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Dashboard" sheetId="1" r:id="rId1"/>
    <sheet name="02_Pivots" sheetId="2" r:id="rId2"/>
    <sheet name="03_Calculations" sheetId="3" r:id="rId3"/>
    <sheet name="04_Data" sheetId="4" r:id="rId4"/>
  </sheets>
  <definedNames>
    <definedName name="insightCritical">'03_Calculations'!$I$25</definedName>
    <definedName name="insightDriver">'03_Calculations'!$I$26</definedName>
    <definedName name="insightOpportunity">'03_Calculations'!$I$28</definedName>
    <definedName name="insightWarning">'03_Calculations'!$I$27</definedName>
    <definedName name="kpiChurned">'03_Calculations'!$C$6</definedName>
    <definedName name="kpiChurnRate">'03_Calculations'!$C$8</definedName>
    <definedName name="kpiExisting">'03_Calculations'!$C$5</definedName>
    <definedName name="kpiMRVL">'03_Calculations'!$C$10</definedName>
    <definedName name="kpiRetained">'03_Calculations'!$C$7</definedName>
    <definedName name="kpiRetentionRate">'03_Calculations'!$C$9</definedName>
    <definedName name="nativePivotsReady">'03_Calculations'!$H$2</definedName>
    <definedName name="_xlnm.Print_Area" localSheetId="0">'01_Dashboard'!$A$1:$X$58</definedName>
  </definedNames>
  <calcPr calcId="124519" fullCalcOnLoad="1"/>
</workbook>
</file>

<file path=xl/sharedStrings.xml><?xml version="1.0" encoding="utf-8"?>
<sst xmlns="http://schemas.openxmlformats.org/spreadsheetml/2006/main" count="201242" uniqueCount="12030">
  <si>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</si>
  <si>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</si>
  <si>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</si>
  <si>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</si>
  <si>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</si>
  <si>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</si>
  <si>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</si>
  <si>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</si>
  <si>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</si>
  <si>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</si>
  <si>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</si>
  <si>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</si>
  <si>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</si>
  <si>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</si>
  <si>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</si>
  <si>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</si>
  <si>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</si>
  <si>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</si>
  <si>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</si>
  <si>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</si>
  <si>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</si>
  <si>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</si>
  <si>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</si>
  <si>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</si>
  <si>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</si>
  <si>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</si>
  <si>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</si>
  <si>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</si>
  <si>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</si>
  <si>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</si>
  <si>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</si>
  <si>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</si>
  <si>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</si>
  <si>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</si>
  <si>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</si>
  <si>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</si>
  <si>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</si>
  <si>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</si>
  <si>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Is_Churned</t>
  </si>
  <si>
    <t>Is_Retained</t>
  </si>
  <si>
    <t>Flag_Negative_Monthly_Charge</t>
  </si>
  <si>
    <t>Tenure_Band</t>
  </si>
  <si>
    <t>Age_Band</t>
  </si>
  <si>
    <t>Charge_Band</t>
  </si>
  <si>
    <t>Add_On_Count</t>
  </si>
  <si>
    <t>Zip_Population</t>
  </si>
  <si>
    <t>Existing_Flag</t>
  </si>
  <si>
    <t>Churn_Rate_Value</t>
  </si>
  <si>
    <t>Retention_Rate_Value</t>
  </si>
  <si>
    <t>MRVL_Row</t>
  </si>
  <si>
    <t>Tenure_Band_Sort</t>
  </si>
  <si>
    <t>Tenure_Band_Slicer</t>
  </si>
  <si>
    <t>Risk_Points</t>
  </si>
  <si>
    <t>Descriptive_Churn_Risk_Tier</t>
  </si>
  <si>
    <t>Risk_Tier_Sort</t>
  </si>
  <si>
    <t>0002-ORFBO</t>
  </si>
  <si>
    <t>Female</t>
  </si>
  <si>
    <t>Yes</t>
  </si>
  <si>
    <t>Frazier Park</t>
  </si>
  <si>
    <t>None</t>
  </si>
  <si>
    <t>42.39</t>
  </si>
  <si>
    <t>No</t>
  </si>
  <si>
    <t>Cable</t>
  </si>
  <si>
    <t>16.0</t>
  </si>
  <si>
    <t>One Year</t>
  </si>
  <si>
    <t>Credit Card</t>
  </si>
  <si>
    <t>Stayed</t>
  </si>
  <si>
    <t>7-12 months</t>
  </si>
  <si>
    <t>30-39</t>
  </si>
  <si>
    <t>$50-69</t>
  </si>
  <si>
    <t>02 | 7-12 months</t>
  </si>
  <si>
    <t>Low</t>
  </si>
  <si>
    <t>0003-MKNFE</t>
  </si>
  <si>
    <t>Male</t>
  </si>
  <si>
    <t>Glendale</t>
  </si>
  <si>
    <t>10.69</t>
  </si>
  <si>
    <t>10.0</t>
  </si>
  <si>
    <t>Month-to-Month</t>
  </si>
  <si>
    <t>40-49</t>
  </si>
  <si>
    <t>Credit (&lt;$0)</t>
  </si>
  <si>
    <t>High</t>
  </si>
  <si>
    <t>0004-TLHLJ</t>
  </si>
  <si>
    <t>Costa Mesa</t>
  </si>
  <si>
    <t>Offer E</t>
  </si>
  <si>
    <t>33.65</t>
  </si>
  <si>
    <t>Fiber Optic</t>
  </si>
  <si>
    <t>30.0</t>
  </si>
  <si>
    <t>Bank Withdrawal</t>
  </si>
  <si>
    <t>Churned</t>
  </si>
  <si>
    <t>Competitor</t>
  </si>
  <si>
    <t>Competitor had better devices</t>
  </si>
  <si>
    <t>0-6 months</t>
  </si>
  <si>
    <t>50-59</t>
  </si>
  <si>
    <t>$70-89</t>
  </si>
  <si>
    <t>01 | 0-6 months</t>
  </si>
  <si>
    <t>Very High</t>
  </si>
  <si>
    <t>0011-IGKFF</t>
  </si>
  <si>
    <t>Martinez</t>
  </si>
  <si>
    <t>Offer D</t>
  </si>
  <si>
    <t>27.82</t>
  </si>
  <si>
    <t>4.0</t>
  </si>
  <si>
    <t>Dissatisfaction</t>
  </si>
  <si>
    <t>Product dissatisfaction</t>
  </si>
  <si>
    <t>13-24 months</t>
  </si>
  <si>
    <t>70+</t>
  </si>
  <si>
    <t>$90+</t>
  </si>
  <si>
    <t>03 | 13-24 months</t>
  </si>
  <si>
    <t>0013-EXCHZ</t>
  </si>
  <si>
    <t>Camarillo</t>
  </si>
  <si>
    <t>7.38</t>
  </si>
  <si>
    <t>11.0</t>
  </si>
  <si>
    <t>Network reliability</t>
  </si>
  <si>
    <t>0013-MHZWF</t>
  </si>
  <si>
    <t>Midpines</t>
  </si>
  <si>
    <t>16.77</t>
  </si>
  <si>
    <t>73.0</t>
  </si>
  <si>
    <t>Under 30</t>
  </si>
  <si>
    <t>0013-SMEOE</t>
  </si>
  <si>
    <t>Lompoc</t>
  </si>
  <si>
    <t>Offer A</t>
  </si>
  <si>
    <t>9.96</t>
  </si>
  <si>
    <t>14.0</t>
  </si>
  <si>
    <t>Two Year</t>
  </si>
  <si>
    <t>49-72 months</t>
  </si>
  <si>
    <t>60-69</t>
  </si>
  <si>
    <t>06 | 49-72 months</t>
  </si>
  <si>
    <t>Medium</t>
  </si>
  <si>
    <t>0014-BMAQU</t>
  </si>
  <si>
    <t>Napa</t>
  </si>
  <si>
    <t>Offer B</t>
  </si>
  <si>
    <t>12.96</t>
  </si>
  <si>
    <t>7.0</t>
  </si>
  <si>
    <t>0015-UOCOJ</t>
  </si>
  <si>
    <t>Simi Valley</t>
  </si>
  <si>
    <t>10.53</t>
  </si>
  <si>
    <t>DSL</t>
  </si>
  <si>
    <t>21.0</t>
  </si>
  <si>
    <t>$30-49</t>
  </si>
  <si>
    <t>0016-QLJIS</t>
  </si>
  <si>
    <t>Sheridan</t>
  </si>
  <si>
    <t>28.46</t>
  </si>
  <si>
    <t>0017-DINOC</t>
  </si>
  <si>
    <t>Rancho Santa Fe</t>
  </si>
  <si>
    <t>N/A</t>
  </si>
  <si>
    <t>0017-IUDMW</t>
  </si>
  <si>
    <t>Sunnyvale</t>
  </si>
  <si>
    <t>16.01</t>
  </si>
  <si>
    <t>59.0</t>
  </si>
  <si>
    <t>0018-NYROU</t>
  </si>
  <si>
    <t>Antelope</t>
  </si>
  <si>
    <t>18.65</t>
  </si>
  <si>
    <t>0019-EFAEP</t>
  </si>
  <si>
    <t>La Mesa</t>
  </si>
  <si>
    <t>2.25</t>
  </si>
  <si>
    <t>0019-GFNTW</t>
  </si>
  <si>
    <t>Los Olivos</t>
  </si>
  <si>
    <t>19.0</t>
  </si>
  <si>
    <t>0020-INWCK</t>
  </si>
  <si>
    <t>Woodlake</t>
  </si>
  <si>
    <t>27.26</t>
  </si>
  <si>
    <t>12.0</t>
  </si>
  <si>
    <t>0020-JDNXP</t>
  </si>
  <si>
    <t>Point Reyes Station</t>
  </si>
  <si>
    <t>20.0</t>
  </si>
  <si>
    <t>25-36 months</t>
  </si>
  <si>
    <t>04 | 25-36 months</t>
  </si>
  <si>
    <t>0021-IKXGC</t>
  </si>
  <si>
    <t>San Marcos</t>
  </si>
  <si>
    <t>7.77</t>
  </si>
  <si>
    <t>22.0</t>
  </si>
  <si>
    <t>Joined</t>
  </si>
  <si>
    <t>0022-TCJCI</t>
  </si>
  <si>
    <t>Daly City</t>
  </si>
  <si>
    <t>10.67</t>
  </si>
  <si>
    <t>17.0</t>
  </si>
  <si>
    <t>Limited range of services</t>
  </si>
  <si>
    <t>37-48 months</t>
  </si>
  <si>
    <t>05 | 37-48 months</t>
  </si>
  <si>
    <t>0023-HGHWL</t>
  </si>
  <si>
    <t>Morgan Hill</t>
  </si>
  <si>
    <t>9.0</t>
  </si>
  <si>
    <t>Competitor made better offer</t>
  </si>
  <si>
    <t>Low (&lt;$30)</t>
  </si>
  <si>
    <t>0023-UYUPN</t>
  </si>
  <si>
    <t>Ahwahnee</t>
  </si>
  <si>
    <t>31.43</t>
  </si>
  <si>
    <t>0023-XUOPT</t>
  </si>
  <si>
    <t>Carnelian Bay</t>
  </si>
  <si>
    <t>43.56</t>
  </si>
  <si>
    <t>52.0</t>
  </si>
  <si>
    <t>Other</t>
  </si>
  <si>
    <t>Don't know</t>
  </si>
  <si>
    <t>0027-KWYKW</t>
  </si>
  <si>
    <t>Alpaugh</t>
  </si>
  <si>
    <t>34.91</t>
  </si>
  <si>
    <t>0030-FNXPP</t>
  </si>
  <si>
    <t>Keeler</t>
  </si>
  <si>
    <t>3.12</t>
  </si>
  <si>
    <t>0031-PVLZI</t>
  </si>
  <si>
    <t>Korbel</t>
  </si>
  <si>
    <t>12.43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</si>
  <si>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</si>
  <si>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</si>
  <si>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</si>
  <si>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</si>
  <si>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</si>
  <si>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</si>
  <si>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</si>
  <si>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</si>
  <si>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35.04</t>
  </si>
  <si>
    <t>57.0</t>
  </si>
  <si>
    <t>0040-HALCW</t>
  </si>
  <si>
    <t>Modesto</t>
  </si>
  <si>
    <t>19.7</t>
  </si>
  <si>
    <t>0042-JVWOJ</t>
  </si>
  <si>
    <t>Glen Ellen</t>
  </si>
  <si>
    <t>Offer C</t>
  </si>
  <si>
    <t>37.7</t>
  </si>
  <si>
    <t>0042-RLHYP</t>
  </si>
  <si>
    <t>Eureka</t>
  </si>
  <si>
    <t>38.39</t>
  </si>
  <si>
    <t>0048-LUMLS</t>
  </si>
  <si>
    <t>Moss Beach</t>
  </si>
  <si>
    <t>43.01</t>
  </si>
  <si>
    <t>51.0</t>
  </si>
  <si>
    <t>0048-PIHNL</t>
  </si>
  <si>
    <t>Los Angeles</t>
  </si>
  <si>
    <t>49.58</t>
  </si>
  <si>
    <t>0052-DCKON</t>
  </si>
  <si>
    <t>43.77</t>
  </si>
  <si>
    <t>41.0</t>
  </si>
  <si>
    <t>0052-YNYOT</t>
  </si>
  <si>
    <t>Calexico</t>
  </si>
  <si>
    <t>23.12</t>
  </si>
  <si>
    <t>0056-EPFBG</t>
  </si>
  <si>
    <t>Redding</t>
  </si>
  <si>
    <t>0057-QBUQH</t>
  </si>
  <si>
    <t>San Martin</t>
  </si>
  <si>
    <t>30.64</t>
  </si>
  <si>
    <t>0058-EVZWM</t>
  </si>
  <si>
    <t>Stockton</t>
  </si>
  <si>
    <t>5.08</t>
  </si>
  <si>
    <t>0060-FUALY</t>
  </si>
  <si>
    <t>16.39</t>
  </si>
  <si>
    <t>0064-SUDOG</t>
  </si>
  <si>
    <t>Huntington Park</t>
  </si>
  <si>
    <t>19.28</t>
  </si>
  <si>
    <t>0064-YIJGF</t>
  </si>
  <si>
    <t>Yermo</t>
  </si>
  <si>
    <t>25.26</t>
  </si>
  <si>
    <t>23.0</t>
  </si>
  <si>
    <t>0067-DKWBL</t>
  </si>
  <si>
    <t>San Diego</t>
  </si>
  <si>
    <t>43.99</t>
  </si>
  <si>
    <t>27.0</t>
  </si>
  <si>
    <t>0068-FIGTF</t>
  </si>
  <si>
    <t>Fremont</t>
  </si>
  <si>
    <t>48.91</t>
  </si>
  <si>
    <t>0071-NDAFP</t>
  </si>
  <si>
    <t>Santa Rosa</t>
  </si>
  <si>
    <t>23.69</t>
  </si>
  <si>
    <t>0074-HDKDG</t>
  </si>
  <si>
    <t>San Jose</t>
  </si>
  <si>
    <t>6.45</t>
  </si>
  <si>
    <t>0076-LVEPS</t>
  </si>
  <si>
    <t>Tujunga</t>
  </si>
  <si>
    <t>0078-XZMHT</t>
  </si>
  <si>
    <t>Visalia</t>
  </si>
  <si>
    <t>32.36</t>
  </si>
  <si>
    <t>0080-EMYVY</t>
  </si>
  <si>
    <t>Lodi</t>
  </si>
  <si>
    <t>24.04</t>
  </si>
  <si>
    <t>0080-OROZO</t>
  </si>
  <si>
    <t>El Portal</t>
  </si>
  <si>
    <t>36.42</t>
  </si>
  <si>
    <t>2.0</t>
  </si>
  <si>
    <t>0082-LDZUE</t>
  </si>
  <si>
    <t>Calistoga</t>
  </si>
  <si>
    <t>42.95</t>
  </si>
  <si>
    <t>0082-OQIQY</t>
  </si>
  <si>
    <t>Farmington</t>
  </si>
  <si>
    <t>2.05</t>
  </si>
  <si>
    <t>0083-PIVIK</t>
  </si>
  <si>
    <t>Tulelake</t>
  </si>
  <si>
    <t>5.49</t>
  </si>
  <si>
    <t>69.0</t>
  </si>
  <si>
    <t>0089-IIQKO</t>
  </si>
  <si>
    <t>Coleville</t>
  </si>
  <si>
    <t>24.38</t>
  </si>
  <si>
    <t>53.0</t>
  </si>
  <si>
    <t>0093-EXYQL</t>
  </si>
  <si>
    <t>Ojai</t>
  </si>
  <si>
    <t>44.14</t>
  </si>
  <si>
    <t>0093-XWZFY</t>
  </si>
  <si>
    <t>Desert Hot Springs</t>
  </si>
  <si>
    <t>37.69</t>
  </si>
  <si>
    <t>15.0</t>
  </si>
  <si>
    <t>0094-OIFMO</t>
  </si>
  <si>
    <t>North Hollywood</t>
  </si>
  <si>
    <t>11.59</t>
  </si>
  <si>
    <t>29.0</t>
  </si>
  <si>
    <t>0096-BXERS</t>
  </si>
  <si>
    <t>Inverness</t>
  </si>
  <si>
    <t>42.66</t>
  </si>
  <si>
    <t>85.0</t>
  </si>
  <si>
    <t>0096-FCPUF</t>
  </si>
  <si>
    <t>2.64</t>
  </si>
  <si>
    <t>Mailed Check</t>
  </si>
  <si>
    <t>0098-BOWSO</t>
  </si>
  <si>
    <t>20.66</t>
  </si>
  <si>
    <t>0100-DUVFC</t>
  </si>
  <si>
    <t>Wilmington</t>
  </si>
  <si>
    <t>39.49</t>
  </si>
  <si>
    <t>28.0</t>
  </si>
  <si>
    <t>0103-CSITQ</t>
  </si>
  <si>
    <t>8.01</t>
  </si>
  <si>
    <t>0104-PPXDV</t>
  </si>
  <si>
    <t>18.37</t>
  </si>
  <si>
    <t>18.0</t>
  </si>
  <si>
    <t>0106-GHRQR</t>
  </si>
  <si>
    <t>Rancho Palos Verdes</t>
  </si>
  <si>
    <t>25.71</t>
  </si>
  <si>
    <t>48.0</t>
  </si>
  <si>
    <t>0106-UGRDO</t>
  </si>
  <si>
    <t>Kenwood</t>
  </si>
  <si>
    <t>38.52</t>
  </si>
  <si>
    <t>0107-WESLM</t>
  </si>
  <si>
    <t>West Point</t>
  </si>
  <si>
    <t>31.77</t>
  </si>
  <si>
    <t>Attitude of support person</t>
  </si>
  <si>
    <t>0107-YHINA</t>
  </si>
  <si>
    <t>40.71</t>
  </si>
  <si>
    <t>25.0</t>
  </si>
  <si>
    <t>0111-KLBQG</t>
  </si>
  <si>
    <t>Morongo Valley</t>
  </si>
  <si>
    <t>31.86</t>
  </si>
  <si>
    <t>0112-QAWRZ</t>
  </si>
  <si>
    <t>Palo Verde</t>
  </si>
  <si>
    <t>48.71</t>
  </si>
  <si>
    <t>0112-QWPNC</t>
  </si>
  <si>
    <t>Valyermo</t>
  </si>
  <si>
    <t>39.55</t>
  </si>
  <si>
    <t>Competitor offered higher download speeds</t>
  </si>
  <si>
    <t>0114-IGABW</t>
  </si>
  <si>
    <t>Cambria</t>
  </si>
  <si>
    <t>0114-PEGZZ</t>
  </si>
  <si>
    <t>Round Mountain</t>
  </si>
  <si>
    <t>49.69</t>
  </si>
  <si>
    <t>0114-RSRRW</t>
  </si>
  <si>
    <t>Klamath</t>
  </si>
  <si>
    <t>49.6</t>
  </si>
  <si>
    <t>0115-TFERT</t>
  </si>
  <si>
    <t>Fresno</t>
  </si>
  <si>
    <t>36.26</t>
  </si>
  <si>
    <t>0117-LFRMW</t>
  </si>
  <si>
    <t>Angwin</t>
  </si>
  <si>
    <t>Competitor offered more data</t>
  </si>
  <si>
    <t>0118-JPNOY</t>
  </si>
  <si>
    <t>Le Grand</t>
  </si>
  <si>
    <t>33.74</t>
  </si>
  <si>
    <t>0121-SNYRK</t>
  </si>
  <si>
    <t>Redway</t>
  </si>
  <si>
    <t>0122-OAHPZ</t>
  </si>
  <si>
    <t>28.62</t>
  </si>
  <si>
    <t>26.0</t>
  </si>
  <si>
    <t>0123-CRBRT</t>
  </si>
  <si>
    <t>Monterey Park</t>
  </si>
  <si>
    <t>47.19</t>
  </si>
  <si>
    <t>0125-LZQXK</t>
  </si>
  <si>
    <t>Big Oak Flat</t>
  </si>
  <si>
    <t>45.92</t>
  </si>
  <si>
    <t>0128-MKWSG</t>
  </si>
  <si>
    <t>Stevenson Ranch</t>
  </si>
  <si>
    <t>0129-KPTWJ</t>
  </si>
  <si>
    <t>North Highlands</t>
  </si>
  <si>
    <t>33.22</t>
  </si>
  <si>
    <t>0129-QMPDR</t>
  </si>
  <si>
    <t>La Puente</t>
  </si>
  <si>
    <t>27.4</t>
  </si>
  <si>
    <t>0130-SXOUN</t>
  </si>
  <si>
    <t>Glenhaven</t>
  </si>
  <si>
    <t>48.78</t>
  </si>
  <si>
    <t>8.0</t>
  </si>
  <si>
    <t>0133-BMFZO</t>
  </si>
  <si>
    <t>Alhambra</t>
  </si>
  <si>
    <t>36.81</t>
  </si>
  <si>
    <t>0134-XWXCE</t>
  </si>
  <si>
    <t>Santa Monica</t>
  </si>
  <si>
    <t>7.72</t>
  </si>
  <si>
    <t>0135-NMXAP</t>
  </si>
  <si>
    <t>14.38</t>
  </si>
  <si>
    <t>6.0</t>
  </si>
  <si>
    <t>0136-IFMYD</t>
  </si>
  <si>
    <t>18.41</t>
  </si>
  <si>
    <t>0137-OCGAB</t>
  </si>
  <si>
    <t>Fairfield</t>
  </si>
  <si>
    <t>1.23</t>
  </si>
  <si>
    <t>Lack of affordable download/upload speed</t>
  </si>
  <si>
    <t>0137-UDEUO</t>
  </si>
  <si>
    <t>25.75</t>
  </si>
  <si>
    <t>0139-IVFJG</t>
  </si>
  <si>
    <t>Temecula</t>
  </si>
  <si>
    <t>4.65</t>
  </si>
  <si>
    <t>0141-YEAYS</t>
  </si>
  <si>
    <t>Fallbrook</t>
  </si>
  <si>
    <t>2.97</t>
  </si>
  <si>
    <t>0142-GVYSN</t>
  </si>
  <si>
    <t>Randsburg</t>
  </si>
  <si>
    <t>13.34</t>
  </si>
  <si>
    <t>0147-ESWWR</t>
  </si>
  <si>
    <t>Atascadero</t>
  </si>
  <si>
    <t>20.15</t>
  </si>
  <si>
    <t>0148-DCDOS</t>
  </si>
  <si>
    <t>Planada</t>
  </si>
  <si>
    <t>34.88</t>
  </si>
  <si>
    <t>0151-ONTOV</t>
  </si>
  <si>
    <t>Moorpark</t>
  </si>
  <si>
    <t>39.81</t>
  </si>
  <si>
    <t>0156-FVPTA</t>
  </si>
  <si>
    <t>Solvang</t>
  </si>
  <si>
    <t>27.24</t>
  </si>
  <si>
    <t>0164-APGRB</t>
  </si>
  <si>
    <t>48.37</t>
  </si>
  <si>
    <t>5.0</t>
  </si>
  <si>
    <t>0164-XAIRP</t>
  </si>
  <si>
    <t>La Mirada</t>
  </si>
  <si>
    <t>10.64</t>
  </si>
  <si>
    <t>0168-XZKBB</t>
  </si>
  <si>
    <t>Boron</t>
  </si>
  <si>
    <t>7.84</t>
  </si>
  <si>
    <t>0174-QRVVY</t>
  </si>
  <si>
    <t>9.2</t>
  </si>
  <si>
    <t>0177-PXBAT</t>
  </si>
  <si>
    <t>Desert Center</t>
  </si>
  <si>
    <t>25.15</t>
  </si>
  <si>
    <t>0178-CIIKR</t>
  </si>
  <si>
    <t>Crows Landing</t>
  </si>
  <si>
    <t>2.69</t>
  </si>
  <si>
    <t>0178-SZBHO</t>
  </si>
  <si>
    <t>Tuolumne</t>
  </si>
  <si>
    <t>1.09</t>
  </si>
  <si>
    <t>13.0</t>
  </si>
  <si>
    <t>0181-RITDD</t>
  </si>
  <si>
    <t>1.76</t>
  </si>
  <si>
    <t>0186-CAERR</t>
  </si>
  <si>
    <t>Auburn</t>
  </si>
  <si>
    <t>2.88</t>
  </si>
  <si>
    <t>0187-QSXOE</t>
  </si>
  <si>
    <t>41.97</t>
  </si>
  <si>
    <t>0187-WZNAB</t>
  </si>
  <si>
    <t>Del Rey</t>
  </si>
  <si>
    <t>46.66</t>
  </si>
  <si>
    <t>0188-GWFLE</t>
  </si>
  <si>
    <t>Redwood City</t>
  </si>
  <si>
    <t>1.81</t>
  </si>
  <si>
    <t>0191-EQUUH</t>
  </si>
  <si>
    <t>Landers</t>
  </si>
  <si>
    <t>75.0</t>
  </si>
  <si>
    <t>0191-ZHSKZ</t>
  </si>
  <si>
    <t>Hawthorne</t>
  </si>
  <si>
    <t>38.61</t>
  </si>
  <si>
    <t>0193-ESZXP</t>
  </si>
  <si>
    <t>Oceano</t>
  </si>
  <si>
    <t>16.94</t>
  </si>
  <si>
    <t>0195-IESCP</t>
  </si>
  <si>
    <t>Armona</t>
  </si>
  <si>
    <t>2.02</t>
  </si>
  <si>
    <t>82.0</t>
  </si>
  <si>
    <t>0196-JTUQI</t>
  </si>
  <si>
    <t>Clarksburg</t>
  </si>
  <si>
    <t>9.27</t>
  </si>
  <si>
    <t>0196-VULGZ</t>
  </si>
  <si>
    <t>Irvine</t>
  </si>
  <si>
    <t>28.71</t>
  </si>
  <si>
    <t>Deceased</t>
  </si>
  <si>
    <t>0197-PNKNK</t>
  </si>
  <si>
    <t>Scotts Valley</t>
  </si>
  <si>
    <t>38.92</t>
  </si>
  <si>
    <t>0201-MIBOL</t>
  </si>
  <si>
    <t>Salida</t>
  </si>
  <si>
    <t>10.45</t>
  </si>
  <si>
    <t>0201-OAMXR</t>
  </si>
  <si>
    <t>Mckinleyville</t>
  </si>
  <si>
    <t>10.21</t>
  </si>
  <si>
    <t>0203-HHYIJ</t>
  </si>
  <si>
    <t>Atherton</t>
  </si>
  <si>
    <t>5.57</t>
  </si>
  <si>
    <t>0206-OYVOC</t>
  </si>
  <si>
    <t>Huntington Beach</t>
  </si>
  <si>
    <t>24.33</t>
  </si>
  <si>
    <t>0206-TBWLC</t>
  </si>
  <si>
    <t>Calimesa</t>
  </si>
  <si>
    <t>11.4</t>
  </si>
  <si>
    <t>0207-MDKNV</t>
  </si>
  <si>
    <t>22.39</t>
  </si>
  <si>
    <t>0208-BPQEJ</t>
  </si>
  <si>
    <t>Middletown</t>
  </si>
  <si>
    <t>8.25</t>
  </si>
  <si>
    <t>0212-ISBBF</t>
  </si>
  <si>
    <t>Berkeley</t>
  </si>
  <si>
    <t>0214-JHPFW</t>
  </si>
  <si>
    <t>Lost Hills</t>
  </si>
  <si>
    <t>0215-BQKGS</t>
  </si>
  <si>
    <t>Garden Grove</t>
  </si>
  <si>
    <t>24.73</t>
  </si>
  <si>
    <t>0218-QNVAS</t>
  </si>
  <si>
    <t>Indio</t>
  </si>
  <si>
    <t>28.34</t>
  </si>
  <si>
    <t>0219-QAERP</t>
  </si>
  <si>
    <t>Oxnard</t>
  </si>
  <si>
    <t>9.81</t>
  </si>
  <si>
    <t>0219-YTZUE</t>
  </si>
  <si>
    <t>28.77</t>
  </si>
  <si>
    <t>0220-EBGCE</t>
  </si>
  <si>
    <t>Escondido</t>
  </si>
  <si>
    <t>14.14</t>
  </si>
  <si>
    <t>0221-NAUXK</t>
  </si>
  <si>
    <t>Moreno Valley</t>
  </si>
  <si>
    <t>7.86</t>
  </si>
  <si>
    <t>0221-WMXNQ</t>
  </si>
  <si>
    <t>Chino</t>
  </si>
  <si>
    <t>36.4</t>
  </si>
  <si>
    <t>0222-CNVPT</t>
  </si>
  <si>
    <t>Sacramento</t>
  </si>
  <si>
    <t>0224-HJAPT</t>
  </si>
  <si>
    <t>22.01</t>
  </si>
  <si>
    <t>0224-NIJLP</t>
  </si>
  <si>
    <t>Turlock</t>
  </si>
  <si>
    <t>2.87</t>
  </si>
  <si>
    <t>0224-RLWWD</t>
  </si>
  <si>
    <t>23.91</t>
  </si>
  <si>
    <t>0225-ZORZP</t>
  </si>
  <si>
    <t>Groveland</t>
  </si>
  <si>
    <t>13.72</t>
  </si>
  <si>
    <t>0228-MAUWC</t>
  </si>
  <si>
    <t>Los Gatos</t>
  </si>
  <si>
    <t>11.85</t>
  </si>
  <si>
    <t>0229-LFJAF</t>
  </si>
  <si>
    <t>Clovis</t>
  </si>
  <si>
    <t>3.66</t>
  </si>
  <si>
    <t>0230-UBYPQ</t>
  </si>
  <si>
    <t>Hyampom</t>
  </si>
  <si>
    <t>0230-WEQUW</t>
  </si>
  <si>
    <t>Woodland Hills</t>
  </si>
  <si>
    <t>0231-LXVAP</t>
  </si>
  <si>
    <t>44.56</t>
  </si>
  <si>
    <t>0233-FTHAV</t>
  </si>
  <si>
    <t>Livingston</t>
  </si>
  <si>
    <t>15.29</t>
  </si>
  <si>
    <t>0234-TEVTT</t>
  </si>
  <si>
    <t>Tulare</t>
  </si>
  <si>
    <t>0235-KGSLC</t>
  </si>
  <si>
    <t>Buellton</t>
  </si>
  <si>
    <t>33.34</t>
  </si>
  <si>
    <t>Moved</t>
  </si>
  <si>
    <t>0236-HFWSV</t>
  </si>
  <si>
    <t>Palmdale</t>
  </si>
  <si>
    <t>48.93</t>
  </si>
  <si>
    <t>0237-YFUTL</t>
  </si>
  <si>
    <t>Midway City</t>
  </si>
  <si>
    <t>34.57</t>
  </si>
  <si>
    <t>0238-WHBIQ</t>
  </si>
  <si>
    <t>Folsom</t>
  </si>
  <si>
    <t>33.75</t>
  </si>
  <si>
    <t>0239-OXEXL</t>
  </si>
  <si>
    <t>Oakland</t>
  </si>
  <si>
    <t>43.27</t>
  </si>
  <si>
    <t>0244-LGNFY</t>
  </si>
  <si>
    <t>San Anselmo</t>
  </si>
  <si>
    <t>0247-SLUJI</t>
  </si>
  <si>
    <t>Duarte</t>
  </si>
  <si>
    <t>34.28</t>
  </si>
  <si>
    <t>0248-IPDFW</t>
  </si>
  <si>
    <t>Lake Elsinore</t>
  </si>
  <si>
    <t>29.13</t>
  </si>
  <si>
    <t>0248-PGHBZ</t>
  </si>
  <si>
    <t>San Clemente</t>
  </si>
  <si>
    <t>2.57</t>
  </si>
  <si>
    <t>0253-ZTEOB</t>
  </si>
  <si>
    <t>8.94</t>
  </si>
  <si>
    <t>0254-FNMCI</t>
  </si>
  <si>
    <t>Downey</t>
  </si>
  <si>
    <t>41.91</t>
  </si>
  <si>
    <t>0254-KCJGT</t>
  </si>
  <si>
    <t>Bodega Bay</t>
  </si>
  <si>
    <t>41.34</t>
  </si>
  <si>
    <t>24.0</t>
  </si>
  <si>
    <t>0254-WWRKD</t>
  </si>
  <si>
    <t>Challenge</t>
  </si>
  <si>
    <t>46.9</t>
  </si>
  <si>
    <t>0256-LTHVJ</t>
  </si>
  <si>
    <t>Ludlow</t>
  </si>
  <si>
    <t>16.85</t>
  </si>
  <si>
    <t>0257-KXZGU</t>
  </si>
  <si>
    <t>Santa Clara</t>
  </si>
  <si>
    <t>33.28</t>
  </si>
  <si>
    <t>0257-ZESQC</t>
  </si>
  <si>
    <t>Perris</t>
  </si>
  <si>
    <t>7.02</t>
  </si>
  <si>
    <t>0258-NOKBL</t>
  </si>
  <si>
    <t>Fortuna</t>
  </si>
  <si>
    <t>31.48</t>
  </si>
  <si>
    <t>0259-GBZSH</t>
  </si>
  <si>
    <t>40.43</t>
  </si>
  <si>
    <t>0260-ZDLGK</t>
  </si>
  <si>
    <t>San Dimas</t>
  </si>
  <si>
    <t>35.49</t>
  </si>
  <si>
    <t>0263-FJTQO</t>
  </si>
  <si>
    <t>Rescue</t>
  </si>
  <si>
    <t>44.49</t>
  </si>
  <si>
    <t>0264-CNITK</t>
  </si>
  <si>
    <t>Clio</t>
  </si>
  <si>
    <t>31.03</t>
  </si>
  <si>
    <t>0265-EDXBD</t>
  </si>
  <si>
    <t>47.34</t>
  </si>
  <si>
    <t>0265-PSUAE</t>
  </si>
  <si>
    <t>Lotus</t>
  </si>
  <si>
    <t>27.27</t>
  </si>
  <si>
    <t>76.0</t>
  </si>
  <si>
    <t>0266-CLZKZ</t>
  </si>
  <si>
    <t>17.79</t>
  </si>
  <si>
    <t>0266-GMEAO</t>
  </si>
  <si>
    <t>15.94</t>
  </si>
  <si>
    <t>0268-QKIWO</t>
  </si>
  <si>
    <t>Pilot Hill</t>
  </si>
  <si>
    <t>24.63</t>
  </si>
  <si>
    <t>0269-XFESX</t>
  </si>
  <si>
    <t>San Francisco</t>
  </si>
  <si>
    <t>48.02</t>
  </si>
  <si>
    <t>0270-THENM</t>
  </si>
  <si>
    <t>Mission Hills</t>
  </si>
  <si>
    <t>28.37</t>
  </si>
  <si>
    <t>0274-JKUJR</t>
  </si>
  <si>
    <t>47.0</t>
  </si>
  <si>
    <t>0277-BKSQP</t>
  </si>
  <si>
    <t>Harbor City</t>
  </si>
  <si>
    <t>1.56</t>
  </si>
  <si>
    <t>0277-ORXQS</t>
  </si>
  <si>
    <t>0278-YXOOG</t>
  </si>
  <si>
    <t>Inglewood</t>
  </si>
  <si>
    <t>34.26</t>
  </si>
  <si>
    <t>0280-XJGEX</t>
  </si>
  <si>
    <t>44.33</t>
  </si>
  <si>
    <t>0281-CNTZX</t>
  </si>
  <si>
    <t>Pescadero</t>
  </si>
  <si>
    <t>38.36</t>
  </si>
  <si>
    <t>0282-NVSJS</t>
  </si>
  <si>
    <t>Aromas</t>
  </si>
  <si>
    <t>0285-INHLN</t>
  </si>
  <si>
    <t>Badger</t>
  </si>
  <si>
    <t>36.19</t>
  </si>
  <si>
    <t>0289-IVARM</t>
  </si>
  <si>
    <t>44.81</t>
  </si>
  <si>
    <t>0292-WEGCH</t>
  </si>
  <si>
    <t>Death Valley</t>
  </si>
  <si>
    <t>4.33</t>
  </si>
  <si>
    <t>0295-PPHDO</t>
  </si>
  <si>
    <t>5.59</t>
  </si>
  <si>
    <t>0295-QVKPB</t>
  </si>
  <si>
    <t>Riverdale</t>
  </si>
  <si>
    <t>13.96</t>
  </si>
  <si>
    <t>0297-RBCSG</t>
  </si>
  <si>
    <t>41.79</t>
  </si>
  <si>
    <t>0298-XACET</t>
  </si>
  <si>
    <t>Berry Creek</t>
  </si>
  <si>
    <t>0301-FIDRB</t>
  </si>
  <si>
    <t>Fulton</t>
  </si>
  <si>
    <t>0301-KOBTQ</t>
  </si>
  <si>
    <t>Capitola</t>
  </si>
  <si>
    <t>14.91</t>
  </si>
  <si>
    <t>0302-JOIVN</t>
  </si>
  <si>
    <t>16.88</t>
  </si>
  <si>
    <t>0303-UNCIP</t>
  </si>
  <si>
    <t>Claremont</t>
  </si>
  <si>
    <t>37.55</t>
  </si>
  <si>
    <t>0303-WMMRN</t>
  </si>
  <si>
    <t>21.01</t>
  </si>
  <si>
    <t>0305-SQECB</t>
  </si>
  <si>
    <t>Gardena</t>
  </si>
  <si>
    <t>0306-JAELE</t>
  </si>
  <si>
    <t>31.09</t>
  </si>
  <si>
    <t>0307-BCOPK</t>
  </si>
  <si>
    <t>41.51</t>
  </si>
  <si>
    <t>0308-GIQJT</t>
  </si>
  <si>
    <t>6.1</t>
  </si>
  <si>
    <t>0308-IVGOK</t>
  </si>
  <si>
    <t>Santa Ana</t>
  </si>
  <si>
    <t>0310-MVLET</t>
  </si>
  <si>
    <t>Snelling</t>
  </si>
  <si>
    <t>49.33</t>
  </si>
  <si>
    <t>Service dissatisfaction</t>
  </si>
  <si>
    <t>0310-SUCIN</t>
  </si>
  <si>
    <t>Darwin</t>
  </si>
  <si>
    <t>23.06</t>
  </si>
  <si>
    <t>0310-VQXAM</t>
  </si>
  <si>
    <t>San Bernardino</t>
  </si>
  <si>
    <t>40.74</t>
  </si>
  <si>
    <t>0311-QYWSS</t>
  </si>
  <si>
    <t>Garberville</t>
  </si>
  <si>
    <t>39.16</t>
  </si>
  <si>
    <t>0311-UNPFF</t>
  </si>
  <si>
    <t>Long Beach</t>
  </si>
  <si>
    <t>38.09</t>
  </si>
  <si>
    <t>0314-TKOSI</t>
  </si>
  <si>
    <t>Upland</t>
  </si>
  <si>
    <t>6.98</t>
  </si>
  <si>
    <t>0315-LVCRK</t>
  </si>
  <si>
    <t>El Dorado Hills</t>
  </si>
  <si>
    <t>30.57</t>
  </si>
  <si>
    <t>0318-QUUOB</t>
  </si>
  <si>
    <t>43.67</t>
  </si>
  <si>
    <t>0318-ZOPWS</t>
  </si>
  <si>
    <t>Malibu</t>
  </si>
  <si>
    <t>2.82</t>
  </si>
  <si>
    <t>0319-QZTCO</t>
  </si>
  <si>
    <t>11.47</t>
  </si>
  <si>
    <t>0320-DWVTU</t>
  </si>
  <si>
    <t>43.57</t>
  </si>
  <si>
    <t>0320-JDNQG</t>
  </si>
  <si>
    <t>37.95</t>
  </si>
  <si>
    <t>0322-CHQRU</t>
  </si>
  <si>
    <t>25.49</t>
  </si>
  <si>
    <t>0322-YINQP</t>
  </si>
  <si>
    <t>Covina</t>
  </si>
  <si>
    <t>11.35</t>
  </si>
  <si>
    <t>0323-XWWTN</t>
  </si>
  <si>
    <t>San Lucas</t>
  </si>
  <si>
    <t>33.87</t>
  </si>
  <si>
    <t>0324-BRPCJ</t>
  </si>
  <si>
    <t>21.33</t>
  </si>
  <si>
    <t>0325-XBFAC</t>
  </si>
  <si>
    <t>Hoopa</t>
  </si>
  <si>
    <t>19.49</t>
  </si>
  <si>
    <t>0326-VDYXE</t>
  </si>
  <si>
    <t>16.66</t>
  </si>
  <si>
    <t>0327-WFZSY</t>
  </si>
  <si>
    <t>Samoa</t>
  </si>
  <si>
    <t>17.29</t>
  </si>
  <si>
    <t>0328-GRPMV</t>
  </si>
  <si>
    <t>Burnt Ranch</t>
  </si>
  <si>
    <t>17.37</t>
  </si>
  <si>
    <t>0329-GTIAJ</t>
  </si>
  <si>
    <t>30.18</t>
  </si>
  <si>
    <t>Price too high</t>
  </si>
  <si>
    <t>0330-BGYZE</t>
  </si>
  <si>
    <t>Milford</t>
  </si>
  <si>
    <t>19.22</t>
  </si>
  <si>
    <t>0330-IVZHA</t>
  </si>
  <si>
    <t>Anderson</t>
  </si>
  <si>
    <t>17.08</t>
  </si>
  <si>
    <t>0334-GDDSO</t>
  </si>
  <si>
    <t>9.22</t>
  </si>
  <si>
    <t>0334-ZFJSR</t>
  </si>
  <si>
    <t>35.38</t>
  </si>
  <si>
    <t>0336-KXKFK</t>
  </si>
  <si>
    <t>Santa Margarita</t>
  </si>
  <si>
    <t>0336-PIKEI</t>
  </si>
  <si>
    <t>Orange</t>
  </si>
  <si>
    <t>5.27</t>
  </si>
  <si>
    <t>0337-CNPZE</t>
  </si>
  <si>
    <t>10.43</t>
  </si>
  <si>
    <t>0343-QLUZP</t>
  </si>
  <si>
    <t>0345-HKJVM</t>
  </si>
  <si>
    <t>2.6</t>
  </si>
  <si>
    <t>0345-XMMUG</t>
  </si>
  <si>
    <t>Ione</t>
  </si>
  <si>
    <t>0347-UBKUZ</t>
  </si>
  <si>
    <t>San Mateo</t>
  </si>
  <si>
    <t>2.74</t>
  </si>
  <si>
    <t>0348-SDKOL</t>
  </si>
  <si>
    <t>3.51</t>
  </si>
  <si>
    <t>0354-VXMJC</t>
  </si>
  <si>
    <t>34.04</t>
  </si>
  <si>
    <t>0354-WYROK</t>
  </si>
  <si>
    <t>47.95</t>
  </si>
  <si>
    <t>0356-ERHVT</t>
  </si>
  <si>
    <t>Santa Cruz</t>
  </si>
  <si>
    <t>12.95</t>
  </si>
  <si>
    <t>0356-OBMAC</t>
  </si>
  <si>
    <t>Winchester</t>
  </si>
  <si>
    <t>17.33</t>
  </si>
  <si>
    <t>0357-NVCRI</t>
  </si>
  <si>
    <t>El Cajon</t>
  </si>
  <si>
    <t>12.87</t>
  </si>
  <si>
    <t>0361-HJRDX</t>
  </si>
  <si>
    <t>Sherman Oaks</t>
  </si>
  <si>
    <t>0362-RAOQO</t>
  </si>
  <si>
    <t>Norco</t>
  </si>
  <si>
    <t>26.03</t>
  </si>
  <si>
    <t>0362-ZBZWJ</t>
  </si>
  <si>
    <t>Thornton</t>
  </si>
  <si>
    <t>24.66</t>
  </si>
  <si>
    <t>0363-QJVFX</t>
  </si>
  <si>
    <t>Lake Hughes</t>
  </si>
  <si>
    <t>27.69</t>
  </si>
  <si>
    <t>0363-SVHYR</t>
  </si>
  <si>
    <t>Paramount</t>
  </si>
  <si>
    <t>10.11</t>
  </si>
  <si>
    <t>0365-BZUWY</t>
  </si>
  <si>
    <t>San Juan Capistrano</t>
  </si>
  <si>
    <t>0365-GXEZS</t>
  </si>
  <si>
    <t>Copperopolis</t>
  </si>
  <si>
    <t>31.79</t>
  </si>
  <si>
    <t>0365-TRTPY</t>
  </si>
  <si>
    <t>11.73</t>
  </si>
  <si>
    <t>0366-NQSHS</t>
  </si>
  <si>
    <t>Colusa</t>
  </si>
  <si>
    <t>44.34</t>
  </si>
  <si>
    <t>0369-ZGOVK</t>
  </si>
  <si>
    <t>Cypress</t>
  </si>
  <si>
    <t>12.94</t>
  </si>
  <si>
    <t>0373-AIVNJ</t>
  </si>
  <si>
    <t>0374-AACSZ</t>
  </si>
  <si>
    <t>Lancaster</t>
  </si>
  <si>
    <t>38.33</t>
  </si>
  <si>
    <t>0374-FIUCA</t>
  </si>
  <si>
    <t>23.46</t>
  </si>
  <si>
    <t>0374-IOEGQ</t>
  </si>
  <si>
    <t>Gonzales</t>
  </si>
  <si>
    <t>15.59</t>
  </si>
  <si>
    <t>0375-HVGXO</t>
  </si>
  <si>
    <t>0376-OIWME</t>
  </si>
  <si>
    <t>San Ysidro</t>
  </si>
  <si>
    <t>41.33</t>
  </si>
  <si>
    <t>0376-YMCJC</t>
  </si>
  <si>
    <t>Novato</t>
  </si>
  <si>
    <t>38.69</t>
  </si>
  <si>
    <t>0377-JBKKT</t>
  </si>
  <si>
    <t>Gilroy</t>
  </si>
  <si>
    <t>42.58</t>
  </si>
  <si>
    <t>0378-CJKPV</t>
  </si>
  <si>
    <t>Oak Park</t>
  </si>
  <si>
    <t>4.56</t>
  </si>
  <si>
    <t>0378-NHQXU</t>
  </si>
  <si>
    <t>South San Francisco</t>
  </si>
  <si>
    <t>17.91</t>
  </si>
  <si>
    <t>0378-TOVMS</t>
  </si>
  <si>
    <t>Vernalis</t>
  </si>
  <si>
    <t>10.6</t>
  </si>
  <si>
    <t>0378-XSZPU</t>
  </si>
  <si>
    <t>17.22</t>
  </si>
  <si>
    <t>0379-DJQHR</t>
  </si>
  <si>
    <t>45.25</t>
  </si>
  <si>
    <t>0380-NEAVX</t>
  </si>
  <si>
    <t>Newport Beach</t>
  </si>
  <si>
    <t>35.0</t>
  </si>
  <si>
    <t>0380-ZCSBI</t>
  </si>
  <si>
    <t>4.42</t>
  </si>
  <si>
    <t>0383-CLDDA</t>
  </si>
  <si>
    <t>Stanford</t>
  </si>
  <si>
    <t>18.47</t>
  </si>
  <si>
    <t>0384-LPITE</t>
  </si>
  <si>
    <t>0384-RVBPI</t>
  </si>
  <si>
    <t>12.6</t>
  </si>
  <si>
    <t>0386-CWRGM</t>
  </si>
  <si>
    <t>Beverly Hills</t>
  </si>
  <si>
    <t>47.5</t>
  </si>
  <si>
    <t>0388-EOPEX</t>
  </si>
  <si>
    <t>Riverside</t>
  </si>
  <si>
    <t>9.79</t>
  </si>
  <si>
    <t>0390-DCFDQ</t>
  </si>
  <si>
    <t>Los Alamitos</t>
  </si>
  <si>
    <t>15.28</t>
  </si>
  <si>
    <t>0392-BZIUW</t>
  </si>
  <si>
    <t>6.58</t>
  </si>
  <si>
    <t>0394-YONDK</t>
  </si>
  <si>
    <t>1.22</t>
  </si>
  <si>
    <t>0396-HUJBP</t>
  </si>
  <si>
    <t>49.91</t>
  </si>
  <si>
    <t>0396-UKGAI</t>
  </si>
  <si>
    <t>Encinitas</t>
  </si>
  <si>
    <t>1.58</t>
  </si>
  <si>
    <t>0396-YCHWO</t>
  </si>
  <si>
    <t>40.58</t>
  </si>
  <si>
    <t>0397-GZBBC</t>
  </si>
  <si>
    <t>South Dos Palos</t>
  </si>
  <si>
    <t>10.78</t>
  </si>
  <si>
    <t>0397-ZXWQF</t>
  </si>
  <si>
    <t>Orick</t>
  </si>
  <si>
    <t>47.31</t>
  </si>
  <si>
    <t>0401-WDBXM</t>
  </si>
  <si>
    <t>8.33</t>
  </si>
  <si>
    <t>0402-CQAJN</t>
  </si>
  <si>
    <t>El Monte</t>
  </si>
  <si>
    <t>Lack of self-service on Website</t>
  </si>
  <si>
    <t>0402-OAMEN</t>
  </si>
  <si>
    <t>Spreckels</t>
  </si>
  <si>
    <t>20.56</t>
  </si>
  <si>
    <t>0404-AHASP</t>
  </si>
  <si>
    <t>27.97</t>
  </si>
  <si>
    <t>0404-SWRVG</t>
  </si>
  <si>
    <t>La Habra</t>
  </si>
  <si>
    <t>14.6</t>
  </si>
  <si>
    <t>71.0</t>
  </si>
  <si>
    <t>0406-BPDVR</t>
  </si>
  <si>
    <t>33.49</t>
  </si>
  <si>
    <t>0407-BDJKB</t>
  </si>
  <si>
    <t>35.22</t>
  </si>
  <si>
    <t>0409-WTMPL</t>
  </si>
  <si>
    <t>Whittier</t>
  </si>
  <si>
    <t>0410-IPFTY</t>
  </si>
  <si>
    <t>12.03</t>
  </si>
  <si>
    <t>0411-EZJZE</t>
  </si>
  <si>
    <t>20.1</t>
  </si>
  <si>
    <t>0412-UCCNP</t>
  </si>
  <si>
    <t>Essex</t>
  </si>
  <si>
    <t>12.28</t>
  </si>
  <si>
    <t>0415-MOSGF</t>
  </si>
  <si>
    <t>26.53</t>
  </si>
  <si>
    <t>0419-YAAPX</t>
  </si>
  <si>
    <t>Grass Valley</t>
  </si>
  <si>
    <t>14.21</t>
  </si>
  <si>
    <t>0420-BWTPW</t>
  </si>
  <si>
    <t>0420-HLGXF</t>
  </si>
  <si>
    <t>10.03</t>
  </si>
  <si>
    <t>0420-TXVSG</t>
  </si>
  <si>
    <t>37.71</t>
  </si>
  <si>
    <t>0422-OHQHQ</t>
  </si>
  <si>
    <t>34.63</t>
  </si>
  <si>
    <t>0422-UXFAP</t>
  </si>
  <si>
    <t>47.72</t>
  </si>
  <si>
    <t>0423-UDIJQ</t>
  </si>
  <si>
    <t>7.11</t>
  </si>
  <si>
    <t>0426-TIRNE</t>
  </si>
  <si>
    <t>Encino</t>
  </si>
  <si>
    <t>15.51</t>
  </si>
  <si>
    <t>0428-AXXLJ</t>
  </si>
  <si>
    <t>Bellflower</t>
  </si>
  <si>
    <t>3.58</t>
  </si>
  <si>
    <t>0428-IKYCP</t>
  </si>
  <si>
    <t>Sonora</t>
  </si>
  <si>
    <t>48.68</t>
  </si>
  <si>
    <t>0430-IHCDJ</t>
  </si>
  <si>
    <t>Highland</t>
  </si>
  <si>
    <t>11.75</t>
  </si>
  <si>
    <t>0431-APWVY</t>
  </si>
  <si>
    <t>18.31</t>
  </si>
  <si>
    <t>Poor expertise of online support</t>
  </si>
  <si>
    <t>0432-CAJZV</t>
  </si>
  <si>
    <t>5.39</t>
  </si>
  <si>
    <t>0434-CSFON</t>
  </si>
  <si>
    <t>38.15</t>
  </si>
  <si>
    <t>0436-TWFFZ</t>
  </si>
  <si>
    <t>8.71</t>
  </si>
  <si>
    <t>0439-IFYUN</t>
  </si>
  <si>
    <t>21.09</t>
  </si>
  <si>
    <t>0440-EKDCF</t>
  </si>
  <si>
    <t>Herlong</t>
  </si>
  <si>
    <t>33.7</t>
  </si>
  <si>
    <t>0440-MOGPM</t>
  </si>
  <si>
    <t>Petaluma</t>
  </si>
  <si>
    <t>6.16</t>
  </si>
  <si>
    <t>0440-QEXBZ</t>
  </si>
  <si>
    <t>Mojave</t>
  </si>
  <si>
    <t>18.42</t>
  </si>
  <si>
    <t>0440-UEDAI</t>
  </si>
  <si>
    <t>Callahan</t>
  </si>
  <si>
    <t>33.88</t>
  </si>
  <si>
    <t>0442-TDYUO</t>
  </si>
  <si>
    <t>Bodega</t>
  </si>
  <si>
    <t>33.06</t>
  </si>
  <si>
    <t>0442-ZXKVS</t>
  </si>
  <si>
    <t>Denair</t>
  </si>
  <si>
    <t>43.71</t>
  </si>
  <si>
    <t>0447-BEMNG</t>
  </si>
  <si>
    <t>Wrightwood</t>
  </si>
  <si>
    <t>58.0</t>
  </si>
  <si>
    <t>0447-RXSGD</t>
  </si>
  <si>
    <t>Monterey</t>
  </si>
  <si>
    <t>25.68</t>
  </si>
  <si>
    <t>0454-OKRCT</t>
  </si>
  <si>
    <t>Palo Alto</t>
  </si>
  <si>
    <t>34.85</t>
  </si>
  <si>
    <t>0455-ENTCR</t>
  </si>
  <si>
    <t>Jamestown</t>
  </si>
  <si>
    <t>42.85</t>
  </si>
  <si>
    <t>0455-XFASS</t>
  </si>
  <si>
    <t>Campbell</t>
  </si>
  <si>
    <t>1.67</t>
  </si>
  <si>
    <t>0458-HEUZG</t>
  </si>
  <si>
    <t>Alderpoint</t>
  </si>
  <si>
    <t>0459-SPZHJ</t>
  </si>
  <si>
    <t>13.45</t>
  </si>
  <si>
    <t>0461-CVKMU</t>
  </si>
  <si>
    <t>Oak Run</t>
  </si>
  <si>
    <t>38.81</t>
  </si>
  <si>
    <t>0463-TXOAK</t>
  </si>
  <si>
    <t>Madison</t>
  </si>
  <si>
    <t>0463-WZZKO</t>
  </si>
  <si>
    <t>Van Nuys</t>
  </si>
  <si>
    <t>0463-ZSDNT</t>
  </si>
  <si>
    <t>30.3</t>
  </si>
  <si>
    <t>0464-WJTKO</t>
  </si>
  <si>
    <t>Cedarville</t>
  </si>
  <si>
    <t>14.17</t>
  </si>
  <si>
    <t>0468-YRPXN</t>
  </si>
  <si>
    <t>Lomita</t>
  </si>
  <si>
    <t>48.2</t>
  </si>
  <si>
    <t>0471-ARVMX</t>
  </si>
  <si>
    <t>Kelseyville</t>
  </si>
  <si>
    <t>22.74</t>
  </si>
  <si>
    <t>0471-LVHGK</t>
  </si>
  <si>
    <t>Orangevale</t>
  </si>
  <si>
    <t>15.91</t>
  </si>
  <si>
    <t>0475-RIJEP</t>
  </si>
  <si>
    <t>Pinecrest</t>
  </si>
  <si>
    <t>49.13</t>
  </si>
  <si>
    <t>0479-HMSWA</t>
  </si>
  <si>
    <t>2.48</t>
  </si>
  <si>
    <t>0480-BIXDE</t>
  </si>
  <si>
    <t>Beale Afb</t>
  </si>
  <si>
    <t>10.68</t>
  </si>
  <si>
    <t>0480-KYJVA</t>
  </si>
  <si>
    <t>47.6</t>
  </si>
  <si>
    <t>0481-SUMCB</t>
  </si>
  <si>
    <t>Greenville</t>
  </si>
  <si>
    <t>34.12</t>
  </si>
  <si>
    <t>0484-FFVBJ</t>
  </si>
  <si>
    <t>Fort Bragg</t>
  </si>
  <si>
    <t>15.52</t>
  </si>
  <si>
    <t>0484-JPBRU</t>
  </si>
  <si>
    <t>41.21</t>
  </si>
  <si>
    <t>0485-ZBSLN</t>
  </si>
  <si>
    <t>Mecca</t>
  </si>
  <si>
    <t>36.5</t>
  </si>
  <si>
    <t>0486-HECZI</t>
  </si>
  <si>
    <t>Torrance</t>
  </si>
  <si>
    <t>49.06</t>
  </si>
  <si>
    <t>0486-LGCCH</t>
  </si>
  <si>
    <t>Victorville</t>
  </si>
  <si>
    <t>40.76</t>
  </si>
  <si>
    <t>0487-CRLZF</t>
  </si>
  <si>
    <t>Poway</t>
  </si>
  <si>
    <t>7.51</t>
  </si>
  <si>
    <t>0487-RPVUM</t>
  </si>
  <si>
    <t>Mount Hermon</t>
  </si>
  <si>
    <t>15.15</t>
  </si>
  <si>
    <t>0487-VVUVK</t>
  </si>
  <si>
    <t>Santa Barbara</t>
  </si>
  <si>
    <t>19.09</t>
  </si>
  <si>
    <t>0488-GSLFR</t>
  </si>
  <si>
    <t>Taylorsville</t>
  </si>
  <si>
    <t>8.31</t>
  </si>
  <si>
    <t>0489-WMEMG</t>
  </si>
  <si>
    <t>25.85</t>
  </si>
  <si>
    <t>0491-KAPQG</t>
  </si>
  <si>
    <t>Pine Valley</t>
  </si>
  <si>
    <t>28.54</t>
  </si>
  <si>
    <t>42.0</t>
  </si>
  <si>
    <t>0495-RVCBF</t>
  </si>
  <si>
    <t>0495-ZBNGW</t>
  </si>
  <si>
    <t>Loma Mar</t>
  </si>
  <si>
    <t>6.66</t>
  </si>
  <si>
    <t>0496-AHOOK</t>
  </si>
  <si>
    <t>Bangor</t>
  </si>
  <si>
    <t>32.86</t>
  </si>
  <si>
    <t>0504-HHAPI</t>
  </si>
  <si>
    <t>Guinda</t>
  </si>
  <si>
    <t>0505-SPOOW</t>
  </si>
  <si>
    <t>11.71</t>
  </si>
  <si>
    <t>0506-LVNGN</t>
  </si>
  <si>
    <t>Rancho Cordova</t>
  </si>
  <si>
    <t>42.33</t>
  </si>
  <si>
    <t>0506-YLVKJ</t>
  </si>
  <si>
    <t>Sultana</t>
  </si>
  <si>
    <t>0508-OOLTO</t>
  </si>
  <si>
    <t>Fort Irwin</t>
  </si>
  <si>
    <t>29.03</t>
  </si>
  <si>
    <t>0508-SQWPL</t>
  </si>
  <si>
    <t>26.67</t>
  </si>
  <si>
    <t>0511-JTEOY</t>
  </si>
  <si>
    <t>Canyon Dam</t>
  </si>
  <si>
    <t>10.19</t>
  </si>
  <si>
    <t>0512-FLFDW</t>
  </si>
  <si>
    <t>27.68</t>
  </si>
  <si>
    <t>0513-RBGPE</t>
  </si>
  <si>
    <t>4.5</t>
  </si>
  <si>
    <t>0515-YPMCW</t>
  </si>
  <si>
    <t>42.87</t>
  </si>
  <si>
    <t>0516-OOHAR</t>
  </si>
  <si>
    <t>Topanga</t>
  </si>
  <si>
    <t>7.73</t>
  </si>
  <si>
    <t>0516-QREYC</t>
  </si>
  <si>
    <t>Capay</t>
  </si>
  <si>
    <t>18.39</t>
  </si>
  <si>
    <t>0516-UXRMT</t>
  </si>
  <si>
    <t>23.88</t>
  </si>
  <si>
    <t>0516-VRYBW</t>
  </si>
  <si>
    <t>Stanton</t>
  </si>
  <si>
    <t>8.95</t>
  </si>
  <si>
    <t>0516-WJVXC</t>
  </si>
  <si>
    <t>3.61</t>
  </si>
  <si>
    <t>0519-DRGTI</t>
  </si>
  <si>
    <t>42.46</t>
  </si>
  <si>
    <t>0519-XUZJU</t>
  </si>
  <si>
    <t>Felton</t>
  </si>
  <si>
    <t>0520-FDVVT</t>
  </si>
  <si>
    <t>Lewiston</t>
  </si>
  <si>
    <t>39.84</t>
  </si>
  <si>
    <t>0523-VNGTF</t>
  </si>
  <si>
    <t>Sun Valley</t>
  </si>
  <si>
    <t>0524-IAVZO</t>
  </si>
  <si>
    <t>Anza</t>
  </si>
  <si>
    <t>4.82</t>
  </si>
  <si>
    <t>0526-SXDJP</t>
  </si>
  <si>
    <t>Bell</t>
  </si>
  <si>
    <t>0529-ONKER</t>
  </si>
  <si>
    <t>Forest Ranch</t>
  </si>
  <si>
    <t>46.38</t>
  </si>
  <si>
    <t>0530-IJVDB</t>
  </si>
  <si>
    <t>Jamul</t>
  </si>
  <si>
    <t>0531-XBKMM</t>
  </si>
  <si>
    <t>Azusa</t>
  </si>
  <si>
    <t>32.12</t>
  </si>
  <si>
    <t>0531-ZZJWQ</t>
  </si>
  <si>
    <t>42.9</t>
  </si>
  <si>
    <t>0533-BNWKF</t>
  </si>
  <si>
    <t>42.82</t>
  </si>
  <si>
    <t>0533-UCAAU</t>
  </si>
  <si>
    <t>Montgomery Creek</t>
  </si>
  <si>
    <t>48.16</t>
  </si>
  <si>
    <t>0536-ACXIP</t>
  </si>
  <si>
    <t>44.2</t>
  </si>
  <si>
    <t>0536-BGFMZ</t>
  </si>
  <si>
    <t>Leggett</t>
  </si>
  <si>
    <t>0536-ESJEP</t>
  </si>
  <si>
    <t>Rough And Ready</t>
  </si>
  <si>
    <t>14.18</t>
  </si>
  <si>
    <t>0537-QYZZN</t>
  </si>
  <si>
    <t>4.06</t>
  </si>
  <si>
    <t>0541-FITGH</t>
  </si>
  <si>
    <t>Hornitos</t>
  </si>
  <si>
    <t>48.39</t>
  </si>
  <si>
    <t>0547-HURJB</t>
  </si>
  <si>
    <t>Dixon</t>
  </si>
  <si>
    <t>19.38</t>
  </si>
  <si>
    <t>0549-CYCQN</t>
  </si>
  <si>
    <t>Flournoy</t>
  </si>
  <si>
    <t>24.92</t>
  </si>
  <si>
    <t>0550-DCXLH</t>
  </si>
  <si>
    <t>Thermal</t>
  </si>
  <si>
    <t>40.99</t>
  </si>
  <si>
    <t>0556-FJEGU</t>
  </si>
  <si>
    <t>Lafayette</t>
  </si>
  <si>
    <t>47.47</t>
  </si>
  <si>
    <t>0557-ASKVU</t>
  </si>
  <si>
    <t>44.97</t>
  </si>
  <si>
    <t>0559-CKHUS</t>
  </si>
  <si>
    <t>Pleasanton</t>
  </si>
  <si>
    <t>49.96</t>
  </si>
  <si>
    <t>0562-FGDCR</t>
  </si>
  <si>
    <t>Whitmore</t>
  </si>
  <si>
    <t>21.84</t>
  </si>
  <si>
    <t>0562-HKHML</t>
  </si>
  <si>
    <t>Alameda</t>
  </si>
  <si>
    <t>18.99</t>
  </si>
  <si>
    <t>0562-KBDVM</t>
  </si>
  <si>
    <t>Herald</t>
  </si>
  <si>
    <t>0564-JJHGS</t>
  </si>
  <si>
    <t>Guerneville</t>
  </si>
  <si>
    <t>0564-MUUQK</t>
  </si>
  <si>
    <t>Imperial Beach</t>
  </si>
  <si>
    <t>38.71</t>
  </si>
  <si>
    <t>0565-IYCGT</t>
  </si>
  <si>
    <t>29.38</t>
  </si>
  <si>
    <t>0565-JUPYD</t>
  </si>
  <si>
    <t>Benicia</t>
  </si>
  <si>
    <t>21.45</t>
  </si>
  <si>
    <t>0567-GGCAC</t>
  </si>
  <si>
    <t>Biola</t>
  </si>
  <si>
    <t>15.84</t>
  </si>
  <si>
    <t>0567-XRHCU</t>
  </si>
  <si>
    <t>0568-ONFPC</t>
  </si>
  <si>
    <t>40.05</t>
  </si>
  <si>
    <t>0570-BFQHT</t>
  </si>
  <si>
    <t>32.57</t>
  </si>
  <si>
    <t>0572-ZJKLT</t>
  </si>
  <si>
    <t>Chester</t>
  </si>
  <si>
    <t>49.26</t>
  </si>
  <si>
    <t>0575-CUQOV</t>
  </si>
  <si>
    <t>Hilmar</t>
  </si>
  <si>
    <t>17.05</t>
  </si>
  <si>
    <t>0576-WNXXC</t>
  </si>
  <si>
    <t>0577-WHMEV</t>
  </si>
  <si>
    <t>27.83</t>
  </si>
  <si>
    <t>0578-SKVMF</t>
  </si>
  <si>
    <t>Seeley</t>
  </si>
  <si>
    <t>4.01</t>
  </si>
  <si>
    <t>0580-PIQHM</t>
  </si>
  <si>
    <t>14.73</t>
  </si>
  <si>
    <t>0581-BXBUB</t>
  </si>
  <si>
    <t>Penn Valley</t>
  </si>
  <si>
    <t>35.67</t>
  </si>
  <si>
    <t>0581-MDMPW</t>
  </si>
  <si>
    <t>44.09</t>
  </si>
  <si>
    <t>0582-AVCLN</t>
  </si>
  <si>
    <t>Bakersfield</t>
  </si>
  <si>
    <t>43.19</t>
  </si>
  <si>
    <t>0584-BJQGZ</t>
  </si>
  <si>
    <t>28.05</t>
  </si>
  <si>
    <t>0585-EGDDA</t>
  </si>
  <si>
    <t>Etna</t>
  </si>
  <si>
    <t>39.22</t>
  </si>
  <si>
    <t>0587-DMGBH</t>
  </si>
  <si>
    <t>Willows</t>
  </si>
  <si>
    <t>37.79</t>
  </si>
  <si>
    <t>0594-UFTUL</t>
  </si>
  <si>
    <t>Mather</t>
  </si>
  <si>
    <t>40.2</t>
  </si>
  <si>
    <t>0595-ITUDF</t>
  </si>
  <si>
    <t>Fairfax</t>
  </si>
  <si>
    <t>34.58</t>
  </si>
  <si>
    <t>0596-BQCEQ</t>
  </si>
  <si>
    <t>Hydesville</t>
  </si>
  <si>
    <t>48.58</t>
  </si>
  <si>
    <t>0599-XNYDO</t>
  </si>
  <si>
    <t>Graton</t>
  </si>
  <si>
    <t>43.49</t>
  </si>
  <si>
    <t>0601-WZHJF</t>
  </si>
  <si>
    <t>Shafter</t>
  </si>
  <si>
    <t>0602-DDUML</t>
  </si>
  <si>
    <t>36.14</t>
  </si>
  <si>
    <t>0603-OLQDC</t>
  </si>
  <si>
    <t>27.07</t>
  </si>
  <si>
    <t>0603-TPMIB</t>
  </si>
  <si>
    <t>San Simeon</t>
  </si>
  <si>
    <t>42.37</t>
  </si>
  <si>
    <t>0604-THJFP</t>
  </si>
  <si>
    <t>Castro Valley</t>
  </si>
  <si>
    <t>8.28</t>
  </si>
  <si>
    <t>0607-DAAHE</t>
  </si>
  <si>
    <t>Olivehurst</t>
  </si>
  <si>
    <t>26.21</t>
  </si>
  <si>
    <t>0607-MVMGC</t>
  </si>
  <si>
    <t>Ranchita</t>
  </si>
  <si>
    <t>39.82</t>
  </si>
  <si>
    <t>0608-JDVEC</t>
  </si>
  <si>
    <t>Dunlap</t>
  </si>
  <si>
    <t>1.87</t>
  </si>
  <si>
    <t>0611-DFXKO</t>
  </si>
  <si>
    <t>Comptche</t>
  </si>
  <si>
    <t>18.05</t>
  </si>
  <si>
    <t>0612-RTZZA</t>
  </si>
  <si>
    <t>Vista</t>
  </si>
  <si>
    <t>0613-WUXUM</t>
  </si>
  <si>
    <t>Soquel</t>
  </si>
  <si>
    <t>38.63</t>
  </si>
  <si>
    <t>0616-ATFGB</t>
  </si>
  <si>
    <t>Shasta Lake</t>
  </si>
  <si>
    <t>0617-AQNWT</t>
  </si>
  <si>
    <t>North Hills</t>
  </si>
  <si>
    <t>0617-FHSGK</t>
  </si>
  <si>
    <t>19.08</t>
  </si>
  <si>
    <t>Extra data charges</t>
  </si>
  <si>
    <t>0618-XWMSS</t>
  </si>
  <si>
    <t>Wasco</t>
  </si>
  <si>
    <t>44.28</t>
  </si>
  <si>
    <t>0619-OLYUR</t>
  </si>
  <si>
    <t>47.83</t>
  </si>
  <si>
    <t>0620-DLSLK</t>
  </si>
  <si>
    <t>Pasadena</t>
  </si>
  <si>
    <t>34.18</t>
  </si>
  <si>
    <t>0620-XEFWH</t>
  </si>
  <si>
    <t>39.04</t>
  </si>
  <si>
    <t>0621-CXBKL</t>
  </si>
  <si>
    <t>10.32</t>
  </si>
  <si>
    <t>0621-HJWXJ</t>
  </si>
  <si>
    <t>21.15</t>
  </si>
  <si>
    <t>0621-JFHOL</t>
  </si>
  <si>
    <t>0621-TSSMU</t>
  </si>
  <si>
    <t>Maywood</t>
  </si>
  <si>
    <t>48.87</t>
  </si>
  <si>
    <t>0621-TWIEM</t>
  </si>
  <si>
    <t>Newhall</t>
  </si>
  <si>
    <t>34.44</t>
  </si>
  <si>
    <t>0623-EJQEG</t>
  </si>
  <si>
    <t>Murphys</t>
  </si>
  <si>
    <t>2.72</t>
  </si>
  <si>
    <t>0623-GDISB</t>
  </si>
  <si>
    <t>16.42</t>
  </si>
  <si>
    <t>0623-IIHUG</t>
  </si>
  <si>
    <t>0625-AFOHS</t>
  </si>
  <si>
    <t>Ferndale</t>
  </si>
  <si>
    <t>0626-QXNGV</t>
  </si>
  <si>
    <t>Arcata</t>
  </si>
  <si>
    <t>37.98</t>
  </si>
  <si>
    <t>0628-CNQRM</t>
  </si>
  <si>
    <t>19.8</t>
  </si>
  <si>
    <t>0634-SZPQA</t>
  </si>
  <si>
    <t>3.55</t>
  </si>
  <si>
    <t>0635-WKOLD</t>
  </si>
  <si>
    <t>Ceres</t>
  </si>
  <si>
    <t>23.74</t>
  </si>
  <si>
    <t>0637-KVDLV</t>
  </si>
  <si>
    <t>Elk Grove</t>
  </si>
  <si>
    <t>0637-UBJRP</t>
  </si>
  <si>
    <t>Wilton</t>
  </si>
  <si>
    <t>29.92</t>
  </si>
  <si>
    <t>0637-YLETY</t>
  </si>
  <si>
    <t>Douglas City</t>
  </si>
  <si>
    <t>0639-TSIQW</t>
  </si>
  <si>
    <t>White Water</t>
  </si>
  <si>
    <t>37.5</t>
  </si>
  <si>
    <t>0640-YJTPY</t>
  </si>
  <si>
    <t>Smartville</t>
  </si>
  <si>
    <t>5.7</t>
  </si>
  <si>
    <t>0641-EVBOJ</t>
  </si>
  <si>
    <t>Coarsegold</t>
  </si>
  <si>
    <t>0643-OKLRP</t>
  </si>
  <si>
    <t>38.31</t>
  </si>
  <si>
    <t>0644-OQMDK</t>
  </si>
  <si>
    <t>Merced</t>
  </si>
  <si>
    <t>6.18</t>
  </si>
  <si>
    <t>0650-BWOZN</t>
  </si>
  <si>
    <t>Aguanga</t>
  </si>
  <si>
    <t>0654-HMSHN</t>
  </si>
  <si>
    <t>42.65</t>
  </si>
  <si>
    <t>3.0</t>
  </si>
  <si>
    <t>0654-PQKDW</t>
  </si>
  <si>
    <t>42.05</t>
  </si>
  <si>
    <t>0655-RBDUG</t>
  </si>
  <si>
    <t>Alviso</t>
  </si>
  <si>
    <t>9.25</t>
  </si>
  <si>
    <t>0655-YDGFJ</t>
  </si>
  <si>
    <t>Palm Springs</t>
  </si>
  <si>
    <t>10.06</t>
  </si>
  <si>
    <t>0657-DOGUM</t>
  </si>
  <si>
    <t>Rancho Cucamonga</t>
  </si>
  <si>
    <t>44.72</t>
  </si>
  <si>
    <t>0661-KBKPA</t>
  </si>
  <si>
    <t>Seaside</t>
  </si>
  <si>
    <t>56.0</t>
  </si>
  <si>
    <t>0661-KQHNK</t>
  </si>
  <si>
    <t>30.01</t>
  </si>
  <si>
    <t>0661-WCQNQ</t>
  </si>
  <si>
    <t>Orleans</t>
  </si>
  <si>
    <t>7.68</t>
  </si>
  <si>
    <t>0661-XEYAN</t>
  </si>
  <si>
    <t>Nevada City</t>
  </si>
  <si>
    <t>0665-XHDJU</t>
  </si>
  <si>
    <t>Monte Rio</t>
  </si>
  <si>
    <t>34.95</t>
  </si>
  <si>
    <t>0666-UXTJO</t>
  </si>
  <si>
    <t>29.66</t>
  </si>
  <si>
    <t>0667-NSRGI</t>
  </si>
  <si>
    <t>17.03</t>
  </si>
  <si>
    <t>0668-OGMHD</t>
  </si>
  <si>
    <t>0670-ANMUU</t>
  </si>
  <si>
    <t>Chino Hills</t>
  </si>
  <si>
    <t>16.57</t>
  </si>
  <si>
    <t>0670-KDOMA</t>
  </si>
  <si>
    <t>Chowchilla</t>
  </si>
  <si>
    <t>28.18</t>
  </si>
  <si>
    <t>0673-IGUQO</t>
  </si>
  <si>
    <t>Phelan</t>
  </si>
  <si>
    <t>30.09</t>
  </si>
  <si>
    <t>0674-DGMAQ</t>
  </si>
  <si>
    <t>Elk</t>
  </si>
  <si>
    <t>43.54</t>
  </si>
  <si>
    <t>0674-EYYZV</t>
  </si>
  <si>
    <t>36.33</t>
  </si>
  <si>
    <t>0674-GCDXG</t>
  </si>
  <si>
    <t>42.59</t>
  </si>
  <si>
    <t>0675-NCDYU</t>
  </si>
  <si>
    <t>Placentia</t>
  </si>
  <si>
    <t>28.86</t>
  </si>
  <si>
    <t>0678-RLHVP</t>
  </si>
  <si>
    <t>12.92</t>
  </si>
  <si>
    <t>0679-IDSTG</t>
  </si>
  <si>
    <t>Branscomb</t>
  </si>
  <si>
    <t>37.3</t>
  </si>
  <si>
    <t>0679-TDGAK</t>
  </si>
  <si>
    <t>31.83</t>
  </si>
  <si>
    <t>0680-DFNNY</t>
  </si>
  <si>
    <t>Winters</t>
  </si>
  <si>
    <t>40.7</t>
  </si>
  <si>
    <t>0682-USIXD</t>
  </si>
  <si>
    <t>Diamond Bar</t>
  </si>
  <si>
    <t>14.81</t>
  </si>
  <si>
    <t>0684-AOSIH</t>
  </si>
  <si>
    <t>Oro Grande</t>
  </si>
  <si>
    <t>12.04</t>
  </si>
  <si>
    <t>0685-MLYYM</t>
  </si>
  <si>
    <t>Buena Park</t>
  </si>
  <si>
    <t>9.86</t>
  </si>
  <si>
    <t>0687-ZVTHB</t>
  </si>
  <si>
    <t>Richmond</t>
  </si>
  <si>
    <t>26.75</t>
  </si>
  <si>
    <t>0689-DSXGL</t>
  </si>
  <si>
    <t>Yreka</t>
  </si>
  <si>
    <t>16.87</t>
  </si>
  <si>
    <t>0689-NKYLF</t>
  </si>
  <si>
    <t>35.4</t>
  </si>
  <si>
    <t>0690-SRQID</t>
  </si>
  <si>
    <t>18.28</t>
  </si>
  <si>
    <t>0691-IFBQW</t>
  </si>
  <si>
    <t>2.37</t>
  </si>
  <si>
    <t>0691-JVSYA</t>
  </si>
  <si>
    <t>40.62</t>
  </si>
  <si>
    <t>0691-NIKRI</t>
  </si>
  <si>
    <t>Elverta</t>
  </si>
  <si>
    <t>16.73</t>
  </si>
  <si>
    <t>0696-UKTOX</t>
  </si>
  <si>
    <t>8.4</t>
  </si>
  <si>
    <t>0697-ZMSWS</t>
  </si>
  <si>
    <t>6.91</t>
  </si>
  <si>
    <t>0699-NDKJM</t>
  </si>
  <si>
    <t>Westlake Village</t>
  </si>
  <si>
    <t>0701-RFGFI</t>
  </si>
  <si>
    <t>8.18</t>
  </si>
  <si>
    <t>0701-TJSEF</t>
  </si>
  <si>
    <t>32.31</t>
  </si>
  <si>
    <t>0702-PGIBZ</t>
  </si>
  <si>
    <t>Dutch Flat</t>
  </si>
  <si>
    <t>26.16</t>
  </si>
  <si>
    <t>0704-VCUMB</t>
  </si>
  <si>
    <t>10.94</t>
  </si>
  <si>
    <t>0707-HOVVN</t>
  </si>
  <si>
    <t>Mi Wuk Village</t>
  </si>
  <si>
    <t>47.27</t>
  </si>
  <si>
    <t>0708-LGSMF</t>
  </si>
  <si>
    <t>Milpitas</t>
  </si>
  <si>
    <t>14.32</t>
  </si>
  <si>
    <t>0708-SJDIS</t>
  </si>
  <si>
    <t>West Hollywood</t>
  </si>
  <si>
    <t>45.28</t>
  </si>
  <si>
    <t>0709-TVGUR</t>
  </si>
  <si>
    <t>17.56</t>
  </si>
  <si>
    <t>0716-BQNDX</t>
  </si>
  <si>
    <t>Madera</t>
  </si>
  <si>
    <t>2.21</t>
  </si>
  <si>
    <t>0719-SYFRB</t>
  </si>
  <si>
    <t>36.24</t>
  </si>
  <si>
    <t>0722-SVSFK</t>
  </si>
  <si>
    <t>Half Moon Bay</t>
  </si>
  <si>
    <t>39.02</t>
  </si>
  <si>
    <t>0722-TROQR</t>
  </si>
  <si>
    <t>Davis</t>
  </si>
  <si>
    <t>26.23</t>
  </si>
  <si>
    <t>0723-DRCLG</t>
  </si>
  <si>
    <t>31.27</t>
  </si>
  <si>
    <t>0723-FDLAY</t>
  </si>
  <si>
    <t>Gold Run</t>
  </si>
  <si>
    <t>49.57</t>
  </si>
  <si>
    <t>0723-VSOBE</t>
  </si>
  <si>
    <t>Dos Rios</t>
  </si>
  <si>
    <t>0725-CXOTM</t>
  </si>
  <si>
    <t>Manteca</t>
  </si>
  <si>
    <t>44.7</t>
  </si>
  <si>
    <t>0727-BMPLR</t>
  </si>
  <si>
    <t>37.38</t>
  </si>
  <si>
    <t>0727-BNRLG</t>
  </si>
  <si>
    <t>49.35</t>
  </si>
  <si>
    <t>0727-IWKVK</t>
  </si>
  <si>
    <t>19.18</t>
  </si>
  <si>
    <t>0730-BGQGF</t>
  </si>
  <si>
    <t>Grover Beach</t>
  </si>
  <si>
    <t>15.71</t>
  </si>
  <si>
    <t>0730-KOAVE</t>
  </si>
  <si>
    <t>41.66</t>
  </si>
  <si>
    <t>0731-EBJQB</t>
  </si>
  <si>
    <t>5.65</t>
  </si>
  <si>
    <t>0732-OCQOC</t>
  </si>
  <si>
    <t>5.32</t>
  </si>
  <si>
    <t>0733-VUNUW</t>
  </si>
  <si>
    <t>8.99</t>
  </si>
  <si>
    <t>0734-OXWBT</t>
  </si>
  <si>
    <t>25.04</t>
  </si>
  <si>
    <t>0739-UUAJR</t>
  </si>
  <si>
    <t>Mountain View</t>
  </si>
  <si>
    <t>0742-LAFQK</t>
  </si>
  <si>
    <t>Fullerton</t>
  </si>
  <si>
    <t>0742-MOABM</t>
  </si>
  <si>
    <t>9.67</t>
  </si>
  <si>
    <t>0742-NXBGR</t>
  </si>
  <si>
    <t>Adin</t>
  </si>
  <si>
    <t>33.41</t>
  </si>
  <si>
    <t>0743-HNPFG</t>
  </si>
  <si>
    <t>Butte City</t>
  </si>
  <si>
    <t>17.95</t>
  </si>
  <si>
    <t>0743-HRVFF</t>
  </si>
  <si>
    <t>0744-BIKKF</t>
  </si>
  <si>
    <t>11.41</t>
  </si>
  <si>
    <t>0744-GKNGE</t>
  </si>
  <si>
    <t>27.74</t>
  </si>
  <si>
    <t>0746-JTRFU</t>
  </si>
  <si>
    <t>Kingsburg</t>
  </si>
  <si>
    <t>0748-RDGGM</t>
  </si>
  <si>
    <t>Tarzana</t>
  </si>
  <si>
    <t>39.63</t>
  </si>
  <si>
    <t>0749-IRGQE</t>
  </si>
  <si>
    <t>0750-EBAIU</t>
  </si>
  <si>
    <t>31.31</t>
  </si>
  <si>
    <t>0750-EKNGL</t>
  </si>
  <si>
    <t>0754-EEBDC</t>
  </si>
  <si>
    <t>24.57</t>
  </si>
  <si>
    <t>0754-UKWQP</t>
  </si>
  <si>
    <t>Cool</t>
  </si>
  <si>
    <t>37.43</t>
  </si>
  <si>
    <t>0756-MPZRL</t>
  </si>
  <si>
    <t>Pauma Valley</t>
  </si>
  <si>
    <t>0757-WCUUZ</t>
  </si>
  <si>
    <t>June Lake</t>
  </si>
  <si>
    <t>36.09</t>
  </si>
  <si>
    <t>0761-AETCS</t>
  </si>
  <si>
    <t>Colton</t>
  </si>
  <si>
    <t>25.62</t>
  </si>
  <si>
    <t>0769-MURVM</t>
  </si>
  <si>
    <t>Carmel Valley</t>
  </si>
  <si>
    <t>0771-CHWSK</t>
  </si>
  <si>
    <t>Brawley</t>
  </si>
  <si>
    <t>45.57</t>
  </si>
  <si>
    <t>0771-WLCLA</t>
  </si>
  <si>
    <t>Big Bear Lake</t>
  </si>
  <si>
    <t>46.45</t>
  </si>
  <si>
    <t>0772-GYEQQ</t>
  </si>
  <si>
    <t>49.4</t>
  </si>
  <si>
    <t>0774-IFUVM</t>
  </si>
  <si>
    <t>16.71</t>
  </si>
  <si>
    <t>0774-RMNUW</t>
  </si>
  <si>
    <t>Pala</t>
  </si>
  <si>
    <t>0778-NELLA</t>
  </si>
  <si>
    <t>Anaheim</t>
  </si>
  <si>
    <t>0780-XNZFN</t>
  </si>
  <si>
    <t>1.69</t>
  </si>
  <si>
    <t>0781-LKXBR</t>
  </si>
  <si>
    <t>0784-GTUUK</t>
  </si>
  <si>
    <t>Newman</t>
  </si>
  <si>
    <t>32.28</t>
  </si>
  <si>
    <t>0784-ZQJZX</t>
  </si>
  <si>
    <t>31.93</t>
  </si>
  <si>
    <t>0786-IVLAW</t>
  </si>
  <si>
    <t>Valley Village</t>
  </si>
  <si>
    <t>3.57</t>
  </si>
  <si>
    <t>0786-VSSUD</t>
  </si>
  <si>
    <t>0787-LHDYT</t>
  </si>
  <si>
    <t>33.44</t>
  </si>
  <si>
    <t>0788-DXBFY</t>
  </si>
  <si>
    <t>Tustin</t>
  </si>
  <si>
    <t>27.93</t>
  </si>
  <si>
    <t>0793-TWELN</t>
  </si>
  <si>
    <t>6.5</t>
  </si>
  <si>
    <t>0794-YVSGE</t>
  </si>
  <si>
    <t>27.16</t>
  </si>
  <si>
    <t>0795-GMVQO</t>
  </si>
  <si>
    <t>23.13</t>
  </si>
  <si>
    <t>0795-LAFGP</t>
  </si>
  <si>
    <t>0795-XCCTE</t>
  </si>
  <si>
    <t>Bishop</t>
  </si>
  <si>
    <t>26.01</t>
  </si>
  <si>
    <t>0799-DDIHE</t>
  </si>
  <si>
    <t>Grenada</t>
  </si>
  <si>
    <t>24.27</t>
  </si>
  <si>
    <t>0804-XBFBV</t>
  </si>
  <si>
    <t>Foothill Ranch</t>
  </si>
  <si>
    <t>0804-YGEQV</t>
  </si>
  <si>
    <t>Palm Desert</t>
  </si>
  <si>
    <t>28.03</t>
  </si>
  <si>
    <t>0807-ZABDG</t>
  </si>
  <si>
    <t>Woodland</t>
  </si>
  <si>
    <t>26.04</t>
  </si>
  <si>
    <t>0810-BDHAW</t>
  </si>
  <si>
    <t>31.62</t>
  </si>
  <si>
    <t>0810-DHDBD</t>
  </si>
  <si>
    <t>Rohnert Park</t>
  </si>
  <si>
    <t>21.38</t>
  </si>
  <si>
    <t>0811-GSDTP</t>
  </si>
  <si>
    <t>0812-WUPTB</t>
  </si>
  <si>
    <t>Corona Del Mar</t>
  </si>
  <si>
    <t>0813-TAXXS</t>
  </si>
  <si>
    <t>26.3</t>
  </si>
  <si>
    <t>0815-MFZGM</t>
  </si>
  <si>
    <t>1.31</t>
  </si>
  <si>
    <t>0816-TSPHQ</t>
  </si>
  <si>
    <t>Kettleman City</t>
  </si>
  <si>
    <t>27.67</t>
  </si>
  <si>
    <t>0817-HSUSE</t>
  </si>
  <si>
    <t>Altadena</t>
  </si>
  <si>
    <t>5.63</t>
  </si>
  <si>
    <t>0818-OCPZO</t>
  </si>
  <si>
    <t>42.91</t>
  </si>
  <si>
    <t>0820-FNRNX</t>
  </si>
  <si>
    <t>29.87</t>
  </si>
  <si>
    <t>0822-GAVAP</t>
  </si>
  <si>
    <t>Posey</t>
  </si>
  <si>
    <t>0822-QGCXA</t>
  </si>
  <si>
    <t>3.43</t>
  </si>
  <si>
    <t>0823-HSCDJ</t>
  </si>
  <si>
    <t>0824-VWDPO</t>
  </si>
  <si>
    <t>1.57</t>
  </si>
  <si>
    <t>0825-CPPQH</t>
  </si>
  <si>
    <t>Laytonville</t>
  </si>
  <si>
    <t>39.44</t>
  </si>
  <si>
    <t>0827-ITJPH</t>
  </si>
  <si>
    <t>8.5</t>
  </si>
  <si>
    <t>0829-DDVLK</t>
  </si>
  <si>
    <t>9.74</t>
  </si>
  <si>
    <t>0829-XXPLX</t>
  </si>
  <si>
    <t>Cutler</t>
  </si>
  <si>
    <t>30.52</t>
  </si>
  <si>
    <t>0831-JNISG</t>
  </si>
  <si>
    <t>23.34</t>
  </si>
  <si>
    <t>0835-DUUIQ</t>
  </si>
  <si>
    <t>0835-JKADZ</t>
  </si>
  <si>
    <t>41.92</t>
  </si>
  <si>
    <t>0836-SEYLU</t>
  </si>
  <si>
    <t>0839-JTCUD</t>
  </si>
  <si>
    <t>Mission Viejo</t>
  </si>
  <si>
    <t>36.36</t>
  </si>
  <si>
    <t>0839-QNXME</t>
  </si>
  <si>
    <t>Surfside</t>
  </si>
  <si>
    <t>0840-DCNZE</t>
  </si>
  <si>
    <t>36.78</t>
  </si>
  <si>
    <t>0840-DFEZH</t>
  </si>
  <si>
    <t>25.17</t>
  </si>
  <si>
    <t>0841-NULXI</t>
  </si>
  <si>
    <t>0842-IWYCP</t>
  </si>
  <si>
    <t>Helendale</t>
  </si>
  <si>
    <t>40.32</t>
  </si>
  <si>
    <t>0843-WTBXE</t>
  </si>
  <si>
    <t>16.43</t>
  </si>
  <si>
    <t>0847-HGRML</t>
  </si>
  <si>
    <t>North Palm Springs</t>
  </si>
  <si>
    <t>24.48</t>
  </si>
  <si>
    <t>0848-SOMKO</t>
  </si>
  <si>
    <t>Shingle Springs</t>
  </si>
  <si>
    <t>0848-ZGQIJ</t>
  </si>
  <si>
    <t>Saratoga</t>
  </si>
  <si>
    <t>10.5</t>
  </si>
  <si>
    <t>0851-DFJKB</t>
  </si>
  <si>
    <t>Concord</t>
  </si>
  <si>
    <t>30.54</t>
  </si>
  <si>
    <t>0853-NWIFK</t>
  </si>
  <si>
    <t>Woodacre</t>
  </si>
  <si>
    <t>1.03</t>
  </si>
  <si>
    <t>0853-TWRVK</t>
  </si>
  <si>
    <t>6.15</t>
  </si>
  <si>
    <t>0854-UYHZD</t>
  </si>
  <si>
    <t>West Covina</t>
  </si>
  <si>
    <t>42.23</t>
  </si>
  <si>
    <t>0856-NAOES</t>
  </si>
  <si>
    <t>45.67</t>
  </si>
  <si>
    <t>0859-YGKFW</t>
  </si>
  <si>
    <t>28.06</t>
  </si>
  <si>
    <t>0862-PRCBS</t>
  </si>
  <si>
    <t>16.09</t>
  </si>
  <si>
    <t>0864-FVJNJ</t>
  </si>
  <si>
    <t>Trinidad</t>
  </si>
  <si>
    <t>6.83</t>
  </si>
  <si>
    <t>0866-QLSIR</t>
  </si>
  <si>
    <t>34.41</t>
  </si>
  <si>
    <t>0867-LDTTC</t>
  </si>
  <si>
    <t>45.69</t>
  </si>
  <si>
    <t>0867-MKZVY</t>
  </si>
  <si>
    <t>36.6</t>
  </si>
  <si>
    <t>0868-VJRDR</t>
  </si>
  <si>
    <t>Cassel</t>
  </si>
  <si>
    <t>4.76</t>
  </si>
  <si>
    <t>0869-PAPRP</t>
  </si>
  <si>
    <t>Pixley</t>
  </si>
  <si>
    <t>46.24</t>
  </si>
  <si>
    <t>0870-VEMYL</t>
  </si>
  <si>
    <t>Columbia</t>
  </si>
  <si>
    <t>24.32</t>
  </si>
  <si>
    <t>0871-OPBXW</t>
  </si>
  <si>
    <t>6.85</t>
  </si>
  <si>
    <t>0871-URUWO</t>
  </si>
  <si>
    <t>Sheep Ranch</t>
  </si>
  <si>
    <t>30.55</t>
  </si>
  <si>
    <t>0872-CASZJ</t>
  </si>
  <si>
    <t>Hamilton City</t>
  </si>
  <si>
    <t>20.5</t>
  </si>
  <si>
    <t>0872-JCPIB</t>
  </si>
  <si>
    <t>47.45</t>
  </si>
  <si>
    <t>0872-NXJYS</t>
  </si>
  <si>
    <t>45.41</t>
  </si>
  <si>
    <t>0875-CABNR</t>
  </si>
  <si>
    <t>San Luis Obispo</t>
  </si>
  <si>
    <t>0876-WDUUZ</t>
  </si>
  <si>
    <t>Pine Grove</t>
  </si>
  <si>
    <t>43.51</t>
  </si>
  <si>
    <t>0877-SDMBN</t>
  </si>
  <si>
    <t>43.47</t>
  </si>
  <si>
    <t>0880-FVFWF</t>
  </si>
  <si>
    <t>Livermore</t>
  </si>
  <si>
    <t>37.15</t>
  </si>
  <si>
    <t>0880-TKATG</t>
  </si>
  <si>
    <t>Lucerne Valley</t>
  </si>
  <si>
    <t>9.56</t>
  </si>
  <si>
    <t>0883-EIBTI</t>
  </si>
  <si>
    <t>28.02</t>
  </si>
  <si>
    <t>0885-HMGPY</t>
  </si>
  <si>
    <t>Honeydew</t>
  </si>
  <si>
    <t>41.13</t>
  </si>
  <si>
    <t>0886-QGENL</t>
  </si>
  <si>
    <t>45.82</t>
  </si>
  <si>
    <t>0887-HJGAR</t>
  </si>
  <si>
    <t>Coalinga</t>
  </si>
  <si>
    <t>5.55</t>
  </si>
  <si>
    <t>0887-WBJVH</t>
  </si>
  <si>
    <t>Cressey</t>
  </si>
  <si>
    <t>38.35</t>
  </si>
  <si>
    <t>0895-DQHEW</t>
  </si>
  <si>
    <t>Burney</t>
  </si>
  <si>
    <t>35.46</t>
  </si>
  <si>
    <t>0895-LMRSF</t>
  </si>
  <si>
    <t>46.4</t>
  </si>
  <si>
    <t>0895-LNKRC</t>
  </si>
  <si>
    <t>0895-UADGO</t>
  </si>
  <si>
    <t>River Pines</t>
  </si>
  <si>
    <t>0897-FEGMU</t>
  </si>
  <si>
    <t>31.08</t>
  </si>
  <si>
    <t>0898-XCGTF</t>
  </si>
  <si>
    <t>21.96</t>
  </si>
  <si>
    <t>0899-LIIBW</t>
  </si>
  <si>
    <t>Forks Of Salmon</t>
  </si>
  <si>
    <t>33.55</t>
  </si>
  <si>
    <t>0899-WZRSD</t>
  </si>
  <si>
    <t>Marina Del Rey</t>
  </si>
  <si>
    <t>37.99</t>
  </si>
  <si>
    <t>0902-RFHOF</t>
  </si>
  <si>
    <t>Loomis</t>
  </si>
  <si>
    <t>22.23</t>
  </si>
  <si>
    <t>0902-XKXPN</t>
  </si>
  <si>
    <t>23.55</t>
  </si>
  <si>
    <t>0906-QVPMS</t>
  </si>
  <si>
    <t>35.71</t>
  </si>
  <si>
    <t>0907-HQNTS</t>
  </si>
  <si>
    <t>Pittsburg</t>
  </si>
  <si>
    <t>46.2</t>
  </si>
  <si>
    <t>0909-SDHNU</t>
  </si>
  <si>
    <t>0909-SELIE</t>
  </si>
  <si>
    <t>Clearlake Oaks</t>
  </si>
  <si>
    <t>43.48</t>
  </si>
  <si>
    <t>0913-XWSCN</t>
  </si>
  <si>
    <t>Sun City</t>
  </si>
  <si>
    <t>41.89</t>
  </si>
  <si>
    <t>0916-KNFAJ</t>
  </si>
  <si>
    <t>4.69</t>
  </si>
  <si>
    <t>0916-QOFDP</t>
  </si>
  <si>
    <t>14.39</t>
  </si>
  <si>
    <t>0917-EZOLA</t>
  </si>
  <si>
    <t>Lakewood</t>
  </si>
  <si>
    <t>6.03</t>
  </si>
  <si>
    <t>0921-OHLVP</t>
  </si>
  <si>
    <t>Paradise</t>
  </si>
  <si>
    <t>11.46</t>
  </si>
  <si>
    <t>0923-PNFUB</t>
  </si>
  <si>
    <t>46.36</t>
  </si>
  <si>
    <t>0924-BJCRC</t>
  </si>
  <si>
    <t>24.68</t>
  </si>
  <si>
    <t>0925-VYDLG</t>
  </si>
  <si>
    <t>17.87</t>
  </si>
  <si>
    <t>0927-CNGRH</t>
  </si>
  <si>
    <t>Alta</t>
  </si>
  <si>
    <t>30.63</t>
  </si>
  <si>
    <t>0927-LCSMG</t>
  </si>
  <si>
    <t>21.58</t>
  </si>
  <si>
    <t>0928-JMXNP</t>
  </si>
  <si>
    <t>Los Molinos</t>
  </si>
  <si>
    <t>0928-XUTSN</t>
  </si>
  <si>
    <t>44.99</t>
  </si>
  <si>
    <t>0929-HYQEW</t>
  </si>
  <si>
    <t>17.42</t>
  </si>
  <si>
    <t>0929-PECLO</t>
  </si>
  <si>
    <t>41.8</t>
  </si>
  <si>
    <t>0930-EHUZA</t>
  </si>
  <si>
    <t>Calpine</t>
  </si>
  <si>
    <t>44.87</t>
  </si>
  <si>
    <t>0931-MHTEM</t>
  </si>
  <si>
    <t>Big Bar</t>
  </si>
  <si>
    <t>34.27</t>
  </si>
  <si>
    <t>0932-YIXYU</t>
  </si>
  <si>
    <t>Dos Palos</t>
  </si>
  <si>
    <t>8.85</t>
  </si>
  <si>
    <t>0936-NQLJU</t>
  </si>
  <si>
    <t>Mokelumne Hill</t>
  </si>
  <si>
    <t>8.44</t>
  </si>
  <si>
    <t>0939-EREMR</t>
  </si>
  <si>
    <t>Chico</t>
  </si>
  <si>
    <t>25.33</t>
  </si>
  <si>
    <t>0939-YAPAF</t>
  </si>
  <si>
    <t>10.49</t>
  </si>
  <si>
    <t>0940-OUQEC</t>
  </si>
  <si>
    <t>17.07</t>
  </si>
  <si>
    <t>0942-KOWSM</t>
  </si>
  <si>
    <t>Hesperia</t>
  </si>
  <si>
    <t>0943-ZQPXH</t>
  </si>
  <si>
    <t>Vacaville</t>
  </si>
  <si>
    <t>26.25</t>
  </si>
  <si>
    <t>0945-TSONX</t>
  </si>
  <si>
    <t>29.15</t>
  </si>
  <si>
    <t>0946-CLJTI</t>
  </si>
  <si>
    <t>3.18</t>
  </si>
  <si>
    <t>0946-FKYTX</t>
  </si>
  <si>
    <t>0947-IDHRQ</t>
  </si>
  <si>
    <t>39.21</t>
  </si>
  <si>
    <t>0947-MUGVO</t>
  </si>
  <si>
    <t>Jolon</t>
  </si>
  <si>
    <t>5.37</t>
  </si>
  <si>
    <t>0952-KMEEH</t>
  </si>
  <si>
    <t>3.36</t>
  </si>
  <si>
    <t>0953-LGOVU</t>
  </si>
  <si>
    <t>Clearlake</t>
  </si>
  <si>
    <t>0956-ACVZC</t>
  </si>
  <si>
    <t>48.97</t>
  </si>
  <si>
    <t>0956-SYCWG</t>
  </si>
  <si>
    <t>Agoura Hills</t>
  </si>
  <si>
    <t>33.13</t>
  </si>
  <si>
    <t>0958-YHXGP</t>
  </si>
  <si>
    <t>30.99</t>
  </si>
  <si>
    <t>0959-WHOKV</t>
  </si>
  <si>
    <t>6.42</t>
  </si>
  <si>
    <t>0960-HUWBM</t>
  </si>
  <si>
    <t>Pleasant Grove</t>
  </si>
  <si>
    <t>39.52</t>
  </si>
  <si>
    <t>0961-ZWLVI</t>
  </si>
  <si>
    <t>0962-CQPWQ</t>
  </si>
  <si>
    <t>2.41</t>
  </si>
  <si>
    <t>0963-ZBDRN</t>
  </si>
  <si>
    <t>25.21</t>
  </si>
  <si>
    <t>0967-BMLBD</t>
  </si>
  <si>
    <t>49.19</t>
  </si>
  <si>
    <t>0968-GSIKN</t>
  </si>
  <si>
    <t>Thousand Palms</t>
  </si>
  <si>
    <t>30.6</t>
  </si>
  <si>
    <t>0969-RGKCU</t>
  </si>
  <si>
    <t>43.68</t>
  </si>
  <si>
    <t>0970-ETWGE</t>
  </si>
  <si>
    <t>Bodfish</t>
  </si>
  <si>
    <t>0970-QXPXW</t>
  </si>
  <si>
    <t>Monrovia</t>
  </si>
  <si>
    <t>42.42</t>
  </si>
  <si>
    <t>0971-QIFJK</t>
  </si>
  <si>
    <t>39.78</t>
  </si>
  <si>
    <t>0973-KYVNF</t>
  </si>
  <si>
    <t>Castaic</t>
  </si>
  <si>
    <t>43.12</t>
  </si>
  <si>
    <t>0975-UYDTX</t>
  </si>
  <si>
    <t>25.63</t>
  </si>
  <si>
    <t>0975-VOOVL</t>
  </si>
  <si>
    <t>0979-MOZQI</t>
  </si>
  <si>
    <t>0979-PHULV</t>
  </si>
  <si>
    <t>48.8</t>
  </si>
  <si>
    <t>0980-FEXWF</t>
  </si>
  <si>
    <t>Fiddletown</t>
  </si>
  <si>
    <t>4.62</t>
  </si>
  <si>
    <t>0980-PVMRC</t>
  </si>
  <si>
    <t>Squaw Valley</t>
  </si>
  <si>
    <t>0983-TATYJ</t>
  </si>
  <si>
    <t>Santa Ynez</t>
  </si>
  <si>
    <t>48.09</t>
  </si>
  <si>
    <t>0988-AADSA</t>
  </si>
  <si>
    <t>Forbestown</t>
  </si>
  <si>
    <t>9.72</t>
  </si>
  <si>
    <t>0988-JRWWP</t>
  </si>
  <si>
    <t>Wilseyville</t>
  </si>
  <si>
    <t>41.38</t>
  </si>
  <si>
    <t>0991-BRRFB</t>
  </si>
  <si>
    <t>Corona</t>
  </si>
  <si>
    <t>20.86</t>
  </si>
  <si>
    <t>0993-OSGPT</t>
  </si>
  <si>
    <t>Junction City</t>
  </si>
  <si>
    <t>40.55</t>
  </si>
  <si>
    <t>0997-YTLNY</t>
  </si>
  <si>
    <t>4.03</t>
  </si>
  <si>
    <t>0999-QXNSA</t>
  </si>
  <si>
    <t>41.14</t>
  </si>
  <si>
    <t>1000-AJSLD</t>
  </si>
  <si>
    <t>4.11</t>
  </si>
  <si>
    <t>1004-NOZNR</t>
  </si>
  <si>
    <t>10.57</t>
  </si>
  <si>
    <t>1009-IRMNA</t>
  </si>
  <si>
    <t>Port Hueneme</t>
  </si>
  <si>
    <t>16.04</t>
  </si>
  <si>
    <t>1010-DIAUQ</t>
  </si>
  <si>
    <t>1013-QCWAM</t>
  </si>
  <si>
    <t>1015-JPFYW</t>
  </si>
  <si>
    <t>Clements</t>
  </si>
  <si>
    <t>49.16</t>
  </si>
  <si>
    <t>1015-OWJKI</t>
  </si>
  <si>
    <t>Lawndale</t>
  </si>
  <si>
    <t>5.02</t>
  </si>
  <si>
    <t>1016-DJTSV</t>
  </si>
  <si>
    <t>Santee</t>
  </si>
  <si>
    <t>41.85</t>
  </si>
  <si>
    <t>1017-FBQMM</t>
  </si>
  <si>
    <t>Acampo</t>
  </si>
  <si>
    <t>15.05</t>
  </si>
  <si>
    <t>1020-JPQOW</t>
  </si>
  <si>
    <t>2.8</t>
  </si>
  <si>
    <t>1022-RKXDR</t>
  </si>
  <si>
    <t>South El Monte</t>
  </si>
  <si>
    <t>32.66</t>
  </si>
  <si>
    <t>1023-BQXZE</t>
  </si>
  <si>
    <t>24.67</t>
  </si>
  <si>
    <t>1024-GUALD</t>
  </si>
  <si>
    <t>1024-KPRBB</t>
  </si>
  <si>
    <t>1024-VRZHF</t>
  </si>
  <si>
    <t>1025-FALIX</t>
  </si>
  <si>
    <t>Nicolaus</t>
  </si>
  <si>
    <t>37.51</t>
  </si>
  <si>
    <t>1027-LKKQQ</t>
  </si>
  <si>
    <t>Plymouth</t>
  </si>
  <si>
    <t>1028-FFNJK</t>
  </si>
  <si>
    <t>Burbank</t>
  </si>
  <si>
    <t>1029-QFBEN</t>
  </si>
  <si>
    <t>38.44</t>
  </si>
  <si>
    <t>1031-IIDEO</t>
  </si>
  <si>
    <t>Sierra City</t>
  </si>
  <si>
    <t>27.05</t>
  </si>
  <si>
    <t>1032-MAELW</t>
  </si>
  <si>
    <t>7.47</t>
  </si>
  <si>
    <t>1035-IPQPU</t>
  </si>
  <si>
    <t>Parker Dam</t>
  </si>
  <si>
    <t>18.14</t>
  </si>
  <si>
    <t>1036-GUDCL</t>
  </si>
  <si>
    <t>39.76</t>
  </si>
  <si>
    <t>1038-RQOST</t>
  </si>
  <si>
    <t>Zenia</t>
  </si>
  <si>
    <t>4.7</t>
  </si>
  <si>
    <t>1038-ZAGBI</t>
  </si>
  <si>
    <t>37.65</t>
  </si>
  <si>
    <t>1041-RXHRA</t>
  </si>
  <si>
    <t>Guatay</t>
  </si>
  <si>
    <t>40.78</t>
  </si>
  <si>
    <t>1042-HFUCW</t>
  </si>
  <si>
    <t>Cobb</t>
  </si>
  <si>
    <t>39.9</t>
  </si>
  <si>
    <t>1043-UXOVO</t>
  </si>
  <si>
    <t>28.4</t>
  </si>
  <si>
    <t>1043-YCUTE</t>
  </si>
  <si>
    <t>Hayward</t>
  </si>
  <si>
    <t>13.2</t>
  </si>
  <si>
    <t>1045-LTCYT</t>
  </si>
  <si>
    <t>43.05</t>
  </si>
  <si>
    <t>1047-NNCBF</t>
  </si>
  <si>
    <t>3.8</t>
  </si>
  <si>
    <t>1047-RNXZV</t>
  </si>
  <si>
    <t>1049-FYSYG</t>
  </si>
  <si>
    <t>1051-EQPZR</t>
  </si>
  <si>
    <t>4.17</t>
  </si>
  <si>
    <t>1051-GEJLJ</t>
  </si>
  <si>
    <t>San Gregorio</t>
  </si>
  <si>
    <t>27.17</t>
  </si>
  <si>
    <t>1052-QJIBV</t>
  </si>
  <si>
    <t>Colfax</t>
  </si>
  <si>
    <t>20.49</t>
  </si>
  <si>
    <t>1053-MXTTK</t>
  </si>
  <si>
    <t>14.46</t>
  </si>
  <si>
    <t>1057-FOGLZ</t>
  </si>
  <si>
    <t>18.2</t>
  </si>
  <si>
    <t>1060-ENTOF</t>
  </si>
  <si>
    <t>2.67</t>
  </si>
  <si>
    <t>1061-PNTHC</t>
  </si>
  <si>
    <t>13.94</t>
  </si>
  <si>
    <t>1062-LHZOD</t>
  </si>
  <si>
    <t>4.99</t>
  </si>
  <si>
    <t>1063-DHQJF</t>
  </si>
  <si>
    <t>20.32</t>
  </si>
  <si>
    <t>1064-FBXNK</t>
  </si>
  <si>
    <t>47.46</t>
  </si>
  <si>
    <t>1066-JKSGK</t>
  </si>
  <si>
    <t>33.58</t>
  </si>
  <si>
    <t>1069-QJOEE</t>
  </si>
  <si>
    <t>18.87</t>
  </si>
  <si>
    <t>1069-XAIEM</t>
  </si>
  <si>
    <t>Mendocino</t>
  </si>
  <si>
    <t>16.37</t>
  </si>
  <si>
    <t>1073-XXCZD</t>
  </si>
  <si>
    <t>12.21</t>
  </si>
  <si>
    <t>1074-AMIOH</t>
  </si>
  <si>
    <t>43.39</t>
  </si>
  <si>
    <t>1074-WVEVG</t>
  </si>
  <si>
    <t>1075-BGWOH</t>
  </si>
  <si>
    <t>Rosemead</t>
  </si>
  <si>
    <t>15.16</t>
  </si>
  <si>
    <t>1077-HUUJM</t>
  </si>
  <si>
    <t>28.5</t>
  </si>
  <si>
    <t>1078-TDCRN</t>
  </si>
  <si>
    <t>1080-BWSYE</t>
  </si>
  <si>
    <t>29.43</t>
  </si>
  <si>
    <t>1084-MNSMJ</t>
  </si>
  <si>
    <t>El Dorado</t>
  </si>
  <si>
    <t>33.93</t>
  </si>
  <si>
    <t>1084-UQCHV</t>
  </si>
  <si>
    <t>Angelus Oaks</t>
  </si>
  <si>
    <t>1085-LDWAM</t>
  </si>
  <si>
    <t>Portola</t>
  </si>
  <si>
    <t>23.47</t>
  </si>
  <si>
    <t>1086-LXKFY</t>
  </si>
  <si>
    <t>Westwood</t>
  </si>
  <si>
    <t>16.55</t>
  </si>
  <si>
    <t>1087-GRUYI</t>
  </si>
  <si>
    <t>6.97</t>
  </si>
  <si>
    <t>1087-UDSIH</t>
  </si>
  <si>
    <t>13.28</t>
  </si>
  <si>
    <t>1088-AUUZZ</t>
  </si>
  <si>
    <t>Shaver Lake</t>
  </si>
  <si>
    <t>37.58</t>
  </si>
  <si>
    <t>1088-CNNKB</t>
  </si>
  <si>
    <t>34.02</t>
  </si>
  <si>
    <t>1089-HDMKP</t>
  </si>
  <si>
    <t>Bridgeport</t>
  </si>
  <si>
    <t>11.86</t>
  </si>
  <si>
    <t>1089-XZWHH</t>
  </si>
  <si>
    <t>Lee Vining</t>
  </si>
  <si>
    <t>46.3</t>
  </si>
  <si>
    <t>1090-ESELR</t>
  </si>
  <si>
    <t>Fawnskin</t>
  </si>
  <si>
    <t>27.25</t>
  </si>
  <si>
    <t>1090-PYKCI</t>
  </si>
  <si>
    <t>Boonville</t>
  </si>
  <si>
    <t>23.02</t>
  </si>
  <si>
    <t>1091-SOZGA</t>
  </si>
  <si>
    <t>La Palma</t>
  </si>
  <si>
    <t>1092-GANHU</t>
  </si>
  <si>
    <t>Magalia</t>
  </si>
  <si>
    <t>30.61</t>
  </si>
  <si>
    <t>1092-WPIVQ</t>
  </si>
  <si>
    <t>French Gulch</t>
  </si>
  <si>
    <t>39.56</t>
  </si>
  <si>
    <t>1093-YSWCA</t>
  </si>
  <si>
    <t>17.12</t>
  </si>
  <si>
    <t>1094-BKOSX</t>
  </si>
  <si>
    <t>1095-JUDTC</t>
  </si>
  <si>
    <t>Woodbridge</t>
  </si>
  <si>
    <t>14.22</t>
  </si>
  <si>
    <t>1095-WGNGG</t>
  </si>
  <si>
    <t>San Pedro</t>
  </si>
  <si>
    <t>17.49</t>
  </si>
  <si>
    <t>1096-ADRUX</t>
  </si>
  <si>
    <t>37.84</t>
  </si>
  <si>
    <t>1097-FSPVW</t>
  </si>
  <si>
    <t>Pioneertown</t>
  </si>
  <si>
    <t>32.16</t>
  </si>
  <si>
    <t>1098-KFQEC</t>
  </si>
  <si>
    <t>27.75</t>
  </si>
  <si>
    <t>1098-TDVUQ</t>
  </si>
  <si>
    <t>Spring Valley</t>
  </si>
  <si>
    <t>9.44</t>
  </si>
  <si>
    <t>1099-BTKWT</t>
  </si>
  <si>
    <t>1099-GODLO</t>
  </si>
  <si>
    <t>1100-DDVRV</t>
  </si>
  <si>
    <t>Twain Harte</t>
  </si>
  <si>
    <t>1101-SSWAG</t>
  </si>
  <si>
    <t>31.13</t>
  </si>
  <si>
    <t>1104-FEJAM</t>
  </si>
  <si>
    <t>Richgrove</t>
  </si>
  <si>
    <t>9.31</t>
  </si>
  <si>
    <t>1104-TNLZA</t>
  </si>
  <si>
    <t>Klamath River</t>
  </si>
  <si>
    <t>24.35</t>
  </si>
  <si>
    <t>1106-HRLKZ</t>
  </si>
  <si>
    <t>Oakley</t>
  </si>
  <si>
    <t>22.96</t>
  </si>
  <si>
    <t>1110-KYLGQ</t>
  </si>
  <si>
    <t>5.17</t>
  </si>
  <si>
    <t>1112-CUNAO</t>
  </si>
  <si>
    <t>Grimes</t>
  </si>
  <si>
    <t>4.28</t>
  </si>
  <si>
    <t>1113-IUJYX</t>
  </si>
  <si>
    <t>Winnetka</t>
  </si>
  <si>
    <t>1114-CENIM</t>
  </si>
  <si>
    <t>San Jacinto</t>
  </si>
  <si>
    <t>6.7</t>
  </si>
  <si>
    <t>1116-DXXDF</t>
  </si>
  <si>
    <t>Porter Ranch</t>
  </si>
  <si>
    <t>37.94</t>
  </si>
  <si>
    <t>1116-FRYVH</t>
  </si>
  <si>
    <t>1120-BMWUB</t>
  </si>
  <si>
    <t>6.86</t>
  </si>
  <si>
    <t>1121-QSIVB</t>
  </si>
  <si>
    <t>5.07</t>
  </si>
  <si>
    <t>1122-JWTJW</t>
  </si>
  <si>
    <t>Ocotillo</t>
  </si>
  <si>
    <t>37.68</t>
  </si>
  <si>
    <t>1122-YJBCS</t>
  </si>
  <si>
    <t>1125-SNVCK</t>
  </si>
  <si>
    <t>35.65</t>
  </si>
  <si>
    <t>1131-ALZWV</t>
  </si>
  <si>
    <t>San Lorenzo</t>
  </si>
  <si>
    <t>1131-QQZEB</t>
  </si>
  <si>
    <t>Sunset Beach</t>
  </si>
  <si>
    <t>30.72</t>
  </si>
  <si>
    <t>1131-SUEKT</t>
  </si>
  <si>
    <t>Hood</t>
  </si>
  <si>
    <t>41.57</t>
  </si>
  <si>
    <t>1133-KXCGE</t>
  </si>
  <si>
    <t>18.8</t>
  </si>
  <si>
    <t>1134-YWTYF</t>
  </si>
  <si>
    <t>41.48</t>
  </si>
  <si>
    <t>1135-HIORI</t>
  </si>
  <si>
    <t>Byron</t>
  </si>
  <si>
    <t>39.37</t>
  </si>
  <si>
    <t>1135-LMECX</t>
  </si>
  <si>
    <t>16.47</t>
  </si>
  <si>
    <t>1136-XGEQU</t>
  </si>
  <si>
    <t>46.49</t>
  </si>
  <si>
    <t>1137-DGOWI</t>
  </si>
  <si>
    <t>Coachella</t>
  </si>
  <si>
    <t>1139-WUOAH</t>
  </si>
  <si>
    <t>Vallecito</t>
  </si>
  <si>
    <t>1140-UKVZG</t>
  </si>
  <si>
    <t>Farmersville</t>
  </si>
  <si>
    <t>9.84</t>
  </si>
  <si>
    <t>1142-IHLOO</t>
  </si>
  <si>
    <t>14.37</t>
  </si>
  <si>
    <t>1142-WACZW</t>
  </si>
  <si>
    <t>1143-NMNQJ</t>
  </si>
  <si>
    <t>Boulder Creek</t>
  </si>
  <si>
    <t>14.07</t>
  </si>
  <si>
    <t>1150-FTQGN</t>
  </si>
  <si>
    <t>Oregon House</t>
  </si>
  <si>
    <t>48.04</t>
  </si>
  <si>
    <t>1150-WFARN</t>
  </si>
  <si>
    <t>32.15</t>
  </si>
  <si>
    <t>1153-GNOLC</t>
  </si>
  <si>
    <t>1154-HYWWO</t>
  </si>
  <si>
    <t>42.24</t>
  </si>
  <si>
    <t>1156-ZFYDO</t>
  </si>
  <si>
    <t>37.62</t>
  </si>
  <si>
    <t>1157-BQCUW</t>
  </si>
  <si>
    <t>Fall River Mills</t>
  </si>
  <si>
    <t>30.07</t>
  </si>
  <si>
    <t>1159-WFSGR</t>
  </si>
  <si>
    <t>South Pasadena</t>
  </si>
  <si>
    <t>45.54</t>
  </si>
  <si>
    <t>1162-ECVII</t>
  </si>
  <si>
    <t>18.74</t>
  </si>
  <si>
    <t>1163-ONYEY</t>
  </si>
  <si>
    <t>Shoshone</t>
  </si>
  <si>
    <t>28.55</t>
  </si>
  <si>
    <t>1163-VIPRI</t>
  </si>
  <si>
    <t>13.25</t>
  </si>
  <si>
    <t>1166-PQLGG</t>
  </si>
  <si>
    <t>1167-OYZJF</t>
  </si>
  <si>
    <t>49.94</t>
  </si>
  <si>
    <t>1169-SAOCL</t>
  </si>
  <si>
    <t>Brookdale</t>
  </si>
  <si>
    <t>22.52</t>
  </si>
  <si>
    <t>1169-WCVAK</t>
  </si>
  <si>
    <t>34.05</t>
  </si>
  <si>
    <t>1170-SASML</t>
  </si>
  <si>
    <t>34.49</t>
  </si>
  <si>
    <t>1171-TYKUR</t>
  </si>
  <si>
    <t>10.07</t>
  </si>
  <si>
    <t>1172-VIYBP</t>
  </si>
  <si>
    <t>Cathedral City</t>
  </si>
  <si>
    <t>1173-NOEYG</t>
  </si>
  <si>
    <t>1173-XZPYF</t>
  </si>
  <si>
    <t>10.95</t>
  </si>
  <si>
    <t>1174-FGIFN</t>
  </si>
  <si>
    <t>26.28</t>
  </si>
  <si>
    <t>1177-XZBJL</t>
  </si>
  <si>
    <t>Palermo</t>
  </si>
  <si>
    <t>37.57</t>
  </si>
  <si>
    <t>1178-PZGAB</t>
  </si>
  <si>
    <t>18.57</t>
  </si>
  <si>
    <t>1179-INLAT</t>
  </si>
  <si>
    <t>2.78</t>
  </si>
  <si>
    <t>1183-CANVH</t>
  </si>
  <si>
    <t>1.39</t>
  </si>
  <si>
    <t>1184-PJVDB</t>
  </si>
  <si>
    <t>Amador City</t>
  </si>
  <si>
    <t>11.3</t>
  </si>
  <si>
    <t>1187-WILMM</t>
  </si>
  <si>
    <t>Lindsay</t>
  </si>
  <si>
    <t>44.55</t>
  </si>
  <si>
    <t>1193-RTSLK</t>
  </si>
  <si>
    <t>Happy Camp</t>
  </si>
  <si>
    <t>36.18</t>
  </si>
  <si>
    <t>1194-BHJYC</t>
  </si>
  <si>
    <t>Lockwood</t>
  </si>
  <si>
    <t>1194-HVAIF</t>
  </si>
  <si>
    <t>Capistrano Beach</t>
  </si>
  <si>
    <t>1194-SPVSP</t>
  </si>
  <si>
    <t>27.88</t>
  </si>
  <si>
    <t>1195-OIYEJ</t>
  </si>
  <si>
    <t>5.43</t>
  </si>
  <si>
    <t>1196-AMORA</t>
  </si>
  <si>
    <t>Big Creek</t>
  </si>
  <si>
    <t>38.07</t>
  </si>
  <si>
    <t>1197-BVMVG</t>
  </si>
  <si>
    <t>Friant</t>
  </si>
  <si>
    <t>4.29</t>
  </si>
  <si>
    <t>1200-TUZHR</t>
  </si>
  <si>
    <t>44.63</t>
  </si>
  <si>
    <t>1202-KKGFU</t>
  </si>
  <si>
    <t>23.99</t>
  </si>
  <si>
    <t>1205-WNWPJ</t>
  </si>
  <si>
    <t>Lakehead</t>
  </si>
  <si>
    <t>2.24</t>
  </si>
  <si>
    <t>1206-EHBDD</t>
  </si>
  <si>
    <t>Rodeo</t>
  </si>
  <si>
    <t>4.24</t>
  </si>
  <si>
    <t>1207-BLKSA</t>
  </si>
  <si>
    <t>19.21</t>
  </si>
  <si>
    <t>1208-DNHLN</t>
  </si>
  <si>
    <t>Grizzly Flats</t>
  </si>
  <si>
    <t>5.8</t>
  </si>
  <si>
    <t>1208-NBVFH</t>
  </si>
  <si>
    <t>13.18</t>
  </si>
  <si>
    <t>1209-VFFOC</t>
  </si>
  <si>
    <t>Brisbane</t>
  </si>
  <si>
    <t>1212-GLHMD</t>
  </si>
  <si>
    <t>San Joaquin</t>
  </si>
  <si>
    <t>18.26</t>
  </si>
  <si>
    <t>1213-NGCUN</t>
  </si>
  <si>
    <t>48.89</t>
  </si>
  <si>
    <t>1215-EXRMO</t>
  </si>
  <si>
    <t>46.91</t>
  </si>
  <si>
    <t>1215-FIGMP</t>
  </si>
  <si>
    <t>42.88</t>
  </si>
  <si>
    <t>1215-VFYVK</t>
  </si>
  <si>
    <t>1216-BGTSP</t>
  </si>
  <si>
    <t>Imperial</t>
  </si>
  <si>
    <t>5.97</t>
  </si>
  <si>
    <t>1216-JWVUX</t>
  </si>
  <si>
    <t>San Miguel</t>
  </si>
  <si>
    <t>4.46</t>
  </si>
  <si>
    <t>1217-VASWC</t>
  </si>
  <si>
    <t>Avila Beach</t>
  </si>
  <si>
    <t>37.09</t>
  </si>
  <si>
    <t>1218-VKFPE</t>
  </si>
  <si>
    <t>19.48</t>
  </si>
  <si>
    <t>1219-NNDDO</t>
  </si>
  <si>
    <t>42.41</t>
  </si>
  <si>
    <t>1221-GHZEP</t>
  </si>
  <si>
    <t>Hemet</t>
  </si>
  <si>
    <t>23.18</t>
  </si>
  <si>
    <t>1222-KJNZD</t>
  </si>
  <si>
    <t>Palos Verdes Peninsula</t>
  </si>
  <si>
    <t>1.89</t>
  </si>
  <si>
    <t>1222-LRYKO</t>
  </si>
  <si>
    <t>38.28</t>
  </si>
  <si>
    <t>1223-UNPKS</t>
  </si>
  <si>
    <t>Wendel</t>
  </si>
  <si>
    <t>3.87</t>
  </si>
  <si>
    <t>1226-IENZN</t>
  </si>
  <si>
    <t>1226-JZNKR</t>
  </si>
  <si>
    <t>1226-UDFZR</t>
  </si>
  <si>
    <t>21.28</t>
  </si>
  <si>
    <t>1227-UDMZR</t>
  </si>
  <si>
    <t>2.95</t>
  </si>
  <si>
    <t>1228-FZFRV</t>
  </si>
  <si>
    <t>20.88</t>
  </si>
  <si>
    <t>1228-ZLNBX</t>
  </si>
  <si>
    <t>3.26</t>
  </si>
  <si>
    <t>1229-RCALF</t>
  </si>
  <si>
    <t>46.44</t>
  </si>
  <si>
    <t>1230-QAJDW</t>
  </si>
  <si>
    <t>Somes Bar</t>
  </si>
  <si>
    <t>42.68</t>
  </si>
  <si>
    <t>1231-YNDEK</t>
  </si>
  <si>
    <t>29.31</t>
  </si>
  <si>
    <t>1236-WFCDV</t>
  </si>
  <si>
    <t>Greenbrae</t>
  </si>
  <si>
    <t>11.31</t>
  </si>
  <si>
    <t>1237-WIYYZ</t>
  </si>
  <si>
    <t>1240-HCBOH</t>
  </si>
  <si>
    <t>Windsor</t>
  </si>
  <si>
    <t>43.3</t>
  </si>
  <si>
    <t>1240-KNSEZ</t>
  </si>
  <si>
    <t>40.83</t>
  </si>
  <si>
    <t>1241-EZFMJ</t>
  </si>
  <si>
    <t>Ontario</t>
  </si>
  <si>
    <t>11.53</t>
  </si>
  <si>
    <t>1241-FPMOF</t>
  </si>
  <si>
    <t>Seal Beach</t>
  </si>
  <si>
    <t>21.98</t>
  </si>
  <si>
    <t>1245-HARPS</t>
  </si>
  <si>
    <t>Janesville</t>
  </si>
  <si>
    <t>14.61</t>
  </si>
  <si>
    <t>1247-QBVSH</t>
  </si>
  <si>
    <t>14.64</t>
  </si>
  <si>
    <t>1248-DYXUB</t>
  </si>
  <si>
    <t>Lemon Grove</t>
  </si>
  <si>
    <t>40.33</t>
  </si>
  <si>
    <t>1251-KRREG</t>
  </si>
  <si>
    <t>44.31</t>
  </si>
  <si>
    <t>1251-STYSZ</t>
  </si>
  <si>
    <t>8.75</t>
  </si>
  <si>
    <t>1254-IZEYF</t>
  </si>
  <si>
    <t>39.36</t>
  </si>
  <si>
    <t>1257-SXUXQ</t>
  </si>
  <si>
    <t>Jenner</t>
  </si>
  <si>
    <t>8.04</t>
  </si>
  <si>
    <t>1258-YMZNM</t>
  </si>
  <si>
    <t>Montara</t>
  </si>
  <si>
    <t>35.76</t>
  </si>
  <si>
    <t>1260-TTRXI</t>
  </si>
  <si>
    <t>40.15</t>
  </si>
  <si>
    <t>1261-FWTTE</t>
  </si>
  <si>
    <t>1262-OPMFY</t>
  </si>
  <si>
    <t>31.75</t>
  </si>
  <si>
    <t>1264-BYWMS</t>
  </si>
  <si>
    <t>La Grange</t>
  </si>
  <si>
    <t>47.38</t>
  </si>
  <si>
    <t>1264-FUHCX</t>
  </si>
  <si>
    <t>1265-BCFEO</t>
  </si>
  <si>
    <t>Alamo</t>
  </si>
  <si>
    <t>26.58</t>
  </si>
  <si>
    <t>1265-HVPZB</t>
  </si>
  <si>
    <t>16.06</t>
  </si>
  <si>
    <t>1265-XTECC</t>
  </si>
  <si>
    <t>1.98</t>
  </si>
  <si>
    <t>1265-ZFOSD</t>
  </si>
  <si>
    <t>Stonyford</t>
  </si>
  <si>
    <t>16.61</t>
  </si>
  <si>
    <t>1266-NZYUI</t>
  </si>
  <si>
    <t>14.65</t>
  </si>
  <si>
    <t>1268-ASBGA</t>
  </si>
  <si>
    <t>9.93</t>
  </si>
  <si>
    <t>1269-FOYWN</t>
  </si>
  <si>
    <t>Phillipsville</t>
  </si>
  <si>
    <t>36.86</t>
  </si>
  <si>
    <t>1270-XKUCC</t>
  </si>
  <si>
    <t>12.85</t>
  </si>
  <si>
    <t>1271-SJBGZ</t>
  </si>
  <si>
    <t>Forest Knolls</t>
  </si>
  <si>
    <t>1271-UODNO</t>
  </si>
  <si>
    <t>5.4</t>
  </si>
  <si>
    <t>1272-ILHFG</t>
  </si>
  <si>
    <t>17.28</t>
  </si>
  <si>
    <t>1273-MTETI</t>
  </si>
  <si>
    <t>12.86</t>
  </si>
  <si>
    <t>1282-IHQAC</t>
  </si>
  <si>
    <t>1285-OKIPP</t>
  </si>
  <si>
    <t>23.2</t>
  </si>
  <si>
    <t>1291-CUOCY</t>
  </si>
  <si>
    <t>Yorkville</t>
  </si>
  <si>
    <t>4.32</t>
  </si>
  <si>
    <t>1293-BSEUN</t>
  </si>
  <si>
    <t>Volcano</t>
  </si>
  <si>
    <t>6.9</t>
  </si>
  <si>
    <t>1293-HHSHJ</t>
  </si>
  <si>
    <t>Montrose</t>
  </si>
  <si>
    <t>23.77</t>
  </si>
  <si>
    <t>1297-VQDRP</t>
  </si>
  <si>
    <t>32.11</t>
  </si>
  <si>
    <t>1298-PHBTI</t>
  </si>
  <si>
    <t>33.67</t>
  </si>
  <si>
    <t>1299-AURJA</t>
  </si>
  <si>
    <t>30.33</t>
  </si>
  <si>
    <t>1301-LOPVR</t>
  </si>
  <si>
    <t>1302-TPUBN</t>
  </si>
  <si>
    <t>West Sacramento</t>
  </si>
  <si>
    <t>21.23</t>
  </si>
  <si>
    <t>1302-UHBDD</t>
  </si>
  <si>
    <t>Ladera Ranch</t>
  </si>
  <si>
    <t>48.46</t>
  </si>
  <si>
    <t>1303-SRDOK</t>
  </si>
  <si>
    <t>Rio Dell</t>
  </si>
  <si>
    <t>27.87</t>
  </si>
  <si>
    <t>1304-BCCFO</t>
  </si>
  <si>
    <t>Redlands</t>
  </si>
  <si>
    <t>1304-NECVQ</t>
  </si>
  <si>
    <t>Somis</t>
  </si>
  <si>
    <t>43.96</t>
  </si>
  <si>
    <t>1304-SEGFY</t>
  </si>
  <si>
    <t>National City</t>
  </si>
  <si>
    <t>2.56</t>
  </si>
  <si>
    <t>1306-RPWXZ</t>
  </si>
  <si>
    <t>Mc Farland</t>
  </si>
  <si>
    <t>31.7</t>
  </si>
  <si>
    <t>1307-ATKGB</t>
  </si>
  <si>
    <t>27.91</t>
  </si>
  <si>
    <t>1307-TVUFB</t>
  </si>
  <si>
    <t>13.51</t>
  </si>
  <si>
    <t>1309-BXVOQ</t>
  </si>
  <si>
    <t>Old Station</t>
  </si>
  <si>
    <t>21.83</t>
  </si>
  <si>
    <t>1309-XGFSN</t>
  </si>
  <si>
    <t>Pinon Hills</t>
  </si>
  <si>
    <t>7.04</t>
  </si>
  <si>
    <t>1310-QRITU</t>
  </si>
  <si>
    <t>Hinkley</t>
  </si>
  <si>
    <t>38.32</t>
  </si>
  <si>
    <t>1319-YLZJG</t>
  </si>
  <si>
    <t>39.0</t>
  </si>
  <si>
    <t>1320-GVNHT</t>
  </si>
  <si>
    <t>1320-HTRDR</t>
  </si>
  <si>
    <t>Fellows</t>
  </si>
  <si>
    <t>47.51</t>
  </si>
  <si>
    <t>1320-REHCS</t>
  </si>
  <si>
    <t>23.04</t>
  </si>
  <si>
    <t>1322-AGOQM</t>
  </si>
  <si>
    <t>1323-OOEPC</t>
  </si>
  <si>
    <t>Prather</t>
  </si>
  <si>
    <t>41.74</t>
  </si>
  <si>
    <t>1324-NLTJE</t>
  </si>
  <si>
    <t>Emeryville</t>
  </si>
  <si>
    <t>17.19</t>
  </si>
  <si>
    <t>1325-USMEC</t>
  </si>
  <si>
    <t>Pearblossom</t>
  </si>
  <si>
    <t>1328-EUZHC</t>
  </si>
  <si>
    <t>Carson</t>
  </si>
  <si>
    <t>25.54</t>
  </si>
  <si>
    <t>1329-VHWNP</t>
  </si>
  <si>
    <t>1333-PBMXB</t>
  </si>
  <si>
    <t>28.87</t>
  </si>
  <si>
    <t>1334-FJSVR</t>
  </si>
  <si>
    <t>Sequoia National Park</t>
  </si>
  <si>
    <t>1334-PDUKM</t>
  </si>
  <si>
    <t>9.76</t>
  </si>
  <si>
    <t>1335-HQMKX</t>
  </si>
  <si>
    <t>46.1</t>
  </si>
  <si>
    <t>1335-MXCSE</t>
  </si>
  <si>
    <t>46.61</t>
  </si>
  <si>
    <t>1335-NTIUC</t>
  </si>
  <si>
    <t>Pacoima</t>
  </si>
  <si>
    <t>1336-EZFZY</t>
  </si>
  <si>
    <t>Kings Beach</t>
  </si>
  <si>
    <t>25.8</t>
  </si>
  <si>
    <t>1337-BOZWO</t>
  </si>
  <si>
    <t>Canby</t>
  </si>
  <si>
    <t>1338-CECEE</t>
  </si>
  <si>
    <t>13.58</t>
  </si>
  <si>
    <t>1342-JPNKI</t>
  </si>
  <si>
    <t>Lake Forest</t>
  </si>
  <si>
    <t>5.92</t>
  </si>
  <si>
    <t>1343-EHPYB</t>
  </si>
  <si>
    <t>48.95</t>
  </si>
  <si>
    <t>1345-GKDZZ</t>
  </si>
  <si>
    <t>17.53</t>
  </si>
  <si>
    <t>1345-ZUKID</t>
  </si>
  <si>
    <t>26.02</t>
  </si>
  <si>
    <t>1346-PJWTK</t>
  </si>
  <si>
    <t>17.73</t>
  </si>
  <si>
    <t>1346-UFHAX</t>
  </si>
  <si>
    <t>33.69</t>
  </si>
  <si>
    <t>1347-KTTTA</t>
  </si>
  <si>
    <t>Canyon Country</t>
  </si>
  <si>
    <t>40.49</t>
  </si>
  <si>
    <t>1349-WXNGG</t>
  </si>
  <si>
    <t>1352-HNSAW</t>
  </si>
  <si>
    <t>Aliso Viejo</t>
  </si>
  <si>
    <t>34.69</t>
  </si>
  <si>
    <t>1352-VHKAJ</t>
  </si>
  <si>
    <t>13.55</t>
  </si>
  <si>
    <t>1353-GHZOS</t>
  </si>
  <si>
    <t>1353-LJWEM</t>
  </si>
  <si>
    <t>Cottonwood</t>
  </si>
  <si>
    <t>28.76</t>
  </si>
  <si>
    <t>1354-YZFNB</t>
  </si>
  <si>
    <t>Mad River</t>
  </si>
  <si>
    <t>29.09</t>
  </si>
  <si>
    <t>1355-KUSBG</t>
  </si>
  <si>
    <t>9.1</t>
  </si>
  <si>
    <t>1356-MKYSK</t>
  </si>
  <si>
    <t>46.59</t>
  </si>
  <si>
    <t>1357-BIJKI</t>
  </si>
  <si>
    <t>38.29</t>
  </si>
  <si>
    <t>1357-MVDOZ</t>
  </si>
  <si>
    <t>Firebaugh</t>
  </si>
  <si>
    <t>21.14</t>
  </si>
  <si>
    <t>1360-JYXKQ</t>
  </si>
  <si>
    <t>South Gate</t>
  </si>
  <si>
    <t>22.05</t>
  </si>
  <si>
    <t>1360-RCYRT</t>
  </si>
  <si>
    <t>1360-XFJMR</t>
  </si>
  <si>
    <t>Washington</t>
  </si>
  <si>
    <t>17.72</t>
  </si>
  <si>
    <t>1363-TXLSL</t>
  </si>
  <si>
    <t>39.1</t>
  </si>
  <si>
    <t>1370-GGAWX</t>
  </si>
  <si>
    <t>33.18</t>
  </si>
  <si>
    <t>1371-DWPAZ</t>
  </si>
  <si>
    <t>Redcrest</t>
  </si>
  <si>
    <t>1371-OJCEK</t>
  </si>
  <si>
    <t>Standish</t>
  </si>
  <si>
    <t>13.67</t>
  </si>
  <si>
    <t>1371-WEPDS</t>
  </si>
  <si>
    <t>28.56</t>
  </si>
  <si>
    <t>1373-ORVIZ</t>
  </si>
  <si>
    <t>15.69</t>
  </si>
  <si>
    <t>1374-DMZUI</t>
  </si>
  <si>
    <t>San Ramon</t>
  </si>
  <si>
    <t>49.5</t>
  </si>
  <si>
    <t>1376-HHBDV</t>
  </si>
  <si>
    <t>10.74</t>
  </si>
  <si>
    <t>1379-FRVEB</t>
  </si>
  <si>
    <t>30.22</t>
  </si>
  <si>
    <t>1383-EZRWL</t>
  </si>
  <si>
    <t>48.22</t>
  </si>
  <si>
    <t>1384-RCUXW</t>
  </si>
  <si>
    <t>1385-TQOZW</t>
  </si>
  <si>
    <t>45.99</t>
  </si>
  <si>
    <t>1386-ZIKUV</t>
  </si>
  <si>
    <t>1389-CXMLU</t>
  </si>
  <si>
    <t>26.32</t>
  </si>
  <si>
    <t>1389-WNUIB</t>
  </si>
  <si>
    <t>1391-UBDAR</t>
  </si>
  <si>
    <t>18.33</t>
  </si>
  <si>
    <t>1393-IMKZG</t>
  </si>
  <si>
    <t>2.7</t>
  </si>
  <si>
    <t>1394-SUIUH</t>
  </si>
  <si>
    <t>Mount Shasta</t>
  </si>
  <si>
    <t>44.44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</si>
  <si>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</si>
  <si>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</si>
  <si>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</si>
  <si>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</si>
  <si>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</si>
  <si>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</si>
  <si>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</si>
  <si>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12.26</t>
  </si>
  <si>
    <t>1399-UBQIU</t>
  </si>
  <si>
    <t>16.14</t>
  </si>
  <si>
    <t>1400-MMYXY</t>
  </si>
  <si>
    <t>41.3</t>
  </si>
  <si>
    <t>1400-WIVLL</t>
  </si>
  <si>
    <t>Oakdale</t>
  </si>
  <si>
    <t>16.78</t>
  </si>
  <si>
    <t>1401-FTHFQ</t>
  </si>
  <si>
    <t>Culver City</t>
  </si>
  <si>
    <t>24.22</t>
  </si>
  <si>
    <t>1402-PTHGN</t>
  </si>
  <si>
    <t>40.36</t>
  </si>
  <si>
    <t>1403-GYAFU</t>
  </si>
  <si>
    <t>48.57</t>
  </si>
  <si>
    <t>1403-LKLIK</t>
  </si>
  <si>
    <t>Olympic Valley</t>
  </si>
  <si>
    <t>1406-PUQVY</t>
  </si>
  <si>
    <t>6.35</t>
  </si>
  <si>
    <t>1407-DIGZV</t>
  </si>
  <si>
    <t>45.33</t>
  </si>
  <si>
    <t>1409-PHXTF</t>
  </si>
  <si>
    <t>32.56</t>
  </si>
  <si>
    <t>1410-RSCMR</t>
  </si>
  <si>
    <t>Edwards</t>
  </si>
  <si>
    <t>49.98</t>
  </si>
  <si>
    <t>1414-YADCW</t>
  </si>
  <si>
    <t>Deer Park</t>
  </si>
  <si>
    <t>1.07</t>
  </si>
  <si>
    <t>1415-YFWLT</t>
  </si>
  <si>
    <t>30.23</t>
  </si>
  <si>
    <t>1421-HCERK</t>
  </si>
  <si>
    <t>Lakeshore</t>
  </si>
  <si>
    <t>33.48</t>
  </si>
  <si>
    <t>1422-DGUBX</t>
  </si>
  <si>
    <t>43.11</t>
  </si>
  <si>
    <t>1423-BMPBQ</t>
  </si>
  <si>
    <t>28.28</t>
  </si>
  <si>
    <t>1427-VERSM</t>
  </si>
  <si>
    <t>Shasta</t>
  </si>
  <si>
    <t>1428-GTBJJ</t>
  </si>
  <si>
    <t>1428-IEDPR</t>
  </si>
  <si>
    <t>20.8</t>
  </si>
  <si>
    <t>1429-UYJSV</t>
  </si>
  <si>
    <t>36.65</t>
  </si>
  <si>
    <t>1430-SFQSA</t>
  </si>
  <si>
    <t>1431-AIDJQ</t>
  </si>
  <si>
    <t>Walnut Creek</t>
  </si>
  <si>
    <t>1.62</t>
  </si>
  <si>
    <t>1431-CYWMH</t>
  </si>
  <si>
    <t>Fish Camp</t>
  </si>
  <si>
    <t>1432-FPAXX</t>
  </si>
  <si>
    <t>1436-ZMJAN</t>
  </si>
  <si>
    <t>Gerber</t>
  </si>
  <si>
    <t>37.08</t>
  </si>
  <si>
    <t>1439-LCGVL</t>
  </si>
  <si>
    <t>1.75</t>
  </si>
  <si>
    <t>1442-BQPVU</t>
  </si>
  <si>
    <t>1442-OKRJE</t>
  </si>
  <si>
    <t>39.45</t>
  </si>
  <si>
    <t>1444-VVSGW</t>
  </si>
  <si>
    <t>17.17</t>
  </si>
  <si>
    <t>1447-GIQMR</t>
  </si>
  <si>
    <t>2.2</t>
  </si>
  <si>
    <t>1447-PJGGA</t>
  </si>
  <si>
    <t>17.55</t>
  </si>
  <si>
    <t>1448-CYWKC</t>
  </si>
  <si>
    <t>Coronado</t>
  </si>
  <si>
    <t>1448-PWKYE</t>
  </si>
  <si>
    <t>1449-XQEMT</t>
  </si>
  <si>
    <t>Susanville</t>
  </si>
  <si>
    <t>15.12</t>
  </si>
  <si>
    <t>1450-GALXR</t>
  </si>
  <si>
    <t>14.53</t>
  </si>
  <si>
    <t>1450-SKCVI</t>
  </si>
  <si>
    <t>Del Mar</t>
  </si>
  <si>
    <t>35.59</t>
  </si>
  <si>
    <t>1452-KIOVK</t>
  </si>
  <si>
    <t>29.54</t>
  </si>
  <si>
    <t>1452-UZOSF</t>
  </si>
  <si>
    <t>7.16</t>
  </si>
  <si>
    <t>1452-VOQCH</t>
  </si>
  <si>
    <t>4.53</t>
  </si>
  <si>
    <t>1452-XRSJV</t>
  </si>
  <si>
    <t>15.06</t>
  </si>
  <si>
    <t>1453-RZFON</t>
  </si>
  <si>
    <t>Cantua Creek</t>
  </si>
  <si>
    <t>1455-ESIQH</t>
  </si>
  <si>
    <t>1455-HFBXA</t>
  </si>
  <si>
    <t>Bethel Island</t>
  </si>
  <si>
    <t>18.02</t>
  </si>
  <si>
    <t>1455-UGQVH</t>
  </si>
  <si>
    <t>1456-TWCGB</t>
  </si>
  <si>
    <t>38.01</t>
  </si>
  <si>
    <t>1459-QNFQT</t>
  </si>
  <si>
    <t>1460-UZPRJ</t>
  </si>
  <si>
    <t>Heber</t>
  </si>
  <si>
    <t>30.14</t>
  </si>
  <si>
    <t>1465-LNTLJ</t>
  </si>
  <si>
    <t>25.57</t>
  </si>
  <si>
    <t>1465-VINDH</t>
  </si>
  <si>
    <t>32.07</t>
  </si>
  <si>
    <t>1465-WCZVT</t>
  </si>
  <si>
    <t>30.34</t>
  </si>
  <si>
    <t>1468-DEFNC</t>
  </si>
  <si>
    <t>1469-LBJQJ</t>
  </si>
  <si>
    <t>1470-PSXNM</t>
  </si>
  <si>
    <t>36.08</t>
  </si>
  <si>
    <t>1471-GIQKQ</t>
  </si>
  <si>
    <t>Niland</t>
  </si>
  <si>
    <t>44.98</t>
  </si>
  <si>
    <t>1472-TNCWL</t>
  </si>
  <si>
    <t>El Sobrante</t>
  </si>
  <si>
    <t>21.3</t>
  </si>
  <si>
    <t>1474-JUWSM</t>
  </si>
  <si>
    <t>Lynwood</t>
  </si>
  <si>
    <t>26.99</t>
  </si>
  <si>
    <t>1475-VWVDO</t>
  </si>
  <si>
    <t>34.59</t>
  </si>
  <si>
    <t>1478-VPOAD</t>
  </si>
  <si>
    <t>1480-BKXGA</t>
  </si>
  <si>
    <t>Mentone</t>
  </si>
  <si>
    <t>21.37</t>
  </si>
  <si>
    <t>1480-IVEVR</t>
  </si>
  <si>
    <t>4.16</t>
  </si>
  <si>
    <t>1481-ZUWZA</t>
  </si>
  <si>
    <t>35.52</t>
  </si>
  <si>
    <t>1482-OXZSY</t>
  </si>
  <si>
    <t>Freedom</t>
  </si>
  <si>
    <t>17.26</t>
  </si>
  <si>
    <t>1485-YDHMM</t>
  </si>
  <si>
    <t>San Ardo</t>
  </si>
  <si>
    <t>1488-PBLJN</t>
  </si>
  <si>
    <t>1488-SYSFC</t>
  </si>
  <si>
    <t>Arcadia</t>
  </si>
  <si>
    <t>1492-KGETH</t>
  </si>
  <si>
    <t>35.9</t>
  </si>
  <si>
    <t>1492-QGCLU</t>
  </si>
  <si>
    <t>26.84</t>
  </si>
  <si>
    <t>1493-AMTIE</t>
  </si>
  <si>
    <t>Ivanhoe</t>
  </si>
  <si>
    <t>10.98</t>
  </si>
  <si>
    <t>1494-EJZDW</t>
  </si>
  <si>
    <t>Nice</t>
  </si>
  <si>
    <t>18.62</t>
  </si>
  <si>
    <t>1496-GGSUK</t>
  </si>
  <si>
    <t>1498-DQNRX</t>
  </si>
  <si>
    <t>5.69</t>
  </si>
  <si>
    <t>1498-NHTLT</t>
  </si>
  <si>
    <t>Citrus Heights</t>
  </si>
  <si>
    <t>1501-SGHBW</t>
  </si>
  <si>
    <t>19.52</t>
  </si>
  <si>
    <t>1502-XFCVR</t>
  </si>
  <si>
    <t>14.99</t>
  </si>
  <si>
    <t>1506-YJTYT</t>
  </si>
  <si>
    <t>25.69</t>
  </si>
  <si>
    <t>1508-DFXCU</t>
  </si>
  <si>
    <t>11.04</t>
  </si>
  <si>
    <t>1513-XNPPH</t>
  </si>
  <si>
    <t>17.46</t>
  </si>
  <si>
    <t>1518-OMDIK</t>
  </si>
  <si>
    <t>48.49</t>
  </si>
  <si>
    <t>1518-VOWAV</t>
  </si>
  <si>
    <t>36.43</t>
  </si>
  <si>
    <t>1522-VVDMG</t>
  </si>
  <si>
    <t>19.23</t>
  </si>
  <si>
    <t>1525-LNLOJ</t>
  </si>
  <si>
    <t>32.04</t>
  </si>
  <si>
    <t>1527-SXDPN</t>
  </si>
  <si>
    <t>1530-ZTDOZ</t>
  </si>
  <si>
    <t>Studio City</t>
  </si>
  <si>
    <t>1534-OULXE</t>
  </si>
  <si>
    <t>1535-VTJOQ</t>
  </si>
  <si>
    <t>26.64</t>
  </si>
  <si>
    <t>1536-HBSWP</t>
  </si>
  <si>
    <t>Terra Bella</t>
  </si>
  <si>
    <t>14.93</t>
  </si>
  <si>
    <t>1536-YHDOE</t>
  </si>
  <si>
    <t>32.27</t>
  </si>
  <si>
    <t>1539-LNKHM</t>
  </si>
  <si>
    <t>Orange Cove</t>
  </si>
  <si>
    <t>1541-ETJZO</t>
  </si>
  <si>
    <t>Wheatland</t>
  </si>
  <si>
    <t>1543-LLLFT</t>
  </si>
  <si>
    <t>Waterford</t>
  </si>
  <si>
    <t>2.19</t>
  </si>
  <si>
    <t>1544-JJMYL</t>
  </si>
  <si>
    <t>36.39</t>
  </si>
  <si>
    <t>1545-ACTAS</t>
  </si>
  <si>
    <t>1545-JFUML</t>
  </si>
  <si>
    <t>44.06</t>
  </si>
  <si>
    <t>1548-ARAGG</t>
  </si>
  <si>
    <t>Cedar Glen</t>
  </si>
  <si>
    <t>35.2</t>
  </si>
  <si>
    <t>1548-FEHVL</t>
  </si>
  <si>
    <t>Weed</t>
  </si>
  <si>
    <t>27.66</t>
  </si>
  <si>
    <t>1550-EENBN</t>
  </si>
  <si>
    <t>45.71</t>
  </si>
  <si>
    <t>1550-LOAHA</t>
  </si>
  <si>
    <t>37.48</t>
  </si>
  <si>
    <t>1552-AAGRX</t>
  </si>
  <si>
    <t>42.49</t>
  </si>
  <si>
    <t>1552-CZCLL</t>
  </si>
  <si>
    <t>Descanso</t>
  </si>
  <si>
    <t>31.3</t>
  </si>
  <si>
    <t>1552-TKMXS</t>
  </si>
  <si>
    <t>5.95</t>
  </si>
  <si>
    <t>1555-DJEQW</t>
  </si>
  <si>
    <t>Cupertino</t>
  </si>
  <si>
    <t>1555-HAPSU</t>
  </si>
  <si>
    <t>29.41</t>
  </si>
  <si>
    <t>1557-EMYVT</t>
  </si>
  <si>
    <t>Tecate</t>
  </si>
  <si>
    <t>24.85</t>
  </si>
  <si>
    <t>1559-DTODC</t>
  </si>
  <si>
    <t>1561-BWHIN</t>
  </si>
  <si>
    <t>13.13</t>
  </si>
  <si>
    <t>1563-IWQEX</t>
  </si>
  <si>
    <t>Chula Vista</t>
  </si>
  <si>
    <t>18.71</t>
  </si>
  <si>
    <t>1564-HJUVY</t>
  </si>
  <si>
    <t>3.03</t>
  </si>
  <si>
    <t>1564-NTYXF</t>
  </si>
  <si>
    <t>4.45</t>
  </si>
  <si>
    <t>1565-RHDJD</t>
  </si>
  <si>
    <t>Palo Cedro</t>
  </si>
  <si>
    <t>41.72</t>
  </si>
  <si>
    <t>1567-DSCIC</t>
  </si>
  <si>
    <t>23.89</t>
  </si>
  <si>
    <t>1568-BEKZM</t>
  </si>
  <si>
    <t>Baldwin Park</t>
  </si>
  <si>
    <t>12.07</t>
  </si>
  <si>
    <t>1568-LJSZU</t>
  </si>
  <si>
    <t>38.38</t>
  </si>
  <si>
    <t>1569-TTNYJ</t>
  </si>
  <si>
    <t>1.16</t>
  </si>
  <si>
    <t>1571-SAVHK</t>
  </si>
  <si>
    <t>Meadow Vista</t>
  </si>
  <si>
    <t>28.16</t>
  </si>
  <si>
    <t>1573-LGXBA</t>
  </si>
  <si>
    <t>Soledad</t>
  </si>
  <si>
    <t>4.18</t>
  </si>
  <si>
    <t>1574-DYCWE</t>
  </si>
  <si>
    <t>14.54</t>
  </si>
  <si>
    <t>1575-KRZZE</t>
  </si>
  <si>
    <t>7.49</t>
  </si>
  <si>
    <t>1576-PFZIW</t>
  </si>
  <si>
    <t>14.48</t>
  </si>
  <si>
    <t>1577-HKTFG</t>
  </si>
  <si>
    <t>15.36</t>
  </si>
  <si>
    <t>1579-KLYDT</t>
  </si>
  <si>
    <t>Hickman</t>
  </si>
  <si>
    <t>35.91</t>
  </si>
  <si>
    <t>1580-BMCMR</t>
  </si>
  <si>
    <t>Tehachapi</t>
  </si>
  <si>
    <t>29.8</t>
  </si>
  <si>
    <t>1582-RAFML</t>
  </si>
  <si>
    <t>23.63</t>
  </si>
  <si>
    <t>1583-IHQZE</t>
  </si>
  <si>
    <t>16.45</t>
  </si>
  <si>
    <t>1585-MQSSU</t>
  </si>
  <si>
    <t>46.6</t>
  </si>
  <si>
    <t>1587-FKLZB</t>
  </si>
  <si>
    <t>1589-AGTLK</t>
  </si>
  <si>
    <t>36.48</t>
  </si>
  <si>
    <t>1591-MQJTP</t>
  </si>
  <si>
    <t>1591-NFNLQ</t>
  </si>
  <si>
    <t>5.62</t>
  </si>
  <si>
    <t>1591-XWLGB</t>
  </si>
  <si>
    <t>1596-BBVTG</t>
  </si>
  <si>
    <t>1596-OQSPS</t>
  </si>
  <si>
    <t>1597-FZREH</t>
  </si>
  <si>
    <t>41.64</t>
  </si>
  <si>
    <t>1597-LHYNC</t>
  </si>
  <si>
    <t>47.63</t>
  </si>
  <si>
    <t>1599-EAHXY</t>
  </si>
  <si>
    <t>28.45</t>
  </si>
  <si>
    <t>1599-MMYRQ</t>
  </si>
  <si>
    <t>Forestville</t>
  </si>
  <si>
    <t>39.67</t>
  </si>
  <si>
    <t>1600-DILPE</t>
  </si>
  <si>
    <t>Richvale</t>
  </si>
  <si>
    <t>36.11</t>
  </si>
  <si>
    <t>1602-IJQQE</t>
  </si>
  <si>
    <t>29.11</t>
  </si>
  <si>
    <t>1608-GMEWB</t>
  </si>
  <si>
    <t>15.65</t>
  </si>
  <si>
    <t>1612-EOHDH</t>
  </si>
  <si>
    <t>30.92</t>
  </si>
  <si>
    <t>1614-JBEBI</t>
  </si>
  <si>
    <t>Georgetown</t>
  </si>
  <si>
    <t>26.47</t>
  </si>
  <si>
    <t>1618-CFHME</t>
  </si>
  <si>
    <t>Riverbank</t>
  </si>
  <si>
    <t>26.87</t>
  </si>
  <si>
    <t>1619-YWUBB</t>
  </si>
  <si>
    <t>Avery</t>
  </si>
  <si>
    <t>1621-YNCJH</t>
  </si>
  <si>
    <t>19.24</t>
  </si>
  <si>
    <t>1622-HSHSF</t>
  </si>
  <si>
    <t>Biggs</t>
  </si>
  <si>
    <t>10.2</t>
  </si>
  <si>
    <t>1623-NLDOT</t>
  </si>
  <si>
    <t>1624-NALOJ</t>
  </si>
  <si>
    <t>1624-WOIWJ</t>
  </si>
  <si>
    <t>Nicasio</t>
  </si>
  <si>
    <t>1625-JAIIY</t>
  </si>
  <si>
    <t>44.24</t>
  </si>
  <si>
    <t>1626-ERCMM</t>
  </si>
  <si>
    <t>Camp Nelson</t>
  </si>
  <si>
    <t>5.31</t>
  </si>
  <si>
    <t>1627-AFWVJ</t>
  </si>
  <si>
    <t>Tahoe Vista</t>
  </si>
  <si>
    <t>1628-BIZYP</t>
  </si>
  <si>
    <t>Brentwood</t>
  </si>
  <si>
    <t>15.2</t>
  </si>
  <si>
    <t>1629-DQQVB</t>
  </si>
  <si>
    <t>36.22</t>
  </si>
  <si>
    <t>1635-FJFCC</t>
  </si>
  <si>
    <t>Acton</t>
  </si>
  <si>
    <t>10.99</t>
  </si>
  <si>
    <t>1635-HDGFT</t>
  </si>
  <si>
    <t>Manton</t>
  </si>
  <si>
    <t>35.45</t>
  </si>
  <si>
    <t>1635-NZATJ</t>
  </si>
  <si>
    <t>37.25</t>
  </si>
  <si>
    <t>1636-NTNCO</t>
  </si>
  <si>
    <t>1640-PLFMP</t>
  </si>
  <si>
    <t>10.05</t>
  </si>
  <si>
    <t>1641-BYBTK</t>
  </si>
  <si>
    <t>16.91</t>
  </si>
  <si>
    <t>1641-RQDAY</t>
  </si>
  <si>
    <t>Wallace</t>
  </si>
  <si>
    <t>49.21</t>
  </si>
  <si>
    <t>1642-HMARX</t>
  </si>
  <si>
    <t>1644-IRKSF</t>
  </si>
  <si>
    <t>20.02</t>
  </si>
  <si>
    <t>1656-DRSMG</t>
  </si>
  <si>
    <t>19.01</t>
  </si>
  <si>
    <t>1657-DYMBM</t>
  </si>
  <si>
    <t>34.46</t>
  </si>
  <si>
    <t>1658-BYGOY</t>
  </si>
  <si>
    <t>11.33</t>
  </si>
  <si>
    <t>1658-TJVOA</t>
  </si>
  <si>
    <t>Cazadero</t>
  </si>
  <si>
    <t>12.67</t>
  </si>
  <si>
    <t>1658-XUHBX</t>
  </si>
  <si>
    <t>16.15</t>
  </si>
  <si>
    <t>1660-HSOOQ</t>
  </si>
  <si>
    <t>1661-CZBAU</t>
  </si>
  <si>
    <t>Carlotta</t>
  </si>
  <si>
    <t>44.76</t>
  </si>
  <si>
    <t>1663-MHLHE</t>
  </si>
  <si>
    <t>35.88</t>
  </si>
  <si>
    <t>1666-JXLKU</t>
  </si>
  <si>
    <t>1666-JZPZT</t>
  </si>
  <si>
    <t>Twin Bridges</t>
  </si>
  <si>
    <t>1670-SVOWZ</t>
  </si>
  <si>
    <t>Mira Loma</t>
  </si>
  <si>
    <t>7.62</t>
  </si>
  <si>
    <t>1676-MQAOA</t>
  </si>
  <si>
    <t>15.03</t>
  </si>
  <si>
    <t>1678-FYZOW</t>
  </si>
  <si>
    <t>1679-JRFBR</t>
  </si>
  <si>
    <t>5.77</t>
  </si>
  <si>
    <t>1680-VDCWW</t>
  </si>
  <si>
    <t>1682-VCOIO</t>
  </si>
  <si>
    <t>46.17</t>
  </si>
  <si>
    <t>1684-FLBGS</t>
  </si>
  <si>
    <t>27.49</t>
  </si>
  <si>
    <t>1685-BQULA</t>
  </si>
  <si>
    <t>La Quinta</t>
  </si>
  <si>
    <t>2.83</t>
  </si>
  <si>
    <t>1685-VAYJF</t>
  </si>
  <si>
    <t>Salinas</t>
  </si>
  <si>
    <t>40.59</t>
  </si>
  <si>
    <t>1686-STUHN</t>
  </si>
  <si>
    <t>Creston</t>
  </si>
  <si>
    <t>38.74</t>
  </si>
  <si>
    <t>1689-MRZQR</t>
  </si>
  <si>
    <t>1689-YQBYY</t>
  </si>
  <si>
    <t>26.13</t>
  </si>
  <si>
    <t>1696-HXOWK</t>
  </si>
  <si>
    <t>5.22</t>
  </si>
  <si>
    <t>1696-MZVAU</t>
  </si>
  <si>
    <t>1697-BCSHV</t>
  </si>
  <si>
    <t>44.1</t>
  </si>
  <si>
    <t>1697-LYYYX</t>
  </si>
  <si>
    <t>Cotati</t>
  </si>
  <si>
    <t>42.11</t>
  </si>
  <si>
    <t>1697-NVVGY</t>
  </si>
  <si>
    <t>30.44</t>
  </si>
  <si>
    <t>1698-XFZCI</t>
  </si>
  <si>
    <t>Artesia</t>
  </si>
  <si>
    <t>42.4</t>
  </si>
  <si>
    <t>1699-HPSBG</t>
  </si>
  <si>
    <t>9.6</t>
  </si>
  <si>
    <t>1699-TLDLZ</t>
  </si>
  <si>
    <t>7.14</t>
  </si>
  <si>
    <t>1699-UOTXU</t>
  </si>
  <si>
    <t>1702-CCFNJ</t>
  </si>
  <si>
    <t>44.65</t>
  </si>
  <si>
    <t>1703-MGIAB</t>
  </si>
  <si>
    <t>1704-NRWYE</t>
  </si>
  <si>
    <t>43.34</t>
  </si>
  <si>
    <t>1705-GUHPV</t>
  </si>
  <si>
    <t>26.74</t>
  </si>
  <si>
    <t>1707-HABPF</t>
  </si>
  <si>
    <t>11.93</t>
  </si>
  <si>
    <t>1708-PBBOA</t>
  </si>
  <si>
    <t>Banning</t>
  </si>
  <si>
    <t>1709-EJDOX</t>
  </si>
  <si>
    <t>41.54</t>
  </si>
  <si>
    <t>1710-RCXUS</t>
  </si>
  <si>
    <t>9.21</t>
  </si>
  <si>
    <t>1716-LSAMB</t>
  </si>
  <si>
    <t>45.21</t>
  </si>
  <si>
    <t>1722-LDZJS</t>
  </si>
  <si>
    <t>Sanger</t>
  </si>
  <si>
    <t>20.44</t>
  </si>
  <si>
    <t>1723-HKXJQ</t>
  </si>
  <si>
    <t>18.79</t>
  </si>
  <si>
    <t>1724-BQUHA</t>
  </si>
  <si>
    <t>45.72</t>
  </si>
  <si>
    <t>1724-IQWNM</t>
  </si>
  <si>
    <t>8.66</t>
  </si>
  <si>
    <t>1725-IQNIY</t>
  </si>
  <si>
    <t>42.09</t>
  </si>
  <si>
    <t>1725-MIMXW</t>
  </si>
  <si>
    <t>48.96</t>
  </si>
  <si>
    <t>Poor expertise of phone support</t>
  </si>
  <si>
    <t>1728-BQDMA</t>
  </si>
  <si>
    <t>Penryn</t>
  </si>
  <si>
    <t>18.7</t>
  </si>
  <si>
    <t>1728-CXQBE</t>
  </si>
  <si>
    <t>Glenn</t>
  </si>
  <si>
    <t>23.33</t>
  </si>
  <si>
    <t>1729-VLAZJ</t>
  </si>
  <si>
    <t>1730-VFMWO</t>
  </si>
  <si>
    <t>40.67</t>
  </si>
  <si>
    <t>1730-ZMAME</t>
  </si>
  <si>
    <t>48.62</t>
  </si>
  <si>
    <t>1731-TVIUK</t>
  </si>
  <si>
    <t>7.39</t>
  </si>
  <si>
    <t>1732-FEKLD</t>
  </si>
  <si>
    <t>1732-VHUBQ</t>
  </si>
  <si>
    <t>26.95</t>
  </si>
  <si>
    <t>1734-ZMNTZ</t>
  </si>
  <si>
    <t>15.04</t>
  </si>
  <si>
    <t>1735-XMJVH</t>
  </si>
  <si>
    <t>34.87</t>
  </si>
  <si>
    <t>1740-CSDJP</t>
  </si>
  <si>
    <t>Oakhurst</t>
  </si>
  <si>
    <t>1741-WTPON</t>
  </si>
  <si>
    <t>Westport</t>
  </si>
  <si>
    <t>40.86</t>
  </si>
  <si>
    <t>1744-JHKYS</t>
  </si>
  <si>
    <t>11.52</t>
  </si>
  <si>
    <t>1746-TGTWV</t>
  </si>
  <si>
    <t>38.89</t>
  </si>
  <si>
    <t>1750-CSKKM</t>
  </si>
  <si>
    <t>41.02</t>
  </si>
  <si>
    <t>1751-NCDLI</t>
  </si>
  <si>
    <t>Castroville</t>
  </si>
  <si>
    <t>4.2</t>
  </si>
  <si>
    <t>1752-OZXFY</t>
  </si>
  <si>
    <t>15.24</t>
  </si>
  <si>
    <t>1754-GKYPY</t>
  </si>
  <si>
    <t>22.38</t>
  </si>
  <si>
    <t>1755-FZQEC</t>
  </si>
  <si>
    <t>Ventura</t>
  </si>
  <si>
    <t>1755-RMCXH</t>
  </si>
  <si>
    <t>7.27</t>
  </si>
  <si>
    <t>1757-TCATG</t>
  </si>
  <si>
    <t>1760-CAZHT</t>
  </si>
  <si>
    <t>3.07</t>
  </si>
  <si>
    <t>1761-AEZZR</t>
  </si>
  <si>
    <t>4.04</t>
  </si>
  <si>
    <t>1763-KUAAW</t>
  </si>
  <si>
    <t>37.53</t>
  </si>
  <si>
    <t>1763-WQFUK</t>
  </si>
  <si>
    <t>26.38</t>
  </si>
  <si>
    <t>1764-VUUMT</t>
  </si>
  <si>
    <t>1766-GKNMI</t>
  </si>
  <si>
    <t>9.49</t>
  </si>
  <si>
    <t>1767-CJKBA</t>
  </si>
  <si>
    <t>1767-TGTKO</t>
  </si>
  <si>
    <t>Dana Point</t>
  </si>
  <si>
    <t>5.09</t>
  </si>
  <si>
    <t>1768-HNVGJ</t>
  </si>
  <si>
    <t>18.46</t>
  </si>
  <si>
    <t>1768-ZAIFU</t>
  </si>
  <si>
    <t>1769-GRUIK</t>
  </si>
  <si>
    <t>Gridley</t>
  </si>
  <si>
    <t>2.76</t>
  </si>
  <si>
    <t>1771-OADNZ</t>
  </si>
  <si>
    <t>1775-KWJKQ</t>
  </si>
  <si>
    <t>26.96</t>
  </si>
  <si>
    <t>1776-SPBWV</t>
  </si>
  <si>
    <t>1777-JYQPJ</t>
  </si>
  <si>
    <t>1779-PWPMG</t>
  </si>
  <si>
    <t>4.59</t>
  </si>
  <si>
    <t>1784-BXEFA</t>
  </si>
  <si>
    <t>1784-EZDKJ</t>
  </si>
  <si>
    <t>29.4</t>
  </si>
  <si>
    <t>1785-BPHTP</t>
  </si>
  <si>
    <t>1790-NESIO</t>
  </si>
  <si>
    <t>6.56</t>
  </si>
  <si>
    <t>1791-PQHBB</t>
  </si>
  <si>
    <t>32.06</t>
  </si>
  <si>
    <t>1792-UXAFY</t>
  </si>
  <si>
    <t>30.37</t>
  </si>
  <si>
    <t>1794-HBQTJ</t>
  </si>
  <si>
    <t>Corcoran</t>
  </si>
  <si>
    <t>6.54</t>
  </si>
  <si>
    <t>1794-SWWKL</t>
  </si>
  <si>
    <t>Dorris</t>
  </si>
  <si>
    <t>24.36</t>
  </si>
  <si>
    <t>1796-JANOW</t>
  </si>
  <si>
    <t>1803-BGNBD</t>
  </si>
  <si>
    <t>37.63</t>
  </si>
  <si>
    <t>1809-DMJHQ</t>
  </si>
  <si>
    <t>1810-BOHSY</t>
  </si>
  <si>
    <t>1810-MVMAI</t>
  </si>
  <si>
    <t>1813-JLKWR</t>
  </si>
  <si>
    <t>23.25</t>
  </si>
  <si>
    <t>1813-JYWTO</t>
  </si>
  <si>
    <t>Shandon</t>
  </si>
  <si>
    <t>6.23</t>
  </si>
  <si>
    <t>1814-DKOLC</t>
  </si>
  <si>
    <t>Loma Linda</t>
  </si>
  <si>
    <t>5.41</t>
  </si>
  <si>
    <t>1814-WFGVS</t>
  </si>
  <si>
    <t>1816-FLZDK</t>
  </si>
  <si>
    <t>1818-ESQMW</t>
  </si>
  <si>
    <t>39.62</t>
  </si>
  <si>
    <t>1820-DJFPH</t>
  </si>
  <si>
    <t>48.29</t>
  </si>
  <si>
    <t>1820-TQVEV</t>
  </si>
  <si>
    <t>49.43</t>
  </si>
  <si>
    <t>1821-BUCWY</t>
  </si>
  <si>
    <t>47.06</t>
  </si>
  <si>
    <t>1830-GGFNM</t>
  </si>
  <si>
    <t>Somerset</t>
  </si>
  <si>
    <t>19.53</t>
  </si>
  <si>
    <t>1830-IPXVJ</t>
  </si>
  <si>
    <t>25.4</t>
  </si>
  <si>
    <t>1832-PEUTS</t>
  </si>
  <si>
    <t>37.75</t>
  </si>
  <si>
    <t>1833-TCXKK</t>
  </si>
  <si>
    <t>29.81</t>
  </si>
  <si>
    <t>1833-VGRUM</t>
  </si>
  <si>
    <t>1834-ABKHQ</t>
  </si>
  <si>
    <t>Upper Lake</t>
  </si>
  <si>
    <t>1834-WULEG</t>
  </si>
  <si>
    <t>40.81</t>
  </si>
  <si>
    <t>1837-YQUCE</t>
  </si>
  <si>
    <t>1839-FBNFR</t>
  </si>
  <si>
    <t>1839-UMACK</t>
  </si>
  <si>
    <t>27.64</t>
  </si>
  <si>
    <t>1840-BIUOG</t>
  </si>
  <si>
    <t>32.5</t>
  </si>
  <si>
    <t>1841-YSJGV</t>
  </si>
  <si>
    <t>1842-EZJMK</t>
  </si>
  <si>
    <t>34.14</t>
  </si>
  <si>
    <t>1843-TLSGD</t>
  </si>
  <si>
    <t>27.62</t>
  </si>
  <si>
    <t>1845-CSBRZ</t>
  </si>
  <si>
    <t>Pomona</t>
  </si>
  <si>
    <t>40.19</t>
  </si>
  <si>
    <t>1845-ZLLIG</t>
  </si>
  <si>
    <t>20.3</t>
  </si>
  <si>
    <t>1846-XWOQN</t>
  </si>
  <si>
    <t>Bradley</t>
  </si>
  <si>
    <t>47.97</t>
  </si>
  <si>
    <t>1848-LBZHY</t>
  </si>
  <si>
    <t>33.24</t>
  </si>
  <si>
    <t>1849-RJYIG</t>
  </si>
  <si>
    <t>46.78</t>
  </si>
  <si>
    <t>1850-AKQEP</t>
  </si>
  <si>
    <t>1852-QSWCD</t>
  </si>
  <si>
    <t>35.25</t>
  </si>
  <si>
    <t>1852-XEMDW</t>
  </si>
  <si>
    <t>43.78</t>
  </si>
  <si>
    <t>1853-ARAAQ</t>
  </si>
  <si>
    <t>Cayucos</t>
  </si>
  <si>
    <t>1853-UDXBW</t>
  </si>
  <si>
    <t>38.8</t>
  </si>
  <si>
    <t>1855-AGAWH</t>
  </si>
  <si>
    <t>36.69</t>
  </si>
  <si>
    <t>1855-CFULU</t>
  </si>
  <si>
    <t>41.98</t>
  </si>
  <si>
    <t>1862-QRWPE</t>
  </si>
  <si>
    <t>Pacific Palisades</t>
  </si>
  <si>
    <t>37.96</t>
  </si>
  <si>
    <t>1862-SKORY</t>
  </si>
  <si>
    <t>1866-DIOQZ</t>
  </si>
  <si>
    <t>1866-NXPSP</t>
  </si>
  <si>
    <t>32.0</t>
  </si>
  <si>
    <t>1866-OBPNR</t>
  </si>
  <si>
    <t>42.99</t>
  </si>
  <si>
    <t>1866-RZZQS</t>
  </si>
  <si>
    <t>42.06</t>
  </si>
  <si>
    <t>1866-ZSLJM</t>
  </si>
  <si>
    <t>Valley Ford</t>
  </si>
  <si>
    <t>32.89</t>
  </si>
  <si>
    <t>1867-BDVFH</t>
  </si>
  <si>
    <t>9.14</t>
  </si>
  <si>
    <t>1867-TJHTS</t>
  </si>
  <si>
    <t>22.71</t>
  </si>
  <si>
    <t>1871-MOWRM</t>
  </si>
  <si>
    <t>1872-EBWSC</t>
  </si>
  <si>
    <t>21.19</t>
  </si>
  <si>
    <t>1875-QIVME</t>
  </si>
  <si>
    <t>11.51</t>
  </si>
  <si>
    <t>1877-HKBQX</t>
  </si>
  <si>
    <t>Cerritos</t>
  </si>
  <si>
    <t>1891-FZYSA</t>
  </si>
  <si>
    <t>Piercy</t>
  </si>
  <si>
    <t>16.34</t>
  </si>
  <si>
    <t>1891-QRQSA</t>
  </si>
  <si>
    <t>16.33</t>
  </si>
  <si>
    <t>1891-UAWWU</t>
  </si>
  <si>
    <t>Johannesburg</t>
  </si>
  <si>
    <t>4.77</t>
  </si>
  <si>
    <t>1894-IGFSG</t>
  </si>
  <si>
    <t>18.01</t>
  </si>
  <si>
    <t>1895-QTKDO</t>
  </si>
  <si>
    <t>45.59</t>
  </si>
  <si>
    <t>1897-OKVMW</t>
  </si>
  <si>
    <t>Lathrop</t>
  </si>
  <si>
    <t>37.0</t>
  </si>
  <si>
    <t>1897-RCFUM</t>
  </si>
  <si>
    <t>Point Arena</t>
  </si>
  <si>
    <t>5.88</t>
  </si>
  <si>
    <t>1898-JSNDC</t>
  </si>
  <si>
    <t>48.17</t>
  </si>
  <si>
    <t>1899-VXWXM</t>
  </si>
  <si>
    <t>1902-XBTFB</t>
  </si>
  <si>
    <t>39.58</t>
  </si>
  <si>
    <t>1904-WAJAA</t>
  </si>
  <si>
    <t>46.54</t>
  </si>
  <si>
    <t>1905-OEILC</t>
  </si>
  <si>
    <t>Pebble Beach</t>
  </si>
  <si>
    <t>20.11</t>
  </si>
  <si>
    <t>1907-UBQFC</t>
  </si>
  <si>
    <t>5.46</t>
  </si>
  <si>
    <t>1907-YLNYW</t>
  </si>
  <si>
    <t>Gasquet</t>
  </si>
  <si>
    <t>1910-FMXJM</t>
  </si>
  <si>
    <t>1915-IOFGU</t>
  </si>
  <si>
    <t>Keene</t>
  </si>
  <si>
    <t>41.39</t>
  </si>
  <si>
    <t>1915-OAKWD</t>
  </si>
  <si>
    <t>Belvedere Tiburon</t>
  </si>
  <si>
    <t>44.05</t>
  </si>
  <si>
    <t>1918-ZBFQJ</t>
  </si>
  <si>
    <t>33.54</t>
  </si>
  <si>
    <t>1919-RTPQD</t>
  </si>
  <si>
    <t>28.7</t>
  </si>
  <si>
    <t>1921-KYSAY</t>
  </si>
  <si>
    <t>36.93</t>
  </si>
  <si>
    <t>1925-GMVBW</t>
  </si>
  <si>
    <t>Oroville</t>
  </si>
  <si>
    <t>24.53</t>
  </si>
  <si>
    <t>1925-LFCZZ</t>
  </si>
  <si>
    <t>Potrero</t>
  </si>
  <si>
    <t>1925-TIBLE</t>
  </si>
  <si>
    <t>22.61</t>
  </si>
  <si>
    <t>1926-QUZNN</t>
  </si>
  <si>
    <t>Carmel</t>
  </si>
  <si>
    <t>49.51</t>
  </si>
  <si>
    <t>1927-QEWMY</t>
  </si>
  <si>
    <t>43.91</t>
  </si>
  <si>
    <t>1928-BXYIV</t>
  </si>
  <si>
    <t>Placerville</t>
  </si>
  <si>
    <t>1929-ZCBHE</t>
  </si>
  <si>
    <t>1930-BZLHI</t>
  </si>
  <si>
    <t>22.53</t>
  </si>
  <si>
    <t>1930-QPBVZ</t>
  </si>
  <si>
    <t>9.29</t>
  </si>
  <si>
    <t>1930-WNXSB</t>
  </si>
  <si>
    <t>47.69</t>
  </si>
  <si>
    <t>1932-UEDCX</t>
  </si>
  <si>
    <t>Manchester</t>
  </si>
  <si>
    <t>1934-MKPXS</t>
  </si>
  <si>
    <t>49.37</t>
  </si>
  <si>
    <t>1934-SJVJK</t>
  </si>
  <si>
    <t>Smith River</t>
  </si>
  <si>
    <t>40.51</t>
  </si>
  <si>
    <t>1935-IMVBB</t>
  </si>
  <si>
    <t>3.79</t>
  </si>
  <si>
    <t>1936-CZAKF</t>
  </si>
  <si>
    <t>1936-UAFEH</t>
  </si>
  <si>
    <t>Pioneer</t>
  </si>
  <si>
    <t>48.82</t>
  </si>
  <si>
    <t>1937-OTUKY</t>
  </si>
  <si>
    <t>25.48</t>
  </si>
  <si>
    <t>1941-HOSAM</t>
  </si>
  <si>
    <t>1942-OQFRW</t>
  </si>
  <si>
    <t>13.4</t>
  </si>
  <si>
    <t>1945-XISKS</t>
  </si>
  <si>
    <t>33.01</t>
  </si>
  <si>
    <t>1950-KSVVJ</t>
  </si>
  <si>
    <t>1951-IEYXM</t>
  </si>
  <si>
    <t>34.97</t>
  </si>
  <si>
    <t>1952-DVVSW</t>
  </si>
  <si>
    <t>14.04</t>
  </si>
  <si>
    <t>1955-IBMMB</t>
  </si>
  <si>
    <t>47.17</t>
  </si>
  <si>
    <t>1956-YIFGE</t>
  </si>
  <si>
    <t>Boulevard</t>
  </si>
  <si>
    <t>9.05</t>
  </si>
  <si>
    <t>1958-RNRKS</t>
  </si>
  <si>
    <t>El Segundo</t>
  </si>
  <si>
    <t>5.56</t>
  </si>
  <si>
    <t>1960-UOTYM</t>
  </si>
  <si>
    <t>16.53</t>
  </si>
  <si>
    <t>1960-UYCNN</t>
  </si>
  <si>
    <t>Julian</t>
  </si>
  <si>
    <t>26.43</t>
  </si>
  <si>
    <t>1963-SVUCV</t>
  </si>
  <si>
    <t>1963-VAUKV</t>
  </si>
  <si>
    <t>Kyburz</t>
  </si>
  <si>
    <t>22.12</t>
  </si>
  <si>
    <t>1964-SVLEA</t>
  </si>
  <si>
    <t>30.13</t>
  </si>
  <si>
    <t>1965-AKTSX</t>
  </si>
  <si>
    <t>16.36</t>
  </si>
  <si>
    <t>1965-DDBWU</t>
  </si>
  <si>
    <t>11.96</t>
  </si>
  <si>
    <t>1970-KKFWL</t>
  </si>
  <si>
    <t>6.52</t>
  </si>
  <si>
    <t>1971-DTCZB</t>
  </si>
  <si>
    <t>42.64</t>
  </si>
  <si>
    <t>1972-XMUWV</t>
  </si>
  <si>
    <t>Miramonte</t>
  </si>
  <si>
    <t>10.23</t>
  </si>
  <si>
    <t>1976-AZZPJ</t>
  </si>
  <si>
    <t>1976-CFOCS</t>
  </si>
  <si>
    <t>7.74</t>
  </si>
  <si>
    <t>1977-STDKI</t>
  </si>
  <si>
    <t>The Sea Ranch</t>
  </si>
  <si>
    <t>20.55</t>
  </si>
  <si>
    <t>1980-KXVPM</t>
  </si>
  <si>
    <t>El Centro</t>
  </si>
  <si>
    <t>23.82</t>
  </si>
  <si>
    <t>1981-INRFU</t>
  </si>
  <si>
    <t>8.32</t>
  </si>
  <si>
    <t>1982-FEBTD</t>
  </si>
  <si>
    <t>1984-FCOWB</t>
  </si>
  <si>
    <t>Templeton</t>
  </si>
  <si>
    <t>41.88</t>
  </si>
  <si>
    <t>1984-GPTEH</t>
  </si>
  <si>
    <t>1985-MBRYP</t>
  </si>
  <si>
    <t>Arnold</t>
  </si>
  <si>
    <t>6.71</t>
  </si>
  <si>
    <t>1986-PHGZF</t>
  </si>
  <si>
    <t>Greenwood</t>
  </si>
  <si>
    <t>1987-AUELQ</t>
  </si>
  <si>
    <t>44.84</t>
  </si>
  <si>
    <t>1989-PRJHP</t>
  </si>
  <si>
    <t>1991-VOPLL</t>
  </si>
  <si>
    <t>31.28</t>
  </si>
  <si>
    <t>1996-DBMUS</t>
  </si>
  <si>
    <t>1998-VHJHK</t>
  </si>
  <si>
    <t>20.18</t>
  </si>
  <si>
    <t>2000-DHJUY</t>
  </si>
  <si>
    <t>Menlo Park</t>
  </si>
  <si>
    <t>18.67</t>
  </si>
  <si>
    <t>2000-MPKCA</t>
  </si>
  <si>
    <t>46.7</t>
  </si>
  <si>
    <t>2001-EWBQU</t>
  </si>
  <si>
    <t>35.47</t>
  </si>
  <si>
    <t>2001-MCUUW</t>
  </si>
  <si>
    <t>2002-MZHWP</t>
  </si>
  <si>
    <t>Delhi</t>
  </si>
  <si>
    <t>26.12</t>
  </si>
  <si>
    <t>2003-CKLOR</t>
  </si>
  <si>
    <t>Igo</t>
  </si>
  <si>
    <t>25.82</t>
  </si>
  <si>
    <t>2004-OCQXK</t>
  </si>
  <si>
    <t>44.94</t>
  </si>
  <si>
    <t>2005-DWQZJ</t>
  </si>
  <si>
    <t>42.67</t>
  </si>
  <si>
    <t>2007-QVGAW</t>
  </si>
  <si>
    <t>2011-TRQYE</t>
  </si>
  <si>
    <t>2012-NWRPA</t>
  </si>
  <si>
    <t>1.28</t>
  </si>
  <si>
    <t>2013-SGDXK</t>
  </si>
  <si>
    <t>Mariposa</t>
  </si>
  <si>
    <t>1.63</t>
  </si>
  <si>
    <t>2014-MKGMH</t>
  </si>
  <si>
    <t>2017-CCBLH</t>
  </si>
  <si>
    <t>Weott</t>
  </si>
  <si>
    <t>2018-PZKMU</t>
  </si>
  <si>
    <t>44.37</t>
  </si>
  <si>
    <t>2018-QKYGT</t>
  </si>
  <si>
    <t>San Gabriel</t>
  </si>
  <si>
    <t>36.32</t>
  </si>
  <si>
    <t>2019-HDCZY</t>
  </si>
  <si>
    <t>2023-VQFDL</t>
  </si>
  <si>
    <t>33.16</t>
  </si>
  <si>
    <t>2024-BASKD</t>
  </si>
  <si>
    <t>Exeter</t>
  </si>
  <si>
    <t>22.16</t>
  </si>
  <si>
    <t>2025-JKFWI</t>
  </si>
  <si>
    <t>24.14</t>
  </si>
  <si>
    <t>2026-TGDHM</t>
  </si>
  <si>
    <t>Cloverdale</t>
  </si>
  <si>
    <t>2027-CWDNU</t>
  </si>
  <si>
    <t>Venice</t>
  </si>
  <si>
    <t>28.04</t>
  </si>
  <si>
    <t>2027-DNKIV</t>
  </si>
  <si>
    <t>2027-FECZV</t>
  </si>
  <si>
    <t>25.19</t>
  </si>
  <si>
    <t>2027-OAQQC</t>
  </si>
  <si>
    <t>Aptos</t>
  </si>
  <si>
    <t>2027-WKXMW</t>
  </si>
  <si>
    <t>20.37</t>
  </si>
  <si>
    <t>2030-BTZRO</t>
  </si>
  <si>
    <t>Northridge</t>
  </si>
  <si>
    <t>41.36</t>
  </si>
  <si>
    <t>2034-CGRHZ</t>
  </si>
  <si>
    <t>3.23</t>
  </si>
  <si>
    <t>2034-GDRCN</t>
  </si>
  <si>
    <t>2037-SGXHH</t>
  </si>
  <si>
    <t>Campo Seco</t>
  </si>
  <si>
    <t>49.7</t>
  </si>
  <si>
    <t>2037-XJFUP</t>
  </si>
  <si>
    <t>2038-LLMLM</t>
  </si>
  <si>
    <t>2038-OEQZH</t>
  </si>
  <si>
    <t>Menifee</t>
  </si>
  <si>
    <t>44.36</t>
  </si>
  <si>
    <t>2038-YSEZE</t>
  </si>
  <si>
    <t>13.74</t>
  </si>
  <si>
    <t>2039-JONDJ</t>
  </si>
  <si>
    <t>20.29</t>
  </si>
  <si>
    <t>2040-LDIWQ</t>
  </si>
  <si>
    <t>2040-OBMLJ</t>
  </si>
  <si>
    <t>17.18</t>
  </si>
  <si>
    <t>2040-VZIKE</t>
  </si>
  <si>
    <t>Stevinson</t>
  </si>
  <si>
    <t>2040-XBAVJ</t>
  </si>
  <si>
    <t>24.95</t>
  </si>
  <si>
    <t>2041-JIJCI</t>
  </si>
  <si>
    <t>44.78</t>
  </si>
  <si>
    <t>2043-WVTQJ</t>
  </si>
  <si>
    <t>Westminster</t>
  </si>
  <si>
    <t>17.68</t>
  </si>
  <si>
    <t>2045-BMBTJ</t>
  </si>
  <si>
    <t>2049-BAFNW</t>
  </si>
  <si>
    <t>Vallejo</t>
  </si>
  <si>
    <t>2050-ONYDQ</t>
  </si>
  <si>
    <t>2054-PJOCK</t>
  </si>
  <si>
    <t>16.11</t>
  </si>
  <si>
    <t>2055-BFOCC</t>
  </si>
  <si>
    <t>Likely</t>
  </si>
  <si>
    <t>40.65</t>
  </si>
  <si>
    <t>2055-PDADH</t>
  </si>
  <si>
    <t>Big Bend</t>
  </si>
  <si>
    <t>2.26</t>
  </si>
  <si>
    <t>2055-SIFSS</t>
  </si>
  <si>
    <t>Westmorland</t>
  </si>
  <si>
    <t>29.53</t>
  </si>
  <si>
    <t>2056-EVGZL</t>
  </si>
  <si>
    <t>8.88</t>
  </si>
  <si>
    <t>2057-BOYKM</t>
  </si>
  <si>
    <t>28.09</t>
  </si>
  <si>
    <t>2057-ZBLPD</t>
  </si>
  <si>
    <t>42.22</t>
  </si>
  <si>
    <t>2058-DCJBE</t>
  </si>
  <si>
    <t>31.14</t>
  </si>
  <si>
    <t>2061-VVFST</t>
  </si>
  <si>
    <t>45.19</t>
  </si>
  <si>
    <t>2065-MMKGR</t>
  </si>
  <si>
    <t>Diamond Springs</t>
  </si>
  <si>
    <t>2067-QYTCF</t>
  </si>
  <si>
    <t>8.6</t>
  </si>
  <si>
    <t>2068-WWXQZ</t>
  </si>
  <si>
    <t>30.25</t>
  </si>
  <si>
    <t>2070-FNEXE</t>
  </si>
  <si>
    <t>2070-XYMFH</t>
  </si>
  <si>
    <t>8.72</t>
  </si>
  <si>
    <t>2072-ZVJJX</t>
  </si>
  <si>
    <t>22.83</t>
  </si>
  <si>
    <t>2073-QBVBI</t>
  </si>
  <si>
    <t>2074-GKOWZ</t>
  </si>
  <si>
    <t>8.86</t>
  </si>
  <si>
    <t>2074-GUHPQ</t>
  </si>
  <si>
    <t>Albion</t>
  </si>
  <si>
    <t>49.78</t>
  </si>
  <si>
    <t>2075-PUEPR</t>
  </si>
  <si>
    <t>Newport Coast</t>
  </si>
  <si>
    <t>24.7</t>
  </si>
  <si>
    <t>2075-RMJIK</t>
  </si>
  <si>
    <t>Santa Ysabel</t>
  </si>
  <si>
    <t>2077-DDHJK</t>
  </si>
  <si>
    <t>Goleta</t>
  </si>
  <si>
    <t>27.41</t>
  </si>
  <si>
    <t>2077-MPJQO</t>
  </si>
  <si>
    <t>2079-FBMZK</t>
  </si>
  <si>
    <t>2080-CAZNM</t>
  </si>
  <si>
    <t>6.33</t>
  </si>
  <si>
    <t>2080-GKCWQ</t>
  </si>
  <si>
    <t>San Pablo</t>
  </si>
  <si>
    <t>3.76</t>
  </si>
  <si>
    <t>2080-SRCDE</t>
  </si>
  <si>
    <t>Walnut</t>
  </si>
  <si>
    <t>32.73</t>
  </si>
  <si>
    <t>2081-KJSQF</t>
  </si>
  <si>
    <t>Isleton</t>
  </si>
  <si>
    <t>42.96</t>
  </si>
  <si>
    <t>2081-VEYEH</t>
  </si>
  <si>
    <t>Compton</t>
  </si>
  <si>
    <t>12.66</t>
  </si>
  <si>
    <t>2082-CEFLT</t>
  </si>
  <si>
    <t>2082-OJVTK</t>
  </si>
  <si>
    <t>2085-BOJKI</t>
  </si>
  <si>
    <t>28.83</t>
  </si>
  <si>
    <t>2085-JVGAD</t>
  </si>
  <si>
    <t>2.15</t>
  </si>
  <si>
    <t>2087-QAREY</t>
  </si>
  <si>
    <t>39.83</t>
  </si>
  <si>
    <t>2088-IEBAU</t>
  </si>
  <si>
    <t>21.82</t>
  </si>
  <si>
    <t>2091-GPPIQ</t>
  </si>
  <si>
    <t>Yuba City</t>
  </si>
  <si>
    <t>2091-MJTFX</t>
  </si>
  <si>
    <t>2091-RFFBA</t>
  </si>
  <si>
    <t>Port Costa</t>
  </si>
  <si>
    <t>15.43</t>
  </si>
  <si>
    <t>2096-XOTMO</t>
  </si>
  <si>
    <t>Marysville</t>
  </si>
  <si>
    <t>12.82</t>
  </si>
  <si>
    <t>2097-YVPKN</t>
  </si>
  <si>
    <t>Healdsburg</t>
  </si>
  <si>
    <t>4.9</t>
  </si>
  <si>
    <t>2100-BDNSN</t>
  </si>
  <si>
    <t>Strawberry Valley</t>
  </si>
  <si>
    <t>14.9</t>
  </si>
  <si>
    <t>2101-RANCD</t>
  </si>
  <si>
    <t>8.93</t>
  </si>
  <si>
    <t>2103-ZRXFN</t>
  </si>
  <si>
    <t>2105-PHWON</t>
  </si>
  <si>
    <t>Navarro</t>
  </si>
  <si>
    <t>10.34</t>
  </si>
  <si>
    <t>2107-FBPTK</t>
  </si>
  <si>
    <t>Ramona</t>
  </si>
  <si>
    <t>41.93</t>
  </si>
  <si>
    <t>2108-GLPQB</t>
  </si>
  <si>
    <t>11.6</t>
  </si>
  <si>
    <t>2108-XWMPY</t>
  </si>
  <si>
    <t>Cabazon</t>
  </si>
  <si>
    <t>2108-YKQTY</t>
  </si>
  <si>
    <t>2111-DWYHN</t>
  </si>
  <si>
    <t>18.81</t>
  </si>
  <si>
    <t>2114-MGINA</t>
  </si>
  <si>
    <t>Rio Vista</t>
  </si>
  <si>
    <t>10.3</t>
  </si>
  <si>
    <t>2115-BFTIW</t>
  </si>
  <si>
    <t>24.91</t>
  </si>
  <si>
    <t>2120-SMPEX</t>
  </si>
  <si>
    <t>17.64</t>
  </si>
  <si>
    <t>2121-JAFOM</t>
  </si>
  <si>
    <t>Danville</t>
  </si>
  <si>
    <t>2122-SZZZD</t>
  </si>
  <si>
    <t>2122-YWVYA</t>
  </si>
  <si>
    <t>15.01</t>
  </si>
  <si>
    <t>2123-AGEEN</t>
  </si>
  <si>
    <t>Millbrae</t>
  </si>
  <si>
    <t>26.29</t>
  </si>
  <si>
    <t>2123-VSCOT</t>
  </si>
  <si>
    <t>24.81</t>
  </si>
  <si>
    <t>2126-GSEGL</t>
  </si>
  <si>
    <t>9.28</t>
  </si>
  <si>
    <t>2129-ALKBS</t>
  </si>
  <si>
    <t>Needles</t>
  </si>
  <si>
    <t>49.22</t>
  </si>
  <si>
    <t>2133-TSRRM</t>
  </si>
  <si>
    <t>32.94</t>
  </si>
  <si>
    <t>2135-DQWAQ</t>
  </si>
  <si>
    <t>45.74</t>
  </si>
  <si>
    <t>2135-RXIHG</t>
  </si>
  <si>
    <t>14.12</t>
  </si>
  <si>
    <t>2137-DQMEV</t>
  </si>
  <si>
    <t>2138-VFAPZ</t>
  </si>
  <si>
    <t>15.33</t>
  </si>
  <si>
    <t>2139-FQHLM</t>
  </si>
  <si>
    <t>9.55</t>
  </si>
  <si>
    <t>2141-RRYGO</t>
  </si>
  <si>
    <t>Camino</t>
  </si>
  <si>
    <t>2143-LJULT</t>
  </si>
  <si>
    <t>35.34</t>
  </si>
  <si>
    <t>2144-BFDSO</t>
  </si>
  <si>
    <t>9.18</t>
  </si>
  <si>
    <t>2144-ESWKO</t>
  </si>
  <si>
    <t>2146-EGVDT</t>
  </si>
  <si>
    <t>Chatsworth</t>
  </si>
  <si>
    <t>2150-OEGBV</t>
  </si>
  <si>
    <t>33.4</t>
  </si>
  <si>
    <t>2150-UWTFY</t>
  </si>
  <si>
    <t>42.98</t>
  </si>
  <si>
    <t>2150-WLKUW</t>
  </si>
  <si>
    <t>42.1</t>
  </si>
  <si>
    <t>2153-MREFK</t>
  </si>
  <si>
    <t>30.16</t>
  </si>
  <si>
    <t>2154-KVJFF</t>
  </si>
  <si>
    <t>42.83</t>
  </si>
  <si>
    <t>2155-AMQRX</t>
  </si>
  <si>
    <t>Norwalk</t>
  </si>
  <si>
    <t>3.25</t>
  </si>
  <si>
    <t>2157-MXBJS</t>
  </si>
  <si>
    <t>41.22</t>
  </si>
  <si>
    <t>2159-TURXX</t>
  </si>
  <si>
    <t>Weaverville</t>
  </si>
  <si>
    <t>2160-GPFXD</t>
  </si>
  <si>
    <t>24.59</t>
  </si>
  <si>
    <t>2162-FRZAA</t>
  </si>
  <si>
    <t>2164-SOQXL</t>
  </si>
  <si>
    <t>14.79</t>
  </si>
  <si>
    <t>2165-VOEGB</t>
  </si>
  <si>
    <t>43.04</t>
  </si>
  <si>
    <t>2167-FQSTQ</t>
  </si>
  <si>
    <t>37.45</t>
  </si>
  <si>
    <t>2169-RRLFW</t>
  </si>
  <si>
    <t>11.18</t>
  </si>
  <si>
    <t>2171-UDMFD</t>
  </si>
  <si>
    <t>35.05</t>
  </si>
  <si>
    <t>2172-EJXVF</t>
  </si>
  <si>
    <t>25.61</t>
  </si>
  <si>
    <t>2176-LVPNX</t>
  </si>
  <si>
    <t>37.39</t>
  </si>
  <si>
    <t>2176-OSJUV</t>
  </si>
  <si>
    <t>40.63</t>
  </si>
  <si>
    <t>2178-PMGCJ</t>
  </si>
  <si>
    <t>15.77</t>
  </si>
  <si>
    <t>2180-DXNEG</t>
  </si>
  <si>
    <t>2181-TIDSV</t>
  </si>
  <si>
    <t>19.75</t>
  </si>
  <si>
    <t>2181-UAESM</t>
  </si>
  <si>
    <t>12.59</t>
  </si>
  <si>
    <t>2186-QZEYA</t>
  </si>
  <si>
    <t>San Leandro</t>
  </si>
  <si>
    <t>2187-LZGPL</t>
  </si>
  <si>
    <t>2187-PKZAY</t>
  </si>
  <si>
    <t>40.06</t>
  </si>
  <si>
    <t>2188-SXWVT</t>
  </si>
  <si>
    <t>Chilcoot</t>
  </si>
  <si>
    <t>43.17</t>
  </si>
  <si>
    <t>2189-UXTKY</t>
  </si>
  <si>
    <t>13.11</t>
  </si>
  <si>
    <t>2189-WWOEW</t>
  </si>
  <si>
    <t>2190-BCXEC</t>
  </si>
  <si>
    <t>39.97</t>
  </si>
  <si>
    <t>2190-PHBHR</t>
  </si>
  <si>
    <t>Hume</t>
  </si>
  <si>
    <t>2192-CKRLV</t>
  </si>
  <si>
    <t>2192-OZITF</t>
  </si>
  <si>
    <t>44.29</t>
  </si>
  <si>
    <t>2193-SFWQW</t>
  </si>
  <si>
    <t>San Rafael</t>
  </si>
  <si>
    <t>24.08</t>
  </si>
  <si>
    <t>2194-IIQOF</t>
  </si>
  <si>
    <t>19.9</t>
  </si>
  <si>
    <t>2195-VVRJF</t>
  </si>
  <si>
    <t>5.73</t>
  </si>
  <si>
    <t>2195-ZRVAX</t>
  </si>
  <si>
    <t>44.26</t>
  </si>
  <si>
    <t>2197-OMWGI</t>
  </si>
  <si>
    <t>2200-DSAAL</t>
  </si>
  <si>
    <t>2202-CUYXZ</t>
  </si>
  <si>
    <t>Dublin</t>
  </si>
  <si>
    <t>36.07</t>
  </si>
  <si>
    <t>2202-OUTMO</t>
  </si>
  <si>
    <t>Caruthers</t>
  </si>
  <si>
    <t>12.3</t>
  </si>
  <si>
    <t>2203-GHNWN</t>
  </si>
  <si>
    <t>44.93</t>
  </si>
  <si>
    <t>2205-LPVGL</t>
  </si>
  <si>
    <t>18.43</t>
  </si>
  <si>
    <t>2205-YMZZJ</t>
  </si>
  <si>
    <t>39.51</t>
  </si>
  <si>
    <t>2207-NHRJK</t>
  </si>
  <si>
    <t>2207-OBZNX</t>
  </si>
  <si>
    <t>2207-QPJED</t>
  </si>
  <si>
    <t>15.6</t>
  </si>
  <si>
    <t>2207-RYYRL</t>
  </si>
  <si>
    <t>29.55</t>
  </si>
  <si>
    <t>2208-MPXIO</t>
  </si>
  <si>
    <t>21.73</t>
  </si>
  <si>
    <t>2208-NKVVH</t>
  </si>
  <si>
    <t>2.81</t>
  </si>
  <si>
    <t>2208-NQBCT</t>
  </si>
  <si>
    <t>2208-UGTGR</t>
  </si>
  <si>
    <t>2209-XADXF</t>
  </si>
  <si>
    <t>Willow Creek</t>
  </si>
  <si>
    <t>2211-RMNHO</t>
  </si>
  <si>
    <t>Rio Nido</t>
  </si>
  <si>
    <t>25.16</t>
  </si>
  <si>
    <t>2212-LYASK</t>
  </si>
  <si>
    <t>Brea</t>
  </si>
  <si>
    <t>2215-ZAFGX</t>
  </si>
  <si>
    <t>11.5</t>
  </si>
  <si>
    <t>2219-MVUSO</t>
  </si>
  <si>
    <t>35.53</t>
  </si>
  <si>
    <t>2220-IAHLS</t>
  </si>
  <si>
    <t>2.85</t>
  </si>
  <si>
    <t>2223-GDSHL</t>
  </si>
  <si>
    <t>Fountain Valley</t>
  </si>
  <si>
    <t>2223-KAGMX</t>
  </si>
  <si>
    <t>33.14</t>
  </si>
  <si>
    <t>2225-ZRGSG</t>
  </si>
  <si>
    <t>Piru</t>
  </si>
  <si>
    <t>5.48</t>
  </si>
  <si>
    <t>2226-ICFDO</t>
  </si>
  <si>
    <t>Covelo</t>
  </si>
  <si>
    <t>10.87</t>
  </si>
  <si>
    <t>2227-JRSJX</t>
  </si>
  <si>
    <t>6.12</t>
  </si>
  <si>
    <t>2228-BZDEE</t>
  </si>
  <si>
    <t>2229-DPMBI</t>
  </si>
  <si>
    <t>Blairsden Graeagle</t>
  </si>
  <si>
    <t>13.21</t>
  </si>
  <si>
    <t>2229-VWQJH</t>
  </si>
  <si>
    <t>Homewood</t>
  </si>
  <si>
    <t>2230-XTUWL</t>
  </si>
  <si>
    <t>13.26</t>
  </si>
  <si>
    <t>2232-DMLXU</t>
  </si>
  <si>
    <t>35.6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</si>
  <si>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</si>
  <si>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</si>
  <si>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</si>
  <si>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</si>
  <si>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</si>
  <si>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</si>
  <si>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</si>
  <si>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</si>
  <si>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22.41</t>
  </si>
  <si>
    <t>2235-ZGKPT</t>
  </si>
  <si>
    <t>12.88</t>
  </si>
  <si>
    <t>2236-HILPA</t>
  </si>
  <si>
    <t>11.15</t>
  </si>
  <si>
    <t>2237-ZFSMY</t>
  </si>
  <si>
    <t>4.48</t>
  </si>
  <si>
    <t>2239-CFOUJ</t>
  </si>
  <si>
    <t>27.5</t>
  </si>
  <si>
    <t>2239-CGBUZ</t>
  </si>
  <si>
    <t>47.18</t>
  </si>
  <si>
    <t>2239-JALAW</t>
  </si>
  <si>
    <t>44.5</t>
  </si>
  <si>
    <t>2240-HSJQD</t>
  </si>
  <si>
    <t>1.27</t>
  </si>
  <si>
    <t>2242-MFOTG</t>
  </si>
  <si>
    <t>2243-FNMMI</t>
  </si>
  <si>
    <t>31.02</t>
  </si>
  <si>
    <t>2245-ADZFJ</t>
  </si>
  <si>
    <t>Castella</t>
  </si>
  <si>
    <t>28.52</t>
  </si>
  <si>
    <t>2249-YPRNG</t>
  </si>
  <si>
    <t>28.79</t>
  </si>
  <si>
    <t>2250-IVBWA</t>
  </si>
  <si>
    <t>49.49</t>
  </si>
  <si>
    <t>2251-PYLPB</t>
  </si>
  <si>
    <t>45.05</t>
  </si>
  <si>
    <t>2252-ISRNH</t>
  </si>
  <si>
    <t>30.46</t>
  </si>
  <si>
    <t>2252-JHJGE</t>
  </si>
  <si>
    <t>2252-NKNSI</t>
  </si>
  <si>
    <t>32.02</t>
  </si>
  <si>
    <t>2253-KPMNB</t>
  </si>
  <si>
    <t>Live Oak</t>
  </si>
  <si>
    <t>2254-DLXRI</t>
  </si>
  <si>
    <t>2256-YLYLP</t>
  </si>
  <si>
    <t>34.13</t>
  </si>
  <si>
    <t>2257-BOVXD</t>
  </si>
  <si>
    <t>Tahoe City</t>
  </si>
  <si>
    <t>22.14</t>
  </si>
  <si>
    <t>2259-OUUSZ</t>
  </si>
  <si>
    <t>2260-USTRB</t>
  </si>
  <si>
    <t>Campo</t>
  </si>
  <si>
    <t>2262-SLNVK</t>
  </si>
  <si>
    <t>Birds Landing</t>
  </si>
  <si>
    <t>1.15</t>
  </si>
  <si>
    <t>2263-SFSQZ</t>
  </si>
  <si>
    <t>2265-CYWIV</t>
  </si>
  <si>
    <t>18.91</t>
  </si>
  <si>
    <t>2266-FUBDZ</t>
  </si>
  <si>
    <t>46.47</t>
  </si>
  <si>
    <t>2266-SJNAT</t>
  </si>
  <si>
    <t>2267-FPIMA</t>
  </si>
  <si>
    <t>San Carlos</t>
  </si>
  <si>
    <t>17.58</t>
  </si>
  <si>
    <t>2267-WTPYD</t>
  </si>
  <si>
    <t>Granada Hills</t>
  </si>
  <si>
    <t>23.05</t>
  </si>
  <si>
    <t>2270-CHBFN</t>
  </si>
  <si>
    <t>32.72</t>
  </si>
  <si>
    <t>2272-JKMSI</t>
  </si>
  <si>
    <t>Roseville</t>
  </si>
  <si>
    <t>2272-QAGFO</t>
  </si>
  <si>
    <t>35.07</t>
  </si>
  <si>
    <t>2272-UOINI</t>
  </si>
  <si>
    <t>3.34</t>
  </si>
  <si>
    <t>2272-WUSPA</t>
  </si>
  <si>
    <t>39.74</t>
  </si>
  <si>
    <t>2273-QCKXA</t>
  </si>
  <si>
    <t>25.77</t>
  </si>
  <si>
    <t>2274-XUATA</t>
  </si>
  <si>
    <t>Earp</t>
  </si>
  <si>
    <t>2275-RBYQS</t>
  </si>
  <si>
    <t>2276-YDAVZ</t>
  </si>
  <si>
    <t>26.52</t>
  </si>
  <si>
    <t>2277-AXSDC</t>
  </si>
  <si>
    <t>43.8</t>
  </si>
  <si>
    <t>2277-BKJKN</t>
  </si>
  <si>
    <t>Camptonville</t>
  </si>
  <si>
    <t>2277-DJJDL</t>
  </si>
  <si>
    <t>10.4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</si>
  <si>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</si>
  <si>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</si>
  <si>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</si>
  <si>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</si>
  <si>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</si>
  <si>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</si>
  <si>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</si>
  <si>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</si>
  <si>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3.72</t>
  </si>
  <si>
    <t>2294-DMMUS</t>
  </si>
  <si>
    <t>Patterson</t>
  </si>
  <si>
    <t>36.54</t>
  </si>
  <si>
    <t>2294-SALNE</t>
  </si>
  <si>
    <t>16.63</t>
  </si>
  <si>
    <t>2296-DKZFP</t>
  </si>
  <si>
    <t>1.29</t>
  </si>
  <si>
    <t>2300-RQGOI</t>
  </si>
  <si>
    <t>41.63</t>
  </si>
  <si>
    <t>2302-ANTDP</t>
  </si>
  <si>
    <t>Hat Creek</t>
  </si>
  <si>
    <t>2302-OUZXB</t>
  </si>
  <si>
    <t>2303-PJYHN</t>
  </si>
  <si>
    <t>36.05</t>
  </si>
  <si>
    <t>2305-MRGLV</t>
  </si>
  <si>
    <t>21.91</t>
  </si>
  <si>
    <t>2307-FYNNL</t>
  </si>
  <si>
    <t>4.4</t>
  </si>
  <si>
    <t>2308-STERM</t>
  </si>
  <si>
    <t>6.65</t>
  </si>
  <si>
    <t>2309-OSFEU</t>
  </si>
  <si>
    <t>2311-QYMUQ</t>
  </si>
  <si>
    <t>31.73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</si>
  <si>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</si>
  <si>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</si>
  <si>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</si>
  <si>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</si>
  <si>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</si>
  <si>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</si>
  <si>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</si>
  <si>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</si>
  <si>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</si>
  <si>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7.32</t>
  </si>
  <si>
    <t>2321-OMBXY</t>
  </si>
  <si>
    <t>42.14</t>
  </si>
  <si>
    <t>2322-VCZHZ</t>
  </si>
  <si>
    <t>31.53</t>
  </si>
  <si>
    <t>2323-ARSVR</t>
  </si>
  <si>
    <t>46.89</t>
  </si>
  <si>
    <t>2324-AALNO</t>
  </si>
  <si>
    <t>Porterville</t>
  </si>
  <si>
    <t>23.76</t>
  </si>
  <si>
    <t>2324-EFHVG</t>
  </si>
  <si>
    <t>2325-NBPZG</t>
  </si>
  <si>
    <t>10.1</t>
  </si>
  <si>
    <t>2325-WINES</t>
  </si>
  <si>
    <t>Littlerock</t>
  </si>
  <si>
    <t>2325-ZUSFD</t>
  </si>
  <si>
    <t>2330-PQGDQ</t>
  </si>
  <si>
    <t>Gualala</t>
  </si>
  <si>
    <t>9.5</t>
  </si>
  <si>
    <t>2332-EFBJY</t>
  </si>
  <si>
    <t>5.74</t>
  </si>
  <si>
    <t>2332-TODQS</t>
  </si>
  <si>
    <t>34.96</t>
  </si>
  <si>
    <t>2333-KWEWW</t>
  </si>
  <si>
    <t>26.26</t>
  </si>
  <si>
    <t>2335-GSODA</t>
  </si>
  <si>
    <t>2338-BQEZT</t>
  </si>
  <si>
    <t>3.62</t>
  </si>
  <si>
    <t>2342-CKIAO</t>
  </si>
  <si>
    <t>Eagleville</t>
  </si>
  <si>
    <t>12.68</t>
  </si>
  <si>
    <t>2344-JMOGN</t>
  </si>
  <si>
    <t>Buttonwillow</t>
  </si>
  <si>
    <t>17.47</t>
  </si>
  <si>
    <t>2346-CZYIL</t>
  </si>
  <si>
    <t>39.77</t>
  </si>
  <si>
    <t>2346-DJQTB</t>
  </si>
  <si>
    <t>2346-LOCWC</t>
  </si>
  <si>
    <t>Arbuckle</t>
  </si>
  <si>
    <t>25.86</t>
  </si>
  <si>
    <t>2347-WKKAE</t>
  </si>
  <si>
    <t>41.16</t>
  </si>
  <si>
    <t>2348-KCJLT</t>
  </si>
  <si>
    <t>2351-BKRZW</t>
  </si>
  <si>
    <t>29.98</t>
  </si>
  <si>
    <t>2351-RRBUE</t>
  </si>
  <si>
    <t>2357-COQEK</t>
  </si>
  <si>
    <t>28.14</t>
  </si>
  <si>
    <t>2359-KLTEK</t>
  </si>
  <si>
    <t>Lookout</t>
  </si>
  <si>
    <t>2359-KMGLI</t>
  </si>
  <si>
    <t>Running Springs</t>
  </si>
  <si>
    <t>49.3</t>
  </si>
  <si>
    <t>2359-QWQUL</t>
  </si>
  <si>
    <t>9.51</t>
  </si>
  <si>
    <t>2360-RDGRO</t>
  </si>
  <si>
    <t>Sutter</t>
  </si>
  <si>
    <t>41.2</t>
  </si>
  <si>
    <t>2361-FJWNO</t>
  </si>
  <si>
    <t>2361-UPSND</t>
  </si>
  <si>
    <t>44.75</t>
  </si>
  <si>
    <t>2362-IBOOY</t>
  </si>
  <si>
    <t>43.97</t>
  </si>
  <si>
    <t>2363-BJLSL</t>
  </si>
  <si>
    <t>Bonita</t>
  </si>
  <si>
    <t>48.72</t>
  </si>
  <si>
    <t>2364-UFROM</t>
  </si>
  <si>
    <t>32.41</t>
  </si>
  <si>
    <t>2368-GAKKQ</t>
  </si>
  <si>
    <t>Sylmar</t>
  </si>
  <si>
    <t>17.32</t>
  </si>
  <si>
    <t>2369-FEVNO</t>
  </si>
  <si>
    <t>7.76</t>
  </si>
  <si>
    <t>2369-UAPKZ</t>
  </si>
  <si>
    <t>2371-JQHZZ</t>
  </si>
  <si>
    <t>2371-JUNGC</t>
  </si>
  <si>
    <t>2371-KFUOG</t>
  </si>
  <si>
    <t>32.67</t>
  </si>
  <si>
    <t>2372-HWUHI</t>
  </si>
  <si>
    <t>46.84</t>
  </si>
  <si>
    <t>2373-NTKOD</t>
  </si>
  <si>
    <t>25.72</t>
  </si>
  <si>
    <t>2378-HTWFW</t>
  </si>
  <si>
    <t>26.19</t>
  </si>
  <si>
    <t>2378-VTKDH</t>
  </si>
  <si>
    <t>8.59</t>
  </si>
  <si>
    <t>2378-YIZKA</t>
  </si>
  <si>
    <t>6.28</t>
  </si>
  <si>
    <t>2379-ENZGV</t>
  </si>
  <si>
    <t>39.32</t>
  </si>
  <si>
    <t>2379-GYFLQ</t>
  </si>
  <si>
    <t>22.13</t>
  </si>
  <si>
    <t>2380-DAMQP</t>
  </si>
  <si>
    <t>2382-BCKQJ</t>
  </si>
  <si>
    <t>32.58</t>
  </si>
  <si>
    <t>2384-OVPSA</t>
  </si>
  <si>
    <t>4.09</t>
  </si>
  <si>
    <t>2386-LAHRK</t>
  </si>
  <si>
    <t>Weimar</t>
  </si>
  <si>
    <t>14.58</t>
  </si>
  <si>
    <t>2386-OWURY</t>
  </si>
  <si>
    <t>Yucaipa</t>
  </si>
  <si>
    <t>35.55</t>
  </si>
  <si>
    <t>2387-KDZQY</t>
  </si>
  <si>
    <t>31.6</t>
  </si>
  <si>
    <t>2388-LAESQ</t>
  </si>
  <si>
    <t>28.72</t>
  </si>
  <si>
    <t>2391-IPLOP</t>
  </si>
  <si>
    <t>2391-SOORI</t>
  </si>
  <si>
    <t>Big Bear City</t>
  </si>
  <si>
    <t>2393-DIVAI</t>
  </si>
  <si>
    <t>15.37</t>
  </si>
  <si>
    <t>2397-BRLOM</t>
  </si>
  <si>
    <t>2398-YPMUR</t>
  </si>
  <si>
    <t>Dinuba</t>
  </si>
  <si>
    <t>37.86</t>
  </si>
  <si>
    <t>2400-FEQME</t>
  </si>
  <si>
    <t>40.94</t>
  </si>
  <si>
    <t>2400-XIWIO</t>
  </si>
  <si>
    <t>Lucerne</t>
  </si>
  <si>
    <t>22.33</t>
  </si>
  <si>
    <t>2402-TAIRZ</t>
  </si>
  <si>
    <t>9.61</t>
  </si>
  <si>
    <t>2403-BCASL</t>
  </si>
  <si>
    <t>45.04</t>
  </si>
  <si>
    <t>2404-JIBFC</t>
  </si>
  <si>
    <t>8.39</t>
  </si>
  <si>
    <t>2405-LBMUW</t>
  </si>
  <si>
    <t>2408-PSJVE</t>
  </si>
  <si>
    <t>2408-TZMJL</t>
  </si>
  <si>
    <t>2408-WITXK</t>
  </si>
  <si>
    <t>2410-CIYFZ</t>
  </si>
  <si>
    <t>49.53</t>
  </si>
  <si>
    <t>2418-TPEUN</t>
  </si>
  <si>
    <t>48.56</t>
  </si>
  <si>
    <t>2419-FSORS</t>
  </si>
  <si>
    <t>2424-WVHPL</t>
  </si>
  <si>
    <t>Redondo Beach</t>
  </si>
  <si>
    <t>27.65</t>
  </si>
  <si>
    <t>2428-HYUNX</t>
  </si>
  <si>
    <t>2428-ZMCTB</t>
  </si>
  <si>
    <t>2429-AYKKO</t>
  </si>
  <si>
    <t>2430-RRYUW</t>
  </si>
  <si>
    <t>11.56</t>
  </si>
  <si>
    <t>2430-USGXP</t>
  </si>
  <si>
    <t>Santa Fe Springs</t>
  </si>
  <si>
    <t>34.62</t>
  </si>
  <si>
    <t>2432-TFSMK</t>
  </si>
  <si>
    <t>Sebastopol</t>
  </si>
  <si>
    <t>34.78</t>
  </si>
  <si>
    <t>2433-KMEAS</t>
  </si>
  <si>
    <t>7.28</t>
  </si>
  <si>
    <t>2434-EEVDB</t>
  </si>
  <si>
    <t>California City</t>
  </si>
  <si>
    <t>2436-QBZFP</t>
  </si>
  <si>
    <t>2439-LYPMQ</t>
  </si>
  <si>
    <t>4.75</t>
  </si>
  <si>
    <t>2439-QKJUL</t>
  </si>
  <si>
    <t>7.83</t>
  </si>
  <si>
    <t>2446-BEGGB</t>
  </si>
  <si>
    <t>47.35</t>
  </si>
  <si>
    <t>2446-PLQVO</t>
  </si>
  <si>
    <t>Santa Clarita</t>
  </si>
  <si>
    <t>5.67</t>
  </si>
  <si>
    <t>2446-ZKVAF</t>
  </si>
  <si>
    <t>2450-ZKEED</t>
  </si>
  <si>
    <t>Mammoth Lakes</t>
  </si>
  <si>
    <t>7.42</t>
  </si>
  <si>
    <t>2451-YMUXS</t>
  </si>
  <si>
    <t>28.88</t>
  </si>
  <si>
    <t>2452-KDRRH</t>
  </si>
  <si>
    <t>38.85</t>
  </si>
  <si>
    <t>2452-MRMZF</t>
  </si>
  <si>
    <t>8.48</t>
  </si>
  <si>
    <t>2452-SNHFZ</t>
  </si>
  <si>
    <t>Elk Creek</t>
  </si>
  <si>
    <t>48.03</t>
  </si>
  <si>
    <t>2453-SAFNS</t>
  </si>
  <si>
    <t>45.43</t>
  </si>
  <si>
    <t>2454-RPBRZ</t>
  </si>
  <si>
    <t>Catheys Valley</t>
  </si>
  <si>
    <t>2455-USLMV</t>
  </si>
  <si>
    <t>24.21</t>
  </si>
  <si>
    <t>2458-EOMRE</t>
  </si>
  <si>
    <t>40.96</t>
  </si>
  <si>
    <t>2460-FPSYH</t>
  </si>
  <si>
    <t>2460-NGXBJ</t>
  </si>
  <si>
    <t>28.64</t>
  </si>
  <si>
    <t>2462-XIIJB</t>
  </si>
  <si>
    <t>Miranda</t>
  </si>
  <si>
    <t>2465-BLLEU</t>
  </si>
  <si>
    <t>10.22</t>
  </si>
  <si>
    <t>2466-FCCPT</t>
  </si>
  <si>
    <t>North Fork</t>
  </si>
  <si>
    <t>7.31</t>
  </si>
  <si>
    <t>2466-NEJOJ</t>
  </si>
  <si>
    <t>26.17</t>
  </si>
  <si>
    <t>2468-SJFLM</t>
  </si>
  <si>
    <t>2469-DTSGX</t>
  </si>
  <si>
    <t>2472-OVKUP</t>
  </si>
  <si>
    <t>Canoga Park</t>
  </si>
  <si>
    <t>42.08</t>
  </si>
  <si>
    <t>2474-BRUCM</t>
  </si>
  <si>
    <t>2474-LCNUE</t>
  </si>
  <si>
    <t>2475-MROZF</t>
  </si>
  <si>
    <t>Murrieta</t>
  </si>
  <si>
    <t>2476-YGEFM</t>
  </si>
  <si>
    <t>7.01</t>
  </si>
  <si>
    <t>2478-EEWWM</t>
  </si>
  <si>
    <t>2479-BRAMR</t>
  </si>
  <si>
    <t>45.84</t>
  </si>
  <si>
    <t>2480-EJWYP</t>
  </si>
  <si>
    <t>45.37</t>
  </si>
  <si>
    <t>2480-JZOSN</t>
  </si>
  <si>
    <t>Woody</t>
  </si>
  <si>
    <t>35.24</t>
  </si>
  <si>
    <t>2480-SQIOB</t>
  </si>
  <si>
    <t>25.9</t>
  </si>
  <si>
    <t>2481-SBOYW</t>
  </si>
  <si>
    <t>32.05</t>
  </si>
  <si>
    <t>2482-CZGBB</t>
  </si>
  <si>
    <t>27.28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</si>
  <si>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</si>
  <si>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</si>
  <si>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</si>
  <si>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</si>
  <si>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</si>
  <si>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</si>
  <si>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</si>
  <si>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</si>
  <si>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16.76</t>
  </si>
  <si>
    <t>2495-TTHBQ</t>
  </si>
  <si>
    <t>2498-XLDZR</t>
  </si>
  <si>
    <t>19.76</t>
  </si>
  <si>
    <t>2499-AJYUA</t>
  </si>
  <si>
    <t>Benton</t>
  </si>
  <si>
    <t>15.85</t>
  </si>
  <si>
    <t>2501-XWWTZ</t>
  </si>
  <si>
    <t>1.01</t>
  </si>
  <si>
    <t>2504-DSHIH</t>
  </si>
  <si>
    <t>Thousand Oaks</t>
  </si>
  <si>
    <t>2506-CLAKW</t>
  </si>
  <si>
    <t>20.26</t>
  </si>
  <si>
    <t>2506-TNFCO</t>
  </si>
  <si>
    <t>12.46</t>
  </si>
  <si>
    <t>2507-QZPQS</t>
  </si>
  <si>
    <t>9.97</t>
  </si>
  <si>
    <t>2509-TFPJU</t>
  </si>
  <si>
    <t>40.04</t>
  </si>
  <si>
    <t>2511-ALLCS</t>
  </si>
  <si>
    <t>18.86</t>
  </si>
  <si>
    <t>2511-MORQY</t>
  </si>
  <si>
    <t>10.33</t>
  </si>
  <si>
    <t>2514-GINMM</t>
  </si>
  <si>
    <t>2516-VQRRV</t>
  </si>
  <si>
    <t>2516-XSJKX</t>
  </si>
  <si>
    <t>32.29</t>
  </si>
  <si>
    <t>2519-ERQOJ</t>
  </si>
  <si>
    <t>2519-FAKOD</t>
  </si>
  <si>
    <t>2519-LBNQL</t>
  </si>
  <si>
    <t>22.95</t>
  </si>
  <si>
    <t>2519-TWKFS</t>
  </si>
  <si>
    <t>Blocksburg</t>
  </si>
  <si>
    <t>47.1</t>
  </si>
  <si>
    <t>2520-SGTTA</t>
  </si>
  <si>
    <t>Ben Lomond</t>
  </si>
  <si>
    <t>20.05</t>
  </si>
  <si>
    <t>2521-NPUZR</t>
  </si>
  <si>
    <t>Santa Maria</t>
  </si>
  <si>
    <t>41.05</t>
  </si>
  <si>
    <t>2522-AHJXR</t>
  </si>
  <si>
    <t>2522-WLNSF</t>
  </si>
  <si>
    <t>12.33</t>
  </si>
  <si>
    <t>2523-EWWZL</t>
  </si>
  <si>
    <t>Blythe</t>
  </si>
  <si>
    <t>2525-GVKQU</t>
  </si>
  <si>
    <t>47.07</t>
  </si>
  <si>
    <t>2528-HFYZX</t>
  </si>
  <si>
    <t>1.05</t>
  </si>
  <si>
    <t>2530-ENDWQ</t>
  </si>
  <si>
    <t>40.52</t>
  </si>
  <si>
    <t>2530-FMFXO</t>
  </si>
  <si>
    <t>42.16</t>
  </si>
  <si>
    <t>2533-QVMSK</t>
  </si>
  <si>
    <t>March Air Reserve Base</t>
  </si>
  <si>
    <t>26.94</t>
  </si>
  <si>
    <t>2533-TIBIX</t>
  </si>
  <si>
    <t>2535-PBCGC</t>
  </si>
  <si>
    <t>46.0</t>
  </si>
  <si>
    <t>2538-OIMXF</t>
  </si>
  <si>
    <t>2541-YGPKE</t>
  </si>
  <si>
    <t>Lemon Cove</t>
  </si>
  <si>
    <t>44.95</t>
  </si>
  <si>
    <t>2542-HYGIQ</t>
  </si>
  <si>
    <t>38.84</t>
  </si>
  <si>
    <t>2545-EBUPK</t>
  </si>
  <si>
    <t>21.9</t>
  </si>
  <si>
    <t>2545-LXYVJ</t>
  </si>
  <si>
    <t>Suisun City</t>
  </si>
  <si>
    <t>21.72</t>
  </si>
  <si>
    <t>2546-KZAAT</t>
  </si>
  <si>
    <t>2550-AEVRU</t>
  </si>
  <si>
    <t>17.01</t>
  </si>
  <si>
    <t>2550-QHZGP</t>
  </si>
  <si>
    <t>30.58</t>
  </si>
  <si>
    <t>2558-BUOZZ</t>
  </si>
  <si>
    <t>40.25</t>
  </si>
  <si>
    <t>2560-PPCHE</t>
  </si>
  <si>
    <t>26.83</t>
  </si>
  <si>
    <t>2560-QTSBS</t>
  </si>
  <si>
    <t>2560-WBWXF</t>
  </si>
  <si>
    <t>2565-JSLRY</t>
  </si>
  <si>
    <t>2568-BRGYX</t>
  </si>
  <si>
    <t>13.02</t>
  </si>
  <si>
    <t>2568-OIADY</t>
  </si>
  <si>
    <t>36.29</t>
  </si>
  <si>
    <t>2569-WGERO</t>
  </si>
  <si>
    <t>22.77</t>
  </si>
  <si>
    <t>2573-GYRUU</t>
  </si>
  <si>
    <t>2575-GFSOE</t>
  </si>
  <si>
    <t>2576-HXMPA</t>
  </si>
  <si>
    <t>8.23</t>
  </si>
  <si>
    <t>2577-GVSIL</t>
  </si>
  <si>
    <t>Lamont</t>
  </si>
  <si>
    <t>13.39</t>
  </si>
  <si>
    <t>2578-JQPHZ</t>
  </si>
  <si>
    <t>Bayside</t>
  </si>
  <si>
    <t>2580-ASVVY</t>
  </si>
  <si>
    <t>2580-ATZSQ</t>
  </si>
  <si>
    <t>19.25</t>
  </si>
  <si>
    <t>2581-VKIRT</t>
  </si>
  <si>
    <t>14.49</t>
  </si>
  <si>
    <t>2582-FFFZR</t>
  </si>
  <si>
    <t>2585-KTFRE</t>
  </si>
  <si>
    <t>2586-CWXVV</t>
  </si>
  <si>
    <t>Hawaiian Gardens</t>
  </si>
  <si>
    <t>2587-EKXTS</t>
  </si>
  <si>
    <t>44.45</t>
  </si>
  <si>
    <t>2587-YNLES</t>
  </si>
  <si>
    <t>25.05</t>
  </si>
  <si>
    <t>2589-AYCRP</t>
  </si>
  <si>
    <t>2592-HODOV</t>
  </si>
  <si>
    <t>45.03</t>
  </si>
  <si>
    <t>2592-SEIFQ</t>
  </si>
  <si>
    <t>2592-YKDIF</t>
  </si>
  <si>
    <t>2595-KIWPV</t>
  </si>
  <si>
    <t>2599-CIPQE</t>
  </si>
  <si>
    <t>28.47</t>
  </si>
  <si>
    <t>2599-CZABP</t>
  </si>
  <si>
    <t>Meridian</t>
  </si>
  <si>
    <t>2603-HVKCG</t>
  </si>
  <si>
    <t>2604-IJPDU</t>
  </si>
  <si>
    <t>28.57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</si>
  <si>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</si>
  <si>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</si>
  <si>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</si>
  <si>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</si>
  <si>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</si>
  <si>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</si>
  <si>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</si>
  <si>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</si>
  <si>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12.58</t>
  </si>
  <si>
    <t>2609-IAICY</t>
  </si>
  <si>
    <t>27.7</t>
  </si>
  <si>
    <t>2612-PHGOX</t>
  </si>
  <si>
    <t>6.59</t>
  </si>
  <si>
    <t>2612-RANWT</t>
  </si>
  <si>
    <t>Mount Laguna</t>
  </si>
  <si>
    <t>2612-RRIDN</t>
  </si>
  <si>
    <t>21.62</t>
  </si>
  <si>
    <t>2615-YVMYX</t>
  </si>
  <si>
    <t>30.59</t>
  </si>
  <si>
    <t>2616-FLVQC</t>
  </si>
  <si>
    <t>38.96</t>
  </si>
  <si>
    <t>2616-UUTFK</t>
  </si>
  <si>
    <t>19.11</t>
  </si>
  <si>
    <t>2619-WFQWU</t>
  </si>
  <si>
    <t>2621-UDNLU</t>
  </si>
  <si>
    <t>11.77</t>
  </si>
  <si>
    <t>2623-DRYAM</t>
  </si>
  <si>
    <t>19.88</t>
  </si>
  <si>
    <t>2625-TRCZQ</t>
  </si>
  <si>
    <t>2626-URJFX</t>
  </si>
  <si>
    <t>Termo</t>
  </si>
  <si>
    <t>8.58</t>
  </si>
  <si>
    <t>2626-VEEWG</t>
  </si>
  <si>
    <t>2632-IVXVF</t>
  </si>
  <si>
    <t>Kernville</t>
  </si>
  <si>
    <t>14.11</t>
  </si>
  <si>
    <t>2632-TACXW</t>
  </si>
  <si>
    <t>8.91</t>
  </si>
  <si>
    <t>2632-UCGVD</t>
  </si>
  <si>
    <t>49.85</t>
  </si>
  <si>
    <t>2634-HCZGT</t>
  </si>
  <si>
    <t>21.67</t>
  </si>
  <si>
    <t>2636-ALXXZ</t>
  </si>
  <si>
    <t>45.8</t>
  </si>
  <si>
    <t>2636-OHFMN</t>
  </si>
  <si>
    <t>Orosi</t>
  </si>
  <si>
    <t>2636-SJDOU</t>
  </si>
  <si>
    <t>30.27</t>
  </si>
  <si>
    <t>2637-FKFSY</t>
  </si>
  <si>
    <t>2.66</t>
  </si>
  <si>
    <t>2639-UGMAZ</t>
  </si>
  <si>
    <t>2640-LYMOV</t>
  </si>
  <si>
    <t>2640-PMGFL</t>
  </si>
  <si>
    <t>24.72</t>
  </si>
  <si>
    <t>2642-DTVCO</t>
  </si>
  <si>
    <t>Chualar</t>
  </si>
  <si>
    <t>12.18</t>
  </si>
  <si>
    <t>2642-MAWLJ</t>
  </si>
  <si>
    <t>42.51</t>
  </si>
  <si>
    <t>2645-QTLMB</t>
  </si>
  <si>
    <t>Bloomington</t>
  </si>
  <si>
    <t>12.05</t>
  </si>
  <si>
    <t>2649-HWLYB</t>
  </si>
  <si>
    <t>2650-GYRYL</t>
  </si>
  <si>
    <t>Kerman</t>
  </si>
  <si>
    <t>5.86</t>
  </si>
  <si>
    <t>2651-ZCBXV</t>
  </si>
  <si>
    <t>17.76</t>
  </si>
  <si>
    <t>2654-VBVPB</t>
  </si>
  <si>
    <t>11.83</t>
  </si>
  <si>
    <t>2656-FMOKZ</t>
  </si>
  <si>
    <t>44.07</t>
  </si>
  <si>
    <t>2656-TABEH</t>
  </si>
  <si>
    <t>28.22</t>
  </si>
  <si>
    <t>2657-ALMWY</t>
  </si>
  <si>
    <t>2657-VPXTA</t>
  </si>
  <si>
    <t>32.76</t>
  </si>
  <si>
    <t>2659-VXMWZ</t>
  </si>
  <si>
    <t>29.24</t>
  </si>
  <si>
    <t>2660-EMUBI</t>
  </si>
  <si>
    <t>41.37</t>
  </si>
  <si>
    <t>2661-GKBTK</t>
  </si>
  <si>
    <t>27.2</t>
  </si>
  <si>
    <t>2662-NNTDK</t>
  </si>
  <si>
    <t>45.87</t>
  </si>
  <si>
    <t>2664-XJZNO</t>
  </si>
  <si>
    <t>6.95</t>
  </si>
  <si>
    <t>2665-NPTGL</t>
  </si>
  <si>
    <t>18.66</t>
  </si>
  <si>
    <t>2667-WYLWJ</t>
  </si>
  <si>
    <t>Dunnigan</t>
  </si>
  <si>
    <t>46.13</t>
  </si>
  <si>
    <t>2668-TZSPS</t>
  </si>
  <si>
    <t>39.61</t>
  </si>
  <si>
    <t>2669-OIDSD</t>
  </si>
  <si>
    <t>1.02</t>
  </si>
  <si>
    <t>2669-QVCRG</t>
  </si>
  <si>
    <t>2672-DZUOY</t>
  </si>
  <si>
    <t>2672-HUYVI</t>
  </si>
  <si>
    <t>11.81</t>
  </si>
  <si>
    <t>2672-OJQZP</t>
  </si>
  <si>
    <t>40.87</t>
  </si>
  <si>
    <t>2672-TGEFF</t>
  </si>
  <si>
    <t>Traver</t>
  </si>
  <si>
    <t>1.08</t>
  </si>
  <si>
    <t>2673-CXQEU</t>
  </si>
  <si>
    <t>47.13</t>
  </si>
  <si>
    <t>2673-ZALNP</t>
  </si>
  <si>
    <t>Mcarthur</t>
  </si>
  <si>
    <t>16.2</t>
  </si>
  <si>
    <t>2674-MIAHT</t>
  </si>
  <si>
    <t>2674-MLXMN</t>
  </si>
  <si>
    <t>34.36</t>
  </si>
  <si>
    <t>2675-DHUTR</t>
  </si>
  <si>
    <t>Big Pine</t>
  </si>
  <si>
    <t>31.11</t>
  </si>
  <si>
    <t>2675-IJRGJ</t>
  </si>
  <si>
    <t>23.17</t>
  </si>
  <si>
    <t>2675-OTVVJ</t>
  </si>
  <si>
    <t>46.06</t>
  </si>
  <si>
    <t>2676-ISHSF</t>
  </si>
  <si>
    <t>29.19</t>
  </si>
  <si>
    <t>2676-OXPPQ</t>
  </si>
  <si>
    <t>3.16</t>
  </si>
  <si>
    <t>2676-SSLTO</t>
  </si>
  <si>
    <t>17.77</t>
  </si>
  <si>
    <t>2680-XKKNJ</t>
  </si>
  <si>
    <t>17.52</t>
  </si>
  <si>
    <t>2682-KEVRP</t>
  </si>
  <si>
    <t>34.39</t>
  </si>
  <si>
    <t>2683-BPJSO</t>
  </si>
  <si>
    <t>2683-JXWQQ</t>
  </si>
  <si>
    <t>2684-EIWEO</t>
  </si>
  <si>
    <t>45.88</t>
  </si>
  <si>
    <t>2685-SREOM</t>
  </si>
  <si>
    <t>23.24</t>
  </si>
  <si>
    <t>2688-BHGOG</t>
  </si>
  <si>
    <t>Olancha</t>
  </si>
  <si>
    <t>2690-DVRVK</t>
  </si>
  <si>
    <t>2691-NZETQ</t>
  </si>
  <si>
    <t>49.14</t>
  </si>
  <si>
    <t>2692-AQCPF</t>
  </si>
  <si>
    <t>2692-BUCFV</t>
  </si>
  <si>
    <t>2692-PFYTJ</t>
  </si>
  <si>
    <t>Hercules</t>
  </si>
  <si>
    <t>15.22</t>
  </si>
  <si>
    <t>2694-CIUMO</t>
  </si>
  <si>
    <t>21.93</t>
  </si>
  <si>
    <t>2696-ECXKC</t>
  </si>
  <si>
    <t>41.18</t>
  </si>
  <si>
    <t>2696-NARTR</t>
  </si>
  <si>
    <t>2696-RZVZW</t>
  </si>
  <si>
    <t>2697-NQBPF</t>
  </si>
  <si>
    <t>2700-LUEVA</t>
  </si>
  <si>
    <t>36.28</t>
  </si>
  <si>
    <t>2703-AMTUL</t>
  </si>
  <si>
    <t>2706-QZIHY</t>
  </si>
  <si>
    <t>46.68</t>
  </si>
  <si>
    <t>2709-UQGNP</t>
  </si>
  <si>
    <t>49.04</t>
  </si>
  <si>
    <t>2710-WYVXG</t>
  </si>
  <si>
    <t>2712-SYWAY</t>
  </si>
  <si>
    <t>43.84</t>
  </si>
  <si>
    <t>2716-GFZOR</t>
  </si>
  <si>
    <t>Raymond</t>
  </si>
  <si>
    <t>7.63</t>
  </si>
  <si>
    <t>2717-HVIZY</t>
  </si>
  <si>
    <t>15.66</t>
  </si>
  <si>
    <t>2718-GAXQD</t>
  </si>
  <si>
    <t>42.13</t>
  </si>
  <si>
    <t>2718-YSKCS</t>
  </si>
  <si>
    <t>Tomales</t>
  </si>
  <si>
    <t>16.13</t>
  </si>
  <si>
    <t>2719-BDAQO</t>
  </si>
  <si>
    <t>4.51</t>
  </si>
  <si>
    <t>2720-FVBQP</t>
  </si>
  <si>
    <t>Mccloud</t>
  </si>
  <si>
    <t>24.83</t>
  </si>
  <si>
    <t>2720-WGKHP</t>
  </si>
  <si>
    <t>Sloughhouse</t>
  </si>
  <si>
    <t>20.99</t>
  </si>
  <si>
    <t>2722-JMONI</t>
  </si>
  <si>
    <t>24.24</t>
  </si>
  <si>
    <t>2722-VOJQL</t>
  </si>
  <si>
    <t>24.23</t>
  </si>
  <si>
    <t>2724-FJDYW</t>
  </si>
  <si>
    <t>2725-IWWBA</t>
  </si>
  <si>
    <t>38.45</t>
  </si>
  <si>
    <t>2725-KXXWT</t>
  </si>
  <si>
    <t>2725-TTRIQ</t>
  </si>
  <si>
    <t>2729-VNVAP</t>
  </si>
  <si>
    <t>12.51</t>
  </si>
  <si>
    <t>2731-GJRDG</t>
  </si>
  <si>
    <t>4.61</t>
  </si>
  <si>
    <t>2732-ISEZX</t>
  </si>
  <si>
    <t>Pacific Grove</t>
  </si>
  <si>
    <t>24.61</t>
  </si>
  <si>
    <t>2737-WFVYW</t>
  </si>
  <si>
    <t>2737-YNGYW</t>
  </si>
  <si>
    <t>33.89</t>
  </si>
  <si>
    <t>2739-CACDQ</t>
  </si>
  <si>
    <t>La Jolla</t>
  </si>
  <si>
    <t>1.06</t>
  </si>
  <si>
    <t>2739-CCZMB</t>
  </si>
  <si>
    <t>Alleghany</t>
  </si>
  <si>
    <t>2740-JFBOK</t>
  </si>
  <si>
    <t>3.01</t>
  </si>
  <si>
    <t>2740-TVLFN</t>
  </si>
  <si>
    <t>39.87</t>
  </si>
  <si>
    <t>2746-DIJLO</t>
  </si>
  <si>
    <t>36.47</t>
  </si>
  <si>
    <t>2748-MYRVK</t>
  </si>
  <si>
    <t>8.38</t>
  </si>
  <si>
    <t>2749-CTKAJ</t>
  </si>
  <si>
    <t>48.06</t>
  </si>
  <si>
    <t>2750-BJLSB</t>
  </si>
  <si>
    <t>2.45</t>
  </si>
  <si>
    <t>2753-JMMCV</t>
  </si>
  <si>
    <t>Paso Robles</t>
  </si>
  <si>
    <t>2754-SDJRD</t>
  </si>
  <si>
    <t>39.86</t>
  </si>
  <si>
    <t>2754-VDLTR</t>
  </si>
  <si>
    <t>Greenview</t>
  </si>
  <si>
    <t>35.63</t>
  </si>
  <si>
    <t>2754-XBHTB</t>
  </si>
  <si>
    <t>22.88</t>
  </si>
  <si>
    <t>2758-RNWXS</t>
  </si>
  <si>
    <t>49.61</t>
  </si>
  <si>
    <t>2761-OCIAX</t>
  </si>
  <si>
    <t>6.51</t>
  </si>
  <si>
    <t>2761-XECQW</t>
  </si>
  <si>
    <t>2770-NSVDG</t>
  </si>
  <si>
    <t>2773-MADBQ</t>
  </si>
  <si>
    <t>2773-OVBPK</t>
  </si>
  <si>
    <t>21.71</t>
  </si>
  <si>
    <t>2774-LVQUS</t>
  </si>
  <si>
    <t>44.13</t>
  </si>
  <si>
    <t>2775-SEFEE</t>
  </si>
  <si>
    <t>29.95</t>
  </si>
  <si>
    <t>2777-PHDEI</t>
  </si>
  <si>
    <t>2778-OCLGR</t>
  </si>
  <si>
    <t>Soda Springs</t>
  </si>
  <si>
    <t>2782-JEEBU</t>
  </si>
  <si>
    <t>2782-LFZVW</t>
  </si>
  <si>
    <t>2786-GCDPI</t>
  </si>
  <si>
    <t>17.65</t>
  </si>
  <si>
    <t>2788-CJQAQ</t>
  </si>
  <si>
    <t>Winton</t>
  </si>
  <si>
    <t>22.31</t>
  </si>
  <si>
    <t>2789-CZANW</t>
  </si>
  <si>
    <t>21.16</t>
  </si>
  <si>
    <t>2789-HQBOU</t>
  </si>
  <si>
    <t>49.63</t>
  </si>
  <si>
    <t>2790-XUYMV</t>
  </si>
  <si>
    <t>Mount Hamilton</t>
  </si>
  <si>
    <t>31.89</t>
  </si>
  <si>
    <t>2791-SFVEW</t>
  </si>
  <si>
    <t>34.79</t>
  </si>
  <si>
    <t>2792-LSHWX</t>
  </si>
  <si>
    <t>43.06</t>
  </si>
  <si>
    <t>2792-VPPET</t>
  </si>
  <si>
    <t>37.01</t>
  </si>
  <si>
    <t>2794-XIMMO</t>
  </si>
  <si>
    <t>2796-NNUFI</t>
  </si>
  <si>
    <t>30.47</t>
  </si>
  <si>
    <t>2796-UUZZO</t>
  </si>
  <si>
    <t>18.88</t>
  </si>
  <si>
    <t>2798-NYLMZ</t>
  </si>
  <si>
    <t>Los Banos</t>
  </si>
  <si>
    <t>31.97</t>
  </si>
  <si>
    <t>2799-ARNLO</t>
  </si>
  <si>
    <t>Bonsall</t>
  </si>
  <si>
    <t>2799-TSLAG</t>
  </si>
  <si>
    <t>34.03</t>
  </si>
  <si>
    <t>2800-QQUSO</t>
  </si>
  <si>
    <t>2800-VEQXM</t>
  </si>
  <si>
    <t>Lebec</t>
  </si>
  <si>
    <t>12.5</t>
  </si>
  <si>
    <t>2801-NISEI</t>
  </si>
  <si>
    <t>Mt Baldy</t>
  </si>
  <si>
    <t>2804-ETQDK</t>
  </si>
  <si>
    <t>20.63</t>
  </si>
  <si>
    <t>2805-AUFQN</t>
  </si>
  <si>
    <t>13.93</t>
  </si>
  <si>
    <t>2805-EDJPQ</t>
  </si>
  <si>
    <t>20.53</t>
  </si>
  <si>
    <t>2806-MLNTI</t>
  </si>
  <si>
    <t>2808-CHTDM</t>
  </si>
  <si>
    <t>35.86</t>
  </si>
  <si>
    <t>2809-ILCYT</t>
  </si>
  <si>
    <t>3.6</t>
  </si>
  <si>
    <t>2809-ZMYOQ</t>
  </si>
  <si>
    <t>41.53</t>
  </si>
  <si>
    <t>2810-FTLEM</t>
  </si>
  <si>
    <t>14.26</t>
  </si>
  <si>
    <t>2811-POVEX</t>
  </si>
  <si>
    <t>2.03</t>
  </si>
  <si>
    <t>2812-ENYMO</t>
  </si>
  <si>
    <t>2812-REYAT</t>
  </si>
  <si>
    <t>22.1</t>
  </si>
  <si>
    <t>2812-SFXMJ</t>
  </si>
  <si>
    <t>7.66</t>
  </si>
  <si>
    <t>2815-CPTUL</t>
  </si>
  <si>
    <t>2.27</t>
  </si>
  <si>
    <t>2817-LVCPP</t>
  </si>
  <si>
    <t>12.62</t>
  </si>
  <si>
    <t>2817-NTQDO</t>
  </si>
  <si>
    <t>2819-GWENI</t>
  </si>
  <si>
    <t>2821-WARNZ</t>
  </si>
  <si>
    <t>45.64</t>
  </si>
  <si>
    <t>2823-LKABH</t>
  </si>
  <si>
    <t>Rancho Mirage</t>
  </si>
  <si>
    <t>2824-DXNKN</t>
  </si>
  <si>
    <t>38.99</t>
  </si>
  <si>
    <t>2824-MYYBN</t>
  </si>
  <si>
    <t>1.6</t>
  </si>
  <si>
    <t>2826-DXLQO</t>
  </si>
  <si>
    <t>El Cerrito</t>
  </si>
  <si>
    <t>2826-UWHIS</t>
  </si>
  <si>
    <t>1.59</t>
  </si>
  <si>
    <t>2828-SLQPF</t>
  </si>
  <si>
    <t>San Marino</t>
  </si>
  <si>
    <t>29.52</t>
  </si>
  <si>
    <t>2829-HYVZP</t>
  </si>
  <si>
    <t>46.12</t>
  </si>
  <si>
    <t>2830-LEWOA</t>
  </si>
  <si>
    <t>43.08</t>
  </si>
  <si>
    <t>2831-EBWRN</t>
  </si>
  <si>
    <t>2832-KJCRD</t>
  </si>
  <si>
    <t>23.95</t>
  </si>
  <si>
    <t>2832-SCUCO</t>
  </si>
  <si>
    <t>Kirkwood</t>
  </si>
  <si>
    <t>26.9</t>
  </si>
  <si>
    <t>2833-SLKDQ</t>
  </si>
  <si>
    <t>Caspar</t>
  </si>
  <si>
    <t>2834-JKOOW</t>
  </si>
  <si>
    <t>2834-JRTUA</t>
  </si>
  <si>
    <t>49.42</t>
  </si>
  <si>
    <t>2834-SPCJV</t>
  </si>
  <si>
    <t>38.37</t>
  </si>
  <si>
    <t>2839-RFSQE</t>
  </si>
  <si>
    <t>24.71</t>
  </si>
  <si>
    <t>2840-XANRC</t>
  </si>
  <si>
    <t>16.1</t>
  </si>
  <si>
    <t>2842-BCQGE</t>
  </si>
  <si>
    <t>19.66</t>
  </si>
  <si>
    <t>2842-JTCCU</t>
  </si>
  <si>
    <t>Hopland</t>
  </si>
  <si>
    <t>29.69</t>
  </si>
  <si>
    <t>2843-CQMEG</t>
  </si>
  <si>
    <t>2845-AFFTX</t>
  </si>
  <si>
    <t>22.56</t>
  </si>
  <si>
    <t>2845-HSJCY</t>
  </si>
  <si>
    <t>29.18</t>
  </si>
  <si>
    <t>2845-KDHVX</t>
  </si>
  <si>
    <t>23.29</t>
  </si>
  <si>
    <t>2848-YXSMW</t>
  </si>
  <si>
    <t>2851-MMUTZ</t>
  </si>
  <si>
    <t>2851-STERV</t>
  </si>
  <si>
    <t>3.04</t>
  </si>
  <si>
    <t>2853-CWQFQ</t>
  </si>
  <si>
    <t>2856-HYAPG</t>
  </si>
  <si>
    <t>Platina</t>
  </si>
  <si>
    <t>12.4</t>
  </si>
  <si>
    <t>2856-NNASM</t>
  </si>
  <si>
    <t>39.12</t>
  </si>
  <si>
    <t>2858-EIMXH</t>
  </si>
  <si>
    <t>2858-MOFSQ</t>
  </si>
  <si>
    <t>Rio Oso</t>
  </si>
  <si>
    <t>24.31</t>
  </si>
  <si>
    <t>2860-RANUS</t>
  </si>
  <si>
    <t>Mc Kittrick</t>
  </si>
  <si>
    <t>29.29</t>
  </si>
  <si>
    <t>2862-JVEOY</t>
  </si>
  <si>
    <t>10.54</t>
  </si>
  <si>
    <t>2862-PFNIK</t>
  </si>
  <si>
    <t>2863-IMQDR</t>
  </si>
  <si>
    <t>23.45</t>
  </si>
  <si>
    <t>2865-TCHJW</t>
  </si>
  <si>
    <t>48.35</t>
  </si>
  <si>
    <t>2866-IKBTM</t>
  </si>
  <si>
    <t>2867-UIMSS</t>
  </si>
  <si>
    <t>35.77</t>
  </si>
  <si>
    <t>2868-LLSKM</t>
  </si>
  <si>
    <t>2868-MZAGQ</t>
  </si>
  <si>
    <t>19.98</t>
  </si>
  <si>
    <t>2868-SNELZ</t>
  </si>
  <si>
    <t>2869-ADAWR</t>
  </si>
  <si>
    <t>Sutter Creek</t>
  </si>
  <si>
    <t>2873-ZLIWT</t>
  </si>
  <si>
    <t>2874-YXVVA</t>
  </si>
  <si>
    <t>2876-GZYZC</t>
  </si>
  <si>
    <t>29.21</t>
  </si>
  <si>
    <t>2876-VBBBL</t>
  </si>
  <si>
    <t>10.71</t>
  </si>
  <si>
    <t>2877-VDUER</t>
  </si>
  <si>
    <t>2878-DHMIN</t>
  </si>
  <si>
    <t>2878-RMWXY</t>
  </si>
  <si>
    <t>2880-FPNAE</t>
  </si>
  <si>
    <t>7.29</t>
  </si>
  <si>
    <t>2882-DDZPG</t>
  </si>
  <si>
    <t>35.81</t>
  </si>
  <si>
    <t>2882-WDTBA</t>
  </si>
  <si>
    <t>2883-ILGWO</t>
  </si>
  <si>
    <t>2884-GBPFB</t>
  </si>
  <si>
    <t>Morro Bay</t>
  </si>
  <si>
    <t>2885-HIJDH</t>
  </si>
  <si>
    <t>26.35</t>
  </si>
  <si>
    <t>2886-KEFUM</t>
  </si>
  <si>
    <t>1.93</t>
  </si>
  <si>
    <t>2887-JPYLU</t>
  </si>
  <si>
    <t>Stinson Beach</t>
  </si>
  <si>
    <t>38.94</t>
  </si>
  <si>
    <t>2888-ADFAO</t>
  </si>
  <si>
    <t>3.95</t>
  </si>
  <si>
    <t>2889-FPWRM</t>
  </si>
  <si>
    <t>2890-WFBHU</t>
  </si>
  <si>
    <t>Salyer</t>
  </si>
  <si>
    <t>1.94</t>
  </si>
  <si>
    <t>2892-GESUL</t>
  </si>
  <si>
    <t>2894-QOJRX</t>
  </si>
  <si>
    <t>2896-TBNBE</t>
  </si>
  <si>
    <t>Guadalupe</t>
  </si>
  <si>
    <t>12.97</t>
  </si>
  <si>
    <t>2897-DOVND</t>
  </si>
  <si>
    <t>Winterhaven</t>
  </si>
  <si>
    <t>11.19</t>
  </si>
  <si>
    <t>2898-LSJGD</t>
  </si>
  <si>
    <t>2898-MRKPI</t>
  </si>
  <si>
    <t>2900-PHPLN</t>
  </si>
  <si>
    <t>15.9</t>
  </si>
  <si>
    <t>2903-YYTBW</t>
  </si>
  <si>
    <t>41.1</t>
  </si>
  <si>
    <t>2904-GGUAZ</t>
  </si>
  <si>
    <t>2905-KFQUV</t>
  </si>
  <si>
    <t>2907-ILJBN</t>
  </si>
  <si>
    <t>1.92</t>
  </si>
  <si>
    <t>2908-WGAXL</t>
  </si>
  <si>
    <t>29.06</t>
  </si>
  <si>
    <t>2908-ZTPNF</t>
  </si>
  <si>
    <t>2911-IJORQ</t>
  </si>
  <si>
    <t>Stirling City</t>
  </si>
  <si>
    <t>44.52</t>
  </si>
  <si>
    <t>2911-UREFD</t>
  </si>
  <si>
    <t>2911-WDXMV</t>
  </si>
  <si>
    <t>Fontana</t>
  </si>
  <si>
    <t>41.08</t>
  </si>
  <si>
    <t>2916-BQZLN</t>
  </si>
  <si>
    <t>Reseda</t>
  </si>
  <si>
    <t>11.42</t>
  </si>
  <si>
    <t>2919-HBCJO</t>
  </si>
  <si>
    <t>Downieville</t>
  </si>
  <si>
    <t>24.09</t>
  </si>
  <si>
    <t>2920-RNCEZ</t>
  </si>
  <si>
    <t>11.45</t>
  </si>
  <si>
    <t>2921-XWDJH</t>
  </si>
  <si>
    <t>3.42</t>
  </si>
  <si>
    <t>2923-ARZLG</t>
  </si>
  <si>
    <t>La Verne</t>
  </si>
  <si>
    <t>46.23</t>
  </si>
  <si>
    <t>2924-KHUVI</t>
  </si>
  <si>
    <t>Orland</t>
  </si>
  <si>
    <t>2925-MXLSX</t>
  </si>
  <si>
    <t>22.64</t>
  </si>
  <si>
    <t>2925-VDZHY</t>
  </si>
  <si>
    <t>28.63</t>
  </si>
  <si>
    <t>2926-JEJJC</t>
  </si>
  <si>
    <t>2927-CVULT</t>
  </si>
  <si>
    <t>28.36</t>
  </si>
  <si>
    <t>2927-QRRQV</t>
  </si>
  <si>
    <t>Scott Bar</t>
  </si>
  <si>
    <t>10.13</t>
  </si>
  <si>
    <t>2928-HLDBA</t>
  </si>
  <si>
    <t>2929-ERCFZ</t>
  </si>
  <si>
    <t>Independence</t>
  </si>
  <si>
    <t>38.83</t>
  </si>
  <si>
    <t>2929-QNSRW</t>
  </si>
  <si>
    <t>19.16</t>
  </si>
  <si>
    <t>2930-UOTMB</t>
  </si>
  <si>
    <t>2931-FSOHN</t>
  </si>
  <si>
    <t>49.9</t>
  </si>
  <si>
    <t>2931-SVLTV</t>
  </si>
  <si>
    <t>2931-VUVJN</t>
  </si>
  <si>
    <t>19.14</t>
  </si>
  <si>
    <t>2931-XIQBR</t>
  </si>
  <si>
    <t>47.48</t>
  </si>
  <si>
    <t>2933-FILNV</t>
  </si>
  <si>
    <t>Carlsbad</t>
  </si>
  <si>
    <t>2933-XEUJM</t>
  </si>
  <si>
    <t>Ballico</t>
  </si>
  <si>
    <t>46.83</t>
  </si>
  <si>
    <t>2937-FTHUR</t>
  </si>
  <si>
    <t>42.45</t>
  </si>
  <si>
    <t>2946-KIQSP</t>
  </si>
  <si>
    <t>2947-DOMLJ</t>
  </si>
  <si>
    <t>2951-QOQTK</t>
  </si>
  <si>
    <t>2952-QAYZF</t>
  </si>
  <si>
    <t>36.52</t>
  </si>
  <si>
    <t>2954-PIBKO</t>
  </si>
  <si>
    <t>39.88</t>
  </si>
  <si>
    <t>2955-BJZHG</t>
  </si>
  <si>
    <t>Apple Valley</t>
  </si>
  <si>
    <t>2955-PSXOE</t>
  </si>
  <si>
    <t>43.52</t>
  </si>
  <si>
    <t>2956-GGUCQ</t>
  </si>
  <si>
    <t>2957-JIRMN</t>
  </si>
  <si>
    <t>2957-LOLHO</t>
  </si>
  <si>
    <t>11.12</t>
  </si>
  <si>
    <t>2958-NHPPS</t>
  </si>
  <si>
    <t>35.32</t>
  </si>
  <si>
    <t>2959-EEXWB</t>
  </si>
  <si>
    <t>2959-FENLU</t>
  </si>
  <si>
    <t>48.38</t>
  </si>
  <si>
    <t>2959-MJHIC</t>
  </si>
  <si>
    <t>32.43</t>
  </si>
  <si>
    <t>2960-NKRSO</t>
  </si>
  <si>
    <t>9.53</t>
  </si>
  <si>
    <t>2961-VNFKL</t>
  </si>
  <si>
    <t>2962-XPMCQ</t>
  </si>
  <si>
    <t>6.47</t>
  </si>
  <si>
    <t>2967-MXRAV</t>
  </si>
  <si>
    <t>2968-SSGAA</t>
  </si>
  <si>
    <t>2969-QWUBZ</t>
  </si>
  <si>
    <t>Los Altos</t>
  </si>
  <si>
    <t>2969-VAPYH</t>
  </si>
  <si>
    <t>35.99</t>
  </si>
  <si>
    <t>2969-WGHQO</t>
  </si>
  <si>
    <t>2971-SGAFL</t>
  </si>
  <si>
    <t>38.4</t>
  </si>
  <si>
    <t>2972-YDYUW</t>
  </si>
  <si>
    <t>2974-GGUXS</t>
  </si>
  <si>
    <t>Granite Bay</t>
  </si>
  <si>
    <t>11.32</t>
  </si>
  <si>
    <t>2977-CEBSX</t>
  </si>
  <si>
    <t>2978-XXSOG</t>
  </si>
  <si>
    <t>Doyle</t>
  </si>
  <si>
    <t>32.75</t>
  </si>
  <si>
    <t>2979-SXESE</t>
  </si>
  <si>
    <t>25.79</t>
  </si>
  <si>
    <t>2982-IHMFT</t>
  </si>
  <si>
    <t>2982-VPSGI</t>
  </si>
  <si>
    <t>25.67</t>
  </si>
  <si>
    <t>2983-ZANRP</t>
  </si>
  <si>
    <t>2984-AFWNC</t>
  </si>
  <si>
    <t>2984-MIIZL</t>
  </si>
  <si>
    <t>7.26</t>
  </si>
  <si>
    <t>2984-RGEYA</t>
  </si>
  <si>
    <t>2984-TBYKU</t>
  </si>
  <si>
    <t>Barstow</t>
  </si>
  <si>
    <t>32.22</t>
  </si>
  <si>
    <t>2985-FMWYF</t>
  </si>
  <si>
    <t>Myers Flat</t>
  </si>
  <si>
    <t>18.12</t>
  </si>
  <si>
    <t>2985-JUUBZ</t>
  </si>
  <si>
    <t>Dulzura</t>
  </si>
  <si>
    <t>13.86</t>
  </si>
  <si>
    <t>2987-BJXIK</t>
  </si>
  <si>
    <t>16.93</t>
  </si>
  <si>
    <t>2988-GBIVW</t>
  </si>
  <si>
    <t>Knights Landing</t>
  </si>
  <si>
    <t>38.5</t>
  </si>
  <si>
    <t>2988-PLAHS</t>
  </si>
  <si>
    <t>Sierraville</t>
  </si>
  <si>
    <t>29.51</t>
  </si>
  <si>
    <t>2988-QRAJY</t>
  </si>
  <si>
    <t>5.71</t>
  </si>
  <si>
    <t>2990-HWIML</t>
  </si>
  <si>
    <t>47.92</t>
  </si>
  <si>
    <t>2990-IAJSV</t>
  </si>
  <si>
    <t>2990-OGYTD</t>
  </si>
  <si>
    <t>3.2</t>
  </si>
  <si>
    <t>2995-UPRYS</t>
  </si>
  <si>
    <t>2995-YWTCD</t>
  </si>
  <si>
    <t>Browns Valley</t>
  </si>
  <si>
    <t>31.58</t>
  </si>
  <si>
    <t>2996-XAUVF</t>
  </si>
  <si>
    <t>2999-AANRQ</t>
  </si>
  <si>
    <t>17.35</t>
  </si>
  <si>
    <t>3001-CBHLQ</t>
  </si>
  <si>
    <t>Angels Camp</t>
  </si>
  <si>
    <t>3001-UNBTL</t>
  </si>
  <si>
    <t>49.36</t>
  </si>
  <si>
    <t>3002-WQZWT</t>
  </si>
  <si>
    <t>16.38</t>
  </si>
  <si>
    <t>3003-CMDUU</t>
  </si>
  <si>
    <t>Santa Paula</t>
  </si>
  <si>
    <t>3005-NFMTA</t>
  </si>
  <si>
    <t>Valencia</t>
  </si>
  <si>
    <t>3005-TYFRD</t>
  </si>
  <si>
    <t>Tollhouse</t>
  </si>
  <si>
    <t>33.66</t>
  </si>
  <si>
    <t>3006-XIMLN</t>
  </si>
  <si>
    <t>Garden Valley</t>
  </si>
  <si>
    <t>42.89</t>
  </si>
  <si>
    <t>3007-FDPEA</t>
  </si>
  <si>
    <t>13.89</t>
  </si>
  <si>
    <t>3009-JWMPU</t>
  </si>
  <si>
    <t>Five Points</t>
  </si>
  <si>
    <t>3011-WQKSZ</t>
  </si>
  <si>
    <t>Foresthill</t>
  </si>
  <si>
    <t>24.1</t>
  </si>
  <si>
    <t>3012-VFFMN</t>
  </si>
  <si>
    <t>5.01</t>
  </si>
  <si>
    <t>3014-WJKSM</t>
  </si>
  <si>
    <t>3.35</t>
  </si>
  <si>
    <t>3016-KSVCP</t>
  </si>
  <si>
    <t>3018-TFTSU</t>
  </si>
  <si>
    <t>Hathaway Pines</t>
  </si>
  <si>
    <t>18.38</t>
  </si>
  <si>
    <t>3021-VLNRJ</t>
  </si>
  <si>
    <t>37.52</t>
  </si>
  <si>
    <t>3022-BEXHZ</t>
  </si>
  <si>
    <t>Sonoma</t>
  </si>
  <si>
    <t>3023-GFLBR</t>
  </si>
  <si>
    <t>14.34</t>
  </si>
  <si>
    <t>3026-ATZYV</t>
  </si>
  <si>
    <t>1.12</t>
  </si>
  <si>
    <t>3027-YNWZU</t>
  </si>
  <si>
    <t>6.81</t>
  </si>
  <si>
    <t>3027-ZTDHO</t>
  </si>
  <si>
    <t>32.85</t>
  </si>
  <si>
    <t>3030-YDNRM</t>
  </si>
  <si>
    <t>11.58</t>
  </si>
  <si>
    <t>3030-YZADT</t>
  </si>
  <si>
    <t>3030-ZKIWL</t>
  </si>
  <si>
    <t>Lake Isabella</t>
  </si>
  <si>
    <t>18.15</t>
  </si>
  <si>
    <t>3034-ZBEQN</t>
  </si>
  <si>
    <t>3038-PQIUY</t>
  </si>
  <si>
    <t>20.14</t>
  </si>
  <si>
    <t>3039-MJSLN</t>
  </si>
  <si>
    <t>3043-SUDUA</t>
  </si>
  <si>
    <t>15.53</t>
  </si>
  <si>
    <t>3043-TYBNO</t>
  </si>
  <si>
    <t>Kneeland</t>
  </si>
  <si>
    <t>22.49</t>
  </si>
  <si>
    <t>3045-XETSH</t>
  </si>
  <si>
    <t>43.26</t>
  </si>
  <si>
    <t>3049-NDXFL</t>
  </si>
  <si>
    <t>34.47</t>
  </si>
  <si>
    <t>3049-SOLAY</t>
  </si>
  <si>
    <t>23.26</t>
  </si>
  <si>
    <t>3050-GBUSH</t>
  </si>
  <si>
    <t>Burlingame</t>
  </si>
  <si>
    <t>3050-RLLXC</t>
  </si>
  <si>
    <t>3055-MJDSB</t>
  </si>
  <si>
    <t>3055-OYMSE</t>
  </si>
  <si>
    <t>16.74</t>
  </si>
  <si>
    <t>3055-VTCGS</t>
  </si>
  <si>
    <t>27.38</t>
  </si>
  <si>
    <t>3057-VJJQE</t>
  </si>
  <si>
    <t>Yorba Linda</t>
  </si>
  <si>
    <t>20.39</t>
  </si>
  <si>
    <t>3058-HJCUY</t>
  </si>
  <si>
    <t>3058-WQDRE</t>
  </si>
  <si>
    <t>3059-NGMXB</t>
  </si>
  <si>
    <t>2.96</t>
  </si>
  <si>
    <t>3061-BCKYI</t>
  </si>
  <si>
    <t>43.5</t>
  </si>
  <si>
    <t>3062-ICYZQ</t>
  </si>
  <si>
    <t>27.23</t>
  </si>
  <si>
    <t>3063-QFSZL</t>
  </si>
  <si>
    <t>13.01</t>
  </si>
  <si>
    <t>3066-RRJIO</t>
  </si>
  <si>
    <t>13.04</t>
  </si>
  <si>
    <t>3067-SVMTC</t>
  </si>
  <si>
    <t>44.79</t>
  </si>
  <si>
    <t>3068-OMWZA</t>
  </si>
  <si>
    <t>3069-SSVSN</t>
  </si>
  <si>
    <t>3070-BDOQC</t>
  </si>
  <si>
    <t>16.81</t>
  </si>
  <si>
    <t>3070-DVEYC</t>
  </si>
  <si>
    <t>Williams</t>
  </si>
  <si>
    <t>32.4</t>
  </si>
  <si>
    <t>3070-FNFZQ</t>
  </si>
  <si>
    <t>39.59</t>
  </si>
  <si>
    <t>3071-MVJCD</t>
  </si>
  <si>
    <t>48.44</t>
  </si>
  <si>
    <t>3071-VBYPO</t>
  </si>
  <si>
    <t>33.3</t>
  </si>
  <si>
    <t>3074-GQWYX</t>
  </si>
  <si>
    <t>46.88</t>
  </si>
  <si>
    <t>3077-RSNTJ</t>
  </si>
  <si>
    <t>5.52</t>
  </si>
  <si>
    <t>3078-ZKNTS</t>
  </si>
  <si>
    <t>5.58</t>
  </si>
  <si>
    <t>3079-BCHLN</t>
  </si>
  <si>
    <t>Wishon</t>
  </si>
  <si>
    <t>43.2</t>
  </si>
  <si>
    <t>3082-VQXNH</t>
  </si>
  <si>
    <t>3082-WQRVY</t>
  </si>
  <si>
    <t>45.76</t>
  </si>
  <si>
    <t>3082-YVEKW</t>
  </si>
  <si>
    <t>Yucca Valley</t>
  </si>
  <si>
    <t>33.02</t>
  </si>
  <si>
    <t>3084-DOWLE</t>
  </si>
  <si>
    <t>43.29</t>
  </si>
  <si>
    <t>3085-QUOZK</t>
  </si>
  <si>
    <t>Alpine</t>
  </si>
  <si>
    <t>34.48</t>
  </si>
  <si>
    <t>3086-RUCRN</t>
  </si>
  <si>
    <t>Paicines</t>
  </si>
  <si>
    <t>43.14</t>
  </si>
  <si>
    <t>3088-FVYWK</t>
  </si>
  <si>
    <t>33.31</t>
  </si>
  <si>
    <t>3088-LHEFH</t>
  </si>
  <si>
    <t>Pollock Pines</t>
  </si>
  <si>
    <t>3090-HAWSU</t>
  </si>
  <si>
    <t>7.82</t>
  </si>
  <si>
    <t>3090-LETTY</t>
  </si>
  <si>
    <t>14.88</t>
  </si>
  <si>
    <t>3090-QFUVD</t>
  </si>
  <si>
    <t>Reedley</t>
  </si>
  <si>
    <t>3091-FYHKI</t>
  </si>
  <si>
    <t>3092-IGHWF</t>
  </si>
  <si>
    <t>3094-JOJAI</t>
  </si>
  <si>
    <t>Maxwell</t>
  </si>
  <si>
    <t>4.38</t>
  </si>
  <si>
    <t>3096-GKWEB</t>
  </si>
  <si>
    <t>34.17</t>
  </si>
  <si>
    <t>3096-IZETN</t>
  </si>
  <si>
    <t>42.55</t>
  </si>
  <si>
    <t>3096-JRDSO</t>
  </si>
  <si>
    <t>3096-WPXBT</t>
  </si>
  <si>
    <t>3096-YXENJ</t>
  </si>
  <si>
    <t>3097-FQTVJ</t>
  </si>
  <si>
    <t>10.09</t>
  </si>
  <si>
    <t>3097-IDVPU</t>
  </si>
  <si>
    <t>9.47</t>
  </si>
  <si>
    <t>3097-NNSPB</t>
  </si>
  <si>
    <t>14.7</t>
  </si>
  <si>
    <t>3097-NQYSN</t>
  </si>
  <si>
    <t>4.19</t>
  </si>
  <si>
    <t>3097-PYWXL</t>
  </si>
  <si>
    <t>New Cuyama</t>
  </si>
  <si>
    <t>3099-OONVS</t>
  </si>
  <si>
    <t>Crockett</t>
  </si>
  <si>
    <t>37.97</t>
  </si>
  <si>
    <t>3104-OWCGK</t>
  </si>
  <si>
    <t>33.25</t>
  </si>
  <si>
    <t>3106-ULWFW</t>
  </si>
  <si>
    <t>26.41</t>
  </si>
  <si>
    <t>3108-PCCGG</t>
  </si>
  <si>
    <t>Redwood Valley</t>
  </si>
  <si>
    <t>16.72</t>
  </si>
  <si>
    <t>3113-IWHLC</t>
  </si>
  <si>
    <t>Strathmore</t>
  </si>
  <si>
    <t>41.29</t>
  </si>
  <si>
    <t>3115-CZMZD</t>
  </si>
  <si>
    <t>13.16</t>
  </si>
  <si>
    <t>3115-JPJDD</t>
  </si>
  <si>
    <t>29.6</t>
  </si>
  <si>
    <t>3118-UHVVQ</t>
  </si>
  <si>
    <t>3120-FAZKD</t>
  </si>
  <si>
    <t>41.58</t>
  </si>
  <si>
    <t>3125-RAHBV</t>
  </si>
  <si>
    <t>Rocklin</t>
  </si>
  <si>
    <t>23.03</t>
  </si>
  <si>
    <t>3126-WQMGH</t>
  </si>
  <si>
    <t>28.42</t>
  </si>
  <si>
    <t>3128-YOVTD</t>
  </si>
  <si>
    <t>2.53</t>
  </si>
  <si>
    <t>3129-AAQOU</t>
  </si>
  <si>
    <t>Trabuco Canyon</t>
  </si>
  <si>
    <t>38.43</t>
  </si>
  <si>
    <t>3130-ICDUP</t>
  </si>
  <si>
    <t>5.3</t>
  </si>
  <si>
    <t>3131-NWVFJ</t>
  </si>
  <si>
    <t>19.03</t>
  </si>
  <si>
    <t>3132-TVFDZ</t>
  </si>
  <si>
    <t>3133-PZNSR</t>
  </si>
  <si>
    <t>Belmont</t>
  </si>
  <si>
    <t>20.79</t>
  </si>
  <si>
    <t>3134-DSHVC</t>
  </si>
  <si>
    <t>23.62</t>
  </si>
  <si>
    <t>3137-LUPIX</t>
  </si>
  <si>
    <t>1.1</t>
  </si>
  <si>
    <t>3137-NYQQI</t>
  </si>
  <si>
    <t>45.35</t>
  </si>
  <si>
    <t>3138-BKYAV</t>
  </si>
  <si>
    <t>11.97</t>
  </si>
  <si>
    <t>3143-ILDAL</t>
  </si>
  <si>
    <t>25.41</t>
  </si>
  <si>
    <t>3143-JQEGI</t>
  </si>
  <si>
    <t>17.83</t>
  </si>
  <si>
    <t>3144-AUDBS</t>
  </si>
  <si>
    <t>6.94</t>
  </si>
  <si>
    <t>3144-KMTWZ</t>
  </si>
  <si>
    <t>26.56</t>
  </si>
  <si>
    <t>3146-JTQHR</t>
  </si>
  <si>
    <t>San Bruno</t>
  </si>
  <si>
    <t>39.35</t>
  </si>
  <si>
    <t>3146-MSEGF</t>
  </si>
  <si>
    <t>20.48</t>
  </si>
  <si>
    <t>3148-AOIQT</t>
  </si>
  <si>
    <t>45.12</t>
  </si>
  <si>
    <t>3148-BLQJT</t>
  </si>
  <si>
    <t>3154-CFSZG</t>
  </si>
  <si>
    <t>38.25</t>
  </si>
  <si>
    <t>3154-HMWUU</t>
  </si>
  <si>
    <t>31.29</t>
  </si>
  <si>
    <t>3156-QLHBO</t>
  </si>
  <si>
    <t>21.18</t>
  </si>
  <si>
    <t>3158-MOERK</t>
  </si>
  <si>
    <t>48.34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</si>
  <si>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</si>
  <si>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</si>
  <si>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</si>
  <si>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</si>
  <si>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</si>
  <si>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</si>
  <si>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</si>
  <si>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</si>
  <si>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</si>
  <si>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</si>
  <si>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</si>
  <si>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</si>
  <si>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28.3</t>
  </si>
  <si>
    <t>3170-GWYKC</t>
  </si>
  <si>
    <t>3170-NMYVV</t>
  </si>
  <si>
    <t>3173-NVMPX</t>
  </si>
  <si>
    <t>23.36</t>
  </si>
  <si>
    <t>3173-WSSUE</t>
  </si>
  <si>
    <t>22.36</t>
  </si>
  <si>
    <t>3174-AKMAS</t>
  </si>
  <si>
    <t>37.02</t>
  </si>
  <si>
    <t>3174-RKMOW</t>
  </si>
  <si>
    <t>48.3</t>
  </si>
  <si>
    <t>3177-LASXD</t>
  </si>
  <si>
    <t>40.4</t>
  </si>
  <si>
    <t>3178-CIFOT</t>
  </si>
  <si>
    <t>10.41</t>
  </si>
  <si>
    <t>3178-FESZO</t>
  </si>
  <si>
    <t>20.23</t>
  </si>
  <si>
    <t>3179-GBRWV</t>
  </si>
  <si>
    <t>3181-MIZBN</t>
  </si>
  <si>
    <t>31.99</t>
  </si>
  <si>
    <t>3181-VTHOE</t>
  </si>
  <si>
    <t>3186-AJIEK</t>
  </si>
  <si>
    <t>30.96</t>
  </si>
  <si>
    <t>3186-BAXNB</t>
  </si>
  <si>
    <t>17.23</t>
  </si>
  <si>
    <t>3190-FZATL</t>
  </si>
  <si>
    <t>Lakeside</t>
  </si>
  <si>
    <t>40.66</t>
  </si>
  <si>
    <t>3190-ITQXP</t>
  </si>
  <si>
    <t>3190-XFANI</t>
  </si>
  <si>
    <t>18.97</t>
  </si>
  <si>
    <t>3191-CSNMG</t>
  </si>
  <si>
    <t>23.72</t>
  </si>
  <si>
    <t>3192-LNKRK</t>
  </si>
  <si>
    <t>3192-NQECA</t>
  </si>
  <si>
    <t>3194-ORPIK</t>
  </si>
  <si>
    <t>35.33</t>
  </si>
  <si>
    <t>3195-TQDZX</t>
  </si>
  <si>
    <t>3196-NVXLZ</t>
  </si>
  <si>
    <t>9.57</t>
  </si>
  <si>
    <t>3197-ARFOY</t>
  </si>
  <si>
    <t>7.95</t>
  </si>
  <si>
    <t>3197-NNYNB</t>
  </si>
  <si>
    <t>3198-VELRD</t>
  </si>
  <si>
    <t>3199-NPKCN</t>
  </si>
  <si>
    <t>35.03</t>
  </si>
  <si>
    <t>3199-XGZCY</t>
  </si>
  <si>
    <t>18.82</t>
  </si>
  <si>
    <t>3200-MNQTF</t>
  </si>
  <si>
    <t>Raisin City</t>
  </si>
  <si>
    <t>3205-MXZRA</t>
  </si>
  <si>
    <t>3207-OYBWH</t>
  </si>
  <si>
    <t>3208-YPIOE</t>
  </si>
  <si>
    <t>36.17</t>
  </si>
  <si>
    <t>3209-ZPKFI</t>
  </si>
  <si>
    <t>Borrego Springs</t>
  </si>
  <si>
    <t>39.25</t>
  </si>
  <si>
    <t>3211-AAPKX</t>
  </si>
  <si>
    <t>23.22</t>
  </si>
  <si>
    <t>3211-ILJTT</t>
  </si>
  <si>
    <t>Taft</t>
  </si>
  <si>
    <t>13.68</t>
  </si>
  <si>
    <t>3212-KXOCR</t>
  </si>
  <si>
    <t>3213-VVOLG</t>
  </si>
  <si>
    <t>36.37</t>
  </si>
  <si>
    <t>3214-IYUUQ</t>
  </si>
  <si>
    <t>3217-FZDMN</t>
  </si>
  <si>
    <t>5.21</t>
  </si>
  <si>
    <t>3219-JQRSL</t>
  </si>
  <si>
    <t>24.44</t>
  </si>
  <si>
    <t>3221-CJMSG</t>
  </si>
  <si>
    <t>2.33</t>
  </si>
  <si>
    <t>3223-DWFIO</t>
  </si>
  <si>
    <t>30.11</t>
  </si>
  <si>
    <t>3223-WZWJM</t>
  </si>
  <si>
    <t>Petrolia</t>
  </si>
  <si>
    <t>14.3</t>
  </si>
  <si>
    <t>3224-DFQNQ</t>
  </si>
  <si>
    <t>3227-WLKLI</t>
  </si>
  <si>
    <t>3229-USWAR</t>
  </si>
  <si>
    <t>3230-IUALN</t>
  </si>
  <si>
    <t>3230-JCNZS</t>
  </si>
  <si>
    <t>15.73</t>
  </si>
  <si>
    <t>3230-WYKIR</t>
  </si>
  <si>
    <t>3234-VKACU</t>
  </si>
  <si>
    <t>Sunol</t>
  </si>
  <si>
    <t>23.52</t>
  </si>
  <si>
    <t>3235-ETOOB</t>
  </si>
  <si>
    <t>47.91</t>
  </si>
  <si>
    <t>3237-AJGEH</t>
  </si>
  <si>
    <t>Bridgeville</t>
  </si>
  <si>
    <t>3239-TPHPZ</t>
  </si>
  <si>
    <t>40.34</t>
  </si>
  <si>
    <t>3243-ZHOHY</t>
  </si>
  <si>
    <t>20.65</t>
  </si>
  <si>
    <t>3244-CQPHU</t>
  </si>
  <si>
    <t>3244-DCJWY</t>
  </si>
  <si>
    <t>3247-MHJKM</t>
  </si>
  <si>
    <t>42.15</t>
  </si>
  <si>
    <t>3247-ZVOUO</t>
  </si>
  <si>
    <t>6.01</t>
  </si>
  <si>
    <t>3249-VHRIP</t>
  </si>
  <si>
    <t>3249-ZPQRG</t>
  </si>
  <si>
    <t>3251-YMVWZ</t>
  </si>
  <si>
    <t>San Andreas</t>
  </si>
  <si>
    <t>3253-HKOKL</t>
  </si>
  <si>
    <t>7.99</t>
  </si>
  <si>
    <t>3254-YRILK</t>
  </si>
  <si>
    <t>Dobbins</t>
  </si>
  <si>
    <t>3255-GRXMG</t>
  </si>
  <si>
    <t>Playa Del Rey</t>
  </si>
  <si>
    <t>34.07</t>
  </si>
  <si>
    <t>3256-EZDBI</t>
  </si>
  <si>
    <t>3258-SANFR</t>
  </si>
  <si>
    <t>19.74</t>
  </si>
  <si>
    <t>3258-SYSWS</t>
  </si>
  <si>
    <t>3258-ZKPAI</t>
  </si>
  <si>
    <t>21.29</t>
  </si>
  <si>
    <t>3259-FDWOY</t>
  </si>
  <si>
    <t>3259-KNMRR</t>
  </si>
  <si>
    <t>3259-QMXUN</t>
  </si>
  <si>
    <t>3261-CQXOL</t>
  </si>
  <si>
    <t>4.15</t>
  </si>
  <si>
    <t>3262-EIDHV</t>
  </si>
  <si>
    <t>24.9</t>
  </si>
  <si>
    <t>3266-FTKHB</t>
  </si>
  <si>
    <t>3269-ATYWD</t>
  </si>
  <si>
    <t>3272-VUHPV</t>
  </si>
  <si>
    <t>3274-NSDWE</t>
  </si>
  <si>
    <t>32.99</t>
  </si>
  <si>
    <t>3275-RHRNE</t>
  </si>
  <si>
    <t>3276-HDUEG</t>
  </si>
  <si>
    <t>3278-FSIXX</t>
  </si>
  <si>
    <t>Blue Lake</t>
  </si>
  <si>
    <t>39.5</t>
  </si>
  <si>
    <t>3279-DYZQM</t>
  </si>
  <si>
    <t>3280-MRDOF</t>
  </si>
  <si>
    <t>19.92</t>
  </si>
  <si>
    <t>3280-NMUVX</t>
  </si>
  <si>
    <t>3282-ZISZV</t>
  </si>
  <si>
    <t>3283-WCWXT</t>
  </si>
  <si>
    <t>3284-SVCRO</t>
  </si>
  <si>
    <t>42.32</t>
  </si>
  <si>
    <t>3285-UCQVC</t>
  </si>
  <si>
    <t>3292-PBZEJ</t>
  </si>
  <si>
    <t>2.63</t>
  </si>
  <si>
    <t>3295-YVUSR</t>
  </si>
  <si>
    <t>15.19</t>
  </si>
  <si>
    <t>3296-SILRA</t>
  </si>
  <si>
    <t>Lakeport</t>
  </si>
  <si>
    <t>3298-QEICA</t>
  </si>
  <si>
    <t>3301-LSLWQ</t>
  </si>
  <si>
    <t>3301-VKTGC</t>
  </si>
  <si>
    <t>Huron</t>
  </si>
  <si>
    <t>29.67</t>
  </si>
  <si>
    <t>3307-TLCUD</t>
  </si>
  <si>
    <t>3308-DGHKL</t>
  </si>
  <si>
    <t>Linden</t>
  </si>
  <si>
    <t>17.74</t>
  </si>
  <si>
    <t>3308-JSGML</t>
  </si>
  <si>
    <t>3308-MHOOC</t>
  </si>
  <si>
    <t>Scotia</t>
  </si>
  <si>
    <t>17.89</t>
  </si>
  <si>
    <t>3312-UUMZW</t>
  </si>
  <si>
    <t>47.89</t>
  </si>
  <si>
    <t>3312-ZWLGF</t>
  </si>
  <si>
    <t>10.55</t>
  </si>
  <si>
    <t>3313-QKNKB</t>
  </si>
  <si>
    <t>3315-IKYZQ</t>
  </si>
  <si>
    <t>3315-TOTBP</t>
  </si>
  <si>
    <t>44.86</t>
  </si>
  <si>
    <t>3316-UWXUY</t>
  </si>
  <si>
    <t>3317-HRTNN</t>
  </si>
  <si>
    <t>3317-VLGQT</t>
  </si>
  <si>
    <t>3318-ISQFQ</t>
  </si>
  <si>
    <t>Newark</t>
  </si>
  <si>
    <t>10.97</t>
  </si>
  <si>
    <t>3318-NMQXL</t>
  </si>
  <si>
    <t>3318-OSATS</t>
  </si>
  <si>
    <t>35.1</t>
  </si>
  <si>
    <t>3319-DWOEP</t>
  </si>
  <si>
    <t>47.9</t>
  </si>
  <si>
    <t>3320-VEOYC</t>
  </si>
  <si>
    <t>3323-CPBWR</t>
  </si>
  <si>
    <t>3324-OIRTO</t>
  </si>
  <si>
    <t>Glennville</t>
  </si>
  <si>
    <t>3325-FUYCG</t>
  </si>
  <si>
    <t>9.62</t>
  </si>
  <si>
    <t>3327-YBAKM</t>
  </si>
  <si>
    <t>3329-WDIOK</t>
  </si>
  <si>
    <t>3331-HQDTW</t>
  </si>
  <si>
    <t>3334-CTHOL</t>
  </si>
  <si>
    <t>Jackson</t>
  </si>
  <si>
    <t>3336-JORSO</t>
  </si>
  <si>
    <t>17.24</t>
  </si>
  <si>
    <t>3338-CVVEH</t>
  </si>
  <si>
    <t>13.88</t>
  </si>
  <si>
    <t>3339-EAQNV</t>
  </si>
  <si>
    <t>11.23</t>
  </si>
  <si>
    <t>3340-QBBFM</t>
  </si>
  <si>
    <t>47.16</t>
  </si>
  <si>
    <t>3345-JHUEO</t>
  </si>
  <si>
    <t>46.53</t>
  </si>
  <si>
    <t>3345-PBBFH</t>
  </si>
  <si>
    <t>Fowler</t>
  </si>
  <si>
    <t>2.38</t>
  </si>
  <si>
    <t>3346-BRMIS</t>
  </si>
  <si>
    <t>3347-YJZZE</t>
  </si>
  <si>
    <t>Los Osos</t>
  </si>
  <si>
    <t>6.73</t>
  </si>
  <si>
    <t>3348-CFRNX</t>
  </si>
  <si>
    <t>37.66</t>
  </si>
  <si>
    <t>3349-ANQNH</t>
  </si>
  <si>
    <t>3351-NGXYI</t>
  </si>
  <si>
    <t>3351-NQLDI</t>
  </si>
  <si>
    <t>Travis Afb</t>
  </si>
  <si>
    <t>30.94</t>
  </si>
  <si>
    <t>3352-ALMCK</t>
  </si>
  <si>
    <t>32.78</t>
  </si>
  <si>
    <t>3352-RICWQ</t>
  </si>
  <si>
    <t>3354-OADJP</t>
  </si>
  <si>
    <t>Bolinas</t>
  </si>
  <si>
    <t>42.78</t>
  </si>
  <si>
    <t>3359-DSRKA</t>
  </si>
  <si>
    <t>3363-DTIVD</t>
  </si>
  <si>
    <t>25.02</t>
  </si>
  <si>
    <t>3363-EWLGO</t>
  </si>
  <si>
    <t>34.8</t>
  </si>
  <si>
    <t>3365-SAIGS</t>
  </si>
  <si>
    <t>3370-GQEAL</t>
  </si>
  <si>
    <t>3370-HXOPH</t>
  </si>
  <si>
    <t>14.35</t>
  </si>
  <si>
    <t>3372-CDXFJ</t>
  </si>
  <si>
    <t>San Quentin</t>
  </si>
  <si>
    <t>48.7</t>
  </si>
  <si>
    <t>3372-KWFBM</t>
  </si>
  <si>
    <t>3373-DIUUN</t>
  </si>
  <si>
    <t>40.0</t>
  </si>
  <si>
    <t>3373-YZZYM</t>
  </si>
  <si>
    <t>3374-LXDEV</t>
  </si>
  <si>
    <t>3374-PZLXD</t>
  </si>
  <si>
    <t>3374-TTZTK</t>
  </si>
  <si>
    <t>49.82</t>
  </si>
  <si>
    <t>3376-BMGFE</t>
  </si>
  <si>
    <t>33.5</t>
  </si>
  <si>
    <t>3378-AJRAO</t>
  </si>
  <si>
    <t>3384-CTMSF</t>
  </si>
  <si>
    <t>Lincoln</t>
  </si>
  <si>
    <t>48.69</t>
  </si>
  <si>
    <t>3387-PLKUI</t>
  </si>
  <si>
    <t>3387-VATUS</t>
  </si>
  <si>
    <t>3389-KTRXV</t>
  </si>
  <si>
    <t>Ravendale</t>
  </si>
  <si>
    <t>3389-YGYAI</t>
  </si>
  <si>
    <t>Princeton</t>
  </si>
  <si>
    <t>45.16</t>
  </si>
  <si>
    <t>3391-JSQEW</t>
  </si>
  <si>
    <t>24.3</t>
  </si>
  <si>
    <t>3392-EHMNK</t>
  </si>
  <si>
    <t>3393-FMZPV</t>
  </si>
  <si>
    <t>3396-DKDEL</t>
  </si>
  <si>
    <t>King City</t>
  </si>
  <si>
    <t>11.36</t>
  </si>
  <si>
    <t>3397-AVTKU</t>
  </si>
  <si>
    <t>21.64</t>
  </si>
  <si>
    <t>3398-FSHON</t>
  </si>
  <si>
    <t>34.01</t>
  </si>
  <si>
    <t>3398-GCPMU</t>
  </si>
  <si>
    <t>3398-ZOUAA</t>
  </si>
  <si>
    <t>3399-BMLVW</t>
  </si>
  <si>
    <t>3400-ESFUW</t>
  </si>
  <si>
    <t>8.8</t>
  </si>
  <si>
    <t>3401-URHDA</t>
  </si>
  <si>
    <t>Emigrant Gap</t>
  </si>
  <si>
    <t>9.85</t>
  </si>
  <si>
    <t>3402-XRIUO</t>
  </si>
  <si>
    <t>3404-JNXAX</t>
  </si>
  <si>
    <t>Ukiah</t>
  </si>
  <si>
    <t>29.56</t>
  </si>
  <si>
    <t>3407-JMJQQ</t>
  </si>
  <si>
    <t>1.84</t>
  </si>
  <si>
    <t>3407-QGWLG</t>
  </si>
  <si>
    <t>37.85</t>
  </si>
  <si>
    <t>3410-MHHUM</t>
  </si>
  <si>
    <t>3410-YOQBQ</t>
  </si>
  <si>
    <t>3411-WLRSQ</t>
  </si>
  <si>
    <t>3413-BMNZE</t>
  </si>
  <si>
    <t>11.89</t>
  </si>
  <si>
    <t>3413-CSSTH</t>
  </si>
  <si>
    <t>6.6</t>
  </si>
  <si>
    <t>3413-DHLPB</t>
  </si>
  <si>
    <t>3415-TAILE</t>
  </si>
  <si>
    <t>3417-TSCIC</t>
  </si>
  <si>
    <t>3419-SNJJD</t>
  </si>
  <si>
    <t>3420-YJLQT</t>
  </si>
  <si>
    <t>Alturas</t>
  </si>
  <si>
    <t>25.56</t>
  </si>
  <si>
    <t>3420-ZDBMA</t>
  </si>
  <si>
    <t>17.13</t>
  </si>
  <si>
    <t>3422-GALYP</t>
  </si>
  <si>
    <t>28.61</t>
  </si>
  <si>
    <t>3422-LYEPQ</t>
  </si>
  <si>
    <t>Carmel By The Sea</t>
  </si>
  <si>
    <t>18.84</t>
  </si>
  <si>
    <t>3422-WJOYD</t>
  </si>
  <si>
    <t>33.63</t>
  </si>
  <si>
    <t>3423-HHXAO</t>
  </si>
  <si>
    <t>3424-NMNBO</t>
  </si>
  <si>
    <t>49.38</t>
  </si>
  <si>
    <t>3426-NIYYL</t>
  </si>
  <si>
    <t>Sausalito</t>
  </si>
  <si>
    <t>3.15</t>
  </si>
  <si>
    <t>3427-GGZZI</t>
  </si>
  <si>
    <t>3428-MMGUB</t>
  </si>
  <si>
    <t>7.1</t>
  </si>
  <si>
    <t>3428-XZMAZ</t>
  </si>
  <si>
    <t>45.86</t>
  </si>
  <si>
    <t>3429-IFLEM</t>
  </si>
  <si>
    <t>3439-GVUSX</t>
  </si>
  <si>
    <t>3440-JPSCL</t>
  </si>
  <si>
    <t>5.16</t>
  </si>
  <si>
    <t>3441-CGZJH</t>
  </si>
  <si>
    <t>3442-ZHHCC</t>
  </si>
  <si>
    <t>3445-HXXGF</t>
  </si>
  <si>
    <t>Sierra Madre</t>
  </si>
  <si>
    <t>3446-QDSZF</t>
  </si>
  <si>
    <t>3450-WXOAT</t>
  </si>
  <si>
    <t>24.13</t>
  </si>
  <si>
    <t>3451-VAWLI</t>
  </si>
  <si>
    <t>15.41</t>
  </si>
  <si>
    <t>3452-ABWRL</t>
  </si>
  <si>
    <t>44.08</t>
  </si>
  <si>
    <t>3452-FLHYD</t>
  </si>
  <si>
    <t>25.08</t>
  </si>
  <si>
    <t>3452-GWUIN</t>
  </si>
  <si>
    <t>19.57</t>
  </si>
  <si>
    <t>3452-SRFEG</t>
  </si>
  <si>
    <t>3453-RTHJQ</t>
  </si>
  <si>
    <t>3454-JFUBC</t>
  </si>
  <si>
    <t>10.48</t>
  </si>
  <si>
    <t>3457-PQBYH</t>
  </si>
  <si>
    <t>17.21</t>
  </si>
  <si>
    <t>3458-IDMFK</t>
  </si>
  <si>
    <t>Idyllwild</t>
  </si>
  <si>
    <t>3460-TJBWI</t>
  </si>
  <si>
    <t>Marshall</t>
  </si>
  <si>
    <t>7.37</t>
  </si>
  <si>
    <t>3462-BJQQA</t>
  </si>
  <si>
    <t>34.42</t>
  </si>
  <si>
    <t>3466-BYAVD</t>
  </si>
  <si>
    <t>3466-RITXD</t>
  </si>
  <si>
    <t>37.59</t>
  </si>
  <si>
    <t>3466-WAESX</t>
  </si>
  <si>
    <t>13.99</t>
  </si>
  <si>
    <t>3468-DRVQJ</t>
  </si>
  <si>
    <t>26.37</t>
  </si>
  <si>
    <t>3470-BTGQO</t>
  </si>
  <si>
    <t>3470-OBUET</t>
  </si>
  <si>
    <t>3472-OAOOR</t>
  </si>
  <si>
    <t>3472-QPRCH</t>
  </si>
  <si>
    <t>27.95</t>
  </si>
  <si>
    <t>3473-XIIIT</t>
  </si>
  <si>
    <t>37.83</t>
  </si>
  <si>
    <t>3474-BAFSJ</t>
  </si>
  <si>
    <t>3481-JHUZH</t>
  </si>
  <si>
    <t>39.39</t>
  </si>
  <si>
    <t>3482-ABPKK</t>
  </si>
  <si>
    <t>Nuevo</t>
  </si>
  <si>
    <t>3486-HOOGQ</t>
  </si>
  <si>
    <t>8.36</t>
  </si>
  <si>
    <t>3486-KHMLI</t>
  </si>
  <si>
    <t>Adelanto</t>
  </si>
  <si>
    <t>31.26</t>
  </si>
  <si>
    <t>3486-NPGST</t>
  </si>
  <si>
    <t>Mill Valley</t>
  </si>
  <si>
    <t>3487-EARAT</t>
  </si>
  <si>
    <t>19.1</t>
  </si>
  <si>
    <t>3488-PGMQJ</t>
  </si>
  <si>
    <t>1.78</t>
  </si>
  <si>
    <t>3489-HHPFY</t>
  </si>
  <si>
    <t>3489-VSFRD</t>
  </si>
  <si>
    <t>Willits</t>
  </si>
  <si>
    <t>30.86</t>
  </si>
  <si>
    <t>3494-JCHRQ</t>
  </si>
  <si>
    <t>27.89</t>
  </si>
  <si>
    <t>3496-LFSZU</t>
  </si>
  <si>
    <t>3498-LZGQZ</t>
  </si>
  <si>
    <t>Walnut Grove</t>
  </si>
  <si>
    <t>30.1</t>
  </si>
  <si>
    <t>3500-NSDOA</t>
  </si>
  <si>
    <t>3500-RMZLT</t>
  </si>
  <si>
    <t>3503-TYDAY</t>
  </si>
  <si>
    <t>41.83</t>
  </si>
  <si>
    <t>3506-LCJDC</t>
  </si>
  <si>
    <t>8.03</t>
  </si>
  <si>
    <t>3506-OVLKD</t>
  </si>
  <si>
    <t>3507-GASNP</t>
  </si>
  <si>
    <t>16.59</t>
  </si>
  <si>
    <t>3508-CFVZL</t>
  </si>
  <si>
    <t>49.52</t>
  </si>
  <si>
    <t>3508-VLHCZ</t>
  </si>
  <si>
    <t>41.71</t>
  </si>
  <si>
    <t>3509-GWQGF</t>
  </si>
  <si>
    <t>Ducor</t>
  </si>
  <si>
    <t>3511-APPBJ</t>
  </si>
  <si>
    <t>41.94</t>
  </si>
  <si>
    <t>3511-BFTJW</t>
  </si>
  <si>
    <t>Glendora</t>
  </si>
  <si>
    <t>3512-IZIKN</t>
  </si>
  <si>
    <t>3518-FSTWG</t>
  </si>
  <si>
    <t>17.71</t>
  </si>
  <si>
    <t>3518-PZXZQ</t>
  </si>
  <si>
    <t>3519-ZKXGG</t>
  </si>
  <si>
    <t>3520-FJGCV</t>
  </si>
  <si>
    <t>17.3</t>
  </si>
  <si>
    <t>3521-HTQTV</t>
  </si>
  <si>
    <t>20.47</t>
  </si>
  <si>
    <t>3521-MNKLV</t>
  </si>
  <si>
    <t>Nubieber</t>
  </si>
  <si>
    <t>38.68</t>
  </si>
  <si>
    <t>3521-SYVOR</t>
  </si>
  <si>
    <t>3.27</t>
  </si>
  <si>
    <t>3522-CDKHF</t>
  </si>
  <si>
    <t>19.3</t>
  </si>
  <si>
    <t>3523-BRGUW</t>
  </si>
  <si>
    <t>29.88</t>
  </si>
  <si>
    <t>3523-QRQLL</t>
  </si>
  <si>
    <t>Bieber</t>
  </si>
  <si>
    <t>3524-WQDSG</t>
  </si>
  <si>
    <t>Corte Madera</t>
  </si>
  <si>
    <t>5.25</t>
  </si>
  <si>
    <t>3525-DVKFN</t>
  </si>
  <si>
    <t>3528-HFRIQ</t>
  </si>
  <si>
    <t>3530-CRZSB</t>
  </si>
  <si>
    <t>15.54</t>
  </si>
  <si>
    <t>3530-VWVGU</t>
  </si>
  <si>
    <t>3533-UVMOM</t>
  </si>
  <si>
    <t>Markleeville</t>
  </si>
  <si>
    <t>11.94</t>
  </si>
  <si>
    <t>3536-IQCTX</t>
  </si>
  <si>
    <t>3537-HPKQT</t>
  </si>
  <si>
    <t>3537-RYBHH</t>
  </si>
  <si>
    <t>46.77</t>
  </si>
  <si>
    <t>3538-WZPHD</t>
  </si>
  <si>
    <t>3540-RZJYU</t>
  </si>
  <si>
    <t>20.03</t>
  </si>
  <si>
    <t>3541-ZNUHK</t>
  </si>
  <si>
    <t>La Crescenta</t>
  </si>
  <si>
    <t>3544-FBCAS</t>
  </si>
  <si>
    <t>Philo</t>
  </si>
  <si>
    <t>12.84</t>
  </si>
  <si>
    <t>3545-CNWRG</t>
  </si>
  <si>
    <t>3546-GHEAE</t>
  </si>
  <si>
    <t>9.43</t>
  </si>
  <si>
    <t>3547-LQRIK</t>
  </si>
  <si>
    <t>11.68</t>
  </si>
  <si>
    <t>3549-ZTMNH</t>
  </si>
  <si>
    <t>3550-SAHFP</t>
  </si>
  <si>
    <t>Saint Helena</t>
  </si>
  <si>
    <t>3551-GAEGL</t>
  </si>
  <si>
    <t>3551-HUAZH</t>
  </si>
  <si>
    <t>Brownsville</t>
  </si>
  <si>
    <t>11.08</t>
  </si>
  <si>
    <t>3552-CTCYF</t>
  </si>
  <si>
    <t>40.73</t>
  </si>
  <si>
    <t>3556-BVQGL</t>
  </si>
  <si>
    <t>19.15</t>
  </si>
  <si>
    <t>3557-HTYWR</t>
  </si>
  <si>
    <t>3563-SVYLG</t>
  </si>
  <si>
    <t>Nipton</t>
  </si>
  <si>
    <t>36.51</t>
  </si>
  <si>
    <t>3565-UNOCC</t>
  </si>
  <si>
    <t>3566-CAAYU</t>
  </si>
  <si>
    <t>3566-HJGPK</t>
  </si>
  <si>
    <t>3566-VVORZ</t>
  </si>
  <si>
    <t>30.79</t>
  </si>
  <si>
    <t>3567-PQTSO</t>
  </si>
  <si>
    <t>3.78</t>
  </si>
  <si>
    <t>3569-EDBPQ</t>
  </si>
  <si>
    <t>25.81</t>
  </si>
  <si>
    <t>3569-JFODW</t>
  </si>
  <si>
    <t>45.66</t>
  </si>
  <si>
    <t>3569-VLDHH</t>
  </si>
  <si>
    <t>29.5</t>
  </si>
  <si>
    <t>3570-YUEKJ</t>
  </si>
  <si>
    <t>3571-DPYUH</t>
  </si>
  <si>
    <t>43.75</t>
  </si>
  <si>
    <t>3571-RFHAR</t>
  </si>
  <si>
    <t>9.36</t>
  </si>
  <si>
    <t>3572-UOLYZ</t>
  </si>
  <si>
    <t>4.08</t>
  </si>
  <si>
    <t>3572-UUHRS</t>
  </si>
  <si>
    <t>3577-AMVUX</t>
  </si>
  <si>
    <t>3580-GICBM</t>
  </si>
  <si>
    <t>34.84</t>
  </si>
  <si>
    <t>3580-HYCSP</t>
  </si>
  <si>
    <t>3580-REOAC</t>
  </si>
  <si>
    <t>3583-EKAPL</t>
  </si>
  <si>
    <t>47.22</t>
  </si>
  <si>
    <t>3583-KRKMD</t>
  </si>
  <si>
    <t>3584-WKTTW</t>
  </si>
  <si>
    <t>3585-ISXZP</t>
  </si>
  <si>
    <t>3585-YNADK</t>
  </si>
  <si>
    <t>6.63</t>
  </si>
  <si>
    <t>3587-PMCOY</t>
  </si>
  <si>
    <t>46.33</t>
  </si>
  <si>
    <t>3588-WSTTJ</t>
  </si>
  <si>
    <t>31.64</t>
  </si>
  <si>
    <t>3589-PPVKW</t>
  </si>
  <si>
    <t>38.65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</si>
  <si>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</si>
  <si>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</si>
  <si>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</si>
  <si>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</si>
  <si>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</si>
  <si>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</si>
  <si>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</si>
  <si>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35.17</t>
  </si>
  <si>
    <t>3597-YASZG</t>
  </si>
  <si>
    <t>39.34</t>
  </si>
  <si>
    <t>3604-WLABM</t>
  </si>
  <si>
    <t>3605-JISKB</t>
  </si>
  <si>
    <t>Twentynine Palms</t>
  </si>
  <si>
    <t>9.08</t>
  </si>
  <si>
    <t>3606-SBKRY</t>
  </si>
  <si>
    <t>3606-TWKGI</t>
  </si>
  <si>
    <t>Rowland Heights</t>
  </si>
  <si>
    <t>32.68</t>
  </si>
  <si>
    <t>3612-YUNGG</t>
  </si>
  <si>
    <t>13.73</t>
  </si>
  <si>
    <t>3612-YVGSJ</t>
  </si>
  <si>
    <t>La Honda</t>
  </si>
  <si>
    <t>33.0</t>
  </si>
  <si>
    <t>3617-XLSGQ</t>
  </si>
  <si>
    <t>3620-EHIMZ</t>
  </si>
  <si>
    <t>9.87</t>
  </si>
  <si>
    <t>3620-MWJNE</t>
  </si>
  <si>
    <t>Homeland</t>
  </si>
  <si>
    <t>19.87</t>
  </si>
  <si>
    <t>3621-CEOVK</t>
  </si>
  <si>
    <t>Trinity Center</t>
  </si>
  <si>
    <t>47.01</t>
  </si>
  <si>
    <t>3621-CHYVB</t>
  </si>
  <si>
    <t>3623-FQBOX</t>
  </si>
  <si>
    <t>44.01</t>
  </si>
  <si>
    <t>3627-FCRDW</t>
  </si>
  <si>
    <t>Hughson</t>
  </si>
  <si>
    <t>24.52</t>
  </si>
  <si>
    <t>3627-FHKBK</t>
  </si>
  <si>
    <t>4.13</t>
  </si>
  <si>
    <t>3629-WEAAM</t>
  </si>
  <si>
    <t>3629-ZNKXA</t>
  </si>
  <si>
    <t>Seiad Valley</t>
  </si>
  <si>
    <t>3633-CDBUW</t>
  </si>
  <si>
    <t>3635-JBPSG</t>
  </si>
  <si>
    <t>3635-QQRQD</t>
  </si>
  <si>
    <t>33.68</t>
  </si>
  <si>
    <t>3638-DIMPH</t>
  </si>
  <si>
    <t>29.49</t>
  </si>
  <si>
    <t>3638-VBZTA</t>
  </si>
  <si>
    <t>3638-WEABW</t>
  </si>
  <si>
    <t>48.98</t>
  </si>
  <si>
    <t>3639-XJHKQ</t>
  </si>
  <si>
    <t>3640-JQGJG</t>
  </si>
  <si>
    <t>3640-PHQXK</t>
  </si>
  <si>
    <t>Union City</t>
  </si>
  <si>
    <t>3642-BYHDO</t>
  </si>
  <si>
    <t>12.22</t>
  </si>
  <si>
    <t>3642-GKTCT</t>
  </si>
  <si>
    <t>3643-AHCFP</t>
  </si>
  <si>
    <t>Selma</t>
  </si>
  <si>
    <t>3644-QXEHN</t>
  </si>
  <si>
    <t>3645-DEYGF</t>
  </si>
  <si>
    <t>7.57</t>
  </si>
  <si>
    <t>3646-ITDGM</t>
  </si>
  <si>
    <t>32.88</t>
  </si>
  <si>
    <t>3647-GMGDH</t>
  </si>
  <si>
    <t>37.8</t>
  </si>
  <si>
    <t>3648-GZPHF</t>
  </si>
  <si>
    <t>3649-JPUGY</t>
  </si>
  <si>
    <t>44.46</t>
  </si>
  <si>
    <t>3653-NCRDJ</t>
  </si>
  <si>
    <t>14.97</t>
  </si>
  <si>
    <t>3654-ARMGP</t>
  </si>
  <si>
    <t>19.58</t>
  </si>
  <si>
    <t>3655-SNQYZ</t>
  </si>
  <si>
    <t>33.23</t>
  </si>
  <si>
    <t>3656-TKRVZ</t>
  </si>
  <si>
    <t>1.24</t>
  </si>
  <si>
    <t>3657-COGMW</t>
  </si>
  <si>
    <t>11.01</t>
  </si>
  <si>
    <t>3658-KIBGF</t>
  </si>
  <si>
    <t>3658-QQJYD</t>
  </si>
  <si>
    <t>3662-FXJFO</t>
  </si>
  <si>
    <t>10.83</t>
  </si>
  <si>
    <t>3663-MITLP</t>
  </si>
  <si>
    <t>Marina</t>
  </si>
  <si>
    <t>16.82</t>
  </si>
  <si>
    <t>3665-JATSN</t>
  </si>
  <si>
    <t>3668-QPYBK</t>
  </si>
  <si>
    <t>10.47</t>
  </si>
  <si>
    <t>3669-LVWZB</t>
  </si>
  <si>
    <t>Tahoma</t>
  </si>
  <si>
    <t>3669-OYSJI</t>
  </si>
  <si>
    <t>3669-WHAFY</t>
  </si>
  <si>
    <t>3671-SHRSP</t>
  </si>
  <si>
    <t>3672-YITQD</t>
  </si>
  <si>
    <t>31.65</t>
  </si>
  <si>
    <t>3675-EQOZA</t>
  </si>
  <si>
    <t>42.52</t>
  </si>
  <si>
    <t>3675-YDUPJ</t>
  </si>
  <si>
    <t>3677-IYRBF</t>
  </si>
  <si>
    <t>Newcastle</t>
  </si>
  <si>
    <t>3677-TNKIO</t>
  </si>
  <si>
    <t>36.25</t>
  </si>
  <si>
    <t>3678-MNGZX</t>
  </si>
  <si>
    <t>35.89</t>
  </si>
  <si>
    <t>3679-XASPY</t>
  </si>
  <si>
    <t>16.44</t>
  </si>
  <si>
    <t>3680-CTHUH</t>
  </si>
  <si>
    <t>3682-YEUWS</t>
  </si>
  <si>
    <t>3683-QKIUE</t>
  </si>
  <si>
    <t>3685-YLCMQ</t>
  </si>
  <si>
    <t>3688-FTHLT</t>
  </si>
  <si>
    <t>42.73</t>
  </si>
  <si>
    <t>3689-MOZGR</t>
  </si>
  <si>
    <t>3692-JHONH</t>
  </si>
  <si>
    <t>3694-DELSO</t>
  </si>
  <si>
    <t>3694-GLTJM</t>
  </si>
  <si>
    <t>Corning</t>
  </si>
  <si>
    <t>3696-DFHHB</t>
  </si>
  <si>
    <t>9.82</t>
  </si>
  <si>
    <t>3696-XRIEN</t>
  </si>
  <si>
    <t>21.25</t>
  </si>
  <si>
    <t>3701-SFMUH</t>
  </si>
  <si>
    <t>3703-KBKZP</t>
  </si>
  <si>
    <t>22.02</t>
  </si>
  <si>
    <t>3703-TTEPD</t>
  </si>
  <si>
    <t>16.16</t>
  </si>
  <si>
    <t>3703-VAVCL</t>
  </si>
  <si>
    <t>46.92</t>
  </si>
  <si>
    <t>3704-IEAXF</t>
  </si>
  <si>
    <t>3705-PSNGL</t>
  </si>
  <si>
    <t>3705-RHRFR</t>
  </si>
  <si>
    <t>3707-GNWHM</t>
  </si>
  <si>
    <t>21.8</t>
  </si>
  <si>
    <t>3707-LRWZD</t>
  </si>
  <si>
    <t>40.26</t>
  </si>
  <si>
    <t>3709-OIJEA</t>
  </si>
  <si>
    <t>Geyserville</t>
  </si>
  <si>
    <t>29.72</t>
  </si>
  <si>
    <t>3712-PKXZA</t>
  </si>
  <si>
    <t>19.27</t>
  </si>
  <si>
    <t>3714-JTVOV</t>
  </si>
  <si>
    <t>2.9</t>
  </si>
  <si>
    <t>3714-NTNFO</t>
  </si>
  <si>
    <t>3714-XPXBW</t>
  </si>
  <si>
    <t>3716-BDVDB</t>
  </si>
  <si>
    <t>38.66</t>
  </si>
  <si>
    <t>3716-LRGXK</t>
  </si>
  <si>
    <t>3716-UVSPD</t>
  </si>
  <si>
    <t>3717-FDJFU</t>
  </si>
  <si>
    <t>3717-LNXKW</t>
  </si>
  <si>
    <t>12.71</t>
  </si>
  <si>
    <t>3717-OEAUQ</t>
  </si>
  <si>
    <t>3717-OFRTN</t>
  </si>
  <si>
    <t>3719-TDVQB</t>
  </si>
  <si>
    <t>Ripon</t>
  </si>
  <si>
    <t>23.94</t>
  </si>
  <si>
    <t>3720-DBRWL</t>
  </si>
  <si>
    <t>Tehama</t>
  </si>
  <si>
    <t>6.89</t>
  </si>
  <si>
    <t>3721-CNEYS</t>
  </si>
  <si>
    <t>3721-CNZHX</t>
  </si>
  <si>
    <t>5.54</t>
  </si>
  <si>
    <t>3721-WKIIL</t>
  </si>
  <si>
    <t>3722-WPXTK</t>
  </si>
  <si>
    <t>3723-BFBGR</t>
  </si>
  <si>
    <t>3724-BSCVH</t>
  </si>
  <si>
    <t>3724-UCSHY</t>
  </si>
  <si>
    <t>3726-TBHQT</t>
  </si>
  <si>
    <t>25.45</t>
  </si>
  <si>
    <t>3727-JEZTU</t>
  </si>
  <si>
    <t>45.91</t>
  </si>
  <si>
    <t>3727-OVPRY</t>
  </si>
  <si>
    <t>Calabasas</t>
  </si>
  <si>
    <t>42.84</t>
  </si>
  <si>
    <t>3727-OWVYD</t>
  </si>
  <si>
    <t>3727-RJMEO</t>
  </si>
  <si>
    <t>3729-OWRVL</t>
  </si>
  <si>
    <t>44.23</t>
  </si>
  <si>
    <t>3733-LSYCE</t>
  </si>
  <si>
    <t>3733-UOCWF</t>
  </si>
  <si>
    <t>46.65</t>
  </si>
  <si>
    <t>3733-ZEECP</t>
  </si>
  <si>
    <t>3736-BLEPA</t>
  </si>
  <si>
    <t>13.69</t>
  </si>
  <si>
    <t>3737-GCSPV</t>
  </si>
  <si>
    <t>26.88</t>
  </si>
  <si>
    <t>3737-XBQDD</t>
  </si>
  <si>
    <t>3739-YBWAB</t>
  </si>
  <si>
    <t>3740-RLMVT</t>
  </si>
  <si>
    <t>42.07</t>
  </si>
  <si>
    <t>3744-ZBHON</t>
  </si>
  <si>
    <t>31.81</t>
  </si>
  <si>
    <t>3744-ZRRDZ</t>
  </si>
  <si>
    <t>12.76</t>
  </si>
  <si>
    <t>3745-HRPHI</t>
  </si>
  <si>
    <t>3746-EUBYR</t>
  </si>
  <si>
    <t>44.73</t>
  </si>
  <si>
    <t>3748-FVMZZ</t>
  </si>
  <si>
    <t>3750-CKVKH</t>
  </si>
  <si>
    <t>3750-RNQKR</t>
  </si>
  <si>
    <t>3750-YHRYO</t>
  </si>
  <si>
    <t>3751-KTZEL</t>
  </si>
  <si>
    <t>3752-CQSJI</t>
  </si>
  <si>
    <t>16.4</t>
  </si>
  <si>
    <t>3753-TSEMP</t>
  </si>
  <si>
    <t>12.27</t>
  </si>
  <si>
    <t>3754-DXMRT</t>
  </si>
  <si>
    <t>43.66</t>
  </si>
  <si>
    <t>3755-JBMNH</t>
  </si>
  <si>
    <t>45.9</t>
  </si>
  <si>
    <t>3756-VNWDH</t>
  </si>
  <si>
    <t>32.08</t>
  </si>
  <si>
    <t>3757-NJYBX</t>
  </si>
  <si>
    <t>Nipomo</t>
  </si>
  <si>
    <t>7.92</t>
  </si>
  <si>
    <t>3758-CKOQL</t>
  </si>
  <si>
    <t>41.15</t>
  </si>
  <si>
    <t>3761-FLYZI</t>
  </si>
  <si>
    <t>48.53</t>
  </si>
  <si>
    <t>3763-GCZHZ</t>
  </si>
  <si>
    <t>20.07</t>
  </si>
  <si>
    <t>3764-MNMOI</t>
  </si>
  <si>
    <t>3765-JXVKY</t>
  </si>
  <si>
    <t>Paynes Creek</t>
  </si>
  <si>
    <t>44.11</t>
  </si>
  <si>
    <t>3766-EJLFL</t>
  </si>
  <si>
    <t>3768-NLUBH</t>
  </si>
  <si>
    <t>3768-VHXQO</t>
  </si>
  <si>
    <t>3.28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</si>
  <si>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</si>
  <si>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</si>
  <si>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</si>
  <si>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</si>
  <si>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</si>
  <si>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</si>
  <si>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</si>
  <si>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</si>
  <si>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</si>
  <si>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12.12</t>
  </si>
  <si>
    <t>3780-DDGSE</t>
  </si>
  <si>
    <t>14.19</t>
  </si>
  <si>
    <t>3780-YVMFA</t>
  </si>
  <si>
    <t>29.94</t>
  </si>
  <si>
    <t>3785-KTYSH</t>
  </si>
  <si>
    <t>34.16</t>
  </si>
  <si>
    <t>3785-NRHYR</t>
  </si>
  <si>
    <t>3786-WOVKF</t>
  </si>
  <si>
    <t>7.85</t>
  </si>
  <si>
    <t>3787-TRIAL</t>
  </si>
  <si>
    <t>3791-LGQCY</t>
  </si>
  <si>
    <t>33.81</t>
  </si>
  <si>
    <t>3793-MMFUH</t>
  </si>
  <si>
    <t>3794-NFNCH</t>
  </si>
  <si>
    <t>Bella Vista</t>
  </si>
  <si>
    <t>23.16</t>
  </si>
  <si>
    <t>3795-CAWEX</t>
  </si>
  <si>
    <t>40.77</t>
  </si>
  <si>
    <t>3795-GWTRD</t>
  </si>
  <si>
    <t>3796-ENZGF</t>
  </si>
  <si>
    <t>48.14</t>
  </si>
  <si>
    <t>3797-FKOGQ</t>
  </si>
  <si>
    <t>5.84</t>
  </si>
  <si>
    <t>3797-VTIDR</t>
  </si>
  <si>
    <t>3798-EPWRR</t>
  </si>
  <si>
    <t>3799-ISUZQ</t>
  </si>
  <si>
    <t>California Hot Springs</t>
  </si>
  <si>
    <t>35.42</t>
  </si>
  <si>
    <t>3800-LYTRK</t>
  </si>
  <si>
    <t>3801-HMYNL</t>
  </si>
  <si>
    <t>Brooks</t>
  </si>
  <si>
    <t>32.35</t>
  </si>
  <si>
    <t>3803-KMQFW</t>
  </si>
  <si>
    <t>37.92</t>
  </si>
  <si>
    <t>3804-RVTGV</t>
  </si>
  <si>
    <t>42.21</t>
  </si>
  <si>
    <t>3806-DXQOM</t>
  </si>
  <si>
    <t>3806-YAZOV</t>
  </si>
  <si>
    <t>Lagunitas</t>
  </si>
  <si>
    <t>6.61</t>
  </si>
  <si>
    <t>3807-BPOMJ</t>
  </si>
  <si>
    <t>24.93</t>
  </si>
  <si>
    <t>3807-XHCJH</t>
  </si>
  <si>
    <t>3808-HFKDE</t>
  </si>
  <si>
    <t>3810-DVDQQ</t>
  </si>
  <si>
    <t>47.02</t>
  </si>
  <si>
    <t>3810-PJUHR</t>
  </si>
  <si>
    <t>10.46</t>
  </si>
  <si>
    <t>3811-VBYBZ</t>
  </si>
  <si>
    <t>Lytle Creek</t>
  </si>
  <si>
    <t>47.03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</si>
  <si>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</si>
  <si>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</si>
  <si>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</si>
  <si>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</si>
  <si>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</si>
  <si>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</si>
  <si>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</si>
  <si>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22.26</t>
  </si>
  <si>
    <t>3831-YCPUO</t>
  </si>
  <si>
    <t>Glencoe</t>
  </si>
  <si>
    <t>32.23</t>
  </si>
  <si>
    <t>3834-XUIFC</t>
  </si>
  <si>
    <t>18.83</t>
  </si>
  <si>
    <t>3836-FZSDJ</t>
  </si>
  <si>
    <t>22.19</t>
  </si>
  <si>
    <t>3838-OZURD</t>
  </si>
  <si>
    <t>3841-CONLJ</t>
  </si>
  <si>
    <t>3841-NFECX</t>
  </si>
  <si>
    <t>3842-IYKUE</t>
  </si>
  <si>
    <t>45.14</t>
  </si>
  <si>
    <t>3842-QTGDL</t>
  </si>
  <si>
    <t>3845-FXCYS</t>
  </si>
  <si>
    <t>Long Barn</t>
  </si>
  <si>
    <t>7.8</t>
  </si>
  <si>
    <t>3845-JHAMY</t>
  </si>
  <si>
    <t>3847-BAERP</t>
  </si>
  <si>
    <t>Bass Lake</t>
  </si>
  <si>
    <t>12.39</t>
  </si>
  <si>
    <t>3850-OKINF</t>
  </si>
  <si>
    <t>37.03</t>
  </si>
  <si>
    <t>3853-LYGAM</t>
  </si>
  <si>
    <t>3855-ONCAR</t>
  </si>
  <si>
    <t>3858-VOBET</t>
  </si>
  <si>
    <t>28.8</t>
  </si>
  <si>
    <t>3858-XHYJO</t>
  </si>
  <si>
    <t>22.2</t>
  </si>
  <si>
    <t>3859-CVCET</t>
  </si>
  <si>
    <t>45.4</t>
  </si>
  <si>
    <t>3863-IUBJR</t>
  </si>
  <si>
    <t>3863-QSTYI</t>
  </si>
  <si>
    <t>16.8</t>
  </si>
  <si>
    <t>3865-QBWSJ</t>
  </si>
  <si>
    <t>Courtland</t>
  </si>
  <si>
    <t>45.13</t>
  </si>
  <si>
    <t>3865-YIOTT</t>
  </si>
  <si>
    <t>11.67</t>
  </si>
  <si>
    <t>3865-ZFZIB</t>
  </si>
  <si>
    <t>34.68</t>
  </si>
  <si>
    <t>3865-ZYKAD</t>
  </si>
  <si>
    <t>14.76</t>
  </si>
  <si>
    <t>3866-MDTUB</t>
  </si>
  <si>
    <t>26.93</t>
  </si>
  <si>
    <t>3870-MQAMG</t>
  </si>
  <si>
    <t>2.18</t>
  </si>
  <si>
    <t>3870-SPZSI</t>
  </si>
  <si>
    <t>3871-IKPYH</t>
  </si>
  <si>
    <t>16.19</t>
  </si>
  <si>
    <t>3873-NFTGI</t>
  </si>
  <si>
    <t>18.48</t>
  </si>
  <si>
    <t>3873-WOSBC</t>
  </si>
  <si>
    <t>11.74</t>
  </si>
  <si>
    <t>3874-EQOEP</t>
  </si>
  <si>
    <t>20.52</t>
  </si>
  <si>
    <t>3877-JRJIP</t>
  </si>
  <si>
    <t>3878-AVSOQ</t>
  </si>
  <si>
    <t>17.6</t>
  </si>
  <si>
    <t>3882-IYOIJ</t>
  </si>
  <si>
    <t>43.33</t>
  </si>
  <si>
    <t>3884-HCSWG</t>
  </si>
  <si>
    <t>3884-UEBXB</t>
  </si>
  <si>
    <t>3886-CERTZ</t>
  </si>
  <si>
    <t>3887-PBQAO</t>
  </si>
  <si>
    <t>Hermosa Beach</t>
  </si>
  <si>
    <t>3889-VWBID</t>
  </si>
  <si>
    <t>27.59</t>
  </si>
  <si>
    <t>3890-RTCMS</t>
  </si>
  <si>
    <t>Millville</t>
  </si>
  <si>
    <t>48.45</t>
  </si>
  <si>
    <t>3891-NLXJB</t>
  </si>
  <si>
    <t>3891-PUQOD</t>
  </si>
  <si>
    <t>3892-NXAZG</t>
  </si>
  <si>
    <t>5.81</t>
  </si>
  <si>
    <t>3893-JRNFS</t>
  </si>
  <si>
    <t>3896-RCYYE</t>
  </si>
  <si>
    <t>Atwater</t>
  </si>
  <si>
    <t>3896-ZVNET</t>
  </si>
  <si>
    <t>20.74</t>
  </si>
  <si>
    <t>3898-BSJYF</t>
  </si>
  <si>
    <t>14.24</t>
  </si>
  <si>
    <t>3898-GUYTS</t>
  </si>
  <si>
    <t>3900-AQPHZ</t>
  </si>
  <si>
    <t>3902-FOIGH</t>
  </si>
  <si>
    <t>48.5</t>
  </si>
  <si>
    <t>3902-MIVLE</t>
  </si>
  <si>
    <t>12.15</t>
  </si>
  <si>
    <t>3904-UKFRE</t>
  </si>
  <si>
    <t>44.16</t>
  </si>
  <si>
    <t>3908-BLSYF</t>
  </si>
  <si>
    <t>25.93</t>
  </si>
  <si>
    <t>3908-MKIMJ</t>
  </si>
  <si>
    <t>3910-MRQOY</t>
  </si>
  <si>
    <t>3911-RSNHI</t>
  </si>
  <si>
    <t>3913-FCUUW</t>
  </si>
  <si>
    <t>Hanford</t>
  </si>
  <si>
    <t>3913-RDSJZ</t>
  </si>
  <si>
    <t>49.39</t>
  </si>
  <si>
    <t>3914-FDRHP</t>
  </si>
  <si>
    <t>Warner Springs</t>
  </si>
  <si>
    <t>46.34</t>
  </si>
  <si>
    <t>3915-ODIYG</t>
  </si>
  <si>
    <t>3916-NRPAP</t>
  </si>
  <si>
    <t>Escalon</t>
  </si>
  <si>
    <t>29.84</t>
  </si>
  <si>
    <t>3920-HIHMQ</t>
  </si>
  <si>
    <t>3923-CSIHK</t>
  </si>
  <si>
    <t>4.6</t>
  </si>
  <si>
    <t>3926-CUQZX</t>
  </si>
  <si>
    <t>11.06</t>
  </si>
  <si>
    <t>3926-YZVVX</t>
  </si>
  <si>
    <t>12.42</t>
  </si>
  <si>
    <t>3927-NLNRY</t>
  </si>
  <si>
    <t>3930-ZGWVE</t>
  </si>
  <si>
    <t>3932-CMDTD</t>
  </si>
  <si>
    <t>43.45</t>
  </si>
  <si>
    <t>3932-IJWDZ</t>
  </si>
  <si>
    <t>24.75</t>
  </si>
  <si>
    <t>3933-DQPWX</t>
  </si>
  <si>
    <t>3934-HXCFZ</t>
  </si>
  <si>
    <t>19.2</t>
  </si>
  <si>
    <t>3935-TBRZZ</t>
  </si>
  <si>
    <t>3936-QQFLL</t>
  </si>
  <si>
    <t>1.97</t>
  </si>
  <si>
    <t>3938-YFPXD</t>
  </si>
  <si>
    <t>3941-XTSKM</t>
  </si>
  <si>
    <t>3943-KDREE</t>
  </si>
  <si>
    <t>3945-GFWQL</t>
  </si>
  <si>
    <t>3946-JEWRQ</t>
  </si>
  <si>
    <t>20.93</t>
  </si>
  <si>
    <t>3946-MHCZW</t>
  </si>
  <si>
    <t>3948-FVVRP</t>
  </si>
  <si>
    <t>3948-KXDUF</t>
  </si>
  <si>
    <t>3948-XHGNA</t>
  </si>
  <si>
    <t>3950-VPYJB</t>
  </si>
  <si>
    <t>14.55</t>
  </si>
  <si>
    <t>3951-NJCVI</t>
  </si>
  <si>
    <t>42.29</t>
  </si>
  <si>
    <t>3955-JBZZM</t>
  </si>
  <si>
    <t>45.39</t>
  </si>
  <si>
    <t>3956-CJUST</t>
  </si>
  <si>
    <t>17.62</t>
  </si>
  <si>
    <t>3956-MGXOG</t>
  </si>
  <si>
    <t>33.84</t>
  </si>
  <si>
    <t>3957-HHLMR</t>
  </si>
  <si>
    <t>3957-LXOLK</t>
  </si>
  <si>
    <t>Shingletown</t>
  </si>
  <si>
    <t>3957-SQXML</t>
  </si>
  <si>
    <t>3961-SXAXY</t>
  </si>
  <si>
    <t>30.73</t>
  </si>
  <si>
    <t>3963-RYFNS</t>
  </si>
  <si>
    <t>48.52</t>
  </si>
  <si>
    <t>3966-HRMZA</t>
  </si>
  <si>
    <t>41.44</t>
  </si>
  <si>
    <t>3967-KXAPS</t>
  </si>
  <si>
    <t>13.59</t>
  </si>
  <si>
    <t>3967-VQOGC</t>
  </si>
  <si>
    <t>17.43</t>
  </si>
  <si>
    <t>3969-GYXEL</t>
  </si>
  <si>
    <t>3969-JQABI</t>
  </si>
  <si>
    <t>40.16</t>
  </si>
  <si>
    <t>3970-XGJDU</t>
  </si>
  <si>
    <t>West Hills</t>
  </si>
  <si>
    <t>24.03</t>
  </si>
  <si>
    <t>3973-SKMLN</t>
  </si>
  <si>
    <t>22.22</t>
  </si>
  <si>
    <t>3976-BWUCK</t>
  </si>
  <si>
    <t>3976-HXHCE</t>
  </si>
  <si>
    <t>45.75</t>
  </si>
  <si>
    <t>3976-NLDEZ</t>
  </si>
  <si>
    <t>1.48</t>
  </si>
  <si>
    <t>3977-QCRSL</t>
  </si>
  <si>
    <t>3.37</t>
  </si>
  <si>
    <t>3978-YNKDD</t>
  </si>
  <si>
    <t>36.16</t>
  </si>
  <si>
    <t>3981-QSVQI</t>
  </si>
  <si>
    <t>22.15</t>
  </si>
  <si>
    <t>3982-DQLUS</t>
  </si>
  <si>
    <t>Sunland</t>
  </si>
  <si>
    <t>9.68</t>
  </si>
  <si>
    <t>3982-JGSFD</t>
  </si>
  <si>
    <t>12.72</t>
  </si>
  <si>
    <t>3982-XWFZQ</t>
  </si>
  <si>
    <t>10.79</t>
  </si>
  <si>
    <t>3985-HOYPM</t>
  </si>
  <si>
    <t>6.38</t>
  </si>
  <si>
    <t>3987-KQDDU</t>
  </si>
  <si>
    <t>21.11</t>
  </si>
  <si>
    <t>3988-RQIXO</t>
  </si>
  <si>
    <t>43.61</t>
  </si>
  <si>
    <t>3990-QYKBE</t>
  </si>
  <si>
    <t>La Canada Flintridge</t>
  </si>
  <si>
    <t>3992-YWPKO</t>
  </si>
  <si>
    <t>20.36</t>
  </si>
  <si>
    <t>3995-WFCSM</t>
  </si>
  <si>
    <t>15.25</t>
  </si>
  <si>
    <t>3996-ZNWYK</t>
  </si>
  <si>
    <t>3999-QGRJH</t>
  </si>
  <si>
    <t>14.89</t>
  </si>
  <si>
    <t>3999-WRNGR</t>
  </si>
  <si>
    <t>4000-VGMQP</t>
  </si>
  <si>
    <t>4001-TSBTV</t>
  </si>
  <si>
    <t>4002-BQWPQ</t>
  </si>
  <si>
    <t>25.2</t>
  </si>
  <si>
    <t>4003-FUSHP</t>
  </si>
  <si>
    <t>4003-OCTMP</t>
  </si>
  <si>
    <t>Tracy</t>
  </si>
  <si>
    <t>4006-HKYHO</t>
  </si>
  <si>
    <t>29.58</t>
  </si>
  <si>
    <t>4007-NHVHI</t>
  </si>
  <si>
    <t>Rio Linda</t>
  </si>
  <si>
    <t>46.67</t>
  </si>
  <si>
    <t>4009-ALQFH</t>
  </si>
  <si>
    <t>48.42</t>
  </si>
  <si>
    <t>4010-YLMVT</t>
  </si>
  <si>
    <t>24.77</t>
  </si>
  <si>
    <t>4011-ARPHK</t>
  </si>
  <si>
    <t>18.51</t>
  </si>
  <si>
    <t>4012-YCFAI</t>
  </si>
  <si>
    <t>4012-ZTHBR</t>
  </si>
  <si>
    <t>38.95</t>
  </si>
  <si>
    <t>4013-GUXND</t>
  </si>
  <si>
    <t>4013-TLDHQ</t>
  </si>
  <si>
    <t>4013-UBXWQ</t>
  </si>
  <si>
    <t>4016-BJKTZ</t>
  </si>
  <si>
    <t>32.33</t>
  </si>
  <si>
    <t>4018-KJYUY</t>
  </si>
  <si>
    <t>4018-PPNDW</t>
  </si>
  <si>
    <t>13.35</t>
  </si>
  <si>
    <t>4020-KIUDI</t>
  </si>
  <si>
    <t>23.73</t>
  </si>
  <si>
    <t>4021-RQSNY</t>
  </si>
  <si>
    <t>25.78</t>
  </si>
  <si>
    <t>4023-RTIQM</t>
  </si>
  <si>
    <t>4024-CSNBY</t>
  </si>
  <si>
    <t>11.02</t>
  </si>
  <si>
    <t>4026-SKKHW</t>
  </si>
  <si>
    <t>28.19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</si>
  <si>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</si>
  <si>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</si>
  <si>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</si>
  <si>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</si>
  <si>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</si>
  <si>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</si>
  <si>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</si>
  <si>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</si>
  <si>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35.92</t>
  </si>
  <si>
    <t>4054-CUMIA</t>
  </si>
  <si>
    <t>35.44</t>
  </si>
  <si>
    <t>4056-QHXHZ</t>
  </si>
  <si>
    <t>2.71</t>
  </si>
  <si>
    <t>4057-FKCZK</t>
  </si>
  <si>
    <t>29.93</t>
  </si>
  <si>
    <t>4059-IIEBK</t>
  </si>
  <si>
    <t>4060-LDNLU</t>
  </si>
  <si>
    <t>45.93</t>
  </si>
  <si>
    <t>4061-UKJWL</t>
  </si>
  <si>
    <t>4062-HBMOS</t>
  </si>
  <si>
    <t>5.42</t>
  </si>
  <si>
    <t>4063-EIKNQ</t>
  </si>
  <si>
    <t>4065-JJAVA</t>
  </si>
  <si>
    <t>16.99</t>
  </si>
  <si>
    <t>4067-HLYQI</t>
  </si>
  <si>
    <t>49.45</t>
  </si>
  <si>
    <t>4070-OKWVH</t>
  </si>
  <si>
    <t>29.23</t>
  </si>
  <si>
    <t>4072-IPYLT</t>
  </si>
  <si>
    <t>19.73</t>
  </si>
  <si>
    <t>4074-SJFFA</t>
  </si>
  <si>
    <t>4075-JFPGR</t>
  </si>
  <si>
    <t>21.07</t>
  </si>
  <si>
    <t>4075-WKNIU</t>
  </si>
  <si>
    <t>4077-CROMM</t>
  </si>
  <si>
    <t>3.73</t>
  </si>
  <si>
    <t>4077-HWUYD</t>
  </si>
  <si>
    <t>44.61</t>
  </si>
  <si>
    <t>4078-SAYYN</t>
  </si>
  <si>
    <t>48.64</t>
  </si>
  <si>
    <t>4079-ULGFR</t>
  </si>
  <si>
    <t>4079-VTGLK</t>
  </si>
  <si>
    <t>40.5</t>
  </si>
  <si>
    <t>4079-WWQQQ</t>
  </si>
  <si>
    <t>4080-IIARD</t>
  </si>
  <si>
    <t>11.79</t>
  </si>
  <si>
    <t>4080-OGPJL</t>
  </si>
  <si>
    <t>4081-DYXAV</t>
  </si>
  <si>
    <t>4083-BFNYK</t>
  </si>
  <si>
    <t>4083-EUGRJ</t>
  </si>
  <si>
    <t>4086-ATNFV</t>
  </si>
  <si>
    <t>4086-WITJG</t>
  </si>
  <si>
    <t>14.86</t>
  </si>
  <si>
    <t>4086-YQSNZ</t>
  </si>
  <si>
    <t>3.29</t>
  </si>
  <si>
    <t>4088-YLDSU</t>
  </si>
  <si>
    <t>10.61</t>
  </si>
  <si>
    <t>4090-KPJIP</t>
  </si>
  <si>
    <t>1.64</t>
  </si>
  <si>
    <t>4091-TVOCN</t>
  </si>
  <si>
    <t>4092-OFQZS</t>
  </si>
  <si>
    <t>Manhattan Beach</t>
  </si>
  <si>
    <t>4094-NSEDU</t>
  </si>
  <si>
    <t>4097-YODCF</t>
  </si>
  <si>
    <t>4098-NAUKP</t>
  </si>
  <si>
    <t>20.31</t>
  </si>
  <si>
    <t>4102-HLENU</t>
  </si>
  <si>
    <t>4102-OQUPX</t>
  </si>
  <si>
    <t>17.36</t>
  </si>
  <si>
    <t>4104-PVRPS</t>
  </si>
  <si>
    <t>Rialto</t>
  </si>
  <si>
    <t>4106-HADHQ</t>
  </si>
  <si>
    <t>35.7</t>
  </si>
  <si>
    <t>4109-CYRBD</t>
  </si>
  <si>
    <t>4110-PFEUZ</t>
  </si>
  <si>
    <t>Daggett</t>
  </si>
  <si>
    <t>29.78</t>
  </si>
  <si>
    <t>4111-BNXIF</t>
  </si>
  <si>
    <t>4112-LUEIZ</t>
  </si>
  <si>
    <t>12.78</t>
  </si>
  <si>
    <t>4114-QMKVN</t>
  </si>
  <si>
    <t>4115-BNPJY</t>
  </si>
  <si>
    <t>32.46</t>
  </si>
  <si>
    <t>4115-NZRKS</t>
  </si>
  <si>
    <t>4115-UMJFQ</t>
  </si>
  <si>
    <t>4116-IQRFR</t>
  </si>
  <si>
    <t>16.68</t>
  </si>
  <si>
    <t>4116-TZAQJ</t>
  </si>
  <si>
    <t>4118-CEVPF</t>
  </si>
  <si>
    <t>32.92</t>
  </si>
  <si>
    <t>4119-ZYPZY</t>
  </si>
  <si>
    <t>4121-AGSIN</t>
  </si>
  <si>
    <t>36.45</t>
  </si>
  <si>
    <t>4123-DVHPH</t>
  </si>
  <si>
    <t>4123-FCVCB</t>
  </si>
  <si>
    <t>49.25</t>
  </si>
  <si>
    <t>4124-MMETB</t>
  </si>
  <si>
    <t>46.28</t>
  </si>
  <si>
    <t>4128-ETESU</t>
  </si>
  <si>
    <t>2.98</t>
  </si>
  <si>
    <t>4129-LYCOI</t>
  </si>
  <si>
    <t>12.54</t>
  </si>
  <si>
    <t>4130-MZLCC</t>
  </si>
  <si>
    <t>43.02</t>
  </si>
  <si>
    <t>4132-KALRO</t>
  </si>
  <si>
    <t>Davis Creek</t>
  </si>
  <si>
    <t>7.94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</si>
  <si>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</si>
  <si>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</si>
  <si>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</si>
  <si>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</si>
  <si>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</si>
  <si>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</si>
  <si>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</si>
  <si>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42.93</t>
  </si>
  <si>
    <t>4139-DETXS</t>
  </si>
  <si>
    <t>4139-JPIAM</t>
  </si>
  <si>
    <t>4139-SUGLD</t>
  </si>
  <si>
    <t>4140-MUHUG</t>
  </si>
  <si>
    <t>Oak View</t>
  </si>
  <si>
    <t>4140-WJAWW</t>
  </si>
  <si>
    <t>6.17</t>
  </si>
  <si>
    <t>4143-HHPMK</t>
  </si>
  <si>
    <t>48.13</t>
  </si>
  <si>
    <t>4143-OOBWZ</t>
  </si>
  <si>
    <t>25.11</t>
  </si>
  <si>
    <t>4145-UQXUQ</t>
  </si>
  <si>
    <t>4146-SVFUD</t>
  </si>
  <si>
    <t>4154-AQUGT</t>
  </si>
  <si>
    <t>1.47</t>
  </si>
  <si>
    <t>4159-NAAIX</t>
  </si>
  <si>
    <t>37.76</t>
  </si>
  <si>
    <t>4160-AMJTL</t>
  </si>
  <si>
    <t>4163-HFTUK</t>
  </si>
  <si>
    <t>29.33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</si>
  <si>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</si>
  <si>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</si>
  <si>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</si>
  <si>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</si>
  <si>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</si>
  <si>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</si>
  <si>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</si>
  <si>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14.69</t>
  </si>
  <si>
    <t>4177-JPDFU</t>
  </si>
  <si>
    <t>4178-EGMON</t>
  </si>
  <si>
    <t>4182-BGSIQ</t>
  </si>
  <si>
    <t>Durham</t>
  </si>
  <si>
    <t>19.05</t>
  </si>
  <si>
    <t>4183-MYFRB</t>
  </si>
  <si>
    <t>6.49</t>
  </si>
  <si>
    <t>4183-WCSEP</t>
  </si>
  <si>
    <t>34.38</t>
  </si>
  <si>
    <t>4184-TJFAN</t>
  </si>
  <si>
    <t>4184-VODJZ</t>
  </si>
  <si>
    <t>4186-ZBUEW</t>
  </si>
  <si>
    <t>29.27</t>
  </si>
  <si>
    <t>4187-CINZD</t>
  </si>
  <si>
    <t>6.13</t>
  </si>
  <si>
    <t>4188-FRABG</t>
  </si>
  <si>
    <t>4188-PCPIG</t>
  </si>
  <si>
    <t>4189-NAKJS</t>
  </si>
  <si>
    <t>4190-MFLUW</t>
  </si>
  <si>
    <t>9.41</t>
  </si>
  <si>
    <t>4191-XOVOM</t>
  </si>
  <si>
    <t>22.73</t>
  </si>
  <si>
    <t>4192-GORJT</t>
  </si>
  <si>
    <t>4193-IBKSW</t>
  </si>
  <si>
    <t>4193-ORFCL</t>
  </si>
  <si>
    <t>4194-FJARJ</t>
  </si>
  <si>
    <t>Albany</t>
  </si>
  <si>
    <t>8.53</t>
  </si>
  <si>
    <t>4194-WHFCB</t>
  </si>
  <si>
    <t>48.07</t>
  </si>
  <si>
    <t>4195-NZGTA</t>
  </si>
  <si>
    <t>4195-PNGZS</t>
  </si>
  <si>
    <t>33.09</t>
  </si>
  <si>
    <t>4195-SMMNX</t>
  </si>
  <si>
    <t>32.03</t>
  </si>
  <si>
    <t>4198-VFOEA</t>
  </si>
  <si>
    <t>4199-QHJNM</t>
  </si>
  <si>
    <t>4201-JMNGR</t>
  </si>
  <si>
    <t>26.22</t>
  </si>
  <si>
    <t>4203-QGNZA</t>
  </si>
  <si>
    <t>26.09</t>
  </si>
  <si>
    <t>4208-UFFGW</t>
  </si>
  <si>
    <t>26.62</t>
  </si>
  <si>
    <t>4210-QFJMF</t>
  </si>
  <si>
    <t>36.91</t>
  </si>
  <si>
    <t>4211-MMAZN</t>
  </si>
  <si>
    <t>4213-HKBJO</t>
  </si>
  <si>
    <t>4220-TINQT</t>
  </si>
  <si>
    <t>27.63</t>
  </si>
  <si>
    <t>4223-BKEOR</t>
  </si>
  <si>
    <t>30.88</t>
  </si>
  <si>
    <t>4223-WOZCM</t>
  </si>
  <si>
    <t>4226-KKDON</t>
  </si>
  <si>
    <t>French Camp</t>
  </si>
  <si>
    <t>30.8</t>
  </si>
  <si>
    <t>4227-OJHAL</t>
  </si>
  <si>
    <t>4228-ZGYUW</t>
  </si>
  <si>
    <t>12.24</t>
  </si>
  <si>
    <t>4229-CZMLL</t>
  </si>
  <si>
    <t>6.32</t>
  </si>
  <si>
    <t>4231-LZUYM</t>
  </si>
  <si>
    <t>Larkspur</t>
  </si>
  <si>
    <t>4232-JGKIY</t>
  </si>
  <si>
    <t>4234-XTNEA</t>
  </si>
  <si>
    <t>4236-UJPWO</t>
  </si>
  <si>
    <t>4236-XPXAV</t>
  </si>
  <si>
    <t>9.23</t>
  </si>
  <si>
    <t>4237-CLSMM</t>
  </si>
  <si>
    <t>4237-RLAQD</t>
  </si>
  <si>
    <t>4238-HFHSN</t>
  </si>
  <si>
    <t>26.55</t>
  </si>
  <si>
    <t>4238-JSSWH</t>
  </si>
  <si>
    <t>4248-HCETZ</t>
  </si>
  <si>
    <t>4248-QPAVC</t>
  </si>
  <si>
    <t>36.82</t>
  </si>
  <si>
    <t>4250-FDVOU</t>
  </si>
  <si>
    <t>4250-WAROZ</t>
  </si>
  <si>
    <t>19.68</t>
  </si>
  <si>
    <t>4250-ZBWLV</t>
  </si>
  <si>
    <t>Olema</t>
  </si>
  <si>
    <t>21.74</t>
  </si>
  <si>
    <t>4254-QPEDE</t>
  </si>
  <si>
    <t>4255-DDUOU</t>
  </si>
  <si>
    <t>Casmalia</t>
  </si>
  <si>
    <t>4256-ZWTZI</t>
  </si>
  <si>
    <t>40.03</t>
  </si>
  <si>
    <t>4257-GAESD</t>
  </si>
  <si>
    <t>4273-MBHYA</t>
  </si>
  <si>
    <t>5.36</t>
  </si>
  <si>
    <t>4274-DRSQT</t>
  </si>
  <si>
    <t>4274-OWWYO</t>
  </si>
  <si>
    <t>4.8</t>
  </si>
  <si>
    <t>4277-BWBML</t>
  </si>
  <si>
    <t>4277-PVRAN</t>
  </si>
  <si>
    <t>4277-UDIEF</t>
  </si>
  <si>
    <t>45.68</t>
  </si>
  <si>
    <t>4280-DLSHD</t>
  </si>
  <si>
    <t>4282-ACRXS</t>
  </si>
  <si>
    <t>4282-MSACW</t>
  </si>
  <si>
    <t>4282-YMKNA</t>
  </si>
  <si>
    <t>16.48</t>
  </si>
  <si>
    <t>4283-FUTGF</t>
  </si>
  <si>
    <t>4283-IVYCI</t>
  </si>
  <si>
    <t>27.53</t>
  </si>
  <si>
    <t>4285-GYRQC</t>
  </si>
  <si>
    <t>44.66</t>
  </si>
  <si>
    <t>4289-DTDKW</t>
  </si>
  <si>
    <t>4290-BSXUX</t>
  </si>
  <si>
    <t>Fields Landing</t>
  </si>
  <si>
    <t>4291-HPAXL</t>
  </si>
  <si>
    <t>Galt</t>
  </si>
  <si>
    <t>29.1</t>
  </si>
  <si>
    <t>4291-HYEBC</t>
  </si>
  <si>
    <t>4291-SHSBH</t>
  </si>
  <si>
    <t>4291-TPNFG</t>
  </si>
  <si>
    <t>4291-YZODP</t>
  </si>
  <si>
    <t>49.66</t>
  </si>
  <si>
    <t>4293-ETKAP</t>
  </si>
  <si>
    <t>Litchfield</t>
  </si>
  <si>
    <t>1.83</t>
  </si>
  <si>
    <t>4295-YURET</t>
  </si>
  <si>
    <t>5.93</t>
  </si>
  <si>
    <t>4298-OYIFC</t>
  </si>
  <si>
    <t>Loyalton</t>
  </si>
  <si>
    <t>18.6</t>
  </si>
  <si>
    <t>4299-OPXEJ</t>
  </si>
  <si>
    <t>4299-SIMNS</t>
  </si>
  <si>
    <t>34.34</t>
  </si>
  <si>
    <t>4301-VVZKA</t>
  </si>
  <si>
    <t>25.83</t>
  </si>
  <si>
    <t>4302-ZYFEL</t>
  </si>
  <si>
    <t>26.44</t>
  </si>
  <si>
    <t>4304-TSPVK</t>
  </si>
  <si>
    <t>Tupman</t>
  </si>
  <si>
    <t>23.14</t>
  </si>
  <si>
    <t>4304-XUMGI</t>
  </si>
  <si>
    <t>32.9</t>
  </si>
  <si>
    <t>4307-KTUMW</t>
  </si>
  <si>
    <t>31.24</t>
  </si>
  <si>
    <t>4307-KWMXE</t>
  </si>
  <si>
    <t>Llano</t>
  </si>
  <si>
    <t>4310-KEDTB</t>
  </si>
  <si>
    <t>4311-QTTAI</t>
  </si>
  <si>
    <t>40.95</t>
  </si>
  <si>
    <t>4312-GVYNH</t>
  </si>
  <si>
    <t>4312-KFRXN</t>
  </si>
  <si>
    <t>34.29</t>
  </si>
  <si>
    <t>4315-MURBD</t>
  </si>
  <si>
    <t>34.92</t>
  </si>
  <si>
    <t>4316-XCSLJ</t>
  </si>
  <si>
    <t>45.61</t>
  </si>
  <si>
    <t>4317-VTEOA</t>
  </si>
  <si>
    <t>43.03</t>
  </si>
  <si>
    <t>4318-RAJVY</t>
  </si>
  <si>
    <t>2.84</t>
  </si>
  <si>
    <t>4320-QMLLA</t>
  </si>
  <si>
    <t>5.61</t>
  </si>
  <si>
    <t>4322-RCYMT</t>
  </si>
  <si>
    <t>4323-ELYYB</t>
  </si>
  <si>
    <t>4.26</t>
  </si>
  <si>
    <t>4323-OHFOW</t>
  </si>
  <si>
    <t>4323-SADQS</t>
  </si>
  <si>
    <t>4324-AHJKS</t>
  </si>
  <si>
    <t>4324-BZCKL</t>
  </si>
  <si>
    <t>4325-NFSKC</t>
  </si>
  <si>
    <t>28.12</t>
  </si>
  <si>
    <t>4328-VUFWD</t>
  </si>
  <si>
    <t>6.77</t>
  </si>
  <si>
    <t>4329-YPDDQ</t>
  </si>
  <si>
    <t>16.05</t>
  </si>
  <si>
    <t>4332-MUOEZ</t>
  </si>
  <si>
    <t>32.54</t>
  </si>
  <si>
    <t>4334-HOWRP</t>
  </si>
  <si>
    <t>4335-BSMJS</t>
  </si>
  <si>
    <t>4335-UPJSI</t>
  </si>
  <si>
    <t>34.24</t>
  </si>
  <si>
    <t>4338-EYCER</t>
  </si>
  <si>
    <t>4342-HENTK</t>
  </si>
  <si>
    <t>12.52</t>
  </si>
  <si>
    <t>4342-HFXWS</t>
  </si>
  <si>
    <t>4343-EJVQB</t>
  </si>
  <si>
    <t>4349-GFQHK</t>
  </si>
  <si>
    <t>25.39</t>
  </si>
  <si>
    <t>4350-ZTLPI</t>
  </si>
  <si>
    <t>4351-QLCSU</t>
  </si>
  <si>
    <t>Quincy</t>
  </si>
  <si>
    <t>32.74</t>
  </si>
  <si>
    <t>4353-HYOJD</t>
  </si>
  <si>
    <t>19.32</t>
  </si>
  <si>
    <t>4355-CVPVS</t>
  </si>
  <si>
    <t>4355-HBJHH</t>
  </si>
  <si>
    <t>42.77</t>
  </si>
  <si>
    <t>4359-INNWN</t>
  </si>
  <si>
    <t>Dunsmuir</t>
  </si>
  <si>
    <t>3.84</t>
  </si>
  <si>
    <t>4360-PNRQB</t>
  </si>
  <si>
    <t>15.18</t>
  </si>
  <si>
    <t>4360-QRAVE</t>
  </si>
  <si>
    <t>4361-BKAXE</t>
  </si>
  <si>
    <t>21.56</t>
  </si>
  <si>
    <t>4361-FEBGN</t>
  </si>
  <si>
    <t>4361-JEIVL</t>
  </si>
  <si>
    <t>Greenfield</t>
  </si>
  <si>
    <t>4365-MSDYN</t>
  </si>
  <si>
    <t>22.34</t>
  </si>
  <si>
    <t>4366-CTOUZ</t>
  </si>
  <si>
    <t>15.1</t>
  </si>
  <si>
    <t>4367-NHWMM</t>
  </si>
  <si>
    <t>4367-NUYAO</t>
  </si>
  <si>
    <t>4369-HTUIF</t>
  </si>
  <si>
    <t>Pismo Beach</t>
  </si>
  <si>
    <t>4369-NYSCF</t>
  </si>
  <si>
    <t>4373-MAVJG</t>
  </si>
  <si>
    <t>13.64</t>
  </si>
  <si>
    <t>4373-VVHQL</t>
  </si>
  <si>
    <t>Arroyo Grande</t>
  </si>
  <si>
    <t>4374-YMUSQ</t>
  </si>
  <si>
    <t>4376-KFVRS</t>
  </si>
  <si>
    <t>30.75</t>
  </si>
  <si>
    <t>4377-VDHYI</t>
  </si>
  <si>
    <t>4378-BZYFP</t>
  </si>
  <si>
    <t>4378-MYPGO</t>
  </si>
  <si>
    <t>31.4</t>
  </si>
  <si>
    <t>4381-MHQDC</t>
  </si>
  <si>
    <t>35.75</t>
  </si>
  <si>
    <t>4385-GZQXV</t>
  </si>
  <si>
    <t>4385-ZKVNW</t>
  </si>
  <si>
    <t>4389-UEFCZ</t>
  </si>
  <si>
    <t>4390-KYULV</t>
  </si>
  <si>
    <t>37.61</t>
  </si>
  <si>
    <t>4391-LNRXK</t>
  </si>
  <si>
    <t>4391-RESHN</t>
  </si>
  <si>
    <t>16.28</t>
  </si>
  <si>
    <t>4393-GEADV</t>
  </si>
  <si>
    <t>39.06</t>
  </si>
  <si>
    <t>4393-OBCRR</t>
  </si>
  <si>
    <t>4393-RYCRE</t>
  </si>
  <si>
    <t>Macdoel</t>
  </si>
  <si>
    <t>4395-PZMSN</t>
  </si>
  <si>
    <t>4396-KLSEH</t>
  </si>
  <si>
    <t>6.88</t>
  </si>
  <si>
    <t>4397-FRLTA</t>
  </si>
  <si>
    <t>4398-HSCJH</t>
  </si>
  <si>
    <t>3.64</t>
  </si>
  <si>
    <t>4402-FTBXC</t>
  </si>
  <si>
    <t>4403-BWPAY</t>
  </si>
  <si>
    <t>4404-HIBDJ</t>
  </si>
  <si>
    <t>1.37</t>
  </si>
  <si>
    <t>4412-YLTKF</t>
  </si>
  <si>
    <t>Pico Rivera</t>
  </si>
  <si>
    <t>3.33</t>
  </si>
  <si>
    <t>4415-IJZTP</t>
  </si>
  <si>
    <t>13.61</t>
  </si>
  <si>
    <t>4415-WNGVR</t>
  </si>
  <si>
    <t>4418-LZMSV</t>
  </si>
  <si>
    <t>28.15</t>
  </si>
  <si>
    <t>4419-UJMUS</t>
  </si>
  <si>
    <t>Wildomar</t>
  </si>
  <si>
    <t>8.46</t>
  </si>
  <si>
    <t>4422-QVIJA</t>
  </si>
  <si>
    <t>38.82</t>
  </si>
  <si>
    <t>4423-JWZJN</t>
  </si>
  <si>
    <t>Springville</t>
  </si>
  <si>
    <t>4423-YLHDV</t>
  </si>
  <si>
    <t>4424-TKOPW</t>
  </si>
  <si>
    <t>Crestline</t>
  </si>
  <si>
    <t>4425-OWHWB</t>
  </si>
  <si>
    <t>10.9</t>
  </si>
  <si>
    <t>4429-WYGFR</t>
  </si>
  <si>
    <t>4430-UZIPO</t>
  </si>
  <si>
    <t>4430-YHXGG</t>
  </si>
  <si>
    <t>38.97</t>
  </si>
  <si>
    <t>4431-EDMIQ</t>
  </si>
  <si>
    <t>Sugarloaf</t>
  </si>
  <si>
    <t>16.22</t>
  </si>
  <si>
    <t>4432-ADRLB</t>
  </si>
  <si>
    <t>4433-JCGCG</t>
  </si>
  <si>
    <t>4439-JMPMT</t>
  </si>
  <si>
    <t>4439-YRNVD</t>
  </si>
  <si>
    <t>4441-NIHPT</t>
  </si>
  <si>
    <t>40.37</t>
  </si>
  <si>
    <t>4443-EMBNA</t>
  </si>
  <si>
    <t>32.13</t>
  </si>
  <si>
    <t>4445-KWOKW</t>
  </si>
  <si>
    <t>29.44</t>
  </si>
  <si>
    <t>4445-ZJNMU</t>
  </si>
  <si>
    <t>4.81</t>
  </si>
  <si>
    <t>4446-BZKHU</t>
  </si>
  <si>
    <t>Pleasant Hill</t>
  </si>
  <si>
    <t>45.7</t>
  </si>
  <si>
    <t>4450-DLLMH</t>
  </si>
  <si>
    <t>Avalon</t>
  </si>
  <si>
    <t>6.74</t>
  </si>
  <si>
    <t>4450-MDZFX</t>
  </si>
  <si>
    <t>4450-YOOHP</t>
  </si>
  <si>
    <t>4451-RWASJ</t>
  </si>
  <si>
    <t>4452-QIIEB</t>
  </si>
  <si>
    <t>30.04</t>
  </si>
  <si>
    <t>4452-ROHMO</t>
  </si>
  <si>
    <t>4455-BFSPD</t>
  </si>
  <si>
    <t>36.13</t>
  </si>
  <si>
    <t>4456-RHSNB</t>
  </si>
  <si>
    <t>4458-KVRBJ</t>
  </si>
  <si>
    <t>25.89</t>
  </si>
  <si>
    <t>4459-BBGHE</t>
  </si>
  <si>
    <t>4462-CYWMH</t>
  </si>
  <si>
    <t>4464-JCOLN</t>
  </si>
  <si>
    <t>15.14</t>
  </si>
  <si>
    <t>4465-VDKIQ</t>
  </si>
  <si>
    <t>19.93</t>
  </si>
  <si>
    <t>4468-KAZHE</t>
  </si>
  <si>
    <t>8.98</t>
  </si>
  <si>
    <t>4468-YDOVK</t>
  </si>
  <si>
    <t>13.54</t>
  </si>
  <si>
    <t>4471-KXAUH</t>
  </si>
  <si>
    <t>10.73</t>
  </si>
  <si>
    <t>4472-LVYGI</t>
  </si>
  <si>
    <t>4472-VESGY</t>
  </si>
  <si>
    <t>4475-NVTLU</t>
  </si>
  <si>
    <t>4476-OSWTN</t>
  </si>
  <si>
    <t>8.3</t>
  </si>
  <si>
    <t>4480-MBMLB</t>
  </si>
  <si>
    <t>28.41</t>
  </si>
  <si>
    <t>4480-QQRHC</t>
  </si>
  <si>
    <t>4482-EWFMI</t>
  </si>
  <si>
    <t>15.67</t>
  </si>
  <si>
    <t>4482-FTFFX</t>
  </si>
  <si>
    <t>Penngrove</t>
  </si>
  <si>
    <t>26.86</t>
  </si>
  <si>
    <t>4484-CGXFK</t>
  </si>
  <si>
    <t>25.96</t>
  </si>
  <si>
    <t>4484-GLZOU</t>
  </si>
  <si>
    <t>10.59</t>
  </si>
  <si>
    <t>4486-EFAEB</t>
  </si>
  <si>
    <t>4487-ZYJZK</t>
  </si>
  <si>
    <t>36.72</t>
  </si>
  <si>
    <t>4488-KQFDT</t>
  </si>
  <si>
    <t>15.44</t>
  </si>
  <si>
    <t>4488-PSYCG</t>
  </si>
  <si>
    <t>21.04</t>
  </si>
  <si>
    <t>4489-SNOJF</t>
  </si>
  <si>
    <t>25.27</t>
  </si>
  <si>
    <t>4495-LHSSK</t>
  </si>
  <si>
    <t>17.51</t>
  </si>
  <si>
    <t>4500-HKANN</t>
  </si>
  <si>
    <t>13.79</t>
  </si>
  <si>
    <t>4501-EQDRN</t>
  </si>
  <si>
    <t>Montclair</t>
  </si>
  <si>
    <t>21.52</t>
  </si>
  <si>
    <t>4501-UYKBC</t>
  </si>
  <si>
    <t>4501-VCPFK</t>
  </si>
  <si>
    <t>4503-BDXBD</t>
  </si>
  <si>
    <t>25.24</t>
  </si>
  <si>
    <t>4504-YOULA</t>
  </si>
  <si>
    <t>39.11</t>
  </si>
  <si>
    <t>4505-EXZHB</t>
  </si>
  <si>
    <t>4508-OEBEY</t>
  </si>
  <si>
    <t>27.37</t>
  </si>
  <si>
    <t>4510-HIMLV</t>
  </si>
  <si>
    <t>22.86</t>
  </si>
  <si>
    <t>4510-PYUSH</t>
  </si>
  <si>
    <t>26.1</t>
  </si>
  <si>
    <t>4512-ZUIYL</t>
  </si>
  <si>
    <t>4513-CXYIX</t>
  </si>
  <si>
    <t>4514-GFCFI</t>
  </si>
  <si>
    <t>4518-FZBSX</t>
  </si>
  <si>
    <t>9.33</t>
  </si>
  <si>
    <t>4521-WFJAI</t>
  </si>
  <si>
    <t>47.82</t>
  </si>
  <si>
    <t>4521-YEEHE</t>
  </si>
  <si>
    <t>18.55</t>
  </si>
  <si>
    <t>4522-AKYLR</t>
  </si>
  <si>
    <t>10.51</t>
  </si>
  <si>
    <t>4522-XRWWI</t>
  </si>
  <si>
    <t>17.31</t>
  </si>
  <si>
    <t>4523-WXCEF</t>
  </si>
  <si>
    <t>4524-QCSSM</t>
  </si>
  <si>
    <t>4525-VZCZG</t>
  </si>
  <si>
    <t>4526-EXKKN</t>
  </si>
  <si>
    <t>27.47</t>
  </si>
  <si>
    <t>4526-RMTLL</t>
  </si>
  <si>
    <t>37.28</t>
  </si>
  <si>
    <t>4526-ZJJTM</t>
  </si>
  <si>
    <t>19.44</t>
  </si>
  <si>
    <t>4529-CKBCL</t>
  </si>
  <si>
    <t>49.79</t>
  </si>
  <si>
    <t>4530-NDRKU</t>
  </si>
  <si>
    <t>34.66</t>
  </si>
  <si>
    <t>4531-AUZNK</t>
  </si>
  <si>
    <t>4534-WGCIR</t>
  </si>
  <si>
    <t>4536-PLEQY</t>
  </si>
  <si>
    <t>44.6</t>
  </si>
  <si>
    <t>4537-CIBHB</t>
  </si>
  <si>
    <t>Arvin</t>
  </si>
  <si>
    <t>12.55</t>
  </si>
  <si>
    <t>4537-DKTAL</t>
  </si>
  <si>
    <t>41.9</t>
  </si>
  <si>
    <t>4538-WNTMJ</t>
  </si>
  <si>
    <t>4541-RMRLG</t>
  </si>
  <si>
    <t>4544-RXFMG</t>
  </si>
  <si>
    <t>North San Juan</t>
  </si>
  <si>
    <t>6.78</t>
  </si>
  <si>
    <t>4546-FOKWR</t>
  </si>
  <si>
    <t>4547-FZJWE</t>
  </si>
  <si>
    <t>4547-KQRTM</t>
  </si>
  <si>
    <t>Eldridge</t>
  </si>
  <si>
    <t>4547-LYTDD</t>
  </si>
  <si>
    <t>46.99</t>
  </si>
  <si>
    <t>4548-SDBKE</t>
  </si>
  <si>
    <t>4549-ZDQYY</t>
  </si>
  <si>
    <t>4550-EVXNY</t>
  </si>
  <si>
    <t>49.24</t>
  </si>
  <si>
    <t>4550-VBOFE</t>
  </si>
  <si>
    <t>Soulsbyville</t>
  </si>
  <si>
    <t>17.45</t>
  </si>
  <si>
    <t>4553-DVPZG</t>
  </si>
  <si>
    <t>4554-YGZIH</t>
  </si>
  <si>
    <t>Summerland</t>
  </si>
  <si>
    <t>22.92</t>
  </si>
  <si>
    <t>4558-CGYCZ</t>
  </si>
  <si>
    <t>San Fernando</t>
  </si>
  <si>
    <t>4558-FANTW</t>
  </si>
  <si>
    <t>Fair Oaks</t>
  </si>
  <si>
    <t>41.95</t>
  </si>
  <si>
    <t>4559-UWIHT</t>
  </si>
  <si>
    <t>4560-WQAQW</t>
  </si>
  <si>
    <t>28.32</t>
  </si>
  <si>
    <t>4565-EVZMJ</t>
  </si>
  <si>
    <t>4565-NLZBV</t>
  </si>
  <si>
    <t>43.37</t>
  </si>
  <si>
    <t>4566-GOLUK</t>
  </si>
  <si>
    <t>37.74</t>
  </si>
  <si>
    <t>4566-NECEV</t>
  </si>
  <si>
    <t>39.13</t>
  </si>
  <si>
    <t>4566-QVRRW</t>
  </si>
  <si>
    <t>4567-AKPIA</t>
  </si>
  <si>
    <t>20.41</t>
  </si>
  <si>
    <t>4568-KNYWR</t>
  </si>
  <si>
    <t>4568-TTZRT</t>
  </si>
  <si>
    <t>4570-QHXHL</t>
  </si>
  <si>
    <t>4572-DVCGN</t>
  </si>
  <si>
    <t>27.1</t>
  </si>
  <si>
    <t>4573-JKNAE</t>
  </si>
  <si>
    <t>4576-CSAJH</t>
  </si>
  <si>
    <t>33.53</t>
  </si>
  <si>
    <t>4578-PHJYZ</t>
  </si>
  <si>
    <t>5.51</t>
  </si>
  <si>
    <t>4580-TMHJU</t>
  </si>
  <si>
    <t>4581-LNWUM</t>
  </si>
  <si>
    <t>4581-SSPWD</t>
  </si>
  <si>
    <t>5.2</t>
  </si>
  <si>
    <t>4583-PARNH</t>
  </si>
  <si>
    <t>4584-LBNMK</t>
  </si>
  <si>
    <t>44.91</t>
  </si>
  <si>
    <t>4585-HETAI</t>
  </si>
  <si>
    <t>48.48</t>
  </si>
  <si>
    <t>4587-NUKOX</t>
  </si>
  <si>
    <t>4587-VVTOX</t>
  </si>
  <si>
    <t>27.44</t>
  </si>
  <si>
    <t>4588-YBNIB</t>
  </si>
  <si>
    <t>4589-IUAJB</t>
  </si>
  <si>
    <t>4592-IWTJI</t>
  </si>
  <si>
    <t>4597-ELFTS</t>
  </si>
  <si>
    <t>2.58</t>
  </si>
  <si>
    <t>4597-NUCQV</t>
  </si>
  <si>
    <t>28.98</t>
  </si>
  <si>
    <t>4598-XLKNJ</t>
  </si>
  <si>
    <t>4598-ZADCK</t>
  </si>
  <si>
    <t>4603-JANFB</t>
  </si>
  <si>
    <t>12.13</t>
  </si>
  <si>
    <t>4607-CHPCA</t>
  </si>
  <si>
    <t>35.27</t>
  </si>
  <si>
    <t>4608-LCIMN</t>
  </si>
  <si>
    <t>30.77</t>
  </si>
  <si>
    <t>4609-KNNWG</t>
  </si>
  <si>
    <t>2.4</t>
  </si>
  <si>
    <t>4611-ANLQC</t>
  </si>
  <si>
    <t>4612-SSVHJ</t>
  </si>
  <si>
    <t>4612-THJBS</t>
  </si>
  <si>
    <t>4614-NUVZD</t>
  </si>
  <si>
    <t>4615-PIVVU</t>
  </si>
  <si>
    <t>34.76</t>
  </si>
  <si>
    <t>4616-EWBNJ</t>
  </si>
  <si>
    <t>47.25</t>
  </si>
  <si>
    <t>4616-ULAOA</t>
  </si>
  <si>
    <t>4619-EVPHY</t>
  </si>
  <si>
    <t>4622-YNKIJ</t>
  </si>
  <si>
    <t>47.64</t>
  </si>
  <si>
    <t>4623-ZKHLY</t>
  </si>
  <si>
    <t>20.78</t>
  </si>
  <si>
    <t>4625-EWPTF</t>
  </si>
  <si>
    <t>4625-LAMOB</t>
  </si>
  <si>
    <t>1.4</t>
  </si>
  <si>
    <t>4625-XMOYM</t>
  </si>
  <si>
    <t>Annapolis</t>
  </si>
  <si>
    <t>4626-GYCZP</t>
  </si>
  <si>
    <t>4626-OZDTJ</t>
  </si>
  <si>
    <t>4627-MIHJH</t>
  </si>
  <si>
    <t>23.4</t>
  </si>
  <si>
    <t>4628-CTTLA</t>
  </si>
  <si>
    <t>4628-WQCQQ</t>
  </si>
  <si>
    <t>25.51</t>
  </si>
  <si>
    <t>4629-NRXKX</t>
  </si>
  <si>
    <t>4631-OACRM</t>
  </si>
  <si>
    <t>4632-PAOYU</t>
  </si>
  <si>
    <t>37.4</t>
  </si>
  <si>
    <t>4632-XJMEX</t>
  </si>
  <si>
    <t>47.81</t>
  </si>
  <si>
    <t>4633-MKHYU</t>
  </si>
  <si>
    <t>4634-JLRJT</t>
  </si>
  <si>
    <t>29.86</t>
  </si>
  <si>
    <t>4635-EJYPD</t>
  </si>
  <si>
    <t>35.39</t>
  </si>
  <si>
    <t>4636-JGAAI</t>
  </si>
  <si>
    <t>13.97</t>
  </si>
  <si>
    <t>4636-OLWOE</t>
  </si>
  <si>
    <t>4636-QRJKY</t>
  </si>
  <si>
    <t>36.12</t>
  </si>
  <si>
    <t>4636-TVXVG</t>
  </si>
  <si>
    <t>47.96</t>
  </si>
  <si>
    <t>4640-UHDOS</t>
  </si>
  <si>
    <t>4641-FROLU</t>
  </si>
  <si>
    <t>4644-OBGFZ</t>
  </si>
  <si>
    <t>36.23</t>
  </si>
  <si>
    <t>4644-PIZRT</t>
  </si>
  <si>
    <t>4646-QZXTF</t>
  </si>
  <si>
    <t>12.16</t>
  </si>
  <si>
    <t>4647-MUZON</t>
  </si>
  <si>
    <t>4647-XXZAM</t>
  </si>
  <si>
    <t>4648-YPBTM</t>
  </si>
  <si>
    <t>4652-NNHNY</t>
  </si>
  <si>
    <t>17.96</t>
  </si>
  <si>
    <t>4652-ODEVH</t>
  </si>
  <si>
    <t>4654-DLAMQ</t>
  </si>
  <si>
    <t>4654-GGUII</t>
  </si>
  <si>
    <t>4654-ULTTN</t>
  </si>
  <si>
    <t>Fillmore</t>
  </si>
  <si>
    <t>4656-CAURT</t>
  </si>
  <si>
    <t>22.24</t>
  </si>
  <si>
    <t>4657-FWVFY</t>
  </si>
  <si>
    <t>29.42</t>
  </si>
  <si>
    <t>4658-HCOHW</t>
  </si>
  <si>
    <t>16.67</t>
  </si>
  <si>
    <t>4659-NZRUF</t>
  </si>
  <si>
    <t>32.87</t>
  </si>
  <si>
    <t>4660-IRIBM</t>
  </si>
  <si>
    <t>24.16</t>
  </si>
  <si>
    <t>4661-NJEUX</t>
  </si>
  <si>
    <t>Portola Valley</t>
  </si>
  <si>
    <t>4662-EKDPQ</t>
  </si>
  <si>
    <t>37.29</t>
  </si>
  <si>
    <t>4664-NJCMS</t>
  </si>
  <si>
    <t>4667-OHGKG</t>
  </si>
  <si>
    <t>49.2</t>
  </si>
  <si>
    <t>4667-QONEA</t>
  </si>
  <si>
    <t>48.9</t>
  </si>
  <si>
    <t>4670-TABXH</t>
  </si>
  <si>
    <t>4671-LXRDQ</t>
  </si>
  <si>
    <t>17.25</t>
  </si>
  <si>
    <t>4671-VJLCL</t>
  </si>
  <si>
    <t>4672-FOTSD</t>
  </si>
  <si>
    <t>4673-KKSLS</t>
  </si>
  <si>
    <t>40.92</t>
  </si>
  <si>
    <t>4674-HGNUA</t>
  </si>
  <si>
    <t>31.33</t>
  </si>
  <si>
    <t>4676-MQUEA</t>
  </si>
  <si>
    <t>Laguna Beach</t>
  </si>
  <si>
    <t>4676-WLUHT</t>
  </si>
  <si>
    <t>4678-DVQEO</t>
  </si>
  <si>
    <t>4680-KUTAJ</t>
  </si>
  <si>
    <t>4682-BLBUC</t>
  </si>
  <si>
    <t>29.61</t>
  </si>
  <si>
    <t>4683-WYDOU</t>
  </si>
  <si>
    <t>4685-ERGHK</t>
  </si>
  <si>
    <t>4685-TFLLS</t>
  </si>
  <si>
    <t>45.18</t>
  </si>
  <si>
    <t>4686-GEFRM</t>
  </si>
  <si>
    <t>45.24</t>
  </si>
  <si>
    <t>4686-UXDML</t>
  </si>
  <si>
    <t>24.86</t>
  </si>
  <si>
    <t>4690-LLKUA</t>
  </si>
  <si>
    <t>40.93</t>
  </si>
  <si>
    <t>4690-PKDQG</t>
  </si>
  <si>
    <t>22.89</t>
  </si>
  <si>
    <t>4692-NNQRU</t>
  </si>
  <si>
    <t>14.51</t>
  </si>
  <si>
    <t>4693-VWVBO</t>
  </si>
  <si>
    <t>Valley Springs</t>
  </si>
  <si>
    <t>40.98</t>
  </si>
  <si>
    <t>4694-PHWFW</t>
  </si>
  <si>
    <t>4695-VADHF</t>
  </si>
  <si>
    <t>2.86</t>
  </si>
  <si>
    <t>4695-WJZUE</t>
  </si>
  <si>
    <t>21.57</t>
  </si>
  <si>
    <t>4697-LUPSU</t>
  </si>
  <si>
    <t>38.41</t>
  </si>
  <si>
    <t>4698-KVLLG</t>
  </si>
  <si>
    <t>4700-UBQMV</t>
  </si>
  <si>
    <t>31.55</t>
  </si>
  <si>
    <t>4701-AHWMW</t>
  </si>
  <si>
    <t>4701-LKOZD</t>
  </si>
  <si>
    <t>4701-MLJPN</t>
  </si>
  <si>
    <t>1.53</t>
  </si>
  <si>
    <t>4702-HDRKD</t>
  </si>
  <si>
    <t>4702-IOQDC</t>
  </si>
  <si>
    <t>Gustine</t>
  </si>
  <si>
    <t>4703-MQYKT</t>
  </si>
  <si>
    <t>4704-ERYFC</t>
  </si>
  <si>
    <t>4706-AXVKM</t>
  </si>
  <si>
    <t>4.1</t>
  </si>
  <si>
    <t>4706-DGAHW</t>
  </si>
  <si>
    <t>49.34</t>
  </si>
  <si>
    <t>4707-MAXGU</t>
  </si>
  <si>
    <t>36.03</t>
  </si>
  <si>
    <t>4707-YNOQA</t>
  </si>
  <si>
    <t>4709-LKHYG</t>
  </si>
  <si>
    <t>27.72</t>
  </si>
  <si>
    <t>4710-FDUIZ</t>
  </si>
  <si>
    <t>26.15</t>
  </si>
  <si>
    <t>4710-NKCAW</t>
  </si>
  <si>
    <t>4712-AUQZO</t>
  </si>
  <si>
    <t>Pinole</t>
  </si>
  <si>
    <t>4712-UYOOI</t>
  </si>
  <si>
    <t>38.6</t>
  </si>
  <si>
    <t>4713-LZDRV</t>
  </si>
  <si>
    <t>31.91</t>
  </si>
  <si>
    <t>4713-ZBURT</t>
  </si>
  <si>
    <t>23.54</t>
  </si>
  <si>
    <t>4716-HHKQH</t>
  </si>
  <si>
    <t>27.56</t>
  </si>
  <si>
    <t>4716-MRVEN</t>
  </si>
  <si>
    <t>4717-GHADL</t>
  </si>
  <si>
    <t>4718-DHSMV</t>
  </si>
  <si>
    <t>4718-WXBGI</t>
  </si>
  <si>
    <t>4719-UMSIY</t>
  </si>
  <si>
    <t>Lake Arrowhead</t>
  </si>
  <si>
    <t>15.5</t>
  </si>
  <si>
    <t>4720-VSTSI</t>
  </si>
  <si>
    <t>40.17</t>
  </si>
  <si>
    <t>4723-BEGSG</t>
  </si>
  <si>
    <t>4724-WXVWF</t>
  </si>
  <si>
    <t>4726-DLWQN</t>
  </si>
  <si>
    <t>25.23</t>
  </si>
  <si>
    <t>4727-MCYZG</t>
  </si>
  <si>
    <t>33.32</t>
  </si>
  <si>
    <t>4729-XKASR</t>
  </si>
  <si>
    <t>4730-AWNAU</t>
  </si>
  <si>
    <t>Lower Lake</t>
  </si>
  <si>
    <t>4732-RRJZC</t>
  </si>
  <si>
    <t>39.98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</si>
  <si>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</si>
  <si>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</si>
  <si>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</si>
  <si>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</si>
  <si>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</si>
  <si>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</si>
  <si>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</si>
  <si>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</si>
  <si>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19.85</t>
  </si>
  <si>
    <t>4747-LCAQL</t>
  </si>
  <si>
    <t>7.55</t>
  </si>
  <si>
    <t>4749-OJKQU</t>
  </si>
  <si>
    <t>23.5</t>
  </si>
  <si>
    <t>4749-VFKVB</t>
  </si>
  <si>
    <t>4750-UKWJK</t>
  </si>
  <si>
    <t>25.35</t>
  </si>
  <si>
    <t>4750-ZRXIU</t>
  </si>
  <si>
    <t>6.68</t>
  </si>
  <si>
    <t>4751-ERMAN</t>
  </si>
  <si>
    <t>Gazelle</t>
  </si>
  <si>
    <t>4753-PADAS</t>
  </si>
  <si>
    <t>25.46</t>
  </si>
  <si>
    <t>4759-PXTAN</t>
  </si>
  <si>
    <t>Potter Valley</t>
  </si>
  <si>
    <t>20.27</t>
  </si>
  <si>
    <t>4759-TRPLW</t>
  </si>
  <si>
    <t>29.63</t>
  </si>
  <si>
    <t>4760-THGOT</t>
  </si>
  <si>
    <t>49.48</t>
  </si>
  <si>
    <t>4760-XOHVN</t>
  </si>
  <si>
    <t>28.73</t>
  </si>
  <si>
    <t>4763-PGDPO</t>
  </si>
  <si>
    <t>41.12</t>
  </si>
  <si>
    <t>4765-OXPPD</t>
  </si>
  <si>
    <t>4767-HZZHQ</t>
  </si>
  <si>
    <t>6.19</t>
  </si>
  <si>
    <t>4770-QAZXN</t>
  </si>
  <si>
    <t>4770-UEZOX</t>
  </si>
  <si>
    <t>4774-HHGGS</t>
  </si>
  <si>
    <t>11.38</t>
  </si>
  <si>
    <t>4776-XSKYQ</t>
  </si>
  <si>
    <t>Laguna Hills</t>
  </si>
  <si>
    <t>4778-IZARL</t>
  </si>
  <si>
    <t>4779-ZGICK</t>
  </si>
  <si>
    <t>4781-ZXYGU</t>
  </si>
  <si>
    <t>18.63</t>
  </si>
  <si>
    <t>4782-OSFXZ</t>
  </si>
  <si>
    <t>4785-FCIFB</t>
  </si>
  <si>
    <t>20.09</t>
  </si>
  <si>
    <t>4785-NKHCX</t>
  </si>
  <si>
    <t>O Neals</t>
  </si>
  <si>
    <t>4785-QRJHC</t>
  </si>
  <si>
    <t>4786-UKSNZ</t>
  </si>
  <si>
    <t>Clayton</t>
  </si>
  <si>
    <t>11.25</t>
  </si>
  <si>
    <t>4789-KWMXN</t>
  </si>
  <si>
    <t>19.02</t>
  </si>
  <si>
    <t>4791-QRGMF</t>
  </si>
  <si>
    <t>10.76</t>
  </si>
  <si>
    <t>4795-KTRTH</t>
  </si>
  <si>
    <t>47.28</t>
  </si>
  <si>
    <t>4795-UXVCJ</t>
  </si>
  <si>
    <t>4795-WRNVT</t>
  </si>
  <si>
    <t>4797-AXPXK</t>
  </si>
  <si>
    <t>4797-MIWUM</t>
  </si>
  <si>
    <t>49.83</t>
  </si>
  <si>
    <t>4800-CZMPC</t>
  </si>
  <si>
    <t>Delano</t>
  </si>
  <si>
    <t>6.36</t>
  </si>
  <si>
    <t>4800-VHZKI</t>
  </si>
  <si>
    <t>36.63</t>
  </si>
  <si>
    <t>4801-JZAZL</t>
  </si>
  <si>
    <t>4801-KFYKL</t>
  </si>
  <si>
    <t>1.95</t>
  </si>
  <si>
    <t>4803-AXVYP</t>
  </si>
  <si>
    <t>47.39</t>
  </si>
  <si>
    <t>4803-LBYPN</t>
  </si>
  <si>
    <t>44.54</t>
  </si>
  <si>
    <t>4804-NCPET</t>
  </si>
  <si>
    <t>4806-DXQCE</t>
  </si>
  <si>
    <t>4806-HIPDW</t>
  </si>
  <si>
    <t>21.65</t>
  </si>
  <si>
    <t>4806-KEXQR</t>
  </si>
  <si>
    <t>Lockeford</t>
  </si>
  <si>
    <t>4807-IZYOZ</t>
  </si>
  <si>
    <t>4808-YNLEU</t>
  </si>
  <si>
    <t>4811-JBUVU</t>
  </si>
  <si>
    <t>4813-HQMGZ</t>
  </si>
  <si>
    <t>9.88</t>
  </si>
  <si>
    <t>4815-GBTCD</t>
  </si>
  <si>
    <t>4815-TUMEQ</t>
  </si>
  <si>
    <t>45.42</t>
  </si>
  <si>
    <t>4815-YOSUK</t>
  </si>
  <si>
    <t>4816-JBHOV</t>
  </si>
  <si>
    <t>41.43</t>
  </si>
  <si>
    <t>4816-LXZYW</t>
  </si>
  <si>
    <t>4816-OKWNX</t>
  </si>
  <si>
    <t>36.21</t>
  </si>
  <si>
    <t>4817-KEQSP</t>
  </si>
  <si>
    <t>16.84</t>
  </si>
  <si>
    <t>4817-QRJSX</t>
  </si>
  <si>
    <t>4817-VYYWS</t>
  </si>
  <si>
    <t>Silverado</t>
  </si>
  <si>
    <t>4818-DRBQT</t>
  </si>
  <si>
    <t>4818-QIUFN</t>
  </si>
  <si>
    <t>11.82</t>
  </si>
  <si>
    <t>4819-HJPIW</t>
  </si>
  <si>
    <t>4821-SJHJV</t>
  </si>
  <si>
    <t>Calipatria</t>
  </si>
  <si>
    <t>4821-WQOYN</t>
  </si>
  <si>
    <t>4822-LPTYJ</t>
  </si>
  <si>
    <t>16.5</t>
  </si>
  <si>
    <t>4822-NGOCH</t>
  </si>
  <si>
    <t>21.88</t>
  </si>
  <si>
    <t>4822-RVYBB</t>
  </si>
  <si>
    <t>40.45</t>
  </si>
  <si>
    <t>4822-YCXMX</t>
  </si>
  <si>
    <t>4824-GUCBY</t>
  </si>
  <si>
    <t>23.43</t>
  </si>
  <si>
    <t>4825-FUREZ</t>
  </si>
  <si>
    <t>4825-XJGDM</t>
  </si>
  <si>
    <t>4826-DXMUP</t>
  </si>
  <si>
    <t>4826-TZEVA</t>
  </si>
  <si>
    <t>4826-XTSOH</t>
  </si>
  <si>
    <t>Moss Landing</t>
  </si>
  <si>
    <t>38.78</t>
  </si>
  <si>
    <t>4827-DPADN</t>
  </si>
  <si>
    <t>4827-LTQRJ</t>
  </si>
  <si>
    <t>44.38</t>
  </si>
  <si>
    <t>4827-USJHP</t>
  </si>
  <si>
    <t>3.94</t>
  </si>
  <si>
    <t>4828-FAZPK</t>
  </si>
  <si>
    <t>4829-AUOAX</t>
  </si>
  <si>
    <t>4829-ZLJTK</t>
  </si>
  <si>
    <t>15.23</t>
  </si>
  <si>
    <t>4830-FAXFM</t>
  </si>
  <si>
    <t>4831-EOBFE</t>
  </si>
  <si>
    <t>Mountain Ranch</t>
  </si>
  <si>
    <t>4832-VRBMR</t>
  </si>
  <si>
    <t>16.65</t>
  </si>
  <si>
    <t>4833-QTJNO</t>
  </si>
  <si>
    <t>44.9</t>
  </si>
  <si>
    <t>4835-YSJMR</t>
  </si>
  <si>
    <t>3.93</t>
  </si>
  <si>
    <t>4836-WNFNO</t>
  </si>
  <si>
    <t>4837-PZTIC</t>
  </si>
  <si>
    <t>4837-QUSFT</t>
  </si>
  <si>
    <t>36.62</t>
  </si>
  <si>
    <t>4840-ORQXB</t>
  </si>
  <si>
    <t>4844-JJWUY</t>
  </si>
  <si>
    <t>28.82</t>
  </si>
  <si>
    <t>4846-WHAFZ</t>
  </si>
  <si>
    <t>4847-QNOKA</t>
  </si>
  <si>
    <t>41.78</t>
  </si>
  <si>
    <t>4847-TAJYI</t>
  </si>
  <si>
    <t>8.06</t>
  </si>
  <si>
    <t>4849-PYRLQ</t>
  </si>
  <si>
    <t>4851-BQDNX</t>
  </si>
  <si>
    <t>14.41</t>
  </si>
  <si>
    <t>4853-OITSN</t>
  </si>
  <si>
    <t>15.74</t>
  </si>
  <si>
    <t>4853-RULSV</t>
  </si>
  <si>
    <t>12.19</t>
  </si>
  <si>
    <t>4854-CIDCF</t>
  </si>
  <si>
    <t>4854-SSLTN</t>
  </si>
  <si>
    <t>4855-SNKMY</t>
  </si>
  <si>
    <t>4.41</t>
  </si>
  <si>
    <t>4859-ZSRDZ</t>
  </si>
  <si>
    <t>4860-IJUDE</t>
  </si>
  <si>
    <t>30.06</t>
  </si>
  <si>
    <t>4860-YZGZM</t>
  </si>
  <si>
    <t>4868-AADLV</t>
  </si>
  <si>
    <t>4869-EPIUS</t>
  </si>
  <si>
    <t>46.18</t>
  </si>
  <si>
    <t>4871-JTKJF</t>
  </si>
  <si>
    <t>4872-JCVCA</t>
  </si>
  <si>
    <t>4872-VXRIL</t>
  </si>
  <si>
    <t>48.32</t>
  </si>
  <si>
    <t>4873-ILOLJ</t>
  </si>
  <si>
    <t>32.49</t>
  </si>
  <si>
    <t>4877-EVATK</t>
  </si>
  <si>
    <t>4877-TSOFF</t>
  </si>
  <si>
    <t>4878-BUNFV</t>
  </si>
  <si>
    <t>4879-GZLFH</t>
  </si>
  <si>
    <t>17.75</t>
  </si>
  <si>
    <t>4881-GQJTW</t>
  </si>
  <si>
    <t>8.54</t>
  </si>
  <si>
    <t>4881-JVQOD</t>
  </si>
  <si>
    <t>4883-KCPZJ</t>
  </si>
  <si>
    <t>25.98</t>
  </si>
  <si>
    <t>4883-QICIH</t>
  </si>
  <si>
    <t>5.99</t>
  </si>
  <si>
    <t>4884-LEVMQ</t>
  </si>
  <si>
    <t>4884-TVUQF</t>
  </si>
  <si>
    <t>Occidental</t>
  </si>
  <si>
    <t>36.89</t>
  </si>
  <si>
    <t>4884-ZTHVF</t>
  </si>
  <si>
    <t>39.01</t>
  </si>
  <si>
    <t>4890-VMUAV</t>
  </si>
  <si>
    <t>4891-NLUBA</t>
  </si>
  <si>
    <t>4892-VLANZ</t>
  </si>
  <si>
    <t>9.66</t>
  </si>
  <si>
    <t>4893-GYUJU</t>
  </si>
  <si>
    <t>17.88</t>
  </si>
  <si>
    <t>4895-TMWIR</t>
  </si>
  <si>
    <t>4896-CPRPF</t>
  </si>
  <si>
    <t>4897-QSUYC</t>
  </si>
  <si>
    <t>21.59</t>
  </si>
  <si>
    <t>4900-MSOMT</t>
  </si>
  <si>
    <t>49.12</t>
  </si>
  <si>
    <t>4902-OHLSK</t>
  </si>
  <si>
    <t>20.98</t>
  </si>
  <si>
    <t>4903-CNOZC</t>
  </si>
  <si>
    <t>4903-UYAVB</t>
  </si>
  <si>
    <t>31.76</t>
  </si>
  <si>
    <t>4905-JEFDW</t>
  </si>
  <si>
    <t>4906-ZHGPK</t>
  </si>
  <si>
    <t>4908-XAXAY</t>
  </si>
  <si>
    <t>4909-JOUPP</t>
  </si>
  <si>
    <t>4910-AQFFX</t>
  </si>
  <si>
    <t>31.67</t>
  </si>
  <si>
    <t>4910-GMJOT</t>
  </si>
  <si>
    <t>1.17</t>
  </si>
  <si>
    <t>4911-BANWH</t>
  </si>
  <si>
    <t>33.38</t>
  </si>
  <si>
    <t>4912-PIGUY</t>
  </si>
  <si>
    <t>7.34</t>
  </si>
  <si>
    <t>4913-EHYUI</t>
  </si>
  <si>
    <t>4915-BFSXL</t>
  </si>
  <si>
    <t>22.67</t>
  </si>
  <si>
    <t>4918-FYJNT</t>
  </si>
  <si>
    <t>4918-QLLIW</t>
  </si>
  <si>
    <t>47.68</t>
  </si>
  <si>
    <t>4919-IKATY</t>
  </si>
  <si>
    <t>36.88</t>
  </si>
  <si>
    <t>4919-MOAVT</t>
  </si>
  <si>
    <t>39.38</t>
  </si>
  <si>
    <t>4922-CVPDX</t>
  </si>
  <si>
    <t>4923-ADWXJ</t>
  </si>
  <si>
    <t>4925-LMHOK</t>
  </si>
  <si>
    <t>4926-UMJZD</t>
  </si>
  <si>
    <t>1.2</t>
  </si>
  <si>
    <t>4927-WWOOZ</t>
  </si>
  <si>
    <t>49.41</t>
  </si>
  <si>
    <t>4929-BSTRX</t>
  </si>
  <si>
    <t>4929-ROART</t>
  </si>
  <si>
    <t>33.8</t>
  </si>
  <si>
    <t>4929-XIHVW</t>
  </si>
  <si>
    <t>33.1</t>
  </si>
  <si>
    <t>4931-TRZWN</t>
  </si>
  <si>
    <t>Hornbrook</t>
  </si>
  <si>
    <t>10.66</t>
  </si>
  <si>
    <t>4933-BSAIP</t>
  </si>
  <si>
    <t>31.37</t>
  </si>
  <si>
    <t>4933-IKULF</t>
  </si>
  <si>
    <t>24.15</t>
  </si>
  <si>
    <t>4936-YPJNK</t>
  </si>
  <si>
    <t>Rosamond</t>
  </si>
  <si>
    <t>23.84</t>
  </si>
  <si>
    <t>4937-QPZPO</t>
  </si>
  <si>
    <t>34.54</t>
  </si>
  <si>
    <t>4939-KYYPY</t>
  </si>
  <si>
    <t>33.94</t>
  </si>
  <si>
    <t>4940-KHCWD</t>
  </si>
  <si>
    <t>4942-VZZOM</t>
  </si>
  <si>
    <t>37.46</t>
  </si>
  <si>
    <t>4945-RVMTE</t>
  </si>
  <si>
    <t>4946-EDSEW</t>
  </si>
  <si>
    <t>29.01</t>
  </si>
  <si>
    <t>4947-DSMXK</t>
  </si>
  <si>
    <t>42.74</t>
  </si>
  <si>
    <t>4948-WBBKL</t>
  </si>
  <si>
    <t>4950-BDEUX</t>
  </si>
  <si>
    <t>4950-HKQTE</t>
  </si>
  <si>
    <t>5.28</t>
  </si>
  <si>
    <t>4951-UKAAQ</t>
  </si>
  <si>
    <t>4952-YSOGZ</t>
  </si>
  <si>
    <t>4.14</t>
  </si>
  <si>
    <t>4955-VCWBI</t>
  </si>
  <si>
    <t>4957-SREEC</t>
  </si>
  <si>
    <t>31.78</t>
  </si>
  <si>
    <t>4957-TIALW</t>
  </si>
  <si>
    <t>4957-TREIR</t>
  </si>
  <si>
    <t>Stratford</t>
  </si>
  <si>
    <t>38.05</t>
  </si>
  <si>
    <t>4958-GZWIY</t>
  </si>
  <si>
    <t>5.13</t>
  </si>
  <si>
    <t>4958-XCBDQ</t>
  </si>
  <si>
    <t>39.69</t>
  </si>
  <si>
    <t>4959-JOSRX</t>
  </si>
  <si>
    <t>30.19</t>
  </si>
  <si>
    <t>4962-CHQPW</t>
  </si>
  <si>
    <t>4967-WPNCF</t>
  </si>
  <si>
    <t>4971-PUYQO</t>
  </si>
  <si>
    <t>11.09</t>
  </si>
  <si>
    <t>4973-MGTON</t>
  </si>
  <si>
    <t>Topaz</t>
  </si>
  <si>
    <t>3.09</t>
  </si>
  <si>
    <t>4973-RLZVI</t>
  </si>
  <si>
    <t>4.22</t>
  </si>
  <si>
    <t>4976-LNFVV</t>
  </si>
  <si>
    <t>4979-HPRFL</t>
  </si>
  <si>
    <t>37.67</t>
  </si>
  <si>
    <t>4980-URKXC</t>
  </si>
  <si>
    <t>12.61</t>
  </si>
  <si>
    <t>4981-FLTMF</t>
  </si>
  <si>
    <t>1.54</t>
  </si>
  <si>
    <t>4983-CCWMC</t>
  </si>
  <si>
    <t>28.97</t>
  </si>
  <si>
    <t>4983-CLMLV</t>
  </si>
  <si>
    <t>4986-MXSFP</t>
  </si>
  <si>
    <t>4987-GQWPO</t>
  </si>
  <si>
    <t>4988-IQIGL</t>
  </si>
  <si>
    <t>28.49</t>
  </si>
  <si>
    <t>4989-LIXVT</t>
  </si>
  <si>
    <t>19.67</t>
  </si>
  <si>
    <t>4990-ALDGW</t>
  </si>
  <si>
    <t>38.73</t>
  </si>
  <si>
    <t>4992-LTJNE</t>
  </si>
  <si>
    <t>4993-JCRGJ</t>
  </si>
  <si>
    <t>Holtville</t>
  </si>
  <si>
    <t>4994-OBRSZ</t>
  </si>
  <si>
    <t>36.73</t>
  </si>
  <si>
    <t>4998-IKFSE</t>
  </si>
  <si>
    <t>4999-IEZLT</t>
  </si>
  <si>
    <t>5002-GCQFH</t>
  </si>
  <si>
    <t>5003-OKNNK</t>
  </si>
  <si>
    <t>46.64</t>
  </si>
  <si>
    <t>5003-XZWWO</t>
  </si>
  <si>
    <t>5006-MXVRN</t>
  </si>
  <si>
    <t>Keyes</t>
  </si>
  <si>
    <t>29.79</t>
  </si>
  <si>
    <t>5010-IPEAQ</t>
  </si>
  <si>
    <t>5012-YSPJJ</t>
  </si>
  <si>
    <t>5013-SBUIH</t>
  </si>
  <si>
    <t>5014-GSOUQ</t>
  </si>
  <si>
    <t>18.73</t>
  </si>
  <si>
    <t>5014-WUQMG</t>
  </si>
  <si>
    <t>5016-ETTFF</t>
  </si>
  <si>
    <t>5016-IBERQ</t>
  </si>
  <si>
    <t>5016-LIPDW</t>
  </si>
  <si>
    <t>41.56</t>
  </si>
  <si>
    <t>5018-GWURO</t>
  </si>
  <si>
    <t>42.81</t>
  </si>
  <si>
    <t>5018-HEKFO</t>
  </si>
  <si>
    <t>5018-LXQQG</t>
  </si>
  <si>
    <t>5019-GQVCR</t>
  </si>
  <si>
    <t>8.81</t>
  </si>
  <si>
    <t>5020-ZSTTY</t>
  </si>
  <si>
    <t>12.08</t>
  </si>
  <si>
    <t>5022-JNQEQ</t>
  </si>
  <si>
    <t>Esparto</t>
  </si>
  <si>
    <t>8.1</t>
  </si>
  <si>
    <t>5022-KVDQT</t>
  </si>
  <si>
    <t>5025-GOOKI</t>
  </si>
  <si>
    <t>San Geronimo</t>
  </si>
  <si>
    <t>33.86</t>
  </si>
  <si>
    <t>5027-QPKTE</t>
  </si>
  <si>
    <t>14.75</t>
  </si>
  <si>
    <t>5027-XWQHA</t>
  </si>
  <si>
    <t>5027-YOCXN</t>
  </si>
  <si>
    <t>Cardiff By The Sea</t>
  </si>
  <si>
    <t>26.73</t>
  </si>
  <si>
    <t>5028-GZLDO</t>
  </si>
  <si>
    <t>Moraga</t>
  </si>
  <si>
    <t>36.06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</si>
  <si>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</si>
  <si>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</si>
  <si>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</si>
  <si>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</si>
  <si>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</si>
  <si>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</si>
  <si>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</si>
  <si>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</si>
  <si>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26.57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</si>
  <si>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</si>
  <si>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</si>
  <si>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</si>
  <si>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</si>
  <si>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</si>
  <si>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</si>
  <si>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</si>
  <si>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47.26</t>
  </si>
  <si>
    <t>5049-MUBWG</t>
  </si>
  <si>
    <t>5052-PNLOS</t>
  </si>
  <si>
    <t>13.83</t>
  </si>
  <si>
    <t>5054-IEXZT</t>
  </si>
  <si>
    <t>32.82</t>
  </si>
  <si>
    <t>5055-BRMNE</t>
  </si>
  <si>
    <t>40.35</t>
  </si>
  <si>
    <t>5055-MGMGF</t>
  </si>
  <si>
    <t>5056-FIMPT</t>
  </si>
  <si>
    <t>5057-LCOUI</t>
  </si>
  <si>
    <t>5057-RKGLH</t>
  </si>
  <si>
    <t>30.83</t>
  </si>
  <si>
    <t>5060-TQUQN</t>
  </si>
  <si>
    <t>10.24</t>
  </si>
  <si>
    <t>5061-PBXFW</t>
  </si>
  <si>
    <t>5062-CJJKH</t>
  </si>
  <si>
    <t>5063-IUOKK</t>
  </si>
  <si>
    <t>5066-GFJMM</t>
  </si>
  <si>
    <t>5067-DGXLL</t>
  </si>
  <si>
    <t>15.83</t>
  </si>
  <si>
    <t>5067-WJEUN</t>
  </si>
  <si>
    <t>5067-XJQFU</t>
  </si>
  <si>
    <t>21.79</t>
  </si>
  <si>
    <t>5071-FBJFS</t>
  </si>
  <si>
    <t>44.64</t>
  </si>
  <si>
    <t>5073-RZGBK</t>
  </si>
  <si>
    <t>49.18</t>
  </si>
  <si>
    <t>5073-WXOYN</t>
  </si>
  <si>
    <t>5074-FBGHB</t>
  </si>
  <si>
    <t>25.95</t>
  </si>
  <si>
    <t>5075-JSDKI</t>
  </si>
  <si>
    <t>41.23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</si>
  <si>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</si>
  <si>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</si>
  <si>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</si>
  <si>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</si>
  <si>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</si>
  <si>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</si>
  <si>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</si>
  <si>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27.99</t>
  </si>
  <si>
    <t>5090-EMGTC</t>
  </si>
  <si>
    <t>5091-HFAZW</t>
  </si>
  <si>
    <t>5092-STPKP</t>
  </si>
  <si>
    <t>5093-FEGLU</t>
  </si>
  <si>
    <t>5095-AESKG</t>
  </si>
  <si>
    <t>31.61</t>
  </si>
  <si>
    <t>5095-ETBRJ</t>
  </si>
  <si>
    <t>2.36</t>
  </si>
  <si>
    <t>5099-BAILX</t>
  </si>
  <si>
    <t>14.52</t>
  </si>
  <si>
    <t>5103-MHMHY</t>
  </si>
  <si>
    <t>5108-ADXWO</t>
  </si>
  <si>
    <t>38.88</t>
  </si>
  <si>
    <t>5110-CHOPY</t>
  </si>
  <si>
    <t>5115-GZDEL</t>
  </si>
  <si>
    <t>5115-SQAAU</t>
  </si>
  <si>
    <t>5117-IFGPS</t>
  </si>
  <si>
    <t>36.75</t>
  </si>
  <si>
    <t>5117-ZSMHQ</t>
  </si>
  <si>
    <t>5118-MUEYH</t>
  </si>
  <si>
    <t>Grand Terrace</t>
  </si>
  <si>
    <t>5119-KEPFY</t>
  </si>
  <si>
    <t>5119-NZPTV</t>
  </si>
  <si>
    <t>34.99</t>
  </si>
  <si>
    <t>5120-ZBLAI</t>
  </si>
  <si>
    <t>5122-CYFXA</t>
  </si>
  <si>
    <t>5124-EOGYE</t>
  </si>
  <si>
    <t>5125-CNDSP</t>
  </si>
  <si>
    <t>5126-RCXYW</t>
  </si>
  <si>
    <t>5127-BZENZ</t>
  </si>
  <si>
    <t>39.72</t>
  </si>
  <si>
    <t>5129-HHMZC</t>
  </si>
  <si>
    <t>21.08</t>
  </si>
  <si>
    <t>5129-JLPIS</t>
  </si>
  <si>
    <t>5130-IEKQT</t>
  </si>
  <si>
    <t>5130-YPIRV</t>
  </si>
  <si>
    <t>6.41</t>
  </si>
  <si>
    <t>5131-PONJI</t>
  </si>
  <si>
    <t>5133-POWUA</t>
  </si>
  <si>
    <t>13.62</t>
  </si>
  <si>
    <t>5133-VRSAB</t>
  </si>
  <si>
    <t>5134-IKDAY</t>
  </si>
  <si>
    <t>Twain</t>
  </si>
  <si>
    <t>5135-GRQJV</t>
  </si>
  <si>
    <t>5.6</t>
  </si>
  <si>
    <t>5135-RDDQL</t>
  </si>
  <si>
    <t>25.32</t>
  </si>
  <si>
    <t>5136-GFPMB</t>
  </si>
  <si>
    <t>5136-KCKGI</t>
  </si>
  <si>
    <t>41.61</t>
  </si>
  <si>
    <t>5136-RGMZO</t>
  </si>
  <si>
    <t>6.4</t>
  </si>
  <si>
    <t>5138-WVKYJ</t>
  </si>
  <si>
    <t>27.57</t>
  </si>
  <si>
    <t>5140-FOMCQ</t>
  </si>
  <si>
    <t>40.47</t>
  </si>
  <si>
    <t>5141-ZUVBH</t>
  </si>
  <si>
    <t>5143-EGQFK</t>
  </si>
  <si>
    <t>5143-WMWOG</t>
  </si>
  <si>
    <t>17.61</t>
  </si>
  <si>
    <t>5144-PQCDZ</t>
  </si>
  <si>
    <t>34.86</t>
  </si>
  <si>
    <t>5144-TVGLP</t>
  </si>
  <si>
    <t>46.96</t>
  </si>
  <si>
    <t>5146-CBVOE</t>
  </si>
  <si>
    <t>38.02</t>
  </si>
  <si>
    <t>5146-YYFRZ</t>
  </si>
  <si>
    <t>15.32</t>
  </si>
  <si>
    <t>5148-HKFIR</t>
  </si>
  <si>
    <t>15.87</t>
  </si>
  <si>
    <t>5148-ORICT</t>
  </si>
  <si>
    <t>18.03</t>
  </si>
  <si>
    <t>5149-CUZUJ</t>
  </si>
  <si>
    <t>27.34</t>
  </si>
  <si>
    <t>5149-QYTTU</t>
  </si>
  <si>
    <t>34.53</t>
  </si>
  <si>
    <t>5149-TGWDZ</t>
  </si>
  <si>
    <t>36.31</t>
  </si>
  <si>
    <t>5150-ITWWB</t>
  </si>
  <si>
    <t>37.78</t>
  </si>
  <si>
    <t>5150-LJNSR</t>
  </si>
  <si>
    <t>36.49</t>
  </si>
  <si>
    <t>5151-HQRDG</t>
  </si>
  <si>
    <t>5153-LXKDT</t>
  </si>
  <si>
    <t>5153-RTHKF</t>
  </si>
  <si>
    <t>5154-VEKBL</t>
  </si>
  <si>
    <t>5155-AZQPB</t>
  </si>
  <si>
    <t>41.41</t>
  </si>
  <si>
    <t>5156-UMKOW</t>
  </si>
  <si>
    <t>5158-RIVOP</t>
  </si>
  <si>
    <t>2.52</t>
  </si>
  <si>
    <t>5159-YFPKQ</t>
  </si>
  <si>
    <t>5160-UXJED</t>
  </si>
  <si>
    <t>5161-UBZXI</t>
  </si>
  <si>
    <t>5161-XEUVX</t>
  </si>
  <si>
    <t>5167-GBFRE</t>
  </si>
  <si>
    <t>5167-ZFFMM</t>
  </si>
  <si>
    <t>8.56</t>
  </si>
  <si>
    <t>5168-MQQCA</t>
  </si>
  <si>
    <t>5168-MSWXT</t>
  </si>
  <si>
    <t>5170-PTRKA</t>
  </si>
  <si>
    <t>5171-EPLKN</t>
  </si>
  <si>
    <t>47.65</t>
  </si>
  <si>
    <t>5172-MIGPM</t>
  </si>
  <si>
    <t>13.31</t>
  </si>
  <si>
    <t>5172-RKOCB</t>
  </si>
  <si>
    <t>21.26</t>
  </si>
  <si>
    <t>5173-WXOQV</t>
  </si>
  <si>
    <t>5173-ZXXXL</t>
  </si>
  <si>
    <t>31.45</t>
  </si>
  <si>
    <t>5174-ITUMV</t>
  </si>
  <si>
    <t>38.98</t>
  </si>
  <si>
    <t>5174-RNGBH</t>
  </si>
  <si>
    <t>5175-AOBHI</t>
  </si>
  <si>
    <t>15.07</t>
  </si>
  <si>
    <t>5175-WLYXL</t>
  </si>
  <si>
    <t>30.35</t>
  </si>
  <si>
    <t>5176-LDKUH</t>
  </si>
  <si>
    <t>41.26</t>
  </si>
  <si>
    <t>5176-LMJXE</t>
  </si>
  <si>
    <t>44.69</t>
  </si>
  <si>
    <t>5176-OLSKT</t>
  </si>
  <si>
    <t>44.4</t>
  </si>
  <si>
    <t>5177-RVZNU</t>
  </si>
  <si>
    <t>5178-LMXOP</t>
  </si>
  <si>
    <t>4.89</t>
  </si>
  <si>
    <t>5180-UCIIQ</t>
  </si>
  <si>
    <t>5181-OABFK</t>
  </si>
  <si>
    <t>5183-KLYEM</t>
  </si>
  <si>
    <t>5183-SNMJQ</t>
  </si>
  <si>
    <t>5186-EJEGL</t>
  </si>
  <si>
    <t>34.43</t>
  </si>
  <si>
    <t>5186-PEIZU</t>
  </si>
  <si>
    <t>37.81</t>
  </si>
  <si>
    <t>5186-SAMNZ</t>
  </si>
  <si>
    <t>5188-HGMLP</t>
  </si>
  <si>
    <t>35.16</t>
  </si>
  <si>
    <t>5192-EBGOV</t>
  </si>
  <si>
    <t>45.81</t>
  </si>
  <si>
    <t>5193-QLVZB</t>
  </si>
  <si>
    <t>48.75</t>
  </si>
  <si>
    <t>5195-KPUNQ</t>
  </si>
  <si>
    <t>5196-SGOAK</t>
  </si>
  <si>
    <t>Caliente</t>
  </si>
  <si>
    <t>5196-WPYOW</t>
  </si>
  <si>
    <t>6.53</t>
  </si>
  <si>
    <t>5197-LQXXH</t>
  </si>
  <si>
    <t>13.41</t>
  </si>
  <si>
    <t>5197-PYEPU</t>
  </si>
  <si>
    <t>6.37</t>
  </si>
  <si>
    <t>5197-YPYBZ</t>
  </si>
  <si>
    <t>Laguna Niguel</t>
  </si>
  <si>
    <t>5198-EFNBM</t>
  </si>
  <si>
    <t>46.62</t>
  </si>
  <si>
    <t>5198-HQAEN</t>
  </si>
  <si>
    <t>5199-FPUSP</t>
  </si>
  <si>
    <t>5201-CBWYG</t>
  </si>
  <si>
    <t>5201-FRKKS</t>
  </si>
  <si>
    <t>5201-USSQZ</t>
  </si>
  <si>
    <t>42.26</t>
  </si>
  <si>
    <t>5202-IVJNU</t>
  </si>
  <si>
    <t>5203-XEHAX</t>
  </si>
  <si>
    <t>45.56</t>
  </si>
  <si>
    <t>5204-HMGYF</t>
  </si>
  <si>
    <t>33.07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</si>
  <si>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</si>
  <si>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</si>
  <si>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</si>
  <si>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</si>
  <si>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</si>
  <si>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</si>
  <si>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</si>
  <si>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</si>
  <si>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21.66</t>
  </si>
  <si>
    <t>5214-NLTIT</t>
  </si>
  <si>
    <t>23.7</t>
  </si>
  <si>
    <t>5215-LNLDJ</t>
  </si>
  <si>
    <t>5216-WASFJ</t>
  </si>
  <si>
    <t>5219-YIPTK</t>
  </si>
  <si>
    <t>5220-AGAAX</t>
  </si>
  <si>
    <t>5222-IMUKT</t>
  </si>
  <si>
    <t>47.3</t>
  </si>
  <si>
    <t>5222-JCXZT</t>
  </si>
  <si>
    <t>20.16</t>
  </si>
  <si>
    <t>5223-UZAVK</t>
  </si>
  <si>
    <t>9.95</t>
  </si>
  <si>
    <t>5226-NOZFC</t>
  </si>
  <si>
    <t>5227-JSCFE</t>
  </si>
  <si>
    <t>5228-EXCET</t>
  </si>
  <si>
    <t>5229-DTFYB</t>
  </si>
  <si>
    <t>10.26</t>
  </si>
  <si>
    <t>5229-PRWKT</t>
  </si>
  <si>
    <t>24.76</t>
  </si>
  <si>
    <t>5231-FIQPA</t>
  </si>
  <si>
    <t>2.32</t>
  </si>
  <si>
    <t>5232-NXPAY</t>
  </si>
  <si>
    <t>3.47</t>
  </si>
  <si>
    <t>5233-AOZUF</t>
  </si>
  <si>
    <t>5233-GEEAX</t>
  </si>
  <si>
    <t>5236-PERKL</t>
  </si>
  <si>
    <t>48.86</t>
  </si>
  <si>
    <t>5236-XMZJY</t>
  </si>
  <si>
    <t>22.08</t>
  </si>
  <si>
    <t>5240-CAOYT</t>
  </si>
  <si>
    <t>28.27</t>
  </si>
  <si>
    <t>5240-IJOQT</t>
  </si>
  <si>
    <t>11.34</t>
  </si>
  <si>
    <t>5242-UOWHD</t>
  </si>
  <si>
    <t>39.03</t>
  </si>
  <si>
    <t>5243-SAOTC</t>
  </si>
  <si>
    <t>7.64</t>
  </si>
  <si>
    <t>5244-IRFIH</t>
  </si>
  <si>
    <t>27.78</t>
  </si>
  <si>
    <t>5245-VDBUR</t>
  </si>
  <si>
    <t>5248-KWLAR</t>
  </si>
  <si>
    <t>5248-RPYWW</t>
  </si>
  <si>
    <t>5248-YGIJN</t>
  </si>
  <si>
    <t>10.92</t>
  </si>
  <si>
    <t>5249-QYHEX</t>
  </si>
  <si>
    <t>5256-SKJGO</t>
  </si>
  <si>
    <t>5260-UMPWX</t>
  </si>
  <si>
    <t>5261-QSHQM</t>
  </si>
  <si>
    <t>5266-PFRQK</t>
  </si>
  <si>
    <t>39.48</t>
  </si>
  <si>
    <t>5268-DSMNQ</t>
  </si>
  <si>
    <t>5269-NRGDP</t>
  </si>
  <si>
    <t>14.8</t>
  </si>
  <si>
    <t>5271-DBYSJ</t>
  </si>
  <si>
    <t>5271-YNWVR</t>
  </si>
  <si>
    <t>23.67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</si>
  <si>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</si>
  <si>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</si>
  <si>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</si>
  <si>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</si>
  <si>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</si>
  <si>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</si>
  <si>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</si>
  <si>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11.11</t>
  </si>
  <si>
    <t>5281-BUZGT</t>
  </si>
  <si>
    <t>5285-MVEHD</t>
  </si>
  <si>
    <t>34.1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</si>
  <si>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</si>
  <si>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</si>
  <si>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</si>
  <si>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</si>
  <si>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</si>
  <si>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</si>
  <si>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</si>
  <si>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33.62</t>
  </si>
  <si>
    <t>5294-IMHHT</t>
  </si>
  <si>
    <t>5295-PCJOO</t>
  </si>
  <si>
    <t>9.77</t>
  </si>
  <si>
    <t>5296-BFCYD</t>
  </si>
  <si>
    <t>5296-PSYVW</t>
  </si>
  <si>
    <t>5297-MDOIR</t>
  </si>
  <si>
    <t>34.51</t>
  </si>
  <si>
    <t>5298-GSTLM</t>
  </si>
  <si>
    <t>48.92</t>
  </si>
  <si>
    <t>5299-RULOA</t>
  </si>
  <si>
    <t>5299-SJCZT</t>
  </si>
  <si>
    <t>21.86</t>
  </si>
  <si>
    <t>5301-GAUUY</t>
  </si>
  <si>
    <t>1.49</t>
  </si>
  <si>
    <t>5302-BDJNT</t>
  </si>
  <si>
    <t>45.62</t>
  </si>
  <si>
    <t>5304-EFJLP</t>
  </si>
  <si>
    <t>16.92</t>
  </si>
  <si>
    <t>5306-BVTKJ</t>
  </si>
  <si>
    <t>38.3</t>
  </si>
  <si>
    <t>5307-DZCVC</t>
  </si>
  <si>
    <t>5307-UVGNB</t>
  </si>
  <si>
    <t>5309-TAIKL</t>
  </si>
  <si>
    <t>8.29</t>
  </si>
  <si>
    <t>5310-NOOVA</t>
  </si>
  <si>
    <t>13.42</t>
  </si>
  <si>
    <t>5311-IHLEI</t>
  </si>
  <si>
    <t>5312-IRCFR</t>
  </si>
  <si>
    <t>37.47</t>
  </si>
  <si>
    <t>5312-TSZVC</t>
  </si>
  <si>
    <t>23.56</t>
  </si>
  <si>
    <t>5312-UXESG</t>
  </si>
  <si>
    <t>5313-FPXWG</t>
  </si>
  <si>
    <t>5315-CKEQK</t>
  </si>
  <si>
    <t>4.71</t>
  </si>
  <si>
    <t>5317-FLPJF</t>
  </si>
  <si>
    <t>5318-IXUZF</t>
  </si>
  <si>
    <t>6.2</t>
  </si>
  <si>
    <t>5318-YKDPV</t>
  </si>
  <si>
    <t>5320-BRKGK</t>
  </si>
  <si>
    <t>5321-NTRKC</t>
  </si>
  <si>
    <t>35.01</t>
  </si>
  <si>
    <t>5322-TEUJK</t>
  </si>
  <si>
    <t>Duncans Mills</t>
  </si>
  <si>
    <t>4.91</t>
  </si>
  <si>
    <t>5322-ZSMZY</t>
  </si>
  <si>
    <t>7.03</t>
  </si>
  <si>
    <t>5324-KTGCG</t>
  </si>
  <si>
    <t>44.82</t>
  </si>
  <si>
    <t>5325-UWTWJ</t>
  </si>
  <si>
    <t>22.42</t>
  </si>
  <si>
    <t>5327-CNLUQ</t>
  </si>
  <si>
    <t>5327-XOKKY</t>
  </si>
  <si>
    <t>11.26</t>
  </si>
  <si>
    <t>5329-KRDTM</t>
  </si>
  <si>
    <t>5331-RGMTT</t>
  </si>
  <si>
    <t>38.48</t>
  </si>
  <si>
    <t>5334-AFQJB</t>
  </si>
  <si>
    <t>5334-JLAXU</t>
  </si>
  <si>
    <t>5336-UFNZP</t>
  </si>
  <si>
    <t>5337-IIWKZ</t>
  </si>
  <si>
    <t>5338-YHWYT</t>
  </si>
  <si>
    <t>49.99</t>
  </si>
  <si>
    <t>5339-PXDVH</t>
  </si>
  <si>
    <t>31.57</t>
  </si>
  <si>
    <t>5339-TJFEK</t>
  </si>
  <si>
    <t>5343-SGUBI</t>
  </si>
  <si>
    <t>5345-BMKWB</t>
  </si>
  <si>
    <t>4.98</t>
  </si>
  <si>
    <t>5346-BZCHP</t>
  </si>
  <si>
    <t>25.18</t>
  </si>
  <si>
    <t>5348-CAGXB</t>
  </si>
  <si>
    <t>33.36</t>
  </si>
  <si>
    <t>5349-AZPEW</t>
  </si>
  <si>
    <t>5349-IECLD</t>
  </si>
  <si>
    <t>26.05</t>
  </si>
  <si>
    <t>5351-QESIO</t>
  </si>
  <si>
    <t>5353-WILCI</t>
  </si>
  <si>
    <t>5356-CSVSQ</t>
  </si>
  <si>
    <t>5356-KZCKT</t>
  </si>
  <si>
    <t>5356-RHIPP</t>
  </si>
  <si>
    <t>45.49</t>
  </si>
  <si>
    <t>5357-TZHPP</t>
  </si>
  <si>
    <t>5360-LJCNJ</t>
  </si>
  <si>
    <t>5360-XGYAZ</t>
  </si>
  <si>
    <t>5364-EVNIB</t>
  </si>
  <si>
    <t>5364-XYIRR</t>
  </si>
  <si>
    <t>5365-LLFYV</t>
  </si>
  <si>
    <t>5.47</t>
  </si>
  <si>
    <t>5366-IJEQJ</t>
  </si>
  <si>
    <t>5366-OBVMR</t>
  </si>
  <si>
    <t>35.96</t>
  </si>
  <si>
    <t>5370-IIVVL</t>
  </si>
  <si>
    <t>38.72</t>
  </si>
  <si>
    <t>5371-VYLSX</t>
  </si>
  <si>
    <t>47.99</t>
  </si>
  <si>
    <t>5372-FBKBN</t>
  </si>
  <si>
    <t>8.68</t>
  </si>
  <si>
    <t>5373-SFODM</t>
  </si>
  <si>
    <t>24.54</t>
  </si>
  <si>
    <t>5375-XLDOF</t>
  </si>
  <si>
    <t>5376-DEQCP</t>
  </si>
  <si>
    <t>27.12</t>
  </si>
  <si>
    <t>5376-PCKNB</t>
  </si>
  <si>
    <t>5377-NDTOU</t>
  </si>
  <si>
    <t>5378-IKEEG</t>
  </si>
  <si>
    <t>5380-AFSSK</t>
  </si>
  <si>
    <t>5380-WJKOV</t>
  </si>
  <si>
    <t>21.69</t>
  </si>
  <si>
    <t>5380-XPJNZ</t>
  </si>
  <si>
    <t>40.64</t>
  </si>
  <si>
    <t>5382-SOYZL</t>
  </si>
  <si>
    <t>5382-TEMLV</t>
  </si>
  <si>
    <t>19.39</t>
  </si>
  <si>
    <t>5383-MMTWC</t>
  </si>
  <si>
    <t>46.05</t>
  </si>
  <si>
    <t>5384-ZTTWP</t>
  </si>
  <si>
    <t>5385-SUIRI</t>
  </si>
  <si>
    <t>37.6</t>
  </si>
  <si>
    <t>5386-THSLQ</t>
  </si>
  <si>
    <t>5387-ASZNZ</t>
  </si>
  <si>
    <t>5389-FFVKB</t>
  </si>
  <si>
    <t>2.08</t>
  </si>
  <si>
    <t>5392-AKEMH</t>
  </si>
  <si>
    <t>31.22</t>
  </si>
  <si>
    <t>5393-HJZSM</t>
  </si>
  <si>
    <t>5393-RXQSZ</t>
  </si>
  <si>
    <t>5394-MEITZ</t>
  </si>
  <si>
    <t>5394-SVGJV</t>
  </si>
  <si>
    <t>5396-IZEPB</t>
  </si>
  <si>
    <t>24.89</t>
  </si>
  <si>
    <t>5397-NSKQG</t>
  </si>
  <si>
    <t>5397-TUPSH</t>
  </si>
  <si>
    <t>28.68</t>
  </si>
  <si>
    <t>5399-ZIMKF</t>
  </si>
  <si>
    <t>32.81</t>
  </si>
  <si>
    <t>5402-HTOTQ</t>
  </si>
  <si>
    <t>5.79</t>
  </si>
  <si>
    <t>5404-GGUKR</t>
  </si>
  <si>
    <t>17.16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</si>
  <si>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</si>
  <si>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</si>
  <si>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</si>
  <si>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</si>
  <si>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</si>
  <si>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</si>
  <si>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</si>
  <si>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10.38</t>
  </si>
  <si>
    <t>5419-KLXBN</t>
  </si>
  <si>
    <t>24.64</t>
  </si>
  <si>
    <t>5423-BHIXO</t>
  </si>
  <si>
    <t>5424-RLQLC</t>
  </si>
  <si>
    <t>5429-LWCMV</t>
  </si>
  <si>
    <t>34.73</t>
  </si>
  <si>
    <t>5433-KYGHE</t>
  </si>
  <si>
    <t>5438-QMDDL</t>
  </si>
  <si>
    <t>5439-WIKXB</t>
  </si>
  <si>
    <t>46.46</t>
  </si>
  <si>
    <t>5440-FLBQG</t>
  </si>
  <si>
    <t>48.88</t>
  </si>
  <si>
    <t>5440-VHLUL</t>
  </si>
  <si>
    <t>44.57</t>
  </si>
  <si>
    <t>5442-BHQNG</t>
  </si>
  <si>
    <t>44.77</t>
  </si>
  <si>
    <t>5442-BXVND</t>
  </si>
  <si>
    <t>5442-PPTJY</t>
  </si>
  <si>
    <t>5442-UTCVD</t>
  </si>
  <si>
    <t>43.72</t>
  </si>
  <si>
    <t>5442-XSDCW</t>
  </si>
  <si>
    <t>13.33</t>
  </si>
  <si>
    <t>5443-SCMKX</t>
  </si>
  <si>
    <t>Newbury Park</t>
  </si>
  <si>
    <t>5445-GLVOT</t>
  </si>
  <si>
    <t>5445-PZWGX</t>
  </si>
  <si>
    <t>8.08</t>
  </si>
  <si>
    <t>5445-UTODQ</t>
  </si>
  <si>
    <t>5446-DKWYW</t>
  </si>
  <si>
    <t>39.31</t>
  </si>
  <si>
    <t>5447-VYTKW</t>
  </si>
  <si>
    <t>15.09</t>
  </si>
  <si>
    <t>5447-WZAFP</t>
  </si>
  <si>
    <t>5448-VWNAM</t>
  </si>
  <si>
    <t>8.02</t>
  </si>
  <si>
    <t>5449-FIBXJ</t>
  </si>
  <si>
    <t>5451-MHQOF</t>
  </si>
  <si>
    <t>32.93</t>
  </si>
  <si>
    <t>5451-YHYPW</t>
  </si>
  <si>
    <t>44.89</t>
  </si>
  <si>
    <t>5453-AXEPF</t>
  </si>
  <si>
    <t>46.71</t>
  </si>
  <si>
    <t>5453-YBTWV</t>
  </si>
  <si>
    <t>49.67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</si>
  <si>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</si>
  <si>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</si>
  <si>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</si>
  <si>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</si>
  <si>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</si>
  <si>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</si>
  <si>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</si>
  <si>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16.07</t>
  </si>
  <si>
    <t>5469-CTCWN</t>
  </si>
  <si>
    <t>46.95</t>
  </si>
  <si>
    <t>5469-NUJUR</t>
  </si>
  <si>
    <t>5472-CVMDX</t>
  </si>
  <si>
    <t>5473-KHBPS</t>
  </si>
  <si>
    <t>8.16</t>
  </si>
  <si>
    <t>5474-LAMUQ</t>
  </si>
  <si>
    <t>35.8</t>
  </si>
  <si>
    <t>5478-JJVZK</t>
  </si>
  <si>
    <t>5480-HPRRX</t>
  </si>
  <si>
    <t>5480-TBGPH</t>
  </si>
  <si>
    <t>44.96</t>
  </si>
  <si>
    <t>5480-XTFFL</t>
  </si>
  <si>
    <t>9.8</t>
  </si>
  <si>
    <t>5481-NTDOH</t>
  </si>
  <si>
    <t>38.47</t>
  </si>
  <si>
    <t>5482-NUPNA</t>
  </si>
  <si>
    <t>5482-PLVPE</t>
  </si>
  <si>
    <t>5482-VXSXJ</t>
  </si>
  <si>
    <t>46.5</t>
  </si>
  <si>
    <t>5485-ITNPC</t>
  </si>
  <si>
    <t>7.61</t>
  </si>
  <si>
    <t>5485-WUYWF</t>
  </si>
  <si>
    <t>5493-SDRDQ</t>
  </si>
  <si>
    <t>5.33</t>
  </si>
  <si>
    <t>5494-HECPR</t>
  </si>
  <si>
    <t>5494-WOZRZ</t>
  </si>
  <si>
    <t>38.22</t>
  </si>
  <si>
    <t>5495-GPSRW</t>
  </si>
  <si>
    <t>27.11</t>
  </si>
  <si>
    <t>5498-IBWPI</t>
  </si>
  <si>
    <t>48.11</t>
  </si>
  <si>
    <t>5498-TXHLF</t>
  </si>
  <si>
    <t>5499-ECUTN</t>
  </si>
  <si>
    <t>5501-TVMGM</t>
  </si>
  <si>
    <t>39.19</t>
  </si>
  <si>
    <t>5502-RLUYV</t>
  </si>
  <si>
    <t>37.2</t>
  </si>
  <si>
    <t>5504-WSIUR</t>
  </si>
  <si>
    <t>5505-OVWQW</t>
  </si>
  <si>
    <t>5510-BOIUJ</t>
  </si>
  <si>
    <t>12.81</t>
  </si>
  <si>
    <t>5512-IDZEI</t>
  </si>
  <si>
    <t>18.45</t>
  </si>
  <si>
    <t>5514-YQENT</t>
  </si>
  <si>
    <t>5515-AKOAJ</t>
  </si>
  <si>
    <t>5515-IDEJJ</t>
  </si>
  <si>
    <t>45.77</t>
  </si>
  <si>
    <t>5515-RUGKN</t>
  </si>
  <si>
    <t>30.53</t>
  </si>
  <si>
    <t>5519-NPHVG</t>
  </si>
  <si>
    <t>12.75</t>
  </si>
  <si>
    <t>5519-TEEUH</t>
  </si>
  <si>
    <t>5519-YLDGW</t>
  </si>
  <si>
    <t>1.21</t>
  </si>
  <si>
    <t>5520-FVEWJ</t>
  </si>
  <si>
    <t>5522-JBWMO</t>
  </si>
  <si>
    <t>5522-NYKPB</t>
  </si>
  <si>
    <t>5524-KHNJP</t>
  </si>
  <si>
    <t>48.85</t>
  </si>
  <si>
    <t>5527-ACHSO</t>
  </si>
  <si>
    <t>47.61</t>
  </si>
  <si>
    <t>5529-GIBVH</t>
  </si>
  <si>
    <t>3.49</t>
  </si>
  <si>
    <t>5533-NHFRF</t>
  </si>
  <si>
    <t>5533-RJFTJ</t>
  </si>
  <si>
    <t>Lemoore</t>
  </si>
  <si>
    <t>5536-RTPWK</t>
  </si>
  <si>
    <t>5536-SLHPM</t>
  </si>
  <si>
    <t>19.41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</si>
  <si>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</si>
  <si>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</si>
  <si>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</si>
  <si>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</si>
  <si>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</si>
  <si>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</si>
  <si>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</si>
  <si>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20.76</t>
  </si>
  <si>
    <t>5546-BYZSM</t>
  </si>
  <si>
    <t>15.48</t>
  </si>
  <si>
    <t>5546-QUERU</t>
  </si>
  <si>
    <t>16.35</t>
  </si>
  <si>
    <t>5549-ZGHFB</t>
  </si>
  <si>
    <t>22.3</t>
  </si>
  <si>
    <t>5550-VFRLC</t>
  </si>
  <si>
    <t>5552-ZNFSJ</t>
  </si>
  <si>
    <t>34.37</t>
  </si>
  <si>
    <t>5553-AOINX</t>
  </si>
  <si>
    <t>5555-RNPGT</t>
  </si>
  <si>
    <t>5561-NWEVX</t>
  </si>
  <si>
    <t>5562-BETPV</t>
  </si>
  <si>
    <t>23.41</t>
  </si>
  <si>
    <t>5562-YJQGT</t>
  </si>
  <si>
    <t>2.46</t>
  </si>
  <si>
    <t>5564-NEMQO</t>
  </si>
  <si>
    <t>35.09</t>
  </si>
  <si>
    <t>5565-FILXA</t>
  </si>
  <si>
    <t>38.75</t>
  </si>
  <si>
    <t>5566-SOEZD</t>
  </si>
  <si>
    <t>Madeline</t>
  </si>
  <si>
    <t>5567-GZKQY</t>
  </si>
  <si>
    <t>29.25</t>
  </si>
  <si>
    <t>5567-WSELE</t>
  </si>
  <si>
    <t>5568-DMXZS</t>
  </si>
  <si>
    <t>37.37</t>
  </si>
  <si>
    <t>5569-IDSEY</t>
  </si>
  <si>
    <t>5569-KGJHX</t>
  </si>
  <si>
    <t>5569-OUICF</t>
  </si>
  <si>
    <t>5570-PTWEH</t>
  </si>
  <si>
    <t>15.02</t>
  </si>
  <si>
    <t>5572-ZDXHY</t>
  </si>
  <si>
    <t>29.07</t>
  </si>
  <si>
    <t>5574-NXZIU</t>
  </si>
  <si>
    <t>Los Alamos</t>
  </si>
  <si>
    <t>13.14</t>
  </si>
  <si>
    <t>5575-GNVDE</t>
  </si>
  <si>
    <t>17.09</t>
  </si>
  <si>
    <t>5575-TPIZQ</t>
  </si>
  <si>
    <t>5577-OTWWW</t>
  </si>
  <si>
    <t>5578-NKCXI</t>
  </si>
  <si>
    <t>39.05</t>
  </si>
  <si>
    <t>5583-EJXRD</t>
  </si>
  <si>
    <t>5583-SXDAG</t>
  </si>
  <si>
    <t>5590-BYNII</t>
  </si>
  <si>
    <t>35.93</t>
  </si>
  <si>
    <t>5590-YRFJT</t>
  </si>
  <si>
    <t>5590-ZSKRV</t>
  </si>
  <si>
    <t>5593-SUAOO</t>
  </si>
  <si>
    <t>41.45</t>
  </si>
  <si>
    <t>5597-GLBUC</t>
  </si>
  <si>
    <t>22.97</t>
  </si>
  <si>
    <t>5598-IKHQQ</t>
  </si>
  <si>
    <t>6.75</t>
  </si>
  <si>
    <t>5599-HVLTW</t>
  </si>
  <si>
    <t>5600-KTXFM</t>
  </si>
  <si>
    <t>5600-PDUJF</t>
  </si>
  <si>
    <t>26.76</t>
  </si>
  <si>
    <t>5602-BVFMK</t>
  </si>
  <si>
    <t>5605-IYGFG</t>
  </si>
  <si>
    <t>27.46</t>
  </si>
  <si>
    <t>5605-XNWEN</t>
  </si>
  <si>
    <t>Montebello</t>
  </si>
  <si>
    <t>28.99</t>
  </si>
  <si>
    <t>5606-AMZBO</t>
  </si>
  <si>
    <t>38.03</t>
  </si>
  <si>
    <t>5609-CEBID</t>
  </si>
  <si>
    <t>48.73</t>
  </si>
  <si>
    <t>5609-IMCGG</t>
  </si>
  <si>
    <t>6.22</t>
  </si>
  <si>
    <t>5614-DNZCE</t>
  </si>
  <si>
    <t>29.47</t>
  </si>
  <si>
    <t>5616-PRTNT</t>
  </si>
  <si>
    <t>22.78</t>
  </si>
  <si>
    <t>5619-PTMIK</t>
  </si>
  <si>
    <t>44.74</t>
  </si>
  <si>
    <t>5619-XZZKR</t>
  </si>
  <si>
    <t>5622-UEJFI</t>
  </si>
  <si>
    <t>5624-BQSSA</t>
  </si>
  <si>
    <t>40.48</t>
  </si>
  <si>
    <t>5624-RYAMH</t>
  </si>
  <si>
    <t>46.94</t>
  </si>
  <si>
    <t>5626-MGTUK</t>
  </si>
  <si>
    <t>5627-TVBPP</t>
  </si>
  <si>
    <t>25.52</t>
  </si>
  <si>
    <t>5628-FCGYG</t>
  </si>
  <si>
    <t>49.05</t>
  </si>
  <si>
    <t>5628-RKIFK</t>
  </si>
  <si>
    <t>24.84</t>
  </si>
  <si>
    <t>5630-AHZIL</t>
  </si>
  <si>
    <t>5630-IXDXV</t>
  </si>
  <si>
    <t>5639-NTUPK</t>
  </si>
  <si>
    <t>19.17</t>
  </si>
  <si>
    <t>5640-CAXOA</t>
  </si>
  <si>
    <t>Auberry</t>
  </si>
  <si>
    <t>5641-DMBFJ</t>
  </si>
  <si>
    <t>5642-MHDQT</t>
  </si>
  <si>
    <t>5644-PDMZC</t>
  </si>
  <si>
    <t>5647-FXOTP</t>
  </si>
  <si>
    <t>36.71</t>
  </si>
  <si>
    <t>5647-URDKA</t>
  </si>
  <si>
    <t>11.57</t>
  </si>
  <si>
    <t>5649-ANRML</t>
  </si>
  <si>
    <t>5649-RXQTV</t>
  </si>
  <si>
    <t>5649-TJHOV</t>
  </si>
  <si>
    <t>Davenport</t>
  </si>
  <si>
    <t>5649-VUKMC</t>
  </si>
  <si>
    <t>34.81</t>
  </si>
  <si>
    <t>5650-VDUDS</t>
  </si>
  <si>
    <t>5650-YLIBA</t>
  </si>
  <si>
    <t>5651-CPDND</t>
  </si>
  <si>
    <t>5651-CRHKQ</t>
  </si>
  <si>
    <t>13.23</t>
  </si>
  <si>
    <t>5651-WYIPH</t>
  </si>
  <si>
    <t>5651-YLPRD</t>
  </si>
  <si>
    <t>26.66</t>
  </si>
  <si>
    <t>5652-MSDEY</t>
  </si>
  <si>
    <t>39.85</t>
  </si>
  <si>
    <t>5655-JSMZM</t>
  </si>
  <si>
    <t>5656-JAMLX</t>
  </si>
  <si>
    <t>5656-MJEFC</t>
  </si>
  <si>
    <t>5663-QBGIS</t>
  </si>
  <si>
    <t>5666-CYCYZ</t>
  </si>
  <si>
    <t>18.07</t>
  </si>
  <si>
    <t>5666-MBJPT</t>
  </si>
  <si>
    <t>20.43</t>
  </si>
  <si>
    <t>5668-MEISB</t>
  </si>
  <si>
    <t>5669-SRAIP</t>
  </si>
  <si>
    <t>5671-RQRLP</t>
  </si>
  <si>
    <t>5671-UUNXD</t>
  </si>
  <si>
    <t>36.58</t>
  </si>
  <si>
    <t>5673-FSSMF</t>
  </si>
  <si>
    <t>5673-TIYIB</t>
  </si>
  <si>
    <t>5676-CFLYY</t>
  </si>
  <si>
    <t>16.24</t>
  </si>
  <si>
    <t>5678-VFNEQ</t>
  </si>
  <si>
    <t>4.39</t>
  </si>
  <si>
    <t>5680-LQOGP</t>
  </si>
  <si>
    <t>5681-LLOEI</t>
  </si>
  <si>
    <t>5684-FJVYR</t>
  </si>
  <si>
    <t>5685-IIXLY</t>
  </si>
  <si>
    <t>5686-CMAWK</t>
  </si>
  <si>
    <t>49.71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</si>
  <si>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</si>
  <si>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</si>
  <si>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</si>
  <si>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</si>
  <si>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</si>
  <si>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</si>
  <si>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</si>
  <si>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</si>
  <si>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</si>
  <si>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13.84</t>
  </si>
  <si>
    <t>5697-GOMBF</t>
  </si>
  <si>
    <t>5698-BQJOH</t>
  </si>
  <si>
    <t>27.21</t>
  </si>
  <si>
    <t>5699-BNCAS</t>
  </si>
  <si>
    <t>Valley Center</t>
  </si>
  <si>
    <t>5701-GUXDC</t>
  </si>
  <si>
    <t>5701-SVCWR</t>
  </si>
  <si>
    <t>32.95</t>
  </si>
  <si>
    <t>5701-YVSVF</t>
  </si>
  <si>
    <t>5701-ZIKJE</t>
  </si>
  <si>
    <t>33.95</t>
  </si>
  <si>
    <t>5702-KVQRD</t>
  </si>
  <si>
    <t>28.21</t>
  </si>
  <si>
    <t>5702-SKUOB</t>
  </si>
  <si>
    <t>29.14</t>
  </si>
  <si>
    <t>5707-ORNDZ</t>
  </si>
  <si>
    <t>5707-ZMDJP</t>
  </si>
  <si>
    <t>31.69</t>
  </si>
  <si>
    <t>5708-EVONK</t>
  </si>
  <si>
    <t>3.65</t>
  </si>
  <si>
    <t>5709-LVOEQ</t>
  </si>
  <si>
    <t>5712-AHQNN</t>
  </si>
  <si>
    <t>5712-PTIWW</t>
  </si>
  <si>
    <t>5712-VBOXD</t>
  </si>
  <si>
    <t>1.3</t>
  </si>
  <si>
    <t>5716-EZXZN</t>
  </si>
  <si>
    <t>5716-LIBJC</t>
  </si>
  <si>
    <t>11.99</t>
  </si>
  <si>
    <t>5724-BIDBU</t>
  </si>
  <si>
    <t>42.19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</si>
  <si>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</si>
  <si>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</si>
  <si>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</si>
  <si>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</si>
  <si>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</si>
  <si>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</si>
  <si>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</si>
  <si>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</si>
  <si>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</si>
  <si>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26.45</t>
  </si>
  <si>
    <t>5740-YHGTW</t>
  </si>
  <si>
    <t>32.38</t>
  </si>
  <si>
    <t>5743-KHMNA</t>
  </si>
  <si>
    <t>39.08</t>
  </si>
  <si>
    <t>5747-PMBSQ</t>
  </si>
  <si>
    <t>5748-RNCJT</t>
  </si>
  <si>
    <t>5751-USDBL</t>
  </si>
  <si>
    <t>45.95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</si>
  <si>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</si>
  <si>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</si>
  <si>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</si>
  <si>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</si>
  <si>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</si>
  <si>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</si>
  <si>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</si>
  <si>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</si>
  <si>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</si>
  <si>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35.06</t>
  </si>
  <si>
    <t>5766-XQXMQ</t>
  </si>
  <si>
    <t>5766-ZJYBB</t>
  </si>
  <si>
    <t>3.14</t>
  </si>
  <si>
    <t>5774-QPLTF</t>
  </si>
  <si>
    <t>26.98</t>
  </si>
  <si>
    <t>5774-XZTQC</t>
  </si>
  <si>
    <t>5777-KJIRB</t>
  </si>
  <si>
    <t>23.28</t>
  </si>
  <si>
    <t>5777-ZPQNC</t>
  </si>
  <si>
    <t>5778-BVOFB</t>
  </si>
  <si>
    <t>5780-INQIK</t>
  </si>
  <si>
    <t>20.9</t>
  </si>
  <si>
    <t>5781-BKHOP</t>
  </si>
  <si>
    <t>41.68</t>
  </si>
  <si>
    <t>5781-RFZRP</t>
  </si>
  <si>
    <t>5787-KXGIY</t>
  </si>
  <si>
    <t>2.61</t>
  </si>
  <si>
    <t>5788-YPOEG</t>
  </si>
  <si>
    <t>9.09</t>
  </si>
  <si>
    <t>5789-LDFXO</t>
  </si>
  <si>
    <t>47.33</t>
  </si>
  <si>
    <t>5791-KAJFD</t>
  </si>
  <si>
    <t>42.86</t>
  </si>
  <si>
    <t>5792-JALQC</t>
  </si>
  <si>
    <t>34.0</t>
  </si>
  <si>
    <t>5793-YOLJN</t>
  </si>
  <si>
    <t>38.51</t>
  </si>
  <si>
    <t>5795-BKOYE</t>
  </si>
  <si>
    <t>5795-KTGUD</t>
  </si>
  <si>
    <t>5797-APWZC</t>
  </si>
  <si>
    <t>31.68</t>
  </si>
  <si>
    <t>5799-JRCZO</t>
  </si>
  <si>
    <t>5802-ADBRC</t>
  </si>
  <si>
    <t>5803-NQJZO</t>
  </si>
  <si>
    <t>5804-HYIEZ</t>
  </si>
  <si>
    <t>40.28</t>
  </si>
  <si>
    <t>5804-JMYIO</t>
  </si>
  <si>
    <t>5804-LEPIM</t>
  </si>
  <si>
    <t>13.17</t>
  </si>
  <si>
    <t>5808-TOTXO</t>
  </si>
  <si>
    <t>11.27</t>
  </si>
  <si>
    <t>5811-IWXYM</t>
  </si>
  <si>
    <t>5813-UECBU</t>
  </si>
  <si>
    <t>38.53</t>
  </si>
  <si>
    <t>5815-HGGHV</t>
  </si>
  <si>
    <t>33.78</t>
  </si>
  <si>
    <t>5816-JMLGY</t>
  </si>
  <si>
    <t>Red Bluff</t>
  </si>
  <si>
    <t>5816-QVHRX</t>
  </si>
  <si>
    <t>45.06</t>
  </si>
  <si>
    <t>5816-SCGFC</t>
  </si>
  <si>
    <t>5820-PTRYM</t>
  </si>
  <si>
    <t>26.82</t>
  </si>
  <si>
    <t>5821-MMEIL</t>
  </si>
  <si>
    <t>5825-XJOCM</t>
  </si>
  <si>
    <t>26.24</t>
  </si>
  <si>
    <t>5827-MWCZK</t>
  </si>
  <si>
    <t>5828-AVIPD</t>
  </si>
  <si>
    <t>5828-DWPIL</t>
  </si>
  <si>
    <t>5829-NVSQN</t>
  </si>
  <si>
    <t>31.39</t>
  </si>
  <si>
    <t>5832-EXGTT</t>
  </si>
  <si>
    <t>1.41</t>
  </si>
  <si>
    <t>5832-TRLPB</t>
  </si>
  <si>
    <t>3.69</t>
  </si>
  <si>
    <t>5832-XKAES</t>
  </si>
  <si>
    <t>37.72</t>
  </si>
  <si>
    <t>5834-ASPWA</t>
  </si>
  <si>
    <t>5835-BEQEU</t>
  </si>
  <si>
    <t>5837-LXSDN</t>
  </si>
  <si>
    <t>35.72</t>
  </si>
  <si>
    <t>5839-SUYVZ</t>
  </si>
  <si>
    <t>5840-NVDCG</t>
  </si>
  <si>
    <t>20.12</t>
  </si>
  <si>
    <t>5842-POCOP</t>
  </si>
  <si>
    <t>5843-TTHGI</t>
  </si>
  <si>
    <t>5844-QVTAT</t>
  </si>
  <si>
    <t>8.79</t>
  </si>
  <si>
    <t>5845-BZZIB</t>
  </si>
  <si>
    <t>5846-ABOBJ</t>
  </si>
  <si>
    <t>33.61</t>
  </si>
  <si>
    <t>5846-NEQVZ</t>
  </si>
  <si>
    <t>2.43</t>
  </si>
  <si>
    <t>5846-QFDFI</t>
  </si>
  <si>
    <t>5847-MXBEO</t>
  </si>
  <si>
    <t>10.36</t>
  </si>
  <si>
    <t>5848-FHRFC</t>
  </si>
  <si>
    <t>5849-ASHZJ</t>
  </si>
  <si>
    <t>5850-BDWCY</t>
  </si>
  <si>
    <t>43.18</t>
  </si>
  <si>
    <t>5854-KSRBJ</t>
  </si>
  <si>
    <t>5855-EIBDE</t>
  </si>
  <si>
    <t>5857-TYBCJ</t>
  </si>
  <si>
    <t>5857-XRECV</t>
  </si>
  <si>
    <t>31.01</t>
  </si>
  <si>
    <t>5858-EAFCZ</t>
  </si>
  <si>
    <t>5859-HZYLF</t>
  </si>
  <si>
    <t>5862-BRIXZ</t>
  </si>
  <si>
    <t>5863-OOKCL</t>
  </si>
  <si>
    <t>41.04</t>
  </si>
  <si>
    <t>5868-CZJDR</t>
  </si>
  <si>
    <t>5868-YTYKS</t>
  </si>
  <si>
    <t>5868-YWPDW</t>
  </si>
  <si>
    <t>40.44</t>
  </si>
  <si>
    <t>5871-DGTXZ</t>
  </si>
  <si>
    <t>41.52</t>
  </si>
  <si>
    <t>5872-OEQNH</t>
  </si>
  <si>
    <t>Carmichael</t>
  </si>
  <si>
    <t>5875-YPQFJ</t>
  </si>
  <si>
    <t>5876-HZVZM</t>
  </si>
  <si>
    <t>5876-QMYLD</t>
  </si>
  <si>
    <t>17.82</t>
  </si>
  <si>
    <t>5879-HMFFH</t>
  </si>
  <si>
    <t>5879-SESNB</t>
  </si>
  <si>
    <t>33.79</t>
  </si>
  <si>
    <t>5882-CMAZQ</t>
  </si>
  <si>
    <t>5883-GTGVD</t>
  </si>
  <si>
    <t>5884-FBCTL</t>
  </si>
  <si>
    <t>35.62</t>
  </si>
  <si>
    <t>5884-GCYMI</t>
  </si>
  <si>
    <t>5886-VLQVU</t>
  </si>
  <si>
    <t>5887-IKKYO</t>
  </si>
  <si>
    <t>5889-JTMUL</t>
  </si>
  <si>
    <t>31.56</t>
  </si>
  <si>
    <t>5889-LFOLL</t>
  </si>
  <si>
    <t>5893-KCLGT</t>
  </si>
  <si>
    <t>15.21</t>
  </si>
  <si>
    <t>5893-PYOLZ</t>
  </si>
  <si>
    <t>5895-QSXOD</t>
  </si>
  <si>
    <t>48.25</t>
  </si>
  <si>
    <t>5896-NPFWW</t>
  </si>
  <si>
    <t>5897-ZYEKH</t>
  </si>
  <si>
    <t>11.91</t>
  </si>
  <si>
    <t>5898-IGSLP</t>
  </si>
  <si>
    <t>5899-MQZZL</t>
  </si>
  <si>
    <t>5899-OUVKV</t>
  </si>
  <si>
    <t>5902-WBLSE</t>
  </si>
  <si>
    <t>26.85</t>
  </si>
  <si>
    <t>5906-BFOZT</t>
  </si>
  <si>
    <t>Loleta</t>
  </si>
  <si>
    <t>5906-CVLHP</t>
  </si>
  <si>
    <t>42.04</t>
  </si>
  <si>
    <t>5906-DVAPM</t>
  </si>
  <si>
    <t>5908-QMGOE</t>
  </si>
  <si>
    <t>23.53</t>
  </si>
  <si>
    <t>5909-ECHUI</t>
  </si>
  <si>
    <t>26.14</t>
  </si>
  <si>
    <t>5913-INRQV</t>
  </si>
  <si>
    <t>26.49</t>
  </si>
  <si>
    <t>5914-DVBWJ</t>
  </si>
  <si>
    <t>5914-GXMDA</t>
  </si>
  <si>
    <t>45.26</t>
  </si>
  <si>
    <t>5914-XRFQB</t>
  </si>
  <si>
    <t>5915-ANOEI</t>
  </si>
  <si>
    <t>5915-DGNVC</t>
  </si>
  <si>
    <t>25.1</t>
  </si>
  <si>
    <t>5916-QEWPT</t>
  </si>
  <si>
    <t>5917-HBSDW</t>
  </si>
  <si>
    <t>2.68</t>
  </si>
  <si>
    <t>5917-RYRMG</t>
  </si>
  <si>
    <t>5918-VUKWP</t>
  </si>
  <si>
    <t>35.97</t>
  </si>
  <si>
    <t>5919-TMRGD</t>
  </si>
  <si>
    <t>5919-VCZYM</t>
  </si>
  <si>
    <t>5921-NGYRH</t>
  </si>
  <si>
    <t>48.41</t>
  </si>
  <si>
    <t>5922-ABDVO</t>
  </si>
  <si>
    <t>5923-GXUOC</t>
  </si>
  <si>
    <t>5924-IFQTT</t>
  </si>
  <si>
    <t>Crescent Mills</t>
  </si>
  <si>
    <t>13.77</t>
  </si>
  <si>
    <t>5924-SNGKP</t>
  </si>
  <si>
    <t>Solana Beach</t>
  </si>
  <si>
    <t>5928-QLDHB</t>
  </si>
  <si>
    <t>34.75</t>
  </si>
  <si>
    <t>5930-GBIWP</t>
  </si>
  <si>
    <t>3.24</t>
  </si>
  <si>
    <t>5931-FLJJF</t>
  </si>
  <si>
    <t>5934-RMPOV</t>
  </si>
  <si>
    <t>33.73</t>
  </si>
  <si>
    <t>5934-TSSAU</t>
  </si>
  <si>
    <t>5935-FCCNB</t>
  </si>
  <si>
    <t>32.19</t>
  </si>
  <si>
    <t>5937-EORGB</t>
  </si>
  <si>
    <t>5939-SXWHM</t>
  </si>
  <si>
    <t>20.73</t>
  </si>
  <si>
    <t>5939-XAIXZ</t>
  </si>
  <si>
    <t>5940-AHUHD</t>
  </si>
  <si>
    <t>44.59</t>
  </si>
  <si>
    <t>5940-NFXKV</t>
  </si>
  <si>
    <t>14.09</t>
  </si>
  <si>
    <t>5944-UGLLK</t>
  </si>
  <si>
    <t>5945-AZYHT</t>
  </si>
  <si>
    <t>Antioch</t>
  </si>
  <si>
    <t>49.32</t>
  </si>
  <si>
    <t>5947-SGKCL</t>
  </si>
  <si>
    <t>5948-UJZLF</t>
  </si>
  <si>
    <t>40.75</t>
  </si>
  <si>
    <t>5949-EBSQK</t>
  </si>
  <si>
    <t>5949-HGVJL</t>
  </si>
  <si>
    <t>23.31</t>
  </si>
  <si>
    <t>5949-XIKAE</t>
  </si>
  <si>
    <t>32.32</t>
  </si>
  <si>
    <t>5950-AAAGJ</t>
  </si>
  <si>
    <t>5951-AOFIH</t>
  </si>
  <si>
    <t>5954-BDFSG</t>
  </si>
  <si>
    <t>5955-EPOAZ</t>
  </si>
  <si>
    <t>5955-ERIHD</t>
  </si>
  <si>
    <t>31.49</t>
  </si>
  <si>
    <t>5956-VKDTT</t>
  </si>
  <si>
    <t>5956-YHHRX</t>
  </si>
  <si>
    <t>5959-BELXA</t>
  </si>
  <si>
    <t>5960-MVTUK</t>
  </si>
  <si>
    <t>5960-WPXQM</t>
  </si>
  <si>
    <t>31.34</t>
  </si>
  <si>
    <t>5961-VUSRV</t>
  </si>
  <si>
    <t>5965-GGPRW</t>
  </si>
  <si>
    <t>5966-EMAZU</t>
  </si>
  <si>
    <t>Fort Bidwell</t>
  </si>
  <si>
    <t>5968-HYJRZ</t>
  </si>
  <si>
    <t>15.68</t>
  </si>
  <si>
    <t>5968-VXZLG</t>
  </si>
  <si>
    <t>5968-XQIVE</t>
  </si>
  <si>
    <t>5970-GHJAW</t>
  </si>
  <si>
    <t>5973-EJGDP</t>
  </si>
  <si>
    <t>1.51</t>
  </si>
  <si>
    <t>5975-BAICR</t>
  </si>
  <si>
    <t>Yountville</t>
  </si>
  <si>
    <t>5976-JCJRH</t>
  </si>
  <si>
    <t>31.72</t>
  </si>
  <si>
    <t>5977-CKHON</t>
  </si>
  <si>
    <t>5980-BDHPY</t>
  </si>
  <si>
    <t>12.02</t>
  </si>
  <si>
    <t>5980-NOPLP</t>
  </si>
  <si>
    <t>11.24</t>
  </si>
  <si>
    <t>5981-ITEMU</t>
  </si>
  <si>
    <t>5981-ZVXOT</t>
  </si>
  <si>
    <t>5982-FPVQN</t>
  </si>
  <si>
    <t>41.03</t>
  </si>
  <si>
    <t>5982-PSMKW</t>
  </si>
  <si>
    <t>5982-XMDEX</t>
  </si>
  <si>
    <t>33.71</t>
  </si>
  <si>
    <t>5985-BEHZK</t>
  </si>
  <si>
    <t>27.79</t>
  </si>
  <si>
    <t>5985-TBABQ</t>
  </si>
  <si>
    <t>33.45</t>
  </si>
  <si>
    <t>5986-WWXDV</t>
  </si>
  <si>
    <t>48.61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</si>
  <si>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</si>
  <si>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</si>
  <si>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</si>
  <si>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</si>
  <si>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</si>
  <si>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</si>
  <si>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</si>
  <si>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7.97</t>
  </si>
  <si>
    <t>5995-SNNEW</t>
  </si>
  <si>
    <t>5995-WWKKG</t>
  </si>
  <si>
    <t>30.17</t>
  </si>
  <si>
    <t>5996-DAOQL</t>
  </si>
  <si>
    <t>42.17</t>
  </si>
  <si>
    <t>5996-EBTKM</t>
  </si>
  <si>
    <t>14.83</t>
  </si>
  <si>
    <t>5996-NRVXR</t>
  </si>
  <si>
    <t>5997-OPVFA</t>
  </si>
  <si>
    <t>6.05</t>
  </si>
  <si>
    <t>5998-DZLYR</t>
  </si>
  <si>
    <t>25.14</t>
  </si>
  <si>
    <t>5998-VVEJY</t>
  </si>
  <si>
    <t>5999-LCXAO</t>
  </si>
  <si>
    <t>6000-APYLU</t>
  </si>
  <si>
    <t>20.34</t>
  </si>
  <si>
    <t>6000-UKLWI</t>
  </si>
  <si>
    <t>36.76</t>
  </si>
  <si>
    <t>6005-OBZPH</t>
  </si>
  <si>
    <t>6007-TCTST</t>
  </si>
  <si>
    <t>12.29</t>
  </si>
  <si>
    <t>6008-NAIXK</t>
  </si>
  <si>
    <t>6010-DDPPW</t>
  </si>
  <si>
    <t>9.03</t>
  </si>
  <si>
    <t>6013-BHCAW</t>
  </si>
  <si>
    <t>32.96</t>
  </si>
  <si>
    <t>6015-VVHHE</t>
  </si>
  <si>
    <t>6016-LVTJQ</t>
  </si>
  <si>
    <t>6016-NXBNJ</t>
  </si>
  <si>
    <t>6017-PPLPX</t>
  </si>
  <si>
    <t>16.49</t>
  </si>
  <si>
    <t>6022-KOUQO</t>
  </si>
  <si>
    <t>6022-UGGSO</t>
  </si>
  <si>
    <t>6023-GSSXW</t>
  </si>
  <si>
    <t>Wofford Heights</t>
  </si>
  <si>
    <t>2.73</t>
  </si>
  <si>
    <t>6023-YEBUP</t>
  </si>
  <si>
    <t>6024-RUGGH</t>
  </si>
  <si>
    <t>6029-CSMJE</t>
  </si>
  <si>
    <t>6029-WTIPC</t>
  </si>
  <si>
    <t>38.06</t>
  </si>
  <si>
    <t>6030-REHUX</t>
  </si>
  <si>
    <t>6032-IGALN</t>
  </si>
  <si>
    <t>6032-KRXXO</t>
  </si>
  <si>
    <t>6034-YMTOB</t>
  </si>
  <si>
    <t>29.75</t>
  </si>
  <si>
    <t>6034-ZRYCV</t>
  </si>
  <si>
    <t>6035-BXTTY</t>
  </si>
  <si>
    <t>6035-RIIOM</t>
  </si>
  <si>
    <t>6036-TTFYU</t>
  </si>
  <si>
    <t>46.86</t>
  </si>
  <si>
    <t>6038-GCYEC</t>
  </si>
  <si>
    <t>6040-CGACY</t>
  </si>
  <si>
    <t>6047-SUHPR</t>
  </si>
  <si>
    <t>13.8</t>
  </si>
  <si>
    <t>6047-YHPVI</t>
  </si>
  <si>
    <t>6048-NJXHX</t>
  </si>
  <si>
    <t>6048-QBXKL</t>
  </si>
  <si>
    <t>31.74</t>
  </si>
  <si>
    <t>6048-UWKAL</t>
  </si>
  <si>
    <t>6050-FFXES</t>
  </si>
  <si>
    <t>6050-IJRHS</t>
  </si>
  <si>
    <t>6051-PTVNS</t>
  </si>
  <si>
    <t>6060-DRTNL</t>
  </si>
  <si>
    <t>27.35</t>
  </si>
  <si>
    <t>6060-QBMGV</t>
  </si>
  <si>
    <t>6061-GWWAV</t>
  </si>
  <si>
    <t>13.76</t>
  </si>
  <si>
    <t>6061-PQHMK</t>
  </si>
  <si>
    <t>1.36</t>
  </si>
  <si>
    <t>6064-PUPMC</t>
  </si>
  <si>
    <t>6064-ZATLR</t>
  </si>
  <si>
    <t>6067-NGCEU</t>
  </si>
  <si>
    <t>6072-NUQCB</t>
  </si>
  <si>
    <t>Villa Park</t>
  </si>
  <si>
    <t>6075-QMNRR</t>
  </si>
  <si>
    <t>38.93</t>
  </si>
  <si>
    <t>6075-SLNIL</t>
  </si>
  <si>
    <t>6077-BDPXA</t>
  </si>
  <si>
    <t>6078-VESFR</t>
  </si>
  <si>
    <t>36.57</t>
  </si>
  <si>
    <t>6080-LNESI</t>
  </si>
  <si>
    <t>6080-TCMYC</t>
  </si>
  <si>
    <t>3.52</t>
  </si>
  <si>
    <t>6082-GLJIX</t>
  </si>
  <si>
    <t>6082-OQFBA</t>
  </si>
  <si>
    <t>24.88</t>
  </si>
  <si>
    <t>6086-ESGRL</t>
  </si>
  <si>
    <t>4.67</t>
  </si>
  <si>
    <t>6087-MVHJH</t>
  </si>
  <si>
    <t>17.8</t>
  </si>
  <si>
    <t>6087-YPWHO</t>
  </si>
  <si>
    <t>6088-BXMRG</t>
  </si>
  <si>
    <t>6092-QZVPP</t>
  </si>
  <si>
    <t>6094-ZIVKX</t>
  </si>
  <si>
    <t>17.41</t>
  </si>
  <si>
    <t>6096-EGVTU</t>
  </si>
  <si>
    <t>6097-EQISJ</t>
  </si>
  <si>
    <t>48.77</t>
  </si>
  <si>
    <t>6100-FJZDG</t>
  </si>
  <si>
    <t>6100-QQHEB</t>
  </si>
  <si>
    <t>6101-IMRMM</t>
  </si>
  <si>
    <t>16.58</t>
  </si>
  <si>
    <t>6103-BOCOU</t>
  </si>
  <si>
    <t>20.64</t>
  </si>
  <si>
    <t>6103-LIANB</t>
  </si>
  <si>
    <t>41.09</t>
  </si>
  <si>
    <t>6103-QCKFX</t>
  </si>
  <si>
    <t>43.7</t>
  </si>
  <si>
    <t>6108-OQZDQ</t>
  </si>
  <si>
    <t>9.98</t>
  </si>
  <si>
    <t>6110-OHIHY</t>
  </si>
  <si>
    <t>49.76</t>
  </si>
  <si>
    <t>6112-KTHFQ</t>
  </si>
  <si>
    <t>21.36</t>
  </si>
  <si>
    <t>6114-TCFID</t>
  </si>
  <si>
    <t>6115-ZTBFQ</t>
  </si>
  <si>
    <t>6116-RFVHN</t>
  </si>
  <si>
    <t>35.29</t>
  </si>
  <si>
    <t>6119-SPUDB</t>
  </si>
  <si>
    <t>6120-RJKLU</t>
  </si>
  <si>
    <t>24.62</t>
  </si>
  <si>
    <t>6121-TNHBO</t>
  </si>
  <si>
    <t>15.62</t>
  </si>
  <si>
    <t>6121-VZNQB</t>
  </si>
  <si>
    <t>6122-EFVKN</t>
  </si>
  <si>
    <t>6122-LJADA</t>
  </si>
  <si>
    <t>2.5</t>
  </si>
  <si>
    <t>6124-ACRHJ</t>
  </si>
  <si>
    <t>41.28</t>
  </si>
  <si>
    <t>6127-ISGTU</t>
  </si>
  <si>
    <t>6.82</t>
  </si>
  <si>
    <t>6127-IYJOZ</t>
  </si>
  <si>
    <t>40.38</t>
  </si>
  <si>
    <t>6128-AQBMT</t>
  </si>
  <si>
    <t>6128-CZOMY</t>
  </si>
  <si>
    <t>36.99</t>
  </si>
  <si>
    <t>6128-DAFVY</t>
  </si>
  <si>
    <t>6131-FOYAS</t>
  </si>
  <si>
    <t>20.61</t>
  </si>
  <si>
    <t>6131-IUNXN</t>
  </si>
  <si>
    <t>6131-JLWZM</t>
  </si>
  <si>
    <t>6133-OZILE</t>
  </si>
  <si>
    <t>6134-KWTBV</t>
  </si>
  <si>
    <t>6135-OZQVA</t>
  </si>
  <si>
    <t>40.42</t>
  </si>
  <si>
    <t>6137-MFAJN</t>
  </si>
  <si>
    <t>6137-NICCO</t>
  </si>
  <si>
    <t>6139-ZZRBQ</t>
  </si>
  <si>
    <t>6140-QNRQQ</t>
  </si>
  <si>
    <t>17.27</t>
  </si>
  <si>
    <t>6141-OOXUQ</t>
  </si>
  <si>
    <t>6142-VSJQO</t>
  </si>
  <si>
    <t>6143-JQKEA</t>
  </si>
  <si>
    <t>15.45</t>
  </si>
  <si>
    <t>6145-NNPNO</t>
  </si>
  <si>
    <t>6147-CBCRA</t>
  </si>
  <si>
    <t>6152-ONASV</t>
  </si>
  <si>
    <t>41.46</t>
  </si>
  <si>
    <t>6156-UZDLF</t>
  </si>
  <si>
    <t>45.09</t>
  </si>
  <si>
    <t>6158-DWPZT</t>
  </si>
  <si>
    <t>6158-HDPXZ</t>
  </si>
  <si>
    <t>6161-ERDGD</t>
  </si>
  <si>
    <t>6161-UUUTA</t>
  </si>
  <si>
    <t>6164-HAQTX</t>
  </si>
  <si>
    <t>6164-HXUGH</t>
  </si>
  <si>
    <t>6.48</t>
  </si>
  <si>
    <t>6166-ILMNY</t>
  </si>
  <si>
    <t>6166-YIPFO</t>
  </si>
  <si>
    <t>6168-WFVVF</t>
  </si>
  <si>
    <t>6168-YBYNP</t>
  </si>
  <si>
    <t>48.12</t>
  </si>
  <si>
    <t>6169-PGNCD</t>
  </si>
  <si>
    <t>6169-PPETC</t>
  </si>
  <si>
    <t>6171-ZTVYB</t>
  </si>
  <si>
    <t>6172-FECYY</t>
  </si>
  <si>
    <t>39.6</t>
  </si>
  <si>
    <t>6173-GOLSU</t>
  </si>
  <si>
    <t>7.2</t>
  </si>
  <si>
    <t>6173-ITPWD</t>
  </si>
  <si>
    <t>17.54</t>
  </si>
  <si>
    <t>6174-NRBTZ</t>
  </si>
  <si>
    <t>6175-IRFIT</t>
  </si>
  <si>
    <t>32.91</t>
  </si>
  <si>
    <t>6176-YJWAS</t>
  </si>
  <si>
    <t>6177-PEVRA</t>
  </si>
  <si>
    <t>13.03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</si>
  <si>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</si>
  <si>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</si>
  <si>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</si>
  <si>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</si>
  <si>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</si>
  <si>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</si>
  <si>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</si>
  <si>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</si>
  <si>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</si>
  <si>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9.32</t>
  </si>
  <si>
    <t>6196-HBOBZ</t>
  </si>
  <si>
    <t>6198-PNNSZ</t>
  </si>
  <si>
    <t>6198-RTPMF</t>
  </si>
  <si>
    <t>6198-ZFIOJ</t>
  </si>
  <si>
    <t>6199-IPCAO</t>
  </si>
  <si>
    <t>5.35</t>
  </si>
  <si>
    <t>6199-IWKGC</t>
  </si>
  <si>
    <t>21.46</t>
  </si>
  <si>
    <t>6202-DYYFX</t>
  </si>
  <si>
    <t>19.72</t>
  </si>
  <si>
    <t>6202-JVYEU</t>
  </si>
  <si>
    <t>4.02</t>
  </si>
  <si>
    <t>6203-HBZPA</t>
  </si>
  <si>
    <t>6204-IEUXJ</t>
  </si>
  <si>
    <t>6207-WIOLX</t>
  </si>
  <si>
    <t>6210-KBBPI</t>
  </si>
  <si>
    <t>6211-WHMYA</t>
  </si>
  <si>
    <t>6211-WWLTF</t>
  </si>
  <si>
    <t>26.81</t>
  </si>
  <si>
    <t>6212-ATMLK</t>
  </si>
  <si>
    <t>6214-EDAKZ</t>
  </si>
  <si>
    <t>5.26</t>
  </si>
  <si>
    <t>6215-NQCPY</t>
  </si>
  <si>
    <t>10.12</t>
  </si>
  <si>
    <t>6217-KDYWC</t>
  </si>
  <si>
    <t>6217-TOWGS</t>
  </si>
  <si>
    <t>7.6</t>
  </si>
  <si>
    <t>6218-KNUBD</t>
  </si>
  <si>
    <t>10.88</t>
  </si>
  <si>
    <t>6221-AVQYL</t>
  </si>
  <si>
    <t>6223-DHJGV</t>
  </si>
  <si>
    <t>6227-FBDXH</t>
  </si>
  <si>
    <t>3.81</t>
  </si>
  <si>
    <t>6227-HWPWX</t>
  </si>
  <si>
    <t>6229-LSCKB</t>
  </si>
  <si>
    <t>6229-UOLQL</t>
  </si>
  <si>
    <t>6230-BSUXY</t>
  </si>
  <si>
    <t>42.5</t>
  </si>
  <si>
    <t>6231-WFGFH</t>
  </si>
  <si>
    <t>3.63</t>
  </si>
  <si>
    <t>6233-HXJMX</t>
  </si>
  <si>
    <t>13.82</t>
  </si>
  <si>
    <t>6234-PFPXL</t>
  </si>
  <si>
    <t>6234-RAAPL</t>
  </si>
  <si>
    <t>23.66</t>
  </si>
  <si>
    <t>6235-VDHOM</t>
  </si>
  <si>
    <t>6240-EURKS</t>
  </si>
  <si>
    <t>6242-FEGFD</t>
  </si>
  <si>
    <t>36.55</t>
  </si>
  <si>
    <t>6242-MBHPK</t>
  </si>
  <si>
    <t>6242-SGYTS</t>
  </si>
  <si>
    <t>15.76</t>
  </si>
  <si>
    <t>6243-OZGFH</t>
  </si>
  <si>
    <t>6244-BESBM</t>
  </si>
  <si>
    <t>6248-BSHKG</t>
  </si>
  <si>
    <t>6248-TKCQV</t>
  </si>
  <si>
    <t>43.81</t>
  </si>
  <si>
    <t>6250-CGGUN</t>
  </si>
  <si>
    <t>30.66</t>
  </si>
  <si>
    <t>6252-DFGTK</t>
  </si>
  <si>
    <t>30.36</t>
  </si>
  <si>
    <t>6253-GNHWH</t>
  </si>
  <si>
    <t>6253-WRFHY</t>
  </si>
  <si>
    <t>13.32</t>
  </si>
  <si>
    <t>6257-DTAYD</t>
  </si>
  <si>
    <t>3.86</t>
  </si>
  <si>
    <t>6257-RJOHI</t>
  </si>
  <si>
    <t>1.88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</si>
  <si>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</si>
  <si>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</si>
  <si>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</si>
  <si>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</si>
  <si>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</si>
  <si>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</si>
  <si>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</si>
  <si>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</si>
  <si>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5.75</t>
  </si>
  <si>
    <t>6265-FRMTQ</t>
  </si>
  <si>
    <t>25.58</t>
  </si>
  <si>
    <t>6265-SXWBU</t>
  </si>
  <si>
    <t>6266-QHOJZ</t>
  </si>
  <si>
    <t>6267-DCFFZ</t>
  </si>
  <si>
    <t>47.75</t>
  </si>
  <si>
    <t>6270-OMFIW</t>
  </si>
  <si>
    <t>47.4</t>
  </si>
  <si>
    <t>6275-YDUVO</t>
  </si>
  <si>
    <t>24.05</t>
  </si>
  <si>
    <t>6278-FEPBZ</t>
  </si>
  <si>
    <t>6281-FKEWS</t>
  </si>
  <si>
    <t>6283-GITPX</t>
  </si>
  <si>
    <t>6284-AHOOQ</t>
  </si>
  <si>
    <t>46.11</t>
  </si>
  <si>
    <t>6284-KMNUF</t>
  </si>
  <si>
    <t>6285-FTQBF</t>
  </si>
  <si>
    <t>6286-SUUWT</t>
  </si>
  <si>
    <t>27.08</t>
  </si>
  <si>
    <t>6286-ZHAOK</t>
  </si>
  <si>
    <t>36.85</t>
  </si>
  <si>
    <t>6288-CHQJB</t>
  </si>
  <si>
    <t>28.17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</si>
  <si>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</si>
  <si>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</si>
  <si>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</si>
  <si>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</si>
  <si>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</si>
  <si>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</si>
  <si>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</si>
  <si>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19.19</t>
  </si>
  <si>
    <t>6300-BWMJX</t>
  </si>
  <si>
    <t>6302-JGYRJ</t>
  </si>
  <si>
    <t>6303-KFWSL</t>
  </si>
  <si>
    <t>6304-IJFSQ</t>
  </si>
  <si>
    <t>46.57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</si>
  <si>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</si>
  <si>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</si>
  <si>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</si>
  <si>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</si>
  <si>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</si>
  <si>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</si>
  <si>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</si>
  <si>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44.88</t>
  </si>
  <si>
    <t>6322-HRPFA</t>
  </si>
  <si>
    <t>5.29</t>
  </si>
  <si>
    <t>6322-PJJDJ</t>
  </si>
  <si>
    <t>36.3</t>
  </si>
  <si>
    <t>6323-AYBRX</t>
  </si>
  <si>
    <t>26.63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</si>
  <si>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</si>
  <si>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</si>
  <si>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</si>
  <si>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</si>
  <si>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</si>
  <si>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</si>
  <si>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</si>
  <si>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33.11</t>
  </si>
  <si>
    <t>6338-AVWCY</t>
  </si>
  <si>
    <t>6339-DKLMK</t>
  </si>
  <si>
    <t>6339-RZCBJ</t>
  </si>
  <si>
    <t>3.59</t>
  </si>
  <si>
    <t>6339-TBELP</t>
  </si>
  <si>
    <t>6339-YPSAH</t>
  </si>
  <si>
    <t>1.85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</si>
  <si>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</si>
  <si>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</si>
  <si>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</si>
  <si>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</si>
  <si>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</si>
  <si>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</si>
  <si>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</si>
  <si>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</si>
  <si>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</si>
  <si>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</si>
  <si>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</si>
  <si>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</si>
  <si>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</si>
  <si>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37.32</t>
  </si>
  <si>
    <t>6352-TWCAU</t>
  </si>
  <si>
    <t>19.07</t>
  </si>
  <si>
    <t>6353-BRMMA</t>
  </si>
  <si>
    <t>42.35</t>
  </si>
  <si>
    <t>6356-ELRKD</t>
  </si>
  <si>
    <t>6.67</t>
  </si>
  <si>
    <t>6357-JJPQT</t>
  </si>
  <si>
    <t>6358-LYNGM</t>
  </si>
  <si>
    <t>6360-SVNWV</t>
  </si>
  <si>
    <t>6362-QHAFM</t>
  </si>
  <si>
    <t>6365-HITVU</t>
  </si>
  <si>
    <t>48.08</t>
  </si>
  <si>
    <t>6365-MTGZX</t>
  </si>
  <si>
    <t>6366-XIVKZ</t>
  </si>
  <si>
    <t>39.2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</si>
  <si>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</si>
  <si>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</si>
  <si>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</si>
  <si>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</si>
  <si>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</si>
  <si>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</si>
  <si>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</si>
  <si>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</si>
  <si>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</si>
  <si>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</si>
  <si>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42.8</t>
  </si>
  <si>
    <t>6377-KSLXC</t>
  </si>
  <si>
    <t>6377-WHAOX</t>
  </si>
  <si>
    <t>6379-RXJRQ</t>
  </si>
  <si>
    <t>22.03</t>
  </si>
  <si>
    <t>6380-ARCEH</t>
  </si>
  <si>
    <t>6383-ZTSIW</t>
  </si>
  <si>
    <t>9.13</t>
  </si>
  <si>
    <t>6384-VMJHP</t>
  </si>
  <si>
    <t>6386-SZZKH</t>
  </si>
  <si>
    <t>6388-TABGU</t>
  </si>
  <si>
    <t>7.96</t>
  </si>
  <si>
    <t>6390-DSAZX</t>
  </si>
  <si>
    <t>6393-WRYZE</t>
  </si>
  <si>
    <t>6394-HHHZM</t>
  </si>
  <si>
    <t>6394-MFYNG</t>
  </si>
  <si>
    <t>5.19</t>
  </si>
  <si>
    <t>6397-JNZZG</t>
  </si>
  <si>
    <t>6400-BWQKW</t>
  </si>
  <si>
    <t>6402-EJMWF</t>
  </si>
  <si>
    <t>21.03</t>
  </si>
  <si>
    <t>6402-SSEJG</t>
  </si>
  <si>
    <t>6402-ZFPPI</t>
  </si>
  <si>
    <t>6407-GSJNL</t>
  </si>
  <si>
    <t>44.35</t>
  </si>
  <si>
    <t>6407-UTSLV</t>
  </si>
  <si>
    <t>32.98</t>
  </si>
  <si>
    <t>6408-OTUBZ</t>
  </si>
  <si>
    <t>6408-WHTEF</t>
  </si>
  <si>
    <t>2.75</t>
  </si>
  <si>
    <t>6410-LEFEN</t>
  </si>
  <si>
    <t>6413-XKKPU</t>
  </si>
  <si>
    <t>6416-JNVRK</t>
  </si>
  <si>
    <t>6416-TVAIH</t>
  </si>
  <si>
    <t>30.62</t>
  </si>
  <si>
    <t>6416-YJTTB</t>
  </si>
  <si>
    <t>6418-HNFED</t>
  </si>
  <si>
    <t>6418-PIQSP</t>
  </si>
  <si>
    <t>6419-ZTTLE</t>
  </si>
  <si>
    <t>45.83</t>
  </si>
  <si>
    <t>6421-SZVEM</t>
  </si>
  <si>
    <t>6424-ELEYH</t>
  </si>
  <si>
    <t>35.18</t>
  </si>
  <si>
    <t>6425-JWTDV</t>
  </si>
  <si>
    <t>15.95</t>
  </si>
  <si>
    <t>6425-YQLLO</t>
  </si>
  <si>
    <t>6427-FEFIG</t>
  </si>
  <si>
    <t>21.43</t>
  </si>
  <si>
    <t>6429-SHBCB</t>
  </si>
  <si>
    <t>6432-TWQLB</t>
  </si>
  <si>
    <t>6434-TTGJP</t>
  </si>
  <si>
    <t>6435-SRWBJ</t>
  </si>
  <si>
    <t>29.74</t>
  </si>
  <si>
    <t>6435-VWCCY</t>
  </si>
  <si>
    <t>27.14</t>
  </si>
  <si>
    <t>6437-UDQJM</t>
  </si>
  <si>
    <t>6437-UKHMV</t>
  </si>
  <si>
    <t>28.92</t>
  </si>
  <si>
    <t>6439-GTPCA</t>
  </si>
  <si>
    <t>6439-LAJXL</t>
  </si>
  <si>
    <t>34.64</t>
  </si>
  <si>
    <t>6439-PKTRR</t>
  </si>
  <si>
    <t>6440-DKQGE</t>
  </si>
  <si>
    <t>6445-TNRXS</t>
  </si>
  <si>
    <t>32.59</t>
  </si>
  <si>
    <t>6447-EGDIV</t>
  </si>
  <si>
    <t>6447-GORXK</t>
  </si>
  <si>
    <t>6457-GIRWB</t>
  </si>
  <si>
    <t>6457-USBER</t>
  </si>
  <si>
    <t>41.77</t>
  </si>
  <si>
    <t>6458-CYIDZ</t>
  </si>
  <si>
    <t>36.27</t>
  </si>
  <si>
    <t>6461-PPAXN</t>
  </si>
  <si>
    <t>42.18</t>
  </si>
  <si>
    <t>6461-SZMCV</t>
  </si>
  <si>
    <t>9.06</t>
  </si>
  <si>
    <t>6463-HHXJR</t>
  </si>
  <si>
    <t>6463-MVYRY</t>
  </si>
  <si>
    <t>6464-KEXXH</t>
  </si>
  <si>
    <t>6465-GSRCL</t>
  </si>
  <si>
    <t>6467-CHFZW</t>
  </si>
  <si>
    <t>31.35</t>
  </si>
  <si>
    <t>6469-MRVET</t>
  </si>
  <si>
    <t>6469-QJKZW</t>
  </si>
  <si>
    <t>6473-ULUHT</t>
  </si>
  <si>
    <t>9.16</t>
  </si>
  <si>
    <t>6474-FVJLC</t>
  </si>
  <si>
    <t>6475-VHUIZ</t>
  </si>
  <si>
    <t>6476-EPYZR</t>
  </si>
  <si>
    <t>6476-YHMGA</t>
  </si>
  <si>
    <t>6478-HRRCZ</t>
  </si>
  <si>
    <t>6479-OAUSD</t>
  </si>
  <si>
    <t>7.17</t>
  </si>
  <si>
    <t>6479-SZPLM</t>
  </si>
  <si>
    <t>32.3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</si>
  <si>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</si>
  <si>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</si>
  <si>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</si>
  <si>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</si>
  <si>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</si>
  <si>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</si>
  <si>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</si>
  <si>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</si>
  <si>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</si>
  <si>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</si>
  <si>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32.34</t>
  </si>
  <si>
    <t>6496-JDSSB</t>
  </si>
  <si>
    <t>39.92</t>
  </si>
  <si>
    <t>6496-SLWHQ</t>
  </si>
  <si>
    <t>35.43</t>
  </si>
  <si>
    <t>6497-TILVL</t>
  </si>
  <si>
    <t>25.64</t>
  </si>
  <si>
    <t>6500-JVEGC</t>
  </si>
  <si>
    <t>11.22</t>
  </si>
  <si>
    <t>6502-HCJTI</t>
  </si>
  <si>
    <t>9.7</t>
  </si>
  <si>
    <t>6502-KUGLL</t>
  </si>
  <si>
    <t>6502-MJQAE</t>
  </si>
  <si>
    <t>46.21</t>
  </si>
  <si>
    <t>6504-VBLFL</t>
  </si>
  <si>
    <t>6505-OZNPG</t>
  </si>
  <si>
    <t>6506-EYCNH</t>
  </si>
  <si>
    <t>6507-DTJZV</t>
  </si>
  <si>
    <t>6507-ZJSUR</t>
  </si>
  <si>
    <t>46.82</t>
  </si>
  <si>
    <t>6508-NJYRO</t>
  </si>
  <si>
    <t>14.27</t>
  </si>
  <si>
    <t>6509-TSGWN</t>
  </si>
  <si>
    <t>6510-UPNKS</t>
  </si>
  <si>
    <t>6513-EECDB</t>
  </si>
  <si>
    <t>36.92</t>
  </si>
  <si>
    <t>6516-NKQBO</t>
  </si>
  <si>
    <t>6518-KZXCB</t>
  </si>
  <si>
    <t>4.79</t>
  </si>
  <si>
    <t>6518-LGAOV</t>
  </si>
  <si>
    <t>6518-PPLMZ</t>
  </si>
  <si>
    <t>6519-CFDBX</t>
  </si>
  <si>
    <t>10.81</t>
  </si>
  <si>
    <t>6519-ZHPXP</t>
  </si>
  <si>
    <t>41.55</t>
  </si>
  <si>
    <t>6521-YYTYI</t>
  </si>
  <si>
    <t>6522-OIQSX</t>
  </si>
  <si>
    <t>6522-YRBXD</t>
  </si>
  <si>
    <t>6527-PZFPV</t>
  </si>
  <si>
    <t>25.84</t>
  </si>
  <si>
    <t>6532-YLWSI</t>
  </si>
  <si>
    <t>6537-OTKMY</t>
  </si>
  <si>
    <t>6537-QLGEX</t>
  </si>
  <si>
    <t>6538-POCHL</t>
  </si>
  <si>
    <t>17.63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</si>
  <si>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</si>
  <si>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</si>
  <si>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</si>
  <si>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</si>
  <si>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</si>
  <si>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</si>
  <si>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</si>
  <si>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</si>
  <si>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1.66</t>
  </si>
  <si>
    <t>6551-GNYDG</t>
  </si>
  <si>
    <t>40.22</t>
  </si>
  <si>
    <t>6551-VLJMV</t>
  </si>
  <si>
    <t>6551-ZCOTS</t>
  </si>
  <si>
    <t>6556-DBKZF</t>
  </si>
  <si>
    <t>9.4</t>
  </si>
  <si>
    <t>6557-BZXLQ</t>
  </si>
  <si>
    <t>22.9</t>
  </si>
  <si>
    <t>6559-ILWKJ</t>
  </si>
  <si>
    <t>6559-PDZLR</t>
  </si>
  <si>
    <t>6559-RAKOZ</t>
  </si>
  <si>
    <t>16.02</t>
  </si>
  <si>
    <t>6563-VNPMN</t>
  </si>
  <si>
    <t>6563-VRERX</t>
  </si>
  <si>
    <t>34.22</t>
  </si>
  <si>
    <t>6567-HOOPW</t>
  </si>
  <si>
    <t>20.06</t>
  </si>
  <si>
    <t>6568-POCUI</t>
  </si>
  <si>
    <t>6569-KTMDU</t>
  </si>
  <si>
    <t>6572-ADKRS</t>
  </si>
  <si>
    <t>42.44</t>
  </si>
  <si>
    <t>6574-MCOEH</t>
  </si>
  <si>
    <t>31.59</t>
  </si>
  <si>
    <t>6575-SUVOI</t>
  </si>
  <si>
    <t>6576-FBXOJ</t>
  </si>
  <si>
    <t>6578-KRMAW</t>
  </si>
  <si>
    <t>6579-JPICP</t>
  </si>
  <si>
    <t>17.81</t>
  </si>
  <si>
    <t>6581-NQCBA</t>
  </si>
  <si>
    <t>6582-OIVSP</t>
  </si>
  <si>
    <t>47.36</t>
  </si>
  <si>
    <t>6582-PLFUU</t>
  </si>
  <si>
    <t>28.96</t>
  </si>
  <si>
    <t>6583-KQJLK</t>
  </si>
  <si>
    <t>6583-QGCSI</t>
  </si>
  <si>
    <t>Indian Wells</t>
  </si>
  <si>
    <t>37.12</t>
  </si>
  <si>
    <t>6583-SZVGP</t>
  </si>
  <si>
    <t>9.91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</si>
  <si>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</si>
  <si>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</si>
  <si>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</si>
  <si>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</si>
  <si>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</si>
  <si>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</si>
  <si>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</si>
  <si>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48.31</t>
  </si>
  <si>
    <t>6595-YGXIT</t>
  </si>
  <si>
    <t>47.66</t>
  </si>
  <si>
    <t>6598-KELSS</t>
  </si>
  <si>
    <t>6598-RFFVI</t>
  </si>
  <si>
    <t>15.79</t>
  </si>
  <si>
    <t>6599-CEBNN</t>
  </si>
  <si>
    <t>1.55</t>
  </si>
  <si>
    <t>6599-GZWCM</t>
  </si>
  <si>
    <t>42.62</t>
  </si>
  <si>
    <t>6599-RCLCJ</t>
  </si>
  <si>
    <t>6599-SFQVE</t>
  </si>
  <si>
    <t>6603-QWSPR</t>
  </si>
  <si>
    <t>6603-YRDCJ</t>
  </si>
  <si>
    <t>15.89</t>
  </si>
  <si>
    <t>6608-QQLVK</t>
  </si>
  <si>
    <t>6609-MXJHJ</t>
  </si>
  <si>
    <t>47.21</t>
  </si>
  <si>
    <t>6614-FHDBO</t>
  </si>
  <si>
    <t>35.11</t>
  </si>
  <si>
    <t>6614-VBEGU</t>
  </si>
  <si>
    <t>6614-YOLAC</t>
  </si>
  <si>
    <t>6614-YWYSC</t>
  </si>
  <si>
    <t>6615-NGGZJ</t>
  </si>
  <si>
    <t>36.97</t>
  </si>
  <si>
    <t>6615-ZGEDR</t>
  </si>
  <si>
    <t>1.91</t>
  </si>
  <si>
    <t>6616-AALSR</t>
  </si>
  <si>
    <t>6617-WLBQC</t>
  </si>
  <si>
    <t>6618-RYATB</t>
  </si>
  <si>
    <t>5.1</t>
  </si>
  <si>
    <t>6619-RPLQZ</t>
  </si>
  <si>
    <t>6620-HVDUJ</t>
  </si>
  <si>
    <t>23.71</t>
  </si>
  <si>
    <t>6620-JDYNW</t>
  </si>
  <si>
    <t>6621-NRZAK</t>
  </si>
  <si>
    <t>6621-YOBKI</t>
  </si>
  <si>
    <t>6624-JDRDS</t>
  </si>
  <si>
    <t>6625-FLENO</t>
  </si>
  <si>
    <t>18.68</t>
  </si>
  <si>
    <t>6625-IUTTT</t>
  </si>
  <si>
    <t>49.74</t>
  </si>
  <si>
    <t>6625-UTXEW</t>
  </si>
  <si>
    <t>6627-CFOSN</t>
  </si>
  <si>
    <t>39.42</t>
  </si>
  <si>
    <t>6629-CZTTH</t>
  </si>
  <si>
    <t>6629-LADHQ</t>
  </si>
  <si>
    <t>36.96</t>
  </si>
  <si>
    <t>6630-UJZMY</t>
  </si>
  <si>
    <t>6631-HMANX</t>
  </si>
  <si>
    <t>31.15</t>
  </si>
  <si>
    <t>6633-MPWBS</t>
  </si>
  <si>
    <t>6633-SYEUS</t>
  </si>
  <si>
    <t>19.96</t>
  </si>
  <si>
    <t>6635-CPNUN</t>
  </si>
  <si>
    <t>33.57</t>
  </si>
  <si>
    <t>6635-MYYYZ</t>
  </si>
  <si>
    <t>6637-KYRCV</t>
  </si>
  <si>
    <t>6641-XRPSU</t>
  </si>
  <si>
    <t>4.66</t>
  </si>
  <si>
    <t>6645-MXQJT</t>
  </si>
  <si>
    <t>6646-JPPHA</t>
  </si>
  <si>
    <t>48.01</t>
  </si>
  <si>
    <t>6646-QVXLR</t>
  </si>
  <si>
    <t>6646-VRFOL</t>
  </si>
  <si>
    <t>6647-ZEDXT</t>
  </si>
  <si>
    <t>6648-INWPS</t>
  </si>
  <si>
    <t>38.55</t>
  </si>
  <si>
    <t>6650-BWFRT</t>
  </si>
  <si>
    <t>6650-VJONK</t>
  </si>
  <si>
    <t>6651-AZVTJ</t>
  </si>
  <si>
    <t>6651-RLGGM</t>
  </si>
  <si>
    <t>6652-YFFJO</t>
  </si>
  <si>
    <t>13.56</t>
  </si>
  <si>
    <t>6653-CBBOM</t>
  </si>
  <si>
    <t>15.92</t>
  </si>
  <si>
    <t>6654-QGBZZ</t>
  </si>
  <si>
    <t>1.5</t>
  </si>
  <si>
    <t>6655-LHBYW</t>
  </si>
  <si>
    <t>6656-GULJQ</t>
  </si>
  <si>
    <t>21.21</t>
  </si>
  <si>
    <t>6656-JWRQX</t>
  </si>
  <si>
    <t>6661-EIPZC</t>
  </si>
  <si>
    <t>6661-HBGWL</t>
  </si>
  <si>
    <t>Mineral</t>
  </si>
  <si>
    <t>6663-JOCQO</t>
  </si>
  <si>
    <t>6664-FPDAC</t>
  </si>
  <si>
    <t>19.46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</si>
  <si>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</si>
  <si>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</si>
  <si>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</si>
  <si>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</si>
  <si>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</si>
  <si>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</si>
  <si>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</si>
  <si>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</si>
  <si>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</si>
  <si>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</si>
  <si>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</si>
  <si>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</si>
  <si>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</si>
  <si>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</si>
  <si>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7.89</t>
  </si>
  <si>
    <t>6689-KXGBO</t>
  </si>
  <si>
    <t>6689-TCZHQ</t>
  </si>
  <si>
    <t>6689-VRRTK</t>
  </si>
  <si>
    <t>49.75</t>
  </si>
  <si>
    <t>6691-CCIHA</t>
  </si>
  <si>
    <t>6692-UDPJC</t>
  </si>
  <si>
    <t>6692-YQHXC</t>
  </si>
  <si>
    <t>27.43</t>
  </si>
  <si>
    <t>6693-DJWTY</t>
  </si>
  <si>
    <t>12.56</t>
  </si>
  <si>
    <t>6693-FRIRW</t>
  </si>
  <si>
    <t>7.56</t>
  </si>
  <si>
    <t>6695-AMZUF</t>
  </si>
  <si>
    <t>6695-FRVEC</t>
  </si>
  <si>
    <t>21.17</t>
  </si>
  <si>
    <t>6696-YDAYZ</t>
  </si>
  <si>
    <t>6698-OXETB</t>
  </si>
  <si>
    <t>49.8</t>
  </si>
  <si>
    <t>6701-DHKWQ</t>
  </si>
  <si>
    <t>6701-YVNQG</t>
  </si>
  <si>
    <t>6702-OHFWR</t>
  </si>
  <si>
    <t>6704-UTUKK</t>
  </si>
  <si>
    <t>6705-LNMDD</t>
  </si>
  <si>
    <t>49.81</t>
  </si>
  <si>
    <t>6705-LXORM</t>
  </si>
  <si>
    <t>6710-HSJRD</t>
  </si>
  <si>
    <t>12.32</t>
  </si>
  <si>
    <t>6711-FLDFB</t>
  </si>
  <si>
    <t>46.79</t>
  </si>
  <si>
    <t>6711-VTNRE</t>
  </si>
  <si>
    <t>Tranquillity</t>
  </si>
  <si>
    <t>6712-OAWRH</t>
  </si>
  <si>
    <t>6713-OKOMC</t>
  </si>
  <si>
    <t>6715-OFDBP</t>
  </si>
  <si>
    <t>6718-BDGHG</t>
  </si>
  <si>
    <t>12.98</t>
  </si>
  <si>
    <t>6719-FGEDO</t>
  </si>
  <si>
    <t>38.79</t>
  </si>
  <si>
    <t>6719-OXYBR</t>
  </si>
  <si>
    <t>27.3</t>
  </si>
  <si>
    <t>6723-CEGQI</t>
  </si>
  <si>
    <t>6723-WSNTY</t>
  </si>
  <si>
    <t>6725-TPKJO</t>
  </si>
  <si>
    <t>47.53</t>
  </si>
  <si>
    <t>6726-NNFWD</t>
  </si>
  <si>
    <t>16.26</t>
  </si>
  <si>
    <t>6726-WEXXK</t>
  </si>
  <si>
    <t>41.11</t>
  </si>
  <si>
    <t>6727-IOTLZ</t>
  </si>
  <si>
    <t>6728-CZFEI</t>
  </si>
  <si>
    <t>6728-DKUCO</t>
  </si>
  <si>
    <t>6728-VOIFY</t>
  </si>
  <si>
    <t>20.51</t>
  </si>
  <si>
    <t>6728-WYQBC</t>
  </si>
  <si>
    <t>2.29</t>
  </si>
  <si>
    <t>6729-FZWSY</t>
  </si>
  <si>
    <t>6729-GDNGC</t>
  </si>
  <si>
    <t>21.49</t>
  </si>
  <si>
    <t>6732-FZUGP</t>
  </si>
  <si>
    <t>6732-VAILE</t>
  </si>
  <si>
    <t>6733-LRIZX</t>
  </si>
  <si>
    <t>6734-CKRSM</t>
  </si>
  <si>
    <t>6734-FQAJX</t>
  </si>
  <si>
    <t>34.23</t>
  </si>
  <si>
    <t>6734-GMPVK</t>
  </si>
  <si>
    <t>6734-JDTTV</t>
  </si>
  <si>
    <t>33.47</t>
  </si>
  <si>
    <t>6734-PSBAW</t>
  </si>
  <si>
    <t>1.86</t>
  </si>
  <si>
    <t>6736-DHUQI</t>
  </si>
  <si>
    <t>6738-ISCBM</t>
  </si>
  <si>
    <t>6741-EGCBI</t>
  </si>
  <si>
    <t>6741-QRLUP</t>
  </si>
  <si>
    <t>6743-HHQPF</t>
  </si>
  <si>
    <t>6745-JEFZB</t>
  </si>
  <si>
    <t>23.85</t>
  </si>
  <si>
    <t>6746-WAUWT</t>
  </si>
  <si>
    <t>26.54</t>
  </si>
  <si>
    <t>6749-UTDVX</t>
  </si>
  <si>
    <t>6752-APNJL</t>
  </si>
  <si>
    <t>18.93</t>
  </si>
  <si>
    <t>6754-LZUKA</t>
  </si>
  <si>
    <t>6754-WKSHP</t>
  </si>
  <si>
    <t>4.27</t>
  </si>
  <si>
    <t>6762-NSODU</t>
  </si>
  <si>
    <t>6762-QVYJO</t>
  </si>
  <si>
    <t>6765-MBQNU</t>
  </si>
  <si>
    <t>6766-HFKLA</t>
  </si>
  <si>
    <t>6769-DCQLI</t>
  </si>
  <si>
    <t>49.29</t>
  </si>
  <si>
    <t>6769-DYBQN</t>
  </si>
  <si>
    <t>6770-UAYGJ</t>
  </si>
  <si>
    <t>6770-XUAGN</t>
  </si>
  <si>
    <t>6771-XWBDM</t>
  </si>
  <si>
    <t>40.13</t>
  </si>
  <si>
    <t>6772-KSATR</t>
  </si>
  <si>
    <t>6772-WFQRD</t>
  </si>
  <si>
    <t>6773-LQTVT</t>
  </si>
  <si>
    <t>6776-TLWOI</t>
  </si>
  <si>
    <t>32.01</t>
  </si>
  <si>
    <t>6777-TGHTM</t>
  </si>
  <si>
    <t>6778-EICRF</t>
  </si>
  <si>
    <t>8.67</t>
  </si>
  <si>
    <t>6778-JFCMK</t>
  </si>
  <si>
    <t>6778-YSNIH</t>
  </si>
  <si>
    <t>27.02</t>
  </si>
  <si>
    <t>6784-XYJAE</t>
  </si>
  <si>
    <t>6786-OBWQR</t>
  </si>
  <si>
    <t>6789-HJBWG</t>
  </si>
  <si>
    <t>17.14</t>
  </si>
  <si>
    <t>6791-YBNAK</t>
  </si>
  <si>
    <t>6794-HKIAJ</t>
  </si>
  <si>
    <t>18.9</t>
  </si>
  <si>
    <t>6797-LNAQX</t>
  </si>
  <si>
    <t>29.59</t>
  </si>
  <si>
    <t>6797-UCJHZ</t>
  </si>
  <si>
    <t>6804-GDMOI</t>
  </si>
  <si>
    <t>6806-YDEUL</t>
  </si>
  <si>
    <t>6807-SIWJI</t>
  </si>
  <si>
    <t>4.34</t>
  </si>
  <si>
    <t>6810-VCAEX</t>
  </si>
  <si>
    <t>6813-GZQCG</t>
  </si>
  <si>
    <t>6814-ZPWFQ</t>
  </si>
  <si>
    <t>3.11</t>
  </si>
  <si>
    <t>6815-ABQFQ</t>
  </si>
  <si>
    <t>14.43</t>
  </si>
  <si>
    <t>6817-WTYHE</t>
  </si>
  <si>
    <t>6818-DJXAA</t>
  </si>
  <si>
    <t>6818-WOBHJ</t>
  </si>
  <si>
    <t>6821-BUXUX</t>
  </si>
  <si>
    <t>17.02</t>
  </si>
  <si>
    <t>6821-JPCDC</t>
  </si>
  <si>
    <t>6823-SIDFQ</t>
  </si>
  <si>
    <t>40.39</t>
  </si>
  <si>
    <t>6825-UYPFK</t>
  </si>
  <si>
    <t>27.61</t>
  </si>
  <si>
    <t>6827-IEAUQ</t>
  </si>
  <si>
    <t>40.21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</si>
  <si>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</si>
  <si>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</si>
  <si>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</si>
  <si>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</si>
  <si>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</si>
  <si>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</si>
  <si>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</si>
  <si>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11.76</t>
  </si>
  <si>
    <t>6839-ITVZJ</t>
  </si>
  <si>
    <t>6840-RESVB</t>
  </si>
  <si>
    <t>6844-DZKRF</t>
  </si>
  <si>
    <t>6.34</t>
  </si>
  <si>
    <t>6845-RGTYS</t>
  </si>
  <si>
    <t>6847-KJLTS</t>
  </si>
  <si>
    <t>6848-HJTXY</t>
  </si>
  <si>
    <t>6848-YLDFR</t>
  </si>
  <si>
    <t>35.35</t>
  </si>
  <si>
    <t>6849-OYAMU</t>
  </si>
  <si>
    <t>43.95</t>
  </si>
  <si>
    <t>6849-WLEYG</t>
  </si>
  <si>
    <t>6851-WEFYX</t>
  </si>
  <si>
    <t>2.12</t>
  </si>
  <si>
    <t>6854-EXGSF</t>
  </si>
  <si>
    <t>8.73</t>
  </si>
  <si>
    <t>6855-VLGOS</t>
  </si>
  <si>
    <t>37.11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</si>
  <si>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</si>
  <si>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</si>
  <si>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</si>
  <si>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</si>
  <si>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</si>
  <si>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</si>
  <si>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</si>
  <si>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</si>
  <si>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42.92</t>
  </si>
  <si>
    <t>6862-CQUMB</t>
  </si>
  <si>
    <t>6865-JZNKO</t>
  </si>
  <si>
    <t>6867-ACCZI</t>
  </si>
  <si>
    <t>6869-FGJJC</t>
  </si>
  <si>
    <t>18.53</t>
  </si>
  <si>
    <t>6870-ECSHE</t>
  </si>
  <si>
    <t>6870-ZWMNX</t>
  </si>
  <si>
    <t>33.37</t>
  </si>
  <si>
    <t>6872-HXFNF</t>
  </si>
  <si>
    <t>6873-UDNLD</t>
  </si>
  <si>
    <t>6874-SGLHU</t>
  </si>
  <si>
    <t>12.17</t>
  </si>
  <si>
    <t>6876-ADESB</t>
  </si>
  <si>
    <t>34.4</t>
  </si>
  <si>
    <t>6877-LGWXO</t>
  </si>
  <si>
    <t>6877-TJMBR</t>
  </si>
  <si>
    <t>6878-GGDWG</t>
  </si>
  <si>
    <t>12.35</t>
  </si>
  <si>
    <t>6885-PKOAM</t>
  </si>
  <si>
    <t>30.68</t>
  </si>
  <si>
    <t>6888-SBYAI</t>
  </si>
  <si>
    <t>6890-PFRQX</t>
  </si>
  <si>
    <t>6891-JPYFF</t>
  </si>
  <si>
    <t>30.41</t>
  </si>
  <si>
    <t>6892-BOGQE</t>
  </si>
  <si>
    <t>6892-EZDTG</t>
  </si>
  <si>
    <t>21.81</t>
  </si>
  <si>
    <t>6892-XPFPU</t>
  </si>
  <si>
    <t>6893-ODYYE</t>
  </si>
  <si>
    <t>6894-LFHLY</t>
  </si>
  <si>
    <t>8.35</t>
  </si>
  <si>
    <t>6896-SRVYQ</t>
  </si>
  <si>
    <t>6897-RWMUB</t>
  </si>
  <si>
    <t>42.31</t>
  </si>
  <si>
    <t>6897-UUBNU</t>
  </si>
  <si>
    <t>6898-MDLZW</t>
  </si>
  <si>
    <t>1.8</t>
  </si>
  <si>
    <t>6898-RBTLU</t>
  </si>
  <si>
    <t>16.6</t>
  </si>
  <si>
    <t>6899-PPEEA</t>
  </si>
  <si>
    <t>3.3</t>
  </si>
  <si>
    <t>6900-PXRMS</t>
  </si>
  <si>
    <t>1.26</t>
  </si>
  <si>
    <t>6900-RBKER</t>
  </si>
  <si>
    <t>6901-GOGZG</t>
  </si>
  <si>
    <t>6904-JLBGY</t>
  </si>
  <si>
    <t>14.94</t>
  </si>
  <si>
    <t>6905-NIQIN</t>
  </si>
  <si>
    <t>14.78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</si>
  <si>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</si>
  <si>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</si>
  <si>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</si>
  <si>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</si>
  <si>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</si>
  <si>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</si>
  <si>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</si>
  <si>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19.84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</si>
  <si>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</si>
  <si>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</si>
  <si>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</si>
  <si>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</si>
  <si>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</si>
  <si>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</si>
  <si>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</si>
  <si>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</si>
  <si>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</si>
  <si>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48.63</t>
  </si>
  <si>
    <t>6923-AQONU</t>
  </si>
  <si>
    <t>6923-EFPNL</t>
  </si>
  <si>
    <t>6923-JHPMP</t>
  </si>
  <si>
    <t>35.41</t>
  </si>
  <si>
    <t>6924-TDGMT</t>
  </si>
  <si>
    <t>26.11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</si>
  <si>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</si>
  <si>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</si>
  <si>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</si>
  <si>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</si>
  <si>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</si>
  <si>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</si>
  <si>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</si>
  <si>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</si>
  <si>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</si>
  <si>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16.7</t>
  </si>
  <si>
    <t>6946-LMSQS</t>
  </si>
  <si>
    <t>6950-TWMYB</t>
  </si>
  <si>
    <t>6952-OMNWB</t>
  </si>
  <si>
    <t>34.31</t>
  </si>
  <si>
    <t>6953-PBDIN</t>
  </si>
  <si>
    <t>38.58</t>
  </si>
  <si>
    <t>6954-OOYZZ</t>
  </si>
  <si>
    <t>6956-SMUCM</t>
  </si>
  <si>
    <t>33.39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</si>
  <si>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</si>
  <si>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</si>
  <si>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</si>
  <si>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</si>
  <si>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</si>
  <si>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</si>
  <si>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</si>
  <si>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</si>
  <si>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</si>
  <si>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</si>
  <si>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</si>
  <si>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</si>
  <si>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</si>
  <si>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</si>
  <si>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</si>
  <si>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</si>
  <si>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39.3</t>
  </si>
  <si>
    <t>6979-TNDEU</t>
  </si>
  <si>
    <t>6979-ZNSFF</t>
  </si>
  <si>
    <t>6980-CDGFC</t>
  </si>
  <si>
    <t>7.91</t>
  </si>
  <si>
    <t>6980-IMXXE</t>
  </si>
  <si>
    <t>6981-TDRFT</t>
  </si>
  <si>
    <t>6982-SSHFK</t>
  </si>
  <si>
    <t>32.44</t>
  </si>
  <si>
    <t>6982-UQZLY</t>
  </si>
  <si>
    <t>6985-HAYWX</t>
  </si>
  <si>
    <t>6986-IJDHX</t>
  </si>
  <si>
    <t>6986-IXNDM</t>
  </si>
  <si>
    <t>27.8</t>
  </si>
  <si>
    <t>6987-XQSJT</t>
  </si>
  <si>
    <t>6988-CJEYV</t>
  </si>
  <si>
    <t>45.46</t>
  </si>
  <si>
    <t>6990-YNRIO</t>
  </si>
  <si>
    <t>6992-TKNYO</t>
  </si>
  <si>
    <t>6993-OHLXR</t>
  </si>
  <si>
    <t>6993-YCOBK</t>
  </si>
  <si>
    <t>6993-YGFJV</t>
  </si>
  <si>
    <t>3.41</t>
  </si>
  <si>
    <t>6994-FGRHH</t>
  </si>
  <si>
    <t>3.67</t>
  </si>
  <si>
    <t>6994-KERXL</t>
  </si>
  <si>
    <t>17.7</t>
  </si>
  <si>
    <t>6994-ORCWG</t>
  </si>
  <si>
    <t>6996-KNSML</t>
  </si>
  <si>
    <t>6997-UVGOX</t>
  </si>
  <si>
    <t>6999-CHVCF</t>
  </si>
  <si>
    <t>7000-WCEVQ</t>
  </si>
  <si>
    <t>7005-CCBKV</t>
  </si>
  <si>
    <t>21.97</t>
  </si>
  <si>
    <t>7005-CYUIL</t>
  </si>
  <si>
    <t>7008-LZVOZ</t>
  </si>
  <si>
    <t>7009-LGECI</t>
  </si>
  <si>
    <t>22.07</t>
  </si>
  <si>
    <t>7009-PCARS</t>
  </si>
  <si>
    <t>39.29</t>
  </si>
  <si>
    <t>7010-BRBUU</t>
  </si>
  <si>
    <t>19.64</t>
  </si>
  <si>
    <t>7010-ZMVBF</t>
  </si>
  <si>
    <t>7011-CVEUC</t>
  </si>
  <si>
    <t>7013-PSXHK</t>
  </si>
  <si>
    <t>33.83</t>
  </si>
  <si>
    <t>7014-ZZXAW</t>
  </si>
  <si>
    <t>8.21</t>
  </si>
  <si>
    <t>7016-BPGEU</t>
  </si>
  <si>
    <t>7016-NVRIC</t>
  </si>
  <si>
    <t>7017-VFHAY</t>
  </si>
  <si>
    <t>20.01</t>
  </si>
  <si>
    <t>7017-VFULY</t>
  </si>
  <si>
    <t>7018-FPXHH</t>
  </si>
  <si>
    <t>7018-WBJNK</t>
  </si>
  <si>
    <t>7020-OZKXZ</t>
  </si>
  <si>
    <t>24.96</t>
  </si>
  <si>
    <t>7021-XSNYE</t>
  </si>
  <si>
    <t>7024-OHCCK</t>
  </si>
  <si>
    <t>7025-IWFHT</t>
  </si>
  <si>
    <t>45.22</t>
  </si>
  <si>
    <t>7025-WCBNE</t>
  </si>
  <si>
    <t>7026-YMSBE</t>
  </si>
  <si>
    <t>7028-DVOIQ</t>
  </si>
  <si>
    <t>20.83</t>
  </si>
  <si>
    <t>7029-IJEJK</t>
  </si>
  <si>
    <t>7029-RPUAV</t>
  </si>
  <si>
    <t>7030-FZTFM</t>
  </si>
  <si>
    <t>45.32</t>
  </si>
  <si>
    <t>7030-NJVDP</t>
  </si>
  <si>
    <t>7032-LMBHI</t>
  </si>
  <si>
    <t>37.18</t>
  </si>
  <si>
    <t>7033-CLAMM</t>
  </si>
  <si>
    <t>18.64</t>
  </si>
  <si>
    <t>7036-TYDEC</t>
  </si>
  <si>
    <t>7036-ZZKBD</t>
  </si>
  <si>
    <t>25.3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</si>
  <si>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</si>
  <si>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</si>
  <si>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</si>
  <si>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</si>
  <si>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</si>
  <si>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</si>
  <si>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</si>
  <si>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12.69</t>
  </si>
  <si>
    <t>7054-DMVAS</t>
  </si>
  <si>
    <t>7054-ENNGU</t>
  </si>
  <si>
    <t>7054-LGEQW</t>
  </si>
  <si>
    <t>5.12</t>
  </si>
  <si>
    <t>7055-HNEOJ</t>
  </si>
  <si>
    <t>7055-JCGNI</t>
  </si>
  <si>
    <t>7055-VKGDA</t>
  </si>
  <si>
    <t>7056-IMHCC</t>
  </si>
  <si>
    <t>7061-OVMIM</t>
  </si>
  <si>
    <t>7064-FRRSW</t>
  </si>
  <si>
    <t>5.87</t>
  </si>
  <si>
    <t>7064-JHXCE</t>
  </si>
  <si>
    <t>20.96</t>
  </si>
  <si>
    <t>7065-YUNRY</t>
  </si>
  <si>
    <t>39.94</t>
  </si>
  <si>
    <t>7067-KSAZT</t>
  </si>
  <si>
    <t>18.69</t>
  </si>
  <si>
    <t>7072-MBHEV</t>
  </si>
  <si>
    <t>17.66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</si>
  <si>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</si>
  <si>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</si>
  <si>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</si>
  <si>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</si>
  <si>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</si>
  <si>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</si>
  <si>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</si>
  <si>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</si>
  <si>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</si>
  <si>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42.36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</si>
  <si>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</si>
  <si>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</si>
  <si>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</si>
  <si>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</si>
  <si>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</si>
  <si>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</si>
  <si>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</si>
  <si>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11.1</t>
  </si>
  <si>
    <t>7096-ZNBZI</t>
  </si>
  <si>
    <t>7100-FQPRV</t>
  </si>
  <si>
    <t>48.1</t>
  </si>
  <si>
    <t>7101-HRBLJ</t>
  </si>
  <si>
    <t>7102-JJVTX</t>
  </si>
  <si>
    <t>7103-IPXPJ</t>
  </si>
  <si>
    <t>26.06</t>
  </si>
  <si>
    <t>7103-ZGVNT</t>
  </si>
  <si>
    <t>7105-BENQF</t>
  </si>
  <si>
    <t>43.69</t>
  </si>
  <si>
    <t>7105-MXJLL</t>
  </si>
  <si>
    <t>7107-UBYKY</t>
  </si>
  <si>
    <t>7108-DGVUU</t>
  </si>
  <si>
    <t>7109-CQYUZ</t>
  </si>
  <si>
    <t>6.8</t>
  </si>
  <si>
    <t>7109-MFBYV</t>
  </si>
  <si>
    <t>7110-BDTWG</t>
  </si>
  <si>
    <t>7112-OPOTK</t>
  </si>
  <si>
    <t>28.84</t>
  </si>
  <si>
    <t>7113-HIPFI</t>
  </si>
  <si>
    <t>26.91</t>
  </si>
  <si>
    <t>7114-AEOZE</t>
  </si>
  <si>
    <t>31.12</t>
  </si>
  <si>
    <t>7115-IRDHS</t>
  </si>
  <si>
    <t>24.42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</si>
  <si>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</si>
  <si>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</si>
  <si>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</si>
  <si>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</si>
  <si>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</si>
  <si>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</si>
  <si>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</si>
  <si>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3.54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</si>
  <si>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</si>
  <si>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</si>
  <si>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</si>
  <si>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</si>
  <si>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</si>
  <si>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</si>
  <si>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</si>
  <si>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</si>
  <si>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11.63</t>
  </si>
  <si>
    <t>7136-IHZJA</t>
  </si>
  <si>
    <t>7136-RVDTZ</t>
  </si>
  <si>
    <t>7137-NAXML</t>
  </si>
  <si>
    <t>7137-RYLPP</t>
  </si>
  <si>
    <t>Paskenta</t>
  </si>
  <si>
    <t>7138-GIRSH</t>
  </si>
  <si>
    <t>27.04</t>
  </si>
  <si>
    <t>7139-JZFVG</t>
  </si>
  <si>
    <t>43.24</t>
  </si>
  <si>
    <t>7140-ADSMJ</t>
  </si>
  <si>
    <t>35.21</t>
  </si>
  <si>
    <t>7142-HVGBG</t>
  </si>
  <si>
    <t>7143-BQIBA</t>
  </si>
  <si>
    <t>7.65</t>
  </si>
  <si>
    <t>7145-FEJWU</t>
  </si>
  <si>
    <t>16.96</t>
  </si>
  <si>
    <t>7147-AYBAA</t>
  </si>
  <si>
    <t>7148-XZPHA</t>
  </si>
  <si>
    <t>7153-CHRBV</t>
  </si>
  <si>
    <t>18.85</t>
  </si>
  <si>
    <t>7153-OANIO</t>
  </si>
  <si>
    <t>27.58</t>
  </si>
  <si>
    <t>7156-MHUGY</t>
  </si>
  <si>
    <t>7156-MXBJE</t>
  </si>
  <si>
    <t>2.49</t>
  </si>
  <si>
    <t>7157-SMCFK</t>
  </si>
  <si>
    <t>7159-FVYPK</t>
  </si>
  <si>
    <t>24.28</t>
  </si>
  <si>
    <t>7159-NOKYQ</t>
  </si>
  <si>
    <t>17.4</t>
  </si>
  <si>
    <t>7161-DFHUF</t>
  </si>
  <si>
    <t>7162-WPHPM</t>
  </si>
  <si>
    <t>40.57</t>
  </si>
  <si>
    <t>7163-OCEQI</t>
  </si>
  <si>
    <t>36.15</t>
  </si>
  <si>
    <t>7164-BPTUT</t>
  </si>
  <si>
    <t>7167-PCEYD</t>
  </si>
  <si>
    <t>4.72</t>
  </si>
  <si>
    <t>7168-HDQHG</t>
  </si>
  <si>
    <t>20.57</t>
  </si>
  <si>
    <t>7169-YWAMK</t>
  </si>
  <si>
    <t>15.96</t>
  </si>
  <si>
    <t>7173-TETGO</t>
  </si>
  <si>
    <t>32.37</t>
  </si>
  <si>
    <t>7175-NTIXE</t>
  </si>
  <si>
    <t>7176-WIONM</t>
  </si>
  <si>
    <t>7176-WRTNX</t>
  </si>
  <si>
    <t>14.63</t>
  </si>
  <si>
    <t>7180-PISOG</t>
  </si>
  <si>
    <t>36.44</t>
  </si>
  <si>
    <t>7181-BQYBV</t>
  </si>
  <si>
    <t>25.88</t>
  </si>
  <si>
    <t>7181-OQCUT</t>
  </si>
  <si>
    <t>7182-OVLBJ</t>
  </si>
  <si>
    <t>7184-LRUUR</t>
  </si>
  <si>
    <t>1.74</t>
  </si>
  <si>
    <t>7188-CBBBA</t>
  </si>
  <si>
    <t>7190-XHTWJ</t>
  </si>
  <si>
    <t>32.63</t>
  </si>
  <si>
    <t>7191-ADRGF</t>
  </si>
  <si>
    <t>7196-LIWRH</t>
  </si>
  <si>
    <t>7.35</t>
  </si>
  <si>
    <t>7197-VOJMM</t>
  </si>
  <si>
    <t>7198-GLXTC</t>
  </si>
  <si>
    <t>48.66</t>
  </si>
  <si>
    <t>7203-OYKCT</t>
  </si>
  <si>
    <t>7205-BAIAD</t>
  </si>
  <si>
    <t>7206-GZCDC</t>
  </si>
  <si>
    <t>29.68</t>
  </si>
  <si>
    <t>7206-PQBBZ</t>
  </si>
  <si>
    <t>7207-RMRDB</t>
  </si>
  <si>
    <t>7208-PSIHR</t>
  </si>
  <si>
    <t>7209-JCUDS</t>
  </si>
  <si>
    <t>7216-EWTRS</t>
  </si>
  <si>
    <t>7216-KAOID</t>
  </si>
  <si>
    <t>39.53</t>
  </si>
  <si>
    <t>7217-JYHOQ</t>
  </si>
  <si>
    <t>7218-HKQFK</t>
  </si>
  <si>
    <t>7219-TLZHO</t>
  </si>
  <si>
    <t>39.89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</si>
  <si>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</si>
  <si>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</si>
  <si>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</si>
  <si>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</si>
  <si>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</si>
  <si>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</si>
  <si>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</si>
  <si>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</si>
  <si>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43.98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</si>
  <si>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</si>
  <si>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</si>
  <si>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</si>
  <si>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</si>
  <si>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</si>
  <si>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</si>
  <si>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</si>
  <si>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</si>
  <si>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</si>
  <si>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</si>
  <si>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5.98</t>
  </si>
  <si>
    <t>7244-QWYHG</t>
  </si>
  <si>
    <t>7245-JMTTQ</t>
  </si>
  <si>
    <t>43.79</t>
  </si>
  <si>
    <t>7245-NIIWQ</t>
  </si>
  <si>
    <t>7246-ZGQDF</t>
  </si>
  <si>
    <t>33.21</t>
  </si>
  <si>
    <t>7247-XOZPB</t>
  </si>
  <si>
    <t>47.55</t>
  </si>
  <si>
    <t>7248-VZQLC</t>
  </si>
  <si>
    <t>16.83</t>
  </si>
  <si>
    <t>7249-WBIYX</t>
  </si>
  <si>
    <t>7250-EQKIY</t>
  </si>
  <si>
    <t>9.73</t>
  </si>
  <si>
    <t>7251-LJBQN</t>
  </si>
  <si>
    <t>7251-XFOIL</t>
  </si>
  <si>
    <t>7252-NTGSS</t>
  </si>
  <si>
    <t>42.34</t>
  </si>
  <si>
    <t>7253-UVNDW</t>
  </si>
  <si>
    <t>45.2</t>
  </si>
  <si>
    <t>7254-IQWOZ</t>
  </si>
  <si>
    <t>7255-SSFBC</t>
  </si>
  <si>
    <t>11.66</t>
  </si>
  <si>
    <t>7266-GSSJX</t>
  </si>
  <si>
    <t>7267-FRMJW</t>
  </si>
  <si>
    <t>4.57</t>
  </si>
  <si>
    <t>7268-IGMFD</t>
  </si>
  <si>
    <t>7268-WNTCP</t>
  </si>
  <si>
    <t>7269-JISCY</t>
  </si>
  <si>
    <t>33.6</t>
  </si>
  <si>
    <t>7270-BDIOA</t>
  </si>
  <si>
    <t>7271-AJDTL</t>
  </si>
  <si>
    <t>34.61</t>
  </si>
  <si>
    <t>7272-QDCKA</t>
  </si>
  <si>
    <t>12.36</t>
  </si>
  <si>
    <t>7273-TEFQD</t>
  </si>
  <si>
    <t>7274-CGTOD</t>
  </si>
  <si>
    <t>7274-RTAPZ</t>
  </si>
  <si>
    <t>7.15</t>
  </si>
  <si>
    <t>7277-KAMWT</t>
  </si>
  <si>
    <t>1.61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</si>
  <si>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</si>
  <si>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</si>
  <si>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</si>
  <si>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</si>
  <si>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</si>
  <si>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</si>
  <si>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</si>
  <si>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25.09</t>
  </si>
  <si>
    <t>7291-CDTMJ</t>
  </si>
  <si>
    <t>13.85</t>
  </si>
  <si>
    <t>7293-LSCDV</t>
  </si>
  <si>
    <t>23.68</t>
  </si>
  <si>
    <t>7294-TMAOP</t>
  </si>
  <si>
    <t>7295-JOMMD</t>
  </si>
  <si>
    <t>7296-PIXQY</t>
  </si>
  <si>
    <t>7297-DVYGA</t>
  </si>
  <si>
    <t>7298-IZWLY</t>
  </si>
  <si>
    <t>23.97</t>
  </si>
  <si>
    <t>7299-GNVPL</t>
  </si>
  <si>
    <t>7301-ABVAD</t>
  </si>
  <si>
    <t>7302-ZHMHP</t>
  </si>
  <si>
    <t>22.37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</si>
  <si>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</si>
  <si>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</si>
  <si>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</si>
  <si>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</si>
  <si>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</si>
  <si>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</si>
  <si>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</si>
  <si>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44.43</t>
  </si>
  <si>
    <t>7317-GGVPB</t>
  </si>
  <si>
    <t>5.76</t>
  </si>
  <si>
    <t>7318-EIVKO</t>
  </si>
  <si>
    <t>7319-VENRZ</t>
  </si>
  <si>
    <t>31.84</t>
  </si>
  <si>
    <t>7319-ZNRTR</t>
  </si>
  <si>
    <t>7321-KKSDU</t>
  </si>
  <si>
    <t>7321-PKUYW</t>
  </si>
  <si>
    <t>7321-VGNKU</t>
  </si>
  <si>
    <t>7.7</t>
  </si>
  <si>
    <t>7321-ZNSLA</t>
  </si>
  <si>
    <t>7322-OCWHC</t>
  </si>
  <si>
    <t>1.34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</si>
  <si>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</si>
  <si>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</si>
  <si>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</si>
  <si>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</si>
  <si>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</si>
  <si>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</si>
  <si>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</si>
  <si>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17.2</t>
  </si>
  <si>
    <t>7338-ERIVA</t>
  </si>
  <si>
    <t>7339-POGZN</t>
  </si>
  <si>
    <t>16.25</t>
  </si>
  <si>
    <t>7340-KEFQE</t>
  </si>
  <si>
    <t>7341-LXCAF</t>
  </si>
  <si>
    <t>7343-EOBEU</t>
  </si>
  <si>
    <t>14.1</t>
  </si>
  <si>
    <t>7346-MEDWM</t>
  </si>
  <si>
    <t>31.23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</si>
  <si>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</si>
  <si>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</si>
  <si>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</si>
  <si>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</si>
  <si>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</si>
  <si>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</si>
  <si>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</si>
  <si>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</si>
  <si>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</si>
  <si>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29.12</t>
  </si>
  <si>
    <t>7359-WWYJV</t>
  </si>
  <si>
    <t>6.29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</si>
  <si>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</si>
  <si>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</si>
  <si>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</si>
  <si>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</si>
  <si>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</si>
  <si>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</si>
  <si>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</si>
  <si>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</si>
  <si>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26.71</t>
  </si>
  <si>
    <t>7382-DFJTU</t>
  </si>
  <si>
    <t>7384-GHBPI</t>
  </si>
  <si>
    <t>7389-KBFIT</t>
  </si>
  <si>
    <t>7392-YYPYJ</t>
  </si>
  <si>
    <t>7394-FKDNK</t>
  </si>
  <si>
    <t>26.51</t>
  </si>
  <si>
    <t>7394-LWLYN</t>
  </si>
  <si>
    <t>7395-IGJOS</t>
  </si>
  <si>
    <t>7395-XWZOY</t>
  </si>
  <si>
    <t>7396-VJUZB</t>
  </si>
  <si>
    <t>7398-HPYZQ</t>
  </si>
  <si>
    <t>28.58</t>
  </si>
  <si>
    <t>7398-LXGYX</t>
  </si>
  <si>
    <t>21.39</t>
  </si>
  <si>
    <t>7398-SKNQZ</t>
  </si>
  <si>
    <t>7399-QHBJS</t>
  </si>
  <si>
    <t>22.62</t>
  </si>
  <si>
    <t>7401-JIXNM</t>
  </si>
  <si>
    <t>7401-RUBNK</t>
  </si>
  <si>
    <t>7402-EYFXX</t>
  </si>
  <si>
    <t>7402-PWYJJ</t>
  </si>
  <si>
    <t>7404-JLKQG</t>
  </si>
  <si>
    <t>7407-SUJIZ</t>
  </si>
  <si>
    <t>13.36</t>
  </si>
  <si>
    <t>7408-OFWXJ</t>
  </si>
  <si>
    <t>44.92</t>
  </si>
  <si>
    <t>7409-JURKQ</t>
  </si>
  <si>
    <t>41.82</t>
  </si>
  <si>
    <t>7409-KIUTL</t>
  </si>
  <si>
    <t>7410-KTVFV</t>
  </si>
  <si>
    <t>7410-OIEDU</t>
  </si>
  <si>
    <t>7410-YTJIK</t>
  </si>
  <si>
    <t>18.1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</si>
  <si>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</si>
  <si>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</si>
  <si>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</si>
  <si>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</si>
  <si>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</si>
  <si>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</si>
  <si>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</si>
  <si>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18.23</t>
  </si>
  <si>
    <t>7427-AUFPY</t>
  </si>
  <si>
    <t>7432-FFVAR</t>
  </si>
  <si>
    <t>6.26</t>
  </si>
  <si>
    <t>7434-SHXLS</t>
  </si>
  <si>
    <t>7435-ZNUYY</t>
  </si>
  <si>
    <t>7439-DKZTW</t>
  </si>
  <si>
    <t>7442-YGZFK</t>
  </si>
  <si>
    <t>3.97</t>
  </si>
  <si>
    <t>7445-WMRBW</t>
  </si>
  <si>
    <t>7446-KQISO</t>
  </si>
  <si>
    <t>7.48</t>
  </si>
  <si>
    <t>7446-SFAOA</t>
  </si>
  <si>
    <t>7446-YPODE</t>
  </si>
  <si>
    <t>48.33</t>
  </si>
  <si>
    <t>7449-HVPIV</t>
  </si>
  <si>
    <t>7450-NWRTR</t>
  </si>
  <si>
    <t>21.89</t>
  </si>
  <si>
    <t>7452-FOLON</t>
  </si>
  <si>
    <t>7459-IMVYU</t>
  </si>
  <si>
    <t>7459-RRWQZ</t>
  </si>
  <si>
    <t>47.57</t>
  </si>
  <si>
    <t>7460-ITWWP</t>
  </si>
  <si>
    <t>40.85</t>
  </si>
  <si>
    <t>7463-IFMQU</t>
  </si>
  <si>
    <t>47.24</t>
  </si>
  <si>
    <t>7465-ZZRVX</t>
  </si>
  <si>
    <t>14.42</t>
  </si>
  <si>
    <t>7469-LKBCI</t>
  </si>
  <si>
    <t>32.62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</si>
  <si>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</si>
  <si>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</si>
  <si>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</si>
  <si>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</si>
  <si>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</si>
  <si>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</si>
  <si>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</si>
  <si>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36.84</t>
  </si>
  <si>
    <t>7480-QNVZJ</t>
  </si>
  <si>
    <t>18.92</t>
  </si>
  <si>
    <t>7480-SPLEF</t>
  </si>
  <si>
    <t>7481-ATQQS</t>
  </si>
  <si>
    <t>7483-IQWIB</t>
  </si>
  <si>
    <t>7486-KSRVI</t>
  </si>
  <si>
    <t>7488-MXJIV</t>
  </si>
  <si>
    <t>43.32</t>
  </si>
  <si>
    <t>7492-TAFJD</t>
  </si>
  <si>
    <t>7493-GVFIO</t>
  </si>
  <si>
    <t>12.99</t>
  </si>
  <si>
    <t>7493-TPUWZ</t>
  </si>
  <si>
    <t>7495-OOKFY</t>
  </si>
  <si>
    <t>7501-IWUNG</t>
  </si>
  <si>
    <t>7501-VTYLJ</t>
  </si>
  <si>
    <t>18.61</t>
  </si>
  <si>
    <t>7502-BNYGS</t>
  </si>
  <si>
    <t>31.88</t>
  </si>
  <si>
    <t>7503-EPSZW</t>
  </si>
  <si>
    <t>17.93</t>
  </si>
  <si>
    <t>7503-MIOGA</t>
  </si>
  <si>
    <t>48.51</t>
  </si>
  <si>
    <t>7503-QQRVF</t>
  </si>
  <si>
    <t>7503-ZGUZJ</t>
  </si>
  <si>
    <t>7504-UWHNB</t>
  </si>
  <si>
    <t>40.11</t>
  </si>
  <si>
    <t>7508-DQAKK</t>
  </si>
  <si>
    <t>8.52</t>
  </si>
  <si>
    <t>7508-KBIMB</t>
  </si>
  <si>
    <t>2.31</t>
  </si>
  <si>
    <t>7508-MYBOG</t>
  </si>
  <si>
    <t>7508-SMHXL</t>
  </si>
  <si>
    <t>7511-YMXVQ</t>
  </si>
  <si>
    <t>7515-LODFU</t>
  </si>
  <si>
    <t>20.62</t>
  </si>
  <si>
    <t>7516-GMHUV</t>
  </si>
  <si>
    <t>40.9</t>
  </si>
  <si>
    <t>7517-LDMPS</t>
  </si>
  <si>
    <t>7517-SAWMO</t>
  </si>
  <si>
    <t>7519-JTWQH</t>
  </si>
  <si>
    <t>23.92</t>
  </si>
  <si>
    <t>7520-HQWJU</t>
  </si>
  <si>
    <t>7521-AFHAB</t>
  </si>
  <si>
    <t>7521-YXVZY</t>
  </si>
  <si>
    <t>5.15</t>
  </si>
  <si>
    <t>7524-VRLPL</t>
  </si>
  <si>
    <t>7526-BEZQB</t>
  </si>
  <si>
    <t>44.71</t>
  </si>
  <si>
    <t>7526-IVLYU</t>
  </si>
  <si>
    <t>7527-QNRUS</t>
  </si>
  <si>
    <t>7529-ZDFXI</t>
  </si>
  <si>
    <t>36.66</t>
  </si>
  <si>
    <t>7530-HDYDS</t>
  </si>
  <si>
    <t>7531-GQHME</t>
  </si>
  <si>
    <t>7534-BFESC</t>
  </si>
  <si>
    <t>30.87</t>
  </si>
  <si>
    <t>7537-CBQUZ</t>
  </si>
  <si>
    <t>7537-RBWEA</t>
  </si>
  <si>
    <t>7538-GWHML</t>
  </si>
  <si>
    <t>7541-YLXCL</t>
  </si>
  <si>
    <t>7542-CYDDM</t>
  </si>
  <si>
    <t>7544-ZVIKX</t>
  </si>
  <si>
    <t>33.82</t>
  </si>
  <si>
    <t>7547-EKNFS</t>
  </si>
  <si>
    <t>7548-SEPYI</t>
  </si>
  <si>
    <t>7549-MYGPK</t>
  </si>
  <si>
    <t>7550-WIQVA</t>
  </si>
  <si>
    <t>7551-DACSP</t>
  </si>
  <si>
    <t>7551-JOHTI</t>
  </si>
  <si>
    <t>32.45</t>
  </si>
  <si>
    <t>7552-KEYGT</t>
  </si>
  <si>
    <t>44.19</t>
  </si>
  <si>
    <t>7554-AKDQF</t>
  </si>
  <si>
    <t>7554-NEWDD</t>
  </si>
  <si>
    <t>32.1</t>
  </si>
  <si>
    <t>7558-IMLMT</t>
  </si>
  <si>
    <t>8.82</t>
  </si>
  <si>
    <t>7560-QJAVJ</t>
  </si>
  <si>
    <t>7560-QRBXH</t>
  </si>
  <si>
    <t>9.19</t>
  </si>
  <si>
    <t>7562-GSUHK</t>
  </si>
  <si>
    <t>7562-UXTPG</t>
  </si>
  <si>
    <t>7563-BIUPC</t>
  </si>
  <si>
    <t>5.78</t>
  </si>
  <si>
    <t>7564-GHCVB</t>
  </si>
  <si>
    <t>7566-DSRLQ</t>
  </si>
  <si>
    <t>7567-ECMCM</t>
  </si>
  <si>
    <t>35.3</t>
  </si>
  <si>
    <t>7568-PODML</t>
  </si>
  <si>
    <t>Watsonville</t>
  </si>
  <si>
    <t>7569-NMZYQ</t>
  </si>
  <si>
    <t>7570-WELNY</t>
  </si>
  <si>
    <t>7.87</t>
  </si>
  <si>
    <t>7571-YXDAD</t>
  </si>
  <si>
    <t>7572-KPVKK</t>
  </si>
  <si>
    <t>17.67</t>
  </si>
  <si>
    <t>7576-ASEJU</t>
  </si>
  <si>
    <t>7576-JMYWV</t>
  </si>
  <si>
    <t>20.42</t>
  </si>
  <si>
    <t>7576-OYWBN</t>
  </si>
  <si>
    <t>7577-SWIFR</t>
  </si>
  <si>
    <t>16.64</t>
  </si>
  <si>
    <t>7579-KKLOE</t>
  </si>
  <si>
    <t>7579-OOPEC</t>
  </si>
  <si>
    <t>7580-UGXNC</t>
  </si>
  <si>
    <t>25.74</t>
  </si>
  <si>
    <t>7581-EBBOU</t>
  </si>
  <si>
    <t>7586-ZATGZ</t>
  </si>
  <si>
    <t>7587-AOVVU</t>
  </si>
  <si>
    <t>7587-RZNME</t>
  </si>
  <si>
    <t>48.84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</si>
  <si>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</si>
  <si>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</si>
  <si>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</si>
  <si>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</si>
  <si>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</si>
  <si>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</si>
  <si>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</si>
  <si>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</si>
  <si>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</si>
  <si>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15.97</t>
  </si>
  <si>
    <t>7596-ZYWBB</t>
  </si>
  <si>
    <t>7598-UAASY</t>
  </si>
  <si>
    <t>7599-FKVXZ</t>
  </si>
  <si>
    <t>7599-NTMDP</t>
  </si>
  <si>
    <t>7601-DHFWZ</t>
  </si>
  <si>
    <t>30.82</t>
  </si>
  <si>
    <t>7601-GNDYK</t>
  </si>
  <si>
    <t>20.85</t>
  </si>
  <si>
    <t>7601-WFVZV</t>
  </si>
  <si>
    <t>17.94</t>
  </si>
  <si>
    <t>7602-DBTOU</t>
  </si>
  <si>
    <t>7602-MVRMB</t>
  </si>
  <si>
    <t>46.63</t>
  </si>
  <si>
    <t>7603-USHJS</t>
  </si>
  <si>
    <t>14.96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</si>
  <si>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</si>
  <si>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</si>
  <si>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</si>
  <si>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</si>
  <si>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</si>
  <si>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</si>
  <si>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</si>
  <si>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18.54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</si>
  <si>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</si>
  <si>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</si>
  <si>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</si>
  <si>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</si>
  <si>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</si>
  <si>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</si>
  <si>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</si>
  <si>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</si>
  <si>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</si>
  <si>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37.14</t>
  </si>
  <si>
    <t>7621-VPNET</t>
  </si>
  <si>
    <t>20.58</t>
  </si>
  <si>
    <t>7622-FWGEW</t>
  </si>
  <si>
    <t>7622-NXQZR</t>
  </si>
  <si>
    <t>7623-HKYRK</t>
  </si>
  <si>
    <t>7623-TRNQN</t>
  </si>
  <si>
    <t>7625-XCQRH</t>
  </si>
  <si>
    <t>7627-JKIAZ</t>
  </si>
  <si>
    <t>37.49</t>
  </si>
  <si>
    <t>7629-WFGLW</t>
  </si>
  <si>
    <t>11.55</t>
  </si>
  <si>
    <t>7629-WIXZF</t>
  </si>
  <si>
    <t>7632-MNYOY</t>
  </si>
  <si>
    <t>9.9</t>
  </si>
  <si>
    <t>7632-YUTXB</t>
  </si>
  <si>
    <t>13.06</t>
  </si>
  <si>
    <t>7633-MVPUY</t>
  </si>
  <si>
    <t>7634-HLQJR</t>
  </si>
  <si>
    <t>1.44</t>
  </si>
  <si>
    <t>7634-WSWDB</t>
  </si>
  <si>
    <t>7636-OWBPG</t>
  </si>
  <si>
    <t>7636-PEPNS</t>
  </si>
  <si>
    <t>22.65</t>
  </si>
  <si>
    <t>7636-XUHWW</t>
  </si>
  <si>
    <t>3.82</t>
  </si>
  <si>
    <t>7638-QVMVY</t>
  </si>
  <si>
    <t>7639-LIAYI</t>
  </si>
  <si>
    <t>29.16</t>
  </si>
  <si>
    <t>7639-OPLNG</t>
  </si>
  <si>
    <t>7639-SUPCW</t>
  </si>
  <si>
    <t>7641-EUYET</t>
  </si>
  <si>
    <t>49.11</t>
  </si>
  <si>
    <t>7641-TQFHN</t>
  </si>
  <si>
    <t>14.72</t>
  </si>
  <si>
    <t>7643-RCHXS</t>
  </si>
  <si>
    <t>41.84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</si>
  <si>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</si>
  <si>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</si>
  <si>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</si>
  <si>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</si>
  <si>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</si>
  <si>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</si>
  <si>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</si>
  <si>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</si>
  <si>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10.08</t>
  </si>
  <si>
    <t>7661-CPURM</t>
  </si>
  <si>
    <t>7663-CUXZB</t>
  </si>
  <si>
    <t>14.98</t>
  </si>
  <si>
    <t>7663-RGWBC</t>
  </si>
  <si>
    <t>8.77</t>
  </si>
  <si>
    <t>7663-YJHSN</t>
  </si>
  <si>
    <t>44.27</t>
  </si>
  <si>
    <t>7663-ZTEGJ</t>
  </si>
  <si>
    <t>49.92</t>
  </si>
  <si>
    <t>7665-NKLAV</t>
  </si>
  <si>
    <t>7665-TOALD</t>
  </si>
  <si>
    <t>7665-VIGUD</t>
  </si>
  <si>
    <t>7666-WKRON</t>
  </si>
  <si>
    <t>24.45</t>
  </si>
  <si>
    <t>7668-XCFYV</t>
  </si>
  <si>
    <t>3.83</t>
  </si>
  <si>
    <t>7669-LCRSD</t>
  </si>
  <si>
    <t>7670-ZBPOQ</t>
  </si>
  <si>
    <t>26.36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</si>
  <si>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</si>
  <si>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</si>
  <si>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</si>
  <si>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</si>
  <si>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</si>
  <si>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</si>
  <si>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</si>
  <si>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18.36</t>
  </si>
  <si>
    <t>7683-CBDKJ</t>
  </si>
  <si>
    <t>45.6</t>
  </si>
  <si>
    <t>7684-XSZIY</t>
  </si>
  <si>
    <t>7688-AWMDX</t>
  </si>
  <si>
    <t>7690-KPNCU</t>
  </si>
  <si>
    <t>7691-KGKGP</t>
  </si>
  <si>
    <t>2.11</t>
  </si>
  <si>
    <t>7691-XVTZH</t>
  </si>
  <si>
    <t>7693-LCKZL</t>
  </si>
  <si>
    <t>11.54</t>
  </si>
  <si>
    <t>7693-QPEFS</t>
  </si>
  <si>
    <t>7694-VLBWQ</t>
  </si>
  <si>
    <t>7695-PKLCZ</t>
  </si>
  <si>
    <t>7696-AMHOD</t>
  </si>
  <si>
    <t>9.07</t>
  </si>
  <si>
    <t>7696-CFTAT</t>
  </si>
  <si>
    <t>7698-YFGEZ</t>
  </si>
  <si>
    <t>25.99</t>
  </si>
  <si>
    <t>7703-ZEKEF</t>
  </si>
  <si>
    <t>7706-DZNKK</t>
  </si>
  <si>
    <t>44.53</t>
  </si>
  <si>
    <t>7706-YLMQA</t>
  </si>
  <si>
    <t>7707-PYBBH</t>
  </si>
  <si>
    <t>36.98</t>
  </si>
  <si>
    <t>7710-JSYOA</t>
  </si>
  <si>
    <t>28.53</t>
  </si>
  <si>
    <t>7711-GQBZC</t>
  </si>
  <si>
    <t>7711-YIJWC</t>
  </si>
  <si>
    <t>7714-YXSMB</t>
  </si>
  <si>
    <t>25.66</t>
  </si>
  <si>
    <t>7716-YTYHG</t>
  </si>
  <si>
    <t>7717-BICXI</t>
  </si>
  <si>
    <t>7718-RXDGG</t>
  </si>
  <si>
    <t>24.17</t>
  </si>
  <si>
    <t>7718-UPSKJ</t>
  </si>
  <si>
    <t>7721-DVEKZ</t>
  </si>
  <si>
    <t>7721-JXEAW</t>
  </si>
  <si>
    <t>7722-CVFXN</t>
  </si>
  <si>
    <t>7.25</t>
  </si>
  <si>
    <t>7722-VJRQD</t>
  </si>
  <si>
    <t>7727-SHVZV</t>
  </si>
  <si>
    <t>43.83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</si>
  <si>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</si>
  <si>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</si>
  <si>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</si>
  <si>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</si>
  <si>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</si>
  <si>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</si>
  <si>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</si>
  <si>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</si>
  <si>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12.91</t>
  </si>
  <si>
    <t>7740-KKCXF</t>
  </si>
  <si>
    <t>7742-MYPGI</t>
  </si>
  <si>
    <t>7743-EXURX</t>
  </si>
  <si>
    <t>3.85</t>
  </si>
  <si>
    <t>7746-AWNQW</t>
  </si>
  <si>
    <t>7746-QYVCO</t>
  </si>
  <si>
    <t>7748-UMTRK</t>
  </si>
  <si>
    <t>37.42</t>
  </si>
  <si>
    <t>7750-EYXWZ</t>
  </si>
  <si>
    <t>7752-XUSCI</t>
  </si>
  <si>
    <t>10.7</t>
  </si>
  <si>
    <t>7753-USQYQ</t>
  </si>
  <si>
    <t>7754-IXRMC</t>
  </si>
  <si>
    <t>7758-UJWYS</t>
  </si>
  <si>
    <t>7758-XKCBS</t>
  </si>
  <si>
    <t>7760-OYPDY</t>
  </si>
  <si>
    <t>5.85</t>
  </si>
  <si>
    <t>7762-ONLJY</t>
  </si>
  <si>
    <t>7762-URZQH</t>
  </si>
  <si>
    <t>23.51</t>
  </si>
  <si>
    <t>7764-BDPEE</t>
  </si>
  <si>
    <t>7765-LWVVH</t>
  </si>
  <si>
    <t>7766-CLTIC</t>
  </si>
  <si>
    <t>7767-UXAGJ</t>
  </si>
  <si>
    <t>28.25</t>
  </si>
  <si>
    <t>7771-CFQRQ</t>
  </si>
  <si>
    <t>7771-ZONAT</t>
  </si>
  <si>
    <t>7774-OJSXI</t>
  </si>
  <si>
    <t>South Lake Tahoe</t>
  </si>
  <si>
    <t>7776-QGYJC</t>
  </si>
  <si>
    <t>40.68</t>
  </si>
  <si>
    <t>7776-QWNFX</t>
  </si>
  <si>
    <t>7777-UNYHB</t>
  </si>
  <si>
    <t>24.65</t>
  </si>
  <si>
    <t>7779-LGOVN</t>
  </si>
  <si>
    <t>7779-ORAEL</t>
  </si>
  <si>
    <t>9.39</t>
  </si>
  <si>
    <t>7780-OTDSO</t>
  </si>
  <si>
    <t>7781-EWARA</t>
  </si>
  <si>
    <t>7781-HVGMK</t>
  </si>
  <si>
    <t>7783-YKGDV</t>
  </si>
  <si>
    <t>7785-RDVIG</t>
  </si>
  <si>
    <t>7786-WBJYI</t>
  </si>
  <si>
    <t>30.95</t>
  </si>
  <si>
    <t>7787-BNTZM</t>
  </si>
  <si>
    <t>6.93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</si>
  <si>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</si>
  <si>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</si>
  <si>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</si>
  <si>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</si>
  <si>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</si>
  <si>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</si>
  <si>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</si>
  <si>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</si>
  <si>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25.53</t>
  </si>
  <si>
    <t>7801-CEDNV</t>
  </si>
  <si>
    <t>9.01</t>
  </si>
  <si>
    <t>7801-KICAO</t>
  </si>
  <si>
    <t>7802-EFKNY</t>
  </si>
  <si>
    <t>7803-XOCCZ</t>
  </si>
  <si>
    <t>31.96</t>
  </si>
  <si>
    <t>7808-DVWEP</t>
  </si>
  <si>
    <t>31.06</t>
  </si>
  <si>
    <t>7811-JIVPF</t>
  </si>
  <si>
    <t>7812-FZHPE</t>
  </si>
  <si>
    <t>7813-TKCVO</t>
  </si>
  <si>
    <t>27.96</t>
  </si>
  <si>
    <t>7813-ZGGAW</t>
  </si>
  <si>
    <t>15.35</t>
  </si>
  <si>
    <t>7814-LEEVE</t>
  </si>
  <si>
    <t>6.64</t>
  </si>
  <si>
    <t>7815-PDTHL</t>
  </si>
  <si>
    <t>7816-VGHTO</t>
  </si>
  <si>
    <t>7817-BOQPW</t>
  </si>
  <si>
    <t>7817-OMJNA</t>
  </si>
  <si>
    <t>7820-ZYGNY</t>
  </si>
  <si>
    <t>7821-DPRQE</t>
  </si>
  <si>
    <t>24.01</t>
  </si>
  <si>
    <t>7823-JSOAG</t>
  </si>
  <si>
    <t>7824-PANSQ</t>
  </si>
  <si>
    <t>44.67</t>
  </si>
  <si>
    <t>7825-ECJRF</t>
  </si>
  <si>
    <t>28.35</t>
  </si>
  <si>
    <t>7825-GKXMW</t>
  </si>
  <si>
    <t>22.11</t>
  </si>
  <si>
    <t>7826-VVKWT</t>
  </si>
  <si>
    <t>7831-QGOXH</t>
  </si>
  <si>
    <t>24.4</t>
  </si>
  <si>
    <t>7833-PKIHD</t>
  </si>
  <si>
    <t>31.66</t>
  </si>
  <si>
    <t>7838-LAZFO</t>
  </si>
  <si>
    <t>7839-NUIAA</t>
  </si>
  <si>
    <t>26.7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</si>
  <si>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</si>
  <si>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</si>
  <si>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</si>
  <si>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</si>
  <si>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</si>
  <si>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</si>
  <si>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</si>
  <si>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</si>
  <si>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</si>
  <si>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48.15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</si>
  <si>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</si>
  <si>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</si>
  <si>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</si>
  <si>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</si>
  <si>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</si>
  <si>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</si>
  <si>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</si>
  <si>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</si>
  <si>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</si>
  <si>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18.75</t>
  </si>
  <si>
    <t>7860-KSUGX</t>
  </si>
  <si>
    <t>7860-UXCRM</t>
  </si>
  <si>
    <t>7861-UVUFT</t>
  </si>
  <si>
    <t>7868-BGSZA</t>
  </si>
  <si>
    <t>33.97</t>
  </si>
  <si>
    <t>7868-TMWMZ</t>
  </si>
  <si>
    <t>7869-ZYDST</t>
  </si>
  <si>
    <t>7872-BAAZR</t>
  </si>
  <si>
    <t>30.31</t>
  </si>
  <si>
    <t>7872-RDDLZ</t>
  </si>
  <si>
    <t>48.43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</si>
  <si>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</si>
  <si>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</si>
  <si>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</si>
  <si>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</si>
  <si>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</si>
  <si>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</si>
  <si>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</si>
  <si>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</si>
  <si>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</si>
  <si>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</si>
  <si>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</si>
  <si>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</si>
  <si>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</si>
  <si>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</si>
  <si>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</si>
  <si>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</si>
  <si>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</si>
  <si>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</si>
  <si>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18.04</t>
  </si>
  <si>
    <t>7901-HXJVA</t>
  </si>
  <si>
    <t>7901-IIDQV</t>
  </si>
  <si>
    <t>7.52</t>
  </si>
  <si>
    <t>7901-TBKJX</t>
  </si>
  <si>
    <t>7903-CMPEY</t>
  </si>
  <si>
    <t>7905-NJMXS</t>
  </si>
  <si>
    <t>3.19</t>
  </si>
  <si>
    <t>7905-TVXTA</t>
  </si>
  <si>
    <t>7908-QCBCA</t>
  </si>
  <si>
    <t>33.46</t>
  </si>
  <si>
    <t>7909-FIOIY</t>
  </si>
  <si>
    <t>7912-SYRQT</t>
  </si>
  <si>
    <t>7916-VCCPB</t>
  </si>
  <si>
    <t>7919-ZODZZ</t>
  </si>
  <si>
    <t>7921-BEPCI</t>
  </si>
  <si>
    <t>12.63</t>
  </si>
  <si>
    <t>7921-LMDFQ</t>
  </si>
  <si>
    <t>7923-IYJWY</t>
  </si>
  <si>
    <t>7924-GJZFI</t>
  </si>
  <si>
    <t>38.59</t>
  </si>
  <si>
    <t>7925-PNRGI</t>
  </si>
  <si>
    <t>7926-IJOOU</t>
  </si>
  <si>
    <t>7927-AUXBZ</t>
  </si>
  <si>
    <t>9.34</t>
  </si>
  <si>
    <t>7928-VJYAB</t>
  </si>
  <si>
    <t>7929-DMBCV</t>
  </si>
  <si>
    <t>11.39</t>
  </si>
  <si>
    <t>7929-SKFGK</t>
  </si>
  <si>
    <t>21.68</t>
  </si>
  <si>
    <t>7931-PXHFC</t>
  </si>
  <si>
    <t>7932-WPTDS</t>
  </si>
  <si>
    <t>7938-OUHIO</t>
  </si>
  <si>
    <t>7940-UQQUG</t>
  </si>
  <si>
    <t>13.95</t>
  </si>
  <si>
    <t>7941-RCJOW</t>
  </si>
  <si>
    <t>7943-RQCHR</t>
  </si>
  <si>
    <t>7945-HLKEA</t>
  </si>
  <si>
    <t>7945-PRBVF</t>
  </si>
  <si>
    <t>7950-XWOVN</t>
  </si>
  <si>
    <t>7951-QKZPL</t>
  </si>
  <si>
    <t>35.31</t>
  </si>
  <si>
    <t>7951-VRDVK</t>
  </si>
  <si>
    <t>13.9</t>
  </si>
  <si>
    <t>7952-OBOYL</t>
  </si>
  <si>
    <t>7954-MLBUN</t>
  </si>
  <si>
    <t>7956-XQWGU</t>
  </si>
  <si>
    <t>2.59</t>
  </si>
  <si>
    <t>7957-RYHQD</t>
  </si>
  <si>
    <t>7963-GQRMY</t>
  </si>
  <si>
    <t>7963-SHNDT</t>
  </si>
  <si>
    <t>7964-VEXDG</t>
  </si>
  <si>
    <t>7964-YESJC</t>
  </si>
  <si>
    <t>9.3</t>
  </si>
  <si>
    <t>7964-ZRKKG</t>
  </si>
  <si>
    <t>7966-YOTQW</t>
  </si>
  <si>
    <t>33.98</t>
  </si>
  <si>
    <t>7967-HYCDE</t>
  </si>
  <si>
    <t>7968-QUXNS</t>
  </si>
  <si>
    <t>27.54</t>
  </si>
  <si>
    <t>7969-AULMZ</t>
  </si>
  <si>
    <t>7969-FFOWG</t>
  </si>
  <si>
    <t>7971-HLVXI</t>
  </si>
  <si>
    <t>44.0</t>
  </si>
  <si>
    <t>7973-DZRKH</t>
  </si>
  <si>
    <t>27.09</t>
  </si>
  <si>
    <t>7975-JMZNT</t>
  </si>
  <si>
    <t>23.27</t>
  </si>
  <si>
    <t>7975-TZMLR</t>
  </si>
  <si>
    <t>7976-CICYS</t>
  </si>
  <si>
    <t>7977-HXJKU</t>
  </si>
  <si>
    <t>27.6</t>
  </si>
  <si>
    <t>7978-DKUQH</t>
  </si>
  <si>
    <t>37.1</t>
  </si>
  <si>
    <t>7979-CORPM</t>
  </si>
  <si>
    <t>7980-MHFLQ</t>
  </si>
  <si>
    <t>18.21</t>
  </si>
  <si>
    <t>7982-VCELR</t>
  </si>
  <si>
    <t>7989-AWGEH</t>
  </si>
  <si>
    <t>7989-CHGTL</t>
  </si>
  <si>
    <t>7989-VCQOH</t>
  </si>
  <si>
    <t>10.29</t>
  </si>
  <si>
    <t>7993-NQLJE</t>
  </si>
  <si>
    <t>7993-PYKOF</t>
  </si>
  <si>
    <t>5.34</t>
  </si>
  <si>
    <t>7994-UYIVZ</t>
  </si>
  <si>
    <t>7994-XIRTR</t>
  </si>
  <si>
    <t>5.14</t>
  </si>
  <si>
    <t>7995-ZHHNZ</t>
  </si>
  <si>
    <t>7996-BPXHY</t>
  </si>
  <si>
    <t>35.19</t>
  </si>
  <si>
    <t>7996-MHXLW</t>
  </si>
  <si>
    <t>20.77</t>
  </si>
  <si>
    <t>7997-EASSD</t>
  </si>
  <si>
    <t>7998-WNZEM</t>
  </si>
  <si>
    <t>7998-ZLXWN</t>
  </si>
  <si>
    <t>12.41</t>
  </si>
  <si>
    <t>8000-REIQB</t>
  </si>
  <si>
    <t>22.5</t>
  </si>
  <si>
    <t>8003-EWNDZ</t>
  </si>
  <si>
    <t>8006-PYCSW</t>
  </si>
  <si>
    <t>35.5</t>
  </si>
  <si>
    <t>8007-YYPWD</t>
  </si>
  <si>
    <t>40.97</t>
  </si>
  <si>
    <t>8008-ESFLK</t>
  </si>
  <si>
    <t>8008-HAWED</t>
  </si>
  <si>
    <t>8008-OTEZX</t>
  </si>
  <si>
    <t>18.29</t>
  </si>
  <si>
    <t>8010-EZLOU</t>
  </si>
  <si>
    <t>8012-SOUDQ</t>
  </si>
  <si>
    <t>8015-IHCGW</t>
  </si>
  <si>
    <t>8016-NCFVO</t>
  </si>
  <si>
    <t>29.3</t>
  </si>
  <si>
    <t>8016-ZMGMO</t>
  </si>
  <si>
    <t>8017-LXHFA</t>
  </si>
  <si>
    <t>31.17</t>
  </si>
  <si>
    <t>8017-UVSZU</t>
  </si>
  <si>
    <t>8019-ENHXU</t>
  </si>
  <si>
    <t>34.65</t>
  </si>
  <si>
    <t>8020-BWHYL</t>
  </si>
  <si>
    <t>8022-BECSI</t>
  </si>
  <si>
    <t>20.46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</si>
  <si>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</si>
  <si>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</si>
  <si>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</si>
  <si>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</si>
  <si>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</si>
  <si>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</si>
  <si>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</si>
  <si>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44.85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</si>
  <si>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</si>
  <si>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</si>
  <si>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</si>
  <si>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</si>
  <si>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</si>
  <si>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</si>
  <si>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</si>
  <si>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35.28</t>
  </si>
  <si>
    <t>8042-RNLKO</t>
  </si>
  <si>
    <t>8043-PNYSD</t>
  </si>
  <si>
    <t>8044-BGWPI</t>
  </si>
  <si>
    <t>33.9</t>
  </si>
  <si>
    <t>8046-DNVTL</t>
  </si>
  <si>
    <t>8048-DSDFQ</t>
  </si>
  <si>
    <t>13.08</t>
  </si>
  <si>
    <t>8049-WJCLQ</t>
  </si>
  <si>
    <t>19.77</t>
  </si>
  <si>
    <t>8050-DVOJX</t>
  </si>
  <si>
    <t>8050-WYBND</t>
  </si>
  <si>
    <t>8050-XGRVL</t>
  </si>
  <si>
    <t>8051-HJRLT</t>
  </si>
  <si>
    <t>8053-WWDRO</t>
  </si>
  <si>
    <t>8058-DMYRU</t>
  </si>
  <si>
    <t>18.58</t>
  </si>
  <si>
    <t>8058-INTPH</t>
  </si>
  <si>
    <t>22.48</t>
  </si>
  <si>
    <t>8058-JMEQO</t>
  </si>
  <si>
    <t>8059-UDZFY</t>
  </si>
  <si>
    <t>8060-HIWJJ</t>
  </si>
  <si>
    <t>8062-YBDOE</t>
  </si>
  <si>
    <t>7.23</t>
  </si>
  <si>
    <t>8063-GBATB</t>
  </si>
  <si>
    <t>8063-RJYNF</t>
  </si>
  <si>
    <t>8064-RAVOH</t>
  </si>
  <si>
    <t>8065-BVEPF</t>
  </si>
  <si>
    <t>8065-QBYTO</t>
  </si>
  <si>
    <t>3.91</t>
  </si>
  <si>
    <t>8065-YKXKD</t>
  </si>
  <si>
    <t>8066-POXGX</t>
  </si>
  <si>
    <t>8067-NIOYM</t>
  </si>
  <si>
    <t>20.6</t>
  </si>
  <si>
    <t>8069-RHUXK</t>
  </si>
  <si>
    <t>8069-YQQAJ</t>
  </si>
  <si>
    <t>8070-AAWZP</t>
  </si>
  <si>
    <t>8071-SBTRN</t>
  </si>
  <si>
    <t>23.15</t>
  </si>
  <si>
    <t>8073-IJDCM</t>
  </si>
  <si>
    <t>8075-GXIUB</t>
  </si>
  <si>
    <t>22.79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</si>
  <si>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</si>
  <si>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</si>
  <si>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</si>
  <si>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</si>
  <si>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</si>
  <si>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</si>
  <si>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</si>
  <si>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</si>
  <si>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</si>
  <si>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</si>
  <si>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</si>
  <si>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47.86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</si>
  <si>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</si>
  <si>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</si>
  <si>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</si>
  <si>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</si>
  <si>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</si>
  <si>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</si>
  <si>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</si>
  <si>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</si>
  <si>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</si>
  <si>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12.57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</si>
  <si>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</si>
  <si>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</si>
  <si>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</si>
  <si>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</si>
  <si>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</si>
  <si>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</si>
  <si>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</si>
  <si>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</si>
  <si>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</si>
  <si>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</si>
  <si>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</si>
  <si>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</si>
  <si>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</si>
  <si>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36.94</t>
  </si>
  <si>
    <t>8120-JDCAM</t>
  </si>
  <si>
    <t>37.23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</si>
  <si>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</si>
  <si>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</si>
  <si>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</si>
  <si>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</si>
  <si>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</si>
  <si>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</si>
  <si>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</si>
  <si>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</si>
  <si>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</si>
  <si>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</si>
  <si>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36.68</t>
  </si>
  <si>
    <t>8146-QQKZH</t>
  </si>
  <si>
    <t>8148-BPLZQ</t>
  </si>
  <si>
    <t>Jacumba</t>
  </si>
  <si>
    <t>8148-NLEGT</t>
  </si>
  <si>
    <t>8148-WOCMK</t>
  </si>
  <si>
    <t>13.43</t>
  </si>
  <si>
    <t>8149-AIQCG</t>
  </si>
  <si>
    <t>8.69</t>
  </si>
  <si>
    <t>8149-RSOUN</t>
  </si>
  <si>
    <t>8150-QUDFX</t>
  </si>
  <si>
    <t>8152-UOBNY</t>
  </si>
  <si>
    <t>8152-VETUR</t>
  </si>
  <si>
    <t>28.59</t>
  </si>
  <si>
    <t>8155-IBNHG</t>
  </si>
  <si>
    <t>8158-WPEZG</t>
  </si>
  <si>
    <t>8160-HOWOX</t>
  </si>
  <si>
    <t>8161-QYMTT</t>
  </si>
  <si>
    <t>8164-OCKUJ</t>
  </si>
  <si>
    <t>2.47</t>
  </si>
  <si>
    <t>8165-CBKXO</t>
  </si>
  <si>
    <t>8165-ZJRNM</t>
  </si>
  <si>
    <t>8166-ORCHU</t>
  </si>
  <si>
    <t>8166-ZZTFS</t>
  </si>
  <si>
    <t>21.7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</si>
  <si>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</si>
  <si>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</si>
  <si>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</si>
  <si>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</si>
  <si>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</si>
  <si>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</si>
  <si>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</si>
  <si>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15.78</t>
  </si>
  <si>
    <t>8180-AKMJV</t>
  </si>
  <si>
    <t>8181-YHCMF</t>
  </si>
  <si>
    <t>8182-BJDSI</t>
  </si>
  <si>
    <t>30.28</t>
  </si>
  <si>
    <t>8182-PNAGI</t>
  </si>
  <si>
    <t>46.58</t>
  </si>
  <si>
    <t>8183-ONMXC</t>
  </si>
  <si>
    <t>5.11</t>
  </si>
  <si>
    <t>8184-WMOFI</t>
  </si>
  <si>
    <t>14.05</t>
  </si>
  <si>
    <t>8185-UPYBR</t>
  </si>
  <si>
    <t>8189-DUKMV</t>
  </si>
  <si>
    <t>8189-HBVRW</t>
  </si>
  <si>
    <t>2.51</t>
  </si>
  <si>
    <t>8189-XRIKE</t>
  </si>
  <si>
    <t>8190-ZTQFB</t>
  </si>
  <si>
    <t>8191-XWSZG</t>
  </si>
  <si>
    <t>22.55</t>
  </si>
  <si>
    <t>8194-PEEBY</t>
  </si>
  <si>
    <t>4.47</t>
  </si>
  <si>
    <t>8197-BFWVU</t>
  </si>
  <si>
    <t>1.72</t>
  </si>
  <si>
    <t>8198-RKSZG</t>
  </si>
  <si>
    <t>8199-ZLLSA</t>
  </si>
  <si>
    <t>22.66</t>
  </si>
  <si>
    <t>8200-KLNYW</t>
  </si>
  <si>
    <t>8200-LGKSR</t>
  </si>
  <si>
    <t>8201-AAXCB</t>
  </si>
  <si>
    <t>25.87</t>
  </si>
  <si>
    <t>8203-XJZRC</t>
  </si>
  <si>
    <t>40.46</t>
  </si>
  <si>
    <t>8204-TIFGJ</t>
  </si>
  <si>
    <t>8204-YJCLA</t>
  </si>
  <si>
    <t>8205-MQUGY</t>
  </si>
  <si>
    <t>9.58</t>
  </si>
  <si>
    <t>8205-OTCHB</t>
  </si>
  <si>
    <t>8205-VSLRB</t>
  </si>
  <si>
    <t>8207-DMRVL</t>
  </si>
  <si>
    <t>8207-VVMYB</t>
  </si>
  <si>
    <t>14.15</t>
  </si>
  <si>
    <t>8208-EUMTE</t>
  </si>
  <si>
    <t>8212-CRQXP</t>
  </si>
  <si>
    <t>45.1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</si>
  <si>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</si>
  <si>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</si>
  <si>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</si>
  <si>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</si>
  <si>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</si>
  <si>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</si>
  <si>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</si>
  <si>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49.95</t>
  </si>
  <si>
    <t>8220-OCUFY</t>
  </si>
  <si>
    <t>7.41</t>
  </si>
  <si>
    <t>8221-EQDGL</t>
  </si>
  <si>
    <t>8221-HVAYI</t>
  </si>
  <si>
    <t>5.06</t>
  </si>
  <si>
    <t>8224-DWCKX</t>
  </si>
  <si>
    <t>43.4</t>
  </si>
  <si>
    <t>8224-IVVPA</t>
  </si>
  <si>
    <t>8224-KDLKN</t>
  </si>
  <si>
    <t>19.04</t>
  </si>
  <si>
    <t>8224-UAXBZ</t>
  </si>
  <si>
    <t>8225-BTJAU</t>
  </si>
  <si>
    <t>8226-BXGES</t>
  </si>
  <si>
    <t>8229-BUJHX</t>
  </si>
  <si>
    <t>11.13</t>
  </si>
  <si>
    <t>8229-MYEJZ</t>
  </si>
  <si>
    <t>8229-TNIQA</t>
  </si>
  <si>
    <t>8231-BSWXX</t>
  </si>
  <si>
    <t>8232-CTLKO</t>
  </si>
  <si>
    <t>8232-UTFOZ</t>
  </si>
  <si>
    <t>7.18</t>
  </si>
  <si>
    <t>8234-GSZYK</t>
  </si>
  <si>
    <t>28.9</t>
  </si>
  <si>
    <t>8237-ULIXL</t>
  </si>
  <si>
    <t>13.27</t>
  </si>
  <si>
    <t>8241-JUIQO</t>
  </si>
  <si>
    <t>25.91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</si>
  <si>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</si>
  <si>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</si>
  <si>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</si>
  <si>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</si>
  <si>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</si>
  <si>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</si>
  <si>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</si>
  <si>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</si>
  <si>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20.4</t>
  </si>
  <si>
    <t>8258-GSTJK</t>
  </si>
  <si>
    <t>8259-DZLIZ</t>
  </si>
  <si>
    <t>8259-NFJTV</t>
  </si>
  <si>
    <t>8260-NGFNY</t>
  </si>
  <si>
    <t>8261-GWDBQ</t>
  </si>
  <si>
    <t>8262-COGGB</t>
  </si>
  <si>
    <t>11.61</t>
  </si>
  <si>
    <t>8263-JQAIK</t>
  </si>
  <si>
    <t>8263-OKETD</t>
  </si>
  <si>
    <t>22.75</t>
  </si>
  <si>
    <t>8263-QMNTJ</t>
  </si>
  <si>
    <t>8265-HKSOW</t>
  </si>
  <si>
    <t>8266-VBFQL</t>
  </si>
  <si>
    <t>31.92</t>
  </si>
  <si>
    <t>8267-KFGYD</t>
  </si>
  <si>
    <t>10.14</t>
  </si>
  <si>
    <t>8267-ZNYVZ</t>
  </si>
  <si>
    <t>8268-YDIXR</t>
  </si>
  <si>
    <t>8270-RKSAP</t>
  </si>
  <si>
    <t>8272-ONJLV</t>
  </si>
  <si>
    <t>49.0</t>
  </si>
  <si>
    <t>8276-MQBYC</t>
  </si>
  <si>
    <t>8277-RVRSV</t>
  </si>
  <si>
    <t>1.71</t>
  </si>
  <si>
    <t>8280-MQRQN</t>
  </si>
  <si>
    <t>8285-ABVLB</t>
  </si>
  <si>
    <t>40.91</t>
  </si>
  <si>
    <t>8286-AFUYI</t>
  </si>
  <si>
    <t>8290-YWKHZ</t>
  </si>
  <si>
    <t>8292-FRFZQ</t>
  </si>
  <si>
    <t>8292-ITGYJ</t>
  </si>
  <si>
    <t>8292-TYSPY</t>
  </si>
  <si>
    <t>4.3</t>
  </si>
  <si>
    <t>8294-UIMBA</t>
  </si>
  <si>
    <t>8295-FHIVV</t>
  </si>
  <si>
    <t>8295-KMENE</t>
  </si>
  <si>
    <t>8305-VHZBZ</t>
  </si>
  <si>
    <t>8309-IEYJD</t>
  </si>
  <si>
    <t>32.61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</si>
  <si>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</si>
  <si>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</si>
  <si>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</si>
  <si>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</si>
  <si>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</si>
  <si>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</si>
  <si>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</si>
  <si>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35.26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</si>
  <si>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</si>
  <si>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</si>
  <si>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</si>
  <si>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</si>
  <si>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</si>
  <si>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</si>
  <si>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</si>
  <si>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</si>
  <si>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</si>
  <si>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</si>
  <si>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6.08</t>
  </si>
  <si>
    <t>8329-UTMVM</t>
  </si>
  <si>
    <t>8331-ZXFOE</t>
  </si>
  <si>
    <t>8332-OSJDW</t>
  </si>
  <si>
    <t>45.15</t>
  </si>
  <si>
    <t>8336-TAVKX</t>
  </si>
  <si>
    <t>15.82</t>
  </si>
  <si>
    <t>8337-MSSXB</t>
  </si>
  <si>
    <t>8337-UPOAQ</t>
  </si>
  <si>
    <t>8338-QIUNR</t>
  </si>
  <si>
    <t>6.09</t>
  </si>
  <si>
    <t>8344-WFMFH</t>
  </si>
  <si>
    <t>8345-MVDYC</t>
  </si>
  <si>
    <t>8347-GDTMP</t>
  </si>
  <si>
    <t>8348-HFYIV</t>
  </si>
  <si>
    <t>8348-JLBUG</t>
  </si>
  <si>
    <t>14.87</t>
  </si>
  <si>
    <t>8350-NYMVI</t>
  </si>
  <si>
    <t>8356-WUAOJ</t>
  </si>
  <si>
    <t>8357-EQXFO</t>
  </si>
  <si>
    <t>48.36</t>
  </si>
  <si>
    <t>8361-LBRDI</t>
  </si>
  <si>
    <t>38.62</t>
  </si>
  <si>
    <t>8361-LTMKD</t>
  </si>
  <si>
    <t>8364-TRMMK</t>
  </si>
  <si>
    <t>8372-JUXUI</t>
  </si>
  <si>
    <t>14.02</t>
  </si>
  <si>
    <t>8374-UULRV</t>
  </si>
  <si>
    <t>8374-XGEJJ</t>
  </si>
  <si>
    <t>31.25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</si>
  <si>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</si>
  <si>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</si>
  <si>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</si>
  <si>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</si>
  <si>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</si>
  <si>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</si>
  <si>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</si>
  <si>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10.28</t>
  </si>
  <si>
    <t>8384-FZBJK</t>
  </si>
  <si>
    <t>8387-MOJJT</t>
  </si>
  <si>
    <t>8387-UGUSU</t>
  </si>
  <si>
    <t>37.9</t>
  </si>
  <si>
    <t>8388-DMKAE</t>
  </si>
  <si>
    <t>15.86</t>
  </si>
  <si>
    <t>8388-FYNPZ</t>
  </si>
  <si>
    <t>8390-FESFV</t>
  </si>
  <si>
    <t>8393-DLHGA</t>
  </si>
  <si>
    <t>8393-JMVMB</t>
  </si>
  <si>
    <t>8395-ETZKQ</t>
  </si>
  <si>
    <t>35.14</t>
  </si>
  <si>
    <t>8397-MVTAZ</t>
  </si>
  <si>
    <t>23.09</t>
  </si>
  <si>
    <t>8398-TBIYD</t>
  </si>
  <si>
    <t>8399-YNDCH</t>
  </si>
  <si>
    <t>8400-WZICQ</t>
  </si>
  <si>
    <t>36.41</t>
  </si>
  <si>
    <t>8401-EMUWF</t>
  </si>
  <si>
    <t>8402-EIVQS</t>
  </si>
  <si>
    <t>31.41</t>
  </si>
  <si>
    <t>8402-OOOHJ</t>
  </si>
  <si>
    <t>8404-FYDIB</t>
  </si>
  <si>
    <t>49.87</t>
  </si>
  <si>
    <t>8404-GFGCZ</t>
  </si>
  <si>
    <t>8404-VIOMB</t>
  </si>
  <si>
    <t>8404-VLQFB</t>
  </si>
  <si>
    <t>8405-IGQFX</t>
  </si>
  <si>
    <t>8406-LNMHF</t>
  </si>
  <si>
    <t>4.21</t>
  </si>
  <si>
    <t>8409-WQJUX</t>
  </si>
  <si>
    <t>8410-BGQXN</t>
  </si>
  <si>
    <t>22.54</t>
  </si>
  <si>
    <t>8413-VONUO</t>
  </si>
  <si>
    <t>8413-YNHNV</t>
  </si>
  <si>
    <t>47.43</t>
  </si>
  <si>
    <t>8414-MYSHR</t>
  </si>
  <si>
    <t>8414-OOEEL</t>
  </si>
  <si>
    <t>12.48</t>
  </si>
  <si>
    <t>8417-FMLZI</t>
  </si>
  <si>
    <t>8417-GSODA</t>
  </si>
  <si>
    <t>13.19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</si>
  <si>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</si>
  <si>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</si>
  <si>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</si>
  <si>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</si>
  <si>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</si>
  <si>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</si>
  <si>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</si>
  <si>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46.76</t>
  </si>
  <si>
    <t>8436-BJUMM</t>
  </si>
  <si>
    <t>8439-LTUGF</t>
  </si>
  <si>
    <t>8441-SHIPE</t>
  </si>
  <si>
    <t>8443-WVPSS</t>
  </si>
  <si>
    <t>43.28</t>
  </si>
  <si>
    <t>8443-ZRDBZ</t>
  </si>
  <si>
    <t>8444-WRIDW</t>
  </si>
  <si>
    <t>8445-DNBAE</t>
  </si>
  <si>
    <t>8450-JOVAH</t>
  </si>
  <si>
    <t>8450-LUGUK</t>
  </si>
  <si>
    <t>44.68</t>
  </si>
  <si>
    <t>8450-UYIBU</t>
  </si>
  <si>
    <t>8454-AATJP</t>
  </si>
  <si>
    <t>19.6</t>
  </si>
  <si>
    <t>8455-HIRAQ</t>
  </si>
  <si>
    <t>10.91</t>
  </si>
  <si>
    <t>8456-QDAVC</t>
  </si>
  <si>
    <t>8457-XIGKN</t>
  </si>
  <si>
    <t>8461-EFQYM</t>
  </si>
  <si>
    <t>8464-EETCQ</t>
  </si>
  <si>
    <t>19.69</t>
  </si>
  <si>
    <t>8465-SBRXP</t>
  </si>
  <si>
    <t>8466-PZBLH</t>
  </si>
  <si>
    <t>8467-WYNSR</t>
  </si>
  <si>
    <t>8468-EHYJA</t>
  </si>
  <si>
    <t>8468-FZTOE</t>
  </si>
  <si>
    <t>8469-SNFFH</t>
  </si>
  <si>
    <t>43.46</t>
  </si>
  <si>
    <t>8473-VUVJN</t>
  </si>
  <si>
    <t>8474-UMLNT</t>
  </si>
  <si>
    <t>8480-PPONV</t>
  </si>
  <si>
    <t>8481-YYXWG</t>
  </si>
  <si>
    <t>8485-GJCDN</t>
  </si>
  <si>
    <t>30.05</t>
  </si>
  <si>
    <t>8486-AYEQH</t>
  </si>
  <si>
    <t>8490-BXHEO</t>
  </si>
  <si>
    <t>8495-LJDFO</t>
  </si>
  <si>
    <t>8495-PRWFH</t>
  </si>
  <si>
    <t>8496-DMZUK</t>
  </si>
  <si>
    <t>7.19</t>
  </si>
  <si>
    <t>8496-EJAUI</t>
  </si>
  <si>
    <t>1.79</t>
  </si>
  <si>
    <t>8498-XXGWA</t>
  </si>
  <si>
    <t>19.99</t>
  </si>
  <si>
    <t>8499-BRXTD</t>
  </si>
  <si>
    <t>8510-AWCXC</t>
  </si>
  <si>
    <t>7.22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</si>
  <si>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</si>
  <si>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</si>
  <si>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</si>
  <si>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</si>
  <si>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</si>
  <si>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</si>
  <si>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</si>
  <si>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</si>
  <si>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</si>
  <si>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</si>
  <si>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</si>
  <si>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</si>
  <si>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</si>
  <si>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44.42</t>
  </si>
  <si>
    <t>8544-GOQSH</t>
  </si>
  <si>
    <t>8544-JNBOX</t>
  </si>
  <si>
    <t>8547-NSBBO</t>
  </si>
  <si>
    <t>8548-AWOFC</t>
  </si>
  <si>
    <t>7.67</t>
  </si>
  <si>
    <t>8550-XSXUQ</t>
  </si>
  <si>
    <t>8552-OBVRU</t>
  </si>
  <si>
    <t>8559-CIZFV</t>
  </si>
  <si>
    <t>17.57</t>
  </si>
  <si>
    <t>8559-WNQZS</t>
  </si>
  <si>
    <t>43.82</t>
  </si>
  <si>
    <t>8561-NMTBD</t>
  </si>
  <si>
    <t>8562-GHPPI</t>
  </si>
  <si>
    <t>8563-IIOXK</t>
  </si>
  <si>
    <t>8563-OYMQY</t>
  </si>
  <si>
    <t>34.98</t>
  </si>
  <si>
    <t>8564-LDKFL</t>
  </si>
  <si>
    <t>29.46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</si>
  <si>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</si>
  <si>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</si>
  <si>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</si>
  <si>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</si>
  <si>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</si>
  <si>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</si>
  <si>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</si>
  <si>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24.79</t>
  </si>
  <si>
    <t>8573-JGCZW</t>
  </si>
  <si>
    <t>47.79</t>
  </si>
  <si>
    <t>8577-QSOCG</t>
  </si>
  <si>
    <t>8580-AECUZ</t>
  </si>
  <si>
    <t>42.3</t>
  </si>
  <si>
    <t>8580-QVLOC</t>
  </si>
  <si>
    <t>8582-KRHPJ</t>
  </si>
  <si>
    <t>8584-KMVXD</t>
  </si>
  <si>
    <t>11.2</t>
  </si>
  <si>
    <t>8587-XYZSF</t>
  </si>
  <si>
    <t>8590-OHDIW</t>
  </si>
  <si>
    <t>44.32</t>
  </si>
  <si>
    <t>8590-YFFQO</t>
  </si>
  <si>
    <t>8591-NXRCV</t>
  </si>
  <si>
    <t>8591-TKMZH</t>
  </si>
  <si>
    <t>8592-PLTMQ</t>
  </si>
  <si>
    <t>8593-WHYHV</t>
  </si>
  <si>
    <t>14.28</t>
  </si>
  <si>
    <t>8595-SIZNC</t>
  </si>
  <si>
    <t>15.27</t>
  </si>
  <si>
    <t>8597-CTXVJ</t>
  </si>
  <si>
    <t>8597-CWYHH</t>
  </si>
  <si>
    <t>8601-QACRS</t>
  </si>
  <si>
    <t>8603-IJWDN</t>
  </si>
  <si>
    <t>8605-ITULD</t>
  </si>
  <si>
    <t>8606-CIQUL</t>
  </si>
  <si>
    <t>30.78</t>
  </si>
  <si>
    <t>8606-OEGQZ</t>
  </si>
  <si>
    <t>8608-OZTLB</t>
  </si>
  <si>
    <t>8610-WFCJF</t>
  </si>
  <si>
    <t>8610-ZIKJJ</t>
  </si>
  <si>
    <t>8612-GXIDD</t>
  </si>
  <si>
    <t>44.12</t>
  </si>
  <si>
    <t>8614-VGMMV</t>
  </si>
  <si>
    <t>9.71</t>
  </si>
  <si>
    <t>8617-ENBDS</t>
  </si>
  <si>
    <t>8619-IJNDK</t>
  </si>
  <si>
    <t>8620-RJPZN</t>
  </si>
  <si>
    <t>8621-MNIHH</t>
  </si>
  <si>
    <t>8622-ZLFKO</t>
  </si>
  <si>
    <t>23.35</t>
  </si>
  <si>
    <t>8623-TMRBY</t>
  </si>
  <si>
    <t>43.58</t>
  </si>
  <si>
    <t>8623-ULFNQ</t>
  </si>
  <si>
    <t>12.09</t>
  </si>
  <si>
    <t>8624-GIOUT</t>
  </si>
  <si>
    <t>35.87</t>
  </si>
  <si>
    <t>8625-AZYZY</t>
  </si>
  <si>
    <t>8626-PTQGE</t>
  </si>
  <si>
    <t>8626-XHBIE</t>
  </si>
  <si>
    <t>22.47</t>
  </si>
  <si>
    <t>8627-EHGIP</t>
  </si>
  <si>
    <t>8627-ZYGSZ</t>
  </si>
  <si>
    <t>8628-MFKAX</t>
  </si>
  <si>
    <t>8630-FJLIB</t>
  </si>
  <si>
    <t>8630-QSGXK</t>
  </si>
  <si>
    <t>9.99</t>
  </si>
  <si>
    <t>8631-NBHFZ</t>
  </si>
  <si>
    <t>30.03</t>
  </si>
  <si>
    <t>8631-WUXGY</t>
  </si>
  <si>
    <t>8631-XVRZL</t>
  </si>
  <si>
    <t>8634-CILSZ</t>
  </si>
  <si>
    <t>8634-MPHTR</t>
  </si>
  <si>
    <t>8.97</t>
  </si>
  <si>
    <t>8637-XJIVR</t>
  </si>
  <si>
    <t>25.34</t>
  </si>
  <si>
    <t>8639-NHQEI</t>
  </si>
  <si>
    <t>8640-SDGKB</t>
  </si>
  <si>
    <t>28.89</t>
  </si>
  <si>
    <t>8642-GVWRF</t>
  </si>
  <si>
    <t>8644-XLFBW</t>
  </si>
  <si>
    <t>8644-XYTSV</t>
  </si>
  <si>
    <t>8645-KOMJQ</t>
  </si>
  <si>
    <t>8645-KWHJO</t>
  </si>
  <si>
    <t>8646-JCOMS</t>
  </si>
  <si>
    <t>11.72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</si>
  <si>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</si>
  <si>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</si>
  <si>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</si>
  <si>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</si>
  <si>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</si>
  <si>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</si>
  <si>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</si>
  <si>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</si>
  <si>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</si>
  <si>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34.89</t>
  </si>
  <si>
    <t>8661-BOYNW</t>
  </si>
  <si>
    <t>8663-UPDGF</t>
  </si>
  <si>
    <t>8665-UTDHZ</t>
  </si>
  <si>
    <t>8668-KNZTI</t>
  </si>
  <si>
    <t>8670-ERCJH</t>
  </si>
  <si>
    <t>8670-MEFCP</t>
  </si>
  <si>
    <t>40.54</t>
  </si>
  <si>
    <t>8671-KKKOS</t>
  </si>
  <si>
    <t>8672-OAUPW</t>
  </si>
  <si>
    <t>36.59</t>
  </si>
  <si>
    <t>8676-OOQEJ</t>
  </si>
  <si>
    <t>8676-TRMJS</t>
  </si>
  <si>
    <t>8677-HDZEE</t>
  </si>
  <si>
    <t>8679-JOEVF</t>
  </si>
  <si>
    <t>36.83</t>
  </si>
  <si>
    <t>8679-LZBMD</t>
  </si>
  <si>
    <t>23.75</t>
  </si>
  <si>
    <t>8680-CGLTP</t>
  </si>
  <si>
    <t>8681-ICONS</t>
  </si>
  <si>
    <t>8685-WHQPW</t>
  </si>
  <si>
    <t>8687-BAFGU</t>
  </si>
  <si>
    <t>8690-UPCZI</t>
  </si>
  <si>
    <t>36.7</t>
  </si>
  <si>
    <t>8690-ZVLCL</t>
  </si>
  <si>
    <t>8695-ARGXZ</t>
  </si>
  <si>
    <t>2.07</t>
  </si>
  <si>
    <t>8695-WDYEA</t>
  </si>
  <si>
    <t>8696-JKZNU</t>
  </si>
  <si>
    <t>8699-ASUFO</t>
  </si>
  <si>
    <t>8.92</t>
  </si>
  <si>
    <t>8701-DGLVH</t>
  </si>
  <si>
    <t>8705-DWKTI</t>
  </si>
  <si>
    <t>8705-WZCYL</t>
  </si>
  <si>
    <t>8706-HRADD</t>
  </si>
  <si>
    <t>8707-HOEDG</t>
  </si>
  <si>
    <t>8707-RMEZH</t>
  </si>
  <si>
    <t>34.55</t>
  </si>
  <si>
    <t>8708-XPXHZ</t>
  </si>
  <si>
    <t>6.84</t>
  </si>
  <si>
    <t>8709-KRDVL</t>
  </si>
  <si>
    <t>8710-YGLWG</t>
  </si>
  <si>
    <t>8711-LOBKY</t>
  </si>
  <si>
    <t>41.19</t>
  </si>
  <si>
    <t>8713-IGZSO</t>
  </si>
  <si>
    <t>8714-CTZJW</t>
  </si>
  <si>
    <t>8714-EUHJO</t>
  </si>
  <si>
    <t>38.67</t>
  </si>
  <si>
    <t>8715-KKTFG</t>
  </si>
  <si>
    <t>8717-VCTXJ</t>
  </si>
  <si>
    <t>8718-PTMEZ</t>
  </si>
  <si>
    <t>8720-RQSBJ</t>
  </si>
  <si>
    <t>28.67</t>
  </si>
  <si>
    <t>8722-NGNBH</t>
  </si>
  <si>
    <t>8722-PRFDV</t>
  </si>
  <si>
    <t>48.76</t>
  </si>
  <si>
    <t>8725-JEDFD</t>
  </si>
  <si>
    <t>8727-JQFHV</t>
  </si>
  <si>
    <t>29.64</t>
  </si>
  <si>
    <t>8727-XDPUD</t>
  </si>
  <si>
    <t>8728-SKJLR</t>
  </si>
  <si>
    <t>8731-WBBMB</t>
  </si>
  <si>
    <t>8734-DKSTZ</t>
  </si>
  <si>
    <t>8734-FNWVH</t>
  </si>
  <si>
    <t>30.67</t>
  </si>
  <si>
    <t>8735-DCXNF</t>
  </si>
  <si>
    <t>21.85</t>
  </si>
  <si>
    <t>8735-IJJEG</t>
  </si>
  <si>
    <t>4.05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</si>
  <si>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</si>
  <si>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</si>
  <si>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</si>
  <si>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</si>
  <si>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</si>
  <si>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</si>
  <si>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</si>
  <si>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23.96</t>
  </si>
  <si>
    <t>8740-XLHDR</t>
  </si>
  <si>
    <t>8741-LQOBK</t>
  </si>
  <si>
    <t>8745-PVESG</t>
  </si>
  <si>
    <t>8746-BFOAJ</t>
  </si>
  <si>
    <t>23.23</t>
  </si>
  <si>
    <t>8746-OQQRW</t>
  </si>
  <si>
    <t>8747-UDCOI</t>
  </si>
  <si>
    <t>8748-HFWBO</t>
  </si>
  <si>
    <t>32.47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</si>
  <si>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</si>
  <si>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</si>
  <si>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</si>
  <si>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</si>
  <si>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</si>
  <si>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</si>
  <si>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</si>
  <si>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</si>
  <si>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</si>
  <si>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</si>
  <si>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</si>
  <si>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</si>
  <si>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38.21</t>
  </si>
  <si>
    <t>8760-ZRHKE</t>
  </si>
  <si>
    <t>48.59</t>
  </si>
  <si>
    <t>8761-NSOBC</t>
  </si>
  <si>
    <t>8763-KIAFH</t>
  </si>
  <si>
    <t>8766-PAFNE</t>
  </si>
  <si>
    <t>8769-KKTPH</t>
  </si>
  <si>
    <t>1.43</t>
  </si>
  <si>
    <t>8773-HHUOZ</t>
  </si>
  <si>
    <t>8774-GSBUN</t>
  </si>
  <si>
    <t>8775-CEBBJ</t>
  </si>
  <si>
    <t>8775-ERLNB</t>
  </si>
  <si>
    <t>17.84</t>
  </si>
  <si>
    <t>8775-LHDJH</t>
  </si>
  <si>
    <t>8777-MBMTS</t>
  </si>
  <si>
    <t>8777-PVYGU</t>
  </si>
  <si>
    <t>8778-LMWTJ</t>
  </si>
  <si>
    <t>13.05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</si>
  <si>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</si>
  <si>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</si>
  <si>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</si>
  <si>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</si>
  <si>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</si>
  <si>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</si>
  <si>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</si>
  <si>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</si>
  <si>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35.13</t>
  </si>
  <si>
    <t>8784-CGILN</t>
  </si>
  <si>
    <t>8785-CJSHH</t>
  </si>
  <si>
    <t>8785-EPNCG</t>
  </si>
  <si>
    <t>30.91</t>
  </si>
  <si>
    <t>8788-DOXSU</t>
  </si>
  <si>
    <t>8791-GFXLZ</t>
  </si>
  <si>
    <t>8792-AOROI</t>
  </si>
  <si>
    <t>8799-OXZMD</t>
  </si>
  <si>
    <t>8800-JOOCF</t>
  </si>
  <si>
    <t>17.85</t>
  </si>
  <si>
    <t>8800-ZKRFW</t>
  </si>
  <si>
    <t>24.56</t>
  </si>
  <si>
    <t>8802-UNOJF</t>
  </si>
  <si>
    <t>8805-JNRAZ</t>
  </si>
  <si>
    <t>29.28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</si>
  <si>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</si>
  <si>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</si>
  <si>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</si>
  <si>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</si>
  <si>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</si>
  <si>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</si>
  <si>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</si>
  <si>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</si>
  <si>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19.56</t>
  </si>
  <si>
    <t>8816-VXNZD</t>
  </si>
  <si>
    <t>5.94</t>
  </si>
  <si>
    <t>8818-DOPVL</t>
  </si>
  <si>
    <t>41.17</t>
  </si>
  <si>
    <t>8818-XYFCQ</t>
  </si>
  <si>
    <t>8819-IMISP</t>
  </si>
  <si>
    <t>37.07</t>
  </si>
  <si>
    <t>8819-WFGGJ</t>
  </si>
  <si>
    <t>8819-ZBYNA</t>
  </si>
  <si>
    <t>8821-KVZKQ</t>
  </si>
  <si>
    <t>8821-XNHVZ</t>
  </si>
  <si>
    <t>39.79</t>
  </si>
  <si>
    <t>8822-KNBHV</t>
  </si>
  <si>
    <t>45.51</t>
  </si>
  <si>
    <t>8823-RLPWL</t>
  </si>
  <si>
    <t>8824-RWFXJ</t>
  </si>
  <si>
    <t>8835-VSDSE</t>
  </si>
  <si>
    <t>8837-VVWLQ</t>
  </si>
  <si>
    <t>8838-GPHZP</t>
  </si>
  <si>
    <t>8840-DQLGN</t>
  </si>
  <si>
    <t>15.98</t>
  </si>
  <si>
    <t>8844-TONUD</t>
  </si>
  <si>
    <t>8845-LWKGE</t>
  </si>
  <si>
    <t>36.74</t>
  </si>
  <si>
    <t>8847-GEOOQ</t>
  </si>
  <si>
    <t>8849-AYPTR</t>
  </si>
  <si>
    <t>26.8</t>
  </si>
  <si>
    <t>8849-GYOKR</t>
  </si>
  <si>
    <t>8.83</t>
  </si>
  <si>
    <t>8849-PRIQJ</t>
  </si>
  <si>
    <t>8851-RAGOV</t>
  </si>
  <si>
    <t>2.34</t>
  </si>
  <si>
    <t>8853-TZDGH</t>
  </si>
  <si>
    <t>24.19</t>
  </si>
  <si>
    <t>8854-CCVSQ</t>
  </si>
  <si>
    <t>38.87</t>
  </si>
  <si>
    <t>8857-CUPFQ</t>
  </si>
  <si>
    <t>17.38</t>
  </si>
  <si>
    <t>8859-AXJZP</t>
  </si>
  <si>
    <t>8859-DZTGQ</t>
  </si>
  <si>
    <t>8859-YSTWS</t>
  </si>
  <si>
    <t>8861-HGGKB</t>
  </si>
  <si>
    <t>8865-TNMNX</t>
  </si>
  <si>
    <t>8868-GAGIO</t>
  </si>
  <si>
    <t>22.8</t>
  </si>
  <si>
    <t>8868-WOZGU</t>
  </si>
  <si>
    <t>30.48</t>
  </si>
  <si>
    <t>8869-LIHMK</t>
  </si>
  <si>
    <t>8869-TORSS</t>
  </si>
  <si>
    <t>33.91</t>
  </si>
  <si>
    <t>8871-JLMHM</t>
  </si>
  <si>
    <t>8873-GLDMH</t>
  </si>
  <si>
    <t>8873-TMKGR</t>
  </si>
  <si>
    <t>8874-EJNSR</t>
  </si>
  <si>
    <t>8875-AKBYH</t>
  </si>
  <si>
    <t>8878-HMWBV</t>
  </si>
  <si>
    <t>40.79</t>
  </si>
  <si>
    <t>8878-RYUKI</t>
  </si>
  <si>
    <t>9.37</t>
  </si>
  <si>
    <t>8879-XUAHX</t>
  </si>
  <si>
    <t>8879-ZKJOF</t>
  </si>
  <si>
    <t>8882-TLVRW</t>
  </si>
  <si>
    <t>8883-ANODQ</t>
  </si>
  <si>
    <t>24.94</t>
  </si>
  <si>
    <t>8883-GRDWQ</t>
  </si>
  <si>
    <t>8884-ADFVN</t>
  </si>
  <si>
    <t>8884-FEEWR</t>
  </si>
  <si>
    <t>42.02</t>
  </si>
  <si>
    <t>8884-MRNSU</t>
  </si>
  <si>
    <t>8885-QSQBX</t>
  </si>
  <si>
    <t>8887-IPQNC</t>
  </si>
  <si>
    <t>8894-JVDCV</t>
  </si>
  <si>
    <t>8896-BQTTI</t>
  </si>
  <si>
    <t>3.39</t>
  </si>
  <si>
    <t>8896-RAZCR</t>
  </si>
  <si>
    <t>8898-KASCD</t>
  </si>
  <si>
    <t>8901-HJXTF</t>
  </si>
  <si>
    <t>8901-UPRHR</t>
  </si>
  <si>
    <t>44.03</t>
  </si>
  <si>
    <t>8902-ZEOVF</t>
  </si>
  <si>
    <t>8903-WMRNW</t>
  </si>
  <si>
    <t>24.12</t>
  </si>
  <si>
    <t>8903-XEBGX</t>
  </si>
  <si>
    <t>43.93</t>
  </si>
  <si>
    <t>8904-OPDCK</t>
  </si>
  <si>
    <t>8905-IAZPF</t>
  </si>
  <si>
    <t>46.87</t>
  </si>
  <si>
    <t>8908-NMQTX</t>
  </si>
  <si>
    <t>8908-SLFCJ</t>
  </si>
  <si>
    <t>22.29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</si>
  <si>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</si>
  <si>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</si>
  <si>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</si>
  <si>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</si>
  <si>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</si>
  <si>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</si>
  <si>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</si>
  <si>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</si>
  <si>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</si>
  <si>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47.8</t>
  </si>
  <si>
    <t>8922-LIEGH</t>
  </si>
  <si>
    <t>8922-NPKBJ</t>
  </si>
  <si>
    <t>34.33</t>
  </si>
  <si>
    <t>8929-KSWIH</t>
  </si>
  <si>
    <t>4.94</t>
  </si>
  <si>
    <t>8930-XOTDP</t>
  </si>
  <si>
    <t>8931-GJJIQ</t>
  </si>
  <si>
    <t>29.7</t>
  </si>
  <si>
    <t>8932-CZHRQ</t>
  </si>
  <si>
    <t>8937-RDTHP</t>
  </si>
  <si>
    <t>8938-UMKPI</t>
  </si>
  <si>
    <t>8942-DBMHZ</t>
  </si>
  <si>
    <t>8943-URTMR</t>
  </si>
  <si>
    <t>29.04</t>
  </si>
  <si>
    <t>8944-AILEF</t>
  </si>
  <si>
    <t>8945-GRKHX</t>
  </si>
  <si>
    <t>46.09</t>
  </si>
  <si>
    <t>8945-MUQUF</t>
  </si>
  <si>
    <t>8946-BFWSG</t>
  </si>
  <si>
    <t>24.5</t>
  </si>
  <si>
    <t>8947-YRTDV</t>
  </si>
  <si>
    <t>8949-JTMAY</t>
  </si>
  <si>
    <t>8950-MTZNV</t>
  </si>
  <si>
    <t>13.63</t>
  </si>
  <si>
    <t>8952-WCVCD</t>
  </si>
  <si>
    <t>8957-THMOA</t>
  </si>
  <si>
    <t>18.95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</si>
  <si>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</si>
  <si>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</si>
  <si>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</si>
  <si>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</si>
  <si>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</si>
  <si>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</si>
  <si>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</si>
  <si>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</si>
  <si>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</si>
  <si>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1.42</t>
  </si>
  <si>
    <t>8970-ANWXO</t>
  </si>
  <si>
    <t>8972-HJWNV</t>
  </si>
  <si>
    <t>8974-OVACP</t>
  </si>
  <si>
    <t>8975-SKGRX</t>
  </si>
  <si>
    <t>8976-OQHGT</t>
  </si>
  <si>
    <t>42.71</t>
  </si>
  <si>
    <t>8979-CAMGB</t>
  </si>
  <si>
    <t>8980-WQFWL</t>
  </si>
  <si>
    <t>8981-FJGLA</t>
  </si>
  <si>
    <t>47.12</t>
  </si>
  <si>
    <t>8982-NHAVY</t>
  </si>
  <si>
    <t>8984-EYLLL</t>
  </si>
  <si>
    <t>40.18</t>
  </si>
  <si>
    <t>8984-HPEMB</t>
  </si>
  <si>
    <t>17.9</t>
  </si>
  <si>
    <t>8985-OOPOS</t>
  </si>
  <si>
    <t>8988-ECPJR</t>
  </si>
  <si>
    <t>8990-YOZLV</t>
  </si>
  <si>
    <t>13.91</t>
  </si>
  <si>
    <t>8990-ZXLSU</t>
  </si>
  <si>
    <t>8992-CEUEN</t>
  </si>
  <si>
    <t>8992-JQYUN</t>
  </si>
  <si>
    <t>8992-OBVDG</t>
  </si>
  <si>
    <t>8992-VONJD</t>
  </si>
  <si>
    <t>8993-IZEUX</t>
  </si>
  <si>
    <t>21.12</t>
  </si>
  <si>
    <t>8993-PHFWD</t>
  </si>
  <si>
    <t>8996-ZROXE</t>
  </si>
  <si>
    <t>28.44</t>
  </si>
  <si>
    <t>8999-BOHSE</t>
  </si>
  <si>
    <t>3.96</t>
  </si>
  <si>
    <t>8999-EXMNO</t>
  </si>
  <si>
    <t>31.85</t>
  </si>
  <si>
    <t>8999-XXGNS</t>
  </si>
  <si>
    <t>8999-YPYBV</t>
  </si>
  <si>
    <t>9000-PLFUZ</t>
  </si>
  <si>
    <t>9003-CPATH</t>
  </si>
  <si>
    <t>9.46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</si>
  <si>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</si>
  <si>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</si>
  <si>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</si>
  <si>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</si>
  <si>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</si>
  <si>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</si>
  <si>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</si>
  <si>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</si>
  <si>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</si>
  <si>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</si>
  <si>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</si>
  <si>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</si>
  <si>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2.17</t>
  </si>
  <si>
    <t>9030-QGZNL</t>
  </si>
  <si>
    <t>9031-ZVQPT</t>
  </si>
  <si>
    <t>9033-EOXWV</t>
  </si>
  <si>
    <t>9036-CSKBW</t>
  </si>
  <si>
    <t>7.54</t>
  </si>
  <si>
    <t>9039-RBEEE</t>
  </si>
  <si>
    <t>9039-ZVJDC</t>
  </si>
  <si>
    <t>16.32</t>
  </si>
  <si>
    <t>9040-KZVWO</t>
  </si>
  <si>
    <t>9046-DQMTP</t>
  </si>
  <si>
    <t>17.92</t>
  </si>
  <si>
    <t>9046-JBFWA</t>
  </si>
  <si>
    <t>9048-JVYVF</t>
  </si>
  <si>
    <t>35.64</t>
  </si>
  <si>
    <t>9050-IKDZA</t>
  </si>
  <si>
    <t>9050-QLROH</t>
  </si>
  <si>
    <t>9052-DHNKM</t>
  </si>
  <si>
    <t>38.04</t>
  </si>
  <si>
    <t>9052-VKDUW</t>
  </si>
  <si>
    <t>15.3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</si>
  <si>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</si>
  <si>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</si>
  <si>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</si>
  <si>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</si>
  <si>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</si>
  <si>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</si>
  <si>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</si>
  <si>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</si>
  <si>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</si>
  <si>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35.56</t>
  </si>
  <si>
    <t>9060-HJJRW</t>
  </si>
  <si>
    <t>9061-TIHDA</t>
  </si>
  <si>
    <t>9063-ZGTUY</t>
  </si>
  <si>
    <t>46.27</t>
  </si>
  <si>
    <t>9065-ZCPQX</t>
  </si>
  <si>
    <t>9066-QRSDU</t>
  </si>
  <si>
    <t>9067-SQTNS</t>
  </si>
  <si>
    <t>34.94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</si>
  <si>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</si>
  <si>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</si>
  <si>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</si>
  <si>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</si>
  <si>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</si>
  <si>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</si>
  <si>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</si>
  <si>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</si>
  <si>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20.19</t>
  </si>
  <si>
    <t>9079-LWTFD</t>
  </si>
  <si>
    <t>47.73</t>
  </si>
  <si>
    <t>9079-YEXQJ</t>
  </si>
  <si>
    <t>46.74</t>
  </si>
  <si>
    <t>9081-WWXKP</t>
  </si>
  <si>
    <t>37.35</t>
  </si>
  <si>
    <t>9084-OAYKL</t>
  </si>
  <si>
    <t>49.02</t>
  </si>
  <si>
    <t>9086-YJYXS</t>
  </si>
  <si>
    <t>9087-EYCPR</t>
  </si>
  <si>
    <t>39.41</t>
  </si>
  <si>
    <t>9089-UOWJG</t>
  </si>
  <si>
    <t>9090-SGQXL</t>
  </si>
  <si>
    <t>9091-WTUUY</t>
  </si>
  <si>
    <t>9092-GDZKO</t>
  </si>
  <si>
    <t>9093-FPDLG</t>
  </si>
  <si>
    <t>9.52</t>
  </si>
  <si>
    <t>9094-AZPHK</t>
  </si>
  <si>
    <t>9095-HFAFX</t>
  </si>
  <si>
    <t>20.2</t>
  </si>
  <si>
    <t>9097-ZUBYC</t>
  </si>
  <si>
    <t>21.34</t>
  </si>
  <si>
    <t>9099-FTUHS</t>
  </si>
  <si>
    <t>9101-BWFSS</t>
  </si>
  <si>
    <t>9101-NTIXF</t>
  </si>
  <si>
    <t>9102-IAYHT</t>
  </si>
  <si>
    <t>47.76</t>
  </si>
  <si>
    <t>9102-OXKFY</t>
  </si>
  <si>
    <t>9103-CXVOK</t>
  </si>
  <si>
    <t>30.38</t>
  </si>
  <si>
    <t>9103-TCIHJ</t>
  </si>
  <si>
    <t>9107-UKCKY</t>
  </si>
  <si>
    <t>9108-EJFJP</t>
  </si>
  <si>
    <t>9108-EQPNQ</t>
  </si>
  <si>
    <t>9110-HSGTV</t>
  </si>
  <si>
    <t>25.73</t>
  </si>
  <si>
    <t>9112-WSNPU</t>
  </si>
  <si>
    <t>9114-AAFQH</t>
  </si>
  <si>
    <t>49.88</t>
  </si>
  <si>
    <t>9114-DPSIA</t>
  </si>
  <si>
    <t>9114-VEPUF</t>
  </si>
  <si>
    <t>30.51</t>
  </si>
  <si>
    <t>9115-YQHGA</t>
  </si>
  <si>
    <t>9117-SHLZX</t>
  </si>
  <si>
    <t>9121-PHQSR</t>
  </si>
  <si>
    <t>9122-UMROB</t>
  </si>
  <si>
    <t>10.84</t>
  </si>
  <si>
    <t>9124-LHCJQ</t>
  </si>
  <si>
    <t>9127-FHJBZ</t>
  </si>
  <si>
    <t>9127-QRZMH</t>
  </si>
  <si>
    <t>9128-CPXKI</t>
  </si>
  <si>
    <t>9129-UXERG</t>
  </si>
  <si>
    <t>9133-AYJZG</t>
  </si>
  <si>
    <t>14.45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</si>
  <si>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</si>
  <si>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</si>
  <si>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</si>
  <si>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</si>
  <si>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</si>
  <si>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</si>
  <si>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</si>
  <si>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</si>
  <si>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</si>
  <si>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</si>
  <si>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</si>
  <si>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</si>
  <si>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1.7</t>
  </si>
  <si>
    <t>9142-XMYJH</t>
  </si>
  <si>
    <t>9143-CANJF</t>
  </si>
  <si>
    <t>9146-JRIOX</t>
  </si>
  <si>
    <t>9150-HEPMB</t>
  </si>
  <si>
    <t>21.61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</si>
  <si>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</si>
  <si>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</si>
  <si>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</si>
  <si>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</si>
  <si>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</si>
  <si>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</si>
  <si>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</si>
  <si>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</si>
  <si>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</si>
  <si>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18.52</t>
  </si>
  <si>
    <t>9170-ARBTB</t>
  </si>
  <si>
    <t>9170-CCKOU</t>
  </si>
  <si>
    <t>12.06</t>
  </si>
  <si>
    <t>9170-GYZJC</t>
  </si>
  <si>
    <t>9172-ANCRX</t>
  </si>
  <si>
    <t>37.36</t>
  </si>
  <si>
    <t>9172-JITSM</t>
  </si>
  <si>
    <t>9173-IVZVP</t>
  </si>
  <si>
    <t>9174-FKWZE</t>
  </si>
  <si>
    <t>9174-IHETN</t>
  </si>
  <si>
    <t>9178-JHUVJ</t>
  </si>
  <si>
    <t>1.14</t>
  </si>
  <si>
    <t>9184-GALIL</t>
  </si>
  <si>
    <t>9185-TQCVP</t>
  </si>
  <si>
    <t>9189-JWSHV</t>
  </si>
  <si>
    <t>13.38</t>
  </si>
  <si>
    <t>9190-MFJLN</t>
  </si>
  <si>
    <t>32.77</t>
  </si>
  <si>
    <t>9191-MYQKX</t>
  </si>
  <si>
    <t>9194-GFVOI</t>
  </si>
  <si>
    <t>9199-PWQVC</t>
  </si>
  <si>
    <t>49.08</t>
  </si>
  <si>
    <t>9200-NLNPD</t>
  </si>
  <si>
    <t>9206-GVPEQ</t>
  </si>
  <si>
    <t>9207-ZPANB</t>
  </si>
  <si>
    <t>9208-OLGAQ</t>
  </si>
  <si>
    <t>25.7</t>
  </si>
  <si>
    <t>9209-NWPGU</t>
  </si>
  <si>
    <t>9210-IAHGH</t>
  </si>
  <si>
    <t>9214-EKVXR</t>
  </si>
  <si>
    <t>9220-CXRSC</t>
  </si>
  <si>
    <t>39.07</t>
  </si>
  <si>
    <t>9220-ZNKJI</t>
  </si>
  <si>
    <t>9221-OTIVJ</t>
  </si>
  <si>
    <t>29.96</t>
  </si>
  <si>
    <t>9223-UCPVT</t>
  </si>
  <si>
    <t>18.34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</si>
  <si>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</si>
  <si>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</si>
  <si>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</si>
  <si>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</si>
  <si>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</si>
  <si>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</si>
  <si>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</si>
  <si>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</si>
  <si>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</si>
  <si>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</si>
  <si>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9.12</t>
  </si>
  <si>
    <t>9239-GZHZE</t>
  </si>
  <si>
    <t>9239-ZBZZV</t>
  </si>
  <si>
    <t>9242-TKFSV</t>
  </si>
  <si>
    <t>9244-ZVAPM</t>
  </si>
  <si>
    <t>37.44</t>
  </si>
  <si>
    <t>9248-OJYKK</t>
  </si>
  <si>
    <t>9249-FXSCK</t>
  </si>
  <si>
    <t>9250-WYPLL</t>
  </si>
  <si>
    <t>9251-AWQGT</t>
  </si>
  <si>
    <t>9251-WNSOD</t>
  </si>
  <si>
    <t>9253-QXKBE</t>
  </si>
  <si>
    <t>6.25</t>
  </si>
  <si>
    <t>9253-VIFJQ</t>
  </si>
  <si>
    <t>9254-RBFON</t>
  </si>
  <si>
    <t>9256-JTBNZ</t>
  </si>
  <si>
    <t>9257-AZMTZ</t>
  </si>
  <si>
    <t>2.44</t>
  </si>
  <si>
    <t>9258-CNWAC</t>
  </si>
  <si>
    <t>9259-PACGQ</t>
  </si>
  <si>
    <t>41.32</t>
  </si>
  <si>
    <t>9261-WDCAF</t>
  </si>
  <si>
    <t>9269-CQOOL</t>
  </si>
  <si>
    <t>9272-LSVYH</t>
  </si>
  <si>
    <t>9274-CNFMO</t>
  </si>
  <si>
    <t>28.11</t>
  </si>
  <si>
    <t>9274-UARKJ</t>
  </si>
  <si>
    <t>9277-JOOMO</t>
  </si>
  <si>
    <t>26.33</t>
  </si>
  <si>
    <t>9278-VZKCD</t>
  </si>
  <si>
    <t>9279-CJEOJ</t>
  </si>
  <si>
    <t>9281-CEDRU</t>
  </si>
  <si>
    <t>8.62</t>
  </si>
  <si>
    <t>9281-OFDMF</t>
  </si>
  <si>
    <t>Meadow Valley</t>
  </si>
  <si>
    <t>9281-PKKZE</t>
  </si>
  <si>
    <t>9282-IZGQK</t>
  </si>
  <si>
    <t>9283-LZQOH</t>
  </si>
  <si>
    <t>2.92</t>
  </si>
  <si>
    <t>9286-BHDQG</t>
  </si>
  <si>
    <t>9286-DOJGF</t>
  </si>
  <si>
    <t>9289-LBQVU</t>
  </si>
  <si>
    <t>9290-SHCMB</t>
  </si>
  <si>
    <t>26.68</t>
  </si>
  <si>
    <t>9294-TDIPC</t>
  </si>
  <si>
    <t>9297-EONCV</t>
  </si>
  <si>
    <t>44.21</t>
  </si>
  <si>
    <t>9297-FVVDH</t>
  </si>
  <si>
    <t>9298-WGMRW</t>
  </si>
  <si>
    <t>9300-AGZNL</t>
  </si>
  <si>
    <t>9300-RENDD</t>
  </si>
  <si>
    <t>3.13</t>
  </si>
  <si>
    <t>9305-CDSKC</t>
  </si>
  <si>
    <t>9306-CPCBC</t>
  </si>
  <si>
    <t>35.54</t>
  </si>
  <si>
    <t>9308-ANMVE</t>
  </si>
  <si>
    <t>25.25</t>
  </si>
  <si>
    <t>9309-BZGNT</t>
  </si>
  <si>
    <t>9313-CDOGY</t>
  </si>
  <si>
    <t>9313-QOLTZ</t>
  </si>
  <si>
    <t>9314-IJWSQ</t>
  </si>
  <si>
    <t>9314-QDMDW</t>
  </si>
  <si>
    <t>27.84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</si>
  <si>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</si>
  <si>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</si>
  <si>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</si>
  <si>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</si>
  <si>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</si>
  <si>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</si>
  <si>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</si>
  <si>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</si>
  <si>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</si>
  <si>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</si>
  <si>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23.81</t>
  </si>
  <si>
    <t>9339-FIIJL</t>
  </si>
  <si>
    <t>9342-VNIMQ</t>
  </si>
  <si>
    <t>5.91</t>
  </si>
  <si>
    <t>9347-AERRL</t>
  </si>
  <si>
    <t>9348-ROUAI</t>
  </si>
  <si>
    <t>47.05</t>
  </si>
  <si>
    <t>9348-YVOMK</t>
  </si>
  <si>
    <t>9350-VLHMB</t>
  </si>
  <si>
    <t>9350-ZXYJC</t>
  </si>
  <si>
    <t>9.75</t>
  </si>
  <si>
    <t>9351-HXDMR</t>
  </si>
  <si>
    <t>46.16</t>
  </si>
  <si>
    <t>9351-LZYGF</t>
  </si>
  <si>
    <t>36.35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</si>
  <si>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</si>
  <si>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</si>
  <si>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</si>
  <si>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</si>
  <si>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</si>
  <si>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</si>
  <si>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</si>
  <si>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30.42</t>
  </si>
  <si>
    <t>9361-YNQWJ</t>
  </si>
  <si>
    <t>15.93</t>
  </si>
  <si>
    <t>9362-MWODR</t>
  </si>
  <si>
    <t>20.13</t>
  </si>
  <si>
    <t>9364-YKUVW</t>
  </si>
  <si>
    <t>9365-CSLBQ</t>
  </si>
  <si>
    <t>9365-SRSZE</t>
  </si>
  <si>
    <t>30.49</t>
  </si>
  <si>
    <t>9367-OIUXP</t>
  </si>
  <si>
    <t>9367-TCUYN</t>
  </si>
  <si>
    <t>9367-WXLCH</t>
  </si>
  <si>
    <t>9369-XFEHK</t>
  </si>
  <si>
    <t>33.19</t>
  </si>
  <si>
    <t>9371-BITHB</t>
  </si>
  <si>
    <t>9372-TXXPS</t>
  </si>
  <si>
    <t>41.4</t>
  </si>
  <si>
    <t>9373-WSLOY</t>
  </si>
  <si>
    <t>9374-YOLBJ</t>
  </si>
  <si>
    <t>9375-MHRRS</t>
  </si>
  <si>
    <t>23.01</t>
  </si>
  <si>
    <t>9378-FXTIZ</t>
  </si>
  <si>
    <t>9381-NDKME</t>
  </si>
  <si>
    <t>9385-EHGDO</t>
  </si>
  <si>
    <t>9.04</t>
  </si>
  <si>
    <t>9385-NXKDA</t>
  </si>
  <si>
    <t>9386-LDCZR</t>
  </si>
  <si>
    <t>9388-ZEYVT</t>
  </si>
  <si>
    <t>9389-ACWBI</t>
  </si>
  <si>
    <t>1.38</t>
  </si>
  <si>
    <t>9391-DXGGG</t>
  </si>
  <si>
    <t>9391-EOYLI</t>
  </si>
  <si>
    <t>9391-LMANN</t>
  </si>
  <si>
    <t>9391-TTOYH</t>
  </si>
  <si>
    <t>13.98</t>
  </si>
  <si>
    <t>9391-YZEJW</t>
  </si>
  <si>
    <t>9392-XBGTD</t>
  </si>
  <si>
    <t>8.55</t>
  </si>
  <si>
    <t>9396-ZSFLL</t>
  </si>
  <si>
    <t>9397-TZSHA</t>
  </si>
  <si>
    <t>9398-MMQTO</t>
  </si>
  <si>
    <t>9399-APLBT</t>
  </si>
  <si>
    <t>9402-CXWPL</t>
  </si>
  <si>
    <t>9402-ORRAH</t>
  </si>
  <si>
    <t>39.57</t>
  </si>
  <si>
    <t>9402-ROUMJ</t>
  </si>
  <si>
    <t>9405-GPBBG</t>
  </si>
  <si>
    <t>5.68</t>
  </si>
  <si>
    <t>9408-HRXRK</t>
  </si>
  <si>
    <t>9408-SSNVZ</t>
  </si>
  <si>
    <t>9411-TPQQV</t>
  </si>
  <si>
    <t>9412-ARGBX</t>
  </si>
  <si>
    <t>9412-GHEEC</t>
  </si>
  <si>
    <t>35.58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</si>
  <si>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</si>
  <si>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</si>
  <si>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</si>
  <si>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</si>
  <si>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</si>
  <si>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</si>
  <si>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</si>
  <si>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</si>
  <si>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4.92</t>
  </si>
  <si>
    <t>9430-FRQOC</t>
  </si>
  <si>
    <t>9430-NKQLY</t>
  </si>
  <si>
    <t>9432-RUVSL</t>
  </si>
  <si>
    <t>9432-VOFYX</t>
  </si>
  <si>
    <t>9435-JMLSX</t>
  </si>
  <si>
    <t>9436-ZBZCT</t>
  </si>
  <si>
    <t>28.65</t>
  </si>
  <si>
    <t>9441-QHEVC</t>
  </si>
  <si>
    <t>44.22</t>
  </si>
  <si>
    <t>9442-JTWDL</t>
  </si>
  <si>
    <t>9443-JUBUO</t>
  </si>
  <si>
    <t>9444-JTXHZ</t>
  </si>
  <si>
    <t>35.15</t>
  </si>
  <si>
    <t>9445-SZLCH</t>
  </si>
  <si>
    <t>24.51</t>
  </si>
  <si>
    <t>9445-ZUEQE</t>
  </si>
  <si>
    <t>9447-YPTBX</t>
  </si>
  <si>
    <t>28.1</t>
  </si>
  <si>
    <t>9448-REEVD</t>
  </si>
  <si>
    <t>9450-TRJUU</t>
  </si>
  <si>
    <t>9451-LPGOO</t>
  </si>
  <si>
    <t>9451-WLYRI</t>
  </si>
  <si>
    <t>9453-PATOS</t>
  </si>
  <si>
    <t>20.54</t>
  </si>
  <si>
    <t>9462-MJUAW</t>
  </si>
  <si>
    <t>9465-RWMXL</t>
  </si>
  <si>
    <t>22.57</t>
  </si>
  <si>
    <t>9467-ROOLM</t>
  </si>
  <si>
    <t>9469-WEJBT</t>
  </si>
  <si>
    <t>6.99</t>
  </si>
  <si>
    <t>9470-RTWDV</t>
  </si>
  <si>
    <t>9470-XCCEM</t>
  </si>
  <si>
    <t>9470-YFUYI</t>
  </si>
  <si>
    <t>9473-CBZOP</t>
  </si>
  <si>
    <t>33.05</t>
  </si>
  <si>
    <t>9474-PHLYD</t>
  </si>
  <si>
    <t>36.34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</si>
  <si>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</si>
  <si>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</si>
  <si>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</si>
  <si>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</si>
  <si>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</si>
  <si>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</si>
  <si>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</si>
  <si>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</si>
  <si>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</si>
  <si>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</si>
  <si>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</si>
  <si>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</si>
  <si>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</si>
  <si>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15.58</t>
  </si>
  <si>
    <t>9489-UTFKA</t>
  </si>
  <si>
    <t>22.4</t>
  </si>
  <si>
    <t>9490-DFPMD</t>
  </si>
  <si>
    <t>9492-TOKRI</t>
  </si>
  <si>
    <t>13.65</t>
  </si>
  <si>
    <t>9494-BDNNC</t>
  </si>
  <si>
    <t>9494-MRNYX</t>
  </si>
  <si>
    <t>17.98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</si>
  <si>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</si>
  <si>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</si>
  <si>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</si>
  <si>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</si>
  <si>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</si>
  <si>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</si>
  <si>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</si>
  <si>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</si>
  <si>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</si>
  <si>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</si>
  <si>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</si>
  <si>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</si>
  <si>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</si>
  <si>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</si>
  <si>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</si>
  <si>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39.17</t>
  </si>
  <si>
    <t>9507-EXLTT</t>
  </si>
  <si>
    <t>9507-HSMMZ</t>
  </si>
  <si>
    <t>9508-ILZDG</t>
  </si>
  <si>
    <t>14.23</t>
  </si>
  <si>
    <t>9509-MPYOD</t>
  </si>
  <si>
    <t>9512-PHSMG</t>
  </si>
  <si>
    <t>10.42</t>
  </si>
  <si>
    <t>9512-UIBFX</t>
  </si>
  <si>
    <t>9513-DXHDA</t>
  </si>
  <si>
    <t>9514-JDSKI</t>
  </si>
  <si>
    <t>9518-IMLHK</t>
  </si>
  <si>
    <t>9518-RWHZL</t>
  </si>
  <si>
    <t>28.13</t>
  </si>
  <si>
    <t>9518-XXBXE</t>
  </si>
  <si>
    <t>25.13</t>
  </si>
  <si>
    <t>9522-BNTHX</t>
  </si>
  <si>
    <t>9522-ZSINC</t>
  </si>
  <si>
    <t>7.33</t>
  </si>
  <si>
    <t>9524-EGPJC</t>
  </si>
  <si>
    <t>34.21</t>
  </si>
  <si>
    <t>9526-BIHHD</t>
  </si>
  <si>
    <t>9526-JAWYF</t>
  </si>
  <si>
    <t>6.24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</si>
  <si>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</si>
  <si>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</si>
  <si>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</si>
  <si>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</si>
  <si>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</si>
  <si>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</si>
  <si>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</si>
  <si>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</si>
  <si>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</si>
  <si>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</si>
  <si>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</si>
  <si>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</si>
  <si>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</si>
  <si>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</si>
  <si>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23.42</t>
  </si>
  <si>
    <t>9548-LERKT</t>
  </si>
  <si>
    <t>9548-LIGTA</t>
  </si>
  <si>
    <t>9548-ZMVTX</t>
  </si>
  <si>
    <t>8.51</t>
  </si>
  <si>
    <t>9552-TGUZV</t>
  </si>
  <si>
    <t>20.67</t>
  </si>
  <si>
    <t>9553-DLCLU</t>
  </si>
  <si>
    <t>9554-DFKIC</t>
  </si>
  <si>
    <t>12.49</t>
  </si>
  <si>
    <t>9555-SAHUZ</t>
  </si>
  <si>
    <t>9558-IHEZX</t>
  </si>
  <si>
    <t>2.93</t>
  </si>
  <si>
    <t>9560-ARGQJ</t>
  </si>
  <si>
    <t>9560-BBZXK</t>
  </si>
  <si>
    <t>9564-KCLHR</t>
  </si>
  <si>
    <t>6.44</t>
  </si>
  <si>
    <t>9565-AXSMR</t>
  </si>
  <si>
    <t>9565-DJPIB</t>
  </si>
  <si>
    <t>9565-FLVCG</t>
  </si>
  <si>
    <t>9565-JSNFM</t>
  </si>
  <si>
    <t>9570-KYEUA</t>
  </si>
  <si>
    <t>9571-EDEBV</t>
  </si>
  <si>
    <t>34.72</t>
  </si>
  <si>
    <t>9572-MTILT</t>
  </si>
  <si>
    <t>49.31</t>
  </si>
  <si>
    <t>9572-WUKSB</t>
  </si>
  <si>
    <t>9574-BOSMD</t>
  </si>
  <si>
    <t>9574-RKJIF</t>
  </si>
  <si>
    <t>28.85</t>
  </si>
  <si>
    <t>9575-IWCAZ</t>
  </si>
  <si>
    <t>47.29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</si>
  <si>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</si>
  <si>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</si>
  <si>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</si>
  <si>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</si>
  <si>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</si>
  <si>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</si>
  <si>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</si>
  <si>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</si>
  <si>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</si>
  <si>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</si>
  <si>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</si>
  <si>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</si>
  <si>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3.08</t>
  </si>
  <si>
    <t>9591-YVTEB</t>
  </si>
  <si>
    <t>9592-ERDKV</t>
  </si>
  <si>
    <t>9.26</t>
  </si>
  <si>
    <t>9593-CVZKR</t>
  </si>
  <si>
    <t>9600-NAXZN</t>
  </si>
  <si>
    <t>49.64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</si>
  <si>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</si>
  <si>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</si>
  <si>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</si>
  <si>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</si>
  <si>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</si>
  <si>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</si>
  <si>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</si>
  <si>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45.97</t>
  </si>
  <si>
    <t>9610-WCESF</t>
  </si>
  <si>
    <t>9611-CTWIH</t>
  </si>
  <si>
    <t>9614-RMGHA</t>
  </si>
  <si>
    <t>9617-INGJY</t>
  </si>
  <si>
    <t>9617-UDPEU</t>
  </si>
  <si>
    <t>9618-LFJRU</t>
  </si>
  <si>
    <t>3.05</t>
  </si>
  <si>
    <t>9619-GSATL</t>
  </si>
  <si>
    <t>9620-ENEJV</t>
  </si>
  <si>
    <t>9620-QJREV</t>
  </si>
  <si>
    <t>42.25</t>
  </si>
  <si>
    <t>9621-OUPYD</t>
  </si>
  <si>
    <t>9624-EGDEQ</t>
  </si>
  <si>
    <t>41.99</t>
  </si>
  <si>
    <t>9625-QNLUX</t>
  </si>
  <si>
    <t>9625-QSTYE</t>
  </si>
  <si>
    <t>9625-RZFUK</t>
  </si>
  <si>
    <t>9626-VFRGG</t>
  </si>
  <si>
    <t>18.72</t>
  </si>
  <si>
    <t>9626-WEQRM</t>
  </si>
  <si>
    <t>9629-NHXFW</t>
  </si>
  <si>
    <t>48.79</t>
  </si>
  <si>
    <t>9631-RXVJM</t>
  </si>
  <si>
    <t>9631-XEYKE</t>
  </si>
  <si>
    <t>9633-DENPU</t>
  </si>
  <si>
    <t>9633-XQABV</t>
  </si>
  <si>
    <t>9637-CDTKZ</t>
  </si>
  <si>
    <t>9637-EIHEQ</t>
  </si>
  <si>
    <t>22.82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</si>
  <si>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</si>
  <si>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</si>
  <si>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</si>
  <si>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</si>
  <si>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</si>
  <si>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</si>
  <si>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</si>
  <si>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34.7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</si>
  <si>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</si>
  <si>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</si>
  <si>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</si>
  <si>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</si>
  <si>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</si>
  <si>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</si>
  <si>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</si>
  <si>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</si>
  <si>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</si>
  <si>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</si>
  <si>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</si>
  <si>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</si>
  <si>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</si>
  <si>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</si>
  <si>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32.18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</si>
  <si>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</si>
  <si>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</si>
  <si>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</si>
  <si>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</si>
  <si>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</si>
  <si>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</si>
  <si>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</si>
  <si>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28.2</t>
  </si>
  <si>
    <t>9685-WKZGT</t>
  </si>
  <si>
    <t>9688-YGXVR</t>
  </si>
  <si>
    <t>32.83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</si>
  <si>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</si>
  <si>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</si>
  <si>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</si>
  <si>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</si>
  <si>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</si>
  <si>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</si>
  <si>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</si>
  <si>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</si>
  <si>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</si>
  <si>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</si>
  <si>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</si>
  <si>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36.61</t>
  </si>
  <si>
    <t>9705-IOVQQ</t>
  </si>
  <si>
    <t>9705-ZJBCG</t>
  </si>
  <si>
    <t>19.63</t>
  </si>
  <si>
    <t>9708-HPXWZ</t>
  </si>
  <si>
    <t>9708-KFDBY</t>
  </si>
  <si>
    <t>9710-NJERN</t>
  </si>
  <si>
    <t>9710-ZUSHQ</t>
  </si>
  <si>
    <t>9711-FJTBX</t>
  </si>
  <si>
    <t>11.48</t>
  </si>
  <si>
    <t>9714-EDSUC</t>
  </si>
  <si>
    <t>9715-SBVSU</t>
  </si>
  <si>
    <t>9715-WZCLW</t>
  </si>
  <si>
    <t>39.09</t>
  </si>
  <si>
    <t>9717-IOAAF</t>
  </si>
  <si>
    <t>2.65</t>
  </si>
  <si>
    <t>9717-QEBGU</t>
  </si>
  <si>
    <t>9720-JJJOR</t>
  </si>
  <si>
    <t>9722-UJOJR</t>
  </si>
  <si>
    <t>9725-SCPZG</t>
  </si>
  <si>
    <t>1.13</t>
  </si>
  <si>
    <t>9728-FTTVZ</t>
  </si>
  <si>
    <t>9730-DRTMJ</t>
  </si>
  <si>
    <t>9732-EQMWY</t>
  </si>
  <si>
    <t>9732-KPKBW</t>
  </si>
  <si>
    <t>31.16</t>
  </si>
  <si>
    <t>9732-OUYRN</t>
  </si>
  <si>
    <t>9734-UYXQI</t>
  </si>
  <si>
    <t>9734-YWGEX</t>
  </si>
  <si>
    <t>38.76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</si>
  <si>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</si>
  <si>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</si>
  <si>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</si>
  <si>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</si>
  <si>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</si>
  <si>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</si>
  <si>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</si>
  <si>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10.25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</si>
  <si>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</si>
  <si>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</si>
  <si>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</si>
  <si>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</si>
  <si>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</si>
  <si>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</si>
  <si>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</si>
  <si>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20.45</t>
  </si>
  <si>
    <t>9758-MFWGD</t>
  </si>
  <si>
    <t>9761-XUJWD</t>
  </si>
  <si>
    <t>9762-YAQAA</t>
  </si>
  <si>
    <t>9763-GRSKD</t>
  </si>
  <si>
    <t>9763-PDTKK</t>
  </si>
  <si>
    <t>39.68</t>
  </si>
  <si>
    <t>9764-REAFF</t>
  </si>
  <si>
    <t>9766-HGEDE</t>
  </si>
  <si>
    <t>9767-FFLEM</t>
  </si>
  <si>
    <t>9769-TSBZE</t>
  </si>
  <si>
    <t>16.75</t>
  </si>
  <si>
    <t>9770-KXGQU</t>
  </si>
  <si>
    <t>29.39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</si>
  <si>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</si>
  <si>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</si>
  <si>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</si>
  <si>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</si>
  <si>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</si>
  <si>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</si>
  <si>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</si>
  <si>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29.77</t>
  </si>
  <si>
    <t>9778-OGKQZ</t>
  </si>
  <si>
    <t>9779-DPNEJ</t>
  </si>
  <si>
    <t>9780-FKVVF</t>
  </si>
  <si>
    <t>9782-LGXMC</t>
  </si>
  <si>
    <t>9786-IJYDL</t>
  </si>
  <si>
    <t>30.5</t>
  </si>
  <si>
    <t>9786-YWNHU</t>
  </si>
  <si>
    <t>1.18</t>
  </si>
  <si>
    <t>9787-XVQIU</t>
  </si>
  <si>
    <t>9788-HNGUT</t>
  </si>
  <si>
    <t>9788-YTFGE</t>
  </si>
  <si>
    <t>9793-WECQC</t>
  </si>
  <si>
    <t>48.21</t>
  </si>
  <si>
    <t>9795-NREXC</t>
  </si>
  <si>
    <t>9795-SHUHB</t>
  </si>
  <si>
    <t>9795-VOWON</t>
  </si>
  <si>
    <t>9796-BPKIW</t>
  </si>
  <si>
    <t>42.53</t>
  </si>
  <si>
    <t>9796-MVYXX</t>
  </si>
  <si>
    <t>9798-DRYDS</t>
  </si>
  <si>
    <t>47.59</t>
  </si>
  <si>
    <t>9798-OPFEM</t>
  </si>
  <si>
    <t>9799-CAYJJ</t>
  </si>
  <si>
    <t>9800-ONTFE</t>
  </si>
  <si>
    <t>9800-OUIGR</t>
  </si>
  <si>
    <t>9801-GDWGV</t>
  </si>
  <si>
    <t>34.74</t>
  </si>
  <si>
    <t>9801-NOSHQ</t>
  </si>
  <si>
    <t>9802-CAQUT</t>
  </si>
  <si>
    <t>9803-FTJCG</t>
  </si>
  <si>
    <t>4.85</t>
  </si>
  <si>
    <t>9804-ICWBG</t>
  </si>
  <si>
    <t>45.5</t>
  </si>
  <si>
    <t>9805-FILKB</t>
  </si>
  <si>
    <t>9809-IMGCQ</t>
  </si>
  <si>
    <t>9812-GHVRI</t>
  </si>
  <si>
    <t>9814-AOUDH</t>
  </si>
  <si>
    <t>9817-APLHW</t>
  </si>
  <si>
    <t>9818-XQCUV</t>
  </si>
  <si>
    <t>25.92</t>
  </si>
  <si>
    <t>9819-FBNSV</t>
  </si>
  <si>
    <t>9820-RMCQV</t>
  </si>
  <si>
    <t>9821-BESNZ</t>
  </si>
  <si>
    <t>9821-POOTN</t>
  </si>
  <si>
    <t>48.47</t>
  </si>
  <si>
    <t>9822-BIIGN</t>
  </si>
  <si>
    <t>9822-OAOVB</t>
  </si>
  <si>
    <t>6.43</t>
  </si>
  <si>
    <t>9822-WMWVG</t>
  </si>
  <si>
    <t>9823-EALYC</t>
  </si>
  <si>
    <t>9824-BEMCV</t>
  </si>
  <si>
    <t>9824-QCJPK</t>
  </si>
  <si>
    <t>21.77</t>
  </si>
  <si>
    <t>9825-YCXWZ</t>
  </si>
  <si>
    <t>9828-AOQLM</t>
  </si>
  <si>
    <t>12.8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</si>
  <si>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</si>
  <si>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</si>
  <si>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</si>
  <si>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</si>
  <si>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</si>
  <si>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</si>
  <si>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</si>
  <si>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</si>
  <si>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33.92</t>
  </si>
  <si>
    <t>9839-ETQOE</t>
  </si>
  <si>
    <t>9840-DVNDC</t>
  </si>
  <si>
    <t>9840-EFJQB</t>
  </si>
  <si>
    <t>24.41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</si>
  <si>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</si>
  <si>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</si>
  <si>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</si>
  <si>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</si>
  <si>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</si>
  <si>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</si>
  <si>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</si>
  <si>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</si>
  <si>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16.29</t>
  </si>
  <si>
    <t>9851-KIELU</t>
  </si>
  <si>
    <t>9851-QXEEQ</t>
  </si>
  <si>
    <t>47.74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</si>
  <si>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</si>
  <si>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</si>
  <si>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</si>
  <si>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</si>
  <si>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</si>
  <si>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</si>
  <si>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</si>
  <si>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</si>
  <si>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8.74</t>
  </si>
  <si>
    <t>9867-NNXLC</t>
  </si>
  <si>
    <t>9867-XOBQA</t>
  </si>
  <si>
    <t>9871-ELEYA</t>
  </si>
  <si>
    <t>20.75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</si>
  <si>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</si>
  <si>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</si>
  <si>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</si>
  <si>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</si>
  <si>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</si>
  <si>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</si>
  <si>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</si>
  <si>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</si>
  <si>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</si>
  <si>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</si>
  <si>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</si>
  <si>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43.36</t>
  </si>
  <si>
    <t>9894-EZEWG</t>
  </si>
  <si>
    <t>39.66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</si>
  <si>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</si>
  <si>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</si>
  <si>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</si>
  <si>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</si>
  <si>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</si>
  <si>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</si>
  <si>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</si>
  <si>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</si>
  <si>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</si>
  <si>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</si>
  <si>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40.14</t>
  </si>
  <si>
    <t>9909-IDLEK</t>
  </si>
  <si>
    <t>9912-GVSEQ</t>
  </si>
  <si>
    <t>9912-OMZDS</t>
  </si>
  <si>
    <t>35.23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</si>
  <si>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</si>
  <si>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</si>
  <si>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</si>
  <si>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</si>
  <si>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</si>
  <si>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</si>
  <si>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</si>
  <si>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22.17</t>
  </si>
  <si>
    <t>9921-ZVRHG</t>
  </si>
  <si>
    <t>1.19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</si>
  <si>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</si>
  <si>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</si>
  <si>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</si>
  <si>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</si>
  <si>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</si>
  <si>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</si>
  <si>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</si>
  <si>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</si>
  <si>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47.88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</si>
  <si>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</si>
  <si>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</si>
  <si>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</si>
  <si>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</si>
  <si>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</si>
  <si>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</si>
  <si>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</si>
  <si>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</si>
  <si>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</si>
  <si>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37.04</t>
  </si>
  <si>
    <t>9944-HKVVB</t>
  </si>
  <si>
    <t>47.62</t>
  </si>
  <si>
    <t>9945-PSVIP</t>
  </si>
  <si>
    <t>9947-OTFQU</t>
  </si>
  <si>
    <t>9948-YPTDG</t>
  </si>
  <si>
    <t>35.61</t>
  </si>
  <si>
    <t>9950-MTGYX</t>
  </si>
  <si>
    <t>9953-ZMKSM</t>
  </si>
  <si>
    <t>9955-QOPOY</t>
  </si>
  <si>
    <t>9957-YODKZ</t>
  </si>
  <si>
    <t>9958-MEKUC</t>
  </si>
  <si>
    <t>9959-WOFKT</t>
  </si>
  <si>
    <t>14.67</t>
  </si>
  <si>
    <t>9961-JBNMK</t>
  </si>
  <si>
    <t>42.27</t>
  </si>
  <si>
    <t>9962-BFPDU</t>
  </si>
  <si>
    <t>9964-WBQDJ</t>
  </si>
  <si>
    <t>9965-YOKZB</t>
  </si>
  <si>
    <t>10.04</t>
  </si>
  <si>
    <t>9967-ATRFS</t>
  </si>
  <si>
    <t>9968-FFVVH</t>
  </si>
  <si>
    <t>9970-QBCDA</t>
  </si>
  <si>
    <t>9971-ZWPBF</t>
  </si>
  <si>
    <t>9972-EWRJS</t>
  </si>
  <si>
    <t>9972-NKTFD</t>
  </si>
  <si>
    <t>25.59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</si>
  <si>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</si>
  <si>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</si>
  <si>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</si>
  <si>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</si>
  <si>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</si>
  <si>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</si>
  <si>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</si>
  <si>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</si>
  <si>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2.01</t>
  </si>
  <si>
    <t>9987-LUTYD</t>
  </si>
  <si>
    <t>9992-RRAMN</t>
  </si>
  <si>
    <t>9992-UJOEL</t>
  </si>
  <si>
    <t>9993-LHIEB</t>
  </si>
  <si>
    <t>9995-HOTOH</t>
  </si>
  <si>
    <t>Native Pivot Support</t>
  </si>
  <si>
    <t>Create all six pivots by copying PT_KPI_Context so every slicer can share one PivotCache.</t>
  </si>
  <si>
    <t>PivotTable</t>
  </si>
  <si>
    <t>Destination</t>
  </si>
  <si>
    <t>Rows</t>
  </si>
  <si>
    <t>Columns</t>
  </si>
  <si>
    <t>Values</t>
  </si>
  <si>
    <t>Filters</t>
  </si>
  <si>
    <t>Dashboard object</t>
  </si>
  <si>
    <t>PT_KPI_Context</t>
  </si>
  <si>
    <t>A3</t>
  </si>
  <si>
    <t>—</t>
  </si>
  <si>
    <t>Sum Existing, Churned, Retained, MRVL</t>
  </si>
  <si>
    <t>Six KPI cards</t>
  </si>
  <si>
    <t>PT_InternetType</t>
  </si>
  <si>
    <t>A12</t>
  </si>
  <si>
    <t>Average Churn_Rate_Value</t>
  </si>
  <si>
    <t>Internet Service = Yes</t>
  </si>
  <si>
    <t>PC_InternetType</t>
  </si>
  <si>
    <t>PT_ChurnReasons</t>
  </si>
  <si>
    <t>A24</t>
  </si>
  <si>
    <t>Count Customer ID</t>
  </si>
  <si>
    <t>Status = Churned; Top 5</t>
  </si>
  <si>
    <t>PC_ChurnReasons</t>
  </si>
  <si>
    <t>PT_RiskTier</t>
  </si>
  <si>
    <t>A38</t>
  </si>
  <si>
    <t>Risk Tier</t>
  </si>
  <si>
    <t>PC_RiskTier</t>
  </si>
  <si>
    <t>PT_RiskTierVolume</t>
  </si>
  <si>
    <t>F38</t>
  </si>
  <si>
    <t>Sum Existing_Flag</t>
  </si>
  <si>
    <t>Risk volume labels</t>
  </si>
  <si>
    <t>PT_ContractTenure</t>
  </si>
  <si>
    <t>A52</t>
  </si>
  <si>
    <t>Average Churn Rate; Sum Existing</t>
  </si>
  <si>
    <t>Heatmap</t>
  </si>
  <si>
    <t>Native Excel boundary</t>
  </si>
  <si>
    <t>Python intentionally does not create PivotTable, PivotChart, slicer, or report-connection XML. Use the exact Phase B runbook in EXCEL_DASHBOARD_BUILD_PLAN.md. Do not resave this workbook with openpyxl or XlsxWriter after native objects are added.</t>
  </si>
  <si>
    <t>Calculation &amp; Validation Layer</t>
  </si>
  <si>
    <t>Current values become slicer-responsive when PT_KPI_Context is created in Excel Desktop.</t>
  </si>
  <si>
    <t>KPI</t>
  </si>
  <si>
    <t>Current</t>
  </si>
  <si>
    <t>Baseline</t>
  </si>
  <si>
    <t>Variance</t>
  </si>
  <si>
    <t>Status</t>
  </si>
  <si>
    <t>Existing Customers</t>
  </si>
  <si>
    <t>Churned Customers</t>
  </si>
  <si>
    <t>Retained Customers</t>
  </si>
  <si>
    <t>Churn Rate</t>
  </si>
  <si>
    <t>Retention Rate</t>
  </si>
  <si>
    <t>Monthly Recurring Value Lost</t>
  </si>
  <si>
    <t>Native pivots ready?</t>
  </si>
  <si>
    <t>Source &amp; denominator QA</t>
  </si>
  <si>
    <t>Check</t>
  </si>
  <si>
    <t>Formula result</t>
  </si>
  <si>
    <t>Expected</t>
  </si>
  <si>
    <t>Total Customers</t>
  </si>
  <si>
    <t>Joined Customers</t>
  </si>
  <si>
    <t>Existing identity</t>
  </si>
  <si>
    <t>Rate identity</t>
  </si>
  <si>
    <t>High-risk intersection existing</t>
  </si>
  <si>
    <t>High-risk intersection churned</t>
  </si>
  <si>
    <t>Helper-field audit</t>
  </si>
  <si>
    <t>Helper field</t>
  </si>
  <si>
    <t>Equivalent Excel logic</t>
  </si>
  <si>
    <t>=--OR([@[Customer Status]]="Churned",[@[Customer Status]]="Stayed")</t>
  </si>
  <si>
    <t>=IF([@Existing_Flag]=1,[@Is_Churned],"")</t>
  </si>
  <si>
    <t>=IF([@Existing_Flag]=1,[@Is_Retained],"")</t>
  </si>
  <si>
    <t>=IF([@Is_Churned]=1,[@[Monthly Charge]],0)</t>
  </si>
  <si>
    <t>M2M +3; 0-6 months +3; Fiber +2; no dependents +1; not married +1</t>
  </si>
  <si>
    <t>Very High &gt;=6; High &gt;=4; Medium &gt;=2; otherwise Low</t>
  </si>
  <si>
    <t>Native Excel checkpoint</t>
  </si>
  <si>
    <t>1. Create PT_KPI_Context at 02_Pivots!A3 from tblCustomers.</t>
  </si>
  <si>
    <t>2. Copy it to A12, A24, A38, F38, and A52.</t>
  </si>
  <si>
    <t>3. Configure fields exactly as listed on 02_Pivots.</t>
  </si>
  <si>
    <t>4. Add three PivotCharts and place them in the prepared wells.</t>
  </si>
  <si>
    <t>5. Add Contract, Tenure_Band_Slicer, and Internet Type slicers.</t>
  </si>
  <si>
    <t>6. Connect each slicer to all six PivotTables.</t>
  </si>
  <si>
    <t>7. Refresh All, recalculate, validate, then hide support sheets.</t>
  </si>
  <si>
    <t>Named insight</t>
  </si>
  <si>
    <t>Baseline executive context</t>
  </si>
  <si>
    <t>insightCritical</t>
  </si>
  <si>
    <t>Month-to-Month customers have a 51.7% churn rate, the highest contract-level exposure.</t>
  </si>
  <si>
    <t>insightDriver</t>
  </si>
  <si>
    <t>Churn reaches 77.2% among customers in their first 0–6 months.</t>
  </si>
  <si>
    <t>insightWarning</t>
  </si>
  <si>
    <t>Month-to-Month + 0–6 months + Fiber records 91.2% churn: 444 of 487 existing customers.</t>
  </si>
  <si>
    <t>insightOpportunity</t>
  </si>
  <si>
    <t>Fiber churn is 42.1%; better devices (313) and better offers (311) lead stated exit reasons.</t>
  </si>
  <si>
    <t>CUSTOMER RETENTION INTELLIGENCE</t>
  </si>
  <si>
    <t>Executive churn health • concentration • drivers • retention opportunity</t>
  </si>
  <si>
    <t>Q2 2022  •  CALIFORNIA</t>
  </si>
  <si>
    <t>7,043 customers  |  454 joined  |  rates exclude Joined</t>
  </si>
  <si>
    <t>CONTRACT</t>
  </si>
  <si>
    <t>Month-to-Month  •  One Year  •  Two Year
Native slicer is created here by setup_dashboard.bas</t>
  </si>
  <si>
    <t>TENURE BAND</t>
  </si>
  <si>
    <t>0–6 months  →  49–72 months
Native slicer is created here by setup_dashboard.bas</t>
  </si>
  <si>
    <t>INTERNET TYPE</t>
  </si>
  <si>
    <t>Fiber Optic  •  Cable  •  DSL  •  (blank = no internet)
Native slicer is created here by setup_dashboard.bas</t>
  </si>
  <si>
    <t>EXISTING CUSTOMERS</t>
  </si>
  <si>
    <t>Active base</t>
  </si>
  <si>
    <t>CHURNED CUSTOMERS</t>
  </si>
  <si>
    <t>Exited</t>
  </si>
  <si>
    <t>RETAINED CUSTOMERS</t>
  </si>
  <si>
    <t>CHURN RATE</t>
  </si>
  <si>
    <t>Churned ÷ Existing</t>
  </si>
  <si>
    <t>RETENTION RATE</t>
  </si>
  <si>
    <t>Retained ÷ Existing</t>
  </si>
  <si>
    <t>MRVL</t>
  </si>
  <si>
    <t>Monthly value lost</t>
  </si>
  <si>
    <t>MAIN ANALYSIS  |  Concentration • associated characteristics • stated reasons • retention priority</t>
  </si>
  <si>
    <t>CONTRACT × TENURE CHURN CONCENTRATION</t>
  </si>
  <si>
    <t>CHURN RATE BY INTERNET TYPE</t>
  </si>
  <si>
    <t>Which internet technology is associated with elevated churn?</t>
  </si>
  <si>
    <t>TOP 5 STATED CHURN REASONS</t>
  </si>
  <si>
    <t>What churned customers most often said when leaving</t>
  </si>
  <si>
    <t>DESCRIPTIVE CHURN RISK TIERS</t>
  </si>
  <si>
    <t>Where elevated churn and meaningful customer volume overlap</t>
  </si>
  <si>
    <t>BASELINE PREVIEW • NATIVE INTERACTIVITY ADDED BY VBA</t>
  </si>
  <si>
    <t>Internet customers only • association, not causation</t>
  </si>
  <si>
    <t>Self-reported exit reasons • not verified causes</t>
  </si>
  <si>
    <t>Rule-based descriptive tiers • not predictive probabilities</t>
  </si>
  <si>
    <t>EXECUTIVE INSIGHTS</t>
  </si>
  <si>
    <t>CRITICAL FINDING</t>
  </si>
  <si>
    <t>MAJOR DRIVER</t>
  </si>
  <si>
    <t>EARLY WARNING</t>
  </si>
  <si>
    <t>BUSINESS OPPORTUNITY</t>
  </si>
  <si>
    <t>Baseline executive context • insight cells are named for future dynamic narratives • associations and stated reasons do not establish causation</t>
  </si>
  <si>
    <t>BUSINESS RECOMMENDATIONS</t>
  </si>
  <si>
    <t>01  EARLY-TENURE SAVE JOURNEY</t>
  </si>
  <si>
    <t>Rationale  |  0–6 month churn is 77.2%; the M2M + 0–6 + Fiber intersection reaches 91.2%.</t>
  </si>
  <si>
    <t>Action  |  Test onboarding check-ins, service recovery and targeted save treatment during the first 90 days.</t>
  </si>
  <si>
    <t>EXPECTED IMPACT POTENTIAL  •  HIGH</t>
  </si>
  <si>
    <t>02  COMMITMENT MIGRATION</t>
  </si>
  <si>
    <t>Rationale  |  Month-to-Month churn is 51.7%, the strongest contract-level exposure.</t>
  </si>
  <si>
    <t>Action  |  Test transparent one- and two-year migration offers with clear customer value and safeguards.</t>
  </si>
  <si>
    <t>03  COMPETITOR VALUE RESPONSE</t>
  </si>
  <si>
    <t>Rationale  |  Better devices (313) and better offers (311) lead stated reasons; Fiber churn is 42.1%.</t>
  </si>
  <si>
    <t>Action  |  Review the device proposition and test competitive offers for relevant Fiber segments.</t>
  </si>
  <si>
    <t>EXPECTED IMPACT POTENTIAL  •  MEDIUM–HIGH</t>
  </si>
  <si>
    <t>METHODOLOGY</t>
  </si>
  <si>
    <t>Churn Rate = Churned ÷ (Churned + Stayed). Joined customers remain in the source but are excluded from churn and retention denominators. Risk tiers are rule-based descriptive segments, not predictive probabilities. Recommendation impact indicators are directional prioritization signals, not forecasts.</t>
  </si>
  <si>
    <t>Source
data/processed/customers_clean.csv
Q2 2022 snapshot</t>
  </si>
</sst>
</file>

<file path=xl/styles.xml><?xml version="1.0" encoding="utf-8"?>
<styleSheet xmlns="http://schemas.openxmlformats.org/spreadsheetml/2006/main">
  <numFmts count="10">
    <numFmt numFmtId="164" formatCode="#,##0"/>
    <numFmt numFmtId="165" formatCode="0.0%"/>
    <numFmt numFmtId="166" formatCode="$#,##0"/>
    <numFmt numFmtId="167" formatCode="&quot;n=&quot;#,##0"/>
    <numFmt numFmtId="168" formatCode="&quot;Very High  &quot;#,##0"/>
    <numFmt numFmtId="169" formatCode="&quot;High  &quot;#,##0"/>
    <numFmt numFmtId="170" formatCode="&quot;Medium  &quot;#,##0"/>
    <numFmt numFmtId="171" formatCode="&quot;Low  &quot;#,##0"/>
    <numFmt numFmtId="172" formatCode="0.00%"/>
    <numFmt numFmtId="173" formatCode="$#,##0.00"/>
  </numFmts>
  <fonts count="29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b/>
      <sz val="9"/>
      <color rgb="FFFFFFFF"/>
      <name val="Aptos"/>
      <family val="2"/>
    </font>
    <font>
      <sz val="10"/>
      <color rgb="FFD7E3EB"/>
      <name val="Aptos"/>
      <family val="2"/>
    </font>
    <font>
      <sz val="8"/>
      <color rgb="FFD7E3EB"/>
      <name val="Aptos"/>
      <family val="2"/>
    </font>
    <font>
      <b/>
      <sz val="8"/>
      <color rgb="FF16324F"/>
      <name val="Aptos"/>
      <family val="2"/>
    </font>
    <font>
      <sz val="8"/>
      <color rgb="FF66727D"/>
      <name val="Aptos"/>
      <family val="2"/>
    </font>
    <font>
      <b/>
      <sz val="8"/>
      <color rgb="FF66727D"/>
      <name val="Aptos"/>
      <family val="2"/>
    </font>
    <font>
      <b/>
      <sz val="20"/>
      <color rgb="FF3E6B89"/>
      <name val="Aptos Display"/>
      <family val="2"/>
    </font>
    <font>
      <b/>
      <sz val="20"/>
      <color rgb="FFC94C4C"/>
      <name val="Aptos Display"/>
      <family val="2"/>
    </font>
    <font>
      <b/>
      <sz val="20"/>
      <color rgb="FF2A9D8F"/>
      <name val="Aptos Display"/>
      <family val="2"/>
    </font>
    <font>
      <sz val="7"/>
      <color rgb="FF66727D"/>
      <name val="Aptos"/>
      <family val="2"/>
    </font>
    <font>
      <b/>
      <sz val="10"/>
      <color rgb="FF16324F"/>
      <name val="Aptos"/>
      <family val="2"/>
    </font>
    <font>
      <b/>
      <sz val="12"/>
      <color rgb="FF16324F"/>
      <name val="Aptos"/>
      <family val="2"/>
    </font>
    <font>
      <b/>
      <sz val="8"/>
      <color rgb="FFFFFFFF"/>
      <name val="Aptos"/>
      <family val="2"/>
    </font>
    <font>
      <b/>
      <sz val="8"/>
      <color rgb="FF25313C"/>
      <name val="Aptos"/>
      <family val="2"/>
    </font>
    <font>
      <b/>
      <sz val="11"/>
      <color rgb="FF25313C"/>
      <name val="Aptos Display"/>
      <family val="2"/>
    </font>
    <font>
      <sz val="8"/>
      <color rgb="FF25313C"/>
      <name val="Aptos"/>
      <family val="2"/>
    </font>
    <font>
      <i/>
      <sz val="8"/>
      <color rgb="FF66727D"/>
      <name val="Aptos"/>
      <family val="2"/>
    </font>
    <font>
      <b/>
      <sz val="8"/>
      <color rgb="FFC94C4C"/>
      <name val="Aptos"/>
      <family val="2"/>
    </font>
    <font>
      <b/>
      <sz val="8"/>
      <color rgb="FF3E6B89"/>
      <name val="Aptos"/>
      <family val="2"/>
    </font>
    <font>
      <b/>
      <sz val="8"/>
      <color rgb="FF2A9D8F"/>
      <name val="Aptos"/>
      <family val="2"/>
    </font>
    <font>
      <b/>
      <sz val="18"/>
      <color rgb="FF16324F"/>
      <name val="Aptos Display"/>
      <family val="2"/>
    </font>
    <font>
      <b/>
      <sz val="10"/>
      <color rgb="FFC94C4C"/>
      <name val="Aptos"/>
      <family val="2"/>
    </font>
    <font>
      <sz val="9"/>
      <color rgb="FF25313C"/>
      <name val="Aptos"/>
      <family val="2"/>
    </font>
    <font>
      <b/>
      <sz val="11"/>
      <color rgb="FF16324F"/>
      <name val="Aptos"/>
      <family val="2"/>
    </font>
    <font>
      <sz val="9"/>
      <color rgb="FF66727D"/>
      <name val="Aptos"/>
      <family val="2"/>
    </font>
    <font>
      <sz val="9"/>
      <color theme="1"/>
      <name val="Aptos"/>
      <family val="2"/>
    </font>
    <font>
      <b/>
      <sz val="9"/>
      <color rgb="FF2A9D8F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3E6B8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D36C6B"/>
        <bgColor indexed="64"/>
      </patternFill>
    </fill>
    <fill>
      <patternFill patternType="solid">
        <fgColor rgb="FFF7E0DC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E7ACA9"/>
        <bgColor indexed="64"/>
      </patternFill>
    </fill>
    <fill>
      <patternFill patternType="solid">
        <fgColor rgb="FFFAE8E4"/>
        <bgColor indexed="64"/>
      </patternFill>
    </fill>
    <fill>
      <patternFill patternType="solid">
        <fgColor rgb="FFE9B3B0"/>
        <bgColor indexed="64"/>
      </patternFill>
    </fill>
    <fill>
      <patternFill patternType="solid">
        <fgColor rgb="FFFBECE7"/>
        <bgColor indexed="64"/>
      </patternFill>
    </fill>
    <fill>
      <patternFill patternType="solid">
        <fgColor rgb="FFE8EDF1"/>
        <bgColor indexed="64"/>
      </patternFill>
    </fill>
    <fill>
      <patternFill patternType="solid">
        <fgColor rgb="FFEBBAB7"/>
        <bgColor indexed="64"/>
      </patternFill>
    </fill>
    <fill>
      <patternFill patternType="solid">
        <fgColor rgb="FFFEF6F1"/>
        <bgColor indexed="64"/>
      </patternFill>
    </fill>
    <fill>
      <patternFill patternType="solid">
        <fgColor rgb="FFEBB8B5"/>
        <bgColor indexed="64"/>
      </patternFill>
    </fill>
    <fill>
      <patternFill patternType="solid">
        <fgColor rgb="FFF8E3DF"/>
        <bgColor indexed="64"/>
      </patternFill>
    </fill>
    <fill>
      <patternFill patternType="solid">
        <fgColor rgb="FFEFC5C1"/>
        <bgColor indexed="64"/>
      </patternFill>
    </fill>
    <fill>
      <patternFill patternType="solid">
        <fgColor rgb="FFFDF3EF"/>
        <bgColor indexed="64"/>
      </patternFill>
    </fill>
    <fill>
      <patternFill patternType="solid">
        <fgColor rgb="FFC94C4C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8F4F1"/>
        <bgColor indexed="64"/>
      </patternFill>
    </fill>
  </fills>
  <borders count="15">
    <border>
      <left/>
      <right/>
      <top/>
      <bottom/>
      <diagonal/>
    </border>
    <border>
      <left style="thin">
        <color rgb="FFDCE2E7"/>
      </left>
      <right style="thin">
        <color rgb="FFDCE2E7"/>
      </right>
      <top style="thin">
        <color rgb="FFDCE2E7"/>
      </top>
      <bottom style="thin">
        <color rgb="FFDCE2E7"/>
      </bottom>
      <diagonal/>
    </border>
    <border>
      <left style="thin">
        <color rgb="FFDCE2E7"/>
      </left>
      <right style="thin">
        <color rgb="FFDCE2E7"/>
      </right>
      <top style="dashed">
        <color rgb="FF3E6B89"/>
      </top>
      <bottom/>
      <diagonal/>
    </border>
    <border>
      <left style="thin">
        <color rgb="FFDCE2E7"/>
      </left>
      <right style="thin">
        <color rgb="FFDCE2E7"/>
      </right>
      <top style="dashed">
        <color rgb="FFC94C4C"/>
      </top>
      <bottom/>
      <diagonal/>
    </border>
    <border>
      <left style="thin">
        <color rgb="FFDCE2E7"/>
      </left>
      <right style="thin">
        <color rgb="FFDCE2E7"/>
      </right>
      <top style="dashed">
        <color rgb="FF2A9D8F"/>
      </top>
      <bottom/>
      <diagonal/>
    </border>
    <border>
      <left style="thin">
        <color rgb="FFDCE2E7"/>
      </left>
      <right style="thin">
        <color rgb="FFDCE2E7"/>
      </right>
      <top/>
      <bottom/>
      <diagonal/>
    </border>
    <border>
      <left style="thin">
        <color rgb="FFDCE2E7"/>
      </left>
      <right style="thin">
        <color rgb="FFDCE2E7"/>
      </right>
      <top/>
      <bottom style="thin">
        <color rgb="FFDCE2E7"/>
      </bottom>
      <diagonal/>
    </border>
    <border>
      <left/>
      <right/>
      <top/>
      <bottom style="medium">
        <color rgb="FF16324F"/>
      </bottom>
      <diagonal/>
    </border>
    <border>
      <left style="thin">
        <color rgb="FFDCE2E7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CE2E7"/>
      </right>
      <top/>
      <bottom/>
      <diagonal/>
    </border>
    <border>
      <left style="thin">
        <color rgb="FFC94C4C"/>
      </left>
      <right style="thin">
        <color rgb="FFC94C4C"/>
      </right>
      <top/>
      <bottom style="thin">
        <color rgb="FFC94C4C"/>
      </bottom>
      <diagonal/>
    </border>
    <border>
      <left style="thin">
        <color rgb="FF3E6B89"/>
      </left>
      <right style="thin">
        <color rgb="FF3E6B89"/>
      </right>
      <top/>
      <bottom style="thin">
        <color rgb="FF3E6B89"/>
      </bottom>
      <diagonal/>
    </border>
    <border>
      <left style="thin">
        <color rgb="FF2A9D8F"/>
      </left>
      <right style="thin">
        <color rgb="FF2A9D8F"/>
      </right>
      <top/>
      <bottom style="thin">
        <color rgb="FF2A9D8F"/>
      </bottom>
      <diagonal/>
    </border>
    <border>
      <left style="thin">
        <color rgb="FF16324F"/>
      </left>
      <right style="thin">
        <color rgb="FF16324F"/>
      </right>
      <top style="thin">
        <color rgb="FF16324F"/>
      </top>
      <bottom style="thin">
        <color rgb="FF16324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165" fontId="10" fillId="4" borderId="5" xfId="0" applyNumberFormat="1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0" fillId="4" borderId="8" xfId="0" applyFill="1" applyBorder="1"/>
    <xf numFmtId="0" fontId="0" fillId="4" borderId="0" xfId="0" applyFill="1"/>
    <xf numFmtId="0" fontId="14" fillId="3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5" fillId="6" borderId="9" xfId="0" applyFont="1" applyFill="1" applyBorder="1" applyAlignment="1">
      <alignment horizontal="center" vertical="center"/>
    </xf>
    <xf numFmtId="165" fontId="16" fillId="7" borderId="9" xfId="0" applyNumberFormat="1" applyFont="1" applyFill="1" applyBorder="1" applyAlignment="1">
      <alignment horizontal="center" vertical="center"/>
    </xf>
    <xf numFmtId="165" fontId="16" fillId="8" borderId="9" xfId="0" applyNumberFormat="1" applyFont="1" applyFill="1" applyBorder="1" applyAlignment="1">
      <alignment horizontal="center" vertical="center"/>
    </xf>
    <xf numFmtId="165" fontId="16" fillId="9" borderId="9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7" fontId="11" fillId="4" borderId="9" xfId="0" applyNumberFormat="1" applyFont="1" applyFill="1" applyBorder="1" applyAlignment="1">
      <alignment horizontal="center" vertical="center"/>
    </xf>
    <xf numFmtId="0" fontId="0" fillId="4" borderId="10" xfId="0" applyFill="1" applyBorder="1"/>
    <xf numFmtId="165" fontId="16" fillId="11" borderId="9" xfId="0" applyNumberFormat="1" applyFont="1" applyFill="1" applyBorder="1" applyAlignment="1">
      <alignment horizontal="center" vertical="center"/>
    </xf>
    <xf numFmtId="165" fontId="16" fillId="12" borderId="9" xfId="0" applyNumberFormat="1" applyFont="1" applyFill="1" applyBorder="1" applyAlignment="1">
      <alignment horizontal="center" vertical="center"/>
    </xf>
    <xf numFmtId="0" fontId="17" fillId="10" borderId="0" xfId="0" applyFont="1" applyFill="1" applyAlignment="1">
      <alignment vertical="center"/>
    </xf>
    <xf numFmtId="0" fontId="0" fillId="3" borderId="0" xfId="0" applyFill="1"/>
    <xf numFmtId="165" fontId="15" fillId="10" borderId="0" xfId="0" applyNumberFormat="1" applyFont="1" applyFill="1" applyAlignment="1">
      <alignment horizontal="right" vertical="center"/>
    </xf>
    <xf numFmtId="165" fontId="16" fillId="13" borderId="9" xfId="0" applyNumberFormat="1" applyFont="1" applyFill="1" applyBorder="1" applyAlignment="1">
      <alignment horizontal="center" vertical="center"/>
    </xf>
    <xf numFmtId="165" fontId="16" fillId="14" borderId="9" xfId="0" applyNumberFormat="1" applyFont="1" applyFill="1" applyBorder="1" applyAlignment="1">
      <alignment horizontal="center" vertical="center"/>
    </xf>
    <xf numFmtId="0" fontId="0" fillId="15" borderId="0" xfId="0" applyFill="1"/>
    <xf numFmtId="165" fontId="16" fillId="16" borderId="9" xfId="0" applyNumberFormat="1" applyFont="1" applyFill="1" applyBorder="1" applyAlignment="1">
      <alignment horizontal="center" vertical="center"/>
    </xf>
    <xf numFmtId="165" fontId="16" fillId="17" borderId="9" xfId="0" applyNumberFormat="1" applyFont="1" applyFill="1" applyBorder="1" applyAlignment="1">
      <alignment horizontal="center" vertical="center"/>
    </xf>
    <xf numFmtId="165" fontId="16" fillId="18" borderId="9" xfId="0" applyNumberFormat="1" applyFont="1" applyFill="1" applyBorder="1" applyAlignment="1">
      <alignment horizontal="center" vertical="center"/>
    </xf>
    <xf numFmtId="165" fontId="16" fillId="19" borderId="9" xfId="0" applyNumberFormat="1" applyFont="1" applyFill="1" applyBorder="1" applyAlignment="1">
      <alignment horizontal="center" vertical="center"/>
    </xf>
    <xf numFmtId="165" fontId="16" fillId="20" borderId="9" xfId="0" applyNumberFormat="1" applyFont="1" applyFill="1" applyBorder="1" applyAlignment="1">
      <alignment horizontal="center" vertical="center"/>
    </xf>
    <xf numFmtId="165" fontId="16" fillId="21" borderId="9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0" fillId="22" borderId="0" xfId="0" applyFill="1"/>
    <xf numFmtId="164" fontId="15" fillId="10" borderId="0" xfId="0" applyNumberFormat="1" applyFont="1" applyFill="1" applyAlignment="1">
      <alignment horizontal="right" vertical="center"/>
    </xf>
    <xf numFmtId="168" fontId="5" fillId="4" borderId="1" xfId="0" applyNumberFormat="1" applyFont="1" applyFill="1" applyBorder="1" applyAlignment="1">
      <alignment horizontal="center" vertical="center"/>
    </xf>
    <xf numFmtId="169" fontId="5" fillId="4" borderId="1" xfId="0" applyNumberFormat="1" applyFont="1" applyFill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center" vertical="center"/>
    </xf>
    <xf numFmtId="171" fontId="5" fillId="4" borderId="1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14" fillId="22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23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22" fillId="0" borderId="0" xfId="0" applyFont="1"/>
    <xf numFmtId="0" fontId="23" fillId="0" borderId="0" xfId="0" applyFont="1"/>
    <xf numFmtId="0" fontId="2" fillId="2" borderId="14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top" wrapText="1"/>
    </xf>
    <xf numFmtId="0" fontId="25" fillId="0" borderId="0" xfId="0" applyFont="1"/>
    <xf numFmtId="0" fontId="24" fillId="24" borderId="1" xfId="0" applyFont="1" applyFill="1" applyBorder="1" applyAlignment="1">
      <alignment vertical="top" wrapText="1"/>
    </xf>
    <xf numFmtId="0" fontId="26" fillId="0" borderId="0" xfId="0" applyFont="1"/>
    <xf numFmtId="164" fontId="27" fillId="0" borderId="1" xfId="0" applyNumberFormat="1" applyFont="1" applyBorder="1"/>
    <xf numFmtId="0" fontId="28" fillId="25" borderId="0" xfId="0" applyFont="1" applyFill="1" applyAlignment="1">
      <alignment horizontal="center"/>
    </xf>
    <xf numFmtId="172" fontId="27" fillId="0" borderId="1" xfId="0" applyNumberFormat="1" applyFont="1" applyBorder="1"/>
    <xf numFmtId="173" fontId="2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Customers" displayName="tblCustomers" ref="A1:BC7044" totalsRowShown="0">
  <autoFilter ref="A1:BC7044"/>
  <tableColumns count="55">
    <tableColumn id="1" name="Customer ID"/>
    <tableColumn id="2" name="Gender"/>
    <tableColumn id="3" name="Age"/>
    <tableColumn id="4" name="Married"/>
    <tableColumn id="5" name="Number of Dependents"/>
    <tableColumn id="6" name="City"/>
    <tableColumn id="7" name="Zip Code"/>
    <tableColumn id="8" name="Latitude"/>
    <tableColumn id="9" name="Longitude"/>
    <tableColumn id="10" name="Number of Referrals"/>
    <tableColumn id="11" name="Tenure in Months"/>
    <tableColumn id="12" name="Offer"/>
    <tableColumn id="13" name="Phone Service"/>
    <tableColumn id="14" name="Avg Monthly Long Distance Charges"/>
    <tableColumn id="15" name="Multiple Lines"/>
    <tableColumn id="16" name="Internet Service"/>
    <tableColumn id="17" name="Internet Type"/>
    <tableColumn id="18" name="Avg Monthly GB Download"/>
    <tableColumn id="19" name="Online Security"/>
    <tableColumn id="20" name="Online Backup"/>
    <tableColumn id="21" name="Device Protection Plan"/>
    <tableColumn id="22" name="Premium Tech Support"/>
    <tableColumn id="23" name="Streaming TV"/>
    <tableColumn id="24" name="Streaming Movies"/>
    <tableColumn id="25" name="Streaming Music"/>
    <tableColumn id="26" name="Unlimited Data"/>
    <tableColumn id="27" name="Contract"/>
    <tableColumn id="28" name="Paperless Billing"/>
    <tableColumn id="29" name="Payment Method"/>
    <tableColumn id="30" name="Monthly Charge"/>
    <tableColumn id="31" name="Total Charges"/>
    <tableColumn id="32" name="Total Refunds"/>
    <tableColumn id="33" name="Total Extra Data Charges"/>
    <tableColumn id="34" name="Total Long Distance Charges"/>
    <tableColumn id="35" name="Total Revenue"/>
    <tableColumn id="36" name="Customer Status"/>
    <tableColumn id="37" name="Churn Category"/>
    <tableColumn id="38" name="Churn Reason"/>
    <tableColumn id="39" name="Is_Churned"/>
    <tableColumn id="40" name="Is_Retained"/>
    <tableColumn id="41" name="Flag_Negative_Monthly_Charge"/>
    <tableColumn id="42" name="Tenure_Band"/>
    <tableColumn id="43" name="Age_Band"/>
    <tableColumn id="44" name="Charge_Band"/>
    <tableColumn id="45" name="Add_On_Count"/>
    <tableColumn id="46" name="Zip_Population"/>
    <tableColumn id="47" name="Existing_Flag"/>
    <tableColumn id="48" name="Churn_Rate_Value"/>
    <tableColumn id="49" name="Retention_Rate_Value"/>
    <tableColumn id="50" name="MRVL_Row"/>
    <tableColumn id="51" name="Tenure_Band_Sort"/>
    <tableColumn id="52" name="Tenure_Band_Slicer"/>
    <tableColumn id="53" name="Risk_Points"/>
    <tableColumn id="54" name="Descriptive_Churn_Risk_Tier"/>
    <tableColumn id="55" name="Risk_Tier_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24F"/>
    <pageSetUpPr fitToPage="1"/>
  </sheetPr>
  <dimension ref="A1:X58"/>
  <sheetViews>
    <sheetView showGridLines="0" showRowColHeaders="0" tabSelected="1" zoomScale="75" zoomScaleNormal="75" workbookViewId="0"/>
  </sheetViews>
  <sheetFormatPr defaultRowHeight="15"/>
  <cols>
    <col min="1" max="3" width="8" customWidth="1"/>
    <col min="4" max="4" width="2.140625" customWidth="1"/>
    <col min="5" max="7" width="8" customWidth="1"/>
    <col min="8" max="8" width="2.140625" customWidth="1"/>
    <col min="9" max="11" width="8" customWidth="1"/>
    <col min="12" max="12" width="2.140625" customWidth="1"/>
    <col min="13" max="15" width="8" customWidth="1"/>
    <col min="16" max="16" width="2.140625" customWidth="1"/>
    <col min="17" max="19" width="8" customWidth="1"/>
    <col min="20" max="20" width="2.140625" customWidth="1"/>
    <col min="21" max="23" width="8" customWidth="1"/>
    <col min="24" max="24" width="2.140625" customWidth="1"/>
  </cols>
  <sheetData>
    <row r="1" spans="1:24" ht="27" customHeight="1">
      <c r="A1" s="1" t="s">
        <v>11976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11978</v>
      </c>
      <c r="R1" s="2"/>
      <c r="S1" s="2"/>
      <c r="T1" s="2"/>
      <c r="U1" s="2"/>
      <c r="V1" s="2"/>
      <c r="W1" s="2"/>
      <c r="X1" s="2"/>
    </row>
    <row r="2" spans="1:24" ht="19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3" t="s">
        <v>11977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 t="s">
        <v>11979</v>
      </c>
      <c r="R3" s="4"/>
      <c r="S3" s="4"/>
      <c r="T3" s="4"/>
      <c r="U3" s="4"/>
      <c r="V3" s="4"/>
      <c r="W3" s="4"/>
      <c r="X3" s="4"/>
    </row>
    <row r="4" spans="1:24" ht="18" customHeight="1">
      <c r="A4" s="5" t="s">
        <v>11980</v>
      </c>
      <c r="B4" s="5"/>
      <c r="C4" s="5"/>
      <c r="D4" s="5"/>
      <c r="E4" s="5"/>
      <c r="F4" s="5"/>
      <c r="G4" s="5"/>
      <c r="H4" s="5"/>
      <c r="I4" s="5" t="s">
        <v>11982</v>
      </c>
      <c r="J4" s="5"/>
      <c r="K4" s="5"/>
      <c r="L4" s="5"/>
      <c r="M4" s="5"/>
      <c r="N4" s="5"/>
      <c r="O4" s="5"/>
      <c r="P4" s="5"/>
      <c r="Q4" s="5" t="s">
        <v>11984</v>
      </c>
      <c r="R4" s="5"/>
      <c r="S4" s="5"/>
      <c r="T4" s="5"/>
      <c r="U4" s="5"/>
      <c r="V4" s="5"/>
      <c r="W4" s="5"/>
      <c r="X4" s="5"/>
    </row>
    <row r="5" spans="1:24" ht="19" customHeight="1">
      <c r="A5" s="6" t="s">
        <v>11981</v>
      </c>
      <c r="B5" s="6"/>
      <c r="C5" s="6"/>
      <c r="D5" s="6"/>
      <c r="E5" s="6"/>
      <c r="F5" s="6"/>
      <c r="G5" s="6"/>
      <c r="H5" s="6"/>
      <c r="I5" s="6" t="s">
        <v>11983</v>
      </c>
      <c r="J5" s="6"/>
      <c r="K5" s="6"/>
      <c r="L5" s="6"/>
      <c r="M5" s="6"/>
      <c r="N5" s="6"/>
      <c r="O5" s="6"/>
      <c r="P5" s="6"/>
      <c r="Q5" s="6" t="s">
        <v>11985</v>
      </c>
      <c r="R5" s="6"/>
      <c r="S5" s="6"/>
      <c r="T5" s="6"/>
      <c r="U5" s="6"/>
      <c r="V5" s="6"/>
      <c r="W5" s="6"/>
      <c r="X5" s="6"/>
    </row>
    <row r="6" spans="1:24" ht="19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7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8" t="s">
        <v>11986</v>
      </c>
      <c r="B8" s="8"/>
      <c r="C8" s="8"/>
      <c r="D8" s="7"/>
      <c r="E8" s="9" t="s">
        <v>11988</v>
      </c>
      <c r="F8" s="9"/>
      <c r="G8" s="9"/>
      <c r="H8" s="7"/>
      <c r="I8" s="10" t="s">
        <v>11990</v>
      </c>
      <c r="J8" s="10"/>
      <c r="K8" s="10"/>
      <c r="L8" s="7"/>
      <c r="M8" s="9" t="s">
        <v>11991</v>
      </c>
      <c r="N8" s="9"/>
      <c r="O8" s="9"/>
      <c r="P8" s="7"/>
      <c r="Q8" s="10" t="s">
        <v>11993</v>
      </c>
      <c r="R8" s="10"/>
      <c r="S8" s="10"/>
      <c r="T8" s="7"/>
      <c r="U8" s="9" t="s">
        <v>11995</v>
      </c>
      <c r="V8" s="9"/>
      <c r="W8" s="9"/>
      <c r="X8" s="7"/>
    </row>
    <row r="9" spans="1:24" ht="24" customHeight="1">
      <c r="A9" s="11">
        <f>kpiExisting</f>
        <v>6589</v>
      </c>
      <c r="B9" s="11"/>
      <c r="C9" s="11"/>
      <c r="D9" s="7"/>
      <c r="E9" s="12">
        <f>kpiChurned</f>
        <v>1869</v>
      </c>
      <c r="F9" s="12"/>
      <c r="G9" s="12"/>
      <c r="H9" s="7"/>
      <c r="I9" s="13">
        <f>kpiRetained</f>
        <v>4720</v>
      </c>
      <c r="J9" s="13"/>
      <c r="K9" s="13"/>
      <c r="L9" s="7"/>
      <c r="M9" s="14">
        <f>kpiChurnRate</f>
        <v>0.2836545758081651</v>
      </c>
      <c r="N9" s="14"/>
      <c r="O9" s="14"/>
      <c r="P9" s="7"/>
      <c r="Q9" s="15">
        <f>kpiRetentionRate</f>
        <v>0.7163454241918349</v>
      </c>
      <c r="R9" s="15"/>
      <c r="S9" s="15"/>
      <c r="T9" s="7"/>
      <c r="U9" s="16">
        <f>kpiMRVL</f>
        <v>137086.65</v>
      </c>
      <c r="V9" s="16"/>
      <c r="W9" s="16"/>
      <c r="X9" s="7"/>
    </row>
    <row r="10" spans="1:24" ht="21" customHeight="1">
      <c r="A10" s="11"/>
      <c r="B10" s="11"/>
      <c r="C10" s="11"/>
      <c r="D10" s="7"/>
      <c r="E10" s="12"/>
      <c r="F10" s="12"/>
      <c r="G10" s="12"/>
      <c r="H10" s="7"/>
      <c r="I10" s="13"/>
      <c r="J10" s="13"/>
      <c r="K10" s="13"/>
      <c r="L10" s="7"/>
      <c r="M10" s="14"/>
      <c r="N10" s="14"/>
      <c r="O10" s="14"/>
      <c r="P10" s="7"/>
      <c r="Q10" s="15"/>
      <c r="R10" s="15"/>
      <c r="S10" s="15"/>
      <c r="T10" s="7"/>
      <c r="U10" s="16"/>
      <c r="V10" s="16"/>
      <c r="W10" s="16"/>
      <c r="X10" s="7"/>
    </row>
    <row r="11" spans="1:24" ht="14" customHeight="1">
      <c r="A11" s="17" t="s">
        <v>11987</v>
      </c>
      <c r="B11" s="17"/>
      <c r="C11" s="17"/>
      <c r="D11" s="7"/>
      <c r="E11" s="17" t="s">
        <v>11989</v>
      </c>
      <c r="F11" s="17"/>
      <c r="G11" s="17"/>
      <c r="H11" s="7"/>
      <c r="I11" s="17" t="s">
        <v>66</v>
      </c>
      <c r="J11" s="17"/>
      <c r="K11" s="17"/>
      <c r="L11" s="7"/>
      <c r="M11" s="17" t="s">
        <v>11992</v>
      </c>
      <c r="N11" s="17"/>
      <c r="O11" s="17"/>
      <c r="P11" s="7"/>
      <c r="Q11" s="17" t="s">
        <v>11994</v>
      </c>
      <c r="R11" s="17"/>
      <c r="S11" s="17"/>
      <c r="T11" s="7"/>
      <c r="U11" s="17" t="s">
        <v>11996</v>
      </c>
      <c r="V11" s="17"/>
      <c r="W11" s="17"/>
      <c r="X11" s="7"/>
    </row>
    <row r="12" spans="1:24" ht="8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22" customHeight="1">
      <c r="A13" s="18" t="s">
        <v>11997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22" customHeight="1">
      <c r="A14" s="19" t="s">
        <v>11998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 t="s">
        <v>11999</v>
      </c>
      <c r="R14" s="19"/>
      <c r="S14" s="19"/>
      <c r="T14" s="19"/>
      <c r="U14" s="19"/>
      <c r="V14" s="19"/>
      <c r="W14" s="19"/>
      <c r="X14" s="19"/>
    </row>
    <row r="15" spans="1:24" ht="20" customHeight="1">
      <c r="A15" s="20"/>
      <c r="B15" s="21"/>
      <c r="C15" s="21"/>
      <c r="D15" s="21"/>
      <c r="E15" s="22" t="s">
        <v>77</v>
      </c>
      <c r="F15" s="22"/>
      <c r="G15" s="22"/>
      <c r="H15" s="22"/>
      <c r="I15" s="22" t="s">
        <v>64</v>
      </c>
      <c r="J15" s="22"/>
      <c r="K15" s="22"/>
      <c r="L15" s="22"/>
      <c r="M15" s="22" t="s">
        <v>122</v>
      </c>
      <c r="N15" s="22"/>
      <c r="O15" s="22"/>
      <c r="P15" s="22"/>
      <c r="Q15" s="23" t="s">
        <v>12000</v>
      </c>
      <c r="R15" s="23"/>
      <c r="S15" s="23"/>
      <c r="T15" s="23"/>
      <c r="U15" s="23"/>
      <c r="V15" s="23"/>
      <c r="W15" s="23"/>
      <c r="X15" s="23"/>
    </row>
    <row r="16" spans="1:24" ht="16" customHeight="1">
      <c r="A16" s="24" t="s">
        <v>91</v>
      </c>
      <c r="B16" s="24"/>
      <c r="C16" s="24"/>
      <c r="D16" s="24"/>
      <c r="E16" s="25">
        <f>IF(nativePivotsReady,IFERROR(GETPIVOTDATA("Churn Rate",'02_Pivots'!$A$52,"Tenure_Band","0-6 months","Contract","Month-to-Month"),""),0.8133472367049009)</f>
        <v>0.8133472367049009</v>
      </c>
      <c r="F16" s="25"/>
      <c r="G16" s="25"/>
      <c r="H16" s="25"/>
      <c r="I16" s="26">
        <f>IF(nativePivotsReady,IFERROR(GETPIVOTDATA("Churn Rate",'02_Pivots'!$A$52,"Tenure_Band","0-6 months","Contract","One Year"),""),0.14285714285714285)</f>
        <v>0.14285714285714285</v>
      </c>
      <c r="J16" s="26"/>
      <c r="K16" s="26"/>
      <c r="L16" s="26"/>
      <c r="M16" s="27">
        <f>IF(nativePivotsReady,IFERROR(GETPIVOTDATA("Churn Rate",'02_Pivots'!$A$52,"Tenure_Band","0-6 months","Contract","Two Year"),""),0.0)</f>
        <v>0.0</v>
      </c>
      <c r="N16" s="27"/>
      <c r="O16" s="27"/>
      <c r="P16" s="27"/>
      <c r="Q16" s="28" t="s">
        <v>12005</v>
      </c>
      <c r="R16" s="28"/>
      <c r="S16" s="28"/>
      <c r="T16" s="28"/>
      <c r="U16" s="28"/>
      <c r="V16" s="28"/>
      <c r="W16" s="28"/>
      <c r="X16" s="28"/>
    </row>
    <row r="17" spans="1:24" ht="16" customHeight="1">
      <c r="A17" s="24"/>
      <c r="B17" s="24"/>
      <c r="C17" s="24"/>
      <c r="D17" s="24"/>
      <c r="E17" s="29">
        <f>IF(nativePivotsReady,IFERROR(GETPIVOTDATA("Existing Customers",'02_Pivots'!$A$52,"Tenure_Band","0-6 months","Contract","Month-to-Month"),""),959)</f>
        <v>959</v>
      </c>
      <c r="F17" s="29"/>
      <c r="G17" s="29"/>
      <c r="H17" s="29"/>
      <c r="I17" s="29">
        <f>IF(nativePivotsReady,IFERROR(GETPIVOTDATA("Existing Customers",'02_Pivots'!$A$52,"Tenure_Band","0-6 months","Contract","One Year"),""),28)</f>
        <v>28</v>
      </c>
      <c r="J17" s="29"/>
      <c r="K17" s="29"/>
      <c r="L17" s="29"/>
      <c r="M17" s="29">
        <f>IF(nativePivotsReady,IFERROR(GETPIVOTDATA("Existing Customers",'02_Pivots'!$A$52,"Tenure_Band","0-6 months","Contract","Two Year"),""),29)</f>
        <v>29</v>
      </c>
      <c r="N17" s="29"/>
      <c r="O17" s="29"/>
      <c r="P17" s="29"/>
      <c r="Q17" s="20"/>
      <c r="R17" s="21"/>
      <c r="S17" s="21"/>
      <c r="T17" s="21"/>
      <c r="U17" s="21"/>
      <c r="V17" s="21"/>
      <c r="W17" s="21"/>
      <c r="X17" s="30"/>
    </row>
    <row r="18" spans="1:24" ht="16" customHeight="1">
      <c r="A18" s="24" t="s">
        <v>67</v>
      </c>
      <c r="B18" s="24"/>
      <c r="C18" s="24"/>
      <c r="D18" s="24"/>
      <c r="E18" s="31">
        <f>IF(nativePivotsReady,IFERROR(GETPIVOTDATA("Churn Rate",'02_Pivots'!$A$52,"Tenure_Band","7-12 months","Contract","Month-to-Month"),""),0.4468864468864469)</f>
        <v>0.4468864468864469</v>
      </c>
      <c r="F18" s="31"/>
      <c r="G18" s="31"/>
      <c r="H18" s="31"/>
      <c r="I18" s="32">
        <f>IF(nativePivotsReady,IFERROR(GETPIVOTDATA("Churn Rate",'02_Pivots'!$A$52,"Tenure_Band","7-12 months","Contract","One Year"),""),0.09574468085106383)</f>
        <v>0.09574468085106383</v>
      </c>
      <c r="J18" s="32"/>
      <c r="K18" s="32"/>
      <c r="L18" s="32"/>
      <c r="M18" s="27">
        <f>IF(nativePivotsReady,IFERROR(GETPIVOTDATA("Churn Rate",'02_Pivots'!$A$52,"Tenure_Band","7-12 months","Contract","Two Year"),""),0.0)</f>
        <v>0.0</v>
      </c>
      <c r="N18" s="27"/>
      <c r="O18" s="27"/>
      <c r="P18" s="27"/>
      <c r="Q18" s="33" t="s">
        <v>85</v>
      </c>
      <c r="R18" s="33"/>
      <c r="S18" s="33"/>
      <c r="T18" s="34"/>
      <c r="U18" s="34"/>
      <c r="V18" s="34"/>
      <c r="W18" s="35">
        <v>0.4212678936605317</v>
      </c>
      <c r="X18" s="30"/>
    </row>
    <row r="19" spans="1:24" ht="16" customHeight="1">
      <c r="A19" s="24"/>
      <c r="B19" s="24"/>
      <c r="C19" s="24"/>
      <c r="D19" s="24"/>
      <c r="E19" s="29">
        <f>IF(nativePivotsReady,IFERROR(GETPIVOTDATA("Existing Customers",'02_Pivots'!$A$52,"Tenure_Band","7-12 months","Contract","Month-to-Month"),""),546)</f>
        <v>546</v>
      </c>
      <c r="F19" s="29"/>
      <c r="G19" s="29"/>
      <c r="H19" s="29"/>
      <c r="I19" s="29">
        <f>IF(nativePivotsReady,IFERROR(GETPIVOTDATA("Existing Customers",'02_Pivots'!$A$52,"Tenure_Band","7-12 months","Contract","One Year"),""),94)</f>
        <v>94</v>
      </c>
      <c r="J19" s="29"/>
      <c r="K19" s="29"/>
      <c r="L19" s="29"/>
      <c r="M19" s="29">
        <f>IF(nativePivotsReady,IFERROR(GETPIVOTDATA("Existing Customers",'02_Pivots'!$A$52,"Tenure_Band","7-12 months","Contract","Two Year"),""),76)</f>
        <v>76</v>
      </c>
      <c r="N19" s="29"/>
      <c r="O19" s="29"/>
      <c r="P19" s="29"/>
      <c r="Q19" s="20"/>
      <c r="R19" s="21"/>
      <c r="S19" s="21"/>
      <c r="T19" s="21"/>
      <c r="U19" s="21"/>
      <c r="V19" s="21"/>
      <c r="W19" s="21"/>
      <c r="X19" s="30"/>
    </row>
    <row r="20" spans="1:24" ht="16" customHeight="1">
      <c r="A20" s="24" t="s">
        <v>103</v>
      </c>
      <c r="B20" s="24"/>
      <c r="C20" s="24"/>
      <c r="D20" s="24"/>
      <c r="E20" s="36">
        <f>IF(nativePivotsReady,IFERROR(GETPIVOTDATA("Churn Rate",'02_Pivots'!$A$52,"Tenure_Band","13-24 months","Contract","Month-to-Month"),""),0.40524781341107874)</f>
        <v>0.40524781341107874</v>
      </c>
      <c r="F20" s="36"/>
      <c r="G20" s="36"/>
      <c r="H20" s="36"/>
      <c r="I20" s="37">
        <f>IF(nativePivotsReady,IFERROR(GETPIVOTDATA("Churn Rate",'02_Pivots'!$A$52,"Tenure_Band","13-24 months","Contract","One Year"),""),0.07441860465116279)</f>
        <v>0.07441860465116279</v>
      </c>
      <c r="J20" s="37"/>
      <c r="K20" s="37"/>
      <c r="L20" s="37"/>
      <c r="M20" s="27">
        <f>IF(nativePivotsReady,IFERROR(GETPIVOTDATA("Churn Rate",'02_Pivots'!$A$52,"Tenure_Band","13-24 months","Contract","Two Year"),""),0.0)</f>
        <v>0.0</v>
      </c>
      <c r="N20" s="27"/>
      <c r="O20" s="27"/>
      <c r="P20" s="27"/>
      <c r="Q20" s="20"/>
      <c r="R20" s="21"/>
      <c r="S20" s="21"/>
      <c r="T20" s="21"/>
      <c r="U20" s="21"/>
      <c r="V20" s="21"/>
      <c r="W20" s="21"/>
      <c r="X20" s="30"/>
    </row>
    <row r="21" spans="1:24" ht="16" customHeight="1">
      <c r="A21" s="24"/>
      <c r="B21" s="24"/>
      <c r="C21" s="24"/>
      <c r="D21" s="24"/>
      <c r="E21" s="29">
        <f>IF(nativePivotsReady,IFERROR(GETPIVOTDATA("Existing Customers",'02_Pivots'!$A$52,"Tenure_Band","13-24 months","Contract","Month-to-Month"),""),686)</f>
        <v>686</v>
      </c>
      <c r="F21" s="29"/>
      <c r="G21" s="29"/>
      <c r="H21" s="29"/>
      <c r="I21" s="29">
        <f>IF(nativePivotsReady,IFERROR(GETPIVOTDATA("Existing Customers",'02_Pivots'!$A$52,"Tenure_Band","13-24 months","Contract","One Year"),""),215)</f>
        <v>215</v>
      </c>
      <c r="J21" s="29"/>
      <c r="K21" s="29"/>
      <c r="L21" s="29"/>
      <c r="M21" s="29">
        <f>IF(nativePivotsReady,IFERROR(GETPIVOTDATA("Existing Customers",'02_Pivots'!$A$52,"Tenure_Band","13-24 months","Contract","Two Year"),""),123)</f>
        <v>123</v>
      </c>
      <c r="N21" s="29"/>
      <c r="O21" s="29"/>
      <c r="P21" s="29"/>
      <c r="Q21" s="33" t="s">
        <v>62</v>
      </c>
      <c r="R21" s="33"/>
      <c r="S21" s="33"/>
      <c r="T21" s="34"/>
      <c r="U21" s="34"/>
      <c r="V21" s="38"/>
      <c r="W21" s="35">
        <v>0.2751937984496124</v>
      </c>
      <c r="X21" s="30"/>
    </row>
    <row r="22" spans="1:24" ht="16" customHeight="1">
      <c r="A22" s="24" t="s">
        <v>164</v>
      </c>
      <c r="B22" s="24"/>
      <c r="C22" s="24"/>
      <c r="D22" s="24"/>
      <c r="E22" s="39">
        <f>IF(nativePivotsReady,IFERROR(GETPIVOTDATA("Churn Rate",'02_Pivots'!$A$52,"Tenure_Band","25-36 months","Contract","Month-to-Month"),""),0.3648960739030023)</f>
        <v>0.3648960739030023</v>
      </c>
      <c r="F22" s="39"/>
      <c r="G22" s="39"/>
      <c r="H22" s="39"/>
      <c r="I22" s="37">
        <f>IF(nativePivotsReady,IFERROR(GETPIVOTDATA("Churn Rate",'02_Pivots'!$A$52,"Tenure_Band","25-36 months","Contract","One Year"),""),0.07462686567164178)</f>
        <v>0.07462686567164178</v>
      </c>
      <c r="J22" s="37"/>
      <c r="K22" s="37"/>
      <c r="L22" s="37"/>
      <c r="M22" s="40">
        <f>IF(nativePivotsReady,IFERROR(GETPIVOTDATA("Churn Rate",'02_Pivots'!$A$52,"Tenure_Band","25-36 months","Contract","Two Year"),""),0.015267175572519083)</f>
        <v>0.015267175572519083</v>
      </c>
      <c r="N22" s="40"/>
      <c r="O22" s="40"/>
      <c r="P22" s="40"/>
      <c r="Q22" s="20"/>
      <c r="R22" s="21"/>
      <c r="S22" s="21"/>
      <c r="T22" s="21"/>
      <c r="U22" s="21"/>
      <c r="V22" s="21"/>
      <c r="W22" s="21"/>
      <c r="X22" s="30"/>
    </row>
    <row r="23" spans="1:24" ht="16" customHeight="1">
      <c r="A23" s="24"/>
      <c r="B23" s="24"/>
      <c r="C23" s="24"/>
      <c r="D23" s="24"/>
      <c r="E23" s="29">
        <f>IF(nativePivotsReady,IFERROR(GETPIVOTDATA("Existing Customers",'02_Pivots'!$A$52,"Tenure_Band","25-36 months","Contract","Month-to-Month"),""),433)</f>
        <v>433</v>
      </c>
      <c r="F23" s="29"/>
      <c r="G23" s="29"/>
      <c r="H23" s="29"/>
      <c r="I23" s="29">
        <f>IF(nativePivotsReady,IFERROR(GETPIVOTDATA("Existing Customers",'02_Pivots'!$A$52,"Tenure_Band","25-36 months","Contract","One Year"),""),268)</f>
        <v>268</v>
      </c>
      <c r="J23" s="29"/>
      <c r="K23" s="29"/>
      <c r="L23" s="29"/>
      <c r="M23" s="29">
        <f>IF(nativePivotsReady,IFERROR(GETPIVOTDATA("Existing Customers",'02_Pivots'!$A$52,"Tenure_Band","25-36 months","Contract","Two Year"),""),131)</f>
        <v>131</v>
      </c>
      <c r="N23" s="29"/>
      <c r="O23" s="29"/>
      <c r="P23" s="29"/>
      <c r="Q23" s="20"/>
      <c r="R23" s="21"/>
      <c r="S23" s="21"/>
      <c r="T23" s="21"/>
      <c r="U23" s="21"/>
      <c r="V23" s="21"/>
      <c r="W23" s="21"/>
      <c r="X23" s="30"/>
    </row>
    <row r="24" spans="1:24" ht="16" customHeight="1">
      <c r="A24" s="24" t="s">
        <v>176</v>
      </c>
      <c r="B24" s="24"/>
      <c r="C24" s="24"/>
      <c r="D24" s="24"/>
      <c r="E24" s="41">
        <f>IF(nativePivotsReady,IFERROR(GETPIVOTDATA("Churn Rate",'02_Pivots'!$A$52,"Tenure_Band","37-48 months","Contract","Month-to-Month"),""),0.375886524822695)</f>
        <v>0.375886524822695</v>
      </c>
      <c r="F24" s="41"/>
      <c r="G24" s="41"/>
      <c r="H24" s="41"/>
      <c r="I24" s="42">
        <f>IF(nativePivotsReady,IFERROR(GETPIVOTDATA("Churn Rate",'02_Pivots'!$A$52,"Tenure_Band","37-48 months","Contract","One Year"),""),0.12589928057553956)</f>
        <v>0.12589928057553956</v>
      </c>
      <c r="J24" s="42"/>
      <c r="K24" s="42"/>
      <c r="L24" s="42"/>
      <c r="M24" s="40">
        <f>IF(nativePivotsReady,IFERROR(GETPIVOTDATA("Churn Rate",'02_Pivots'!$A$52,"Tenure_Band","37-48 months","Contract","Two Year"),""),0.019801980198019802)</f>
        <v>0.019801980198019802</v>
      </c>
      <c r="N24" s="40"/>
      <c r="O24" s="40"/>
      <c r="P24" s="40"/>
      <c r="Q24" s="33" t="s">
        <v>135</v>
      </c>
      <c r="R24" s="33"/>
      <c r="S24" s="33"/>
      <c r="T24" s="34"/>
      <c r="U24" s="34"/>
      <c r="V24" s="38"/>
      <c r="W24" s="35">
        <v>0.1997397527651269</v>
      </c>
      <c r="X24" s="30"/>
    </row>
    <row r="25" spans="1:24" ht="16" customHeight="1">
      <c r="A25" s="24"/>
      <c r="B25" s="24"/>
      <c r="C25" s="24"/>
      <c r="D25" s="24"/>
      <c r="E25" s="29">
        <f>IF(nativePivotsReady,IFERROR(GETPIVOTDATA("Existing Customers",'02_Pivots'!$A$52,"Tenure_Band","37-48 months","Contract","Month-to-Month"),""),282)</f>
        <v>282</v>
      </c>
      <c r="F25" s="29"/>
      <c r="G25" s="29"/>
      <c r="H25" s="29"/>
      <c r="I25" s="29">
        <f>IF(nativePivotsReady,IFERROR(GETPIVOTDATA("Existing Customers",'02_Pivots'!$A$52,"Tenure_Band","37-48 months","Contract","One Year"),""),278)</f>
        <v>278</v>
      </c>
      <c r="J25" s="29"/>
      <c r="K25" s="29"/>
      <c r="L25" s="29"/>
      <c r="M25" s="29">
        <f>IF(nativePivotsReady,IFERROR(GETPIVOTDATA("Existing Customers",'02_Pivots'!$A$52,"Tenure_Band","37-48 months","Contract","Two Year"),""),202)</f>
        <v>202</v>
      </c>
      <c r="N25" s="29"/>
      <c r="O25" s="29"/>
      <c r="P25" s="29"/>
      <c r="Q25" s="20"/>
      <c r="R25" s="21"/>
      <c r="S25" s="21"/>
      <c r="T25" s="21"/>
      <c r="U25" s="21"/>
      <c r="V25" s="21"/>
      <c r="W25" s="21"/>
      <c r="X25" s="30"/>
    </row>
    <row r="26" spans="1:24" ht="16" customHeight="1">
      <c r="A26" s="24" t="s">
        <v>123</v>
      </c>
      <c r="B26" s="24"/>
      <c r="C26" s="24"/>
      <c r="D26" s="24"/>
      <c r="E26" s="43">
        <f>IF(nativePivotsReady,IFERROR(GETPIVOTDATA("Churn Rate",'02_Pivots'!$A$52,"Tenure_Band","49-72 months","Contract","Month-to-Month"),""),0.30067567567567566)</f>
        <v>0.30067567567567566</v>
      </c>
      <c r="F26" s="43"/>
      <c r="G26" s="43"/>
      <c r="H26" s="43"/>
      <c r="I26" s="42">
        <f>IF(nativePivotsReady,IFERROR(GETPIVOTDATA("Churn Rate",'02_Pivots'!$A$52,"Tenure_Band","49-72 months","Contract","One Year"),""),0.12752721617418353)</f>
        <v>0.12752721617418353</v>
      </c>
      <c r="J26" s="42"/>
      <c r="K26" s="42"/>
      <c r="L26" s="42"/>
      <c r="M26" s="44">
        <f>IF(nativePivotsReady,IFERROR(GETPIVOTDATA("Churn Rate",'02_Pivots'!$A$52,"Tenure_Band","49-72 months","Contract","Two Year"),""),0.03230769230769231)</f>
        <v>0.03230769230769231</v>
      </c>
      <c r="N26" s="44"/>
      <c r="O26" s="44"/>
      <c r="P26" s="44"/>
      <c r="Q26" s="20"/>
      <c r="R26" s="21"/>
      <c r="S26" s="21"/>
      <c r="T26" s="21"/>
      <c r="U26" s="21"/>
      <c r="V26" s="21"/>
      <c r="W26" s="21"/>
      <c r="X26" s="30"/>
    </row>
    <row r="27" spans="1:24" ht="16" customHeight="1">
      <c r="A27" s="24"/>
      <c r="B27" s="24"/>
      <c r="C27" s="24"/>
      <c r="D27" s="24"/>
      <c r="E27" s="29">
        <f>IF(nativePivotsReady,IFERROR(GETPIVOTDATA("Existing Customers",'02_Pivots'!$A$52,"Tenure_Band","49-72 months","Contract","Month-to-Month"),""),296)</f>
        <v>296</v>
      </c>
      <c r="F27" s="29"/>
      <c r="G27" s="29"/>
      <c r="H27" s="29"/>
      <c r="I27" s="29">
        <f>IF(nativePivotsReady,IFERROR(GETPIVOTDATA("Existing Customers",'02_Pivots'!$A$52,"Tenure_Band","49-72 months","Contract","One Year"),""),643)</f>
        <v>643</v>
      </c>
      <c r="J27" s="29"/>
      <c r="K27" s="29"/>
      <c r="L27" s="29"/>
      <c r="M27" s="29">
        <f>IF(nativePivotsReady,IFERROR(GETPIVOTDATA("Existing Customers",'02_Pivots'!$A$52,"Tenure_Band","49-72 months","Contract","Two Year"),""),1300)</f>
        <v>1300</v>
      </c>
      <c r="N27" s="29"/>
      <c r="O27" s="29"/>
      <c r="P27" s="29"/>
      <c r="Q27" s="45" t="s">
        <v>12006</v>
      </c>
      <c r="R27" s="45"/>
      <c r="S27" s="45"/>
      <c r="T27" s="45"/>
      <c r="U27" s="45"/>
      <c r="V27" s="45"/>
      <c r="W27" s="45"/>
      <c r="X27" s="45"/>
    </row>
    <row r="28" spans="1:24" ht="8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22" customHeight="1">
      <c r="A29" s="19" t="s">
        <v>12001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 t="s">
        <v>12003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6" customHeight="1">
      <c r="A30" s="23" t="s">
        <v>12002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 t="s">
        <v>12004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4" ht="16" customHeight="1">
      <c r="A31" s="28" t="s">
        <v>12005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 t="s">
        <v>12005</v>
      </c>
      <c r="O31" s="28"/>
      <c r="P31" s="28"/>
      <c r="Q31" s="28"/>
      <c r="R31" s="28"/>
      <c r="S31" s="28"/>
      <c r="T31" s="28"/>
      <c r="U31" s="28"/>
      <c r="V31" s="21"/>
      <c r="W31" s="21"/>
      <c r="X31" s="30"/>
    </row>
    <row r="32" spans="1:24" ht="16" customHeight="1">
      <c r="A32" s="33" t="s">
        <v>90</v>
      </c>
      <c r="B32" s="33"/>
      <c r="C32" s="33"/>
      <c r="D32" s="33"/>
      <c r="E32" s="33"/>
      <c r="F32" s="33"/>
      <c r="G32" s="46"/>
      <c r="H32" s="46"/>
      <c r="I32" s="46"/>
      <c r="J32" s="46"/>
      <c r="K32" s="46"/>
      <c r="L32" s="21"/>
      <c r="M32" s="47">
        <v>313</v>
      </c>
      <c r="N32" s="33" t="s">
        <v>95</v>
      </c>
      <c r="O32" s="33"/>
      <c r="P32" s="33"/>
      <c r="Q32" s="46"/>
      <c r="R32" s="46"/>
      <c r="S32" s="46"/>
      <c r="T32" s="46"/>
      <c r="U32" s="35">
        <v>0.6651205936920223</v>
      </c>
      <c r="V32" s="48">
        <f>IF(nativePivotsReady,IFERROR(GETPIVOTDATA("Existing Customers",'02_Pivots'!$F$38,"Descriptive_Churn_Risk_Tier","Very High"),0),2156)</f>
        <v>2156</v>
      </c>
      <c r="W32" s="48"/>
      <c r="X32" s="48"/>
    </row>
    <row r="33" spans="1:24" ht="16" customHeight="1">
      <c r="A33" s="33" t="s">
        <v>181</v>
      </c>
      <c r="B33" s="33"/>
      <c r="C33" s="33"/>
      <c r="D33" s="33"/>
      <c r="E33" s="33"/>
      <c r="F33" s="33"/>
      <c r="G33" s="46"/>
      <c r="H33" s="46"/>
      <c r="I33" s="46"/>
      <c r="J33" s="46"/>
      <c r="K33" s="46"/>
      <c r="L33" s="21"/>
      <c r="M33" s="47">
        <v>311</v>
      </c>
      <c r="N33" s="33" t="s">
        <v>80</v>
      </c>
      <c r="O33" s="33"/>
      <c r="P33" s="33"/>
      <c r="Q33" s="46"/>
      <c r="R33" s="46"/>
      <c r="S33" s="38"/>
      <c r="T33" s="38"/>
      <c r="U33" s="35">
        <v>0.2065131056393963</v>
      </c>
      <c r="V33" s="49">
        <f>IF(nativePivotsReady,IFERROR(GETPIVOTDATA("Existing Customers",'02_Pivots'!$F$38,"Descriptive_Churn_Risk_Tier","High"),0),1259)</f>
        <v>1259</v>
      </c>
      <c r="W33" s="49"/>
      <c r="X33" s="49"/>
    </row>
    <row r="34" spans="1:24" ht="16" customHeight="1">
      <c r="A34" s="33" t="s">
        <v>329</v>
      </c>
      <c r="B34" s="33"/>
      <c r="C34" s="33"/>
      <c r="D34" s="33"/>
      <c r="E34" s="33"/>
      <c r="F34" s="33"/>
      <c r="G34" s="46"/>
      <c r="H34" s="46"/>
      <c r="I34" s="46"/>
      <c r="J34" s="46"/>
      <c r="K34" s="38"/>
      <c r="L34" s="21"/>
      <c r="M34" s="47">
        <v>220</v>
      </c>
      <c r="N34" s="33" t="s">
        <v>126</v>
      </c>
      <c r="O34" s="33"/>
      <c r="P34" s="33"/>
      <c r="Q34" s="46"/>
      <c r="R34" s="38"/>
      <c r="S34" s="38"/>
      <c r="T34" s="38"/>
      <c r="U34" s="35">
        <v>0.07292882147024504</v>
      </c>
      <c r="V34" s="50">
        <f>IF(nativePivotsReady,IFERROR(GETPIVOTDATA("Existing Customers",'02_Pivots'!$F$38,"Descriptive_Churn_Risk_Tier","Medium"),0),1714)</f>
        <v>1714</v>
      </c>
      <c r="W34" s="50"/>
      <c r="X34" s="50"/>
    </row>
    <row r="35" spans="1:24" ht="16" customHeight="1">
      <c r="A35" s="33" t="s">
        <v>191</v>
      </c>
      <c r="B35" s="33"/>
      <c r="C35" s="33"/>
      <c r="D35" s="33"/>
      <c r="E35" s="33"/>
      <c r="F35" s="33"/>
      <c r="G35" s="46"/>
      <c r="H35" s="46"/>
      <c r="I35" s="38"/>
      <c r="J35" s="38"/>
      <c r="K35" s="38"/>
      <c r="L35" s="21"/>
      <c r="M35" s="47">
        <v>130</v>
      </c>
      <c r="N35" s="33" t="s">
        <v>71</v>
      </c>
      <c r="O35" s="33"/>
      <c r="P35" s="33"/>
      <c r="Q35" s="46"/>
      <c r="R35" s="38"/>
      <c r="S35" s="38"/>
      <c r="T35" s="38"/>
      <c r="U35" s="35">
        <v>0.03424657534246575</v>
      </c>
      <c r="V35" s="51">
        <f>IF(nativePivotsReady,IFERROR(GETPIVOTDATA("Existing Customers",'02_Pivots'!$F$38,"Descriptive_Churn_Risk_Tier","Low"),0),1460)</f>
        <v>1460</v>
      </c>
      <c r="W35" s="51"/>
      <c r="X35" s="51"/>
    </row>
    <row r="36" spans="1:24" ht="16" customHeight="1">
      <c r="A36" s="33" t="s">
        <v>356</v>
      </c>
      <c r="B36" s="33"/>
      <c r="C36" s="33"/>
      <c r="D36" s="33"/>
      <c r="E36" s="33"/>
      <c r="F36" s="33"/>
      <c r="G36" s="46"/>
      <c r="H36" s="46"/>
      <c r="I36" s="38"/>
      <c r="J36" s="38"/>
      <c r="K36" s="38"/>
      <c r="L36" s="21"/>
      <c r="M36" s="47">
        <v>117</v>
      </c>
      <c r="N36" s="20"/>
      <c r="O36" s="21"/>
      <c r="P36" s="21"/>
      <c r="Q36" s="21"/>
      <c r="R36" s="21"/>
      <c r="S36" s="21"/>
      <c r="T36" s="21"/>
      <c r="U36" s="21"/>
      <c r="V36" s="21"/>
      <c r="W36" s="21"/>
      <c r="X36" s="30"/>
    </row>
    <row r="37" spans="1:24" ht="16" customHeight="1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0"/>
      <c r="N37" s="20"/>
      <c r="O37" s="21"/>
      <c r="P37" s="21"/>
      <c r="Q37" s="21"/>
      <c r="R37" s="21"/>
      <c r="S37" s="21"/>
      <c r="T37" s="21"/>
      <c r="U37" s="21"/>
      <c r="V37" s="21"/>
      <c r="W37" s="21"/>
      <c r="X37" s="30"/>
    </row>
    <row r="38" spans="1:24" ht="18" customHeight="1">
      <c r="A38" s="45" t="s">
        <v>12007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 t="s">
        <v>12008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ht="8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22" customHeight="1">
      <c r="A40" s="18" t="s">
        <v>12009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20" customHeight="1">
      <c r="A41" s="52" t="s">
        <v>12010</v>
      </c>
      <c r="B41" s="52"/>
      <c r="C41" s="52"/>
      <c r="D41" s="52"/>
      <c r="E41" s="52"/>
      <c r="F41" s="52"/>
      <c r="G41" s="53" t="s">
        <v>12011</v>
      </c>
      <c r="H41" s="53"/>
      <c r="I41" s="53"/>
      <c r="J41" s="53"/>
      <c r="K41" s="53"/>
      <c r="L41" s="53"/>
      <c r="M41" s="52" t="s">
        <v>12012</v>
      </c>
      <c r="N41" s="52"/>
      <c r="O41" s="52"/>
      <c r="P41" s="52"/>
      <c r="Q41" s="52"/>
      <c r="R41" s="52"/>
      <c r="S41" s="54" t="s">
        <v>12013</v>
      </c>
      <c r="T41" s="54"/>
      <c r="U41" s="54"/>
      <c r="V41" s="54"/>
      <c r="W41" s="54"/>
      <c r="X41" s="54"/>
    </row>
    <row r="42" spans="1:24" ht="34" customHeight="1">
      <c r="A42" s="55" t="str">
        <f>insightCritical</f>
        <v>Month-to-Month customers have a 51.7% churn rate, the highest contract-level exposure.</v>
      </c>
      <c r="B42" s="55"/>
      <c r="C42" s="55"/>
      <c r="D42" s="55"/>
      <c r="E42" s="55"/>
      <c r="F42" s="55"/>
      <c r="G42" s="55" t="str">
        <f>insightDriver</f>
        <v>Churn reaches 77.2% among customers in their first 0–6 months.</v>
      </c>
      <c r="H42" s="55"/>
      <c r="I42" s="55"/>
      <c r="J42" s="55"/>
      <c r="K42" s="55"/>
      <c r="L42" s="55"/>
      <c r="M42" s="55" t="str">
        <f>insightWarning</f>
        <v>Month-to-Month + 0–6 months + Fiber records 91.2% churn: 444 of 487 existing customers.</v>
      </c>
      <c r="N42" s="55"/>
      <c r="O42" s="55"/>
      <c r="P42" s="55"/>
      <c r="Q42" s="55"/>
      <c r="R42" s="55"/>
      <c r="S42" s="55" t="str">
        <f>insightOpportunity</f>
        <v>Fiber churn is 42.1%; better devices (313) and better offers (311) lead stated exit reasons.</v>
      </c>
      <c r="T42" s="55"/>
      <c r="U42" s="55"/>
      <c r="V42" s="55"/>
      <c r="W42" s="55"/>
      <c r="X42" s="55"/>
    </row>
    <row r="43" spans="1:24" ht="18" customHeight="1">
      <c r="A43" s="45" t="s">
        <v>12014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ht="8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22" customHeight="1">
      <c r="A45" s="18" t="s">
        <v>12015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9" customHeight="1">
      <c r="A46" s="56" t="s">
        <v>12016</v>
      </c>
      <c r="B46" s="56"/>
      <c r="C46" s="56"/>
      <c r="D46" s="56"/>
      <c r="E46" s="56"/>
      <c r="F46" s="56"/>
      <c r="G46" s="56"/>
      <c r="H46" s="56"/>
      <c r="I46" s="57" t="s">
        <v>12020</v>
      </c>
      <c r="J46" s="57"/>
      <c r="K46" s="57"/>
      <c r="L46" s="57"/>
      <c r="M46" s="57"/>
      <c r="N46" s="57"/>
      <c r="O46" s="57"/>
      <c r="P46" s="57"/>
      <c r="Q46" s="58" t="s">
        <v>12023</v>
      </c>
      <c r="R46" s="58"/>
      <c r="S46" s="58"/>
      <c r="T46" s="58"/>
      <c r="U46" s="58"/>
      <c r="V46" s="58"/>
      <c r="W46" s="58"/>
      <c r="X46" s="58"/>
    </row>
    <row r="47" spans="1:24" ht="19" customHeight="1">
      <c r="A47" s="56"/>
      <c r="B47" s="56"/>
      <c r="C47" s="56"/>
      <c r="D47" s="56"/>
      <c r="E47" s="56"/>
      <c r="F47" s="56"/>
      <c r="G47" s="56"/>
      <c r="H47" s="56"/>
      <c r="I47" s="57"/>
      <c r="J47" s="57"/>
      <c r="K47" s="57"/>
      <c r="L47" s="57"/>
      <c r="M47" s="57"/>
      <c r="N47" s="57"/>
      <c r="O47" s="57"/>
      <c r="P47" s="57"/>
      <c r="Q47" s="58"/>
      <c r="R47" s="58"/>
      <c r="S47" s="58"/>
      <c r="T47" s="58"/>
      <c r="U47" s="58"/>
      <c r="V47" s="58"/>
      <c r="W47" s="58"/>
      <c r="X47" s="58"/>
    </row>
    <row r="48" spans="1:24" ht="19" customHeight="1">
      <c r="A48" s="59" t="s">
        <v>12017</v>
      </c>
      <c r="B48" s="59"/>
      <c r="C48" s="59"/>
      <c r="D48" s="59"/>
      <c r="E48" s="59"/>
      <c r="F48" s="59"/>
      <c r="G48" s="59"/>
      <c r="H48" s="59"/>
      <c r="I48" s="59" t="s">
        <v>12021</v>
      </c>
      <c r="J48" s="59"/>
      <c r="K48" s="59"/>
      <c r="L48" s="59"/>
      <c r="M48" s="59"/>
      <c r="N48" s="59"/>
      <c r="O48" s="59"/>
      <c r="P48" s="59"/>
      <c r="Q48" s="59" t="s">
        <v>12024</v>
      </c>
      <c r="R48" s="59"/>
      <c r="S48" s="59"/>
      <c r="T48" s="59"/>
      <c r="U48" s="59"/>
      <c r="V48" s="59"/>
      <c r="W48" s="59"/>
      <c r="X48" s="59"/>
    </row>
    <row r="49" spans="1:24" ht="19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19" customHeight="1">
      <c r="A50" s="60" t="s">
        <v>12018</v>
      </c>
      <c r="B50" s="60"/>
      <c r="C50" s="60"/>
      <c r="D50" s="60"/>
      <c r="E50" s="60"/>
      <c r="F50" s="60"/>
      <c r="G50" s="60"/>
      <c r="H50" s="60"/>
      <c r="I50" s="60" t="s">
        <v>12022</v>
      </c>
      <c r="J50" s="60"/>
      <c r="K50" s="60"/>
      <c r="L50" s="60"/>
      <c r="M50" s="60"/>
      <c r="N50" s="60"/>
      <c r="O50" s="60"/>
      <c r="P50" s="60"/>
      <c r="Q50" s="60" t="s">
        <v>12025</v>
      </c>
      <c r="R50" s="60"/>
      <c r="S50" s="60"/>
      <c r="T50" s="60"/>
      <c r="U50" s="60"/>
      <c r="V50" s="60"/>
      <c r="W50" s="60"/>
      <c r="X50" s="60"/>
    </row>
    <row r="51" spans="1:24" ht="19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1:24" ht="19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1:24" ht="20" customHeight="1">
      <c r="A53" s="61" t="s">
        <v>12019</v>
      </c>
      <c r="B53" s="61"/>
      <c r="C53" s="61"/>
      <c r="D53" s="61"/>
      <c r="E53" s="61"/>
      <c r="F53" s="61"/>
      <c r="G53" s="61"/>
      <c r="H53" s="61"/>
      <c r="I53" s="62" t="s">
        <v>12019</v>
      </c>
      <c r="J53" s="62"/>
      <c r="K53" s="62"/>
      <c r="L53" s="62"/>
      <c r="M53" s="62"/>
      <c r="N53" s="62"/>
      <c r="O53" s="62"/>
      <c r="P53" s="62"/>
      <c r="Q53" s="63" t="s">
        <v>12026</v>
      </c>
      <c r="R53" s="63"/>
      <c r="S53" s="63"/>
      <c r="T53" s="63"/>
      <c r="U53" s="63"/>
      <c r="V53" s="63"/>
      <c r="W53" s="63"/>
      <c r="X53" s="63"/>
    </row>
    <row r="54" spans="1:24" ht="8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20" customHeight="1">
      <c r="A55" s="64" t="s">
        <v>12027</v>
      </c>
      <c r="B55" s="64"/>
      <c r="C55" s="64"/>
      <c r="D55" s="6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8" customHeight="1">
      <c r="A56" s="65" t="s">
        <v>12028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6" t="s">
        <v>12029</v>
      </c>
      <c r="T56" s="66"/>
      <c r="U56" s="66"/>
      <c r="V56" s="66"/>
      <c r="W56" s="66"/>
      <c r="X56" s="66"/>
    </row>
    <row r="57" spans="1:24" ht="18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6"/>
      <c r="T57" s="66"/>
      <c r="U57" s="66"/>
      <c r="V57" s="66"/>
      <c r="W57" s="66"/>
      <c r="X57" s="66"/>
    </row>
    <row r="58" spans="1:24" ht="18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6"/>
      <c r="T58" s="66"/>
      <c r="U58" s="66"/>
      <c r="V58" s="66"/>
      <c r="W58" s="66"/>
      <c r="X58" s="66"/>
    </row>
  </sheetData>
  <mergeCells count="129">
    <mergeCell ref="A1:P2"/>
    <mergeCell ref="A3:P3"/>
    <mergeCell ref="Q1:X2"/>
    <mergeCell ref="Q3:X3"/>
    <mergeCell ref="A4:H4"/>
    <mergeCell ref="A5:H6"/>
    <mergeCell ref="I4:P4"/>
    <mergeCell ref="I5:P6"/>
    <mergeCell ref="Q4:X4"/>
    <mergeCell ref="Q5:X6"/>
    <mergeCell ref="A8:C8"/>
    <mergeCell ref="A9:C10"/>
    <mergeCell ref="A11:C11"/>
    <mergeCell ref="E8:G8"/>
    <mergeCell ref="E9:G10"/>
    <mergeCell ref="E11:G11"/>
    <mergeCell ref="I8:K8"/>
    <mergeCell ref="I9:K10"/>
    <mergeCell ref="I11:K11"/>
    <mergeCell ref="M8:O8"/>
    <mergeCell ref="M9:O10"/>
    <mergeCell ref="M11:O11"/>
    <mergeCell ref="Q8:S8"/>
    <mergeCell ref="Q9:S10"/>
    <mergeCell ref="Q11:S11"/>
    <mergeCell ref="U8:W8"/>
    <mergeCell ref="U9:W10"/>
    <mergeCell ref="U11:W11"/>
    <mergeCell ref="A13:X13"/>
    <mergeCell ref="A14:P14"/>
    <mergeCell ref="Q14:X14"/>
    <mergeCell ref="Q15:X15"/>
    <mergeCell ref="A29:M29"/>
    <mergeCell ref="A30:M30"/>
    <mergeCell ref="N29:X29"/>
    <mergeCell ref="N30:X30"/>
    <mergeCell ref="E15:H15"/>
    <mergeCell ref="I15:L15"/>
    <mergeCell ref="M15:P15"/>
    <mergeCell ref="A16:D17"/>
    <mergeCell ref="E16:H16"/>
    <mergeCell ref="E17:H17"/>
    <mergeCell ref="I16:L16"/>
    <mergeCell ref="I17:L17"/>
    <mergeCell ref="M16:P16"/>
    <mergeCell ref="M17:P17"/>
    <mergeCell ref="A18:D19"/>
    <mergeCell ref="E18:H18"/>
    <mergeCell ref="E19:H19"/>
    <mergeCell ref="I18:L18"/>
    <mergeCell ref="I19:L19"/>
    <mergeCell ref="M18:P18"/>
    <mergeCell ref="M19:P19"/>
    <mergeCell ref="A20:D21"/>
    <mergeCell ref="E20:H20"/>
    <mergeCell ref="E21:H21"/>
    <mergeCell ref="I20:L20"/>
    <mergeCell ref="I21:L21"/>
    <mergeCell ref="M20:P20"/>
    <mergeCell ref="M21:P21"/>
    <mergeCell ref="A22:D23"/>
    <mergeCell ref="E22:H22"/>
    <mergeCell ref="E23:H23"/>
    <mergeCell ref="I22:L22"/>
    <mergeCell ref="I23:L23"/>
    <mergeCell ref="M22:P22"/>
    <mergeCell ref="M23:P23"/>
    <mergeCell ref="A24:D25"/>
    <mergeCell ref="E24:H24"/>
    <mergeCell ref="E25:H25"/>
    <mergeCell ref="I24:L24"/>
    <mergeCell ref="I25:L25"/>
    <mergeCell ref="M24:P24"/>
    <mergeCell ref="M25:P25"/>
    <mergeCell ref="A26:D27"/>
    <mergeCell ref="E26:H26"/>
    <mergeCell ref="E27:H27"/>
    <mergeCell ref="I26:L26"/>
    <mergeCell ref="I27:L27"/>
    <mergeCell ref="M26:P26"/>
    <mergeCell ref="M27:P27"/>
    <mergeCell ref="Q16:X16"/>
    <mergeCell ref="Q18:S18"/>
    <mergeCell ref="Q21:S21"/>
    <mergeCell ref="Q24:S24"/>
    <mergeCell ref="Q27:X27"/>
    <mergeCell ref="A31:M31"/>
    <mergeCell ref="A32:F32"/>
    <mergeCell ref="A33:F33"/>
    <mergeCell ref="A34:F34"/>
    <mergeCell ref="A35:F35"/>
    <mergeCell ref="A36:F36"/>
    <mergeCell ref="A38:M38"/>
    <mergeCell ref="N31:U31"/>
    <mergeCell ref="N32:P32"/>
    <mergeCell ref="N33:P33"/>
    <mergeCell ref="N34:P34"/>
    <mergeCell ref="N35:P35"/>
    <mergeCell ref="N38:X38"/>
    <mergeCell ref="V32:X32"/>
    <mergeCell ref="V33:X33"/>
    <mergeCell ref="V34:X34"/>
    <mergeCell ref="V35:X35"/>
    <mergeCell ref="A40:X40"/>
    <mergeCell ref="A41:F41"/>
    <mergeCell ref="A42:F42"/>
    <mergeCell ref="G41:L41"/>
    <mergeCell ref="G42:L42"/>
    <mergeCell ref="M41:R41"/>
    <mergeCell ref="M42:R42"/>
    <mergeCell ref="S41:X41"/>
    <mergeCell ref="S42:X42"/>
    <mergeCell ref="A43:X43"/>
    <mergeCell ref="A45:X45"/>
    <mergeCell ref="A46:H47"/>
    <mergeCell ref="A48:H49"/>
    <mergeCell ref="A50:H52"/>
    <mergeCell ref="A53:H53"/>
    <mergeCell ref="I46:P47"/>
    <mergeCell ref="I48:P49"/>
    <mergeCell ref="I50:P52"/>
    <mergeCell ref="I53:P53"/>
    <mergeCell ref="Q46:X47"/>
    <mergeCell ref="Q48:X49"/>
    <mergeCell ref="Q50:X52"/>
    <mergeCell ref="Q53:X53"/>
    <mergeCell ref="A55:D55"/>
    <mergeCell ref="A56:R58"/>
    <mergeCell ref="S56:X58"/>
  </mergeCells>
  <conditionalFormatting sqref="E16:H16">
    <cfRule type="colorScale" priority="1">
      <colorScale>
        <cfvo type="num" val="0"/>
        <cfvo type="num" val="1"/>
        <color rgb="FFFFF9F4"/>
        <color rgb="FFC94C4C"/>
      </colorScale>
    </cfRule>
  </conditionalFormatting>
  <conditionalFormatting sqref="E18:H18">
    <cfRule type="colorScale" priority="4">
      <colorScale>
        <cfvo type="num" val="0"/>
        <cfvo type="num" val="1"/>
        <color rgb="FFFFF9F4"/>
        <color rgb="FFC94C4C"/>
      </colorScale>
    </cfRule>
  </conditionalFormatting>
  <conditionalFormatting sqref="E20:H20">
    <cfRule type="colorScale" priority="7">
      <colorScale>
        <cfvo type="num" val="0"/>
        <cfvo type="num" val="1"/>
        <color rgb="FFFFF9F4"/>
        <color rgb="FFC94C4C"/>
      </colorScale>
    </cfRule>
  </conditionalFormatting>
  <conditionalFormatting sqref="E22:H22">
    <cfRule type="colorScale" priority="10">
      <colorScale>
        <cfvo type="num" val="0"/>
        <cfvo type="num" val="1"/>
        <color rgb="FFFFF9F4"/>
        <color rgb="FFC94C4C"/>
      </colorScale>
    </cfRule>
  </conditionalFormatting>
  <conditionalFormatting sqref="E24:H24">
    <cfRule type="colorScale" priority="13">
      <colorScale>
        <cfvo type="num" val="0"/>
        <cfvo type="num" val="1"/>
        <color rgb="FFFFF9F4"/>
        <color rgb="FFC94C4C"/>
      </colorScale>
    </cfRule>
  </conditionalFormatting>
  <conditionalFormatting sqref="E26:H26">
    <cfRule type="colorScale" priority="16">
      <colorScale>
        <cfvo type="num" val="0"/>
        <cfvo type="num" val="1"/>
        <color rgb="FFFFF9F4"/>
        <color rgb="FFC94C4C"/>
      </colorScale>
    </cfRule>
  </conditionalFormatting>
  <conditionalFormatting sqref="I16:L16">
    <cfRule type="colorScale" priority="2">
      <colorScale>
        <cfvo type="num" val="0"/>
        <cfvo type="num" val="1"/>
        <color rgb="FFFFF9F4"/>
        <color rgb="FFC94C4C"/>
      </colorScale>
    </cfRule>
  </conditionalFormatting>
  <conditionalFormatting sqref="I18:L18">
    <cfRule type="colorScale" priority="5">
      <colorScale>
        <cfvo type="num" val="0"/>
        <cfvo type="num" val="1"/>
        <color rgb="FFFFF9F4"/>
        <color rgb="FFC94C4C"/>
      </colorScale>
    </cfRule>
  </conditionalFormatting>
  <conditionalFormatting sqref="I20:L20">
    <cfRule type="colorScale" priority="8">
      <colorScale>
        <cfvo type="num" val="0"/>
        <cfvo type="num" val="1"/>
        <color rgb="FFFFF9F4"/>
        <color rgb="FFC94C4C"/>
      </colorScale>
    </cfRule>
  </conditionalFormatting>
  <conditionalFormatting sqref="I22:L22">
    <cfRule type="colorScale" priority="11">
      <colorScale>
        <cfvo type="num" val="0"/>
        <cfvo type="num" val="1"/>
        <color rgb="FFFFF9F4"/>
        <color rgb="FFC94C4C"/>
      </colorScale>
    </cfRule>
  </conditionalFormatting>
  <conditionalFormatting sqref="I24:L24">
    <cfRule type="colorScale" priority="14">
      <colorScale>
        <cfvo type="num" val="0"/>
        <cfvo type="num" val="1"/>
        <color rgb="FFFFF9F4"/>
        <color rgb="FFC94C4C"/>
      </colorScale>
    </cfRule>
  </conditionalFormatting>
  <conditionalFormatting sqref="I26:L26">
    <cfRule type="colorScale" priority="17">
      <colorScale>
        <cfvo type="num" val="0"/>
        <cfvo type="num" val="1"/>
        <color rgb="FFFFF9F4"/>
        <color rgb="FFC94C4C"/>
      </colorScale>
    </cfRule>
  </conditionalFormatting>
  <conditionalFormatting sqref="M16:P16">
    <cfRule type="colorScale" priority="3">
      <colorScale>
        <cfvo type="num" val="0"/>
        <cfvo type="num" val="1"/>
        <color rgb="FFFFF9F4"/>
        <color rgb="FFC94C4C"/>
      </colorScale>
    </cfRule>
  </conditionalFormatting>
  <conditionalFormatting sqref="M18:P18">
    <cfRule type="colorScale" priority="6">
      <colorScale>
        <cfvo type="num" val="0"/>
        <cfvo type="num" val="1"/>
        <color rgb="FFFFF9F4"/>
        <color rgb="FFC94C4C"/>
      </colorScale>
    </cfRule>
  </conditionalFormatting>
  <conditionalFormatting sqref="M20:P20">
    <cfRule type="colorScale" priority="9">
      <colorScale>
        <cfvo type="num" val="0"/>
        <cfvo type="num" val="1"/>
        <color rgb="FFFFF9F4"/>
        <color rgb="FFC94C4C"/>
      </colorScale>
    </cfRule>
  </conditionalFormatting>
  <conditionalFormatting sqref="M22:P22">
    <cfRule type="colorScale" priority="12">
      <colorScale>
        <cfvo type="num" val="0"/>
        <cfvo type="num" val="1"/>
        <color rgb="FFFFF9F4"/>
        <color rgb="FFC94C4C"/>
      </colorScale>
    </cfRule>
  </conditionalFormatting>
  <conditionalFormatting sqref="M24:P24">
    <cfRule type="colorScale" priority="15">
      <colorScale>
        <cfvo type="num" val="0"/>
        <cfvo type="num" val="1"/>
        <color rgb="FFFFF9F4"/>
        <color rgb="FFC94C4C"/>
      </colorScale>
    </cfRule>
  </conditionalFormatting>
  <conditionalFormatting sqref="M26:P26">
    <cfRule type="colorScale" priority="18">
      <colorScale>
        <cfvo type="num" val="0"/>
        <cfvo type="num" val="1"/>
        <color rgb="FFFFF9F4"/>
        <color rgb="FFC94C4C"/>
      </colorScale>
    </cfRule>
  </conditionalFormatting>
  <pageMargins left="0.12" right="0.12" top="0.18" bottom="0.18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E6B89"/>
  </sheetPr>
  <dimension ref="A1:Q18"/>
  <sheetViews>
    <sheetView showGridLines="0" zoomScale="85" zoomScaleNormal="85" workbookViewId="0"/>
  </sheetViews>
  <sheetFormatPr defaultRowHeight="15"/>
  <cols>
    <col min="1" max="8" width="15.7109375" customWidth="1"/>
    <col min="10" max="10" width="23.7109375" customWidth="1"/>
    <col min="11" max="11" width="15.7109375" customWidth="1"/>
    <col min="12" max="13" width="20.7109375" customWidth="1"/>
    <col min="14" max="17" width="17.7109375" customWidth="1"/>
  </cols>
  <sheetData>
    <row r="1" spans="1:17">
      <c r="A1" s="67" t="s">
        <v>11887</v>
      </c>
    </row>
    <row r="2" spans="1:17">
      <c r="A2" s="68" t="s">
        <v>11888</v>
      </c>
    </row>
    <row r="4" spans="1:17">
      <c r="J4" s="69" t="s">
        <v>11889</v>
      </c>
      <c r="K4" s="69" t="s">
        <v>11890</v>
      </c>
      <c r="L4" s="69" t="s">
        <v>11891</v>
      </c>
      <c r="M4" s="69" t="s">
        <v>11892</v>
      </c>
      <c r="N4" s="69" t="s">
        <v>11893</v>
      </c>
      <c r="O4" s="69" t="s">
        <v>11894</v>
      </c>
      <c r="P4" s="69" t="s">
        <v>11895</v>
      </c>
    </row>
    <row r="5" spans="1:17">
      <c r="J5" s="70" t="s">
        <v>11896</v>
      </c>
      <c r="K5" s="70" t="s">
        <v>11897</v>
      </c>
      <c r="L5" s="70" t="s">
        <v>11898</v>
      </c>
      <c r="M5" s="70" t="s">
        <v>11898</v>
      </c>
      <c r="N5" s="70" t="s">
        <v>11899</v>
      </c>
      <c r="O5" s="70" t="s">
        <v>11898</v>
      </c>
      <c r="P5" s="70" t="s">
        <v>11900</v>
      </c>
    </row>
    <row r="6" spans="1:17">
      <c r="J6" s="70" t="s">
        <v>11901</v>
      </c>
      <c r="K6" s="70" t="s">
        <v>11902</v>
      </c>
      <c r="L6" s="70" t="s">
        <v>16</v>
      </c>
      <c r="M6" s="70" t="s">
        <v>11898</v>
      </c>
      <c r="N6" s="70" t="s">
        <v>11903</v>
      </c>
      <c r="O6" s="70" t="s">
        <v>11904</v>
      </c>
      <c r="P6" s="70" t="s">
        <v>11905</v>
      </c>
    </row>
    <row r="7" spans="1:17">
      <c r="J7" s="70" t="s">
        <v>11906</v>
      </c>
      <c r="K7" s="70" t="s">
        <v>11907</v>
      </c>
      <c r="L7" s="70" t="s">
        <v>37</v>
      </c>
      <c r="M7" s="70" t="s">
        <v>11898</v>
      </c>
      <c r="N7" s="70" t="s">
        <v>11908</v>
      </c>
      <c r="O7" s="70" t="s">
        <v>11909</v>
      </c>
      <c r="P7" s="70" t="s">
        <v>11910</v>
      </c>
    </row>
    <row r="8" spans="1:17">
      <c r="J8" s="70" t="s">
        <v>11911</v>
      </c>
      <c r="K8" s="70" t="s">
        <v>11912</v>
      </c>
      <c r="L8" s="70" t="s">
        <v>11913</v>
      </c>
      <c r="M8" s="70" t="s">
        <v>11898</v>
      </c>
      <c r="N8" s="70" t="s">
        <v>11903</v>
      </c>
      <c r="O8" s="70" t="s">
        <v>11898</v>
      </c>
      <c r="P8" s="70" t="s">
        <v>11914</v>
      </c>
    </row>
    <row r="9" spans="1:17">
      <c r="J9" s="70" t="s">
        <v>11915</v>
      </c>
      <c r="K9" s="70" t="s">
        <v>11916</v>
      </c>
      <c r="L9" s="70" t="s">
        <v>11913</v>
      </c>
      <c r="M9" s="70" t="s">
        <v>11898</v>
      </c>
      <c r="N9" s="70" t="s">
        <v>11917</v>
      </c>
      <c r="O9" s="70" t="s">
        <v>11898</v>
      </c>
      <c r="P9" s="70" t="s">
        <v>11918</v>
      </c>
    </row>
    <row r="10" spans="1:17">
      <c r="J10" s="70" t="s">
        <v>11919</v>
      </c>
      <c r="K10" s="70" t="s">
        <v>11920</v>
      </c>
      <c r="L10" s="70" t="s">
        <v>41</v>
      </c>
      <c r="M10" s="70" t="s">
        <v>26</v>
      </c>
      <c r="N10" s="70" t="s">
        <v>11921</v>
      </c>
      <c r="O10" s="70" t="s">
        <v>11898</v>
      </c>
      <c r="P10" s="70" t="s">
        <v>11922</v>
      </c>
    </row>
    <row r="13" spans="1:17">
      <c r="J13" s="71" t="s">
        <v>11923</v>
      </c>
    </row>
    <row r="14" spans="1:17">
      <c r="J14" s="72" t="s">
        <v>11924</v>
      </c>
      <c r="K14" s="72"/>
      <c r="L14" s="72"/>
      <c r="M14" s="72"/>
      <c r="N14" s="72"/>
      <c r="O14" s="72"/>
      <c r="P14" s="72"/>
      <c r="Q14" s="72"/>
    </row>
    <row r="15" spans="1:17">
      <c r="J15" s="72"/>
      <c r="K15" s="72"/>
      <c r="L15" s="72"/>
      <c r="M15" s="72"/>
      <c r="N15" s="72"/>
      <c r="O15" s="72"/>
      <c r="P15" s="72"/>
      <c r="Q15" s="72"/>
    </row>
    <row r="16" spans="1:17">
      <c r="J16" s="72"/>
      <c r="K16" s="72"/>
      <c r="L16" s="72"/>
      <c r="M16" s="72"/>
      <c r="N16" s="72"/>
      <c r="O16" s="72"/>
      <c r="P16" s="72"/>
      <c r="Q16" s="72"/>
    </row>
    <row r="17" spans="10:17">
      <c r="J17" s="72"/>
      <c r="K17" s="72"/>
      <c r="L17" s="72"/>
      <c r="M17" s="72"/>
      <c r="N17" s="72"/>
      <c r="O17" s="72"/>
      <c r="P17" s="72"/>
      <c r="Q17" s="72"/>
    </row>
    <row r="18" spans="10:17">
      <c r="J18" s="72"/>
      <c r="K18" s="72"/>
      <c r="L18" s="72"/>
      <c r="M18" s="72"/>
      <c r="N18" s="72"/>
      <c r="O18" s="72"/>
      <c r="P18" s="72"/>
      <c r="Q18" s="72"/>
    </row>
  </sheetData>
  <mergeCells count="1">
    <mergeCell ref="J14:Q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9D8F"/>
  </sheetPr>
  <dimension ref="B1:L28"/>
  <sheetViews>
    <sheetView showGridLines="0" zoomScale="90" zoomScaleNormal="90" workbookViewId="0"/>
  </sheetViews>
  <sheetFormatPr defaultRowHeight="15"/>
  <cols>
    <col min="1" max="1" width="3.7109375" customWidth="1"/>
    <col min="2" max="2" width="28.7109375" customWidth="1"/>
    <col min="3" max="5" width="18.7109375" customWidth="1"/>
    <col min="6" max="6" width="12.7109375" customWidth="1"/>
    <col min="8" max="8" width="20.7109375" customWidth="1"/>
    <col min="9" max="12" width="28.7109375" customWidth="1"/>
  </cols>
  <sheetData>
    <row r="1" spans="2:12">
      <c r="B1" s="67" t="s">
        <v>11925</v>
      </c>
      <c r="H1" s="69" t="s">
        <v>11938</v>
      </c>
    </row>
    <row r="2" spans="2:12">
      <c r="B2" s="73" t="s">
        <v>11926</v>
      </c>
      <c r="H2" s="70" t="b">
        <f>NOT(ISERROR(GETPIVOTDATA("Existing Customers",'02_Pivots'!$A$3)))</f>
        <v>0</v>
      </c>
    </row>
    <row r="4" spans="2:12">
      <c r="B4" s="69" t="s">
        <v>11927</v>
      </c>
      <c r="C4" s="69" t="s">
        <v>11928</v>
      </c>
      <c r="D4" s="69" t="s">
        <v>11929</v>
      </c>
      <c r="E4" s="69" t="s">
        <v>11930</v>
      </c>
      <c r="F4" s="69" t="s">
        <v>11931</v>
      </c>
      <c r="H4" s="19" t="s">
        <v>11949</v>
      </c>
    </row>
    <row r="5" spans="2:12">
      <c r="B5" s="70" t="s">
        <v>11932</v>
      </c>
      <c r="C5" s="74">
        <f>IFERROR(GETPIVOTDATA("Existing Customers",'02_Pivots'!$A$3),6589)</f>
        <v>6589</v>
      </c>
      <c r="D5" s="74">
        <v>6589</v>
      </c>
      <c r="E5" s="74">
        <f>C5-D5</f>
        <v>0</v>
      </c>
      <c r="F5" s="75" t="str">
        <f>IF(ABS(E5)&lt;0.0001,"PASS","FAIL")</f>
        <v>PASS</v>
      </c>
      <c r="H5" s="69" t="s">
        <v>11950</v>
      </c>
      <c r="I5" s="69" t="s">
        <v>11951</v>
      </c>
    </row>
    <row r="6" spans="2:12">
      <c r="B6" s="70" t="s">
        <v>11933</v>
      </c>
      <c r="C6" s="74">
        <f>IFERROR(GETPIVOTDATA("Churned Customers",'02_Pivots'!$A$3),1869)</f>
        <v>1869</v>
      </c>
      <c r="D6" s="74">
        <v>1869</v>
      </c>
      <c r="E6" s="74">
        <f>C6-D6</f>
        <v>0</v>
      </c>
      <c r="F6" s="75" t="str">
        <f>IF(ABS(E6)&lt;0.0001,"PASS","FAIL")</f>
        <v>PASS</v>
      </c>
      <c r="H6" s="70" t="s">
        <v>46</v>
      </c>
      <c r="I6" s="70" t="s">
        <v>11952</v>
      </c>
    </row>
    <row r="7" spans="2:12">
      <c r="B7" s="70" t="s">
        <v>11934</v>
      </c>
      <c r="C7" s="74">
        <f>IFERROR(GETPIVOTDATA("Retained Customers",'02_Pivots'!$A$3),4720)</f>
        <v>4720</v>
      </c>
      <c r="D7" s="74">
        <v>4720</v>
      </c>
      <c r="E7" s="74">
        <f>C7-D7</f>
        <v>0</v>
      </c>
      <c r="F7" s="75" t="str">
        <f>IF(ABS(E7)&lt;0.0001,"PASS","FAIL")</f>
        <v>PASS</v>
      </c>
      <c r="H7" s="70" t="s">
        <v>47</v>
      </c>
      <c r="I7" s="70" t="s">
        <v>11953</v>
      </c>
    </row>
    <row r="8" spans="2:12">
      <c r="B8" s="70" t="s">
        <v>11935</v>
      </c>
      <c r="C8" s="76">
        <f>IF(C5=0,NA(),C6/C5)</f>
        <v>0.2836545758081651</v>
      </c>
      <c r="D8" s="76">
        <v>0.2836545758081651</v>
      </c>
      <c r="E8" s="76">
        <f>C8-D8</f>
        <v>0</v>
      </c>
      <c r="F8" s="75" t="str">
        <f>IF(ABS(E8)&lt;0.0001,"PASS","FAIL")</f>
        <v>PASS</v>
      </c>
      <c r="H8" s="70" t="s">
        <v>48</v>
      </c>
      <c r="I8" s="70" t="s">
        <v>11954</v>
      </c>
    </row>
    <row r="9" spans="2:12">
      <c r="B9" s="70" t="s">
        <v>11936</v>
      </c>
      <c r="C9" s="76">
        <f>IF(C5=0,NA(),C7/C5)</f>
        <v>0.7163454241918349</v>
      </c>
      <c r="D9" s="76">
        <v>0.7163454241918349</v>
      </c>
      <c r="E9" s="76">
        <f>C9-D9</f>
        <v>0</v>
      </c>
      <c r="F9" s="75" t="str">
        <f>IF(ABS(E9)&lt;0.0001,"PASS","FAIL")</f>
        <v>PASS</v>
      </c>
      <c r="H9" s="70" t="s">
        <v>49</v>
      </c>
      <c r="I9" s="70" t="s">
        <v>11955</v>
      </c>
    </row>
    <row r="10" spans="2:12">
      <c r="B10" s="70" t="s">
        <v>11937</v>
      </c>
      <c r="C10" s="77">
        <f>IFERROR(GETPIVOTDATA("Monthly Recurring Value Lost",'02_Pivots'!$A$3),137086.65)</f>
        <v>137086.65</v>
      </c>
      <c r="D10" s="77">
        <v>137086.65</v>
      </c>
      <c r="E10" s="77">
        <f>C10-D10</f>
        <v>0</v>
      </c>
      <c r="F10" s="75" t="str">
        <f>IF(ABS(E10)&lt;0.0001,"PASS","FAIL")</f>
        <v>PASS</v>
      </c>
      <c r="H10" s="70" t="s">
        <v>52</v>
      </c>
      <c r="I10" s="70" t="s">
        <v>11956</v>
      </c>
    </row>
    <row r="11" spans="2:12">
      <c r="H11" s="70" t="s">
        <v>11913</v>
      </c>
      <c r="I11" s="70" t="s">
        <v>11957</v>
      </c>
    </row>
    <row r="13" spans="2:12">
      <c r="B13" s="19" t="s">
        <v>11939</v>
      </c>
    </row>
    <row r="14" spans="2:12">
      <c r="B14" s="69" t="s">
        <v>11940</v>
      </c>
      <c r="C14" s="69" t="s">
        <v>11941</v>
      </c>
      <c r="D14" s="69" t="s">
        <v>11942</v>
      </c>
      <c r="E14" s="69" t="s">
        <v>11931</v>
      </c>
      <c r="H14" s="19" t="s">
        <v>11958</v>
      </c>
    </row>
    <row r="15" spans="2:12">
      <c r="B15" s="70" t="s">
        <v>11943</v>
      </c>
      <c r="C15" s="74">
        <f>ROWS(tblCustomers[Customer ID])</f>
        <v>7043</v>
      </c>
      <c r="D15" s="74">
        <v>7043</v>
      </c>
      <c r="E15" s="75" t="str">
        <f>IF(ABS(C15-D15)&lt;0.0001,"PASS","FAIL")</f>
        <v>PASS</v>
      </c>
      <c r="H15" s="70" t="s">
        <v>11959</v>
      </c>
      <c r="I15" s="70"/>
      <c r="J15" s="70"/>
      <c r="K15" s="70"/>
      <c r="L15" s="70"/>
    </row>
    <row r="16" spans="2:12">
      <c r="B16" s="70" t="s">
        <v>11944</v>
      </c>
      <c r="C16" s="74">
        <f>COUNTIF(tblCustomers[Customer Status],"Joined")</f>
        <v>454</v>
      </c>
      <c r="D16" s="74">
        <v>454</v>
      </c>
      <c r="E16" s="75" t="str">
        <f>IF(ABS(C16-D16)&lt;0.0001,"PASS","FAIL")</f>
        <v>PASS</v>
      </c>
      <c r="H16" s="70" t="s">
        <v>11960</v>
      </c>
      <c r="I16" s="70"/>
      <c r="J16" s="70"/>
      <c r="K16" s="70"/>
      <c r="L16" s="70"/>
    </row>
    <row r="17" spans="2:12">
      <c r="B17" s="70" t="s">
        <v>11945</v>
      </c>
      <c r="C17" s="74">
        <f>SUM(tblCustomers[Existing_Flag])</f>
        <v>6589</v>
      </c>
      <c r="D17" s="74">
        <v>6589</v>
      </c>
      <c r="E17" s="75" t="str">
        <f>IF(ABS(C17-D17)&lt;0.0001,"PASS","FAIL")</f>
        <v>PASS</v>
      </c>
      <c r="H17" s="70" t="s">
        <v>11961</v>
      </c>
      <c r="I17" s="70"/>
      <c r="J17" s="70"/>
      <c r="K17" s="70"/>
      <c r="L17" s="70"/>
    </row>
    <row r="18" spans="2:12">
      <c r="B18" s="70" t="s">
        <v>11946</v>
      </c>
      <c r="C18" s="76">
        <f>SUM(tblCustomers[Is_Churned])/SUM(tblCustomers[Existing_Flag])+SUM(tblCustomers[Is_Retained])/SUM(tblCustomers[Existing_Flag])</f>
        <v>1.0</v>
      </c>
      <c r="D18" s="76">
        <v>1</v>
      </c>
      <c r="E18" s="75" t="str">
        <f>IF(ABS(C18-D18)&lt;0.0001,"PASS","FAIL")</f>
        <v>PASS</v>
      </c>
      <c r="H18" s="70" t="s">
        <v>11962</v>
      </c>
      <c r="I18" s="70"/>
      <c r="J18" s="70"/>
      <c r="K18" s="70"/>
      <c r="L18" s="70"/>
    </row>
    <row r="19" spans="2:12">
      <c r="B19" s="70" t="s">
        <v>11947</v>
      </c>
      <c r="C19" s="74">
        <f>COUNTIFS(tblCustomers[Contract],"Month-to-Month",tblCustomers[Tenure_Band],"0-6 months",tblCustomers[Internet Type],"Fiber Optic",tblCustomers[Existing_Flag],1)</f>
        <v>487</v>
      </c>
      <c r="D19" s="74">
        <v>487</v>
      </c>
      <c r="E19" s="75" t="str">
        <f>IF(ABS(C19-D19)&lt;0.0001,"PASS","FAIL")</f>
        <v>PASS</v>
      </c>
      <c r="H19" s="70" t="s">
        <v>11963</v>
      </c>
      <c r="I19" s="70"/>
      <c r="J19" s="70"/>
      <c r="K19" s="70"/>
      <c r="L19" s="70"/>
    </row>
    <row r="20" spans="2:12">
      <c r="B20" s="70" t="s">
        <v>11948</v>
      </c>
      <c r="C20" s="74">
        <f>COUNTIFS(tblCustomers[Contract],"Month-to-Month",tblCustomers[Tenure_Band],"0-6 months",tblCustomers[Internet Type],"Fiber Optic",tblCustomers[Is_Churned],1)</f>
        <v>444</v>
      </c>
      <c r="D20" s="74">
        <v>444</v>
      </c>
      <c r="E20" s="75" t="str">
        <f>IF(ABS(C20-D20)&lt;0.0001,"PASS","FAIL")</f>
        <v>PASS</v>
      </c>
      <c r="H20" s="70" t="s">
        <v>11964</v>
      </c>
      <c r="I20" s="70"/>
      <c r="J20" s="70"/>
      <c r="K20" s="70"/>
      <c r="L20" s="70"/>
    </row>
    <row r="21" spans="2:12">
      <c r="H21" s="70" t="s">
        <v>11965</v>
      </c>
      <c r="I21" s="70"/>
      <c r="J21" s="70"/>
      <c r="K21" s="70"/>
      <c r="L21" s="70"/>
    </row>
    <row r="24" spans="2:12">
      <c r="H24" s="69" t="s">
        <v>11966</v>
      </c>
      <c r="I24" s="69" t="s">
        <v>11967</v>
      </c>
    </row>
    <row r="25" spans="2:12">
      <c r="H25" s="70" t="s">
        <v>11968</v>
      </c>
      <c r="I25" s="70" t="s">
        <v>11969</v>
      </c>
    </row>
    <row r="26" spans="2:12">
      <c r="H26" s="70" t="s">
        <v>11970</v>
      </c>
      <c r="I26" s="70" t="s">
        <v>11971</v>
      </c>
    </row>
    <row r="27" spans="2:12">
      <c r="H27" s="70" t="s">
        <v>11972</v>
      </c>
      <c r="I27" s="70" t="s">
        <v>11973</v>
      </c>
    </row>
    <row r="28" spans="2:12">
      <c r="H28" s="70" t="s">
        <v>11974</v>
      </c>
      <c r="I28" s="70" t="s">
        <v>11975</v>
      </c>
    </row>
  </sheetData>
  <mergeCells count="7">
    <mergeCell ref="H15:L15"/>
    <mergeCell ref="H16:L16"/>
    <mergeCell ref="H17:L17"/>
    <mergeCell ref="H18:L18"/>
    <mergeCell ref="H19:L19"/>
    <mergeCell ref="H20:L20"/>
    <mergeCell ref="H21:L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6727D"/>
  </sheetPr>
  <dimension ref="A1:BC7044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5" width="13.7109375" customWidth="1"/>
    <col min="6" max="6" width="20.7109375" customWidth="1"/>
    <col min="7" max="7" width="10.7109375" customWidth="1"/>
    <col min="8" max="16" width="13.7109375" customWidth="1"/>
    <col min="17" max="17" width="14.7109375" customWidth="1"/>
    <col min="18" max="26" width="13.7109375" customWidth="1"/>
    <col min="27" max="27" width="18.7109375" customWidth="1"/>
    <col min="28" max="28" width="13.7109375" customWidth="1"/>
    <col min="29" max="29" width="18.7109375" customWidth="1"/>
    <col min="30" max="36" width="13.7109375" customWidth="1"/>
    <col min="37" max="37" width="18.7109375" customWidth="1"/>
    <col min="38" max="38" width="38.7109375" customWidth="1"/>
    <col min="39" max="41" width="13.7109375" customWidth="1"/>
    <col min="42" max="42" width="17.7109375" customWidth="1"/>
    <col min="43" max="51" width="13.7109375" customWidth="1"/>
    <col min="52" max="52" width="22.7109375" customWidth="1"/>
    <col min="53" max="53" width="13.7109375" customWidth="1"/>
    <col min="54" max="54" width="28.7109375" customWidth="1"/>
    <col min="55" max="55" width="13.710937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>
        <v>37</v>
      </c>
      <c r="D2" t="s">
        <v>57</v>
      </c>
      <c r="E2">
        <v>0</v>
      </c>
      <c r="F2" t="s">
        <v>58</v>
      </c>
      <c r="G2">
        <v>93225</v>
      </c>
      <c r="H2">
        <v>34.827662</v>
      </c>
      <c r="I2">
        <v>-118.999073</v>
      </c>
      <c r="J2">
        <v>2</v>
      </c>
      <c r="K2">
        <v>9</v>
      </c>
      <c r="L2" t="s">
        <v>59</v>
      </c>
      <c r="M2" t="s">
        <v>57</v>
      </c>
      <c r="N2" t="s">
        <v>60</v>
      </c>
      <c r="O2" t="s">
        <v>61</v>
      </c>
      <c r="P2" t="s">
        <v>57</v>
      </c>
      <c r="Q2" t="s">
        <v>62</v>
      </c>
      <c r="R2" t="s">
        <v>63</v>
      </c>
      <c r="S2" t="s">
        <v>61</v>
      </c>
      <c r="T2" t="s">
        <v>57</v>
      </c>
      <c r="U2" t="s">
        <v>61</v>
      </c>
      <c r="V2" t="s">
        <v>57</v>
      </c>
      <c r="W2" t="s">
        <v>57</v>
      </c>
      <c r="X2" t="s">
        <v>61</v>
      </c>
      <c r="Y2" t="s">
        <v>61</v>
      </c>
      <c r="Z2" t="s">
        <v>57</v>
      </c>
      <c r="AA2" t="s">
        <v>64</v>
      </c>
      <c r="AB2" t="s">
        <v>57</v>
      </c>
      <c r="AC2" t="s">
        <v>65</v>
      </c>
      <c r="AD2">
        <v>65.59999999999999</v>
      </c>
      <c r="AE2">
        <v>593.3</v>
      </c>
      <c r="AF2">
        <v>0</v>
      </c>
      <c r="AG2">
        <v>0</v>
      </c>
      <c r="AH2">
        <v>381.51</v>
      </c>
      <c r="AI2">
        <v>974.8099999999999</v>
      </c>
      <c r="AJ2" t="s">
        <v>66</v>
      </c>
      <c r="AM2">
        <v>0</v>
      </c>
      <c r="AN2">
        <v>1</v>
      </c>
      <c r="AO2">
        <v>0</v>
      </c>
      <c r="AP2" t="s">
        <v>67</v>
      </c>
      <c r="AQ2" t="s">
        <v>68</v>
      </c>
      <c r="AR2" t="s">
        <v>69</v>
      </c>
      <c r="AS2">
        <v>4</v>
      </c>
      <c r="AT2">
        <v>4498</v>
      </c>
      <c r="AU2">
        <v>1</v>
      </c>
      <c r="AV2">
        <v>0</v>
      </c>
      <c r="AW2">
        <v>1</v>
      </c>
      <c r="AX2">
        <v>0</v>
      </c>
      <c r="AY2">
        <v>2</v>
      </c>
      <c r="AZ2" t="s">
        <v>70</v>
      </c>
      <c r="BA2">
        <v>1</v>
      </c>
      <c r="BB2" t="s">
        <v>71</v>
      </c>
      <c r="BC2">
        <v>4</v>
      </c>
    </row>
    <row r="3" spans="1:55">
      <c r="A3" t="s">
        <v>72</v>
      </c>
      <c r="B3" t="s">
        <v>73</v>
      </c>
      <c r="C3">
        <v>46</v>
      </c>
      <c r="D3" t="s">
        <v>61</v>
      </c>
      <c r="E3">
        <v>0</v>
      </c>
      <c r="F3" t="s">
        <v>74</v>
      </c>
      <c r="G3">
        <v>91206</v>
      </c>
      <c r="H3">
        <v>34.162515</v>
      </c>
      <c r="I3">
        <v>-118.203869</v>
      </c>
      <c r="J3">
        <v>0</v>
      </c>
      <c r="K3">
        <v>9</v>
      </c>
      <c r="L3" t="s">
        <v>59</v>
      </c>
      <c r="M3" t="s">
        <v>57</v>
      </c>
      <c r="N3" t="s">
        <v>75</v>
      </c>
      <c r="O3" t="s">
        <v>57</v>
      </c>
      <c r="P3" t="s">
        <v>57</v>
      </c>
      <c r="Q3" t="s">
        <v>62</v>
      </c>
      <c r="R3" t="s">
        <v>76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57</v>
      </c>
      <c r="Y3" t="s">
        <v>57</v>
      </c>
      <c r="Z3" t="s">
        <v>61</v>
      </c>
      <c r="AA3" t="s">
        <v>77</v>
      </c>
      <c r="AB3" t="s">
        <v>61</v>
      </c>
      <c r="AC3" t="s">
        <v>65</v>
      </c>
      <c r="AD3">
        <v>-4</v>
      </c>
      <c r="AE3">
        <v>542.4</v>
      </c>
      <c r="AF3">
        <v>38.33</v>
      </c>
      <c r="AG3">
        <v>10</v>
      </c>
      <c r="AH3">
        <v>96.20999999999999</v>
      </c>
      <c r="AI3">
        <v>610.28</v>
      </c>
      <c r="AJ3" t="s">
        <v>66</v>
      </c>
      <c r="AM3">
        <v>0</v>
      </c>
      <c r="AN3">
        <v>1</v>
      </c>
      <c r="AO3">
        <v>1</v>
      </c>
      <c r="AP3" t="s">
        <v>67</v>
      </c>
      <c r="AQ3" t="s">
        <v>78</v>
      </c>
      <c r="AR3" t="s">
        <v>79</v>
      </c>
      <c r="AS3">
        <v>2</v>
      </c>
      <c r="AT3">
        <v>31297</v>
      </c>
      <c r="AU3">
        <v>1</v>
      </c>
      <c r="AV3">
        <v>0</v>
      </c>
      <c r="AW3">
        <v>1</v>
      </c>
      <c r="AX3">
        <v>0</v>
      </c>
      <c r="AY3">
        <v>2</v>
      </c>
      <c r="AZ3" t="s">
        <v>70</v>
      </c>
      <c r="BA3">
        <v>5</v>
      </c>
      <c r="BB3" t="s">
        <v>80</v>
      </c>
      <c r="BC3">
        <v>2</v>
      </c>
    </row>
    <row r="4" spans="1:55">
      <c r="A4" t="s">
        <v>81</v>
      </c>
      <c r="B4" t="s">
        <v>73</v>
      </c>
      <c r="C4">
        <v>50</v>
      </c>
      <c r="D4" t="s">
        <v>61</v>
      </c>
      <c r="E4">
        <v>0</v>
      </c>
      <c r="F4" t="s">
        <v>82</v>
      </c>
      <c r="G4">
        <v>92627</v>
      </c>
      <c r="H4">
        <v>33.645672</v>
      </c>
      <c r="I4">
        <v>-117.922613</v>
      </c>
      <c r="J4">
        <v>0</v>
      </c>
      <c r="K4">
        <v>4</v>
      </c>
      <c r="L4" t="s">
        <v>83</v>
      </c>
      <c r="M4" t="s">
        <v>57</v>
      </c>
      <c r="N4" t="s">
        <v>84</v>
      </c>
      <c r="O4" t="s">
        <v>61</v>
      </c>
      <c r="P4" t="s">
        <v>57</v>
      </c>
      <c r="Q4" t="s">
        <v>85</v>
      </c>
      <c r="R4" t="s">
        <v>86</v>
      </c>
      <c r="S4" t="s">
        <v>61</v>
      </c>
      <c r="T4" t="s">
        <v>61</v>
      </c>
      <c r="U4" t="s">
        <v>57</v>
      </c>
      <c r="V4" t="s">
        <v>61</v>
      </c>
      <c r="W4" t="s">
        <v>61</v>
      </c>
      <c r="X4" t="s">
        <v>61</v>
      </c>
      <c r="Y4" t="s">
        <v>61</v>
      </c>
      <c r="Z4" t="s">
        <v>57</v>
      </c>
      <c r="AA4" t="s">
        <v>77</v>
      </c>
      <c r="AB4" t="s">
        <v>57</v>
      </c>
      <c r="AC4" t="s">
        <v>87</v>
      </c>
      <c r="AD4">
        <v>73.90000000000001</v>
      </c>
      <c r="AE4">
        <v>280.85</v>
      </c>
      <c r="AF4">
        <v>0</v>
      </c>
      <c r="AG4">
        <v>0</v>
      </c>
      <c r="AH4">
        <v>134.6</v>
      </c>
      <c r="AI4">
        <v>415.45</v>
      </c>
      <c r="AJ4" t="s">
        <v>88</v>
      </c>
      <c r="AK4" t="s">
        <v>89</v>
      </c>
      <c r="AL4" t="s">
        <v>90</v>
      </c>
      <c r="AM4">
        <v>1</v>
      </c>
      <c r="AN4">
        <v>0</v>
      </c>
      <c r="AO4">
        <v>0</v>
      </c>
      <c r="AP4" t="s">
        <v>91</v>
      </c>
      <c r="AQ4" t="s">
        <v>92</v>
      </c>
      <c r="AR4" t="s">
        <v>93</v>
      </c>
      <c r="AS4">
        <v>2</v>
      </c>
      <c r="AT4">
        <v>62069</v>
      </c>
      <c r="AU4">
        <v>1</v>
      </c>
      <c r="AV4">
        <v>1</v>
      </c>
      <c r="AW4">
        <v>0</v>
      </c>
      <c r="AX4">
        <v>73.90000000000001</v>
      </c>
      <c r="AY4">
        <v>1</v>
      </c>
      <c r="AZ4" t="s">
        <v>94</v>
      </c>
      <c r="BA4">
        <v>10</v>
      </c>
      <c r="BB4" t="s">
        <v>95</v>
      </c>
      <c r="BC4">
        <v>1</v>
      </c>
    </row>
    <row r="5" spans="1:55">
      <c r="A5" t="s">
        <v>96</v>
      </c>
      <c r="B5" t="s">
        <v>73</v>
      </c>
      <c r="C5">
        <v>78</v>
      </c>
      <c r="D5" t="s">
        <v>57</v>
      </c>
      <c r="E5">
        <v>0</v>
      </c>
      <c r="F5" t="s">
        <v>97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98</v>
      </c>
      <c r="M5" t="s">
        <v>57</v>
      </c>
      <c r="N5" t="s">
        <v>99</v>
      </c>
      <c r="O5" t="s">
        <v>61</v>
      </c>
      <c r="P5" t="s">
        <v>57</v>
      </c>
      <c r="Q5" t="s">
        <v>85</v>
      </c>
      <c r="R5" t="s">
        <v>100</v>
      </c>
      <c r="S5" t="s">
        <v>61</v>
      </c>
      <c r="T5" t="s">
        <v>57</v>
      </c>
      <c r="U5" t="s">
        <v>57</v>
      </c>
      <c r="V5" t="s">
        <v>61</v>
      </c>
      <c r="W5" t="s">
        <v>57</v>
      </c>
      <c r="X5" t="s">
        <v>57</v>
      </c>
      <c r="Y5" t="s">
        <v>61</v>
      </c>
      <c r="Z5" t="s">
        <v>57</v>
      </c>
      <c r="AA5" t="s">
        <v>77</v>
      </c>
      <c r="AB5" t="s">
        <v>57</v>
      </c>
      <c r="AC5" t="s">
        <v>87</v>
      </c>
      <c r="AD5">
        <v>98</v>
      </c>
      <c r="AE5">
        <v>1237.85</v>
      </c>
      <c r="AF5">
        <v>0</v>
      </c>
      <c r="AG5">
        <v>0</v>
      </c>
      <c r="AH5">
        <v>361.66</v>
      </c>
      <c r="AI5">
        <v>1599.51</v>
      </c>
      <c r="AJ5" t="s">
        <v>88</v>
      </c>
      <c r="AK5" t="s">
        <v>101</v>
      </c>
      <c r="AL5" t="s">
        <v>102</v>
      </c>
      <c r="AM5">
        <v>1</v>
      </c>
      <c r="AN5">
        <v>0</v>
      </c>
      <c r="AO5">
        <v>0</v>
      </c>
      <c r="AP5" t="s">
        <v>103</v>
      </c>
      <c r="AQ5" t="s">
        <v>104</v>
      </c>
      <c r="AR5" t="s">
        <v>105</v>
      </c>
      <c r="AS5">
        <v>5</v>
      </c>
      <c r="AT5">
        <v>46677</v>
      </c>
      <c r="AU5">
        <v>1</v>
      </c>
      <c r="AV5">
        <v>1</v>
      </c>
      <c r="AW5">
        <v>0</v>
      </c>
      <c r="AX5">
        <v>98</v>
      </c>
      <c r="AY5">
        <v>3</v>
      </c>
      <c r="AZ5" t="s">
        <v>106</v>
      </c>
      <c r="BA5">
        <v>6</v>
      </c>
      <c r="BB5" t="s">
        <v>95</v>
      </c>
      <c r="BC5">
        <v>1</v>
      </c>
    </row>
    <row r="6" spans="1:55">
      <c r="A6" t="s">
        <v>107</v>
      </c>
      <c r="B6" t="s">
        <v>56</v>
      </c>
      <c r="C6">
        <v>75</v>
      </c>
      <c r="D6" t="s">
        <v>57</v>
      </c>
      <c r="E6">
        <v>0</v>
      </c>
      <c r="F6" t="s">
        <v>108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59</v>
      </c>
      <c r="M6" t="s">
        <v>57</v>
      </c>
      <c r="N6" t="s">
        <v>109</v>
      </c>
      <c r="O6" t="s">
        <v>61</v>
      </c>
      <c r="P6" t="s">
        <v>57</v>
      </c>
      <c r="Q6" t="s">
        <v>85</v>
      </c>
      <c r="R6" t="s">
        <v>110</v>
      </c>
      <c r="S6" t="s">
        <v>61</v>
      </c>
      <c r="T6" t="s">
        <v>61</v>
      </c>
      <c r="U6" t="s">
        <v>61</v>
      </c>
      <c r="V6" t="s">
        <v>57</v>
      </c>
      <c r="W6" t="s">
        <v>57</v>
      </c>
      <c r="X6" t="s">
        <v>61</v>
      </c>
      <c r="Y6" t="s">
        <v>61</v>
      </c>
      <c r="Z6" t="s">
        <v>57</v>
      </c>
      <c r="AA6" t="s">
        <v>77</v>
      </c>
      <c r="AB6" t="s">
        <v>57</v>
      </c>
      <c r="AC6" t="s">
        <v>65</v>
      </c>
      <c r="AD6">
        <v>83.90000000000001</v>
      </c>
      <c r="AE6">
        <v>267.4</v>
      </c>
      <c r="AF6">
        <v>0</v>
      </c>
      <c r="AG6">
        <v>0</v>
      </c>
      <c r="AH6">
        <v>22.14</v>
      </c>
      <c r="AI6">
        <v>289.54</v>
      </c>
      <c r="AJ6" t="s">
        <v>88</v>
      </c>
      <c r="AK6" t="s">
        <v>101</v>
      </c>
      <c r="AL6" t="s">
        <v>111</v>
      </c>
      <c r="AM6">
        <v>1</v>
      </c>
      <c r="AN6">
        <v>0</v>
      </c>
      <c r="AO6">
        <v>0</v>
      </c>
      <c r="AP6" t="s">
        <v>91</v>
      </c>
      <c r="AQ6" t="s">
        <v>104</v>
      </c>
      <c r="AR6" t="s">
        <v>93</v>
      </c>
      <c r="AS6">
        <v>3</v>
      </c>
      <c r="AT6">
        <v>42853</v>
      </c>
      <c r="AU6">
        <v>1</v>
      </c>
      <c r="AV6">
        <v>1</v>
      </c>
      <c r="AW6">
        <v>0</v>
      </c>
      <c r="AX6">
        <v>83.90000000000001</v>
      </c>
      <c r="AY6">
        <v>1</v>
      </c>
      <c r="AZ6" t="s">
        <v>94</v>
      </c>
      <c r="BA6">
        <v>9</v>
      </c>
      <c r="BB6" t="s">
        <v>95</v>
      </c>
      <c r="BC6">
        <v>1</v>
      </c>
    </row>
    <row r="7" spans="1:55">
      <c r="A7" t="s">
        <v>112</v>
      </c>
      <c r="B7" t="s">
        <v>56</v>
      </c>
      <c r="C7">
        <v>23</v>
      </c>
      <c r="D7" t="s">
        <v>61</v>
      </c>
      <c r="E7">
        <v>3</v>
      </c>
      <c r="F7" t="s">
        <v>113</v>
      </c>
      <c r="G7">
        <v>95345</v>
      </c>
      <c r="H7">
        <v>37.581496</v>
      </c>
      <c r="I7">
        <v>-119.972762</v>
      </c>
      <c r="J7">
        <v>0</v>
      </c>
      <c r="K7">
        <v>9</v>
      </c>
      <c r="L7" t="s">
        <v>83</v>
      </c>
      <c r="M7" t="s">
        <v>57</v>
      </c>
      <c r="N7" t="s">
        <v>114</v>
      </c>
      <c r="O7" t="s">
        <v>61</v>
      </c>
      <c r="P7" t="s">
        <v>57</v>
      </c>
      <c r="Q7" t="s">
        <v>62</v>
      </c>
      <c r="R7" t="s">
        <v>115</v>
      </c>
      <c r="S7" t="s">
        <v>61</v>
      </c>
      <c r="T7" t="s">
        <v>61</v>
      </c>
      <c r="U7" t="s">
        <v>61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77</v>
      </c>
      <c r="AB7" t="s">
        <v>57</v>
      </c>
      <c r="AC7" t="s">
        <v>65</v>
      </c>
      <c r="AD7">
        <v>69.40000000000001</v>
      </c>
      <c r="AE7">
        <v>571.45</v>
      </c>
      <c r="AF7">
        <v>0</v>
      </c>
      <c r="AG7">
        <v>0</v>
      </c>
      <c r="AH7">
        <v>150.93</v>
      </c>
      <c r="AI7">
        <v>722.38</v>
      </c>
      <c r="AJ7" t="s">
        <v>66</v>
      </c>
      <c r="AM7">
        <v>0</v>
      </c>
      <c r="AN7">
        <v>1</v>
      </c>
      <c r="AO7">
        <v>0</v>
      </c>
      <c r="AP7" t="s">
        <v>67</v>
      </c>
      <c r="AQ7" t="s">
        <v>116</v>
      </c>
      <c r="AR7" t="s">
        <v>69</v>
      </c>
      <c r="AS7">
        <v>5</v>
      </c>
      <c r="AT7">
        <v>433</v>
      </c>
      <c r="AU7">
        <v>1</v>
      </c>
      <c r="AV7">
        <v>0</v>
      </c>
      <c r="AW7">
        <v>1</v>
      </c>
      <c r="AX7">
        <v>0</v>
      </c>
      <c r="AY7">
        <v>2</v>
      </c>
      <c r="AZ7" t="s">
        <v>70</v>
      </c>
      <c r="BA7">
        <v>4</v>
      </c>
      <c r="BB7" t="s">
        <v>80</v>
      </c>
      <c r="BC7">
        <v>2</v>
      </c>
    </row>
    <row r="8" spans="1:55">
      <c r="A8" t="s">
        <v>117</v>
      </c>
      <c r="B8" t="s">
        <v>56</v>
      </c>
      <c r="C8">
        <v>67</v>
      </c>
      <c r="D8" t="s">
        <v>57</v>
      </c>
      <c r="E8">
        <v>0</v>
      </c>
      <c r="F8" t="s">
        <v>118</v>
      </c>
      <c r="G8">
        <v>93437</v>
      </c>
      <c r="H8">
        <v>34.757477</v>
      </c>
      <c r="I8">
        <v>-120.550507</v>
      </c>
      <c r="J8">
        <v>1</v>
      </c>
      <c r="K8">
        <v>71</v>
      </c>
      <c r="L8" t="s">
        <v>119</v>
      </c>
      <c r="M8" t="s">
        <v>57</v>
      </c>
      <c r="N8" t="s">
        <v>120</v>
      </c>
      <c r="O8" t="s">
        <v>61</v>
      </c>
      <c r="P8" t="s">
        <v>57</v>
      </c>
      <c r="Q8" t="s">
        <v>85</v>
      </c>
      <c r="R8" t="s">
        <v>121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122</v>
      </c>
      <c r="AB8" t="s">
        <v>57</v>
      </c>
      <c r="AC8" t="s">
        <v>87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66</v>
      </c>
      <c r="AM8">
        <v>0</v>
      </c>
      <c r="AN8">
        <v>1</v>
      </c>
      <c r="AO8">
        <v>0</v>
      </c>
      <c r="AP8" t="s">
        <v>123</v>
      </c>
      <c r="AQ8" t="s">
        <v>124</v>
      </c>
      <c r="AR8" t="s">
        <v>105</v>
      </c>
      <c r="AS8">
        <v>8</v>
      </c>
      <c r="AT8">
        <v>6165</v>
      </c>
      <c r="AU8">
        <v>1</v>
      </c>
      <c r="AV8">
        <v>0</v>
      </c>
      <c r="AW8">
        <v>1</v>
      </c>
      <c r="AX8">
        <v>0</v>
      </c>
      <c r="AY8">
        <v>6</v>
      </c>
      <c r="AZ8" t="s">
        <v>125</v>
      </c>
      <c r="BA8">
        <v>3</v>
      </c>
      <c r="BB8" t="s">
        <v>126</v>
      </c>
      <c r="BC8">
        <v>3</v>
      </c>
    </row>
    <row r="9" spans="1:55">
      <c r="A9" t="s">
        <v>127</v>
      </c>
      <c r="B9" t="s">
        <v>73</v>
      </c>
      <c r="C9">
        <v>52</v>
      </c>
      <c r="D9" t="s">
        <v>57</v>
      </c>
      <c r="E9">
        <v>0</v>
      </c>
      <c r="F9" t="s">
        <v>128</v>
      </c>
      <c r="G9">
        <v>94558</v>
      </c>
      <c r="H9">
        <v>38.489789</v>
      </c>
      <c r="I9">
        <v>-122.27011</v>
      </c>
      <c r="J9">
        <v>8</v>
      </c>
      <c r="K9">
        <v>63</v>
      </c>
      <c r="L9" t="s">
        <v>129</v>
      </c>
      <c r="M9" t="s">
        <v>57</v>
      </c>
      <c r="N9" t="s">
        <v>130</v>
      </c>
      <c r="O9" t="s">
        <v>57</v>
      </c>
      <c r="P9" t="s">
        <v>57</v>
      </c>
      <c r="Q9" t="s">
        <v>85</v>
      </c>
      <c r="R9" t="s">
        <v>131</v>
      </c>
      <c r="S9" t="s">
        <v>57</v>
      </c>
      <c r="T9" t="s">
        <v>61</v>
      </c>
      <c r="U9" t="s">
        <v>61</v>
      </c>
      <c r="V9" t="s">
        <v>57</v>
      </c>
      <c r="W9" t="s">
        <v>61</v>
      </c>
      <c r="X9" t="s">
        <v>61</v>
      </c>
      <c r="Y9" t="s">
        <v>61</v>
      </c>
      <c r="Z9" t="s">
        <v>61</v>
      </c>
      <c r="AA9" t="s">
        <v>122</v>
      </c>
      <c r="AB9" t="s">
        <v>57</v>
      </c>
      <c r="AC9" t="s">
        <v>65</v>
      </c>
      <c r="AD9">
        <v>84.65000000000001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66</v>
      </c>
      <c r="AM9">
        <v>0</v>
      </c>
      <c r="AN9">
        <v>1</v>
      </c>
      <c r="AO9">
        <v>0</v>
      </c>
      <c r="AP9" t="s">
        <v>123</v>
      </c>
      <c r="AQ9" t="s">
        <v>92</v>
      </c>
      <c r="AR9" t="s">
        <v>93</v>
      </c>
      <c r="AS9">
        <v>2</v>
      </c>
      <c r="AT9">
        <v>63947</v>
      </c>
      <c r="AU9">
        <v>1</v>
      </c>
      <c r="AV9">
        <v>0</v>
      </c>
      <c r="AW9">
        <v>1</v>
      </c>
      <c r="AX9">
        <v>0</v>
      </c>
      <c r="AY9">
        <v>6</v>
      </c>
      <c r="AZ9" t="s">
        <v>125</v>
      </c>
      <c r="BA9">
        <v>3</v>
      </c>
      <c r="BB9" t="s">
        <v>126</v>
      </c>
      <c r="BC9">
        <v>3</v>
      </c>
    </row>
    <row r="10" spans="1:55">
      <c r="A10" t="s">
        <v>132</v>
      </c>
      <c r="B10" t="s">
        <v>56</v>
      </c>
      <c r="C10">
        <v>68</v>
      </c>
      <c r="D10" t="s">
        <v>61</v>
      </c>
      <c r="E10">
        <v>0</v>
      </c>
      <c r="F10" t="s">
        <v>133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83</v>
      </c>
      <c r="M10" t="s">
        <v>57</v>
      </c>
      <c r="N10" t="s">
        <v>134</v>
      </c>
      <c r="O10" t="s">
        <v>61</v>
      </c>
      <c r="P10" t="s">
        <v>57</v>
      </c>
      <c r="Q10" t="s">
        <v>135</v>
      </c>
      <c r="R10" t="s">
        <v>136</v>
      </c>
      <c r="S10" t="s">
        <v>57</v>
      </c>
      <c r="T10" t="s">
        <v>61</v>
      </c>
      <c r="U10" t="s">
        <v>61</v>
      </c>
      <c r="V10" t="s">
        <v>61</v>
      </c>
      <c r="W10" t="s">
        <v>61</v>
      </c>
      <c r="X10" t="s">
        <v>61</v>
      </c>
      <c r="Y10" t="s">
        <v>61</v>
      </c>
      <c r="Z10" t="s">
        <v>57</v>
      </c>
      <c r="AA10" t="s">
        <v>122</v>
      </c>
      <c r="AB10" t="s">
        <v>57</v>
      </c>
      <c r="AC10" t="s">
        <v>87</v>
      </c>
      <c r="AD10">
        <v>48.2</v>
      </c>
      <c r="AE10">
        <v>340.35</v>
      </c>
      <c r="AF10">
        <v>0</v>
      </c>
      <c r="AG10">
        <v>0</v>
      </c>
      <c r="AH10">
        <v>73.70999999999999</v>
      </c>
      <c r="AI10">
        <v>414.06</v>
      </c>
      <c r="AJ10" t="s">
        <v>66</v>
      </c>
      <c r="AM10">
        <v>0</v>
      </c>
      <c r="AN10">
        <v>1</v>
      </c>
      <c r="AO10">
        <v>0</v>
      </c>
      <c r="AP10" t="s">
        <v>67</v>
      </c>
      <c r="AQ10" t="s">
        <v>124</v>
      </c>
      <c r="AR10" t="s">
        <v>137</v>
      </c>
      <c r="AS10">
        <v>2</v>
      </c>
      <c r="AT10">
        <v>49027</v>
      </c>
      <c r="AU10">
        <v>1</v>
      </c>
      <c r="AV10">
        <v>0</v>
      </c>
      <c r="AW10">
        <v>1</v>
      </c>
      <c r="AX10">
        <v>0</v>
      </c>
      <c r="AY10">
        <v>2</v>
      </c>
      <c r="AZ10" t="s">
        <v>70</v>
      </c>
      <c r="BA10">
        <v>2</v>
      </c>
      <c r="BB10" t="s">
        <v>126</v>
      </c>
      <c r="BC10">
        <v>3</v>
      </c>
    </row>
    <row r="11" spans="1:55">
      <c r="A11" t="s">
        <v>138</v>
      </c>
      <c r="B11" t="s">
        <v>56</v>
      </c>
      <c r="C11">
        <v>43</v>
      </c>
      <c r="D11" t="s">
        <v>57</v>
      </c>
      <c r="E11">
        <v>1</v>
      </c>
      <c r="F11" t="s">
        <v>139</v>
      </c>
      <c r="G11">
        <v>95681</v>
      </c>
      <c r="H11">
        <v>38.984756</v>
      </c>
      <c r="I11">
        <v>-121.345074</v>
      </c>
      <c r="J11">
        <v>3</v>
      </c>
      <c r="K11">
        <v>65</v>
      </c>
      <c r="L11" t="s">
        <v>59</v>
      </c>
      <c r="M11" t="s">
        <v>57</v>
      </c>
      <c r="N11" t="s">
        <v>140</v>
      </c>
      <c r="O11" t="s">
        <v>57</v>
      </c>
      <c r="P11" t="s">
        <v>57</v>
      </c>
      <c r="Q11" t="s">
        <v>62</v>
      </c>
      <c r="R11" t="s">
        <v>121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122</v>
      </c>
      <c r="AB11" t="s">
        <v>57</v>
      </c>
      <c r="AC11" t="s">
        <v>65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66</v>
      </c>
      <c r="AM11">
        <v>0</v>
      </c>
      <c r="AN11">
        <v>1</v>
      </c>
      <c r="AO11">
        <v>0</v>
      </c>
      <c r="AP11" t="s">
        <v>123</v>
      </c>
      <c r="AQ11" t="s">
        <v>78</v>
      </c>
      <c r="AR11" t="s">
        <v>105</v>
      </c>
      <c r="AS11">
        <v>8</v>
      </c>
      <c r="AT11">
        <v>1219</v>
      </c>
      <c r="AU11">
        <v>1</v>
      </c>
      <c r="AV11">
        <v>0</v>
      </c>
      <c r="AW11">
        <v>1</v>
      </c>
      <c r="AX11">
        <v>0</v>
      </c>
      <c r="AY11">
        <v>6</v>
      </c>
      <c r="AZ11" t="s">
        <v>125</v>
      </c>
      <c r="BA11">
        <v>0</v>
      </c>
      <c r="BB11" t="s">
        <v>71</v>
      </c>
      <c r="BC11">
        <v>4</v>
      </c>
    </row>
    <row r="12" spans="1:55">
      <c r="A12" t="s">
        <v>141</v>
      </c>
      <c r="B12" t="s">
        <v>73</v>
      </c>
      <c r="C12">
        <v>47</v>
      </c>
      <c r="D12" t="s">
        <v>61</v>
      </c>
      <c r="E12">
        <v>0</v>
      </c>
      <c r="F12" t="s">
        <v>142</v>
      </c>
      <c r="G12">
        <v>92091</v>
      </c>
      <c r="H12">
        <v>32.99356</v>
      </c>
      <c r="I12">
        <v>-117.207121</v>
      </c>
      <c r="J12">
        <v>0</v>
      </c>
      <c r="K12">
        <v>54</v>
      </c>
      <c r="L12" t="s">
        <v>59</v>
      </c>
      <c r="M12" t="s">
        <v>61</v>
      </c>
      <c r="N12" t="s">
        <v>143</v>
      </c>
      <c r="O12" t="s">
        <v>143</v>
      </c>
      <c r="P12" t="s">
        <v>57</v>
      </c>
      <c r="Q12" t="s">
        <v>62</v>
      </c>
      <c r="R12" t="s">
        <v>76</v>
      </c>
      <c r="S12" t="s">
        <v>57</v>
      </c>
      <c r="T12" t="s">
        <v>61</v>
      </c>
      <c r="U12" t="s">
        <v>61</v>
      </c>
      <c r="V12" t="s">
        <v>57</v>
      </c>
      <c r="W12" t="s">
        <v>57</v>
      </c>
      <c r="X12" t="s">
        <v>61</v>
      </c>
      <c r="Y12" t="s">
        <v>61</v>
      </c>
      <c r="Z12" t="s">
        <v>57</v>
      </c>
      <c r="AA12" t="s">
        <v>122</v>
      </c>
      <c r="AB12" t="s">
        <v>61</v>
      </c>
      <c r="AC12" t="s">
        <v>65</v>
      </c>
      <c r="AD12">
        <v>45.2</v>
      </c>
      <c r="AE12">
        <v>2460.55</v>
      </c>
      <c r="AF12">
        <v>0</v>
      </c>
      <c r="AG12">
        <v>0</v>
      </c>
      <c r="AH12">
        <v>0</v>
      </c>
      <c r="AI12">
        <v>2460.55</v>
      </c>
      <c r="AJ12" t="s">
        <v>66</v>
      </c>
      <c r="AM12">
        <v>0</v>
      </c>
      <c r="AN12">
        <v>1</v>
      </c>
      <c r="AO12">
        <v>0</v>
      </c>
      <c r="AP12" t="s">
        <v>123</v>
      </c>
      <c r="AQ12" t="s">
        <v>78</v>
      </c>
      <c r="AR12" t="s">
        <v>137</v>
      </c>
      <c r="AS12">
        <v>4</v>
      </c>
      <c r="AT12">
        <v>1072</v>
      </c>
      <c r="AU12">
        <v>1</v>
      </c>
      <c r="AV12">
        <v>0</v>
      </c>
      <c r="AW12">
        <v>1</v>
      </c>
      <c r="AX12">
        <v>0</v>
      </c>
      <c r="AY12">
        <v>6</v>
      </c>
      <c r="AZ12" t="s">
        <v>125</v>
      </c>
      <c r="BA12">
        <v>2</v>
      </c>
      <c r="BB12" t="s">
        <v>126</v>
      </c>
      <c r="BC12">
        <v>3</v>
      </c>
    </row>
    <row r="13" spans="1:55">
      <c r="A13" t="s">
        <v>144</v>
      </c>
      <c r="B13" t="s">
        <v>56</v>
      </c>
      <c r="C13">
        <v>25</v>
      </c>
      <c r="D13" t="s">
        <v>57</v>
      </c>
      <c r="E13">
        <v>2</v>
      </c>
      <c r="F13" t="s">
        <v>145</v>
      </c>
      <c r="G13">
        <v>94086</v>
      </c>
      <c r="H13">
        <v>37.378541</v>
      </c>
      <c r="I13">
        <v>-122.020456</v>
      </c>
      <c r="J13">
        <v>2</v>
      </c>
      <c r="K13">
        <v>72</v>
      </c>
      <c r="L13" t="s">
        <v>59</v>
      </c>
      <c r="M13" t="s">
        <v>57</v>
      </c>
      <c r="N13" t="s">
        <v>146</v>
      </c>
      <c r="O13" t="s">
        <v>57</v>
      </c>
      <c r="P13" t="s">
        <v>57</v>
      </c>
      <c r="Q13" t="s">
        <v>85</v>
      </c>
      <c r="R13" t="s">
        <v>147</v>
      </c>
      <c r="S13" t="s">
        <v>57</v>
      </c>
      <c r="T13" t="s">
        <v>57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122</v>
      </c>
      <c r="AB13" t="s">
        <v>57</v>
      </c>
      <c r="AC13" t="s">
        <v>65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</v>
      </c>
      <c r="AJ13" t="s">
        <v>66</v>
      </c>
      <c r="AM13">
        <v>0</v>
      </c>
      <c r="AN13">
        <v>1</v>
      </c>
      <c r="AO13">
        <v>0</v>
      </c>
      <c r="AP13" t="s">
        <v>123</v>
      </c>
      <c r="AQ13" t="s">
        <v>116</v>
      </c>
      <c r="AR13" t="s">
        <v>105</v>
      </c>
      <c r="AS13">
        <v>8</v>
      </c>
      <c r="AT13">
        <v>64010</v>
      </c>
      <c r="AU13">
        <v>1</v>
      </c>
      <c r="AV13">
        <v>0</v>
      </c>
      <c r="AW13">
        <v>1</v>
      </c>
      <c r="AX13">
        <v>0</v>
      </c>
      <c r="AY13">
        <v>6</v>
      </c>
      <c r="AZ13" t="s">
        <v>125</v>
      </c>
      <c r="BA13">
        <v>2</v>
      </c>
      <c r="BB13" t="s">
        <v>126</v>
      </c>
      <c r="BC13">
        <v>3</v>
      </c>
    </row>
    <row r="14" spans="1:55">
      <c r="A14" t="s">
        <v>148</v>
      </c>
      <c r="B14" t="s">
        <v>56</v>
      </c>
      <c r="C14">
        <v>58</v>
      </c>
      <c r="D14" t="s">
        <v>57</v>
      </c>
      <c r="E14">
        <v>0</v>
      </c>
      <c r="F14" t="s">
        <v>149</v>
      </c>
      <c r="G14">
        <v>95843</v>
      </c>
      <c r="H14">
        <v>38.715498</v>
      </c>
      <c r="I14">
        <v>-121.363411</v>
      </c>
      <c r="J14">
        <v>0</v>
      </c>
      <c r="K14">
        <v>5</v>
      </c>
      <c r="L14" t="s">
        <v>59</v>
      </c>
      <c r="M14" t="s">
        <v>57</v>
      </c>
      <c r="N14" t="s">
        <v>150</v>
      </c>
      <c r="O14" t="s">
        <v>61</v>
      </c>
      <c r="P14" t="s">
        <v>57</v>
      </c>
      <c r="Q14" t="s">
        <v>85</v>
      </c>
      <c r="R14" t="s">
        <v>76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57</v>
      </c>
      <c r="AA14" t="s">
        <v>77</v>
      </c>
      <c r="AB14" t="s">
        <v>57</v>
      </c>
      <c r="AC14" t="s">
        <v>87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66</v>
      </c>
      <c r="AM14">
        <v>0</v>
      </c>
      <c r="AN14">
        <v>1</v>
      </c>
      <c r="AO14">
        <v>0</v>
      </c>
      <c r="AP14" t="s">
        <v>91</v>
      </c>
      <c r="AQ14" t="s">
        <v>92</v>
      </c>
      <c r="AR14" t="s">
        <v>69</v>
      </c>
      <c r="AS14">
        <v>1</v>
      </c>
      <c r="AT14">
        <v>36432</v>
      </c>
      <c r="AU14">
        <v>1</v>
      </c>
      <c r="AV14">
        <v>0</v>
      </c>
      <c r="AW14">
        <v>1</v>
      </c>
      <c r="AX14">
        <v>0</v>
      </c>
      <c r="AY14">
        <v>1</v>
      </c>
      <c r="AZ14" t="s">
        <v>94</v>
      </c>
      <c r="BA14">
        <v>9</v>
      </c>
      <c r="BB14" t="s">
        <v>95</v>
      </c>
      <c r="BC14">
        <v>1</v>
      </c>
    </row>
    <row r="15" spans="1:55">
      <c r="A15" t="s">
        <v>151</v>
      </c>
      <c r="B15" t="s">
        <v>56</v>
      </c>
      <c r="C15">
        <v>32</v>
      </c>
      <c r="D15" t="s">
        <v>61</v>
      </c>
      <c r="E15">
        <v>0</v>
      </c>
      <c r="F15" t="s">
        <v>152</v>
      </c>
      <c r="G15">
        <v>91942</v>
      </c>
      <c r="H15">
        <v>32.782501</v>
      </c>
      <c r="I15">
        <v>-117.01611</v>
      </c>
      <c r="J15">
        <v>0</v>
      </c>
      <c r="K15">
        <v>72</v>
      </c>
      <c r="L15" t="s">
        <v>119</v>
      </c>
      <c r="M15" t="s">
        <v>57</v>
      </c>
      <c r="N15" t="s">
        <v>153</v>
      </c>
      <c r="O15" t="s">
        <v>57</v>
      </c>
      <c r="P15" t="s">
        <v>57</v>
      </c>
      <c r="Q15" t="s">
        <v>85</v>
      </c>
      <c r="R15" t="s">
        <v>63</v>
      </c>
      <c r="S15" t="s">
        <v>57</v>
      </c>
      <c r="T15" t="s">
        <v>57</v>
      </c>
      <c r="U15" t="s">
        <v>57</v>
      </c>
      <c r="V15" t="s">
        <v>61</v>
      </c>
      <c r="W15" t="s">
        <v>57</v>
      </c>
      <c r="X15" t="s">
        <v>61</v>
      </c>
      <c r="Y15" t="s">
        <v>61</v>
      </c>
      <c r="Z15" t="s">
        <v>57</v>
      </c>
      <c r="AA15" t="s">
        <v>122</v>
      </c>
      <c r="AB15" t="s">
        <v>57</v>
      </c>
      <c r="AC15" t="s">
        <v>87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66</v>
      </c>
      <c r="AM15">
        <v>0</v>
      </c>
      <c r="AN15">
        <v>1</v>
      </c>
      <c r="AO15">
        <v>0</v>
      </c>
      <c r="AP15" t="s">
        <v>123</v>
      </c>
      <c r="AQ15" t="s">
        <v>68</v>
      </c>
      <c r="AR15" t="s">
        <v>105</v>
      </c>
      <c r="AS15">
        <v>5</v>
      </c>
      <c r="AT15">
        <v>24005</v>
      </c>
      <c r="AU15">
        <v>1</v>
      </c>
      <c r="AV15">
        <v>0</v>
      </c>
      <c r="AW15">
        <v>1</v>
      </c>
      <c r="AX15">
        <v>0</v>
      </c>
      <c r="AY15">
        <v>6</v>
      </c>
      <c r="AZ15" t="s">
        <v>125</v>
      </c>
      <c r="BA15">
        <v>4</v>
      </c>
      <c r="BB15" t="s">
        <v>80</v>
      </c>
      <c r="BC15">
        <v>2</v>
      </c>
    </row>
    <row r="16" spans="1:55">
      <c r="A16" t="s">
        <v>154</v>
      </c>
      <c r="B16" t="s">
        <v>56</v>
      </c>
      <c r="C16">
        <v>39</v>
      </c>
      <c r="D16" t="s">
        <v>61</v>
      </c>
      <c r="E16">
        <v>0</v>
      </c>
      <c r="F16" t="s">
        <v>155</v>
      </c>
      <c r="G16">
        <v>93441</v>
      </c>
      <c r="H16">
        <v>34.70434</v>
      </c>
      <c r="I16">
        <v>-120.02609</v>
      </c>
      <c r="J16">
        <v>0</v>
      </c>
      <c r="K16">
        <v>56</v>
      </c>
      <c r="L16" t="s">
        <v>59</v>
      </c>
      <c r="M16" t="s">
        <v>61</v>
      </c>
      <c r="N16" t="s">
        <v>143</v>
      </c>
      <c r="O16" t="s">
        <v>143</v>
      </c>
      <c r="P16" t="s">
        <v>57</v>
      </c>
      <c r="Q16" t="s">
        <v>135</v>
      </c>
      <c r="R16" t="s">
        <v>156</v>
      </c>
      <c r="S16" t="s">
        <v>57</v>
      </c>
      <c r="T16" t="s">
        <v>57</v>
      </c>
      <c r="U16" t="s">
        <v>57</v>
      </c>
      <c r="V16" t="s">
        <v>57</v>
      </c>
      <c r="W16" t="s">
        <v>61</v>
      </c>
      <c r="X16" t="s">
        <v>61</v>
      </c>
      <c r="Y16" t="s">
        <v>61</v>
      </c>
      <c r="Z16" t="s">
        <v>57</v>
      </c>
      <c r="AA16" t="s">
        <v>122</v>
      </c>
      <c r="AB16" t="s">
        <v>61</v>
      </c>
      <c r="AC16" t="s">
        <v>87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66</v>
      </c>
      <c r="AM16">
        <v>0</v>
      </c>
      <c r="AN16">
        <v>1</v>
      </c>
      <c r="AO16">
        <v>0</v>
      </c>
      <c r="AP16" t="s">
        <v>123</v>
      </c>
      <c r="AQ16" t="s">
        <v>68</v>
      </c>
      <c r="AR16" t="s">
        <v>137</v>
      </c>
      <c r="AS16">
        <v>5</v>
      </c>
      <c r="AT16">
        <v>1317</v>
      </c>
      <c r="AU16">
        <v>1</v>
      </c>
      <c r="AV16">
        <v>0</v>
      </c>
      <c r="AW16">
        <v>1</v>
      </c>
      <c r="AX16">
        <v>0</v>
      </c>
      <c r="AY16">
        <v>6</v>
      </c>
      <c r="AZ16" t="s">
        <v>125</v>
      </c>
      <c r="BA16">
        <v>2</v>
      </c>
      <c r="BB16" t="s">
        <v>126</v>
      </c>
      <c r="BC16">
        <v>3</v>
      </c>
    </row>
    <row r="17" spans="1:55">
      <c r="A17" t="s">
        <v>157</v>
      </c>
      <c r="B17" t="s">
        <v>56</v>
      </c>
      <c r="C17">
        <v>58</v>
      </c>
      <c r="D17" t="s">
        <v>57</v>
      </c>
      <c r="E17">
        <v>2</v>
      </c>
      <c r="F17" t="s">
        <v>158</v>
      </c>
      <c r="G17">
        <v>93286</v>
      </c>
      <c r="H17">
        <v>36.464635</v>
      </c>
      <c r="I17">
        <v>-119.094348</v>
      </c>
      <c r="J17">
        <v>9</v>
      </c>
      <c r="K17">
        <v>71</v>
      </c>
      <c r="L17" t="s">
        <v>119</v>
      </c>
      <c r="M17" t="s">
        <v>57</v>
      </c>
      <c r="N17" t="s">
        <v>159</v>
      </c>
      <c r="O17" t="s">
        <v>57</v>
      </c>
      <c r="P17" t="s">
        <v>57</v>
      </c>
      <c r="Q17" t="s">
        <v>85</v>
      </c>
      <c r="R17" t="s">
        <v>160</v>
      </c>
      <c r="S17" t="s">
        <v>61</v>
      </c>
      <c r="T17" t="s">
        <v>57</v>
      </c>
      <c r="U17" t="s">
        <v>57</v>
      </c>
      <c r="V17" t="s">
        <v>61</v>
      </c>
      <c r="W17" t="s">
        <v>61</v>
      </c>
      <c r="X17" t="s">
        <v>57</v>
      </c>
      <c r="Y17" t="s">
        <v>57</v>
      </c>
      <c r="Z17" t="s">
        <v>57</v>
      </c>
      <c r="AA17" t="s">
        <v>122</v>
      </c>
      <c r="AB17" t="s">
        <v>57</v>
      </c>
      <c r="AC17" t="s">
        <v>65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8784.860000000001</v>
      </c>
      <c r="AJ17" t="s">
        <v>66</v>
      </c>
      <c r="AM17">
        <v>0</v>
      </c>
      <c r="AN17">
        <v>1</v>
      </c>
      <c r="AO17">
        <v>0</v>
      </c>
      <c r="AP17" t="s">
        <v>123</v>
      </c>
      <c r="AQ17" t="s">
        <v>92</v>
      </c>
      <c r="AR17" t="s">
        <v>105</v>
      </c>
      <c r="AS17">
        <v>5</v>
      </c>
      <c r="AT17">
        <v>8870</v>
      </c>
      <c r="AU17">
        <v>1</v>
      </c>
      <c r="AV17">
        <v>0</v>
      </c>
      <c r="AW17">
        <v>1</v>
      </c>
      <c r="AX17">
        <v>0</v>
      </c>
      <c r="AY17">
        <v>6</v>
      </c>
      <c r="AZ17" t="s">
        <v>125</v>
      </c>
      <c r="BA17">
        <v>2</v>
      </c>
      <c r="BB17" t="s">
        <v>126</v>
      </c>
      <c r="BC17">
        <v>3</v>
      </c>
    </row>
    <row r="18" spans="1:55">
      <c r="A18" t="s">
        <v>161</v>
      </c>
      <c r="B18" t="s">
        <v>56</v>
      </c>
      <c r="C18">
        <v>52</v>
      </c>
      <c r="D18" t="s">
        <v>57</v>
      </c>
      <c r="E18">
        <v>1</v>
      </c>
      <c r="F18" t="s">
        <v>162</v>
      </c>
      <c r="G18">
        <v>94956</v>
      </c>
      <c r="H18">
        <v>38.060264</v>
      </c>
      <c r="I18">
        <v>-122.830646</v>
      </c>
      <c r="J18">
        <v>0</v>
      </c>
      <c r="K18">
        <v>34</v>
      </c>
      <c r="L18" t="s">
        <v>59</v>
      </c>
      <c r="M18" t="s">
        <v>61</v>
      </c>
      <c r="N18" t="s">
        <v>143</v>
      </c>
      <c r="O18" t="s">
        <v>143</v>
      </c>
      <c r="P18" t="s">
        <v>57</v>
      </c>
      <c r="Q18" t="s">
        <v>135</v>
      </c>
      <c r="R18" t="s">
        <v>163</v>
      </c>
      <c r="S18" t="s">
        <v>57</v>
      </c>
      <c r="T18" t="s">
        <v>61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64</v>
      </c>
      <c r="AB18" t="s">
        <v>61</v>
      </c>
      <c r="AC18" t="s">
        <v>65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66</v>
      </c>
      <c r="AM18">
        <v>0</v>
      </c>
      <c r="AN18">
        <v>1</v>
      </c>
      <c r="AO18">
        <v>0</v>
      </c>
      <c r="AP18" t="s">
        <v>164</v>
      </c>
      <c r="AQ18" t="s">
        <v>92</v>
      </c>
      <c r="AR18" t="s">
        <v>69</v>
      </c>
      <c r="AS18">
        <v>7</v>
      </c>
      <c r="AT18">
        <v>1885</v>
      </c>
      <c r="AU18">
        <v>1</v>
      </c>
      <c r="AV18">
        <v>0</v>
      </c>
      <c r="AW18">
        <v>1</v>
      </c>
      <c r="AX18">
        <v>0</v>
      </c>
      <c r="AY18">
        <v>4</v>
      </c>
      <c r="AZ18" t="s">
        <v>165</v>
      </c>
      <c r="BA18">
        <v>0</v>
      </c>
      <c r="BB18" t="s">
        <v>71</v>
      </c>
      <c r="BC18">
        <v>4</v>
      </c>
    </row>
    <row r="19" spans="1:55">
      <c r="A19" t="s">
        <v>166</v>
      </c>
      <c r="B19" t="s">
        <v>56</v>
      </c>
      <c r="C19">
        <v>72</v>
      </c>
      <c r="D19" t="s">
        <v>61</v>
      </c>
      <c r="E19">
        <v>0</v>
      </c>
      <c r="F19" t="s">
        <v>167</v>
      </c>
      <c r="G19">
        <v>92078</v>
      </c>
      <c r="H19">
        <v>33.119028</v>
      </c>
      <c r="I19">
        <v>-117.166036</v>
      </c>
      <c r="J19">
        <v>0</v>
      </c>
      <c r="K19">
        <v>1</v>
      </c>
      <c r="L19" t="s">
        <v>83</v>
      </c>
      <c r="M19" t="s">
        <v>57</v>
      </c>
      <c r="N19" t="s">
        <v>168</v>
      </c>
      <c r="O19" t="s">
        <v>57</v>
      </c>
      <c r="P19" t="s">
        <v>57</v>
      </c>
      <c r="Q19" t="s">
        <v>85</v>
      </c>
      <c r="R19" t="s">
        <v>169</v>
      </c>
      <c r="S19" t="s">
        <v>61</v>
      </c>
      <c r="T19" t="s">
        <v>61</v>
      </c>
      <c r="U19" t="s">
        <v>61</v>
      </c>
      <c r="V19" t="s">
        <v>61</v>
      </c>
      <c r="W19" t="s">
        <v>61</v>
      </c>
      <c r="X19" t="s">
        <v>61</v>
      </c>
      <c r="Y19" t="s">
        <v>61</v>
      </c>
      <c r="Z19" t="s">
        <v>57</v>
      </c>
      <c r="AA19" t="s">
        <v>64</v>
      </c>
      <c r="AB19" t="s">
        <v>57</v>
      </c>
      <c r="AC19" t="s">
        <v>87</v>
      </c>
      <c r="AD19">
        <v>72.09999999999999</v>
      </c>
      <c r="AE19">
        <v>72.09999999999999</v>
      </c>
      <c r="AF19">
        <v>0</v>
      </c>
      <c r="AG19">
        <v>0</v>
      </c>
      <c r="AH19">
        <v>7.77</v>
      </c>
      <c r="AI19">
        <v>79.87</v>
      </c>
      <c r="AJ19" t="s">
        <v>170</v>
      </c>
      <c r="AM19">
        <v>0</v>
      </c>
      <c r="AN19">
        <v>0</v>
      </c>
      <c r="AO19">
        <v>0</v>
      </c>
      <c r="AP19" t="s">
        <v>91</v>
      </c>
      <c r="AQ19" t="s">
        <v>104</v>
      </c>
      <c r="AR19" t="s">
        <v>93</v>
      </c>
      <c r="AS19">
        <v>1</v>
      </c>
      <c r="AT19">
        <v>6760</v>
      </c>
      <c r="AU19">
        <v>0</v>
      </c>
      <c r="AX19">
        <v>0</v>
      </c>
      <c r="AY19">
        <v>1</v>
      </c>
      <c r="AZ19" t="s">
        <v>94</v>
      </c>
      <c r="BA19">
        <v>7</v>
      </c>
      <c r="BB19" t="s">
        <v>95</v>
      </c>
      <c r="BC19">
        <v>1</v>
      </c>
    </row>
    <row r="20" spans="1:55">
      <c r="A20" t="s">
        <v>171</v>
      </c>
      <c r="B20" t="s">
        <v>73</v>
      </c>
      <c r="C20">
        <v>79</v>
      </c>
      <c r="D20" t="s">
        <v>61</v>
      </c>
      <c r="E20">
        <v>0</v>
      </c>
      <c r="F20" t="s">
        <v>172</v>
      </c>
      <c r="G20">
        <v>94015</v>
      </c>
      <c r="H20">
        <v>37.680844</v>
      </c>
      <c r="I20">
        <v>-122.48131</v>
      </c>
      <c r="J20">
        <v>0</v>
      </c>
      <c r="K20">
        <v>45</v>
      </c>
      <c r="L20" t="s">
        <v>59</v>
      </c>
      <c r="M20" t="s">
        <v>57</v>
      </c>
      <c r="N20" t="s">
        <v>173</v>
      </c>
      <c r="O20" t="s">
        <v>61</v>
      </c>
      <c r="P20" t="s">
        <v>57</v>
      </c>
      <c r="Q20" t="s">
        <v>135</v>
      </c>
      <c r="R20" t="s">
        <v>174</v>
      </c>
      <c r="S20" t="s">
        <v>57</v>
      </c>
      <c r="T20" t="s">
        <v>61</v>
      </c>
      <c r="U20" t="s">
        <v>57</v>
      </c>
      <c r="V20" t="s">
        <v>61</v>
      </c>
      <c r="W20" t="s">
        <v>61</v>
      </c>
      <c r="X20" t="s">
        <v>57</v>
      </c>
      <c r="Y20" t="s">
        <v>61</v>
      </c>
      <c r="Z20" t="s">
        <v>57</v>
      </c>
      <c r="AA20" t="s">
        <v>64</v>
      </c>
      <c r="AB20" t="s">
        <v>61</v>
      </c>
      <c r="AC20" t="s">
        <v>65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88</v>
      </c>
      <c r="AK20" t="s">
        <v>101</v>
      </c>
      <c r="AL20" t="s">
        <v>175</v>
      </c>
      <c r="AM20">
        <v>1</v>
      </c>
      <c r="AN20">
        <v>0</v>
      </c>
      <c r="AO20">
        <v>0</v>
      </c>
      <c r="AP20" t="s">
        <v>176</v>
      </c>
      <c r="AQ20" t="s">
        <v>104</v>
      </c>
      <c r="AR20" t="s">
        <v>69</v>
      </c>
      <c r="AS20">
        <v>4</v>
      </c>
      <c r="AT20">
        <v>63337</v>
      </c>
      <c r="AU20">
        <v>1</v>
      </c>
      <c r="AV20">
        <v>1</v>
      </c>
      <c r="AW20">
        <v>0</v>
      </c>
      <c r="AX20">
        <v>62.7</v>
      </c>
      <c r="AY20">
        <v>5</v>
      </c>
      <c r="AZ20" t="s">
        <v>177</v>
      </c>
      <c r="BA20">
        <v>2</v>
      </c>
      <c r="BB20" t="s">
        <v>126</v>
      </c>
      <c r="BC20">
        <v>3</v>
      </c>
    </row>
    <row r="21" spans="1:55">
      <c r="A21" t="s">
        <v>178</v>
      </c>
      <c r="B21" t="s">
        <v>73</v>
      </c>
      <c r="C21">
        <v>67</v>
      </c>
      <c r="D21" t="s">
        <v>61</v>
      </c>
      <c r="E21">
        <v>0</v>
      </c>
      <c r="F21" t="s">
        <v>179</v>
      </c>
      <c r="G21">
        <v>95037</v>
      </c>
      <c r="H21">
        <v>37.161544</v>
      </c>
      <c r="I21">
        <v>-121.649371</v>
      </c>
      <c r="J21">
        <v>0</v>
      </c>
      <c r="K21">
        <v>1</v>
      </c>
      <c r="L21" t="s">
        <v>59</v>
      </c>
      <c r="M21" t="s">
        <v>61</v>
      </c>
      <c r="N21" t="s">
        <v>143</v>
      </c>
      <c r="O21" t="s">
        <v>143</v>
      </c>
      <c r="P21" t="s">
        <v>57</v>
      </c>
      <c r="Q21" t="s">
        <v>62</v>
      </c>
      <c r="R21" t="s">
        <v>180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57</v>
      </c>
      <c r="AA21" t="s">
        <v>77</v>
      </c>
      <c r="AB21" t="s">
        <v>57</v>
      </c>
      <c r="AC21" t="s">
        <v>87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88</v>
      </c>
      <c r="AK21" t="s">
        <v>89</v>
      </c>
      <c r="AL21" t="s">
        <v>181</v>
      </c>
      <c r="AM21">
        <v>1</v>
      </c>
      <c r="AN21">
        <v>0</v>
      </c>
      <c r="AO21">
        <v>0</v>
      </c>
      <c r="AP21" t="s">
        <v>91</v>
      </c>
      <c r="AQ21" t="s">
        <v>124</v>
      </c>
      <c r="AR21" t="s">
        <v>182</v>
      </c>
      <c r="AS21">
        <v>1</v>
      </c>
      <c r="AT21">
        <v>41707</v>
      </c>
      <c r="AU21">
        <v>1</v>
      </c>
      <c r="AV21">
        <v>1</v>
      </c>
      <c r="AW21">
        <v>0</v>
      </c>
      <c r="AX21">
        <v>25.1</v>
      </c>
      <c r="AY21">
        <v>1</v>
      </c>
      <c r="AZ21" t="s">
        <v>94</v>
      </c>
      <c r="BA21">
        <v>8</v>
      </c>
      <c r="BB21" t="s">
        <v>95</v>
      </c>
      <c r="BC21">
        <v>1</v>
      </c>
    </row>
    <row r="22" spans="1:55">
      <c r="A22" t="s">
        <v>183</v>
      </c>
      <c r="B22" t="s">
        <v>56</v>
      </c>
      <c r="C22">
        <v>79</v>
      </c>
      <c r="D22" t="s">
        <v>57</v>
      </c>
      <c r="E22">
        <v>0</v>
      </c>
      <c r="F22" t="s">
        <v>184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59</v>
      </c>
      <c r="M22" t="s">
        <v>57</v>
      </c>
      <c r="N22" t="s">
        <v>185</v>
      </c>
      <c r="O22" t="s">
        <v>57</v>
      </c>
      <c r="P22" t="s">
        <v>61</v>
      </c>
      <c r="Q22" t="s">
        <v>143</v>
      </c>
      <c r="R22" t="s">
        <v>143</v>
      </c>
      <c r="S22" t="s">
        <v>143</v>
      </c>
      <c r="T22" t="s">
        <v>143</v>
      </c>
      <c r="U22" t="s">
        <v>143</v>
      </c>
      <c r="V22" t="s">
        <v>143</v>
      </c>
      <c r="W22" t="s">
        <v>143</v>
      </c>
      <c r="X22" t="s">
        <v>143</v>
      </c>
      <c r="Y22" t="s">
        <v>143</v>
      </c>
      <c r="Z22" t="s">
        <v>143</v>
      </c>
      <c r="AA22" t="s">
        <v>64</v>
      </c>
      <c r="AB22" t="s">
        <v>61</v>
      </c>
      <c r="AC22" t="s">
        <v>87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66</v>
      </c>
      <c r="AM22">
        <v>0</v>
      </c>
      <c r="AN22">
        <v>1</v>
      </c>
      <c r="AO22">
        <v>0</v>
      </c>
      <c r="AP22" t="s">
        <v>123</v>
      </c>
      <c r="AQ22" t="s">
        <v>104</v>
      </c>
      <c r="AR22" t="s">
        <v>182</v>
      </c>
      <c r="AT22">
        <v>1968</v>
      </c>
      <c r="AU22">
        <v>1</v>
      </c>
      <c r="AV22">
        <v>0</v>
      </c>
      <c r="AW22">
        <v>1</v>
      </c>
      <c r="AX22">
        <v>0</v>
      </c>
      <c r="AY22">
        <v>6</v>
      </c>
      <c r="AZ22" t="s">
        <v>125</v>
      </c>
      <c r="BA22">
        <v>1</v>
      </c>
      <c r="BB22" t="s">
        <v>71</v>
      </c>
      <c r="BC22">
        <v>4</v>
      </c>
    </row>
    <row r="23" spans="1:55">
      <c r="A23" t="s">
        <v>186</v>
      </c>
      <c r="B23" t="s">
        <v>56</v>
      </c>
      <c r="C23">
        <v>26</v>
      </c>
      <c r="D23" t="s">
        <v>57</v>
      </c>
      <c r="E23">
        <v>0</v>
      </c>
      <c r="F23" t="s">
        <v>187</v>
      </c>
      <c r="G23">
        <v>96140</v>
      </c>
      <c r="H23">
        <v>39.227434</v>
      </c>
      <c r="I23">
        <v>-120.091806</v>
      </c>
      <c r="J23">
        <v>1</v>
      </c>
      <c r="K23">
        <v>13</v>
      </c>
      <c r="L23" t="s">
        <v>59</v>
      </c>
      <c r="M23" t="s">
        <v>57</v>
      </c>
      <c r="N23" t="s">
        <v>188</v>
      </c>
      <c r="O23" t="s">
        <v>57</v>
      </c>
      <c r="P23" t="s">
        <v>57</v>
      </c>
      <c r="Q23" t="s">
        <v>85</v>
      </c>
      <c r="R23" t="s">
        <v>189</v>
      </c>
      <c r="S23" t="s">
        <v>61</v>
      </c>
      <c r="T23" t="s">
        <v>57</v>
      </c>
      <c r="U23" t="s">
        <v>57</v>
      </c>
      <c r="V23" t="s">
        <v>61</v>
      </c>
      <c r="W23" t="s">
        <v>57</v>
      </c>
      <c r="X23" t="s">
        <v>61</v>
      </c>
      <c r="Y23" t="s">
        <v>61</v>
      </c>
      <c r="Z23" t="s">
        <v>57</v>
      </c>
      <c r="AA23" t="s">
        <v>77</v>
      </c>
      <c r="AB23" t="s">
        <v>61</v>
      </c>
      <c r="AC23" t="s">
        <v>87</v>
      </c>
      <c r="AD23">
        <v>94.09999999999999</v>
      </c>
      <c r="AE23">
        <v>1215.6</v>
      </c>
      <c r="AF23">
        <v>0</v>
      </c>
      <c r="AG23">
        <v>0</v>
      </c>
      <c r="AH23">
        <v>566.28</v>
      </c>
      <c r="AI23">
        <v>1781.88</v>
      </c>
      <c r="AJ23" t="s">
        <v>88</v>
      </c>
      <c r="AK23" t="s">
        <v>190</v>
      </c>
      <c r="AL23" t="s">
        <v>191</v>
      </c>
      <c r="AM23">
        <v>1</v>
      </c>
      <c r="AN23">
        <v>0</v>
      </c>
      <c r="AO23">
        <v>0</v>
      </c>
      <c r="AP23" t="s">
        <v>103</v>
      </c>
      <c r="AQ23" t="s">
        <v>116</v>
      </c>
      <c r="AR23" t="s">
        <v>105</v>
      </c>
      <c r="AS23">
        <v>4</v>
      </c>
      <c r="AT23">
        <v>1943</v>
      </c>
      <c r="AU23">
        <v>1</v>
      </c>
      <c r="AV23">
        <v>1</v>
      </c>
      <c r="AW23">
        <v>0</v>
      </c>
      <c r="AX23">
        <v>94.09999999999999</v>
      </c>
      <c r="AY23">
        <v>3</v>
      </c>
      <c r="AZ23" t="s">
        <v>106</v>
      </c>
      <c r="BA23">
        <v>6</v>
      </c>
      <c r="BB23" t="s">
        <v>95</v>
      </c>
      <c r="BC23">
        <v>1</v>
      </c>
    </row>
    <row r="24" spans="1:55">
      <c r="A24" t="s">
        <v>192</v>
      </c>
      <c r="B24" t="s">
        <v>56</v>
      </c>
      <c r="C24">
        <v>30</v>
      </c>
      <c r="D24" t="s">
        <v>57</v>
      </c>
      <c r="E24">
        <v>2</v>
      </c>
      <c r="F24" t="s">
        <v>193</v>
      </c>
      <c r="G24">
        <v>93201</v>
      </c>
      <c r="H24">
        <v>35.869626</v>
      </c>
      <c r="I24">
        <v>-119.498771</v>
      </c>
      <c r="J24">
        <v>1</v>
      </c>
      <c r="K24">
        <v>23</v>
      </c>
      <c r="L24" t="s">
        <v>98</v>
      </c>
      <c r="M24" t="s">
        <v>57</v>
      </c>
      <c r="N24" t="s">
        <v>194</v>
      </c>
      <c r="O24" t="s">
        <v>57</v>
      </c>
      <c r="P24" t="s">
        <v>57</v>
      </c>
      <c r="Q24" t="s">
        <v>85</v>
      </c>
      <c r="R24" t="s">
        <v>86</v>
      </c>
      <c r="S24" t="s">
        <v>61</v>
      </c>
      <c r="T24" t="s">
        <v>61</v>
      </c>
      <c r="U24" t="s">
        <v>61</v>
      </c>
      <c r="V24" t="s">
        <v>61</v>
      </c>
      <c r="W24" t="s">
        <v>57</v>
      </c>
      <c r="X24" t="s">
        <v>61</v>
      </c>
      <c r="Y24" t="s">
        <v>61</v>
      </c>
      <c r="Z24" t="s">
        <v>57</v>
      </c>
      <c r="AA24" t="s">
        <v>77</v>
      </c>
      <c r="AB24" t="s">
        <v>57</v>
      </c>
      <c r="AC24" t="s">
        <v>87</v>
      </c>
      <c r="AD24">
        <v>83.75</v>
      </c>
      <c r="AE24">
        <v>1849.95</v>
      </c>
      <c r="AF24">
        <v>0</v>
      </c>
      <c r="AG24">
        <v>0</v>
      </c>
      <c r="AH24">
        <v>802.9299999999999</v>
      </c>
      <c r="AI24">
        <v>2652.88</v>
      </c>
      <c r="AJ24" t="s">
        <v>66</v>
      </c>
      <c r="AM24">
        <v>0</v>
      </c>
      <c r="AN24">
        <v>1</v>
      </c>
      <c r="AO24">
        <v>0</v>
      </c>
      <c r="AP24" t="s">
        <v>103</v>
      </c>
      <c r="AQ24" t="s">
        <v>68</v>
      </c>
      <c r="AR24" t="s">
        <v>93</v>
      </c>
      <c r="AS24">
        <v>2</v>
      </c>
      <c r="AT24">
        <v>1054</v>
      </c>
      <c r="AU24">
        <v>1</v>
      </c>
      <c r="AV24">
        <v>0</v>
      </c>
      <c r="AW24">
        <v>1</v>
      </c>
      <c r="AX24">
        <v>0</v>
      </c>
      <c r="AY24">
        <v>3</v>
      </c>
      <c r="AZ24" t="s">
        <v>106</v>
      </c>
      <c r="BA24">
        <v>5</v>
      </c>
      <c r="BB24" t="s">
        <v>80</v>
      </c>
      <c r="BC24">
        <v>2</v>
      </c>
    </row>
    <row r="25" spans="1:55">
      <c r="A25" t="s">
        <v>195</v>
      </c>
      <c r="B25" t="s">
        <v>56</v>
      </c>
      <c r="C25">
        <v>22</v>
      </c>
      <c r="D25" t="s">
        <v>61</v>
      </c>
      <c r="E25">
        <v>0</v>
      </c>
      <c r="F25" t="s">
        <v>196</v>
      </c>
      <c r="G25">
        <v>93530</v>
      </c>
      <c r="H25">
        <v>36.560498</v>
      </c>
      <c r="I25">
        <v>-117.962461</v>
      </c>
      <c r="J25">
        <v>0</v>
      </c>
      <c r="K25">
        <v>3</v>
      </c>
      <c r="L25" t="s">
        <v>59</v>
      </c>
      <c r="M25" t="s">
        <v>57</v>
      </c>
      <c r="N25" t="s">
        <v>197</v>
      </c>
      <c r="O25" t="s">
        <v>61</v>
      </c>
      <c r="P25" t="s">
        <v>61</v>
      </c>
      <c r="Q25" t="s">
        <v>143</v>
      </c>
      <c r="R25" t="s">
        <v>143</v>
      </c>
      <c r="S25" t="s">
        <v>143</v>
      </c>
      <c r="T25" t="s">
        <v>143</v>
      </c>
      <c r="U25" t="s">
        <v>143</v>
      </c>
      <c r="V25" t="s">
        <v>143</v>
      </c>
      <c r="W25" t="s">
        <v>143</v>
      </c>
      <c r="X25" t="s">
        <v>143</v>
      </c>
      <c r="Y25" t="s">
        <v>143</v>
      </c>
      <c r="Z25" t="s">
        <v>143</v>
      </c>
      <c r="AA25" t="s">
        <v>77</v>
      </c>
      <c r="AB25" t="s">
        <v>61</v>
      </c>
      <c r="AC25" t="s">
        <v>65</v>
      </c>
      <c r="AD25">
        <v>19.85</v>
      </c>
      <c r="AE25">
        <v>57.2</v>
      </c>
      <c r="AF25">
        <v>0</v>
      </c>
      <c r="AG25">
        <v>0</v>
      </c>
      <c r="AH25">
        <v>9.359999999999999</v>
      </c>
      <c r="AI25">
        <v>66.56</v>
      </c>
      <c r="AJ25" t="s">
        <v>170</v>
      </c>
      <c r="AM25">
        <v>0</v>
      </c>
      <c r="AN25">
        <v>0</v>
      </c>
      <c r="AO25">
        <v>0</v>
      </c>
      <c r="AP25" t="s">
        <v>91</v>
      </c>
      <c r="AQ25" t="s">
        <v>116</v>
      </c>
      <c r="AR25" t="s">
        <v>182</v>
      </c>
      <c r="AT25">
        <v>71</v>
      </c>
      <c r="AU25">
        <v>0</v>
      </c>
      <c r="AX25">
        <v>0</v>
      </c>
      <c r="AY25">
        <v>1</v>
      </c>
      <c r="AZ25" t="s">
        <v>94</v>
      </c>
      <c r="BA25">
        <v>8</v>
      </c>
      <c r="BB25" t="s">
        <v>95</v>
      </c>
      <c r="BC25">
        <v>1</v>
      </c>
    </row>
    <row r="26" spans="1:55">
      <c r="A26" t="s">
        <v>198</v>
      </c>
      <c r="B26" t="s">
        <v>56</v>
      </c>
      <c r="C26">
        <v>34</v>
      </c>
      <c r="D26" t="s">
        <v>57</v>
      </c>
      <c r="E26">
        <v>0</v>
      </c>
      <c r="F26" t="s">
        <v>199</v>
      </c>
      <c r="G26">
        <v>95550</v>
      </c>
      <c r="H26">
        <v>40.7666</v>
      </c>
      <c r="I26">
        <v>-123.80458</v>
      </c>
      <c r="J26">
        <v>0</v>
      </c>
      <c r="K26">
        <v>4</v>
      </c>
      <c r="L26" t="s">
        <v>83</v>
      </c>
      <c r="M26" t="s">
        <v>57</v>
      </c>
      <c r="N26" t="s">
        <v>200</v>
      </c>
      <c r="O26" t="s">
        <v>61</v>
      </c>
      <c r="P26" t="s">
        <v>61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143</v>
      </c>
      <c r="W26" t="s">
        <v>143</v>
      </c>
      <c r="X26" t="s">
        <v>143</v>
      </c>
      <c r="Y26" t="s">
        <v>143</v>
      </c>
      <c r="Z26" t="s">
        <v>143</v>
      </c>
      <c r="AA26" t="s">
        <v>77</v>
      </c>
      <c r="AB26" t="s">
        <v>61</v>
      </c>
      <c r="AC26" t="s">
        <v>65</v>
      </c>
      <c r="AD26">
        <v>20.35</v>
      </c>
      <c r="AE26">
        <v>76.34999999999999</v>
      </c>
      <c r="AF26">
        <v>0</v>
      </c>
      <c r="AG26">
        <v>0</v>
      </c>
      <c r="AH26">
        <v>49.72</v>
      </c>
      <c r="AI26">
        <v>126.07</v>
      </c>
      <c r="AJ26" t="s">
        <v>88</v>
      </c>
      <c r="AK26" t="s">
        <v>201</v>
      </c>
      <c r="AL26" t="s">
        <v>202</v>
      </c>
      <c r="AM26">
        <v>1</v>
      </c>
      <c r="AN26">
        <v>0</v>
      </c>
      <c r="AO26">
        <v>0</v>
      </c>
      <c r="AP26" t="s">
        <v>91</v>
      </c>
      <c r="AQ26" t="s">
        <v>68</v>
      </c>
      <c r="AR26" t="s">
        <v>182</v>
      </c>
      <c r="AT26">
        <v>155</v>
      </c>
      <c r="AU26">
        <v>1</v>
      </c>
      <c r="AV26">
        <v>1</v>
      </c>
      <c r="AW26">
        <v>0</v>
      </c>
      <c r="AX26">
        <v>20.35</v>
      </c>
      <c r="AY26">
        <v>1</v>
      </c>
      <c r="AZ26" t="s">
        <v>94</v>
      </c>
      <c r="BA26">
        <v>7</v>
      </c>
      <c r="BB26" t="s">
        <v>95</v>
      </c>
      <c r="BC26">
        <v>1</v>
      </c>
    </row>
    <row r="27" spans="1:55">
      <c r="A27" t="s">
        <v>203</v>
      </c>
      <c r="B27" t="s">
        <v>56</v>
      </c>
      <c r="C27">
        <v>37</v>
      </c>
      <c r="D27" t="s">
        <v>57</v>
      </c>
      <c r="E27">
        <v>1</v>
      </c>
      <c r="F27" t="s">
        <v>204</v>
      </c>
      <c r="G27">
        <v>92060</v>
      </c>
      <c r="H27">
        <v>33.309852</v>
      </c>
      <c r="I27">
        <v>-116.823091</v>
      </c>
      <c r="J27">
        <v>1</v>
      </c>
      <c r="K27">
        <v>1</v>
      </c>
      <c r="L27" t="s">
        <v>59</v>
      </c>
      <c r="M27" t="s">
        <v>61</v>
      </c>
      <c r="N27" t="s">
        <v>143</v>
      </c>
      <c r="O27" t="s">
        <v>143</v>
      </c>
      <c r="P27" t="s">
        <v>57</v>
      </c>
      <c r="Q27" t="s">
        <v>135</v>
      </c>
      <c r="R27" t="s">
        <v>156</v>
      </c>
      <c r="S27" t="s">
        <v>57</v>
      </c>
      <c r="T27" t="s">
        <v>61</v>
      </c>
      <c r="U27" t="s">
        <v>61</v>
      </c>
      <c r="V27" t="s">
        <v>61</v>
      </c>
      <c r="W27" t="s">
        <v>61</v>
      </c>
      <c r="X27" t="s">
        <v>61</v>
      </c>
      <c r="Y27" t="s">
        <v>61</v>
      </c>
      <c r="Z27" t="s">
        <v>57</v>
      </c>
      <c r="AA27" t="s">
        <v>77</v>
      </c>
      <c r="AB27" t="s">
        <v>61</v>
      </c>
      <c r="AC27" t="s">
        <v>87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88</v>
      </c>
      <c r="AK27" t="s">
        <v>205</v>
      </c>
      <c r="AL27" t="s">
        <v>206</v>
      </c>
      <c r="AM27">
        <v>1</v>
      </c>
      <c r="AN27">
        <v>0</v>
      </c>
      <c r="AO27">
        <v>0</v>
      </c>
      <c r="AP27" t="s">
        <v>91</v>
      </c>
      <c r="AQ27" t="s">
        <v>68</v>
      </c>
      <c r="AR27" t="s">
        <v>137</v>
      </c>
      <c r="AS27">
        <v>2</v>
      </c>
      <c r="AT27">
        <v>234</v>
      </c>
      <c r="AU27">
        <v>1</v>
      </c>
      <c r="AV27">
        <v>1</v>
      </c>
      <c r="AW27">
        <v>0</v>
      </c>
      <c r="AX27">
        <v>30.5</v>
      </c>
      <c r="AY27">
        <v>1</v>
      </c>
      <c r="AZ27" t="s">
        <v>94</v>
      </c>
      <c r="BA27">
        <v>6</v>
      </c>
      <c r="BB27" t="s">
        <v>95</v>
      </c>
      <c r="BC27">
        <v>1</v>
      </c>
    </row>
    <row r="28" spans="1:55">
      <c r="A28" t="s">
        <v>207</v>
      </c>
      <c r="B28" t="s">
        <v>56</v>
      </c>
      <c r="C28">
        <v>37</v>
      </c>
      <c r="D28" t="s">
        <v>57</v>
      </c>
      <c r="E28">
        <v>3</v>
      </c>
      <c r="F28" t="s">
        <v>208</v>
      </c>
      <c r="G28">
        <v>93648</v>
      </c>
      <c r="H28">
        <v>36.622237</v>
      </c>
      <c r="I28">
        <v>-119.521126</v>
      </c>
      <c r="J28">
        <v>10</v>
      </c>
      <c r="K28">
        <v>55</v>
      </c>
      <c r="L28" t="s">
        <v>59</v>
      </c>
      <c r="M28" t="s">
        <v>57</v>
      </c>
      <c r="N28" t="s">
        <v>209</v>
      </c>
      <c r="O28" t="s">
        <v>61</v>
      </c>
      <c r="P28" t="s">
        <v>57</v>
      </c>
      <c r="Q28" t="s">
        <v>85</v>
      </c>
      <c r="R28" t="s">
        <v>210</v>
      </c>
      <c r="S28" t="s">
        <v>61</v>
      </c>
      <c r="T28" t="s">
        <v>57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61</v>
      </c>
      <c r="AA28" t="s">
        <v>64</v>
      </c>
      <c r="AB28" t="s">
        <v>57</v>
      </c>
      <c r="AC28" t="s">
        <v>87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66</v>
      </c>
      <c r="AM28">
        <v>0</v>
      </c>
      <c r="AN28">
        <v>1</v>
      </c>
      <c r="AO28">
        <v>0</v>
      </c>
      <c r="AP28" t="s">
        <v>123</v>
      </c>
      <c r="AQ28" t="s">
        <v>68</v>
      </c>
      <c r="AR28" t="s">
        <v>105</v>
      </c>
      <c r="AS28">
        <v>6</v>
      </c>
      <c r="AT28">
        <v>12587</v>
      </c>
      <c r="AU28">
        <v>1</v>
      </c>
      <c r="AV28">
        <v>0</v>
      </c>
      <c r="AW28">
        <v>1</v>
      </c>
      <c r="AX28">
        <v>0</v>
      </c>
      <c r="AY28">
        <v>6</v>
      </c>
      <c r="AZ28" t="s">
        <v>125</v>
      </c>
      <c r="BA28">
        <v>2</v>
      </c>
      <c r="BB28" t="s">
        <v>126</v>
      </c>
      <c r="BC28">
        <v>3</v>
      </c>
    </row>
    <row r="29" spans="1:55">
      <c r="A29" t="s">
        <v>211</v>
      </c>
      <c r="B29" t="s">
        <v>73</v>
      </c>
      <c r="C29">
        <v>42</v>
      </c>
      <c r="D29" t="s">
        <v>57</v>
      </c>
      <c r="E29">
        <v>3</v>
      </c>
      <c r="F29" t="s">
        <v>212</v>
      </c>
      <c r="G29">
        <v>95358</v>
      </c>
      <c r="H29">
        <v>37.612612</v>
      </c>
      <c r="I29">
        <v>-121.108568</v>
      </c>
      <c r="J29">
        <v>3</v>
      </c>
      <c r="K29">
        <v>54</v>
      </c>
      <c r="L29" t="s">
        <v>59</v>
      </c>
      <c r="M29" t="s">
        <v>57</v>
      </c>
      <c r="N29" t="s">
        <v>213</v>
      </c>
      <c r="O29" t="s">
        <v>61</v>
      </c>
      <c r="P29" t="s">
        <v>61</v>
      </c>
      <c r="Q29" t="s">
        <v>143</v>
      </c>
      <c r="R29" t="s">
        <v>143</v>
      </c>
      <c r="S29" t="s">
        <v>143</v>
      </c>
      <c r="T29" t="s">
        <v>143</v>
      </c>
      <c r="U29" t="s">
        <v>143</v>
      </c>
      <c r="V29" t="s">
        <v>143</v>
      </c>
      <c r="W29" t="s">
        <v>143</v>
      </c>
      <c r="X29" t="s">
        <v>143</v>
      </c>
      <c r="Y29" t="s">
        <v>143</v>
      </c>
      <c r="Z29" t="s">
        <v>143</v>
      </c>
      <c r="AA29" t="s">
        <v>122</v>
      </c>
      <c r="AB29" t="s">
        <v>61</v>
      </c>
      <c r="AC29" t="s">
        <v>65</v>
      </c>
      <c r="AD29">
        <v>20.4</v>
      </c>
      <c r="AE29">
        <v>1090.6</v>
      </c>
      <c r="AF29">
        <v>0</v>
      </c>
      <c r="AG29">
        <v>0</v>
      </c>
      <c r="AH29">
        <v>1063.8</v>
      </c>
      <c r="AI29">
        <v>2154.4</v>
      </c>
      <c r="AJ29" t="s">
        <v>66</v>
      </c>
      <c r="AM29">
        <v>0</v>
      </c>
      <c r="AN29">
        <v>1</v>
      </c>
      <c r="AO29">
        <v>0</v>
      </c>
      <c r="AP29" t="s">
        <v>123</v>
      </c>
      <c r="AQ29" t="s">
        <v>78</v>
      </c>
      <c r="AR29" t="s">
        <v>182</v>
      </c>
      <c r="AT29">
        <v>30668</v>
      </c>
      <c r="AU29">
        <v>1</v>
      </c>
      <c r="AV29">
        <v>0</v>
      </c>
      <c r="AW29">
        <v>1</v>
      </c>
      <c r="AX29">
        <v>0</v>
      </c>
      <c r="AY29">
        <v>6</v>
      </c>
      <c r="AZ29" t="s">
        <v>125</v>
      </c>
      <c r="BA29">
        <v>0</v>
      </c>
      <c r="BB29" t="s">
        <v>71</v>
      </c>
      <c r="BC29">
        <v>4</v>
      </c>
    </row>
    <row r="30" spans="1:55">
      <c r="A30" t="s">
        <v>214</v>
      </c>
      <c r="B30" t="s">
        <v>73</v>
      </c>
      <c r="C30">
        <v>64</v>
      </c>
      <c r="D30" t="s">
        <v>61</v>
      </c>
      <c r="E30">
        <v>0</v>
      </c>
      <c r="F30" t="s">
        <v>215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216</v>
      </c>
      <c r="M30" t="s">
        <v>57</v>
      </c>
      <c r="N30" t="s">
        <v>217</v>
      </c>
      <c r="O30" t="s">
        <v>61</v>
      </c>
      <c r="P30" t="s">
        <v>61</v>
      </c>
      <c r="Q30" t="s">
        <v>143</v>
      </c>
      <c r="R30" t="s">
        <v>143</v>
      </c>
      <c r="S30" t="s">
        <v>143</v>
      </c>
      <c r="T30" t="s">
        <v>143</v>
      </c>
      <c r="U30" t="s">
        <v>143</v>
      </c>
      <c r="V30" t="s">
        <v>143</v>
      </c>
      <c r="W30" t="s">
        <v>143</v>
      </c>
      <c r="X30" t="s">
        <v>143</v>
      </c>
      <c r="Y30" t="s">
        <v>143</v>
      </c>
      <c r="Z30" t="s">
        <v>143</v>
      </c>
      <c r="AA30" t="s">
        <v>64</v>
      </c>
      <c r="AB30" t="s">
        <v>57</v>
      </c>
      <c r="AC30" t="s">
        <v>87</v>
      </c>
      <c r="AD30">
        <v>19.6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66</v>
      </c>
      <c r="AM30">
        <v>0</v>
      </c>
      <c r="AN30">
        <v>1</v>
      </c>
      <c r="AO30">
        <v>0</v>
      </c>
      <c r="AP30" t="s">
        <v>164</v>
      </c>
      <c r="AQ30" t="s">
        <v>124</v>
      </c>
      <c r="AR30" t="s">
        <v>182</v>
      </c>
      <c r="AT30">
        <v>4101</v>
      </c>
      <c r="AU30">
        <v>1</v>
      </c>
      <c r="AV30">
        <v>0</v>
      </c>
      <c r="AW30">
        <v>1</v>
      </c>
      <c r="AX30">
        <v>0</v>
      </c>
      <c r="AY30">
        <v>4</v>
      </c>
      <c r="AZ30" t="s">
        <v>165</v>
      </c>
      <c r="BA30">
        <v>2</v>
      </c>
      <c r="BB30" t="s">
        <v>126</v>
      </c>
      <c r="BC30">
        <v>3</v>
      </c>
    </row>
    <row r="31" spans="1:55">
      <c r="A31" t="s">
        <v>218</v>
      </c>
      <c r="B31" t="s">
        <v>56</v>
      </c>
      <c r="C31">
        <v>47</v>
      </c>
      <c r="D31" t="s">
        <v>57</v>
      </c>
      <c r="E31">
        <v>3</v>
      </c>
      <c r="F31" t="s">
        <v>219</v>
      </c>
      <c r="G31">
        <v>95503</v>
      </c>
      <c r="H31">
        <v>40.737431</v>
      </c>
      <c r="I31">
        <v>-124.108897</v>
      </c>
      <c r="J31">
        <v>5</v>
      </c>
      <c r="K31">
        <v>69</v>
      </c>
      <c r="L31" t="s">
        <v>59</v>
      </c>
      <c r="M31" t="s">
        <v>57</v>
      </c>
      <c r="N31" t="s">
        <v>220</v>
      </c>
      <c r="O31" t="s">
        <v>61</v>
      </c>
      <c r="P31" t="s">
        <v>61</v>
      </c>
      <c r="Q31" t="s">
        <v>143</v>
      </c>
      <c r="R31" t="s">
        <v>143</v>
      </c>
      <c r="S31" t="s">
        <v>143</v>
      </c>
      <c r="T31" t="s">
        <v>143</v>
      </c>
      <c r="U31" t="s">
        <v>143</v>
      </c>
      <c r="V31" t="s">
        <v>143</v>
      </c>
      <c r="W31" t="s">
        <v>143</v>
      </c>
      <c r="X31" t="s">
        <v>143</v>
      </c>
      <c r="Y31" t="s">
        <v>143</v>
      </c>
      <c r="Z31" t="s">
        <v>143</v>
      </c>
      <c r="AA31" t="s">
        <v>122</v>
      </c>
      <c r="AB31" t="s">
        <v>61</v>
      </c>
      <c r="AC31" t="s">
        <v>87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66</v>
      </c>
      <c r="AM31">
        <v>0</v>
      </c>
      <c r="AN31">
        <v>1</v>
      </c>
      <c r="AO31">
        <v>0</v>
      </c>
      <c r="AP31" t="s">
        <v>123</v>
      </c>
      <c r="AQ31" t="s">
        <v>78</v>
      </c>
      <c r="AR31" t="s">
        <v>182</v>
      </c>
      <c r="AT31">
        <v>23570</v>
      </c>
      <c r="AU31">
        <v>1</v>
      </c>
      <c r="AV31">
        <v>0</v>
      </c>
      <c r="AW31">
        <v>1</v>
      </c>
      <c r="AX31">
        <v>0</v>
      </c>
      <c r="AY31">
        <v>6</v>
      </c>
      <c r="AZ31" t="s">
        <v>125</v>
      </c>
      <c r="BA31">
        <v>0</v>
      </c>
      <c r="BB31" t="s">
        <v>71</v>
      </c>
      <c r="BC31">
        <v>4</v>
      </c>
    </row>
    <row r="32" spans="1:55">
      <c r="A32" t="s">
        <v>221</v>
      </c>
      <c r="B32" t="s">
        <v>73</v>
      </c>
      <c r="C32">
        <v>23</v>
      </c>
      <c r="D32" t="s">
        <v>57</v>
      </c>
      <c r="E32">
        <v>3</v>
      </c>
      <c r="F32" t="s">
        <v>222</v>
      </c>
      <c r="G32">
        <v>94038</v>
      </c>
      <c r="H32">
        <v>37.515556</v>
      </c>
      <c r="I32">
        <v>-122.502311</v>
      </c>
      <c r="J32">
        <v>1</v>
      </c>
      <c r="K32">
        <v>37</v>
      </c>
      <c r="L32" t="s">
        <v>216</v>
      </c>
      <c r="M32" t="s">
        <v>57</v>
      </c>
      <c r="N32" t="s">
        <v>223</v>
      </c>
      <c r="O32" t="s">
        <v>61</v>
      </c>
      <c r="P32" t="s">
        <v>57</v>
      </c>
      <c r="Q32" t="s">
        <v>85</v>
      </c>
      <c r="R32" t="s">
        <v>224</v>
      </c>
      <c r="S32" t="s">
        <v>61</v>
      </c>
      <c r="T32" t="s">
        <v>61</v>
      </c>
      <c r="U32" t="s">
        <v>61</v>
      </c>
      <c r="V32" t="s">
        <v>61</v>
      </c>
      <c r="W32" t="s">
        <v>57</v>
      </c>
      <c r="X32" t="s">
        <v>57</v>
      </c>
      <c r="Y32" t="s">
        <v>57</v>
      </c>
      <c r="Z32" t="s">
        <v>57</v>
      </c>
      <c r="AA32" t="s">
        <v>64</v>
      </c>
      <c r="AB32" t="s">
        <v>61</v>
      </c>
      <c r="AC32" t="s">
        <v>65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66</v>
      </c>
      <c r="AM32">
        <v>0</v>
      </c>
      <c r="AN32">
        <v>1</v>
      </c>
      <c r="AO32">
        <v>0</v>
      </c>
      <c r="AP32" t="s">
        <v>176</v>
      </c>
      <c r="AQ32" t="s">
        <v>116</v>
      </c>
      <c r="AR32" t="s">
        <v>105</v>
      </c>
      <c r="AS32">
        <v>4</v>
      </c>
      <c r="AT32">
        <v>3064</v>
      </c>
      <c r="AU32">
        <v>1</v>
      </c>
      <c r="AV32">
        <v>0</v>
      </c>
      <c r="AW32">
        <v>1</v>
      </c>
      <c r="AX32">
        <v>0</v>
      </c>
      <c r="AY32">
        <v>5</v>
      </c>
      <c r="AZ32" t="s">
        <v>177</v>
      </c>
      <c r="BA32">
        <v>2</v>
      </c>
      <c r="BB32" t="s">
        <v>126</v>
      </c>
      <c r="BC32">
        <v>3</v>
      </c>
    </row>
    <row r="33" spans="1:55">
      <c r="A33" t="s">
        <v>225</v>
      </c>
      <c r="B33" t="s">
        <v>56</v>
      </c>
      <c r="C33">
        <v>48</v>
      </c>
      <c r="D33" t="s">
        <v>57</v>
      </c>
      <c r="E33">
        <v>0</v>
      </c>
      <c r="F33" t="s">
        <v>226</v>
      </c>
      <c r="G33">
        <v>90058</v>
      </c>
      <c r="H33">
        <v>34.001617</v>
      </c>
      <c r="I33">
        <v>-118.222274</v>
      </c>
      <c r="J33">
        <v>5</v>
      </c>
      <c r="K33">
        <v>49</v>
      </c>
      <c r="L33" t="s">
        <v>129</v>
      </c>
      <c r="M33" t="s">
        <v>57</v>
      </c>
      <c r="N33" t="s">
        <v>227</v>
      </c>
      <c r="O33" t="s">
        <v>61</v>
      </c>
      <c r="P33" t="s">
        <v>61</v>
      </c>
      <c r="Q33" t="s">
        <v>143</v>
      </c>
      <c r="R33" t="s">
        <v>143</v>
      </c>
      <c r="S33" t="s">
        <v>143</v>
      </c>
      <c r="T33" t="s">
        <v>143</v>
      </c>
      <c r="U33" t="s">
        <v>143</v>
      </c>
      <c r="V33" t="s">
        <v>143</v>
      </c>
      <c r="W33" t="s">
        <v>143</v>
      </c>
      <c r="X33" t="s">
        <v>143</v>
      </c>
      <c r="Y33" t="s">
        <v>143</v>
      </c>
      <c r="Z33" t="s">
        <v>143</v>
      </c>
      <c r="AA33" t="s">
        <v>64</v>
      </c>
      <c r="AB33" t="s">
        <v>61</v>
      </c>
      <c r="AC33" t="s">
        <v>87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66</v>
      </c>
      <c r="AM33">
        <v>0</v>
      </c>
      <c r="AN33">
        <v>1</v>
      </c>
      <c r="AO33">
        <v>0</v>
      </c>
      <c r="AP33" t="s">
        <v>123</v>
      </c>
      <c r="AQ33" t="s">
        <v>78</v>
      </c>
      <c r="AR33" t="s">
        <v>182</v>
      </c>
      <c r="AT33">
        <v>3642</v>
      </c>
      <c r="AU33">
        <v>1</v>
      </c>
      <c r="AV33">
        <v>0</v>
      </c>
      <c r="AW33">
        <v>1</v>
      </c>
      <c r="AX33">
        <v>0</v>
      </c>
      <c r="AY33">
        <v>6</v>
      </c>
      <c r="AZ33" t="s">
        <v>125</v>
      </c>
      <c r="BA33">
        <v>1</v>
      </c>
      <c r="BB33" t="s">
        <v>71</v>
      </c>
      <c r="BC33">
        <v>4</v>
      </c>
    </row>
    <row r="34" spans="1:55">
      <c r="A34" t="s">
        <v>228</v>
      </c>
      <c r="B34" t="s">
        <v>73</v>
      </c>
      <c r="C34">
        <v>28</v>
      </c>
      <c r="D34" t="s">
        <v>57</v>
      </c>
      <c r="E34">
        <v>0</v>
      </c>
      <c r="F34" t="s">
        <v>226</v>
      </c>
      <c r="G34">
        <v>90063</v>
      </c>
      <c r="H34">
        <v>34.044271</v>
      </c>
      <c r="I34">
        <v>-118.185237</v>
      </c>
      <c r="J34">
        <v>9</v>
      </c>
      <c r="K34">
        <v>66</v>
      </c>
      <c r="L34" t="s">
        <v>59</v>
      </c>
      <c r="M34" t="s">
        <v>57</v>
      </c>
      <c r="N34" t="s">
        <v>229</v>
      </c>
      <c r="O34" t="s">
        <v>57</v>
      </c>
      <c r="P34" t="s">
        <v>57</v>
      </c>
      <c r="Q34" t="s">
        <v>85</v>
      </c>
      <c r="R34" t="s">
        <v>230</v>
      </c>
      <c r="S34" t="s">
        <v>57</v>
      </c>
      <c r="T34" t="s">
        <v>57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64</v>
      </c>
      <c r="AB34" t="s">
        <v>61</v>
      </c>
      <c r="AC34" t="s">
        <v>87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66</v>
      </c>
      <c r="AM34">
        <v>0</v>
      </c>
      <c r="AN34">
        <v>1</v>
      </c>
      <c r="AO34">
        <v>1</v>
      </c>
      <c r="AP34" t="s">
        <v>123</v>
      </c>
      <c r="AQ34" t="s">
        <v>116</v>
      </c>
      <c r="AR34" t="s">
        <v>79</v>
      </c>
      <c r="AS34">
        <v>8</v>
      </c>
      <c r="AT34">
        <v>55668</v>
      </c>
      <c r="AU34">
        <v>1</v>
      </c>
      <c r="AV34">
        <v>0</v>
      </c>
      <c r="AW34">
        <v>1</v>
      </c>
      <c r="AX34">
        <v>0</v>
      </c>
      <c r="AY34">
        <v>6</v>
      </c>
      <c r="AZ34" t="s">
        <v>125</v>
      </c>
      <c r="BA34">
        <v>3</v>
      </c>
      <c r="BB34" t="s">
        <v>126</v>
      </c>
      <c r="BC34">
        <v>3</v>
      </c>
    </row>
    <row r="35" spans="1:55">
      <c r="A35" t="s">
        <v>231</v>
      </c>
      <c r="B35" t="s">
        <v>56</v>
      </c>
      <c r="C35">
        <v>28</v>
      </c>
      <c r="D35" t="s">
        <v>61</v>
      </c>
      <c r="E35">
        <v>0</v>
      </c>
      <c r="F35" t="s">
        <v>232</v>
      </c>
      <c r="G35">
        <v>92231</v>
      </c>
      <c r="H35">
        <v>32.690654</v>
      </c>
      <c r="I35">
        <v>-115.431225</v>
      </c>
      <c r="J35">
        <v>0</v>
      </c>
      <c r="K35">
        <v>67</v>
      </c>
      <c r="L35" t="s">
        <v>59</v>
      </c>
      <c r="M35" t="s">
        <v>57</v>
      </c>
      <c r="N35" t="s">
        <v>233</v>
      </c>
      <c r="O35" t="s">
        <v>61</v>
      </c>
      <c r="P35" t="s">
        <v>61</v>
      </c>
      <c r="Q35" t="s">
        <v>143</v>
      </c>
      <c r="R35" t="s">
        <v>143</v>
      </c>
      <c r="S35" t="s">
        <v>143</v>
      </c>
      <c r="T35" t="s">
        <v>143</v>
      </c>
      <c r="U35" t="s">
        <v>143</v>
      </c>
      <c r="V35" t="s">
        <v>143</v>
      </c>
      <c r="W35" t="s">
        <v>143</v>
      </c>
      <c r="X35" t="s">
        <v>143</v>
      </c>
      <c r="Y35" t="s">
        <v>143</v>
      </c>
      <c r="Z35" t="s">
        <v>143</v>
      </c>
      <c r="AA35" t="s">
        <v>64</v>
      </c>
      <c r="AB35" t="s">
        <v>61</v>
      </c>
      <c r="AC35" t="s">
        <v>87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66</v>
      </c>
      <c r="AM35">
        <v>0</v>
      </c>
      <c r="AN35">
        <v>1</v>
      </c>
      <c r="AO35">
        <v>0</v>
      </c>
      <c r="AP35" t="s">
        <v>123</v>
      </c>
      <c r="AQ35" t="s">
        <v>116</v>
      </c>
      <c r="AR35" t="s">
        <v>182</v>
      </c>
      <c r="AT35">
        <v>27804</v>
      </c>
      <c r="AU35">
        <v>1</v>
      </c>
      <c r="AV35">
        <v>0</v>
      </c>
      <c r="AW35">
        <v>1</v>
      </c>
      <c r="AX35">
        <v>0</v>
      </c>
      <c r="AY35">
        <v>6</v>
      </c>
      <c r="AZ35" t="s">
        <v>125</v>
      </c>
      <c r="BA35">
        <v>2</v>
      </c>
      <c r="BB35" t="s">
        <v>126</v>
      </c>
      <c r="BC35">
        <v>3</v>
      </c>
    </row>
    <row r="36" spans="1:55">
      <c r="A36" t="s">
        <v>234</v>
      </c>
      <c r="B36" t="s">
        <v>73</v>
      </c>
      <c r="C36">
        <v>33</v>
      </c>
      <c r="D36" t="s">
        <v>57</v>
      </c>
      <c r="E36">
        <v>1</v>
      </c>
      <c r="F36" t="s">
        <v>235</v>
      </c>
      <c r="G36">
        <v>96003</v>
      </c>
      <c r="H36">
        <v>40.677649</v>
      </c>
      <c r="I36">
        <v>-122.29467</v>
      </c>
      <c r="J36">
        <v>4</v>
      </c>
      <c r="K36">
        <v>20</v>
      </c>
      <c r="L36" t="s">
        <v>59</v>
      </c>
      <c r="M36" t="s">
        <v>61</v>
      </c>
      <c r="N36" t="s">
        <v>143</v>
      </c>
      <c r="O36" t="s">
        <v>143</v>
      </c>
      <c r="P36" t="s">
        <v>57</v>
      </c>
      <c r="Q36" t="s">
        <v>62</v>
      </c>
      <c r="R36" t="s">
        <v>169</v>
      </c>
      <c r="S36" t="s">
        <v>57</v>
      </c>
      <c r="T36" t="s">
        <v>61</v>
      </c>
      <c r="U36" t="s">
        <v>57</v>
      </c>
      <c r="V36" t="s">
        <v>57</v>
      </c>
      <c r="W36" t="s">
        <v>61</v>
      </c>
      <c r="X36" t="s">
        <v>61</v>
      </c>
      <c r="Y36" t="s">
        <v>61</v>
      </c>
      <c r="Z36" t="s">
        <v>57</v>
      </c>
      <c r="AA36" t="s">
        <v>122</v>
      </c>
      <c r="AB36" t="s">
        <v>57</v>
      </c>
      <c r="AC36" t="s">
        <v>65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66</v>
      </c>
      <c r="AM36">
        <v>0</v>
      </c>
      <c r="AN36">
        <v>1</v>
      </c>
      <c r="AO36">
        <v>0</v>
      </c>
      <c r="AP36" t="s">
        <v>103</v>
      </c>
      <c r="AQ36" t="s">
        <v>68</v>
      </c>
      <c r="AR36" t="s">
        <v>137</v>
      </c>
      <c r="AS36">
        <v>4</v>
      </c>
      <c r="AT36">
        <v>41476</v>
      </c>
      <c r="AU36">
        <v>1</v>
      </c>
      <c r="AV36">
        <v>0</v>
      </c>
      <c r="AW36">
        <v>1</v>
      </c>
      <c r="AX36">
        <v>0</v>
      </c>
      <c r="AY36">
        <v>3</v>
      </c>
      <c r="AZ36" t="s">
        <v>106</v>
      </c>
      <c r="BA36">
        <v>0</v>
      </c>
      <c r="BB36" t="s">
        <v>71</v>
      </c>
      <c r="BC36">
        <v>4</v>
      </c>
    </row>
    <row r="37" spans="1:55">
      <c r="A37" t="s">
        <v>236</v>
      </c>
      <c r="B37" t="s">
        <v>56</v>
      </c>
      <c r="C37">
        <v>31</v>
      </c>
      <c r="D37" t="s">
        <v>61</v>
      </c>
      <c r="E37">
        <v>3</v>
      </c>
      <c r="F37" t="s">
        <v>237</v>
      </c>
      <c r="G37">
        <v>95046</v>
      </c>
      <c r="H37">
        <v>37.084697</v>
      </c>
      <c r="I37">
        <v>-121.606417</v>
      </c>
      <c r="J37">
        <v>0</v>
      </c>
      <c r="K37">
        <v>43</v>
      </c>
      <c r="L37" t="s">
        <v>59</v>
      </c>
      <c r="M37" t="s">
        <v>57</v>
      </c>
      <c r="N37" t="s">
        <v>238</v>
      </c>
      <c r="O37" t="s">
        <v>57</v>
      </c>
      <c r="P37" t="s">
        <v>61</v>
      </c>
      <c r="Q37" t="s">
        <v>143</v>
      </c>
      <c r="R37" t="s">
        <v>143</v>
      </c>
      <c r="S37" t="s">
        <v>143</v>
      </c>
      <c r="T37" t="s">
        <v>143</v>
      </c>
      <c r="U37" t="s">
        <v>143</v>
      </c>
      <c r="V37" t="s">
        <v>143</v>
      </c>
      <c r="W37" t="s">
        <v>143</v>
      </c>
      <c r="X37" t="s">
        <v>143</v>
      </c>
      <c r="Y37" t="s">
        <v>143</v>
      </c>
      <c r="Z37" t="s">
        <v>143</v>
      </c>
      <c r="AA37" t="s">
        <v>122</v>
      </c>
      <c r="AB37" t="s">
        <v>57</v>
      </c>
      <c r="AC37" t="s">
        <v>87</v>
      </c>
      <c r="AD37">
        <v>25.1</v>
      </c>
      <c r="AE37">
        <v>1070.15</v>
      </c>
      <c r="AF37">
        <v>0</v>
      </c>
      <c r="AG37">
        <v>0</v>
      </c>
      <c r="AH37">
        <v>1317.52</v>
      </c>
      <c r="AI37">
        <v>2387.67</v>
      </c>
      <c r="AJ37" t="s">
        <v>66</v>
      </c>
      <c r="AM37">
        <v>0</v>
      </c>
      <c r="AN37">
        <v>1</v>
      </c>
      <c r="AO37">
        <v>0</v>
      </c>
      <c r="AP37" t="s">
        <v>176</v>
      </c>
      <c r="AQ37" t="s">
        <v>68</v>
      </c>
      <c r="AR37" t="s">
        <v>182</v>
      </c>
      <c r="AT37">
        <v>5671</v>
      </c>
      <c r="AU37">
        <v>1</v>
      </c>
      <c r="AV37">
        <v>0</v>
      </c>
      <c r="AW37">
        <v>1</v>
      </c>
      <c r="AX37">
        <v>0</v>
      </c>
      <c r="AY37">
        <v>5</v>
      </c>
      <c r="AZ37" t="s">
        <v>177</v>
      </c>
      <c r="BA37">
        <v>1</v>
      </c>
      <c r="BB37" t="s">
        <v>71</v>
      </c>
      <c r="BC37">
        <v>4</v>
      </c>
    </row>
    <row r="38" spans="1:55">
      <c r="A38" t="s">
        <v>239</v>
      </c>
      <c r="B38" t="s">
        <v>56</v>
      </c>
      <c r="C38">
        <v>37</v>
      </c>
      <c r="D38" t="s">
        <v>57</v>
      </c>
      <c r="E38">
        <v>0</v>
      </c>
      <c r="F38" t="s">
        <v>240</v>
      </c>
      <c r="G38">
        <v>95209</v>
      </c>
      <c r="H38">
        <v>38.044523</v>
      </c>
      <c r="I38">
        <v>-121.348048</v>
      </c>
      <c r="J38">
        <v>2</v>
      </c>
      <c r="K38">
        <v>55</v>
      </c>
      <c r="L38" t="s">
        <v>129</v>
      </c>
      <c r="M38" t="s">
        <v>57</v>
      </c>
      <c r="N38" t="s">
        <v>241</v>
      </c>
      <c r="O38" t="s">
        <v>57</v>
      </c>
      <c r="P38" t="s">
        <v>57</v>
      </c>
      <c r="Q38" t="s">
        <v>85</v>
      </c>
      <c r="R38" t="s">
        <v>180</v>
      </c>
      <c r="S38" t="s">
        <v>57</v>
      </c>
      <c r="T38" t="s">
        <v>61</v>
      </c>
      <c r="U38" t="s">
        <v>61</v>
      </c>
      <c r="V38" t="s">
        <v>61</v>
      </c>
      <c r="W38" t="s">
        <v>57</v>
      </c>
      <c r="X38" t="s">
        <v>61</v>
      </c>
      <c r="Y38" t="s">
        <v>61</v>
      </c>
      <c r="Z38" t="s">
        <v>57</v>
      </c>
      <c r="AA38" t="s">
        <v>77</v>
      </c>
      <c r="AB38" t="s">
        <v>57</v>
      </c>
      <c r="AC38" t="s">
        <v>87</v>
      </c>
      <c r="AD38">
        <v>89.8</v>
      </c>
      <c r="AE38">
        <v>4959.6</v>
      </c>
      <c r="AF38">
        <v>0</v>
      </c>
      <c r="AG38">
        <v>0</v>
      </c>
      <c r="AH38">
        <v>279.4</v>
      </c>
      <c r="AI38">
        <v>5239</v>
      </c>
      <c r="AJ38" t="s">
        <v>66</v>
      </c>
      <c r="AM38">
        <v>0</v>
      </c>
      <c r="AN38">
        <v>1</v>
      </c>
      <c r="AO38">
        <v>0</v>
      </c>
      <c r="AP38" t="s">
        <v>123</v>
      </c>
      <c r="AQ38" t="s">
        <v>68</v>
      </c>
      <c r="AR38" t="s">
        <v>93</v>
      </c>
      <c r="AS38">
        <v>3</v>
      </c>
      <c r="AT38">
        <v>30814</v>
      </c>
      <c r="AU38">
        <v>1</v>
      </c>
      <c r="AV38">
        <v>0</v>
      </c>
      <c r="AW38">
        <v>1</v>
      </c>
      <c r="AX38">
        <v>0</v>
      </c>
      <c r="AY38">
        <v>6</v>
      </c>
      <c r="AZ38" t="s">
        <v>125</v>
      </c>
      <c r="BA38">
        <v>6</v>
      </c>
      <c r="BB38" t="s">
        <v>95</v>
      </c>
      <c r="BC38">
        <v>1</v>
      </c>
    </row>
    <row r="39" spans="1:55">
      <c r="A39" t="s">
        <v>242</v>
      </c>
      <c r="B39" t="s">
        <v>56</v>
      </c>
      <c r="C39">
        <v>60</v>
      </c>
      <c r="D39" t="s">
        <v>57</v>
      </c>
      <c r="E39">
        <v>0</v>
      </c>
      <c r="F39" t="s">
        <v>226</v>
      </c>
      <c r="G39">
        <v>90003</v>
      </c>
      <c r="H39">
        <v>33.964131</v>
      </c>
      <c r="I39">
        <v>-118.272783</v>
      </c>
      <c r="J39">
        <v>4</v>
      </c>
      <c r="K39">
        <v>59</v>
      </c>
      <c r="L39" t="s">
        <v>129</v>
      </c>
      <c r="M39" t="s">
        <v>57</v>
      </c>
      <c r="N39" t="s">
        <v>243</v>
      </c>
      <c r="O39" t="s">
        <v>57</v>
      </c>
      <c r="P39" t="s">
        <v>57</v>
      </c>
      <c r="Q39" t="s">
        <v>85</v>
      </c>
      <c r="R39" t="s">
        <v>121</v>
      </c>
      <c r="S39" t="s">
        <v>57</v>
      </c>
      <c r="T39" t="s">
        <v>57</v>
      </c>
      <c r="U39" t="s">
        <v>61</v>
      </c>
      <c r="V39" t="s">
        <v>61</v>
      </c>
      <c r="W39" t="s">
        <v>57</v>
      </c>
      <c r="X39" t="s">
        <v>61</v>
      </c>
      <c r="Y39" t="s">
        <v>61</v>
      </c>
      <c r="Z39" t="s">
        <v>57</v>
      </c>
      <c r="AA39" t="s">
        <v>77</v>
      </c>
      <c r="AB39" t="s">
        <v>57</v>
      </c>
      <c r="AC39" t="s">
        <v>87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66</v>
      </c>
      <c r="AM39">
        <v>0</v>
      </c>
      <c r="AN39">
        <v>1</v>
      </c>
      <c r="AO39">
        <v>0</v>
      </c>
      <c r="AP39" t="s">
        <v>123</v>
      </c>
      <c r="AQ39" t="s">
        <v>124</v>
      </c>
      <c r="AR39" t="s">
        <v>105</v>
      </c>
      <c r="AS39">
        <v>4</v>
      </c>
      <c r="AT39">
        <v>58198</v>
      </c>
      <c r="AU39">
        <v>1</v>
      </c>
      <c r="AV39">
        <v>0</v>
      </c>
      <c r="AW39">
        <v>1</v>
      </c>
      <c r="AX39">
        <v>0</v>
      </c>
      <c r="AY39">
        <v>6</v>
      </c>
      <c r="AZ39" t="s">
        <v>125</v>
      </c>
      <c r="BA39">
        <v>6</v>
      </c>
      <c r="BB39" t="s">
        <v>95</v>
      </c>
      <c r="BC39">
        <v>1</v>
      </c>
    </row>
    <row r="40" spans="1:55">
      <c r="A40" t="s">
        <v>244</v>
      </c>
      <c r="B40" t="s">
        <v>56</v>
      </c>
      <c r="C40">
        <v>48</v>
      </c>
      <c r="D40" t="s">
        <v>57</v>
      </c>
      <c r="E40">
        <v>3</v>
      </c>
      <c r="F40" t="s">
        <v>245</v>
      </c>
      <c r="G40">
        <v>90255</v>
      </c>
      <c r="H40">
        <v>33.97803</v>
      </c>
      <c r="I40">
        <v>-118.217141</v>
      </c>
      <c r="J40">
        <v>3</v>
      </c>
      <c r="K40">
        <v>12</v>
      </c>
      <c r="L40" t="s">
        <v>59</v>
      </c>
      <c r="M40" t="s">
        <v>57</v>
      </c>
      <c r="N40" t="s">
        <v>246</v>
      </c>
      <c r="O40" t="s">
        <v>61</v>
      </c>
      <c r="P40" t="s">
        <v>61</v>
      </c>
      <c r="Q40" t="s">
        <v>143</v>
      </c>
      <c r="R40" t="s">
        <v>143</v>
      </c>
      <c r="S40" t="s">
        <v>143</v>
      </c>
      <c r="T40" t="s">
        <v>143</v>
      </c>
      <c r="U40" t="s">
        <v>143</v>
      </c>
      <c r="V40" t="s">
        <v>143</v>
      </c>
      <c r="W40" t="s">
        <v>143</v>
      </c>
      <c r="X40" t="s">
        <v>143</v>
      </c>
      <c r="Y40" t="s">
        <v>143</v>
      </c>
      <c r="Z40" t="s">
        <v>143</v>
      </c>
      <c r="AA40" t="s">
        <v>122</v>
      </c>
      <c r="AB40" t="s">
        <v>61</v>
      </c>
      <c r="AC40" t="s">
        <v>87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66</v>
      </c>
      <c r="AM40">
        <v>0</v>
      </c>
      <c r="AN40">
        <v>1</v>
      </c>
      <c r="AO40">
        <v>0</v>
      </c>
      <c r="AP40" t="s">
        <v>67</v>
      </c>
      <c r="AQ40" t="s">
        <v>78</v>
      </c>
      <c r="AR40" t="s">
        <v>182</v>
      </c>
      <c r="AT40">
        <v>78114</v>
      </c>
      <c r="AU40">
        <v>1</v>
      </c>
      <c r="AV40">
        <v>0</v>
      </c>
      <c r="AW40">
        <v>1</v>
      </c>
      <c r="AX40">
        <v>0</v>
      </c>
      <c r="AY40">
        <v>2</v>
      </c>
      <c r="AZ40" t="s">
        <v>70</v>
      </c>
      <c r="BA40">
        <v>0</v>
      </c>
      <c r="BB40" t="s">
        <v>71</v>
      </c>
      <c r="BC40">
        <v>4</v>
      </c>
    </row>
    <row r="41" spans="1:55">
      <c r="A41" t="s">
        <v>247</v>
      </c>
      <c r="B41" t="s">
        <v>73</v>
      </c>
      <c r="C41">
        <v>60</v>
      </c>
      <c r="D41" t="s">
        <v>57</v>
      </c>
      <c r="E41">
        <v>3</v>
      </c>
      <c r="F41" t="s">
        <v>248</v>
      </c>
      <c r="G41">
        <v>92398</v>
      </c>
      <c r="H41">
        <v>35.013299</v>
      </c>
      <c r="I41">
        <v>-116.834092</v>
      </c>
      <c r="J41">
        <v>7</v>
      </c>
      <c r="K41">
        <v>27</v>
      </c>
      <c r="L41" t="s">
        <v>216</v>
      </c>
      <c r="M41" t="s">
        <v>57</v>
      </c>
      <c r="N41" t="s">
        <v>249</v>
      </c>
      <c r="O41" t="s">
        <v>57</v>
      </c>
      <c r="P41" t="s">
        <v>57</v>
      </c>
      <c r="Q41" t="s">
        <v>85</v>
      </c>
      <c r="R41" t="s">
        <v>250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57</v>
      </c>
      <c r="AA41" t="s">
        <v>77</v>
      </c>
      <c r="AB41" t="s">
        <v>57</v>
      </c>
      <c r="AC41" t="s">
        <v>87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66</v>
      </c>
      <c r="AM41">
        <v>0</v>
      </c>
      <c r="AN41">
        <v>1</v>
      </c>
      <c r="AO41">
        <v>0</v>
      </c>
      <c r="AP41" t="s">
        <v>164</v>
      </c>
      <c r="AQ41" t="s">
        <v>124</v>
      </c>
      <c r="AR41" t="s">
        <v>93</v>
      </c>
      <c r="AS41">
        <v>1</v>
      </c>
      <c r="AT41">
        <v>1195</v>
      </c>
      <c r="AU41">
        <v>1</v>
      </c>
      <c r="AV41">
        <v>0</v>
      </c>
      <c r="AW41">
        <v>1</v>
      </c>
      <c r="AX41">
        <v>0</v>
      </c>
      <c r="AY41">
        <v>4</v>
      </c>
      <c r="AZ41" t="s">
        <v>165</v>
      </c>
      <c r="BA41">
        <v>5</v>
      </c>
      <c r="BB41" t="s">
        <v>80</v>
      </c>
      <c r="BC41">
        <v>2</v>
      </c>
    </row>
    <row r="42" spans="1:55">
      <c r="A42" t="s">
        <v>251</v>
      </c>
      <c r="B42" t="s">
        <v>73</v>
      </c>
      <c r="C42">
        <v>69</v>
      </c>
      <c r="D42" t="s">
        <v>61</v>
      </c>
      <c r="E42">
        <v>0</v>
      </c>
      <c r="F42" t="s">
        <v>252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59</v>
      </c>
      <c r="M42" t="s">
        <v>57</v>
      </c>
      <c r="N42" t="s">
        <v>253</v>
      </c>
      <c r="O42" t="s">
        <v>61</v>
      </c>
      <c r="P42" t="s">
        <v>57</v>
      </c>
      <c r="Q42" t="s">
        <v>135</v>
      </c>
      <c r="R42" t="s">
        <v>254</v>
      </c>
      <c r="S42" t="s">
        <v>57</v>
      </c>
      <c r="T42" t="s">
        <v>61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57</v>
      </c>
      <c r="AA42" t="s">
        <v>77</v>
      </c>
      <c r="AB42" t="s">
        <v>57</v>
      </c>
      <c r="AC42" t="s">
        <v>87</v>
      </c>
      <c r="AD42">
        <v>49.25</v>
      </c>
      <c r="AE42">
        <v>91.09999999999999</v>
      </c>
      <c r="AF42">
        <v>0</v>
      </c>
      <c r="AG42">
        <v>0</v>
      </c>
      <c r="AH42">
        <v>87.98</v>
      </c>
      <c r="AI42">
        <v>179.08</v>
      </c>
      <c r="AJ42" t="s">
        <v>88</v>
      </c>
      <c r="AK42" t="s">
        <v>89</v>
      </c>
      <c r="AL42" t="s">
        <v>181</v>
      </c>
      <c r="AM42">
        <v>1</v>
      </c>
      <c r="AN42">
        <v>0</v>
      </c>
      <c r="AO42">
        <v>0</v>
      </c>
      <c r="AP42" t="s">
        <v>91</v>
      </c>
      <c r="AQ42" t="s">
        <v>124</v>
      </c>
      <c r="AR42" t="s">
        <v>137</v>
      </c>
      <c r="AS42">
        <v>2</v>
      </c>
      <c r="AT42">
        <v>47224</v>
      </c>
      <c r="AU42">
        <v>1</v>
      </c>
      <c r="AV42">
        <v>1</v>
      </c>
      <c r="AW42">
        <v>0</v>
      </c>
      <c r="AX42">
        <v>49.25</v>
      </c>
      <c r="AY42">
        <v>1</v>
      </c>
      <c r="AZ42" t="s">
        <v>94</v>
      </c>
      <c r="BA42">
        <v>8</v>
      </c>
      <c r="BB42" t="s">
        <v>95</v>
      </c>
      <c r="BC42">
        <v>1</v>
      </c>
    </row>
    <row r="43" spans="1:55">
      <c r="A43" t="s">
        <v>255</v>
      </c>
      <c r="B43" t="s">
        <v>56</v>
      </c>
      <c r="C43">
        <v>20</v>
      </c>
      <c r="D43" t="s">
        <v>61</v>
      </c>
      <c r="E43">
        <v>0</v>
      </c>
      <c r="F43" t="s">
        <v>256</v>
      </c>
      <c r="G43">
        <v>94539</v>
      </c>
      <c r="H43">
        <v>37.516791</v>
      </c>
      <c r="I43">
        <v>-121.899117</v>
      </c>
      <c r="J43">
        <v>0</v>
      </c>
      <c r="K43">
        <v>27</v>
      </c>
      <c r="L43" t="s">
        <v>216</v>
      </c>
      <c r="M43" t="s">
        <v>57</v>
      </c>
      <c r="N43" t="s">
        <v>257</v>
      </c>
      <c r="O43" t="s">
        <v>61</v>
      </c>
      <c r="P43" t="s">
        <v>57</v>
      </c>
      <c r="Q43" t="s">
        <v>135</v>
      </c>
      <c r="R43" t="s">
        <v>147</v>
      </c>
      <c r="S43" t="s">
        <v>61</v>
      </c>
      <c r="T43" t="s">
        <v>57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64</v>
      </c>
      <c r="AB43" t="s">
        <v>61</v>
      </c>
      <c r="AC43" t="s">
        <v>65</v>
      </c>
      <c r="AD43">
        <v>78.2</v>
      </c>
      <c r="AE43">
        <v>2078.95</v>
      </c>
      <c r="AF43">
        <v>0</v>
      </c>
      <c r="AG43">
        <v>0</v>
      </c>
      <c r="AH43">
        <v>1320.57</v>
      </c>
      <c r="AI43">
        <v>3399.52</v>
      </c>
      <c r="AJ43" t="s">
        <v>66</v>
      </c>
      <c r="AM43">
        <v>0</v>
      </c>
      <c r="AN43">
        <v>1</v>
      </c>
      <c r="AO43">
        <v>0</v>
      </c>
      <c r="AP43" t="s">
        <v>164</v>
      </c>
      <c r="AQ43" t="s">
        <v>116</v>
      </c>
      <c r="AR43" t="s">
        <v>93</v>
      </c>
      <c r="AS43">
        <v>7</v>
      </c>
      <c r="AT43">
        <v>46917</v>
      </c>
      <c r="AU43">
        <v>1</v>
      </c>
      <c r="AV43">
        <v>0</v>
      </c>
      <c r="AW43">
        <v>1</v>
      </c>
      <c r="AX43">
        <v>0</v>
      </c>
      <c r="AY43">
        <v>4</v>
      </c>
      <c r="AZ43" t="s">
        <v>165</v>
      </c>
      <c r="BA43">
        <v>2</v>
      </c>
      <c r="BB43" t="s">
        <v>126</v>
      </c>
      <c r="BC43">
        <v>3</v>
      </c>
    </row>
    <row r="44" spans="1:55">
      <c r="A44" t="s">
        <v>258</v>
      </c>
      <c r="B44" t="s">
        <v>73</v>
      </c>
      <c r="C44">
        <v>31</v>
      </c>
      <c r="D44" t="s">
        <v>57</v>
      </c>
      <c r="E44">
        <v>3</v>
      </c>
      <c r="F44" t="s">
        <v>259</v>
      </c>
      <c r="G44">
        <v>95405</v>
      </c>
      <c r="H44">
        <v>38.439696</v>
      </c>
      <c r="I44">
        <v>-122.668817</v>
      </c>
      <c r="J44">
        <v>1</v>
      </c>
      <c r="K44">
        <v>25</v>
      </c>
      <c r="L44" t="s">
        <v>59</v>
      </c>
      <c r="M44" t="s">
        <v>57</v>
      </c>
      <c r="N44" t="s">
        <v>260</v>
      </c>
      <c r="O44" t="s">
        <v>57</v>
      </c>
      <c r="P44" t="s">
        <v>61</v>
      </c>
      <c r="Q44" t="s">
        <v>143</v>
      </c>
      <c r="R44" t="s">
        <v>143</v>
      </c>
      <c r="S44" t="s">
        <v>143</v>
      </c>
      <c r="T44" t="s">
        <v>143</v>
      </c>
      <c r="U44" t="s">
        <v>143</v>
      </c>
      <c r="V44" t="s">
        <v>143</v>
      </c>
      <c r="W44" t="s">
        <v>143</v>
      </c>
      <c r="X44" t="s">
        <v>143</v>
      </c>
      <c r="Y44" t="s">
        <v>143</v>
      </c>
      <c r="Z44" t="s">
        <v>143</v>
      </c>
      <c r="AA44" t="s">
        <v>122</v>
      </c>
      <c r="AB44" t="s">
        <v>61</v>
      </c>
      <c r="AC44" t="s">
        <v>65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66</v>
      </c>
      <c r="AM44">
        <v>0</v>
      </c>
      <c r="AN44">
        <v>1</v>
      </c>
      <c r="AO44">
        <v>0</v>
      </c>
      <c r="AP44" t="s">
        <v>164</v>
      </c>
      <c r="AQ44" t="s">
        <v>68</v>
      </c>
      <c r="AR44" t="s">
        <v>182</v>
      </c>
      <c r="AT44">
        <v>22250</v>
      </c>
      <c r="AU44">
        <v>1</v>
      </c>
      <c r="AV44">
        <v>0</v>
      </c>
      <c r="AW44">
        <v>1</v>
      </c>
      <c r="AX44">
        <v>0</v>
      </c>
      <c r="AY44">
        <v>4</v>
      </c>
      <c r="AZ44" t="s">
        <v>165</v>
      </c>
      <c r="BA44">
        <v>0</v>
      </c>
      <c r="BB44" t="s">
        <v>71</v>
      </c>
      <c r="BC44">
        <v>4</v>
      </c>
    </row>
    <row r="45" spans="1:55">
      <c r="A45" t="s">
        <v>261</v>
      </c>
      <c r="B45" t="s">
        <v>73</v>
      </c>
      <c r="C45">
        <v>46</v>
      </c>
      <c r="D45" t="s">
        <v>57</v>
      </c>
      <c r="E45">
        <v>0</v>
      </c>
      <c r="F45" t="s">
        <v>262</v>
      </c>
      <c r="G45">
        <v>95126</v>
      </c>
      <c r="H45">
        <v>37.327069</v>
      </c>
      <c r="I45">
        <v>-121.916819</v>
      </c>
      <c r="J45">
        <v>5</v>
      </c>
      <c r="K45">
        <v>25</v>
      </c>
      <c r="L45" t="s">
        <v>59</v>
      </c>
      <c r="M45" t="s">
        <v>57</v>
      </c>
      <c r="N45" t="s">
        <v>263</v>
      </c>
      <c r="O45" t="s">
        <v>61</v>
      </c>
      <c r="P45" t="s">
        <v>57</v>
      </c>
      <c r="Q45" t="s">
        <v>62</v>
      </c>
      <c r="R45" t="s">
        <v>156</v>
      </c>
      <c r="S45" t="s">
        <v>57</v>
      </c>
      <c r="T45" t="s">
        <v>57</v>
      </c>
      <c r="U45" t="s">
        <v>57</v>
      </c>
      <c r="V45" t="s">
        <v>61</v>
      </c>
      <c r="W45" t="s">
        <v>61</v>
      </c>
      <c r="X45" t="s">
        <v>61</v>
      </c>
      <c r="Y45" t="s">
        <v>61</v>
      </c>
      <c r="Z45" t="s">
        <v>57</v>
      </c>
      <c r="AA45" t="s">
        <v>64</v>
      </c>
      <c r="AB45" t="s">
        <v>57</v>
      </c>
      <c r="AC45" t="s">
        <v>87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66</v>
      </c>
      <c r="AM45">
        <v>0</v>
      </c>
      <c r="AN45">
        <v>1</v>
      </c>
      <c r="AO45">
        <v>0</v>
      </c>
      <c r="AP45" t="s">
        <v>164</v>
      </c>
      <c r="AQ45" t="s">
        <v>78</v>
      </c>
      <c r="AR45" t="s">
        <v>69</v>
      </c>
      <c r="AS45">
        <v>4</v>
      </c>
      <c r="AT45">
        <v>27023</v>
      </c>
      <c r="AU45">
        <v>1</v>
      </c>
      <c r="AV45">
        <v>0</v>
      </c>
      <c r="AW45">
        <v>1</v>
      </c>
      <c r="AX45">
        <v>0</v>
      </c>
      <c r="AY45">
        <v>4</v>
      </c>
      <c r="AZ45" t="s">
        <v>165</v>
      </c>
      <c r="BA45">
        <v>1</v>
      </c>
      <c r="BB45" t="s">
        <v>71</v>
      </c>
      <c r="BC45">
        <v>4</v>
      </c>
    </row>
    <row r="46" spans="1:55">
      <c r="A46" t="s">
        <v>264</v>
      </c>
      <c r="B46" t="s">
        <v>73</v>
      </c>
      <c r="C46">
        <v>57</v>
      </c>
      <c r="D46" t="s">
        <v>61</v>
      </c>
      <c r="E46">
        <v>1</v>
      </c>
      <c r="F46" t="s">
        <v>265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59</v>
      </c>
      <c r="M46" t="s">
        <v>61</v>
      </c>
      <c r="N46" t="s">
        <v>143</v>
      </c>
      <c r="O46" t="s">
        <v>143</v>
      </c>
      <c r="P46" t="s">
        <v>57</v>
      </c>
      <c r="Q46" t="s">
        <v>135</v>
      </c>
      <c r="R46" t="s">
        <v>136</v>
      </c>
      <c r="S46" t="s">
        <v>57</v>
      </c>
      <c r="T46" t="s">
        <v>57</v>
      </c>
      <c r="U46" t="s">
        <v>57</v>
      </c>
      <c r="V46" t="s">
        <v>57</v>
      </c>
      <c r="W46" t="s">
        <v>61</v>
      </c>
      <c r="X46" t="s">
        <v>61</v>
      </c>
      <c r="Y46" t="s">
        <v>61</v>
      </c>
      <c r="Z46" t="s">
        <v>57</v>
      </c>
      <c r="AA46" t="s">
        <v>77</v>
      </c>
      <c r="AB46" t="s">
        <v>57</v>
      </c>
      <c r="AC46" t="s">
        <v>65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66</v>
      </c>
      <c r="AM46">
        <v>0</v>
      </c>
      <c r="AN46">
        <v>1</v>
      </c>
      <c r="AO46">
        <v>0</v>
      </c>
      <c r="AP46" t="s">
        <v>164</v>
      </c>
      <c r="AQ46" t="s">
        <v>92</v>
      </c>
      <c r="AR46" t="s">
        <v>137</v>
      </c>
      <c r="AS46">
        <v>5</v>
      </c>
      <c r="AT46">
        <v>26753</v>
      </c>
      <c r="AU46">
        <v>1</v>
      </c>
      <c r="AV46">
        <v>0</v>
      </c>
      <c r="AW46">
        <v>1</v>
      </c>
      <c r="AX46">
        <v>0</v>
      </c>
      <c r="AY46">
        <v>4</v>
      </c>
      <c r="AZ46" t="s">
        <v>165</v>
      </c>
      <c r="BA46">
        <v>4</v>
      </c>
      <c r="BB46" t="s">
        <v>80</v>
      </c>
      <c r="BC46">
        <v>2</v>
      </c>
    </row>
    <row r="47" spans="1:55">
      <c r="A47" t="s">
        <v>266</v>
      </c>
      <c r="B47" t="s">
        <v>73</v>
      </c>
      <c r="C47">
        <v>19</v>
      </c>
      <c r="D47" t="s">
        <v>57</v>
      </c>
      <c r="E47">
        <v>0</v>
      </c>
      <c r="F47" t="s">
        <v>267</v>
      </c>
      <c r="G47">
        <v>93291</v>
      </c>
      <c r="H47">
        <v>36.391777</v>
      </c>
      <c r="I47">
        <v>-119.372842</v>
      </c>
      <c r="J47">
        <v>5</v>
      </c>
      <c r="K47">
        <v>72</v>
      </c>
      <c r="L47" t="s">
        <v>59</v>
      </c>
      <c r="M47" t="s">
        <v>57</v>
      </c>
      <c r="N47" t="s">
        <v>268</v>
      </c>
      <c r="O47" t="s">
        <v>57</v>
      </c>
      <c r="P47" t="s">
        <v>57</v>
      </c>
      <c r="Q47" t="s">
        <v>135</v>
      </c>
      <c r="R47" t="s">
        <v>189</v>
      </c>
      <c r="S47" t="s">
        <v>61</v>
      </c>
      <c r="T47" t="s">
        <v>57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122</v>
      </c>
      <c r="AB47" t="s">
        <v>57</v>
      </c>
      <c r="AC47" t="s">
        <v>87</v>
      </c>
      <c r="AD47">
        <v>85.15000000000001</v>
      </c>
      <c r="AE47">
        <v>6316.2</v>
      </c>
      <c r="AF47">
        <v>0</v>
      </c>
      <c r="AG47">
        <v>0</v>
      </c>
      <c r="AH47">
        <v>2329.92</v>
      </c>
      <c r="AI47">
        <v>8646.120000000001</v>
      </c>
      <c r="AJ47" t="s">
        <v>66</v>
      </c>
      <c r="AM47">
        <v>0</v>
      </c>
      <c r="AN47">
        <v>1</v>
      </c>
      <c r="AO47">
        <v>0</v>
      </c>
      <c r="AP47" t="s">
        <v>123</v>
      </c>
      <c r="AQ47" t="s">
        <v>116</v>
      </c>
      <c r="AR47" t="s">
        <v>93</v>
      </c>
      <c r="AS47">
        <v>7</v>
      </c>
      <c r="AT47">
        <v>36718</v>
      </c>
      <c r="AU47">
        <v>1</v>
      </c>
      <c r="AV47">
        <v>0</v>
      </c>
      <c r="AW47">
        <v>1</v>
      </c>
      <c r="AX47">
        <v>0</v>
      </c>
      <c r="AY47">
        <v>6</v>
      </c>
      <c r="AZ47" t="s">
        <v>125</v>
      </c>
      <c r="BA47">
        <v>1</v>
      </c>
      <c r="BB47" t="s">
        <v>71</v>
      </c>
      <c r="BC47">
        <v>4</v>
      </c>
    </row>
    <row r="48" spans="1:55">
      <c r="A48" t="s">
        <v>269</v>
      </c>
      <c r="B48" t="s">
        <v>56</v>
      </c>
      <c r="C48">
        <v>64</v>
      </c>
      <c r="D48" t="s">
        <v>61</v>
      </c>
      <c r="E48">
        <v>0</v>
      </c>
      <c r="F48" t="s">
        <v>270</v>
      </c>
      <c r="G48">
        <v>95240</v>
      </c>
      <c r="H48">
        <v>38.123544</v>
      </c>
      <c r="I48">
        <v>-121.159078</v>
      </c>
      <c r="J48">
        <v>0</v>
      </c>
      <c r="K48">
        <v>14</v>
      </c>
      <c r="L48" t="s">
        <v>59</v>
      </c>
      <c r="M48" t="s">
        <v>57</v>
      </c>
      <c r="N48" t="s">
        <v>271</v>
      </c>
      <c r="O48" t="s">
        <v>61</v>
      </c>
      <c r="P48" t="s">
        <v>57</v>
      </c>
      <c r="Q48" t="s">
        <v>62</v>
      </c>
      <c r="R48" t="s">
        <v>160</v>
      </c>
      <c r="S48" t="s">
        <v>61</v>
      </c>
      <c r="T48" t="s">
        <v>57</v>
      </c>
      <c r="U48" t="s">
        <v>61</v>
      </c>
      <c r="V48" t="s">
        <v>61</v>
      </c>
      <c r="W48" t="s">
        <v>61</v>
      </c>
      <c r="X48" t="s">
        <v>61</v>
      </c>
      <c r="Y48" t="s">
        <v>61</v>
      </c>
      <c r="Z48" t="s">
        <v>57</v>
      </c>
      <c r="AA48" t="s">
        <v>64</v>
      </c>
      <c r="AB48" t="s">
        <v>61</v>
      </c>
      <c r="AC48" t="s">
        <v>65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</v>
      </c>
      <c r="AJ48" t="s">
        <v>66</v>
      </c>
      <c r="AM48">
        <v>0</v>
      </c>
      <c r="AN48">
        <v>1</v>
      </c>
      <c r="AO48">
        <v>0</v>
      </c>
      <c r="AP48" t="s">
        <v>103</v>
      </c>
      <c r="AQ48" t="s">
        <v>124</v>
      </c>
      <c r="AR48" t="s">
        <v>69</v>
      </c>
      <c r="AS48">
        <v>2</v>
      </c>
      <c r="AT48">
        <v>45755</v>
      </c>
      <c r="AU48">
        <v>1</v>
      </c>
      <c r="AV48">
        <v>0</v>
      </c>
      <c r="AW48">
        <v>1</v>
      </c>
      <c r="AX48">
        <v>0</v>
      </c>
      <c r="AY48">
        <v>3</v>
      </c>
      <c r="AZ48" t="s">
        <v>106</v>
      </c>
      <c r="BA48">
        <v>2</v>
      </c>
      <c r="BB48" t="s">
        <v>126</v>
      </c>
      <c r="BC48">
        <v>3</v>
      </c>
    </row>
    <row r="49" spans="1:55">
      <c r="A49" t="s">
        <v>272</v>
      </c>
      <c r="B49" t="s">
        <v>56</v>
      </c>
      <c r="C49">
        <v>38</v>
      </c>
      <c r="D49" t="s">
        <v>61</v>
      </c>
      <c r="E49">
        <v>0</v>
      </c>
      <c r="F49" t="s">
        <v>273</v>
      </c>
      <c r="G49">
        <v>95318</v>
      </c>
      <c r="H49">
        <v>37.654551</v>
      </c>
      <c r="I49">
        <v>-119.822984</v>
      </c>
      <c r="J49">
        <v>0</v>
      </c>
      <c r="K49">
        <v>35</v>
      </c>
      <c r="L49" t="s">
        <v>216</v>
      </c>
      <c r="M49" t="s">
        <v>57</v>
      </c>
      <c r="N49" t="s">
        <v>274</v>
      </c>
      <c r="O49" t="s">
        <v>61</v>
      </c>
      <c r="P49" t="s">
        <v>57</v>
      </c>
      <c r="Q49" t="s">
        <v>85</v>
      </c>
      <c r="R49" t="s">
        <v>275</v>
      </c>
      <c r="S49" t="s">
        <v>61</v>
      </c>
      <c r="T49" t="s">
        <v>61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64</v>
      </c>
      <c r="AB49" t="s">
        <v>57</v>
      </c>
      <c r="AC49" t="s">
        <v>87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66</v>
      </c>
      <c r="AM49">
        <v>0</v>
      </c>
      <c r="AN49">
        <v>1</v>
      </c>
      <c r="AO49">
        <v>0</v>
      </c>
      <c r="AP49" t="s">
        <v>164</v>
      </c>
      <c r="AQ49" t="s">
        <v>68</v>
      </c>
      <c r="AR49" t="s">
        <v>105</v>
      </c>
      <c r="AS49">
        <v>6</v>
      </c>
      <c r="AT49">
        <v>579</v>
      </c>
      <c r="AU49">
        <v>1</v>
      </c>
      <c r="AV49">
        <v>0</v>
      </c>
      <c r="AW49">
        <v>1</v>
      </c>
      <c r="AX49">
        <v>0</v>
      </c>
      <c r="AY49">
        <v>4</v>
      </c>
      <c r="AZ49" t="s">
        <v>165</v>
      </c>
      <c r="BA49">
        <v>4</v>
      </c>
      <c r="BB49" t="s">
        <v>80</v>
      </c>
      <c r="BC49">
        <v>2</v>
      </c>
    </row>
    <row r="50" spans="1:55">
      <c r="A50" t="s">
        <v>276</v>
      </c>
      <c r="B50" t="s">
        <v>73</v>
      </c>
      <c r="C50">
        <v>54</v>
      </c>
      <c r="D50" t="s">
        <v>61</v>
      </c>
      <c r="E50">
        <v>0</v>
      </c>
      <c r="F50" t="s">
        <v>277</v>
      </c>
      <c r="G50">
        <v>94515</v>
      </c>
      <c r="H50">
        <v>38.629618</v>
      </c>
      <c r="I50">
        <v>-122.593216</v>
      </c>
      <c r="J50">
        <v>0</v>
      </c>
      <c r="K50">
        <v>1</v>
      </c>
      <c r="L50" t="s">
        <v>83</v>
      </c>
      <c r="M50" t="s">
        <v>57</v>
      </c>
      <c r="N50" t="s">
        <v>278</v>
      </c>
      <c r="O50" t="s">
        <v>61</v>
      </c>
      <c r="P50" t="s">
        <v>57</v>
      </c>
      <c r="Q50" t="s">
        <v>135</v>
      </c>
      <c r="R50" t="s">
        <v>180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 t="s">
        <v>61</v>
      </c>
      <c r="Y50" t="s">
        <v>61</v>
      </c>
      <c r="Z50" t="s">
        <v>57</v>
      </c>
      <c r="AA50" t="s">
        <v>77</v>
      </c>
      <c r="AB50" t="s">
        <v>57</v>
      </c>
      <c r="AC50" t="s">
        <v>65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170</v>
      </c>
      <c r="AM50">
        <v>0</v>
      </c>
      <c r="AN50">
        <v>0</v>
      </c>
      <c r="AO50">
        <v>0</v>
      </c>
      <c r="AP50" t="s">
        <v>91</v>
      </c>
      <c r="AQ50" t="s">
        <v>92</v>
      </c>
      <c r="AR50" t="s">
        <v>137</v>
      </c>
      <c r="AS50">
        <v>1</v>
      </c>
      <c r="AT50">
        <v>7384</v>
      </c>
      <c r="AU50">
        <v>0</v>
      </c>
      <c r="AX50">
        <v>0</v>
      </c>
      <c r="AY50">
        <v>1</v>
      </c>
      <c r="AZ50" t="s">
        <v>94</v>
      </c>
      <c r="BA50">
        <v>8</v>
      </c>
      <c r="BB50" t="s">
        <v>95</v>
      </c>
      <c r="BC50">
        <v>1</v>
      </c>
    </row>
    <row r="51" spans="1:55">
      <c r="A51" t="s">
        <v>279</v>
      </c>
      <c r="B51" t="s">
        <v>73</v>
      </c>
      <c r="C51">
        <v>50</v>
      </c>
      <c r="D51" t="s">
        <v>61</v>
      </c>
      <c r="E51">
        <v>0</v>
      </c>
      <c r="F51" t="s">
        <v>280</v>
      </c>
      <c r="G51">
        <v>95230</v>
      </c>
      <c r="H51">
        <v>37.956963</v>
      </c>
      <c r="I51">
        <v>-120.863055</v>
      </c>
      <c r="J51">
        <v>0</v>
      </c>
      <c r="K51">
        <v>29</v>
      </c>
      <c r="L51" t="s">
        <v>59</v>
      </c>
      <c r="M51" t="s">
        <v>57</v>
      </c>
      <c r="N51" t="s">
        <v>281</v>
      </c>
      <c r="O51" t="s">
        <v>61</v>
      </c>
      <c r="P51" t="s">
        <v>57</v>
      </c>
      <c r="Q51" t="s">
        <v>85</v>
      </c>
      <c r="R51" t="s">
        <v>174</v>
      </c>
      <c r="S51" t="s">
        <v>61</v>
      </c>
      <c r="T51" t="s">
        <v>61</v>
      </c>
      <c r="U51" t="s">
        <v>61</v>
      </c>
      <c r="V51" t="s">
        <v>57</v>
      </c>
      <c r="W51" t="s">
        <v>57</v>
      </c>
      <c r="X51" t="s">
        <v>57</v>
      </c>
      <c r="Y51" t="s">
        <v>57</v>
      </c>
      <c r="Z51" t="s">
        <v>61</v>
      </c>
      <c r="AA51" t="s">
        <v>77</v>
      </c>
      <c r="AB51" t="s">
        <v>57</v>
      </c>
      <c r="AC51" t="s">
        <v>87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66</v>
      </c>
      <c r="AM51">
        <v>0</v>
      </c>
      <c r="AN51">
        <v>1</v>
      </c>
      <c r="AO51">
        <v>0</v>
      </c>
      <c r="AP51" t="s">
        <v>164</v>
      </c>
      <c r="AQ51" t="s">
        <v>92</v>
      </c>
      <c r="AR51" t="s">
        <v>105</v>
      </c>
      <c r="AS51">
        <v>4</v>
      </c>
      <c r="AT51">
        <v>596</v>
      </c>
      <c r="AU51">
        <v>1</v>
      </c>
      <c r="AV51">
        <v>0</v>
      </c>
      <c r="AW51">
        <v>1</v>
      </c>
      <c r="AX51">
        <v>0</v>
      </c>
      <c r="AY51">
        <v>4</v>
      </c>
      <c r="AZ51" t="s">
        <v>165</v>
      </c>
      <c r="BA51">
        <v>7</v>
      </c>
      <c r="BB51" t="s">
        <v>95</v>
      </c>
      <c r="BC51">
        <v>1</v>
      </c>
    </row>
    <row r="52" spans="1:55">
      <c r="A52" t="s">
        <v>282</v>
      </c>
      <c r="B52" t="s">
        <v>73</v>
      </c>
      <c r="C52">
        <v>25</v>
      </c>
      <c r="D52" t="s">
        <v>61</v>
      </c>
      <c r="E52">
        <v>0</v>
      </c>
      <c r="F52" t="s">
        <v>283</v>
      </c>
      <c r="G52">
        <v>96134</v>
      </c>
      <c r="H52">
        <v>41.813521</v>
      </c>
      <c r="I52">
        <v>-121.492666</v>
      </c>
      <c r="J52">
        <v>0</v>
      </c>
      <c r="K52">
        <v>64</v>
      </c>
      <c r="L52" t="s">
        <v>59</v>
      </c>
      <c r="M52" t="s">
        <v>57</v>
      </c>
      <c r="N52" t="s">
        <v>284</v>
      </c>
      <c r="O52" t="s">
        <v>57</v>
      </c>
      <c r="P52" t="s">
        <v>57</v>
      </c>
      <c r="Q52" t="s">
        <v>135</v>
      </c>
      <c r="R52" t="s">
        <v>285</v>
      </c>
      <c r="S52" t="s">
        <v>57</v>
      </c>
      <c r="T52" t="s">
        <v>57</v>
      </c>
      <c r="U52" t="s">
        <v>57</v>
      </c>
      <c r="V52" t="s">
        <v>57</v>
      </c>
      <c r="W52" t="s">
        <v>57</v>
      </c>
      <c r="X52" t="s">
        <v>61</v>
      </c>
      <c r="Y52" t="s">
        <v>61</v>
      </c>
      <c r="Z52" t="s">
        <v>61</v>
      </c>
      <c r="AA52" t="s">
        <v>64</v>
      </c>
      <c r="AB52" t="s">
        <v>61</v>
      </c>
      <c r="AC52" t="s">
        <v>87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66</v>
      </c>
      <c r="AM52">
        <v>0</v>
      </c>
      <c r="AN52">
        <v>1</v>
      </c>
      <c r="AO52">
        <v>0</v>
      </c>
      <c r="AP52" t="s">
        <v>123</v>
      </c>
      <c r="AQ52" t="s">
        <v>116</v>
      </c>
      <c r="AR52" t="s">
        <v>93</v>
      </c>
      <c r="AS52">
        <v>5</v>
      </c>
      <c r="AT52">
        <v>2595</v>
      </c>
      <c r="AU52">
        <v>1</v>
      </c>
      <c r="AV52">
        <v>0</v>
      </c>
      <c r="AW52">
        <v>1</v>
      </c>
      <c r="AX52">
        <v>0</v>
      </c>
      <c r="AY52">
        <v>6</v>
      </c>
      <c r="AZ52" t="s">
        <v>125</v>
      </c>
      <c r="BA52">
        <v>2</v>
      </c>
      <c r="BB52" t="s">
        <v>126</v>
      </c>
      <c r="BC52">
        <v>3</v>
      </c>
    </row>
    <row r="53" spans="1:55">
      <c r="A53" t="s">
        <v>286</v>
      </c>
      <c r="B53" t="s">
        <v>56</v>
      </c>
      <c r="C53">
        <v>35</v>
      </c>
      <c r="D53" t="s">
        <v>57</v>
      </c>
      <c r="E53">
        <v>3</v>
      </c>
      <c r="F53" t="s">
        <v>287</v>
      </c>
      <c r="G53">
        <v>96107</v>
      </c>
      <c r="H53">
        <v>38.42528</v>
      </c>
      <c r="I53">
        <v>-119.475741</v>
      </c>
      <c r="J53">
        <v>1</v>
      </c>
      <c r="K53">
        <v>39</v>
      </c>
      <c r="L53" t="s">
        <v>59</v>
      </c>
      <c r="M53" t="s">
        <v>57</v>
      </c>
      <c r="N53" t="s">
        <v>288</v>
      </c>
      <c r="O53" t="s">
        <v>57</v>
      </c>
      <c r="P53" t="s">
        <v>57</v>
      </c>
      <c r="Q53" t="s">
        <v>85</v>
      </c>
      <c r="R53" t="s">
        <v>289</v>
      </c>
      <c r="S53" t="s">
        <v>61</v>
      </c>
      <c r="T53" t="s">
        <v>61</v>
      </c>
      <c r="U53" t="s">
        <v>61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77</v>
      </c>
      <c r="AB53" t="s">
        <v>57</v>
      </c>
      <c r="AC53" t="s">
        <v>65</v>
      </c>
      <c r="AD53">
        <v>99.95</v>
      </c>
      <c r="AE53">
        <v>3767.4</v>
      </c>
      <c r="AF53">
        <v>0</v>
      </c>
      <c r="AG53">
        <v>0</v>
      </c>
      <c r="AH53">
        <v>950.8200000000001</v>
      </c>
      <c r="AI53">
        <v>4718.22</v>
      </c>
      <c r="AJ53" t="s">
        <v>66</v>
      </c>
      <c r="AM53">
        <v>0</v>
      </c>
      <c r="AN53">
        <v>1</v>
      </c>
      <c r="AO53">
        <v>0</v>
      </c>
      <c r="AP53" t="s">
        <v>176</v>
      </c>
      <c r="AQ53" t="s">
        <v>68</v>
      </c>
      <c r="AR53" t="s">
        <v>105</v>
      </c>
      <c r="AS53">
        <v>5</v>
      </c>
      <c r="AT53">
        <v>1332</v>
      </c>
      <c r="AU53">
        <v>1</v>
      </c>
      <c r="AV53">
        <v>0</v>
      </c>
      <c r="AW53">
        <v>1</v>
      </c>
      <c r="AX53">
        <v>0</v>
      </c>
      <c r="AY53">
        <v>5</v>
      </c>
      <c r="AZ53" t="s">
        <v>177</v>
      </c>
      <c r="BA53">
        <v>5</v>
      </c>
      <c r="BB53" t="s">
        <v>80</v>
      </c>
      <c r="BC53">
        <v>2</v>
      </c>
    </row>
    <row r="54" spans="1:55">
      <c r="A54" t="s">
        <v>290</v>
      </c>
      <c r="B54" t="s">
        <v>56</v>
      </c>
      <c r="C54">
        <v>72</v>
      </c>
      <c r="D54" t="s">
        <v>61</v>
      </c>
      <c r="E54">
        <v>0</v>
      </c>
      <c r="F54" t="s">
        <v>291</v>
      </c>
      <c r="G54">
        <v>93023</v>
      </c>
      <c r="H54">
        <v>34.581308</v>
      </c>
      <c r="I54">
        <v>-118.931948</v>
      </c>
      <c r="J54">
        <v>0</v>
      </c>
      <c r="K54">
        <v>40</v>
      </c>
      <c r="L54" t="s">
        <v>59</v>
      </c>
      <c r="M54" t="s">
        <v>57</v>
      </c>
      <c r="N54" t="s">
        <v>292</v>
      </c>
      <c r="O54" t="s">
        <v>61</v>
      </c>
      <c r="P54" t="s">
        <v>57</v>
      </c>
      <c r="Q54" t="s">
        <v>85</v>
      </c>
      <c r="R54" t="s">
        <v>250</v>
      </c>
      <c r="S54" t="s">
        <v>61</v>
      </c>
      <c r="T54" t="s">
        <v>61</v>
      </c>
      <c r="U54" t="s">
        <v>61</v>
      </c>
      <c r="V54" t="s">
        <v>61</v>
      </c>
      <c r="W54" t="s">
        <v>57</v>
      </c>
      <c r="X54" t="s">
        <v>57</v>
      </c>
      <c r="Y54" t="s">
        <v>61</v>
      </c>
      <c r="Z54" t="s">
        <v>57</v>
      </c>
      <c r="AA54" t="s">
        <v>122</v>
      </c>
      <c r="AB54" t="s">
        <v>57</v>
      </c>
      <c r="AC54" t="s">
        <v>87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66</v>
      </c>
      <c r="AM54">
        <v>0</v>
      </c>
      <c r="AN54">
        <v>1</v>
      </c>
      <c r="AO54">
        <v>0</v>
      </c>
      <c r="AP54" t="s">
        <v>176</v>
      </c>
      <c r="AQ54" t="s">
        <v>104</v>
      </c>
      <c r="AR54" t="s">
        <v>105</v>
      </c>
      <c r="AS54">
        <v>3</v>
      </c>
      <c r="AT54">
        <v>21633</v>
      </c>
      <c r="AU54">
        <v>1</v>
      </c>
      <c r="AV54">
        <v>0</v>
      </c>
      <c r="AW54">
        <v>1</v>
      </c>
      <c r="AX54">
        <v>0</v>
      </c>
      <c r="AY54">
        <v>5</v>
      </c>
      <c r="AZ54" t="s">
        <v>177</v>
      </c>
      <c r="BA54">
        <v>4</v>
      </c>
      <c r="BB54" t="s">
        <v>80</v>
      </c>
      <c r="BC54">
        <v>2</v>
      </c>
    </row>
    <row r="55" spans="1:55">
      <c r="A55" t="s">
        <v>293</v>
      </c>
      <c r="B55" t="s">
        <v>73</v>
      </c>
      <c r="C55">
        <v>51</v>
      </c>
      <c r="D55" t="s">
        <v>61</v>
      </c>
      <c r="E55">
        <v>0</v>
      </c>
      <c r="F55" t="s">
        <v>294</v>
      </c>
      <c r="G55">
        <v>92241</v>
      </c>
      <c r="H55">
        <v>33.832799</v>
      </c>
      <c r="I55">
        <v>-116.250973</v>
      </c>
      <c r="J55">
        <v>0</v>
      </c>
      <c r="K55">
        <v>40</v>
      </c>
      <c r="L55" t="s">
        <v>59</v>
      </c>
      <c r="M55" t="s">
        <v>57</v>
      </c>
      <c r="N55" t="s">
        <v>295</v>
      </c>
      <c r="O55" t="s">
        <v>57</v>
      </c>
      <c r="P55" t="s">
        <v>57</v>
      </c>
      <c r="Q55" t="s">
        <v>85</v>
      </c>
      <c r="R55" t="s">
        <v>296</v>
      </c>
      <c r="S55" t="s">
        <v>61</v>
      </c>
      <c r="T55" t="s">
        <v>57</v>
      </c>
      <c r="U55" t="s">
        <v>57</v>
      </c>
      <c r="V55" t="s">
        <v>61</v>
      </c>
      <c r="W55" t="s">
        <v>57</v>
      </c>
      <c r="X55" t="s">
        <v>57</v>
      </c>
      <c r="Y55" t="s">
        <v>57</v>
      </c>
      <c r="Z55" t="s">
        <v>57</v>
      </c>
      <c r="AA55" t="s">
        <v>77</v>
      </c>
      <c r="AB55" t="s">
        <v>57</v>
      </c>
      <c r="AC55" t="s">
        <v>65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88</v>
      </c>
      <c r="AK55" t="s">
        <v>89</v>
      </c>
      <c r="AL55" t="s">
        <v>90</v>
      </c>
      <c r="AM55">
        <v>1</v>
      </c>
      <c r="AN55">
        <v>0</v>
      </c>
      <c r="AO55">
        <v>0</v>
      </c>
      <c r="AP55" t="s">
        <v>176</v>
      </c>
      <c r="AQ55" t="s">
        <v>92</v>
      </c>
      <c r="AR55" t="s">
        <v>105</v>
      </c>
      <c r="AS55">
        <v>6</v>
      </c>
      <c r="AT55">
        <v>5529</v>
      </c>
      <c r="AU55">
        <v>1</v>
      </c>
      <c r="AV55">
        <v>1</v>
      </c>
      <c r="AW55">
        <v>0</v>
      </c>
      <c r="AX55">
        <v>104.5</v>
      </c>
      <c r="AY55">
        <v>5</v>
      </c>
      <c r="AZ55" t="s">
        <v>177</v>
      </c>
      <c r="BA55">
        <v>7</v>
      </c>
      <c r="BB55" t="s">
        <v>95</v>
      </c>
      <c r="BC55">
        <v>1</v>
      </c>
    </row>
    <row r="56" spans="1:55">
      <c r="A56" t="s">
        <v>297</v>
      </c>
      <c r="B56" t="s">
        <v>56</v>
      </c>
      <c r="C56">
        <v>78</v>
      </c>
      <c r="D56" t="s">
        <v>61</v>
      </c>
      <c r="E56">
        <v>1</v>
      </c>
      <c r="F56" t="s">
        <v>298</v>
      </c>
      <c r="G56">
        <v>91605</v>
      </c>
      <c r="H56">
        <v>34.207295</v>
      </c>
      <c r="I56">
        <v>-118.400022</v>
      </c>
      <c r="J56">
        <v>0</v>
      </c>
      <c r="K56">
        <v>11</v>
      </c>
      <c r="L56" t="s">
        <v>98</v>
      </c>
      <c r="M56" t="s">
        <v>57</v>
      </c>
      <c r="N56" t="s">
        <v>299</v>
      </c>
      <c r="O56" t="s">
        <v>61</v>
      </c>
      <c r="P56" t="s">
        <v>57</v>
      </c>
      <c r="Q56" t="s">
        <v>85</v>
      </c>
      <c r="R56" t="s">
        <v>300</v>
      </c>
      <c r="S56" t="s">
        <v>61</v>
      </c>
      <c r="T56" t="s">
        <v>57</v>
      </c>
      <c r="U56" t="s">
        <v>61</v>
      </c>
      <c r="V56" t="s">
        <v>61</v>
      </c>
      <c r="W56" t="s">
        <v>57</v>
      </c>
      <c r="X56" t="s">
        <v>57</v>
      </c>
      <c r="Y56" t="s">
        <v>61</v>
      </c>
      <c r="Z56" t="s">
        <v>61</v>
      </c>
      <c r="AA56" t="s">
        <v>77</v>
      </c>
      <c r="AB56" t="s">
        <v>57</v>
      </c>
      <c r="AC56" t="s">
        <v>87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88</v>
      </c>
      <c r="AK56" t="s">
        <v>101</v>
      </c>
      <c r="AL56" t="s">
        <v>102</v>
      </c>
      <c r="AM56">
        <v>1</v>
      </c>
      <c r="AN56">
        <v>0</v>
      </c>
      <c r="AO56">
        <v>0</v>
      </c>
      <c r="AP56" t="s">
        <v>67</v>
      </c>
      <c r="AQ56" t="s">
        <v>104</v>
      </c>
      <c r="AR56" t="s">
        <v>105</v>
      </c>
      <c r="AS56">
        <v>3</v>
      </c>
      <c r="AT56">
        <v>57146</v>
      </c>
      <c r="AU56">
        <v>1</v>
      </c>
      <c r="AV56">
        <v>1</v>
      </c>
      <c r="AW56">
        <v>0</v>
      </c>
      <c r="AX56">
        <v>95</v>
      </c>
      <c r="AY56">
        <v>2</v>
      </c>
      <c r="AZ56" t="s">
        <v>70</v>
      </c>
      <c r="BA56">
        <v>6</v>
      </c>
      <c r="BB56" t="s">
        <v>95</v>
      </c>
      <c r="BC56">
        <v>1</v>
      </c>
    </row>
    <row r="57" spans="1:55">
      <c r="A57" t="s">
        <v>301</v>
      </c>
      <c r="B57" t="s">
        <v>56</v>
      </c>
      <c r="C57">
        <v>30</v>
      </c>
      <c r="D57" t="s">
        <v>57</v>
      </c>
      <c r="E57">
        <v>0</v>
      </c>
      <c r="F57" t="s">
        <v>302</v>
      </c>
      <c r="G57">
        <v>94937</v>
      </c>
      <c r="H57">
        <v>38.099323</v>
      </c>
      <c r="I57">
        <v>-122.945723</v>
      </c>
      <c r="J57">
        <v>10</v>
      </c>
      <c r="K57">
        <v>6</v>
      </c>
      <c r="L57" t="s">
        <v>83</v>
      </c>
      <c r="M57" t="s">
        <v>57</v>
      </c>
      <c r="N57" t="s">
        <v>303</v>
      </c>
      <c r="O57" t="s">
        <v>57</v>
      </c>
      <c r="P57" t="s">
        <v>57</v>
      </c>
      <c r="Q57" t="s">
        <v>62</v>
      </c>
      <c r="R57" t="s">
        <v>304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 t="s">
        <v>61</v>
      </c>
      <c r="Y57" t="s">
        <v>61</v>
      </c>
      <c r="Z57" t="s">
        <v>57</v>
      </c>
      <c r="AA57" t="s">
        <v>77</v>
      </c>
      <c r="AB57" t="s">
        <v>61</v>
      </c>
      <c r="AC57" t="s">
        <v>87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66</v>
      </c>
      <c r="AM57">
        <v>0</v>
      </c>
      <c r="AN57">
        <v>1</v>
      </c>
      <c r="AO57">
        <v>0</v>
      </c>
      <c r="AP57" t="s">
        <v>91</v>
      </c>
      <c r="AQ57" t="s">
        <v>68</v>
      </c>
      <c r="AR57" t="s">
        <v>69</v>
      </c>
      <c r="AS57">
        <v>1</v>
      </c>
      <c r="AT57">
        <v>1004</v>
      </c>
      <c r="AU57">
        <v>1</v>
      </c>
      <c r="AV57">
        <v>0</v>
      </c>
      <c r="AW57">
        <v>1</v>
      </c>
      <c r="AX57">
        <v>0</v>
      </c>
      <c r="AY57">
        <v>1</v>
      </c>
      <c r="AZ57" t="s">
        <v>94</v>
      </c>
      <c r="BA57">
        <v>7</v>
      </c>
      <c r="BB57" t="s">
        <v>95</v>
      </c>
      <c r="BC57">
        <v>1</v>
      </c>
    </row>
    <row r="58" spans="1:55">
      <c r="A58" t="s">
        <v>305</v>
      </c>
      <c r="B58" t="s">
        <v>73</v>
      </c>
      <c r="C58">
        <v>58</v>
      </c>
      <c r="D58" t="s">
        <v>61</v>
      </c>
      <c r="E58">
        <v>0</v>
      </c>
      <c r="F58" t="s">
        <v>259</v>
      </c>
      <c r="G58">
        <v>95404</v>
      </c>
      <c r="H58">
        <v>38.526941</v>
      </c>
      <c r="I58">
        <v>-122.709096</v>
      </c>
      <c r="J58">
        <v>0</v>
      </c>
      <c r="K58">
        <v>30</v>
      </c>
      <c r="L58" t="s">
        <v>59</v>
      </c>
      <c r="M58" t="s">
        <v>57</v>
      </c>
      <c r="N58" t="s">
        <v>306</v>
      </c>
      <c r="O58" t="s">
        <v>57</v>
      </c>
      <c r="P58" t="s">
        <v>57</v>
      </c>
      <c r="Q58" t="s">
        <v>135</v>
      </c>
      <c r="R58" t="s">
        <v>296</v>
      </c>
      <c r="S58" t="s">
        <v>57</v>
      </c>
      <c r="T58" t="s">
        <v>61</v>
      </c>
      <c r="U58" t="s">
        <v>61</v>
      </c>
      <c r="V58" t="s">
        <v>61</v>
      </c>
      <c r="W58" t="s">
        <v>61</v>
      </c>
      <c r="X58" t="s">
        <v>57</v>
      </c>
      <c r="Y58" t="s">
        <v>57</v>
      </c>
      <c r="Z58" t="s">
        <v>57</v>
      </c>
      <c r="AA58" t="s">
        <v>77</v>
      </c>
      <c r="AB58" t="s">
        <v>57</v>
      </c>
      <c r="AC58" t="s">
        <v>307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66</v>
      </c>
      <c r="AM58">
        <v>0</v>
      </c>
      <c r="AN58">
        <v>1</v>
      </c>
      <c r="AO58">
        <v>0</v>
      </c>
      <c r="AP58" t="s">
        <v>164</v>
      </c>
      <c r="AQ58" t="s">
        <v>92</v>
      </c>
      <c r="AR58" t="s">
        <v>69</v>
      </c>
      <c r="AS58">
        <v>4</v>
      </c>
      <c r="AT58">
        <v>35057</v>
      </c>
      <c r="AU58">
        <v>1</v>
      </c>
      <c r="AV58">
        <v>0</v>
      </c>
      <c r="AW58">
        <v>1</v>
      </c>
      <c r="AX58">
        <v>0</v>
      </c>
      <c r="AY58">
        <v>4</v>
      </c>
      <c r="AZ58" t="s">
        <v>165</v>
      </c>
      <c r="BA58">
        <v>5</v>
      </c>
      <c r="BB58" t="s">
        <v>80</v>
      </c>
      <c r="BC58">
        <v>2</v>
      </c>
    </row>
    <row r="59" spans="1:55">
      <c r="A59" t="s">
        <v>308</v>
      </c>
      <c r="B59" t="s">
        <v>73</v>
      </c>
      <c r="C59">
        <v>26</v>
      </c>
      <c r="D59" t="s">
        <v>61</v>
      </c>
      <c r="E59">
        <v>0</v>
      </c>
      <c r="F59" t="s">
        <v>262</v>
      </c>
      <c r="G59">
        <v>95131</v>
      </c>
      <c r="H59">
        <v>37.387027</v>
      </c>
      <c r="I59">
        <v>-121.897775</v>
      </c>
      <c r="J59">
        <v>0</v>
      </c>
      <c r="K59">
        <v>27</v>
      </c>
      <c r="L59" t="s">
        <v>59</v>
      </c>
      <c r="M59" t="s">
        <v>57</v>
      </c>
      <c r="N59" t="s">
        <v>309</v>
      </c>
      <c r="O59" t="s">
        <v>61</v>
      </c>
      <c r="P59" t="s">
        <v>61</v>
      </c>
      <c r="Q59" t="s">
        <v>143</v>
      </c>
      <c r="R59" t="s">
        <v>143</v>
      </c>
      <c r="S59" t="s">
        <v>143</v>
      </c>
      <c r="T59" t="s">
        <v>143</v>
      </c>
      <c r="U59" t="s">
        <v>143</v>
      </c>
      <c r="V59" t="s">
        <v>143</v>
      </c>
      <c r="W59" t="s">
        <v>143</v>
      </c>
      <c r="X59" t="s">
        <v>143</v>
      </c>
      <c r="Y59" t="s">
        <v>143</v>
      </c>
      <c r="Z59" t="s">
        <v>143</v>
      </c>
      <c r="AA59" t="s">
        <v>77</v>
      </c>
      <c r="AB59" t="s">
        <v>57</v>
      </c>
      <c r="AC59" t="s">
        <v>87</v>
      </c>
      <c r="AD59">
        <v>19.4</v>
      </c>
      <c r="AE59">
        <v>529.8</v>
      </c>
      <c r="AF59">
        <v>0</v>
      </c>
      <c r="AG59">
        <v>0</v>
      </c>
      <c r="AH59">
        <v>557.8200000000001</v>
      </c>
      <c r="AI59">
        <v>1087.62</v>
      </c>
      <c r="AJ59" t="s">
        <v>66</v>
      </c>
      <c r="AM59">
        <v>0</v>
      </c>
      <c r="AN59">
        <v>1</v>
      </c>
      <c r="AO59">
        <v>0</v>
      </c>
      <c r="AP59" t="s">
        <v>164</v>
      </c>
      <c r="AQ59" t="s">
        <v>116</v>
      </c>
      <c r="AR59" t="s">
        <v>182</v>
      </c>
      <c r="AT59">
        <v>26389</v>
      </c>
      <c r="AU59">
        <v>1</v>
      </c>
      <c r="AV59">
        <v>0</v>
      </c>
      <c r="AW59">
        <v>1</v>
      </c>
      <c r="AX59">
        <v>0</v>
      </c>
      <c r="AY59">
        <v>4</v>
      </c>
      <c r="AZ59" t="s">
        <v>165</v>
      </c>
      <c r="BA59">
        <v>5</v>
      </c>
      <c r="BB59" t="s">
        <v>80</v>
      </c>
      <c r="BC59">
        <v>2</v>
      </c>
    </row>
    <row r="60" spans="1:55">
      <c r="A60" t="s">
        <v>310</v>
      </c>
      <c r="B60" t="s">
        <v>73</v>
      </c>
      <c r="C60">
        <v>66</v>
      </c>
      <c r="D60" t="s">
        <v>57</v>
      </c>
      <c r="E60">
        <v>0</v>
      </c>
      <c r="F60" t="s">
        <v>311</v>
      </c>
      <c r="G60">
        <v>90744</v>
      </c>
      <c r="H60">
        <v>33.782068</v>
      </c>
      <c r="I60">
        <v>-118.262263</v>
      </c>
      <c r="J60">
        <v>3</v>
      </c>
      <c r="K60">
        <v>70</v>
      </c>
      <c r="L60" t="s">
        <v>59</v>
      </c>
      <c r="M60" t="s">
        <v>57</v>
      </c>
      <c r="N60" t="s">
        <v>312</v>
      </c>
      <c r="O60" t="s">
        <v>57</v>
      </c>
      <c r="P60" t="s">
        <v>57</v>
      </c>
      <c r="Q60" t="s">
        <v>85</v>
      </c>
      <c r="R60" t="s">
        <v>313</v>
      </c>
      <c r="S60" t="s">
        <v>61</v>
      </c>
      <c r="T60" t="s">
        <v>57</v>
      </c>
      <c r="U60" t="s">
        <v>57</v>
      </c>
      <c r="V60" t="s">
        <v>61</v>
      </c>
      <c r="W60" t="s">
        <v>57</v>
      </c>
      <c r="X60" t="s">
        <v>57</v>
      </c>
      <c r="Y60" t="s">
        <v>61</v>
      </c>
      <c r="Z60" t="s">
        <v>57</v>
      </c>
      <c r="AA60" t="s">
        <v>64</v>
      </c>
      <c r="AB60" t="s">
        <v>57</v>
      </c>
      <c r="AC60" t="s">
        <v>87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66</v>
      </c>
      <c r="AM60">
        <v>0</v>
      </c>
      <c r="AN60">
        <v>1</v>
      </c>
      <c r="AO60">
        <v>0</v>
      </c>
      <c r="AP60" t="s">
        <v>123</v>
      </c>
      <c r="AQ60" t="s">
        <v>124</v>
      </c>
      <c r="AR60" t="s">
        <v>105</v>
      </c>
      <c r="AS60">
        <v>5</v>
      </c>
      <c r="AT60">
        <v>53323</v>
      </c>
      <c r="AU60">
        <v>1</v>
      </c>
      <c r="AV60">
        <v>0</v>
      </c>
      <c r="AW60">
        <v>1</v>
      </c>
      <c r="AX60">
        <v>0</v>
      </c>
      <c r="AY60">
        <v>6</v>
      </c>
      <c r="AZ60" t="s">
        <v>125</v>
      </c>
      <c r="BA60">
        <v>3</v>
      </c>
      <c r="BB60" t="s">
        <v>126</v>
      </c>
      <c r="BC60">
        <v>3</v>
      </c>
    </row>
    <row r="61" spans="1:55">
      <c r="A61" t="s">
        <v>314</v>
      </c>
      <c r="B61" t="s">
        <v>56</v>
      </c>
      <c r="C61">
        <v>20</v>
      </c>
      <c r="D61" t="s">
        <v>57</v>
      </c>
      <c r="E61">
        <v>0</v>
      </c>
      <c r="F61" t="s">
        <v>212</v>
      </c>
      <c r="G61">
        <v>95357</v>
      </c>
      <c r="H61">
        <v>37.670526</v>
      </c>
      <c r="I61">
        <v>-120.877572</v>
      </c>
      <c r="J61">
        <v>10</v>
      </c>
      <c r="K61">
        <v>57</v>
      </c>
      <c r="L61" t="s">
        <v>129</v>
      </c>
      <c r="M61" t="s">
        <v>57</v>
      </c>
      <c r="N61" t="s">
        <v>315</v>
      </c>
      <c r="O61" t="s">
        <v>57</v>
      </c>
      <c r="P61" t="s">
        <v>57</v>
      </c>
      <c r="Q61" t="s">
        <v>85</v>
      </c>
      <c r="R61" t="s">
        <v>115</v>
      </c>
      <c r="S61" t="s">
        <v>61</v>
      </c>
      <c r="T61" t="s">
        <v>57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64</v>
      </c>
      <c r="AB61" t="s">
        <v>57</v>
      </c>
      <c r="AC61" t="s">
        <v>87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66</v>
      </c>
      <c r="AM61">
        <v>0</v>
      </c>
      <c r="AN61">
        <v>1</v>
      </c>
      <c r="AO61">
        <v>0</v>
      </c>
      <c r="AP61" t="s">
        <v>123</v>
      </c>
      <c r="AQ61" t="s">
        <v>116</v>
      </c>
      <c r="AR61" t="s">
        <v>105</v>
      </c>
      <c r="AS61">
        <v>7</v>
      </c>
      <c r="AT61">
        <v>13343</v>
      </c>
      <c r="AU61">
        <v>1</v>
      </c>
      <c r="AV61">
        <v>0</v>
      </c>
      <c r="AW61">
        <v>1</v>
      </c>
      <c r="AX61">
        <v>0</v>
      </c>
      <c r="AY61">
        <v>6</v>
      </c>
      <c r="AZ61" t="s">
        <v>125</v>
      </c>
      <c r="BA61">
        <v>3</v>
      </c>
      <c r="BB61" t="s">
        <v>126</v>
      </c>
      <c r="BC61">
        <v>3</v>
      </c>
    </row>
    <row r="62" spans="1:55">
      <c r="A62" t="s">
        <v>316</v>
      </c>
      <c r="B62" t="s">
        <v>73</v>
      </c>
      <c r="C62">
        <v>61</v>
      </c>
      <c r="D62" t="s">
        <v>57</v>
      </c>
      <c r="E62">
        <v>0</v>
      </c>
      <c r="F62" t="s">
        <v>252</v>
      </c>
      <c r="G62">
        <v>92113</v>
      </c>
      <c r="H62">
        <v>32.697098</v>
      </c>
      <c r="I62">
        <v>-117.116587</v>
      </c>
      <c r="J62">
        <v>10</v>
      </c>
      <c r="K62">
        <v>58</v>
      </c>
      <c r="L62" t="s">
        <v>59</v>
      </c>
      <c r="M62" t="s">
        <v>57</v>
      </c>
      <c r="N62" t="s">
        <v>317</v>
      </c>
      <c r="O62" t="s">
        <v>61</v>
      </c>
      <c r="P62" t="s">
        <v>57</v>
      </c>
      <c r="Q62" t="s">
        <v>135</v>
      </c>
      <c r="R62" t="s">
        <v>318</v>
      </c>
      <c r="S62" t="s">
        <v>61</v>
      </c>
      <c r="T62" t="s">
        <v>61</v>
      </c>
      <c r="U62" t="s">
        <v>57</v>
      </c>
      <c r="V62" t="s">
        <v>61</v>
      </c>
      <c r="W62" t="s">
        <v>61</v>
      </c>
      <c r="X62" t="s">
        <v>61</v>
      </c>
      <c r="Y62" t="s">
        <v>61</v>
      </c>
      <c r="Z62" t="s">
        <v>57</v>
      </c>
      <c r="AA62" t="s">
        <v>64</v>
      </c>
      <c r="AB62" t="s">
        <v>61</v>
      </c>
      <c r="AC62" t="s">
        <v>65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66</v>
      </c>
      <c r="AM62">
        <v>0</v>
      </c>
      <c r="AN62">
        <v>1</v>
      </c>
      <c r="AO62">
        <v>0</v>
      </c>
      <c r="AP62" t="s">
        <v>123</v>
      </c>
      <c r="AQ62" t="s">
        <v>124</v>
      </c>
      <c r="AR62" t="s">
        <v>69</v>
      </c>
      <c r="AS62">
        <v>2</v>
      </c>
      <c r="AT62">
        <v>47431</v>
      </c>
      <c r="AU62">
        <v>1</v>
      </c>
      <c r="AV62">
        <v>0</v>
      </c>
      <c r="AW62">
        <v>1</v>
      </c>
      <c r="AX62">
        <v>0</v>
      </c>
      <c r="AY62">
        <v>6</v>
      </c>
      <c r="AZ62" t="s">
        <v>125</v>
      </c>
      <c r="BA62">
        <v>1</v>
      </c>
      <c r="BB62" t="s">
        <v>71</v>
      </c>
      <c r="BC62">
        <v>4</v>
      </c>
    </row>
    <row r="63" spans="1:55">
      <c r="A63" t="s">
        <v>319</v>
      </c>
      <c r="B63" t="s">
        <v>73</v>
      </c>
      <c r="C63">
        <v>24</v>
      </c>
      <c r="D63" t="s">
        <v>61</v>
      </c>
      <c r="E63">
        <v>0</v>
      </c>
      <c r="F63" t="s">
        <v>320</v>
      </c>
      <c r="G63">
        <v>90275</v>
      </c>
      <c r="H63">
        <v>33.753146</v>
      </c>
      <c r="I63">
        <v>-118.367459</v>
      </c>
      <c r="J63">
        <v>0</v>
      </c>
      <c r="K63">
        <v>16</v>
      </c>
      <c r="L63" t="s">
        <v>59</v>
      </c>
      <c r="M63" t="s">
        <v>57</v>
      </c>
      <c r="N63" t="s">
        <v>321</v>
      </c>
      <c r="O63" t="s">
        <v>57</v>
      </c>
      <c r="P63" t="s">
        <v>57</v>
      </c>
      <c r="Q63" t="s">
        <v>135</v>
      </c>
      <c r="R63" t="s">
        <v>322</v>
      </c>
      <c r="S63" t="s">
        <v>61</v>
      </c>
      <c r="T63" t="s">
        <v>57</v>
      </c>
      <c r="U63" t="s">
        <v>57</v>
      </c>
      <c r="V63" t="s">
        <v>61</v>
      </c>
      <c r="W63" t="s">
        <v>61</v>
      </c>
      <c r="X63" t="s">
        <v>57</v>
      </c>
      <c r="Y63" t="s">
        <v>57</v>
      </c>
      <c r="Z63" t="s">
        <v>57</v>
      </c>
      <c r="AA63" t="s">
        <v>77</v>
      </c>
      <c r="AB63" t="s">
        <v>57</v>
      </c>
      <c r="AC63" t="s">
        <v>87</v>
      </c>
      <c r="AD63">
        <v>71.40000000000001</v>
      </c>
      <c r="AE63">
        <v>1212.1</v>
      </c>
      <c r="AF63">
        <v>0</v>
      </c>
      <c r="AG63">
        <v>0</v>
      </c>
      <c r="AH63">
        <v>411.36</v>
      </c>
      <c r="AI63">
        <v>1623.46</v>
      </c>
      <c r="AJ63" t="s">
        <v>66</v>
      </c>
      <c r="AM63">
        <v>0</v>
      </c>
      <c r="AN63">
        <v>1</v>
      </c>
      <c r="AO63">
        <v>0</v>
      </c>
      <c r="AP63" t="s">
        <v>103</v>
      </c>
      <c r="AQ63" t="s">
        <v>116</v>
      </c>
      <c r="AR63" t="s">
        <v>93</v>
      </c>
      <c r="AS63">
        <v>5</v>
      </c>
      <c r="AT63">
        <v>41263</v>
      </c>
      <c r="AU63">
        <v>1</v>
      </c>
      <c r="AV63">
        <v>0</v>
      </c>
      <c r="AW63">
        <v>1</v>
      </c>
      <c r="AX63">
        <v>0</v>
      </c>
      <c r="AY63">
        <v>3</v>
      </c>
      <c r="AZ63" t="s">
        <v>106</v>
      </c>
      <c r="BA63">
        <v>5</v>
      </c>
      <c r="BB63" t="s">
        <v>80</v>
      </c>
      <c r="BC63">
        <v>2</v>
      </c>
    </row>
    <row r="64" spans="1:55">
      <c r="A64" t="s">
        <v>323</v>
      </c>
      <c r="B64" t="s">
        <v>56</v>
      </c>
      <c r="C64">
        <v>55</v>
      </c>
      <c r="D64" t="s">
        <v>57</v>
      </c>
      <c r="E64">
        <v>0</v>
      </c>
      <c r="F64" t="s">
        <v>324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119</v>
      </c>
      <c r="M64" t="s">
        <v>57</v>
      </c>
      <c r="N64" t="s">
        <v>325</v>
      </c>
      <c r="O64" t="s">
        <v>57</v>
      </c>
      <c r="P64" t="s">
        <v>57</v>
      </c>
      <c r="Q64" t="s">
        <v>85</v>
      </c>
      <c r="R64" t="s">
        <v>254</v>
      </c>
      <c r="S64" t="s">
        <v>57</v>
      </c>
      <c r="T64" t="s">
        <v>57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122</v>
      </c>
      <c r="AB64" t="s">
        <v>57</v>
      </c>
      <c r="AC64" t="s">
        <v>87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66</v>
      </c>
      <c r="AM64">
        <v>0</v>
      </c>
      <c r="AN64">
        <v>1</v>
      </c>
      <c r="AO64">
        <v>0</v>
      </c>
      <c r="AP64" t="s">
        <v>123</v>
      </c>
      <c r="AQ64" t="s">
        <v>92</v>
      </c>
      <c r="AR64" t="s">
        <v>105</v>
      </c>
      <c r="AS64">
        <v>8</v>
      </c>
      <c r="AT64">
        <v>1653</v>
      </c>
      <c r="AU64">
        <v>1</v>
      </c>
      <c r="AV64">
        <v>0</v>
      </c>
      <c r="AW64">
        <v>1</v>
      </c>
      <c r="AX64">
        <v>0</v>
      </c>
      <c r="AY64">
        <v>6</v>
      </c>
      <c r="AZ64" t="s">
        <v>125</v>
      </c>
      <c r="BA64">
        <v>3</v>
      </c>
      <c r="BB64" t="s">
        <v>126</v>
      </c>
      <c r="BC64">
        <v>3</v>
      </c>
    </row>
    <row r="65" spans="1:55">
      <c r="A65" t="s">
        <v>326</v>
      </c>
      <c r="B65" t="s">
        <v>73</v>
      </c>
      <c r="C65">
        <v>32</v>
      </c>
      <c r="D65" t="s">
        <v>61</v>
      </c>
      <c r="E65">
        <v>0</v>
      </c>
      <c r="F65" t="s">
        <v>327</v>
      </c>
      <c r="G65">
        <v>95255</v>
      </c>
      <c r="H65">
        <v>38.41935</v>
      </c>
      <c r="I65">
        <v>-120.469545</v>
      </c>
      <c r="J65">
        <v>0</v>
      </c>
      <c r="K65">
        <v>1</v>
      </c>
      <c r="L65" t="s">
        <v>83</v>
      </c>
      <c r="M65" t="s">
        <v>57</v>
      </c>
      <c r="N65" t="s">
        <v>328</v>
      </c>
      <c r="O65" t="s">
        <v>61</v>
      </c>
      <c r="P65" t="s">
        <v>61</v>
      </c>
      <c r="Q65" t="s">
        <v>143</v>
      </c>
      <c r="R65" t="s">
        <v>143</v>
      </c>
      <c r="S65" t="s">
        <v>143</v>
      </c>
      <c r="T65" t="s">
        <v>143</v>
      </c>
      <c r="U65" t="s">
        <v>143</v>
      </c>
      <c r="V65" t="s">
        <v>143</v>
      </c>
      <c r="W65" t="s">
        <v>143</v>
      </c>
      <c r="X65" t="s">
        <v>143</v>
      </c>
      <c r="Y65" t="s">
        <v>143</v>
      </c>
      <c r="Z65" t="s">
        <v>143</v>
      </c>
      <c r="AA65" t="s">
        <v>77</v>
      </c>
      <c r="AB65" t="s">
        <v>57</v>
      </c>
      <c r="AC65" t="s">
        <v>87</v>
      </c>
      <c r="AD65">
        <v>19.85</v>
      </c>
      <c r="AE65">
        <v>19.85</v>
      </c>
      <c r="AF65">
        <v>0</v>
      </c>
      <c r="AG65">
        <v>0</v>
      </c>
      <c r="AH65">
        <v>31.77</v>
      </c>
      <c r="AI65">
        <v>51.62</v>
      </c>
      <c r="AJ65" t="s">
        <v>88</v>
      </c>
      <c r="AK65" t="s">
        <v>205</v>
      </c>
      <c r="AL65" t="s">
        <v>329</v>
      </c>
      <c r="AM65">
        <v>1</v>
      </c>
      <c r="AN65">
        <v>0</v>
      </c>
      <c r="AO65">
        <v>0</v>
      </c>
      <c r="AP65" t="s">
        <v>91</v>
      </c>
      <c r="AQ65" t="s">
        <v>68</v>
      </c>
      <c r="AR65" t="s">
        <v>182</v>
      </c>
      <c r="AT65">
        <v>2198</v>
      </c>
      <c r="AU65">
        <v>1</v>
      </c>
      <c r="AV65">
        <v>1</v>
      </c>
      <c r="AW65">
        <v>0</v>
      </c>
      <c r="AX65">
        <v>19.85</v>
      </c>
      <c r="AY65">
        <v>1</v>
      </c>
      <c r="AZ65" t="s">
        <v>94</v>
      </c>
      <c r="BA65">
        <v>8</v>
      </c>
      <c r="BB65" t="s">
        <v>95</v>
      </c>
      <c r="BC65">
        <v>1</v>
      </c>
    </row>
    <row r="66" spans="1:55">
      <c r="A66" t="s">
        <v>330</v>
      </c>
      <c r="B66" t="s">
        <v>73</v>
      </c>
      <c r="C66">
        <v>59</v>
      </c>
      <c r="D66" t="s">
        <v>61</v>
      </c>
      <c r="E66">
        <v>0</v>
      </c>
      <c r="F66" t="s">
        <v>226</v>
      </c>
      <c r="G66">
        <v>90062</v>
      </c>
      <c r="H66">
        <v>34.003553</v>
      </c>
      <c r="I66">
        <v>-118.308933</v>
      </c>
      <c r="J66">
        <v>0</v>
      </c>
      <c r="K66">
        <v>1</v>
      </c>
      <c r="L66" t="s">
        <v>59</v>
      </c>
      <c r="M66" t="s">
        <v>57</v>
      </c>
      <c r="N66" t="s">
        <v>331</v>
      </c>
      <c r="O66" t="s">
        <v>57</v>
      </c>
      <c r="P66" t="s">
        <v>57</v>
      </c>
      <c r="Q66" t="s">
        <v>85</v>
      </c>
      <c r="R66" t="s">
        <v>332</v>
      </c>
      <c r="S66" t="s">
        <v>61</v>
      </c>
      <c r="T66" t="s">
        <v>61</v>
      </c>
      <c r="U66" t="s">
        <v>57</v>
      </c>
      <c r="V66" t="s">
        <v>61</v>
      </c>
      <c r="W66" t="s">
        <v>57</v>
      </c>
      <c r="X66" t="s">
        <v>57</v>
      </c>
      <c r="Y66" t="s">
        <v>57</v>
      </c>
      <c r="Z66" t="s">
        <v>57</v>
      </c>
      <c r="AA66" t="s">
        <v>77</v>
      </c>
      <c r="AB66" t="s">
        <v>57</v>
      </c>
      <c r="AC66" t="s">
        <v>87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88</v>
      </c>
      <c r="AK66" t="s">
        <v>89</v>
      </c>
      <c r="AL66" t="s">
        <v>90</v>
      </c>
      <c r="AM66">
        <v>1</v>
      </c>
      <c r="AN66">
        <v>0</v>
      </c>
      <c r="AO66">
        <v>0</v>
      </c>
      <c r="AP66" t="s">
        <v>91</v>
      </c>
      <c r="AQ66" t="s">
        <v>92</v>
      </c>
      <c r="AR66" t="s">
        <v>105</v>
      </c>
      <c r="AS66">
        <v>5</v>
      </c>
      <c r="AT66">
        <v>29299</v>
      </c>
      <c r="AU66">
        <v>1</v>
      </c>
      <c r="AV66">
        <v>1</v>
      </c>
      <c r="AW66">
        <v>0</v>
      </c>
      <c r="AX66">
        <v>99.75</v>
      </c>
      <c r="AY66">
        <v>1</v>
      </c>
      <c r="AZ66" t="s">
        <v>94</v>
      </c>
      <c r="BA66">
        <v>10</v>
      </c>
      <c r="BB66" t="s">
        <v>95</v>
      </c>
      <c r="BC66">
        <v>1</v>
      </c>
    </row>
    <row r="67" spans="1:55">
      <c r="A67" t="s">
        <v>333</v>
      </c>
      <c r="B67" t="s">
        <v>73</v>
      </c>
      <c r="C67">
        <v>71</v>
      </c>
      <c r="D67" t="s">
        <v>57</v>
      </c>
      <c r="E67">
        <v>1</v>
      </c>
      <c r="F67" t="s">
        <v>334</v>
      </c>
      <c r="G67">
        <v>92256</v>
      </c>
      <c r="H67">
        <v>34.097863</v>
      </c>
      <c r="I67">
        <v>-116.594561</v>
      </c>
      <c r="J67">
        <v>9</v>
      </c>
      <c r="K67">
        <v>32</v>
      </c>
      <c r="L67" t="s">
        <v>216</v>
      </c>
      <c r="M67" t="s">
        <v>57</v>
      </c>
      <c r="N67" t="s">
        <v>335</v>
      </c>
      <c r="O67" t="s">
        <v>61</v>
      </c>
      <c r="P67" t="s">
        <v>57</v>
      </c>
      <c r="Q67" t="s">
        <v>85</v>
      </c>
      <c r="R67" t="s">
        <v>250</v>
      </c>
      <c r="S67" t="s">
        <v>61</v>
      </c>
      <c r="T67" t="s">
        <v>57</v>
      </c>
      <c r="U67" t="s">
        <v>61</v>
      </c>
      <c r="V67" t="s">
        <v>61</v>
      </c>
      <c r="W67" t="s">
        <v>57</v>
      </c>
      <c r="X67" t="s">
        <v>57</v>
      </c>
      <c r="Y67" t="s">
        <v>57</v>
      </c>
      <c r="Z67" t="s">
        <v>57</v>
      </c>
      <c r="AA67" t="s">
        <v>64</v>
      </c>
      <c r="AB67" t="s">
        <v>57</v>
      </c>
      <c r="AC67" t="s">
        <v>307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66</v>
      </c>
      <c r="AM67">
        <v>0</v>
      </c>
      <c r="AN67">
        <v>1</v>
      </c>
      <c r="AO67">
        <v>0</v>
      </c>
      <c r="AP67" t="s">
        <v>164</v>
      </c>
      <c r="AQ67" t="s">
        <v>104</v>
      </c>
      <c r="AR67" t="s">
        <v>105</v>
      </c>
      <c r="AS67">
        <v>5</v>
      </c>
      <c r="AT67">
        <v>3499</v>
      </c>
      <c r="AU67">
        <v>1</v>
      </c>
      <c r="AV67">
        <v>0</v>
      </c>
      <c r="AW67">
        <v>1</v>
      </c>
      <c r="AX67">
        <v>0</v>
      </c>
      <c r="AY67">
        <v>4</v>
      </c>
      <c r="AZ67" t="s">
        <v>165</v>
      </c>
      <c r="BA67">
        <v>2</v>
      </c>
      <c r="BB67" t="s">
        <v>126</v>
      </c>
      <c r="BC67">
        <v>3</v>
      </c>
    </row>
    <row r="68" spans="1:55">
      <c r="A68" t="s">
        <v>336</v>
      </c>
      <c r="B68" t="s">
        <v>73</v>
      </c>
      <c r="C68">
        <v>49</v>
      </c>
      <c r="D68" t="s">
        <v>57</v>
      </c>
      <c r="E68">
        <v>2</v>
      </c>
      <c r="F68" t="s">
        <v>337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98</v>
      </c>
      <c r="M68" t="s">
        <v>57</v>
      </c>
      <c r="N68" t="s">
        <v>338</v>
      </c>
      <c r="O68" t="s">
        <v>57</v>
      </c>
      <c r="P68" t="s">
        <v>57</v>
      </c>
      <c r="Q68" t="s">
        <v>85</v>
      </c>
      <c r="R68" t="s">
        <v>160</v>
      </c>
      <c r="S68" t="s">
        <v>61</v>
      </c>
      <c r="T68" t="s">
        <v>61</v>
      </c>
      <c r="U68" t="s">
        <v>57</v>
      </c>
      <c r="V68" t="s">
        <v>61</v>
      </c>
      <c r="W68" t="s">
        <v>57</v>
      </c>
      <c r="X68" t="s">
        <v>61</v>
      </c>
      <c r="Y68" t="s">
        <v>61</v>
      </c>
      <c r="Z68" t="s">
        <v>57</v>
      </c>
      <c r="AA68" t="s">
        <v>77</v>
      </c>
      <c r="AB68" t="s">
        <v>57</v>
      </c>
      <c r="AC68" t="s">
        <v>87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66</v>
      </c>
      <c r="AM68">
        <v>0</v>
      </c>
      <c r="AN68">
        <v>1</v>
      </c>
      <c r="AO68">
        <v>0</v>
      </c>
      <c r="AP68" t="s">
        <v>103</v>
      </c>
      <c r="AQ68" t="s">
        <v>78</v>
      </c>
      <c r="AR68" t="s">
        <v>105</v>
      </c>
      <c r="AS68">
        <v>3</v>
      </c>
      <c r="AT68">
        <v>291</v>
      </c>
      <c r="AU68">
        <v>1</v>
      </c>
      <c r="AV68">
        <v>0</v>
      </c>
      <c r="AW68">
        <v>1</v>
      </c>
      <c r="AX68">
        <v>0</v>
      </c>
      <c r="AY68">
        <v>3</v>
      </c>
      <c r="AZ68" t="s">
        <v>106</v>
      </c>
      <c r="BA68">
        <v>5</v>
      </c>
      <c r="BB68" t="s">
        <v>80</v>
      </c>
      <c r="BC68">
        <v>2</v>
      </c>
    </row>
    <row r="69" spans="1:55">
      <c r="A69" t="s">
        <v>339</v>
      </c>
      <c r="B69" t="s">
        <v>73</v>
      </c>
      <c r="C69">
        <v>61</v>
      </c>
      <c r="D69" t="s">
        <v>57</v>
      </c>
      <c r="E69">
        <v>0</v>
      </c>
      <c r="F69" t="s">
        <v>340</v>
      </c>
      <c r="G69">
        <v>93563</v>
      </c>
      <c r="H69">
        <v>34.39583</v>
      </c>
      <c r="I69">
        <v>-117.734568</v>
      </c>
      <c r="J69">
        <v>1</v>
      </c>
      <c r="K69">
        <v>49</v>
      </c>
      <c r="L69" t="s">
        <v>129</v>
      </c>
      <c r="M69" t="s">
        <v>57</v>
      </c>
      <c r="N69" t="s">
        <v>341</v>
      </c>
      <c r="O69" t="s">
        <v>57</v>
      </c>
      <c r="P69" t="s">
        <v>57</v>
      </c>
      <c r="Q69" t="s">
        <v>62</v>
      </c>
      <c r="R69" t="s">
        <v>76</v>
      </c>
      <c r="S69" t="s">
        <v>57</v>
      </c>
      <c r="T69" t="s">
        <v>61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64</v>
      </c>
      <c r="AB69" t="s">
        <v>61</v>
      </c>
      <c r="AC69" t="s">
        <v>87</v>
      </c>
      <c r="AD69">
        <v>84.34999999999999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88</v>
      </c>
      <c r="AK69" t="s">
        <v>89</v>
      </c>
      <c r="AL69" t="s">
        <v>342</v>
      </c>
      <c r="AM69">
        <v>1</v>
      </c>
      <c r="AN69">
        <v>0</v>
      </c>
      <c r="AO69">
        <v>0</v>
      </c>
      <c r="AP69" t="s">
        <v>123</v>
      </c>
      <c r="AQ69" t="s">
        <v>124</v>
      </c>
      <c r="AR69" t="s">
        <v>93</v>
      </c>
      <c r="AS69">
        <v>7</v>
      </c>
      <c r="AT69">
        <v>413</v>
      </c>
      <c r="AU69">
        <v>1</v>
      </c>
      <c r="AV69">
        <v>1</v>
      </c>
      <c r="AW69">
        <v>0</v>
      </c>
      <c r="AX69">
        <v>84.34999999999999</v>
      </c>
      <c r="AY69">
        <v>6</v>
      </c>
      <c r="AZ69" t="s">
        <v>125</v>
      </c>
      <c r="BA69">
        <v>1</v>
      </c>
      <c r="BB69" t="s">
        <v>71</v>
      </c>
      <c r="BC69">
        <v>4</v>
      </c>
    </row>
    <row r="70" spans="1:55">
      <c r="A70" t="s">
        <v>343</v>
      </c>
      <c r="B70" t="s">
        <v>56</v>
      </c>
      <c r="C70">
        <v>40</v>
      </c>
      <c r="D70" t="s">
        <v>57</v>
      </c>
      <c r="E70">
        <v>0</v>
      </c>
      <c r="F70" t="s">
        <v>344</v>
      </c>
      <c r="G70">
        <v>93428</v>
      </c>
      <c r="H70">
        <v>35.591387</v>
      </c>
      <c r="I70">
        <v>-121.032256</v>
      </c>
      <c r="J70">
        <v>2</v>
      </c>
      <c r="K70">
        <v>71</v>
      </c>
      <c r="L70" t="s">
        <v>119</v>
      </c>
      <c r="M70" t="s">
        <v>61</v>
      </c>
      <c r="N70" t="s">
        <v>143</v>
      </c>
      <c r="O70" t="s">
        <v>143</v>
      </c>
      <c r="P70" t="s">
        <v>57</v>
      </c>
      <c r="Q70" t="s">
        <v>62</v>
      </c>
      <c r="R70" t="s">
        <v>300</v>
      </c>
      <c r="S70" t="s">
        <v>61</v>
      </c>
      <c r="T70" t="s">
        <v>57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122</v>
      </c>
      <c r="AB70" t="s">
        <v>61</v>
      </c>
      <c r="AC70" t="s">
        <v>87</v>
      </c>
      <c r="AD70">
        <v>58.25</v>
      </c>
      <c r="AE70">
        <v>4145.9</v>
      </c>
      <c r="AF70">
        <v>0</v>
      </c>
      <c r="AG70">
        <v>0</v>
      </c>
      <c r="AH70">
        <v>0</v>
      </c>
      <c r="AI70">
        <v>4145.9</v>
      </c>
      <c r="AJ70" t="s">
        <v>66</v>
      </c>
      <c r="AM70">
        <v>0</v>
      </c>
      <c r="AN70">
        <v>1</v>
      </c>
      <c r="AO70">
        <v>0</v>
      </c>
      <c r="AP70" t="s">
        <v>123</v>
      </c>
      <c r="AQ70" t="s">
        <v>78</v>
      </c>
      <c r="AR70" t="s">
        <v>69</v>
      </c>
      <c r="AS70">
        <v>7</v>
      </c>
      <c r="AT70">
        <v>6526</v>
      </c>
      <c r="AU70">
        <v>1</v>
      </c>
      <c r="AV70">
        <v>0</v>
      </c>
      <c r="AW70">
        <v>1</v>
      </c>
      <c r="AX70">
        <v>0</v>
      </c>
      <c r="AY70">
        <v>6</v>
      </c>
      <c r="AZ70" t="s">
        <v>125</v>
      </c>
      <c r="BA70">
        <v>1</v>
      </c>
      <c r="BB70" t="s">
        <v>71</v>
      </c>
      <c r="BC70">
        <v>4</v>
      </c>
    </row>
    <row r="71" spans="1:55">
      <c r="A71" t="s">
        <v>345</v>
      </c>
      <c r="B71" t="s">
        <v>56</v>
      </c>
      <c r="C71">
        <v>39</v>
      </c>
      <c r="D71" t="s">
        <v>61</v>
      </c>
      <c r="E71">
        <v>0</v>
      </c>
      <c r="F71" t="s">
        <v>346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59</v>
      </c>
      <c r="M71" t="s">
        <v>57</v>
      </c>
      <c r="N71" t="s">
        <v>347</v>
      </c>
      <c r="O71" t="s">
        <v>57</v>
      </c>
      <c r="P71" t="s">
        <v>57</v>
      </c>
      <c r="Q71" t="s">
        <v>85</v>
      </c>
      <c r="R71" t="s">
        <v>160</v>
      </c>
      <c r="S71" t="s">
        <v>61</v>
      </c>
      <c r="T71" t="s">
        <v>57</v>
      </c>
      <c r="U71" t="s">
        <v>57</v>
      </c>
      <c r="V71" t="s">
        <v>61</v>
      </c>
      <c r="W71" t="s">
        <v>57</v>
      </c>
      <c r="X71" t="s">
        <v>57</v>
      </c>
      <c r="Y71" t="s">
        <v>57</v>
      </c>
      <c r="Z71" t="s">
        <v>57</v>
      </c>
      <c r="AA71" t="s">
        <v>77</v>
      </c>
      <c r="AB71" t="s">
        <v>61</v>
      </c>
      <c r="AC71" t="s">
        <v>87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66</v>
      </c>
      <c r="AM71">
        <v>0</v>
      </c>
      <c r="AN71">
        <v>1</v>
      </c>
      <c r="AO71">
        <v>0</v>
      </c>
      <c r="AP71" t="s">
        <v>164</v>
      </c>
      <c r="AQ71" t="s">
        <v>68</v>
      </c>
      <c r="AR71" t="s">
        <v>105</v>
      </c>
      <c r="AS71">
        <v>6</v>
      </c>
      <c r="AT71">
        <v>459</v>
      </c>
      <c r="AU71">
        <v>1</v>
      </c>
      <c r="AV71">
        <v>0</v>
      </c>
      <c r="AW71">
        <v>1</v>
      </c>
      <c r="AX71">
        <v>0</v>
      </c>
      <c r="AY71">
        <v>4</v>
      </c>
      <c r="AZ71" t="s">
        <v>165</v>
      </c>
      <c r="BA71">
        <v>7</v>
      </c>
      <c r="BB71" t="s">
        <v>95</v>
      </c>
      <c r="BC71">
        <v>1</v>
      </c>
    </row>
    <row r="72" spans="1:55">
      <c r="A72" t="s">
        <v>348</v>
      </c>
      <c r="B72" t="s">
        <v>56</v>
      </c>
      <c r="C72">
        <v>21</v>
      </c>
      <c r="D72" t="s">
        <v>57</v>
      </c>
      <c r="E72">
        <v>0</v>
      </c>
      <c r="F72" t="s">
        <v>349</v>
      </c>
      <c r="G72">
        <v>95548</v>
      </c>
      <c r="H72">
        <v>41.572813</v>
      </c>
      <c r="I72">
        <v>-124.035011</v>
      </c>
      <c r="J72">
        <v>9</v>
      </c>
      <c r="K72">
        <v>10</v>
      </c>
      <c r="L72" t="s">
        <v>98</v>
      </c>
      <c r="M72" t="s">
        <v>57</v>
      </c>
      <c r="N72" t="s">
        <v>350</v>
      </c>
      <c r="O72" t="s">
        <v>61</v>
      </c>
      <c r="P72" t="s">
        <v>61</v>
      </c>
      <c r="Q72" t="s">
        <v>143</v>
      </c>
      <c r="R72" t="s">
        <v>143</v>
      </c>
      <c r="S72" t="s">
        <v>143</v>
      </c>
      <c r="T72" t="s">
        <v>143</v>
      </c>
      <c r="U72" t="s">
        <v>143</v>
      </c>
      <c r="V72" t="s">
        <v>143</v>
      </c>
      <c r="W72" t="s">
        <v>143</v>
      </c>
      <c r="X72" t="s">
        <v>143</v>
      </c>
      <c r="Y72" t="s">
        <v>143</v>
      </c>
      <c r="Z72" t="s">
        <v>143</v>
      </c>
      <c r="AA72" t="s">
        <v>77</v>
      </c>
      <c r="AB72" t="s">
        <v>57</v>
      </c>
      <c r="AC72" t="s">
        <v>87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66</v>
      </c>
      <c r="AM72">
        <v>0</v>
      </c>
      <c r="AN72">
        <v>1</v>
      </c>
      <c r="AO72">
        <v>0</v>
      </c>
      <c r="AP72" t="s">
        <v>67</v>
      </c>
      <c r="AQ72" t="s">
        <v>116</v>
      </c>
      <c r="AR72" t="s">
        <v>182</v>
      </c>
      <c r="AT72">
        <v>1215</v>
      </c>
      <c r="AU72">
        <v>1</v>
      </c>
      <c r="AV72">
        <v>0</v>
      </c>
      <c r="AW72">
        <v>1</v>
      </c>
      <c r="AX72">
        <v>0</v>
      </c>
      <c r="AY72">
        <v>2</v>
      </c>
      <c r="AZ72" t="s">
        <v>70</v>
      </c>
      <c r="BA72">
        <v>4</v>
      </c>
      <c r="BB72" t="s">
        <v>80</v>
      </c>
      <c r="BC72">
        <v>2</v>
      </c>
    </row>
    <row r="73" spans="1:55">
      <c r="A73" t="s">
        <v>351</v>
      </c>
      <c r="B73" t="s">
        <v>73</v>
      </c>
      <c r="C73">
        <v>24</v>
      </c>
      <c r="D73" t="s">
        <v>57</v>
      </c>
      <c r="E73">
        <v>0</v>
      </c>
      <c r="F73" t="s">
        <v>352</v>
      </c>
      <c r="G73">
        <v>93650</v>
      </c>
      <c r="H73">
        <v>36.841655</v>
      </c>
      <c r="I73">
        <v>-119.797113</v>
      </c>
      <c r="J73">
        <v>1</v>
      </c>
      <c r="K73">
        <v>21</v>
      </c>
      <c r="L73" t="s">
        <v>59</v>
      </c>
      <c r="M73" t="s">
        <v>57</v>
      </c>
      <c r="N73" t="s">
        <v>353</v>
      </c>
      <c r="O73" t="s">
        <v>57</v>
      </c>
      <c r="P73" t="s">
        <v>57</v>
      </c>
      <c r="Q73" t="s">
        <v>85</v>
      </c>
      <c r="R73" t="s">
        <v>147</v>
      </c>
      <c r="S73" t="s">
        <v>61</v>
      </c>
      <c r="T73" t="s">
        <v>57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61</v>
      </c>
      <c r="AA73" t="s">
        <v>77</v>
      </c>
      <c r="AB73" t="s">
        <v>57</v>
      </c>
      <c r="AC73" t="s">
        <v>87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88</v>
      </c>
      <c r="AK73" t="s">
        <v>205</v>
      </c>
      <c r="AL73" t="s">
        <v>206</v>
      </c>
      <c r="AM73">
        <v>1</v>
      </c>
      <c r="AN73">
        <v>0</v>
      </c>
      <c r="AO73">
        <v>0</v>
      </c>
      <c r="AP73" t="s">
        <v>103</v>
      </c>
      <c r="AQ73" t="s">
        <v>116</v>
      </c>
      <c r="AR73" t="s">
        <v>105</v>
      </c>
      <c r="AS73">
        <v>6</v>
      </c>
      <c r="AT73">
        <v>3258</v>
      </c>
      <c r="AU73">
        <v>1</v>
      </c>
      <c r="AV73">
        <v>1</v>
      </c>
      <c r="AW73">
        <v>0</v>
      </c>
      <c r="AX73">
        <v>111.2</v>
      </c>
      <c r="AY73">
        <v>3</v>
      </c>
      <c r="AZ73" t="s">
        <v>106</v>
      </c>
      <c r="BA73">
        <v>6</v>
      </c>
      <c r="BB73" t="s">
        <v>95</v>
      </c>
      <c r="BC73">
        <v>1</v>
      </c>
    </row>
    <row r="74" spans="1:55">
      <c r="A74" t="s">
        <v>354</v>
      </c>
      <c r="B74" t="s">
        <v>73</v>
      </c>
      <c r="C74">
        <v>52</v>
      </c>
      <c r="D74" t="s">
        <v>57</v>
      </c>
      <c r="E74">
        <v>1</v>
      </c>
      <c r="F74" t="s">
        <v>355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59</v>
      </c>
      <c r="M74" t="s">
        <v>61</v>
      </c>
      <c r="N74" t="s">
        <v>143</v>
      </c>
      <c r="O74" t="s">
        <v>143</v>
      </c>
      <c r="P74" t="s">
        <v>57</v>
      </c>
      <c r="Q74" t="s">
        <v>135</v>
      </c>
      <c r="R74" t="s">
        <v>250</v>
      </c>
      <c r="S74" t="s">
        <v>57</v>
      </c>
      <c r="T74" t="s">
        <v>57</v>
      </c>
      <c r="U74" t="s">
        <v>57</v>
      </c>
      <c r="V74" t="s">
        <v>61</v>
      </c>
      <c r="W74" t="s">
        <v>61</v>
      </c>
      <c r="X74" t="s">
        <v>61</v>
      </c>
      <c r="Y74" t="s">
        <v>61</v>
      </c>
      <c r="Z74" t="s">
        <v>57</v>
      </c>
      <c r="AA74" t="s">
        <v>77</v>
      </c>
      <c r="AB74" t="s">
        <v>61</v>
      </c>
      <c r="AC74" t="s">
        <v>87</v>
      </c>
      <c r="AD74">
        <v>40.2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88</v>
      </c>
      <c r="AK74" t="s">
        <v>89</v>
      </c>
      <c r="AL74" t="s">
        <v>356</v>
      </c>
      <c r="AM74">
        <v>1</v>
      </c>
      <c r="AN74">
        <v>0</v>
      </c>
      <c r="AO74">
        <v>0</v>
      </c>
      <c r="AP74" t="s">
        <v>176</v>
      </c>
      <c r="AQ74" t="s">
        <v>92</v>
      </c>
      <c r="AR74" t="s">
        <v>137</v>
      </c>
      <c r="AS74">
        <v>4</v>
      </c>
      <c r="AT74">
        <v>3641</v>
      </c>
      <c r="AU74">
        <v>1</v>
      </c>
      <c r="AV74">
        <v>1</v>
      </c>
      <c r="AW74">
        <v>0</v>
      </c>
      <c r="AX74">
        <v>40.2</v>
      </c>
      <c r="AY74">
        <v>5</v>
      </c>
      <c r="AZ74" t="s">
        <v>177</v>
      </c>
      <c r="BA74">
        <v>3</v>
      </c>
      <c r="BB74" t="s">
        <v>126</v>
      </c>
      <c r="BC74">
        <v>3</v>
      </c>
    </row>
    <row r="75" spans="1:55">
      <c r="A75" t="s">
        <v>357</v>
      </c>
      <c r="B75" t="s">
        <v>56</v>
      </c>
      <c r="C75">
        <v>71</v>
      </c>
      <c r="D75" t="s">
        <v>61</v>
      </c>
      <c r="E75">
        <v>0</v>
      </c>
      <c r="F75" t="s">
        <v>358</v>
      </c>
      <c r="G75">
        <v>95333</v>
      </c>
      <c r="H75">
        <v>37.249377</v>
      </c>
      <c r="I75">
        <v>-120.249581</v>
      </c>
      <c r="J75">
        <v>0</v>
      </c>
      <c r="K75">
        <v>26</v>
      </c>
      <c r="L75" t="s">
        <v>59</v>
      </c>
      <c r="M75" t="s">
        <v>57</v>
      </c>
      <c r="N75" t="s">
        <v>359</v>
      </c>
      <c r="O75" t="s">
        <v>61</v>
      </c>
      <c r="P75" t="s">
        <v>57</v>
      </c>
      <c r="Q75" t="s">
        <v>85</v>
      </c>
      <c r="R75" t="s">
        <v>131</v>
      </c>
      <c r="S75" t="s">
        <v>57</v>
      </c>
      <c r="T75" t="s">
        <v>61</v>
      </c>
      <c r="U75" t="s">
        <v>61</v>
      </c>
      <c r="V75" t="s">
        <v>61</v>
      </c>
      <c r="W75" t="s">
        <v>57</v>
      </c>
      <c r="X75" t="s">
        <v>61</v>
      </c>
      <c r="Y75" t="s">
        <v>61</v>
      </c>
      <c r="Z75" t="s">
        <v>57</v>
      </c>
      <c r="AA75" t="s">
        <v>77</v>
      </c>
      <c r="AB75" t="s">
        <v>57</v>
      </c>
      <c r="AC75" t="s">
        <v>65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66</v>
      </c>
      <c r="AM75">
        <v>0</v>
      </c>
      <c r="AN75">
        <v>1</v>
      </c>
      <c r="AO75">
        <v>0</v>
      </c>
      <c r="AP75" t="s">
        <v>164</v>
      </c>
      <c r="AQ75" t="s">
        <v>104</v>
      </c>
      <c r="AR75" t="s">
        <v>93</v>
      </c>
      <c r="AS75">
        <v>3</v>
      </c>
      <c r="AT75">
        <v>3256</v>
      </c>
      <c r="AU75">
        <v>1</v>
      </c>
      <c r="AV75">
        <v>0</v>
      </c>
      <c r="AW75">
        <v>1</v>
      </c>
      <c r="AX75">
        <v>0</v>
      </c>
      <c r="AY75">
        <v>4</v>
      </c>
      <c r="AZ75" t="s">
        <v>165</v>
      </c>
      <c r="BA75">
        <v>7</v>
      </c>
      <c r="BB75" t="s">
        <v>95</v>
      </c>
      <c r="BC75">
        <v>1</v>
      </c>
    </row>
    <row r="76" spans="1:55">
      <c r="A76" t="s">
        <v>360</v>
      </c>
      <c r="B76" t="s">
        <v>73</v>
      </c>
      <c r="C76">
        <v>45</v>
      </c>
      <c r="D76" t="s">
        <v>61</v>
      </c>
      <c r="E76">
        <v>0</v>
      </c>
      <c r="F76" t="s">
        <v>361</v>
      </c>
      <c r="G76">
        <v>95560</v>
      </c>
      <c r="H76">
        <v>40.142256</v>
      </c>
      <c r="I76">
        <v>-123.852927</v>
      </c>
      <c r="J76">
        <v>0</v>
      </c>
      <c r="K76">
        <v>50</v>
      </c>
      <c r="L76" t="s">
        <v>129</v>
      </c>
      <c r="M76" t="s">
        <v>61</v>
      </c>
      <c r="N76" t="s">
        <v>143</v>
      </c>
      <c r="O76" t="s">
        <v>143</v>
      </c>
      <c r="P76" t="s">
        <v>57</v>
      </c>
      <c r="Q76" t="s">
        <v>135</v>
      </c>
      <c r="R76" t="s">
        <v>131</v>
      </c>
      <c r="S76" t="s">
        <v>57</v>
      </c>
      <c r="T76" t="s">
        <v>61</v>
      </c>
      <c r="U76" t="s">
        <v>61</v>
      </c>
      <c r="V76" t="s">
        <v>57</v>
      </c>
      <c r="W76" t="s">
        <v>61</v>
      </c>
      <c r="X76" t="s">
        <v>61</v>
      </c>
      <c r="Y76" t="s">
        <v>61</v>
      </c>
      <c r="Z76" t="s">
        <v>57</v>
      </c>
      <c r="AA76" t="s">
        <v>64</v>
      </c>
      <c r="AB76" t="s">
        <v>57</v>
      </c>
      <c r="AC76" t="s">
        <v>65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66</v>
      </c>
      <c r="AM76">
        <v>0</v>
      </c>
      <c r="AN76">
        <v>1</v>
      </c>
      <c r="AO76">
        <v>0</v>
      </c>
      <c r="AP76" t="s">
        <v>123</v>
      </c>
      <c r="AQ76" t="s">
        <v>78</v>
      </c>
      <c r="AR76" t="s">
        <v>137</v>
      </c>
      <c r="AS76">
        <v>3</v>
      </c>
      <c r="AT76">
        <v>1851</v>
      </c>
      <c r="AU76">
        <v>1</v>
      </c>
      <c r="AV76">
        <v>0</v>
      </c>
      <c r="AW76">
        <v>1</v>
      </c>
      <c r="AX76">
        <v>0</v>
      </c>
      <c r="AY76">
        <v>6</v>
      </c>
      <c r="AZ76" t="s">
        <v>125</v>
      </c>
      <c r="BA76">
        <v>2</v>
      </c>
      <c r="BB76" t="s">
        <v>126</v>
      </c>
      <c r="BC76">
        <v>3</v>
      </c>
    </row>
    <row r="77" spans="1:55">
      <c r="A77" t="s">
        <v>362</v>
      </c>
      <c r="B77" t="s">
        <v>56</v>
      </c>
      <c r="C77">
        <v>29</v>
      </c>
      <c r="D77" t="s">
        <v>61</v>
      </c>
      <c r="E77">
        <v>0</v>
      </c>
      <c r="F77" t="s">
        <v>252</v>
      </c>
      <c r="G77">
        <v>92122</v>
      </c>
      <c r="H77">
        <v>32.85723</v>
      </c>
      <c r="I77">
        <v>-117.209774</v>
      </c>
      <c r="J77">
        <v>0</v>
      </c>
      <c r="K77">
        <v>7</v>
      </c>
      <c r="L77" t="s">
        <v>59</v>
      </c>
      <c r="M77" t="s">
        <v>57</v>
      </c>
      <c r="N77" t="s">
        <v>363</v>
      </c>
      <c r="O77" t="s">
        <v>57</v>
      </c>
      <c r="P77" t="s">
        <v>57</v>
      </c>
      <c r="Q77" t="s">
        <v>85</v>
      </c>
      <c r="R77" t="s">
        <v>364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 t="s">
        <v>61</v>
      </c>
      <c r="Y77" t="s">
        <v>57</v>
      </c>
      <c r="Z77" t="s">
        <v>57</v>
      </c>
      <c r="AA77" t="s">
        <v>77</v>
      </c>
      <c r="AB77" t="s">
        <v>57</v>
      </c>
      <c r="AC77" t="s">
        <v>87</v>
      </c>
      <c r="AD77">
        <v>73.84999999999999</v>
      </c>
      <c r="AE77">
        <v>511.25</v>
      </c>
      <c r="AF77">
        <v>13.03</v>
      </c>
      <c r="AG77">
        <v>0</v>
      </c>
      <c r="AH77">
        <v>200.34</v>
      </c>
      <c r="AI77">
        <v>698.5599999999999</v>
      </c>
      <c r="AJ77" t="s">
        <v>88</v>
      </c>
      <c r="AK77" t="s">
        <v>89</v>
      </c>
      <c r="AL77" t="s">
        <v>181</v>
      </c>
      <c r="AM77">
        <v>1</v>
      </c>
      <c r="AN77">
        <v>0</v>
      </c>
      <c r="AO77">
        <v>0</v>
      </c>
      <c r="AP77" t="s">
        <v>67</v>
      </c>
      <c r="AQ77" t="s">
        <v>116</v>
      </c>
      <c r="AR77" t="s">
        <v>93</v>
      </c>
      <c r="AS77">
        <v>2</v>
      </c>
      <c r="AT77">
        <v>34902</v>
      </c>
      <c r="AU77">
        <v>1</v>
      </c>
      <c r="AV77">
        <v>1</v>
      </c>
      <c r="AW77">
        <v>0</v>
      </c>
      <c r="AX77">
        <v>73.84999999999999</v>
      </c>
      <c r="AY77">
        <v>2</v>
      </c>
      <c r="AZ77" t="s">
        <v>70</v>
      </c>
      <c r="BA77">
        <v>7</v>
      </c>
      <c r="BB77" t="s">
        <v>95</v>
      </c>
      <c r="BC77">
        <v>1</v>
      </c>
    </row>
    <row r="78" spans="1:55">
      <c r="A78" t="s">
        <v>365</v>
      </c>
      <c r="B78" t="s">
        <v>56</v>
      </c>
      <c r="C78">
        <v>62</v>
      </c>
      <c r="D78" t="s">
        <v>57</v>
      </c>
      <c r="E78">
        <v>0</v>
      </c>
      <c r="F78" t="s">
        <v>366</v>
      </c>
      <c r="G78">
        <v>91755</v>
      </c>
      <c r="H78">
        <v>34.049172</v>
      </c>
      <c r="I78">
        <v>-118.115022</v>
      </c>
      <c r="J78">
        <v>1</v>
      </c>
      <c r="K78">
        <v>61</v>
      </c>
      <c r="L78" t="s">
        <v>129</v>
      </c>
      <c r="M78" t="s">
        <v>57</v>
      </c>
      <c r="N78" t="s">
        <v>367</v>
      </c>
      <c r="O78" t="s">
        <v>57</v>
      </c>
      <c r="P78" t="s">
        <v>57</v>
      </c>
      <c r="Q78" t="s">
        <v>135</v>
      </c>
      <c r="R78" t="s">
        <v>313</v>
      </c>
      <c r="S78" t="s">
        <v>57</v>
      </c>
      <c r="T78" t="s">
        <v>57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122</v>
      </c>
      <c r="AB78" t="s">
        <v>61</v>
      </c>
      <c r="AC78" t="s">
        <v>307</v>
      </c>
      <c r="AD78">
        <v>88.09999999999999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66</v>
      </c>
      <c r="AM78">
        <v>0</v>
      </c>
      <c r="AN78">
        <v>1</v>
      </c>
      <c r="AO78">
        <v>0</v>
      </c>
      <c r="AP78" t="s">
        <v>123</v>
      </c>
      <c r="AQ78" t="s">
        <v>124</v>
      </c>
      <c r="AR78" t="s">
        <v>93</v>
      </c>
      <c r="AS78">
        <v>8</v>
      </c>
      <c r="AT78">
        <v>26933</v>
      </c>
      <c r="AU78">
        <v>1</v>
      </c>
      <c r="AV78">
        <v>0</v>
      </c>
      <c r="AW78">
        <v>1</v>
      </c>
      <c r="AX78">
        <v>0</v>
      </c>
      <c r="AY78">
        <v>6</v>
      </c>
      <c r="AZ78" t="s">
        <v>125</v>
      </c>
      <c r="BA78">
        <v>1</v>
      </c>
      <c r="BB78" t="s">
        <v>71</v>
      </c>
      <c r="BC78">
        <v>4</v>
      </c>
    </row>
    <row r="79" spans="1:55">
      <c r="A79" t="s">
        <v>368</v>
      </c>
      <c r="B79" t="s">
        <v>73</v>
      </c>
      <c r="C79">
        <v>42</v>
      </c>
      <c r="D79" t="s">
        <v>61</v>
      </c>
      <c r="E79">
        <v>0</v>
      </c>
      <c r="F79" t="s">
        <v>369</v>
      </c>
      <c r="G79">
        <v>95305</v>
      </c>
      <c r="H79">
        <v>37.818589</v>
      </c>
      <c r="I79">
        <v>-120.256995</v>
      </c>
      <c r="J79">
        <v>0</v>
      </c>
      <c r="K79">
        <v>15</v>
      </c>
      <c r="L79" t="s">
        <v>98</v>
      </c>
      <c r="M79" t="s">
        <v>57</v>
      </c>
      <c r="N79" t="s">
        <v>370</v>
      </c>
      <c r="O79" t="s">
        <v>61</v>
      </c>
      <c r="P79" t="s">
        <v>57</v>
      </c>
      <c r="Q79" t="s">
        <v>85</v>
      </c>
      <c r="R79" t="s">
        <v>160</v>
      </c>
      <c r="S79" t="s">
        <v>61</v>
      </c>
      <c r="T79" t="s">
        <v>61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77</v>
      </c>
      <c r="AB79" t="s">
        <v>57</v>
      </c>
      <c r="AC79" t="s">
        <v>87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88</v>
      </c>
      <c r="AK79" t="s">
        <v>205</v>
      </c>
      <c r="AL79" t="s">
        <v>206</v>
      </c>
      <c r="AM79">
        <v>1</v>
      </c>
      <c r="AN79">
        <v>0</v>
      </c>
      <c r="AO79">
        <v>0</v>
      </c>
      <c r="AP79" t="s">
        <v>103</v>
      </c>
      <c r="AQ79" t="s">
        <v>78</v>
      </c>
      <c r="AR79" t="s">
        <v>105</v>
      </c>
      <c r="AS79">
        <v>6</v>
      </c>
      <c r="AT79">
        <v>167</v>
      </c>
      <c r="AU79">
        <v>1</v>
      </c>
      <c r="AV79">
        <v>1</v>
      </c>
      <c r="AW79">
        <v>0</v>
      </c>
      <c r="AX79">
        <v>101.35</v>
      </c>
      <c r="AY79">
        <v>3</v>
      </c>
      <c r="AZ79" t="s">
        <v>106</v>
      </c>
      <c r="BA79">
        <v>7</v>
      </c>
      <c r="BB79" t="s">
        <v>95</v>
      </c>
      <c r="BC79">
        <v>1</v>
      </c>
    </row>
    <row r="80" spans="1:55">
      <c r="A80" t="s">
        <v>371</v>
      </c>
      <c r="B80" t="s">
        <v>56</v>
      </c>
      <c r="C80">
        <v>51</v>
      </c>
      <c r="D80" t="s">
        <v>61</v>
      </c>
      <c r="E80">
        <v>2</v>
      </c>
      <c r="F80" t="s">
        <v>372</v>
      </c>
      <c r="G80">
        <v>91381</v>
      </c>
      <c r="H80">
        <v>34.364153</v>
      </c>
      <c r="I80">
        <v>-118.615583</v>
      </c>
      <c r="J80">
        <v>0</v>
      </c>
      <c r="K80">
        <v>26</v>
      </c>
      <c r="L80" t="s">
        <v>59</v>
      </c>
      <c r="M80" t="s">
        <v>61</v>
      </c>
      <c r="N80" t="s">
        <v>143</v>
      </c>
      <c r="O80" t="s">
        <v>143</v>
      </c>
      <c r="P80" t="s">
        <v>57</v>
      </c>
      <c r="Q80" t="s">
        <v>135</v>
      </c>
      <c r="R80" t="s">
        <v>156</v>
      </c>
      <c r="S80" t="s">
        <v>57</v>
      </c>
      <c r="T80" t="s">
        <v>61</v>
      </c>
      <c r="U80" t="s">
        <v>61</v>
      </c>
      <c r="V80" t="s">
        <v>57</v>
      </c>
      <c r="W80" t="s">
        <v>61</v>
      </c>
      <c r="X80" t="s">
        <v>57</v>
      </c>
      <c r="Y80" t="s">
        <v>57</v>
      </c>
      <c r="Z80" t="s">
        <v>57</v>
      </c>
      <c r="AA80" t="s">
        <v>77</v>
      </c>
      <c r="AB80" t="s">
        <v>61</v>
      </c>
      <c r="AC80" t="s">
        <v>65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66</v>
      </c>
      <c r="AM80">
        <v>0</v>
      </c>
      <c r="AN80">
        <v>1</v>
      </c>
      <c r="AO80">
        <v>0</v>
      </c>
      <c r="AP80" t="s">
        <v>164</v>
      </c>
      <c r="AQ80" t="s">
        <v>92</v>
      </c>
      <c r="AR80" t="s">
        <v>137</v>
      </c>
      <c r="AS80">
        <v>5</v>
      </c>
      <c r="AT80">
        <v>9937</v>
      </c>
      <c r="AU80">
        <v>1</v>
      </c>
      <c r="AV80">
        <v>0</v>
      </c>
      <c r="AW80">
        <v>1</v>
      </c>
      <c r="AX80">
        <v>0</v>
      </c>
      <c r="AY80">
        <v>4</v>
      </c>
      <c r="AZ80" t="s">
        <v>165</v>
      </c>
      <c r="BA80">
        <v>4</v>
      </c>
      <c r="BB80" t="s">
        <v>80</v>
      </c>
      <c r="BC80">
        <v>2</v>
      </c>
    </row>
    <row r="81" spans="1:55">
      <c r="A81" t="s">
        <v>373</v>
      </c>
      <c r="B81" t="s">
        <v>73</v>
      </c>
      <c r="C81">
        <v>39</v>
      </c>
      <c r="D81" t="s">
        <v>57</v>
      </c>
      <c r="E81">
        <v>0</v>
      </c>
      <c r="F81" t="s">
        <v>374</v>
      </c>
      <c r="G81">
        <v>95660</v>
      </c>
      <c r="H81">
        <v>38.671295</v>
      </c>
      <c r="I81">
        <v>-121.388251</v>
      </c>
      <c r="J81">
        <v>9</v>
      </c>
      <c r="K81">
        <v>72</v>
      </c>
      <c r="L81" t="s">
        <v>59</v>
      </c>
      <c r="M81" t="s">
        <v>57</v>
      </c>
      <c r="N81" t="s">
        <v>375</v>
      </c>
      <c r="O81" t="s">
        <v>61</v>
      </c>
      <c r="P81" t="s">
        <v>57</v>
      </c>
      <c r="Q81" t="s">
        <v>85</v>
      </c>
      <c r="R81" t="s">
        <v>250</v>
      </c>
      <c r="S81" t="s">
        <v>61</v>
      </c>
      <c r="T81" t="s">
        <v>61</v>
      </c>
      <c r="U81" t="s">
        <v>57</v>
      </c>
      <c r="V81" t="s">
        <v>61</v>
      </c>
      <c r="W81" t="s">
        <v>57</v>
      </c>
      <c r="X81" t="s">
        <v>57</v>
      </c>
      <c r="Y81" t="s">
        <v>57</v>
      </c>
      <c r="Z81" t="s">
        <v>57</v>
      </c>
      <c r="AA81" t="s">
        <v>77</v>
      </c>
      <c r="AB81" t="s">
        <v>57</v>
      </c>
      <c r="AC81" t="s">
        <v>87</v>
      </c>
      <c r="AD81">
        <v>94.65000000000001</v>
      </c>
      <c r="AE81">
        <v>6747.35</v>
      </c>
      <c r="AF81">
        <v>0</v>
      </c>
      <c r="AG81">
        <v>0</v>
      </c>
      <c r="AH81">
        <v>2391.84</v>
      </c>
      <c r="AI81">
        <v>9139.190000000001</v>
      </c>
      <c r="AJ81" t="s">
        <v>66</v>
      </c>
      <c r="AM81">
        <v>0</v>
      </c>
      <c r="AN81">
        <v>1</v>
      </c>
      <c r="AO81">
        <v>0</v>
      </c>
      <c r="AP81" t="s">
        <v>123</v>
      </c>
      <c r="AQ81" t="s">
        <v>68</v>
      </c>
      <c r="AR81" t="s">
        <v>105</v>
      </c>
      <c r="AS81">
        <v>5</v>
      </c>
      <c r="AT81">
        <v>32202</v>
      </c>
      <c r="AU81">
        <v>1</v>
      </c>
      <c r="AV81">
        <v>0</v>
      </c>
      <c r="AW81">
        <v>1</v>
      </c>
      <c r="AX81">
        <v>0</v>
      </c>
      <c r="AY81">
        <v>6</v>
      </c>
      <c r="AZ81" t="s">
        <v>125</v>
      </c>
      <c r="BA81">
        <v>6</v>
      </c>
      <c r="BB81" t="s">
        <v>95</v>
      </c>
      <c r="BC81">
        <v>1</v>
      </c>
    </row>
    <row r="82" spans="1:55">
      <c r="A82" t="s">
        <v>376</v>
      </c>
      <c r="B82" t="s">
        <v>73</v>
      </c>
      <c r="C82">
        <v>64</v>
      </c>
      <c r="D82" t="s">
        <v>57</v>
      </c>
      <c r="E82">
        <v>0</v>
      </c>
      <c r="F82" t="s">
        <v>377</v>
      </c>
      <c r="G82">
        <v>91746</v>
      </c>
      <c r="H82">
        <v>34.038983</v>
      </c>
      <c r="I82">
        <v>-117.991372</v>
      </c>
      <c r="J82">
        <v>1</v>
      </c>
      <c r="K82">
        <v>44</v>
      </c>
      <c r="L82" t="s">
        <v>59</v>
      </c>
      <c r="M82" t="s">
        <v>57</v>
      </c>
      <c r="N82" t="s">
        <v>378</v>
      </c>
      <c r="O82" t="s">
        <v>61</v>
      </c>
      <c r="P82" t="s">
        <v>61</v>
      </c>
      <c r="Q82" t="s">
        <v>143</v>
      </c>
      <c r="R82" t="s">
        <v>143</v>
      </c>
      <c r="S82" t="s">
        <v>143</v>
      </c>
      <c r="T82" t="s">
        <v>143</v>
      </c>
      <c r="U82" t="s">
        <v>143</v>
      </c>
      <c r="V82" t="s">
        <v>143</v>
      </c>
      <c r="W82" t="s">
        <v>143</v>
      </c>
      <c r="X82" t="s">
        <v>143</v>
      </c>
      <c r="Y82" t="s">
        <v>143</v>
      </c>
      <c r="Z82" t="s">
        <v>143</v>
      </c>
      <c r="AA82" t="s">
        <v>64</v>
      </c>
      <c r="AB82" t="s">
        <v>57</v>
      </c>
      <c r="AC82" t="s">
        <v>87</v>
      </c>
      <c r="AD82">
        <v>20.5</v>
      </c>
      <c r="AE82">
        <v>865.05</v>
      </c>
      <c r="AF82">
        <v>0</v>
      </c>
      <c r="AG82">
        <v>0</v>
      </c>
      <c r="AH82">
        <v>1205.6</v>
      </c>
      <c r="AI82">
        <v>2070.65</v>
      </c>
      <c r="AJ82" t="s">
        <v>66</v>
      </c>
      <c r="AM82">
        <v>0</v>
      </c>
      <c r="AN82">
        <v>1</v>
      </c>
      <c r="AO82">
        <v>0</v>
      </c>
      <c r="AP82" t="s">
        <v>176</v>
      </c>
      <c r="AQ82" t="s">
        <v>124</v>
      </c>
      <c r="AR82" t="s">
        <v>182</v>
      </c>
      <c r="AT82">
        <v>30802</v>
      </c>
      <c r="AU82">
        <v>1</v>
      </c>
      <c r="AV82">
        <v>0</v>
      </c>
      <c r="AW82">
        <v>1</v>
      </c>
      <c r="AX82">
        <v>0</v>
      </c>
      <c r="AY82">
        <v>5</v>
      </c>
      <c r="AZ82" t="s">
        <v>177</v>
      </c>
      <c r="BA82">
        <v>1</v>
      </c>
      <c r="BB82" t="s">
        <v>71</v>
      </c>
      <c r="BC82">
        <v>4</v>
      </c>
    </row>
    <row r="83" spans="1:55">
      <c r="A83" t="s">
        <v>379</v>
      </c>
      <c r="B83" t="s">
        <v>73</v>
      </c>
      <c r="C83">
        <v>55</v>
      </c>
      <c r="D83" t="s">
        <v>61</v>
      </c>
      <c r="E83">
        <v>0</v>
      </c>
      <c r="F83" t="s">
        <v>380</v>
      </c>
      <c r="G83">
        <v>95443</v>
      </c>
      <c r="H83">
        <v>39.045246</v>
      </c>
      <c r="I83">
        <v>-122.743181</v>
      </c>
      <c r="J83">
        <v>0</v>
      </c>
      <c r="K83">
        <v>66</v>
      </c>
      <c r="L83" t="s">
        <v>119</v>
      </c>
      <c r="M83" t="s">
        <v>57</v>
      </c>
      <c r="N83" t="s">
        <v>381</v>
      </c>
      <c r="O83" t="s">
        <v>57</v>
      </c>
      <c r="P83" t="s">
        <v>57</v>
      </c>
      <c r="Q83" t="s">
        <v>85</v>
      </c>
      <c r="R83" t="s">
        <v>382</v>
      </c>
      <c r="S83" t="s">
        <v>61</v>
      </c>
      <c r="T83" t="s">
        <v>57</v>
      </c>
      <c r="U83" t="s">
        <v>61</v>
      </c>
      <c r="V83" t="s">
        <v>61</v>
      </c>
      <c r="W83" t="s">
        <v>61</v>
      </c>
      <c r="X83" t="s">
        <v>57</v>
      </c>
      <c r="Y83" t="s">
        <v>57</v>
      </c>
      <c r="Z83" t="s">
        <v>61</v>
      </c>
      <c r="AA83" t="s">
        <v>77</v>
      </c>
      <c r="AB83" t="s">
        <v>61</v>
      </c>
      <c r="AC83" t="s">
        <v>65</v>
      </c>
      <c r="AD83">
        <v>89.40000000000001</v>
      </c>
      <c r="AE83">
        <v>5976.9</v>
      </c>
      <c r="AF83">
        <v>36.02</v>
      </c>
      <c r="AG83">
        <v>40</v>
      </c>
      <c r="AH83">
        <v>3219.48</v>
      </c>
      <c r="AI83">
        <v>9200.360000000001</v>
      </c>
      <c r="AJ83" t="s">
        <v>66</v>
      </c>
      <c r="AM83">
        <v>0</v>
      </c>
      <c r="AN83">
        <v>1</v>
      </c>
      <c r="AO83">
        <v>0</v>
      </c>
      <c r="AP83" t="s">
        <v>123</v>
      </c>
      <c r="AQ83" t="s">
        <v>92</v>
      </c>
      <c r="AR83" t="s">
        <v>93</v>
      </c>
      <c r="AS83">
        <v>3</v>
      </c>
      <c r="AT83">
        <v>175</v>
      </c>
      <c r="AU83">
        <v>1</v>
      </c>
      <c r="AV83">
        <v>0</v>
      </c>
      <c r="AW83">
        <v>1</v>
      </c>
      <c r="AX83">
        <v>0</v>
      </c>
      <c r="AY83">
        <v>6</v>
      </c>
      <c r="AZ83" t="s">
        <v>125</v>
      </c>
      <c r="BA83">
        <v>7</v>
      </c>
      <c r="BB83" t="s">
        <v>95</v>
      </c>
      <c r="BC83">
        <v>1</v>
      </c>
    </row>
    <row r="84" spans="1:55">
      <c r="A84" t="s">
        <v>383</v>
      </c>
      <c r="B84" t="s">
        <v>56</v>
      </c>
      <c r="C84">
        <v>40</v>
      </c>
      <c r="D84" t="s">
        <v>61</v>
      </c>
      <c r="E84">
        <v>0</v>
      </c>
      <c r="F84" t="s">
        <v>384</v>
      </c>
      <c r="G84">
        <v>91803</v>
      </c>
      <c r="H84">
        <v>34.074736</v>
      </c>
      <c r="I84">
        <v>-118.145959</v>
      </c>
      <c r="J84">
        <v>0</v>
      </c>
      <c r="K84">
        <v>2</v>
      </c>
      <c r="L84" t="s">
        <v>59</v>
      </c>
      <c r="M84" t="s">
        <v>57</v>
      </c>
      <c r="N84" t="s">
        <v>385</v>
      </c>
      <c r="O84" t="s">
        <v>61</v>
      </c>
      <c r="P84" t="s">
        <v>57</v>
      </c>
      <c r="Q84" t="s">
        <v>85</v>
      </c>
      <c r="R84" t="s">
        <v>63</v>
      </c>
      <c r="S84" t="s">
        <v>57</v>
      </c>
      <c r="T84" t="s">
        <v>57</v>
      </c>
      <c r="U84" t="s">
        <v>61</v>
      </c>
      <c r="V84" t="s">
        <v>57</v>
      </c>
      <c r="W84" t="s">
        <v>61</v>
      </c>
      <c r="X84" t="s">
        <v>61</v>
      </c>
      <c r="Y84" t="s">
        <v>61</v>
      </c>
      <c r="Z84" t="s">
        <v>57</v>
      </c>
      <c r="AA84" t="s">
        <v>77</v>
      </c>
      <c r="AB84" t="s">
        <v>57</v>
      </c>
      <c r="AC84" t="s">
        <v>87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88</v>
      </c>
      <c r="AK84" t="s">
        <v>89</v>
      </c>
      <c r="AL84" t="s">
        <v>342</v>
      </c>
      <c r="AM84">
        <v>1</v>
      </c>
      <c r="AN84">
        <v>0</v>
      </c>
      <c r="AO84">
        <v>0</v>
      </c>
      <c r="AP84" t="s">
        <v>91</v>
      </c>
      <c r="AQ84" t="s">
        <v>78</v>
      </c>
      <c r="AR84" t="s">
        <v>93</v>
      </c>
      <c r="AS84">
        <v>4</v>
      </c>
      <c r="AT84">
        <v>30635</v>
      </c>
      <c r="AU84">
        <v>1</v>
      </c>
      <c r="AV84">
        <v>1</v>
      </c>
      <c r="AW84">
        <v>0</v>
      </c>
      <c r="AX84">
        <v>86.25</v>
      </c>
      <c r="AY84">
        <v>1</v>
      </c>
      <c r="AZ84" t="s">
        <v>94</v>
      </c>
      <c r="BA84">
        <v>10</v>
      </c>
      <c r="BB84" t="s">
        <v>95</v>
      </c>
      <c r="BC84">
        <v>1</v>
      </c>
    </row>
    <row r="85" spans="1:55">
      <c r="A85" t="s">
        <v>386</v>
      </c>
      <c r="B85" t="s">
        <v>56</v>
      </c>
      <c r="C85">
        <v>76</v>
      </c>
      <c r="D85" t="s">
        <v>61</v>
      </c>
      <c r="E85">
        <v>0</v>
      </c>
      <c r="F85" t="s">
        <v>387</v>
      </c>
      <c r="G85">
        <v>90403</v>
      </c>
      <c r="H85">
        <v>34.031529</v>
      </c>
      <c r="I85">
        <v>-118.491156</v>
      </c>
      <c r="J85">
        <v>0</v>
      </c>
      <c r="K85">
        <v>44</v>
      </c>
      <c r="L85" t="s">
        <v>59</v>
      </c>
      <c r="M85" t="s">
        <v>57</v>
      </c>
      <c r="N85" t="s">
        <v>388</v>
      </c>
      <c r="O85" t="s">
        <v>61</v>
      </c>
      <c r="P85" t="s">
        <v>57</v>
      </c>
      <c r="Q85" t="s">
        <v>135</v>
      </c>
      <c r="R85" t="s">
        <v>174</v>
      </c>
      <c r="S85" t="s">
        <v>61</v>
      </c>
      <c r="T85" t="s">
        <v>61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64</v>
      </c>
      <c r="AB85" t="s">
        <v>61</v>
      </c>
      <c r="AC85" t="s">
        <v>87</v>
      </c>
      <c r="AD85">
        <v>74.84999999999999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66</v>
      </c>
      <c r="AM85">
        <v>0</v>
      </c>
      <c r="AN85">
        <v>1</v>
      </c>
      <c r="AO85">
        <v>0</v>
      </c>
      <c r="AP85" t="s">
        <v>176</v>
      </c>
      <c r="AQ85" t="s">
        <v>104</v>
      </c>
      <c r="AR85" t="s">
        <v>93</v>
      </c>
      <c r="AS85">
        <v>6</v>
      </c>
      <c r="AT85">
        <v>23559</v>
      </c>
      <c r="AU85">
        <v>1</v>
      </c>
      <c r="AV85">
        <v>0</v>
      </c>
      <c r="AW85">
        <v>1</v>
      </c>
      <c r="AX85">
        <v>0</v>
      </c>
      <c r="AY85">
        <v>5</v>
      </c>
      <c r="AZ85" t="s">
        <v>177</v>
      </c>
      <c r="BA85">
        <v>2</v>
      </c>
      <c r="BB85" t="s">
        <v>126</v>
      </c>
      <c r="BC85">
        <v>3</v>
      </c>
    </row>
    <row r="86" spans="1:55">
      <c r="A86" t="s">
        <v>389</v>
      </c>
      <c r="B86" t="s">
        <v>56</v>
      </c>
      <c r="C86">
        <v>57</v>
      </c>
      <c r="D86" t="s">
        <v>61</v>
      </c>
      <c r="E86">
        <v>0</v>
      </c>
      <c r="F86" t="s">
        <v>270</v>
      </c>
      <c r="G86">
        <v>95240</v>
      </c>
      <c r="H86">
        <v>38.123544</v>
      </c>
      <c r="I86">
        <v>-121.159078</v>
      </c>
      <c r="J86">
        <v>0</v>
      </c>
      <c r="K86">
        <v>12</v>
      </c>
      <c r="L86" t="s">
        <v>98</v>
      </c>
      <c r="M86" t="s">
        <v>57</v>
      </c>
      <c r="N86" t="s">
        <v>390</v>
      </c>
      <c r="O86" t="s">
        <v>57</v>
      </c>
      <c r="P86" t="s">
        <v>57</v>
      </c>
      <c r="Q86" t="s">
        <v>85</v>
      </c>
      <c r="R86" t="s">
        <v>391</v>
      </c>
      <c r="S86" t="s">
        <v>61</v>
      </c>
      <c r="T86" t="s">
        <v>57</v>
      </c>
      <c r="U86" t="s">
        <v>61</v>
      </c>
      <c r="V86" t="s">
        <v>61</v>
      </c>
      <c r="W86" t="s">
        <v>57</v>
      </c>
      <c r="X86" t="s">
        <v>61</v>
      </c>
      <c r="Y86" t="s">
        <v>61</v>
      </c>
      <c r="Z86" t="s">
        <v>57</v>
      </c>
      <c r="AA86" t="s">
        <v>77</v>
      </c>
      <c r="AB86" t="s">
        <v>57</v>
      </c>
      <c r="AC86" t="s">
        <v>87</v>
      </c>
      <c r="AD86">
        <v>89.75</v>
      </c>
      <c r="AE86">
        <v>1052.4</v>
      </c>
      <c r="AF86">
        <v>0</v>
      </c>
      <c r="AG86">
        <v>0</v>
      </c>
      <c r="AH86">
        <v>172.56</v>
      </c>
      <c r="AI86">
        <v>1224.96</v>
      </c>
      <c r="AJ86" t="s">
        <v>88</v>
      </c>
      <c r="AK86" t="s">
        <v>205</v>
      </c>
      <c r="AL86" t="s">
        <v>329</v>
      </c>
      <c r="AM86">
        <v>1</v>
      </c>
      <c r="AN86">
        <v>0</v>
      </c>
      <c r="AO86">
        <v>0</v>
      </c>
      <c r="AP86" t="s">
        <v>67</v>
      </c>
      <c r="AQ86" t="s">
        <v>92</v>
      </c>
      <c r="AR86" t="s">
        <v>93</v>
      </c>
      <c r="AS86">
        <v>3</v>
      </c>
      <c r="AT86">
        <v>45755</v>
      </c>
      <c r="AU86">
        <v>1</v>
      </c>
      <c r="AV86">
        <v>1</v>
      </c>
      <c r="AW86">
        <v>0</v>
      </c>
      <c r="AX86">
        <v>89.75</v>
      </c>
      <c r="AY86">
        <v>2</v>
      </c>
      <c r="AZ86" t="s">
        <v>70</v>
      </c>
      <c r="BA86">
        <v>7</v>
      </c>
      <c r="BB86" t="s">
        <v>95</v>
      </c>
      <c r="BC86">
        <v>1</v>
      </c>
    </row>
    <row r="87" spans="1:55">
      <c r="A87" t="s">
        <v>392</v>
      </c>
      <c r="B87" t="s">
        <v>73</v>
      </c>
      <c r="C87">
        <v>71</v>
      </c>
      <c r="D87" t="s">
        <v>57</v>
      </c>
      <c r="E87">
        <v>0</v>
      </c>
      <c r="F87" t="s">
        <v>226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59</v>
      </c>
      <c r="M87" t="s">
        <v>57</v>
      </c>
      <c r="N87" t="s">
        <v>393</v>
      </c>
      <c r="O87" t="s">
        <v>57</v>
      </c>
      <c r="P87" t="s">
        <v>57</v>
      </c>
      <c r="Q87" t="s">
        <v>85</v>
      </c>
      <c r="R87" t="s">
        <v>174</v>
      </c>
      <c r="S87" t="s">
        <v>61</v>
      </c>
      <c r="T87" t="s">
        <v>57</v>
      </c>
      <c r="U87" t="s">
        <v>57</v>
      </c>
      <c r="V87" t="s">
        <v>57</v>
      </c>
      <c r="W87" t="s">
        <v>57</v>
      </c>
      <c r="X87" t="s">
        <v>57</v>
      </c>
      <c r="Y87" t="s">
        <v>61</v>
      </c>
      <c r="Z87" t="s">
        <v>57</v>
      </c>
      <c r="AA87" t="s">
        <v>122</v>
      </c>
      <c r="AB87" t="s">
        <v>57</v>
      </c>
      <c r="AC87" t="s">
        <v>87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8904.540000000001</v>
      </c>
      <c r="AJ87" t="s">
        <v>66</v>
      </c>
      <c r="AM87">
        <v>0</v>
      </c>
      <c r="AN87">
        <v>1</v>
      </c>
      <c r="AO87">
        <v>0</v>
      </c>
      <c r="AP87" t="s">
        <v>123</v>
      </c>
      <c r="AQ87" t="s">
        <v>104</v>
      </c>
      <c r="AR87" t="s">
        <v>105</v>
      </c>
      <c r="AS87">
        <v>6</v>
      </c>
      <c r="AT87">
        <v>54492</v>
      </c>
      <c r="AU87">
        <v>1</v>
      </c>
      <c r="AV87">
        <v>0</v>
      </c>
      <c r="AW87">
        <v>1</v>
      </c>
      <c r="AX87">
        <v>0</v>
      </c>
      <c r="AY87">
        <v>6</v>
      </c>
      <c r="AZ87" t="s">
        <v>125</v>
      </c>
      <c r="BA87">
        <v>3</v>
      </c>
      <c r="BB87" t="s">
        <v>126</v>
      </c>
      <c r="BC87">
        <v>3</v>
      </c>
    </row>
    <row r="88" spans="1:55">
      <c r="A88" t="s">
        <v>394</v>
      </c>
      <c r="B88" t="s">
        <v>56</v>
      </c>
      <c r="C88">
        <v>25</v>
      </c>
      <c r="D88" t="s">
        <v>61</v>
      </c>
      <c r="E88">
        <v>0</v>
      </c>
      <c r="F88" t="s">
        <v>395</v>
      </c>
      <c r="G88">
        <v>94533</v>
      </c>
      <c r="H88">
        <v>38.287136</v>
      </c>
      <c r="I88">
        <v>-122.02711</v>
      </c>
      <c r="J88">
        <v>0</v>
      </c>
      <c r="K88">
        <v>1</v>
      </c>
      <c r="L88" t="s">
        <v>83</v>
      </c>
      <c r="M88" t="s">
        <v>57</v>
      </c>
      <c r="N88" t="s">
        <v>396</v>
      </c>
      <c r="O88" t="s">
        <v>57</v>
      </c>
      <c r="P88" t="s">
        <v>57</v>
      </c>
      <c r="Q88" t="s">
        <v>85</v>
      </c>
      <c r="R88" t="s">
        <v>285</v>
      </c>
      <c r="S88" t="s">
        <v>61</v>
      </c>
      <c r="T88" t="s">
        <v>57</v>
      </c>
      <c r="U88" t="s">
        <v>61</v>
      </c>
      <c r="V88" t="s">
        <v>61</v>
      </c>
      <c r="W88" t="s">
        <v>61</v>
      </c>
      <c r="X88" t="s">
        <v>61</v>
      </c>
      <c r="Y88" t="s">
        <v>61</v>
      </c>
      <c r="Z88" t="s">
        <v>57</v>
      </c>
      <c r="AA88" t="s">
        <v>77</v>
      </c>
      <c r="AB88" t="s">
        <v>57</v>
      </c>
      <c r="AC88" t="s">
        <v>307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81.43000000000001</v>
      </c>
      <c r="AJ88" t="s">
        <v>88</v>
      </c>
      <c r="AK88" t="s">
        <v>201</v>
      </c>
      <c r="AL88" t="s">
        <v>397</v>
      </c>
      <c r="AM88">
        <v>1</v>
      </c>
      <c r="AN88">
        <v>0</v>
      </c>
      <c r="AO88">
        <v>0</v>
      </c>
      <c r="AP88" t="s">
        <v>91</v>
      </c>
      <c r="AQ88" t="s">
        <v>116</v>
      </c>
      <c r="AR88" t="s">
        <v>93</v>
      </c>
      <c r="AS88">
        <v>2</v>
      </c>
      <c r="AT88">
        <v>77683</v>
      </c>
      <c r="AU88">
        <v>1</v>
      </c>
      <c r="AV88">
        <v>1</v>
      </c>
      <c r="AW88">
        <v>0</v>
      </c>
      <c r="AX88">
        <v>80.2</v>
      </c>
      <c r="AY88">
        <v>1</v>
      </c>
      <c r="AZ88" t="s">
        <v>94</v>
      </c>
      <c r="BA88">
        <v>10</v>
      </c>
      <c r="BB88" t="s">
        <v>95</v>
      </c>
      <c r="BC88">
        <v>1</v>
      </c>
    </row>
    <row r="89" spans="1:55">
      <c r="A89" t="s">
        <v>398</v>
      </c>
      <c r="B89" t="s">
        <v>56</v>
      </c>
      <c r="C89">
        <v>24</v>
      </c>
      <c r="D89" t="s">
        <v>61</v>
      </c>
      <c r="E89">
        <v>0</v>
      </c>
      <c r="F89" t="s">
        <v>240</v>
      </c>
      <c r="G89">
        <v>95204</v>
      </c>
      <c r="H89">
        <v>37.974498</v>
      </c>
      <c r="I89">
        <v>-121.319568</v>
      </c>
      <c r="J89">
        <v>0</v>
      </c>
      <c r="K89">
        <v>3</v>
      </c>
      <c r="L89" t="s">
        <v>83</v>
      </c>
      <c r="M89" t="s">
        <v>57</v>
      </c>
      <c r="N89" t="s">
        <v>399</v>
      </c>
      <c r="O89" t="s">
        <v>61</v>
      </c>
      <c r="P89" t="s">
        <v>61</v>
      </c>
      <c r="Q89" t="s">
        <v>143</v>
      </c>
      <c r="R89" t="s">
        <v>143</v>
      </c>
      <c r="S89" t="s">
        <v>143</v>
      </c>
      <c r="T89" t="s">
        <v>143</v>
      </c>
      <c r="U89" t="s">
        <v>143</v>
      </c>
      <c r="V89" t="s">
        <v>143</v>
      </c>
      <c r="W89" t="s">
        <v>143</v>
      </c>
      <c r="X89" t="s">
        <v>143</v>
      </c>
      <c r="Y89" t="s">
        <v>143</v>
      </c>
      <c r="Z89" t="s">
        <v>143</v>
      </c>
      <c r="AA89" t="s">
        <v>77</v>
      </c>
      <c r="AB89" t="s">
        <v>61</v>
      </c>
      <c r="AC89" t="s">
        <v>65</v>
      </c>
      <c r="AD89">
        <v>19.85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88</v>
      </c>
      <c r="AK89" t="s">
        <v>201</v>
      </c>
      <c r="AL89" t="s">
        <v>202</v>
      </c>
      <c r="AM89">
        <v>1</v>
      </c>
      <c r="AN89">
        <v>0</v>
      </c>
      <c r="AO89">
        <v>0</v>
      </c>
      <c r="AP89" t="s">
        <v>91</v>
      </c>
      <c r="AQ89" t="s">
        <v>116</v>
      </c>
      <c r="AR89" t="s">
        <v>182</v>
      </c>
      <c r="AT89">
        <v>30476</v>
      </c>
      <c r="AU89">
        <v>1</v>
      </c>
      <c r="AV89">
        <v>1</v>
      </c>
      <c r="AW89">
        <v>0</v>
      </c>
      <c r="AX89">
        <v>19.85</v>
      </c>
      <c r="AY89">
        <v>1</v>
      </c>
      <c r="AZ89" t="s">
        <v>94</v>
      </c>
      <c r="BA89">
        <v>8</v>
      </c>
      <c r="BB89" t="s">
        <v>95</v>
      </c>
      <c r="BC89">
        <v>1</v>
      </c>
    </row>
    <row r="90" spans="1:55">
      <c r="A90" t="s">
        <v>400</v>
      </c>
      <c r="B90" t="s">
        <v>56</v>
      </c>
      <c r="C90">
        <v>19</v>
      </c>
      <c r="D90" t="s">
        <v>57</v>
      </c>
      <c r="E90">
        <v>0</v>
      </c>
      <c r="F90" t="s">
        <v>401</v>
      </c>
      <c r="G90">
        <v>92592</v>
      </c>
      <c r="H90">
        <v>33.507255</v>
      </c>
      <c r="I90">
        <v>-117.029473</v>
      </c>
      <c r="J90">
        <v>10</v>
      </c>
      <c r="K90">
        <v>2</v>
      </c>
      <c r="L90" t="s">
        <v>59</v>
      </c>
      <c r="M90" t="s">
        <v>57</v>
      </c>
      <c r="N90" t="s">
        <v>402</v>
      </c>
      <c r="O90" t="s">
        <v>61</v>
      </c>
      <c r="P90" t="s">
        <v>57</v>
      </c>
      <c r="Q90" t="s">
        <v>85</v>
      </c>
      <c r="R90" t="s">
        <v>289</v>
      </c>
      <c r="S90" t="s">
        <v>57</v>
      </c>
      <c r="T90" t="s">
        <v>57</v>
      </c>
      <c r="U90" t="s">
        <v>61</v>
      </c>
      <c r="V90" t="s">
        <v>61</v>
      </c>
      <c r="W90" t="s">
        <v>57</v>
      </c>
      <c r="X90" t="s">
        <v>61</v>
      </c>
      <c r="Y90" t="s">
        <v>61</v>
      </c>
      <c r="Z90" t="s">
        <v>57</v>
      </c>
      <c r="AA90" t="s">
        <v>77</v>
      </c>
      <c r="AB90" t="s">
        <v>61</v>
      </c>
      <c r="AC90" t="s">
        <v>87</v>
      </c>
      <c r="AD90">
        <v>90.34999999999999</v>
      </c>
      <c r="AE90">
        <v>190.5</v>
      </c>
      <c r="AF90">
        <v>0</v>
      </c>
      <c r="AG90">
        <v>0</v>
      </c>
      <c r="AH90">
        <v>9.300000000000001</v>
      </c>
      <c r="AI90">
        <v>199.8</v>
      </c>
      <c r="AJ90" t="s">
        <v>170</v>
      </c>
      <c r="AM90">
        <v>0</v>
      </c>
      <c r="AN90">
        <v>0</v>
      </c>
      <c r="AO90">
        <v>0</v>
      </c>
      <c r="AP90" t="s">
        <v>91</v>
      </c>
      <c r="AQ90" t="s">
        <v>116</v>
      </c>
      <c r="AR90" t="s">
        <v>105</v>
      </c>
      <c r="AS90">
        <v>4</v>
      </c>
      <c r="AT90">
        <v>46171</v>
      </c>
      <c r="AU90">
        <v>0</v>
      </c>
      <c r="AX90">
        <v>0</v>
      </c>
      <c r="AY90">
        <v>1</v>
      </c>
      <c r="AZ90" t="s">
        <v>94</v>
      </c>
      <c r="BA90">
        <v>9</v>
      </c>
      <c r="BB90" t="s">
        <v>95</v>
      </c>
      <c r="BC90">
        <v>1</v>
      </c>
    </row>
    <row r="91" spans="1:55">
      <c r="A91" t="s">
        <v>403</v>
      </c>
      <c r="B91" t="s">
        <v>56</v>
      </c>
      <c r="C91">
        <v>77</v>
      </c>
      <c r="D91" t="s">
        <v>61</v>
      </c>
      <c r="E91">
        <v>0</v>
      </c>
      <c r="F91" t="s">
        <v>404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59</v>
      </c>
      <c r="M91" t="s">
        <v>57</v>
      </c>
      <c r="N91" t="s">
        <v>405</v>
      </c>
      <c r="O91" t="s">
        <v>57</v>
      </c>
      <c r="P91" t="s">
        <v>57</v>
      </c>
      <c r="Q91" t="s">
        <v>85</v>
      </c>
      <c r="R91" t="s">
        <v>100</v>
      </c>
      <c r="S91" t="s">
        <v>61</v>
      </c>
      <c r="T91" t="s">
        <v>57</v>
      </c>
      <c r="U91" t="s">
        <v>57</v>
      </c>
      <c r="V91" t="s">
        <v>61</v>
      </c>
      <c r="W91" t="s">
        <v>61</v>
      </c>
      <c r="X91" t="s">
        <v>61</v>
      </c>
      <c r="Y91" t="s">
        <v>61</v>
      </c>
      <c r="Z91" t="s">
        <v>57</v>
      </c>
      <c r="AA91" t="s">
        <v>122</v>
      </c>
      <c r="AB91" t="s">
        <v>57</v>
      </c>
      <c r="AC91" t="s">
        <v>87</v>
      </c>
      <c r="AD91">
        <v>86.45</v>
      </c>
      <c r="AE91">
        <v>2401.05</v>
      </c>
      <c r="AF91">
        <v>0</v>
      </c>
      <c r="AG91">
        <v>0</v>
      </c>
      <c r="AH91">
        <v>80.19</v>
      </c>
      <c r="AI91">
        <v>2481.24</v>
      </c>
      <c r="AJ91" t="s">
        <v>66</v>
      </c>
      <c r="AM91">
        <v>0</v>
      </c>
      <c r="AN91">
        <v>1</v>
      </c>
      <c r="AO91">
        <v>0</v>
      </c>
      <c r="AP91" t="s">
        <v>164</v>
      </c>
      <c r="AQ91" t="s">
        <v>104</v>
      </c>
      <c r="AR91" t="s">
        <v>93</v>
      </c>
      <c r="AS91">
        <v>3</v>
      </c>
      <c r="AT91">
        <v>42239</v>
      </c>
      <c r="AU91">
        <v>1</v>
      </c>
      <c r="AV91">
        <v>0</v>
      </c>
      <c r="AW91">
        <v>1</v>
      </c>
      <c r="AX91">
        <v>0</v>
      </c>
      <c r="AY91">
        <v>4</v>
      </c>
      <c r="AZ91" t="s">
        <v>165</v>
      </c>
      <c r="BA91">
        <v>4</v>
      </c>
      <c r="BB91" t="s">
        <v>80</v>
      </c>
      <c r="BC91">
        <v>2</v>
      </c>
    </row>
    <row r="92" spans="1:55">
      <c r="A92" t="s">
        <v>406</v>
      </c>
      <c r="B92" t="s">
        <v>73</v>
      </c>
      <c r="C92">
        <v>57</v>
      </c>
      <c r="D92" t="s">
        <v>61</v>
      </c>
      <c r="E92">
        <v>0</v>
      </c>
      <c r="F92" t="s">
        <v>407</v>
      </c>
      <c r="G92">
        <v>93554</v>
      </c>
      <c r="H92">
        <v>35.405722</v>
      </c>
      <c r="I92">
        <v>-117.773354</v>
      </c>
      <c r="J92">
        <v>0</v>
      </c>
      <c r="K92">
        <v>26</v>
      </c>
      <c r="L92" t="s">
        <v>216</v>
      </c>
      <c r="M92" t="s">
        <v>57</v>
      </c>
      <c r="N92" t="s">
        <v>408</v>
      </c>
      <c r="O92" t="s">
        <v>61</v>
      </c>
      <c r="P92" t="s">
        <v>61</v>
      </c>
      <c r="Q92" t="s">
        <v>143</v>
      </c>
      <c r="R92" t="s">
        <v>143</v>
      </c>
      <c r="S92" t="s">
        <v>143</v>
      </c>
      <c r="T92" t="s">
        <v>143</v>
      </c>
      <c r="U92" t="s">
        <v>143</v>
      </c>
      <c r="V92" t="s">
        <v>143</v>
      </c>
      <c r="W92" t="s">
        <v>143</v>
      </c>
      <c r="X92" t="s">
        <v>143</v>
      </c>
      <c r="Y92" t="s">
        <v>143</v>
      </c>
      <c r="Z92" t="s">
        <v>143</v>
      </c>
      <c r="AA92" t="s">
        <v>77</v>
      </c>
      <c r="AB92" t="s">
        <v>57</v>
      </c>
      <c r="AC92" t="s">
        <v>87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66</v>
      </c>
      <c r="AM92">
        <v>0</v>
      </c>
      <c r="AN92">
        <v>1</v>
      </c>
      <c r="AO92">
        <v>0</v>
      </c>
      <c r="AP92" t="s">
        <v>164</v>
      </c>
      <c r="AQ92" t="s">
        <v>92</v>
      </c>
      <c r="AR92" t="s">
        <v>182</v>
      </c>
      <c r="AT92">
        <v>117</v>
      </c>
      <c r="AU92">
        <v>1</v>
      </c>
      <c r="AV92">
        <v>0</v>
      </c>
      <c r="AW92">
        <v>1</v>
      </c>
      <c r="AX92">
        <v>0</v>
      </c>
      <c r="AY92">
        <v>4</v>
      </c>
      <c r="AZ92" t="s">
        <v>165</v>
      </c>
      <c r="BA92">
        <v>5</v>
      </c>
      <c r="BB92" t="s">
        <v>80</v>
      </c>
      <c r="BC92">
        <v>2</v>
      </c>
    </row>
    <row r="93" spans="1:55">
      <c r="A93" t="s">
        <v>409</v>
      </c>
      <c r="B93" t="s">
        <v>56</v>
      </c>
      <c r="C93">
        <v>73</v>
      </c>
      <c r="D93" t="s">
        <v>57</v>
      </c>
      <c r="E93">
        <v>0</v>
      </c>
      <c r="F93" t="s">
        <v>410</v>
      </c>
      <c r="G93">
        <v>93422</v>
      </c>
      <c r="H93">
        <v>35.453912</v>
      </c>
      <c r="I93">
        <v>-120.69461</v>
      </c>
      <c r="J93">
        <v>9</v>
      </c>
      <c r="K93">
        <v>39</v>
      </c>
      <c r="L93" t="s">
        <v>59</v>
      </c>
      <c r="M93" t="s">
        <v>57</v>
      </c>
      <c r="N93" t="s">
        <v>411</v>
      </c>
      <c r="O93" t="s">
        <v>57</v>
      </c>
      <c r="P93" t="s">
        <v>57</v>
      </c>
      <c r="Q93" t="s">
        <v>85</v>
      </c>
      <c r="R93" t="s">
        <v>136</v>
      </c>
      <c r="S93" t="s">
        <v>61</v>
      </c>
      <c r="T93" t="s">
        <v>61</v>
      </c>
      <c r="U93" t="s">
        <v>61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77</v>
      </c>
      <c r="AB93" t="s">
        <v>57</v>
      </c>
      <c r="AC93" t="s">
        <v>87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66</v>
      </c>
      <c r="AM93">
        <v>0</v>
      </c>
      <c r="AN93">
        <v>1</v>
      </c>
      <c r="AO93">
        <v>0</v>
      </c>
      <c r="AP93" t="s">
        <v>176</v>
      </c>
      <c r="AQ93" t="s">
        <v>104</v>
      </c>
      <c r="AR93" t="s">
        <v>105</v>
      </c>
      <c r="AS93">
        <v>5</v>
      </c>
      <c r="AT93">
        <v>29539</v>
      </c>
      <c r="AU93">
        <v>1</v>
      </c>
      <c r="AV93">
        <v>0</v>
      </c>
      <c r="AW93">
        <v>1</v>
      </c>
      <c r="AX93">
        <v>0</v>
      </c>
      <c r="AY93">
        <v>5</v>
      </c>
      <c r="AZ93" t="s">
        <v>177</v>
      </c>
      <c r="BA93">
        <v>6</v>
      </c>
      <c r="BB93" t="s">
        <v>95</v>
      </c>
      <c r="BC93">
        <v>1</v>
      </c>
    </row>
    <row r="94" spans="1:55">
      <c r="A94" t="s">
        <v>412</v>
      </c>
      <c r="B94" t="s">
        <v>73</v>
      </c>
      <c r="C94">
        <v>41</v>
      </c>
      <c r="D94" t="s">
        <v>61</v>
      </c>
      <c r="E94">
        <v>0</v>
      </c>
      <c r="F94" t="s">
        <v>413</v>
      </c>
      <c r="G94">
        <v>95365</v>
      </c>
      <c r="H94">
        <v>37.329725</v>
      </c>
      <c r="I94">
        <v>-120.306399</v>
      </c>
      <c r="J94">
        <v>0</v>
      </c>
      <c r="K94">
        <v>25</v>
      </c>
      <c r="L94" t="s">
        <v>59</v>
      </c>
      <c r="M94" t="s">
        <v>57</v>
      </c>
      <c r="N94" t="s">
        <v>414</v>
      </c>
      <c r="O94" t="s">
        <v>57</v>
      </c>
      <c r="P94" t="s">
        <v>57</v>
      </c>
      <c r="Q94" t="s">
        <v>85</v>
      </c>
      <c r="R94" t="s">
        <v>382</v>
      </c>
      <c r="S94" t="s">
        <v>61</v>
      </c>
      <c r="T94" t="s">
        <v>61</v>
      </c>
      <c r="U94" t="s">
        <v>61</v>
      </c>
      <c r="V94" t="s">
        <v>61</v>
      </c>
      <c r="W94" t="s">
        <v>57</v>
      </c>
      <c r="X94" t="s">
        <v>57</v>
      </c>
      <c r="Y94" t="s">
        <v>57</v>
      </c>
      <c r="Z94" t="s">
        <v>57</v>
      </c>
      <c r="AA94" t="s">
        <v>77</v>
      </c>
      <c r="AB94" t="s">
        <v>57</v>
      </c>
      <c r="AC94" t="s">
        <v>87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88</v>
      </c>
      <c r="AK94" t="s">
        <v>89</v>
      </c>
      <c r="AL94" t="s">
        <v>90</v>
      </c>
      <c r="AM94">
        <v>1</v>
      </c>
      <c r="AN94">
        <v>0</v>
      </c>
      <c r="AO94">
        <v>0</v>
      </c>
      <c r="AP94" t="s">
        <v>164</v>
      </c>
      <c r="AQ94" t="s">
        <v>78</v>
      </c>
      <c r="AR94" t="s">
        <v>105</v>
      </c>
      <c r="AS94">
        <v>4</v>
      </c>
      <c r="AT94">
        <v>4150</v>
      </c>
      <c r="AU94">
        <v>1</v>
      </c>
      <c r="AV94">
        <v>1</v>
      </c>
      <c r="AW94">
        <v>0</v>
      </c>
      <c r="AX94">
        <v>94.7</v>
      </c>
      <c r="AY94">
        <v>4</v>
      </c>
      <c r="AZ94" t="s">
        <v>165</v>
      </c>
      <c r="BA94">
        <v>7</v>
      </c>
      <c r="BB94" t="s">
        <v>95</v>
      </c>
      <c r="BC94">
        <v>1</v>
      </c>
    </row>
    <row r="95" spans="1:55">
      <c r="A95" t="s">
        <v>415</v>
      </c>
      <c r="B95" t="s">
        <v>56</v>
      </c>
      <c r="C95">
        <v>43</v>
      </c>
      <c r="D95" t="s">
        <v>61</v>
      </c>
      <c r="E95">
        <v>0</v>
      </c>
      <c r="F95" t="s">
        <v>416</v>
      </c>
      <c r="G95">
        <v>93021</v>
      </c>
      <c r="H95">
        <v>34.312945</v>
      </c>
      <c r="I95">
        <v>-118.858169</v>
      </c>
      <c r="J95">
        <v>0</v>
      </c>
      <c r="K95">
        <v>1</v>
      </c>
      <c r="L95" t="s">
        <v>83</v>
      </c>
      <c r="M95" t="s">
        <v>57</v>
      </c>
      <c r="N95" t="s">
        <v>417</v>
      </c>
      <c r="O95" t="s">
        <v>61</v>
      </c>
      <c r="P95" t="s">
        <v>57</v>
      </c>
      <c r="Q95" t="s">
        <v>85</v>
      </c>
      <c r="R95" t="s">
        <v>250</v>
      </c>
      <c r="S95" t="s">
        <v>61</v>
      </c>
      <c r="T95" t="s">
        <v>61</v>
      </c>
      <c r="U95" t="s">
        <v>61</v>
      </c>
      <c r="V95" t="s">
        <v>61</v>
      </c>
      <c r="W95" t="s">
        <v>61</v>
      </c>
      <c r="X95" t="s">
        <v>61</v>
      </c>
      <c r="Y95" t="s">
        <v>61</v>
      </c>
      <c r="Z95" t="s">
        <v>57</v>
      </c>
      <c r="AA95" t="s">
        <v>77</v>
      </c>
      <c r="AB95" t="s">
        <v>61</v>
      </c>
      <c r="AC95" t="s">
        <v>307</v>
      </c>
      <c r="AD95">
        <v>70.90000000000001</v>
      </c>
      <c r="AE95">
        <v>70.90000000000001</v>
      </c>
      <c r="AF95">
        <v>0</v>
      </c>
      <c r="AG95">
        <v>0</v>
      </c>
      <c r="AH95">
        <v>39.81</v>
      </c>
      <c r="AI95">
        <v>110.71</v>
      </c>
      <c r="AJ95" t="s">
        <v>88</v>
      </c>
      <c r="AK95" t="s">
        <v>89</v>
      </c>
      <c r="AL95" t="s">
        <v>90</v>
      </c>
      <c r="AM95">
        <v>1</v>
      </c>
      <c r="AN95">
        <v>0</v>
      </c>
      <c r="AO95">
        <v>0</v>
      </c>
      <c r="AP95" t="s">
        <v>91</v>
      </c>
      <c r="AQ95" t="s">
        <v>78</v>
      </c>
      <c r="AR95" t="s">
        <v>93</v>
      </c>
      <c r="AS95">
        <v>1</v>
      </c>
      <c r="AT95">
        <v>32984</v>
      </c>
      <c r="AU95">
        <v>1</v>
      </c>
      <c r="AV95">
        <v>1</v>
      </c>
      <c r="AW95">
        <v>0</v>
      </c>
      <c r="AX95">
        <v>70.90000000000001</v>
      </c>
      <c r="AY95">
        <v>1</v>
      </c>
      <c r="AZ95" t="s">
        <v>94</v>
      </c>
      <c r="BA95">
        <v>10</v>
      </c>
      <c r="BB95" t="s">
        <v>95</v>
      </c>
      <c r="BC95">
        <v>1</v>
      </c>
    </row>
    <row r="96" spans="1:55">
      <c r="A96" t="s">
        <v>418</v>
      </c>
      <c r="B96" t="s">
        <v>73</v>
      </c>
      <c r="C96">
        <v>48</v>
      </c>
      <c r="D96" t="s">
        <v>57</v>
      </c>
      <c r="E96">
        <v>0</v>
      </c>
      <c r="F96" t="s">
        <v>419</v>
      </c>
      <c r="G96">
        <v>93463</v>
      </c>
      <c r="H96">
        <v>34.624399</v>
      </c>
      <c r="I96">
        <v>-120.137875</v>
      </c>
      <c r="J96">
        <v>1</v>
      </c>
      <c r="K96">
        <v>22</v>
      </c>
      <c r="L96" t="s">
        <v>98</v>
      </c>
      <c r="M96" t="s">
        <v>57</v>
      </c>
      <c r="N96" t="s">
        <v>420</v>
      </c>
      <c r="O96" t="s">
        <v>61</v>
      </c>
      <c r="P96" t="s">
        <v>57</v>
      </c>
      <c r="Q96" t="s">
        <v>135</v>
      </c>
      <c r="R96" t="s">
        <v>136</v>
      </c>
      <c r="S96" t="s">
        <v>57</v>
      </c>
      <c r="T96" t="s">
        <v>61</v>
      </c>
      <c r="U96" t="s">
        <v>61</v>
      </c>
      <c r="V96" t="s">
        <v>57</v>
      </c>
      <c r="W96" t="s">
        <v>61</v>
      </c>
      <c r="X96" t="s">
        <v>61</v>
      </c>
      <c r="Y96" t="s">
        <v>61</v>
      </c>
      <c r="Z96" t="s">
        <v>57</v>
      </c>
      <c r="AA96" t="s">
        <v>77</v>
      </c>
      <c r="AB96" t="s">
        <v>57</v>
      </c>
      <c r="AC96" t="s">
        <v>87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88</v>
      </c>
      <c r="AK96" t="s">
        <v>205</v>
      </c>
      <c r="AL96" t="s">
        <v>206</v>
      </c>
      <c r="AM96">
        <v>1</v>
      </c>
      <c r="AN96">
        <v>0</v>
      </c>
      <c r="AO96">
        <v>0</v>
      </c>
      <c r="AP96" t="s">
        <v>103</v>
      </c>
      <c r="AQ96" t="s">
        <v>78</v>
      </c>
      <c r="AR96" t="s">
        <v>69</v>
      </c>
      <c r="AS96">
        <v>3</v>
      </c>
      <c r="AT96">
        <v>7958</v>
      </c>
      <c r="AU96">
        <v>1</v>
      </c>
      <c r="AV96">
        <v>1</v>
      </c>
      <c r="AW96">
        <v>0</v>
      </c>
      <c r="AX96">
        <v>54.2</v>
      </c>
      <c r="AY96">
        <v>3</v>
      </c>
      <c r="AZ96" t="s">
        <v>106</v>
      </c>
      <c r="BA96">
        <v>4</v>
      </c>
      <c r="BB96" t="s">
        <v>80</v>
      </c>
      <c r="BC96">
        <v>2</v>
      </c>
    </row>
    <row r="97" spans="1:55">
      <c r="A97" t="s">
        <v>421</v>
      </c>
      <c r="B97" t="s">
        <v>56</v>
      </c>
      <c r="C97">
        <v>56</v>
      </c>
      <c r="D97" t="s">
        <v>61</v>
      </c>
      <c r="E97">
        <v>0</v>
      </c>
      <c r="F97" t="s">
        <v>277</v>
      </c>
      <c r="G97">
        <v>94515</v>
      </c>
      <c r="H97">
        <v>38.629618</v>
      </c>
      <c r="I97">
        <v>-122.593216</v>
      </c>
      <c r="J97">
        <v>0</v>
      </c>
      <c r="K97">
        <v>72</v>
      </c>
      <c r="L97" t="s">
        <v>119</v>
      </c>
      <c r="M97" t="s">
        <v>57</v>
      </c>
      <c r="N97" t="s">
        <v>422</v>
      </c>
      <c r="O97" t="s">
        <v>57</v>
      </c>
      <c r="P97" t="s">
        <v>57</v>
      </c>
      <c r="Q97" t="s">
        <v>85</v>
      </c>
      <c r="R97" t="s">
        <v>423</v>
      </c>
      <c r="S97" t="s">
        <v>57</v>
      </c>
      <c r="T97" t="s">
        <v>57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122</v>
      </c>
      <c r="AB97" t="s">
        <v>57</v>
      </c>
      <c r="AC97" t="s">
        <v>87</v>
      </c>
      <c r="AD97">
        <v>114.9</v>
      </c>
      <c r="AE97">
        <v>8496.700000000001</v>
      </c>
      <c r="AF97">
        <v>0</v>
      </c>
      <c r="AG97">
        <v>0</v>
      </c>
      <c r="AH97">
        <v>3482.64</v>
      </c>
      <c r="AI97">
        <v>11979.34</v>
      </c>
      <c r="AJ97" t="s">
        <v>66</v>
      </c>
      <c r="AM97">
        <v>0</v>
      </c>
      <c r="AN97">
        <v>1</v>
      </c>
      <c r="AO97">
        <v>0</v>
      </c>
      <c r="AP97" t="s">
        <v>123</v>
      </c>
      <c r="AQ97" t="s">
        <v>92</v>
      </c>
      <c r="AR97" t="s">
        <v>105</v>
      </c>
      <c r="AS97">
        <v>8</v>
      </c>
      <c r="AT97">
        <v>7384</v>
      </c>
      <c r="AU97">
        <v>1</v>
      </c>
      <c r="AV97">
        <v>0</v>
      </c>
      <c r="AW97">
        <v>1</v>
      </c>
      <c r="AX97">
        <v>0</v>
      </c>
      <c r="AY97">
        <v>6</v>
      </c>
      <c r="AZ97" t="s">
        <v>125</v>
      </c>
      <c r="BA97">
        <v>4</v>
      </c>
      <c r="BB97" t="s">
        <v>80</v>
      </c>
      <c r="BC97">
        <v>2</v>
      </c>
    </row>
    <row r="98" spans="1:55">
      <c r="A98" t="s">
        <v>424</v>
      </c>
      <c r="B98" t="s">
        <v>56</v>
      </c>
      <c r="C98">
        <v>51</v>
      </c>
      <c r="D98" t="s">
        <v>61</v>
      </c>
      <c r="E98">
        <v>0</v>
      </c>
      <c r="F98" t="s">
        <v>425</v>
      </c>
      <c r="G98">
        <v>90638</v>
      </c>
      <c r="H98">
        <v>33.902045</v>
      </c>
      <c r="I98">
        <v>-118.008961</v>
      </c>
      <c r="J98">
        <v>0</v>
      </c>
      <c r="K98">
        <v>24</v>
      </c>
      <c r="L98" t="s">
        <v>59</v>
      </c>
      <c r="M98" t="s">
        <v>57</v>
      </c>
      <c r="N98" t="s">
        <v>426</v>
      </c>
      <c r="O98" t="s">
        <v>61</v>
      </c>
      <c r="P98" t="s">
        <v>61</v>
      </c>
      <c r="Q98" t="s">
        <v>143</v>
      </c>
      <c r="R98" t="s">
        <v>143</v>
      </c>
      <c r="S98" t="s">
        <v>143</v>
      </c>
      <c r="T98" t="s">
        <v>143</v>
      </c>
      <c r="U98" t="s">
        <v>143</v>
      </c>
      <c r="V98" t="s">
        <v>143</v>
      </c>
      <c r="W98" t="s">
        <v>143</v>
      </c>
      <c r="X98" t="s">
        <v>143</v>
      </c>
      <c r="Y98" t="s">
        <v>143</v>
      </c>
      <c r="Z98" t="s">
        <v>143</v>
      </c>
      <c r="AA98" t="s">
        <v>122</v>
      </c>
      <c r="AB98" t="s">
        <v>57</v>
      </c>
      <c r="AC98" t="s">
        <v>87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725.5599999999999</v>
      </c>
      <c r="AJ98" t="s">
        <v>66</v>
      </c>
      <c r="AM98">
        <v>0</v>
      </c>
      <c r="AN98">
        <v>1</v>
      </c>
      <c r="AO98">
        <v>0</v>
      </c>
      <c r="AP98" t="s">
        <v>103</v>
      </c>
      <c r="AQ98" t="s">
        <v>92</v>
      </c>
      <c r="AR98" t="s">
        <v>182</v>
      </c>
      <c r="AT98">
        <v>47568</v>
      </c>
      <c r="AU98">
        <v>1</v>
      </c>
      <c r="AV98">
        <v>0</v>
      </c>
      <c r="AW98">
        <v>1</v>
      </c>
      <c r="AX98">
        <v>0</v>
      </c>
      <c r="AY98">
        <v>3</v>
      </c>
      <c r="AZ98" t="s">
        <v>106</v>
      </c>
      <c r="BA98">
        <v>2</v>
      </c>
      <c r="BB98" t="s">
        <v>126</v>
      </c>
      <c r="BC98">
        <v>3</v>
      </c>
    </row>
    <row r="99" spans="1:55">
      <c r="A99" t="s">
        <v>427</v>
      </c>
      <c r="B99" t="s">
        <v>56</v>
      </c>
      <c r="C99">
        <v>34</v>
      </c>
      <c r="D99" t="s">
        <v>57</v>
      </c>
      <c r="E99">
        <v>0</v>
      </c>
      <c r="F99" t="s">
        <v>428</v>
      </c>
      <c r="G99">
        <v>93516</v>
      </c>
      <c r="H99">
        <v>34.95703</v>
      </c>
      <c r="I99">
        <v>-117.73045</v>
      </c>
      <c r="J99">
        <v>8</v>
      </c>
      <c r="K99">
        <v>19</v>
      </c>
      <c r="L99" t="s">
        <v>59</v>
      </c>
      <c r="M99" t="s">
        <v>57</v>
      </c>
      <c r="N99" t="s">
        <v>429</v>
      </c>
      <c r="O99" t="s">
        <v>57</v>
      </c>
      <c r="P99" t="s">
        <v>57</v>
      </c>
      <c r="Q99" t="s">
        <v>85</v>
      </c>
      <c r="R99" t="s">
        <v>63</v>
      </c>
      <c r="S99" t="s">
        <v>61</v>
      </c>
      <c r="T99" t="s">
        <v>61</v>
      </c>
      <c r="U99" t="s">
        <v>61</v>
      </c>
      <c r="V99" t="s">
        <v>61</v>
      </c>
      <c r="W99" t="s">
        <v>57</v>
      </c>
      <c r="X99" t="s">
        <v>61</v>
      </c>
      <c r="Y99" t="s">
        <v>61</v>
      </c>
      <c r="Z99" t="s">
        <v>57</v>
      </c>
      <c r="AA99" t="s">
        <v>77</v>
      </c>
      <c r="AB99" t="s">
        <v>57</v>
      </c>
      <c r="AC99" t="s">
        <v>87</v>
      </c>
      <c r="AD99">
        <v>86.84999999999999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66</v>
      </c>
      <c r="AM99">
        <v>0</v>
      </c>
      <c r="AN99">
        <v>1</v>
      </c>
      <c r="AO99">
        <v>0</v>
      </c>
      <c r="AP99" t="s">
        <v>103</v>
      </c>
      <c r="AQ99" t="s">
        <v>68</v>
      </c>
      <c r="AR99" t="s">
        <v>93</v>
      </c>
      <c r="AS99">
        <v>2</v>
      </c>
      <c r="AT99">
        <v>2241</v>
      </c>
      <c r="AU99">
        <v>1</v>
      </c>
      <c r="AV99">
        <v>0</v>
      </c>
      <c r="AW99">
        <v>1</v>
      </c>
      <c r="AX99">
        <v>0</v>
      </c>
      <c r="AY99">
        <v>3</v>
      </c>
      <c r="AZ99" t="s">
        <v>106</v>
      </c>
      <c r="BA99">
        <v>6</v>
      </c>
      <c r="BB99" t="s">
        <v>95</v>
      </c>
      <c r="BC99">
        <v>1</v>
      </c>
    </row>
    <row r="100" spans="1:55">
      <c r="A100" t="s">
        <v>430</v>
      </c>
      <c r="B100" t="s">
        <v>73</v>
      </c>
      <c r="C100">
        <v>21</v>
      </c>
      <c r="D100" t="s">
        <v>57</v>
      </c>
      <c r="E100">
        <v>2</v>
      </c>
      <c r="F100" t="s">
        <v>167</v>
      </c>
      <c r="G100">
        <v>92078</v>
      </c>
      <c r="H100">
        <v>33.119028</v>
      </c>
      <c r="I100">
        <v>-117.166036</v>
      </c>
      <c r="J100">
        <v>2</v>
      </c>
      <c r="K100">
        <v>71</v>
      </c>
      <c r="L100" t="s">
        <v>59</v>
      </c>
      <c r="M100" t="s">
        <v>57</v>
      </c>
      <c r="N100" t="s">
        <v>431</v>
      </c>
      <c r="O100" t="s">
        <v>57</v>
      </c>
      <c r="P100" t="s">
        <v>61</v>
      </c>
      <c r="Q100" t="s">
        <v>143</v>
      </c>
      <c r="R100" t="s">
        <v>143</v>
      </c>
      <c r="S100" t="s">
        <v>143</v>
      </c>
      <c r="T100" t="s">
        <v>143</v>
      </c>
      <c r="U100" t="s">
        <v>143</v>
      </c>
      <c r="V100" t="s">
        <v>143</v>
      </c>
      <c r="W100" t="s">
        <v>143</v>
      </c>
      <c r="X100" t="s">
        <v>143</v>
      </c>
      <c r="Y100" t="s">
        <v>143</v>
      </c>
      <c r="Z100" t="s">
        <v>143</v>
      </c>
      <c r="AA100" t="s">
        <v>122</v>
      </c>
      <c r="AB100" t="s">
        <v>61</v>
      </c>
      <c r="AC100" t="s">
        <v>65</v>
      </c>
      <c r="AD100">
        <v>25.35</v>
      </c>
      <c r="AE100">
        <v>1847.55</v>
      </c>
      <c r="AF100">
        <v>0</v>
      </c>
      <c r="AG100">
        <v>0</v>
      </c>
      <c r="AH100">
        <v>653.2</v>
      </c>
      <c r="AI100">
        <v>2500.75</v>
      </c>
      <c r="AJ100" t="s">
        <v>66</v>
      </c>
      <c r="AM100">
        <v>0</v>
      </c>
      <c r="AN100">
        <v>1</v>
      </c>
      <c r="AO100">
        <v>0</v>
      </c>
      <c r="AP100" t="s">
        <v>123</v>
      </c>
      <c r="AQ100" t="s">
        <v>116</v>
      </c>
      <c r="AR100" t="s">
        <v>182</v>
      </c>
      <c r="AT100">
        <v>6760</v>
      </c>
      <c r="AU100">
        <v>1</v>
      </c>
      <c r="AV100">
        <v>0</v>
      </c>
      <c r="AW100">
        <v>1</v>
      </c>
      <c r="AX100">
        <v>0</v>
      </c>
      <c r="AY100">
        <v>6</v>
      </c>
      <c r="AZ100" t="s">
        <v>125</v>
      </c>
      <c r="BA100">
        <v>0</v>
      </c>
      <c r="BB100" t="s">
        <v>71</v>
      </c>
      <c r="BC100">
        <v>4</v>
      </c>
    </row>
    <row r="101" spans="1:55">
      <c r="A101" t="s">
        <v>432</v>
      </c>
      <c r="B101" t="s">
        <v>73</v>
      </c>
      <c r="C101">
        <v>78</v>
      </c>
      <c r="D101" t="s">
        <v>57</v>
      </c>
      <c r="E101">
        <v>0</v>
      </c>
      <c r="F101" t="s">
        <v>433</v>
      </c>
      <c r="G101">
        <v>92239</v>
      </c>
      <c r="H101">
        <v>33.889605</v>
      </c>
      <c r="I101">
        <v>-115.257009</v>
      </c>
      <c r="J101">
        <v>7</v>
      </c>
      <c r="K101">
        <v>33</v>
      </c>
      <c r="L101" t="s">
        <v>59</v>
      </c>
      <c r="M101" t="s">
        <v>57</v>
      </c>
      <c r="N101" t="s">
        <v>434</v>
      </c>
      <c r="O101" t="s">
        <v>57</v>
      </c>
      <c r="P101" t="s">
        <v>57</v>
      </c>
      <c r="Q101" t="s">
        <v>85</v>
      </c>
      <c r="R101" t="s">
        <v>163</v>
      </c>
      <c r="S101" t="s">
        <v>57</v>
      </c>
      <c r="T101" t="s">
        <v>61</v>
      </c>
      <c r="U101" t="s">
        <v>57</v>
      </c>
      <c r="V101" t="s">
        <v>57</v>
      </c>
      <c r="W101" t="s">
        <v>57</v>
      </c>
      <c r="X101" t="s">
        <v>57</v>
      </c>
      <c r="Y101" t="s">
        <v>61</v>
      </c>
      <c r="Z101" t="s">
        <v>57</v>
      </c>
      <c r="AA101" t="s">
        <v>64</v>
      </c>
      <c r="AB101" t="s">
        <v>57</v>
      </c>
      <c r="AC101" t="s">
        <v>87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4524.65</v>
      </c>
      <c r="AJ101" t="s">
        <v>66</v>
      </c>
      <c r="AM101">
        <v>0</v>
      </c>
      <c r="AN101">
        <v>1</v>
      </c>
      <c r="AO101">
        <v>0</v>
      </c>
      <c r="AP101" t="s">
        <v>164</v>
      </c>
      <c r="AQ101" t="s">
        <v>104</v>
      </c>
      <c r="AR101" t="s">
        <v>105</v>
      </c>
      <c r="AS101">
        <v>6</v>
      </c>
      <c r="AT101">
        <v>964</v>
      </c>
      <c r="AU101">
        <v>1</v>
      </c>
      <c r="AV101">
        <v>0</v>
      </c>
      <c r="AW101">
        <v>1</v>
      </c>
      <c r="AX101">
        <v>0</v>
      </c>
      <c r="AY101">
        <v>4</v>
      </c>
      <c r="AZ101" t="s">
        <v>165</v>
      </c>
      <c r="BA101">
        <v>3</v>
      </c>
      <c r="BB101" t="s">
        <v>126</v>
      </c>
      <c r="BC101">
        <v>3</v>
      </c>
    </row>
    <row r="102" spans="1:55">
      <c r="A102" t="s">
        <v>435</v>
      </c>
      <c r="B102" t="s">
        <v>56</v>
      </c>
      <c r="C102">
        <v>60</v>
      </c>
      <c r="D102" t="s">
        <v>61</v>
      </c>
      <c r="E102">
        <v>0</v>
      </c>
      <c r="F102" t="s">
        <v>436</v>
      </c>
      <c r="G102">
        <v>95313</v>
      </c>
      <c r="H102">
        <v>37.435664</v>
      </c>
      <c r="I102">
        <v>-121.049056</v>
      </c>
      <c r="J102">
        <v>0</v>
      </c>
      <c r="K102">
        <v>3</v>
      </c>
      <c r="L102" t="s">
        <v>59</v>
      </c>
      <c r="M102" t="s">
        <v>57</v>
      </c>
      <c r="N102" t="s">
        <v>437</v>
      </c>
      <c r="O102" t="s">
        <v>61</v>
      </c>
      <c r="P102" t="s">
        <v>61</v>
      </c>
      <c r="Q102" t="s">
        <v>143</v>
      </c>
      <c r="R102" t="s">
        <v>143</v>
      </c>
      <c r="S102" t="s">
        <v>143</v>
      </c>
      <c r="T102" t="s">
        <v>143</v>
      </c>
      <c r="U102" t="s">
        <v>143</v>
      </c>
      <c r="V102" t="s">
        <v>143</v>
      </c>
      <c r="W102" t="s">
        <v>143</v>
      </c>
      <c r="X102" t="s">
        <v>143</v>
      </c>
      <c r="Y102" t="s">
        <v>143</v>
      </c>
      <c r="Z102" t="s">
        <v>143</v>
      </c>
      <c r="AA102" t="s">
        <v>77</v>
      </c>
      <c r="AB102" t="s">
        <v>61</v>
      </c>
      <c r="AC102" t="s">
        <v>65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</v>
      </c>
      <c r="AJ102" t="s">
        <v>170</v>
      </c>
      <c r="AM102">
        <v>0</v>
      </c>
      <c r="AN102">
        <v>0</v>
      </c>
      <c r="AO102">
        <v>0</v>
      </c>
      <c r="AP102" t="s">
        <v>91</v>
      </c>
      <c r="AQ102" t="s">
        <v>124</v>
      </c>
      <c r="AR102" t="s">
        <v>182</v>
      </c>
      <c r="AT102">
        <v>1508</v>
      </c>
      <c r="AU102">
        <v>0</v>
      </c>
      <c r="AX102">
        <v>0</v>
      </c>
      <c r="AY102">
        <v>1</v>
      </c>
      <c r="AZ102" t="s">
        <v>94</v>
      </c>
      <c r="BA102">
        <v>8</v>
      </c>
      <c r="BB102" t="s">
        <v>95</v>
      </c>
      <c r="BC102">
        <v>1</v>
      </c>
    </row>
    <row r="103" spans="1:55">
      <c r="A103" t="s">
        <v>438</v>
      </c>
      <c r="B103" t="s">
        <v>73</v>
      </c>
      <c r="C103">
        <v>54</v>
      </c>
      <c r="D103" t="s">
        <v>57</v>
      </c>
      <c r="E103">
        <v>1</v>
      </c>
      <c r="F103" t="s">
        <v>439</v>
      </c>
      <c r="G103">
        <v>95379</v>
      </c>
      <c r="H103">
        <v>37.939768</v>
      </c>
      <c r="I103">
        <v>-120.188002</v>
      </c>
      <c r="J103">
        <v>7</v>
      </c>
      <c r="K103">
        <v>47</v>
      </c>
      <c r="L103" t="s">
        <v>59</v>
      </c>
      <c r="M103" t="s">
        <v>57</v>
      </c>
      <c r="N103" t="s">
        <v>440</v>
      </c>
      <c r="O103" t="s">
        <v>57</v>
      </c>
      <c r="P103" t="s">
        <v>57</v>
      </c>
      <c r="Q103" t="s">
        <v>85</v>
      </c>
      <c r="R103" t="s">
        <v>441</v>
      </c>
      <c r="S103" t="s">
        <v>61</v>
      </c>
      <c r="T103" t="s">
        <v>57</v>
      </c>
      <c r="U103" t="s">
        <v>61</v>
      </c>
      <c r="V103" t="s">
        <v>61</v>
      </c>
      <c r="W103" t="s">
        <v>57</v>
      </c>
      <c r="X103" t="s">
        <v>61</v>
      </c>
      <c r="Y103" t="s">
        <v>61</v>
      </c>
      <c r="Z103" t="s">
        <v>57</v>
      </c>
      <c r="AA103" t="s">
        <v>77</v>
      </c>
      <c r="AB103" t="s">
        <v>61</v>
      </c>
      <c r="AC103" t="s">
        <v>87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66</v>
      </c>
      <c r="AM103">
        <v>0</v>
      </c>
      <c r="AN103">
        <v>1</v>
      </c>
      <c r="AO103">
        <v>0</v>
      </c>
      <c r="AP103" t="s">
        <v>176</v>
      </c>
      <c r="AQ103" t="s">
        <v>92</v>
      </c>
      <c r="AR103" t="s">
        <v>93</v>
      </c>
      <c r="AS103">
        <v>3</v>
      </c>
      <c r="AT103">
        <v>3979</v>
      </c>
      <c r="AU103">
        <v>1</v>
      </c>
      <c r="AV103">
        <v>0</v>
      </c>
      <c r="AW103">
        <v>1</v>
      </c>
      <c r="AX103">
        <v>0</v>
      </c>
      <c r="AY103">
        <v>5</v>
      </c>
      <c r="AZ103" t="s">
        <v>177</v>
      </c>
      <c r="BA103">
        <v>5</v>
      </c>
      <c r="BB103" t="s">
        <v>80</v>
      </c>
      <c r="BC103">
        <v>2</v>
      </c>
    </row>
    <row r="104" spans="1:55">
      <c r="A104" t="s">
        <v>442</v>
      </c>
      <c r="B104" t="s">
        <v>73</v>
      </c>
      <c r="C104">
        <v>42</v>
      </c>
      <c r="D104" t="s">
        <v>57</v>
      </c>
      <c r="E104">
        <v>3</v>
      </c>
      <c r="F104" t="s">
        <v>252</v>
      </c>
      <c r="G104">
        <v>92120</v>
      </c>
      <c r="H104">
        <v>32.807867</v>
      </c>
      <c r="I104">
        <v>-117.060993</v>
      </c>
      <c r="J104">
        <v>2</v>
      </c>
      <c r="K104">
        <v>62</v>
      </c>
      <c r="L104" t="s">
        <v>59</v>
      </c>
      <c r="M104" t="s">
        <v>57</v>
      </c>
      <c r="N104" t="s">
        <v>443</v>
      </c>
      <c r="O104" t="s">
        <v>61</v>
      </c>
      <c r="P104" t="s">
        <v>57</v>
      </c>
      <c r="Q104" t="s">
        <v>85</v>
      </c>
      <c r="R104" t="s">
        <v>163</v>
      </c>
      <c r="S104" t="s">
        <v>57</v>
      </c>
      <c r="T104" t="s">
        <v>57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122</v>
      </c>
      <c r="AB104" t="s">
        <v>61</v>
      </c>
      <c r="AC104" t="s">
        <v>65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66</v>
      </c>
      <c r="AM104">
        <v>0</v>
      </c>
      <c r="AN104">
        <v>1</v>
      </c>
      <c r="AO104">
        <v>0</v>
      </c>
      <c r="AP104" t="s">
        <v>123</v>
      </c>
      <c r="AQ104" t="s">
        <v>78</v>
      </c>
      <c r="AR104" t="s">
        <v>105</v>
      </c>
      <c r="AS104">
        <v>8</v>
      </c>
      <c r="AT104">
        <v>25569</v>
      </c>
      <c r="AU104">
        <v>1</v>
      </c>
      <c r="AV104">
        <v>0</v>
      </c>
      <c r="AW104">
        <v>1</v>
      </c>
      <c r="AX104">
        <v>0</v>
      </c>
      <c r="AY104">
        <v>6</v>
      </c>
      <c r="AZ104" t="s">
        <v>125</v>
      </c>
      <c r="BA104">
        <v>2</v>
      </c>
      <c r="BB104" t="s">
        <v>126</v>
      </c>
      <c r="BC104">
        <v>3</v>
      </c>
    </row>
    <row r="105" spans="1:55">
      <c r="A105" t="s">
        <v>444</v>
      </c>
      <c r="B105" t="s">
        <v>73</v>
      </c>
      <c r="C105">
        <v>22</v>
      </c>
      <c r="D105" t="s">
        <v>61</v>
      </c>
      <c r="E105">
        <v>0</v>
      </c>
      <c r="F105" t="s">
        <v>445</v>
      </c>
      <c r="G105">
        <v>95603</v>
      </c>
      <c r="H105">
        <v>38.912881</v>
      </c>
      <c r="I105">
        <v>-121.082766</v>
      </c>
      <c r="J105">
        <v>0</v>
      </c>
      <c r="K105">
        <v>71</v>
      </c>
      <c r="L105" t="s">
        <v>59</v>
      </c>
      <c r="M105" t="s">
        <v>57</v>
      </c>
      <c r="N105" t="s">
        <v>446</v>
      </c>
      <c r="O105" t="s">
        <v>57</v>
      </c>
      <c r="P105" t="s">
        <v>57</v>
      </c>
      <c r="Q105" t="s">
        <v>85</v>
      </c>
      <c r="R105" t="s">
        <v>322</v>
      </c>
      <c r="S105" t="s">
        <v>57</v>
      </c>
      <c r="T105" t="s">
        <v>57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64</v>
      </c>
      <c r="AB105" t="s">
        <v>57</v>
      </c>
      <c r="AC105" t="s">
        <v>87</v>
      </c>
      <c r="AD105">
        <v>116.3</v>
      </c>
      <c r="AE105">
        <v>8309.549999999999</v>
      </c>
      <c r="AF105">
        <v>0</v>
      </c>
      <c r="AG105">
        <v>0</v>
      </c>
      <c r="AH105">
        <v>204.48</v>
      </c>
      <c r="AI105">
        <v>8514.030000000001</v>
      </c>
      <c r="AJ105" t="s">
        <v>66</v>
      </c>
      <c r="AM105">
        <v>0</v>
      </c>
      <c r="AN105">
        <v>1</v>
      </c>
      <c r="AO105">
        <v>0</v>
      </c>
      <c r="AP105" t="s">
        <v>123</v>
      </c>
      <c r="AQ105" t="s">
        <v>116</v>
      </c>
      <c r="AR105" t="s">
        <v>105</v>
      </c>
      <c r="AS105">
        <v>8</v>
      </c>
      <c r="AT105">
        <v>24944</v>
      </c>
      <c r="AU105">
        <v>1</v>
      </c>
      <c r="AV105">
        <v>0</v>
      </c>
      <c r="AW105">
        <v>1</v>
      </c>
      <c r="AX105">
        <v>0</v>
      </c>
      <c r="AY105">
        <v>6</v>
      </c>
      <c r="AZ105" t="s">
        <v>125</v>
      </c>
      <c r="BA105">
        <v>4</v>
      </c>
      <c r="BB105" t="s">
        <v>80</v>
      </c>
      <c r="BC105">
        <v>2</v>
      </c>
    </row>
    <row r="106" spans="1:55">
      <c r="A106" t="s">
        <v>447</v>
      </c>
      <c r="B106" t="s">
        <v>73</v>
      </c>
      <c r="C106">
        <v>71</v>
      </c>
      <c r="D106" t="s">
        <v>57</v>
      </c>
      <c r="E106">
        <v>0</v>
      </c>
      <c r="F106" t="s">
        <v>352</v>
      </c>
      <c r="G106">
        <v>93725</v>
      </c>
      <c r="H106">
        <v>36.623632</v>
      </c>
      <c r="I106">
        <v>-119.741322</v>
      </c>
      <c r="J106">
        <v>8</v>
      </c>
      <c r="K106">
        <v>7</v>
      </c>
      <c r="L106" t="s">
        <v>59</v>
      </c>
      <c r="M106" t="s">
        <v>57</v>
      </c>
      <c r="N106" t="s">
        <v>448</v>
      </c>
      <c r="O106" t="s">
        <v>61</v>
      </c>
      <c r="P106" t="s">
        <v>57</v>
      </c>
      <c r="Q106" t="s">
        <v>85</v>
      </c>
      <c r="R106" t="s">
        <v>110</v>
      </c>
      <c r="S106" t="s">
        <v>61</v>
      </c>
      <c r="T106" t="s">
        <v>61</v>
      </c>
      <c r="U106" t="s">
        <v>61</v>
      </c>
      <c r="V106" t="s">
        <v>61</v>
      </c>
      <c r="W106" t="s">
        <v>57</v>
      </c>
      <c r="X106" t="s">
        <v>57</v>
      </c>
      <c r="Y106" t="s">
        <v>57</v>
      </c>
      <c r="Z106" t="s">
        <v>57</v>
      </c>
      <c r="AA106" t="s">
        <v>122</v>
      </c>
      <c r="AB106" t="s">
        <v>57</v>
      </c>
      <c r="AC106" t="s">
        <v>87</v>
      </c>
      <c r="AD106">
        <v>89</v>
      </c>
      <c r="AE106">
        <v>605.45</v>
      </c>
      <c r="AF106">
        <v>0</v>
      </c>
      <c r="AG106">
        <v>0</v>
      </c>
      <c r="AH106">
        <v>293.79</v>
      </c>
      <c r="AI106">
        <v>899.24</v>
      </c>
      <c r="AJ106" t="s">
        <v>66</v>
      </c>
      <c r="AM106">
        <v>0</v>
      </c>
      <c r="AN106">
        <v>1</v>
      </c>
      <c r="AO106">
        <v>0</v>
      </c>
      <c r="AP106" t="s">
        <v>67</v>
      </c>
      <c r="AQ106" t="s">
        <v>104</v>
      </c>
      <c r="AR106" t="s">
        <v>93</v>
      </c>
      <c r="AS106">
        <v>4</v>
      </c>
      <c r="AT106">
        <v>21010</v>
      </c>
      <c r="AU106">
        <v>1</v>
      </c>
      <c r="AV106">
        <v>0</v>
      </c>
      <c r="AW106">
        <v>1</v>
      </c>
      <c r="AX106">
        <v>0</v>
      </c>
      <c r="AY106">
        <v>2</v>
      </c>
      <c r="AZ106" t="s">
        <v>70</v>
      </c>
      <c r="BA106">
        <v>3</v>
      </c>
      <c r="BB106" t="s">
        <v>126</v>
      </c>
      <c r="BC106">
        <v>3</v>
      </c>
    </row>
    <row r="107" spans="1:55">
      <c r="A107" t="s">
        <v>449</v>
      </c>
      <c r="B107" t="s">
        <v>56</v>
      </c>
      <c r="C107">
        <v>56</v>
      </c>
      <c r="D107" t="s">
        <v>57</v>
      </c>
      <c r="E107">
        <v>2</v>
      </c>
      <c r="F107" t="s">
        <v>450</v>
      </c>
      <c r="G107">
        <v>93616</v>
      </c>
      <c r="H107">
        <v>36.657462</v>
      </c>
      <c r="I107">
        <v>-119.595293</v>
      </c>
      <c r="J107">
        <v>6</v>
      </c>
      <c r="K107">
        <v>27</v>
      </c>
      <c r="L107" t="s">
        <v>216</v>
      </c>
      <c r="M107" t="s">
        <v>57</v>
      </c>
      <c r="N107" t="s">
        <v>451</v>
      </c>
      <c r="O107" t="s">
        <v>61</v>
      </c>
      <c r="P107" t="s">
        <v>57</v>
      </c>
      <c r="Q107" t="s">
        <v>85</v>
      </c>
      <c r="R107" t="s">
        <v>313</v>
      </c>
      <c r="S107" t="s">
        <v>57</v>
      </c>
      <c r="T107" t="s">
        <v>61</v>
      </c>
      <c r="U107" t="s">
        <v>61</v>
      </c>
      <c r="V107" t="s">
        <v>61</v>
      </c>
      <c r="W107" t="s">
        <v>61</v>
      </c>
      <c r="X107" t="s">
        <v>61</v>
      </c>
      <c r="Y107" t="s">
        <v>61</v>
      </c>
      <c r="Z107" t="s">
        <v>57</v>
      </c>
      <c r="AA107" t="s">
        <v>77</v>
      </c>
      <c r="AB107" t="s">
        <v>61</v>
      </c>
      <c r="AC107" t="s">
        <v>65</v>
      </c>
      <c r="AD107">
        <v>74.40000000000001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66</v>
      </c>
      <c r="AM107">
        <v>0</v>
      </c>
      <c r="AN107">
        <v>1</v>
      </c>
      <c r="AO107">
        <v>0</v>
      </c>
      <c r="AP107" t="s">
        <v>164</v>
      </c>
      <c r="AQ107" t="s">
        <v>92</v>
      </c>
      <c r="AR107" t="s">
        <v>93</v>
      </c>
      <c r="AS107">
        <v>2</v>
      </c>
      <c r="AT107">
        <v>1965</v>
      </c>
      <c r="AU107">
        <v>1</v>
      </c>
      <c r="AV107">
        <v>0</v>
      </c>
      <c r="AW107">
        <v>1</v>
      </c>
      <c r="AX107">
        <v>0</v>
      </c>
      <c r="AY107">
        <v>4</v>
      </c>
      <c r="AZ107" t="s">
        <v>165</v>
      </c>
      <c r="BA107">
        <v>5</v>
      </c>
      <c r="BB107" t="s">
        <v>80</v>
      </c>
      <c r="BC107">
        <v>2</v>
      </c>
    </row>
    <row r="108" spans="1:55">
      <c r="A108" t="s">
        <v>452</v>
      </c>
      <c r="B108" t="s">
        <v>73</v>
      </c>
      <c r="C108">
        <v>33</v>
      </c>
      <c r="D108" t="s">
        <v>61</v>
      </c>
      <c r="E108">
        <v>0</v>
      </c>
      <c r="F108" t="s">
        <v>453</v>
      </c>
      <c r="G108">
        <v>94065</v>
      </c>
      <c r="H108">
        <v>37.527497</v>
      </c>
      <c r="I108">
        <v>-122.230941</v>
      </c>
      <c r="J108">
        <v>0</v>
      </c>
      <c r="K108">
        <v>2</v>
      </c>
      <c r="L108" t="s">
        <v>59</v>
      </c>
      <c r="M108" t="s">
        <v>57</v>
      </c>
      <c r="N108" t="s">
        <v>454</v>
      </c>
      <c r="O108" t="s">
        <v>61</v>
      </c>
      <c r="P108" t="s">
        <v>61</v>
      </c>
      <c r="Q108" t="s">
        <v>143</v>
      </c>
      <c r="R108" t="s">
        <v>143</v>
      </c>
      <c r="S108" t="s">
        <v>143</v>
      </c>
      <c r="T108" t="s">
        <v>143</v>
      </c>
      <c r="U108" t="s">
        <v>143</v>
      </c>
      <c r="V108" t="s">
        <v>143</v>
      </c>
      <c r="W108" t="s">
        <v>143</v>
      </c>
      <c r="X108" t="s">
        <v>143</v>
      </c>
      <c r="Y108" t="s">
        <v>143</v>
      </c>
      <c r="Z108" t="s">
        <v>143</v>
      </c>
      <c r="AA108" t="s">
        <v>77</v>
      </c>
      <c r="AB108" t="s">
        <v>61</v>
      </c>
      <c r="AC108" t="s">
        <v>65</v>
      </c>
      <c r="AD108">
        <v>20.05</v>
      </c>
      <c r="AE108">
        <v>33.7</v>
      </c>
      <c r="AF108">
        <v>0</v>
      </c>
      <c r="AG108">
        <v>0</v>
      </c>
      <c r="AH108">
        <v>3.62</v>
      </c>
      <c r="AI108">
        <v>37.32</v>
      </c>
      <c r="AJ108" t="s">
        <v>170</v>
      </c>
      <c r="AM108">
        <v>0</v>
      </c>
      <c r="AN108">
        <v>0</v>
      </c>
      <c r="AO108">
        <v>0</v>
      </c>
      <c r="AP108" t="s">
        <v>91</v>
      </c>
      <c r="AQ108" t="s">
        <v>68</v>
      </c>
      <c r="AR108" t="s">
        <v>182</v>
      </c>
      <c r="AT108">
        <v>10658</v>
      </c>
      <c r="AU108">
        <v>0</v>
      </c>
      <c r="AX108">
        <v>0</v>
      </c>
      <c r="AY108">
        <v>1</v>
      </c>
      <c r="AZ108" t="s">
        <v>94</v>
      </c>
      <c r="BA108">
        <v>8</v>
      </c>
      <c r="BB108" t="s">
        <v>95</v>
      </c>
      <c r="BC108">
        <v>1</v>
      </c>
    </row>
    <row r="109" spans="1:55">
      <c r="A109" t="s">
        <v>455</v>
      </c>
      <c r="B109" t="s">
        <v>56</v>
      </c>
      <c r="C109">
        <v>32</v>
      </c>
      <c r="D109" t="s">
        <v>61</v>
      </c>
      <c r="E109">
        <v>3</v>
      </c>
      <c r="F109" t="s">
        <v>456</v>
      </c>
      <c r="G109">
        <v>92285</v>
      </c>
      <c r="H109">
        <v>34.341737</v>
      </c>
      <c r="I109">
        <v>-116.539416</v>
      </c>
      <c r="J109">
        <v>0</v>
      </c>
      <c r="K109">
        <v>25</v>
      </c>
      <c r="L109" t="s">
        <v>216</v>
      </c>
      <c r="M109" t="s">
        <v>61</v>
      </c>
      <c r="N109" t="s">
        <v>143</v>
      </c>
      <c r="O109" t="s">
        <v>143</v>
      </c>
      <c r="P109" t="s">
        <v>57</v>
      </c>
      <c r="Q109" t="s">
        <v>62</v>
      </c>
      <c r="R109" t="s">
        <v>457</v>
      </c>
      <c r="S109" t="s">
        <v>57</v>
      </c>
      <c r="T109" t="s">
        <v>61</v>
      </c>
      <c r="U109" t="s">
        <v>61</v>
      </c>
      <c r="V109" t="s">
        <v>57</v>
      </c>
      <c r="W109" t="s">
        <v>61</v>
      </c>
      <c r="X109" t="s">
        <v>61</v>
      </c>
      <c r="Y109" t="s">
        <v>61</v>
      </c>
      <c r="Z109" t="s">
        <v>57</v>
      </c>
      <c r="AA109" t="s">
        <v>122</v>
      </c>
      <c r="AB109" t="s">
        <v>61</v>
      </c>
      <c r="AC109" t="s">
        <v>87</v>
      </c>
      <c r="AD109">
        <v>35.05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66</v>
      </c>
      <c r="AM109">
        <v>0</v>
      </c>
      <c r="AN109">
        <v>1</v>
      </c>
      <c r="AO109">
        <v>0</v>
      </c>
      <c r="AP109" t="s">
        <v>164</v>
      </c>
      <c r="AQ109" t="s">
        <v>68</v>
      </c>
      <c r="AR109" t="s">
        <v>137</v>
      </c>
      <c r="AS109">
        <v>3</v>
      </c>
      <c r="AT109">
        <v>2182</v>
      </c>
      <c r="AU109">
        <v>1</v>
      </c>
      <c r="AV109">
        <v>0</v>
      </c>
      <c r="AW109">
        <v>1</v>
      </c>
      <c r="AX109">
        <v>0</v>
      </c>
      <c r="AY109">
        <v>4</v>
      </c>
      <c r="AZ109" t="s">
        <v>165</v>
      </c>
      <c r="BA109">
        <v>1</v>
      </c>
      <c r="BB109" t="s">
        <v>71</v>
      </c>
      <c r="BC109">
        <v>4</v>
      </c>
    </row>
    <row r="110" spans="1:55">
      <c r="A110" t="s">
        <v>458</v>
      </c>
      <c r="B110" t="s">
        <v>73</v>
      </c>
      <c r="C110">
        <v>80</v>
      </c>
      <c r="D110" t="s">
        <v>61</v>
      </c>
      <c r="E110">
        <v>0</v>
      </c>
      <c r="F110" t="s">
        <v>459</v>
      </c>
      <c r="G110">
        <v>90250</v>
      </c>
      <c r="H110">
        <v>33.914775</v>
      </c>
      <c r="I110">
        <v>-118.348083</v>
      </c>
      <c r="J110">
        <v>0</v>
      </c>
      <c r="K110">
        <v>30</v>
      </c>
      <c r="L110" t="s">
        <v>59</v>
      </c>
      <c r="M110" t="s">
        <v>57</v>
      </c>
      <c r="N110" t="s">
        <v>460</v>
      </c>
      <c r="O110" t="s">
        <v>61</v>
      </c>
      <c r="P110" t="s">
        <v>57</v>
      </c>
      <c r="Q110" t="s">
        <v>135</v>
      </c>
      <c r="R110" t="s">
        <v>423</v>
      </c>
      <c r="S110" t="s">
        <v>57</v>
      </c>
      <c r="T110" t="s">
        <v>57</v>
      </c>
      <c r="U110" t="s">
        <v>61</v>
      </c>
      <c r="V110" t="s">
        <v>61</v>
      </c>
      <c r="W110" t="s">
        <v>57</v>
      </c>
      <c r="X110" t="s">
        <v>57</v>
      </c>
      <c r="Y110" t="s">
        <v>61</v>
      </c>
      <c r="Z110" t="s">
        <v>57</v>
      </c>
      <c r="AA110" t="s">
        <v>64</v>
      </c>
      <c r="AB110" t="s">
        <v>57</v>
      </c>
      <c r="AC110" t="s">
        <v>87</v>
      </c>
      <c r="AD110">
        <v>74.75</v>
      </c>
      <c r="AE110">
        <v>2111.3</v>
      </c>
      <c r="AF110">
        <v>0</v>
      </c>
      <c r="AG110">
        <v>0</v>
      </c>
      <c r="AH110">
        <v>1158.3</v>
      </c>
      <c r="AI110">
        <v>3269.6</v>
      </c>
      <c r="AJ110" t="s">
        <v>66</v>
      </c>
      <c r="AM110">
        <v>0</v>
      </c>
      <c r="AN110">
        <v>1</v>
      </c>
      <c r="AO110">
        <v>0</v>
      </c>
      <c r="AP110" t="s">
        <v>164</v>
      </c>
      <c r="AQ110" t="s">
        <v>104</v>
      </c>
      <c r="AR110" t="s">
        <v>93</v>
      </c>
      <c r="AS110">
        <v>5</v>
      </c>
      <c r="AT110">
        <v>93315</v>
      </c>
      <c r="AU110">
        <v>1</v>
      </c>
      <c r="AV110">
        <v>0</v>
      </c>
      <c r="AW110">
        <v>1</v>
      </c>
      <c r="AX110">
        <v>0</v>
      </c>
      <c r="AY110">
        <v>4</v>
      </c>
      <c r="AZ110" t="s">
        <v>165</v>
      </c>
      <c r="BA110">
        <v>2</v>
      </c>
      <c r="BB110" t="s">
        <v>126</v>
      </c>
      <c r="BC110">
        <v>3</v>
      </c>
    </row>
    <row r="111" spans="1:55">
      <c r="A111" t="s">
        <v>461</v>
      </c>
      <c r="B111" t="s">
        <v>56</v>
      </c>
      <c r="C111">
        <v>73</v>
      </c>
      <c r="D111" t="s">
        <v>57</v>
      </c>
      <c r="E111">
        <v>0</v>
      </c>
      <c r="F111" t="s">
        <v>462</v>
      </c>
      <c r="G111">
        <v>93445</v>
      </c>
      <c r="H111">
        <v>35.059695</v>
      </c>
      <c r="I111">
        <v>-120.604741</v>
      </c>
      <c r="J111">
        <v>1</v>
      </c>
      <c r="K111">
        <v>58</v>
      </c>
      <c r="L111" t="s">
        <v>59</v>
      </c>
      <c r="M111" t="s">
        <v>57</v>
      </c>
      <c r="N111" t="s">
        <v>463</v>
      </c>
      <c r="O111" t="s">
        <v>61</v>
      </c>
      <c r="P111" t="s">
        <v>57</v>
      </c>
      <c r="Q111" t="s">
        <v>85</v>
      </c>
      <c r="R111" t="s">
        <v>156</v>
      </c>
      <c r="S111" t="s">
        <v>57</v>
      </c>
      <c r="T111" t="s">
        <v>57</v>
      </c>
      <c r="U111" t="s">
        <v>61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64</v>
      </c>
      <c r="AB111" t="s">
        <v>57</v>
      </c>
      <c r="AC111" t="s">
        <v>65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88</v>
      </c>
      <c r="AK111" t="s">
        <v>205</v>
      </c>
      <c r="AL111" t="s">
        <v>329</v>
      </c>
      <c r="AM111">
        <v>1</v>
      </c>
      <c r="AN111">
        <v>0</v>
      </c>
      <c r="AO111">
        <v>0</v>
      </c>
      <c r="AP111" t="s">
        <v>123</v>
      </c>
      <c r="AQ111" t="s">
        <v>104</v>
      </c>
      <c r="AR111" t="s">
        <v>105</v>
      </c>
      <c r="AS111">
        <v>7</v>
      </c>
      <c r="AT111">
        <v>7435</v>
      </c>
      <c r="AU111">
        <v>1</v>
      </c>
      <c r="AV111">
        <v>1</v>
      </c>
      <c r="AW111">
        <v>0</v>
      </c>
      <c r="AX111">
        <v>105.5</v>
      </c>
      <c r="AY111">
        <v>6</v>
      </c>
      <c r="AZ111" t="s">
        <v>125</v>
      </c>
      <c r="BA111">
        <v>3</v>
      </c>
      <c r="BB111" t="s">
        <v>126</v>
      </c>
      <c r="BC111">
        <v>3</v>
      </c>
    </row>
    <row r="112" spans="1:55">
      <c r="A112" t="s">
        <v>464</v>
      </c>
      <c r="B112" t="s">
        <v>73</v>
      </c>
      <c r="C112">
        <v>26</v>
      </c>
      <c r="D112" t="s">
        <v>57</v>
      </c>
      <c r="E112">
        <v>0</v>
      </c>
      <c r="F112" t="s">
        <v>465</v>
      </c>
      <c r="G112">
        <v>93202</v>
      </c>
      <c r="H112">
        <v>36.315979</v>
      </c>
      <c r="I112">
        <v>-119.710852</v>
      </c>
      <c r="J112">
        <v>1</v>
      </c>
      <c r="K112">
        <v>10</v>
      </c>
      <c r="L112" t="s">
        <v>98</v>
      </c>
      <c r="M112" t="s">
        <v>57</v>
      </c>
      <c r="N112" t="s">
        <v>466</v>
      </c>
      <c r="O112" t="s">
        <v>57</v>
      </c>
      <c r="P112" t="s">
        <v>57</v>
      </c>
      <c r="Q112" t="s">
        <v>85</v>
      </c>
      <c r="R112" t="s">
        <v>467</v>
      </c>
      <c r="S112" t="s">
        <v>61</v>
      </c>
      <c r="T112" t="s">
        <v>61</v>
      </c>
      <c r="U112" t="s">
        <v>61</v>
      </c>
      <c r="V112" t="s">
        <v>61</v>
      </c>
      <c r="W112" t="s">
        <v>61</v>
      </c>
      <c r="X112" t="s">
        <v>57</v>
      </c>
      <c r="Y112" t="s">
        <v>57</v>
      </c>
      <c r="Z112" t="s">
        <v>61</v>
      </c>
      <c r="AA112" t="s">
        <v>77</v>
      </c>
      <c r="AB112" t="s">
        <v>57</v>
      </c>
      <c r="AC112" t="s">
        <v>87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88</v>
      </c>
      <c r="AK112" t="s">
        <v>89</v>
      </c>
      <c r="AL112" t="s">
        <v>356</v>
      </c>
      <c r="AM112">
        <v>1</v>
      </c>
      <c r="AN112">
        <v>0</v>
      </c>
      <c r="AO112">
        <v>0</v>
      </c>
      <c r="AP112" t="s">
        <v>67</v>
      </c>
      <c r="AQ112" t="s">
        <v>116</v>
      </c>
      <c r="AR112" t="s">
        <v>93</v>
      </c>
      <c r="AS112">
        <v>2</v>
      </c>
      <c r="AT112">
        <v>2872</v>
      </c>
      <c r="AU112">
        <v>1</v>
      </c>
      <c r="AV112">
        <v>1</v>
      </c>
      <c r="AW112">
        <v>0</v>
      </c>
      <c r="AX112">
        <v>85.25</v>
      </c>
      <c r="AY112">
        <v>2</v>
      </c>
      <c r="AZ112" t="s">
        <v>70</v>
      </c>
      <c r="BA112">
        <v>6</v>
      </c>
      <c r="BB112" t="s">
        <v>95</v>
      </c>
      <c r="BC112">
        <v>1</v>
      </c>
    </row>
    <row r="113" spans="1:55">
      <c r="A113" t="s">
        <v>468</v>
      </c>
      <c r="B113" t="s">
        <v>56</v>
      </c>
      <c r="C113">
        <v>59</v>
      </c>
      <c r="D113" t="s">
        <v>61</v>
      </c>
      <c r="E113">
        <v>0</v>
      </c>
      <c r="F113" t="s">
        <v>469</v>
      </c>
      <c r="G113">
        <v>95612</v>
      </c>
      <c r="H113">
        <v>38.384648</v>
      </c>
      <c r="I113">
        <v>-121.578701</v>
      </c>
      <c r="J113">
        <v>0</v>
      </c>
      <c r="K113">
        <v>9</v>
      </c>
      <c r="L113" t="s">
        <v>59</v>
      </c>
      <c r="M113" t="s">
        <v>57</v>
      </c>
      <c r="N113" t="s">
        <v>470</v>
      </c>
      <c r="O113" t="s">
        <v>57</v>
      </c>
      <c r="P113" t="s">
        <v>57</v>
      </c>
      <c r="Q113" t="s">
        <v>85</v>
      </c>
      <c r="R113" t="s">
        <v>313</v>
      </c>
      <c r="S113" t="s">
        <v>61</v>
      </c>
      <c r="T113" t="s">
        <v>61</v>
      </c>
      <c r="U113" t="s">
        <v>61</v>
      </c>
      <c r="V113" t="s">
        <v>61</v>
      </c>
      <c r="W113" t="s">
        <v>61</v>
      </c>
      <c r="X113" t="s">
        <v>61</v>
      </c>
      <c r="Y113" t="s">
        <v>61</v>
      </c>
      <c r="Z113" t="s">
        <v>57</v>
      </c>
      <c r="AA113" t="s">
        <v>77</v>
      </c>
      <c r="AB113" t="s">
        <v>57</v>
      </c>
      <c r="AC113" t="s">
        <v>65</v>
      </c>
      <c r="AD113">
        <v>75.2</v>
      </c>
      <c r="AE113">
        <v>633.85</v>
      </c>
      <c r="AF113">
        <v>0</v>
      </c>
      <c r="AG113">
        <v>0</v>
      </c>
      <c r="AH113">
        <v>83.43000000000001</v>
      </c>
      <c r="AI113">
        <v>717.28</v>
      </c>
      <c r="AJ113" t="s">
        <v>66</v>
      </c>
      <c r="AM113">
        <v>0</v>
      </c>
      <c r="AN113">
        <v>1</v>
      </c>
      <c r="AO113">
        <v>0</v>
      </c>
      <c r="AP113" t="s">
        <v>67</v>
      </c>
      <c r="AQ113" t="s">
        <v>92</v>
      </c>
      <c r="AR113" t="s">
        <v>93</v>
      </c>
      <c r="AS113">
        <v>1</v>
      </c>
      <c r="AT113">
        <v>1417</v>
      </c>
      <c r="AU113">
        <v>1</v>
      </c>
      <c r="AV113">
        <v>0</v>
      </c>
      <c r="AW113">
        <v>1</v>
      </c>
      <c r="AX113">
        <v>0</v>
      </c>
      <c r="AY113">
        <v>2</v>
      </c>
      <c r="AZ113" t="s">
        <v>70</v>
      </c>
      <c r="BA113">
        <v>7</v>
      </c>
      <c r="BB113" t="s">
        <v>95</v>
      </c>
      <c r="BC113">
        <v>1</v>
      </c>
    </row>
    <row r="114" spans="1:55">
      <c r="A114" t="s">
        <v>471</v>
      </c>
      <c r="B114" t="s">
        <v>56</v>
      </c>
      <c r="C114">
        <v>78</v>
      </c>
      <c r="D114" t="s">
        <v>57</v>
      </c>
      <c r="E114">
        <v>0</v>
      </c>
      <c r="F114" t="s">
        <v>472</v>
      </c>
      <c r="G114">
        <v>92620</v>
      </c>
      <c r="H114">
        <v>33.716136</v>
      </c>
      <c r="I114">
        <v>-117.752574</v>
      </c>
      <c r="J114">
        <v>1</v>
      </c>
      <c r="K114">
        <v>6</v>
      </c>
      <c r="L114" t="s">
        <v>59</v>
      </c>
      <c r="M114" t="s">
        <v>57</v>
      </c>
      <c r="N114" t="s">
        <v>473</v>
      </c>
      <c r="O114" t="s">
        <v>57</v>
      </c>
      <c r="P114" t="s">
        <v>57</v>
      </c>
      <c r="Q114" t="s">
        <v>85</v>
      </c>
      <c r="R114" t="s">
        <v>174</v>
      </c>
      <c r="S114" t="s">
        <v>61</v>
      </c>
      <c r="T114" t="s">
        <v>61</v>
      </c>
      <c r="U114" t="s">
        <v>61</v>
      </c>
      <c r="V114" t="s">
        <v>61</v>
      </c>
      <c r="W114" t="s">
        <v>61</v>
      </c>
      <c r="X114" t="s">
        <v>57</v>
      </c>
      <c r="Y114" t="s">
        <v>61</v>
      </c>
      <c r="Z114" t="s">
        <v>57</v>
      </c>
      <c r="AA114" t="s">
        <v>77</v>
      </c>
      <c r="AB114" t="s">
        <v>57</v>
      </c>
      <c r="AC114" t="s">
        <v>87</v>
      </c>
      <c r="AD114">
        <v>84.34999999999999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88</v>
      </c>
      <c r="AK114" t="s">
        <v>190</v>
      </c>
      <c r="AL114" t="s">
        <v>474</v>
      </c>
      <c r="AM114">
        <v>1</v>
      </c>
      <c r="AN114">
        <v>0</v>
      </c>
      <c r="AO114">
        <v>0</v>
      </c>
      <c r="AP114" t="s">
        <v>91</v>
      </c>
      <c r="AQ114" t="s">
        <v>104</v>
      </c>
      <c r="AR114" t="s">
        <v>93</v>
      </c>
      <c r="AS114">
        <v>2</v>
      </c>
      <c r="AT114">
        <v>26419</v>
      </c>
      <c r="AU114">
        <v>1</v>
      </c>
      <c r="AV114">
        <v>1</v>
      </c>
      <c r="AW114">
        <v>0</v>
      </c>
      <c r="AX114">
        <v>84.34999999999999</v>
      </c>
      <c r="AY114">
        <v>1</v>
      </c>
      <c r="AZ114" t="s">
        <v>94</v>
      </c>
      <c r="BA114">
        <v>9</v>
      </c>
      <c r="BB114" t="s">
        <v>95</v>
      </c>
      <c r="BC114">
        <v>1</v>
      </c>
    </row>
    <row r="115" spans="1:55">
      <c r="A115" t="s">
        <v>475</v>
      </c>
      <c r="B115" t="s">
        <v>56</v>
      </c>
      <c r="C115">
        <v>47</v>
      </c>
      <c r="D115" t="s">
        <v>57</v>
      </c>
      <c r="E115">
        <v>1</v>
      </c>
      <c r="F115" t="s">
        <v>476</v>
      </c>
      <c r="G115">
        <v>95066</v>
      </c>
      <c r="H115">
        <v>37.070177</v>
      </c>
      <c r="I115">
        <v>-122.010077</v>
      </c>
      <c r="J115">
        <v>7</v>
      </c>
      <c r="K115">
        <v>69</v>
      </c>
      <c r="L115" t="s">
        <v>59</v>
      </c>
      <c r="M115" t="s">
        <v>57</v>
      </c>
      <c r="N115" t="s">
        <v>477</v>
      </c>
      <c r="O115" t="s">
        <v>57</v>
      </c>
      <c r="P115" t="s">
        <v>57</v>
      </c>
      <c r="Q115" t="s">
        <v>85</v>
      </c>
      <c r="R115" t="s">
        <v>63</v>
      </c>
      <c r="S115" t="s">
        <v>57</v>
      </c>
      <c r="T115" t="s">
        <v>61</v>
      </c>
      <c r="U115" t="s">
        <v>57</v>
      </c>
      <c r="V115" t="s">
        <v>61</v>
      </c>
      <c r="W115" t="s">
        <v>61</v>
      </c>
      <c r="X115" t="s">
        <v>61</v>
      </c>
      <c r="Y115" t="s">
        <v>61</v>
      </c>
      <c r="Z115" t="s">
        <v>61</v>
      </c>
      <c r="AA115" t="s">
        <v>64</v>
      </c>
      <c r="AB115" t="s">
        <v>61</v>
      </c>
      <c r="AC115" t="s">
        <v>87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66</v>
      </c>
      <c r="AM115">
        <v>0</v>
      </c>
      <c r="AN115">
        <v>1</v>
      </c>
      <c r="AO115">
        <v>0</v>
      </c>
      <c r="AP115" t="s">
        <v>123</v>
      </c>
      <c r="AQ115" t="s">
        <v>78</v>
      </c>
      <c r="AR115" t="s">
        <v>93</v>
      </c>
      <c r="AS115">
        <v>2</v>
      </c>
      <c r="AT115">
        <v>14574</v>
      </c>
      <c r="AU115">
        <v>1</v>
      </c>
      <c r="AV115">
        <v>0</v>
      </c>
      <c r="AW115">
        <v>1</v>
      </c>
      <c r="AX115">
        <v>0</v>
      </c>
      <c r="AY115">
        <v>6</v>
      </c>
      <c r="AZ115" t="s">
        <v>125</v>
      </c>
      <c r="BA115">
        <v>2</v>
      </c>
      <c r="BB115" t="s">
        <v>126</v>
      </c>
      <c r="BC115">
        <v>3</v>
      </c>
    </row>
    <row r="116" spans="1:55">
      <c r="A116" t="s">
        <v>478</v>
      </c>
      <c r="B116" t="s">
        <v>56</v>
      </c>
      <c r="C116">
        <v>68</v>
      </c>
      <c r="D116" t="s">
        <v>61</v>
      </c>
      <c r="E116">
        <v>0</v>
      </c>
      <c r="F116" t="s">
        <v>479</v>
      </c>
      <c r="G116">
        <v>95368</v>
      </c>
      <c r="H116">
        <v>37.713152</v>
      </c>
      <c r="I116">
        <v>-121.08739</v>
      </c>
      <c r="J116">
        <v>0</v>
      </c>
      <c r="K116">
        <v>66</v>
      </c>
      <c r="L116" t="s">
        <v>59</v>
      </c>
      <c r="M116" t="s">
        <v>57</v>
      </c>
      <c r="N116" t="s">
        <v>480</v>
      </c>
      <c r="O116" t="s">
        <v>57</v>
      </c>
      <c r="P116" t="s">
        <v>57</v>
      </c>
      <c r="Q116" t="s">
        <v>85</v>
      </c>
      <c r="R116" t="s">
        <v>163</v>
      </c>
      <c r="S116" t="s">
        <v>57</v>
      </c>
      <c r="T116" t="s">
        <v>61</v>
      </c>
      <c r="U116" t="s">
        <v>61</v>
      </c>
      <c r="V116" t="s">
        <v>61</v>
      </c>
      <c r="W116" t="s">
        <v>57</v>
      </c>
      <c r="X116" t="s">
        <v>57</v>
      </c>
      <c r="Y116" t="s">
        <v>57</v>
      </c>
      <c r="Z116" t="s">
        <v>57</v>
      </c>
      <c r="AA116" t="s">
        <v>122</v>
      </c>
      <c r="AB116" t="s">
        <v>57</v>
      </c>
      <c r="AC116" t="s">
        <v>87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66</v>
      </c>
      <c r="AM116">
        <v>0</v>
      </c>
      <c r="AN116">
        <v>1</v>
      </c>
      <c r="AO116">
        <v>0</v>
      </c>
      <c r="AP116" t="s">
        <v>123</v>
      </c>
      <c r="AQ116" t="s">
        <v>124</v>
      </c>
      <c r="AR116" t="s">
        <v>105</v>
      </c>
      <c r="AS116">
        <v>5</v>
      </c>
      <c r="AT116">
        <v>12466</v>
      </c>
      <c r="AU116">
        <v>1</v>
      </c>
      <c r="AV116">
        <v>0</v>
      </c>
      <c r="AW116">
        <v>1</v>
      </c>
      <c r="AX116">
        <v>0</v>
      </c>
      <c r="AY116">
        <v>6</v>
      </c>
      <c r="AZ116" t="s">
        <v>125</v>
      </c>
      <c r="BA116">
        <v>4</v>
      </c>
      <c r="BB116" t="s">
        <v>80</v>
      </c>
      <c r="BC116">
        <v>2</v>
      </c>
    </row>
    <row r="117" spans="1:55">
      <c r="A117" t="s">
        <v>481</v>
      </c>
      <c r="B117" t="s">
        <v>56</v>
      </c>
      <c r="C117">
        <v>30</v>
      </c>
      <c r="D117" t="s">
        <v>61</v>
      </c>
      <c r="E117">
        <v>0</v>
      </c>
      <c r="F117" t="s">
        <v>482</v>
      </c>
      <c r="G117">
        <v>95519</v>
      </c>
      <c r="H117">
        <v>40.965011</v>
      </c>
      <c r="I117">
        <v>-124.015255</v>
      </c>
      <c r="J117">
        <v>0</v>
      </c>
      <c r="K117">
        <v>70</v>
      </c>
      <c r="L117" t="s">
        <v>119</v>
      </c>
      <c r="M117" t="s">
        <v>57</v>
      </c>
      <c r="N117" t="s">
        <v>483</v>
      </c>
      <c r="O117" t="s">
        <v>57</v>
      </c>
      <c r="P117" t="s">
        <v>57</v>
      </c>
      <c r="Q117" t="s">
        <v>85</v>
      </c>
      <c r="R117" t="s">
        <v>189</v>
      </c>
      <c r="S117" t="s">
        <v>57</v>
      </c>
      <c r="T117" t="s">
        <v>57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64</v>
      </c>
      <c r="AB117" t="s">
        <v>61</v>
      </c>
      <c r="AC117" t="s">
        <v>65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</v>
      </c>
      <c r="AJ117" t="s">
        <v>88</v>
      </c>
      <c r="AK117" t="s">
        <v>101</v>
      </c>
      <c r="AL117" t="s">
        <v>111</v>
      </c>
      <c r="AM117">
        <v>1</v>
      </c>
      <c r="AN117">
        <v>0</v>
      </c>
      <c r="AO117">
        <v>0</v>
      </c>
      <c r="AP117" t="s">
        <v>123</v>
      </c>
      <c r="AQ117" t="s">
        <v>68</v>
      </c>
      <c r="AR117" t="s">
        <v>105</v>
      </c>
      <c r="AS117">
        <v>8</v>
      </c>
      <c r="AT117">
        <v>15921</v>
      </c>
      <c r="AU117">
        <v>1</v>
      </c>
      <c r="AV117">
        <v>1</v>
      </c>
      <c r="AW117">
        <v>0</v>
      </c>
      <c r="AX117">
        <v>115.55</v>
      </c>
      <c r="AY117">
        <v>6</v>
      </c>
      <c r="AZ117" t="s">
        <v>125</v>
      </c>
      <c r="BA117">
        <v>4</v>
      </c>
      <c r="BB117" t="s">
        <v>80</v>
      </c>
      <c r="BC117">
        <v>2</v>
      </c>
    </row>
    <row r="118" spans="1:55">
      <c r="A118" t="s">
        <v>484</v>
      </c>
      <c r="B118" t="s">
        <v>73</v>
      </c>
      <c r="C118">
        <v>62</v>
      </c>
      <c r="D118" t="s">
        <v>61</v>
      </c>
      <c r="E118">
        <v>0</v>
      </c>
      <c r="F118" t="s">
        <v>485</v>
      </c>
      <c r="G118">
        <v>94027</v>
      </c>
      <c r="H118">
        <v>37.454924</v>
      </c>
      <c r="I118">
        <v>-122.203168</v>
      </c>
      <c r="J118">
        <v>0</v>
      </c>
      <c r="K118">
        <v>25</v>
      </c>
      <c r="L118" t="s">
        <v>216</v>
      </c>
      <c r="M118" t="s">
        <v>57</v>
      </c>
      <c r="N118" t="s">
        <v>486</v>
      </c>
      <c r="O118" t="s">
        <v>57</v>
      </c>
      <c r="P118" t="s">
        <v>61</v>
      </c>
      <c r="Q118" t="s">
        <v>143</v>
      </c>
      <c r="R118" t="s">
        <v>143</v>
      </c>
      <c r="S118" t="s">
        <v>143</v>
      </c>
      <c r="T118" t="s">
        <v>143</v>
      </c>
      <c r="U118" t="s">
        <v>143</v>
      </c>
      <c r="V118" t="s">
        <v>143</v>
      </c>
      <c r="W118" t="s">
        <v>143</v>
      </c>
      <c r="X118" t="s">
        <v>143</v>
      </c>
      <c r="Y118" t="s">
        <v>143</v>
      </c>
      <c r="Z118" t="s">
        <v>143</v>
      </c>
      <c r="AA118" t="s">
        <v>64</v>
      </c>
      <c r="AB118" t="s">
        <v>61</v>
      </c>
      <c r="AC118" t="s">
        <v>87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88</v>
      </c>
      <c r="AK118" t="s">
        <v>201</v>
      </c>
      <c r="AL118" t="s">
        <v>202</v>
      </c>
      <c r="AM118">
        <v>1</v>
      </c>
      <c r="AN118">
        <v>0</v>
      </c>
      <c r="AO118">
        <v>0</v>
      </c>
      <c r="AP118" t="s">
        <v>164</v>
      </c>
      <c r="AQ118" t="s">
        <v>124</v>
      </c>
      <c r="AR118" t="s">
        <v>182</v>
      </c>
      <c r="AT118">
        <v>6876</v>
      </c>
      <c r="AU118">
        <v>1</v>
      </c>
      <c r="AV118">
        <v>1</v>
      </c>
      <c r="AW118">
        <v>0</v>
      </c>
      <c r="AX118">
        <v>25.3</v>
      </c>
      <c r="AY118">
        <v>4</v>
      </c>
      <c r="AZ118" t="s">
        <v>165</v>
      </c>
      <c r="BA118">
        <v>2</v>
      </c>
      <c r="BB118" t="s">
        <v>126</v>
      </c>
      <c r="BC118">
        <v>3</v>
      </c>
    </row>
    <row r="119" spans="1:55">
      <c r="A119" t="s">
        <v>487</v>
      </c>
      <c r="B119" t="s">
        <v>56</v>
      </c>
      <c r="C119">
        <v>52</v>
      </c>
      <c r="D119" t="s">
        <v>57</v>
      </c>
      <c r="E119">
        <v>2</v>
      </c>
      <c r="F119" t="s">
        <v>488</v>
      </c>
      <c r="G119">
        <v>92649</v>
      </c>
      <c r="H119">
        <v>33.721917</v>
      </c>
      <c r="I119">
        <v>-118.043237</v>
      </c>
      <c r="J119">
        <v>1</v>
      </c>
      <c r="K119">
        <v>46</v>
      </c>
      <c r="L119" t="s">
        <v>129</v>
      </c>
      <c r="M119" t="s">
        <v>57</v>
      </c>
      <c r="N119" t="s">
        <v>489</v>
      </c>
      <c r="O119" t="s">
        <v>61</v>
      </c>
      <c r="P119" t="s">
        <v>61</v>
      </c>
      <c r="Q119" t="s">
        <v>143</v>
      </c>
      <c r="R119" t="s">
        <v>143</v>
      </c>
      <c r="S119" t="s">
        <v>143</v>
      </c>
      <c r="T119" t="s">
        <v>143</v>
      </c>
      <c r="U119" t="s">
        <v>143</v>
      </c>
      <c r="V119" t="s">
        <v>143</v>
      </c>
      <c r="W119" t="s">
        <v>143</v>
      </c>
      <c r="X119" t="s">
        <v>143</v>
      </c>
      <c r="Y119" t="s">
        <v>143</v>
      </c>
      <c r="Z119" t="s">
        <v>143</v>
      </c>
      <c r="AA119" t="s">
        <v>122</v>
      </c>
      <c r="AB119" t="s">
        <v>57</v>
      </c>
      <c r="AC119" t="s">
        <v>65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66</v>
      </c>
      <c r="AM119">
        <v>0</v>
      </c>
      <c r="AN119">
        <v>1</v>
      </c>
      <c r="AO119">
        <v>0</v>
      </c>
      <c r="AP119" t="s">
        <v>176</v>
      </c>
      <c r="AQ119" t="s">
        <v>92</v>
      </c>
      <c r="AR119" t="s">
        <v>182</v>
      </c>
      <c r="AT119">
        <v>32304</v>
      </c>
      <c r="AU119">
        <v>1</v>
      </c>
      <c r="AV119">
        <v>0</v>
      </c>
      <c r="AW119">
        <v>1</v>
      </c>
      <c r="AX119">
        <v>0</v>
      </c>
      <c r="AY119">
        <v>5</v>
      </c>
      <c r="AZ119" t="s">
        <v>177</v>
      </c>
      <c r="BA119">
        <v>0</v>
      </c>
      <c r="BB119" t="s">
        <v>71</v>
      </c>
      <c r="BC119">
        <v>4</v>
      </c>
    </row>
    <row r="120" spans="1:55">
      <c r="A120" t="s">
        <v>490</v>
      </c>
      <c r="B120" t="s">
        <v>56</v>
      </c>
      <c r="C120">
        <v>63</v>
      </c>
      <c r="D120" t="s">
        <v>57</v>
      </c>
      <c r="E120">
        <v>0</v>
      </c>
      <c r="F120" t="s">
        <v>491</v>
      </c>
      <c r="G120">
        <v>92320</v>
      </c>
      <c r="H120">
        <v>33.982787</v>
      </c>
      <c r="I120">
        <v>-117.057627</v>
      </c>
      <c r="J120">
        <v>7</v>
      </c>
      <c r="K120">
        <v>54</v>
      </c>
      <c r="L120" t="s">
        <v>129</v>
      </c>
      <c r="M120" t="s">
        <v>57</v>
      </c>
      <c r="N120" t="s">
        <v>492</v>
      </c>
      <c r="O120" t="s">
        <v>57</v>
      </c>
      <c r="P120" t="s">
        <v>57</v>
      </c>
      <c r="Q120" t="s">
        <v>85</v>
      </c>
      <c r="R120" t="s">
        <v>364</v>
      </c>
      <c r="S120" t="s">
        <v>57</v>
      </c>
      <c r="T120" t="s">
        <v>57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64</v>
      </c>
      <c r="AB120" t="s">
        <v>57</v>
      </c>
      <c r="AC120" t="s">
        <v>65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66</v>
      </c>
      <c r="AM120">
        <v>0</v>
      </c>
      <c r="AN120">
        <v>1</v>
      </c>
      <c r="AO120">
        <v>0</v>
      </c>
      <c r="AP120" t="s">
        <v>123</v>
      </c>
      <c r="AQ120" t="s">
        <v>124</v>
      </c>
      <c r="AR120" t="s">
        <v>105</v>
      </c>
      <c r="AS120">
        <v>8</v>
      </c>
      <c r="AT120">
        <v>7334</v>
      </c>
      <c r="AU120">
        <v>1</v>
      </c>
      <c r="AV120">
        <v>0</v>
      </c>
      <c r="AW120">
        <v>1</v>
      </c>
      <c r="AX120">
        <v>0</v>
      </c>
      <c r="AY120">
        <v>6</v>
      </c>
      <c r="AZ120" t="s">
        <v>125</v>
      </c>
      <c r="BA120">
        <v>3</v>
      </c>
      <c r="BB120" t="s">
        <v>126</v>
      </c>
      <c r="BC120">
        <v>3</v>
      </c>
    </row>
    <row r="121" spans="1:55">
      <c r="A121" t="s">
        <v>493</v>
      </c>
      <c r="B121" t="s">
        <v>56</v>
      </c>
      <c r="C121">
        <v>54</v>
      </c>
      <c r="D121" t="s">
        <v>61</v>
      </c>
      <c r="E121">
        <v>0</v>
      </c>
      <c r="F121" t="s">
        <v>172</v>
      </c>
      <c r="G121">
        <v>94014</v>
      </c>
      <c r="H121">
        <v>37.691561</v>
      </c>
      <c r="I121">
        <v>-122.445202</v>
      </c>
      <c r="J121">
        <v>0</v>
      </c>
      <c r="K121">
        <v>15</v>
      </c>
      <c r="L121" t="s">
        <v>59</v>
      </c>
      <c r="M121" t="s">
        <v>57</v>
      </c>
      <c r="N121" t="s">
        <v>494</v>
      </c>
      <c r="O121" t="s">
        <v>61</v>
      </c>
      <c r="P121" t="s">
        <v>57</v>
      </c>
      <c r="Q121" t="s">
        <v>85</v>
      </c>
      <c r="R121" t="s">
        <v>131</v>
      </c>
      <c r="S121" t="s">
        <v>57</v>
      </c>
      <c r="T121" t="s">
        <v>61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77</v>
      </c>
      <c r="AB121" t="s">
        <v>61</v>
      </c>
      <c r="AC121" t="s">
        <v>87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88</v>
      </c>
      <c r="AK121" t="s">
        <v>89</v>
      </c>
      <c r="AL121" t="s">
        <v>181</v>
      </c>
      <c r="AM121">
        <v>1</v>
      </c>
      <c r="AN121">
        <v>0</v>
      </c>
      <c r="AO121">
        <v>0</v>
      </c>
      <c r="AP121" t="s">
        <v>103</v>
      </c>
      <c r="AQ121" t="s">
        <v>92</v>
      </c>
      <c r="AR121" t="s">
        <v>105</v>
      </c>
      <c r="AS121">
        <v>7</v>
      </c>
      <c r="AT121">
        <v>47453</v>
      </c>
      <c r="AU121">
        <v>1</v>
      </c>
      <c r="AV121">
        <v>1</v>
      </c>
      <c r="AW121">
        <v>0</v>
      </c>
      <c r="AX121">
        <v>105.1</v>
      </c>
      <c r="AY121">
        <v>3</v>
      </c>
      <c r="AZ121" t="s">
        <v>106</v>
      </c>
      <c r="BA121">
        <v>7</v>
      </c>
      <c r="BB121" t="s">
        <v>95</v>
      </c>
      <c r="BC121">
        <v>1</v>
      </c>
    </row>
    <row r="122" spans="1:55">
      <c r="A122" t="s">
        <v>495</v>
      </c>
      <c r="B122" t="s">
        <v>56</v>
      </c>
      <c r="C122">
        <v>48</v>
      </c>
      <c r="D122" t="s">
        <v>57</v>
      </c>
      <c r="E122">
        <v>1</v>
      </c>
      <c r="F122" t="s">
        <v>496</v>
      </c>
      <c r="G122">
        <v>95461</v>
      </c>
      <c r="H122">
        <v>38.787446</v>
      </c>
      <c r="I122">
        <v>-122.58675</v>
      </c>
      <c r="J122">
        <v>0</v>
      </c>
      <c r="K122">
        <v>12</v>
      </c>
      <c r="L122" t="s">
        <v>98</v>
      </c>
      <c r="M122" t="s">
        <v>57</v>
      </c>
      <c r="N122" t="s">
        <v>497</v>
      </c>
      <c r="O122" t="s">
        <v>61</v>
      </c>
      <c r="P122" t="s">
        <v>61</v>
      </c>
      <c r="Q122" t="s">
        <v>143</v>
      </c>
      <c r="R122" t="s">
        <v>143</v>
      </c>
      <c r="S122" t="s">
        <v>143</v>
      </c>
      <c r="T122" t="s">
        <v>143</v>
      </c>
      <c r="U122" t="s">
        <v>143</v>
      </c>
      <c r="V122" t="s">
        <v>143</v>
      </c>
      <c r="W122" t="s">
        <v>143</v>
      </c>
      <c r="X122" t="s">
        <v>143</v>
      </c>
      <c r="Y122" t="s">
        <v>143</v>
      </c>
      <c r="Z122" t="s">
        <v>143</v>
      </c>
      <c r="AA122" t="s">
        <v>77</v>
      </c>
      <c r="AB122" t="s">
        <v>61</v>
      </c>
      <c r="AC122" t="s">
        <v>87</v>
      </c>
      <c r="AD122">
        <v>19.4</v>
      </c>
      <c r="AE122">
        <v>198.1</v>
      </c>
      <c r="AF122">
        <v>0</v>
      </c>
      <c r="AG122">
        <v>0</v>
      </c>
      <c r="AH122">
        <v>99</v>
      </c>
      <c r="AI122">
        <v>297.1</v>
      </c>
      <c r="AJ122" t="s">
        <v>66</v>
      </c>
      <c r="AM122">
        <v>0</v>
      </c>
      <c r="AN122">
        <v>1</v>
      </c>
      <c r="AO122">
        <v>0</v>
      </c>
      <c r="AP122" t="s">
        <v>67</v>
      </c>
      <c r="AQ122" t="s">
        <v>78</v>
      </c>
      <c r="AR122" t="s">
        <v>182</v>
      </c>
      <c r="AT122">
        <v>7789</v>
      </c>
      <c r="AU122">
        <v>1</v>
      </c>
      <c r="AV122">
        <v>0</v>
      </c>
      <c r="AW122">
        <v>1</v>
      </c>
      <c r="AX122">
        <v>0</v>
      </c>
      <c r="AY122">
        <v>2</v>
      </c>
      <c r="AZ122" t="s">
        <v>70</v>
      </c>
      <c r="BA122">
        <v>3</v>
      </c>
      <c r="BB122" t="s">
        <v>126</v>
      </c>
      <c r="BC122">
        <v>3</v>
      </c>
    </row>
    <row r="123" spans="1:55">
      <c r="A123" t="s">
        <v>498</v>
      </c>
      <c r="B123" t="s">
        <v>56</v>
      </c>
      <c r="C123">
        <v>51</v>
      </c>
      <c r="D123" t="s">
        <v>61</v>
      </c>
      <c r="E123">
        <v>0</v>
      </c>
      <c r="F123" t="s">
        <v>499</v>
      </c>
      <c r="G123">
        <v>94705</v>
      </c>
      <c r="H123">
        <v>37.858898</v>
      </c>
      <c r="I123">
        <v>-122.240512</v>
      </c>
      <c r="J123">
        <v>0</v>
      </c>
      <c r="K123">
        <v>22</v>
      </c>
      <c r="L123" t="s">
        <v>59</v>
      </c>
      <c r="M123" t="s">
        <v>61</v>
      </c>
      <c r="N123" t="s">
        <v>143</v>
      </c>
      <c r="O123" t="s">
        <v>143</v>
      </c>
      <c r="P123" t="s">
        <v>57</v>
      </c>
      <c r="Q123" t="s">
        <v>62</v>
      </c>
      <c r="R123" t="s">
        <v>169</v>
      </c>
      <c r="S123" t="s">
        <v>61</v>
      </c>
      <c r="T123" t="s">
        <v>57</v>
      </c>
      <c r="U123" t="s">
        <v>61</v>
      </c>
      <c r="V123" t="s">
        <v>61</v>
      </c>
      <c r="W123" t="s">
        <v>57</v>
      </c>
      <c r="X123" t="s">
        <v>57</v>
      </c>
      <c r="Y123" t="s">
        <v>57</v>
      </c>
      <c r="Z123" t="s">
        <v>57</v>
      </c>
      <c r="AA123" t="s">
        <v>77</v>
      </c>
      <c r="AB123" t="s">
        <v>57</v>
      </c>
      <c r="AC123" t="s">
        <v>87</v>
      </c>
      <c r="AD123">
        <v>50.35</v>
      </c>
      <c r="AE123">
        <v>1098.85</v>
      </c>
      <c r="AF123">
        <v>0</v>
      </c>
      <c r="AG123">
        <v>0</v>
      </c>
      <c r="AH123">
        <v>0</v>
      </c>
      <c r="AI123">
        <v>1098.85</v>
      </c>
      <c r="AJ123" t="s">
        <v>66</v>
      </c>
      <c r="AM123">
        <v>0</v>
      </c>
      <c r="AN123">
        <v>1</v>
      </c>
      <c r="AO123">
        <v>0</v>
      </c>
      <c r="AP123" t="s">
        <v>103</v>
      </c>
      <c r="AQ123" t="s">
        <v>92</v>
      </c>
      <c r="AR123" t="s">
        <v>69</v>
      </c>
      <c r="AS123">
        <v>5</v>
      </c>
      <c r="AT123">
        <v>12448</v>
      </c>
      <c r="AU123">
        <v>1</v>
      </c>
      <c r="AV123">
        <v>0</v>
      </c>
      <c r="AW123">
        <v>1</v>
      </c>
      <c r="AX123">
        <v>0</v>
      </c>
      <c r="AY123">
        <v>3</v>
      </c>
      <c r="AZ123" t="s">
        <v>106</v>
      </c>
      <c r="BA123">
        <v>5</v>
      </c>
      <c r="BB123" t="s">
        <v>80</v>
      </c>
      <c r="BC123">
        <v>2</v>
      </c>
    </row>
    <row r="124" spans="1:55">
      <c r="A124" t="s">
        <v>500</v>
      </c>
      <c r="B124" t="s">
        <v>56</v>
      </c>
      <c r="C124">
        <v>22</v>
      </c>
      <c r="D124" t="s">
        <v>57</v>
      </c>
      <c r="E124">
        <v>0</v>
      </c>
      <c r="F124" t="s">
        <v>501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59</v>
      </c>
      <c r="M124" t="s">
        <v>61</v>
      </c>
      <c r="N124" t="s">
        <v>143</v>
      </c>
      <c r="O124" t="s">
        <v>143</v>
      </c>
      <c r="P124" t="s">
        <v>57</v>
      </c>
      <c r="Q124" t="s">
        <v>62</v>
      </c>
      <c r="R124" t="s">
        <v>304</v>
      </c>
      <c r="S124" t="s">
        <v>61</v>
      </c>
      <c r="T124" t="s">
        <v>57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122</v>
      </c>
      <c r="AB124" t="s">
        <v>61</v>
      </c>
      <c r="AC124" t="s">
        <v>87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66</v>
      </c>
      <c r="AM124">
        <v>0</v>
      </c>
      <c r="AN124">
        <v>1</v>
      </c>
      <c r="AO124">
        <v>0</v>
      </c>
      <c r="AP124" t="s">
        <v>123</v>
      </c>
      <c r="AQ124" t="s">
        <v>116</v>
      </c>
      <c r="AR124" t="s">
        <v>69</v>
      </c>
      <c r="AS124">
        <v>7</v>
      </c>
      <c r="AT124">
        <v>2502</v>
      </c>
      <c r="AU124">
        <v>1</v>
      </c>
      <c r="AV124">
        <v>0</v>
      </c>
      <c r="AW124">
        <v>1</v>
      </c>
      <c r="AX124">
        <v>0</v>
      </c>
      <c r="AY124">
        <v>6</v>
      </c>
      <c r="AZ124" t="s">
        <v>125</v>
      </c>
      <c r="BA124">
        <v>1</v>
      </c>
      <c r="BB124" t="s">
        <v>71</v>
      </c>
      <c r="BC124">
        <v>4</v>
      </c>
    </row>
    <row r="125" spans="1:55">
      <c r="A125" t="s">
        <v>502</v>
      </c>
      <c r="B125" t="s">
        <v>73</v>
      </c>
      <c r="C125">
        <v>52</v>
      </c>
      <c r="D125" t="s">
        <v>61</v>
      </c>
      <c r="E125">
        <v>0</v>
      </c>
      <c r="F125" t="s">
        <v>503</v>
      </c>
      <c r="G125">
        <v>92844</v>
      </c>
      <c r="H125">
        <v>33.766476</v>
      </c>
      <c r="I125">
        <v>-117.969795</v>
      </c>
      <c r="J125">
        <v>0</v>
      </c>
      <c r="K125">
        <v>30</v>
      </c>
      <c r="L125" t="s">
        <v>216</v>
      </c>
      <c r="M125" t="s">
        <v>57</v>
      </c>
      <c r="N125" t="s">
        <v>504</v>
      </c>
      <c r="O125" t="s">
        <v>61</v>
      </c>
      <c r="P125" t="s">
        <v>57</v>
      </c>
      <c r="Q125" t="s">
        <v>85</v>
      </c>
      <c r="R125" t="s">
        <v>163</v>
      </c>
      <c r="S125" t="s">
        <v>57</v>
      </c>
      <c r="T125" t="s">
        <v>57</v>
      </c>
      <c r="U125" t="s">
        <v>57</v>
      </c>
      <c r="V125" t="s">
        <v>61</v>
      </c>
      <c r="W125" t="s">
        <v>61</v>
      </c>
      <c r="X125" t="s">
        <v>61</v>
      </c>
      <c r="Y125" t="s">
        <v>61</v>
      </c>
      <c r="Z125" t="s">
        <v>61</v>
      </c>
      <c r="AA125" t="s">
        <v>77</v>
      </c>
      <c r="AB125" t="s">
        <v>57</v>
      </c>
      <c r="AC125" t="s">
        <v>65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66</v>
      </c>
      <c r="AM125">
        <v>0</v>
      </c>
      <c r="AN125">
        <v>1</v>
      </c>
      <c r="AO125">
        <v>0</v>
      </c>
      <c r="AP125" t="s">
        <v>164</v>
      </c>
      <c r="AQ125" t="s">
        <v>92</v>
      </c>
      <c r="AR125" t="s">
        <v>93</v>
      </c>
      <c r="AS125">
        <v>3</v>
      </c>
      <c r="AT125">
        <v>23481</v>
      </c>
      <c r="AU125">
        <v>1</v>
      </c>
      <c r="AV125">
        <v>0</v>
      </c>
      <c r="AW125">
        <v>1</v>
      </c>
      <c r="AX125">
        <v>0</v>
      </c>
      <c r="AY125">
        <v>4</v>
      </c>
      <c r="AZ125" t="s">
        <v>165</v>
      </c>
      <c r="BA125">
        <v>7</v>
      </c>
      <c r="BB125" t="s">
        <v>95</v>
      </c>
      <c r="BC125">
        <v>1</v>
      </c>
    </row>
    <row r="126" spans="1:55">
      <c r="A126" t="s">
        <v>505</v>
      </c>
      <c r="B126" t="s">
        <v>73</v>
      </c>
      <c r="C126">
        <v>22</v>
      </c>
      <c r="D126" t="s">
        <v>57</v>
      </c>
      <c r="E126">
        <v>1</v>
      </c>
      <c r="F126" t="s">
        <v>506</v>
      </c>
      <c r="G126">
        <v>92203</v>
      </c>
      <c r="H126">
        <v>33.752938</v>
      </c>
      <c r="I126">
        <v>-116.230055</v>
      </c>
      <c r="J126">
        <v>1</v>
      </c>
      <c r="K126">
        <v>71</v>
      </c>
      <c r="L126" t="s">
        <v>119</v>
      </c>
      <c r="M126" t="s">
        <v>57</v>
      </c>
      <c r="N126" t="s">
        <v>507</v>
      </c>
      <c r="O126" t="s">
        <v>57</v>
      </c>
      <c r="P126" t="s">
        <v>57</v>
      </c>
      <c r="Q126" t="s">
        <v>85</v>
      </c>
      <c r="R126" t="s">
        <v>147</v>
      </c>
      <c r="S126" t="s">
        <v>61</v>
      </c>
      <c r="T126" t="s">
        <v>57</v>
      </c>
      <c r="U126" t="s">
        <v>61</v>
      </c>
      <c r="V126" t="s">
        <v>61</v>
      </c>
      <c r="W126" t="s">
        <v>57</v>
      </c>
      <c r="X126" t="s">
        <v>57</v>
      </c>
      <c r="Y126" t="s">
        <v>57</v>
      </c>
      <c r="Z126" t="s">
        <v>57</v>
      </c>
      <c r="AA126" t="s">
        <v>64</v>
      </c>
      <c r="AB126" t="s">
        <v>61</v>
      </c>
      <c r="AC126" t="s">
        <v>87</v>
      </c>
      <c r="AD126">
        <v>100.55</v>
      </c>
      <c r="AE126">
        <v>7113.75</v>
      </c>
      <c r="AF126">
        <v>16.99</v>
      </c>
      <c r="AG126">
        <v>0</v>
      </c>
      <c r="AH126">
        <v>2012.14</v>
      </c>
      <c r="AI126">
        <v>9108.9</v>
      </c>
      <c r="AJ126" t="s">
        <v>66</v>
      </c>
      <c r="AM126">
        <v>0</v>
      </c>
      <c r="AN126">
        <v>1</v>
      </c>
      <c r="AO126">
        <v>0</v>
      </c>
      <c r="AP126" t="s">
        <v>123</v>
      </c>
      <c r="AQ126" t="s">
        <v>116</v>
      </c>
      <c r="AR126" t="s">
        <v>105</v>
      </c>
      <c r="AS126">
        <v>5</v>
      </c>
      <c r="AT126">
        <v>2743</v>
      </c>
      <c r="AU126">
        <v>1</v>
      </c>
      <c r="AV126">
        <v>0</v>
      </c>
      <c r="AW126">
        <v>1</v>
      </c>
      <c r="AX126">
        <v>0</v>
      </c>
      <c r="AY126">
        <v>6</v>
      </c>
      <c r="AZ126" t="s">
        <v>125</v>
      </c>
      <c r="BA126">
        <v>2</v>
      </c>
      <c r="BB126" t="s">
        <v>126</v>
      </c>
      <c r="BC126">
        <v>3</v>
      </c>
    </row>
    <row r="127" spans="1:55">
      <c r="A127" t="s">
        <v>508</v>
      </c>
      <c r="B127" t="s">
        <v>73</v>
      </c>
      <c r="C127">
        <v>33</v>
      </c>
      <c r="D127" t="s">
        <v>57</v>
      </c>
      <c r="E127">
        <v>0</v>
      </c>
      <c r="F127" t="s">
        <v>509</v>
      </c>
      <c r="G127">
        <v>93033</v>
      </c>
      <c r="H127">
        <v>34.156629</v>
      </c>
      <c r="I127">
        <v>-119.117218</v>
      </c>
      <c r="J127">
        <v>2</v>
      </c>
      <c r="K127">
        <v>30</v>
      </c>
      <c r="L127" t="s">
        <v>59</v>
      </c>
      <c r="M127" t="s">
        <v>57</v>
      </c>
      <c r="N127" t="s">
        <v>510</v>
      </c>
      <c r="O127" t="s">
        <v>61</v>
      </c>
      <c r="P127" t="s">
        <v>61</v>
      </c>
      <c r="Q127" t="s">
        <v>143</v>
      </c>
      <c r="R127" t="s">
        <v>143</v>
      </c>
      <c r="S127" t="s">
        <v>143</v>
      </c>
      <c r="T127" t="s">
        <v>143</v>
      </c>
      <c r="U127" t="s">
        <v>143</v>
      </c>
      <c r="V127" t="s">
        <v>143</v>
      </c>
      <c r="W127" t="s">
        <v>143</v>
      </c>
      <c r="X127" t="s">
        <v>143</v>
      </c>
      <c r="Y127" t="s">
        <v>143</v>
      </c>
      <c r="Z127" t="s">
        <v>143</v>
      </c>
      <c r="AA127" t="s">
        <v>64</v>
      </c>
      <c r="AB127" t="s">
        <v>61</v>
      </c>
      <c r="AC127" t="s">
        <v>65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66</v>
      </c>
      <c r="AM127">
        <v>0</v>
      </c>
      <c r="AN127">
        <v>1</v>
      </c>
      <c r="AO127">
        <v>0</v>
      </c>
      <c r="AP127" t="s">
        <v>164</v>
      </c>
      <c r="AQ127" t="s">
        <v>68</v>
      </c>
      <c r="AR127" t="s">
        <v>182</v>
      </c>
      <c r="AT127">
        <v>77791</v>
      </c>
      <c r="AU127">
        <v>1</v>
      </c>
      <c r="AV127">
        <v>0</v>
      </c>
      <c r="AW127">
        <v>1</v>
      </c>
      <c r="AX127">
        <v>0</v>
      </c>
      <c r="AY127">
        <v>4</v>
      </c>
      <c r="AZ127" t="s">
        <v>165</v>
      </c>
      <c r="BA127">
        <v>1</v>
      </c>
      <c r="BB127" t="s">
        <v>71</v>
      </c>
      <c r="BC127">
        <v>4</v>
      </c>
    </row>
    <row r="128" spans="1:55">
      <c r="A128" t="s">
        <v>511</v>
      </c>
      <c r="B128" t="s">
        <v>73</v>
      </c>
      <c r="C128">
        <v>26</v>
      </c>
      <c r="D128" t="s">
        <v>57</v>
      </c>
      <c r="E128">
        <v>0</v>
      </c>
      <c r="F128" t="s">
        <v>252</v>
      </c>
      <c r="G128">
        <v>92122</v>
      </c>
      <c r="H128">
        <v>32.85723</v>
      </c>
      <c r="I128">
        <v>-117.209774</v>
      </c>
      <c r="J128">
        <v>5</v>
      </c>
      <c r="K128">
        <v>4</v>
      </c>
      <c r="L128" t="s">
        <v>83</v>
      </c>
      <c r="M128" t="s">
        <v>57</v>
      </c>
      <c r="N128" t="s">
        <v>512</v>
      </c>
      <c r="O128" t="s">
        <v>57</v>
      </c>
      <c r="P128" t="s">
        <v>57</v>
      </c>
      <c r="Q128" t="s">
        <v>85</v>
      </c>
      <c r="R128" t="s">
        <v>156</v>
      </c>
      <c r="S128" t="s">
        <v>61</v>
      </c>
      <c r="T128" t="s">
        <v>57</v>
      </c>
      <c r="U128" t="s">
        <v>57</v>
      </c>
      <c r="V128" t="s">
        <v>61</v>
      </c>
      <c r="W128" t="s">
        <v>61</v>
      </c>
      <c r="X128" t="s">
        <v>61</v>
      </c>
      <c r="Y128" t="s">
        <v>57</v>
      </c>
      <c r="Z128" t="s">
        <v>57</v>
      </c>
      <c r="AA128" t="s">
        <v>77</v>
      </c>
      <c r="AB128" t="s">
        <v>57</v>
      </c>
      <c r="AC128" t="s">
        <v>87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88</v>
      </c>
      <c r="AK128" t="s">
        <v>89</v>
      </c>
      <c r="AL128" t="s">
        <v>181</v>
      </c>
      <c r="AM128">
        <v>1</v>
      </c>
      <c r="AN128">
        <v>0</v>
      </c>
      <c r="AO128">
        <v>0</v>
      </c>
      <c r="AP128" t="s">
        <v>91</v>
      </c>
      <c r="AQ128" t="s">
        <v>116</v>
      </c>
      <c r="AR128" t="s">
        <v>93</v>
      </c>
      <c r="AS128">
        <v>4</v>
      </c>
      <c r="AT128">
        <v>34902</v>
      </c>
      <c r="AU128">
        <v>1</v>
      </c>
      <c r="AV128">
        <v>1</v>
      </c>
      <c r="AW128">
        <v>0</v>
      </c>
      <c r="AX128">
        <v>84.8</v>
      </c>
      <c r="AY128">
        <v>1</v>
      </c>
      <c r="AZ128" t="s">
        <v>94</v>
      </c>
      <c r="BA128">
        <v>9</v>
      </c>
      <c r="BB128" t="s">
        <v>95</v>
      </c>
      <c r="BC128">
        <v>1</v>
      </c>
    </row>
    <row r="129" spans="1:55">
      <c r="A129" t="s">
        <v>513</v>
      </c>
      <c r="B129" t="s">
        <v>73</v>
      </c>
      <c r="C129">
        <v>58</v>
      </c>
      <c r="D129" t="s">
        <v>61</v>
      </c>
      <c r="E129">
        <v>0</v>
      </c>
      <c r="F129" t="s">
        <v>514</v>
      </c>
      <c r="G129">
        <v>92027</v>
      </c>
      <c r="H129">
        <v>33.141265</v>
      </c>
      <c r="I129">
        <v>-116.967221</v>
      </c>
      <c r="J129">
        <v>0</v>
      </c>
      <c r="K129">
        <v>2</v>
      </c>
      <c r="L129" t="s">
        <v>83</v>
      </c>
      <c r="M129" t="s">
        <v>57</v>
      </c>
      <c r="N129" t="s">
        <v>515</v>
      </c>
      <c r="O129" t="s">
        <v>61</v>
      </c>
      <c r="P129" t="s">
        <v>57</v>
      </c>
      <c r="Q129" t="s">
        <v>85</v>
      </c>
      <c r="R129" t="s">
        <v>313</v>
      </c>
      <c r="S129" t="s">
        <v>61</v>
      </c>
      <c r="T129" t="s">
        <v>61</v>
      </c>
      <c r="U129" t="s">
        <v>57</v>
      </c>
      <c r="V129" t="s">
        <v>61</v>
      </c>
      <c r="W129" t="s">
        <v>61</v>
      </c>
      <c r="X129" t="s">
        <v>57</v>
      </c>
      <c r="Y129" t="s">
        <v>57</v>
      </c>
      <c r="Z129" t="s">
        <v>57</v>
      </c>
      <c r="AA129" t="s">
        <v>77</v>
      </c>
      <c r="AB129" t="s">
        <v>57</v>
      </c>
      <c r="AC129" t="s">
        <v>87</v>
      </c>
      <c r="AD129">
        <v>85.84999999999999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88</v>
      </c>
      <c r="AK129" t="s">
        <v>89</v>
      </c>
      <c r="AL129" t="s">
        <v>181</v>
      </c>
      <c r="AM129">
        <v>1</v>
      </c>
      <c r="AN129">
        <v>0</v>
      </c>
      <c r="AO129">
        <v>0</v>
      </c>
      <c r="AP129" t="s">
        <v>91</v>
      </c>
      <c r="AQ129" t="s">
        <v>92</v>
      </c>
      <c r="AR129" t="s">
        <v>93</v>
      </c>
      <c r="AS129">
        <v>4</v>
      </c>
      <c r="AT129">
        <v>48690</v>
      </c>
      <c r="AU129">
        <v>1</v>
      </c>
      <c r="AV129">
        <v>1</v>
      </c>
      <c r="AW129">
        <v>0</v>
      </c>
      <c r="AX129">
        <v>85.84999999999999</v>
      </c>
      <c r="AY129">
        <v>1</v>
      </c>
      <c r="AZ129" t="s">
        <v>94</v>
      </c>
      <c r="BA129">
        <v>10</v>
      </c>
      <c r="BB129" t="s">
        <v>95</v>
      </c>
      <c r="BC129">
        <v>1</v>
      </c>
    </row>
    <row r="130" spans="1:55">
      <c r="A130" t="s">
        <v>516</v>
      </c>
      <c r="B130" t="s">
        <v>73</v>
      </c>
      <c r="C130">
        <v>22</v>
      </c>
      <c r="D130" t="s">
        <v>61</v>
      </c>
      <c r="E130">
        <v>1</v>
      </c>
      <c r="F130" t="s">
        <v>517</v>
      </c>
      <c r="G130">
        <v>92553</v>
      </c>
      <c r="H130">
        <v>33.923149</v>
      </c>
      <c r="I130">
        <v>-117.244933</v>
      </c>
      <c r="J130">
        <v>0</v>
      </c>
      <c r="K130">
        <v>10</v>
      </c>
      <c r="L130" t="s">
        <v>59</v>
      </c>
      <c r="M130" t="s">
        <v>57</v>
      </c>
      <c r="N130" t="s">
        <v>518</v>
      </c>
      <c r="O130" t="s">
        <v>61</v>
      </c>
      <c r="P130" t="s">
        <v>61</v>
      </c>
      <c r="Q130" t="s">
        <v>143</v>
      </c>
      <c r="R130" t="s">
        <v>143</v>
      </c>
      <c r="S130" t="s">
        <v>143</v>
      </c>
      <c r="T130" t="s">
        <v>143</v>
      </c>
      <c r="U130" t="s">
        <v>143</v>
      </c>
      <c r="V130" t="s">
        <v>143</v>
      </c>
      <c r="W130" t="s">
        <v>143</v>
      </c>
      <c r="X130" t="s">
        <v>143</v>
      </c>
      <c r="Y130" t="s">
        <v>143</v>
      </c>
      <c r="Z130" t="s">
        <v>143</v>
      </c>
      <c r="AA130" t="s">
        <v>64</v>
      </c>
      <c r="AB130" t="s">
        <v>57</v>
      </c>
      <c r="AC130" t="s">
        <v>87</v>
      </c>
      <c r="AD130">
        <v>19.95</v>
      </c>
      <c r="AE130">
        <v>219.5</v>
      </c>
      <c r="AF130">
        <v>0</v>
      </c>
      <c r="AG130">
        <v>0</v>
      </c>
      <c r="AH130">
        <v>78.59999999999999</v>
      </c>
      <c r="AI130">
        <v>298.1</v>
      </c>
      <c r="AJ130" t="s">
        <v>66</v>
      </c>
      <c r="AM130">
        <v>0</v>
      </c>
      <c r="AN130">
        <v>1</v>
      </c>
      <c r="AO130">
        <v>0</v>
      </c>
      <c r="AP130" t="s">
        <v>67</v>
      </c>
      <c r="AQ130" t="s">
        <v>116</v>
      </c>
      <c r="AR130" t="s">
        <v>182</v>
      </c>
      <c r="AT130">
        <v>61205</v>
      </c>
      <c r="AU130">
        <v>1</v>
      </c>
      <c r="AV130">
        <v>0</v>
      </c>
      <c r="AW130">
        <v>1</v>
      </c>
      <c r="AX130">
        <v>0</v>
      </c>
      <c r="AY130">
        <v>2</v>
      </c>
      <c r="AZ130" t="s">
        <v>70</v>
      </c>
      <c r="BA130">
        <v>1</v>
      </c>
      <c r="BB130" t="s">
        <v>71</v>
      </c>
      <c r="BC130">
        <v>4</v>
      </c>
    </row>
    <row r="131" spans="1:55">
      <c r="A131" t="s">
        <v>519</v>
      </c>
      <c r="B131" t="s">
        <v>73</v>
      </c>
      <c r="C131">
        <v>66</v>
      </c>
      <c r="D131" t="s">
        <v>61</v>
      </c>
      <c r="E131">
        <v>0</v>
      </c>
      <c r="F131" t="s">
        <v>520</v>
      </c>
      <c r="G131">
        <v>91710</v>
      </c>
      <c r="H131">
        <v>33.990646</v>
      </c>
      <c r="I131">
        <v>-117.663025</v>
      </c>
      <c r="J131">
        <v>0</v>
      </c>
      <c r="K131">
        <v>4</v>
      </c>
      <c r="L131" t="s">
        <v>83</v>
      </c>
      <c r="M131" t="s">
        <v>57</v>
      </c>
      <c r="N131" t="s">
        <v>521</v>
      </c>
      <c r="O131" t="s">
        <v>61</v>
      </c>
      <c r="P131" t="s">
        <v>57</v>
      </c>
      <c r="Q131" t="s">
        <v>85</v>
      </c>
      <c r="R131" t="s">
        <v>300</v>
      </c>
      <c r="S131" t="s">
        <v>57</v>
      </c>
      <c r="T131" t="s">
        <v>61</v>
      </c>
      <c r="U131" t="s">
        <v>61</v>
      </c>
      <c r="V131" t="s">
        <v>61</v>
      </c>
      <c r="W131" t="s">
        <v>61</v>
      </c>
      <c r="X131" t="s">
        <v>61</v>
      </c>
      <c r="Y131" t="s">
        <v>61</v>
      </c>
      <c r="Z131" t="s">
        <v>57</v>
      </c>
      <c r="AA131" t="s">
        <v>64</v>
      </c>
      <c r="AB131" t="s">
        <v>61</v>
      </c>
      <c r="AC131" t="s">
        <v>87</v>
      </c>
      <c r="AD131">
        <v>75.34999999999999</v>
      </c>
      <c r="AE131">
        <v>273.4</v>
      </c>
      <c r="AF131">
        <v>0</v>
      </c>
      <c r="AG131">
        <v>0</v>
      </c>
      <c r="AH131">
        <v>145.6</v>
      </c>
      <c r="AI131">
        <v>419</v>
      </c>
      <c r="AJ131" t="s">
        <v>66</v>
      </c>
      <c r="AM131">
        <v>0</v>
      </c>
      <c r="AN131">
        <v>1</v>
      </c>
      <c r="AO131">
        <v>0</v>
      </c>
      <c r="AP131" t="s">
        <v>91</v>
      </c>
      <c r="AQ131" t="s">
        <v>124</v>
      </c>
      <c r="AR131" t="s">
        <v>93</v>
      </c>
      <c r="AS131">
        <v>2</v>
      </c>
      <c r="AT131">
        <v>75319</v>
      </c>
      <c r="AU131">
        <v>1</v>
      </c>
      <c r="AV131">
        <v>0</v>
      </c>
      <c r="AW131">
        <v>1</v>
      </c>
      <c r="AX131">
        <v>0</v>
      </c>
      <c r="AY131">
        <v>1</v>
      </c>
      <c r="AZ131" t="s">
        <v>94</v>
      </c>
      <c r="BA131">
        <v>7</v>
      </c>
      <c r="BB131" t="s">
        <v>95</v>
      </c>
      <c r="BC131">
        <v>1</v>
      </c>
    </row>
    <row r="132" spans="1:55">
      <c r="A132" t="s">
        <v>522</v>
      </c>
      <c r="B132" t="s">
        <v>73</v>
      </c>
      <c r="C132">
        <v>69</v>
      </c>
      <c r="D132" t="s">
        <v>61</v>
      </c>
      <c r="E132">
        <v>0</v>
      </c>
      <c r="F132" t="s">
        <v>523</v>
      </c>
      <c r="G132">
        <v>95820</v>
      </c>
      <c r="H132">
        <v>38.53508</v>
      </c>
      <c r="I132">
        <v>-121.444144</v>
      </c>
      <c r="J132">
        <v>0</v>
      </c>
      <c r="K132">
        <v>52</v>
      </c>
      <c r="L132" t="s">
        <v>129</v>
      </c>
      <c r="M132" t="s">
        <v>61</v>
      </c>
      <c r="N132" t="s">
        <v>143</v>
      </c>
      <c r="O132" t="s">
        <v>143</v>
      </c>
      <c r="P132" t="s">
        <v>57</v>
      </c>
      <c r="Q132" t="s">
        <v>135</v>
      </c>
      <c r="R132" t="s">
        <v>156</v>
      </c>
      <c r="S132" t="s">
        <v>57</v>
      </c>
      <c r="T132" t="s">
        <v>61</v>
      </c>
      <c r="U132" t="s">
        <v>61</v>
      </c>
      <c r="V132" t="s">
        <v>61</v>
      </c>
      <c r="W132" t="s">
        <v>57</v>
      </c>
      <c r="X132" t="s">
        <v>57</v>
      </c>
      <c r="Y132" t="s">
        <v>57</v>
      </c>
      <c r="Z132" t="s">
        <v>57</v>
      </c>
      <c r="AA132" t="s">
        <v>122</v>
      </c>
      <c r="AB132" t="s">
        <v>57</v>
      </c>
      <c r="AC132" t="s">
        <v>65</v>
      </c>
      <c r="AD132">
        <v>48.8</v>
      </c>
      <c r="AE132">
        <v>2555.05</v>
      </c>
      <c r="AF132">
        <v>0</v>
      </c>
      <c r="AG132">
        <v>0</v>
      </c>
      <c r="AH132">
        <v>0</v>
      </c>
      <c r="AI132">
        <v>2555.05</v>
      </c>
      <c r="AJ132" t="s">
        <v>66</v>
      </c>
      <c r="AM132">
        <v>0</v>
      </c>
      <c r="AN132">
        <v>1</v>
      </c>
      <c r="AO132">
        <v>0</v>
      </c>
      <c r="AP132" t="s">
        <v>123</v>
      </c>
      <c r="AQ132" t="s">
        <v>124</v>
      </c>
      <c r="AR132" t="s">
        <v>137</v>
      </c>
      <c r="AS132">
        <v>5</v>
      </c>
      <c r="AT132">
        <v>37031</v>
      </c>
      <c r="AU132">
        <v>1</v>
      </c>
      <c r="AV132">
        <v>0</v>
      </c>
      <c r="AW132">
        <v>1</v>
      </c>
      <c r="AX132">
        <v>0</v>
      </c>
      <c r="AY132">
        <v>6</v>
      </c>
      <c r="AZ132" t="s">
        <v>125</v>
      </c>
      <c r="BA132">
        <v>2</v>
      </c>
      <c r="BB132" t="s">
        <v>126</v>
      </c>
      <c r="BC132">
        <v>3</v>
      </c>
    </row>
    <row r="133" spans="1:55">
      <c r="A133" t="s">
        <v>524</v>
      </c>
      <c r="B133" t="s">
        <v>73</v>
      </c>
      <c r="C133">
        <v>25</v>
      </c>
      <c r="D133" t="s">
        <v>61</v>
      </c>
      <c r="E133">
        <v>0</v>
      </c>
      <c r="F133" t="s">
        <v>252</v>
      </c>
      <c r="G133">
        <v>92117</v>
      </c>
      <c r="H133">
        <v>32.825086</v>
      </c>
      <c r="I133">
        <v>-117.199424</v>
      </c>
      <c r="J133">
        <v>0</v>
      </c>
      <c r="K133">
        <v>5</v>
      </c>
      <c r="L133" t="s">
        <v>59</v>
      </c>
      <c r="M133" t="s">
        <v>57</v>
      </c>
      <c r="N133" t="s">
        <v>525</v>
      </c>
      <c r="O133" t="s">
        <v>57</v>
      </c>
      <c r="P133" t="s">
        <v>57</v>
      </c>
      <c r="Q133" t="s">
        <v>62</v>
      </c>
      <c r="R133" t="s">
        <v>304</v>
      </c>
      <c r="S133" t="s">
        <v>61</v>
      </c>
      <c r="T133" t="s">
        <v>61</v>
      </c>
      <c r="U133" t="s">
        <v>61</v>
      </c>
      <c r="V133" t="s">
        <v>61</v>
      </c>
      <c r="W133" t="s">
        <v>61</v>
      </c>
      <c r="X133" t="s">
        <v>61</v>
      </c>
      <c r="Y133" t="s">
        <v>57</v>
      </c>
      <c r="Z133" t="s">
        <v>57</v>
      </c>
      <c r="AA133" t="s">
        <v>77</v>
      </c>
      <c r="AB133" t="s">
        <v>61</v>
      </c>
      <c r="AC133" t="s">
        <v>87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88</v>
      </c>
      <c r="AK133" t="s">
        <v>89</v>
      </c>
      <c r="AL133" t="s">
        <v>181</v>
      </c>
      <c r="AM133">
        <v>1</v>
      </c>
      <c r="AN133">
        <v>0</v>
      </c>
      <c r="AO133">
        <v>0</v>
      </c>
      <c r="AP133" t="s">
        <v>91</v>
      </c>
      <c r="AQ133" t="s">
        <v>116</v>
      </c>
      <c r="AR133" t="s">
        <v>137</v>
      </c>
      <c r="AS133">
        <v>2</v>
      </c>
      <c r="AT133">
        <v>51213</v>
      </c>
      <c r="AU133">
        <v>1</v>
      </c>
      <c r="AV133">
        <v>1</v>
      </c>
      <c r="AW133">
        <v>0</v>
      </c>
      <c r="AX133">
        <v>47.15</v>
      </c>
      <c r="AY133">
        <v>1</v>
      </c>
      <c r="AZ133" t="s">
        <v>94</v>
      </c>
      <c r="BA133">
        <v>8</v>
      </c>
      <c r="BB133" t="s">
        <v>95</v>
      </c>
      <c r="BC133">
        <v>1</v>
      </c>
    </row>
    <row r="134" spans="1:55">
      <c r="A134" t="s">
        <v>526</v>
      </c>
      <c r="B134" t="s">
        <v>73</v>
      </c>
      <c r="C134">
        <v>30</v>
      </c>
      <c r="D134" t="s">
        <v>57</v>
      </c>
      <c r="E134">
        <v>3</v>
      </c>
      <c r="F134" t="s">
        <v>527</v>
      </c>
      <c r="G134">
        <v>95380</v>
      </c>
      <c r="H134">
        <v>37.474396</v>
      </c>
      <c r="I134">
        <v>-120.875917</v>
      </c>
      <c r="J134">
        <v>1</v>
      </c>
      <c r="K134">
        <v>8</v>
      </c>
      <c r="L134" t="s">
        <v>83</v>
      </c>
      <c r="M134" t="s">
        <v>57</v>
      </c>
      <c r="N134" t="s">
        <v>528</v>
      </c>
      <c r="O134" t="s">
        <v>61</v>
      </c>
      <c r="P134" t="s">
        <v>61</v>
      </c>
      <c r="Q134" t="s">
        <v>143</v>
      </c>
      <c r="R134" t="s">
        <v>143</v>
      </c>
      <c r="S134" t="s">
        <v>143</v>
      </c>
      <c r="T134" t="s">
        <v>143</v>
      </c>
      <c r="U134" t="s">
        <v>143</v>
      </c>
      <c r="V134" t="s">
        <v>143</v>
      </c>
      <c r="W134" t="s">
        <v>143</v>
      </c>
      <c r="X134" t="s">
        <v>143</v>
      </c>
      <c r="Y134" t="s">
        <v>143</v>
      </c>
      <c r="Z134" t="s">
        <v>143</v>
      </c>
      <c r="AA134" t="s">
        <v>122</v>
      </c>
      <c r="AB134" t="s">
        <v>61</v>
      </c>
      <c r="AC134" t="s">
        <v>65</v>
      </c>
      <c r="AD134">
        <v>20.15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66</v>
      </c>
      <c r="AM134">
        <v>0</v>
      </c>
      <c r="AN134">
        <v>1</v>
      </c>
      <c r="AO134">
        <v>0</v>
      </c>
      <c r="AP134" t="s">
        <v>67</v>
      </c>
      <c r="AQ134" t="s">
        <v>68</v>
      </c>
      <c r="AR134" t="s">
        <v>182</v>
      </c>
      <c r="AT134">
        <v>40545</v>
      </c>
      <c r="AU134">
        <v>1</v>
      </c>
      <c r="AV134">
        <v>0</v>
      </c>
      <c r="AW134">
        <v>1</v>
      </c>
      <c r="AX134">
        <v>0</v>
      </c>
      <c r="AY134">
        <v>2</v>
      </c>
      <c r="AZ134" t="s">
        <v>70</v>
      </c>
      <c r="BA134">
        <v>0</v>
      </c>
      <c r="BB134" t="s">
        <v>71</v>
      </c>
      <c r="BC134">
        <v>4</v>
      </c>
    </row>
    <row r="135" spans="1:55">
      <c r="A135" t="s">
        <v>529</v>
      </c>
      <c r="B135" t="s">
        <v>56</v>
      </c>
      <c r="C135">
        <v>73</v>
      </c>
      <c r="D135" t="s">
        <v>61</v>
      </c>
      <c r="E135">
        <v>0</v>
      </c>
      <c r="F135" t="s">
        <v>232</v>
      </c>
      <c r="G135">
        <v>92231</v>
      </c>
      <c r="H135">
        <v>32.690654</v>
      </c>
      <c r="I135">
        <v>-115.431225</v>
      </c>
      <c r="J135">
        <v>0</v>
      </c>
      <c r="K135">
        <v>2</v>
      </c>
      <c r="L135" t="s">
        <v>83</v>
      </c>
      <c r="M135" t="s">
        <v>57</v>
      </c>
      <c r="N135" t="s">
        <v>530</v>
      </c>
      <c r="O135" t="s">
        <v>61</v>
      </c>
      <c r="P135" t="s">
        <v>57</v>
      </c>
      <c r="Q135" t="s">
        <v>62</v>
      </c>
      <c r="R135" t="s">
        <v>169</v>
      </c>
      <c r="S135" t="s">
        <v>61</v>
      </c>
      <c r="T135" t="s">
        <v>61</v>
      </c>
      <c r="U135" t="s">
        <v>61</v>
      </c>
      <c r="V135" t="s">
        <v>61</v>
      </c>
      <c r="W135" t="s">
        <v>61</v>
      </c>
      <c r="X135" t="s">
        <v>61</v>
      </c>
      <c r="Y135" t="s">
        <v>61</v>
      </c>
      <c r="Z135" t="s">
        <v>57</v>
      </c>
      <c r="AA135" t="s">
        <v>64</v>
      </c>
      <c r="AB135" t="s">
        <v>57</v>
      </c>
      <c r="AC135" t="s">
        <v>87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170</v>
      </c>
      <c r="AM135">
        <v>0</v>
      </c>
      <c r="AN135">
        <v>0</v>
      </c>
      <c r="AO135">
        <v>0</v>
      </c>
      <c r="AP135" t="s">
        <v>91</v>
      </c>
      <c r="AQ135" t="s">
        <v>104</v>
      </c>
      <c r="AR135" t="s">
        <v>137</v>
      </c>
      <c r="AS135">
        <v>1</v>
      </c>
      <c r="AT135">
        <v>27804</v>
      </c>
      <c r="AU135">
        <v>0</v>
      </c>
      <c r="AX135">
        <v>0</v>
      </c>
      <c r="AY135">
        <v>1</v>
      </c>
      <c r="AZ135" t="s">
        <v>94</v>
      </c>
      <c r="BA135">
        <v>5</v>
      </c>
      <c r="BB135" t="s">
        <v>80</v>
      </c>
      <c r="BC135">
        <v>2</v>
      </c>
    </row>
    <row r="136" spans="1:55">
      <c r="A136" t="s">
        <v>531</v>
      </c>
      <c r="B136" t="s">
        <v>73</v>
      </c>
      <c r="C136">
        <v>46</v>
      </c>
      <c r="D136" t="s">
        <v>61</v>
      </c>
      <c r="E136">
        <v>0</v>
      </c>
      <c r="F136" t="s">
        <v>532</v>
      </c>
      <c r="G136">
        <v>95321</v>
      </c>
      <c r="H136">
        <v>37.902968</v>
      </c>
      <c r="I136">
        <v>-119.667544</v>
      </c>
      <c r="J136">
        <v>0</v>
      </c>
      <c r="K136">
        <v>3</v>
      </c>
      <c r="L136" t="s">
        <v>83</v>
      </c>
      <c r="M136" t="s">
        <v>57</v>
      </c>
      <c r="N136" t="s">
        <v>533</v>
      </c>
      <c r="O136" t="s">
        <v>61</v>
      </c>
      <c r="P136" t="s">
        <v>57</v>
      </c>
      <c r="Q136" t="s">
        <v>85</v>
      </c>
      <c r="R136" t="s">
        <v>364</v>
      </c>
      <c r="S136" t="s">
        <v>61</v>
      </c>
      <c r="T136" t="s">
        <v>57</v>
      </c>
      <c r="U136" t="s">
        <v>61</v>
      </c>
      <c r="V136" t="s">
        <v>61</v>
      </c>
      <c r="W136" t="s">
        <v>61</v>
      </c>
      <c r="X136" t="s">
        <v>57</v>
      </c>
      <c r="Y136" t="s">
        <v>57</v>
      </c>
      <c r="Z136" t="s">
        <v>57</v>
      </c>
      <c r="AA136" t="s">
        <v>77</v>
      </c>
      <c r="AB136" t="s">
        <v>61</v>
      </c>
      <c r="AC136" t="s">
        <v>87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276.21</v>
      </c>
      <c r="AJ136" t="s">
        <v>170</v>
      </c>
      <c r="AM136">
        <v>0</v>
      </c>
      <c r="AN136">
        <v>0</v>
      </c>
      <c r="AO136">
        <v>0</v>
      </c>
      <c r="AP136" t="s">
        <v>91</v>
      </c>
      <c r="AQ136" t="s">
        <v>78</v>
      </c>
      <c r="AR136" t="s">
        <v>93</v>
      </c>
      <c r="AS136">
        <v>4</v>
      </c>
      <c r="AT136">
        <v>3680</v>
      </c>
      <c r="AU136">
        <v>0</v>
      </c>
      <c r="AX136">
        <v>0</v>
      </c>
      <c r="AY136">
        <v>1</v>
      </c>
      <c r="AZ136" t="s">
        <v>94</v>
      </c>
      <c r="BA136">
        <v>10</v>
      </c>
      <c r="BB136" t="s">
        <v>95</v>
      </c>
      <c r="BC136">
        <v>1</v>
      </c>
    </row>
    <row r="137" spans="1:55">
      <c r="A137" t="s">
        <v>534</v>
      </c>
      <c r="B137" t="s">
        <v>73</v>
      </c>
      <c r="C137">
        <v>40</v>
      </c>
      <c r="D137" t="s">
        <v>61</v>
      </c>
      <c r="E137">
        <v>0</v>
      </c>
      <c r="F137" t="s">
        <v>535</v>
      </c>
      <c r="G137">
        <v>95033</v>
      </c>
      <c r="H137">
        <v>37.160194</v>
      </c>
      <c r="I137">
        <v>-121.945611</v>
      </c>
      <c r="J137">
        <v>0</v>
      </c>
      <c r="K137">
        <v>19</v>
      </c>
      <c r="L137" t="s">
        <v>98</v>
      </c>
      <c r="M137" t="s">
        <v>57</v>
      </c>
      <c r="N137" t="s">
        <v>536</v>
      </c>
      <c r="O137" t="s">
        <v>57</v>
      </c>
      <c r="P137" t="s">
        <v>57</v>
      </c>
      <c r="Q137" t="s">
        <v>135</v>
      </c>
      <c r="R137" t="s">
        <v>318</v>
      </c>
      <c r="S137" t="s">
        <v>61</v>
      </c>
      <c r="T137" t="s">
        <v>61</v>
      </c>
      <c r="U137" t="s">
        <v>57</v>
      </c>
      <c r="V137" t="s">
        <v>57</v>
      </c>
      <c r="W137" t="s">
        <v>61</v>
      </c>
      <c r="X137" t="s">
        <v>61</v>
      </c>
      <c r="Y137" t="s">
        <v>61</v>
      </c>
      <c r="Z137" t="s">
        <v>57</v>
      </c>
      <c r="AA137" t="s">
        <v>77</v>
      </c>
      <c r="AB137" t="s">
        <v>61</v>
      </c>
      <c r="AC137" t="s">
        <v>87</v>
      </c>
      <c r="AD137">
        <v>59.55</v>
      </c>
      <c r="AE137">
        <v>1144.6</v>
      </c>
      <c r="AF137">
        <v>0</v>
      </c>
      <c r="AG137">
        <v>0</v>
      </c>
      <c r="AH137">
        <v>225.15</v>
      </c>
      <c r="AI137">
        <v>1369.75</v>
      </c>
      <c r="AJ137" t="s">
        <v>66</v>
      </c>
      <c r="AM137">
        <v>0</v>
      </c>
      <c r="AN137">
        <v>1</v>
      </c>
      <c r="AO137">
        <v>0</v>
      </c>
      <c r="AP137" t="s">
        <v>103</v>
      </c>
      <c r="AQ137" t="s">
        <v>78</v>
      </c>
      <c r="AR137" t="s">
        <v>69</v>
      </c>
      <c r="AS137">
        <v>3</v>
      </c>
      <c r="AT137">
        <v>10172</v>
      </c>
      <c r="AU137">
        <v>1</v>
      </c>
      <c r="AV137">
        <v>0</v>
      </c>
      <c r="AW137">
        <v>1</v>
      </c>
      <c r="AX137">
        <v>0</v>
      </c>
      <c r="AY137">
        <v>3</v>
      </c>
      <c r="AZ137" t="s">
        <v>106</v>
      </c>
      <c r="BA137">
        <v>5</v>
      </c>
      <c r="BB137" t="s">
        <v>80</v>
      </c>
      <c r="BC137">
        <v>2</v>
      </c>
    </row>
    <row r="138" spans="1:55">
      <c r="A138" t="s">
        <v>537</v>
      </c>
      <c r="B138" t="s">
        <v>73</v>
      </c>
      <c r="C138">
        <v>53</v>
      </c>
      <c r="D138" t="s">
        <v>61</v>
      </c>
      <c r="E138">
        <v>0</v>
      </c>
      <c r="F138" t="s">
        <v>538</v>
      </c>
      <c r="G138">
        <v>93611</v>
      </c>
      <c r="H138">
        <v>36.917652</v>
      </c>
      <c r="I138">
        <v>-119.593757</v>
      </c>
      <c r="J138">
        <v>0</v>
      </c>
      <c r="K138">
        <v>72</v>
      </c>
      <c r="L138" t="s">
        <v>119</v>
      </c>
      <c r="M138" t="s">
        <v>57</v>
      </c>
      <c r="N138" t="s">
        <v>539</v>
      </c>
      <c r="O138" t="s">
        <v>57</v>
      </c>
      <c r="P138" t="s">
        <v>57</v>
      </c>
      <c r="Q138" t="s">
        <v>135</v>
      </c>
      <c r="R138" t="s">
        <v>441</v>
      </c>
      <c r="S138" t="s">
        <v>57</v>
      </c>
      <c r="T138" t="s">
        <v>57</v>
      </c>
      <c r="U138" t="s">
        <v>57</v>
      </c>
      <c r="V138" t="s">
        <v>57</v>
      </c>
      <c r="W138" t="s">
        <v>61</v>
      </c>
      <c r="X138" t="s">
        <v>61</v>
      </c>
      <c r="Y138" t="s">
        <v>61</v>
      </c>
      <c r="Z138" t="s">
        <v>57</v>
      </c>
      <c r="AA138" t="s">
        <v>122</v>
      </c>
      <c r="AB138" t="s">
        <v>61</v>
      </c>
      <c r="AC138" t="s">
        <v>87</v>
      </c>
      <c r="AD138">
        <v>69.65000000000001</v>
      </c>
      <c r="AE138">
        <v>4908.25</v>
      </c>
      <c r="AF138">
        <v>0</v>
      </c>
      <c r="AG138">
        <v>0</v>
      </c>
      <c r="AH138">
        <v>263.52</v>
      </c>
      <c r="AI138">
        <v>5171.77</v>
      </c>
      <c r="AJ138" t="s">
        <v>66</v>
      </c>
      <c r="AM138">
        <v>0</v>
      </c>
      <c r="AN138">
        <v>1</v>
      </c>
      <c r="AO138">
        <v>0</v>
      </c>
      <c r="AP138" t="s">
        <v>123</v>
      </c>
      <c r="AQ138" t="s">
        <v>92</v>
      </c>
      <c r="AR138" t="s">
        <v>69</v>
      </c>
      <c r="AS138">
        <v>5</v>
      </c>
      <c r="AT138">
        <v>46858</v>
      </c>
      <c r="AU138">
        <v>1</v>
      </c>
      <c r="AV138">
        <v>0</v>
      </c>
      <c r="AW138">
        <v>1</v>
      </c>
      <c r="AX138">
        <v>0</v>
      </c>
      <c r="AY138">
        <v>6</v>
      </c>
      <c r="AZ138" t="s">
        <v>125</v>
      </c>
      <c r="BA138">
        <v>2</v>
      </c>
      <c r="BB138" t="s">
        <v>126</v>
      </c>
      <c r="BC138">
        <v>3</v>
      </c>
    </row>
    <row r="139" spans="1:55">
      <c r="A139" t="s">
        <v>540</v>
      </c>
      <c r="B139" t="s">
        <v>73</v>
      </c>
      <c r="C139">
        <v>76</v>
      </c>
      <c r="D139" t="s">
        <v>57</v>
      </c>
      <c r="E139">
        <v>0</v>
      </c>
      <c r="F139" t="s">
        <v>541</v>
      </c>
      <c r="G139">
        <v>96046</v>
      </c>
      <c r="H139">
        <v>40.648024</v>
      </c>
      <c r="I139">
        <v>-123.465088</v>
      </c>
      <c r="J139">
        <v>2</v>
      </c>
      <c r="K139">
        <v>63</v>
      </c>
      <c r="L139" t="s">
        <v>129</v>
      </c>
      <c r="M139" t="s">
        <v>61</v>
      </c>
      <c r="N139" t="s">
        <v>143</v>
      </c>
      <c r="O139" t="s">
        <v>143</v>
      </c>
      <c r="P139" t="s">
        <v>57</v>
      </c>
      <c r="Q139" t="s">
        <v>135</v>
      </c>
      <c r="R139" t="s">
        <v>131</v>
      </c>
      <c r="S139" t="s">
        <v>57</v>
      </c>
      <c r="T139" t="s">
        <v>61</v>
      </c>
      <c r="U139" t="s">
        <v>61</v>
      </c>
      <c r="V139" t="s">
        <v>57</v>
      </c>
      <c r="W139" t="s">
        <v>61</v>
      </c>
      <c r="X139" t="s">
        <v>61</v>
      </c>
      <c r="Y139" t="s">
        <v>61</v>
      </c>
      <c r="Z139" t="s">
        <v>57</v>
      </c>
      <c r="AA139" t="s">
        <v>64</v>
      </c>
      <c r="AB139" t="s">
        <v>61</v>
      </c>
      <c r="AC139" t="s">
        <v>87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66</v>
      </c>
      <c r="AM139">
        <v>0</v>
      </c>
      <c r="AN139">
        <v>1</v>
      </c>
      <c r="AO139">
        <v>0</v>
      </c>
      <c r="AP139" t="s">
        <v>123</v>
      </c>
      <c r="AQ139" t="s">
        <v>104</v>
      </c>
      <c r="AR139" t="s">
        <v>137</v>
      </c>
      <c r="AS139">
        <v>3</v>
      </c>
      <c r="AT139">
        <v>268</v>
      </c>
      <c r="AU139">
        <v>1</v>
      </c>
      <c r="AV139">
        <v>0</v>
      </c>
      <c r="AW139">
        <v>1</v>
      </c>
      <c r="AX139">
        <v>0</v>
      </c>
      <c r="AY139">
        <v>6</v>
      </c>
      <c r="AZ139" t="s">
        <v>125</v>
      </c>
      <c r="BA139">
        <v>1</v>
      </c>
      <c r="BB139" t="s">
        <v>71</v>
      </c>
      <c r="BC139">
        <v>4</v>
      </c>
    </row>
    <row r="140" spans="1:55">
      <c r="A140" t="s">
        <v>542</v>
      </c>
      <c r="B140" t="s">
        <v>73</v>
      </c>
      <c r="C140">
        <v>38</v>
      </c>
      <c r="D140" t="s">
        <v>57</v>
      </c>
      <c r="E140">
        <v>0</v>
      </c>
      <c r="F140" t="s">
        <v>543</v>
      </c>
      <c r="G140">
        <v>91364</v>
      </c>
      <c r="H140">
        <v>34.153733</v>
      </c>
      <c r="I140">
        <v>-118.593408</v>
      </c>
      <c r="J140">
        <v>1</v>
      </c>
      <c r="K140">
        <v>66</v>
      </c>
      <c r="L140" t="s">
        <v>59</v>
      </c>
      <c r="M140" t="s">
        <v>61</v>
      </c>
      <c r="N140" t="s">
        <v>143</v>
      </c>
      <c r="O140" t="s">
        <v>143</v>
      </c>
      <c r="P140" t="s">
        <v>57</v>
      </c>
      <c r="Q140" t="s">
        <v>135</v>
      </c>
      <c r="R140" t="s">
        <v>300</v>
      </c>
      <c r="S140" t="s">
        <v>57</v>
      </c>
      <c r="T140" t="s">
        <v>57</v>
      </c>
      <c r="U140" t="s">
        <v>57</v>
      </c>
      <c r="V140" t="s">
        <v>57</v>
      </c>
      <c r="W140" t="s">
        <v>57</v>
      </c>
      <c r="X140" t="s">
        <v>61</v>
      </c>
      <c r="Y140" t="s">
        <v>61</v>
      </c>
      <c r="Z140" t="s">
        <v>57</v>
      </c>
      <c r="AA140" t="s">
        <v>122</v>
      </c>
      <c r="AB140" t="s">
        <v>57</v>
      </c>
      <c r="AC140" t="s">
        <v>87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66</v>
      </c>
      <c r="AM140">
        <v>0</v>
      </c>
      <c r="AN140">
        <v>1</v>
      </c>
      <c r="AO140">
        <v>0</v>
      </c>
      <c r="AP140" t="s">
        <v>123</v>
      </c>
      <c r="AQ140" t="s">
        <v>68</v>
      </c>
      <c r="AR140" t="s">
        <v>69</v>
      </c>
      <c r="AS140">
        <v>6</v>
      </c>
      <c r="AT140">
        <v>25988</v>
      </c>
      <c r="AU140">
        <v>1</v>
      </c>
      <c r="AV140">
        <v>0</v>
      </c>
      <c r="AW140">
        <v>1</v>
      </c>
      <c r="AX140">
        <v>0</v>
      </c>
      <c r="AY140">
        <v>6</v>
      </c>
      <c r="AZ140" t="s">
        <v>125</v>
      </c>
      <c r="BA140">
        <v>1</v>
      </c>
      <c r="BB140" t="s">
        <v>71</v>
      </c>
      <c r="BC140">
        <v>4</v>
      </c>
    </row>
    <row r="141" spans="1:55">
      <c r="A141" t="s">
        <v>544</v>
      </c>
      <c r="B141" t="s">
        <v>73</v>
      </c>
      <c r="C141">
        <v>23</v>
      </c>
      <c r="D141" t="s">
        <v>61</v>
      </c>
      <c r="E141">
        <v>0</v>
      </c>
      <c r="F141" t="s">
        <v>401</v>
      </c>
      <c r="G141">
        <v>92592</v>
      </c>
      <c r="H141">
        <v>33.507255</v>
      </c>
      <c r="I141">
        <v>-117.029473</v>
      </c>
      <c r="J141">
        <v>0</v>
      </c>
      <c r="K141">
        <v>1</v>
      </c>
      <c r="L141" t="s">
        <v>59</v>
      </c>
      <c r="M141" t="s">
        <v>57</v>
      </c>
      <c r="N141" t="s">
        <v>545</v>
      </c>
      <c r="O141" t="s">
        <v>61</v>
      </c>
      <c r="P141" t="s">
        <v>57</v>
      </c>
      <c r="Q141" t="s">
        <v>85</v>
      </c>
      <c r="R141" t="s">
        <v>254</v>
      </c>
      <c r="S141" t="s">
        <v>61</v>
      </c>
      <c r="T141" t="s">
        <v>61</v>
      </c>
      <c r="U141" t="s">
        <v>61</v>
      </c>
      <c r="V141" t="s">
        <v>57</v>
      </c>
      <c r="W141" t="s">
        <v>61</v>
      </c>
      <c r="X141" t="s">
        <v>61</v>
      </c>
      <c r="Y141" t="s">
        <v>61</v>
      </c>
      <c r="Z141" t="s">
        <v>57</v>
      </c>
      <c r="AA141" t="s">
        <v>77</v>
      </c>
      <c r="AB141" t="s">
        <v>57</v>
      </c>
      <c r="AC141" t="s">
        <v>87</v>
      </c>
      <c r="AD141">
        <v>75.90000000000001</v>
      </c>
      <c r="AE141">
        <v>75.90000000000001</v>
      </c>
      <c r="AF141">
        <v>0</v>
      </c>
      <c r="AG141">
        <v>0</v>
      </c>
      <c r="AH141">
        <v>44.56</v>
      </c>
      <c r="AI141">
        <v>120.46</v>
      </c>
      <c r="AJ141" t="s">
        <v>88</v>
      </c>
      <c r="AK141" t="s">
        <v>89</v>
      </c>
      <c r="AL141" t="s">
        <v>181</v>
      </c>
      <c r="AM141">
        <v>1</v>
      </c>
      <c r="AN141">
        <v>0</v>
      </c>
      <c r="AO141">
        <v>0</v>
      </c>
      <c r="AP141" t="s">
        <v>91</v>
      </c>
      <c r="AQ141" t="s">
        <v>116</v>
      </c>
      <c r="AR141" t="s">
        <v>93</v>
      </c>
      <c r="AS141">
        <v>2</v>
      </c>
      <c r="AT141">
        <v>46171</v>
      </c>
      <c r="AU141">
        <v>1</v>
      </c>
      <c r="AV141">
        <v>1</v>
      </c>
      <c r="AW141">
        <v>0</v>
      </c>
      <c r="AX141">
        <v>75.90000000000001</v>
      </c>
      <c r="AY141">
        <v>1</v>
      </c>
      <c r="AZ141" t="s">
        <v>94</v>
      </c>
      <c r="BA141">
        <v>10</v>
      </c>
      <c r="BB141" t="s">
        <v>95</v>
      </c>
      <c r="BC141">
        <v>1</v>
      </c>
    </row>
    <row r="142" spans="1:55">
      <c r="A142" t="s">
        <v>546</v>
      </c>
      <c r="B142" t="s">
        <v>56</v>
      </c>
      <c r="C142">
        <v>24</v>
      </c>
      <c r="D142" t="s">
        <v>61</v>
      </c>
      <c r="E142">
        <v>0</v>
      </c>
      <c r="F142" t="s">
        <v>547</v>
      </c>
      <c r="G142">
        <v>95334</v>
      </c>
      <c r="H142">
        <v>37.361987</v>
      </c>
      <c r="I142">
        <v>-120.748394</v>
      </c>
      <c r="J142">
        <v>0</v>
      </c>
      <c r="K142">
        <v>60</v>
      </c>
      <c r="L142" t="s">
        <v>59</v>
      </c>
      <c r="M142" t="s">
        <v>57</v>
      </c>
      <c r="N142" t="s">
        <v>548</v>
      </c>
      <c r="O142" t="s">
        <v>57</v>
      </c>
      <c r="P142" t="s">
        <v>57</v>
      </c>
      <c r="Q142" t="s">
        <v>85</v>
      </c>
      <c r="R142" t="s">
        <v>322</v>
      </c>
      <c r="S142" t="s">
        <v>61</v>
      </c>
      <c r="T142" t="s">
        <v>61</v>
      </c>
      <c r="U142" t="s">
        <v>57</v>
      </c>
      <c r="V142" t="s">
        <v>61</v>
      </c>
      <c r="W142" t="s">
        <v>61</v>
      </c>
      <c r="X142" t="s">
        <v>61</v>
      </c>
      <c r="Y142" t="s">
        <v>61</v>
      </c>
      <c r="Z142" t="s">
        <v>57</v>
      </c>
      <c r="AA142" t="s">
        <v>64</v>
      </c>
      <c r="AB142" t="s">
        <v>57</v>
      </c>
      <c r="AC142" t="s">
        <v>87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66</v>
      </c>
      <c r="AM142">
        <v>0</v>
      </c>
      <c r="AN142">
        <v>1</v>
      </c>
      <c r="AO142">
        <v>0</v>
      </c>
      <c r="AP142" t="s">
        <v>123</v>
      </c>
      <c r="AQ142" t="s">
        <v>116</v>
      </c>
      <c r="AR142" t="s">
        <v>93</v>
      </c>
      <c r="AS142">
        <v>2</v>
      </c>
      <c r="AT142">
        <v>12672</v>
      </c>
      <c r="AU142">
        <v>1</v>
      </c>
      <c r="AV142">
        <v>0</v>
      </c>
      <c r="AW142">
        <v>1</v>
      </c>
      <c r="AX142">
        <v>0</v>
      </c>
      <c r="AY142">
        <v>6</v>
      </c>
      <c r="AZ142" t="s">
        <v>125</v>
      </c>
      <c r="BA142">
        <v>4</v>
      </c>
      <c r="BB142" t="s">
        <v>80</v>
      </c>
      <c r="BC142">
        <v>2</v>
      </c>
    </row>
    <row r="143" spans="1:55">
      <c r="A143" t="s">
        <v>549</v>
      </c>
      <c r="B143" t="s">
        <v>56</v>
      </c>
      <c r="C143">
        <v>43</v>
      </c>
      <c r="D143" t="s">
        <v>57</v>
      </c>
      <c r="E143">
        <v>3</v>
      </c>
      <c r="F143" t="s">
        <v>550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59</v>
      </c>
      <c r="M143" t="s">
        <v>61</v>
      </c>
      <c r="N143" t="s">
        <v>143</v>
      </c>
      <c r="O143" t="s">
        <v>143</v>
      </c>
      <c r="P143" t="s">
        <v>57</v>
      </c>
      <c r="Q143" t="s">
        <v>135</v>
      </c>
      <c r="R143" t="s">
        <v>169</v>
      </c>
      <c r="S143" t="s">
        <v>57</v>
      </c>
      <c r="T143" t="s">
        <v>61</v>
      </c>
      <c r="U143" t="s">
        <v>57</v>
      </c>
      <c r="V143" t="s">
        <v>61</v>
      </c>
      <c r="W143" t="s">
        <v>61</v>
      </c>
      <c r="X143" t="s">
        <v>57</v>
      </c>
      <c r="Y143" t="s">
        <v>57</v>
      </c>
      <c r="Z143" t="s">
        <v>57</v>
      </c>
      <c r="AA143" t="s">
        <v>64</v>
      </c>
      <c r="AB143" t="s">
        <v>61</v>
      </c>
      <c r="AC143" t="s">
        <v>65</v>
      </c>
      <c r="AD143">
        <v>45</v>
      </c>
      <c r="AE143">
        <v>2196.3</v>
      </c>
      <c r="AF143">
        <v>0</v>
      </c>
      <c r="AG143">
        <v>0</v>
      </c>
      <c r="AH143">
        <v>0</v>
      </c>
      <c r="AI143">
        <v>2196.3</v>
      </c>
      <c r="AJ143" t="s">
        <v>66</v>
      </c>
      <c r="AM143">
        <v>0</v>
      </c>
      <c r="AN143">
        <v>1</v>
      </c>
      <c r="AO143">
        <v>0</v>
      </c>
      <c r="AP143" t="s">
        <v>176</v>
      </c>
      <c r="AQ143" t="s">
        <v>78</v>
      </c>
      <c r="AR143" t="s">
        <v>137</v>
      </c>
      <c r="AS143">
        <v>5</v>
      </c>
      <c r="AT143">
        <v>56101</v>
      </c>
      <c r="AU143">
        <v>1</v>
      </c>
      <c r="AV143">
        <v>0</v>
      </c>
      <c r="AW143">
        <v>1</v>
      </c>
      <c r="AX143">
        <v>0</v>
      </c>
      <c r="AY143">
        <v>5</v>
      </c>
      <c r="AZ143" t="s">
        <v>177</v>
      </c>
      <c r="BA143">
        <v>0</v>
      </c>
      <c r="BB143" t="s">
        <v>71</v>
      </c>
      <c r="BC143">
        <v>4</v>
      </c>
    </row>
    <row r="144" spans="1:55">
      <c r="A144" t="s">
        <v>551</v>
      </c>
      <c r="B144" t="s">
        <v>56</v>
      </c>
      <c r="C144">
        <v>45</v>
      </c>
      <c r="D144" t="s">
        <v>61</v>
      </c>
      <c r="E144">
        <v>0</v>
      </c>
      <c r="F144" t="s">
        <v>552</v>
      </c>
      <c r="G144">
        <v>93427</v>
      </c>
      <c r="H144">
        <v>34.631362</v>
      </c>
      <c r="I144">
        <v>-120.238218</v>
      </c>
      <c r="J144">
        <v>0</v>
      </c>
      <c r="K144">
        <v>1</v>
      </c>
      <c r="L144" t="s">
        <v>83</v>
      </c>
      <c r="M144" t="s">
        <v>57</v>
      </c>
      <c r="N144" t="s">
        <v>553</v>
      </c>
      <c r="O144" t="s">
        <v>61</v>
      </c>
      <c r="P144" t="s">
        <v>57</v>
      </c>
      <c r="Q144" t="s">
        <v>85</v>
      </c>
      <c r="R144" t="s">
        <v>100</v>
      </c>
      <c r="S144" t="s">
        <v>61</v>
      </c>
      <c r="T144" t="s">
        <v>61</v>
      </c>
      <c r="U144" t="s">
        <v>57</v>
      </c>
      <c r="V144" t="s">
        <v>61</v>
      </c>
      <c r="W144" t="s">
        <v>57</v>
      </c>
      <c r="X144" t="s">
        <v>61</v>
      </c>
      <c r="Y144" t="s">
        <v>61</v>
      </c>
      <c r="Z144" t="s">
        <v>57</v>
      </c>
      <c r="AA144" t="s">
        <v>77</v>
      </c>
      <c r="AB144" t="s">
        <v>57</v>
      </c>
      <c r="AC144" t="s">
        <v>65</v>
      </c>
      <c r="AD144">
        <v>85.55</v>
      </c>
      <c r="AE144">
        <v>85.55</v>
      </c>
      <c r="AF144">
        <v>0</v>
      </c>
      <c r="AG144">
        <v>0</v>
      </c>
      <c r="AH144">
        <v>33.34</v>
      </c>
      <c r="AI144">
        <v>118.89</v>
      </c>
      <c r="AJ144" t="s">
        <v>88</v>
      </c>
      <c r="AK144" t="s">
        <v>190</v>
      </c>
      <c r="AL144" t="s">
        <v>554</v>
      </c>
      <c r="AM144">
        <v>1</v>
      </c>
      <c r="AN144">
        <v>0</v>
      </c>
      <c r="AO144">
        <v>0</v>
      </c>
      <c r="AP144" t="s">
        <v>91</v>
      </c>
      <c r="AQ144" t="s">
        <v>78</v>
      </c>
      <c r="AR144" t="s">
        <v>93</v>
      </c>
      <c r="AS144">
        <v>3</v>
      </c>
      <c r="AT144">
        <v>4644</v>
      </c>
      <c r="AU144">
        <v>1</v>
      </c>
      <c r="AV144">
        <v>1</v>
      </c>
      <c r="AW144">
        <v>0</v>
      </c>
      <c r="AX144">
        <v>85.55</v>
      </c>
      <c r="AY144">
        <v>1</v>
      </c>
      <c r="AZ144" t="s">
        <v>94</v>
      </c>
      <c r="BA144">
        <v>10</v>
      </c>
      <c r="BB144" t="s">
        <v>95</v>
      </c>
      <c r="BC144">
        <v>1</v>
      </c>
    </row>
    <row r="145" spans="1:55">
      <c r="A145" t="s">
        <v>555</v>
      </c>
      <c r="B145" t="s">
        <v>73</v>
      </c>
      <c r="C145">
        <v>49</v>
      </c>
      <c r="D145" t="s">
        <v>61</v>
      </c>
      <c r="E145">
        <v>0</v>
      </c>
      <c r="F145" t="s">
        <v>556</v>
      </c>
      <c r="G145">
        <v>93552</v>
      </c>
      <c r="H145">
        <v>34.557711</v>
      </c>
      <c r="I145">
        <v>-118.029441</v>
      </c>
      <c r="J145">
        <v>0</v>
      </c>
      <c r="K145">
        <v>15</v>
      </c>
      <c r="L145" t="s">
        <v>59</v>
      </c>
      <c r="M145" t="s">
        <v>57</v>
      </c>
      <c r="N145" t="s">
        <v>557</v>
      </c>
      <c r="O145" t="s">
        <v>57</v>
      </c>
      <c r="P145" t="s">
        <v>57</v>
      </c>
      <c r="Q145" t="s">
        <v>85</v>
      </c>
      <c r="R145" t="s">
        <v>296</v>
      </c>
      <c r="S145" t="s">
        <v>61</v>
      </c>
      <c r="T145" t="s">
        <v>61</v>
      </c>
      <c r="U145" t="s">
        <v>61</v>
      </c>
      <c r="V145" t="s">
        <v>61</v>
      </c>
      <c r="W145" t="s">
        <v>57</v>
      </c>
      <c r="X145" t="s">
        <v>57</v>
      </c>
      <c r="Y145" t="s">
        <v>57</v>
      </c>
      <c r="Z145" t="s">
        <v>57</v>
      </c>
      <c r="AA145" t="s">
        <v>77</v>
      </c>
      <c r="AB145" t="s">
        <v>57</v>
      </c>
      <c r="AC145" t="s">
        <v>87</v>
      </c>
      <c r="AD145">
        <v>93.34999999999999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88</v>
      </c>
      <c r="AK145" t="s">
        <v>89</v>
      </c>
      <c r="AL145" t="s">
        <v>90</v>
      </c>
      <c r="AM145">
        <v>1</v>
      </c>
      <c r="AN145">
        <v>0</v>
      </c>
      <c r="AO145">
        <v>0</v>
      </c>
      <c r="AP145" t="s">
        <v>103</v>
      </c>
      <c r="AQ145" t="s">
        <v>78</v>
      </c>
      <c r="AR145" t="s">
        <v>105</v>
      </c>
      <c r="AS145">
        <v>4</v>
      </c>
      <c r="AT145">
        <v>25370</v>
      </c>
      <c r="AU145">
        <v>1</v>
      </c>
      <c r="AV145">
        <v>1</v>
      </c>
      <c r="AW145">
        <v>0</v>
      </c>
      <c r="AX145">
        <v>93.34999999999999</v>
      </c>
      <c r="AY145">
        <v>3</v>
      </c>
      <c r="AZ145" t="s">
        <v>106</v>
      </c>
      <c r="BA145">
        <v>7</v>
      </c>
      <c r="BB145" t="s">
        <v>95</v>
      </c>
      <c r="BC145">
        <v>1</v>
      </c>
    </row>
    <row r="146" spans="1:55">
      <c r="A146" t="s">
        <v>558</v>
      </c>
      <c r="B146" t="s">
        <v>56</v>
      </c>
      <c r="C146">
        <v>62</v>
      </c>
      <c r="D146" t="s">
        <v>57</v>
      </c>
      <c r="E146">
        <v>0</v>
      </c>
      <c r="F146" t="s">
        <v>559</v>
      </c>
      <c r="G146">
        <v>92655</v>
      </c>
      <c r="H146">
        <v>33.744439</v>
      </c>
      <c r="I146">
        <v>-117.98588</v>
      </c>
      <c r="J146">
        <v>4</v>
      </c>
      <c r="K146">
        <v>50</v>
      </c>
      <c r="L146" t="s">
        <v>129</v>
      </c>
      <c r="M146" t="s">
        <v>57</v>
      </c>
      <c r="N146" t="s">
        <v>560</v>
      </c>
      <c r="O146" t="s">
        <v>57</v>
      </c>
      <c r="P146" t="s">
        <v>57</v>
      </c>
      <c r="Q146" t="s">
        <v>85</v>
      </c>
      <c r="R146" t="s">
        <v>441</v>
      </c>
      <c r="S146" t="s">
        <v>57</v>
      </c>
      <c r="T146" t="s">
        <v>57</v>
      </c>
      <c r="U146" t="s">
        <v>61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77</v>
      </c>
      <c r="AB146" t="s">
        <v>57</v>
      </c>
      <c r="AC146" t="s">
        <v>87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66</v>
      </c>
      <c r="AM146">
        <v>0</v>
      </c>
      <c r="AN146">
        <v>1</v>
      </c>
      <c r="AO146">
        <v>0</v>
      </c>
      <c r="AP146" t="s">
        <v>123</v>
      </c>
      <c r="AQ146" t="s">
        <v>124</v>
      </c>
      <c r="AR146" t="s">
        <v>105</v>
      </c>
      <c r="AS146">
        <v>7</v>
      </c>
      <c r="AT146">
        <v>8660</v>
      </c>
      <c r="AU146">
        <v>1</v>
      </c>
      <c r="AV146">
        <v>0</v>
      </c>
      <c r="AW146">
        <v>1</v>
      </c>
      <c r="AX146">
        <v>0</v>
      </c>
      <c r="AY146">
        <v>6</v>
      </c>
      <c r="AZ146" t="s">
        <v>125</v>
      </c>
      <c r="BA146">
        <v>6</v>
      </c>
      <c r="BB146" t="s">
        <v>95</v>
      </c>
      <c r="BC146">
        <v>1</v>
      </c>
    </row>
    <row r="147" spans="1:55">
      <c r="A147" t="s">
        <v>561</v>
      </c>
      <c r="B147" t="s">
        <v>73</v>
      </c>
      <c r="C147">
        <v>25</v>
      </c>
      <c r="D147" t="s">
        <v>57</v>
      </c>
      <c r="E147">
        <v>1</v>
      </c>
      <c r="F147" t="s">
        <v>562</v>
      </c>
      <c r="G147">
        <v>95630</v>
      </c>
      <c r="H147">
        <v>38.672638</v>
      </c>
      <c r="I147">
        <v>-121.147403</v>
      </c>
      <c r="J147">
        <v>10</v>
      </c>
      <c r="K147">
        <v>72</v>
      </c>
      <c r="L147" t="s">
        <v>119</v>
      </c>
      <c r="M147" t="s">
        <v>57</v>
      </c>
      <c r="N147" t="s">
        <v>563</v>
      </c>
      <c r="O147" t="s">
        <v>57</v>
      </c>
      <c r="P147" t="s">
        <v>57</v>
      </c>
      <c r="Q147" t="s">
        <v>62</v>
      </c>
      <c r="R147" t="s">
        <v>86</v>
      </c>
      <c r="S147" t="s">
        <v>57</v>
      </c>
      <c r="T147" t="s">
        <v>57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122</v>
      </c>
      <c r="AB147" t="s">
        <v>61</v>
      </c>
      <c r="AC147" t="s">
        <v>65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</v>
      </c>
      <c r="AJ147" t="s">
        <v>66</v>
      </c>
      <c r="AM147">
        <v>0</v>
      </c>
      <c r="AN147">
        <v>1</v>
      </c>
      <c r="AO147">
        <v>0</v>
      </c>
      <c r="AP147" t="s">
        <v>123</v>
      </c>
      <c r="AQ147" t="s">
        <v>116</v>
      </c>
      <c r="AR147" t="s">
        <v>93</v>
      </c>
      <c r="AS147">
        <v>8</v>
      </c>
      <c r="AT147">
        <v>51855</v>
      </c>
      <c r="AU147">
        <v>1</v>
      </c>
      <c r="AV147">
        <v>0</v>
      </c>
      <c r="AW147">
        <v>1</v>
      </c>
      <c r="AX147">
        <v>0</v>
      </c>
      <c r="AY147">
        <v>6</v>
      </c>
      <c r="AZ147" t="s">
        <v>125</v>
      </c>
      <c r="BA147">
        <v>0</v>
      </c>
      <c r="BB147" t="s">
        <v>71</v>
      </c>
      <c r="BC147">
        <v>4</v>
      </c>
    </row>
    <row r="148" spans="1:55">
      <c r="A148" t="s">
        <v>564</v>
      </c>
      <c r="B148" t="s">
        <v>56</v>
      </c>
      <c r="C148">
        <v>37</v>
      </c>
      <c r="D148" t="s">
        <v>61</v>
      </c>
      <c r="E148">
        <v>0</v>
      </c>
      <c r="F148" t="s">
        <v>565</v>
      </c>
      <c r="G148">
        <v>94619</v>
      </c>
      <c r="H148">
        <v>37.787186</v>
      </c>
      <c r="I148">
        <v>-122.14633</v>
      </c>
      <c r="J148">
        <v>0</v>
      </c>
      <c r="K148">
        <v>46</v>
      </c>
      <c r="L148" t="s">
        <v>59</v>
      </c>
      <c r="M148" t="s">
        <v>57</v>
      </c>
      <c r="N148" t="s">
        <v>566</v>
      </c>
      <c r="O148" t="s">
        <v>57</v>
      </c>
      <c r="P148" t="s">
        <v>57</v>
      </c>
      <c r="Q148" t="s">
        <v>85</v>
      </c>
      <c r="R148" t="s">
        <v>136</v>
      </c>
      <c r="S148" t="s">
        <v>57</v>
      </c>
      <c r="T148" t="s">
        <v>57</v>
      </c>
      <c r="U148" t="s">
        <v>61</v>
      </c>
      <c r="V148" t="s">
        <v>61</v>
      </c>
      <c r="W148" t="s">
        <v>61</v>
      </c>
      <c r="X148" t="s">
        <v>61</v>
      </c>
      <c r="Y148" t="s">
        <v>61</v>
      </c>
      <c r="Z148" t="s">
        <v>61</v>
      </c>
      <c r="AA148" t="s">
        <v>77</v>
      </c>
      <c r="AB148" t="s">
        <v>61</v>
      </c>
      <c r="AC148" t="s">
        <v>65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66</v>
      </c>
      <c r="AM148">
        <v>0</v>
      </c>
      <c r="AN148">
        <v>1</v>
      </c>
      <c r="AO148">
        <v>0</v>
      </c>
      <c r="AP148" t="s">
        <v>176</v>
      </c>
      <c r="AQ148" t="s">
        <v>68</v>
      </c>
      <c r="AR148" t="s">
        <v>93</v>
      </c>
      <c r="AS148">
        <v>2</v>
      </c>
      <c r="AT148">
        <v>24518</v>
      </c>
      <c r="AU148">
        <v>1</v>
      </c>
      <c r="AV148">
        <v>0</v>
      </c>
      <c r="AW148">
        <v>1</v>
      </c>
      <c r="AX148">
        <v>0</v>
      </c>
      <c r="AY148">
        <v>5</v>
      </c>
      <c r="AZ148" t="s">
        <v>177</v>
      </c>
      <c r="BA148">
        <v>7</v>
      </c>
      <c r="BB148" t="s">
        <v>95</v>
      </c>
      <c r="BC148">
        <v>1</v>
      </c>
    </row>
    <row r="149" spans="1:55">
      <c r="A149" t="s">
        <v>567</v>
      </c>
      <c r="B149" t="s">
        <v>56</v>
      </c>
      <c r="C149">
        <v>35</v>
      </c>
      <c r="D149" t="s">
        <v>57</v>
      </c>
      <c r="E149">
        <v>1</v>
      </c>
      <c r="F149" t="s">
        <v>568</v>
      </c>
      <c r="G149">
        <v>94960</v>
      </c>
      <c r="H149">
        <v>37.99272</v>
      </c>
      <c r="I149">
        <v>-122.575026</v>
      </c>
      <c r="J149">
        <v>4</v>
      </c>
      <c r="K149">
        <v>72</v>
      </c>
      <c r="L149" t="s">
        <v>59</v>
      </c>
      <c r="M149" t="s">
        <v>57</v>
      </c>
      <c r="N149" t="s">
        <v>86</v>
      </c>
      <c r="O149" t="s">
        <v>57</v>
      </c>
      <c r="P149" t="s">
        <v>57</v>
      </c>
      <c r="Q149" t="s">
        <v>135</v>
      </c>
      <c r="R149" t="s">
        <v>156</v>
      </c>
      <c r="S149" t="s">
        <v>57</v>
      </c>
      <c r="T149" t="s">
        <v>57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122</v>
      </c>
      <c r="AB149" t="s">
        <v>61</v>
      </c>
      <c r="AC149" t="s">
        <v>87</v>
      </c>
      <c r="AD149">
        <v>92.65000000000001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66</v>
      </c>
      <c r="AM149">
        <v>0</v>
      </c>
      <c r="AN149">
        <v>1</v>
      </c>
      <c r="AO149">
        <v>0</v>
      </c>
      <c r="AP149" t="s">
        <v>123</v>
      </c>
      <c r="AQ149" t="s">
        <v>68</v>
      </c>
      <c r="AR149" t="s">
        <v>105</v>
      </c>
      <c r="AS149">
        <v>8</v>
      </c>
      <c r="AT149">
        <v>16849</v>
      </c>
      <c r="AU149">
        <v>1</v>
      </c>
      <c r="AV149">
        <v>0</v>
      </c>
      <c r="AW149">
        <v>1</v>
      </c>
      <c r="AX149">
        <v>0</v>
      </c>
      <c r="AY149">
        <v>6</v>
      </c>
      <c r="AZ149" t="s">
        <v>125</v>
      </c>
      <c r="BA149">
        <v>0</v>
      </c>
      <c r="BB149" t="s">
        <v>71</v>
      </c>
      <c r="BC149">
        <v>4</v>
      </c>
    </row>
    <row r="150" spans="1:55">
      <c r="A150" t="s">
        <v>569</v>
      </c>
      <c r="B150" t="s">
        <v>73</v>
      </c>
      <c r="C150">
        <v>37</v>
      </c>
      <c r="D150" t="s">
        <v>57</v>
      </c>
      <c r="E150">
        <v>3</v>
      </c>
      <c r="F150" t="s">
        <v>570</v>
      </c>
      <c r="G150">
        <v>91010</v>
      </c>
      <c r="H150">
        <v>34.145695</v>
      </c>
      <c r="I150">
        <v>-117.95982</v>
      </c>
      <c r="J150">
        <v>2</v>
      </c>
      <c r="K150">
        <v>1</v>
      </c>
      <c r="L150" t="s">
        <v>59</v>
      </c>
      <c r="M150" t="s">
        <v>57</v>
      </c>
      <c r="N150" t="s">
        <v>571</v>
      </c>
      <c r="O150" t="s">
        <v>61</v>
      </c>
      <c r="P150" t="s">
        <v>61</v>
      </c>
      <c r="Q150" t="s">
        <v>143</v>
      </c>
      <c r="R150" t="s">
        <v>143</v>
      </c>
      <c r="S150" t="s">
        <v>143</v>
      </c>
      <c r="T150" t="s">
        <v>143</v>
      </c>
      <c r="U150" t="s">
        <v>143</v>
      </c>
      <c r="V150" t="s">
        <v>143</v>
      </c>
      <c r="W150" t="s">
        <v>143</v>
      </c>
      <c r="X150" t="s">
        <v>143</v>
      </c>
      <c r="Y150" t="s">
        <v>143</v>
      </c>
      <c r="Z150" t="s">
        <v>143</v>
      </c>
      <c r="AA150" t="s">
        <v>77</v>
      </c>
      <c r="AB150" t="s">
        <v>61</v>
      </c>
      <c r="AC150" t="s">
        <v>65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170</v>
      </c>
      <c r="AM150">
        <v>0</v>
      </c>
      <c r="AN150">
        <v>0</v>
      </c>
      <c r="AO150">
        <v>0</v>
      </c>
      <c r="AP150" t="s">
        <v>91</v>
      </c>
      <c r="AQ150" t="s">
        <v>68</v>
      </c>
      <c r="AR150" t="s">
        <v>182</v>
      </c>
      <c r="AT150">
        <v>27414</v>
      </c>
      <c r="AU150">
        <v>0</v>
      </c>
      <c r="AX150">
        <v>0</v>
      </c>
      <c r="AY150">
        <v>1</v>
      </c>
      <c r="AZ150" t="s">
        <v>94</v>
      </c>
      <c r="BA150">
        <v>6</v>
      </c>
      <c r="BB150" t="s">
        <v>95</v>
      </c>
      <c r="BC150">
        <v>1</v>
      </c>
    </row>
    <row r="151" spans="1:55">
      <c r="A151" t="s">
        <v>572</v>
      </c>
      <c r="B151" t="s">
        <v>56</v>
      </c>
      <c r="C151">
        <v>19</v>
      </c>
      <c r="D151" t="s">
        <v>61</v>
      </c>
      <c r="E151">
        <v>0</v>
      </c>
      <c r="F151" t="s">
        <v>573</v>
      </c>
      <c r="G151">
        <v>92530</v>
      </c>
      <c r="H151">
        <v>33.655421</v>
      </c>
      <c r="I151">
        <v>-117.391751</v>
      </c>
      <c r="J151">
        <v>0</v>
      </c>
      <c r="K151">
        <v>1</v>
      </c>
      <c r="L151" t="s">
        <v>59</v>
      </c>
      <c r="M151" t="s">
        <v>57</v>
      </c>
      <c r="N151" t="s">
        <v>574</v>
      </c>
      <c r="O151" t="s">
        <v>57</v>
      </c>
      <c r="P151" t="s">
        <v>57</v>
      </c>
      <c r="Q151" t="s">
        <v>62</v>
      </c>
      <c r="R151" t="s">
        <v>224</v>
      </c>
      <c r="S151" t="s">
        <v>61</v>
      </c>
      <c r="T151" t="s">
        <v>61</v>
      </c>
      <c r="U151" t="s">
        <v>61</v>
      </c>
      <c r="V151" t="s">
        <v>61</v>
      </c>
      <c r="W151" t="s">
        <v>61</v>
      </c>
      <c r="X151" t="s">
        <v>61</v>
      </c>
      <c r="Y151" t="s">
        <v>61</v>
      </c>
      <c r="Z151" t="s">
        <v>57</v>
      </c>
      <c r="AA151" t="s">
        <v>77</v>
      </c>
      <c r="AB151" t="s">
        <v>57</v>
      </c>
      <c r="AC151" t="s">
        <v>87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170</v>
      </c>
      <c r="AM151">
        <v>0</v>
      </c>
      <c r="AN151">
        <v>0</v>
      </c>
      <c r="AO151">
        <v>0</v>
      </c>
      <c r="AP151" t="s">
        <v>91</v>
      </c>
      <c r="AQ151" t="s">
        <v>116</v>
      </c>
      <c r="AR151" t="s">
        <v>69</v>
      </c>
      <c r="AS151">
        <v>1</v>
      </c>
      <c r="AT151">
        <v>38519</v>
      </c>
      <c r="AU151">
        <v>0</v>
      </c>
      <c r="AX151">
        <v>0</v>
      </c>
      <c r="AY151">
        <v>1</v>
      </c>
      <c r="AZ151" t="s">
        <v>94</v>
      </c>
      <c r="BA151">
        <v>8</v>
      </c>
      <c r="BB151" t="s">
        <v>95</v>
      </c>
      <c r="BC151">
        <v>1</v>
      </c>
    </row>
    <row r="152" spans="1:55">
      <c r="A152" t="s">
        <v>575</v>
      </c>
      <c r="B152" t="s">
        <v>56</v>
      </c>
      <c r="C152">
        <v>69</v>
      </c>
      <c r="D152" t="s">
        <v>61</v>
      </c>
      <c r="E152">
        <v>0</v>
      </c>
      <c r="F152" t="s">
        <v>576</v>
      </c>
      <c r="G152">
        <v>92672</v>
      </c>
      <c r="H152">
        <v>33.429488</v>
      </c>
      <c r="I152">
        <v>-117.609432</v>
      </c>
      <c r="J152">
        <v>0</v>
      </c>
      <c r="K152">
        <v>67</v>
      </c>
      <c r="L152" t="s">
        <v>119</v>
      </c>
      <c r="M152" t="s">
        <v>57</v>
      </c>
      <c r="N152" t="s">
        <v>577</v>
      </c>
      <c r="O152" t="s">
        <v>61</v>
      </c>
      <c r="P152" t="s">
        <v>57</v>
      </c>
      <c r="Q152" t="s">
        <v>85</v>
      </c>
      <c r="R152" t="s">
        <v>136</v>
      </c>
      <c r="S152" t="s">
        <v>57</v>
      </c>
      <c r="T152" t="s">
        <v>57</v>
      </c>
      <c r="U152" t="s">
        <v>61</v>
      </c>
      <c r="V152" t="s">
        <v>57</v>
      </c>
      <c r="W152" t="s">
        <v>57</v>
      </c>
      <c r="X152" t="s">
        <v>61</v>
      </c>
      <c r="Y152" t="s">
        <v>61</v>
      </c>
      <c r="Z152" t="s">
        <v>57</v>
      </c>
      <c r="AA152" t="s">
        <v>122</v>
      </c>
      <c r="AB152" t="s">
        <v>57</v>
      </c>
      <c r="AC152" t="s">
        <v>87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66</v>
      </c>
      <c r="AM152">
        <v>0</v>
      </c>
      <c r="AN152">
        <v>1</v>
      </c>
      <c r="AO152">
        <v>0</v>
      </c>
      <c r="AP152" t="s">
        <v>123</v>
      </c>
      <c r="AQ152" t="s">
        <v>124</v>
      </c>
      <c r="AR152" t="s">
        <v>105</v>
      </c>
      <c r="AS152">
        <v>5</v>
      </c>
      <c r="AT152">
        <v>34946</v>
      </c>
      <c r="AU152">
        <v>1</v>
      </c>
      <c r="AV152">
        <v>0</v>
      </c>
      <c r="AW152">
        <v>1</v>
      </c>
      <c r="AX152">
        <v>0</v>
      </c>
      <c r="AY152">
        <v>6</v>
      </c>
      <c r="AZ152" t="s">
        <v>125</v>
      </c>
      <c r="BA152">
        <v>4</v>
      </c>
      <c r="BB152" t="s">
        <v>80</v>
      </c>
      <c r="BC152">
        <v>2</v>
      </c>
    </row>
    <row r="153" spans="1:55">
      <c r="A153" t="s">
        <v>578</v>
      </c>
      <c r="B153" t="s">
        <v>56</v>
      </c>
      <c r="C153">
        <v>44</v>
      </c>
      <c r="D153" t="s">
        <v>57</v>
      </c>
      <c r="E153">
        <v>1</v>
      </c>
      <c r="F153" t="s">
        <v>226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59</v>
      </c>
      <c r="M153" t="s">
        <v>57</v>
      </c>
      <c r="N153" t="s">
        <v>579</v>
      </c>
      <c r="O153" t="s">
        <v>57</v>
      </c>
      <c r="P153" t="s">
        <v>57</v>
      </c>
      <c r="Q153" t="s">
        <v>135</v>
      </c>
      <c r="R153" t="s">
        <v>254</v>
      </c>
      <c r="S153" t="s">
        <v>61</v>
      </c>
      <c r="T153" t="s">
        <v>57</v>
      </c>
      <c r="U153" t="s">
        <v>61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122</v>
      </c>
      <c r="AB153" t="s">
        <v>61</v>
      </c>
      <c r="AC153" t="s">
        <v>87</v>
      </c>
      <c r="AD153">
        <v>79.65000000000001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66</v>
      </c>
      <c r="AM153">
        <v>0</v>
      </c>
      <c r="AN153">
        <v>1</v>
      </c>
      <c r="AO153">
        <v>0</v>
      </c>
      <c r="AP153" t="s">
        <v>176</v>
      </c>
      <c r="AQ153" t="s">
        <v>78</v>
      </c>
      <c r="AR153" t="s">
        <v>93</v>
      </c>
      <c r="AS153">
        <v>6</v>
      </c>
      <c r="AT153">
        <v>67852</v>
      </c>
      <c r="AU153">
        <v>1</v>
      </c>
      <c r="AV153">
        <v>0</v>
      </c>
      <c r="AW153">
        <v>1</v>
      </c>
      <c r="AX153">
        <v>0</v>
      </c>
      <c r="AY153">
        <v>5</v>
      </c>
      <c r="AZ153" t="s">
        <v>177</v>
      </c>
      <c r="BA153">
        <v>0</v>
      </c>
      <c r="BB153" t="s">
        <v>71</v>
      </c>
      <c r="BC153">
        <v>4</v>
      </c>
    </row>
    <row r="154" spans="1:55">
      <c r="A154" t="s">
        <v>580</v>
      </c>
      <c r="B154" t="s">
        <v>56</v>
      </c>
      <c r="C154">
        <v>19</v>
      </c>
      <c r="D154" t="s">
        <v>61</v>
      </c>
      <c r="E154">
        <v>0</v>
      </c>
      <c r="F154" t="s">
        <v>581</v>
      </c>
      <c r="G154">
        <v>90241</v>
      </c>
      <c r="H154">
        <v>33.940884</v>
      </c>
      <c r="I154">
        <v>-118.128628</v>
      </c>
      <c r="J154">
        <v>0</v>
      </c>
      <c r="K154">
        <v>72</v>
      </c>
      <c r="L154" t="s">
        <v>59</v>
      </c>
      <c r="M154" t="s">
        <v>57</v>
      </c>
      <c r="N154" t="s">
        <v>582</v>
      </c>
      <c r="O154" t="s">
        <v>61</v>
      </c>
      <c r="P154" t="s">
        <v>57</v>
      </c>
      <c r="Q154" t="s">
        <v>85</v>
      </c>
      <c r="R154" t="s">
        <v>115</v>
      </c>
      <c r="S154" t="s">
        <v>57</v>
      </c>
      <c r="T154" t="s">
        <v>57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122</v>
      </c>
      <c r="AB154" t="s">
        <v>57</v>
      </c>
      <c r="AC154" t="s">
        <v>87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66</v>
      </c>
      <c r="AM154">
        <v>0</v>
      </c>
      <c r="AN154">
        <v>1</v>
      </c>
      <c r="AO154">
        <v>0</v>
      </c>
      <c r="AP154" t="s">
        <v>123</v>
      </c>
      <c r="AQ154" t="s">
        <v>116</v>
      </c>
      <c r="AR154" t="s">
        <v>105</v>
      </c>
      <c r="AS154">
        <v>8</v>
      </c>
      <c r="AT154">
        <v>40152</v>
      </c>
      <c r="AU154">
        <v>1</v>
      </c>
      <c r="AV154">
        <v>0</v>
      </c>
      <c r="AW154">
        <v>1</v>
      </c>
      <c r="AX154">
        <v>0</v>
      </c>
      <c r="AY154">
        <v>6</v>
      </c>
      <c r="AZ154" t="s">
        <v>125</v>
      </c>
      <c r="BA154">
        <v>4</v>
      </c>
      <c r="BB154" t="s">
        <v>80</v>
      </c>
      <c r="BC154">
        <v>2</v>
      </c>
    </row>
    <row r="155" spans="1:55">
      <c r="A155" t="s">
        <v>583</v>
      </c>
      <c r="B155" t="s">
        <v>73</v>
      </c>
      <c r="C155">
        <v>64</v>
      </c>
      <c r="D155" t="s">
        <v>57</v>
      </c>
      <c r="E155">
        <v>0</v>
      </c>
      <c r="F155" t="s">
        <v>584</v>
      </c>
      <c r="G155">
        <v>94923</v>
      </c>
      <c r="H155">
        <v>38.377165</v>
      </c>
      <c r="I155">
        <v>-123.037957</v>
      </c>
      <c r="J155">
        <v>6</v>
      </c>
      <c r="K155">
        <v>52</v>
      </c>
      <c r="L155" t="s">
        <v>129</v>
      </c>
      <c r="M155" t="s">
        <v>57</v>
      </c>
      <c r="N155" t="s">
        <v>585</v>
      </c>
      <c r="O155" t="s">
        <v>57</v>
      </c>
      <c r="P155" t="s">
        <v>57</v>
      </c>
      <c r="Q155" t="s">
        <v>62</v>
      </c>
      <c r="R155" t="s">
        <v>586</v>
      </c>
      <c r="S155" t="s">
        <v>57</v>
      </c>
      <c r="T155" t="s">
        <v>57</v>
      </c>
      <c r="U155" t="s">
        <v>57</v>
      </c>
      <c r="V155" t="s">
        <v>57</v>
      </c>
      <c r="W155" t="s">
        <v>61</v>
      </c>
      <c r="X155" t="s">
        <v>57</v>
      </c>
      <c r="Y155" t="s">
        <v>57</v>
      </c>
      <c r="Z155" t="s">
        <v>57</v>
      </c>
      <c r="AA155" t="s">
        <v>64</v>
      </c>
      <c r="AB155" t="s">
        <v>57</v>
      </c>
      <c r="AC155" t="s">
        <v>65</v>
      </c>
      <c r="AD155">
        <v>81.40000000000001</v>
      </c>
      <c r="AE155">
        <v>4354.45</v>
      </c>
      <c r="AF155">
        <v>0</v>
      </c>
      <c r="AG155">
        <v>0</v>
      </c>
      <c r="AH155">
        <v>2149.68</v>
      </c>
      <c r="AI155">
        <v>6504.13</v>
      </c>
      <c r="AJ155" t="s">
        <v>66</v>
      </c>
      <c r="AM155">
        <v>0</v>
      </c>
      <c r="AN155">
        <v>1</v>
      </c>
      <c r="AO155">
        <v>0</v>
      </c>
      <c r="AP155" t="s">
        <v>123</v>
      </c>
      <c r="AQ155" t="s">
        <v>124</v>
      </c>
      <c r="AR155" t="s">
        <v>93</v>
      </c>
      <c r="AS155">
        <v>7</v>
      </c>
      <c r="AT155">
        <v>1785</v>
      </c>
      <c r="AU155">
        <v>1</v>
      </c>
      <c r="AV155">
        <v>0</v>
      </c>
      <c r="AW155">
        <v>1</v>
      </c>
      <c r="AX155">
        <v>0</v>
      </c>
      <c r="AY155">
        <v>6</v>
      </c>
      <c r="AZ155" t="s">
        <v>125</v>
      </c>
      <c r="BA155">
        <v>1</v>
      </c>
      <c r="BB155" t="s">
        <v>71</v>
      </c>
      <c r="BC155">
        <v>4</v>
      </c>
    </row>
    <row r="156" spans="1:55">
      <c r="A156" t="s">
        <v>587</v>
      </c>
      <c r="B156" t="s">
        <v>56</v>
      </c>
      <c r="C156">
        <v>44</v>
      </c>
      <c r="D156" t="s">
        <v>57</v>
      </c>
      <c r="E156">
        <v>3</v>
      </c>
      <c r="F156" t="s">
        <v>588</v>
      </c>
      <c r="G156">
        <v>95925</v>
      </c>
      <c r="H156">
        <v>39.461768</v>
      </c>
      <c r="I156">
        <v>-121.195825</v>
      </c>
      <c r="J156">
        <v>1</v>
      </c>
      <c r="K156">
        <v>67</v>
      </c>
      <c r="L156" t="s">
        <v>119</v>
      </c>
      <c r="M156" t="s">
        <v>57</v>
      </c>
      <c r="N156" t="s">
        <v>589</v>
      </c>
      <c r="O156" t="s">
        <v>61</v>
      </c>
      <c r="P156" t="s">
        <v>57</v>
      </c>
      <c r="Q156" t="s">
        <v>62</v>
      </c>
      <c r="R156" t="s">
        <v>313</v>
      </c>
      <c r="S156" t="s">
        <v>61</v>
      </c>
      <c r="T156" t="s">
        <v>57</v>
      </c>
      <c r="U156" t="s">
        <v>61</v>
      </c>
      <c r="V156" t="s">
        <v>61</v>
      </c>
      <c r="W156" t="s">
        <v>61</v>
      </c>
      <c r="X156" t="s">
        <v>61</v>
      </c>
      <c r="Y156" t="s">
        <v>61</v>
      </c>
      <c r="Z156" t="s">
        <v>57</v>
      </c>
      <c r="AA156" t="s">
        <v>64</v>
      </c>
      <c r="AB156" t="s">
        <v>61</v>
      </c>
      <c r="AC156" t="s">
        <v>65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66</v>
      </c>
      <c r="AM156">
        <v>0</v>
      </c>
      <c r="AN156">
        <v>1</v>
      </c>
      <c r="AO156">
        <v>0</v>
      </c>
      <c r="AP156" t="s">
        <v>123</v>
      </c>
      <c r="AQ156" t="s">
        <v>78</v>
      </c>
      <c r="AR156" t="s">
        <v>69</v>
      </c>
      <c r="AS156">
        <v>2</v>
      </c>
      <c r="AT156">
        <v>262</v>
      </c>
      <c r="AU156">
        <v>1</v>
      </c>
      <c r="AV156">
        <v>0</v>
      </c>
      <c r="AW156">
        <v>1</v>
      </c>
      <c r="AX156">
        <v>0</v>
      </c>
      <c r="AY156">
        <v>6</v>
      </c>
      <c r="AZ156" t="s">
        <v>125</v>
      </c>
      <c r="BA156">
        <v>0</v>
      </c>
      <c r="BB156" t="s">
        <v>71</v>
      </c>
      <c r="BC156">
        <v>4</v>
      </c>
    </row>
    <row r="157" spans="1:55">
      <c r="A157" t="s">
        <v>590</v>
      </c>
      <c r="B157" t="s">
        <v>56</v>
      </c>
      <c r="C157">
        <v>58</v>
      </c>
      <c r="D157" t="s">
        <v>57</v>
      </c>
      <c r="E157">
        <v>0</v>
      </c>
      <c r="F157" t="s">
        <v>591</v>
      </c>
      <c r="G157">
        <v>92338</v>
      </c>
      <c r="H157">
        <v>34.702766</v>
      </c>
      <c r="I157">
        <v>-116.093376</v>
      </c>
      <c r="J157">
        <v>1</v>
      </c>
      <c r="K157">
        <v>28</v>
      </c>
      <c r="L157" t="s">
        <v>216</v>
      </c>
      <c r="M157" t="s">
        <v>57</v>
      </c>
      <c r="N157" t="s">
        <v>592</v>
      </c>
      <c r="O157" t="s">
        <v>61</v>
      </c>
      <c r="P157" t="s">
        <v>57</v>
      </c>
      <c r="Q157" t="s">
        <v>85</v>
      </c>
      <c r="R157" t="s">
        <v>441</v>
      </c>
      <c r="S157" t="s">
        <v>61</v>
      </c>
      <c r="T157" t="s">
        <v>61</v>
      </c>
      <c r="U157" t="s">
        <v>61</v>
      </c>
      <c r="V157" t="s">
        <v>61</v>
      </c>
      <c r="W157" t="s">
        <v>61</v>
      </c>
      <c r="X157" t="s">
        <v>57</v>
      </c>
      <c r="Y157" t="s">
        <v>57</v>
      </c>
      <c r="Z157" t="s">
        <v>57</v>
      </c>
      <c r="AA157" t="s">
        <v>77</v>
      </c>
      <c r="AB157" t="s">
        <v>57</v>
      </c>
      <c r="AC157" t="s">
        <v>87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88</v>
      </c>
      <c r="AK157" t="s">
        <v>89</v>
      </c>
      <c r="AL157" t="s">
        <v>90</v>
      </c>
      <c r="AM157">
        <v>1</v>
      </c>
      <c r="AN157">
        <v>0</v>
      </c>
      <c r="AO157">
        <v>0</v>
      </c>
      <c r="AP157" t="s">
        <v>164</v>
      </c>
      <c r="AQ157" t="s">
        <v>92</v>
      </c>
      <c r="AR157" t="s">
        <v>93</v>
      </c>
      <c r="AS157">
        <v>3</v>
      </c>
      <c r="AT157">
        <v>23</v>
      </c>
      <c r="AU157">
        <v>1</v>
      </c>
      <c r="AV157">
        <v>1</v>
      </c>
      <c r="AW157">
        <v>0</v>
      </c>
      <c r="AX157">
        <v>81.05</v>
      </c>
      <c r="AY157">
        <v>4</v>
      </c>
      <c r="AZ157" t="s">
        <v>165</v>
      </c>
      <c r="BA157">
        <v>6</v>
      </c>
      <c r="BB157" t="s">
        <v>95</v>
      </c>
      <c r="BC157">
        <v>1</v>
      </c>
    </row>
    <row r="158" spans="1:55">
      <c r="A158" t="s">
        <v>593</v>
      </c>
      <c r="B158" t="s">
        <v>56</v>
      </c>
      <c r="C158">
        <v>29</v>
      </c>
      <c r="D158" t="s">
        <v>57</v>
      </c>
      <c r="E158">
        <v>1</v>
      </c>
      <c r="F158" t="s">
        <v>594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216</v>
      </c>
      <c r="M158" t="s">
        <v>57</v>
      </c>
      <c r="N158" t="s">
        <v>595</v>
      </c>
      <c r="O158" t="s">
        <v>57</v>
      </c>
      <c r="P158" t="s">
        <v>57</v>
      </c>
      <c r="Q158" t="s">
        <v>135</v>
      </c>
      <c r="R158" t="s">
        <v>224</v>
      </c>
      <c r="S158" t="s">
        <v>61</v>
      </c>
      <c r="T158" t="s">
        <v>57</v>
      </c>
      <c r="U158" t="s">
        <v>57</v>
      </c>
      <c r="V158" t="s">
        <v>61</v>
      </c>
      <c r="W158" t="s">
        <v>61</v>
      </c>
      <c r="X158" t="s">
        <v>61</v>
      </c>
      <c r="Y158" t="s">
        <v>57</v>
      </c>
      <c r="Z158" t="s">
        <v>57</v>
      </c>
      <c r="AA158" t="s">
        <v>77</v>
      </c>
      <c r="AB158" t="s">
        <v>61</v>
      </c>
      <c r="AC158" t="s">
        <v>87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66</v>
      </c>
      <c r="AM158">
        <v>0</v>
      </c>
      <c r="AN158">
        <v>1</v>
      </c>
      <c r="AO158">
        <v>0</v>
      </c>
      <c r="AP158" t="s">
        <v>164</v>
      </c>
      <c r="AQ158" t="s">
        <v>116</v>
      </c>
      <c r="AR158" t="s">
        <v>69</v>
      </c>
      <c r="AS158">
        <v>4</v>
      </c>
      <c r="AT158">
        <v>52986</v>
      </c>
      <c r="AU158">
        <v>1</v>
      </c>
      <c r="AV158">
        <v>0</v>
      </c>
      <c r="AW158">
        <v>1</v>
      </c>
      <c r="AX158">
        <v>0</v>
      </c>
      <c r="AY158">
        <v>4</v>
      </c>
      <c r="AZ158" t="s">
        <v>165</v>
      </c>
      <c r="BA158">
        <v>3</v>
      </c>
      <c r="BB158" t="s">
        <v>126</v>
      </c>
      <c r="BC158">
        <v>3</v>
      </c>
    </row>
    <row r="159" spans="1:55">
      <c r="A159" t="s">
        <v>596</v>
      </c>
      <c r="B159" t="s">
        <v>56</v>
      </c>
      <c r="C159">
        <v>80</v>
      </c>
      <c r="D159" t="s">
        <v>57</v>
      </c>
      <c r="E159">
        <v>0</v>
      </c>
      <c r="F159" t="s">
        <v>597</v>
      </c>
      <c r="G159">
        <v>92571</v>
      </c>
      <c r="H159">
        <v>33.828289</v>
      </c>
      <c r="I159">
        <v>-117.201666</v>
      </c>
      <c r="J159">
        <v>2</v>
      </c>
      <c r="K159">
        <v>27</v>
      </c>
      <c r="L159" t="s">
        <v>59</v>
      </c>
      <c r="M159" t="s">
        <v>57</v>
      </c>
      <c r="N159" t="s">
        <v>598</v>
      </c>
      <c r="O159" t="s">
        <v>61</v>
      </c>
      <c r="P159" t="s">
        <v>57</v>
      </c>
      <c r="Q159" t="s">
        <v>62</v>
      </c>
      <c r="R159" t="s">
        <v>332</v>
      </c>
      <c r="S159" t="s">
        <v>57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57</v>
      </c>
      <c r="AA159" t="s">
        <v>77</v>
      </c>
      <c r="AB159" t="s">
        <v>57</v>
      </c>
      <c r="AC159" t="s">
        <v>87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88</v>
      </c>
      <c r="AK159" t="s">
        <v>205</v>
      </c>
      <c r="AL159" t="s">
        <v>329</v>
      </c>
      <c r="AM159">
        <v>1</v>
      </c>
      <c r="AN159">
        <v>0</v>
      </c>
      <c r="AO159">
        <v>0</v>
      </c>
      <c r="AP159" t="s">
        <v>164</v>
      </c>
      <c r="AQ159" t="s">
        <v>104</v>
      </c>
      <c r="AR159" t="s">
        <v>93</v>
      </c>
      <c r="AS159">
        <v>2</v>
      </c>
      <c r="AT159">
        <v>26357</v>
      </c>
      <c r="AU159">
        <v>1</v>
      </c>
      <c r="AV159">
        <v>1</v>
      </c>
      <c r="AW159">
        <v>0</v>
      </c>
      <c r="AX159">
        <v>75.2</v>
      </c>
      <c r="AY159">
        <v>4</v>
      </c>
      <c r="AZ159" t="s">
        <v>165</v>
      </c>
      <c r="BA159">
        <v>4</v>
      </c>
      <c r="BB159" t="s">
        <v>80</v>
      </c>
      <c r="BC159">
        <v>2</v>
      </c>
    </row>
    <row r="160" spans="1:55">
      <c r="A160" t="s">
        <v>599</v>
      </c>
      <c r="B160" t="s">
        <v>73</v>
      </c>
      <c r="C160">
        <v>22</v>
      </c>
      <c r="D160" t="s">
        <v>61</v>
      </c>
      <c r="E160">
        <v>0</v>
      </c>
      <c r="F160" t="s">
        <v>600</v>
      </c>
      <c r="G160">
        <v>95540</v>
      </c>
      <c r="H160">
        <v>40.584991</v>
      </c>
      <c r="I160">
        <v>-124.121504</v>
      </c>
      <c r="J160">
        <v>0</v>
      </c>
      <c r="K160">
        <v>3</v>
      </c>
      <c r="L160" t="s">
        <v>59</v>
      </c>
      <c r="M160" t="s">
        <v>57</v>
      </c>
      <c r="N160" t="s">
        <v>601</v>
      </c>
      <c r="O160" t="s">
        <v>61</v>
      </c>
      <c r="P160" t="s">
        <v>57</v>
      </c>
      <c r="Q160" t="s">
        <v>85</v>
      </c>
      <c r="R160" t="s">
        <v>115</v>
      </c>
      <c r="S160" t="s">
        <v>61</v>
      </c>
      <c r="T160" t="s">
        <v>57</v>
      </c>
      <c r="U160" t="s">
        <v>57</v>
      </c>
      <c r="V160" t="s">
        <v>61</v>
      </c>
      <c r="W160" t="s">
        <v>61</v>
      </c>
      <c r="X160" t="s">
        <v>57</v>
      </c>
      <c r="Y160" t="s">
        <v>57</v>
      </c>
      <c r="Z160" t="s">
        <v>57</v>
      </c>
      <c r="AA160" t="s">
        <v>77</v>
      </c>
      <c r="AB160" t="s">
        <v>61</v>
      </c>
      <c r="AC160" t="s">
        <v>87</v>
      </c>
      <c r="AD160">
        <v>90.40000000000001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170</v>
      </c>
      <c r="AM160">
        <v>0</v>
      </c>
      <c r="AN160">
        <v>0</v>
      </c>
      <c r="AO160">
        <v>0</v>
      </c>
      <c r="AP160" t="s">
        <v>91</v>
      </c>
      <c r="AQ160" t="s">
        <v>116</v>
      </c>
      <c r="AR160" t="s">
        <v>105</v>
      </c>
      <c r="AS160">
        <v>5</v>
      </c>
      <c r="AT160">
        <v>12241</v>
      </c>
      <c r="AU160">
        <v>0</v>
      </c>
      <c r="AX160">
        <v>0</v>
      </c>
      <c r="AY160">
        <v>1</v>
      </c>
      <c r="AZ160" t="s">
        <v>94</v>
      </c>
      <c r="BA160">
        <v>10</v>
      </c>
      <c r="BB160" t="s">
        <v>95</v>
      </c>
      <c r="BC160">
        <v>1</v>
      </c>
    </row>
    <row r="161" spans="1:55">
      <c r="A161" t="s">
        <v>602</v>
      </c>
      <c r="B161" t="s">
        <v>73</v>
      </c>
      <c r="C161">
        <v>22</v>
      </c>
      <c r="D161" t="s">
        <v>61</v>
      </c>
      <c r="E161">
        <v>0</v>
      </c>
      <c r="F161" t="s">
        <v>252</v>
      </c>
      <c r="G161">
        <v>92122</v>
      </c>
      <c r="H161">
        <v>32.85723</v>
      </c>
      <c r="I161">
        <v>-117.209774</v>
      </c>
      <c r="J161">
        <v>0</v>
      </c>
      <c r="K161">
        <v>2</v>
      </c>
      <c r="L161" t="s">
        <v>83</v>
      </c>
      <c r="M161" t="s">
        <v>57</v>
      </c>
      <c r="N161" t="s">
        <v>603</v>
      </c>
      <c r="O161" t="s">
        <v>57</v>
      </c>
      <c r="P161" t="s">
        <v>57</v>
      </c>
      <c r="Q161" t="s">
        <v>62</v>
      </c>
      <c r="R161" t="s">
        <v>254</v>
      </c>
      <c r="S161" t="s">
        <v>61</v>
      </c>
      <c r="T161" t="s">
        <v>61</v>
      </c>
      <c r="U161" t="s">
        <v>61</v>
      </c>
      <c r="V161" t="s">
        <v>61</v>
      </c>
      <c r="W161" t="s">
        <v>57</v>
      </c>
      <c r="X161" t="s">
        <v>61</v>
      </c>
      <c r="Y161" t="s">
        <v>57</v>
      </c>
      <c r="Z161" t="s">
        <v>57</v>
      </c>
      <c r="AA161" t="s">
        <v>77</v>
      </c>
      <c r="AB161" t="s">
        <v>57</v>
      </c>
      <c r="AC161" t="s">
        <v>87</v>
      </c>
      <c r="AD161">
        <v>85.65000000000001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88</v>
      </c>
      <c r="AK161" t="s">
        <v>89</v>
      </c>
      <c r="AL161" t="s">
        <v>181</v>
      </c>
      <c r="AM161">
        <v>1</v>
      </c>
      <c r="AN161">
        <v>0</v>
      </c>
      <c r="AO161">
        <v>0</v>
      </c>
      <c r="AP161" t="s">
        <v>91</v>
      </c>
      <c r="AQ161" t="s">
        <v>116</v>
      </c>
      <c r="AR161" t="s">
        <v>93</v>
      </c>
      <c r="AS161">
        <v>3</v>
      </c>
      <c r="AT161">
        <v>34902</v>
      </c>
      <c r="AU161">
        <v>1</v>
      </c>
      <c r="AV161">
        <v>1</v>
      </c>
      <c r="AW161">
        <v>0</v>
      </c>
      <c r="AX161">
        <v>85.65000000000001</v>
      </c>
      <c r="AY161">
        <v>1</v>
      </c>
      <c r="AZ161" t="s">
        <v>94</v>
      </c>
      <c r="BA161">
        <v>8</v>
      </c>
      <c r="BB161" t="s">
        <v>95</v>
      </c>
      <c r="BC161">
        <v>1</v>
      </c>
    </row>
    <row r="162" spans="1:55">
      <c r="A162" t="s">
        <v>604</v>
      </c>
      <c r="B162" t="s">
        <v>56</v>
      </c>
      <c r="C162">
        <v>50</v>
      </c>
      <c r="D162" t="s">
        <v>61</v>
      </c>
      <c r="E162">
        <v>2</v>
      </c>
      <c r="F162" t="s">
        <v>605</v>
      </c>
      <c r="G162">
        <v>91773</v>
      </c>
      <c r="H162">
        <v>34.102119</v>
      </c>
      <c r="I162">
        <v>-117.815532</v>
      </c>
      <c r="J162">
        <v>0</v>
      </c>
      <c r="K162">
        <v>9</v>
      </c>
      <c r="L162" t="s">
        <v>59</v>
      </c>
      <c r="M162" t="s">
        <v>57</v>
      </c>
      <c r="N162" t="s">
        <v>606</v>
      </c>
      <c r="O162" t="s">
        <v>61</v>
      </c>
      <c r="P162" t="s">
        <v>57</v>
      </c>
      <c r="Q162" t="s">
        <v>62</v>
      </c>
      <c r="R162" t="s">
        <v>110</v>
      </c>
      <c r="S162" t="s">
        <v>61</v>
      </c>
      <c r="T162" t="s">
        <v>61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77</v>
      </c>
      <c r="AB162" t="s">
        <v>57</v>
      </c>
      <c r="AC162" t="s">
        <v>65</v>
      </c>
      <c r="AD162">
        <v>72.90000000000001</v>
      </c>
      <c r="AE162">
        <v>651.4</v>
      </c>
      <c r="AF162">
        <v>0</v>
      </c>
      <c r="AG162">
        <v>0</v>
      </c>
      <c r="AH162">
        <v>319.41</v>
      </c>
      <c r="AI162">
        <v>970.8099999999999</v>
      </c>
      <c r="AJ162" t="s">
        <v>88</v>
      </c>
      <c r="AK162" t="s">
        <v>89</v>
      </c>
      <c r="AL162" t="s">
        <v>181</v>
      </c>
      <c r="AM162">
        <v>1</v>
      </c>
      <c r="AN162">
        <v>0</v>
      </c>
      <c r="AO162">
        <v>0</v>
      </c>
      <c r="AP162" t="s">
        <v>67</v>
      </c>
      <c r="AQ162" t="s">
        <v>92</v>
      </c>
      <c r="AR162" t="s">
        <v>93</v>
      </c>
      <c r="AS162">
        <v>6</v>
      </c>
      <c r="AT162">
        <v>33878</v>
      </c>
      <c r="AU162">
        <v>1</v>
      </c>
      <c r="AV162">
        <v>1</v>
      </c>
      <c r="AW162">
        <v>0</v>
      </c>
      <c r="AX162">
        <v>72.90000000000001</v>
      </c>
      <c r="AY162">
        <v>2</v>
      </c>
      <c r="AZ162" t="s">
        <v>70</v>
      </c>
      <c r="BA162">
        <v>4</v>
      </c>
      <c r="BB162" t="s">
        <v>80</v>
      </c>
      <c r="BC162">
        <v>2</v>
      </c>
    </row>
    <row r="163" spans="1:55">
      <c r="A163" t="s">
        <v>607</v>
      </c>
      <c r="B163" t="s">
        <v>73</v>
      </c>
      <c r="C163">
        <v>53</v>
      </c>
      <c r="D163" t="s">
        <v>57</v>
      </c>
      <c r="E163">
        <v>2</v>
      </c>
      <c r="F163" t="s">
        <v>608</v>
      </c>
      <c r="G163">
        <v>95672</v>
      </c>
      <c r="H163">
        <v>38.724322</v>
      </c>
      <c r="I163">
        <v>-120.991237</v>
      </c>
      <c r="J163">
        <v>10</v>
      </c>
      <c r="K163">
        <v>50</v>
      </c>
      <c r="L163" t="s">
        <v>129</v>
      </c>
      <c r="M163" t="s">
        <v>57</v>
      </c>
      <c r="N163" t="s">
        <v>609</v>
      </c>
      <c r="O163" t="s">
        <v>57</v>
      </c>
      <c r="P163" t="s">
        <v>57</v>
      </c>
      <c r="Q163" t="s">
        <v>62</v>
      </c>
      <c r="R163" t="s">
        <v>313</v>
      </c>
      <c r="S163" t="s">
        <v>57</v>
      </c>
      <c r="T163" t="s">
        <v>61</v>
      </c>
      <c r="U163" t="s">
        <v>61</v>
      </c>
      <c r="V163" t="s">
        <v>57</v>
      </c>
      <c r="W163" t="s">
        <v>57</v>
      </c>
      <c r="X163" t="s">
        <v>61</v>
      </c>
      <c r="Y163" t="s">
        <v>61</v>
      </c>
      <c r="Z163" t="s">
        <v>57</v>
      </c>
      <c r="AA163" t="s">
        <v>122</v>
      </c>
      <c r="AB163" t="s">
        <v>57</v>
      </c>
      <c r="AC163" t="s">
        <v>65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66</v>
      </c>
      <c r="AM163">
        <v>0</v>
      </c>
      <c r="AN163">
        <v>1</v>
      </c>
      <c r="AO163">
        <v>0</v>
      </c>
      <c r="AP163" t="s">
        <v>123</v>
      </c>
      <c r="AQ163" t="s">
        <v>92</v>
      </c>
      <c r="AR163" t="s">
        <v>93</v>
      </c>
      <c r="AS163">
        <v>4</v>
      </c>
      <c r="AT163">
        <v>3815</v>
      </c>
      <c r="AU163">
        <v>1</v>
      </c>
      <c r="AV163">
        <v>0</v>
      </c>
      <c r="AW163">
        <v>1</v>
      </c>
      <c r="AX163">
        <v>0</v>
      </c>
      <c r="AY163">
        <v>6</v>
      </c>
      <c r="AZ163" t="s">
        <v>125</v>
      </c>
      <c r="BA163">
        <v>0</v>
      </c>
      <c r="BB163" t="s">
        <v>71</v>
      </c>
      <c r="BC163">
        <v>4</v>
      </c>
    </row>
    <row r="164" spans="1:55">
      <c r="A164" t="s">
        <v>610</v>
      </c>
      <c r="B164" t="s">
        <v>56</v>
      </c>
      <c r="C164">
        <v>45</v>
      </c>
      <c r="D164" t="s">
        <v>57</v>
      </c>
      <c r="E164">
        <v>2</v>
      </c>
      <c r="F164" t="s">
        <v>611</v>
      </c>
      <c r="G164">
        <v>96106</v>
      </c>
      <c r="H164">
        <v>39.745805</v>
      </c>
      <c r="I164">
        <v>-120.580882</v>
      </c>
      <c r="J164">
        <v>1</v>
      </c>
      <c r="K164">
        <v>71</v>
      </c>
      <c r="L164" t="s">
        <v>59</v>
      </c>
      <c r="M164" t="s">
        <v>57</v>
      </c>
      <c r="N164" t="s">
        <v>612</v>
      </c>
      <c r="O164" t="s">
        <v>61</v>
      </c>
      <c r="P164" t="s">
        <v>61</v>
      </c>
      <c r="Q164" t="s">
        <v>143</v>
      </c>
      <c r="R164" t="s">
        <v>143</v>
      </c>
      <c r="S164" t="s">
        <v>143</v>
      </c>
      <c r="T164" t="s">
        <v>143</v>
      </c>
      <c r="U164" t="s">
        <v>143</v>
      </c>
      <c r="V164" t="s">
        <v>143</v>
      </c>
      <c r="W164" t="s">
        <v>143</v>
      </c>
      <c r="X164" t="s">
        <v>143</v>
      </c>
      <c r="Y164" t="s">
        <v>143</v>
      </c>
      <c r="Z164" t="s">
        <v>143</v>
      </c>
      <c r="AA164" t="s">
        <v>122</v>
      </c>
      <c r="AB164" t="s">
        <v>61</v>
      </c>
      <c r="AC164" t="s">
        <v>87</v>
      </c>
      <c r="AD164">
        <v>20.1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66</v>
      </c>
      <c r="AM164">
        <v>0</v>
      </c>
      <c r="AN164">
        <v>1</v>
      </c>
      <c r="AO164">
        <v>0</v>
      </c>
      <c r="AP164" t="s">
        <v>123</v>
      </c>
      <c r="AQ164" t="s">
        <v>78</v>
      </c>
      <c r="AR164" t="s">
        <v>182</v>
      </c>
      <c r="AT164">
        <v>88</v>
      </c>
      <c r="AU164">
        <v>1</v>
      </c>
      <c r="AV164">
        <v>0</v>
      </c>
      <c r="AW164">
        <v>1</v>
      </c>
      <c r="AX164">
        <v>0</v>
      </c>
      <c r="AY164">
        <v>6</v>
      </c>
      <c r="AZ164" t="s">
        <v>125</v>
      </c>
      <c r="BA164">
        <v>0</v>
      </c>
      <c r="BB164" t="s">
        <v>71</v>
      </c>
      <c r="BC164">
        <v>4</v>
      </c>
    </row>
    <row r="165" spans="1:55">
      <c r="A165" t="s">
        <v>613</v>
      </c>
      <c r="B165" t="s">
        <v>73</v>
      </c>
      <c r="C165">
        <v>76</v>
      </c>
      <c r="D165" t="s">
        <v>57</v>
      </c>
      <c r="E165">
        <v>0</v>
      </c>
      <c r="F165" t="s">
        <v>252</v>
      </c>
      <c r="G165">
        <v>92122</v>
      </c>
      <c r="H165">
        <v>32.85723</v>
      </c>
      <c r="I165">
        <v>-117.209774</v>
      </c>
      <c r="J165">
        <v>2</v>
      </c>
      <c r="K165">
        <v>32</v>
      </c>
      <c r="L165" t="s">
        <v>216</v>
      </c>
      <c r="M165" t="s">
        <v>57</v>
      </c>
      <c r="N165" t="s">
        <v>614</v>
      </c>
      <c r="O165" t="s">
        <v>57</v>
      </c>
      <c r="P165" t="s">
        <v>57</v>
      </c>
      <c r="Q165" t="s">
        <v>85</v>
      </c>
      <c r="R165" t="s">
        <v>76</v>
      </c>
      <c r="S165" t="s">
        <v>61</v>
      </c>
      <c r="T165" t="s">
        <v>61</v>
      </c>
      <c r="U165" t="s">
        <v>61</v>
      </c>
      <c r="V165" t="s">
        <v>61</v>
      </c>
      <c r="W165" t="s">
        <v>61</v>
      </c>
      <c r="X165" t="s">
        <v>61</v>
      </c>
      <c r="Y165" t="s">
        <v>61</v>
      </c>
      <c r="Z165" t="s">
        <v>57</v>
      </c>
      <c r="AA165" t="s">
        <v>77</v>
      </c>
      <c r="AB165" t="s">
        <v>57</v>
      </c>
      <c r="AC165" t="s">
        <v>87</v>
      </c>
      <c r="AD165">
        <v>74.90000000000001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88</v>
      </c>
      <c r="AK165" t="s">
        <v>205</v>
      </c>
      <c r="AL165" t="s">
        <v>329</v>
      </c>
      <c r="AM165">
        <v>1</v>
      </c>
      <c r="AN165">
        <v>0</v>
      </c>
      <c r="AO165">
        <v>0</v>
      </c>
      <c r="AP165" t="s">
        <v>164</v>
      </c>
      <c r="AQ165" t="s">
        <v>104</v>
      </c>
      <c r="AR165" t="s">
        <v>93</v>
      </c>
      <c r="AS165">
        <v>1</v>
      </c>
      <c r="AT165">
        <v>34902</v>
      </c>
      <c r="AU165">
        <v>1</v>
      </c>
      <c r="AV165">
        <v>1</v>
      </c>
      <c r="AW165">
        <v>0</v>
      </c>
      <c r="AX165">
        <v>74.90000000000001</v>
      </c>
      <c r="AY165">
        <v>4</v>
      </c>
      <c r="AZ165" t="s">
        <v>165</v>
      </c>
      <c r="BA165">
        <v>6</v>
      </c>
      <c r="BB165" t="s">
        <v>95</v>
      </c>
      <c r="BC165">
        <v>1</v>
      </c>
    </row>
    <row r="166" spans="1:55">
      <c r="A166" t="s">
        <v>615</v>
      </c>
      <c r="B166" t="s">
        <v>56</v>
      </c>
      <c r="C166">
        <v>57</v>
      </c>
      <c r="D166" t="s">
        <v>57</v>
      </c>
      <c r="E166">
        <v>3</v>
      </c>
      <c r="F166" t="s">
        <v>616</v>
      </c>
      <c r="G166">
        <v>95651</v>
      </c>
      <c r="H166">
        <v>38.815515</v>
      </c>
      <c r="I166">
        <v>-120.916997</v>
      </c>
      <c r="J166">
        <v>10</v>
      </c>
      <c r="K166">
        <v>16</v>
      </c>
      <c r="L166" t="s">
        <v>98</v>
      </c>
      <c r="M166" t="s">
        <v>57</v>
      </c>
      <c r="N166" t="s">
        <v>617</v>
      </c>
      <c r="O166" t="s">
        <v>61</v>
      </c>
      <c r="P166" t="s">
        <v>57</v>
      </c>
      <c r="Q166" t="s">
        <v>85</v>
      </c>
      <c r="R166" t="s">
        <v>618</v>
      </c>
      <c r="S166" t="s">
        <v>57</v>
      </c>
      <c r="T166" t="s">
        <v>61</v>
      </c>
      <c r="U166" t="s">
        <v>57</v>
      </c>
      <c r="V166" t="s">
        <v>61</v>
      </c>
      <c r="W166" t="s">
        <v>57</v>
      </c>
      <c r="X166" t="s">
        <v>57</v>
      </c>
      <c r="Y166" t="s">
        <v>57</v>
      </c>
      <c r="Z166" t="s">
        <v>57</v>
      </c>
      <c r="AA166" t="s">
        <v>77</v>
      </c>
      <c r="AB166" t="s">
        <v>61</v>
      </c>
      <c r="AC166" t="s">
        <v>87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66</v>
      </c>
      <c r="AM166">
        <v>0</v>
      </c>
      <c r="AN166">
        <v>1</v>
      </c>
      <c r="AO166">
        <v>0</v>
      </c>
      <c r="AP166" t="s">
        <v>103</v>
      </c>
      <c r="AQ166" t="s">
        <v>92</v>
      </c>
      <c r="AR166" t="s">
        <v>105</v>
      </c>
      <c r="AS166">
        <v>6</v>
      </c>
      <c r="AT166">
        <v>485</v>
      </c>
      <c r="AU166">
        <v>1</v>
      </c>
      <c r="AV166">
        <v>0</v>
      </c>
      <c r="AW166">
        <v>1</v>
      </c>
      <c r="AX166">
        <v>0</v>
      </c>
      <c r="AY166">
        <v>3</v>
      </c>
      <c r="AZ166" t="s">
        <v>106</v>
      </c>
      <c r="BA166">
        <v>5</v>
      </c>
      <c r="BB166" t="s">
        <v>80</v>
      </c>
      <c r="BC166">
        <v>2</v>
      </c>
    </row>
    <row r="167" spans="1:55">
      <c r="A167" t="s">
        <v>619</v>
      </c>
      <c r="B167" t="s">
        <v>56</v>
      </c>
      <c r="C167">
        <v>45</v>
      </c>
      <c r="D167" t="s">
        <v>57</v>
      </c>
      <c r="E167">
        <v>3</v>
      </c>
      <c r="F167" t="s">
        <v>167</v>
      </c>
      <c r="G167">
        <v>92078</v>
      </c>
      <c r="H167">
        <v>33.119028</v>
      </c>
      <c r="I167">
        <v>-117.166036</v>
      </c>
      <c r="J167">
        <v>8</v>
      </c>
      <c r="K167">
        <v>67</v>
      </c>
      <c r="L167" t="s">
        <v>119</v>
      </c>
      <c r="M167" t="s">
        <v>57</v>
      </c>
      <c r="N167" t="s">
        <v>620</v>
      </c>
      <c r="O167" t="s">
        <v>57</v>
      </c>
      <c r="P167" t="s">
        <v>57</v>
      </c>
      <c r="Q167" t="s">
        <v>85</v>
      </c>
      <c r="R167" t="s">
        <v>169</v>
      </c>
      <c r="S167" t="s">
        <v>61</v>
      </c>
      <c r="T167" t="s">
        <v>61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122</v>
      </c>
      <c r="AB167" t="s">
        <v>57</v>
      </c>
      <c r="AC167" t="s">
        <v>87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66</v>
      </c>
      <c r="AM167">
        <v>0</v>
      </c>
      <c r="AN167">
        <v>1</v>
      </c>
      <c r="AO167">
        <v>0</v>
      </c>
      <c r="AP167" t="s">
        <v>123</v>
      </c>
      <c r="AQ167" t="s">
        <v>78</v>
      </c>
      <c r="AR167" t="s">
        <v>105</v>
      </c>
      <c r="AS167">
        <v>6</v>
      </c>
      <c r="AT167">
        <v>6760</v>
      </c>
      <c r="AU167">
        <v>1</v>
      </c>
      <c r="AV167">
        <v>0</v>
      </c>
      <c r="AW167">
        <v>1</v>
      </c>
      <c r="AX167">
        <v>0</v>
      </c>
      <c r="AY167">
        <v>6</v>
      </c>
      <c r="AZ167" t="s">
        <v>125</v>
      </c>
      <c r="BA167">
        <v>2</v>
      </c>
      <c r="BB167" t="s">
        <v>126</v>
      </c>
      <c r="BC167">
        <v>3</v>
      </c>
    </row>
    <row r="168" spans="1:55">
      <c r="A168" t="s">
        <v>621</v>
      </c>
      <c r="B168" t="s">
        <v>73</v>
      </c>
      <c r="C168">
        <v>43</v>
      </c>
      <c r="D168" t="s">
        <v>57</v>
      </c>
      <c r="E168">
        <v>1</v>
      </c>
      <c r="F168" t="s">
        <v>118</v>
      </c>
      <c r="G168">
        <v>93436</v>
      </c>
      <c r="H168">
        <v>34.601055</v>
      </c>
      <c r="I168">
        <v>-120.382917</v>
      </c>
      <c r="J168">
        <v>1</v>
      </c>
      <c r="K168">
        <v>72</v>
      </c>
      <c r="L168" t="s">
        <v>59</v>
      </c>
      <c r="M168" t="s">
        <v>57</v>
      </c>
      <c r="N168" t="s">
        <v>622</v>
      </c>
      <c r="O168" t="s">
        <v>57</v>
      </c>
      <c r="P168" t="s">
        <v>57</v>
      </c>
      <c r="Q168" t="s">
        <v>85</v>
      </c>
      <c r="R168" t="s">
        <v>441</v>
      </c>
      <c r="S168" t="s">
        <v>57</v>
      </c>
      <c r="T168" t="s">
        <v>57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122</v>
      </c>
      <c r="AB168" t="s">
        <v>57</v>
      </c>
      <c r="AC168" t="s">
        <v>65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66</v>
      </c>
      <c r="AM168">
        <v>0</v>
      </c>
      <c r="AN168">
        <v>1</v>
      </c>
      <c r="AO168">
        <v>0</v>
      </c>
      <c r="AP168" t="s">
        <v>123</v>
      </c>
      <c r="AQ168" t="s">
        <v>78</v>
      </c>
      <c r="AR168" t="s">
        <v>105</v>
      </c>
      <c r="AS168">
        <v>8</v>
      </c>
      <c r="AT168">
        <v>51737</v>
      </c>
      <c r="AU168">
        <v>1</v>
      </c>
      <c r="AV168">
        <v>0</v>
      </c>
      <c r="AW168">
        <v>1</v>
      </c>
      <c r="AX168">
        <v>0</v>
      </c>
      <c r="AY168">
        <v>6</v>
      </c>
      <c r="AZ168" t="s">
        <v>125</v>
      </c>
      <c r="BA168">
        <v>2</v>
      </c>
      <c r="BB168" t="s">
        <v>126</v>
      </c>
      <c r="BC168">
        <v>3</v>
      </c>
    </row>
    <row r="169" spans="1:55">
      <c r="A169" t="s">
        <v>623</v>
      </c>
      <c r="B169" t="s">
        <v>56</v>
      </c>
      <c r="C169">
        <v>41</v>
      </c>
      <c r="D169" t="s">
        <v>61</v>
      </c>
      <c r="E169">
        <v>0</v>
      </c>
      <c r="F169" t="s">
        <v>624</v>
      </c>
      <c r="G169">
        <v>95664</v>
      </c>
      <c r="H169">
        <v>38.803731</v>
      </c>
      <c r="I169">
        <v>-121.043799</v>
      </c>
      <c r="J169">
        <v>0</v>
      </c>
      <c r="K169">
        <v>3</v>
      </c>
      <c r="L169" t="s">
        <v>83</v>
      </c>
      <c r="M169" t="s">
        <v>57</v>
      </c>
      <c r="N169" t="s">
        <v>625</v>
      </c>
      <c r="O169" t="s">
        <v>61</v>
      </c>
      <c r="P169" t="s">
        <v>61</v>
      </c>
      <c r="Q169" t="s">
        <v>143</v>
      </c>
      <c r="R169" t="s">
        <v>143</v>
      </c>
      <c r="S169" t="s">
        <v>143</v>
      </c>
      <c r="T169" t="s">
        <v>143</v>
      </c>
      <c r="U169" t="s">
        <v>143</v>
      </c>
      <c r="V169" t="s">
        <v>143</v>
      </c>
      <c r="W169" t="s">
        <v>143</v>
      </c>
      <c r="X169" t="s">
        <v>143</v>
      </c>
      <c r="Y169" t="s">
        <v>143</v>
      </c>
      <c r="Z169" t="s">
        <v>143</v>
      </c>
      <c r="AA169" t="s">
        <v>77</v>
      </c>
      <c r="AB169" t="s">
        <v>61</v>
      </c>
      <c r="AC169" t="s">
        <v>87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88</v>
      </c>
      <c r="AK169" t="s">
        <v>205</v>
      </c>
      <c r="AL169" t="s">
        <v>329</v>
      </c>
      <c r="AM169">
        <v>1</v>
      </c>
      <c r="AN169">
        <v>0</v>
      </c>
      <c r="AO169">
        <v>0</v>
      </c>
      <c r="AP169" t="s">
        <v>91</v>
      </c>
      <c r="AQ169" t="s">
        <v>78</v>
      </c>
      <c r="AR169" t="s">
        <v>182</v>
      </c>
      <c r="AT169">
        <v>1173</v>
      </c>
      <c r="AU169">
        <v>1</v>
      </c>
      <c r="AV169">
        <v>1</v>
      </c>
      <c r="AW169">
        <v>0</v>
      </c>
      <c r="AX169">
        <v>19.75</v>
      </c>
      <c r="AY169">
        <v>1</v>
      </c>
      <c r="AZ169" t="s">
        <v>94</v>
      </c>
      <c r="BA169">
        <v>8</v>
      </c>
      <c r="BB169" t="s">
        <v>95</v>
      </c>
      <c r="BC169">
        <v>1</v>
      </c>
    </row>
    <row r="170" spans="1:55">
      <c r="A170" t="s">
        <v>626</v>
      </c>
      <c r="B170" t="s">
        <v>73</v>
      </c>
      <c r="C170">
        <v>22</v>
      </c>
      <c r="D170" t="s">
        <v>57</v>
      </c>
      <c r="E170">
        <v>3</v>
      </c>
      <c r="F170" t="s">
        <v>627</v>
      </c>
      <c r="G170">
        <v>94133</v>
      </c>
      <c r="H170">
        <v>37.802071</v>
      </c>
      <c r="I170">
        <v>-122.411004</v>
      </c>
      <c r="J170">
        <v>1</v>
      </c>
      <c r="K170">
        <v>23</v>
      </c>
      <c r="L170" t="s">
        <v>59</v>
      </c>
      <c r="M170" t="s">
        <v>57</v>
      </c>
      <c r="N170" t="s">
        <v>628</v>
      </c>
      <c r="O170" t="s">
        <v>57</v>
      </c>
      <c r="P170" t="s">
        <v>61</v>
      </c>
      <c r="Q170" t="s">
        <v>143</v>
      </c>
      <c r="R170" t="s">
        <v>143</v>
      </c>
      <c r="S170" t="s">
        <v>143</v>
      </c>
      <c r="T170" t="s">
        <v>143</v>
      </c>
      <c r="U170" t="s">
        <v>143</v>
      </c>
      <c r="V170" t="s">
        <v>143</v>
      </c>
      <c r="W170" t="s">
        <v>143</v>
      </c>
      <c r="X170" t="s">
        <v>143</v>
      </c>
      <c r="Y170" t="s">
        <v>143</v>
      </c>
      <c r="Z170" t="s">
        <v>143</v>
      </c>
      <c r="AA170" t="s">
        <v>64</v>
      </c>
      <c r="AB170" t="s">
        <v>61</v>
      </c>
      <c r="AC170" t="s">
        <v>65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66</v>
      </c>
      <c r="AM170">
        <v>0</v>
      </c>
      <c r="AN170">
        <v>1</v>
      </c>
      <c r="AO170">
        <v>0</v>
      </c>
      <c r="AP170" t="s">
        <v>103</v>
      </c>
      <c r="AQ170" t="s">
        <v>116</v>
      </c>
      <c r="AR170" t="s">
        <v>182</v>
      </c>
      <c r="AT170">
        <v>26831</v>
      </c>
      <c r="AU170">
        <v>1</v>
      </c>
      <c r="AV170">
        <v>0</v>
      </c>
      <c r="AW170">
        <v>1</v>
      </c>
      <c r="AX170">
        <v>0</v>
      </c>
      <c r="AY170">
        <v>3</v>
      </c>
      <c r="AZ170" t="s">
        <v>106</v>
      </c>
      <c r="BA170">
        <v>0</v>
      </c>
      <c r="BB170" t="s">
        <v>71</v>
      </c>
      <c r="BC170">
        <v>4</v>
      </c>
    </row>
    <row r="171" spans="1:55">
      <c r="A171" t="s">
        <v>629</v>
      </c>
      <c r="B171" t="s">
        <v>73</v>
      </c>
      <c r="C171">
        <v>62</v>
      </c>
      <c r="D171" t="s">
        <v>57</v>
      </c>
      <c r="E171">
        <v>2</v>
      </c>
      <c r="F171" t="s">
        <v>630</v>
      </c>
      <c r="G171">
        <v>91345</v>
      </c>
      <c r="H171">
        <v>34.266389</v>
      </c>
      <c r="I171">
        <v>-118.459744</v>
      </c>
      <c r="J171">
        <v>1</v>
      </c>
      <c r="K171">
        <v>72</v>
      </c>
      <c r="L171" t="s">
        <v>59</v>
      </c>
      <c r="M171" t="s">
        <v>57</v>
      </c>
      <c r="N171" t="s">
        <v>631</v>
      </c>
      <c r="O171" t="s">
        <v>57</v>
      </c>
      <c r="P171" t="s">
        <v>57</v>
      </c>
      <c r="Q171" t="s">
        <v>135</v>
      </c>
      <c r="R171" t="s">
        <v>318</v>
      </c>
      <c r="S171" t="s">
        <v>57</v>
      </c>
      <c r="T171" t="s">
        <v>57</v>
      </c>
      <c r="U171" t="s">
        <v>57</v>
      </c>
      <c r="V171" t="s">
        <v>57</v>
      </c>
      <c r="W171" t="s">
        <v>61</v>
      </c>
      <c r="X171" t="s">
        <v>61</v>
      </c>
      <c r="Y171" t="s">
        <v>61</v>
      </c>
      <c r="Z171" t="s">
        <v>57</v>
      </c>
      <c r="AA171" t="s">
        <v>122</v>
      </c>
      <c r="AB171" t="s">
        <v>61</v>
      </c>
      <c r="AC171" t="s">
        <v>87</v>
      </c>
      <c r="AD171">
        <v>69.84999999999999</v>
      </c>
      <c r="AE171">
        <v>5102.35</v>
      </c>
      <c r="AF171">
        <v>25.24</v>
      </c>
      <c r="AG171">
        <v>0</v>
      </c>
      <c r="AH171">
        <v>2042.64</v>
      </c>
      <c r="AI171">
        <v>7119.75</v>
      </c>
      <c r="AJ171" t="s">
        <v>66</v>
      </c>
      <c r="AM171">
        <v>0</v>
      </c>
      <c r="AN171">
        <v>1</v>
      </c>
      <c r="AO171">
        <v>0</v>
      </c>
      <c r="AP171" t="s">
        <v>123</v>
      </c>
      <c r="AQ171" t="s">
        <v>124</v>
      </c>
      <c r="AR171" t="s">
        <v>69</v>
      </c>
      <c r="AS171">
        <v>5</v>
      </c>
      <c r="AT171">
        <v>17112</v>
      </c>
      <c r="AU171">
        <v>1</v>
      </c>
      <c r="AV171">
        <v>0</v>
      </c>
      <c r="AW171">
        <v>1</v>
      </c>
      <c r="AX171">
        <v>0</v>
      </c>
      <c r="AY171">
        <v>6</v>
      </c>
      <c r="AZ171" t="s">
        <v>125</v>
      </c>
      <c r="BA171">
        <v>0</v>
      </c>
      <c r="BB171" t="s">
        <v>71</v>
      </c>
      <c r="BC171">
        <v>4</v>
      </c>
    </row>
    <row r="172" spans="1:55">
      <c r="A172" t="s">
        <v>632</v>
      </c>
      <c r="B172" t="s">
        <v>73</v>
      </c>
      <c r="C172">
        <v>21</v>
      </c>
      <c r="D172" t="s">
        <v>57</v>
      </c>
      <c r="E172">
        <v>2</v>
      </c>
      <c r="F172" t="s">
        <v>226</v>
      </c>
      <c r="G172">
        <v>90040</v>
      </c>
      <c r="H172">
        <v>33.994524</v>
      </c>
      <c r="I172">
        <v>-118.149953</v>
      </c>
      <c r="J172">
        <v>9</v>
      </c>
      <c r="K172">
        <v>7</v>
      </c>
      <c r="L172" t="s">
        <v>83</v>
      </c>
      <c r="M172" t="s">
        <v>61</v>
      </c>
      <c r="N172" t="s">
        <v>143</v>
      </c>
      <c r="O172" t="s">
        <v>143</v>
      </c>
      <c r="P172" t="s">
        <v>57</v>
      </c>
      <c r="Q172" t="s">
        <v>62</v>
      </c>
      <c r="R172" t="s">
        <v>633</v>
      </c>
      <c r="S172" t="s">
        <v>57</v>
      </c>
      <c r="T172" t="s">
        <v>57</v>
      </c>
      <c r="U172" t="s">
        <v>57</v>
      </c>
      <c r="V172" t="s">
        <v>61</v>
      </c>
      <c r="W172" t="s">
        <v>57</v>
      </c>
      <c r="X172" t="s">
        <v>57</v>
      </c>
      <c r="Y172" t="s">
        <v>57</v>
      </c>
      <c r="Z172" t="s">
        <v>57</v>
      </c>
      <c r="AA172" t="s">
        <v>77</v>
      </c>
      <c r="AB172" t="s">
        <v>61</v>
      </c>
      <c r="AC172" t="s">
        <v>65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66</v>
      </c>
      <c r="AM172">
        <v>0</v>
      </c>
      <c r="AN172">
        <v>1</v>
      </c>
      <c r="AO172">
        <v>1</v>
      </c>
      <c r="AP172" t="s">
        <v>67</v>
      </c>
      <c r="AQ172" t="s">
        <v>116</v>
      </c>
      <c r="AR172" t="s">
        <v>79</v>
      </c>
      <c r="AS172">
        <v>7</v>
      </c>
      <c r="AT172">
        <v>9805</v>
      </c>
      <c r="AU172">
        <v>1</v>
      </c>
      <c r="AV172">
        <v>0</v>
      </c>
      <c r="AW172">
        <v>1</v>
      </c>
      <c r="AX172">
        <v>0</v>
      </c>
      <c r="AY172">
        <v>2</v>
      </c>
      <c r="AZ172" t="s">
        <v>70</v>
      </c>
      <c r="BA172">
        <v>3</v>
      </c>
      <c r="BB172" t="s">
        <v>126</v>
      </c>
      <c r="BC172">
        <v>3</v>
      </c>
    </row>
    <row r="173" spans="1:55">
      <c r="A173" t="s">
        <v>634</v>
      </c>
      <c r="B173" t="s">
        <v>73</v>
      </c>
      <c r="C173">
        <v>49</v>
      </c>
      <c r="D173" t="s">
        <v>57</v>
      </c>
      <c r="E173">
        <v>3</v>
      </c>
      <c r="F173" t="s">
        <v>635</v>
      </c>
      <c r="G173">
        <v>90710</v>
      </c>
      <c r="H173">
        <v>33.798266</v>
      </c>
      <c r="I173">
        <v>-118.300237</v>
      </c>
      <c r="J173">
        <v>10</v>
      </c>
      <c r="K173">
        <v>8</v>
      </c>
      <c r="L173" t="s">
        <v>83</v>
      </c>
      <c r="M173" t="s">
        <v>57</v>
      </c>
      <c r="N173" t="s">
        <v>636</v>
      </c>
      <c r="O173" t="s">
        <v>61</v>
      </c>
      <c r="P173" t="s">
        <v>57</v>
      </c>
      <c r="Q173" t="s">
        <v>135</v>
      </c>
      <c r="R173" t="s">
        <v>210</v>
      </c>
      <c r="S173" t="s">
        <v>61</v>
      </c>
      <c r="T173" t="s">
        <v>61</v>
      </c>
      <c r="U173" t="s">
        <v>61</v>
      </c>
      <c r="V173" t="s">
        <v>61</v>
      </c>
      <c r="W173" t="s">
        <v>57</v>
      </c>
      <c r="X173" t="s">
        <v>61</v>
      </c>
      <c r="Y173" t="s">
        <v>61</v>
      </c>
      <c r="Z173" t="s">
        <v>57</v>
      </c>
      <c r="AA173" t="s">
        <v>77</v>
      </c>
      <c r="AB173" t="s">
        <v>57</v>
      </c>
      <c r="AC173" t="s">
        <v>87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66</v>
      </c>
      <c r="AM173">
        <v>0</v>
      </c>
      <c r="AN173">
        <v>1</v>
      </c>
      <c r="AO173">
        <v>0</v>
      </c>
      <c r="AP173" t="s">
        <v>67</v>
      </c>
      <c r="AQ173" t="s">
        <v>78</v>
      </c>
      <c r="AR173" t="s">
        <v>69</v>
      </c>
      <c r="AS173">
        <v>2</v>
      </c>
      <c r="AT173">
        <v>24660</v>
      </c>
      <c r="AU173">
        <v>1</v>
      </c>
      <c r="AV173">
        <v>0</v>
      </c>
      <c r="AW173">
        <v>1</v>
      </c>
      <c r="AX173">
        <v>0</v>
      </c>
      <c r="AY173">
        <v>2</v>
      </c>
      <c r="AZ173" t="s">
        <v>70</v>
      </c>
      <c r="BA173">
        <v>3</v>
      </c>
      <c r="BB173" t="s">
        <v>126</v>
      </c>
      <c r="BC173">
        <v>3</v>
      </c>
    </row>
    <row r="174" spans="1:55">
      <c r="A174" t="s">
        <v>637</v>
      </c>
      <c r="B174" t="s">
        <v>73</v>
      </c>
      <c r="C174">
        <v>33</v>
      </c>
      <c r="D174" t="s">
        <v>57</v>
      </c>
      <c r="E174">
        <v>4</v>
      </c>
      <c r="F174" t="s">
        <v>627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119</v>
      </c>
      <c r="M174" t="s">
        <v>61</v>
      </c>
      <c r="N174" t="s">
        <v>143</v>
      </c>
      <c r="O174" t="s">
        <v>143</v>
      </c>
      <c r="P174" t="s">
        <v>57</v>
      </c>
      <c r="Q174" t="s">
        <v>62</v>
      </c>
      <c r="R174" t="s">
        <v>250</v>
      </c>
      <c r="S174" t="s">
        <v>61</v>
      </c>
      <c r="T174" t="s">
        <v>61</v>
      </c>
      <c r="U174" t="s">
        <v>61</v>
      </c>
      <c r="V174" t="s">
        <v>57</v>
      </c>
      <c r="W174" t="s">
        <v>57</v>
      </c>
      <c r="X174" t="s">
        <v>57</v>
      </c>
      <c r="Y174" t="s">
        <v>57</v>
      </c>
      <c r="Z174" t="s">
        <v>61</v>
      </c>
      <c r="AA174" t="s">
        <v>122</v>
      </c>
      <c r="AB174" t="s">
        <v>61</v>
      </c>
      <c r="AC174" t="s">
        <v>87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66</v>
      </c>
      <c r="AM174">
        <v>0</v>
      </c>
      <c r="AN174">
        <v>1</v>
      </c>
      <c r="AO174">
        <v>0</v>
      </c>
      <c r="AP174" t="s">
        <v>123</v>
      </c>
      <c r="AQ174" t="s">
        <v>68</v>
      </c>
      <c r="AR174" t="s">
        <v>69</v>
      </c>
      <c r="AS174">
        <v>4</v>
      </c>
      <c r="AT174">
        <v>13723</v>
      </c>
      <c r="AU174">
        <v>1</v>
      </c>
      <c r="AV174">
        <v>0</v>
      </c>
      <c r="AW174">
        <v>1</v>
      </c>
      <c r="AX174">
        <v>0</v>
      </c>
      <c r="AY174">
        <v>6</v>
      </c>
      <c r="AZ174" t="s">
        <v>125</v>
      </c>
      <c r="BA174">
        <v>0</v>
      </c>
      <c r="BB174" t="s">
        <v>71</v>
      </c>
      <c r="BC174">
        <v>4</v>
      </c>
    </row>
    <row r="175" spans="1:55">
      <c r="A175" t="s">
        <v>638</v>
      </c>
      <c r="B175" t="s">
        <v>73</v>
      </c>
      <c r="C175">
        <v>30</v>
      </c>
      <c r="D175" t="s">
        <v>61</v>
      </c>
      <c r="E175">
        <v>0</v>
      </c>
      <c r="F175" t="s">
        <v>639</v>
      </c>
      <c r="G175">
        <v>90301</v>
      </c>
      <c r="H175">
        <v>33.956445</v>
      </c>
      <c r="I175">
        <v>-118.358634</v>
      </c>
      <c r="J175">
        <v>0</v>
      </c>
      <c r="K175">
        <v>5</v>
      </c>
      <c r="L175" t="s">
        <v>83</v>
      </c>
      <c r="M175" t="s">
        <v>57</v>
      </c>
      <c r="N175" t="s">
        <v>640</v>
      </c>
      <c r="O175" t="s">
        <v>61</v>
      </c>
      <c r="P175" t="s">
        <v>61</v>
      </c>
      <c r="Q175" t="s">
        <v>143</v>
      </c>
      <c r="R175" t="s">
        <v>143</v>
      </c>
      <c r="S175" t="s">
        <v>143</v>
      </c>
      <c r="T175" t="s">
        <v>143</v>
      </c>
      <c r="U175" t="s">
        <v>143</v>
      </c>
      <c r="V175" t="s">
        <v>143</v>
      </c>
      <c r="W175" t="s">
        <v>143</v>
      </c>
      <c r="X175" t="s">
        <v>143</v>
      </c>
      <c r="Y175" t="s">
        <v>143</v>
      </c>
      <c r="Z175" t="s">
        <v>143</v>
      </c>
      <c r="AA175" t="s">
        <v>77</v>
      </c>
      <c r="AB175" t="s">
        <v>61</v>
      </c>
      <c r="AC175" t="s">
        <v>65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285.15</v>
      </c>
      <c r="AJ175" t="s">
        <v>88</v>
      </c>
      <c r="AK175" t="s">
        <v>205</v>
      </c>
      <c r="AL175" t="s">
        <v>329</v>
      </c>
      <c r="AM175">
        <v>1</v>
      </c>
      <c r="AN175">
        <v>0</v>
      </c>
      <c r="AO175">
        <v>0</v>
      </c>
      <c r="AP175" t="s">
        <v>91</v>
      </c>
      <c r="AQ175" t="s">
        <v>68</v>
      </c>
      <c r="AR175" t="s">
        <v>182</v>
      </c>
      <c r="AT175">
        <v>37527</v>
      </c>
      <c r="AU175">
        <v>1</v>
      </c>
      <c r="AV175">
        <v>1</v>
      </c>
      <c r="AW175">
        <v>0</v>
      </c>
      <c r="AX175">
        <v>21.05</v>
      </c>
      <c r="AY175">
        <v>1</v>
      </c>
      <c r="AZ175" t="s">
        <v>94</v>
      </c>
      <c r="BA175">
        <v>8</v>
      </c>
      <c r="BB175" t="s">
        <v>95</v>
      </c>
      <c r="BC175">
        <v>1</v>
      </c>
    </row>
    <row r="176" spans="1:55">
      <c r="A176" t="s">
        <v>641</v>
      </c>
      <c r="B176" t="s">
        <v>73</v>
      </c>
      <c r="C176">
        <v>38</v>
      </c>
      <c r="D176" t="s">
        <v>61</v>
      </c>
      <c r="E176">
        <v>1</v>
      </c>
      <c r="F176" t="s">
        <v>226</v>
      </c>
      <c r="G176">
        <v>90015</v>
      </c>
      <c r="H176">
        <v>34.039224</v>
      </c>
      <c r="I176">
        <v>-118.266293</v>
      </c>
      <c r="J176">
        <v>0</v>
      </c>
      <c r="K176">
        <v>49</v>
      </c>
      <c r="L176" t="s">
        <v>59</v>
      </c>
      <c r="M176" t="s">
        <v>57</v>
      </c>
      <c r="N176" t="s">
        <v>642</v>
      </c>
      <c r="O176" t="s">
        <v>57</v>
      </c>
      <c r="P176" t="s">
        <v>57</v>
      </c>
      <c r="Q176" t="s">
        <v>85</v>
      </c>
      <c r="R176" t="s">
        <v>110</v>
      </c>
      <c r="S176" t="s">
        <v>61</v>
      </c>
      <c r="T176" t="s">
        <v>57</v>
      </c>
      <c r="U176" t="s">
        <v>57</v>
      </c>
      <c r="V176" t="s">
        <v>61</v>
      </c>
      <c r="W176" t="s">
        <v>57</v>
      </c>
      <c r="X176" t="s">
        <v>57</v>
      </c>
      <c r="Y176" t="s">
        <v>57</v>
      </c>
      <c r="Z176" t="s">
        <v>57</v>
      </c>
      <c r="AA176" t="s">
        <v>77</v>
      </c>
      <c r="AB176" t="s">
        <v>57</v>
      </c>
      <c r="AC176" t="s">
        <v>87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88</v>
      </c>
      <c r="AK176" t="s">
        <v>89</v>
      </c>
      <c r="AL176" t="s">
        <v>90</v>
      </c>
      <c r="AM176">
        <v>1</v>
      </c>
      <c r="AN176">
        <v>0</v>
      </c>
      <c r="AO176">
        <v>0</v>
      </c>
      <c r="AP176" t="s">
        <v>123</v>
      </c>
      <c r="AQ176" t="s">
        <v>68</v>
      </c>
      <c r="AR176" t="s">
        <v>105</v>
      </c>
      <c r="AS176">
        <v>6</v>
      </c>
      <c r="AT176">
        <v>15140</v>
      </c>
      <c r="AU176">
        <v>1</v>
      </c>
      <c r="AV176">
        <v>1</v>
      </c>
      <c r="AW176">
        <v>0</v>
      </c>
      <c r="AX176">
        <v>103.7</v>
      </c>
      <c r="AY176">
        <v>6</v>
      </c>
      <c r="AZ176" t="s">
        <v>125</v>
      </c>
      <c r="BA176">
        <v>6</v>
      </c>
      <c r="BB176" t="s">
        <v>95</v>
      </c>
      <c r="BC176">
        <v>1</v>
      </c>
    </row>
    <row r="177" spans="1:55">
      <c r="A177" t="s">
        <v>643</v>
      </c>
      <c r="B177" t="s">
        <v>73</v>
      </c>
      <c r="C177">
        <v>56</v>
      </c>
      <c r="D177" t="s">
        <v>57</v>
      </c>
      <c r="E177">
        <v>0</v>
      </c>
      <c r="F177" t="s">
        <v>644</v>
      </c>
      <c r="G177">
        <v>94060</v>
      </c>
      <c r="H177">
        <v>37.22565</v>
      </c>
      <c r="I177">
        <v>-122.297533</v>
      </c>
      <c r="J177">
        <v>2</v>
      </c>
      <c r="K177">
        <v>63</v>
      </c>
      <c r="L177" t="s">
        <v>129</v>
      </c>
      <c r="M177" t="s">
        <v>57</v>
      </c>
      <c r="N177" t="s">
        <v>645</v>
      </c>
      <c r="O177" t="s">
        <v>61</v>
      </c>
      <c r="P177" t="s">
        <v>61</v>
      </c>
      <c r="Q177" t="s">
        <v>143</v>
      </c>
      <c r="R177" t="s">
        <v>143</v>
      </c>
      <c r="S177" t="s">
        <v>143</v>
      </c>
      <c r="T177" t="s">
        <v>143</v>
      </c>
      <c r="U177" t="s">
        <v>143</v>
      </c>
      <c r="V177" t="s">
        <v>143</v>
      </c>
      <c r="W177" t="s">
        <v>143</v>
      </c>
      <c r="X177" t="s">
        <v>143</v>
      </c>
      <c r="Y177" t="s">
        <v>143</v>
      </c>
      <c r="Z177" t="s">
        <v>143</v>
      </c>
      <c r="AA177" t="s">
        <v>122</v>
      </c>
      <c r="AB177" t="s">
        <v>57</v>
      </c>
      <c r="AC177" t="s">
        <v>87</v>
      </c>
      <c r="AD177">
        <v>19.95</v>
      </c>
      <c r="AE177">
        <v>1234.8</v>
      </c>
      <c r="AF177">
        <v>0</v>
      </c>
      <c r="AG177">
        <v>0</v>
      </c>
      <c r="AH177">
        <v>2416.68</v>
      </c>
      <c r="AI177">
        <v>3651.48</v>
      </c>
      <c r="AJ177" t="s">
        <v>66</v>
      </c>
      <c r="AM177">
        <v>0</v>
      </c>
      <c r="AN177">
        <v>1</v>
      </c>
      <c r="AO177">
        <v>0</v>
      </c>
      <c r="AP177" t="s">
        <v>123</v>
      </c>
      <c r="AQ177" t="s">
        <v>92</v>
      </c>
      <c r="AR177" t="s">
        <v>182</v>
      </c>
      <c r="AT177">
        <v>2055</v>
      </c>
      <c r="AU177">
        <v>1</v>
      </c>
      <c r="AV177">
        <v>0</v>
      </c>
      <c r="AW177">
        <v>1</v>
      </c>
      <c r="AX177">
        <v>0</v>
      </c>
      <c r="AY177">
        <v>6</v>
      </c>
      <c r="AZ177" t="s">
        <v>125</v>
      </c>
      <c r="BA177">
        <v>1</v>
      </c>
      <c r="BB177" t="s">
        <v>71</v>
      </c>
      <c r="BC177">
        <v>4</v>
      </c>
    </row>
    <row r="178" spans="1:55">
      <c r="A178" t="s">
        <v>646</v>
      </c>
      <c r="B178" t="s">
        <v>56</v>
      </c>
      <c r="C178">
        <v>70</v>
      </c>
      <c r="D178" t="s">
        <v>57</v>
      </c>
      <c r="E178">
        <v>1</v>
      </c>
      <c r="F178" t="s">
        <v>647</v>
      </c>
      <c r="G178">
        <v>95004</v>
      </c>
      <c r="H178">
        <v>36.878364</v>
      </c>
      <c r="I178">
        <v>-121.629781</v>
      </c>
      <c r="J178">
        <v>1</v>
      </c>
      <c r="K178">
        <v>12</v>
      </c>
      <c r="L178" t="s">
        <v>98</v>
      </c>
      <c r="M178" t="s">
        <v>61</v>
      </c>
      <c r="N178" t="s">
        <v>143</v>
      </c>
      <c r="O178" t="s">
        <v>143</v>
      </c>
      <c r="P178" t="s">
        <v>57</v>
      </c>
      <c r="Q178" t="s">
        <v>135</v>
      </c>
      <c r="R178" t="s">
        <v>121</v>
      </c>
      <c r="S178" t="s">
        <v>61</v>
      </c>
      <c r="T178" t="s">
        <v>61</v>
      </c>
      <c r="U178" t="s">
        <v>61</v>
      </c>
      <c r="V178" t="s">
        <v>57</v>
      </c>
      <c r="W178" t="s">
        <v>61</v>
      </c>
      <c r="X178" t="s">
        <v>61</v>
      </c>
      <c r="Y178" t="s">
        <v>61</v>
      </c>
      <c r="Z178" t="s">
        <v>57</v>
      </c>
      <c r="AA178" t="s">
        <v>77</v>
      </c>
      <c r="AB178" t="s">
        <v>57</v>
      </c>
      <c r="AC178" t="s">
        <v>307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66</v>
      </c>
      <c r="AM178">
        <v>0</v>
      </c>
      <c r="AN178">
        <v>1</v>
      </c>
      <c r="AO178">
        <v>0</v>
      </c>
      <c r="AP178" t="s">
        <v>67</v>
      </c>
      <c r="AQ178" t="s">
        <v>104</v>
      </c>
      <c r="AR178" t="s">
        <v>182</v>
      </c>
      <c r="AS178">
        <v>2</v>
      </c>
      <c r="AT178">
        <v>3373</v>
      </c>
      <c r="AU178">
        <v>1</v>
      </c>
      <c r="AV178">
        <v>0</v>
      </c>
      <c r="AW178">
        <v>1</v>
      </c>
      <c r="AX178">
        <v>0</v>
      </c>
      <c r="AY178">
        <v>2</v>
      </c>
      <c r="AZ178" t="s">
        <v>70</v>
      </c>
      <c r="BA178">
        <v>3</v>
      </c>
      <c r="BB178" t="s">
        <v>126</v>
      </c>
      <c r="BC178">
        <v>3</v>
      </c>
    </row>
    <row r="179" spans="1:55">
      <c r="A179" t="s">
        <v>648</v>
      </c>
      <c r="B179" t="s">
        <v>73</v>
      </c>
      <c r="C179">
        <v>54</v>
      </c>
      <c r="D179" t="s">
        <v>57</v>
      </c>
      <c r="E179">
        <v>6</v>
      </c>
      <c r="F179" t="s">
        <v>649</v>
      </c>
      <c r="G179">
        <v>93603</v>
      </c>
      <c r="H179">
        <v>36.64545</v>
      </c>
      <c r="I179">
        <v>-118.924982</v>
      </c>
      <c r="J179">
        <v>5</v>
      </c>
      <c r="K179">
        <v>27</v>
      </c>
      <c r="L179" t="s">
        <v>59</v>
      </c>
      <c r="M179" t="s">
        <v>57</v>
      </c>
      <c r="N179" t="s">
        <v>650</v>
      </c>
      <c r="O179" t="s">
        <v>61</v>
      </c>
      <c r="P179" t="s">
        <v>57</v>
      </c>
      <c r="Q179" t="s">
        <v>135</v>
      </c>
      <c r="R179" t="s">
        <v>289</v>
      </c>
      <c r="S179" t="s">
        <v>57</v>
      </c>
      <c r="T179" t="s">
        <v>57</v>
      </c>
      <c r="U179" t="s">
        <v>61</v>
      </c>
      <c r="V179" t="s">
        <v>61</v>
      </c>
      <c r="W179" t="s">
        <v>61</v>
      </c>
      <c r="X179" t="s">
        <v>61</v>
      </c>
      <c r="Y179" t="s">
        <v>61</v>
      </c>
      <c r="Z179" t="s">
        <v>57</v>
      </c>
      <c r="AA179" t="s">
        <v>77</v>
      </c>
      <c r="AB179" t="s">
        <v>57</v>
      </c>
      <c r="AC179" t="s">
        <v>65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2487.43</v>
      </c>
      <c r="AJ179" t="s">
        <v>66</v>
      </c>
      <c r="AM179">
        <v>0</v>
      </c>
      <c r="AN179">
        <v>1</v>
      </c>
      <c r="AO179">
        <v>0</v>
      </c>
      <c r="AP179" t="s">
        <v>164</v>
      </c>
      <c r="AQ179" t="s">
        <v>92</v>
      </c>
      <c r="AR179" t="s">
        <v>69</v>
      </c>
      <c r="AS179">
        <v>3</v>
      </c>
      <c r="AT179">
        <v>273</v>
      </c>
      <c r="AU179">
        <v>1</v>
      </c>
      <c r="AV179">
        <v>0</v>
      </c>
      <c r="AW179">
        <v>1</v>
      </c>
      <c r="AX179">
        <v>0</v>
      </c>
      <c r="AY179">
        <v>4</v>
      </c>
      <c r="AZ179" t="s">
        <v>165</v>
      </c>
      <c r="BA179">
        <v>3</v>
      </c>
      <c r="BB179" t="s">
        <v>126</v>
      </c>
      <c r="BC179">
        <v>3</v>
      </c>
    </row>
    <row r="180" spans="1:55">
      <c r="A180" t="s">
        <v>651</v>
      </c>
      <c r="B180" t="s">
        <v>56</v>
      </c>
      <c r="C180">
        <v>57</v>
      </c>
      <c r="D180" t="s">
        <v>61</v>
      </c>
      <c r="E180">
        <v>0</v>
      </c>
      <c r="F180" t="s">
        <v>208</v>
      </c>
      <c r="G180">
        <v>93648</v>
      </c>
      <c r="H180">
        <v>36.622237</v>
      </c>
      <c r="I180">
        <v>-119.521126</v>
      </c>
      <c r="J180">
        <v>0</v>
      </c>
      <c r="K180">
        <v>35</v>
      </c>
      <c r="L180" t="s">
        <v>59</v>
      </c>
      <c r="M180" t="s">
        <v>57</v>
      </c>
      <c r="N180" t="s">
        <v>652</v>
      </c>
      <c r="O180" t="s">
        <v>61</v>
      </c>
      <c r="P180" t="s">
        <v>57</v>
      </c>
      <c r="Q180" t="s">
        <v>135</v>
      </c>
      <c r="R180" t="s">
        <v>163</v>
      </c>
      <c r="S180" t="s">
        <v>57</v>
      </c>
      <c r="T180" t="s">
        <v>57</v>
      </c>
      <c r="U180" t="s">
        <v>57</v>
      </c>
      <c r="V180" t="s">
        <v>61</v>
      </c>
      <c r="W180" t="s">
        <v>61</v>
      </c>
      <c r="X180" t="s">
        <v>61</v>
      </c>
      <c r="Y180" t="s">
        <v>61</v>
      </c>
      <c r="Z180" t="s">
        <v>57</v>
      </c>
      <c r="AA180" t="s">
        <v>77</v>
      </c>
      <c r="AB180" t="s">
        <v>61</v>
      </c>
      <c r="AC180" t="s">
        <v>87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66</v>
      </c>
      <c r="AM180">
        <v>0</v>
      </c>
      <c r="AN180">
        <v>1</v>
      </c>
      <c r="AO180">
        <v>0</v>
      </c>
      <c r="AP180" t="s">
        <v>164</v>
      </c>
      <c r="AQ180" t="s">
        <v>92</v>
      </c>
      <c r="AR180" t="s">
        <v>69</v>
      </c>
      <c r="AS180">
        <v>4</v>
      </c>
      <c r="AT180">
        <v>12587</v>
      </c>
      <c r="AU180">
        <v>1</v>
      </c>
      <c r="AV180">
        <v>0</v>
      </c>
      <c r="AW180">
        <v>1</v>
      </c>
      <c r="AX180">
        <v>0</v>
      </c>
      <c r="AY180">
        <v>4</v>
      </c>
      <c r="AZ180" t="s">
        <v>165</v>
      </c>
      <c r="BA180">
        <v>5</v>
      </c>
      <c r="BB180" t="s">
        <v>80</v>
      </c>
      <c r="BC180">
        <v>2</v>
      </c>
    </row>
    <row r="181" spans="1:55">
      <c r="A181" t="s">
        <v>653</v>
      </c>
      <c r="B181" t="s">
        <v>56</v>
      </c>
      <c r="C181">
        <v>40</v>
      </c>
      <c r="D181" t="s">
        <v>57</v>
      </c>
      <c r="E181">
        <v>2</v>
      </c>
      <c r="F181" t="s">
        <v>654</v>
      </c>
      <c r="G181">
        <v>92328</v>
      </c>
      <c r="H181">
        <v>36.27688</v>
      </c>
      <c r="I181">
        <v>-117.033326</v>
      </c>
      <c r="J181">
        <v>7</v>
      </c>
      <c r="K181">
        <v>54</v>
      </c>
      <c r="L181" t="s">
        <v>129</v>
      </c>
      <c r="M181" t="s">
        <v>57</v>
      </c>
      <c r="N181" t="s">
        <v>655</v>
      </c>
      <c r="O181" t="s">
        <v>57</v>
      </c>
      <c r="P181" t="s">
        <v>57</v>
      </c>
      <c r="Q181" t="s">
        <v>135</v>
      </c>
      <c r="R181" t="s">
        <v>160</v>
      </c>
      <c r="S181" t="s">
        <v>61</v>
      </c>
      <c r="T181" t="s">
        <v>57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77</v>
      </c>
      <c r="AB181" t="s">
        <v>57</v>
      </c>
      <c r="AC181" t="s">
        <v>87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66</v>
      </c>
      <c r="AM181">
        <v>0</v>
      </c>
      <c r="AN181">
        <v>1</v>
      </c>
      <c r="AO181">
        <v>0</v>
      </c>
      <c r="AP181" t="s">
        <v>123</v>
      </c>
      <c r="AQ181" t="s">
        <v>78</v>
      </c>
      <c r="AR181" t="s">
        <v>93</v>
      </c>
      <c r="AS181">
        <v>7</v>
      </c>
      <c r="AT181">
        <v>443</v>
      </c>
      <c r="AU181">
        <v>1</v>
      </c>
      <c r="AV181">
        <v>0</v>
      </c>
      <c r="AW181">
        <v>1</v>
      </c>
      <c r="AX181">
        <v>0</v>
      </c>
      <c r="AY181">
        <v>6</v>
      </c>
      <c r="AZ181" t="s">
        <v>125</v>
      </c>
      <c r="BA181">
        <v>3</v>
      </c>
      <c r="BB181" t="s">
        <v>126</v>
      </c>
      <c r="BC181">
        <v>3</v>
      </c>
    </row>
    <row r="182" spans="1:55">
      <c r="A182" t="s">
        <v>656</v>
      </c>
      <c r="B182" t="s">
        <v>73</v>
      </c>
      <c r="C182">
        <v>56</v>
      </c>
      <c r="D182" t="s">
        <v>61</v>
      </c>
      <c r="E182">
        <v>0</v>
      </c>
      <c r="F182" t="s">
        <v>377</v>
      </c>
      <c r="G182">
        <v>91744</v>
      </c>
      <c r="H182">
        <v>34.031441</v>
      </c>
      <c r="I182">
        <v>-117.936436</v>
      </c>
      <c r="J182">
        <v>0</v>
      </c>
      <c r="K182">
        <v>1</v>
      </c>
      <c r="L182" t="s">
        <v>59</v>
      </c>
      <c r="M182" t="s">
        <v>57</v>
      </c>
      <c r="N182" t="s">
        <v>657</v>
      </c>
      <c r="O182" t="s">
        <v>57</v>
      </c>
      <c r="P182" t="s">
        <v>57</v>
      </c>
      <c r="Q182" t="s">
        <v>85</v>
      </c>
      <c r="R182" t="s">
        <v>275</v>
      </c>
      <c r="S182" t="s">
        <v>61</v>
      </c>
      <c r="T182" t="s">
        <v>61</v>
      </c>
      <c r="U182" t="s">
        <v>61</v>
      </c>
      <c r="V182" t="s">
        <v>61</v>
      </c>
      <c r="W182" t="s">
        <v>57</v>
      </c>
      <c r="X182" t="s">
        <v>57</v>
      </c>
      <c r="Y182" t="s">
        <v>57</v>
      </c>
      <c r="Z182" t="s">
        <v>57</v>
      </c>
      <c r="AA182" t="s">
        <v>77</v>
      </c>
      <c r="AB182" t="s">
        <v>57</v>
      </c>
      <c r="AC182" t="s">
        <v>87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88</v>
      </c>
      <c r="AK182" t="s">
        <v>89</v>
      </c>
      <c r="AL182" t="s">
        <v>90</v>
      </c>
      <c r="AM182">
        <v>1</v>
      </c>
      <c r="AN182">
        <v>0</v>
      </c>
      <c r="AO182">
        <v>0</v>
      </c>
      <c r="AP182" t="s">
        <v>91</v>
      </c>
      <c r="AQ182" t="s">
        <v>92</v>
      </c>
      <c r="AR182" t="s">
        <v>105</v>
      </c>
      <c r="AS182">
        <v>4</v>
      </c>
      <c r="AT182">
        <v>84965</v>
      </c>
      <c r="AU182">
        <v>1</v>
      </c>
      <c r="AV182">
        <v>1</v>
      </c>
      <c r="AW182">
        <v>0</v>
      </c>
      <c r="AX182">
        <v>95.45</v>
      </c>
      <c r="AY182">
        <v>1</v>
      </c>
      <c r="AZ182" t="s">
        <v>94</v>
      </c>
      <c r="BA182">
        <v>10</v>
      </c>
      <c r="BB182" t="s">
        <v>95</v>
      </c>
      <c r="BC182">
        <v>1</v>
      </c>
    </row>
    <row r="183" spans="1:55">
      <c r="A183" t="s">
        <v>658</v>
      </c>
      <c r="B183" t="s">
        <v>73</v>
      </c>
      <c r="C183">
        <v>38</v>
      </c>
      <c r="D183" t="s">
        <v>61</v>
      </c>
      <c r="E183">
        <v>0</v>
      </c>
      <c r="F183" t="s">
        <v>659</v>
      </c>
      <c r="G183">
        <v>93656</v>
      </c>
      <c r="H183">
        <v>36.452211</v>
      </c>
      <c r="I183">
        <v>-119.94575</v>
      </c>
      <c r="J183">
        <v>0</v>
      </c>
      <c r="K183">
        <v>5</v>
      </c>
      <c r="L183" t="s">
        <v>83</v>
      </c>
      <c r="M183" t="s">
        <v>57</v>
      </c>
      <c r="N183" t="s">
        <v>660</v>
      </c>
      <c r="O183" t="s">
        <v>61</v>
      </c>
      <c r="P183" t="s">
        <v>57</v>
      </c>
      <c r="Q183" t="s">
        <v>135</v>
      </c>
      <c r="R183" t="s">
        <v>423</v>
      </c>
      <c r="S183" t="s">
        <v>61</v>
      </c>
      <c r="T183" t="s">
        <v>61</v>
      </c>
      <c r="U183" t="s">
        <v>57</v>
      </c>
      <c r="V183" t="s">
        <v>57</v>
      </c>
      <c r="W183" t="s">
        <v>57</v>
      </c>
      <c r="X183" t="s">
        <v>61</v>
      </c>
      <c r="Y183" t="s">
        <v>61</v>
      </c>
      <c r="Z183" t="s">
        <v>57</v>
      </c>
      <c r="AA183" t="s">
        <v>77</v>
      </c>
      <c r="AB183" t="s">
        <v>57</v>
      </c>
      <c r="AC183" t="s">
        <v>65</v>
      </c>
      <c r="AD183">
        <v>63.95</v>
      </c>
      <c r="AE183">
        <v>318.1</v>
      </c>
      <c r="AF183">
        <v>0</v>
      </c>
      <c r="AG183">
        <v>0</v>
      </c>
      <c r="AH183">
        <v>69.8</v>
      </c>
      <c r="AI183">
        <v>387.9</v>
      </c>
      <c r="AJ183" t="s">
        <v>66</v>
      </c>
      <c r="AM183">
        <v>0</v>
      </c>
      <c r="AN183">
        <v>1</v>
      </c>
      <c r="AO183">
        <v>0</v>
      </c>
      <c r="AP183" t="s">
        <v>91</v>
      </c>
      <c r="AQ183" t="s">
        <v>68</v>
      </c>
      <c r="AR183" t="s">
        <v>69</v>
      </c>
      <c r="AS183">
        <v>4</v>
      </c>
      <c r="AT183">
        <v>5729</v>
      </c>
      <c r="AU183">
        <v>1</v>
      </c>
      <c r="AV183">
        <v>0</v>
      </c>
      <c r="AW183">
        <v>1</v>
      </c>
      <c r="AX183">
        <v>0</v>
      </c>
      <c r="AY183">
        <v>1</v>
      </c>
      <c r="AZ183" t="s">
        <v>94</v>
      </c>
      <c r="BA183">
        <v>8</v>
      </c>
      <c r="BB183" t="s">
        <v>95</v>
      </c>
      <c r="BC183">
        <v>1</v>
      </c>
    </row>
    <row r="184" spans="1:55">
      <c r="A184" t="s">
        <v>661</v>
      </c>
      <c r="B184" t="s">
        <v>73</v>
      </c>
      <c r="C184">
        <v>61</v>
      </c>
      <c r="D184" t="s">
        <v>61</v>
      </c>
      <c r="E184">
        <v>0</v>
      </c>
      <c r="F184" t="s">
        <v>627</v>
      </c>
      <c r="G184">
        <v>94104</v>
      </c>
      <c r="H184">
        <v>37.791222</v>
      </c>
      <c r="I184">
        <v>-122.402241</v>
      </c>
      <c r="J184">
        <v>0</v>
      </c>
      <c r="K184">
        <v>19</v>
      </c>
      <c r="L184" t="s">
        <v>59</v>
      </c>
      <c r="M184" t="s">
        <v>57</v>
      </c>
      <c r="N184" t="s">
        <v>662</v>
      </c>
      <c r="O184" t="s">
        <v>61</v>
      </c>
      <c r="P184" t="s">
        <v>57</v>
      </c>
      <c r="Q184" t="s">
        <v>135</v>
      </c>
      <c r="R184" t="s">
        <v>391</v>
      </c>
      <c r="S184" t="s">
        <v>61</v>
      </c>
      <c r="T184" t="s">
        <v>57</v>
      </c>
      <c r="U184" t="s">
        <v>61</v>
      </c>
      <c r="V184" t="s">
        <v>57</v>
      </c>
      <c r="W184" t="s">
        <v>61</v>
      </c>
      <c r="X184" t="s">
        <v>57</v>
      </c>
      <c r="Y184" t="s">
        <v>57</v>
      </c>
      <c r="Z184" t="s">
        <v>61</v>
      </c>
      <c r="AA184" t="s">
        <v>64</v>
      </c>
      <c r="AB184" t="s">
        <v>57</v>
      </c>
      <c r="AC184" t="s">
        <v>87</v>
      </c>
      <c r="AD184">
        <v>65.34999999999999</v>
      </c>
      <c r="AE184">
        <v>1231.85</v>
      </c>
      <c r="AF184">
        <v>0</v>
      </c>
      <c r="AG184">
        <v>60</v>
      </c>
      <c r="AH184">
        <v>794.01</v>
      </c>
      <c r="AI184">
        <v>2085.86</v>
      </c>
      <c r="AJ184" t="s">
        <v>66</v>
      </c>
      <c r="AM184">
        <v>0</v>
      </c>
      <c r="AN184">
        <v>1</v>
      </c>
      <c r="AO184">
        <v>0</v>
      </c>
      <c r="AP184" t="s">
        <v>103</v>
      </c>
      <c r="AQ184" t="s">
        <v>124</v>
      </c>
      <c r="AR184" t="s">
        <v>69</v>
      </c>
      <c r="AS184">
        <v>4</v>
      </c>
      <c r="AT184">
        <v>384</v>
      </c>
      <c r="AU184">
        <v>1</v>
      </c>
      <c r="AV184">
        <v>0</v>
      </c>
      <c r="AW184">
        <v>1</v>
      </c>
      <c r="AX184">
        <v>0</v>
      </c>
      <c r="AY184">
        <v>3</v>
      </c>
      <c r="AZ184" t="s">
        <v>106</v>
      </c>
      <c r="BA184">
        <v>2</v>
      </c>
      <c r="BB184" t="s">
        <v>126</v>
      </c>
      <c r="BC184">
        <v>3</v>
      </c>
    </row>
    <row r="185" spans="1:55">
      <c r="A185" t="s">
        <v>663</v>
      </c>
      <c r="B185" t="s">
        <v>73</v>
      </c>
      <c r="C185">
        <v>35</v>
      </c>
      <c r="D185" t="s">
        <v>57</v>
      </c>
      <c r="E185">
        <v>2</v>
      </c>
      <c r="F185" t="s">
        <v>664</v>
      </c>
      <c r="G185">
        <v>95916</v>
      </c>
      <c r="H185">
        <v>39.657228</v>
      </c>
      <c r="I185">
        <v>-121.37778</v>
      </c>
      <c r="J185">
        <v>1</v>
      </c>
      <c r="K185">
        <v>52</v>
      </c>
      <c r="L185" t="s">
        <v>59</v>
      </c>
      <c r="M185" t="s">
        <v>61</v>
      </c>
      <c r="N185" t="s">
        <v>143</v>
      </c>
      <c r="O185" t="s">
        <v>143</v>
      </c>
      <c r="P185" t="s">
        <v>57</v>
      </c>
      <c r="Q185" t="s">
        <v>135</v>
      </c>
      <c r="R185" t="s">
        <v>174</v>
      </c>
      <c r="S185" t="s">
        <v>61</v>
      </c>
      <c r="T185" t="s">
        <v>57</v>
      </c>
      <c r="U185" t="s">
        <v>57</v>
      </c>
      <c r="V185" t="s">
        <v>57</v>
      </c>
      <c r="W185" t="s">
        <v>57</v>
      </c>
      <c r="X185" t="s">
        <v>61</v>
      </c>
      <c r="Y185" t="s">
        <v>61</v>
      </c>
      <c r="Z185" t="s">
        <v>57</v>
      </c>
      <c r="AA185" t="s">
        <v>122</v>
      </c>
      <c r="AB185" t="s">
        <v>61</v>
      </c>
      <c r="AC185" t="s">
        <v>65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2526.99</v>
      </c>
      <c r="AJ185" t="s">
        <v>66</v>
      </c>
      <c r="AM185">
        <v>0</v>
      </c>
      <c r="AN185">
        <v>1</v>
      </c>
      <c r="AO185">
        <v>0</v>
      </c>
      <c r="AP185" t="s">
        <v>123</v>
      </c>
      <c r="AQ185" t="s">
        <v>68</v>
      </c>
      <c r="AR185" t="s">
        <v>69</v>
      </c>
      <c r="AS185">
        <v>5</v>
      </c>
      <c r="AT185">
        <v>1279</v>
      </c>
      <c r="AU185">
        <v>1</v>
      </c>
      <c r="AV185">
        <v>0</v>
      </c>
      <c r="AW185">
        <v>1</v>
      </c>
      <c r="AX185">
        <v>0</v>
      </c>
      <c r="AY185">
        <v>6</v>
      </c>
      <c r="AZ185" t="s">
        <v>125</v>
      </c>
      <c r="BA185">
        <v>0</v>
      </c>
      <c r="BB185" t="s">
        <v>71</v>
      </c>
      <c r="BC185">
        <v>4</v>
      </c>
    </row>
    <row r="186" spans="1:55">
      <c r="A186" t="s">
        <v>665</v>
      </c>
      <c r="B186" t="s">
        <v>56</v>
      </c>
      <c r="C186">
        <v>61</v>
      </c>
      <c r="D186" t="s">
        <v>57</v>
      </c>
      <c r="E186">
        <v>3</v>
      </c>
      <c r="F186" t="s">
        <v>666</v>
      </c>
      <c r="G186">
        <v>95439</v>
      </c>
      <c r="H186">
        <v>38.493888</v>
      </c>
      <c r="I186">
        <v>-122.777141</v>
      </c>
      <c r="J186">
        <v>8</v>
      </c>
      <c r="K186">
        <v>72</v>
      </c>
      <c r="L186" t="s">
        <v>59</v>
      </c>
      <c r="M186" t="s">
        <v>61</v>
      </c>
      <c r="N186" t="s">
        <v>143</v>
      </c>
      <c r="O186" t="s">
        <v>143</v>
      </c>
      <c r="P186" t="s">
        <v>57</v>
      </c>
      <c r="Q186" t="s">
        <v>135</v>
      </c>
      <c r="R186" t="s">
        <v>169</v>
      </c>
      <c r="S186" t="s">
        <v>57</v>
      </c>
      <c r="T186" t="s">
        <v>57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122</v>
      </c>
      <c r="AB186" t="s">
        <v>57</v>
      </c>
      <c r="AC186" t="s">
        <v>87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66</v>
      </c>
      <c r="AM186">
        <v>0</v>
      </c>
      <c r="AN186">
        <v>1</v>
      </c>
      <c r="AO186">
        <v>0</v>
      </c>
      <c r="AP186" t="s">
        <v>123</v>
      </c>
      <c r="AQ186" t="s">
        <v>124</v>
      </c>
      <c r="AR186" t="s">
        <v>69</v>
      </c>
      <c r="AS186">
        <v>8</v>
      </c>
      <c r="AT186">
        <v>476</v>
      </c>
      <c r="AU186">
        <v>1</v>
      </c>
      <c r="AV186">
        <v>0</v>
      </c>
      <c r="AW186">
        <v>1</v>
      </c>
      <c r="AX186">
        <v>0</v>
      </c>
      <c r="AY186">
        <v>6</v>
      </c>
      <c r="AZ186" t="s">
        <v>125</v>
      </c>
      <c r="BA186">
        <v>0</v>
      </c>
      <c r="BB186" t="s">
        <v>71</v>
      </c>
      <c r="BC186">
        <v>4</v>
      </c>
    </row>
    <row r="187" spans="1:55">
      <c r="A187" t="s">
        <v>667</v>
      </c>
      <c r="B187" t="s">
        <v>73</v>
      </c>
      <c r="C187">
        <v>50</v>
      </c>
      <c r="D187" t="s">
        <v>61</v>
      </c>
      <c r="E187">
        <v>0</v>
      </c>
      <c r="F187" t="s">
        <v>668</v>
      </c>
      <c r="G187">
        <v>95010</v>
      </c>
      <c r="H187">
        <v>36.977025</v>
      </c>
      <c r="I187">
        <v>-121.952864</v>
      </c>
      <c r="J187">
        <v>0</v>
      </c>
      <c r="K187">
        <v>32</v>
      </c>
      <c r="L187" t="s">
        <v>59</v>
      </c>
      <c r="M187" t="s">
        <v>57</v>
      </c>
      <c r="N187" t="s">
        <v>669</v>
      </c>
      <c r="O187" t="s">
        <v>61</v>
      </c>
      <c r="P187" t="s">
        <v>61</v>
      </c>
      <c r="Q187" t="s">
        <v>143</v>
      </c>
      <c r="R187" t="s">
        <v>143</v>
      </c>
      <c r="S187" t="s">
        <v>143</v>
      </c>
      <c r="T187" t="s">
        <v>143</v>
      </c>
      <c r="U187" t="s">
        <v>143</v>
      </c>
      <c r="V187" t="s">
        <v>143</v>
      </c>
      <c r="W187" t="s">
        <v>143</v>
      </c>
      <c r="X187" t="s">
        <v>143</v>
      </c>
      <c r="Y187" t="s">
        <v>143</v>
      </c>
      <c r="Z187" t="s">
        <v>143</v>
      </c>
      <c r="AA187" t="s">
        <v>122</v>
      </c>
      <c r="AB187" t="s">
        <v>57</v>
      </c>
      <c r="AC187" t="s">
        <v>87</v>
      </c>
      <c r="AD187">
        <v>20.05</v>
      </c>
      <c r="AE187">
        <v>614.45</v>
      </c>
      <c r="AF187">
        <v>9.73</v>
      </c>
      <c r="AG187">
        <v>0</v>
      </c>
      <c r="AH187">
        <v>477.12</v>
      </c>
      <c r="AI187">
        <v>1081.84</v>
      </c>
      <c r="AJ187" t="s">
        <v>66</v>
      </c>
      <c r="AM187">
        <v>0</v>
      </c>
      <c r="AN187">
        <v>1</v>
      </c>
      <c r="AO187">
        <v>0</v>
      </c>
      <c r="AP187" t="s">
        <v>164</v>
      </c>
      <c r="AQ187" t="s">
        <v>92</v>
      </c>
      <c r="AR187" t="s">
        <v>182</v>
      </c>
      <c r="AT187">
        <v>9673</v>
      </c>
      <c r="AU187">
        <v>1</v>
      </c>
      <c r="AV187">
        <v>0</v>
      </c>
      <c r="AW187">
        <v>1</v>
      </c>
      <c r="AX187">
        <v>0</v>
      </c>
      <c r="AY187">
        <v>4</v>
      </c>
      <c r="AZ187" t="s">
        <v>165</v>
      </c>
      <c r="BA187">
        <v>2</v>
      </c>
      <c r="BB187" t="s">
        <v>126</v>
      </c>
      <c r="BC187">
        <v>3</v>
      </c>
    </row>
    <row r="188" spans="1:55">
      <c r="A188" t="s">
        <v>670</v>
      </c>
      <c r="B188" t="s">
        <v>56</v>
      </c>
      <c r="C188">
        <v>47</v>
      </c>
      <c r="D188" t="s">
        <v>57</v>
      </c>
      <c r="E188">
        <v>0</v>
      </c>
      <c r="F188" t="s">
        <v>252</v>
      </c>
      <c r="G188">
        <v>92109</v>
      </c>
      <c r="H188">
        <v>32.787836</v>
      </c>
      <c r="I188">
        <v>-117.232376</v>
      </c>
      <c r="J188">
        <v>1</v>
      </c>
      <c r="K188">
        <v>8</v>
      </c>
      <c r="L188" t="s">
        <v>59</v>
      </c>
      <c r="M188" t="s">
        <v>57</v>
      </c>
      <c r="N188" t="s">
        <v>671</v>
      </c>
      <c r="O188" t="s">
        <v>61</v>
      </c>
      <c r="P188" t="s">
        <v>57</v>
      </c>
      <c r="Q188" t="s">
        <v>85</v>
      </c>
      <c r="R188" t="s">
        <v>391</v>
      </c>
      <c r="S188" t="s">
        <v>61</v>
      </c>
      <c r="T188" t="s">
        <v>57</v>
      </c>
      <c r="U188" t="s">
        <v>57</v>
      </c>
      <c r="V188" t="s">
        <v>61</v>
      </c>
      <c r="W188" t="s">
        <v>57</v>
      </c>
      <c r="X188" t="s">
        <v>57</v>
      </c>
      <c r="Y188" t="s">
        <v>57</v>
      </c>
      <c r="Z188" t="s">
        <v>57</v>
      </c>
      <c r="AA188" t="s">
        <v>77</v>
      </c>
      <c r="AB188" t="s">
        <v>61</v>
      </c>
      <c r="AC188" t="s">
        <v>87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977.9400000000001</v>
      </c>
      <c r="AJ188" t="s">
        <v>88</v>
      </c>
      <c r="AK188" t="s">
        <v>89</v>
      </c>
      <c r="AL188" t="s">
        <v>181</v>
      </c>
      <c r="AM188">
        <v>1</v>
      </c>
      <c r="AN188">
        <v>0</v>
      </c>
      <c r="AO188">
        <v>0</v>
      </c>
      <c r="AP188" t="s">
        <v>67</v>
      </c>
      <c r="AQ188" t="s">
        <v>78</v>
      </c>
      <c r="AR188" t="s">
        <v>105</v>
      </c>
      <c r="AS188">
        <v>6</v>
      </c>
      <c r="AT188">
        <v>46086</v>
      </c>
      <c r="AU188">
        <v>1</v>
      </c>
      <c r="AV188">
        <v>1</v>
      </c>
      <c r="AW188">
        <v>0</v>
      </c>
      <c r="AX188">
        <v>101.15</v>
      </c>
      <c r="AY188">
        <v>2</v>
      </c>
      <c r="AZ188" t="s">
        <v>70</v>
      </c>
      <c r="BA188">
        <v>6</v>
      </c>
      <c r="BB188" t="s">
        <v>95</v>
      </c>
      <c r="BC188">
        <v>1</v>
      </c>
    </row>
    <row r="189" spans="1:55">
      <c r="A189" t="s">
        <v>672</v>
      </c>
      <c r="B189" t="s">
        <v>73</v>
      </c>
      <c r="C189">
        <v>35</v>
      </c>
      <c r="D189" t="s">
        <v>61</v>
      </c>
      <c r="E189">
        <v>0</v>
      </c>
      <c r="F189" t="s">
        <v>673</v>
      </c>
      <c r="G189">
        <v>91711</v>
      </c>
      <c r="H189">
        <v>34.127621</v>
      </c>
      <c r="I189">
        <v>-117.717863</v>
      </c>
      <c r="J189">
        <v>0</v>
      </c>
      <c r="K189">
        <v>41</v>
      </c>
      <c r="L189" t="s">
        <v>129</v>
      </c>
      <c r="M189" t="s">
        <v>57</v>
      </c>
      <c r="N189" t="s">
        <v>674</v>
      </c>
      <c r="O189" t="s">
        <v>57</v>
      </c>
      <c r="P189" t="s">
        <v>57</v>
      </c>
      <c r="Q189" t="s">
        <v>135</v>
      </c>
      <c r="R189" t="s">
        <v>86</v>
      </c>
      <c r="S189" t="s">
        <v>61</v>
      </c>
      <c r="T189" t="s">
        <v>61</v>
      </c>
      <c r="U189" t="s">
        <v>57</v>
      </c>
      <c r="V189" t="s">
        <v>61</v>
      </c>
      <c r="W189" t="s">
        <v>61</v>
      </c>
      <c r="X189" t="s">
        <v>57</v>
      </c>
      <c r="Y189" t="s">
        <v>57</v>
      </c>
      <c r="Z189" t="s">
        <v>61</v>
      </c>
      <c r="AA189" t="s">
        <v>64</v>
      </c>
      <c r="AB189" t="s">
        <v>61</v>
      </c>
      <c r="AC189" t="s">
        <v>307</v>
      </c>
      <c r="AD189">
        <v>65</v>
      </c>
      <c r="AE189">
        <v>2531.8</v>
      </c>
      <c r="AF189">
        <v>0</v>
      </c>
      <c r="AG189">
        <v>140</v>
      </c>
      <c r="AH189">
        <v>1539.55</v>
      </c>
      <c r="AI189">
        <v>4211.35</v>
      </c>
      <c r="AJ189" t="s">
        <v>66</v>
      </c>
      <c r="AM189">
        <v>0</v>
      </c>
      <c r="AN189">
        <v>1</v>
      </c>
      <c r="AO189">
        <v>0</v>
      </c>
      <c r="AP189" t="s">
        <v>176</v>
      </c>
      <c r="AQ189" t="s">
        <v>68</v>
      </c>
      <c r="AR189" t="s">
        <v>69</v>
      </c>
      <c r="AS189">
        <v>3</v>
      </c>
      <c r="AT189">
        <v>34716</v>
      </c>
      <c r="AU189">
        <v>1</v>
      </c>
      <c r="AV189">
        <v>0</v>
      </c>
      <c r="AW189">
        <v>1</v>
      </c>
      <c r="AX189">
        <v>0</v>
      </c>
      <c r="AY189">
        <v>5</v>
      </c>
      <c r="AZ189" t="s">
        <v>177</v>
      </c>
      <c r="BA189">
        <v>2</v>
      </c>
      <c r="BB189" t="s">
        <v>126</v>
      </c>
      <c r="BC189">
        <v>3</v>
      </c>
    </row>
    <row r="190" spans="1:55">
      <c r="A190" t="s">
        <v>675</v>
      </c>
      <c r="B190" t="s">
        <v>73</v>
      </c>
      <c r="C190">
        <v>32</v>
      </c>
      <c r="D190" t="s">
        <v>61</v>
      </c>
      <c r="E190">
        <v>0</v>
      </c>
      <c r="F190" t="s">
        <v>74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59</v>
      </c>
      <c r="M190" t="s">
        <v>57</v>
      </c>
      <c r="N190" t="s">
        <v>676</v>
      </c>
      <c r="O190" t="s">
        <v>61</v>
      </c>
      <c r="P190" t="s">
        <v>61</v>
      </c>
      <c r="Q190" t="s">
        <v>143</v>
      </c>
      <c r="R190" t="s">
        <v>143</v>
      </c>
      <c r="S190" t="s">
        <v>143</v>
      </c>
      <c r="T190" t="s">
        <v>143</v>
      </c>
      <c r="U190" t="s">
        <v>143</v>
      </c>
      <c r="V190" t="s">
        <v>143</v>
      </c>
      <c r="W190" t="s">
        <v>143</v>
      </c>
      <c r="X190" t="s">
        <v>143</v>
      </c>
      <c r="Y190" t="s">
        <v>143</v>
      </c>
      <c r="Z190" t="s">
        <v>143</v>
      </c>
      <c r="AA190" t="s">
        <v>77</v>
      </c>
      <c r="AB190" t="s">
        <v>57</v>
      </c>
      <c r="AC190" t="s">
        <v>65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66</v>
      </c>
      <c r="AM190">
        <v>0</v>
      </c>
      <c r="AN190">
        <v>1</v>
      </c>
      <c r="AO190">
        <v>0</v>
      </c>
      <c r="AP190" t="s">
        <v>91</v>
      </c>
      <c r="AQ190" t="s">
        <v>68</v>
      </c>
      <c r="AR190" t="s">
        <v>182</v>
      </c>
      <c r="AT190">
        <v>9864</v>
      </c>
      <c r="AU190">
        <v>1</v>
      </c>
      <c r="AV190">
        <v>0</v>
      </c>
      <c r="AW190">
        <v>1</v>
      </c>
      <c r="AX190">
        <v>0</v>
      </c>
      <c r="AY190">
        <v>1</v>
      </c>
      <c r="AZ190" t="s">
        <v>94</v>
      </c>
      <c r="BA190">
        <v>8</v>
      </c>
      <c r="BB190" t="s">
        <v>95</v>
      </c>
      <c r="BC190">
        <v>1</v>
      </c>
    </row>
    <row r="191" spans="1:55">
      <c r="A191" t="s">
        <v>677</v>
      </c>
      <c r="B191" t="s">
        <v>56</v>
      </c>
      <c r="C191">
        <v>54</v>
      </c>
      <c r="D191" t="s">
        <v>61</v>
      </c>
      <c r="E191">
        <v>1</v>
      </c>
      <c r="F191" t="s">
        <v>678</v>
      </c>
      <c r="G191">
        <v>90248</v>
      </c>
      <c r="H191">
        <v>33.876482</v>
      </c>
      <c r="I191">
        <v>-118.284077</v>
      </c>
      <c r="J191">
        <v>0</v>
      </c>
      <c r="K191">
        <v>11</v>
      </c>
      <c r="L191" t="s">
        <v>59</v>
      </c>
      <c r="M191" t="s">
        <v>61</v>
      </c>
      <c r="N191" t="s">
        <v>143</v>
      </c>
      <c r="O191" t="s">
        <v>143</v>
      </c>
      <c r="P191" t="s">
        <v>57</v>
      </c>
      <c r="Q191" t="s">
        <v>135</v>
      </c>
      <c r="R191" t="s">
        <v>174</v>
      </c>
      <c r="S191" t="s">
        <v>57</v>
      </c>
      <c r="T191" t="s">
        <v>61</v>
      </c>
      <c r="U191" t="s">
        <v>61</v>
      </c>
      <c r="V191" t="s">
        <v>57</v>
      </c>
      <c r="W191" t="s">
        <v>61</v>
      </c>
      <c r="X191" t="s">
        <v>61</v>
      </c>
      <c r="Y191" t="s">
        <v>61</v>
      </c>
      <c r="Z191" t="s">
        <v>61</v>
      </c>
      <c r="AA191" t="s">
        <v>64</v>
      </c>
      <c r="AB191" t="s">
        <v>57</v>
      </c>
      <c r="AC191" t="s">
        <v>65</v>
      </c>
      <c r="AD191">
        <v>36.05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66</v>
      </c>
      <c r="AM191">
        <v>0</v>
      </c>
      <c r="AN191">
        <v>1</v>
      </c>
      <c r="AO191">
        <v>0</v>
      </c>
      <c r="AP191" t="s">
        <v>67</v>
      </c>
      <c r="AQ191" t="s">
        <v>92</v>
      </c>
      <c r="AR191" t="s">
        <v>137</v>
      </c>
      <c r="AS191">
        <v>2</v>
      </c>
      <c r="AT191">
        <v>9960</v>
      </c>
      <c r="AU191">
        <v>1</v>
      </c>
      <c r="AV191">
        <v>0</v>
      </c>
      <c r="AW191">
        <v>1</v>
      </c>
      <c r="AX191">
        <v>0</v>
      </c>
      <c r="AY191">
        <v>2</v>
      </c>
      <c r="AZ191" t="s">
        <v>70</v>
      </c>
      <c r="BA191">
        <v>1</v>
      </c>
      <c r="BB191" t="s">
        <v>71</v>
      </c>
      <c r="BC191">
        <v>4</v>
      </c>
    </row>
    <row r="192" spans="1:55">
      <c r="A192" t="s">
        <v>679</v>
      </c>
      <c r="B192" t="s">
        <v>73</v>
      </c>
      <c r="C192">
        <v>61</v>
      </c>
      <c r="D192" t="s">
        <v>61</v>
      </c>
      <c r="E192">
        <v>0</v>
      </c>
      <c r="F192" t="s">
        <v>404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59</v>
      </c>
      <c r="M192" t="s">
        <v>57</v>
      </c>
      <c r="N192" t="s">
        <v>680</v>
      </c>
      <c r="O192" t="s">
        <v>61</v>
      </c>
      <c r="P192" t="s">
        <v>57</v>
      </c>
      <c r="Q192" t="s">
        <v>85</v>
      </c>
      <c r="R192" t="s">
        <v>110</v>
      </c>
      <c r="S192" t="s">
        <v>61</v>
      </c>
      <c r="T192" t="s">
        <v>61</v>
      </c>
      <c r="U192" t="s">
        <v>61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77</v>
      </c>
      <c r="AB192" t="s">
        <v>57</v>
      </c>
      <c r="AC192" t="s">
        <v>87</v>
      </c>
      <c r="AD192">
        <v>96.09999999999999</v>
      </c>
      <c r="AE192">
        <v>453.4</v>
      </c>
      <c r="AF192">
        <v>0</v>
      </c>
      <c r="AG192">
        <v>0</v>
      </c>
      <c r="AH192">
        <v>155.45</v>
      </c>
      <c r="AI192">
        <v>608.85</v>
      </c>
      <c r="AJ192" t="s">
        <v>88</v>
      </c>
      <c r="AK192" t="s">
        <v>89</v>
      </c>
      <c r="AL192" t="s">
        <v>181</v>
      </c>
      <c r="AM192">
        <v>1</v>
      </c>
      <c r="AN192">
        <v>0</v>
      </c>
      <c r="AO192">
        <v>0</v>
      </c>
      <c r="AP192" t="s">
        <v>91</v>
      </c>
      <c r="AQ192" t="s">
        <v>124</v>
      </c>
      <c r="AR192" t="s">
        <v>105</v>
      </c>
      <c r="AS192">
        <v>5</v>
      </c>
      <c r="AT192">
        <v>42239</v>
      </c>
      <c r="AU192">
        <v>1</v>
      </c>
      <c r="AV192">
        <v>1</v>
      </c>
      <c r="AW192">
        <v>0</v>
      </c>
      <c r="AX192">
        <v>96.09999999999999</v>
      </c>
      <c r="AY192">
        <v>1</v>
      </c>
      <c r="AZ192" t="s">
        <v>94</v>
      </c>
      <c r="BA192">
        <v>10</v>
      </c>
      <c r="BB192" t="s">
        <v>95</v>
      </c>
      <c r="BC192">
        <v>1</v>
      </c>
    </row>
    <row r="193" spans="1:55">
      <c r="A193" t="s">
        <v>681</v>
      </c>
      <c r="B193" t="s">
        <v>56</v>
      </c>
      <c r="C193">
        <v>62</v>
      </c>
      <c r="D193" t="s">
        <v>61</v>
      </c>
      <c r="E193">
        <v>0</v>
      </c>
      <c r="F193" t="s">
        <v>627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98</v>
      </c>
      <c r="M193" t="s">
        <v>57</v>
      </c>
      <c r="N193" t="s">
        <v>682</v>
      </c>
      <c r="O193" t="s">
        <v>61</v>
      </c>
      <c r="P193" t="s">
        <v>61</v>
      </c>
      <c r="Q193" t="s">
        <v>143</v>
      </c>
      <c r="R193" t="s">
        <v>143</v>
      </c>
      <c r="S193" t="s">
        <v>143</v>
      </c>
      <c r="T193" t="s">
        <v>143</v>
      </c>
      <c r="U193" t="s">
        <v>143</v>
      </c>
      <c r="V193" t="s">
        <v>143</v>
      </c>
      <c r="W193" t="s">
        <v>143</v>
      </c>
      <c r="X193" t="s">
        <v>143</v>
      </c>
      <c r="Y193" t="s">
        <v>143</v>
      </c>
      <c r="Z193" t="s">
        <v>143</v>
      </c>
      <c r="AA193" t="s">
        <v>64</v>
      </c>
      <c r="AB193" t="s">
        <v>61</v>
      </c>
      <c r="AC193" t="s">
        <v>65</v>
      </c>
      <c r="AD193">
        <v>19.05</v>
      </c>
      <c r="AE193">
        <v>326.65</v>
      </c>
      <c r="AF193">
        <v>0</v>
      </c>
      <c r="AG193">
        <v>0</v>
      </c>
      <c r="AH193">
        <v>664.16</v>
      </c>
      <c r="AI193">
        <v>990.8099999999999</v>
      </c>
      <c r="AJ193" t="s">
        <v>66</v>
      </c>
      <c r="AM193">
        <v>0</v>
      </c>
      <c r="AN193">
        <v>1</v>
      </c>
      <c r="AO193">
        <v>0</v>
      </c>
      <c r="AP193" t="s">
        <v>103</v>
      </c>
      <c r="AQ193" t="s">
        <v>124</v>
      </c>
      <c r="AR193" t="s">
        <v>182</v>
      </c>
      <c r="AT193">
        <v>40137</v>
      </c>
      <c r="AU193">
        <v>1</v>
      </c>
      <c r="AV193">
        <v>0</v>
      </c>
      <c r="AW193">
        <v>1</v>
      </c>
      <c r="AX193">
        <v>0</v>
      </c>
      <c r="AY193">
        <v>3</v>
      </c>
      <c r="AZ193" t="s">
        <v>106</v>
      </c>
      <c r="BA193">
        <v>2</v>
      </c>
      <c r="BB193" t="s">
        <v>126</v>
      </c>
      <c r="BC193">
        <v>3</v>
      </c>
    </row>
    <row r="194" spans="1:55">
      <c r="A194" t="s">
        <v>683</v>
      </c>
      <c r="B194" t="s">
        <v>73</v>
      </c>
      <c r="C194">
        <v>80</v>
      </c>
      <c r="D194" t="s">
        <v>61</v>
      </c>
      <c r="E194">
        <v>0</v>
      </c>
      <c r="F194" t="s">
        <v>252</v>
      </c>
      <c r="G194">
        <v>92126</v>
      </c>
      <c r="H194">
        <v>32.886925</v>
      </c>
      <c r="I194">
        <v>-117.152162</v>
      </c>
      <c r="J194">
        <v>0</v>
      </c>
      <c r="K194">
        <v>71</v>
      </c>
      <c r="L194" t="s">
        <v>59</v>
      </c>
      <c r="M194" t="s">
        <v>57</v>
      </c>
      <c r="N194" t="s">
        <v>684</v>
      </c>
      <c r="O194" t="s">
        <v>57</v>
      </c>
      <c r="P194" t="s">
        <v>57</v>
      </c>
      <c r="Q194" t="s">
        <v>85</v>
      </c>
      <c r="R194" t="s">
        <v>180</v>
      </c>
      <c r="S194" t="s">
        <v>61</v>
      </c>
      <c r="T194" t="s">
        <v>57</v>
      </c>
      <c r="U194" t="s">
        <v>61</v>
      </c>
      <c r="V194" t="s">
        <v>57</v>
      </c>
      <c r="W194" t="s">
        <v>57</v>
      </c>
      <c r="X194" t="s">
        <v>57</v>
      </c>
      <c r="Y194" t="s">
        <v>61</v>
      </c>
      <c r="Z194" t="s">
        <v>57</v>
      </c>
      <c r="AA194" t="s">
        <v>64</v>
      </c>
      <c r="AB194" t="s">
        <v>61</v>
      </c>
      <c r="AC194" t="s">
        <v>87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66</v>
      </c>
      <c r="AM194">
        <v>0</v>
      </c>
      <c r="AN194">
        <v>1</v>
      </c>
      <c r="AO194">
        <v>0</v>
      </c>
      <c r="AP194" t="s">
        <v>123</v>
      </c>
      <c r="AQ194" t="s">
        <v>104</v>
      </c>
      <c r="AR194" t="s">
        <v>105</v>
      </c>
      <c r="AS194">
        <v>5</v>
      </c>
      <c r="AT194">
        <v>74232</v>
      </c>
      <c r="AU194">
        <v>1</v>
      </c>
      <c r="AV194">
        <v>0</v>
      </c>
      <c r="AW194">
        <v>1</v>
      </c>
      <c r="AX194">
        <v>0</v>
      </c>
      <c r="AY194">
        <v>6</v>
      </c>
      <c r="AZ194" t="s">
        <v>125</v>
      </c>
      <c r="BA194">
        <v>4</v>
      </c>
      <c r="BB194" t="s">
        <v>80</v>
      </c>
      <c r="BC194">
        <v>2</v>
      </c>
    </row>
    <row r="195" spans="1:55">
      <c r="A195" t="s">
        <v>685</v>
      </c>
      <c r="B195" t="s">
        <v>56</v>
      </c>
      <c r="C195">
        <v>23</v>
      </c>
      <c r="D195" t="s">
        <v>61</v>
      </c>
      <c r="E195">
        <v>0</v>
      </c>
      <c r="F195" t="s">
        <v>686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59</v>
      </c>
      <c r="M195" t="s">
        <v>61</v>
      </c>
      <c r="N195" t="s">
        <v>143</v>
      </c>
      <c r="O195" t="s">
        <v>143</v>
      </c>
      <c r="P195" t="s">
        <v>57</v>
      </c>
      <c r="Q195" t="s">
        <v>135</v>
      </c>
      <c r="R195" t="s">
        <v>147</v>
      </c>
      <c r="S195" t="s">
        <v>61</v>
      </c>
      <c r="T195" t="s">
        <v>57</v>
      </c>
      <c r="U195" t="s">
        <v>57</v>
      </c>
      <c r="V195" t="s">
        <v>57</v>
      </c>
      <c r="W195" t="s">
        <v>61</v>
      </c>
      <c r="X195" t="s">
        <v>61</v>
      </c>
      <c r="Y195" t="s">
        <v>61</v>
      </c>
      <c r="Z195" t="s">
        <v>57</v>
      </c>
      <c r="AA195" t="s">
        <v>64</v>
      </c>
      <c r="AB195" t="s">
        <v>57</v>
      </c>
      <c r="AC195" t="s">
        <v>65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66</v>
      </c>
      <c r="AM195">
        <v>0</v>
      </c>
      <c r="AN195">
        <v>1</v>
      </c>
      <c r="AO195">
        <v>0</v>
      </c>
      <c r="AP195" t="s">
        <v>67</v>
      </c>
      <c r="AQ195" t="s">
        <v>116</v>
      </c>
      <c r="AR195" t="s">
        <v>137</v>
      </c>
      <c r="AS195">
        <v>4</v>
      </c>
      <c r="AT195">
        <v>70011</v>
      </c>
      <c r="AU195">
        <v>1</v>
      </c>
      <c r="AV195">
        <v>0</v>
      </c>
      <c r="AW195">
        <v>1</v>
      </c>
      <c r="AX195">
        <v>0</v>
      </c>
      <c r="AY195">
        <v>2</v>
      </c>
      <c r="AZ195" t="s">
        <v>70</v>
      </c>
      <c r="BA195">
        <v>2</v>
      </c>
      <c r="BB195" t="s">
        <v>126</v>
      </c>
      <c r="BC195">
        <v>3</v>
      </c>
    </row>
    <row r="196" spans="1:55">
      <c r="A196" t="s">
        <v>687</v>
      </c>
      <c r="B196" t="s">
        <v>56</v>
      </c>
      <c r="C196">
        <v>63</v>
      </c>
      <c r="D196" t="s">
        <v>57</v>
      </c>
      <c r="E196">
        <v>0</v>
      </c>
      <c r="F196" t="s">
        <v>688</v>
      </c>
      <c r="G196">
        <v>95369</v>
      </c>
      <c r="H196">
        <v>37.521708</v>
      </c>
      <c r="I196">
        <v>-120.426843</v>
      </c>
      <c r="J196">
        <v>1</v>
      </c>
      <c r="K196">
        <v>61</v>
      </c>
      <c r="L196" t="s">
        <v>59</v>
      </c>
      <c r="M196" t="s">
        <v>57</v>
      </c>
      <c r="N196" t="s">
        <v>689</v>
      </c>
      <c r="O196" t="s">
        <v>57</v>
      </c>
      <c r="P196" t="s">
        <v>57</v>
      </c>
      <c r="Q196" t="s">
        <v>85</v>
      </c>
      <c r="R196" t="s">
        <v>131</v>
      </c>
      <c r="S196" t="s">
        <v>61</v>
      </c>
      <c r="T196" t="s">
        <v>57</v>
      </c>
      <c r="U196" t="s">
        <v>61</v>
      </c>
      <c r="V196" t="s">
        <v>61</v>
      </c>
      <c r="W196" t="s">
        <v>57</v>
      </c>
      <c r="X196" t="s">
        <v>57</v>
      </c>
      <c r="Y196" t="s">
        <v>57</v>
      </c>
      <c r="Z196" t="s">
        <v>57</v>
      </c>
      <c r="AA196" t="s">
        <v>77</v>
      </c>
      <c r="AB196" t="s">
        <v>57</v>
      </c>
      <c r="AC196" t="s">
        <v>87</v>
      </c>
      <c r="AD196">
        <v>99.15000000000001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88</v>
      </c>
      <c r="AK196" t="s">
        <v>101</v>
      </c>
      <c r="AL196" t="s">
        <v>690</v>
      </c>
      <c r="AM196">
        <v>1</v>
      </c>
      <c r="AN196">
        <v>0</v>
      </c>
      <c r="AO196">
        <v>0</v>
      </c>
      <c r="AP196" t="s">
        <v>123</v>
      </c>
      <c r="AQ196" t="s">
        <v>124</v>
      </c>
      <c r="AR196" t="s">
        <v>105</v>
      </c>
      <c r="AS196">
        <v>5</v>
      </c>
      <c r="AT196">
        <v>1158</v>
      </c>
      <c r="AU196">
        <v>1</v>
      </c>
      <c r="AV196">
        <v>1</v>
      </c>
      <c r="AW196">
        <v>0</v>
      </c>
      <c r="AX196">
        <v>99.15000000000001</v>
      </c>
      <c r="AY196">
        <v>6</v>
      </c>
      <c r="AZ196" t="s">
        <v>125</v>
      </c>
      <c r="BA196">
        <v>6</v>
      </c>
      <c r="BB196" t="s">
        <v>95</v>
      </c>
      <c r="BC196">
        <v>1</v>
      </c>
    </row>
    <row r="197" spans="1:55">
      <c r="A197" t="s">
        <v>691</v>
      </c>
      <c r="B197" t="s">
        <v>56</v>
      </c>
      <c r="C197">
        <v>50</v>
      </c>
      <c r="D197" t="s">
        <v>57</v>
      </c>
      <c r="E197">
        <v>0</v>
      </c>
      <c r="F197" t="s">
        <v>692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59</v>
      </c>
      <c r="M197" t="s">
        <v>57</v>
      </c>
      <c r="N197" t="s">
        <v>693</v>
      </c>
      <c r="O197" t="s">
        <v>61</v>
      </c>
      <c r="P197" t="s">
        <v>57</v>
      </c>
      <c r="Q197" t="s">
        <v>62</v>
      </c>
      <c r="R197" t="s">
        <v>391</v>
      </c>
      <c r="S197" t="s">
        <v>57</v>
      </c>
      <c r="T197" t="s">
        <v>57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64</v>
      </c>
      <c r="AB197" t="s">
        <v>57</v>
      </c>
      <c r="AC197" t="s">
        <v>87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66</v>
      </c>
      <c r="AM197">
        <v>0</v>
      </c>
      <c r="AN197">
        <v>1</v>
      </c>
      <c r="AO197">
        <v>0</v>
      </c>
      <c r="AP197" t="s">
        <v>123</v>
      </c>
      <c r="AQ197" t="s">
        <v>92</v>
      </c>
      <c r="AR197" t="s">
        <v>93</v>
      </c>
      <c r="AS197">
        <v>8</v>
      </c>
      <c r="AT197">
        <v>64</v>
      </c>
      <c r="AU197">
        <v>1</v>
      </c>
      <c r="AV197">
        <v>0</v>
      </c>
      <c r="AW197">
        <v>1</v>
      </c>
      <c r="AX197">
        <v>0</v>
      </c>
      <c r="AY197">
        <v>6</v>
      </c>
      <c r="AZ197" t="s">
        <v>125</v>
      </c>
      <c r="BA197">
        <v>1</v>
      </c>
      <c r="BB197" t="s">
        <v>71</v>
      </c>
      <c r="BC197">
        <v>4</v>
      </c>
    </row>
    <row r="198" spans="1:55">
      <c r="A198" t="s">
        <v>694</v>
      </c>
      <c r="B198" t="s">
        <v>73</v>
      </c>
      <c r="C198">
        <v>56</v>
      </c>
      <c r="D198" t="s">
        <v>61</v>
      </c>
      <c r="E198">
        <v>0</v>
      </c>
      <c r="F198" t="s">
        <v>695</v>
      </c>
      <c r="G198">
        <v>92404</v>
      </c>
      <c r="H198">
        <v>34.183286</v>
      </c>
      <c r="I198">
        <v>-117.221722</v>
      </c>
      <c r="J198">
        <v>0</v>
      </c>
      <c r="K198">
        <v>9</v>
      </c>
      <c r="L198" t="s">
        <v>59</v>
      </c>
      <c r="M198" t="s">
        <v>57</v>
      </c>
      <c r="N198" t="s">
        <v>696</v>
      </c>
      <c r="O198" t="s">
        <v>61</v>
      </c>
      <c r="P198" t="s">
        <v>61</v>
      </c>
      <c r="Q198" t="s">
        <v>143</v>
      </c>
      <c r="R198" t="s">
        <v>143</v>
      </c>
      <c r="S198" t="s">
        <v>143</v>
      </c>
      <c r="T198" t="s">
        <v>143</v>
      </c>
      <c r="U198" t="s">
        <v>143</v>
      </c>
      <c r="V198" t="s">
        <v>143</v>
      </c>
      <c r="W198" t="s">
        <v>143</v>
      </c>
      <c r="X198" t="s">
        <v>143</v>
      </c>
      <c r="Y198" t="s">
        <v>143</v>
      </c>
      <c r="Z198" t="s">
        <v>143</v>
      </c>
      <c r="AA198" t="s">
        <v>77</v>
      </c>
      <c r="AB198" t="s">
        <v>61</v>
      </c>
      <c r="AC198" t="s">
        <v>65</v>
      </c>
      <c r="AD198">
        <v>19.85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66</v>
      </c>
      <c r="AM198">
        <v>0</v>
      </c>
      <c r="AN198">
        <v>1</v>
      </c>
      <c r="AO198">
        <v>0</v>
      </c>
      <c r="AP198" t="s">
        <v>67</v>
      </c>
      <c r="AQ198" t="s">
        <v>92</v>
      </c>
      <c r="AR198" t="s">
        <v>182</v>
      </c>
      <c r="AT198">
        <v>53636</v>
      </c>
      <c r="AU198">
        <v>1</v>
      </c>
      <c r="AV198">
        <v>0</v>
      </c>
      <c r="AW198">
        <v>1</v>
      </c>
      <c r="AX198">
        <v>0</v>
      </c>
      <c r="AY198">
        <v>2</v>
      </c>
      <c r="AZ198" t="s">
        <v>70</v>
      </c>
      <c r="BA198">
        <v>5</v>
      </c>
      <c r="BB198" t="s">
        <v>80</v>
      </c>
      <c r="BC198">
        <v>2</v>
      </c>
    </row>
    <row r="199" spans="1:55">
      <c r="A199" t="s">
        <v>697</v>
      </c>
      <c r="B199" t="s">
        <v>56</v>
      </c>
      <c r="C199">
        <v>63</v>
      </c>
      <c r="D199" t="s">
        <v>61</v>
      </c>
      <c r="E199">
        <v>0</v>
      </c>
      <c r="F199" t="s">
        <v>698</v>
      </c>
      <c r="G199">
        <v>95542</v>
      </c>
      <c r="H199">
        <v>40.057784</v>
      </c>
      <c r="I199">
        <v>-123.679461</v>
      </c>
      <c r="J199">
        <v>0</v>
      </c>
      <c r="K199">
        <v>6</v>
      </c>
      <c r="L199" t="s">
        <v>59</v>
      </c>
      <c r="M199" t="s">
        <v>57</v>
      </c>
      <c r="N199" t="s">
        <v>699</v>
      </c>
      <c r="O199" t="s">
        <v>61</v>
      </c>
      <c r="P199" t="s">
        <v>57</v>
      </c>
      <c r="Q199" t="s">
        <v>135</v>
      </c>
      <c r="R199" t="s">
        <v>382</v>
      </c>
      <c r="S199" t="s">
        <v>57</v>
      </c>
      <c r="T199" t="s">
        <v>61</v>
      </c>
      <c r="U199" t="s">
        <v>61</v>
      </c>
      <c r="V199" t="s">
        <v>61</v>
      </c>
      <c r="W199" t="s">
        <v>61</v>
      </c>
      <c r="X199" t="s">
        <v>61</v>
      </c>
      <c r="Y199" t="s">
        <v>61</v>
      </c>
      <c r="Z199" t="s">
        <v>57</v>
      </c>
      <c r="AA199" t="s">
        <v>77</v>
      </c>
      <c r="AB199" t="s">
        <v>57</v>
      </c>
      <c r="AC199" t="s">
        <v>87</v>
      </c>
      <c r="AD199">
        <v>49.45</v>
      </c>
      <c r="AE199">
        <v>314.6</v>
      </c>
      <c r="AF199">
        <v>0</v>
      </c>
      <c r="AG199">
        <v>0</v>
      </c>
      <c r="AH199">
        <v>234.96</v>
      </c>
      <c r="AI199">
        <v>549.5599999999999</v>
      </c>
      <c r="AJ199" t="s">
        <v>66</v>
      </c>
      <c r="AM199">
        <v>0</v>
      </c>
      <c r="AN199">
        <v>1</v>
      </c>
      <c r="AO199">
        <v>0</v>
      </c>
      <c r="AP199" t="s">
        <v>91</v>
      </c>
      <c r="AQ199" t="s">
        <v>124</v>
      </c>
      <c r="AR199" t="s">
        <v>137</v>
      </c>
      <c r="AS199">
        <v>2</v>
      </c>
      <c r="AT199">
        <v>2423</v>
      </c>
      <c r="AU199">
        <v>1</v>
      </c>
      <c r="AV199">
        <v>0</v>
      </c>
      <c r="AW199">
        <v>1</v>
      </c>
      <c r="AX199">
        <v>0</v>
      </c>
      <c r="AY199">
        <v>1</v>
      </c>
      <c r="AZ199" t="s">
        <v>94</v>
      </c>
      <c r="BA199">
        <v>8</v>
      </c>
      <c r="BB199" t="s">
        <v>95</v>
      </c>
      <c r="BC199">
        <v>1</v>
      </c>
    </row>
    <row r="200" spans="1:55">
      <c r="A200" t="s">
        <v>700</v>
      </c>
      <c r="B200" t="s">
        <v>56</v>
      </c>
      <c r="C200">
        <v>58</v>
      </c>
      <c r="D200" t="s">
        <v>61</v>
      </c>
      <c r="E200">
        <v>0</v>
      </c>
      <c r="F200" t="s">
        <v>701</v>
      </c>
      <c r="G200">
        <v>90807</v>
      </c>
      <c r="H200">
        <v>33.830099</v>
      </c>
      <c r="I200">
        <v>-118.182239</v>
      </c>
      <c r="J200">
        <v>0</v>
      </c>
      <c r="K200">
        <v>26</v>
      </c>
      <c r="L200" t="s">
        <v>59</v>
      </c>
      <c r="M200" t="s">
        <v>57</v>
      </c>
      <c r="N200" t="s">
        <v>702</v>
      </c>
      <c r="O200" t="s">
        <v>61</v>
      </c>
      <c r="P200" t="s">
        <v>57</v>
      </c>
      <c r="Q200" t="s">
        <v>85</v>
      </c>
      <c r="R200" t="s">
        <v>169</v>
      </c>
      <c r="S200" t="s">
        <v>61</v>
      </c>
      <c r="T200" t="s">
        <v>61</v>
      </c>
      <c r="U200" t="s">
        <v>61</v>
      </c>
      <c r="V200" t="s">
        <v>61</v>
      </c>
      <c r="W200" t="s">
        <v>57</v>
      </c>
      <c r="X200" t="s">
        <v>57</v>
      </c>
      <c r="Y200" t="s">
        <v>57</v>
      </c>
      <c r="Z200" t="s">
        <v>61</v>
      </c>
      <c r="AA200" t="s">
        <v>77</v>
      </c>
      <c r="AB200" t="s">
        <v>57</v>
      </c>
      <c r="AC200" t="s">
        <v>87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88</v>
      </c>
      <c r="AK200" t="s">
        <v>101</v>
      </c>
      <c r="AL200" t="s">
        <v>690</v>
      </c>
      <c r="AM200">
        <v>1</v>
      </c>
      <c r="AN200">
        <v>0</v>
      </c>
      <c r="AO200">
        <v>0</v>
      </c>
      <c r="AP200" t="s">
        <v>164</v>
      </c>
      <c r="AQ200" t="s">
        <v>92</v>
      </c>
      <c r="AR200" t="s">
        <v>93</v>
      </c>
      <c r="AS200">
        <v>3</v>
      </c>
      <c r="AT200">
        <v>31556</v>
      </c>
      <c r="AU200">
        <v>1</v>
      </c>
      <c r="AV200">
        <v>1</v>
      </c>
      <c r="AW200">
        <v>0</v>
      </c>
      <c r="AX200">
        <v>88.8</v>
      </c>
      <c r="AY200">
        <v>4</v>
      </c>
      <c r="AZ200" t="s">
        <v>165</v>
      </c>
      <c r="BA200">
        <v>7</v>
      </c>
      <c r="BB200" t="s">
        <v>95</v>
      </c>
      <c r="BC200">
        <v>1</v>
      </c>
    </row>
    <row r="201" spans="1:55">
      <c r="A201" t="s">
        <v>703</v>
      </c>
      <c r="B201" t="s">
        <v>56</v>
      </c>
      <c r="C201">
        <v>29</v>
      </c>
      <c r="D201" t="s">
        <v>61</v>
      </c>
      <c r="E201">
        <v>0</v>
      </c>
      <c r="F201" t="s">
        <v>704</v>
      </c>
      <c r="G201">
        <v>91784</v>
      </c>
      <c r="H201">
        <v>34.141146</v>
      </c>
      <c r="I201">
        <v>-117.655583</v>
      </c>
      <c r="J201">
        <v>0</v>
      </c>
      <c r="K201">
        <v>6</v>
      </c>
      <c r="L201" t="s">
        <v>83</v>
      </c>
      <c r="M201" t="s">
        <v>57</v>
      </c>
      <c r="N201" t="s">
        <v>705</v>
      </c>
      <c r="O201" t="s">
        <v>61</v>
      </c>
      <c r="P201" t="s">
        <v>57</v>
      </c>
      <c r="Q201" t="s">
        <v>62</v>
      </c>
      <c r="R201" t="s">
        <v>86</v>
      </c>
      <c r="S201" t="s">
        <v>57</v>
      </c>
      <c r="T201" t="s">
        <v>57</v>
      </c>
      <c r="U201" t="s">
        <v>61</v>
      </c>
      <c r="V201" t="s">
        <v>61</v>
      </c>
      <c r="W201" t="s">
        <v>61</v>
      </c>
      <c r="X201" t="s">
        <v>61</v>
      </c>
      <c r="Y201" t="s">
        <v>61</v>
      </c>
      <c r="Z201" t="s">
        <v>61</v>
      </c>
      <c r="AA201" t="s">
        <v>77</v>
      </c>
      <c r="AB201" t="s">
        <v>61</v>
      </c>
      <c r="AC201" t="s">
        <v>307</v>
      </c>
      <c r="AD201">
        <v>55.15</v>
      </c>
      <c r="AE201">
        <v>322.9</v>
      </c>
      <c r="AF201">
        <v>0</v>
      </c>
      <c r="AG201">
        <v>0</v>
      </c>
      <c r="AH201">
        <v>41.88</v>
      </c>
      <c r="AI201">
        <v>364.78</v>
      </c>
      <c r="AJ201" t="s">
        <v>66</v>
      </c>
      <c r="AM201">
        <v>0</v>
      </c>
      <c r="AN201">
        <v>1</v>
      </c>
      <c r="AO201">
        <v>0</v>
      </c>
      <c r="AP201" t="s">
        <v>91</v>
      </c>
      <c r="AQ201" t="s">
        <v>116</v>
      </c>
      <c r="AR201" t="s">
        <v>69</v>
      </c>
      <c r="AS201">
        <v>2</v>
      </c>
      <c r="AT201">
        <v>23331</v>
      </c>
      <c r="AU201">
        <v>1</v>
      </c>
      <c r="AV201">
        <v>0</v>
      </c>
      <c r="AW201">
        <v>1</v>
      </c>
      <c r="AX201">
        <v>0</v>
      </c>
      <c r="AY201">
        <v>1</v>
      </c>
      <c r="AZ201" t="s">
        <v>94</v>
      </c>
      <c r="BA201">
        <v>8</v>
      </c>
      <c r="BB201" t="s">
        <v>95</v>
      </c>
      <c r="BC201">
        <v>1</v>
      </c>
    </row>
    <row r="202" spans="1:55">
      <c r="A202" t="s">
        <v>706</v>
      </c>
      <c r="B202" t="s">
        <v>73</v>
      </c>
      <c r="C202">
        <v>54</v>
      </c>
      <c r="D202" t="s">
        <v>61</v>
      </c>
      <c r="E202">
        <v>0</v>
      </c>
      <c r="F202" t="s">
        <v>707</v>
      </c>
      <c r="G202">
        <v>95762</v>
      </c>
      <c r="H202">
        <v>38.684437</v>
      </c>
      <c r="I202">
        <v>-121.055634</v>
      </c>
      <c r="J202">
        <v>0</v>
      </c>
      <c r="K202">
        <v>11</v>
      </c>
      <c r="L202" t="s">
        <v>59</v>
      </c>
      <c r="M202" t="s">
        <v>57</v>
      </c>
      <c r="N202" t="s">
        <v>708</v>
      </c>
      <c r="O202" t="s">
        <v>61</v>
      </c>
      <c r="P202" t="s">
        <v>57</v>
      </c>
      <c r="Q202" t="s">
        <v>85</v>
      </c>
      <c r="R202" t="s">
        <v>296</v>
      </c>
      <c r="S202" t="s">
        <v>61</v>
      </c>
      <c r="T202" t="s">
        <v>61</v>
      </c>
      <c r="U202" t="s">
        <v>57</v>
      </c>
      <c r="V202" t="s">
        <v>61</v>
      </c>
      <c r="W202" t="s">
        <v>61</v>
      </c>
      <c r="X202" t="s">
        <v>57</v>
      </c>
      <c r="Y202" t="s">
        <v>57</v>
      </c>
      <c r="Z202" t="s">
        <v>57</v>
      </c>
      <c r="AA202" t="s">
        <v>77</v>
      </c>
      <c r="AB202" t="s">
        <v>61</v>
      </c>
      <c r="AC202" t="s">
        <v>87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66</v>
      </c>
      <c r="AM202">
        <v>0</v>
      </c>
      <c r="AN202">
        <v>1</v>
      </c>
      <c r="AO202">
        <v>0</v>
      </c>
      <c r="AP202" t="s">
        <v>67</v>
      </c>
      <c r="AQ202" t="s">
        <v>92</v>
      </c>
      <c r="AR202" t="s">
        <v>93</v>
      </c>
      <c r="AS202">
        <v>4</v>
      </c>
      <c r="AT202">
        <v>22028</v>
      </c>
      <c r="AU202">
        <v>1</v>
      </c>
      <c r="AV202">
        <v>0</v>
      </c>
      <c r="AW202">
        <v>1</v>
      </c>
      <c r="AX202">
        <v>0</v>
      </c>
      <c r="AY202">
        <v>2</v>
      </c>
      <c r="AZ202" t="s">
        <v>70</v>
      </c>
      <c r="BA202">
        <v>7</v>
      </c>
      <c r="BB202" t="s">
        <v>95</v>
      </c>
      <c r="BC202">
        <v>1</v>
      </c>
    </row>
    <row r="203" spans="1:55">
      <c r="A203" t="s">
        <v>709</v>
      </c>
      <c r="B203" t="s">
        <v>73</v>
      </c>
      <c r="C203">
        <v>25</v>
      </c>
      <c r="D203" t="s">
        <v>57</v>
      </c>
      <c r="E203">
        <v>0</v>
      </c>
      <c r="F203" t="s">
        <v>259</v>
      </c>
      <c r="G203">
        <v>95403</v>
      </c>
      <c r="H203">
        <v>38.488431</v>
      </c>
      <c r="I203">
        <v>-122.752839</v>
      </c>
      <c r="J203">
        <v>1</v>
      </c>
      <c r="K203">
        <v>1</v>
      </c>
      <c r="L203" t="s">
        <v>59</v>
      </c>
      <c r="M203" t="s">
        <v>57</v>
      </c>
      <c r="N203" t="s">
        <v>710</v>
      </c>
      <c r="O203" t="s">
        <v>61</v>
      </c>
      <c r="P203" t="s">
        <v>57</v>
      </c>
      <c r="Q203" t="s">
        <v>85</v>
      </c>
      <c r="R203" t="s">
        <v>115</v>
      </c>
      <c r="S203" t="s">
        <v>61</v>
      </c>
      <c r="T203" t="s">
        <v>61</v>
      </c>
      <c r="U203" t="s">
        <v>61</v>
      </c>
      <c r="V203" t="s">
        <v>61</v>
      </c>
      <c r="W203" t="s">
        <v>57</v>
      </c>
      <c r="X203" t="s">
        <v>61</v>
      </c>
      <c r="Y203" t="s">
        <v>57</v>
      </c>
      <c r="Z203" t="s">
        <v>61</v>
      </c>
      <c r="AA203" t="s">
        <v>77</v>
      </c>
      <c r="AB203" t="s">
        <v>57</v>
      </c>
      <c r="AC203" t="s">
        <v>87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88</v>
      </c>
      <c r="AK203" t="s">
        <v>89</v>
      </c>
      <c r="AL203" t="s">
        <v>90</v>
      </c>
      <c r="AM203">
        <v>1</v>
      </c>
      <c r="AN203">
        <v>0</v>
      </c>
      <c r="AO203">
        <v>0</v>
      </c>
      <c r="AP203" t="s">
        <v>91</v>
      </c>
      <c r="AQ203" t="s">
        <v>116</v>
      </c>
      <c r="AR203" t="s">
        <v>93</v>
      </c>
      <c r="AS203">
        <v>2</v>
      </c>
      <c r="AT203">
        <v>40270</v>
      </c>
      <c r="AU203">
        <v>1</v>
      </c>
      <c r="AV203">
        <v>1</v>
      </c>
      <c r="AW203">
        <v>0</v>
      </c>
      <c r="AX203">
        <v>80.55</v>
      </c>
      <c r="AY203">
        <v>1</v>
      </c>
      <c r="AZ203" t="s">
        <v>94</v>
      </c>
      <c r="BA203">
        <v>9</v>
      </c>
      <c r="BB203" t="s">
        <v>95</v>
      </c>
      <c r="BC203">
        <v>1</v>
      </c>
    </row>
    <row r="204" spans="1:55">
      <c r="A204" t="s">
        <v>711</v>
      </c>
      <c r="B204" t="s">
        <v>56</v>
      </c>
      <c r="C204">
        <v>31</v>
      </c>
      <c r="D204" t="s">
        <v>57</v>
      </c>
      <c r="E204">
        <v>0</v>
      </c>
      <c r="F204" t="s">
        <v>712</v>
      </c>
      <c r="G204">
        <v>90265</v>
      </c>
      <c r="H204">
        <v>34.074572</v>
      </c>
      <c r="I204">
        <v>-118.831181</v>
      </c>
      <c r="J204">
        <v>10</v>
      </c>
      <c r="K204">
        <v>49</v>
      </c>
      <c r="L204" t="s">
        <v>59</v>
      </c>
      <c r="M204" t="s">
        <v>57</v>
      </c>
      <c r="N204" t="s">
        <v>713</v>
      </c>
      <c r="O204" t="s">
        <v>61</v>
      </c>
      <c r="P204" t="s">
        <v>61</v>
      </c>
      <c r="Q204" t="s">
        <v>143</v>
      </c>
      <c r="R204" t="s">
        <v>143</v>
      </c>
      <c r="S204" t="s">
        <v>143</v>
      </c>
      <c r="T204" t="s">
        <v>143</v>
      </c>
      <c r="U204" t="s">
        <v>143</v>
      </c>
      <c r="V204" t="s">
        <v>143</v>
      </c>
      <c r="W204" t="s">
        <v>143</v>
      </c>
      <c r="X204" t="s">
        <v>143</v>
      </c>
      <c r="Y204" t="s">
        <v>143</v>
      </c>
      <c r="Z204" t="s">
        <v>143</v>
      </c>
      <c r="AA204" t="s">
        <v>122</v>
      </c>
      <c r="AB204" t="s">
        <v>57</v>
      </c>
      <c r="AC204" t="s">
        <v>87</v>
      </c>
      <c r="AD204">
        <v>20.15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66</v>
      </c>
      <c r="AM204">
        <v>0</v>
      </c>
      <c r="AN204">
        <v>1</v>
      </c>
      <c r="AO204">
        <v>0</v>
      </c>
      <c r="AP204" t="s">
        <v>123</v>
      </c>
      <c r="AQ204" t="s">
        <v>68</v>
      </c>
      <c r="AR204" t="s">
        <v>182</v>
      </c>
      <c r="AT204">
        <v>19630</v>
      </c>
      <c r="AU204">
        <v>1</v>
      </c>
      <c r="AV204">
        <v>0</v>
      </c>
      <c r="AW204">
        <v>1</v>
      </c>
      <c r="AX204">
        <v>0</v>
      </c>
      <c r="AY204">
        <v>6</v>
      </c>
      <c r="AZ204" t="s">
        <v>125</v>
      </c>
      <c r="BA204">
        <v>1</v>
      </c>
      <c r="BB204" t="s">
        <v>71</v>
      </c>
      <c r="BC204">
        <v>4</v>
      </c>
    </row>
    <row r="205" spans="1:55">
      <c r="A205" t="s">
        <v>714</v>
      </c>
      <c r="B205" t="s">
        <v>56</v>
      </c>
      <c r="C205">
        <v>25</v>
      </c>
      <c r="D205" t="s">
        <v>57</v>
      </c>
      <c r="E205">
        <v>2</v>
      </c>
      <c r="F205" t="s">
        <v>259</v>
      </c>
      <c r="G205">
        <v>95401</v>
      </c>
      <c r="H205">
        <v>38.460517</v>
      </c>
      <c r="I205">
        <v>-122.790335</v>
      </c>
      <c r="J205">
        <v>9</v>
      </c>
      <c r="K205">
        <v>3</v>
      </c>
      <c r="L205" t="s">
        <v>83</v>
      </c>
      <c r="M205" t="s">
        <v>57</v>
      </c>
      <c r="N205" t="s">
        <v>715</v>
      </c>
      <c r="O205" t="s">
        <v>61</v>
      </c>
      <c r="P205" t="s">
        <v>57</v>
      </c>
      <c r="Q205" t="s">
        <v>135</v>
      </c>
      <c r="R205" t="s">
        <v>224</v>
      </c>
      <c r="S205" t="s">
        <v>61</v>
      </c>
      <c r="T205" t="s">
        <v>57</v>
      </c>
      <c r="U205" t="s">
        <v>61</v>
      </c>
      <c r="V205" t="s">
        <v>61</v>
      </c>
      <c r="W205" t="s">
        <v>57</v>
      </c>
      <c r="X205" t="s">
        <v>61</v>
      </c>
      <c r="Y205" t="s">
        <v>61</v>
      </c>
      <c r="Z205" t="s">
        <v>57</v>
      </c>
      <c r="AA205" t="s">
        <v>77</v>
      </c>
      <c r="AB205" t="s">
        <v>57</v>
      </c>
      <c r="AC205" t="s">
        <v>65</v>
      </c>
      <c r="AD205">
        <v>58.7</v>
      </c>
      <c r="AE205">
        <v>168.6</v>
      </c>
      <c r="AF205">
        <v>0</v>
      </c>
      <c r="AG205">
        <v>0</v>
      </c>
      <c r="AH205">
        <v>34.41</v>
      </c>
      <c r="AI205">
        <v>203.01</v>
      </c>
      <c r="AJ205" t="s">
        <v>170</v>
      </c>
      <c r="AM205">
        <v>0</v>
      </c>
      <c r="AN205">
        <v>0</v>
      </c>
      <c r="AO205">
        <v>0</v>
      </c>
      <c r="AP205" t="s">
        <v>91</v>
      </c>
      <c r="AQ205" t="s">
        <v>116</v>
      </c>
      <c r="AR205" t="s">
        <v>69</v>
      </c>
      <c r="AS205">
        <v>3</v>
      </c>
      <c r="AT205">
        <v>36125</v>
      </c>
      <c r="AU205">
        <v>0</v>
      </c>
      <c r="AX205">
        <v>0</v>
      </c>
      <c r="AY205">
        <v>1</v>
      </c>
      <c r="AZ205" t="s">
        <v>94</v>
      </c>
      <c r="BA205">
        <v>6</v>
      </c>
      <c r="BB205" t="s">
        <v>95</v>
      </c>
      <c r="BC205">
        <v>1</v>
      </c>
    </row>
    <row r="206" spans="1:55">
      <c r="A206" t="s">
        <v>716</v>
      </c>
      <c r="B206" t="s">
        <v>56</v>
      </c>
      <c r="C206">
        <v>46</v>
      </c>
      <c r="D206" t="s">
        <v>61</v>
      </c>
      <c r="E206">
        <v>0</v>
      </c>
      <c r="F206" t="s">
        <v>659</v>
      </c>
      <c r="G206">
        <v>93656</v>
      </c>
      <c r="H206">
        <v>36.452211</v>
      </c>
      <c r="I206">
        <v>-119.94575</v>
      </c>
      <c r="J206">
        <v>0</v>
      </c>
      <c r="K206">
        <v>53</v>
      </c>
      <c r="L206" t="s">
        <v>129</v>
      </c>
      <c r="M206" t="s">
        <v>57</v>
      </c>
      <c r="N206" t="s">
        <v>717</v>
      </c>
      <c r="O206" t="s">
        <v>61</v>
      </c>
      <c r="P206" t="s">
        <v>57</v>
      </c>
      <c r="Q206" t="s">
        <v>85</v>
      </c>
      <c r="R206" t="s">
        <v>441</v>
      </c>
      <c r="S206" t="s">
        <v>57</v>
      </c>
      <c r="T206" t="s">
        <v>57</v>
      </c>
      <c r="U206" t="s">
        <v>57</v>
      </c>
      <c r="V206" t="s">
        <v>57</v>
      </c>
      <c r="W206" t="s">
        <v>61</v>
      </c>
      <c r="X206" t="s">
        <v>57</v>
      </c>
      <c r="Y206" t="s">
        <v>57</v>
      </c>
      <c r="Z206" t="s">
        <v>57</v>
      </c>
      <c r="AA206" t="s">
        <v>122</v>
      </c>
      <c r="AB206" t="s">
        <v>61</v>
      </c>
      <c r="AC206" t="s">
        <v>65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66</v>
      </c>
      <c r="AM206">
        <v>0</v>
      </c>
      <c r="AN206">
        <v>1</v>
      </c>
      <c r="AO206">
        <v>0</v>
      </c>
      <c r="AP206" t="s">
        <v>123</v>
      </c>
      <c r="AQ206" t="s">
        <v>78</v>
      </c>
      <c r="AR206" t="s">
        <v>105</v>
      </c>
      <c r="AS206">
        <v>7</v>
      </c>
      <c r="AT206">
        <v>5729</v>
      </c>
      <c r="AU206">
        <v>1</v>
      </c>
      <c r="AV206">
        <v>0</v>
      </c>
      <c r="AW206">
        <v>1</v>
      </c>
      <c r="AX206">
        <v>0</v>
      </c>
      <c r="AY206">
        <v>6</v>
      </c>
      <c r="AZ206" t="s">
        <v>125</v>
      </c>
      <c r="BA206">
        <v>4</v>
      </c>
      <c r="BB206" t="s">
        <v>80</v>
      </c>
      <c r="BC206">
        <v>2</v>
      </c>
    </row>
    <row r="207" spans="1:55">
      <c r="A207" t="s">
        <v>718</v>
      </c>
      <c r="B207" t="s">
        <v>73</v>
      </c>
      <c r="C207">
        <v>28</v>
      </c>
      <c r="D207" t="s">
        <v>57</v>
      </c>
      <c r="E207">
        <v>0</v>
      </c>
      <c r="F207" t="s">
        <v>509</v>
      </c>
      <c r="G207">
        <v>93035</v>
      </c>
      <c r="H207">
        <v>34.18454</v>
      </c>
      <c r="I207">
        <v>-119.224666</v>
      </c>
      <c r="J207">
        <v>1</v>
      </c>
      <c r="K207">
        <v>23</v>
      </c>
      <c r="L207" t="s">
        <v>59</v>
      </c>
      <c r="M207" t="s">
        <v>57</v>
      </c>
      <c r="N207" t="s">
        <v>719</v>
      </c>
      <c r="O207" t="s">
        <v>61</v>
      </c>
      <c r="P207" t="s">
        <v>57</v>
      </c>
      <c r="Q207" t="s">
        <v>85</v>
      </c>
      <c r="R207" t="s">
        <v>254</v>
      </c>
      <c r="S207" t="s">
        <v>57</v>
      </c>
      <c r="T207" t="s">
        <v>61</v>
      </c>
      <c r="U207" t="s">
        <v>61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77</v>
      </c>
      <c r="AB207" t="s">
        <v>57</v>
      </c>
      <c r="AC207" t="s">
        <v>87</v>
      </c>
      <c r="AD207">
        <v>99.84999999999999</v>
      </c>
      <c r="AE207">
        <v>2331.3</v>
      </c>
      <c r="AF207">
        <v>0</v>
      </c>
      <c r="AG207">
        <v>0</v>
      </c>
      <c r="AH207">
        <v>872.85</v>
      </c>
      <c r="AI207">
        <v>3204.15</v>
      </c>
      <c r="AJ207" t="s">
        <v>88</v>
      </c>
      <c r="AK207" t="s">
        <v>190</v>
      </c>
      <c r="AL207" t="s">
        <v>191</v>
      </c>
      <c r="AM207">
        <v>1</v>
      </c>
      <c r="AN207">
        <v>0</v>
      </c>
      <c r="AO207">
        <v>0</v>
      </c>
      <c r="AP207" t="s">
        <v>103</v>
      </c>
      <c r="AQ207" t="s">
        <v>116</v>
      </c>
      <c r="AR207" t="s">
        <v>105</v>
      </c>
      <c r="AS207">
        <v>6</v>
      </c>
      <c r="AT207">
        <v>25322</v>
      </c>
      <c r="AU207">
        <v>1</v>
      </c>
      <c r="AV207">
        <v>1</v>
      </c>
      <c r="AW207">
        <v>0</v>
      </c>
      <c r="AX207">
        <v>99.84999999999999</v>
      </c>
      <c r="AY207">
        <v>3</v>
      </c>
      <c r="AZ207" t="s">
        <v>106</v>
      </c>
      <c r="BA207">
        <v>6</v>
      </c>
      <c r="BB207" t="s">
        <v>95</v>
      </c>
      <c r="BC207">
        <v>1</v>
      </c>
    </row>
    <row r="208" spans="1:55">
      <c r="A208" t="s">
        <v>720</v>
      </c>
      <c r="B208" t="s">
        <v>73</v>
      </c>
      <c r="C208">
        <v>63</v>
      </c>
      <c r="D208" t="s">
        <v>61</v>
      </c>
      <c r="E208">
        <v>0</v>
      </c>
      <c r="F208" t="s">
        <v>556</v>
      </c>
      <c r="G208">
        <v>93591</v>
      </c>
      <c r="H208">
        <v>34.598221</v>
      </c>
      <c r="I208">
        <v>-117.79593</v>
      </c>
      <c r="J208">
        <v>0</v>
      </c>
      <c r="K208">
        <v>2</v>
      </c>
      <c r="L208" t="s">
        <v>59</v>
      </c>
      <c r="M208" t="s">
        <v>57</v>
      </c>
      <c r="N208" t="s">
        <v>721</v>
      </c>
      <c r="O208" t="s">
        <v>61</v>
      </c>
      <c r="P208" t="s">
        <v>57</v>
      </c>
      <c r="Q208" t="s">
        <v>135</v>
      </c>
      <c r="R208" t="s">
        <v>180</v>
      </c>
      <c r="S208" t="s">
        <v>61</v>
      </c>
      <c r="T208" t="s">
        <v>61</v>
      </c>
      <c r="U208" t="s">
        <v>61</v>
      </c>
      <c r="V208" t="s">
        <v>61</v>
      </c>
      <c r="W208" t="s">
        <v>61</v>
      </c>
      <c r="X208" t="s">
        <v>61</v>
      </c>
      <c r="Y208" t="s">
        <v>61</v>
      </c>
      <c r="Z208" t="s">
        <v>57</v>
      </c>
      <c r="AA208" t="s">
        <v>77</v>
      </c>
      <c r="AB208" t="s">
        <v>61</v>
      </c>
      <c r="AC208" t="s">
        <v>87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140.48</v>
      </c>
      <c r="AJ208" t="s">
        <v>88</v>
      </c>
      <c r="AK208" t="s">
        <v>89</v>
      </c>
      <c r="AL208" t="s">
        <v>90</v>
      </c>
      <c r="AM208">
        <v>1</v>
      </c>
      <c r="AN208">
        <v>0</v>
      </c>
      <c r="AO208">
        <v>0</v>
      </c>
      <c r="AP208" t="s">
        <v>91</v>
      </c>
      <c r="AQ208" t="s">
        <v>124</v>
      </c>
      <c r="AR208" t="s">
        <v>137</v>
      </c>
      <c r="AS208">
        <v>1</v>
      </c>
      <c r="AT208">
        <v>6787</v>
      </c>
      <c r="AU208">
        <v>1</v>
      </c>
      <c r="AV208">
        <v>1</v>
      </c>
      <c r="AW208">
        <v>0</v>
      </c>
      <c r="AX208">
        <v>45.35</v>
      </c>
      <c r="AY208">
        <v>1</v>
      </c>
      <c r="AZ208" t="s">
        <v>94</v>
      </c>
      <c r="BA208">
        <v>8</v>
      </c>
      <c r="BB208" t="s">
        <v>95</v>
      </c>
      <c r="BC208">
        <v>1</v>
      </c>
    </row>
    <row r="209" spans="1:55">
      <c r="A209" t="s">
        <v>722</v>
      </c>
      <c r="B209" t="s">
        <v>73</v>
      </c>
      <c r="C209">
        <v>37</v>
      </c>
      <c r="D209" t="s">
        <v>61</v>
      </c>
      <c r="E209">
        <v>0</v>
      </c>
      <c r="F209" t="s">
        <v>723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59</v>
      </c>
      <c r="M209" t="s">
        <v>57</v>
      </c>
      <c r="N209" t="s">
        <v>724</v>
      </c>
      <c r="O209" t="s">
        <v>61</v>
      </c>
      <c r="P209" t="s">
        <v>57</v>
      </c>
      <c r="Q209" t="s">
        <v>135</v>
      </c>
      <c r="R209" t="s">
        <v>180</v>
      </c>
      <c r="S209" t="s">
        <v>57</v>
      </c>
      <c r="T209" t="s">
        <v>61</v>
      </c>
      <c r="U209" t="s">
        <v>61</v>
      </c>
      <c r="V209" t="s">
        <v>61</v>
      </c>
      <c r="W209" t="s">
        <v>61</v>
      </c>
      <c r="X209" t="s">
        <v>61</v>
      </c>
      <c r="Y209" t="s">
        <v>61</v>
      </c>
      <c r="Z209" t="s">
        <v>57</v>
      </c>
      <c r="AA209" t="s">
        <v>77</v>
      </c>
      <c r="AB209" t="s">
        <v>57</v>
      </c>
      <c r="AC209" t="s">
        <v>65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88</v>
      </c>
      <c r="AK209" t="s">
        <v>205</v>
      </c>
      <c r="AL209" t="s">
        <v>329</v>
      </c>
      <c r="AM209">
        <v>1</v>
      </c>
      <c r="AN209">
        <v>0</v>
      </c>
      <c r="AO209">
        <v>0</v>
      </c>
      <c r="AP209" t="s">
        <v>91</v>
      </c>
      <c r="AQ209" t="s">
        <v>68</v>
      </c>
      <c r="AR209" t="s">
        <v>137</v>
      </c>
      <c r="AS209">
        <v>2</v>
      </c>
      <c r="AT209">
        <v>17554</v>
      </c>
      <c r="AU209">
        <v>1</v>
      </c>
      <c r="AV209">
        <v>1</v>
      </c>
      <c r="AW209">
        <v>0</v>
      </c>
      <c r="AX209">
        <v>48.55</v>
      </c>
      <c r="AY209">
        <v>1</v>
      </c>
      <c r="AZ209" t="s">
        <v>94</v>
      </c>
      <c r="BA209">
        <v>8</v>
      </c>
      <c r="BB209" t="s">
        <v>95</v>
      </c>
      <c r="BC209">
        <v>1</v>
      </c>
    </row>
    <row r="210" spans="1:55">
      <c r="A210" t="s">
        <v>725</v>
      </c>
      <c r="B210" t="s">
        <v>73</v>
      </c>
      <c r="C210">
        <v>44</v>
      </c>
      <c r="D210" t="s">
        <v>61</v>
      </c>
      <c r="E210">
        <v>1</v>
      </c>
      <c r="F210" t="s">
        <v>726</v>
      </c>
      <c r="G210">
        <v>93954</v>
      </c>
      <c r="H210">
        <v>36.125529</v>
      </c>
      <c r="I210">
        <v>-120.864443</v>
      </c>
      <c r="J210">
        <v>0</v>
      </c>
      <c r="K210">
        <v>3</v>
      </c>
      <c r="L210" t="s">
        <v>59</v>
      </c>
      <c r="M210" t="s">
        <v>57</v>
      </c>
      <c r="N210" t="s">
        <v>727</v>
      </c>
      <c r="O210" t="s">
        <v>57</v>
      </c>
      <c r="P210" t="s">
        <v>61</v>
      </c>
      <c r="Q210" t="s">
        <v>143</v>
      </c>
      <c r="R210" t="s">
        <v>143</v>
      </c>
      <c r="S210" t="s">
        <v>143</v>
      </c>
      <c r="T210" t="s">
        <v>143</v>
      </c>
      <c r="U210" t="s">
        <v>143</v>
      </c>
      <c r="V210" t="s">
        <v>143</v>
      </c>
      <c r="W210" t="s">
        <v>143</v>
      </c>
      <c r="X210" t="s">
        <v>143</v>
      </c>
      <c r="Y210" t="s">
        <v>143</v>
      </c>
      <c r="Z210" t="s">
        <v>143</v>
      </c>
      <c r="AA210" t="s">
        <v>122</v>
      </c>
      <c r="AB210" t="s">
        <v>57</v>
      </c>
      <c r="AC210" t="s">
        <v>65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170</v>
      </c>
      <c r="AM210">
        <v>0</v>
      </c>
      <c r="AN210">
        <v>0</v>
      </c>
      <c r="AO210">
        <v>0</v>
      </c>
      <c r="AP210" t="s">
        <v>91</v>
      </c>
      <c r="AQ210" t="s">
        <v>78</v>
      </c>
      <c r="AR210" t="s">
        <v>182</v>
      </c>
      <c r="AT210">
        <v>521</v>
      </c>
      <c r="AU210">
        <v>0</v>
      </c>
      <c r="AX210">
        <v>0</v>
      </c>
      <c r="AY210">
        <v>1</v>
      </c>
      <c r="AZ210" t="s">
        <v>94</v>
      </c>
      <c r="BA210">
        <v>4</v>
      </c>
      <c r="BB210" t="s">
        <v>80</v>
      </c>
      <c r="BC210">
        <v>2</v>
      </c>
    </row>
    <row r="211" spans="1:55">
      <c r="A211" t="s">
        <v>728</v>
      </c>
      <c r="B211" t="s">
        <v>56</v>
      </c>
      <c r="C211">
        <v>74</v>
      </c>
      <c r="D211" t="s">
        <v>57</v>
      </c>
      <c r="E211">
        <v>0</v>
      </c>
      <c r="F211" t="s">
        <v>556</v>
      </c>
      <c r="G211">
        <v>93591</v>
      </c>
      <c r="H211">
        <v>34.598221</v>
      </c>
      <c r="I211">
        <v>-117.79593</v>
      </c>
      <c r="J211">
        <v>1</v>
      </c>
      <c r="K211">
        <v>68</v>
      </c>
      <c r="L211" t="s">
        <v>59</v>
      </c>
      <c r="M211" t="s">
        <v>57</v>
      </c>
      <c r="N211" t="s">
        <v>729</v>
      </c>
      <c r="O211" t="s">
        <v>57</v>
      </c>
      <c r="P211" t="s">
        <v>57</v>
      </c>
      <c r="Q211" t="s">
        <v>62</v>
      </c>
      <c r="R211" t="s">
        <v>586</v>
      </c>
      <c r="S211" t="s">
        <v>61</v>
      </c>
      <c r="T211" t="s">
        <v>57</v>
      </c>
      <c r="U211" t="s">
        <v>61</v>
      </c>
      <c r="V211" t="s">
        <v>61</v>
      </c>
      <c r="W211" t="s">
        <v>57</v>
      </c>
      <c r="X211" t="s">
        <v>57</v>
      </c>
      <c r="Y211" t="s">
        <v>57</v>
      </c>
      <c r="Z211" t="s">
        <v>57</v>
      </c>
      <c r="AA211" t="s">
        <v>77</v>
      </c>
      <c r="AB211" t="s">
        <v>57</v>
      </c>
      <c r="AC211" t="s">
        <v>87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88</v>
      </c>
      <c r="AK211" t="s">
        <v>89</v>
      </c>
      <c r="AL211" t="s">
        <v>356</v>
      </c>
      <c r="AM211">
        <v>1</v>
      </c>
      <c r="AN211">
        <v>0</v>
      </c>
      <c r="AO211">
        <v>0</v>
      </c>
      <c r="AP211" t="s">
        <v>123</v>
      </c>
      <c r="AQ211" t="s">
        <v>104</v>
      </c>
      <c r="AR211" t="s">
        <v>105</v>
      </c>
      <c r="AS211">
        <v>5</v>
      </c>
      <c r="AT211">
        <v>6787</v>
      </c>
      <c r="AU211">
        <v>1</v>
      </c>
      <c r="AV211">
        <v>1</v>
      </c>
      <c r="AW211">
        <v>0</v>
      </c>
      <c r="AX211">
        <v>100.2</v>
      </c>
      <c r="AY211">
        <v>6</v>
      </c>
      <c r="AZ211" t="s">
        <v>125</v>
      </c>
      <c r="BA211">
        <v>4</v>
      </c>
      <c r="BB211" t="s">
        <v>80</v>
      </c>
      <c r="BC211">
        <v>2</v>
      </c>
    </row>
    <row r="212" spans="1:55">
      <c r="A212" t="s">
        <v>730</v>
      </c>
      <c r="B212" t="s">
        <v>73</v>
      </c>
      <c r="C212">
        <v>44</v>
      </c>
      <c r="D212" t="s">
        <v>61</v>
      </c>
      <c r="E212">
        <v>0</v>
      </c>
      <c r="F212" t="s">
        <v>731</v>
      </c>
      <c r="G212">
        <v>95546</v>
      </c>
      <c r="H212">
        <v>41.163637</v>
      </c>
      <c r="I212">
        <v>-123.704841</v>
      </c>
      <c r="J212">
        <v>0</v>
      </c>
      <c r="K212">
        <v>8</v>
      </c>
      <c r="L212" t="s">
        <v>59</v>
      </c>
      <c r="M212" t="s">
        <v>57</v>
      </c>
      <c r="N212" t="s">
        <v>732</v>
      </c>
      <c r="O212" t="s">
        <v>61</v>
      </c>
      <c r="P212" t="s">
        <v>57</v>
      </c>
      <c r="Q212" t="s">
        <v>85</v>
      </c>
      <c r="R212" t="s">
        <v>76</v>
      </c>
      <c r="S212" t="s">
        <v>61</v>
      </c>
      <c r="T212" t="s">
        <v>61</v>
      </c>
      <c r="U212" t="s">
        <v>57</v>
      </c>
      <c r="V212" t="s">
        <v>61</v>
      </c>
      <c r="W212" t="s">
        <v>57</v>
      </c>
      <c r="X212" t="s">
        <v>57</v>
      </c>
      <c r="Y212" t="s">
        <v>57</v>
      </c>
      <c r="Z212" t="s">
        <v>61</v>
      </c>
      <c r="AA212" t="s">
        <v>77</v>
      </c>
      <c r="AB212" t="s">
        <v>57</v>
      </c>
      <c r="AC212" t="s">
        <v>87</v>
      </c>
      <c r="AD212">
        <v>94.7</v>
      </c>
      <c r="AE212">
        <v>740.3</v>
      </c>
      <c r="AF212">
        <v>0</v>
      </c>
      <c r="AG212">
        <v>80</v>
      </c>
      <c r="AH212">
        <v>155.92</v>
      </c>
      <c r="AI212">
        <v>976.22</v>
      </c>
      <c r="AJ212" t="s">
        <v>88</v>
      </c>
      <c r="AK212" t="s">
        <v>89</v>
      </c>
      <c r="AL212" t="s">
        <v>356</v>
      </c>
      <c r="AM212">
        <v>1</v>
      </c>
      <c r="AN212">
        <v>0</v>
      </c>
      <c r="AO212">
        <v>0</v>
      </c>
      <c r="AP212" t="s">
        <v>67</v>
      </c>
      <c r="AQ212" t="s">
        <v>78</v>
      </c>
      <c r="AR212" t="s">
        <v>105</v>
      </c>
      <c r="AS212">
        <v>4</v>
      </c>
      <c r="AT212">
        <v>3041</v>
      </c>
      <c r="AU212">
        <v>1</v>
      </c>
      <c r="AV212">
        <v>1</v>
      </c>
      <c r="AW212">
        <v>0</v>
      </c>
      <c r="AX212">
        <v>94.7</v>
      </c>
      <c r="AY212">
        <v>2</v>
      </c>
      <c r="AZ212" t="s">
        <v>70</v>
      </c>
      <c r="BA212">
        <v>7</v>
      </c>
      <c r="BB212" t="s">
        <v>95</v>
      </c>
      <c r="BC212">
        <v>1</v>
      </c>
    </row>
    <row r="213" spans="1:55">
      <c r="A213" t="s">
        <v>733</v>
      </c>
      <c r="B213" t="s">
        <v>56</v>
      </c>
      <c r="C213">
        <v>21</v>
      </c>
      <c r="D213" t="s">
        <v>57</v>
      </c>
      <c r="E213">
        <v>0</v>
      </c>
      <c r="F213" t="s">
        <v>701</v>
      </c>
      <c r="G213">
        <v>90802</v>
      </c>
      <c r="H213">
        <v>33.752524</v>
      </c>
      <c r="I213">
        <v>-118.210737</v>
      </c>
      <c r="J213">
        <v>9</v>
      </c>
      <c r="K213">
        <v>70</v>
      </c>
      <c r="L213" t="s">
        <v>119</v>
      </c>
      <c r="M213" t="s">
        <v>57</v>
      </c>
      <c r="N213" t="s">
        <v>734</v>
      </c>
      <c r="O213" t="s">
        <v>57</v>
      </c>
      <c r="P213" t="s">
        <v>57</v>
      </c>
      <c r="Q213" t="s">
        <v>85</v>
      </c>
      <c r="R213" t="s">
        <v>364</v>
      </c>
      <c r="S213" t="s">
        <v>61</v>
      </c>
      <c r="T213" t="s">
        <v>61</v>
      </c>
      <c r="U213" t="s">
        <v>57</v>
      </c>
      <c r="V213" t="s">
        <v>61</v>
      </c>
      <c r="W213" t="s">
        <v>57</v>
      </c>
      <c r="X213" t="s">
        <v>57</v>
      </c>
      <c r="Y213" t="s">
        <v>57</v>
      </c>
      <c r="Z213" t="s">
        <v>61</v>
      </c>
      <c r="AA213" t="s">
        <v>64</v>
      </c>
      <c r="AB213" t="s">
        <v>57</v>
      </c>
      <c r="AC213" t="s">
        <v>87</v>
      </c>
      <c r="AD213">
        <v>97.65000000000001</v>
      </c>
      <c r="AE213">
        <v>6982.5</v>
      </c>
      <c r="AF213">
        <v>0</v>
      </c>
      <c r="AG213">
        <v>80</v>
      </c>
      <c r="AH213">
        <v>1166.2</v>
      </c>
      <c r="AI213">
        <v>8228.700000000001</v>
      </c>
      <c r="AJ213" t="s">
        <v>66</v>
      </c>
      <c r="AM213">
        <v>0</v>
      </c>
      <c r="AN213">
        <v>1</v>
      </c>
      <c r="AO213">
        <v>0</v>
      </c>
      <c r="AP213" t="s">
        <v>123</v>
      </c>
      <c r="AQ213" t="s">
        <v>116</v>
      </c>
      <c r="AR213" t="s">
        <v>105</v>
      </c>
      <c r="AS213">
        <v>4</v>
      </c>
      <c r="AT213">
        <v>38427</v>
      </c>
      <c r="AU213">
        <v>1</v>
      </c>
      <c r="AV213">
        <v>0</v>
      </c>
      <c r="AW213">
        <v>1</v>
      </c>
      <c r="AX213">
        <v>0</v>
      </c>
      <c r="AY213">
        <v>6</v>
      </c>
      <c r="AZ213" t="s">
        <v>125</v>
      </c>
      <c r="BA213">
        <v>3</v>
      </c>
      <c r="BB213" t="s">
        <v>126</v>
      </c>
      <c r="BC213">
        <v>3</v>
      </c>
    </row>
    <row r="214" spans="1:55">
      <c r="A214" t="s">
        <v>735</v>
      </c>
      <c r="B214" t="s">
        <v>73</v>
      </c>
      <c r="C214">
        <v>62</v>
      </c>
      <c r="D214" t="s">
        <v>57</v>
      </c>
      <c r="E214">
        <v>3</v>
      </c>
      <c r="F214" t="s">
        <v>736</v>
      </c>
      <c r="G214">
        <v>95564</v>
      </c>
      <c r="H214">
        <v>40.809636</v>
      </c>
      <c r="I214">
        <v>-124.189977</v>
      </c>
      <c r="J214">
        <v>9</v>
      </c>
      <c r="K214">
        <v>39</v>
      </c>
      <c r="L214" t="s">
        <v>216</v>
      </c>
      <c r="M214" t="s">
        <v>57</v>
      </c>
      <c r="N214" t="s">
        <v>737</v>
      </c>
      <c r="O214" t="s">
        <v>57</v>
      </c>
      <c r="P214" t="s">
        <v>57</v>
      </c>
      <c r="Q214" t="s">
        <v>85</v>
      </c>
      <c r="R214" t="s">
        <v>457</v>
      </c>
      <c r="S214" t="s">
        <v>61</v>
      </c>
      <c r="T214" t="s">
        <v>61</v>
      </c>
      <c r="U214" t="s">
        <v>57</v>
      </c>
      <c r="V214" t="s">
        <v>61</v>
      </c>
      <c r="W214" t="s">
        <v>57</v>
      </c>
      <c r="X214" t="s">
        <v>57</v>
      </c>
      <c r="Y214" t="s">
        <v>57</v>
      </c>
      <c r="Z214" t="s">
        <v>57</v>
      </c>
      <c r="AA214" t="s">
        <v>64</v>
      </c>
      <c r="AB214" t="s">
        <v>61</v>
      </c>
      <c r="AC214" t="s">
        <v>87</v>
      </c>
      <c r="AD214">
        <v>100</v>
      </c>
      <c r="AE214">
        <v>3835.55</v>
      </c>
      <c r="AF214">
        <v>0</v>
      </c>
      <c r="AG214">
        <v>0</v>
      </c>
      <c r="AH214">
        <v>674.3099999999999</v>
      </c>
      <c r="AI214">
        <v>4509.86</v>
      </c>
      <c r="AJ214" t="s">
        <v>66</v>
      </c>
      <c r="AM214">
        <v>0</v>
      </c>
      <c r="AN214">
        <v>1</v>
      </c>
      <c r="AO214">
        <v>0</v>
      </c>
      <c r="AP214" t="s">
        <v>176</v>
      </c>
      <c r="AQ214" t="s">
        <v>124</v>
      </c>
      <c r="AR214" t="s">
        <v>105</v>
      </c>
      <c r="AS214">
        <v>5</v>
      </c>
      <c r="AT214">
        <v>395</v>
      </c>
      <c r="AU214">
        <v>1</v>
      </c>
      <c r="AV214">
        <v>0</v>
      </c>
      <c r="AW214">
        <v>1</v>
      </c>
      <c r="AX214">
        <v>0</v>
      </c>
      <c r="AY214">
        <v>5</v>
      </c>
      <c r="AZ214" t="s">
        <v>177</v>
      </c>
      <c r="BA214">
        <v>2</v>
      </c>
      <c r="BB214" t="s">
        <v>126</v>
      </c>
      <c r="BC214">
        <v>3</v>
      </c>
    </row>
    <row r="215" spans="1:55">
      <c r="A215" t="s">
        <v>738</v>
      </c>
      <c r="B215" t="s">
        <v>56</v>
      </c>
      <c r="C215">
        <v>43</v>
      </c>
      <c r="D215" t="s">
        <v>61</v>
      </c>
      <c r="E215">
        <v>0</v>
      </c>
      <c r="F215" t="s">
        <v>739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59</v>
      </c>
      <c r="M215" t="s">
        <v>57</v>
      </c>
      <c r="N215" t="s">
        <v>740</v>
      </c>
      <c r="O215" t="s">
        <v>61</v>
      </c>
      <c r="P215" t="s">
        <v>57</v>
      </c>
      <c r="Q215" t="s">
        <v>85</v>
      </c>
      <c r="R215" t="s">
        <v>332</v>
      </c>
      <c r="S215" t="s">
        <v>61</v>
      </c>
      <c r="T215" t="s">
        <v>61</v>
      </c>
      <c r="U215" t="s">
        <v>61</v>
      </c>
      <c r="V215" t="s">
        <v>61</v>
      </c>
      <c r="W215" t="s">
        <v>61</v>
      </c>
      <c r="X215" t="s">
        <v>61</v>
      </c>
      <c r="Y215" t="s">
        <v>61</v>
      </c>
      <c r="Z215" t="s">
        <v>57</v>
      </c>
      <c r="AA215" t="s">
        <v>77</v>
      </c>
      <c r="AB215" t="s">
        <v>57</v>
      </c>
      <c r="AC215" t="s">
        <v>87</v>
      </c>
      <c r="AD215">
        <v>70.09999999999999</v>
      </c>
      <c r="AE215">
        <v>70.09999999999999</v>
      </c>
      <c r="AF215">
        <v>0</v>
      </c>
      <c r="AG215">
        <v>0</v>
      </c>
      <c r="AH215">
        <v>17.37</v>
      </c>
      <c r="AI215">
        <v>87.47</v>
      </c>
      <c r="AJ215" t="s">
        <v>88</v>
      </c>
      <c r="AK215" t="s">
        <v>89</v>
      </c>
      <c r="AL215" t="s">
        <v>90</v>
      </c>
      <c r="AM215">
        <v>1</v>
      </c>
      <c r="AN215">
        <v>0</v>
      </c>
      <c r="AO215">
        <v>0</v>
      </c>
      <c r="AP215" t="s">
        <v>91</v>
      </c>
      <c r="AQ215" t="s">
        <v>78</v>
      </c>
      <c r="AR215" t="s">
        <v>93</v>
      </c>
      <c r="AS215">
        <v>1</v>
      </c>
      <c r="AT215">
        <v>485</v>
      </c>
      <c r="AU215">
        <v>1</v>
      </c>
      <c r="AV215">
        <v>1</v>
      </c>
      <c r="AW215">
        <v>0</v>
      </c>
      <c r="AX215">
        <v>70.09999999999999</v>
      </c>
      <c r="AY215">
        <v>1</v>
      </c>
      <c r="AZ215" t="s">
        <v>94</v>
      </c>
      <c r="BA215">
        <v>10</v>
      </c>
      <c r="BB215" t="s">
        <v>95</v>
      </c>
      <c r="BC215">
        <v>1</v>
      </c>
    </row>
    <row r="216" spans="1:55">
      <c r="A216" t="s">
        <v>741</v>
      </c>
      <c r="B216" t="s">
        <v>56</v>
      </c>
      <c r="C216">
        <v>40</v>
      </c>
      <c r="D216" t="s">
        <v>61</v>
      </c>
      <c r="E216">
        <v>0</v>
      </c>
      <c r="F216" t="s">
        <v>503</v>
      </c>
      <c r="G216">
        <v>92844</v>
      </c>
      <c r="H216">
        <v>33.766476</v>
      </c>
      <c r="I216">
        <v>-117.969795</v>
      </c>
      <c r="J216">
        <v>0</v>
      </c>
      <c r="K216">
        <v>3</v>
      </c>
      <c r="L216" t="s">
        <v>59</v>
      </c>
      <c r="M216" t="s">
        <v>57</v>
      </c>
      <c r="N216" t="s">
        <v>742</v>
      </c>
      <c r="O216" t="s">
        <v>61</v>
      </c>
      <c r="P216" t="s">
        <v>57</v>
      </c>
      <c r="Q216" t="s">
        <v>85</v>
      </c>
      <c r="R216" t="s">
        <v>131</v>
      </c>
      <c r="S216" t="s">
        <v>61</v>
      </c>
      <c r="T216" t="s">
        <v>57</v>
      </c>
      <c r="U216" t="s">
        <v>61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77</v>
      </c>
      <c r="AB216" t="s">
        <v>57</v>
      </c>
      <c r="AC216" t="s">
        <v>87</v>
      </c>
      <c r="AD216">
        <v>97.90000000000001</v>
      </c>
      <c r="AE216">
        <v>315.3</v>
      </c>
      <c r="AF216">
        <v>0</v>
      </c>
      <c r="AG216">
        <v>0</v>
      </c>
      <c r="AH216">
        <v>90.54000000000001</v>
      </c>
      <c r="AI216">
        <v>405.84</v>
      </c>
      <c r="AJ216" t="s">
        <v>88</v>
      </c>
      <c r="AK216" t="s">
        <v>201</v>
      </c>
      <c r="AL216" t="s">
        <v>743</v>
      </c>
      <c r="AM216">
        <v>1</v>
      </c>
      <c r="AN216">
        <v>0</v>
      </c>
      <c r="AO216">
        <v>0</v>
      </c>
      <c r="AP216" t="s">
        <v>91</v>
      </c>
      <c r="AQ216" t="s">
        <v>78</v>
      </c>
      <c r="AR216" t="s">
        <v>105</v>
      </c>
      <c r="AS216">
        <v>6</v>
      </c>
      <c r="AT216">
        <v>23481</v>
      </c>
      <c r="AU216">
        <v>1</v>
      </c>
      <c r="AV216">
        <v>1</v>
      </c>
      <c r="AW216">
        <v>0</v>
      </c>
      <c r="AX216">
        <v>97.90000000000001</v>
      </c>
      <c r="AY216">
        <v>1</v>
      </c>
      <c r="AZ216" t="s">
        <v>94</v>
      </c>
      <c r="BA216">
        <v>10</v>
      </c>
      <c r="BB216" t="s">
        <v>95</v>
      </c>
      <c r="BC216">
        <v>1</v>
      </c>
    </row>
    <row r="217" spans="1:55">
      <c r="A217" t="s">
        <v>744</v>
      </c>
      <c r="B217" t="s">
        <v>73</v>
      </c>
      <c r="C217">
        <v>48</v>
      </c>
      <c r="D217" t="s">
        <v>57</v>
      </c>
      <c r="E217">
        <v>0</v>
      </c>
      <c r="F217" t="s">
        <v>745</v>
      </c>
      <c r="G217">
        <v>96121</v>
      </c>
      <c r="H217">
        <v>40.181279</v>
      </c>
      <c r="I217">
        <v>-120.392967</v>
      </c>
      <c r="J217">
        <v>8</v>
      </c>
      <c r="K217">
        <v>60</v>
      </c>
      <c r="L217" t="s">
        <v>129</v>
      </c>
      <c r="M217" t="s">
        <v>57</v>
      </c>
      <c r="N217" t="s">
        <v>746</v>
      </c>
      <c r="O217" t="s">
        <v>57</v>
      </c>
      <c r="P217" t="s">
        <v>57</v>
      </c>
      <c r="Q217" t="s">
        <v>85</v>
      </c>
      <c r="R217" t="s">
        <v>100</v>
      </c>
      <c r="S217" t="s">
        <v>61</v>
      </c>
      <c r="T217" t="s">
        <v>57</v>
      </c>
      <c r="U217" t="s">
        <v>57</v>
      </c>
      <c r="V217" t="s">
        <v>61</v>
      </c>
      <c r="W217" t="s">
        <v>57</v>
      </c>
      <c r="X217" t="s">
        <v>57</v>
      </c>
      <c r="Y217" t="s">
        <v>57</v>
      </c>
      <c r="Z217" t="s">
        <v>57</v>
      </c>
      <c r="AA217" t="s">
        <v>64</v>
      </c>
      <c r="AB217" t="s">
        <v>61</v>
      </c>
      <c r="AC217" t="s">
        <v>87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66</v>
      </c>
      <c r="AM217">
        <v>0</v>
      </c>
      <c r="AN217">
        <v>1</v>
      </c>
      <c r="AO217">
        <v>0</v>
      </c>
      <c r="AP217" t="s">
        <v>123</v>
      </c>
      <c r="AQ217" t="s">
        <v>78</v>
      </c>
      <c r="AR217" t="s">
        <v>105</v>
      </c>
      <c r="AS217">
        <v>6</v>
      </c>
      <c r="AT217">
        <v>481</v>
      </c>
      <c r="AU217">
        <v>1</v>
      </c>
      <c r="AV217">
        <v>0</v>
      </c>
      <c r="AW217">
        <v>1</v>
      </c>
      <c r="AX217">
        <v>0</v>
      </c>
      <c r="AY217">
        <v>6</v>
      </c>
      <c r="AZ217" t="s">
        <v>125</v>
      </c>
      <c r="BA217">
        <v>3</v>
      </c>
      <c r="BB217" t="s">
        <v>126</v>
      </c>
      <c r="BC217">
        <v>3</v>
      </c>
    </row>
    <row r="218" spans="1:55">
      <c r="A218" t="s">
        <v>747</v>
      </c>
      <c r="B218" t="s">
        <v>56</v>
      </c>
      <c r="C218">
        <v>55</v>
      </c>
      <c r="D218" t="s">
        <v>57</v>
      </c>
      <c r="E218">
        <v>0</v>
      </c>
      <c r="F218" t="s">
        <v>748</v>
      </c>
      <c r="G218">
        <v>96007</v>
      </c>
      <c r="H218">
        <v>40.448632</v>
      </c>
      <c r="I218">
        <v>-122.306657</v>
      </c>
      <c r="J218">
        <v>1</v>
      </c>
      <c r="K218">
        <v>5</v>
      </c>
      <c r="L218" t="s">
        <v>83</v>
      </c>
      <c r="M218" t="s">
        <v>57</v>
      </c>
      <c r="N218" t="s">
        <v>749</v>
      </c>
      <c r="O218" t="s">
        <v>61</v>
      </c>
      <c r="P218" t="s">
        <v>57</v>
      </c>
      <c r="Q218" t="s">
        <v>85</v>
      </c>
      <c r="R218" t="s">
        <v>76</v>
      </c>
      <c r="S218" t="s">
        <v>61</v>
      </c>
      <c r="T218" t="s">
        <v>61</v>
      </c>
      <c r="U218" t="s">
        <v>61</v>
      </c>
      <c r="V218" t="s">
        <v>61</v>
      </c>
      <c r="W218" t="s">
        <v>61</v>
      </c>
      <c r="X218" t="s">
        <v>61</v>
      </c>
      <c r="Y218" t="s">
        <v>61</v>
      </c>
      <c r="Z218" t="s">
        <v>57</v>
      </c>
      <c r="AA218" t="s">
        <v>77</v>
      </c>
      <c r="AB218" t="s">
        <v>61</v>
      </c>
      <c r="AC218" t="s">
        <v>87</v>
      </c>
      <c r="AD218">
        <v>69.95</v>
      </c>
      <c r="AE218">
        <v>330.15</v>
      </c>
      <c r="AF218">
        <v>0</v>
      </c>
      <c r="AG218">
        <v>0</v>
      </c>
      <c r="AH218">
        <v>85.40000000000001</v>
      </c>
      <c r="AI218">
        <v>415.55</v>
      </c>
      <c r="AJ218" t="s">
        <v>88</v>
      </c>
      <c r="AK218" t="s">
        <v>205</v>
      </c>
      <c r="AL218" t="s">
        <v>206</v>
      </c>
      <c r="AM218">
        <v>1</v>
      </c>
      <c r="AN218">
        <v>0</v>
      </c>
      <c r="AO218">
        <v>0</v>
      </c>
      <c r="AP218" t="s">
        <v>91</v>
      </c>
      <c r="AQ218" t="s">
        <v>92</v>
      </c>
      <c r="AR218" t="s">
        <v>69</v>
      </c>
      <c r="AS218">
        <v>1</v>
      </c>
      <c r="AT218">
        <v>21418</v>
      </c>
      <c r="AU218">
        <v>1</v>
      </c>
      <c r="AV218">
        <v>1</v>
      </c>
      <c r="AW218">
        <v>0</v>
      </c>
      <c r="AX218">
        <v>69.95</v>
      </c>
      <c r="AY218">
        <v>1</v>
      </c>
      <c r="AZ218" t="s">
        <v>94</v>
      </c>
      <c r="BA218">
        <v>9</v>
      </c>
      <c r="BB218" t="s">
        <v>95</v>
      </c>
      <c r="BC218">
        <v>1</v>
      </c>
    </row>
    <row r="219" spans="1:55">
      <c r="A219" t="s">
        <v>750</v>
      </c>
      <c r="B219" t="s">
        <v>73</v>
      </c>
      <c r="C219">
        <v>77</v>
      </c>
      <c r="D219" t="s">
        <v>61</v>
      </c>
      <c r="E219">
        <v>0</v>
      </c>
      <c r="F219" t="s">
        <v>252</v>
      </c>
      <c r="G219">
        <v>92122</v>
      </c>
      <c r="H219">
        <v>32.85723</v>
      </c>
      <c r="I219">
        <v>-117.209774</v>
      </c>
      <c r="J219">
        <v>0</v>
      </c>
      <c r="K219">
        <v>3</v>
      </c>
      <c r="L219" t="s">
        <v>83</v>
      </c>
      <c r="M219" t="s">
        <v>57</v>
      </c>
      <c r="N219" t="s">
        <v>751</v>
      </c>
      <c r="O219" t="s">
        <v>57</v>
      </c>
      <c r="P219" t="s">
        <v>57</v>
      </c>
      <c r="Q219" t="s">
        <v>85</v>
      </c>
      <c r="R219" t="s">
        <v>121</v>
      </c>
      <c r="S219" t="s">
        <v>61</v>
      </c>
      <c r="T219" t="s">
        <v>57</v>
      </c>
      <c r="U219" t="s">
        <v>61</v>
      </c>
      <c r="V219" t="s">
        <v>61</v>
      </c>
      <c r="W219" t="s">
        <v>61</v>
      </c>
      <c r="X219" t="s">
        <v>61</v>
      </c>
      <c r="Y219" t="s">
        <v>61</v>
      </c>
      <c r="Z219" t="s">
        <v>57</v>
      </c>
      <c r="AA219" t="s">
        <v>77</v>
      </c>
      <c r="AB219" t="s">
        <v>57</v>
      </c>
      <c r="AC219" t="s">
        <v>87</v>
      </c>
      <c r="AD219">
        <v>81.34999999999999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88</v>
      </c>
      <c r="AK219" t="s">
        <v>89</v>
      </c>
      <c r="AL219" t="s">
        <v>181</v>
      </c>
      <c r="AM219">
        <v>1</v>
      </c>
      <c r="AN219">
        <v>0</v>
      </c>
      <c r="AO219">
        <v>0</v>
      </c>
      <c r="AP219" t="s">
        <v>91</v>
      </c>
      <c r="AQ219" t="s">
        <v>104</v>
      </c>
      <c r="AR219" t="s">
        <v>93</v>
      </c>
      <c r="AS219">
        <v>2</v>
      </c>
      <c r="AT219">
        <v>34902</v>
      </c>
      <c r="AU219">
        <v>1</v>
      </c>
      <c r="AV219">
        <v>1</v>
      </c>
      <c r="AW219">
        <v>0</v>
      </c>
      <c r="AX219">
        <v>81.34999999999999</v>
      </c>
      <c r="AY219">
        <v>1</v>
      </c>
      <c r="AZ219" t="s">
        <v>94</v>
      </c>
      <c r="BA219">
        <v>10</v>
      </c>
      <c r="BB219" t="s">
        <v>95</v>
      </c>
      <c r="BC219">
        <v>1</v>
      </c>
    </row>
    <row r="220" spans="1:55">
      <c r="A220" t="s">
        <v>752</v>
      </c>
      <c r="B220" t="s">
        <v>56</v>
      </c>
      <c r="C220">
        <v>41</v>
      </c>
      <c r="D220" t="s">
        <v>57</v>
      </c>
      <c r="E220">
        <v>0</v>
      </c>
      <c r="F220" t="s">
        <v>252</v>
      </c>
      <c r="G220">
        <v>92123</v>
      </c>
      <c r="H220">
        <v>32.808814</v>
      </c>
      <c r="I220">
        <v>-117.134694</v>
      </c>
      <c r="J220">
        <v>0</v>
      </c>
      <c r="K220">
        <v>55</v>
      </c>
      <c r="L220" t="s">
        <v>59</v>
      </c>
      <c r="M220" t="s">
        <v>57</v>
      </c>
      <c r="N220" t="s">
        <v>753</v>
      </c>
      <c r="O220" t="s">
        <v>57</v>
      </c>
      <c r="P220" t="s">
        <v>57</v>
      </c>
      <c r="Q220" t="s">
        <v>62</v>
      </c>
      <c r="R220" t="s">
        <v>441</v>
      </c>
      <c r="S220" t="s">
        <v>57</v>
      </c>
      <c r="T220" t="s">
        <v>57</v>
      </c>
      <c r="U220" t="s">
        <v>61</v>
      </c>
      <c r="V220" t="s">
        <v>57</v>
      </c>
      <c r="W220" t="s">
        <v>61</v>
      </c>
      <c r="X220" t="s">
        <v>61</v>
      </c>
      <c r="Y220" t="s">
        <v>61</v>
      </c>
      <c r="Z220" t="s">
        <v>61</v>
      </c>
      <c r="AA220" t="s">
        <v>64</v>
      </c>
      <c r="AB220" t="s">
        <v>57</v>
      </c>
      <c r="AC220" t="s">
        <v>65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66</v>
      </c>
      <c r="AM220">
        <v>0</v>
      </c>
      <c r="AN220">
        <v>1</v>
      </c>
      <c r="AO220">
        <v>0</v>
      </c>
      <c r="AP220" t="s">
        <v>123</v>
      </c>
      <c r="AQ220" t="s">
        <v>78</v>
      </c>
      <c r="AR220" t="s">
        <v>69</v>
      </c>
      <c r="AS220">
        <v>3</v>
      </c>
      <c r="AT220">
        <v>25232</v>
      </c>
      <c r="AU220">
        <v>1</v>
      </c>
      <c r="AV220">
        <v>0</v>
      </c>
      <c r="AW220">
        <v>1</v>
      </c>
      <c r="AX220">
        <v>0</v>
      </c>
      <c r="AY220">
        <v>6</v>
      </c>
      <c r="AZ220" t="s">
        <v>125</v>
      </c>
      <c r="BA220">
        <v>1</v>
      </c>
      <c r="BB220" t="s">
        <v>71</v>
      </c>
      <c r="BC220">
        <v>4</v>
      </c>
    </row>
    <row r="221" spans="1:55">
      <c r="A221" t="s">
        <v>754</v>
      </c>
      <c r="B221" t="s">
        <v>73</v>
      </c>
      <c r="C221">
        <v>43</v>
      </c>
      <c r="D221" t="s">
        <v>61</v>
      </c>
      <c r="E221">
        <v>0</v>
      </c>
      <c r="F221" t="s">
        <v>755</v>
      </c>
      <c r="G221">
        <v>93453</v>
      </c>
      <c r="H221">
        <v>35.303926</v>
      </c>
      <c r="I221">
        <v>-120.256567</v>
      </c>
      <c r="J221">
        <v>0</v>
      </c>
      <c r="K221">
        <v>72</v>
      </c>
      <c r="L221" t="s">
        <v>59</v>
      </c>
      <c r="M221" t="s">
        <v>61</v>
      </c>
      <c r="N221" t="s">
        <v>143</v>
      </c>
      <c r="O221" t="s">
        <v>143</v>
      </c>
      <c r="P221" t="s">
        <v>57</v>
      </c>
      <c r="Q221" t="s">
        <v>135</v>
      </c>
      <c r="R221" t="s">
        <v>391</v>
      </c>
      <c r="S221" t="s">
        <v>57</v>
      </c>
      <c r="T221" t="s">
        <v>61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122</v>
      </c>
      <c r="AB221" t="s">
        <v>57</v>
      </c>
      <c r="AC221" t="s">
        <v>65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66</v>
      </c>
      <c r="AM221">
        <v>0</v>
      </c>
      <c r="AN221">
        <v>1</v>
      </c>
      <c r="AO221">
        <v>0</v>
      </c>
      <c r="AP221" t="s">
        <v>123</v>
      </c>
      <c r="AQ221" t="s">
        <v>78</v>
      </c>
      <c r="AR221" t="s">
        <v>69</v>
      </c>
      <c r="AS221">
        <v>7</v>
      </c>
      <c r="AT221">
        <v>2687</v>
      </c>
      <c r="AU221">
        <v>1</v>
      </c>
      <c r="AV221">
        <v>0</v>
      </c>
      <c r="AW221">
        <v>1</v>
      </c>
      <c r="AX221">
        <v>0</v>
      </c>
      <c r="AY221">
        <v>6</v>
      </c>
      <c r="AZ221" t="s">
        <v>125</v>
      </c>
      <c r="BA221">
        <v>2</v>
      </c>
      <c r="BB221" t="s">
        <v>126</v>
      </c>
      <c r="BC221">
        <v>3</v>
      </c>
    </row>
    <row r="222" spans="1:55">
      <c r="A222" t="s">
        <v>756</v>
      </c>
      <c r="B222" t="s">
        <v>73</v>
      </c>
      <c r="C222">
        <v>69</v>
      </c>
      <c r="D222" t="s">
        <v>57</v>
      </c>
      <c r="E222">
        <v>0</v>
      </c>
      <c r="F222" t="s">
        <v>757</v>
      </c>
      <c r="G222">
        <v>92869</v>
      </c>
      <c r="H222">
        <v>33.792791</v>
      </c>
      <c r="I222">
        <v>-117.789749</v>
      </c>
      <c r="J222">
        <v>7</v>
      </c>
      <c r="K222">
        <v>72</v>
      </c>
      <c r="L222" t="s">
        <v>119</v>
      </c>
      <c r="M222" t="s">
        <v>57</v>
      </c>
      <c r="N222" t="s">
        <v>758</v>
      </c>
      <c r="O222" t="s">
        <v>61</v>
      </c>
      <c r="P222" t="s">
        <v>57</v>
      </c>
      <c r="Q222" t="s">
        <v>135</v>
      </c>
      <c r="R222" t="s">
        <v>180</v>
      </c>
      <c r="S222" t="s">
        <v>57</v>
      </c>
      <c r="T222" t="s">
        <v>57</v>
      </c>
      <c r="U222" t="s">
        <v>57</v>
      </c>
      <c r="V222" t="s">
        <v>57</v>
      </c>
      <c r="W222" t="s">
        <v>57</v>
      </c>
      <c r="X222" t="s">
        <v>61</v>
      </c>
      <c r="Y222" t="s">
        <v>61</v>
      </c>
      <c r="Z222" t="s">
        <v>61</v>
      </c>
      <c r="AA222" t="s">
        <v>122</v>
      </c>
      <c r="AB222" t="s">
        <v>61</v>
      </c>
      <c r="AC222" t="s">
        <v>87</v>
      </c>
      <c r="AD222">
        <v>74.40000000000001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66</v>
      </c>
      <c r="AM222">
        <v>0</v>
      </c>
      <c r="AN222">
        <v>1</v>
      </c>
      <c r="AO222">
        <v>0</v>
      </c>
      <c r="AP222" t="s">
        <v>123</v>
      </c>
      <c r="AQ222" t="s">
        <v>124</v>
      </c>
      <c r="AR222" t="s">
        <v>93</v>
      </c>
      <c r="AS222">
        <v>5</v>
      </c>
      <c r="AT222">
        <v>37916</v>
      </c>
      <c r="AU222">
        <v>1</v>
      </c>
      <c r="AV222">
        <v>0</v>
      </c>
      <c r="AW222">
        <v>1</v>
      </c>
      <c r="AX222">
        <v>0</v>
      </c>
      <c r="AY222">
        <v>6</v>
      </c>
      <c r="AZ222" t="s">
        <v>125</v>
      </c>
      <c r="BA222">
        <v>1</v>
      </c>
      <c r="BB222" t="s">
        <v>71</v>
      </c>
      <c r="BC222">
        <v>4</v>
      </c>
    </row>
    <row r="223" spans="1:55">
      <c r="A223" t="s">
        <v>759</v>
      </c>
      <c r="B223" t="s">
        <v>56</v>
      </c>
      <c r="C223">
        <v>63</v>
      </c>
      <c r="D223" t="s">
        <v>61</v>
      </c>
      <c r="E223">
        <v>0</v>
      </c>
      <c r="F223" t="s">
        <v>226</v>
      </c>
      <c r="G223">
        <v>90033</v>
      </c>
      <c r="H223">
        <v>34.050198</v>
      </c>
      <c r="I223">
        <v>-118.210946</v>
      </c>
      <c r="J223">
        <v>0</v>
      </c>
      <c r="K223">
        <v>41</v>
      </c>
      <c r="L223" t="s">
        <v>59</v>
      </c>
      <c r="M223" t="s">
        <v>57</v>
      </c>
      <c r="N223" t="s">
        <v>760</v>
      </c>
      <c r="O223" t="s">
        <v>57</v>
      </c>
      <c r="P223" t="s">
        <v>57</v>
      </c>
      <c r="Q223" t="s">
        <v>85</v>
      </c>
      <c r="R223" t="s">
        <v>169</v>
      </c>
      <c r="S223" t="s">
        <v>61</v>
      </c>
      <c r="T223" t="s">
        <v>57</v>
      </c>
      <c r="U223" t="s">
        <v>57</v>
      </c>
      <c r="V223" t="s">
        <v>61</v>
      </c>
      <c r="W223" t="s">
        <v>57</v>
      </c>
      <c r="X223" t="s">
        <v>57</v>
      </c>
      <c r="Y223" t="s">
        <v>57</v>
      </c>
      <c r="Z223" t="s">
        <v>61</v>
      </c>
      <c r="AA223" t="s">
        <v>77</v>
      </c>
      <c r="AB223" t="s">
        <v>57</v>
      </c>
      <c r="AC223" t="s">
        <v>87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88</v>
      </c>
      <c r="AK223" t="s">
        <v>201</v>
      </c>
      <c r="AL223" t="s">
        <v>743</v>
      </c>
      <c r="AM223">
        <v>1</v>
      </c>
      <c r="AN223">
        <v>0</v>
      </c>
      <c r="AO223">
        <v>0</v>
      </c>
      <c r="AP223" t="s">
        <v>176</v>
      </c>
      <c r="AQ223" t="s">
        <v>124</v>
      </c>
      <c r="AR223" t="s">
        <v>105</v>
      </c>
      <c r="AS223">
        <v>5</v>
      </c>
      <c r="AT223">
        <v>49431</v>
      </c>
      <c r="AU223">
        <v>1</v>
      </c>
      <c r="AV223">
        <v>1</v>
      </c>
      <c r="AW223">
        <v>0</v>
      </c>
      <c r="AX223">
        <v>106.3</v>
      </c>
      <c r="AY223">
        <v>5</v>
      </c>
      <c r="AZ223" t="s">
        <v>177</v>
      </c>
      <c r="BA223">
        <v>7</v>
      </c>
      <c r="BB223" t="s">
        <v>95</v>
      </c>
      <c r="BC223">
        <v>1</v>
      </c>
    </row>
    <row r="224" spans="1:55">
      <c r="A224" t="s">
        <v>761</v>
      </c>
      <c r="B224" t="s">
        <v>73</v>
      </c>
      <c r="C224">
        <v>38</v>
      </c>
      <c r="D224" t="s">
        <v>61</v>
      </c>
      <c r="E224">
        <v>0</v>
      </c>
      <c r="F224" t="s">
        <v>262</v>
      </c>
      <c r="G224">
        <v>95111</v>
      </c>
      <c r="H224">
        <v>37.284265</v>
      </c>
      <c r="I224">
        <v>-121.827673</v>
      </c>
      <c r="J224">
        <v>0</v>
      </c>
      <c r="K224">
        <v>60</v>
      </c>
      <c r="L224" t="s">
        <v>129</v>
      </c>
      <c r="M224" t="s">
        <v>61</v>
      </c>
      <c r="N224" t="s">
        <v>143</v>
      </c>
      <c r="O224" t="s">
        <v>143</v>
      </c>
      <c r="P224" t="s">
        <v>57</v>
      </c>
      <c r="Q224" t="s">
        <v>135</v>
      </c>
      <c r="R224" t="s">
        <v>332</v>
      </c>
      <c r="S224" t="s">
        <v>57</v>
      </c>
      <c r="T224" t="s">
        <v>57</v>
      </c>
      <c r="U224" t="s">
        <v>57</v>
      </c>
      <c r="V224" t="s">
        <v>61</v>
      </c>
      <c r="W224" t="s">
        <v>61</v>
      </c>
      <c r="X224" t="s">
        <v>61</v>
      </c>
      <c r="Y224" t="s">
        <v>61</v>
      </c>
      <c r="Z224" t="s">
        <v>57</v>
      </c>
      <c r="AA224" t="s">
        <v>122</v>
      </c>
      <c r="AB224" t="s">
        <v>61</v>
      </c>
      <c r="AC224" t="s">
        <v>87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66</v>
      </c>
      <c r="AM224">
        <v>0</v>
      </c>
      <c r="AN224">
        <v>1</v>
      </c>
      <c r="AO224">
        <v>0</v>
      </c>
      <c r="AP224" t="s">
        <v>123</v>
      </c>
      <c r="AQ224" t="s">
        <v>68</v>
      </c>
      <c r="AR224" t="s">
        <v>137</v>
      </c>
      <c r="AS224">
        <v>4</v>
      </c>
      <c r="AT224">
        <v>57748</v>
      </c>
      <c r="AU224">
        <v>1</v>
      </c>
      <c r="AV224">
        <v>0</v>
      </c>
      <c r="AW224">
        <v>1</v>
      </c>
      <c r="AX224">
        <v>0</v>
      </c>
      <c r="AY224">
        <v>6</v>
      </c>
      <c r="AZ224" t="s">
        <v>125</v>
      </c>
      <c r="BA224">
        <v>2</v>
      </c>
      <c r="BB224" t="s">
        <v>126</v>
      </c>
      <c r="BC224">
        <v>3</v>
      </c>
    </row>
    <row r="225" spans="1:55">
      <c r="A225" t="s">
        <v>762</v>
      </c>
      <c r="B225" t="s">
        <v>56</v>
      </c>
      <c r="C225">
        <v>43</v>
      </c>
      <c r="D225" t="s">
        <v>61</v>
      </c>
      <c r="E225">
        <v>0</v>
      </c>
      <c r="F225" t="s">
        <v>252</v>
      </c>
      <c r="G225">
        <v>92109</v>
      </c>
      <c r="H225">
        <v>32.787836</v>
      </c>
      <c r="I225">
        <v>-117.232376</v>
      </c>
      <c r="J225">
        <v>0</v>
      </c>
      <c r="K225">
        <v>6</v>
      </c>
      <c r="L225" t="s">
        <v>59</v>
      </c>
      <c r="M225" t="s">
        <v>57</v>
      </c>
      <c r="N225" t="s">
        <v>763</v>
      </c>
      <c r="O225" t="s">
        <v>61</v>
      </c>
      <c r="P225" t="s">
        <v>57</v>
      </c>
      <c r="Q225" t="s">
        <v>85</v>
      </c>
      <c r="R225" t="s">
        <v>169</v>
      </c>
      <c r="S225" t="s">
        <v>61</v>
      </c>
      <c r="T225" t="s">
        <v>61</v>
      </c>
      <c r="U225" t="s">
        <v>61</v>
      </c>
      <c r="V225" t="s">
        <v>61</v>
      </c>
      <c r="W225" t="s">
        <v>57</v>
      </c>
      <c r="X225" t="s">
        <v>57</v>
      </c>
      <c r="Y225" t="s">
        <v>57</v>
      </c>
      <c r="Z225" t="s">
        <v>57</v>
      </c>
      <c r="AA225" t="s">
        <v>77</v>
      </c>
      <c r="AB225" t="s">
        <v>61</v>
      </c>
      <c r="AC225" t="s">
        <v>87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</v>
      </c>
      <c r="AJ225" t="s">
        <v>88</v>
      </c>
      <c r="AK225" t="s">
        <v>190</v>
      </c>
      <c r="AL225" t="s">
        <v>191</v>
      </c>
      <c r="AM225">
        <v>1</v>
      </c>
      <c r="AN225">
        <v>0</v>
      </c>
      <c r="AO225">
        <v>0</v>
      </c>
      <c r="AP225" t="s">
        <v>91</v>
      </c>
      <c r="AQ225" t="s">
        <v>78</v>
      </c>
      <c r="AR225" t="s">
        <v>93</v>
      </c>
      <c r="AS225">
        <v>4</v>
      </c>
      <c r="AT225">
        <v>46086</v>
      </c>
      <c r="AU225">
        <v>1</v>
      </c>
      <c r="AV225">
        <v>1</v>
      </c>
      <c r="AW225">
        <v>0</v>
      </c>
      <c r="AX225">
        <v>89.3</v>
      </c>
      <c r="AY225">
        <v>1</v>
      </c>
      <c r="AZ225" t="s">
        <v>94</v>
      </c>
      <c r="BA225">
        <v>10</v>
      </c>
      <c r="BB225" t="s">
        <v>95</v>
      </c>
      <c r="BC225">
        <v>1</v>
      </c>
    </row>
    <row r="226" spans="1:55">
      <c r="A226" t="s">
        <v>764</v>
      </c>
      <c r="B226" t="s">
        <v>56</v>
      </c>
      <c r="C226">
        <v>29</v>
      </c>
      <c r="D226" t="s">
        <v>57</v>
      </c>
      <c r="E226">
        <v>0</v>
      </c>
      <c r="F226" t="s">
        <v>765</v>
      </c>
      <c r="G226">
        <v>95640</v>
      </c>
      <c r="H226">
        <v>38.33788</v>
      </c>
      <c r="I226">
        <v>-120.954202</v>
      </c>
      <c r="J226">
        <v>6</v>
      </c>
      <c r="K226">
        <v>46</v>
      </c>
      <c r="L226" t="s">
        <v>59</v>
      </c>
      <c r="M226" t="s">
        <v>57</v>
      </c>
      <c r="N226" t="s">
        <v>275</v>
      </c>
      <c r="O226" t="s">
        <v>57</v>
      </c>
      <c r="P226" t="s">
        <v>57</v>
      </c>
      <c r="Q226" t="s">
        <v>85</v>
      </c>
      <c r="R226" t="s">
        <v>322</v>
      </c>
      <c r="S226" t="s">
        <v>61</v>
      </c>
      <c r="T226" t="s">
        <v>57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122</v>
      </c>
      <c r="AB226" t="s">
        <v>57</v>
      </c>
      <c r="AC226" t="s">
        <v>65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66</v>
      </c>
      <c r="AM226">
        <v>0</v>
      </c>
      <c r="AN226">
        <v>1</v>
      </c>
      <c r="AO226">
        <v>0</v>
      </c>
      <c r="AP226" t="s">
        <v>176</v>
      </c>
      <c r="AQ226" t="s">
        <v>116</v>
      </c>
      <c r="AR226" t="s">
        <v>105</v>
      </c>
      <c r="AS226">
        <v>7</v>
      </c>
      <c r="AT226">
        <v>9752</v>
      </c>
      <c r="AU226">
        <v>1</v>
      </c>
      <c r="AV226">
        <v>0</v>
      </c>
      <c r="AW226">
        <v>1</v>
      </c>
      <c r="AX226">
        <v>0</v>
      </c>
      <c r="AY226">
        <v>5</v>
      </c>
      <c r="AZ226" t="s">
        <v>177</v>
      </c>
      <c r="BA226">
        <v>3</v>
      </c>
      <c r="BB226" t="s">
        <v>126</v>
      </c>
      <c r="BC226">
        <v>3</v>
      </c>
    </row>
    <row r="227" spans="1:55">
      <c r="A227" t="s">
        <v>766</v>
      </c>
      <c r="B227" t="s">
        <v>56</v>
      </c>
      <c r="C227">
        <v>46</v>
      </c>
      <c r="D227" t="s">
        <v>61</v>
      </c>
      <c r="E227">
        <v>0</v>
      </c>
      <c r="F227" t="s">
        <v>767</v>
      </c>
      <c r="G227">
        <v>94404</v>
      </c>
      <c r="H227">
        <v>37.556094</v>
      </c>
      <c r="I227">
        <v>-122.272437</v>
      </c>
      <c r="J227">
        <v>0</v>
      </c>
      <c r="K227">
        <v>15</v>
      </c>
      <c r="L227" t="s">
        <v>59</v>
      </c>
      <c r="M227" t="s">
        <v>57</v>
      </c>
      <c r="N227" t="s">
        <v>768</v>
      </c>
      <c r="O227" t="s">
        <v>61</v>
      </c>
      <c r="P227" t="s">
        <v>61</v>
      </c>
      <c r="Q227" t="s">
        <v>143</v>
      </c>
      <c r="R227" t="s">
        <v>143</v>
      </c>
      <c r="S227" t="s">
        <v>143</v>
      </c>
      <c r="T227" t="s">
        <v>143</v>
      </c>
      <c r="U227" t="s">
        <v>143</v>
      </c>
      <c r="V227" t="s">
        <v>143</v>
      </c>
      <c r="W227" t="s">
        <v>143</v>
      </c>
      <c r="X227" t="s">
        <v>143</v>
      </c>
      <c r="Y227" t="s">
        <v>143</v>
      </c>
      <c r="Z227" t="s">
        <v>143</v>
      </c>
      <c r="AA227" t="s">
        <v>77</v>
      </c>
      <c r="AB227" t="s">
        <v>61</v>
      </c>
      <c r="AC227" t="s">
        <v>307</v>
      </c>
      <c r="AD227">
        <v>19.9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66</v>
      </c>
      <c r="AM227">
        <v>0</v>
      </c>
      <c r="AN227">
        <v>1</v>
      </c>
      <c r="AO227">
        <v>0</v>
      </c>
      <c r="AP227" t="s">
        <v>103</v>
      </c>
      <c r="AQ227" t="s">
        <v>78</v>
      </c>
      <c r="AR227" t="s">
        <v>182</v>
      </c>
      <c r="AT227">
        <v>31882</v>
      </c>
      <c r="AU227">
        <v>1</v>
      </c>
      <c r="AV227">
        <v>0</v>
      </c>
      <c r="AW227">
        <v>1</v>
      </c>
      <c r="AX227">
        <v>0</v>
      </c>
      <c r="AY227">
        <v>3</v>
      </c>
      <c r="AZ227" t="s">
        <v>106</v>
      </c>
      <c r="BA227">
        <v>5</v>
      </c>
      <c r="BB227" t="s">
        <v>80</v>
      </c>
      <c r="BC227">
        <v>2</v>
      </c>
    </row>
    <row r="228" spans="1:55">
      <c r="A228" t="s">
        <v>769</v>
      </c>
      <c r="B228" t="s">
        <v>56</v>
      </c>
      <c r="C228">
        <v>33</v>
      </c>
      <c r="D228" t="s">
        <v>57</v>
      </c>
      <c r="E228">
        <v>0</v>
      </c>
      <c r="F228" t="s">
        <v>252</v>
      </c>
      <c r="G228">
        <v>92117</v>
      </c>
      <c r="H228">
        <v>32.825086</v>
      </c>
      <c r="I228">
        <v>-117.199424</v>
      </c>
      <c r="J228">
        <v>1</v>
      </c>
      <c r="K228">
        <v>58</v>
      </c>
      <c r="L228" t="s">
        <v>59</v>
      </c>
      <c r="M228" t="s">
        <v>57</v>
      </c>
      <c r="N228" t="s">
        <v>770</v>
      </c>
      <c r="O228" t="s">
        <v>57</v>
      </c>
      <c r="P228" t="s">
        <v>57</v>
      </c>
      <c r="Q228" t="s">
        <v>85</v>
      </c>
      <c r="R228" t="s">
        <v>313</v>
      </c>
      <c r="S228" t="s">
        <v>61</v>
      </c>
      <c r="T228" t="s">
        <v>61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61</v>
      </c>
      <c r="AA228" t="s">
        <v>77</v>
      </c>
      <c r="AB228" t="s">
        <v>57</v>
      </c>
      <c r="AC228" t="s">
        <v>65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88</v>
      </c>
      <c r="AK228" t="s">
        <v>89</v>
      </c>
      <c r="AL228" t="s">
        <v>181</v>
      </c>
      <c r="AM228">
        <v>1</v>
      </c>
      <c r="AN228">
        <v>0</v>
      </c>
      <c r="AO228">
        <v>0</v>
      </c>
      <c r="AP228" t="s">
        <v>123</v>
      </c>
      <c r="AQ228" t="s">
        <v>68</v>
      </c>
      <c r="AR228" t="s">
        <v>105</v>
      </c>
      <c r="AS228">
        <v>5</v>
      </c>
      <c r="AT228">
        <v>51213</v>
      </c>
      <c r="AU228">
        <v>1</v>
      </c>
      <c r="AV228">
        <v>1</v>
      </c>
      <c r="AW228">
        <v>0</v>
      </c>
      <c r="AX228">
        <v>102.1</v>
      </c>
      <c r="AY228">
        <v>6</v>
      </c>
      <c r="AZ228" t="s">
        <v>125</v>
      </c>
      <c r="BA228">
        <v>6</v>
      </c>
      <c r="BB228" t="s">
        <v>95</v>
      </c>
      <c r="BC228">
        <v>1</v>
      </c>
    </row>
    <row r="229" spans="1:55">
      <c r="A229" t="s">
        <v>771</v>
      </c>
      <c r="B229" t="s">
        <v>73</v>
      </c>
      <c r="C229">
        <v>60</v>
      </c>
      <c r="D229" t="s">
        <v>57</v>
      </c>
      <c r="E229">
        <v>3</v>
      </c>
      <c r="F229" t="s">
        <v>226</v>
      </c>
      <c r="G229">
        <v>90034</v>
      </c>
      <c r="H229">
        <v>34.030578</v>
      </c>
      <c r="I229">
        <v>-118.399613</v>
      </c>
      <c r="J229">
        <v>10</v>
      </c>
      <c r="K229">
        <v>23</v>
      </c>
      <c r="L229" t="s">
        <v>59</v>
      </c>
      <c r="M229" t="s">
        <v>57</v>
      </c>
      <c r="N229" t="s">
        <v>772</v>
      </c>
      <c r="O229" t="s">
        <v>61</v>
      </c>
      <c r="P229" t="s">
        <v>61</v>
      </c>
      <c r="Q229" t="s">
        <v>143</v>
      </c>
      <c r="R229" t="s">
        <v>143</v>
      </c>
      <c r="S229" t="s">
        <v>143</v>
      </c>
      <c r="T229" t="s">
        <v>143</v>
      </c>
      <c r="U229" t="s">
        <v>143</v>
      </c>
      <c r="V229" t="s">
        <v>143</v>
      </c>
      <c r="W229" t="s">
        <v>143</v>
      </c>
      <c r="X229" t="s">
        <v>143</v>
      </c>
      <c r="Y229" t="s">
        <v>143</v>
      </c>
      <c r="Z229" t="s">
        <v>143</v>
      </c>
      <c r="AA229" t="s">
        <v>122</v>
      </c>
      <c r="AB229" t="s">
        <v>61</v>
      </c>
      <c r="AC229" t="s">
        <v>65</v>
      </c>
      <c r="AD229">
        <v>19.6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66</v>
      </c>
      <c r="AM229">
        <v>0</v>
      </c>
      <c r="AN229">
        <v>1</v>
      </c>
      <c r="AO229">
        <v>0</v>
      </c>
      <c r="AP229" t="s">
        <v>103</v>
      </c>
      <c r="AQ229" t="s">
        <v>124</v>
      </c>
      <c r="AR229" t="s">
        <v>182</v>
      </c>
      <c r="AT229">
        <v>58218</v>
      </c>
      <c r="AU229">
        <v>1</v>
      </c>
      <c r="AV229">
        <v>0</v>
      </c>
      <c r="AW229">
        <v>1</v>
      </c>
      <c r="AX229">
        <v>0</v>
      </c>
      <c r="AY229">
        <v>3</v>
      </c>
      <c r="AZ229" t="s">
        <v>106</v>
      </c>
      <c r="BA229">
        <v>0</v>
      </c>
      <c r="BB229" t="s">
        <v>71</v>
      </c>
      <c r="BC229">
        <v>4</v>
      </c>
    </row>
    <row r="230" spans="1:55">
      <c r="A230" t="s">
        <v>773</v>
      </c>
      <c r="B230" t="s">
        <v>56</v>
      </c>
      <c r="C230">
        <v>70</v>
      </c>
      <c r="D230" t="s">
        <v>57</v>
      </c>
      <c r="E230">
        <v>0</v>
      </c>
      <c r="F230" t="s">
        <v>627</v>
      </c>
      <c r="G230">
        <v>94130</v>
      </c>
      <c r="H230">
        <v>37.820894</v>
      </c>
      <c r="I230">
        <v>-122.369725</v>
      </c>
      <c r="J230">
        <v>1</v>
      </c>
      <c r="K230">
        <v>31</v>
      </c>
      <c r="L230" t="s">
        <v>216</v>
      </c>
      <c r="M230" t="s">
        <v>57</v>
      </c>
      <c r="N230" t="s">
        <v>774</v>
      </c>
      <c r="O230" t="s">
        <v>61</v>
      </c>
      <c r="P230" t="s">
        <v>57</v>
      </c>
      <c r="Q230" t="s">
        <v>85</v>
      </c>
      <c r="R230" t="s">
        <v>136</v>
      </c>
      <c r="S230" t="s">
        <v>61</v>
      </c>
      <c r="T230" t="s">
        <v>61</v>
      </c>
      <c r="U230" t="s">
        <v>57</v>
      </c>
      <c r="V230" t="s">
        <v>57</v>
      </c>
      <c r="W230" t="s">
        <v>57</v>
      </c>
      <c r="X230" t="s">
        <v>57</v>
      </c>
      <c r="Y230" t="s">
        <v>61</v>
      </c>
      <c r="Z230" t="s">
        <v>57</v>
      </c>
      <c r="AA230" t="s">
        <v>77</v>
      </c>
      <c r="AB230" t="s">
        <v>57</v>
      </c>
      <c r="AC230" t="s">
        <v>87</v>
      </c>
      <c r="AD230">
        <v>98.90000000000001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88</v>
      </c>
      <c r="AK230" t="s">
        <v>190</v>
      </c>
      <c r="AL230" t="s">
        <v>191</v>
      </c>
      <c r="AM230">
        <v>1</v>
      </c>
      <c r="AN230">
        <v>0</v>
      </c>
      <c r="AO230">
        <v>0</v>
      </c>
      <c r="AP230" t="s">
        <v>164</v>
      </c>
      <c r="AQ230" t="s">
        <v>104</v>
      </c>
      <c r="AR230" t="s">
        <v>105</v>
      </c>
      <c r="AS230">
        <v>5</v>
      </c>
      <c r="AT230">
        <v>1458</v>
      </c>
      <c r="AU230">
        <v>1</v>
      </c>
      <c r="AV230">
        <v>1</v>
      </c>
      <c r="AW230">
        <v>0</v>
      </c>
      <c r="AX230">
        <v>98.90000000000001</v>
      </c>
      <c r="AY230">
        <v>4</v>
      </c>
      <c r="AZ230" t="s">
        <v>165</v>
      </c>
      <c r="BA230">
        <v>6</v>
      </c>
      <c r="BB230" t="s">
        <v>95</v>
      </c>
      <c r="BC230">
        <v>1</v>
      </c>
    </row>
    <row r="231" spans="1:55">
      <c r="A231" t="s">
        <v>775</v>
      </c>
      <c r="B231" t="s">
        <v>73</v>
      </c>
      <c r="C231">
        <v>54</v>
      </c>
      <c r="D231" t="s">
        <v>57</v>
      </c>
      <c r="E231">
        <v>0</v>
      </c>
      <c r="F231" t="s">
        <v>776</v>
      </c>
      <c r="G231">
        <v>95062</v>
      </c>
      <c r="H231">
        <v>36.974575</v>
      </c>
      <c r="I231">
        <v>-121.991149</v>
      </c>
      <c r="J231">
        <v>1</v>
      </c>
      <c r="K231">
        <v>11</v>
      </c>
      <c r="L231" t="s">
        <v>98</v>
      </c>
      <c r="M231" t="s">
        <v>57</v>
      </c>
      <c r="N231" t="s">
        <v>777</v>
      </c>
      <c r="O231" t="s">
        <v>61</v>
      </c>
      <c r="P231" t="s">
        <v>57</v>
      </c>
      <c r="Q231" t="s">
        <v>62</v>
      </c>
      <c r="R231" t="s">
        <v>391</v>
      </c>
      <c r="S231" t="s">
        <v>61</v>
      </c>
      <c r="T231" t="s">
        <v>61</v>
      </c>
      <c r="U231" t="s">
        <v>61</v>
      </c>
      <c r="V231" t="s">
        <v>61</v>
      </c>
      <c r="W231" t="s">
        <v>61</v>
      </c>
      <c r="X231" t="s">
        <v>61</v>
      </c>
      <c r="Y231" t="s">
        <v>61</v>
      </c>
      <c r="Z231" t="s">
        <v>57</v>
      </c>
      <c r="AA231" t="s">
        <v>77</v>
      </c>
      <c r="AB231" t="s">
        <v>57</v>
      </c>
      <c r="AC231" t="s">
        <v>87</v>
      </c>
      <c r="AD231">
        <v>45.9</v>
      </c>
      <c r="AE231">
        <v>521.9</v>
      </c>
      <c r="AF231">
        <v>0</v>
      </c>
      <c r="AG231">
        <v>0</v>
      </c>
      <c r="AH231">
        <v>142.45</v>
      </c>
      <c r="AI231">
        <v>664.35</v>
      </c>
      <c r="AJ231" t="s">
        <v>66</v>
      </c>
      <c r="AM231">
        <v>0</v>
      </c>
      <c r="AN231">
        <v>1</v>
      </c>
      <c r="AO231">
        <v>0</v>
      </c>
      <c r="AP231" t="s">
        <v>67</v>
      </c>
      <c r="AQ231" t="s">
        <v>92</v>
      </c>
      <c r="AR231" t="s">
        <v>137</v>
      </c>
      <c r="AS231">
        <v>1</v>
      </c>
      <c r="AT231">
        <v>36631</v>
      </c>
      <c r="AU231">
        <v>1</v>
      </c>
      <c r="AV231">
        <v>0</v>
      </c>
      <c r="AW231">
        <v>1</v>
      </c>
      <c r="AX231">
        <v>0</v>
      </c>
      <c r="AY231">
        <v>2</v>
      </c>
      <c r="AZ231" t="s">
        <v>70</v>
      </c>
      <c r="BA231">
        <v>4</v>
      </c>
      <c r="BB231" t="s">
        <v>80</v>
      </c>
      <c r="BC231">
        <v>2</v>
      </c>
    </row>
    <row r="232" spans="1:55">
      <c r="A232" t="s">
        <v>778</v>
      </c>
      <c r="B232" t="s">
        <v>56</v>
      </c>
      <c r="C232">
        <v>80</v>
      </c>
      <c r="D232" t="s">
        <v>61</v>
      </c>
      <c r="E232">
        <v>0</v>
      </c>
      <c r="F232" t="s">
        <v>779</v>
      </c>
      <c r="G232">
        <v>92596</v>
      </c>
      <c r="H232">
        <v>33.657433</v>
      </c>
      <c r="I232">
        <v>-117.04254</v>
      </c>
      <c r="J232">
        <v>0</v>
      </c>
      <c r="K232">
        <v>56</v>
      </c>
      <c r="L232" t="s">
        <v>59</v>
      </c>
      <c r="M232" t="s">
        <v>57</v>
      </c>
      <c r="N232" t="s">
        <v>780</v>
      </c>
      <c r="O232" t="s">
        <v>57</v>
      </c>
      <c r="P232" t="s">
        <v>57</v>
      </c>
      <c r="Q232" t="s">
        <v>85</v>
      </c>
      <c r="R232" t="s">
        <v>63</v>
      </c>
      <c r="S232" t="s">
        <v>61</v>
      </c>
      <c r="T232" t="s">
        <v>57</v>
      </c>
      <c r="U232" t="s">
        <v>57</v>
      </c>
      <c r="V232" t="s">
        <v>57</v>
      </c>
      <c r="W232" t="s">
        <v>57</v>
      </c>
      <c r="X232" t="s">
        <v>61</v>
      </c>
      <c r="Y232" t="s">
        <v>61</v>
      </c>
      <c r="Z232" t="s">
        <v>57</v>
      </c>
      <c r="AA232" t="s">
        <v>122</v>
      </c>
      <c r="AB232" t="s">
        <v>57</v>
      </c>
      <c r="AC232" t="s">
        <v>87</v>
      </c>
      <c r="AD232">
        <v>99.90000000000001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66</v>
      </c>
      <c r="AM232">
        <v>0</v>
      </c>
      <c r="AN232">
        <v>1</v>
      </c>
      <c r="AO232">
        <v>0</v>
      </c>
      <c r="AP232" t="s">
        <v>123</v>
      </c>
      <c r="AQ232" t="s">
        <v>104</v>
      </c>
      <c r="AR232" t="s">
        <v>105</v>
      </c>
      <c r="AS232">
        <v>5</v>
      </c>
      <c r="AT232">
        <v>4093</v>
      </c>
      <c r="AU232">
        <v>1</v>
      </c>
      <c r="AV232">
        <v>0</v>
      </c>
      <c r="AW232">
        <v>1</v>
      </c>
      <c r="AX232">
        <v>0</v>
      </c>
      <c r="AY232">
        <v>6</v>
      </c>
      <c r="AZ232" t="s">
        <v>125</v>
      </c>
      <c r="BA232">
        <v>4</v>
      </c>
      <c r="BB232" t="s">
        <v>80</v>
      </c>
      <c r="BC232">
        <v>2</v>
      </c>
    </row>
    <row r="233" spans="1:55">
      <c r="A233" t="s">
        <v>781</v>
      </c>
      <c r="B233" t="s">
        <v>56</v>
      </c>
      <c r="C233">
        <v>41</v>
      </c>
      <c r="D233" t="s">
        <v>61</v>
      </c>
      <c r="E233">
        <v>3</v>
      </c>
      <c r="F233" t="s">
        <v>782</v>
      </c>
      <c r="G233">
        <v>92021</v>
      </c>
      <c r="H233">
        <v>32.832706</v>
      </c>
      <c r="I233">
        <v>-116.873258</v>
      </c>
      <c r="J233">
        <v>0</v>
      </c>
      <c r="K233">
        <v>25</v>
      </c>
      <c r="L233" t="s">
        <v>216</v>
      </c>
      <c r="M233" t="s">
        <v>57</v>
      </c>
      <c r="N233" t="s">
        <v>783</v>
      </c>
      <c r="O233" t="s">
        <v>61</v>
      </c>
      <c r="P233" t="s">
        <v>61</v>
      </c>
      <c r="Q233" t="s">
        <v>143</v>
      </c>
      <c r="R233" t="s">
        <v>143</v>
      </c>
      <c r="S233" t="s">
        <v>143</v>
      </c>
      <c r="T233" t="s">
        <v>143</v>
      </c>
      <c r="U233" t="s">
        <v>143</v>
      </c>
      <c r="V233" t="s">
        <v>143</v>
      </c>
      <c r="W233" t="s">
        <v>143</v>
      </c>
      <c r="X233" t="s">
        <v>143</v>
      </c>
      <c r="Y233" t="s">
        <v>143</v>
      </c>
      <c r="Z233" t="s">
        <v>143</v>
      </c>
      <c r="AA233" t="s">
        <v>77</v>
      </c>
      <c r="AB233" t="s">
        <v>61</v>
      </c>
      <c r="AC233" t="s">
        <v>65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66</v>
      </c>
      <c r="AM233">
        <v>0</v>
      </c>
      <c r="AN233">
        <v>1</v>
      </c>
      <c r="AO233">
        <v>0</v>
      </c>
      <c r="AP233" t="s">
        <v>164</v>
      </c>
      <c r="AQ233" t="s">
        <v>78</v>
      </c>
      <c r="AR233" t="s">
        <v>182</v>
      </c>
      <c r="AT233">
        <v>61872</v>
      </c>
      <c r="AU233">
        <v>1</v>
      </c>
      <c r="AV233">
        <v>0</v>
      </c>
      <c r="AW233">
        <v>1</v>
      </c>
      <c r="AX233">
        <v>0</v>
      </c>
      <c r="AY233">
        <v>4</v>
      </c>
      <c r="AZ233" t="s">
        <v>165</v>
      </c>
      <c r="BA233">
        <v>4</v>
      </c>
      <c r="BB233" t="s">
        <v>80</v>
      </c>
      <c r="BC233">
        <v>2</v>
      </c>
    </row>
    <row r="234" spans="1:55">
      <c r="A234" t="s">
        <v>784</v>
      </c>
      <c r="B234" t="s">
        <v>56</v>
      </c>
      <c r="C234">
        <v>38</v>
      </c>
      <c r="D234" t="s">
        <v>61</v>
      </c>
      <c r="E234">
        <v>0</v>
      </c>
      <c r="F234" t="s">
        <v>785</v>
      </c>
      <c r="G234">
        <v>91403</v>
      </c>
      <c r="H234">
        <v>34.147149</v>
      </c>
      <c r="I234">
        <v>-118.463365</v>
      </c>
      <c r="J234">
        <v>0</v>
      </c>
      <c r="K234">
        <v>68</v>
      </c>
      <c r="L234" t="s">
        <v>119</v>
      </c>
      <c r="M234" t="s">
        <v>61</v>
      </c>
      <c r="N234" t="s">
        <v>143</v>
      </c>
      <c r="O234" t="s">
        <v>143</v>
      </c>
      <c r="P234" t="s">
        <v>57</v>
      </c>
      <c r="Q234" t="s">
        <v>135</v>
      </c>
      <c r="R234" t="s">
        <v>313</v>
      </c>
      <c r="S234" t="s">
        <v>57</v>
      </c>
      <c r="T234" t="s">
        <v>57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61</v>
      </c>
      <c r="AA234" t="s">
        <v>122</v>
      </c>
      <c r="AB234" t="s">
        <v>61</v>
      </c>
      <c r="AC234" t="s">
        <v>65</v>
      </c>
      <c r="AD234">
        <v>-8</v>
      </c>
      <c r="AE234">
        <v>4539.6</v>
      </c>
      <c r="AF234">
        <v>0</v>
      </c>
      <c r="AG234">
        <v>130</v>
      </c>
      <c r="AH234">
        <v>0</v>
      </c>
      <c r="AI234">
        <v>4669.6</v>
      </c>
      <c r="AJ234" t="s">
        <v>66</v>
      </c>
      <c r="AM234">
        <v>0</v>
      </c>
      <c r="AN234">
        <v>1</v>
      </c>
      <c r="AO234">
        <v>1</v>
      </c>
      <c r="AP234" t="s">
        <v>123</v>
      </c>
      <c r="AQ234" t="s">
        <v>68</v>
      </c>
      <c r="AR234" t="s">
        <v>79</v>
      </c>
      <c r="AS234">
        <v>7</v>
      </c>
      <c r="AT234">
        <v>22085</v>
      </c>
      <c r="AU234">
        <v>1</v>
      </c>
      <c r="AV234">
        <v>0</v>
      </c>
      <c r="AW234">
        <v>1</v>
      </c>
      <c r="AX234">
        <v>0</v>
      </c>
      <c r="AY234">
        <v>6</v>
      </c>
      <c r="AZ234" t="s">
        <v>125</v>
      </c>
      <c r="BA234">
        <v>2</v>
      </c>
      <c r="BB234" t="s">
        <v>126</v>
      </c>
      <c r="BC234">
        <v>3</v>
      </c>
    </row>
    <row r="235" spans="1:55">
      <c r="A235" t="s">
        <v>786</v>
      </c>
      <c r="B235" t="s">
        <v>56</v>
      </c>
      <c r="C235">
        <v>48</v>
      </c>
      <c r="D235" t="s">
        <v>61</v>
      </c>
      <c r="E235">
        <v>0</v>
      </c>
      <c r="F235" t="s">
        <v>787</v>
      </c>
      <c r="G235">
        <v>92860</v>
      </c>
      <c r="H235">
        <v>33.925833</v>
      </c>
      <c r="I235">
        <v>-117.559639</v>
      </c>
      <c r="J235">
        <v>0</v>
      </c>
      <c r="K235">
        <v>40</v>
      </c>
      <c r="L235" t="s">
        <v>59</v>
      </c>
      <c r="M235" t="s">
        <v>57</v>
      </c>
      <c r="N235" t="s">
        <v>788</v>
      </c>
      <c r="O235" t="s">
        <v>61</v>
      </c>
      <c r="P235" t="s">
        <v>61</v>
      </c>
      <c r="Q235" t="s">
        <v>143</v>
      </c>
      <c r="R235" t="s">
        <v>143</v>
      </c>
      <c r="S235" t="s">
        <v>143</v>
      </c>
      <c r="T235" t="s">
        <v>143</v>
      </c>
      <c r="U235" t="s">
        <v>143</v>
      </c>
      <c r="V235" t="s">
        <v>143</v>
      </c>
      <c r="W235" t="s">
        <v>143</v>
      </c>
      <c r="X235" t="s">
        <v>143</v>
      </c>
      <c r="Y235" t="s">
        <v>143</v>
      </c>
      <c r="Z235" t="s">
        <v>143</v>
      </c>
      <c r="AA235" t="s">
        <v>122</v>
      </c>
      <c r="AB235" t="s">
        <v>61</v>
      </c>
      <c r="AC235" t="s">
        <v>65</v>
      </c>
      <c r="AD235">
        <v>19.65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66</v>
      </c>
      <c r="AM235">
        <v>0</v>
      </c>
      <c r="AN235">
        <v>1</v>
      </c>
      <c r="AO235">
        <v>0</v>
      </c>
      <c r="AP235" t="s">
        <v>176</v>
      </c>
      <c r="AQ235" t="s">
        <v>78</v>
      </c>
      <c r="AR235" t="s">
        <v>182</v>
      </c>
      <c r="AT235">
        <v>22443</v>
      </c>
      <c r="AU235">
        <v>1</v>
      </c>
      <c r="AV235">
        <v>0</v>
      </c>
      <c r="AW235">
        <v>1</v>
      </c>
      <c r="AX235">
        <v>0</v>
      </c>
      <c r="AY235">
        <v>5</v>
      </c>
      <c r="AZ235" t="s">
        <v>177</v>
      </c>
      <c r="BA235">
        <v>2</v>
      </c>
      <c r="BB235" t="s">
        <v>126</v>
      </c>
      <c r="BC235">
        <v>3</v>
      </c>
    </row>
    <row r="236" spans="1:55">
      <c r="A236" t="s">
        <v>789</v>
      </c>
      <c r="B236" t="s">
        <v>73</v>
      </c>
      <c r="C236">
        <v>46</v>
      </c>
      <c r="D236" t="s">
        <v>61</v>
      </c>
      <c r="E236">
        <v>0</v>
      </c>
      <c r="F236" t="s">
        <v>790</v>
      </c>
      <c r="G236">
        <v>95686</v>
      </c>
      <c r="H236">
        <v>38.157794</v>
      </c>
      <c r="I236">
        <v>-121.520223</v>
      </c>
      <c r="J236">
        <v>0</v>
      </c>
      <c r="K236">
        <v>36</v>
      </c>
      <c r="L236" t="s">
        <v>59</v>
      </c>
      <c r="M236" t="s">
        <v>57</v>
      </c>
      <c r="N236" t="s">
        <v>791</v>
      </c>
      <c r="O236" t="s">
        <v>57</v>
      </c>
      <c r="P236" t="s">
        <v>57</v>
      </c>
      <c r="Q236" t="s">
        <v>85</v>
      </c>
      <c r="R236" t="s">
        <v>169</v>
      </c>
      <c r="S236" t="s">
        <v>61</v>
      </c>
      <c r="T236" t="s">
        <v>61</v>
      </c>
      <c r="U236" t="s">
        <v>61</v>
      </c>
      <c r="V236" t="s">
        <v>61</v>
      </c>
      <c r="W236" t="s">
        <v>61</v>
      </c>
      <c r="X236" t="s">
        <v>57</v>
      </c>
      <c r="Y236" t="s">
        <v>57</v>
      </c>
      <c r="Z236" t="s">
        <v>57</v>
      </c>
      <c r="AA236" t="s">
        <v>77</v>
      </c>
      <c r="AB236" t="s">
        <v>57</v>
      </c>
      <c r="AC236" t="s">
        <v>87</v>
      </c>
      <c r="AD236">
        <v>84.90000000000001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88</v>
      </c>
      <c r="AK236" t="s">
        <v>205</v>
      </c>
      <c r="AL236" t="s">
        <v>206</v>
      </c>
      <c r="AM236">
        <v>1</v>
      </c>
      <c r="AN236">
        <v>0</v>
      </c>
      <c r="AO236">
        <v>0</v>
      </c>
      <c r="AP236" t="s">
        <v>164</v>
      </c>
      <c r="AQ236" t="s">
        <v>78</v>
      </c>
      <c r="AR236" t="s">
        <v>93</v>
      </c>
      <c r="AS236">
        <v>3</v>
      </c>
      <c r="AT236">
        <v>1472</v>
      </c>
      <c r="AU236">
        <v>1</v>
      </c>
      <c r="AV236">
        <v>1</v>
      </c>
      <c r="AW236">
        <v>0</v>
      </c>
      <c r="AX236">
        <v>84.90000000000001</v>
      </c>
      <c r="AY236">
        <v>4</v>
      </c>
      <c r="AZ236" t="s">
        <v>165</v>
      </c>
      <c r="BA236">
        <v>7</v>
      </c>
      <c r="BB236" t="s">
        <v>95</v>
      </c>
      <c r="BC236">
        <v>1</v>
      </c>
    </row>
    <row r="237" spans="1:55">
      <c r="A237" t="s">
        <v>792</v>
      </c>
      <c r="B237" t="s">
        <v>73</v>
      </c>
      <c r="C237">
        <v>22</v>
      </c>
      <c r="D237" t="s">
        <v>61</v>
      </c>
      <c r="E237">
        <v>0</v>
      </c>
      <c r="F237" t="s">
        <v>793</v>
      </c>
      <c r="G237">
        <v>93532</v>
      </c>
      <c r="H237">
        <v>34.659579</v>
      </c>
      <c r="I237">
        <v>-118.584212</v>
      </c>
      <c r="J237">
        <v>0</v>
      </c>
      <c r="K237">
        <v>32</v>
      </c>
      <c r="L237" t="s">
        <v>216</v>
      </c>
      <c r="M237" t="s">
        <v>57</v>
      </c>
      <c r="N237" t="s">
        <v>794</v>
      </c>
      <c r="O237" t="s">
        <v>57</v>
      </c>
      <c r="P237" t="s">
        <v>57</v>
      </c>
      <c r="Q237" t="s">
        <v>85</v>
      </c>
      <c r="R237" t="s">
        <v>115</v>
      </c>
      <c r="S237" t="s">
        <v>57</v>
      </c>
      <c r="T237" t="s">
        <v>57</v>
      </c>
      <c r="U237" t="s">
        <v>61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77</v>
      </c>
      <c r="AB237" t="s">
        <v>57</v>
      </c>
      <c r="AC237" t="s">
        <v>65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4318.98</v>
      </c>
      <c r="AJ237" t="s">
        <v>88</v>
      </c>
      <c r="AK237" t="s">
        <v>205</v>
      </c>
      <c r="AL237" t="s">
        <v>206</v>
      </c>
      <c r="AM237">
        <v>1</v>
      </c>
      <c r="AN237">
        <v>0</v>
      </c>
      <c r="AO237">
        <v>0</v>
      </c>
      <c r="AP237" t="s">
        <v>164</v>
      </c>
      <c r="AQ237" t="s">
        <v>116</v>
      </c>
      <c r="AR237" t="s">
        <v>105</v>
      </c>
      <c r="AS237">
        <v>7</v>
      </c>
      <c r="AT237">
        <v>2771</v>
      </c>
      <c r="AU237">
        <v>1</v>
      </c>
      <c r="AV237">
        <v>1</v>
      </c>
      <c r="AW237">
        <v>0</v>
      </c>
      <c r="AX237">
        <v>108.15</v>
      </c>
      <c r="AY237">
        <v>4</v>
      </c>
      <c r="AZ237" t="s">
        <v>165</v>
      </c>
      <c r="BA237">
        <v>7</v>
      </c>
      <c r="BB237" t="s">
        <v>95</v>
      </c>
      <c r="BC237">
        <v>1</v>
      </c>
    </row>
    <row r="238" spans="1:55">
      <c r="A238" t="s">
        <v>795</v>
      </c>
      <c r="B238" t="s">
        <v>73</v>
      </c>
      <c r="C238">
        <v>28</v>
      </c>
      <c r="D238" t="s">
        <v>57</v>
      </c>
      <c r="E238">
        <v>3</v>
      </c>
      <c r="F238" t="s">
        <v>796</v>
      </c>
      <c r="G238">
        <v>90723</v>
      </c>
      <c r="H238">
        <v>33.897122</v>
      </c>
      <c r="I238">
        <v>-118.164432</v>
      </c>
      <c r="J238">
        <v>10</v>
      </c>
      <c r="K238">
        <v>71</v>
      </c>
      <c r="L238" t="s">
        <v>119</v>
      </c>
      <c r="M238" t="s">
        <v>57</v>
      </c>
      <c r="N238" t="s">
        <v>797</v>
      </c>
      <c r="O238" t="s">
        <v>57</v>
      </c>
      <c r="P238" t="s">
        <v>57</v>
      </c>
      <c r="Q238" t="s">
        <v>135</v>
      </c>
      <c r="R238" t="s">
        <v>147</v>
      </c>
      <c r="S238" t="s">
        <v>57</v>
      </c>
      <c r="T238" t="s">
        <v>57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122</v>
      </c>
      <c r="AB238" t="s">
        <v>61</v>
      </c>
      <c r="AC238" t="s">
        <v>87</v>
      </c>
      <c r="AD238">
        <v>86.84999999999999</v>
      </c>
      <c r="AE238">
        <v>6263.8</v>
      </c>
      <c r="AF238">
        <v>0</v>
      </c>
      <c r="AG238">
        <v>0</v>
      </c>
      <c r="AH238">
        <v>717.8099999999999</v>
      </c>
      <c r="AI238">
        <v>6981.61</v>
      </c>
      <c r="AJ238" t="s">
        <v>66</v>
      </c>
      <c r="AM238">
        <v>0</v>
      </c>
      <c r="AN238">
        <v>1</v>
      </c>
      <c r="AO238">
        <v>0</v>
      </c>
      <c r="AP238" t="s">
        <v>123</v>
      </c>
      <c r="AQ238" t="s">
        <v>116</v>
      </c>
      <c r="AR238" t="s">
        <v>93</v>
      </c>
      <c r="AS238">
        <v>8</v>
      </c>
      <c r="AT238">
        <v>55306</v>
      </c>
      <c r="AU238">
        <v>1</v>
      </c>
      <c r="AV238">
        <v>0</v>
      </c>
      <c r="AW238">
        <v>1</v>
      </c>
      <c r="AX238">
        <v>0</v>
      </c>
      <c r="AY238">
        <v>6</v>
      </c>
      <c r="AZ238" t="s">
        <v>125</v>
      </c>
      <c r="BA238">
        <v>0</v>
      </c>
      <c r="BB238" t="s">
        <v>71</v>
      </c>
      <c r="BC238">
        <v>4</v>
      </c>
    </row>
    <row r="239" spans="1:55">
      <c r="A239" t="s">
        <v>798</v>
      </c>
      <c r="B239" t="s">
        <v>73</v>
      </c>
      <c r="C239">
        <v>58</v>
      </c>
      <c r="D239" t="s">
        <v>57</v>
      </c>
      <c r="E239">
        <v>0</v>
      </c>
      <c r="F239" t="s">
        <v>799</v>
      </c>
      <c r="G239">
        <v>92675</v>
      </c>
      <c r="H239">
        <v>33.521447</v>
      </c>
      <c r="I239">
        <v>-117.602555</v>
      </c>
      <c r="J239">
        <v>2</v>
      </c>
      <c r="K239">
        <v>17</v>
      </c>
      <c r="L239" t="s">
        <v>98</v>
      </c>
      <c r="M239" t="s">
        <v>57</v>
      </c>
      <c r="N239" t="s">
        <v>797</v>
      </c>
      <c r="O239" t="s">
        <v>57</v>
      </c>
      <c r="P239" t="s">
        <v>57</v>
      </c>
      <c r="Q239" t="s">
        <v>85</v>
      </c>
      <c r="R239" t="s">
        <v>275</v>
      </c>
      <c r="S239" t="s">
        <v>61</v>
      </c>
      <c r="T239" t="s">
        <v>57</v>
      </c>
      <c r="U239" t="s">
        <v>57</v>
      </c>
      <c r="V239" t="s">
        <v>61</v>
      </c>
      <c r="W239" t="s">
        <v>57</v>
      </c>
      <c r="X239" t="s">
        <v>57</v>
      </c>
      <c r="Y239" t="s">
        <v>57</v>
      </c>
      <c r="Z239" t="s">
        <v>57</v>
      </c>
      <c r="AA239" t="s">
        <v>77</v>
      </c>
      <c r="AB239" t="s">
        <v>57</v>
      </c>
      <c r="AC239" t="s">
        <v>87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66</v>
      </c>
      <c r="AM239">
        <v>0</v>
      </c>
      <c r="AN239">
        <v>1</v>
      </c>
      <c r="AO239">
        <v>0</v>
      </c>
      <c r="AP239" t="s">
        <v>103</v>
      </c>
      <c r="AQ239" t="s">
        <v>92</v>
      </c>
      <c r="AR239" t="s">
        <v>105</v>
      </c>
      <c r="AS239">
        <v>6</v>
      </c>
      <c r="AT239">
        <v>34321</v>
      </c>
      <c r="AU239">
        <v>1</v>
      </c>
      <c r="AV239">
        <v>0</v>
      </c>
      <c r="AW239">
        <v>1</v>
      </c>
      <c r="AX239">
        <v>0</v>
      </c>
      <c r="AY239">
        <v>3</v>
      </c>
      <c r="AZ239" t="s">
        <v>106</v>
      </c>
      <c r="BA239">
        <v>6</v>
      </c>
      <c r="BB239" t="s">
        <v>95</v>
      </c>
      <c r="BC239">
        <v>1</v>
      </c>
    </row>
    <row r="240" spans="1:55">
      <c r="A240" t="s">
        <v>800</v>
      </c>
      <c r="B240" t="s">
        <v>73</v>
      </c>
      <c r="C240">
        <v>55</v>
      </c>
      <c r="D240" t="s">
        <v>57</v>
      </c>
      <c r="E240">
        <v>0</v>
      </c>
      <c r="F240" t="s">
        <v>801</v>
      </c>
      <c r="G240">
        <v>95228</v>
      </c>
      <c r="H240">
        <v>37.943954</v>
      </c>
      <c r="I240">
        <v>-120.67108</v>
      </c>
      <c r="J240">
        <v>6</v>
      </c>
      <c r="K240">
        <v>18</v>
      </c>
      <c r="L240" t="s">
        <v>98</v>
      </c>
      <c r="M240" t="s">
        <v>57</v>
      </c>
      <c r="N240" t="s">
        <v>802</v>
      </c>
      <c r="O240" t="s">
        <v>61</v>
      </c>
      <c r="P240" t="s">
        <v>57</v>
      </c>
      <c r="Q240" t="s">
        <v>85</v>
      </c>
      <c r="R240" t="s">
        <v>156</v>
      </c>
      <c r="S240" t="s">
        <v>61</v>
      </c>
      <c r="T240" t="s">
        <v>61</v>
      </c>
      <c r="U240" t="s">
        <v>57</v>
      </c>
      <c r="V240" t="s">
        <v>57</v>
      </c>
      <c r="W240" t="s">
        <v>61</v>
      </c>
      <c r="X240" t="s">
        <v>61</v>
      </c>
      <c r="Y240" t="s">
        <v>61</v>
      </c>
      <c r="Z240" t="s">
        <v>57</v>
      </c>
      <c r="AA240" t="s">
        <v>77</v>
      </c>
      <c r="AB240" t="s">
        <v>61</v>
      </c>
      <c r="AC240" t="s">
        <v>87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66</v>
      </c>
      <c r="AM240">
        <v>0</v>
      </c>
      <c r="AN240">
        <v>1</v>
      </c>
      <c r="AO240">
        <v>0</v>
      </c>
      <c r="AP240" t="s">
        <v>103</v>
      </c>
      <c r="AQ240" t="s">
        <v>92</v>
      </c>
      <c r="AR240" t="s">
        <v>93</v>
      </c>
      <c r="AS240">
        <v>3</v>
      </c>
      <c r="AT240">
        <v>2633</v>
      </c>
      <c r="AU240">
        <v>1</v>
      </c>
      <c r="AV240">
        <v>0</v>
      </c>
      <c r="AW240">
        <v>1</v>
      </c>
      <c r="AX240">
        <v>0</v>
      </c>
      <c r="AY240">
        <v>3</v>
      </c>
      <c r="AZ240" t="s">
        <v>106</v>
      </c>
      <c r="BA240">
        <v>6</v>
      </c>
      <c r="BB240" t="s">
        <v>95</v>
      </c>
      <c r="BC240">
        <v>1</v>
      </c>
    </row>
    <row r="241" spans="1:55">
      <c r="A241" t="s">
        <v>803</v>
      </c>
      <c r="B241" t="s">
        <v>56</v>
      </c>
      <c r="C241">
        <v>52</v>
      </c>
      <c r="D241" t="s">
        <v>61</v>
      </c>
      <c r="E241">
        <v>0</v>
      </c>
      <c r="F241" t="s">
        <v>723</v>
      </c>
      <c r="G241">
        <v>91724</v>
      </c>
      <c r="H241">
        <v>34.08111</v>
      </c>
      <c r="I241">
        <v>-117.853935</v>
      </c>
      <c r="J241">
        <v>0</v>
      </c>
      <c r="K241">
        <v>37</v>
      </c>
      <c r="L241" t="s">
        <v>59</v>
      </c>
      <c r="M241" t="s">
        <v>57</v>
      </c>
      <c r="N241" t="s">
        <v>804</v>
      </c>
      <c r="O241" t="s">
        <v>57</v>
      </c>
      <c r="P241" t="s">
        <v>57</v>
      </c>
      <c r="Q241" t="s">
        <v>85</v>
      </c>
      <c r="R241" t="s">
        <v>86</v>
      </c>
      <c r="S241" t="s">
        <v>57</v>
      </c>
      <c r="T241" t="s">
        <v>57</v>
      </c>
      <c r="U241" t="s">
        <v>57</v>
      </c>
      <c r="V241" t="s">
        <v>61</v>
      </c>
      <c r="W241" t="s">
        <v>61</v>
      </c>
      <c r="X241" t="s">
        <v>61</v>
      </c>
      <c r="Y241" t="s">
        <v>61</v>
      </c>
      <c r="Z241" t="s">
        <v>61</v>
      </c>
      <c r="AA241" t="s">
        <v>77</v>
      </c>
      <c r="AB241" t="s">
        <v>61</v>
      </c>
      <c r="AC241" t="s">
        <v>87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66</v>
      </c>
      <c r="AM241">
        <v>0</v>
      </c>
      <c r="AN241">
        <v>1</v>
      </c>
      <c r="AO241">
        <v>0</v>
      </c>
      <c r="AP241" t="s">
        <v>176</v>
      </c>
      <c r="AQ241" t="s">
        <v>92</v>
      </c>
      <c r="AR241" t="s">
        <v>105</v>
      </c>
      <c r="AS241">
        <v>3</v>
      </c>
      <c r="AT241">
        <v>25068</v>
      </c>
      <c r="AU241">
        <v>1</v>
      </c>
      <c r="AV241">
        <v>0</v>
      </c>
      <c r="AW241">
        <v>1</v>
      </c>
      <c r="AX241">
        <v>0</v>
      </c>
      <c r="AY241">
        <v>5</v>
      </c>
      <c r="AZ241" t="s">
        <v>177</v>
      </c>
      <c r="BA241">
        <v>7</v>
      </c>
      <c r="BB241" t="s">
        <v>95</v>
      </c>
      <c r="BC241">
        <v>1</v>
      </c>
    </row>
    <row r="242" spans="1:55">
      <c r="A242" t="s">
        <v>805</v>
      </c>
      <c r="B242" t="s">
        <v>73</v>
      </c>
      <c r="C242">
        <v>42</v>
      </c>
      <c r="D242" t="s">
        <v>61</v>
      </c>
      <c r="E242">
        <v>0</v>
      </c>
      <c r="F242" t="s">
        <v>806</v>
      </c>
      <c r="G242">
        <v>95932</v>
      </c>
      <c r="H242">
        <v>39.273096</v>
      </c>
      <c r="I242">
        <v>-122.050763</v>
      </c>
      <c r="J242">
        <v>0</v>
      </c>
      <c r="K242">
        <v>2</v>
      </c>
      <c r="L242" t="s">
        <v>59</v>
      </c>
      <c r="M242" t="s">
        <v>57</v>
      </c>
      <c r="N242" t="s">
        <v>807</v>
      </c>
      <c r="O242" t="s">
        <v>61</v>
      </c>
      <c r="P242" t="s">
        <v>61</v>
      </c>
      <c r="Q242" t="s">
        <v>143</v>
      </c>
      <c r="R242" t="s">
        <v>143</v>
      </c>
      <c r="S242" t="s">
        <v>143</v>
      </c>
      <c r="T242" t="s">
        <v>143</v>
      </c>
      <c r="U242" t="s">
        <v>143</v>
      </c>
      <c r="V242" t="s">
        <v>143</v>
      </c>
      <c r="W242" t="s">
        <v>143</v>
      </c>
      <c r="X242" t="s">
        <v>143</v>
      </c>
      <c r="Y242" t="s">
        <v>143</v>
      </c>
      <c r="Z242" t="s">
        <v>143</v>
      </c>
      <c r="AA242" t="s">
        <v>77</v>
      </c>
      <c r="AB242" t="s">
        <v>61</v>
      </c>
      <c r="AC242" t="s">
        <v>65</v>
      </c>
      <c r="AD242">
        <v>19.35</v>
      </c>
      <c r="AE242">
        <v>46.35</v>
      </c>
      <c r="AF242">
        <v>0</v>
      </c>
      <c r="AG242">
        <v>0</v>
      </c>
      <c r="AH242">
        <v>88.68000000000001</v>
      </c>
      <c r="AI242">
        <v>135.03</v>
      </c>
      <c r="AJ242" t="s">
        <v>170</v>
      </c>
      <c r="AM242">
        <v>0</v>
      </c>
      <c r="AN242">
        <v>0</v>
      </c>
      <c r="AO242">
        <v>0</v>
      </c>
      <c r="AP242" t="s">
        <v>91</v>
      </c>
      <c r="AQ242" t="s">
        <v>78</v>
      </c>
      <c r="AR242" t="s">
        <v>182</v>
      </c>
      <c r="AT242">
        <v>7503</v>
      </c>
      <c r="AU242">
        <v>0</v>
      </c>
      <c r="AX242">
        <v>0</v>
      </c>
      <c r="AY242">
        <v>1</v>
      </c>
      <c r="AZ242" t="s">
        <v>94</v>
      </c>
      <c r="BA242">
        <v>8</v>
      </c>
      <c r="BB242" t="s">
        <v>95</v>
      </c>
      <c r="BC242">
        <v>1</v>
      </c>
    </row>
    <row r="243" spans="1:55">
      <c r="A243" t="s">
        <v>808</v>
      </c>
      <c r="B243" t="s">
        <v>56</v>
      </c>
      <c r="C243">
        <v>56</v>
      </c>
      <c r="D243" t="s">
        <v>57</v>
      </c>
      <c r="E243">
        <v>2</v>
      </c>
      <c r="F243" t="s">
        <v>809</v>
      </c>
      <c r="G243">
        <v>90630</v>
      </c>
      <c r="H243">
        <v>33.818477</v>
      </c>
      <c r="I243">
        <v>-118.038307</v>
      </c>
      <c r="J243">
        <v>6</v>
      </c>
      <c r="K243">
        <v>28</v>
      </c>
      <c r="L243" t="s">
        <v>216</v>
      </c>
      <c r="M243" t="s">
        <v>57</v>
      </c>
      <c r="N243" t="s">
        <v>810</v>
      </c>
      <c r="O243" t="s">
        <v>61</v>
      </c>
      <c r="P243" t="s">
        <v>57</v>
      </c>
      <c r="Q243" t="s">
        <v>85</v>
      </c>
      <c r="R243" t="s">
        <v>586</v>
      </c>
      <c r="S243" t="s">
        <v>61</v>
      </c>
      <c r="T243" t="s">
        <v>61</v>
      </c>
      <c r="U243" t="s">
        <v>61</v>
      </c>
      <c r="V243" t="s">
        <v>61</v>
      </c>
      <c r="W243" t="s">
        <v>61</v>
      </c>
      <c r="X243" t="s">
        <v>61</v>
      </c>
      <c r="Y243" t="s">
        <v>61</v>
      </c>
      <c r="Z243" t="s">
        <v>57</v>
      </c>
      <c r="AA243" t="s">
        <v>64</v>
      </c>
      <c r="AB243" t="s">
        <v>57</v>
      </c>
      <c r="AC243" t="s">
        <v>87</v>
      </c>
      <c r="AD243">
        <v>70.40000000000001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66</v>
      </c>
      <c r="AM243">
        <v>0</v>
      </c>
      <c r="AN243">
        <v>1</v>
      </c>
      <c r="AO243">
        <v>0</v>
      </c>
      <c r="AP243" t="s">
        <v>164</v>
      </c>
      <c r="AQ243" t="s">
        <v>92</v>
      </c>
      <c r="AR243" t="s">
        <v>93</v>
      </c>
      <c r="AS243">
        <v>1</v>
      </c>
      <c r="AT243">
        <v>47344</v>
      </c>
      <c r="AU243">
        <v>1</v>
      </c>
      <c r="AV243">
        <v>0</v>
      </c>
      <c r="AW243">
        <v>1</v>
      </c>
      <c r="AX243">
        <v>0</v>
      </c>
      <c r="AY243">
        <v>4</v>
      </c>
      <c r="AZ243" t="s">
        <v>165</v>
      </c>
      <c r="BA243">
        <v>2</v>
      </c>
      <c r="BB243" t="s">
        <v>126</v>
      </c>
      <c r="BC243">
        <v>3</v>
      </c>
    </row>
    <row r="244" spans="1:55">
      <c r="A244" t="s">
        <v>811</v>
      </c>
      <c r="B244" t="s">
        <v>73</v>
      </c>
      <c r="C244">
        <v>34</v>
      </c>
      <c r="D244" t="s">
        <v>61</v>
      </c>
      <c r="E244">
        <v>0</v>
      </c>
      <c r="F244" t="s">
        <v>523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83</v>
      </c>
      <c r="M244" t="s">
        <v>61</v>
      </c>
      <c r="N244" t="s">
        <v>143</v>
      </c>
      <c r="O244" t="s">
        <v>143</v>
      </c>
      <c r="P244" t="s">
        <v>57</v>
      </c>
      <c r="Q244" t="s">
        <v>62</v>
      </c>
      <c r="R244" t="s">
        <v>156</v>
      </c>
      <c r="S244" t="s">
        <v>57</v>
      </c>
      <c r="T244" t="s">
        <v>57</v>
      </c>
      <c r="U244" t="s">
        <v>57</v>
      </c>
      <c r="V244" t="s">
        <v>61</v>
      </c>
      <c r="W244" t="s">
        <v>61</v>
      </c>
      <c r="X244" t="s">
        <v>61</v>
      </c>
      <c r="Y244" t="s">
        <v>61</v>
      </c>
      <c r="Z244" t="s">
        <v>57</v>
      </c>
      <c r="AA244" t="s">
        <v>64</v>
      </c>
      <c r="AB244" t="s">
        <v>61</v>
      </c>
      <c r="AC244" t="s">
        <v>65</v>
      </c>
      <c r="AD244">
        <v>39.55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66</v>
      </c>
      <c r="AM244">
        <v>0</v>
      </c>
      <c r="AN244">
        <v>1</v>
      </c>
      <c r="AO244">
        <v>0</v>
      </c>
      <c r="AP244" t="s">
        <v>67</v>
      </c>
      <c r="AQ244" t="s">
        <v>68</v>
      </c>
      <c r="AR244" t="s">
        <v>137</v>
      </c>
      <c r="AS244">
        <v>4</v>
      </c>
      <c r="AT244">
        <v>16599</v>
      </c>
      <c r="AU244">
        <v>1</v>
      </c>
      <c r="AV244">
        <v>0</v>
      </c>
      <c r="AW244">
        <v>1</v>
      </c>
      <c r="AX244">
        <v>0</v>
      </c>
      <c r="AY244">
        <v>2</v>
      </c>
      <c r="AZ244" t="s">
        <v>70</v>
      </c>
      <c r="BA244">
        <v>2</v>
      </c>
      <c r="BB244" t="s">
        <v>126</v>
      </c>
      <c r="BC244">
        <v>3</v>
      </c>
    </row>
    <row r="245" spans="1:55">
      <c r="A245" t="s">
        <v>812</v>
      </c>
      <c r="B245" t="s">
        <v>56</v>
      </c>
      <c r="C245">
        <v>63</v>
      </c>
      <c r="D245" t="s">
        <v>61</v>
      </c>
      <c r="E245">
        <v>0</v>
      </c>
      <c r="F245" t="s">
        <v>813</v>
      </c>
      <c r="G245">
        <v>93534</v>
      </c>
      <c r="H245">
        <v>34.727529</v>
      </c>
      <c r="I245">
        <v>-118.153098</v>
      </c>
      <c r="J245">
        <v>0</v>
      </c>
      <c r="K245">
        <v>1</v>
      </c>
      <c r="L245" t="s">
        <v>83</v>
      </c>
      <c r="M245" t="s">
        <v>57</v>
      </c>
      <c r="N245" t="s">
        <v>814</v>
      </c>
      <c r="O245" t="s">
        <v>61</v>
      </c>
      <c r="P245" t="s">
        <v>57</v>
      </c>
      <c r="Q245" t="s">
        <v>135</v>
      </c>
      <c r="R245" t="s">
        <v>586</v>
      </c>
      <c r="S245" t="s">
        <v>57</v>
      </c>
      <c r="T245" t="s">
        <v>61</v>
      </c>
      <c r="U245" t="s">
        <v>61</v>
      </c>
      <c r="V245" t="s">
        <v>61</v>
      </c>
      <c r="W245" t="s">
        <v>61</v>
      </c>
      <c r="X245" t="s">
        <v>61</v>
      </c>
      <c r="Y245" t="s">
        <v>61</v>
      </c>
      <c r="Z245" t="s">
        <v>61</v>
      </c>
      <c r="AA245" t="s">
        <v>77</v>
      </c>
      <c r="AB245" t="s">
        <v>61</v>
      </c>
      <c r="AC245" t="s">
        <v>87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138.48</v>
      </c>
      <c r="AJ245" t="s">
        <v>170</v>
      </c>
      <c r="AM245">
        <v>0</v>
      </c>
      <c r="AN245">
        <v>0</v>
      </c>
      <c r="AO245">
        <v>0</v>
      </c>
      <c r="AP245" t="s">
        <v>91</v>
      </c>
      <c r="AQ245" t="s">
        <v>124</v>
      </c>
      <c r="AR245" t="s">
        <v>69</v>
      </c>
      <c r="AS245">
        <v>1</v>
      </c>
      <c r="AT245">
        <v>35109</v>
      </c>
      <c r="AU245">
        <v>0</v>
      </c>
      <c r="AX245">
        <v>0</v>
      </c>
      <c r="AY245">
        <v>1</v>
      </c>
      <c r="AZ245" t="s">
        <v>94</v>
      </c>
      <c r="BA245">
        <v>8</v>
      </c>
      <c r="BB245" t="s">
        <v>95</v>
      </c>
      <c r="BC245">
        <v>1</v>
      </c>
    </row>
    <row r="246" spans="1:55">
      <c r="A246" t="s">
        <v>815</v>
      </c>
      <c r="B246" t="s">
        <v>73</v>
      </c>
      <c r="C246">
        <v>59</v>
      </c>
      <c r="D246" t="s">
        <v>57</v>
      </c>
      <c r="E246">
        <v>0</v>
      </c>
      <c r="F246" t="s">
        <v>757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59</v>
      </c>
      <c r="M246" t="s">
        <v>57</v>
      </c>
      <c r="N246" t="s">
        <v>816</v>
      </c>
      <c r="O246" t="s">
        <v>61</v>
      </c>
      <c r="P246" t="s">
        <v>61</v>
      </c>
      <c r="Q246" t="s">
        <v>143</v>
      </c>
      <c r="R246" t="s">
        <v>143</v>
      </c>
      <c r="S246" t="s">
        <v>143</v>
      </c>
      <c r="T246" t="s">
        <v>143</v>
      </c>
      <c r="U246" t="s">
        <v>143</v>
      </c>
      <c r="V246" t="s">
        <v>143</v>
      </c>
      <c r="W246" t="s">
        <v>143</v>
      </c>
      <c r="X246" t="s">
        <v>143</v>
      </c>
      <c r="Y246" t="s">
        <v>143</v>
      </c>
      <c r="Z246" t="s">
        <v>143</v>
      </c>
      <c r="AA246" t="s">
        <v>122</v>
      </c>
      <c r="AB246" t="s">
        <v>57</v>
      </c>
      <c r="AC246" t="s">
        <v>65</v>
      </c>
      <c r="AD246">
        <v>20.4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66</v>
      </c>
      <c r="AM246">
        <v>0</v>
      </c>
      <c r="AN246">
        <v>1</v>
      </c>
      <c r="AO246">
        <v>0</v>
      </c>
      <c r="AP246" t="s">
        <v>123</v>
      </c>
      <c r="AQ246" t="s">
        <v>92</v>
      </c>
      <c r="AR246" t="s">
        <v>182</v>
      </c>
      <c r="AT246">
        <v>40915</v>
      </c>
      <c r="AU246">
        <v>1</v>
      </c>
      <c r="AV246">
        <v>0</v>
      </c>
      <c r="AW246">
        <v>1</v>
      </c>
      <c r="AX246">
        <v>0</v>
      </c>
      <c r="AY246">
        <v>6</v>
      </c>
      <c r="AZ246" t="s">
        <v>125</v>
      </c>
      <c r="BA246">
        <v>1</v>
      </c>
      <c r="BB246" t="s">
        <v>71</v>
      </c>
      <c r="BC246">
        <v>4</v>
      </c>
    </row>
    <row r="247" spans="1:55">
      <c r="A247" t="s">
        <v>817</v>
      </c>
      <c r="B247" t="s">
        <v>56</v>
      </c>
      <c r="C247">
        <v>62</v>
      </c>
      <c r="D247" t="s">
        <v>61</v>
      </c>
      <c r="E247">
        <v>0</v>
      </c>
      <c r="F247" t="s">
        <v>818</v>
      </c>
      <c r="G247">
        <v>93926</v>
      </c>
      <c r="H247">
        <v>36.52588</v>
      </c>
      <c r="I247">
        <v>-121.396719</v>
      </c>
      <c r="J247">
        <v>0</v>
      </c>
      <c r="K247">
        <v>3</v>
      </c>
      <c r="L247" t="s">
        <v>59</v>
      </c>
      <c r="M247" t="s">
        <v>57</v>
      </c>
      <c r="N247" t="s">
        <v>819</v>
      </c>
      <c r="O247" t="s">
        <v>61</v>
      </c>
      <c r="P247" t="s">
        <v>57</v>
      </c>
      <c r="Q247" t="s">
        <v>62</v>
      </c>
      <c r="R247" t="s">
        <v>254</v>
      </c>
      <c r="S247" t="s">
        <v>61</v>
      </c>
      <c r="T247" t="s">
        <v>61</v>
      </c>
      <c r="U247" t="s">
        <v>61</v>
      </c>
      <c r="V247" t="s">
        <v>61</v>
      </c>
      <c r="W247" t="s">
        <v>61</v>
      </c>
      <c r="X247" t="s">
        <v>61</v>
      </c>
      <c r="Y247" t="s">
        <v>61</v>
      </c>
      <c r="Z247" t="s">
        <v>57</v>
      </c>
      <c r="AA247" t="s">
        <v>77</v>
      </c>
      <c r="AB247" t="s">
        <v>61</v>
      </c>
      <c r="AC247" t="s">
        <v>87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170</v>
      </c>
      <c r="AM247">
        <v>0</v>
      </c>
      <c r="AN247">
        <v>0</v>
      </c>
      <c r="AO247">
        <v>0</v>
      </c>
      <c r="AP247" t="s">
        <v>91</v>
      </c>
      <c r="AQ247" t="s">
        <v>124</v>
      </c>
      <c r="AR247" t="s">
        <v>137</v>
      </c>
      <c r="AS247">
        <v>1</v>
      </c>
      <c r="AT247">
        <v>9023</v>
      </c>
      <c r="AU247">
        <v>0</v>
      </c>
      <c r="AX247">
        <v>0</v>
      </c>
      <c r="AY247">
        <v>1</v>
      </c>
      <c r="AZ247" t="s">
        <v>94</v>
      </c>
      <c r="BA247">
        <v>8</v>
      </c>
      <c r="BB247" t="s">
        <v>95</v>
      </c>
      <c r="BC247">
        <v>1</v>
      </c>
    </row>
    <row r="248" spans="1:55">
      <c r="A248" t="s">
        <v>820</v>
      </c>
      <c r="B248" t="s">
        <v>56</v>
      </c>
      <c r="C248">
        <v>31</v>
      </c>
      <c r="D248" t="s">
        <v>61</v>
      </c>
      <c r="E248">
        <v>0</v>
      </c>
      <c r="F248" t="s">
        <v>226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83</v>
      </c>
      <c r="M248" t="s">
        <v>61</v>
      </c>
      <c r="N248" t="s">
        <v>143</v>
      </c>
      <c r="O248" t="s">
        <v>143</v>
      </c>
      <c r="P248" t="s">
        <v>57</v>
      </c>
      <c r="Q248" t="s">
        <v>135</v>
      </c>
      <c r="R248" t="s">
        <v>382</v>
      </c>
      <c r="S248" t="s">
        <v>61</v>
      </c>
      <c r="T248" t="s">
        <v>61</v>
      </c>
      <c r="U248" t="s">
        <v>61</v>
      </c>
      <c r="V248" t="s">
        <v>61</v>
      </c>
      <c r="W248" t="s">
        <v>57</v>
      </c>
      <c r="X248" t="s">
        <v>61</v>
      </c>
      <c r="Y248" t="s">
        <v>61</v>
      </c>
      <c r="Z248" t="s">
        <v>57</v>
      </c>
      <c r="AA248" t="s">
        <v>77</v>
      </c>
      <c r="AB248" t="s">
        <v>57</v>
      </c>
      <c r="AC248" t="s">
        <v>87</v>
      </c>
      <c r="AD248">
        <v>34.7</v>
      </c>
      <c r="AE248">
        <v>34.7</v>
      </c>
      <c r="AF248">
        <v>0</v>
      </c>
      <c r="AG248">
        <v>0</v>
      </c>
      <c r="AH248">
        <v>0</v>
      </c>
      <c r="AI248">
        <v>34.7</v>
      </c>
      <c r="AJ248" t="s">
        <v>88</v>
      </c>
      <c r="AK248" t="s">
        <v>190</v>
      </c>
      <c r="AL248" t="s">
        <v>191</v>
      </c>
      <c r="AM248">
        <v>1</v>
      </c>
      <c r="AN248">
        <v>0</v>
      </c>
      <c r="AO248">
        <v>0</v>
      </c>
      <c r="AP248" t="s">
        <v>91</v>
      </c>
      <c r="AQ248" t="s">
        <v>68</v>
      </c>
      <c r="AR248" t="s">
        <v>137</v>
      </c>
      <c r="AS248">
        <v>2</v>
      </c>
      <c r="AT248">
        <v>39334</v>
      </c>
      <c r="AU248">
        <v>1</v>
      </c>
      <c r="AV248">
        <v>1</v>
      </c>
      <c r="AW248">
        <v>0</v>
      </c>
      <c r="AX248">
        <v>34.7</v>
      </c>
      <c r="AY248">
        <v>1</v>
      </c>
      <c r="AZ248" t="s">
        <v>94</v>
      </c>
      <c r="BA248">
        <v>8</v>
      </c>
      <c r="BB248" t="s">
        <v>95</v>
      </c>
      <c r="BC248">
        <v>1</v>
      </c>
    </row>
    <row r="249" spans="1:55">
      <c r="A249" t="s">
        <v>821</v>
      </c>
      <c r="B249" t="s">
        <v>73</v>
      </c>
      <c r="C249">
        <v>24</v>
      </c>
      <c r="D249" t="s">
        <v>57</v>
      </c>
      <c r="E249">
        <v>0</v>
      </c>
      <c r="F249" t="s">
        <v>822</v>
      </c>
      <c r="G249">
        <v>92173</v>
      </c>
      <c r="H249">
        <v>32.555828</v>
      </c>
      <c r="I249">
        <v>-117.040073</v>
      </c>
      <c r="J249">
        <v>3</v>
      </c>
      <c r="K249">
        <v>36</v>
      </c>
      <c r="L249" t="s">
        <v>216</v>
      </c>
      <c r="M249" t="s">
        <v>57</v>
      </c>
      <c r="N249" t="s">
        <v>823</v>
      </c>
      <c r="O249" t="s">
        <v>61</v>
      </c>
      <c r="P249" t="s">
        <v>57</v>
      </c>
      <c r="Q249" t="s">
        <v>85</v>
      </c>
      <c r="R249" t="s">
        <v>230</v>
      </c>
      <c r="S249" t="s">
        <v>57</v>
      </c>
      <c r="T249" t="s">
        <v>61</v>
      </c>
      <c r="U249" t="s">
        <v>61</v>
      </c>
      <c r="V249" t="s">
        <v>61</v>
      </c>
      <c r="W249" t="s">
        <v>57</v>
      </c>
      <c r="X249" t="s">
        <v>57</v>
      </c>
      <c r="Y249" t="s">
        <v>57</v>
      </c>
      <c r="Z249" t="s">
        <v>57</v>
      </c>
      <c r="AA249" t="s">
        <v>77</v>
      </c>
      <c r="AB249" t="s">
        <v>57</v>
      </c>
      <c r="AC249" t="s">
        <v>87</v>
      </c>
      <c r="AD249">
        <v>93.59999999999999</v>
      </c>
      <c r="AE249">
        <v>3366.05</v>
      </c>
      <c r="AF249">
        <v>16.56</v>
      </c>
      <c r="AG249">
        <v>0</v>
      </c>
      <c r="AH249">
        <v>1487.88</v>
      </c>
      <c r="AI249">
        <v>4837.37</v>
      </c>
      <c r="AJ249" t="s">
        <v>66</v>
      </c>
      <c r="AM249">
        <v>0</v>
      </c>
      <c r="AN249">
        <v>1</v>
      </c>
      <c r="AO249">
        <v>0</v>
      </c>
      <c r="AP249" t="s">
        <v>164</v>
      </c>
      <c r="AQ249" t="s">
        <v>116</v>
      </c>
      <c r="AR249" t="s">
        <v>105</v>
      </c>
      <c r="AS249">
        <v>5</v>
      </c>
      <c r="AT249">
        <v>28488</v>
      </c>
      <c r="AU249">
        <v>1</v>
      </c>
      <c r="AV249">
        <v>0</v>
      </c>
      <c r="AW249">
        <v>1</v>
      </c>
      <c r="AX249">
        <v>0</v>
      </c>
      <c r="AY249">
        <v>4</v>
      </c>
      <c r="AZ249" t="s">
        <v>165</v>
      </c>
      <c r="BA249">
        <v>6</v>
      </c>
      <c r="BB249" t="s">
        <v>95</v>
      </c>
      <c r="BC249">
        <v>1</v>
      </c>
    </row>
    <row r="250" spans="1:55">
      <c r="A250" t="s">
        <v>824</v>
      </c>
      <c r="B250" t="s">
        <v>73</v>
      </c>
      <c r="C250">
        <v>21</v>
      </c>
      <c r="D250" t="s">
        <v>61</v>
      </c>
      <c r="E250">
        <v>0</v>
      </c>
      <c r="F250" t="s">
        <v>825</v>
      </c>
      <c r="G250">
        <v>94949</v>
      </c>
      <c r="H250">
        <v>38.067204</v>
      </c>
      <c r="I250">
        <v>-122.524004</v>
      </c>
      <c r="J250">
        <v>0</v>
      </c>
      <c r="K250">
        <v>23</v>
      </c>
      <c r="L250" t="s">
        <v>59</v>
      </c>
      <c r="M250" t="s">
        <v>57</v>
      </c>
      <c r="N250" t="s">
        <v>826</v>
      </c>
      <c r="O250" t="s">
        <v>57</v>
      </c>
      <c r="P250" t="s">
        <v>57</v>
      </c>
      <c r="Q250" t="s">
        <v>62</v>
      </c>
      <c r="R250" t="s">
        <v>285</v>
      </c>
      <c r="S250" t="s">
        <v>61</v>
      </c>
      <c r="T250" t="s">
        <v>61</v>
      </c>
      <c r="U250" t="s">
        <v>61</v>
      </c>
      <c r="V250" t="s">
        <v>57</v>
      </c>
      <c r="W250" t="s">
        <v>57</v>
      </c>
      <c r="X250" t="s">
        <v>61</v>
      </c>
      <c r="Y250" t="s">
        <v>57</v>
      </c>
      <c r="Z250" t="s">
        <v>57</v>
      </c>
      <c r="AA250" t="s">
        <v>77</v>
      </c>
      <c r="AB250" t="s">
        <v>57</v>
      </c>
      <c r="AC250" t="s">
        <v>87</v>
      </c>
      <c r="AD250">
        <v>90.59999999999999</v>
      </c>
      <c r="AE250">
        <v>1943.2</v>
      </c>
      <c r="AF250">
        <v>4.73</v>
      </c>
      <c r="AG250">
        <v>0</v>
      </c>
      <c r="AH250">
        <v>889.87</v>
      </c>
      <c r="AI250">
        <v>2828.34</v>
      </c>
      <c r="AJ250" t="s">
        <v>88</v>
      </c>
      <c r="AK250" t="s">
        <v>89</v>
      </c>
      <c r="AL250" t="s">
        <v>342</v>
      </c>
      <c r="AM250">
        <v>1</v>
      </c>
      <c r="AN250">
        <v>0</v>
      </c>
      <c r="AO250">
        <v>0</v>
      </c>
      <c r="AP250" t="s">
        <v>103</v>
      </c>
      <c r="AQ250" t="s">
        <v>116</v>
      </c>
      <c r="AR250" t="s">
        <v>105</v>
      </c>
      <c r="AS250">
        <v>4</v>
      </c>
      <c r="AT250">
        <v>13361</v>
      </c>
      <c r="AU250">
        <v>1</v>
      </c>
      <c r="AV250">
        <v>1</v>
      </c>
      <c r="AW250">
        <v>0</v>
      </c>
      <c r="AX250">
        <v>90.59999999999999</v>
      </c>
      <c r="AY250">
        <v>3</v>
      </c>
      <c r="AZ250" t="s">
        <v>106</v>
      </c>
      <c r="BA250">
        <v>5</v>
      </c>
      <c r="BB250" t="s">
        <v>80</v>
      </c>
      <c r="BC250">
        <v>2</v>
      </c>
    </row>
    <row r="251" spans="1:55">
      <c r="A251" t="s">
        <v>827</v>
      </c>
      <c r="B251" t="s">
        <v>73</v>
      </c>
      <c r="C251">
        <v>21</v>
      </c>
      <c r="D251" t="s">
        <v>57</v>
      </c>
      <c r="E251">
        <v>3</v>
      </c>
      <c r="F251" t="s">
        <v>828</v>
      </c>
      <c r="G251">
        <v>95020</v>
      </c>
      <c r="H251">
        <v>37.03889</v>
      </c>
      <c r="I251">
        <v>-121.528955</v>
      </c>
      <c r="J251">
        <v>9</v>
      </c>
      <c r="K251">
        <v>22</v>
      </c>
      <c r="L251" t="s">
        <v>98</v>
      </c>
      <c r="M251" t="s">
        <v>57</v>
      </c>
      <c r="N251" t="s">
        <v>829</v>
      </c>
      <c r="O251" t="s">
        <v>61</v>
      </c>
      <c r="P251" t="s">
        <v>57</v>
      </c>
      <c r="Q251" t="s">
        <v>135</v>
      </c>
      <c r="R251" t="s">
        <v>467</v>
      </c>
      <c r="S251" t="s">
        <v>57</v>
      </c>
      <c r="T251" t="s">
        <v>57</v>
      </c>
      <c r="U251" t="s">
        <v>61</v>
      </c>
      <c r="V251" t="s">
        <v>57</v>
      </c>
      <c r="W251" t="s">
        <v>61</v>
      </c>
      <c r="X251" t="s">
        <v>61</v>
      </c>
      <c r="Y251" t="s">
        <v>57</v>
      </c>
      <c r="Z251" t="s">
        <v>57</v>
      </c>
      <c r="AA251" t="s">
        <v>77</v>
      </c>
      <c r="AB251" t="s">
        <v>57</v>
      </c>
      <c r="AC251" t="s">
        <v>65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66</v>
      </c>
      <c r="AM251">
        <v>0</v>
      </c>
      <c r="AN251">
        <v>1</v>
      </c>
      <c r="AO251">
        <v>0</v>
      </c>
      <c r="AP251" t="s">
        <v>103</v>
      </c>
      <c r="AQ251" t="s">
        <v>116</v>
      </c>
      <c r="AR251" t="s">
        <v>69</v>
      </c>
      <c r="AS251">
        <v>5</v>
      </c>
      <c r="AT251">
        <v>49968</v>
      </c>
      <c r="AU251">
        <v>1</v>
      </c>
      <c r="AV251">
        <v>0</v>
      </c>
      <c r="AW251">
        <v>1</v>
      </c>
      <c r="AX251">
        <v>0</v>
      </c>
      <c r="AY251">
        <v>3</v>
      </c>
      <c r="AZ251" t="s">
        <v>106</v>
      </c>
      <c r="BA251">
        <v>3</v>
      </c>
      <c r="BB251" t="s">
        <v>126</v>
      </c>
      <c r="BC251">
        <v>3</v>
      </c>
    </row>
    <row r="252" spans="1:55">
      <c r="A252" t="s">
        <v>830</v>
      </c>
      <c r="B252" t="s">
        <v>56</v>
      </c>
      <c r="C252">
        <v>56</v>
      </c>
      <c r="D252" t="s">
        <v>57</v>
      </c>
      <c r="E252">
        <v>0</v>
      </c>
      <c r="F252" t="s">
        <v>831</v>
      </c>
      <c r="G252">
        <v>91377</v>
      </c>
      <c r="H252">
        <v>34.19225</v>
      </c>
      <c r="I252">
        <v>-118.776874</v>
      </c>
      <c r="J252">
        <v>1</v>
      </c>
      <c r="K252">
        <v>72</v>
      </c>
      <c r="L252" t="s">
        <v>59</v>
      </c>
      <c r="M252" t="s">
        <v>57</v>
      </c>
      <c r="N252" t="s">
        <v>832</v>
      </c>
      <c r="O252" t="s">
        <v>57</v>
      </c>
      <c r="P252" t="s">
        <v>57</v>
      </c>
      <c r="Q252" t="s">
        <v>85</v>
      </c>
      <c r="R252" t="s">
        <v>318</v>
      </c>
      <c r="S252" t="s">
        <v>57</v>
      </c>
      <c r="T252" t="s">
        <v>57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122</v>
      </c>
      <c r="AB252" t="s">
        <v>61</v>
      </c>
      <c r="AC252" t="s">
        <v>65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8275.389999999999</v>
      </c>
      <c r="AJ252" t="s">
        <v>66</v>
      </c>
      <c r="AM252">
        <v>0</v>
      </c>
      <c r="AN252">
        <v>1</v>
      </c>
      <c r="AO252">
        <v>0</v>
      </c>
      <c r="AP252" t="s">
        <v>123</v>
      </c>
      <c r="AQ252" t="s">
        <v>92</v>
      </c>
      <c r="AR252" t="s">
        <v>105</v>
      </c>
      <c r="AS252">
        <v>8</v>
      </c>
      <c r="AT252">
        <v>14814</v>
      </c>
      <c r="AU252">
        <v>1</v>
      </c>
      <c r="AV252">
        <v>0</v>
      </c>
      <c r="AW252">
        <v>1</v>
      </c>
      <c r="AX252">
        <v>0</v>
      </c>
      <c r="AY252">
        <v>6</v>
      </c>
      <c r="AZ252" t="s">
        <v>125</v>
      </c>
      <c r="BA252">
        <v>3</v>
      </c>
      <c r="BB252" t="s">
        <v>126</v>
      </c>
      <c r="BC252">
        <v>3</v>
      </c>
    </row>
    <row r="253" spans="1:55">
      <c r="A253" t="s">
        <v>833</v>
      </c>
      <c r="B253" t="s">
        <v>56</v>
      </c>
      <c r="C253">
        <v>31</v>
      </c>
      <c r="D253" t="s">
        <v>57</v>
      </c>
      <c r="E253">
        <v>0</v>
      </c>
      <c r="F253" t="s">
        <v>834</v>
      </c>
      <c r="G253">
        <v>94080</v>
      </c>
      <c r="H253">
        <v>37.654436</v>
      </c>
      <c r="I253">
        <v>-122.426468</v>
      </c>
      <c r="J253">
        <v>7</v>
      </c>
      <c r="K253">
        <v>17</v>
      </c>
      <c r="L253" t="s">
        <v>59</v>
      </c>
      <c r="M253" t="s">
        <v>57</v>
      </c>
      <c r="N253" t="s">
        <v>835</v>
      </c>
      <c r="O253" t="s">
        <v>57</v>
      </c>
      <c r="P253" t="s">
        <v>57</v>
      </c>
      <c r="Q253" t="s">
        <v>85</v>
      </c>
      <c r="R253" t="s">
        <v>180</v>
      </c>
      <c r="S253" t="s">
        <v>61</v>
      </c>
      <c r="T253" t="s">
        <v>61</v>
      </c>
      <c r="U253" t="s">
        <v>57</v>
      </c>
      <c r="V253" t="s">
        <v>61</v>
      </c>
      <c r="W253" t="s">
        <v>57</v>
      </c>
      <c r="X253" t="s">
        <v>61</v>
      </c>
      <c r="Y253" t="s">
        <v>61</v>
      </c>
      <c r="Z253" t="s">
        <v>57</v>
      </c>
      <c r="AA253" t="s">
        <v>77</v>
      </c>
      <c r="AB253" t="s">
        <v>61</v>
      </c>
      <c r="AC253" t="s">
        <v>87</v>
      </c>
      <c r="AD253">
        <v>88.25</v>
      </c>
      <c r="AE253">
        <v>1460.65</v>
      </c>
      <c r="AF253">
        <v>0</v>
      </c>
      <c r="AG253">
        <v>0</v>
      </c>
      <c r="AH253">
        <v>304.47</v>
      </c>
      <c r="AI253">
        <v>1765.12</v>
      </c>
      <c r="AJ253" t="s">
        <v>88</v>
      </c>
      <c r="AK253" t="s">
        <v>190</v>
      </c>
      <c r="AL253" t="s">
        <v>474</v>
      </c>
      <c r="AM253">
        <v>1</v>
      </c>
      <c r="AN253">
        <v>0</v>
      </c>
      <c r="AO253">
        <v>0</v>
      </c>
      <c r="AP253" t="s">
        <v>103</v>
      </c>
      <c r="AQ253" t="s">
        <v>68</v>
      </c>
      <c r="AR253" t="s">
        <v>93</v>
      </c>
      <c r="AS253">
        <v>3</v>
      </c>
      <c r="AT253">
        <v>60599</v>
      </c>
      <c r="AU253">
        <v>1</v>
      </c>
      <c r="AV253">
        <v>1</v>
      </c>
      <c r="AW253">
        <v>0</v>
      </c>
      <c r="AX253">
        <v>88.25</v>
      </c>
      <c r="AY253">
        <v>3</v>
      </c>
      <c r="AZ253" t="s">
        <v>106</v>
      </c>
      <c r="BA253">
        <v>6</v>
      </c>
      <c r="BB253" t="s">
        <v>95</v>
      </c>
      <c r="BC253">
        <v>1</v>
      </c>
    </row>
    <row r="254" spans="1:55">
      <c r="A254" t="s">
        <v>836</v>
      </c>
      <c r="B254" t="s">
        <v>56</v>
      </c>
      <c r="C254">
        <v>20</v>
      </c>
      <c r="D254" t="s">
        <v>61</v>
      </c>
      <c r="E254">
        <v>0</v>
      </c>
      <c r="F254" t="s">
        <v>837</v>
      </c>
      <c r="G254">
        <v>95385</v>
      </c>
      <c r="H254">
        <v>37.609095</v>
      </c>
      <c r="I254">
        <v>-121.263381</v>
      </c>
      <c r="J254">
        <v>0</v>
      </c>
      <c r="K254">
        <v>3</v>
      </c>
      <c r="L254" t="s">
        <v>59</v>
      </c>
      <c r="M254" t="s">
        <v>57</v>
      </c>
      <c r="N254" t="s">
        <v>838</v>
      </c>
      <c r="O254" t="s">
        <v>61</v>
      </c>
      <c r="P254" t="s">
        <v>57</v>
      </c>
      <c r="Q254" t="s">
        <v>85</v>
      </c>
      <c r="R254" t="s">
        <v>115</v>
      </c>
      <c r="S254" t="s">
        <v>61</v>
      </c>
      <c r="T254" t="s">
        <v>61</v>
      </c>
      <c r="U254" t="s">
        <v>61</v>
      </c>
      <c r="V254" t="s">
        <v>57</v>
      </c>
      <c r="W254" t="s">
        <v>61</v>
      </c>
      <c r="X254" t="s">
        <v>57</v>
      </c>
      <c r="Y254" t="s">
        <v>57</v>
      </c>
      <c r="Z254" t="s">
        <v>57</v>
      </c>
      <c r="AA254" t="s">
        <v>77</v>
      </c>
      <c r="AB254" t="s">
        <v>61</v>
      </c>
      <c r="AC254" t="s">
        <v>87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88</v>
      </c>
      <c r="AK254" t="s">
        <v>89</v>
      </c>
      <c r="AL254" t="s">
        <v>90</v>
      </c>
      <c r="AM254">
        <v>1</v>
      </c>
      <c r="AN254">
        <v>0</v>
      </c>
      <c r="AO254">
        <v>0</v>
      </c>
      <c r="AP254" t="s">
        <v>91</v>
      </c>
      <c r="AQ254" t="s">
        <v>116</v>
      </c>
      <c r="AR254" t="s">
        <v>93</v>
      </c>
      <c r="AS254">
        <v>4</v>
      </c>
      <c r="AT254">
        <v>274</v>
      </c>
      <c r="AU254">
        <v>1</v>
      </c>
      <c r="AV254">
        <v>1</v>
      </c>
      <c r="AW254">
        <v>0</v>
      </c>
      <c r="AX254">
        <v>85.8</v>
      </c>
      <c r="AY254">
        <v>1</v>
      </c>
      <c r="AZ254" t="s">
        <v>94</v>
      </c>
      <c r="BA254">
        <v>10</v>
      </c>
      <c r="BB254" t="s">
        <v>95</v>
      </c>
      <c r="BC254">
        <v>1</v>
      </c>
    </row>
    <row r="255" spans="1:55">
      <c r="A255" t="s">
        <v>839</v>
      </c>
      <c r="B255" t="s">
        <v>73</v>
      </c>
      <c r="C255">
        <v>31</v>
      </c>
      <c r="D255" t="s">
        <v>57</v>
      </c>
      <c r="E255">
        <v>0</v>
      </c>
      <c r="F255" t="s">
        <v>262</v>
      </c>
      <c r="G255">
        <v>95117</v>
      </c>
      <c r="H255">
        <v>37.311088</v>
      </c>
      <c r="I255">
        <v>-121.961786</v>
      </c>
      <c r="J255">
        <v>1</v>
      </c>
      <c r="K255">
        <v>58</v>
      </c>
      <c r="L255" t="s">
        <v>129</v>
      </c>
      <c r="M255" t="s">
        <v>57</v>
      </c>
      <c r="N255" t="s">
        <v>840</v>
      </c>
      <c r="O255" t="s">
        <v>61</v>
      </c>
      <c r="P255" t="s">
        <v>57</v>
      </c>
      <c r="Q255" t="s">
        <v>62</v>
      </c>
      <c r="R255" t="s">
        <v>136</v>
      </c>
      <c r="S255" t="s">
        <v>57</v>
      </c>
      <c r="T255" t="s">
        <v>57</v>
      </c>
      <c r="U255" t="s">
        <v>57</v>
      </c>
      <c r="V255" t="s">
        <v>61</v>
      </c>
      <c r="W255" t="s">
        <v>61</v>
      </c>
      <c r="X255" t="s">
        <v>61</v>
      </c>
      <c r="Y255" t="s">
        <v>61</v>
      </c>
      <c r="Z255" t="s">
        <v>57</v>
      </c>
      <c r="AA255" t="s">
        <v>64</v>
      </c>
      <c r="AB255" t="s">
        <v>61</v>
      </c>
      <c r="AC255" t="s">
        <v>65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</v>
      </c>
      <c r="AJ255" t="s">
        <v>88</v>
      </c>
      <c r="AK255" t="s">
        <v>101</v>
      </c>
      <c r="AL255" t="s">
        <v>111</v>
      </c>
      <c r="AM255">
        <v>1</v>
      </c>
      <c r="AN255">
        <v>0</v>
      </c>
      <c r="AO255">
        <v>0</v>
      </c>
      <c r="AP255" t="s">
        <v>123</v>
      </c>
      <c r="AQ255" t="s">
        <v>68</v>
      </c>
      <c r="AR255" t="s">
        <v>69</v>
      </c>
      <c r="AS255">
        <v>4</v>
      </c>
      <c r="AT255">
        <v>29914</v>
      </c>
      <c r="AU255">
        <v>1</v>
      </c>
      <c r="AV255">
        <v>1</v>
      </c>
      <c r="AW255">
        <v>0</v>
      </c>
      <c r="AX255">
        <v>60.3</v>
      </c>
      <c r="AY255">
        <v>6</v>
      </c>
      <c r="AZ255" t="s">
        <v>125</v>
      </c>
      <c r="BA255">
        <v>1</v>
      </c>
      <c r="BB255" t="s">
        <v>71</v>
      </c>
      <c r="BC255">
        <v>4</v>
      </c>
    </row>
    <row r="256" spans="1:55">
      <c r="A256" t="s">
        <v>841</v>
      </c>
      <c r="B256" t="s">
        <v>73</v>
      </c>
      <c r="C256">
        <v>60</v>
      </c>
      <c r="D256" t="s">
        <v>57</v>
      </c>
      <c r="E256">
        <v>0</v>
      </c>
      <c r="F256" t="s">
        <v>145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59</v>
      </c>
      <c r="M256" t="s">
        <v>57</v>
      </c>
      <c r="N256" t="s">
        <v>842</v>
      </c>
      <c r="O256" t="s">
        <v>61</v>
      </c>
      <c r="P256" t="s">
        <v>57</v>
      </c>
      <c r="Q256" t="s">
        <v>135</v>
      </c>
      <c r="R256" t="s">
        <v>318</v>
      </c>
      <c r="S256" t="s">
        <v>57</v>
      </c>
      <c r="T256" t="s">
        <v>57</v>
      </c>
      <c r="U256" t="s">
        <v>57</v>
      </c>
      <c r="V256" t="s">
        <v>61</v>
      </c>
      <c r="W256" t="s">
        <v>57</v>
      </c>
      <c r="X256" t="s">
        <v>57</v>
      </c>
      <c r="Y256" t="s">
        <v>57</v>
      </c>
      <c r="Z256" t="s">
        <v>57</v>
      </c>
      <c r="AA256" t="s">
        <v>122</v>
      </c>
      <c r="AB256" t="s">
        <v>61</v>
      </c>
      <c r="AC256" t="s">
        <v>65</v>
      </c>
      <c r="AD256">
        <v>81.34999999999999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66</v>
      </c>
      <c r="AM256">
        <v>0</v>
      </c>
      <c r="AN256">
        <v>1</v>
      </c>
      <c r="AO256">
        <v>0</v>
      </c>
      <c r="AP256" t="s">
        <v>123</v>
      </c>
      <c r="AQ256" t="s">
        <v>124</v>
      </c>
      <c r="AR256" t="s">
        <v>93</v>
      </c>
      <c r="AS256">
        <v>7</v>
      </c>
      <c r="AT256">
        <v>16985</v>
      </c>
      <c r="AU256">
        <v>1</v>
      </c>
      <c r="AV256">
        <v>0</v>
      </c>
      <c r="AW256">
        <v>1</v>
      </c>
      <c r="AX256">
        <v>0</v>
      </c>
      <c r="AY256">
        <v>6</v>
      </c>
      <c r="AZ256" t="s">
        <v>125</v>
      </c>
      <c r="BA256">
        <v>1</v>
      </c>
      <c r="BB256" t="s">
        <v>71</v>
      </c>
      <c r="BC256">
        <v>4</v>
      </c>
    </row>
    <row r="257" spans="1:55">
      <c r="A257" t="s">
        <v>843</v>
      </c>
      <c r="B257" t="s">
        <v>73</v>
      </c>
      <c r="C257">
        <v>72</v>
      </c>
      <c r="D257" t="s">
        <v>61</v>
      </c>
      <c r="E257">
        <v>0</v>
      </c>
      <c r="F257" t="s">
        <v>844</v>
      </c>
      <c r="G257">
        <v>92660</v>
      </c>
      <c r="H257">
        <v>33.634626</v>
      </c>
      <c r="I257">
        <v>-117.874882</v>
      </c>
      <c r="J257">
        <v>0</v>
      </c>
      <c r="K257">
        <v>34</v>
      </c>
      <c r="L257" t="s">
        <v>59</v>
      </c>
      <c r="M257" t="s">
        <v>57</v>
      </c>
      <c r="N257" t="s">
        <v>845</v>
      </c>
      <c r="O257" t="s">
        <v>61</v>
      </c>
      <c r="P257" t="s">
        <v>57</v>
      </c>
      <c r="Q257" t="s">
        <v>85</v>
      </c>
      <c r="R257" t="s">
        <v>160</v>
      </c>
      <c r="S257" t="s">
        <v>61</v>
      </c>
      <c r="T257" t="s">
        <v>57</v>
      </c>
      <c r="U257" t="s">
        <v>57</v>
      </c>
      <c r="V257" t="s">
        <v>61</v>
      </c>
      <c r="W257" t="s">
        <v>57</v>
      </c>
      <c r="X257" t="s">
        <v>57</v>
      </c>
      <c r="Y257" t="s">
        <v>61</v>
      </c>
      <c r="Z257" t="s">
        <v>57</v>
      </c>
      <c r="AA257" t="s">
        <v>64</v>
      </c>
      <c r="AB257" t="s">
        <v>57</v>
      </c>
      <c r="AC257" t="s">
        <v>87</v>
      </c>
      <c r="AD257">
        <v>99.84999999999999</v>
      </c>
      <c r="AE257">
        <v>3343.15</v>
      </c>
      <c r="AF257">
        <v>0</v>
      </c>
      <c r="AG257">
        <v>0</v>
      </c>
      <c r="AH257">
        <v>1190</v>
      </c>
      <c r="AI257">
        <v>4533.15</v>
      </c>
      <c r="AJ257" t="s">
        <v>66</v>
      </c>
      <c r="AM257">
        <v>0</v>
      </c>
      <c r="AN257">
        <v>1</v>
      </c>
      <c r="AO257">
        <v>0</v>
      </c>
      <c r="AP257" t="s">
        <v>164</v>
      </c>
      <c r="AQ257" t="s">
        <v>104</v>
      </c>
      <c r="AR257" t="s">
        <v>105</v>
      </c>
      <c r="AS257">
        <v>5</v>
      </c>
      <c r="AT257">
        <v>28687</v>
      </c>
      <c r="AU257">
        <v>1</v>
      </c>
      <c r="AV257">
        <v>0</v>
      </c>
      <c r="AW257">
        <v>1</v>
      </c>
      <c r="AX257">
        <v>0</v>
      </c>
      <c r="AY257">
        <v>4</v>
      </c>
      <c r="AZ257" t="s">
        <v>165</v>
      </c>
      <c r="BA257">
        <v>4</v>
      </c>
      <c r="BB257" t="s">
        <v>80</v>
      </c>
      <c r="BC257">
        <v>2</v>
      </c>
    </row>
    <row r="258" spans="1:55">
      <c r="A258" t="s">
        <v>846</v>
      </c>
      <c r="B258" t="s">
        <v>73</v>
      </c>
      <c r="C258">
        <v>56</v>
      </c>
      <c r="D258" t="s">
        <v>61</v>
      </c>
      <c r="E258">
        <v>0</v>
      </c>
      <c r="F258" t="s">
        <v>627</v>
      </c>
      <c r="G258">
        <v>94133</v>
      </c>
      <c r="H258">
        <v>37.802071</v>
      </c>
      <c r="I258">
        <v>-122.411004</v>
      </c>
      <c r="J258">
        <v>0</v>
      </c>
      <c r="K258">
        <v>10</v>
      </c>
      <c r="L258" t="s">
        <v>59</v>
      </c>
      <c r="M258" t="s">
        <v>57</v>
      </c>
      <c r="N258" t="s">
        <v>847</v>
      </c>
      <c r="O258" t="s">
        <v>61</v>
      </c>
      <c r="P258" t="s">
        <v>61</v>
      </c>
      <c r="Q258" t="s">
        <v>143</v>
      </c>
      <c r="R258" t="s">
        <v>143</v>
      </c>
      <c r="S258" t="s">
        <v>143</v>
      </c>
      <c r="T258" t="s">
        <v>143</v>
      </c>
      <c r="U258" t="s">
        <v>143</v>
      </c>
      <c r="V258" t="s">
        <v>143</v>
      </c>
      <c r="W258" t="s">
        <v>143</v>
      </c>
      <c r="X258" t="s">
        <v>143</v>
      </c>
      <c r="Y258" t="s">
        <v>143</v>
      </c>
      <c r="Z258" t="s">
        <v>143</v>
      </c>
      <c r="AA258" t="s">
        <v>77</v>
      </c>
      <c r="AB258" t="s">
        <v>61</v>
      </c>
      <c r="AC258" t="s">
        <v>65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66</v>
      </c>
      <c r="AM258">
        <v>0</v>
      </c>
      <c r="AN258">
        <v>1</v>
      </c>
      <c r="AO258">
        <v>0</v>
      </c>
      <c r="AP258" t="s">
        <v>67</v>
      </c>
      <c r="AQ258" t="s">
        <v>92</v>
      </c>
      <c r="AR258" t="s">
        <v>182</v>
      </c>
      <c r="AT258">
        <v>26831</v>
      </c>
      <c r="AU258">
        <v>1</v>
      </c>
      <c r="AV258">
        <v>0</v>
      </c>
      <c r="AW258">
        <v>1</v>
      </c>
      <c r="AX258">
        <v>0</v>
      </c>
      <c r="AY258">
        <v>2</v>
      </c>
      <c r="AZ258" t="s">
        <v>70</v>
      </c>
      <c r="BA258">
        <v>5</v>
      </c>
      <c r="BB258" t="s">
        <v>80</v>
      </c>
      <c r="BC258">
        <v>2</v>
      </c>
    </row>
    <row r="259" spans="1:55">
      <c r="A259" t="s">
        <v>848</v>
      </c>
      <c r="B259" t="s">
        <v>56</v>
      </c>
      <c r="C259">
        <v>42</v>
      </c>
      <c r="D259" t="s">
        <v>61</v>
      </c>
      <c r="E259">
        <v>0</v>
      </c>
      <c r="F259" t="s">
        <v>849</v>
      </c>
      <c r="G259">
        <v>94305</v>
      </c>
      <c r="H259">
        <v>37.424342</v>
      </c>
      <c r="I259">
        <v>-122.165641</v>
      </c>
      <c r="J259">
        <v>0</v>
      </c>
      <c r="K259">
        <v>69</v>
      </c>
      <c r="L259" t="s">
        <v>119</v>
      </c>
      <c r="M259" t="s">
        <v>57</v>
      </c>
      <c r="N259" t="s">
        <v>850</v>
      </c>
      <c r="O259" t="s">
        <v>57</v>
      </c>
      <c r="P259" t="s">
        <v>57</v>
      </c>
      <c r="Q259" t="s">
        <v>135</v>
      </c>
      <c r="R259" t="s">
        <v>313</v>
      </c>
      <c r="S259" t="s">
        <v>57</v>
      </c>
      <c r="T259" t="s">
        <v>61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122</v>
      </c>
      <c r="AB259" t="s">
        <v>57</v>
      </c>
      <c r="AC259" t="s">
        <v>65</v>
      </c>
      <c r="AD259">
        <v>85.34999999999999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66</v>
      </c>
      <c r="AM259">
        <v>0</v>
      </c>
      <c r="AN259">
        <v>1</v>
      </c>
      <c r="AO259">
        <v>0</v>
      </c>
      <c r="AP259" t="s">
        <v>123</v>
      </c>
      <c r="AQ259" t="s">
        <v>78</v>
      </c>
      <c r="AR259" t="s">
        <v>93</v>
      </c>
      <c r="AS259">
        <v>7</v>
      </c>
      <c r="AT259">
        <v>13386</v>
      </c>
      <c r="AU259">
        <v>1</v>
      </c>
      <c r="AV259">
        <v>0</v>
      </c>
      <c r="AW259">
        <v>1</v>
      </c>
      <c r="AX259">
        <v>0</v>
      </c>
      <c r="AY259">
        <v>6</v>
      </c>
      <c r="AZ259" t="s">
        <v>125</v>
      </c>
      <c r="BA259">
        <v>2</v>
      </c>
      <c r="BB259" t="s">
        <v>126</v>
      </c>
      <c r="BC259">
        <v>3</v>
      </c>
    </row>
    <row r="260" spans="1:55">
      <c r="A260" t="s">
        <v>851</v>
      </c>
      <c r="B260" t="s">
        <v>73</v>
      </c>
      <c r="C260">
        <v>38</v>
      </c>
      <c r="D260" t="s">
        <v>61</v>
      </c>
      <c r="E260">
        <v>0</v>
      </c>
      <c r="F260" t="s">
        <v>226</v>
      </c>
      <c r="G260">
        <v>90041</v>
      </c>
      <c r="H260">
        <v>34.137412</v>
      </c>
      <c r="I260">
        <v>-118.207607</v>
      </c>
      <c r="J260">
        <v>0</v>
      </c>
      <c r="K260">
        <v>40</v>
      </c>
      <c r="L260" t="s">
        <v>59</v>
      </c>
      <c r="M260" t="s">
        <v>61</v>
      </c>
      <c r="N260" t="s">
        <v>143</v>
      </c>
      <c r="O260" t="s">
        <v>143</v>
      </c>
      <c r="P260" t="s">
        <v>57</v>
      </c>
      <c r="Q260" t="s">
        <v>62</v>
      </c>
      <c r="R260" t="s">
        <v>156</v>
      </c>
      <c r="S260" t="s">
        <v>57</v>
      </c>
      <c r="T260" t="s">
        <v>57</v>
      </c>
      <c r="U260" t="s">
        <v>57</v>
      </c>
      <c r="V260" t="s">
        <v>61</v>
      </c>
      <c r="W260" t="s">
        <v>57</v>
      </c>
      <c r="X260" t="s">
        <v>57</v>
      </c>
      <c r="Y260" t="s">
        <v>57</v>
      </c>
      <c r="Z260" t="s">
        <v>57</v>
      </c>
      <c r="AA260" t="s">
        <v>64</v>
      </c>
      <c r="AB260" t="s">
        <v>61</v>
      </c>
      <c r="AC260" t="s">
        <v>65</v>
      </c>
      <c r="AD260">
        <v>62.05</v>
      </c>
      <c r="AE260">
        <v>2511.55</v>
      </c>
      <c r="AF260">
        <v>0</v>
      </c>
      <c r="AG260">
        <v>0</v>
      </c>
      <c r="AH260">
        <v>0</v>
      </c>
      <c r="AI260">
        <v>2511.55</v>
      </c>
      <c r="AJ260" t="s">
        <v>66</v>
      </c>
      <c r="AM260">
        <v>0</v>
      </c>
      <c r="AN260">
        <v>1</v>
      </c>
      <c r="AO260">
        <v>0</v>
      </c>
      <c r="AP260" t="s">
        <v>176</v>
      </c>
      <c r="AQ260" t="s">
        <v>68</v>
      </c>
      <c r="AR260" t="s">
        <v>69</v>
      </c>
      <c r="AS260">
        <v>7</v>
      </c>
      <c r="AT260">
        <v>27866</v>
      </c>
      <c r="AU260">
        <v>1</v>
      </c>
      <c r="AV260">
        <v>0</v>
      </c>
      <c r="AW260">
        <v>1</v>
      </c>
      <c r="AX260">
        <v>0</v>
      </c>
      <c r="AY260">
        <v>5</v>
      </c>
      <c r="AZ260" t="s">
        <v>177</v>
      </c>
      <c r="BA260">
        <v>2</v>
      </c>
      <c r="BB260" t="s">
        <v>126</v>
      </c>
      <c r="BC260">
        <v>3</v>
      </c>
    </row>
    <row r="261" spans="1:55">
      <c r="A261" t="s">
        <v>852</v>
      </c>
      <c r="B261" t="s">
        <v>73</v>
      </c>
      <c r="C261">
        <v>64</v>
      </c>
      <c r="D261" t="s">
        <v>61</v>
      </c>
      <c r="E261">
        <v>0</v>
      </c>
      <c r="F261" t="s">
        <v>527</v>
      </c>
      <c r="G261">
        <v>95380</v>
      </c>
      <c r="H261">
        <v>37.474396</v>
      </c>
      <c r="I261">
        <v>-120.875917</v>
      </c>
      <c r="J261">
        <v>0</v>
      </c>
      <c r="K261">
        <v>20</v>
      </c>
      <c r="L261" t="s">
        <v>98</v>
      </c>
      <c r="M261" t="s">
        <v>57</v>
      </c>
      <c r="N261" t="s">
        <v>853</v>
      </c>
      <c r="O261" t="s">
        <v>61</v>
      </c>
      <c r="P261" t="s">
        <v>57</v>
      </c>
      <c r="Q261" t="s">
        <v>135</v>
      </c>
      <c r="R261" t="s">
        <v>300</v>
      </c>
      <c r="S261" t="s">
        <v>57</v>
      </c>
      <c r="T261" t="s">
        <v>61</v>
      </c>
      <c r="U261" t="s">
        <v>57</v>
      </c>
      <c r="V261" t="s">
        <v>61</v>
      </c>
      <c r="W261" t="s">
        <v>61</v>
      </c>
      <c r="X261" t="s">
        <v>57</v>
      </c>
      <c r="Y261" t="s">
        <v>57</v>
      </c>
      <c r="Z261" t="s">
        <v>57</v>
      </c>
      <c r="AA261" t="s">
        <v>77</v>
      </c>
      <c r="AB261" t="s">
        <v>61</v>
      </c>
      <c r="AC261" t="s">
        <v>65</v>
      </c>
      <c r="AD261">
        <v>64.40000000000001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66</v>
      </c>
      <c r="AM261">
        <v>0</v>
      </c>
      <c r="AN261">
        <v>1</v>
      </c>
      <c r="AO261">
        <v>0</v>
      </c>
      <c r="AP261" t="s">
        <v>103</v>
      </c>
      <c r="AQ261" t="s">
        <v>124</v>
      </c>
      <c r="AR261" t="s">
        <v>69</v>
      </c>
      <c r="AS261">
        <v>5</v>
      </c>
      <c r="AT261">
        <v>40545</v>
      </c>
      <c r="AU261">
        <v>1</v>
      </c>
      <c r="AV261">
        <v>0</v>
      </c>
      <c r="AW261">
        <v>1</v>
      </c>
      <c r="AX261">
        <v>0</v>
      </c>
      <c r="AY261">
        <v>3</v>
      </c>
      <c r="AZ261" t="s">
        <v>106</v>
      </c>
      <c r="BA261">
        <v>5</v>
      </c>
      <c r="BB261" t="s">
        <v>80</v>
      </c>
      <c r="BC261">
        <v>2</v>
      </c>
    </row>
    <row r="262" spans="1:55">
      <c r="A262" t="s">
        <v>854</v>
      </c>
      <c r="B262" t="s">
        <v>56</v>
      </c>
      <c r="C262">
        <v>61</v>
      </c>
      <c r="D262" t="s">
        <v>57</v>
      </c>
      <c r="E262">
        <v>1</v>
      </c>
      <c r="F262" t="s">
        <v>855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59</v>
      </c>
      <c r="M262" t="s">
        <v>57</v>
      </c>
      <c r="N262" t="s">
        <v>856</v>
      </c>
      <c r="O262" t="s">
        <v>61</v>
      </c>
      <c r="P262" t="s">
        <v>61</v>
      </c>
      <c r="Q262" t="s">
        <v>143</v>
      </c>
      <c r="R262" t="s">
        <v>143</v>
      </c>
      <c r="S262" t="s">
        <v>143</v>
      </c>
      <c r="T262" t="s">
        <v>143</v>
      </c>
      <c r="U262" t="s">
        <v>143</v>
      </c>
      <c r="V262" t="s">
        <v>143</v>
      </c>
      <c r="W262" t="s">
        <v>143</v>
      </c>
      <c r="X262" t="s">
        <v>143</v>
      </c>
      <c r="Y262" t="s">
        <v>143</v>
      </c>
      <c r="Z262" t="s">
        <v>143</v>
      </c>
      <c r="AA262" t="s">
        <v>122</v>
      </c>
      <c r="AB262" t="s">
        <v>61</v>
      </c>
      <c r="AC262" t="s">
        <v>65</v>
      </c>
      <c r="AD262">
        <v>19.4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66</v>
      </c>
      <c r="AM262">
        <v>0</v>
      </c>
      <c r="AN262">
        <v>1</v>
      </c>
      <c r="AO262">
        <v>0</v>
      </c>
      <c r="AP262" t="s">
        <v>176</v>
      </c>
      <c r="AQ262" t="s">
        <v>124</v>
      </c>
      <c r="AR262" t="s">
        <v>182</v>
      </c>
      <c r="AT262">
        <v>21397</v>
      </c>
      <c r="AU262">
        <v>1</v>
      </c>
      <c r="AV262">
        <v>0</v>
      </c>
      <c r="AW262">
        <v>1</v>
      </c>
      <c r="AX262">
        <v>0</v>
      </c>
      <c r="AY262">
        <v>5</v>
      </c>
      <c r="AZ262" t="s">
        <v>177</v>
      </c>
      <c r="BA262">
        <v>0</v>
      </c>
      <c r="BB262" t="s">
        <v>71</v>
      </c>
      <c r="BC262">
        <v>4</v>
      </c>
    </row>
    <row r="263" spans="1:55">
      <c r="A263" t="s">
        <v>857</v>
      </c>
      <c r="B263" t="s">
        <v>56</v>
      </c>
      <c r="C263">
        <v>28</v>
      </c>
      <c r="D263" t="s">
        <v>57</v>
      </c>
      <c r="E263">
        <v>0</v>
      </c>
      <c r="F263" t="s">
        <v>858</v>
      </c>
      <c r="G263">
        <v>92503</v>
      </c>
      <c r="H263">
        <v>33.890046</v>
      </c>
      <c r="I263">
        <v>-117.455583</v>
      </c>
      <c r="J263">
        <v>1</v>
      </c>
      <c r="K263">
        <v>2</v>
      </c>
      <c r="L263" t="s">
        <v>59</v>
      </c>
      <c r="M263" t="s">
        <v>57</v>
      </c>
      <c r="N263" t="s">
        <v>859</v>
      </c>
      <c r="O263" t="s">
        <v>61</v>
      </c>
      <c r="P263" t="s">
        <v>57</v>
      </c>
      <c r="Q263" t="s">
        <v>85</v>
      </c>
      <c r="R263" t="s">
        <v>230</v>
      </c>
      <c r="S263" t="s">
        <v>57</v>
      </c>
      <c r="T263" t="s">
        <v>61</v>
      </c>
      <c r="U263" t="s">
        <v>61</v>
      </c>
      <c r="V263" t="s">
        <v>61</v>
      </c>
      <c r="W263" t="s">
        <v>61</v>
      </c>
      <c r="X263" t="s">
        <v>61</v>
      </c>
      <c r="Y263" t="s">
        <v>61</v>
      </c>
      <c r="Z263" t="s">
        <v>57</v>
      </c>
      <c r="AA263" t="s">
        <v>77</v>
      </c>
      <c r="AB263" t="s">
        <v>57</v>
      </c>
      <c r="AC263" t="s">
        <v>87</v>
      </c>
      <c r="AD263">
        <v>74.40000000000001</v>
      </c>
      <c r="AE263">
        <v>139.4</v>
      </c>
      <c r="AF263">
        <v>0</v>
      </c>
      <c r="AG263">
        <v>0</v>
      </c>
      <c r="AH263">
        <v>19.58</v>
      </c>
      <c r="AI263">
        <v>158.98</v>
      </c>
      <c r="AJ263" t="s">
        <v>88</v>
      </c>
      <c r="AK263" t="s">
        <v>205</v>
      </c>
      <c r="AL263" t="s">
        <v>329</v>
      </c>
      <c r="AM263">
        <v>1</v>
      </c>
      <c r="AN263">
        <v>0</v>
      </c>
      <c r="AO263">
        <v>0</v>
      </c>
      <c r="AP263" t="s">
        <v>91</v>
      </c>
      <c r="AQ263" t="s">
        <v>116</v>
      </c>
      <c r="AR263" t="s">
        <v>93</v>
      </c>
      <c r="AS263">
        <v>2</v>
      </c>
      <c r="AT263">
        <v>71678</v>
      </c>
      <c r="AU263">
        <v>1</v>
      </c>
      <c r="AV263">
        <v>1</v>
      </c>
      <c r="AW263">
        <v>0</v>
      </c>
      <c r="AX263">
        <v>74.40000000000001</v>
      </c>
      <c r="AY263">
        <v>1</v>
      </c>
      <c r="AZ263" t="s">
        <v>94</v>
      </c>
      <c r="BA263">
        <v>9</v>
      </c>
      <c r="BB263" t="s">
        <v>95</v>
      </c>
      <c r="BC263">
        <v>1</v>
      </c>
    </row>
    <row r="264" spans="1:55">
      <c r="A264" t="s">
        <v>860</v>
      </c>
      <c r="B264" t="s">
        <v>56</v>
      </c>
      <c r="C264">
        <v>76</v>
      </c>
      <c r="D264" t="s">
        <v>57</v>
      </c>
      <c r="E264">
        <v>2</v>
      </c>
      <c r="F264" t="s">
        <v>861</v>
      </c>
      <c r="G264">
        <v>90720</v>
      </c>
      <c r="H264">
        <v>33.79499</v>
      </c>
      <c r="I264">
        <v>-118.065591</v>
      </c>
      <c r="J264">
        <v>1</v>
      </c>
      <c r="K264">
        <v>1</v>
      </c>
      <c r="L264" t="s">
        <v>83</v>
      </c>
      <c r="M264" t="s">
        <v>57</v>
      </c>
      <c r="N264" t="s">
        <v>862</v>
      </c>
      <c r="O264" t="s">
        <v>61</v>
      </c>
      <c r="P264" t="s">
        <v>57</v>
      </c>
      <c r="Q264" t="s">
        <v>85</v>
      </c>
      <c r="R264" t="s">
        <v>86</v>
      </c>
      <c r="S264" t="s">
        <v>61</v>
      </c>
      <c r="T264" t="s">
        <v>61</v>
      </c>
      <c r="U264" t="s">
        <v>61</v>
      </c>
      <c r="V264" t="s">
        <v>61</v>
      </c>
      <c r="W264" t="s">
        <v>61</v>
      </c>
      <c r="X264" t="s">
        <v>61</v>
      </c>
      <c r="Y264" t="s">
        <v>61</v>
      </c>
      <c r="Z264" t="s">
        <v>57</v>
      </c>
      <c r="AA264" t="s">
        <v>77</v>
      </c>
      <c r="AB264" t="s">
        <v>57</v>
      </c>
      <c r="AC264" t="s">
        <v>307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88</v>
      </c>
      <c r="AK264" t="s">
        <v>190</v>
      </c>
      <c r="AL264" t="s">
        <v>191</v>
      </c>
      <c r="AM264">
        <v>1</v>
      </c>
      <c r="AN264">
        <v>0</v>
      </c>
      <c r="AO264">
        <v>0</v>
      </c>
      <c r="AP264" t="s">
        <v>91</v>
      </c>
      <c r="AQ264" t="s">
        <v>104</v>
      </c>
      <c r="AR264" t="s">
        <v>93</v>
      </c>
      <c r="AS264">
        <v>1</v>
      </c>
      <c r="AT264">
        <v>21343</v>
      </c>
      <c r="AU264">
        <v>1</v>
      </c>
      <c r="AV264">
        <v>1</v>
      </c>
      <c r="AW264">
        <v>0</v>
      </c>
      <c r="AX264">
        <v>70.45</v>
      </c>
      <c r="AY264">
        <v>1</v>
      </c>
      <c r="AZ264" t="s">
        <v>94</v>
      </c>
      <c r="BA264">
        <v>8</v>
      </c>
      <c r="BB264" t="s">
        <v>95</v>
      </c>
      <c r="BC264">
        <v>1</v>
      </c>
    </row>
    <row r="265" spans="1:55">
      <c r="A265" t="s">
        <v>863</v>
      </c>
      <c r="B265" t="s">
        <v>56</v>
      </c>
      <c r="C265">
        <v>44</v>
      </c>
      <c r="D265" t="s">
        <v>57</v>
      </c>
      <c r="E265">
        <v>0</v>
      </c>
      <c r="F265" t="s">
        <v>352</v>
      </c>
      <c r="G265">
        <v>93710</v>
      </c>
      <c r="H265">
        <v>36.822715</v>
      </c>
      <c r="I265">
        <v>-119.761826</v>
      </c>
      <c r="J265">
        <v>7</v>
      </c>
      <c r="K265">
        <v>72</v>
      </c>
      <c r="L265" t="s">
        <v>59</v>
      </c>
      <c r="M265" t="s">
        <v>57</v>
      </c>
      <c r="N265" t="s">
        <v>864</v>
      </c>
      <c r="O265" t="s">
        <v>57</v>
      </c>
      <c r="P265" t="s">
        <v>57</v>
      </c>
      <c r="Q265" t="s">
        <v>85</v>
      </c>
      <c r="R265" t="s">
        <v>131</v>
      </c>
      <c r="S265" t="s">
        <v>57</v>
      </c>
      <c r="T265" t="s">
        <v>61</v>
      </c>
      <c r="U265" t="s">
        <v>57</v>
      </c>
      <c r="V265" t="s">
        <v>61</v>
      </c>
      <c r="W265" t="s">
        <v>57</v>
      </c>
      <c r="X265" t="s">
        <v>57</v>
      </c>
      <c r="Y265" t="s">
        <v>57</v>
      </c>
      <c r="Z265" t="s">
        <v>57</v>
      </c>
      <c r="AA265" t="s">
        <v>122</v>
      </c>
      <c r="AB265" t="s">
        <v>57</v>
      </c>
      <c r="AC265" t="s">
        <v>65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66</v>
      </c>
      <c r="AM265">
        <v>0</v>
      </c>
      <c r="AN265">
        <v>1</v>
      </c>
      <c r="AO265">
        <v>0</v>
      </c>
      <c r="AP265" t="s">
        <v>123</v>
      </c>
      <c r="AQ265" t="s">
        <v>78</v>
      </c>
      <c r="AR265" t="s">
        <v>105</v>
      </c>
      <c r="AS265">
        <v>6</v>
      </c>
      <c r="AT265">
        <v>29337</v>
      </c>
      <c r="AU265">
        <v>1</v>
      </c>
      <c r="AV265">
        <v>0</v>
      </c>
      <c r="AW265">
        <v>1</v>
      </c>
      <c r="AX265">
        <v>0</v>
      </c>
      <c r="AY265">
        <v>6</v>
      </c>
      <c r="AZ265" t="s">
        <v>125</v>
      </c>
      <c r="BA265">
        <v>3</v>
      </c>
      <c r="BB265" t="s">
        <v>126</v>
      </c>
      <c r="BC265">
        <v>3</v>
      </c>
    </row>
    <row r="266" spans="1:55">
      <c r="A266" t="s">
        <v>865</v>
      </c>
      <c r="B266" t="s">
        <v>73</v>
      </c>
      <c r="C266">
        <v>28</v>
      </c>
      <c r="D266" t="s">
        <v>57</v>
      </c>
      <c r="E266">
        <v>3</v>
      </c>
      <c r="F266" t="s">
        <v>514</v>
      </c>
      <c r="G266">
        <v>92025</v>
      </c>
      <c r="H266">
        <v>33.081478</v>
      </c>
      <c r="I266">
        <v>-117.033814</v>
      </c>
      <c r="J266">
        <v>0</v>
      </c>
      <c r="K266">
        <v>70</v>
      </c>
      <c r="L266" t="s">
        <v>59</v>
      </c>
      <c r="M266" t="s">
        <v>57</v>
      </c>
      <c r="N266" t="s">
        <v>866</v>
      </c>
      <c r="O266" t="s">
        <v>57</v>
      </c>
      <c r="P266" t="s">
        <v>61</v>
      </c>
      <c r="Q266" t="s">
        <v>143</v>
      </c>
      <c r="R266" t="s">
        <v>143</v>
      </c>
      <c r="S266" t="s">
        <v>143</v>
      </c>
      <c r="T266" t="s">
        <v>143</v>
      </c>
      <c r="U266" t="s">
        <v>143</v>
      </c>
      <c r="V266" t="s">
        <v>143</v>
      </c>
      <c r="W266" t="s">
        <v>143</v>
      </c>
      <c r="X266" t="s">
        <v>143</v>
      </c>
      <c r="Y266" t="s">
        <v>143</v>
      </c>
      <c r="Z266" t="s">
        <v>143</v>
      </c>
      <c r="AA266" t="s">
        <v>122</v>
      </c>
      <c r="AB266" t="s">
        <v>61</v>
      </c>
      <c r="AC266" t="s">
        <v>65</v>
      </c>
      <c r="AD266">
        <v>25.15</v>
      </c>
      <c r="AE266">
        <v>1790.15</v>
      </c>
      <c r="AF266">
        <v>0</v>
      </c>
      <c r="AG266">
        <v>0</v>
      </c>
      <c r="AH266">
        <v>85.40000000000001</v>
      </c>
      <c r="AI266">
        <v>1875.55</v>
      </c>
      <c r="AJ266" t="s">
        <v>66</v>
      </c>
      <c r="AM266">
        <v>0</v>
      </c>
      <c r="AN266">
        <v>1</v>
      </c>
      <c r="AO266">
        <v>0</v>
      </c>
      <c r="AP266" t="s">
        <v>123</v>
      </c>
      <c r="AQ266" t="s">
        <v>116</v>
      </c>
      <c r="AR266" t="s">
        <v>182</v>
      </c>
      <c r="AT266">
        <v>49281</v>
      </c>
      <c r="AU266">
        <v>1</v>
      </c>
      <c r="AV266">
        <v>0</v>
      </c>
      <c r="AW266">
        <v>1</v>
      </c>
      <c r="AX266">
        <v>0</v>
      </c>
      <c r="AY266">
        <v>6</v>
      </c>
      <c r="AZ266" t="s">
        <v>125</v>
      </c>
      <c r="BA266">
        <v>0</v>
      </c>
      <c r="BB266" t="s">
        <v>71</v>
      </c>
      <c r="BC266">
        <v>4</v>
      </c>
    </row>
    <row r="267" spans="1:55">
      <c r="A267" t="s">
        <v>867</v>
      </c>
      <c r="B267" t="s">
        <v>56</v>
      </c>
      <c r="C267">
        <v>34</v>
      </c>
      <c r="D267" t="s">
        <v>61</v>
      </c>
      <c r="E267">
        <v>0</v>
      </c>
      <c r="F267" t="s">
        <v>678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59</v>
      </c>
      <c r="M267" t="s">
        <v>57</v>
      </c>
      <c r="N267" t="s">
        <v>868</v>
      </c>
      <c r="O267" t="s">
        <v>61</v>
      </c>
      <c r="P267" t="s">
        <v>61</v>
      </c>
      <c r="Q267" t="s">
        <v>143</v>
      </c>
      <c r="R267" t="s">
        <v>143</v>
      </c>
      <c r="S267" t="s">
        <v>143</v>
      </c>
      <c r="T267" t="s">
        <v>143</v>
      </c>
      <c r="U267" t="s">
        <v>143</v>
      </c>
      <c r="V267" t="s">
        <v>143</v>
      </c>
      <c r="W267" t="s">
        <v>143</v>
      </c>
      <c r="X267" t="s">
        <v>143</v>
      </c>
      <c r="Y267" t="s">
        <v>143</v>
      </c>
      <c r="Z267" t="s">
        <v>143</v>
      </c>
      <c r="AA267" t="s">
        <v>77</v>
      </c>
      <c r="AB267" t="s">
        <v>61</v>
      </c>
      <c r="AC267" t="s">
        <v>65</v>
      </c>
      <c r="AD267">
        <v>19.3</v>
      </c>
      <c r="AE267">
        <v>44.4</v>
      </c>
      <c r="AF267">
        <v>0</v>
      </c>
      <c r="AG267">
        <v>0</v>
      </c>
      <c r="AH267">
        <v>99.81999999999999</v>
      </c>
      <c r="AI267">
        <v>144.22</v>
      </c>
      <c r="AJ267" t="s">
        <v>170</v>
      </c>
      <c r="AM267">
        <v>0</v>
      </c>
      <c r="AN267">
        <v>0</v>
      </c>
      <c r="AO267">
        <v>0</v>
      </c>
      <c r="AP267" t="s">
        <v>91</v>
      </c>
      <c r="AQ267" t="s">
        <v>68</v>
      </c>
      <c r="AR267" t="s">
        <v>182</v>
      </c>
      <c r="AT267">
        <v>47758</v>
      </c>
      <c r="AU267">
        <v>0</v>
      </c>
      <c r="AX267">
        <v>0</v>
      </c>
      <c r="AY267">
        <v>1</v>
      </c>
      <c r="AZ267" t="s">
        <v>94</v>
      </c>
      <c r="BA267">
        <v>8</v>
      </c>
      <c r="BB267" t="s">
        <v>95</v>
      </c>
      <c r="BC267">
        <v>1</v>
      </c>
    </row>
    <row r="268" spans="1:55">
      <c r="A268" t="s">
        <v>869</v>
      </c>
      <c r="B268" t="s">
        <v>73</v>
      </c>
      <c r="C268">
        <v>25</v>
      </c>
      <c r="D268" t="s">
        <v>61</v>
      </c>
      <c r="E268">
        <v>3</v>
      </c>
      <c r="F268" t="s">
        <v>870</v>
      </c>
      <c r="G268">
        <v>92024</v>
      </c>
      <c r="H268">
        <v>33.054579</v>
      </c>
      <c r="I268">
        <v>-117.25665</v>
      </c>
      <c r="J268">
        <v>0</v>
      </c>
      <c r="K268">
        <v>23</v>
      </c>
      <c r="L268" t="s">
        <v>98</v>
      </c>
      <c r="M268" t="s">
        <v>57</v>
      </c>
      <c r="N268" t="s">
        <v>871</v>
      </c>
      <c r="O268" t="s">
        <v>61</v>
      </c>
      <c r="P268" t="s">
        <v>57</v>
      </c>
      <c r="Q268" t="s">
        <v>135</v>
      </c>
      <c r="R268" t="s">
        <v>633</v>
      </c>
      <c r="S268" t="s">
        <v>61</v>
      </c>
      <c r="T268" t="s">
        <v>57</v>
      </c>
      <c r="U268" t="s">
        <v>61</v>
      </c>
      <c r="V268" t="s">
        <v>57</v>
      </c>
      <c r="W268" t="s">
        <v>61</v>
      </c>
      <c r="X268" t="s">
        <v>61</v>
      </c>
      <c r="Y268" t="s">
        <v>57</v>
      </c>
      <c r="Z268" t="s">
        <v>57</v>
      </c>
      <c r="AA268" t="s">
        <v>77</v>
      </c>
      <c r="AB268" t="s">
        <v>57</v>
      </c>
      <c r="AC268" t="s">
        <v>87</v>
      </c>
      <c r="AD268">
        <v>55.3</v>
      </c>
      <c r="AE268">
        <v>1284.2</v>
      </c>
      <c r="AF268">
        <v>0</v>
      </c>
      <c r="AG268">
        <v>0</v>
      </c>
      <c r="AH268">
        <v>36.34</v>
      </c>
      <c r="AI268">
        <v>1320.54</v>
      </c>
      <c r="AJ268" t="s">
        <v>66</v>
      </c>
      <c r="AM268">
        <v>0</v>
      </c>
      <c r="AN268">
        <v>1</v>
      </c>
      <c r="AO268">
        <v>0</v>
      </c>
      <c r="AP268" t="s">
        <v>103</v>
      </c>
      <c r="AQ268" t="s">
        <v>116</v>
      </c>
      <c r="AR268" t="s">
        <v>69</v>
      </c>
      <c r="AS268">
        <v>4</v>
      </c>
      <c r="AT268">
        <v>47126</v>
      </c>
      <c r="AU268">
        <v>1</v>
      </c>
      <c r="AV268">
        <v>0</v>
      </c>
      <c r="AW268">
        <v>1</v>
      </c>
      <c r="AX268">
        <v>0</v>
      </c>
      <c r="AY268">
        <v>3</v>
      </c>
      <c r="AZ268" t="s">
        <v>106</v>
      </c>
      <c r="BA268">
        <v>4</v>
      </c>
      <c r="BB268" t="s">
        <v>80</v>
      </c>
      <c r="BC268">
        <v>2</v>
      </c>
    </row>
    <row r="269" spans="1:55">
      <c r="A269" t="s">
        <v>872</v>
      </c>
      <c r="B269" t="s">
        <v>73</v>
      </c>
      <c r="C269">
        <v>58</v>
      </c>
      <c r="D269" t="s">
        <v>57</v>
      </c>
      <c r="E269">
        <v>0</v>
      </c>
      <c r="F269" t="s">
        <v>523</v>
      </c>
      <c r="G269">
        <v>95829</v>
      </c>
      <c r="H269">
        <v>38.486502</v>
      </c>
      <c r="I269">
        <v>-121.334051</v>
      </c>
      <c r="J269">
        <v>4</v>
      </c>
      <c r="K269">
        <v>36</v>
      </c>
      <c r="L269" t="s">
        <v>216</v>
      </c>
      <c r="M269" t="s">
        <v>57</v>
      </c>
      <c r="N269" t="s">
        <v>873</v>
      </c>
      <c r="O269" t="s">
        <v>57</v>
      </c>
      <c r="P269" t="s">
        <v>57</v>
      </c>
      <c r="Q269" t="s">
        <v>85</v>
      </c>
      <c r="R269" t="s">
        <v>160</v>
      </c>
      <c r="S269" t="s">
        <v>61</v>
      </c>
      <c r="T269" t="s">
        <v>61</v>
      </c>
      <c r="U269" t="s">
        <v>61</v>
      </c>
      <c r="V269" t="s">
        <v>61</v>
      </c>
      <c r="W269" t="s">
        <v>57</v>
      </c>
      <c r="X269" t="s">
        <v>57</v>
      </c>
      <c r="Y269" t="s">
        <v>57</v>
      </c>
      <c r="Z269" t="s">
        <v>57</v>
      </c>
      <c r="AA269" t="s">
        <v>77</v>
      </c>
      <c r="AB269" t="s">
        <v>57</v>
      </c>
      <c r="AC269" t="s">
        <v>87</v>
      </c>
      <c r="AD269">
        <v>95.40000000000001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66</v>
      </c>
      <c r="AM269">
        <v>0</v>
      </c>
      <c r="AN269">
        <v>1</v>
      </c>
      <c r="AO269">
        <v>0</v>
      </c>
      <c r="AP269" t="s">
        <v>164</v>
      </c>
      <c r="AQ269" t="s">
        <v>92</v>
      </c>
      <c r="AR269" t="s">
        <v>105</v>
      </c>
      <c r="AS269">
        <v>4</v>
      </c>
      <c r="AT269">
        <v>11396</v>
      </c>
      <c r="AU269">
        <v>1</v>
      </c>
      <c r="AV269">
        <v>0</v>
      </c>
      <c r="AW269">
        <v>1</v>
      </c>
      <c r="AX269">
        <v>0</v>
      </c>
      <c r="AY269">
        <v>4</v>
      </c>
      <c r="AZ269" t="s">
        <v>165</v>
      </c>
      <c r="BA269">
        <v>6</v>
      </c>
      <c r="BB269" t="s">
        <v>95</v>
      </c>
      <c r="BC269">
        <v>1</v>
      </c>
    </row>
    <row r="270" spans="1:55">
      <c r="A270" t="s">
        <v>874</v>
      </c>
      <c r="B270" t="s">
        <v>73</v>
      </c>
      <c r="C270">
        <v>70</v>
      </c>
      <c r="D270" t="s">
        <v>57</v>
      </c>
      <c r="E270">
        <v>0</v>
      </c>
      <c r="F270" t="s">
        <v>875</v>
      </c>
      <c r="G270">
        <v>93665</v>
      </c>
      <c r="H270">
        <v>36.959731</v>
      </c>
      <c r="I270">
        <v>-120.653519</v>
      </c>
      <c r="J270">
        <v>0</v>
      </c>
      <c r="K270">
        <v>59</v>
      </c>
      <c r="L270" t="s">
        <v>59</v>
      </c>
      <c r="M270" t="s">
        <v>57</v>
      </c>
      <c r="N270" t="s">
        <v>876</v>
      </c>
      <c r="O270" t="s">
        <v>57</v>
      </c>
      <c r="P270" t="s">
        <v>57</v>
      </c>
      <c r="Q270" t="s">
        <v>85</v>
      </c>
      <c r="R270" t="s">
        <v>296</v>
      </c>
      <c r="S270" t="s">
        <v>61</v>
      </c>
      <c r="T270" t="s">
        <v>61</v>
      </c>
      <c r="U270" t="s">
        <v>61</v>
      </c>
      <c r="V270" t="s">
        <v>61</v>
      </c>
      <c r="W270" t="s">
        <v>57</v>
      </c>
      <c r="X270" t="s">
        <v>57</v>
      </c>
      <c r="Y270" t="s">
        <v>61</v>
      </c>
      <c r="Z270" t="s">
        <v>57</v>
      </c>
      <c r="AA270" t="s">
        <v>77</v>
      </c>
      <c r="AB270" t="s">
        <v>57</v>
      </c>
      <c r="AC270" t="s">
        <v>87</v>
      </c>
      <c r="AD270">
        <v>93.84999999999999</v>
      </c>
      <c r="AE270">
        <v>5574.75</v>
      </c>
      <c r="AF270">
        <v>8.130000000000001</v>
      </c>
      <c r="AG270">
        <v>0</v>
      </c>
      <c r="AH270">
        <v>636.02</v>
      </c>
      <c r="AI270">
        <v>6202.64</v>
      </c>
      <c r="AJ270" t="s">
        <v>88</v>
      </c>
      <c r="AK270" t="s">
        <v>201</v>
      </c>
      <c r="AL270" t="s">
        <v>743</v>
      </c>
      <c r="AM270">
        <v>1</v>
      </c>
      <c r="AN270">
        <v>0</v>
      </c>
      <c r="AO270">
        <v>0</v>
      </c>
      <c r="AP270" t="s">
        <v>123</v>
      </c>
      <c r="AQ270" t="s">
        <v>104</v>
      </c>
      <c r="AR270" t="s">
        <v>105</v>
      </c>
      <c r="AS270">
        <v>3</v>
      </c>
      <c r="AT270">
        <v>343</v>
      </c>
      <c r="AU270">
        <v>1</v>
      </c>
      <c r="AV270">
        <v>1</v>
      </c>
      <c r="AW270">
        <v>0</v>
      </c>
      <c r="AX270">
        <v>93.84999999999999</v>
      </c>
      <c r="AY270">
        <v>6</v>
      </c>
      <c r="AZ270" t="s">
        <v>125</v>
      </c>
      <c r="BA270">
        <v>6</v>
      </c>
      <c r="BB270" t="s">
        <v>95</v>
      </c>
      <c r="BC270">
        <v>1</v>
      </c>
    </row>
    <row r="271" spans="1:55">
      <c r="A271" t="s">
        <v>877</v>
      </c>
      <c r="B271" t="s">
        <v>73</v>
      </c>
      <c r="C271">
        <v>24</v>
      </c>
      <c r="D271" t="s">
        <v>61</v>
      </c>
      <c r="E271">
        <v>0</v>
      </c>
      <c r="F271" t="s">
        <v>878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119</v>
      </c>
      <c r="M271" t="s">
        <v>57</v>
      </c>
      <c r="N271" t="s">
        <v>879</v>
      </c>
      <c r="O271" t="s">
        <v>61</v>
      </c>
      <c r="P271" t="s">
        <v>61</v>
      </c>
      <c r="Q271" t="s">
        <v>143</v>
      </c>
      <c r="R271" t="s">
        <v>143</v>
      </c>
      <c r="S271" t="s">
        <v>143</v>
      </c>
      <c r="T271" t="s">
        <v>143</v>
      </c>
      <c r="U271" t="s">
        <v>143</v>
      </c>
      <c r="V271" t="s">
        <v>143</v>
      </c>
      <c r="W271" t="s">
        <v>143</v>
      </c>
      <c r="X271" t="s">
        <v>143</v>
      </c>
      <c r="Y271" t="s">
        <v>143</v>
      </c>
      <c r="Z271" t="s">
        <v>143</v>
      </c>
      <c r="AA271" t="s">
        <v>122</v>
      </c>
      <c r="AB271" t="s">
        <v>61</v>
      </c>
      <c r="AC271" t="s">
        <v>87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66</v>
      </c>
      <c r="AM271">
        <v>0</v>
      </c>
      <c r="AN271">
        <v>1</v>
      </c>
      <c r="AO271">
        <v>0</v>
      </c>
      <c r="AP271" t="s">
        <v>123</v>
      </c>
      <c r="AQ271" t="s">
        <v>116</v>
      </c>
      <c r="AR271" t="s">
        <v>182</v>
      </c>
      <c r="AT271">
        <v>494</v>
      </c>
      <c r="AU271">
        <v>1</v>
      </c>
      <c r="AV271">
        <v>0</v>
      </c>
      <c r="AW271">
        <v>1</v>
      </c>
      <c r="AX271">
        <v>0</v>
      </c>
      <c r="AY271">
        <v>6</v>
      </c>
      <c r="AZ271" t="s">
        <v>125</v>
      </c>
      <c r="BA271">
        <v>2</v>
      </c>
      <c r="BB271" t="s">
        <v>126</v>
      </c>
      <c r="BC271">
        <v>3</v>
      </c>
    </row>
    <row r="272" spans="1:55">
      <c r="A272" t="s">
        <v>880</v>
      </c>
      <c r="B272" t="s">
        <v>73</v>
      </c>
      <c r="C272">
        <v>22</v>
      </c>
      <c r="D272" t="s">
        <v>57</v>
      </c>
      <c r="E272">
        <v>3</v>
      </c>
      <c r="F272" t="s">
        <v>262</v>
      </c>
      <c r="G272">
        <v>95118</v>
      </c>
      <c r="H272">
        <v>37.255479</v>
      </c>
      <c r="I272">
        <v>-121.889838</v>
      </c>
      <c r="J272">
        <v>4</v>
      </c>
      <c r="K272">
        <v>72</v>
      </c>
      <c r="L272" t="s">
        <v>59</v>
      </c>
      <c r="M272" t="s">
        <v>57</v>
      </c>
      <c r="N272" t="s">
        <v>881</v>
      </c>
      <c r="O272" t="s">
        <v>57</v>
      </c>
      <c r="P272" t="s">
        <v>57</v>
      </c>
      <c r="Q272" t="s">
        <v>85</v>
      </c>
      <c r="R272" t="s">
        <v>147</v>
      </c>
      <c r="S272" t="s">
        <v>57</v>
      </c>
      <c r="T272" t="s">
        <v>61</v>
      </c>
      <c r="U272" t="s">
        <v>57</v>
      </c>
      <c r="V272" t="s">
        <v>61</v>
      </c>
      <c r="W272" t="s">
        <v>57</v>
      </c>
      <c r="X272" t="s">
        <v>57</v>
      </c>
      <c r="Y272" t="s">
        <v>57</v>
      </c>
      <c r="Z272" t="s">
        <v>61</v>
      </c>
      <c r="AA272" t="s">
        <v>122</v>
      </c>
      <c r="AB272" t="s">
        <v>57</v>
      </c>
      <c r="AC272" t="s">
        <v>87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66</v>
      </c>
      <c r="AM272">
        <v>0</v>
      </c>
      <c r="AN272">
        <v>1</v>
      </c>
      <c r="AO272">
        <v>0</v>
      </c>
      <c r="AP272" t="s">
        <v>123</v>
      </c>
      <c r="AQ272" t="s">
        <v>116</v>
      </c>
      <c r="AR272" t="s">
        <v>105</v>
      </c>
      <c r="AS272">
        <v>5</v>
      </c>
      <c r="AT272">
        <v>31926</v>
      </c>
      <c r="AU272">
        <v>1</v>
      </c>
      <c r="AV272">
        <v>0</v>
      </c>
      <c r="AW272">
        <v>1</v>
      </c>
      <c r="AX272">
        <v>0</v>
      </c>
      <c r="AY272">
        <v>6</v>
      </c>
      <c r="AZ272" t="s">
        <v>125</v>
      </c>
      <c r="BA272">
        <v>2</v>
      </c>
      <c r="BB272" t="s">
        <v>126</v>
      </c>
      <c r="BC272">
        <v>3</v>
      </c>
    </row>
    <row r="273" spans="1:55">
      <c r="A273" t="s">
        <v>882</v>
      </c>
      <c r="B273" t="s">
        <v>56</v>
      </c>
      <c r="C273">
        <v>22</v>
      </c>
      <c r="D273" t="s">
        <v>61</v>
      </c>
      <c r="E273">
        <v>0</v>
      </c>
      <c r="F273" t="s">
        <v>883</v>
      </c>
      <c r="G273">
        <v>91732</v>
      </c>
      <c r="H273">
        <v>34.074492</v>
      </c>
      <c r="I273">
        <v>-118.01462</v>
      </c>
      <c r="J273">
        <v>0</v>
      </c>
      <c r="K273">
        <v>37</v>
      </c>
      <c r="L273" t="s">
        <v>59</v>
      </c>
      <c r="M273" t="s">
        <v>57</v>
      </c>
      <c r="N273" t="s">
        <v>271</v>
      </c>
      <c r="O273" t="s">
        <v>57</v>
      </c>
      <c r="P273" t="s">
        <v>57</v>
      </c>
      <c r="Q273" t="s">
        <v>85</v>
      </c>
      <c r="R273" t="s">
        <v>147</v>
      </c>
      <c r="S273" t="s">
        <v>61</v>
      </c>
      <c r="T273" t="s">
        <v>57</v>
      </c>
      <c r="U273" t="s">
        <v>57</v>
      </c>
      <c r="V273" t="s">
        <v>61</v>
      </c>
      <c r="W273" t="s">
        <v>57</v>
      </c>
      <c r="X273" t="s">
        <v>57</v>
      </c>
      <c r="Y273" t="s">
        <v>57</v>
      </c>
      <c r="Z273" t="s">
        <v>57</v>
      </c>
      <c r="AA273" t="s">
        <v>77</v>
      </c>
      <c r="AB273" t="s">
        <v>57</v>
      </c>
      <c r="AC273" t="s">
        <v>87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88</v>
      </c>
      <c r="AK273" t="s">
        <v>101</v>
      </c>
      <c r="AL273" t="s">
        <v>884</v>
      </c>
      <c r="AM273">
        <v>1</v>
      </c>
      <c r="AN273">
        <v>0</v>
      </c>
      <c r="AO273">
        <v>0</v>
      </c>
      <c r="AP273" t="s">
        <v>176</v>
      </c>
      <c r="AQ273" t="s">
        <v>116</v>
      </c>
      <c r="AR273" t="s">
        <v>105</v>
      </c>
      <c r="AS273">
        <v>6</v>
      </c>
      <c r="AT273">
        <v>62660</v>
      </c>
      <c r="AU273">
        <v>1</v>
      </c>
      <c r="AV273">
        <v>1</v>
      </c>
      <c r="AW273">
        <v>0</v>
      </c>
      <c r="AX273">
        <v>101.9</v>
      </c>
      <c r="AY273">
        <v>5</v>
      </c>
      <c r="AZ273" t="s">
        <v>177</v>
      </c>
      <c r="BA273">
        <v>7</v>
      </c>
      <c r="BB273" t="s">
        <v>95</v>
      </c>
      <c r="BC273">
        <v>1</v>
      </c>
    </row>
    <row r="274" spans="1:55">
      <c r="A274" t="s">
        <v>885</v>
      </c>
      <c r="B274" t="s">
        <v>56</v>
      </c>
      <c r="C274">
        <v>36</v>
      </c>
      <c r="D274" t="s">
        <v>57</v>
      </c>
      <c r="E274">
        <v>1</v>
      </c>
      <c r="F274" t="s">
        <v>886</v>
      </c>
      <c r="G274">
        <v>93962</v>
      </c>
      <c r="H274">
        <v>36.624641</v>
      </c>
      <c r="I274">
        <v>-121.647195</v>
      </c>
      <c r="J274">
        <v>4</v>
      </c>
      <c r="K274">
        <v>72</v>
      </c>
      <c r="L274" t="s">
        <v>119</v>
      </c>
      <c r="M274" t="s">
        <v>57</v>
      </c>
      <c r="N274" t="s">
        <v>887</v>
      </c>
      <c r="O274" t="s">
        <v>57</v>
      </c>
      <c r="P274" t="s">
        <v>61</v>
      </c>
      <c r="Q274" t="s">
        <v>143</v>
      </c>
      <c r="R274" t="s">
        <v>143</v>
      </c>
      <c r="S274" t="s">
        <v>143</v>
      </c>
      <c r="T274" t="s">
        <v>143</v>
      </c>
      <c r="U274" t="s">
        <v>143</v>
      </c>
      <c r="V274" t="s">
        <v>143</v>
      </c>
      <c r="W274" t="s">
        <v>143</v>
      </c>
      <c r="X274" t="s">
        <v>143</v>
      </c>
      <c r="Y274" t="s">
        <v>143</v>
      </c>
      <c r="Z274" t="s">
        <v>143</v>
      </c>
      <c r="AA274" t="s">
        <v>122</v>
      </c>
      <c r="AB274" t="s">
        <v>61</v>
      </c>
      <c r="AC274" t="s">
        <v>87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66</v>
      </c>
      <c r="AM274">
        <v>0</v>
      </c>
      <c r="AN274">
        <v>1</v>
      </c>
      <c r="AO274">
        <v>0</v>
      </c>
      <c r="AP274" t="s">
        <v>123</v>
      </c>
      <c r="AQ274" t="s">
        <v>68</v>
      </c>
      <c r="AR274" t="s">
        <v>182</v>
      </c>
      <c r="AT274">
        <v>407</v>
      </c>
      <c r="AU274">
        <v>1</v>
      </c>
      <c r="AV274">
        <v>0</v>
      </c>
      <c r="AW274">
        <v>1</v>
      </c>
      <c r="AX274">
        <v>0</v>
      </c>
      <c r="AY274">
        <v>6</v>
      </c>
      <c r="AZ274" t="s">
        <v>125</v>
      </c>
      <c r="BA274">
        <v>0</v>
      </c>
      <c r="BB274" t="s">
        <v>71</v>
      </c>
      <c r="BC274">
        <v>4</v>
      </c>
    </row>
    <row r="275" spans="1:55">
      <c r="A275" t="s">
        <v>888</v>
      </c>
      <c r="B275" t="s">
        <v>73</v>
      </c>
      <c r="C275">
        <v>23</v>
      </c>
      <c r="D275" t="s">
        <v>57</v>
      </c>
      <c r="E275">
        <v>0</v>
      </c>
      <c r="F275" t="s">
        <v>855</v>
      </c>
      <c r="G275">
        <v>90212</v>
      </c>
      <c r="H275">
        <v>34.062095</v>
      </c>
      <c r="I275">
        <v>-118.401508</v>
      </c>
      <c r="J275">
        <v>10</v>
      </c>
      <c r="K275">
        <v>72</v>
      </c>
      <c r="L275" t="s">
        <v>119</v>
      </c>
      <c r="M275" t="s">
        <v>57</v>
      </c>
      <c r="N275" t="s">
        <v>889</v>
      </c>
      <c r="O275" t="s">
        <v>61</v>
      </c>
      <c r="P275" t="s">
        <v>61</v>
      </c>
      <c r="Q275" t="s">
        <v>143</v>
      </c>
      <c r="R275" t="s">
        <v>143</v>
      </c>
      <c r="S275" t="s">
        <v>143</v>
      </c>
      <c r="T275" t="s">
        <v>143</v>
      </c>
      <c r="U275" t="s">
        <v>143</v>
      </c>
      <c r="V275" t="s">
        <v>143</v>
      </c>
      <c r="W275" t="s">
        <v>143</v>
      </c>
      <c r="X275" t="s">
        <v>143</v>
      </c>
      <c r="Y275" t="s">
        <v>143</v>
      </c>
      <c r="Z275" t="s">
        <v>143</v>
      </c>
      <c r="AA275" t="s">
        <v>122</v>
      </c>
      <c r="AB275" t="s">
        <v>61</v>
      </c>
      <c r="AC275" t="s">
        <v>65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66</v>
      </c>
      <c r="AM275">
        <v>0</v>
      </c>
      <c r="AN275">
        <v>1</v>
      </c>
      <c r="AO275">
        <v>0</v>
      </c>
      <c r="AP275" t="s">
        <v>123</v>
      </c>
      <c r="AQ275" t="s">
        <v>116</v>
      </c>
      <c r="AR275" t="s">
        <v>182</v>
      </c>
      <c r="AT275">
        <v>11355</v>
      </c>
      <c r="AU275">
        <v>1</v>
      </c>
      <c r="AV275">
        <v>0</v>
      </c>
      <c r="AW275">
        <v>1</v>
      </c>
      <c r="AX275">
        <v>0</v>
      </c>
      <c r="AY275">
        <v>6</v>
      </c>
      <c r="AZ275" t="s">
        <v>125</v>
      </c>
      <c r="BA275">
        <v>1</v>
      </c>
      <c r="BB275" t="s">
        <v>71</v>
      </c>
      <c r="BC275">
        <v>4</v>
      </c>
    </row>
    <row r="276" spans="1:55">
      <c r="A276" t="s">
        <v>890</v>
      </c>
      <c r="B276" t="s">
        <v>73</v>
      </c>
      <c r="C276">
        <v>21</v>
      </c>
      <c r="D276" t="s">
        <v>61</v>
      </c>
      <c r="E276">
        <v>2</v>
      </c>
      <c r="F276" t="s">
        <v>891</v>
      </c>
      <c r="G276">
        <v>90631</v>
      </c>
      <c r="H276">
        <v>33.940619</v>
      </c>
      <c r="I276">
        <v>-117.9513</v>
      </c>
      <c r="J276">
        <v>0</v>
      </c>
      <c r="K276">
        <v>3</v>
      </c>
      <c r="L276" t="s">
        <v>83</v>
      </c>
      <c r="M276" t="s">
        <v>57</v>
      </c>
      <c r="N276" t="s">
        <v>892</v>
      </c>
      <c r="O276" t="s">
        <v>57</v>
      </c>
      <c r="P276" t="s">
        <v>57</v>
      </c>
      <c r="Q276" t="s">
        <v>85</v>
      </c>
      <c r="R276" t="s">
        <v>893</v>
      </c>
      <c r="S276" t="s">
        <v>61</v>
      </c>
      <c r="T276" t="s">
        <v>61</v>
      </c>
      <c r="U276" t="s">
        <v>61</v>
      </c>
      <c r="V276" t="s">
        <v>61</v>
      </c>
      <c r="W276" t="s">
        <v>61</v>
      </c>
      <c r="X276" t="s">
        <v>61</v>
      </c>
      <c r="Y276" t="s">
        <v>57</v>
      </c>
      <c r="Z276" t="s">
        <v>57</v>
      </c>
      <c r="AA276" t="s">
        <v>77</v>
      </c>
      <c r="AB276" t="s">
        <v>57</v>
      </c>
      <c r="AC276" t="s">
        <v>87</v>
      </c>
      <c r="AD276">
        <v>74.40000000000001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88</v>
      </c>
      <c r="AK276" t="s">
        <v>101</v>
      </c>
      <c r="AL276" t="s">
        <v>102</v>
      </c>
      <c r="AM276">
        <v>1</v>
      </c>
      <c r="AN276">
        <v>0</v>
      </c>
      <c r="AO276">
        <v>0</v>
      </c>
      <c r="AP276" t="s">
        <v>91</v>
      </c>
      <c r="AQ276" t="s">
        <v>116</v>
      </c>
      <c r="AR276" t="s">
        <v>93</v>
      </c>
      <c r="AS276">
        <v>2</v>
      </c>
      <c r="AT276">
        <v>67354</v>
      </c>
      <c r="AU276">
        <v>1</v>
      </c>
      <c r="AV276">
        <v>1</v>
      </c>
      <c r="AW276">
        <v>0</v>
      </c>
      <c r="AX276">
        <v>74.40000000000001</v>
      </c>
      <c r="AY276">
        <v>1</v>
      </c>
      <c r="AZ276" t="s">
        <v>94</v>
      </c>
      <c r="BA276">
        <v>9</v>
      </c>
      <c r="BB276" t="s">
        <v>95</v>
      </c>
      <c r="BC276">
        <v>1</v>
      </c>
    </row>
    <row r="277" spans="1:55">
      <c r="A277" t="s">
        <v>894</v>
      </c>
      <c r="B277" t="s">
        <v>56</v>
      </c>
      <c r="C277">
        <v>75</v>
      </c>
      <c r="D277" t="s">
        <v>57</v>
      </c>
      <c r="E277">
        <v>0</v>
      </c>
      <c r="F277" t="s">
        <v>267</v>
      </c>
      <c r="G277">
        <v>93277</v>
      </c>
      <c r="H277">
        <v>36.303793</v>
      </c>
      <c r="I277">
        <v>-119.375646</v>
      </c>
      <c r="J277">
        <v>0</v>
      </c>
      <c r="K277">
        <v>54</v>
      </c>
      <c r="L277" t="s">
        <v>129</v>
      </c>
      <c r="M277" t="s">
        <v>57</v>
      </c>
      <c r="N277" t="s">
        <v>895</v>
      </c>
      <c r="O277" t="s">
        <v>57</v>
      </c>
      <c r="P277" t="s">
        <v>57</v>
      </c>
      <c r="Q277" t="s">
        <v>85</v>
      </c>
      <c r="R277" t="s">
        <v>382</v>
      </c>
      <c r="S277" t="s">
        <v>61</v>
      </c>
      <c r="T277" t="s">
        <v>57</v>
      </c>
      <c r="U277" t="s">
        <v>61</v>
      </c>
      <c r="V277" t="s">
        <v>61</v>
      </c>
      <c r="W277" t="s">
        <v>57</v>
      </c>
      <c r="X277" t="s">
        <v>57</v>
      </c>
      <c r="Y277" t="s">
        <v>57</v>
      </c>
      <c r="Z277" t="s">
        <v>57</v>
      </c>
      <c r="AA277" t="s">
        <v>64</v>
      </c>
      <c r="AB277" t="s">
        <v>57</v>
      </c>
      <c r="AC277" t="s">
        <v>65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88</v>
      </c>
      <c r="AK277" t="s">
        <v>201</v>
      </c>
      <c r="AL277" t="s">
        <v>397</v>
      </c>
      <c r="AM277">
        <v>1</v>
      </c>
      <c r="AN277">
        <v>0</v>
      </c>
      <c r="AO277">
        <v>0</v>
      </c>
      <c r="AP277" t="s">
        <v>123</v>
      </c>
      <c r="AQ277" t="s">
        <v>104</v>
      </c>
      <c r="AR277" t="s">
        <v>105</v>
      </c>
      <c r="AS277">
        <v>5</v>
      </c>
      <c r="AT277">
        <v>44741</v>
      </c>
      <c r="AU277">
        <v>1</v>
      </c>
      <c r="AV277">
        <v>1</v>
      </c>
      <c r="AW277">
        <v>0</v>
      </c>
      <c r="AX277">
        <v>101.5</v>
      </c>
      <c r="AY277">
        <v>6</v>
      </c>
      <c r="AZ277" t="s">
        <v>125</v>
      </c>
      <c r="BA277">
        <v>3</v>
      </c>
      <c r="BB277" t="s">
        <v>126</v>
      </c>
      <c r="BC277">
        <v>3</v>
      </c>
    </row>
    <row r="278" spans="1:55">
      <c r="A278" t="s">
        <v>896</v>
      </c>
      <c r="B278" t="s">
        <v>73</v>
      </c>
      <c r="C278">
        <v>59</v>
      </c>
      <c r="D278" t="s">
        <v>57</v>
      </c>
      <c r="E278">
        <v>0</v>
      </c>
      <c r="F278" t="s">
        <v>627</v>
      </c>
      <c r="G278">
        <v>94114</v>
      </c>
      <c r="H278">
        <v>37.758085</v>
      </c>
      <c r="I278">
        <v>-122.434801</v>
      </c>
      <c r="J278">
        <v>1</v>
      </c>
      <c r="K278">
        <v>60</v>
      </c>
      <c r="L278" t="s">
        <v>59</v>
      </c>
      <c r="M278" t="s">
        <v>57</v>
      </c>
      <c r="N278" t="s">
        <v>897</v>
      </c>
      <c r="O278" t="s">
        <v>57</v>
      </c>
      <c r="P278" t="s">
        <v>57</v>
      </c>
      <c r="Q278" t="s">
        <v>85</v>
      </c>
      <c r="R278" t="s">
        <v>63</v>
      </c>
      <c r="S278" t="s">
        <v>61</v>
      </c>
      <c r="T278" t="s">
        <v>57</v>
      </c>
      <c r="U278" t="s">
        <v>57</v>
      </c>
      <c r="V278" t="s">
        <v>61</v>
      </c>
      <c r="W278" t="s">
        <v>57</v>
      </c>
      <c r="X278" t="s">
        <v>61</v>
      </c>
      <c r="Y278" t="s">
        <v>61</v>
      </c>
      <c r="Z278" t="s">
        <v>57</v>
      </c>
      <c r="AA278" t="s">
        <v>77</v>
      </c>
      <c r="AB278" t="s">
        <v>57</v>
      </c>
      <c r="AC278" t="s">
        <v>87</v>
      </c>
      <c r="AD278">
        <v>95.75</v>
      </c>
      <c r="AE278">
        <v>5742.9</v>
      </c>
      <c r="AF278">
        <v>0</v>
      </c>
      <c r="AG278">
        <v>0</v>
      </c>
      <c r="AH278">
        <v>2113.2</v>
      </c>
      <c r="AI278">
        <v>7856.1</v>
      </c>
      <c r="AJ278" t="s">
        <v>88</v>
      </c>
      <c r="AK278" t="s">
        <v>101</v>
      </c>
      <c r="AL278" t="s">
        <v>690</v>
      </c>
      <c r="AM278">
        <v>1</v>
      </c>
      <c r="AN278">
        <v>0</v>
      </c>
      <c r="AO278">
        <v>0</v>
      </c>
      <c r="AP278" t="s">
        <v>123</v>
      </c>
      <c r="AQ278" t="s">
        <v>92</v>
      </c>
      <c r="AR278" t="s">
        <v>105</v>
      </c>
      <c r="AS278">
        <v>4</v>
      </c>
      <c r="AT278">
        <v>30587</v>
      </c>
      <c r="AU278">
        <v>1</v>
      </c>
      <c r="AV278">
        <v>1</v>
      </c>
      <c r="AW278">
        <v>0</v>
      </c>
      <c r="AX278">
        <v>95.75</v>
      </c>
      <c r="AY278">
        <v>6</v>
      </c>
      <c r="AZ278" t="s">
        <v>125</v>
      </c>
      <c r="BA278">
        <v>6</v>
      </c>
      <c r="BB278" t="s">
        <v>95</v>
      </c>
      <c r="BC278">
        <v>1</v>
      </c>
    </row>
    <row r="279" spans="1:55">
      <c r="A279" t="s">
        <v>898</v>
      </c>
      <c r="B279" t="s">
        <v>56</v>
      </c>
      <c r="C279">
        <v>35</v>
      </c>
      <c r="D279" t="s">
        <v>57</v>
      </c>
      <c r="E279">
        <v>0</v>
      </c>
      <c r="F279" t="s">
        <v>899</v>
      </c>
      <c r="G279">
        <v>90602</v>
      </c>
      <c r="H279">
        <v>33.972119</v>
      </c>
      <c r="I279">
        <v>-118.020188</v>
      </c>
      <c r="J279">
        <v>8</v>
      </c>
      <c r="K279">
        <v>58</v>
      </c>
      <c r="L279" t="s">
        <v>129</v>
      </c>
      <c r="M279" t="s">
        <v>57</v>
      </c>
      <c r="N279" t="s">
        <v>719</v>
      </c>
      <c r="O279" t="s">
        <v>57</v>
      </c>
      <c r="P279" t="s">
        <v>57</v>
      </c>
      <c r="Q279" t="s">
        <v>85</v>
      </c>
      <c r="R279" t="s">
        <v>318</v>
      </c>
      <c r="S279" t="s">
        <v>57</v>
      </c>
      <c r="T279" t="s">
        <v>57</v>
      </c>
      <c r="U279" t="s">
        <v>57</v>
      </c>
      <c r="V279" t="s">
        <v>61</v>
      </c>
      <c r="W279" t="s">
        <v>57</v>
      </c>
      <c r="X279" t="s">
        <v>57</v>
      </c>
      <c r="Y279" t="s">
        <v>57</v>
      </c>
      <c r="Z279" t="s">
        <v>57</v>
      </c>
      <c r="AA279" t="s">
        <v>64</v>
      </c>
      <c r="AB279" t="s">
        <v>57</v>
      </c>
      <c r="AC279" t="s">
        <v>65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66</v>
      </c>
      <c r="AM279">
        <v>0</v>
      </c>
      <c r="AN279">
        <v>1</v>
      </c>
      <c r="AO279">
        <v>0</v>
      </c>
      <c r="AP279" t="s">
        <v>123</v>
      </c>
      <c r="AQ279" t="s">
        <v>68</v>
      </c>
      <c r="AR279" t="s">
        <v>105</v>
      </c>
      <c r="AS279">
        <v>7</v>
      </c>
      <c r="AT279">
        <v>26265</v>
      </c>
      <c r="AU279">
        <v>1</v>
      </c>
      <c r="AV279">
        <v>0</v>
      </c>
      <c r="AW279">
        <v>1</v>
      </c>
      <c r="AX279">
        <v>0</v>
      </c>
      <c r="AY279">
        <v>6</v>
      </c>
      <c r="AZ279" t="s">
        <v>125</v>
      </c>
      <c r="BA279">
        <v>3</v>
      </c>
      <c r="BB279" t="s">
        <v>126</v>
      </c>
      <c r="BC279">
        <v>3</v>
      </c>
    </row>
    <row r="280" spans="1:55">
      <c r="A280" t="s">
        <v>900</v>
      </c>
      <c r="B280" t="s">
        <v>56</v>
      </c>
      <c r="C280">
        <v>64</v>
      </c>
      <c r="D280" t="s">
        <v>57</v>
      </c>
      <c r="E280">
        <v>0</v>
      </c>
      <c r="F280" t="s">
        <v>701</v>
      </c>
      <c r="G280">
        <v>90822</v>
      </c>
      <c r="H280">
        <v>33.778436</v>
      </c>
      <c r="I280">
        <v>-118.118648</v>
      </c>
      <c r="J280">
        <v>1</v>
      </c>
      <c r="K280">
        <v>31</v>
      </c>
      <c r="L280" t="s">
        <v>216</v>
      </c>
      <c r="M280" t="s">
        <v>57</v>
      </c>
      <c r="N280" t="s">
        <v>901</v>
      </c>
      <c r="O280" t="s">
        <v>61</v>
      </c>
      <c r="P280" t="s">
        <v>57</v>
      </c>
      <c r="Q280" t="s">
        <v>85</v>
      </c>
      <c r="R280" t="s">
        <v>180</v>
      </c>
      <c r="S280" t="s">
        <v>61</v>
      </c>
      <c r="T280" t="s">
        <v>57</v>
      </c>
      <c r="U280" t="s">
        <v>61</v>
      </c>
      <c r="V280" t="s">
        <v>61</v>
      </c>
      <c r="W280" t="s">
        <v>61</v>
      </c>
      <c r="X280" t="s">
        <v>57</v>
      </c>
      <c r="Y280" t="s">
        <v>57</v>
      </c>
      <c r="Z280" t="s">
        <v>57</v>
      </c>
      <c r="AA280" t="s">
        <v>77</v>
      </c>
      <c r="AB280" t="s">
        <v>57</v>
      </c>
      <c r="AC280" t="s">
        <v>87</v>
      </c>
      <c r="AD280">
        <v>83.84999999999999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66</v>
      </c>
      <c r="AM280">
        <v>0</v>
      </c>
      <c r="AN280">
        <v>1</v>
      </c>
      <c r="AO280">
        <v>0</v>
      </c>
      <c r="AP280" t="s">
        <v>164</v>
      </c>
      <c r="AQ280" t="s">
        <v>124</v>
      </c>
      <c r="AR280" t="s">
        <v>93</v>
      </c>
      <c r="AS280">
        <v>4</v>
      </c>
      <c r="AT280">
        <v>425</v>
      </c>
      <c r="AU280">
        <v>1</v>
      </c>
      <c r="AV280">
        <v>0</v>
      </c>
      <c r="AW280">
        <v>1</v>
      </c>
      <c r="AX280">
        <v>0</v>
      </c>
      <c r="AY280">
        <v>4</v>
      </c>
      <c r="AZ280" t="s">
        <v>165</v>
      </c>
      <c r="BA280">
        <v>6</v>
      </c>
      <c r="BB280" t="s">
        <v>95</v>
      </c>
      <c r="BC280">
        <v>1</v>
      </c>
    </row>
    <row r="281" spans="1:55">
      <c r="A281" t="s">
        <v>902</v>
      </c>
      <c r="B281" t="s">
        <v>56</v>
      </c>
      <c r="C281">
        <v>62</v>
      </c>
      <c r="D281" t="s">
        <v>61</v>
      </c>
      <c r="E281">
        <v>0</v>
      </c>
      <c r="F281" t="s">
        <v>240</v>
      </c>
      <c r="G281">
        <v>95215</v>
      </c>
      <c r="H281">
        <v>37.946282</v>
      </c>
      <c r="I281">
        <v>-121.139499</v>
      </c>
      <c r="J281">
        <v>0</v>
      </c>
      <c r="K281">
        <v>3</v>
      </c>
      <c r="L281" t="s">
        <v>59</v>
      </c>
      <c r="M281" t="s">
        <v>57</v>
      </c>
      <c r="N281" t="s">
        <v>903</v>
      </c>
      <c r="O281" t="s">
        <v>57</v>
      </c>
      <c r="P281" t="s">
        <v>57</v>
      </c>
      <c r="Q281" t="s">
        <v>135</v>
      </c>
      <c r="R281" t="s">
        <v>300</v>
      </c>
      <c r="S281" t="s">
        <v>61</v>
      </c>
      <c r="T281" t="s">
        <v>61</v>
      </c>
      <c r="U281" t="s">
        <v>61</v>
      </c>
      <c r="V281" t="s">
        <v>61</v>
      </c>
      <c r="W281" t="s">
        <v>57</v>
      </c>
      <c r="X281" t="s">
        <v>61</v>
      </c>
      <c r="Y281" t="s">
        <v>61</v>
      </c>
      <c r="Z281" t="s">
        <v>61</v>
      </c>
      <c r="AA281" t="s">
        <v>77</v>
      </c>
      <c r="AB281" t="s">
        <v>57</v>
      </c>
      <c r="AC281" t="s">
        <v>87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170</v>
      </c>
      <c r="AM281">
        <v>0</v>
      </c>
      <c r="AN281">
        <v>0</v>
      </c>
      <c r="AO281">
        <v>0</v>
      </c>
      <c r="AP281" t="s">
        <v>91</v>
      </c>
      <c r="AQ281" t="s">
        <v>124</v>
      </c>
      <c r="AR281" t="s">
        <v>69</v>
      </c>
      <c r="AS281">
        <v>1</v>
      </c>
      <c r="AT281">
        <v>23789</v>
      </c>
      <c r="AU281">
        <v>0</v>
      </c>
      <c r="AX281">
        <v>0</v>
      </c>
      <c r="AY281">
        <v>1</v>
      </c>
      <c r="AZ281" t="s">
        <v>94</v>
      </c>
      <c r="BA281">
        <v>8</v>
      </c>
      <c r="BB281" t="s">
        <v>95</v>
      </c>
      <c r="BC281">
        <v>1</v>
      </c>
    </row>
    <row r="282" spans="1:55">
      <c r="A282" t="s">
        <v>904</v>
      </c>
      <c r="B282" t="s">
        <v>73</v>
      </c>
      <c r="C282">
        <v>20</v>
      </c>
      <c r="D282" t="s">
        <v>61</v>
      </c>
      <c r="E282">
        <v>0</v>
      </c>
      <c r="F282" t="s">
        <v>905</v>
      </c>
      <c r="G282">
        <v>92332</v>
      </c>
      <c r="H282">
        <v>34.9436</v>
      </c>
      <c r="I282">
        <v>-115.287901</v>
      </c>
      <c r="J282">
        <v>0</v>
      </c>
      <c r="K282">
        <v>55</v>
      </c>
      <c r="L282" t="s">
        <v>59</v>
      </c>
      <c r="M282" t="s">
        <v>57</v>
      </c>
      <c r="N282" t="s">
        <v>906</v>
      </c>
      <c r="O282" t="s">
        <v>61</v>
      </c>
      <c r="P282" t="s">
        <v>57</v>
      </c>
      <c r="Q282" t="s">
        <v>135</v>
      </c>
      <c r="R282" t="s">
        <v>322</v>
      </c>
      <c r="S282" t="s">
        <v>57</v>
      </c>
      <c r="T282" t="s">
        <v>61</v>
      </c>
      <c r="U282" t="s">
        <v>57</v>
      </c>
      <c r="V282" t="s">
        <v>57</v>
      </c>
      <c r="W282" t="s">
        <v>61</v>
      </c>
      <c r="X282" t="s">
        <v>61</v>
      </c>
      <c r="Y282" t="s">
        <v>61</v>
      </c>
      <c r="Z282" t="s">
        <v>57</v>
      </c>
      <c r="AA282" t="s">
        <v>122</v>
      </c>
      <c r="AB282" t="s">
        <v>57</v>
      </c>
      <c r="AC282" t="s">
        <v>87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66</v>
      </c>
      <c r="AM282">
        <v>0</v>
      </c>
      <c r="AN282">
        <v>1</v>
      </c>
      <c r="AO282">
        <v>0</v>
      </c>
      <c r="AP282" t="s">
        <v>123</v>
      </c>
      <c r="AQ282" t="s">
        <v>116</v>
      </c>
      <c r="AR282" t="s">
        <v>69</v>
      </c>
      <c r="AS282">
        <v>4</v>
      </c>
      <c r="AT282">
        <v>115</v>
      </c>
      <c r="AU282">
        <v>1</v>
      </c>
      <c r="AV282">
        <v>0</v>
      </c>
      <c r="AW282">
        <v>1</v>
      </c>
      <c r="AX282">
        <v>0</v>
      </c>
      <c r="AY282">
        <v>6</v>
      </c>
      <c r="AZ282" t="s">
        <v>125</v>
      </c>
      <c r="BA282">
        <v>2</v>
      </c>
      <c r="BB282" t="s">
        <v>126</v>
      </c>
      <c r="BC282">
        <v>3</v>
      </c>
    </row>
    <row r="283" spans="1:55">
      <c r="A283" t="s">
        <v>907</v>
      </c>
      <c r="B283" t="s">
        <v>56</v>
      </c>
      <c r="C283">
        <v>58</v>
      </c>
      <c r="D283" t="s">
        <v>61</v>
      </c>
      <c r="E283">
        <v>0</v>
      </c>
      <c r="F283" t="s">
        <v>535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83</v>
      </c>
      <c r="M283" t="s">
        <v>57</v>
      </c>
      <c r="N283" t="s">
        <v>908</v>
      </c>
      <c r="O283" t="s">
        <v>61</v>
      </c>
      <c r="P283" t="s">
        <v>57</v>
      </c>
      <c r="Q283" t="s">
        <v>135</v>
      </c>
      <c r="R283" t="s">
        <v>86</v>
      </c>
      <c r="S283" t="s">
        <v>61</v>
      </c>
      <c r="T283" t="s">
        <v>61</v>
      </c>
      <c r="U283" t="s">
        <v>61</v>
      </c>
      <c r="V283" t="s">
        <v>61</v>
      </c>
      <c r="W283" t="s">
        <v>61</v>
      </c>
      <c r="X283" t="s">
        <v>61</v>
      </c>
      <c r="Y283" t="s">
        <v>61</v>
      </c>
      <c r="Z283" t="s">
        <v>57</v>
      </c>
      <c r="AA283" t="s">
        <v>77</v>
      </c>
      <c r="AB283" t="s">
        <v>61</v>
      </c>
      <c r="AC283" t="s">
        <v>65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70.93000000000001</v>
      </c>
      <c r="AJ283" t="s">
        <v>88</v>
      </c>
      <c r="AK283" t="s">
        <v>205</v>
      </c>
      <c r="AL283" t="s">
        <v>329</v>
      </c>
      <c r="AM283">
        <v>1</v>
      </c>
      <c r="AN283">
        <v>0</v>
      </c>
      <c r="AO283">
        <v>0</v>
      </c>
      <c r="AP283" t="s">
        <v>91</v>
      </c>
      <c r="AQ283" t="s">
        <v>92</v>
      </c>
      <c r="AR283" t="s">
        <v>137</v>
      </c>
      <c r="AS283">
        <v>1</v>
      </c>
      <c r="AT283">
        <v>13290</v>
      </c>
      <c r="AU283">
        <v>1</v>
      </c>
      <c r="AV283">
        <v>1</v>
      </c>
      <c r="AW283">
        <v>0</v>
      </c>
      <c r="AX283">
        <v>44.4</v>
      </c>
      <c r="AY283">
        <v>1</v>
      </c>
      <c r="AZ283" t="s">
        <v>94</v>
      </c>
      <c r="BA283">
        <v>8</v>
      </c>
      <c r="BB283" t="s">
        <v>95</v>
      </c>
      <c r="BC283">
        <v>1</v>
      </c>
    </row>
    <row r="284" spans="1:55">
      <c r="A284" t="s">
        <v>909</v>
      </c>
      <c r="B284" t="s">
        <v>73</v>
      </c>
      <c r="C284">
        <v>44</v>
      </c>
      <c r="D284" t="s">
        <v>57</v>
      </c>
      <c r="E284">
        <v>0</v>
      </c>
      <c r="F284" t="s">
        <v>910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129</v>
      </c>
      <c r="M284" t="s">
        <v>57</v>
      </c>
      <c r="N284" t="s">
        <v>911</v>
      </c>
      <c r="O284" t="s">
        <v>61</v>
      </c>
      <c r="P284" t="s">
        <v>57</v>
      </c>
      <c r="Q284" t="s">
        <v>85</v>
      </c>
      <c r="R284" t="s">
        <v>250</v>
      </c>
      <c r="S284" t="s">
        <v>61</v>
      </c>
      <c r="T284" t="s">
        <v>57</v>
      </c>
      <c r="U284" t="s">
        <v>61</v>
      </c>
      <c r="V284" t="s">
        <v>61</v>
      </c>
      <c r="W284" t="s">
        <v>57</v>
      </c>
      <c r="X284" t="s">
        <v>61</v>
      </c>
      <c r="Y284" t="s">
        <v>61</v>
      </c>
      <c r="Z284" t="s">
        <v>57</v>
      </c>
      <c r="AA284" t="s">
        <v>77</v>
      </c>
      <c r="AB284" t="s">
        <v>57</v>
      </c>
      <c r="AC284" t="s">
        <v>65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66</v>
      </c>
      <c r="AM284">
        <v>0</v>
      </c>
      <c r="AN284">
        <v>1</v>
      </c>
      <c r="AO284">
        <v>0</v>
      </c>
      <c r="AP284" t="s">
        <v>123</v>
      </c>
      <c r="AQ284" t="s">
        <v>78</v>
      </c>
      <c r="AR284" t="s">
        <v>93</v>
      </c>
      <c r="AS284">
        <v>3</v>
      </c>
      <c r="AT284">
        <v>17922</v>
      </c>
      <c r="AU284">
        <v>1</v>
      </c>
      <c r="AV284">
        <v>0</v>
      </c>
      <c r="AW284">
        <v>1</v>
      </c>
      <c r="AX284">
        <v>0</v>
      </c>
      <c r="AY284">
        <v>6</v>
      </c>
      <c r="AZ284" t="s">
        <v>125</v>
      </c>
      <c r="BA284">
        <v>6</v>
      </c>
      <c r="BB284" t="s">
        <v>95</v>
      </c>
      <c r="BC284">
        <v>1</v>
      </c>
    </row>
    <row r="285" spans="1:55">
      <c r="A285" t="s">
        <v>912</v>
      </c>
      <c r="B285" t="s">
        <v>73</v>
      </c>
      <c r="C285">
        <v>40</v>
      </c>
      <c r="D285" t="s">
        <v>61</v>
      </c>
      <c r="E285">
        <v>0</v>
      </c>
      <c r="F285" t="s">
        <v>252</v>
      </c>
      <c r="G285">
        <v>92117</v>
      </c>
      <c r="H285">
        <v>32.825086</v>
      </c>
      <c r="I285">
        <v>-117.199424</v>
      </c>
      <c r="J285">
        <v>0</v>
      </c>
      <c r="K285">
        <v>8</v>
      </c>
      <c r="L285" t="s">
        <v>59</v>
      </c>
      <c r="M285" t="s">
        <v>61</v>
      </c>
      <c r="N285" t="s">
        <v>143</v>
      </c>
      <c r="O285" t="s">
        <v>143</v>
      </c>
      <c r="P285" t="s">
        <v>57</v>
      </c>
      <c r="Q285" t="s">
        <v>135</v>
      </c>
      <c r="R285" t="s">
        <v>63</v>
      </c>
      <c r="S285" t="s">
        <v>61</v>
      </c>
      <c r="T285" t="s">
        <v>61</v>
      </c>
      <c r="U285" t="s">
        <v>61</v>
      </c>
      <c r="V285" t="s">
        <v>61</v>
      </c>
      <c r="W285" t="s">
        <v>61</v>
      </c>
      <c r="X285" t="s">
        <v>61</v>
      </c>
      <c r="Y285" t="s">
        <v>61</v>
      </c>
      <c r="Z285" t="s">
        <v>57</v>
      </c>
      <c r="AA285" t="s">
        <v>77</v>
      </c>
      <c r="AB285" t="s">
        <v>61</v>
      </c>
      <c r="AC285" t="s">
        <v>307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88</v>
      </c>
      <c r="AK285" t="s">
        <v>205</v>
      </c>
      <c r="AL285" t="s">
        <v>329</v>
      </c>
      <c r="AM285">
        <v>1</v>
      </c>
      <c r="AN285">
        <v>0</v>
      </c>
      <c r="AO285">
        <v>0</v>
      </c>
      <c r="AP285" t="s">
        <v>67</v>
      </c>
      <c r="AQ285" t="s">
        <v>78</v>
      </c>
      <c r="AR285" t="s">
        <v>182</v>
      </c>
      <c r="AS285">
        <v>1</v>
      </c>
      <c r="AT285">
        <v>51213</v>
      </c>
      <c r="AU285">
        <v>1</v>
      </c>
      <c r="AV285">
        <v>1</v>
      </c>
      <c r="AW285">
        <v>0</v>
      </c>
      <c r="AX285">
        <v>25.5</v>
      </c>
      <c r="AY285">
        <v>2</v>
      </c>
      <c r="AZ285" t="s">
        <v>70</v>
      </c>
      <c r="BA285">
        <v>5</v>
      </c>
      <c r="BB285" t="s">
        <v>80</v>
      </c>
      <c r="BC285">
        <v>2</v>
      </c>
    </row>
    <row r="286" spans="1:55">
      <c r="A286" t="s">
        <v>913</v>
      </c>
      <c r="B286" t="s">
        <v>56</v>
      </c>
      <c r="C286">
        <v>72</v>
      </c>
      <c r="D286" t="s">
        <v>61</v>
      </c>
      <c r="E286">
        <v>0</v>
      </c>
      <c r="F286" t="s">
        <v>267</v>
      </c>
      <c r="G286">
        <v>93291</v>
      </c>
      <c r="H286">
        <v>36.391777</v>
      </c>
      <c r="I286">
        <v>-119.372842</v>
      </c>
      <c r="J286">
        <v>0</v>
      </c>
      <c r="K286">
        <v>39</v>
      </c>
      <c r="L286" t="s">
        <v>59</v>
      </c>
      <c r="M286" t="s">
        <v>57</v>
      </c>
      <c r="N286" t="s">
        <v>914</v>
      </c>
      <c r="O286" t="s">
        <v>57</v>
      </c>
      <c r="P286" t="s">
        <v>57</v>
      </c>
      <c r="Q286" t="s">
        <v>85</v>
      </c>
      <c r="R286" t="s">
        <v>441</v>
      </c>
      <c r="S286" t="s">
        <v>61</v>
      </c>
      <c r="T286" t="s">
        <v>61</v>
      </c>
      <c r="U286" t="s">
        <v>57</v>
      </c>
      <c r="V286" t="s">
        <v>61</v>
      </c>
      <c r="W286" t="s">
        <v>57</v>
      </c>
      <c r="X286" t="s">
        <v>57</v>
      </c>
      <c r="Y286" t="s">
        <v>61</v>
      </c>
      <c r="Z286" t="s">
        <v>57</v>
      </c>
      <c r="AA286" t="s">
        <v>122</v>
      </c>
      <c r="AB286" t="s">
        <v>57</v>
      </c>
      <c r="AC286" t="s">
        <v>87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66</v>
      </c>
      <c r="AM286">
        <v>0</v>
      </c>
      <c r="AN286">
        <v>1</v>
      </c>
      <c r="AO286">
        <v>0</v>
      </c>
      <c r="AP286" t="s">
        <v>176</v>
      </c>
      <c r="AQ286" t="s">
        <v>104</v>
      </c>
      <c r="AR286" t="s">
        <v>105</v>
      </c>
      <c r="AS286">
        <v>4</v>
      </c>
      <c r="AT286">
        <v>36718</v>
      </c>
      <c r="AU286">
        <v>1</v>
      </c>
      <c r="AV286">
        <v>0</v>
      </c>
      <c r="AW286">
        <v>1</v>
      </c>
      <c r="AX286">
        <v>0</v>
      </c>
      <c r="AY286">
        <v>5</v>
      </c>
      <c r="AZ286" t="s">
        <v>177</v>
      </c>
      <c r="BA286">
        <v>4</v>
      </c>
      <c r="BB286" t="s">
        <v>80</v>
      </c>
      <c r="BC286">
        <v>2</v>
      </c>
    </row>
    <row r="287" spans="1:55">
      <c r="A287" t="s">
        <v>915</v>
      </c>
      <c r="B287" t="s">
        <v>73</v>
      </c>
      <c r="C287">
        <v>43</v>
      </c>
      <c r="D287" t="s">
        <v>57</v>
      </c>
      <c r="E287">
        <v>0</v>
      </c>
      <c r="F287" t="s">
        <v>262</v>
      </c>
      <c r="G287">
        <v>95112</v>
      </c>
      <c r="H287">
        <v>37.343827</v>
      </c>
      <c r="I287">
        <v>-121.883119</v>
      </c>
      <c r="J287">
        <v>9</v>
      </c>
      <c r="K287">
        <v>66</v>
      </c>
      <c r="L287" t="s">
        <v>119</v>
      </c>
      <c r="M287" t="s">
        <v>57</v>
      </c>
      <c r="N287" t="s">
        <v>916</v>
      </c>
      <c r="O287" t="s">
        <v>57</v>
      </c>
      <c r="P287" t="s">
        <v>57</v>
      </c>
      <c r="Q287" t="s">
        <v>135</v>
      </c>
      <c r="R287" t="s">
        <v>296</v>
      </c>
      <c r="S287" t="s">
        <v>57</v>
      </c>
      <c r="T287" t="s">
        <v>57</v>
      </c>
      <c r="U287" t="s">
        <v>57</v>
      </c>
      <c r="V287" t="s">
        <v>61</v>
      </c>
      <c r="W287" t="s">
        <v>61</v>
      </c>
      <c r="X287" t="s">
        <v>61</v>
      </c>
      <c r="Y287" t="s">
        <v>61</v>
      </c>
      <c r="Z287" t="s">
        <v>57</v>
      </c>
      <c r="AA287" t="s">
        <v>122</v>
      </c>
      <c r="AB287" t="s">
        <v>57</v>
      </c>
      <c r="AC287" t="s">
        <v>65</v>
      </c>
      <c r="AD287">
        <v>66.09999999999999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66</v>
      </c>
      <c r="AM287">
        <v>0</v>
      </c>
      <c r="AN287">
        <v>1</v>
      </c>
      <c r="AO287">
        <v>0</v>
      </c>
      <c r="AP287" t="s">
        <v>123</v>
      </c>
      <c r="AQ287" t="s">
        <v>78</v>
      </c>
      <c r="AR287" t="s">
        <v>69</v>
      </c>
      <c r="AS287">
        <v>4</v>
      </c>
      <c r="AT287">
        <v>52334</v>
      </c>
      <c r="AU287">
        <v>1</v>
      </c>
      <c r="AV287">
        <v>0</v>
      </c>
      <c r="AW287">
        <v>1</v>
      </c>
      <c r="AX287">
        <v>0</v>
      </c>
      <c r="AY287">
        <v>6</v>
      </c>
      <c r="AZ287" t="s">
        <v>125</v>
      </c>
      <c r="BA287">
        <v>1</v>
      </c>
      <c r="BB287" t="s">
        <v>71</v>
      </c>
      <c r="BC287">
        <v>4</v>
      </c>
    </row>
    <row r="288" spans="1:55">
      <c r="A288" t="s">
        <v>917</v>
      </c>
      <c r="B288" t="s">
        <v>56</v>
      </c>
      <c r="C288">
        <v>23</v>
      </c>
      <c r="D288" t="s">
        <v>57</v>
      </c>
      <c r="E288">
        <v>0</v>
      </c>
      <c r="F288" t="s">
        <v>352</v>
      </c>
      <c r="G288">
        <v>93722</v>
      </c>
      <c r="H288">
        <v>36.78979</v>
      </c>
      <c r="I288">
        <v>-119.929894</v>
      </c>
      <c r="J288">
        <v>7</v>
      </c>
      <c r="K288">
        <v>15</v>
      </c>
      <c r="L288" t="s">
        <v>59</v>
      </c>
      <c r="M288" t="s">
        <v>57</v>
      </c>
      <c r="N288" t="s">
        <v>918</v>
      </c>
      <c r="O288" t="s">
        <v>61</v>
      </c>
      <c r="P288" t="s">
        <v>61</v>
      </c>
      <c r="Q288" t="s">
        <v>143</v>
      </c>
      <c r="R288" t="s">
        <v>143</v>
      </c>
      <c r="S288" t="s">
        <v>143</v>
      </c>
      <c r="T288" t="s">
        <v>143</v>
      </c>
      <c r="U288" t="s">
        <v>143</v>
      </c>
      <c r="V288" t="s">
        <v>143</v>
      </c>
      <c r="W288" t="s">
        <v>143</v>
      </c>
      <c r="X288" t="s">
        <v>143</v>
      </c>
      <c r="Y288" t="s">
        <v>143</v>
      </c>
      <c r="Z288" t="s">
        <v>143</v>
      </c>
      <c r="AA288" t="s">
        <v>64</v>
      </c>
      <c r="AB288" t="s">
        <v>61</v>
      </c>
      <c r="AC288" t="s">
        <v>65</v>
      </c>
      <c r="AD288">
        <v>20.55</v>
      </c>
      <c r="AE288">
        <v>295.95</v>
      </c>
      <c r="AF288">
        <v>0</v>
      </c>
      <c r="AG288">
        <v>0</v>
      </c>
      <c r="AH288">
        <v>519.45</v>
      </c>
      <c r="AI288">
        <v>815.4</v>
      </c>
      <c r="AJ288" t="s">
        <v>66</v>
      </c>
      <c r="AM288">
        <v>0</v>
      </c>
      <c r="AN288">
        <v>1</v>
      </c>
      <c r="AO288">
        <v>0</v>
      </c>
      <c r="AP288" t="s">
        <v>103</v>
      </c>
      <c r="AQ288" t="s">
        <v>116</v>
      </c>
      <c r="AR288" t="s">
        <v>182</v>
      </c>
      <c r="AT288">
        <v>60889</v>
      </c>
      <c r="AU288">
        <v>1</v>
      </c>
      <c r="AV288">
        <v>0</v>
      </c>
      <c r="AW288">
        <v>1</v>
      </c>
      <c r="AX288">
        <v>0</v>
      </c>
      <c r="AY288">
        <v>3</v>
      </c>
      <c r="AZ288" t="s">
        <v>106</v>
      </c>
      <c r="BA288">
        <v>1</v>
      </c>
      <c r="BB288" t="s">
        <v>71</v>
      </c>
      <c r="BC288">
        <v>4</v>
      </c>
    </row>
    <row r="289" spans="1:55">
      <c r="A289" t="s">
        <v>919</v>
      </c>
      <c r="B289" t="s">
        <v>56</v>
      </c>
      <c r="C289">
        <v>34</v>
      </c>
      <c r="D289" t="s">
        <v>57</v>
      </c>
      <c r="E289">
        <v>0</v>
      </c>
      <c r="F289" t="s">
        <v>252</v>
      </c>
      <c r="G289">
        <v>92117</v>
      </c>
      <c r="H289">
        <v>32.825086</v>
      </c>
      <c r="I289">
        <v>-117.199424</v>
      </c>
      <c r="J289">
        <v>1</v>
      </c>
      <c r="K289">
        <v>51</v>
      </c>
      <c r="L289" t="s">
        <v>129</v>
      </c>
      <c r="M289" t="s">
        <v>57</v>
      </c>
      <c r="N289" t="s">
        <v>920</v>
      </c>
      <c r="O289" t="s">
        <v>57</v>
      </c>
      <c r="P289" t="s">
        <v>57</v>
      </c>
      <c r="Q289" t="s">
        <v>85</v>
      </c>
      <c r="R289" t="s">
        <v>250</v>
      </c>
      <c r="S289" t="s">
        <v>61</v>
      </c>
      <c r="T289" t="s">
        <v>61</v>
      </c>
      <c r="U289" t="s">
        <v>57</v>
      </c>
      <c r="V289" t="s">
        <v>61</v>
      </c>
      <c r="W289" t="s">
        <v>57</v>
      </c>
      <c r="X289" t="s">
        <v>57</v>
      </c>
      <c r="Y289" t="s">
        <v>57</v>
      </c>
      <c r="Z289" t="s">
        <v>61</v>
      </c>
      <c r="AA289" t="s">
        <v>64</v>
      </c>
      <c r="AB289" t="s">
        <v>57</v>
      </c>
      <c r="AC289" t="s">
        <v>87</v>
      </c>
      <c r="AD289">
        <v>98.84999999999999</v>
      </c>
      <c r="AE289">
        <v>4947.55</v>
      </c>
      <c r="AF289">
        <v>0</v>
      </c>
      <c r="AG289">
        <v>130</v>
      </c>
      <c r="AH289">
        <v>2433.72</v>
      </c>
      <c r="AI289">
        <v>7511.27</v>
      </c>
      <c r="AJ289" t="s">
        <v>66</v>
      </c>
      <c r="AM289">
        <v>0</v>
      </c>
      <c r="AN289">
        <v>1</v>
      </c>
      <c r="AO289">
        <v>0</v>
      </c>
      <c r="AP289" t="s">
        <v>123</v>
      </c>
      <c r="AQ289" t="s">
        <v>68</v>
      </c>
      <c r="AR289" t="s">
        <v>105</v>
      </c>
      <c r="AS289">
        <v>4</v>
      </c>
      <c r="AT289">
        <v>51213</v>
      </c>
      <c r="AU289">
        <v>1</v>
      </c>
      <c r="AV289">
        <v>0</v>
      </c>
      <c r="AW289">
        <v>1</v>
      </c>
      <c r="AX289">
        <v>0</v>
      </c>
      <c r="AY289">
        <v>6</v>
      </c>
      <c r="AZ289" t="s">
        <v>125</v>
      </c>
      <c r="BA289">
        <v>3</v>
      </c>
      <c r="BB289" t="s">
        <v>126</v>
      </c>
      <c r="BC289">
        <v>3</v>
      </c>
    </row>
    <row r="290" spans="1:55">
      <c r="A290" t="s">
        <v>921</v>
      </c>
      <c r="B290" t="s">
        <v>73</v>
      </c>
      <c r="C290">
        <v>74</v>
      </c>
      <c r="D290" t="s">
        <v>61</v>
      </c>
      <c r="E290">
        <v>0</v>
      </c>
      <c r="F290" t="s">
        <v>688</v>
      </c>
      <c r="G290">
        <v>95369</v>
      </c>
      <c r="H290">
        <v>37.521708</v>
      </c>
      <c r="I290">
        <v>-120.426843</v>
      </c>
      <c r="J290">
        <v>0</v>
      </c>
      <c r="K290">
        <v>9</v>
      </c>
      <c r="L290" t="s">
        <v>59</v>
      </c>
      <c r="M290" t="s">
        <v>57</v>
      </c>
      <c r="N290" t="s">
        <v>922</v>
      </c>
      <c r="O290" t="s">
        <v>61</v>
      </c>
      <c r="P290" t="s">
        <v>57</v>
      </c>
      <c r="Q290" t="s">
        <v>135</v>
      </c>
      <c r="R290" t="s">
        <v>160</v>
      </c>
      <c r="S290" t="s">
        <v>61</v>
      </c>
      <c r="T290" t="s">
        <v>61</v>
      </c>
      <c r="U290" t="s">
        <v>61</v>
      </c>
      <c r="V290" t="s">
        <v>57</v>
      </c>
      <c r="W290" t="s">
        <v>61</v>
      </c>
      <c r="X290" t="s">
        <v>61</v>
      </c>
      <c r="Y290" t="s">
        <v>61</v>
      </c>
      <c r="Z290" t="s">
        <v>57</v>
      </c>
      <c r="AA290" t="s">
        <v>122</v>
      </c>
      <c r="AB290" t="s">
        <v>61</v>
      </c>
      <c r="AC290" t="s">
        <v>307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66</v>
      </c>
      <c r="AM290">
        <v>0</v>
      </c>
      <c r="AN290">
        <v>1</v>
      </c>
      <c r="AO290">
        <v>0</v>
      </c>
      <c r="AP290" t="s">
        <v>67</v>
      </c>
      <c r="AQ290" t="s">
        <v>104</v>
      </c>
      <c r="AR290" t="s">
        <v>137</v>
      </c>
      <c r="AS290">
        <v>2</v>
      </c>
      <c r="AT290">
        <v>1158</v>
      </c>
      <c r="AU290">
        <v>1</v>
      </c>
      <c r="AV290">
        <v>0</v>
      </c>
      <c r="AW290">
        <v>1</v>
      </c>
      <c r="AX290">
        <v>0</v>
      </c>
      <c r="AY290">
        <v>2</v>
      </c>
      <c r="AZ290" t="s">
        <v>70</v>
      </c>
      <c r="BA290">
        <v>2</v>
      </c>
      <c r="BB290" t="s">
        <v>126</v>
      </c>
      <c r="BC290">
        <v>3</v>
      </c>
    </row>
    <row r="291" spans="1:55">
      <c r="A291" t="s">
        <v>923</v>
      </c>
      <c r="B291" t="s">
        <v>56</v>
      </c>
      <c r="C291">
        <v>54</v>
      </c>
      <c r="D291" t="s">
        <v>61</v>
      </c>
      <c r="E291">
        <v>0</v>
      </c>
      <c r="F291" t="s">
        <v>924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83</v>
      </c>
      <c r="M291" t="s">
        <v>57</v>
      </c>
      <c r="N291" t="s">
        <v>925</v>
      </c>
      <c r="O291" t="s">
        <v>61</v>
      </c>
      <c r="P291" t="s">
        <v>61</v>
      </c>
      <c r="Q291" t="s">
        <v>143</v>
      </c>
      <c r="R291" t="s">
        <v>143</v>
      </c>
      <c r="S291" t="s">
        <v>143</v>
      </c>
      <c r="T291" t="s">
        <v>143</v>
      </c>
      <c r="U291" t="s">
        <v>143</v>
      </c>
      <c r="V291" t="s">
        <v>143</v>
      </c>
      <c r="W291" t="s">
        <v>143</v>
      </c>
      <c r="X291" t="s">
        <v>143</v>
      </c>
      <c r="Y291" t="s">
        <v>143</v>
      </c>
      <c r="Z291" t="s">
        <v>143</v>
      </c>
      <c r="AA291" t="s">
        <v>77</v>
      </c>
      <c r="AB291" t="s">
        <v>61</v>
      </c>
      <c r="AC291" t="s">
        <v>65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36.41</v>
      </c>
      <c r="AJ291" t="s">
        <v>88</v>
      </c>
      <c r="AK291" t="s">
        <v>101</v>
      </c>
      <c r="AL291" t="s">
        <v>175</v>
      </c>
      <c r="AM291">
        <v>1</v>
      </c>
      <c r="AN291">
        <v>0</v>
      </c>
      <c r="AO291">
        <v>0</v>
      </c>
      <c r="AP291" t="s">
        <v>91</v>
      </c>
      <c r="AQ291" t="s">
        <v>92</v>
      </c>
      <c r="AR291" t="s">
        <v>182</v>
      </c>
      <c r="AT291">
        <v>27614</v>
      </c>
      <c r="AU291">
        <v>1</v>
      </c>
      <c r="AV291">
        <v>1</v>
      </c>
      <c r="AW291">
        <v>0</v>
      </c>
      <c r="AX291">
        <v>20.9</v>
      </c>
      <c r="AY291">
        <v>1</v>
      </c>
      <c r="AZ291" t="s">
        <v>94</v>
      </c>
      <c r="BA291">
        <v>8</v>
      </c>
      <c r="BB291" t="s">
        <v>95</v>
      </c>
      <c r="BC291">
        <v>1</v>
      </c>
    </row>
    <row r="292" spans="1:55">
      <c r="A292" t="s">
        <v>926</v>
      </c>
      <c r="B292" t="s">
        <v>73</v>
      </c>
      <c r="C292">
        <v>29</v>
      </c>
      <c r="D292" t="s">
        <v>61</v>
      </c>
      <c r="E292">
        <v>0</v>
      </c>
      <c r="F292" t="s">
        <v>927</v>
      </c>
      <c r="G292">
        <v>90706</v>
      </c>
      <c r="H292">
        <v>33.887676</v>
      </c>
      <c r="I292">
        <v>-118.127289</v>
      </c>
      <c r="J292">
        <v>0</v>
      </c>
      <c r="K292">
        <v>25</v>
      </c>
      <c r="L292" t="s">
        <v>216</v>
      </c>
      <c r="M292" t="s">
        <v>57</v>
      </c>
      <c r="N292" t="s">
        <v>928</v>
      </c>
      <c r="O292" t="s">
        <v>61</v>
      </c>
      <c r="P292" t="s">
        <v>61</v>
      </c>
      <c r="Q292" t="s">
        <v>143</v>
      </c>
      <c r="R292" t="s">
        <v>143</v>
      </c>
      <c r="S292" t="s">
        <v>143</v>
      </c>
      <c r="T292" t="s">
        <v>143</v>
      </c>
      <c r="U292" t="s">
        <v>143</v>
      </c>
      <c r="V292" t="s">
        <v>143</v>
      </c>
      <c r="W292" t="s">
        <v>143</v>
      </c>
      <c r="X292" t="s">
        <v>143</v>
      </c>
      <c r="Y292" t="s">
        <v>143</v>
      </c>
      <c r="Z292" t="s">
        <v>143</v>
      </c>
      <c r="AA292" t="s">
        <v>64</v>
      </c>
      <c r="AB292" t="s">
        <v>57</v>
      </c>
      <c r="AC292" t="s">
        <v>87</v>
      </c>
      <c r="AD292">
        <v>19.5</v>
      </c>
      <c r="AE292">
        <v>516.3</v>
      </c>
      <c r="AF292">
        <v>0</v>
      </c>
      <c r="AG292">
        <v>0</v>
      </c>
      <c r="AH292">
        <v>89.5</v>
      </c>
      <c r="AI292">
        <v>605.8</v>
      </c>
      <c r="AJ292" t="s">
        <v>66</v>
      </c>
      <c r="AM292">
        <v>0</v>
      </c>
      <c r="AN292">
        <v>1</v>
      </c>
      <c r="AO292">
        <v>0</v>
      </c>
      <c r="AP292" t="s">
        <v>164</v>
      </c>
      <c r="AQ292" t="s">
        <v>116</v>
      </c>
      <c r="AR292" t="s">
        <v>182</v>
      </c>
      <c r="AT292">
        <v>72893</v>
      </c>
      <c r="AU292">
        <v>1</v>
      </c>
      <c r="AV292">
        <v>0</v>
      </c>
      <c r="AW292">
        <v>1</v>
      </c>
      <c r="AX292">
        <v>0</v>
      </c>
      <c r="AY292">
        <v>4</v>
      </c>
      <c r="AZ292" t="s">
        <v>165</v>
      </c>
      <c r="BA292">
        <v>2</v>
      </c>
      <c r="BB292" t="s">
        <v>126</v>
      </c>
      <c r="BC292">
        <v>3</v>
      </c>
    </row>
    <row r="293" spans="1:55">
      <c r="A293" t="s">
        <v>929</v>
      </c>
      <c r="B293" t="s">
        <v>73</v>
      </c>
      <c r="C293">
        <v>56</v>
      </c>
      <c r="D293" t="s">
        <v>57</v>
      </c>
      <c r="E293">
        <v>0</v>
      </c>
      <c r="F293" t="s">
        <v>930</v>
      </c>
      <c r="G293">
        <v>95370</v>
      </c>
      <c r="H293">
        <v>37.982716</v>
      </c>
      <c r="I293">
        <v>-120.343732</v>
      </c>
      <c r="J293">
        <v>9</v>
      </c>
      <c r="K293">
        <v>22</v>
      </c>
      <c r="L293" t="s">
        <v>59</v>
      </c>
      <c r="M293" t="s">
        <v>57</v>
      </c>
      <c r="N293" t="s">
        <v>931</v>
      </c>
      <c r="O293" t="s">
        <v>61</v>
      </c>
      <c r="P293" t="s">
        <v>57</v>
      </c>
      <c r="Q293" t="s">
        <v>85</v>
      </c>
      <c r="R293" t="s">
        <v>318</v>
      </c>
      <c r="S293" t="s">
        <v>61</v>
      </c>
      <c r="T293" t="s">
        <v>61</v>
      </c>
      <c r="U293" t="s">
        <v>57</v>
      </c>
      <c r="V293" t="s">
        <v>61</v>
      </c>
      <c r="W293" t="s">
        <v>57</v>
      </c>
      <c r="X293" t="s">
        <v>61</v>
      </c>
      <c r="Y293" t="s">
        <v>61</v>
      </c>
      <c r="Z293" t="s">
        <v>57</v>
      </c>
      <c r="AA293" t="s">
        <v>77</v>
      </c>
      <c r="AB293" t="s">
        <v>57</v>
      </c>
      <c r="AC293" t="s">
        <v>87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66</v>
      </c>
      <c r="AM293">
        <v>0</v>
      </c>
      <c r="AN293">
        <v>1</v>
      </c>
      <c r="AO293">
        <v>0</v>
      </c>
      <c r="AP293" t="s">
        <v>103</v>
      </c>
      <c r="AQ293" t="s">
        <v>92</v>
      </c>
      <c r="AR293" t="s">
        <v>93</v>
      </c>
      <c r="AS293">
        <v>3</v>
      </c>
      <c r="AT293">
        <v>25340</v>
      </c>
      <c r="AU293">
        <v>1</v>
      </c>
      <c r="AV293">
        <v>0</v>
      </c>
      <c r="AW293">
        <v>1</v>
      </c>
      <c r="AX293">
        <v>0</v>
      </c>
      <c r="AY293">
        <v>3</v>
      </c>
      <c r="AZ293" t="s">
        <v>106</v>
      </c>
      <c r="BA293">
        <v>6</v>
      </c>
      <c r="BB293" t="s">
        <v>95</v>
      </c>
      <c r="BC293">
        <v>1</v>
      </c>
    </row>
    <row r="294" spans="1:55">
      <c r="A294" t="s">
        <v>932</v>
      </c>
      <c r="B294" t="s">
        <v>73</v>
      </c>
      <c r="C294">
        <v>40</v>
      </c>
      <c r="D294" t="s">
        <v>61</v>
      </c>
      <c r="E294">
        <v>0</v>
      </c>
      <c r="F294" t="s">
        <v>933</v>
      </c>
      <c r="G294">
        <v>92346</v>
      </c>
      <c r="H294">
        <v>34.129677</v>
      </c>
      <c r="I294">
        <v>-117.154277</v>
      </c>
      <c r="J294">
        <v>0</v>
      </c>
      <c r="K294">
        <v>15</v>
      </c>
      <c r="L294" t="s">
        <v>59</v>
      </c>
      <c r="M294" t="s">
        <v>57</v>
      </c>
      <c r="N294" t="s">
        <v>934</v>
      </c>
      <c r="O294" t="s">
        <v>57</v>
      </c>
      <c r="P294" t="s">
        <v>57</v>
      </c>
      <c r="Q294" t="s">
        <v>135</v>
      </c>
      <c r="R294" t="s">
        <v>313</v>
      </c>
      <c r="S294" t="s">
        <v>61</v>
      </c>
      <c r="T294" t="s">
        <v>61</v>
      </c>
      <c r="U294" t="s">
        <v>61</v>
      </c>
      <c r="V294" t="s">
        <v>61</v>
      </c>
      <c r="W294" t="s">
        <v>61</v>
      </c>
      <c r="X294" t="s">
        <v>61</v>
      </c>
      <c r="Y294" t="s">
        <v>61</v>
      </c>
      <c r="Z294" t="s">
        <v>57</v>
      </c>
      <c r="AA294" t="s">
        <v>77</v>
      </c>
      <c r="AB294" t="s">
        <v>57</v>
      </c>
      <c r="AC294" t="s">
        <v>87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66</v>
      </c>
      <c r="AM294">
        <v>0</v>
      </c>
      <c r="AN294">
        <v>1</v>
      </c>
      <c r="AO294">
        <v>0</v>
      </c>
      <c r="AP294" t="s">
        <v>103</v>
      </c>
      <c r="AQ294" t="s">
        <v>78</v>
      </c>
      <c r="AR294" t="s">
        <v>137</v>
      </c>
      <c r="AS294">
        <v>1</v>
      </c>
      <c r="AT294">
        <v>48245</v>
      </c>
      <c r="AU294">
        <v>1</v>
      </c>
      <c r="AV294">
        <v>0</v>
      </c>
      <c r="AW294">
        <v>1</v>
      </c>
      <c r="AX294">
        <v>0</v>
      </c>
      <c r="AY294">
        <v>3</v>
      </c>
      <c r="AZ294" t="s">
        <v>106</v>
      </c>
      <c r="BA294">
        <v>5</v>
      </c>
      <c r="BB294" t="s">
        <v>80</v>
      </c>
      <c r="BC294">
        <v>2</v>
      </c>
    </row>
    <row r="295" spans="1:55">
      <c r="A295" t="s">
        <v>935</v>
      </c>
      <c r="B295" t="s">
        <v>56</v>
      </c>
      <c r="C295">
        <v>37</v>
      </c>
      <c r="D295" t="s">
        <v>57</v>
      </c>
      <c r="E295">
        <v>0</v>
      </c>
      <c r="F295" t="s">
        <v>825</v>
      </c>
      <c r="G295">
        <v>94949</v>
      </c>
      <c r="H295">
        <v>38.067204</v>
      </c>
      <c r="I295">
        <v>-122.524004</v>
      </c>
      <c r="J295">
        <v>1</v>
      </c>
      <c r="K295">
        <v>28</v>
      </c>
      <c r="L295" t="s">
        <v>59</v>
      </c>
      <c r="M295" t="s">
        <v>57</v>
      </c>
      <c r="N295" t="s">
        <v>936</v>
      </c>
      <c r="O295" t="s">
        <v>61</v>
      </c>
      <c r="P295" t="s">
        <v>57</v>
      </c>
      <c r="Q295" t="s">
        <v>85</v>
      </c>
      <c r="R295" t="s">
        <v>441</v>
      </c>
      <c r="S295" t="s">
        <v>61</v>
      </c>
      <c r="T295" t="s">
        <v>61</v>
      </c>
      <c r="U295" t="s">
        <v>61</v>
      </c>
      <c r="V295" t="s">
        <v>61</v>
      </c>
      <c r="W295" t="s">
        <v>57</v>
      </c>
      <c r="X295" t="s">
        <v>57</v>
      </c>
      <c r="Y295" t="s">
        <v>57</v>
      </c>
      <c r="Z295" t="s">
        <v>57</v>
      </c>
      <c r="AA295" t="s">
        <v>64</v>
      </c>
      <c r="AB295" t="s">
        <v>57</v>
      </c>
      <c r="AC295" t="s">
        <v>87</v>
      </c>
      <c r="AD295">
        <v>90.09999999999999</v>
      </c>
      <c r="AE295">
        <v>2598.95</v>
      </c>
      <c r="AF295">
        <v>0</v>
      </c>
      <c r="AG295">
        <v>0</v>
      </c>
      <c r="AH295">
        <v>512.6799999999999</v>
      </c>
      <c r="AI295">
        <v>3111.63</v>
      </c>
      <c r="AJ295" t="s">
        <v>88</v>
      </c>
      <c r="AK295" t="s">
        <v>101</v>
      </c>
      <c r="AL295" t="s">
        <v>937</v>
      </c>
      <c r="AM295">
        <v>1</v>
      </c>
      <c r="AN295">
        <v>0</v>
      </c>
      <c r="AO295">
        <v>0</v>
      </c>
      <c r="AP295" t="s">
        <v>164</v>
      </c>
      <c r="AQ295" t="s">
        <v>68</v>
      </c>
      <c r="AR295" t="s">
        <v>105</v>
      </c>
      <c r="AS295">
        <v>4</v>
      </c>
      <c r="AT295">
        <v>13361</v>
      </c>
      <c r="AU295">
        <v>1</v>
      </c>
      <c r="AV295">
        <v>1</v>
      </c>
      <c r="AW295">
        <v>0</v>
      </c>
      <c r="AX295">
        <v>90.09999999999999</v>
      </c>
      <c r="AY295">
        <v>4</v>
      </c>
      <c r="AZ295" t="s">
        <v>165</v>
      </c>
      <c r="BA295">
        <v>3</v>
      </c>
      <c r="BB295" t="s">
        <v>126</v>
      </c>
      <c r="BC295">
        <v>3</v>
      </c>
    </row>
    <row r="296" spans="1:55">
      <c r="A296" t="s">
        <v>938</v>
      </c>
      <c r="B296" t="s">
        <v>73</v>
      </c>
      <c r="C296">
        <v>47</v>
      </c>
      <c r="D296" t="s">
        <v>61</v>
      </c>
      <c r="E296">
        <v>0</v>
      </c>
      <c r="F296" t="s">
        <v>401</v>
      </c>
      <c r="G296">
        <v>92592</v>
      </c>
      <c r="H296">
        <v>33.507255</v>
      </c>
      <c r="I296">
        <v>-117.029473</v>
      </c>
      <c r="J296">
        <v>0</v>
      </c>
      <c r="K296">
        <v>3</v>
      </c>
      <c r="L296" t="s">
        <v>59</v>
      </c>
      <c r="M296" t="s">
        <v>57</v>
      </c>
      <c r="N296" t="s">
        <v>939</v>
      </c>
      <c r="O296" t="s">
        <v>61</v>
      </c>
      <c r="P296" t="s">
        <v>57</v>
      </c>
      <c r="Q296" t="s">
        <v>85</v>
      </c>
      <c r="R296" t="s">
        <v>76</v>
      </c>
      <c r="S296" t="s">
        <v>61</v>
      </c>
      <c r="T296" t="s">
        <v>61</v>
      </c>
      <c r="U296" t="s">
        <v>61</v>
      </c>
      <c r="V296" t="s">
        <v>61</v>
      </c>
      <c r="W296" t="s">
        <v>57</v>
      </c>
      <c r="X296" t="s">
        <v>57</v>
      </c>
      <c r="Y296" t="s">
        <v>57</v>
      </c>
      <c r="Z296" t="s">
        <v>57</v>
      </c>
      <c r="AA296" t="s">
        <v>77</v>
      </c>
      <c r="AB296" t="s">
        <v>61</v>
      </c>
      <c r="AC296" t="s">
        <v>65</v>
      </c>
      <c r="AD296">
        <v>90.7</v>
      </c>
      <c r="AE296">
        <v>237.65</v>
      </c>
      <c r="AF296">
        <v>0</v>
      </c>
      <c r="AG296">
        <v>0</v>
      </c>
      <c r="AH296">
        <v>16.17</v>
      </c>
      <c r="AI296">
        <v>253.82</v>
      </c>
      <c r="AJ296" t="s">
        <v>170</v>
      </c>
      <c r="AM296">
        <v>0</v>
      </c>
      <c r="AN296">
        <v>0</v>
      </c>
      <c r="AO296">
        <v>0</v>
      </c>
      <c r="AP296" t="s">
        <v>91</v>
      </c>
      <c r="AQ296" t="s">
        <v>78</v>
      </c>
      <c r="AR296" t="s">
        <v>105</v>
      </c>
      <c r="AS296">
        <v>4</v>
      </c>
      <c r="AT296">
        <v>46171</v>
      </c>
      <c r="AU296">
        <v>0</v>
      </c>
      <c r="AX296">
        <v>0</v>
      </c>
      <c r="AY296">
        <v>1</v>
      </c>
      <c r="AZ296" t="s">
        <v>94</v>
      </c>
      <c r="BA296">
        <v>10</v>
      </c>
      <c r="BB296" t="s">
        <v>95</v>
      </c>
      <c r="BC296">
        <v>1</v>
      </c>
    </row>
    <row r="297" spans="1:55">
      <c r="A297" t="s">
        <v>940</v>
      </c>
      <c r="B297" t="s">
        <v>56</v>
      </c>
      <c r="C297">
        <v>34</v>
      </c>
      <c r="D297" t="s">
        <v>57</v>
      </c>
      <c r="E297">
        <v>0</v>
      </c>
      <c r="F297" t="s">
        <v>226</v>
      </c>
      <c r="G297">
        <v>90071</v>
      </c>
      <c r="H297">
        <v>34.052917</v>
      </c>
      <c r="I297">
        <v>-118.255178</v>
      </c>
      <c r="J297">
        <v>3</v>
      </c>
      <c r="K297">
        <v>47</v>
      </c>
      <c r="L297" t="s">
        <v>129</v>
      </c>
      <c r="M297" t="s">
        <v>57</v>
      </c>
      <c r="N297" t="s">
        <v>941</v>
      </c>
      <c r="O297" t="s">
        <v>57</v>
      </c>
      <c r="P297" t="s">
        <v>57</v>
      </c>
      <c r="Q297" t="s">
        <v>85</v>
      </c>
      <c r="R297" t="s">
        <v>121</v>
      </c>
      <c r="S297" t="s">
        <v>61</v>
      </c>
      <c r="T297" t="s">
        <v>61</v>
      </c>
      <c r="U297" t="s">
        <v>57</v>
      </c>
      <c r="V297" t="s">
        <v>61</v>
      </c>
      <c r="W297" t="s">
        <v>57</v>
      </c>
      <c r="X297" t="s">
        <v>57</v>
      </c>
      <c r="Y297" t="s">
        <v>57</v>
      </c>
      <c r="Z297" t="s">
        <v>57</v>
      </c>
      <c r="AA297" t="s">
        <v>77</v>
      </c>
      <c r="AB297" t="s">
        <v>57</v>
      </c>
      <c r="AC297" t="s">
        <v>87</v>
      </c>
      <c r="AD297">
        <v>100.5</v>
      </c>
      <c r="AE297">
        <v>4707.1</v>
      </c>
      <c r="AF297">
        <v>0</v>
      </c>
      <c r="AG297">
        <v>0</v>
      </c>
      <c r="AH297">
        <v>1793.05</v>
      </c>
      <c r="AI297">
        <v>6500.15</v>
      </c>
      <c r="AJ297" t="s">
        <v>66</v>
      </c>
      <c r="AM297">
        <v>0</v>
      </c>
      <c r="AN297">
        <v>1</v>
      </c>
      <c r="AO297">
        <v>0</v>
      </c>
      <c r="AP297" t="s">
        <v>176</v>
      </c>
      <c r="AQ297" t="s">
        <v>68</v>
      </c>
      <c r="AR297" t="s">
        <v>105</v>
      </c>
      <c r="AS297">
        <v>5</v>
      </c>
      <c r="AT297">
        <v>21</v>
      </c>
      <c r="AU297">
        <v>1</v>
      </c>
      <c r="AV297">
        <v>0</v>
      </c>
      <c r="AW297">
        <v>1</v>
      </c>
      <c r="AX297">
        <v>0</v>
      </c>
      <c r="AY297">
        <v>5</v>
      </c>
      <c r="AZ297" t="s">
        <v>177</v>
      </c>
      <c r="BA297">
        <v>6</v>
      </c>
      <c r="BB297" t="s">
        <v>95</v>
      </c>
      <c r="BC297">
        <v>1</v>
      </c>
    </row>
    <row r="298" spans="1:55">
      <c r="A298" t="s">
        <v>942</v>
      </c>
      <c r="B298" t="s">
        <v>56</v>
      </c>
      <c r="C298">
        <v>21</v>
      </c>
      <c r="D298" t="s">
        <v>61</v>
      </c>
      <c r="E298">
        <v>0</v>
      </c>
      <c r="F298" t="s">
        <v>701</v>
      </c>
      <c r="G298">
        <v>90805</v>
      </c>
      <c r="H298">
        <v>33.864622</v>
      </c>
      <c r="I298">
        <v>-118.179626</v>
      </c>
      <c r="J298">
        <v>0</v>
      </c>
      <c r="K298">
        <v>67</v>
      </c>
      <c r="L298" t="s">
        <v>119</v>
      </c>
      <c r="M298" t="s">
        <v>57</v>
      </c>
      <c r="N298" t="s">
        <v>943</v>
      </c>
      <c r="O298" t="s">
        <v>57</v>
      </c>
      <c r="P298" t="s">
        <v>57</v>
      </c>
      <c r="Q298" t="s">
        <v>135</v>
      </c>
      <c r="R298" t="s">
        <v>230</v>
      </c>
      <c r="S298" t="s">
        <v>57</v>
      </c>
      <c r="T298" t="s">
        <v>61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122</v>
      </c>
      <c r="AB298" t="s">
        <v>57</v>
      </c>
      <c r="AC298" t="s">
        <v>307</v>
      </c>
      <c r="AD298">
        <v>85.25</v>
      </c>
      <c r="AE298">
        <v>5714.2</v>
      </c>
      <c r="AF298">
        <v>1.31</v>
      </c>
      <c r="AG298">
        <v>0</v>
      </c>
      <c r="AH298">
        <v>583.5700000000001</v>
      </c>
      <c r="AI298">
        <v>6296.46</v>
      </c>
      <c r="AJ298" t="s">
        <v>66</v>
      </c>
      <c r="AM298">
        <v>0</v>
      </c>
      <c r="AN298">
        <v>1</v>
      </c>
      <c r="AO298">
        <v>0</v>
      </c>
      <c r="AP298" t="s">
        <v>123</v>
      </c>
      <c r="AQ298" t="s">
        <v>116</v>
      </c>
      <c r="AR298" t="s">
        <v>93</v>
      </c>
      <c r="AS298">
        <v>7</v>
      </c>
      <c r="AT298">
        <v>91664</v>
      </c>
      <c r="AU298">
        <v>1</v>
      </c>
      <c r="AV298">
        <v>0</v>
      </c>
      <c r="AW298">
        <v>1</v>
      </c>
      <c r="AX298">
        <v>0</v>
      </c>
      <c r="AY298">
        <v>6</v>
      </c>
      <c r="AZ298" t="s">
        <v>125</v>
      </c>
      <c r="BA298">
        <v>2</v>
      </c>
      <c r="BB298" t="s">
        <v>126</v>
      </c>
      <c r="BC298">
        <v>3</v>
      </c>
    </row>
    <row r="299" spans="1:55">
      <c r="A299" t="s">
        <v>944</v>
      </c>
      <c r="B299" t="s">
        <v>56</v>
      </c>
      <c r="C299">
        <v>78</v>
      </c>
      <c r="D299" t="s">
        <v>61</v>
      </c>
      <c r="E299">
        <v>0</v>
      </c>
      <c r="F299" t="s">
        <v>514</v>
      </c>
      <c r="G299">
        <v>92027</v>
      </c>
      <c r="H299">
        <v>33.141265</v>
      </c>
      <c r="I299">
        <v>-116.967221</v>
      </c>
      <c r="J299">
        <v>0</v>
      </c>
      <c r="K299">
        <v>18</v>
      </c>
      <c r="L299" t="s">
        <v>98</v>
      </c>
      <c r="M299" t="s">
        <v>57</v>
      </c>
      <c r="N299" t="s">
        <v>945</v>
      </c>
      <c r="O299" t="s">
        <v>61</v>
      </c>
      <c r="P299" t="s">
        <v>57</v>
      </c>
      <c r="Q299" t="s">
        <v>85</v>
      </c>
      <c r="R299" t="s">
        <v>318</v>
      </c>
      <c r="S299" t="s">
        <v>61</v>
      </c>
      <c r="T299" t="s">
        <v>57</v>
      </c>
      <c r="U299" t="s">
        <v>61</v>
      </c>
      <c r="V299" t="s">
        <v>61</v>
      </c>
      <c r="W299" t="s">
        <v>61</v>
      </c>
      <c r="X299" t="s">
        <v>61</v>
      </c>
      <c r="Y299" t="s">
        <v>61</v>
      </c>
      <c r="Z299" t="s">
        <v>61</v>
      </c>
      <c r="AA299" t="s">
        <v>77</v>
      </c>
      <c r="AB299" t="s">
        <v>57</v>
      </c>
      <c r="AC299" t="s">
        <v>87</v>
      </c>
      <c r="AD299">
        <v>74.7</v>
      </c>
      <c r="AE299">
        <v>1294.6</v>
      </c>
      <c r="AF299">
        <v>0</v>
      </c>
      <c r="AG299">
        <v>20</v>
      </c>
      <c r="AH299">
        <v>379.62</v>
      </c>
      <c r="AI299">
        <v>1694.22</v>
      </c>
      <c r="AJ299" t="s">
        <v>66</v>
      </c>
      <c r="AM299">
        <v>0</v>
      </c>
      <c r="AN299">
        <v>1</v>
      </c>
      <c r="AO299">
        <v>0</v>
      </c>
      <c r="AP299" t="s">
        <v>103</v>
      </c>
      <c r="AQ299" t="s">
        <v>104</v>
      </c>
      <c r="AR299" t="s">
        <v>93</v>
      </c>
      <c r="AS299">
        <v>1</v>
      </c>
      <c r="AT299">
        <v>48690</v>
      </c>
      <c r="AU299">
        <v>1</v>
      </c>
      <c r="AV299">
        <v>0</v>
      </c>
      <c r="AW299">
        <v>1</v>
      </c>
      <c r="AX299">
        <v>0</v>
      </c>
      <c r="AY299">
        <v>3</v>
      </c>
      <c r="AZ299" t="s">
        <v>106</v>
      </c>
      <c r="BA299">
        <v>7</v>
      </c>
      <c r="BB299" t="s">
        <v>95</v>
      </c>
      <c r="BC299">
        <v>1</v>
      </c>
    </row>
    <row r="300" spans="1:55">
      <c r="A300" t="s">
        <v>946</v>
      </c>
      <c r="B300" t="s">
        <v>73</v>
      </c>
      <c r="C300">
        <v>47</v>
      </c>
      <c r="D300" t="s">
        <v>57</v>
      </c>
      <c r="E300">
        <v>0</v>
      </c>
      <c r="F300" t="s">
        <v>947</v>
      </c>
      <c r="G300">
        <v>96113</v>
      </c>
      <c r="H300">
        <v>40.198234</v>
      </c>
      <c r="I300">
        <v>-120.18089</v>
      </c>
      <c r="J300">
        <v>1</v>
      </c>
      <c r="K300">
        <v>62</v>
      </c>
      <c r="L300" t="s">
        <v>129</v>
      </c>
      <c r="M300" t="s">
        <v>57</v>
      </c>
      <c r="N300" t="s">
        <v>948</v>
      </c>
      <c r="O300" t="s">
        <v>61</v>
      </c>
      <c r="P300" t="s">
        <v>57</v>
      </c>
      <c r="Q300" t="s">
        <v>62</v>
      </c>
      <c r="R300" t="s">
        <v>296</v>
      </c>
      <c r="S300" t="s">
        <v>61</v>
      </c>
      <c r="T300" t="s">
        <v>57</v>
      </c>
      <c r="U300" t="s">
        <v>57</v>
      </c>
      <c r="V300" t="s">
        <v>57</v>
      </c>
      <c r="W300" t="s">
        <v>61</v>
      </c>
      <c r="X300" t="s">
        <v>61</v>
      </c>
      <c r="Y300" t="s">
        <v>61</v>
      </c>
      <c r="Z300" t="s">
        <v>57</v>
      </c>
      <c r="AA300" t="s">
        <v>122</v>
      </c>
      <c r="AB300" t="s">
        <v>57</v>
      </c>
      <c r="AC300" t="s">
        <v>65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66</v>
      </c>
      <c r="AM300">
        <v>0</v>
      </c>
      <c r="AN300">
        <v>1</v>
      </c>
      <c r="AO300">
        <v>0</v>
      </c>
      <c r="AP300" t="s">
        <v>123</v>
      </c>
      <c r="AQ300" t="s">
        <v>78</v>
      </c>
      <c r="AR300" t="s">
        <v>69</v>
      </c>
      <c r="AS300">
        <v>4</v>
      </c>
      <c r="AT300">
        <v>946</v>
      </c>
      <c r="AU300">
        <v>1</v>
      </c>
      <c r="AV300">
        <v>0</v>
      </c>
      <c r="AW300">
        <v>1</v>
      </c>
      <c r="AX300">
        <v>0</v>
      </c>
      <c r="AY300">
        <v>6</v>
      </c>
      <c r="AZ300" t="s">
        <v>125</v>
      </c>
      <c r="BA300">
        <v>1</v>
      </c>
      <c r="BB300" t="s">
        <v>71</v>
      </c>
      <c r="BC300">
        <v>4</v>
      </c>
    </row>
    <row r="301" spans="1:55">
      <c r="A301" t="s">
        <v>949</v>
      </c>
      <c r="B301" t="s">
        <v>56</v>
      </c>
      <c r="C301">
        <v>51</v>
      </c>
      <c r="D301" t="s">
        <v>61</v>
      </c>
      <c r="E301">
        <v>0</v>
      </c>
      <c r="F301" t="s">
        <v>950</v>
      </c>
      <c r="G301">
        <v>94954</v>
      </c>
      <c r="H301">
        <v>38.235021</v>
      </c>
      <c r="I301">
        <v>-122.557332</v>
      </c>
      <c r="J301">
        <v>0</v>
      </c>
      <c r="K301">
        <v>41</v>
      </c>
      <c r="L301" t="s">
        <v>59</v>
      </c>
      <c r="M301" t="s">
        <v>57</v>
      </c>
      <c r="N301" t="s">
        <v>951</v>
      </c>
      <c r="O301" t="s">
        <v>57</v>
      </c>
      <c r="P301" t="s">
        <v>57</v>
      </c>
      <c r="Q301" t="s">
        <v>135</v>
      </c>
      <c r="R301" t="s">
        <v>160</v>
      </c>
      <c r="S301" t="s">
        <v>61</v>
      </c>
      <c r="T301" t="s">
        <v>57</v>
      </c>
      <c r="U301" t="s">
        <v>57</v>
      </c>
      <c r="V301" t="s">
        <v>61</v>
      </c>
      <c r="W301" t="s">
        <v>57</v>
      </c>
      <c r="X301" t="s">
        <v>57</v>
      </c>
      <c r="Y301" t="s">
        <v>57</v>
      </c>
      <c r="Z301" t="s">
        <v>57</v>
      </c>
      <c r="AA301" t="s">
        <v>64</v>
      </c>
      <c r="AB301" t="s">
        <v>57</v>
      </c>
      <c r="AC301" t="s">
        <v>87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66</v>
      </c>
      <c r="AM301">
        <v>0</v>
      </c>
      <c r="AN301">
        <v>1</v>
      </c>
      <c r="AO301">
        <v>0</v>
      </c>
      <c r="AP301" t="s">
        <v>176</v>
      </c>
      <c r="AQ301" t="s">
        <v>92</v>
      </c>
      <c r="AR301" t="s">
        <v>93</v>
      </c>
      <c r="AS301">
        <v>6</v>
      </c>
      <c r="AT301">
        <v>35419</v>
      </c>
      <c r="AU301">
        <v>1</v>
      </c>
      <c r="AV301">
        <v>0</v>
      </c>
      <c r="AW301">
        <v>1</v>
      </c>
      <c r="AX301">
        <v>0</v>
      </c>
      <c r="AY301">
        <v>5</v>
      </c>
      <c r="AZ301" t="s">
        <v>177</v>
      </c>
      <c r="BA301">
        <v>2</v>
      </c>
      <c r="BB301" t="s">
        <v>126</v>
      </c>
      <c r="BC301">
        <v>3</v>
      </c>
    </row>
    <row r="302" spans="1:55">
      <c r="A302" t="s">
        <v>952</v>
      </c>
      <c r="B302" t="s">
        <v>56</v>
      </c>
      <c r="C302">
        <v>64</v>
      </c>
      <c r="D302" t="s">
        <v>61</v>
      </c>
      <c r="E302">
        <v>0</v>
      </c>
      <c r="F302" t="s">
        <v>953</v>
      </c>
      <c r="G302">
        <v>93501</v>
      </c>
      <c r="H302">
        <v>35.097323</v>
      </c>
      <c r="I302">
        <v>-118.171288</v>
      </c>
      <c r="J302">
        <v>0</v>
      </c>
      <c r="K302">
        <v>44</v>
      </c>
      <c r="L302" t="s">
        <v>129</v>
      </c>
      <c r="M302" t="s">
        <v>57</v>
      </c>
      <c r="N302" t="s">
        <v>954</v>
      </c>
      <c r="O302" t="s">
        <v>57</v>
      </c>
      <c r="P302" t="s">
        <v>57</v>
      </c>
      <c r="Q302" t="s">
        <v>135</v>
      </c>
      <c r="R302" t="s">
        <v>169</v>
      </c>
      <c r="S302" t="s">
        <v>61</v>
      </c>
      <c r="T302" t="s">
        <v>61</v>
      </c>
      <c r="U302" t="s">
        <v>61</v>
      </c>
      <c r="V302" t="s">
        <v>61</v>
      </c>
      <c r="W302" t="s">
        <v>61</v>
      </c>
      <c r="X302" t="s">
        <v>61</v>
      </c>
      <c r="Y302" t="s">
        <v>61</v>
      </c>
      <c r="Z302" t="s">
        <v>57</v>
      </c>
      <c r="AA302" t="s">
        <v>77</v>
      </c>
      <c r="AB302" t="s">
        <v>57</v>
      </c>
      <c r="AC302" t="s">
        <v>65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66</v>
      </c>
      <c r="AM302">
        <v>0</v>
      </c>
      <c r="AN302">
        <v>1</v>
      </c>
      <c r="AO302">
        <v>0</v>
      </c>
      <c r="AP302" t="s">
        <v>176</v>
      </c>
      <c r="AQ302" t="s">
        <v>124</v>
      </c>
      <c r="AR302" t="s">
        <v>69</v>
      </c>
      <c r="AS302">
        <v>1</v>
      </c>
      <c r="AT302">
        <v>4882</v>
      </c>
      <c r="AU302">
        <v>1</v>
      </c>
      <c r="AV302">
        <v>0</v>
      </c>
      <c r="AW302">
        <v>1</v>
      </c>
      <c r="AX302">
        <v>0</v>
      </c>
      <c r="AY302">
        <v>5</v>
      </c>
      <c r="AZ302" t="s">
        <v>177</v>
      </c>
      <c r="BA302">
        <v>5</v>
      </c>
      <c r="BB302" t="s">
        <v>80</v>
      </c>
      <c r="BC302">
        <v>2</v>
      </c>
    </row>
    <row r="303" spans="1:55">
      <c r="A303" t="s">
        <v>955</v>
      </c>
      <c r="B303" t="s">
        <v>56</v>
      </c>
      <c r="C303">
        <v>59</v>
      </c>
      <c r="D303" t="s">
        <v>61</v>
      </c>
      <c r="E303">
        <v>0</v>
      </c>
      <c r="F303" t="s">
        <v>956</v>
      </c>
      <c r="G303">
        <v>96014</v>
      </c>
      <c r="H303">
        <v>41.388397</v>
      </c>
      <c r="I303">
        <v>-122.794636</v>
      </c>
      <c r="J303">
        <v>0</v>
      </c>
      <c r="K303">
        <v>53</v>
      </c>
      <c r="L303" t="s">
        <v>59</v>
      </c>
      <c r="M303" t="s">
        <v>57</v>
      </c>
      <c r="N303" t="s">
        <v>957</v>
      </c>
      <c r="O303" t="s">
        <v>61</v>
      </c>
      <c r="P303" t="s">
        <v>57</v>
      </c>
      <c r="Q303" t="s">
        <v>85</v>
      </c>
      <c r="R303" t="s">
        <v>391</v>
      </c>
      <c r="S303" t="s">
        <v>61</v>
      </c>
      <c r="T303" t="s">
        <v>57</v>
      </c>
      <c r="U303" t="s">
        <v>57</v>
      </c>
      <c r="V303" t="s">
        <v>57</v>
      </c>
      <c r="W303" t="s">
        <v>61</v>
      </c>
      <c r="X303" t="s">
        <v>57</v>
      </c>
      <c r="Y303" t="s">
        <v>57</v>
      </c>
      <c r="Z303" t="s">
        <v>57</v>
      </c>
      <c r="AA303" t="s">
        <v>64</v>
      </c>
      <c r="AB303" t="s">
        <v>57</v>
      </c>
      <c r="AC303" t="s">
        <v>65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66</v>
      </c>
      <c r="AM303">
        <v>0</v>
      </c>
      <c r="AN303">
        <v>1</v>
      </c>
      <c r="AO303">
        <v>0</v>
      </c>
      <c r="AP303" t="s">
        <v>123</v>
      </c>
      <c r="AQ303" t="s">
        <v>92</v>
      </c>
      <c r="AR303" t="s">
        <v>105</v>
      </c>
      <c r="AS303">
        <v>6</v>
      </c>
      <c r="AT303">
        <v>290</v>
      </c>
      <c r="AU303">
        <v>1</v>
      </c>
      <c r="AV303">
        <v>0</v>
      </c>
      <c r="AW303">
        <v>1</v>
      </c>
      <c r="AX303">
        <v>0</v>
      </c>
      <c r="AY303">
        <v>6</v>
      </c>
      <c r="AZ303" t="s">
        <v>125</v>
      </c>
      <c r="BA303">
        <v>4</v>
      </c>
      <c r="BB303" t="s">
        <v>80</v>
      </c>
      <c r="BC303">
        <v>2</v>
      </c>
    </row>
    <row r="304" spans="1:55">
      <c r="A304" t="s">
        <v>958</v>
      </c>
      <c r="B304" t="s">
        <v>73</v>
      </c>
      <c r="C304">
        <v>44</v>
      </c>
      <c r="D304" t="s">
        <v>57</v>
      </c>
      <c r="E304">
        <v>0</v>
      </c>
      <c r="F304" t="s">
        <v>959</v>
      </c>
      <c r="G304">
        <v>94922</v>
      </c>
      <c r="H304">
        <v>38.343282</v>
      </c>
      <c r="I304">
        <v>-122.9755</v>
      </c>
      <c r="J304">
        <v>4</v>
      </c>
      <c r="K304">
        <v>48</v>
      </c>
      <c r="L304" t="s">
        <v>59</v>
      </c>
      <c r="M304" t="s">
        <v>57</v>
      </c>
      <c r="N304" t="s">
        <v>960</v>
      </c>
      <c r="O304" t="s">
        <v>61</v>
      </c>
      <c r="P304" t="s">
        <v>61</v>
      </c>
      <c r="Q304" t="s">
        <v>143</v>
      </c>
      <c r="R304" t="s">
        <v>143</v>
      </c>
      <c r="S304" t="s">
        <v>143</v>
      </c>
      <c r="T304" t="s">
        <v>143</v>
      </c>
      <c r="U304" t="s">
        <v>143</v>
      </c>
      <c r="V304" t="s">
        <v>143</v>
      </c>
      <c r="W304" t="s">
        <v>143</v>
      </c>
      <c r="X304" t="s">
        <v>143</v>
      </c>
      <c r="Y304" t="s">
        <v>143</v>
      </c>
      <c r="Z304" t="s">
        <v>143</v>
      </c>
      <c r="AA304" t="s">
        <v>122</v>
      </c>
      <c r="AB304" t="s">
        <v>57</v>
      </c>
      <c r="AC304" t="s">
        <v>65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66</v>
      </c>
      <c r="AM304">
        <v>0</v>
      </c>
      <c r="AN304">
        <v>1</v>
      </c>
      <c r="AO304">
        <v>0</v>
      </c>
      <c r="AP304" t="s">
        <v>176</v>
      </c>
      <c r="AQ304" t="s">
        <v>78</v>
      </c>
      <c r="AR304" t="s">
        <v>182</v>
      </c>
      <c r="AT304">
        <v>584</v>
      </c>
      <c r="AU304">
        <v>1</v>
      </c>
      <c r="AV304">
        <v>0</v>
      </c>
      <c r="AW304">
        <v>1</v>
      </c>
      <c r="AX304">
        <v>0</v>
      </c>
      <c r="AY304">
        <v>5</v>
      </c>
      <c r="AZ304" t="s">
        <v>177</v>
      </c>
      <c r="BA304">
        <v>1</v>
      </c>
      <c r="BB304" t="s">
        <v>71</v>
      </c>
      <c r="BC304">
        <v>4</v>
      </c>
    </row>
    <row r="305" spans="1:55">
      <c r="A305" t="s">
        <v>961</v>
      </c>
      <c r="B305" t="s">
        <v>56</v>
      </c>
      <c r="C305">
        <v>79</v>
      </c>
      <c r="D305" t="s">
        <v>57</v>
      </c>
      <c r="E305">
        <v>0</v>
      </c>
      <c r="F305" t="s">
        <v>962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129</v>
      </c>
      <c r="M305" t="s">
        <v>57</v>
      </c>
      <c r="N305" t="s">
        <v>963</v>
      </c>
      <c r="O305" t="s">
        <v>57</v>
      </c>
      <c r="P305" t="s">
        <v>57</v>
      </c>
      <c r="Q305" t="s">
        <v>85</v>
      </c>
      <c r="R305" t="s">
        <v>160</v>
      </c>
      <c r="S305" t="s">
        <v>57</v>
      </c>
      <c r="T305" t="s">
        <v>57</v>
      </c>
      <c r="U305" t="s">
        <v>57</v>
      </c>
      <c r="V305" t="s">
        <v>57</v>
      </c>
      <c r="W305" t="s">
        <v>57</v>
      </c>
      <c r="X305" t="s">
        <v>57</v>
      </c>
      <c r="Y305" t="s">
        <v>61</v>
      </c>
      <c r="Z305" t="s">
        <v>57</v>
      </c>
      <c r="AA305" t="s">
        <v>64</v>
      </c>
      <c r="AB305" t="s">
        <v>57</v>
      </c>
      <c r="AC305" t="s">
        <v>87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8791.389999999999</v>
      </c>
      <c r="AJ305" t="s">
        <v>66</v>
      </c>
      <c r="AM305">
        <v>0</v>
      </c>
      <c r="AN305">
        <v>1</v>
      </c>
      <c r="AO305">
        <v>0</v>
      </c>
      <c r="AP305" t="s">
        <v>123</v>
      </c>
      <c r="AQ305" t="s">
        <v>104</v>
      </c>
      <c r="AR305" t="s">
        <v>105</v>
      </c>
      <c r="AS305">
        <v>7</v>
      </c>
      <c r="AT305">
        <v>5513</v>
      </c>
      <c r="AU305">
        <v>1</v>
      </c>
      <c r="AV305">
        <v>0</v>
      </c>
      <c r="AW305">
        <v>1</v>
      </c>
      <c r="AX305">
        <v>0</v>
      </c>
      <c r="AY305">
        <v>6</v>
      </c>
      <c r="AZ305" t="s">
        <v>125</v>
      </c>
      <c r="BA305">
        <v>3</v>
      </c>
      <c r="BB305" t="s">
        <v>126</v>
      </c>
      <c r="BC305">
        <v>3</v>
      </c>
    </row>
    <row r="306" spans="1:55">
      <c r="A306" t="s">
        <v>964</v>
      </c>
      <c r="B306" t="s">
        <v>56</v>
      </c>
      <c r="C306">
        <v>28</v>
      </c>
      <c r="D306" t="s">
        <v>57</v>
      </c>
      <c r="E306">
        <v>0</v>
      </c>
      <c r="F306" t="s">
        <v>965</v>
      </c>
      <c r="G306">
        <v>92397</v>
      </c>
      <c r="H306">
        <v>34.358321</v>
      </c>
      <c r="I306">
        <v>-117.618263</v>
      </c>
      <c r="J306">
        <v>3</v>
      </c>
      <c r="K306">
        <v>48</v>
      </c>
      <c r="L306" t="s">
        <v>59</v>
      </c>
      <c r="M306" t="s">
        <v>61</v>
      </c>
      <c r="N306" t="s">
        <v>143</v>
      </c>
      <c r="O306" t="s">
        <v>143</v>
      </c>
      <c r="P306" t="s">
        <v>57</v>
      </c>
      <c r="Q306" t="s">
        <v>62</v>
      </c>
      <c r="R306" t="s">
        <v>966</v>
      </c>
      <c r="S306" t="s">
        <v>57</v>
      </c>
      <c r="T306" t="s">
        <v>61</v>
      </c>
      <c r="U306" t="s">
        <v>57</v>
      </c>
      <c r="V306" t="s">
        <v>61</v>
      </c>
      <c r="W306" t="s">
        <v>61</v>
      </c>
      <c r="X306" t="s">
        <v>57</v>
      </c>
      <c r="Y306" t="s">
        <v>57</v>
      </c>
      <c r="Z306" t="s">
        <v>61</v>
      </c>
      <c r="AA306" t="s">
        <v>77</v>
      </c>
      <c r="AB306" t="s">
        <v>57</v>
      </c>
      <c r="AC306" t="s">
        <v>87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88</v>
      </c>
      <c r="AK306" t="s">
        <v>201</v>
      </c>
      <c r="AL306" t="s">
        <v>743</v>
      </c>
      <c r="AM306">
        <v>1</v>
      </c>
      <c r="AN306">
        <v>0</v>
      </c>
      <c r="AO306">
        <v>0</v>
      </c>
      <c r="AP306" t="s">
        <v>176</v>
      </c>
      <c r="AQ306" t="s">
        <v>116</v>
      </c>
      <c r="AR306" t="s">
        <v>137</v>
      </c>
      <c r="AS306">
        <v>4</v>
      </c>
      <c r="AT306">
        <v>4253</v>
      </c>
      <c r="AU306">
        <v>1</v>
      </c>
      <c r="AV306">
        <v>1</v>
      </c>
      <c r="AW306">
        <v>0</v>
      </c>
      <c r="AX306">
        <v>45.3</v>
      </c>
      <c r="AY306">
        <v>5</v>
      </c>
      <c r="AZ306" t="s">
        <v>177</v>
      </c>
      <c r="BA306">
        <v>4</v>
      </c>
      <c r="BB306" t="s">
        <v>80</v>
      </c>
      <c r="BC306">
        <v>2</v>
      </c>
    </row>
    <row r="307" spans="1:55">
      <c r="A307" t="s">
        <v>967</v>
      </c>
      <c r="B307" t="s">
        <v>73</v>
      </c>
      <c r="C307">
        <v>39</v>
      </c>
      <c r="D307" t="s">
        <v>61</v>
      </c>
      <c r="E307">
        <v>0</v>
      </c>
      <c r="F307" t="s">
        <v>968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216</v>
      </c>
      <c r="M307" t="s">
        <v>57</v>
      </c>
      <c r="N307" t="s">
        <v>969</v>
      </c>
      <c r="O307" t="s">
        <v>57</v>
      </c>
      <c r="P307" t="s">
        <v>57</v>
      </c>
      <c r="Q307" t="s">
        <v>85</v>
      </c>
      <c r="R307" t="s">
        <v>391</v>
      </c>
      <c r="S307" t="s">
        <v>61</v>
      </c>
      <c r="T307" t="s">
        <v>57</v>
      </c>
      <c r="U307" t="s">
        <v>61</v>
      </c>
      <c r="V307" t="s">
        <v>61</v>
      </c>
      <c r="W307" t="s">
        <v>57</v>
      </c>
      <c r="X307" t="s">
        <v>57</v>
      </c>
      <c r="Y307" t="s">
        <v>57</v>
      </c>
      <c r="Z307" t="s">
        <v>57</v>
      </c>
      <c r="AA307" t="s">
        <v>77</v>
      </c>
      <c r="AB307" t="s">
        <v>57</v>
      </c>
      <c r="AC307" t="s">
        <v>87</v>
      </c>
      <c r="AD307">
        <v>99.65000000000001</v>
      </c>
      <c r="AE307">
        <v>2404.85</v>
      </c>
      <c r="AF307">
        <v>0</v>
      </c>
      <c r="AG307">
        <v>0</v>
      </c>
      <c r="AH307">
        <v>616.3200000000001</v>
      </c>
      <c r="AI307">
        <v>3021.17</v>
      </c>
      <c r="AJ307" t="s">
        <v>66</v>
      </c>
      <c r="AM307">
        <v>0</v>
      </c>
      <c r="AN307">
        <v>1</v>
      </c>
      <c r="AO307">
        <v>0</v>
      </c>
      <c r="AP307" t="s">
        <v>103</v>
      </c>
      <c r="AQ307" t="s">
        <v>68</v>
      </c>
      <c r="AR307" t="s">
        <v>105</v>
      </c>
      <c r="AS307">
        <v>5</v>
      </c>
      <c r="AT307">
        <v>32857</v>
      </c>
      <c r="AU307">
        <v>1</v>
      </c>
      <c r="AV307">
        <v>0</v>
      </c>
      <c r="AW307">
        <v>1</v>
      </c>
      <c r="AX307">
        <v>0</v>
      </c>
      <c r="AY307">
        <v>3</v>
      </c>
      <c r="AZ307" t="s">
        <v>106</v>
      </c>
      <c r="BA307">
        <v>7</v>
      </c>
      <c r="BB307" t="s">
        <v>95</v>
      </c>
      <c r="BC307">
        <v>1</v>
      </c>
    </row>
    <row r="308" spans="1:55">
      <c r="A308" t="s">
        <v>970</v>
      </c>
      <c r="B308" t="s">
        <v>73</v>
      </c>
      <c r="C308">
        <v>32</v>
      </c>
      <c r="D308" t="s">
        <v>61</v>
      </c>
      <c r="E308">
        <v>0</v>
      </c>
      <c r="F308" t="s">
        <v>971</v>
      </c>
      <c r="G308">
        <v>94301</v>
      </c>
      <c r="H308">
        <v>37.444314</v>
      </c>
      <c r="I308">
        <v>-122.149996</v>
      </c>
      <c r="J308">
        <v>0</v>
      </c>
      <c r="K308">
        <v>33</v>
      </c>
      <c r="L308" t="s">
        <v>216</v>
      </c>
      <c r="M308" t="s">
        <v>57</v>
      </c>
      <c r="N308" t="s">
        <v>972</v>
      </c>
      <c r="O308" t="s">
        <v>61</v>
      </c>
      <c r="P308" t="s">
        <v>57</v>
      </c>
      <c r="Q308" t="s">
        <v>85</v>
      </c>
      <c r="R308" t="s">
        <v>254</v>
      </c>
      <c r="S308" t="s">
        <v>61</v>
      </c>
      <c r="T308" t="s">
        <v>57</v>
      </c>
      <c r="U308" t="s">
        <v>61</v>
      </c>
      <c r="V308" t="s">
        <v>57</v>
      </c>
      <c r="W308" t="s">
        <v>61</v>
      </c>
      <c r="X308" t="s">
        <v>61</v>
      </c>
      <c r="Y308" t="s">
        <v>61</v>
      </c>
      <c r="Z308" t="s">
        <v>57</v>
      </c>
      <c r="AA308" t="s">
        <v>122</v>
      </c>
      <c r="AB308" t="s">
        <v>61</v>
      </c>
      <c r="AC308" t="s">
        <v>87</v>
      </c>
      <c r="AD308">
        <v>80.59999999999999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66</v>
      </c>
      <c r="AM308">
        <v>0</v>
      </c>
      <c r="AN308">
        <v>1</v>
      </c>
      <c r="AO308">
        <v>0</v>
      </c>
      <c r="AP308" t="s">
        <v>164</v>
      </c>
      <c r="AQ308" t="s">
        <v>68</v>
      </c>
      <c r="AR308" t="s">
        <v>93</v>
      </c>
      <c r="AS308">
        <v>3</v>
      </c>
      <c r="AT308">
        <v>16198</v>
      </c>
      <c r="AU308">
        <v>1</v>
      </c>
      <c r="AV308">
        <v>0</v>
      </c>
      <c r="AW308">
        <v>1</v>
      </c>
      <c r="AX308">
        <v>0</v>
      </c>
      <c r="AY308">
        <v>4</v>
      </c>
      <c r="AZ308" t="s">
        <v>165</v>
      </c>
      <c r="BA308">
        <v>4</v>
      </c>
      <c r="BB308" t="s">
        <v>80</v>
      </c>
      <c r="BC308">
        <v>2</v>
      </c>
    </row>
    <row r="309" spans="1:55">
      <c r="A309" t="s">
        <v>973</v>
      </c>
      <c r="B309" t="s">
        <v>73</v>
      </c>
      <c r="C309">
        <v>58</v>
      </c>
      <c r="D309" t="s">
        <v>57</v>
      </c>
      <c r="E309">
        <v>0</v>
      </c>
      <c r="F309" t="s">
        <v>974</v>
      </c>
      <c r="G309">
        <v>95327</v>
      </c>
      <c r="H309">
        <v>37.84771</v>
      </c>
      <c r="I309">
        <v>-120.486589</v>
      </c>
      <c r="J309">
        <v>1</v>
      </c>
      <c r="K309">
        <v>66</v>
      </c>
      <c r="L309" t="s">
        <v>59</v>
      </c>
      <c r="M309" t="s">
        <v>57</v>
      </c>
      <c r="N309" t="s">
        <v>975</v>
      </c>
      <c r="O309" t="s">
        <v>57</v>
      </c>
      <c r="P309" t="s">
        <v>57</v>
      </c>
      <c r="Q309" t="s">
        <v>135</v>
      </c>
      <c r="R309" t="s">
        <v>136</v>
      </c>
      <c r="S309" t="s">
        <v>57</v>
      </c>
      <c r="T309" t="s">
        <v>57</v>
      </c>
      <c r="U309" t="s">
        <v>61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122</v>
      </c>
      <c r="AB309" t="s">
        <v>61</v>
      </c>
      <c r="AC309" t="s">
        <v>87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8366.450000000001</v>
      </c>
      <c r="AJ309" t="s">
        <v>66</v>
      </c>
      <c r="AM309">
        <v>0</v>
      </c>
      <c r="AN309">
        <v>1</v>
      </c>
      <c r="AO309">
        <v>0</v>
      </c>
      <c r="AP309" t="s">
        <v>123</v>
      </c>
      <c r="AQ309" t="s">
        <v>92</v>
      </c>
      <c r="AR309" t="s">
        <v>93</v>
      </c>
      <c r="AS309">
        <v>7</v>
      </c>
      <c r="AT309">
        <v>9559</v>
      </c>
      <c r="AU309">
        <v>1</v>
      </c>
      <c r="AV309">
        <v>0</v>
      </c>
      <c r="AW309">
        <v>1</v>
      </c>
      <c r="AX309">
        <v>0</v>
      </c>
      <c r="AY309">
        <v>6</v>
      </c>
      <c r="AZ309" t="s">
        <v>125</v>
      </c>
      <c r="BA309">
        <v>1</v>
      </c>
      <c r="BB309" t="s">
        <v>71</v>
      </c>
      <c r="BC309">
        <v>4</v>
      </c>
    </row>
    <row r="310" spans="1:55">
      <c r="A310" t="s">
        <v>976</v>
      </c>
      <c r="B310" t="s">
        <v>56</v>
      </c>
      <c r="C310">
        <v>61</v>
      </c>
      <c r="D310" t="s">
        <v>57</v>
      </c>
      <c r="E310">
        <v>2</v>
      </c>
      <c r="F310" t="s">
        <v>977</v>
      </c>
      <c r="G310">
        <v>95008</v>
      </c>
      <c r="H310">
        <v>37.279689</v>
      </c>
      <c r="I310">
        <v>-121.954567</v>
      </c>
      <c r="J310">
        <v>3</v>
      </c>
      <c r="K310">
        <v>3</v>
      </c>
      <c r="L310" t="s">
        <v>59</v>
      </c>
      <c r="M310" t="s">
        <v>57</v>
      </c>
      <c r="N310" t="s">
        <v>978</v>
      </c>
      <c r="O310" t="s">
        <v>61</v>
      </c>
      <c r="P310" t="s">
        <v>57</v>
      </c>
      <c r="Q310" t="s">
        <v>85</v>
      </c>
      <c r="R310" t="s">
        <v>156</v>
      </c>
      <c r="S310" t="s">
        <v>61</v>
      </c>
      <c r="T310" t="s">
        <v>61</v>
      </c>
      <c r="U310" t="s">
        <v>61</v>
      </c>
      <c r="V310" t="s">
        <v>61</v>
      </c>
      <c r="W310" t="s">
        <v>61</v>
      </c>
      <c r="X310" t="s">
        <v>61</v>
      </c>
      <c r="Y310" t="s">
        <v>61</v>
      </c>
      <c r="Z310" t="s">
        <v>57</v>
      </c>
      <c r="AA310" t="s">
        <v>77</v>
      </c>
      <c r="AB310" t="s">
        <v>57</v>
      </c>
      <c r="AC310" t="s">
        <v>87</v>
      </c>
      <c r="AD310">
        <v>69.55</v>
      </c>
      <c r="AE310">
        <v>200.2</v>
      </c>
      <c r="AF310">
        <v>33.8</v>
      </c>
      <c r="AG310">
        <v>0</v>
      </c>
      <c r="AH310">
        <v>5.01</v>
      </c>
      <c r="AI310">
        <v>171.41</v>
      </c>
      <c r="AJ310" t="s">
        <v>170</v>
      </c>
      <c r="AM310">
        <v>0</v>
      </c>
      <c r="AN310">
        <v>0</v>
      </c>
      <c r="AO310">
        <v>0</v>
      </c>
      <c r="AP310" t="s">
        <v>91</v>
      </c>
      <c r="AQ310" t="s">
        <v>124</v>
      </c>
      <c r="AR310" t="s">
        <v>69</v>
      </c>
      <c r="AS310">
        <v>1</v>
      </c>
      <c r="AT310">
        <v>44976</v>
      </c>
      <c r="AU310">
        <v>0</v>
      </c>
      <c r="AX310">
        <v>0</v>
      </c>
      <c r="AY310">
        <v>1</v>
      </c>
      <c r="AZ310" t="s">
        <v>94</v>
      </c>
      <c r="BA310">
        <v>8</v>
      </c>
      <c r="BB310" t="s">
        <v>95</v>
      </c>
      <c r="BC310">
        <v>1</v>
      </c>
    </row>
    <row r="311" spans="1:55">
      <c r="A311" t="s">
        <v>979</v>
      </c>
      <c r="B311" t="s">
        <v>56</v>
      </c>
      <c r="C311">
        <v>58</v>
      </c>
      <c r="D311" t="s">
        <v>61</v>
      </c>
      <c r="E311">
        <v>0</v>
      </c>
      <c r="F311" t="s">
        <v>980</v>
      </c>
      <c r="G311">
        <v>95511</v>
      </c>
      <c r="H311">
        <v>40.166028</v>
      </c>
      <c r="I311">
        <v>-123.584144</v>
      </c>
      <c r="J311">
        <v>0</v>
      </c>
      <c r="K311">
        <v>13</v>
      </c>
      <c r="L311" t="s">
        <v>98</v>
      </c>
      <c r="M311" t="s">
        <v>61</v>
      </c>
      <c r="N311" t="s">
        <v>143</v>
      </c>
      <c r="O311" t="s">
        <v>143</v>
      </c>
      <c r="P311" t="s">
        <v>57</v>
      </c>
      <c r="Q311" t="s">
        <v>62</v>
      </c>
      <c r="R311" t="s">
        <v>441</v>
      </c>
      <c r="S311" t="s">
        <v>61</v>
      </c>
      <c r="T311" t="s">
        <v>61</v>
      </c>
      <c r="U311" t="s">
        <v>57</v>
      </c>
      <c r="V311" t="s">
        <v>57</v>
      </c>
      <c r="W311" t="s">
        <v>61</v>
      </c>
      <c r="X311" t="s">
        <v>61</v>
      </c>
      <c r="Y311" t="s">
        <v>61</v>
      </c>
      <c r="Z311" t="s">
        <v>61</v>
      </c>
      <c r="AA311" t="s">
        <v>122</v>
      </c>
      <c r="AB311" t="s">
        <v>61</v>
      </c>
      <c r="AC311" t="s">
        <v>65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66</v>
      </c>
      <c r="AM311">
        <v>0</v>
      </c>
      <c r="AN311">
        <v>1</v>
      </c>
      <c r="AO311">
        <v>0</v>
      </c>
      <c r="AP311" t="s">
        <v>103</v>
      </c>
      <c r="AQ311" t="s">
        <v>92</v>
      </c>
      <c r="AR311" t="s">
        <v>137</v>
      </c>
      <c r="AS311">
        <v>2</v>
      </c>
      <c r="AT311">
        <v>261</v>
      </c>
      <c r="AU311">
        <v>1</v>
      </c>
      <c r="AV311">
        <v>0</v>
      </c>
      <c r="AW311">
        <v>1</v>
      </c>
      <c r="AX311">
        <v>0</v>
      </c>
      <c r="AY311">
        <v>3</v>
      </c>
      <c r="AZ311" t="s">
        <v>106</v>
      </c>
      <c r="BA311">
        <v>2</v>
      </c>
      <c r="BB311" t="s">
        <v>126</v>
      </c>
      <c r="BC311">
        <v>3</v>
      </c>
    </row>
    <row r="312" spans="1:55">
      <c r="A312" t="s">
        <v>981</v>
      </c>
      <c r="B312" t="s">
        <v>73</v>
      </c>
      <c r="C312">
        <v>19</v>
      </c>
      <c r="D312" t="s">
        <v>57</v>
      </c>
      <c r="E312">
        <v>0</v>
      </c>
      <c r="F312" t="s">
        <v>503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59</v>
      </c>
      <c r="M312" t="s">
        <v>57</v>
      </c>
      <c r="N312" t="s">
        <v>982</v>
      </c>
      <c r="O312" t="s">
        <v>57</v>
      </c>
      <c r="P312" t="s">
        <v>57</v>
      </c>
      <c r="Q312" t="s">
        <v>135</v>
      </c>
      <c r="R312" t="s">
        <v>285</v>
      </c>
      <c r="S312" t="s">
        <v>57</v>
      </c>
      <c r="T312" t="s">
        <v>57</v>
      </c>
      <c r="U312" t="s">
        <v>57</v>
      </c>
      <c r="V312" t="s">
        <v>61</v>
      </c>
      <c r="W312" t="s">
        <v>57</v>
      </c>
      <c r="X312" t="s">
        <v>57</v>
      </c>
      <c r="Y312" t="s">
        <v>57</v>
      </c>
      <c r="Z312" t="s">
        <v>57</v>
      </c>
      <c r="AA312" t="s">
        <v>122</v>
      </c>
      <c r="AB312" t="s">
        <v>61</v>
      </c>
      <c r="AC312" t="s">
        <v>65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66</v>
      </c>
      <c r="AM312">
        <v>0</v>
      </c>
      <c r="AN312">
        <v>1</v>
      </c>
      <c r="AO312">
        <v>0</v>
      </c>
      <c r="AP312" t="s">
        <v>123</v>
      </c>
      <c r="AQ312" t="s">
        <v>116</v>
      </c>
      <c r="AR312" t="s">
        <v>93</v>
      </c>
      <c r="AS312">
        <v>7</v>
      </c>
      <c r="AT312">
        <v>43491</v>
      </c>
      <c r="AU312">
        <v>1</v>
      </c>
      <c r="AV312">
        <v>0</v>
      </c>
      <c r="AW312">
        <v>1</v>
      </c>
      <c r="AX312">
        <v>0</v>
      </c>
      <c r="AY312">
        <v>6</v>
      </c>
      <c r="AZ312" t="s">
        <v>125</v>
      </c>
      <c r="BA312">
        <v>1</v>
      </c>
      <c r="BB312" t="s">
        <v>71</v>
      </c>
      <c r="BC312">
        <v>4</v>
      </c>
    </row>
    <row r="313" spans="1:55">
      <c r="A313" t="s">
        <v>983</v>
      </c>
      <c r="B313" t="s">
        <v>56</v>
      </c>
      <c r="C313">
        <v>45</v>
      </c>
      <c r="D313" t="s">
        <v>57</v>
      </c>
      <c r="E313">
        <v>0</v>
      </c>
      <c r="F313" t="s">
        <v>984</v>
      </c>
      <c r="G313">
        <v>96069</v>
      </c>
      <c r="H313">
        <v>40.689243</v>
      </c>
      <c r="I313">
        <v>-122.037023</v>
      </c>
      <c r="J313">
        <v>0</v>
      </c>
      <c r="K313">
        <v>23</v>
      </c>
      <c r="L313" t="s">
        <v>59</v>
      </c>
      <c r="M313" t="s">
        <v>57</v>
      </c>
      <c r="N313" t="s">
        <v>985</v>
      </c>
      <c r="O313" t="s">
        <v>61</v>
      </c>
      <c r="P313" t="s">
        <v>57</v>
      </c>
      <c r="Q313" t="s">
        <v>85</v>
      </c>
      <c r="R313" t="s">
        <v>313</v>
      </c>
      <c r="S313" t="s">
        <v>61</v>
      </c>
      <c r="T313" t="s">
        <v>57</v>
      </c>
      <c r="U313" t="s">
        <v>57</v>
      </c>
      <c r="V313" t="s">
        <v>57</v>
      </c>
      <c r="W313" t="s">
        <v>61</v>
      </c>
      <c r="X313" t="s">
        <v>61</v>
      </c>
      <c r="Y313" t="s">
        <v>61</v>
      </c>
      <c r="Z313" t="s">
        <v>57</v>
      </c>
      <c r="AA313" t="s">
        <v>77</v>
      </c>
      <c r="AB313" t="s">
        <v>61</v>
      </c>
      <c r="AC313" t="s">
        <v>87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88</v>
      </c>
      <c r="AK313" t="s">
        <v>205</v>
      </c>
      <c r="AL313" t="s">
        <v>329</v>
      </c>
      <c r="AM313">
        <v>1</v>
      </c>
      <c r="AN313">
        <v>0</v>
      </c>
      <c r="AO313">
        <v>0</v>
      </c>
      <c r="AP313" t="s">
        <v>103</v>
      </c>
      <c r="AQ313" t="s">
        <v>78</v>
      </c>
      <c r="AR313" t="s">
        <v>93</v>
      </c>
      <c r="AS313">
        <v>4</v>
      </c>
      <c r="AT313">
        <v>829</v>
      </c>
      <c r="AU313">
        <v>1</v>
      </c>
      <c r="AV313">
        <v>1</v>
      </c>
      <c r="AW313">
        <v>0</v>
      </c>
      <c r="AX313">
        <v>83.8</v>
      </c>
      <c r="AY313">
        <v>3</v>
      </c>
      <c r="AZ313" t="s">
        <v>106</v>
      </c>
      <c r="BA313">
        <v>6</v>
      </c>
      <c r="BB313" t="s">
        <v>95</v>
      </c>
      <c r="BC313">
        <v>1</v>
      </c>
    </row>
    <row r="314" spans="1:55">
      <c r="A314" t="s">
        <v>986</v>
      </c>
      <c r="B314" t="s">
        <v>73</v>
      </c>
      <c r="C314">
        <v>26</v>
      </c>
      <c r="D314" t="s">
        <v>61</v>
      </c>
      <c r="E314">
        <v>1</v>
      </c>
      <c r="F314" t="s">
        <v>987</v>
      </c>
      <c r="G314">
        <v>95653</v>
      </c>
      <c r="H314">
        <v>38.674276</v>
      </c>
      <c r="I314">
        <v>-121.961866</v>
      </c>
      <c r="J314">
        <v>0</v>
      </c>
      <c r="K314">
        <v>52</v>
      </c>
      <c r="L314" t="s">
        <v>59</v>
      </c>
      <c r="M314" t="s">
        <v>57</v>
      </c>
      <c r="N314" t="s">
        <v>233</v>
      </c>
      <c r="O314" t="s">
        <v>57</v>
      </c>
      <c r="P314" t="s">
        <v>61</v>
      </c>
      <c r="Q314" t="s">
        <v>143</v>
      </c>
      <c r="R314" t="s">
        <v>143</v>
      </c>
      <c r="S314" t="s">
        <v>143</v>
      </c>
      <c r="T314" t="s">
        <v>143</v>
      </c>
      <c r="U314" t="s">
        <v>143</v>
      </c>
      <c r="V314" t="s">
        <v>143</v>
      </c>
      <c r="W314" t="s">
        <v>143</v>
      </c>
      <c r="X314" t="s">
        <v>143</v>
      </c>
      <c r="Y314" t="s">
        <v>143</v>
      </c>
      <c r="Z314" t="s">
        <v>143</v>
      </c>
      <c r="AA314" t="s">
        <v>122</v>
      </c>
      <c r="AB314" t="s">
        <v>61</v>
      </c>
      <c r="AC314" t="s">
        <v>65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2536.74</v>
      </c>
      <c r="AJ314" t="s">
        <v>66</v>
      </c>
      <c r="AM314">
        <v>0</v>
      </c>
      <c r="AN314">
        <v>1</v>
      </c>
      <c r="AO314">
        <v>0</v>
      </c>
      <c r="AP314" t="s">
        <v>123</v>
      </c>
      <c r="AQ314" t="s">
        <v>116</v>
      </c>
      <c r="AR314" t="s">
        <v>182</v>
      </c>
      <c r="AT314">
        <v>844</v>
      </c>
      <c r="AU314">
        <v>1</v>
      </c>
      <c r="AV314">
        <v>0</v>
      </c>
      <c r="AW314">
        <v>1</v>
      </c>
      <c r="AX314">
        <v>0</v>
      </c>
      <c r="AY314">
        <v>6</v>
      </c>
      <c r="AZ314" t="s">
        <v>125</v>
      </c>
      <c r="BA314">
        <v>1</v>
      </c>
      <c r="BB314" t="s">
        <v>71</v>
      </c>
      <c r="BC314">
        <v>4</v>
      </c>
    </row>
    <row r="315" spans="1:55">
      <c r="A315" t="s">
        <v>988</v>
      </c>
      <c r="B315" t="s">
        <v>73</v>
      </c>
      <c r="C315">
        <v>23</v>
      </c>
      <c r="D315" t="s">
        <v>61</v>
      </c>
      <c r="E315">
        <v>0</v>
      </c>
      <c r="F315" t="s">
        <v>989</v>
      </c>
      <c r="G315">
        <v>91406</v>
      </c>
      <c r="H315">
        <v>34.195685</v>
      </c>
      <c r="I315">
        <v>-118.490752</v>
      </c>
      <c r="J315">
        <v>0</v>
      </c>
      <c r="K315">
        <v>3</v>
      </c>
      <c r="L315" t="s">
        <v>83</v>
      </c>
      <c r="M315" t="s">
        <v>57</v>
      </c>
      <c r="N315" t="s">
        <v>243</v>
      </c>
      <c r="O315" t="s">
        <v>61</v>
      </c>
      <c r="P315" t="s">
        <v>61</v>
      </c>
      <c r="Q315" t="s">
        <v>143</v>
      </c>
      <c r="R315" t="s">
        <v>143</v>
      </c>
      <c r="S315" t="s">
        <v>143</v>
      </c>
      <c r="T315" t="s">
        <v>143</v>
      </c>
      <c r="U315" t="s">
        <v>143</v>
      </c>
      <c r="V315" t="s">
        <v>143</v>
      </c>
      <c r="W315" t="s">
        <v>143</v>
      </c>
      <c r="X315" t="s">
        <v>143</v>
      </c>
      <c r="Y315" t="s">
        <v>143</v>
      </c>
      <c r="Z315" t="s">
        <v>143</v>
      </c>
      <c r="AA315" t="s">
        <v>77</v>
      </c>
      <c r="AB315" t="s">
        <v>57</v>
      </c>
      <c r="AC315" t="s">
        <v>65</v>
      </c>
      <c r="AD315">
        <v>20.75</v>
      </c>
      <c r="AE315">
        <v>67.09999999999999</v>
      </c>
      <c r="AF315">
        <v>0</v>
      </c>
      <c r="AG315">
        <v>0</v>
      </c>
      <c r="AH315">
        <v>49.17</v>
      </c>
      <c r="AI315">
        <v>116.27</v>
      </c>
      <c r="AJ315" t="s">
        <v>170</v>
      </c>
      <c r="AM315">
        <v>0</v>
      </c>
      <c r="AN315">
        <v>0</v>
      </c>
      <c r="AO315">
        <v>0</v>
      </c>
      <c r="AP315" t="s">
        <v>91</v>
      </c>
      <c r="AQ315" t="s">
        <v>116</v>
      </c>
      <c r="AR315" t="s">
        <v>182</v>
      </c>
      <c r="AT315">
        <v>50047</v>
      </c>
      <c r="AU315">
        <v>0</v>
      </c>
      <c r="AX315">
        <v>0</v>
      </c>
      <c r="AY315">
        <v>1</v>
      </c>
      <c r="AZ315" t="s">
        <v>94</v>
      </c>
      <c r="BA315">
        <v>8</v>
      </c>
      <c r="BB315" t="s">
        <v>95</v>
      </c>
      <c r="BC315">
        <v>1</v>
      </c>
    </row>
    <row r="316" spans="1:55">
      <c r="A316" t="s">
        <v>990</v>
      </c>
      <c r="B316" t="s">
        <v>73</v>
      </c>
      <c r="C316">
        <v>23</v>
      </c>
      <c r="D316" t="s">
        <v>61</v>
      </c>
      <c r="E316">
        <v>0</v>
      </c>
      <c r="F316" t="s">
        <v>514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59</v>
      </c>
      <c r="M316" t="s">
        <v>57</v>
      </c>
      <c r="N316" t="s">
        <v>991</v>
      </c>
      <c r="O316" t="s">
        <v>61</v>
      </c>
      <c r="P316" t="s">
        <v>57</v>
      </c>
      <c r="Q316" t="s">
        <v>135</v>
      </c>
      <c r="R316" t="s">
        <v>115</v>
      </c>
      <c r="S316" t="s">
        <v>61</v>
      </c>
      <c r="T316" t="s">
        <v>61</v>
      </c>
      <c r="U316" t="s">
        <v>61</v>
      </c>
      <c r="V316" t="s">
        <v>61</v>
      </c>
      <c r="W316" t="s">
        <v>61</v>
      </c>
      <c r="X316" t="s">
        <v>57</v>
      </c>
      <c r="Y316" t="s">
        <v>57</v>
      </c>
      <c r="Z316" t="s">
        <v>61</v>
      </c>
      <c r="AA316" t="s">
        <v>77</v>
      </c>
      <c r="AB316" t="s">
        <v>57</v>
      </c>
      <c r="AC316" t="s">
        <v>87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66</v>
      </c>
      <c r="AM316">
        <v>0</v>
      </c>
      <c r="AN316">
        <v>1</v>
      </c>
      <c r="AO316">
        <v>0</v>
      </c>
      <c r="AP316" t="s">
        <v>67</v>
      </c>
      <c r="AQ316" t="s">
        <v>116</v>
      </c>
      <c r="AR316" t="s">
        <v>69</v>
      </c>
      <c r="AS316">
        <v>2</v>
      </c>
      <c r="AT316">
        <v>43436</v>
      </c>
      <c r="AU316">
        <v>1</v>
      </c>
      <c r="AV316">
        <v>0</v>
      </c>
      <c r="AW316">
        <v>1</v>
      </c>
      <c r="AX316">
        <v>0</v>
      </c>
      <c r="AY316">
        <v>2</v>
      </c>
      <c r="AZ316" t="s">
        <v>70</v>
      </c>
      <c r="BA316">
        <v>5</v>
      </c>
      <c r="BB316" t="s">
        <v>80</v>
      </c>
      <c r="BC316">
        <v>2</v>
      </c>
    </row>
    <row r="317" spans="1:55">
      <c r="A317" t="s">
        <v>992</v>
      </c>
      <c r="B317" t="s">
        <v>56</v>
      </c>
      <c r="C317">
        <v>39</v>
      </c>
      <c r="D317" t="s">
        <v>57</v>
      </c>
      <c r="E317">
        <v>2</v>
      </c>
      <c r="F317" t="s">
        <v>993</v>
      </c>
      <c r="G317">
        <v>96104</v>
      </c>
      <c r="H317">
        <v>41.505916</v>
      </c>
      <c r="I317">
        <v>-120.152505</v>
      </c>
      <c r="J317">
        <v>10</v>
      </c>
      <c r="K317">
        <v>72</v>
      </c>
      <c r="L317" t="s">
        <v>59</v>
      </c>
      <c r="M317" t="s">
        <v>57</v>
      </c>
      <c r="N317" t="s">
        <v>994</v>
      </c>
      <c r="O317" t="s">
        <v>61</v>
      </c>
      <c r="P317" t="s">
        <v>61</v>
      </c>
      <c r="Q317" t="s">
        <v>143</v>
      </c>
      <c r="R317" t="s">
        <v>143</v>
      </c>
      <c r="S317" t="s">
        <v>143</v>
      </c>
      <c r="T317" t="s">
        <v>143</v>
      </c>
      <c r="U317" t="s">
        <v>143</v>
      </c>
      <c r="V317" t="s">
        <v>143</v>
      </c>
      <c r="W317" t="s">
        <v>143</v>
      </c>
      <c r="X317" t="s">
        <v>143</v>
      </c>
      <c r="Y317" t="s">
        <v>143</v>
      </c>
      <c r="Z317" t="s">
        <v>143</v>
      </c>
      <c r="AA317" t="s">
        <v>122</v>
      </c>
      <c r="AB317" t="s">
        <v>61</v>
      </c>
      <c r="AC317" t="s">
        <v>87</v>
      </c>
      <c r="AD317">
        <v>20.1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66</v>
      </c>
      <c r="AM317">
        <v>0</v>
      </c>
      <c r="AN317">
        <v>1</v>
      </c>
      <c r="AO317">
        <v>0</v>
      </c>
      <c r="AP317" t="s">
        <v>123</v>
      </c>
      <c r="AQ317" t="s">
        <v>68</v>
      </c>
      <c r="AR317" t="s">
        <v>182</v>
      </c>
      <c r="AT317">
        <v>857</v>
      </c>
      <c r="AU317">
        <v>1</v>
      </c>
      <c r="AV317">
        <v>0</v>
      </c>
      <c r="AW317">
        <v>1</v>
      </c>
      <c r="AX317">
        <v>0</v>
      </c>
      <c r="AY317">
        <v>6</v>
      </c>
      <c r="AZ317" t="s">
        <v>125</v>
      </c>
      <c r="BA317">
        <v>0</v>
      </c>
      <c r="BB317" t="s">
        <v>71</v>
      </c>
      <c r="BC317">
        <v>4</v>
      </c>
    </row>
    <row r="318" spans="1:55">
      <c r="A318" t="s">
        <v>995</v>
      </c>
      <c r="B318" t="s">
        <v>73</v>
      </c>
      <c r="C318">
        <v>62</v>
      </c>
      <c r="D318" t="s">
        <v>61</v>
      </c>
      <c r="E318">
        <v>0</v>
      </c>
      <c r="F318" t="s">
        <v>996</v>
      </c>
      <c r="G318">
        <v>90717</v>
      </c>
      <c r="H318">
        <v>33.794209</v>
      </c>
      <c r="I318">
        <v>-118.317354</v>
      </c>
      <c r="J318">
        <v>0</v>
      </c>
      <c r="K318">
        <v>29</v>
      </c>
      <c r="L318" t="s">
        <v>216</v>
      </c>
      <c r="M318" t="s">
        <v>57</v>
      </c>
      <c r="N318" t="s">
        <v>997</v>
      </c>
      <c r="O318" t="s">
        <v>61</v>
      </c>
      <c r="P318" t="s">
        <v>57</v>
      </c>
      <c r="Q318" t="s">
        <v>85</v>
      </c>
      <c r="R318" t="s">
        <v>156</v>
      </c>
      <c r="S318" t="s">
        <v>61</v>
      </c>
      <c r="T318" t="s">
        <v>61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77</v>
      </c>
      <c r="AB318" t="s">
        <v>57</v>
      </c>
      <c r="AC318" t="s">
        <v>65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4204.9</v>
      </c>
      <c r="AJ318" t="s">
        <v>66</v>
      </c>
      <c r="AM318">
        <v>0</v>
      </c>
      <c r="AN318">
        <v>1</v>
      </c>
      <c r="AO318">
        <v>0</v>
      </c>
      <c r="AP318" t="s">
        <v>164</v>
      </c>
      <c r="AQ318" t="s">
        <v>124</v>
      </c>
      <c r="AR318" t="s">
        <v>105</v>
      </c>
      <c r="AS318">
        <v>6</v>
      </c>
      <c r="AT318">
        <v>21065</v>
      </c>
      <c r="AU318">
        <v>1</v>
      </c>
      <c r="AV318">
        <v>0</v>
      </c>
      <c r="AW318">
        <v>1</v>
      </c>
      <c r="AX318">
        <v>0</v>
      </c>
      <c r="AY318">
        <v>4</v>
      </c>
      <c r="AZ318" t="s">
        <v>165</v>
      </c>
      <c r="BA318">
        <v>7</v>
      </c>
      <c r="BB318" t="s">
        <v>95</v>
      </c>
      <c r="BC318">
        <v>1</v>
      </c>
    </row>
    <row r="319" spans="1:55">
      <c r="A319" t="s">
        <v>998</v>
      </c>
      <c r="B319" t="s">
        <v>56</v>
      </c>
      <c r="C319">
        <v>70</v>
      </c>
      <c r="D319" t="s">
        <v>57</v>
      </c>
      <c r="E319">
        <v>0</v>
      </c>
      <c r="F319" t="s">
        <v>999</v>
      </c>
      <c r="G319">
        <v>95451</v>
      </c>
      <c r="H319">
        <v>38.93496</v>
      </c>
      <c r="I319">
        <v>-122.792243</v>
      </c>
      <c r="J319">
        <v>8</v>
      </c>
      <c r="K319">
        <v>62</v>
      </c>
      <c r="L319" t="s">
        <v>129</v>
      </c>
      <c r="M319" t="s">
        <v>57</v>
      </c>
      <c r="N319" t="s">
        <v>1000</v>
      </c>
      <c r="O319" t="s">
        <v>57</v>
      </c>
      <c r="P319" t="s">
        <v>57</v>
      </c>
      <c r="Q319" t="s">
        <v>85</v>
      </c>
      <c r="R319" t="s">
        <v>318</v>
      </c>
      <c r="S319" t="s">
        <v>57</v>
      </c>
      <c r="T319" t="s">
        <v>61</v>
      </c>
      <c r="U319" t="s">
        <v>57</v>
      </c>
      <c r="V319" t="s">
        <v>61</v>
      </c>
      <c r="W319" t="s">
        <v>57</v>
      </c>
      <c r="X319" t="s">
        <v>57</v>
      </c>
      <c r="Y319" t="s">
        <v>57</v>
      </c>
      <c r="Z319" t="s">
        <v>57</v>
      </c>
      <c r="AA319" t="s">
        <v>64</v>
      </c>
      <c r="AB319" t="s">
        <v>57</v>
      </c>
      <c r="AC319" t="s">
        <v>87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66</v>
      </c>
      <c r="AM319">
        <v>0</v>
      </c>
      <c r="AN319">
        <v>1</v>
      </c>
      <c r="AO319">
        <v>0</v>
      </c>
      <c r="AP319" t="s">
        <v>123</v>
      </c>
      <c r="AQ319" t="s">
        <v>104</v>
      </c>
      <c r="AR319" t="s">
        <v>105</v>
      </c>
      <c r="AS319">
        <v>6</v>
      </c>
      <c r="AT319">
        <v>9902</v>
      </c>
      <c r="AU319">
        <v>1</v>
      </c>
      <c r="AV319">
        <v>0</v>
      </c>
      <c r="AW319">
        <v>1</v>
      </c>
      <c r="AX319">
        <v>0</v>
      </c>
      <c r="AY319">
        <v>6</v>
      </c>
      <c r="AZ319" t="s">
        <v>125</v>
      </c>
      <c r="BA319">
        <v>3</v>
      </c>
      <c r="BB319" t="s">
        <v>126</v>
      </c>
      <c r="BC319">
        <v>3</v>
      </c>
    </row>
    <row r="320" spans="1:55">
      <c r="A320" t="s">
        <v>1001</v>
      </c>
      <c r="B320" t="s">
        <v>73</v>
      </c>
      <c r="C320">
        <v>34</v>
      </c>
      <c r="D320" t="s">
        <v>57</v>
      </c>
      <c r="E320">
        <v>0</v>
      </c>
      <c r="F320" t="s">
        <v>1002</v>
      </c>
      <c r="G320">
        <v>95662</v>
      </c>
      <c r="H320">
        <v>38.689174</v>
      </c>
      <c r="I320">
        <v>-121.218435</v>
      </c>
      <c r="J320">
        <v>1</v>
      </c>
      <c r="K320">
        <v>41</v>
      </c>
      <c r="L320" t="s">
        <v>59</v>
      </c>
      <c r="M320" t="s">
        <v>57</v>
      </c>
      <c r="N320" t="s">
        <v>1003</v>
      </c>
      <c r="O320" t="s">
        <v>57</v>
      </c>
      <c r="P320" t="s">
        <v>57</v>
      </c>
      <c r="Q320" t="s">
        <v>135</v>
      </c>
      <c r="R320" t="s">
        <v>300</v>
      </c>
      <c r="S320" t="s">
        <v>61</v>
      </c>
      <c r="T320" t="s">
        <v>61</v>
      </c>
      <c r="U320" t="s">
        <v>57</v>
      </c>
      <c r="V320" t="s">
        <v>61</v>
      </c>
      <c r="W320" t="s">
        <v>57</v>
      </c>
      <c r="X320" t="s">
        <v>57</v>
      </c>
      <c r="Y320" t="s">
        <v>57</v>
      </c>
      <c r="Z320" t="s">
        <v>57</v>
      </c>
      <c r="AA320" t="s">
        <v>64</v>
      </c>
      <c r="AB320" t="s">
        <v>57</v>
      </c>
      <c r="AC320" t="s">
        <v>87</v>
      </c>
      <c r="AD320">
        <v>73</v>
      </c>
      <c r="AE320">
        <v>3001.2</v>
      </c>
      <c r="AF320">
        <v>0</v>
      </c>
      <c r="AG320">
        <v>0</v>
      </c>
      <c r="AH320">
        <v>652.3099999999999</v>
      </c>
      <c r="AI320">
        <v>3653.51</v>
      </c>
      <c r="AJ320" t="s">
        <v>88</v>
      </c>
      <c r="AK320" t="s">
        <v>89</v>
      </c>
      <c r="AL320" t="s">
        <v>342</v>
      </c>
      <c r="AM320">
        <v>1</v>
      </c>
      <c r="AN320">
        <v>0</v>
      </c>
      <c r="AO320">
        <v>0</v>
      </c>
      <c r="AP320" t="s">
        <v>176</v>
      </c>
      <c r="AQ320" t="s">
        <v>68</v>
      </c>
      <c r="AR320" t="s">
        <v>93</v>
      </c>
      <c r="AS320">
        <v>5</v>
      </c>
      <c r="AT320">
        <v>32040</v>
      </c>
      <c r="AU320">
        <v>1</v>
      </c>
      <c r="AV320">
        <v>1</v>
      </c>
      <c r="AW320">
        <v>0</v>
      </c>
      <c r="AX320">
        <v>73</v>
      </c>
      <c r="AY320">
        <v>5</v>
      </c>
      <c r="AZ320" t="s">
        <v>177</v>
      </c>
      <c r="BA320">
        <v>1</v>
      </c>
      <c r="BB320" t="s">
        <v>71</v>
      </c>
      <c r="BC320">
        <v>4</v>
      </c>
    </row>
    <row r="321" spans="1:55">
      <c r="A321" t="s">
        <v>1004</v>
      </c>
      <c r="B321" t="s">
        <v>73</v>
      </c>
      <c r="C321">
        <v>47</v>
      </c>
      <c r="D321" t="s">
        <v>61</v>
      </c>
      <c r="E321">
        <v>0</v>
      </c>
      <c r="F321" t="s">
        <v>1005</v>
      </c>
      <c r="G321">
        <v>95364</v>
      </c>
      <c r="H321">
        <v>38.224869</v>
      </c>
      <c r="I321">
        <v>-119.755729</v>
      </c>
      <c r="J321">
        <v>0</v>
      </c>
      <c r="K321">
        <v>43</v>
      </c>
      <c r="L321" t="s">
        <v>129</v>
      </c>
      <c r="M321" t="s">
        <v>57</v>
      </c>
      <c r="N321" t="s">
        <v>1006</v>
      </c>
      <c r="O321" t="s">
        <v>57</v>
      </c>
      <c r="P321" t="s">
        <v>57</v>
      </c>
      <c r="Q321" t="s">
        <v>85</v>
      </c>
      <c r="R321" t="s">
        <v>332</v>
      </c>
      <c r="S321" t="s">
        <v>61</v>
      </c>
      <c r="T321" t="s">
        <v>57</v>
      </c>
      <c r="U321" t="s">
        <v>61</v>
      </c>
      <c r="V321" t="s">
        <v>61</v>
      </c>
      <c r="W321" t="s">
        <v>61</v>
      </c>
      <c r="X321" t="s">
        <v>61</v>
      </c>
      <c r="Y321" t="s">
        <v>61</v>
      </c>
      <c r="Z321" t="s">
        <v>57</v>
      </c>
      <c r="AA321" t="s">
        <v>77</v>
      </c>
      <c r="AB321" t="s">
        <v>57</v>
      </c>
      <c r="AC321" t="s">
        <v>87</v>
      </c>
      <c r="AD321">
        <v>77.84999999999999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88</v>
      </c>
      <c r="AK321" t="s">
        <v>201</v>
      </c>
      <c r="AL321" t="s">
        <v>397</v>
      </c>
      <c r="AM321">
        <v>1</v>
      </c>
      <c r="AN321">
        <v>0</v>
      </c>
      <c r="AO321">
        <v>0</v>
      </c>
      <c r="AP321" t="s">
        <v>176</v>
      </c>
      <c r="AQ321" t="s">
        <v>78</v>
      </c>
      <c r="AR321" t="s">
        <v>93</v>
      </c>
      <c r="AS321">
        <v>2</v>
      </c>
      <c r="AT321">
        <v>235</v>
      </c>
      <c r="AU321">
        <v>1</v>
      </c>
      <c r="AV321">
        <v>1</v>
      </c>
      <c r="AW321">
        <v>0</v>
      </c>
      <c r="AX321">
        <v>77.84999999999999</v>
      </c>
      <c r="AY321">
        <v>5</v>
      </c>
      <c r="AZ321" t="s">
        <v>177</v>
      </c>
      <c r="BA321">
        <v>7</v>
      </c>
      <c r="BB321" t="s">
        <v>95</v>
      </c>
      <c r="BC321">
        <v>1</v>
      </c>
    </row>
    <row r="322" spans="1:55">
      <c r="A322" t="s">
        <v>1007</v>
      </c>
      <c r="B322" t="s">
        <v>56</v>
      </c>
      <c r="C322">
        <v>63</v>
      </c>
      <c r="D322" t="s">
        <v>61</v>
      </c>
      <c r="E322">
        <v>1</v>
      </c>
      <c r="F322" t="s">
        <v>576</v>
      </c>
      <c r="G322">
        <v>92672</v>
      </c>
      <c r="H322">
        <v>33.429488</v>
      </c>
      <c r="I322">
        <v>-117.609432</v>
      </c>
      <c r="J322">
        <v>0</v>
      </c>
      <c r="K322">
        <v>26</v>
      </c>
      <c r="L322" t="s">
        <v>216</v>
      </c>
      <c r="M322" t="s">
        <v>57</v>
      </c>
      <c r="N322" t="s">
        <v>1008</v>
      </c>
      <c r="O322" t="s">
        <v>61</v>
      </c>
      <c r="P322" t="s">
        <v>57</v>
      </c>
      <c r="Q322" t="s">
        <v>85</v>
      </c>
      <c r="R322" t="s">
        <v>156</v>
      </c>
      <c r="S322" t="s">
        <v>61</v>
      </c>
      <c r="T322" t="s">
        <v>57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122</v>
      </c>
      <c r="AB322" t="s">
        <v>57</v>
      </c>
      <c r="AC322" t="s">
        <v>87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66</v>
      </c>
      <c r="AM322">
        <v>0</v>
      </c>
      <c r="AN322">
        <v>1</v>
      </c>
      <c r="AO322">
        <v>0</v>
      </c>
      <c r="AP322" t="s">
        <v>164</v>
      </c>
      <c r="AQ322" t="s">
        <v>124</v>
      </c>
      <c r="AR322" t="s">
        <v>105</v>
      </c>
      <c r="AS322">
        <v>7</v>
      </c>
      <c r="AT322">
        <v>34946</v>
      </c>
      <c r="AU322">
        <v>1</v>
      </c>
      <c r="AV322">
        <v>0</v>
      </c>
      <c r="AW322">
        <v>1</v>
      </c>
      <c r="AX322">
        <v>0</v>
      </c>
      <c r="AY322">
        <v>4</v>
      </c>
      <c r="AZ322" t="s">
        <v>165</v>
      </c>
      <c r="BA322">
        <v>3</v>
      </c>
      <c r="BB322" t="s">
        <v>126</v>
      </c>
      <c r="BC322">
        <v>3</v>
      </c>
    </row>
    <row r="323" spans="1:55">
      <c r="A323" t="s">
        <v>1009</v>
      </c>
      <c r="B323" t="s">
        <v>56</v>
      </c>
      <c r="C323">
        <v>58</v>
      </c>
      <c r="D323" t="s">
        <v>57</v>
      </c>
      <c r="E323">
        <v>0</v>
      </c>
      <c r="F323" t="s">
        <v>1010</v>
      </c>
      <c r="G323">
        <v>95903</v>
      </c>
      <c r="H323">
        <v>39.125311</v>
      </c>
      <c r="I323">
        <v>-121.392283</v>
      </c>
      <c r="J323">
        <v>9</v>
      </c>
      <c r="K323">
        <v>19</v>
      </c>
      <c r="L323" t="s">
        <v>98</v>
      </c>
      <c r="M323" t="s">
        <v>57</v>
      </c>
      <c r="N323" t="s">
        <v>1011</v>
      </c>
      <c r="O323" t="s">
        <v>61</v>
      </c>
      <c r="P323" t="s">
        <v>57</v>
      </c>
      <c r="Q323" t="s">
        <v>85</v>
      </c>
      <c r="R323" t="s">
        <v>250</v>
      </c>
      <c r="S323" t="s">
        <v>61</v>
      </c>
      <c r="T323" t="s">
        <v>61</v>
      </c>
      <c r="U323" t="s">
        <v>57</v>
      </c>
      <c r="V323" t="s">
        <v>61</v>
      </c>
      <c r="W323" t="s">
        <v>57</v>
      </c>
      <c r="X323" t="s">
        <v>57</v>
      </c>
      <c r="Y323" t="s">
        <v>57</v>
      </c>
      <c r="Z323" t="s">
        <v>57</v>
      </c>
      <c r="AA323" t="s">
        <v>77</v>
      </c>
      <c r="AB323" t="s">
        <v>57</v>
      </c>
      <c r="AC323" t="s">
        <v>87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66</v>
      </c>
      <c r="AM323">
        <v>0</v>
      </c>
      <c r="AN323">
        <v>1</v>
      </c>
      <c r="AO323">
        <v>0</v>
      </c>
      <c r="AP323" t="s">
        <v>103</v>
      </c>
      <c r="AQ323" t="s">
        <v>92</v>
      </c>
      <c r="AR323" t="s">
        <v>105</v>
      </c>
      <c r="AS323">
        <v>5</v>
      </c>
      <c r="AT323">
        <v>5654</v>
      </c>
      <c r="AU323">
        <v>1</v>
      </c>
      <c r="AV323">
        <v>0</v>
      </c>
      <c r="AW323">
        <v>1</v>
      </c>
      <c r="AX323">
        <v>0</v>
      </c>
      <c r="AY323">
        <v>3</v>
      </c>
      <c r="AZ323" t="s">
        <v>106</v>
      </c>
      <c r="BA323">
        <v>6</v>
      </c>
      <c r="BB323" t="s">
        <v>95</v>
      </c>
      <c r="BC323">
        <v>1</v>
      </c>
    </row>
    <row r="324" spans="1:55">
      <c r="A324" t="s">
        <v>1012</v>
      </c>
      <c r="B324" t="s">
        <v>56</v>
      </c>
      <c r="C324">
        <v>42</v>
      </c>
      <c r="D324" t="s">
        <v>57</v>
      </c>
      <c r="E324">
        <v>3</v>
      </c>
      <c r="F324" t="s">
        <v>523</v>
      </c>
      <c r="G324">
        <v>95835</v>
      </c>
      <c r="H324">
        <v>38.685069</v>
      </c>
      <c r="I324">
        <v>-121.543709</v>
      </c>
      <c r="J324">
        <v>8</v>
      </c>
      <c r="K324">
        <v>72</v>
      </c>
      <c r="L324" t="s">
        <v>59</v>
      </c>
      <c r="M324" t="s">
        <v>57</v>
      </c>
      <c r="N324" t="s">
        <v>1013</v>
      </c>
      <c r="O324" t="s">
        <v>57</v>
      </c>
      <c r="P324" t="s">
        <v>61</v>
      </c>
      <c r="Q324" t="s">
        <v>143</v>
      </c>
      <c r="R324" t="s">
        <v>143</v>
      </c>
      <c r="S324" t="s">
        <v>143</v>
      </c>
      <c r="T324" t="s">
        <v>143</v>
      </c>
      <c r="U324" t="s">
        <v>143</v>
      </c>
      <c r="V324" t="s">
        <v>143</v>
      </c>
      <c r="W324" t="s">
        <v>143</v>
      </c>
      <c r="X324" t="s">
        <v>143</v>
      </c>
      <c r="Y324" t="s">
        <v>143</v>
      </c>
      <c r="Z324" t="s">
        <v>143</v>
      </c>
      <c r="AA324" t="s">
        <v>122</v>
      </c>
      <c r="AB324" t="s">
        <v>61</v>
      </c>
      <c r="AC324" t="s">
        <v>65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5161.94</v>
      </c>
      <c r="AJ324" t="s">
        <v>66</v>
      </c>
      <c r="AM324">
        <v>0</v>
      </c>
      <c r="AN324">
        <v>1</v>
      </c>
      <c r="AO324">
        <v>0</v>
      </c>
      <c r="AP324" t="s">
        <v>123</v>
      </c>
      <c r="AQ324" t="s">
        <v>78</v>
      </c>
      <c r="AR324" t="s">
        <v>182</v>
      </c>
      <c r="AT324">
        <v>854</v>
      </c>
      <c r="AU324">
        <v>1</v>
      </c>
      <c r="AV324">
        <v>0</v>
      </c>
      <c r="AW324">
        <v>1</v>
      </c>
      <c r="AX324">
        <v>0</v>
      </c>
      <c r="AY324">
        <v>6</v>
      </c>
      <c r="AZ324" t="s">
        <v>125</v>
      </c>
      <c r="BA324">
        <v>0</v>
      </c>
      <c r="BB324" t="s">
        <v>71</v>
      </c>
      <c r="BC324">
        <v>4</v>
      </c>
    </row>
    <row r="325" spans="1:55">
      <c r="A325" t="s">
        <v>1014</v>
      </c>
      <c r="B325" t="s">
        <v>56</v>
      </c>
      <c r="C325">
        <v>74</v>
      </c>
      <c r="D325" t="s">
        <v>61</v>
      </c>
      <c r="E325">
        <v>0</v>
      </c>
      <c r="F325" t="s">
        <v>1015</v>
      </c>
      <c r="G325">
        <v>95947</v>
      </c>
      <c r="H325">
        <v>40.160386</v>
      </c>
      <c r="I325">
        <v>-120.835428</v>
      </c>
      <c r="J325">
        <v>0</v>
      </c>
      <c r="K325">
        <v>45</v>
      </c>
      <c r="L325" t="s">
        <v>129</v>
      </c>
      <c r="M325" t="s">
        <v>57</v>
      </c>
      <c r="N325" t="s">
        <v>1016</v>
      </c>
      <c r="O325" t="s">
        <v>57</v>
      </c>
      <c r="P325" t="s">
        <v>57</v>
      </c>
      <c r="Q325" t="s">
        <v>85</v>
      </c>
      <c r="R325" t="s">
        <v>296</v>
      </c>
      <c r="S325" t="s">
        <v>61</v>
      </c>
      <c r="T325" t="s">
        <v>61</v>
      </c>
      <c r="U325" t="s">
        <v>57</v>
      </c>
      <c r="V325" t="s">
        <v>61</v>
      </c>
      <c r="W325" t="s">
        <v>57</v>
      </c>
      <c r="X325" t="s">
        <v>57</v>
      </c>
      <c r="Y325" t="s">
        <v>61</v>
      </c>
      <c r="Z325" t="s">
        <v>57</v>
      </c>
      <c r="AA325" t="s">
        <v>64</v>
      </c>
      <c r="AB325" t="s">
        <v>57</v>
      </c>
      <c r="AC325" t="s">
        <v>87</v>
      </c>
      <c r="AD325">
        <v>102.15</v>
      </c>
      <c r="AE325">
        <v>4735.35</v>
      </c>
      <c r="AF325">
        <v>0</v>
      </c>
      <c r="AG325">
        <v>0</v>
      </c>
      <c r="AH325">
        <v>1535.4</v>
      </c>
      <c r="AI325">
        <v>6270.75</v>
      </c>
      <c r="AJ325" t="s">
        <v>66</v>
      </c>
      <c r="AM325">
        <v>0</v>
      </c>
      <c r="AN325">
        <v>1</v>
      </c>
      <c r="AO325">
        <v>0</v>
      </c>
      <c r="AP325" t="s">
        <v>176</v>
      </c>
      <c r="AQ325" t="s">
        <v>104</v>
      </c>
      <c r="AR325" t="s">
        <v>105</v>
      </c>
      <c r="AS325">
        <v>4</v>
      </c>
      <c r="AT325">
        <v>2064</v>
      </c>
      <c r="AU325">
        <v>1</v>
      </c>
      <c r="AV325">
        <v>0</v>
      </c>
      <c r="AW325">
        <v>1</v>
      </c>
      <c r="AX325">
        <v>0</v>
      </c>
      <c r="AY325">
        <v>5</v>
      </c>
      <c r="AZ325" t="s">
        <v>177</v>
      </c>
      <c r="BA325">
        <v>4</v>
      </c>
      <c r="BB325" t="s">
        <v>80</v>
      </c>
      <c r="BC325">
        <v>2</v>
      </c>
    </row>
    <row r="326" spans="1:55">
      <c r="A326" t="s">
        <v>1017</v>
      </c>
      <c r="B326" t="s">
        <v>73</v>
      </c>
      <c r="C326">
        <v>43</v>
      </c>
      <c r="D326" t="s">
        <v>61</v>
      </c>
      <c r="E326">
        <v>0</v>
      </c>
      <c r="F326" t="s">
        <v>1018</v>
      </c>
      <c r="G326">
        <v>95437</v>
      </c>
      <c r="H326">
        <v>39.455555</v>
      </c>
      <c r="I326">
        <v>-123.683979</v>
      </c>
      <c r="J326">
        <v>0</v>
      </c>
      <c r="K326">
        <v>32</v>
      </c>
      <c r="L326" t="s">
        <v>59</v>
      </c>
      <c r="M326" t="s">
        <v>57</v>
      </c>
      <c r="N326" t="s">
        <v>1019</v>
      </c>
      <c r="O326" t="s">
        <v>61</v>
      </c>
      <c r="P326" t="s">
        <v>57</v>
      </c>
      <c r="Q326" t="s">
        <v>135</v>
      </c>
      <c r="R326" t="s">
        <v>160</v>
      </c>
      <c r="S326" t="s">
        <v>61</v>
      </c>
      <c r="T326" t="s">
        <v>61</v>
      </c>
      <c r="U326" t="s">
        <v>61</v>
      </c>
      <c r="V326" t="s">
        <v>61</v>
      </c>
      <c r="W326" t="s">
        <v>57</v>
      </c>
      <c r="X326" t="s">
        <v>57</v>
      </c>
      <c r="Y326" t="s">
        <v>57</v>
      </c>
      <c r="Z326" t="s">
        <v>57</v>
      </c>
      <c r="AA326" t="s">
        <v>64</v>
      </c>
      <c r="AB326" t="s">
        <v>57</v>
      </c>
      <c r="AC326" t="s">
        <v>87</v>
      </c>
      <c r="AD326">
        <v>64.84999999999999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66</v>
      </c>
      <c r="AM326">
        <v>0</v>
      </c>
      <c r="AN326">
        <v>1</v>
      </c>
      <c r="AO326">
        <v>0</v>
      </c>
      <c r="AP326" t="s">
        <v>164</v>
      </c>
      <c r="AQ326" t="s">
        <v>78</v>
      </c>
      <c r="AR326" t="s">
        <v>69</v>
      </c>
      <c r="AS326">
        <v>4</v>
      </c>
      <c r="AT326">
        <v>14417</v>
      </c>
      <c r="AU326">
        <v>1</v>
      </c>
      <c r="AV326">
        <v>0</v>
      </c>
      <c r="AW326">
        <v>1</v>
      </c>
      <c r="AX326">
        <v>0</v>
      </c>
      <c r="AY326">
        <v>4</v>
      </c>
      <c r="AZ326" t="s">
        <v>165</v>
      </c>
      <c r="BA326">
        <v>2</v>
      </c>
      <c r="BB326" t="s">
        <v>126</v>
      </c>
      <c r="BC326">
        <v>3</v>
      </c>
    </row>
    <row r="327" spans="1:55">
      <c r="A327" t="s">
        <v>1020</v>
      </c>
      <c r="B327" t="s">
        <v>73</v>
      </c>
      <c r="C327">
        <v>23</v>
      </c>
      <c r="D327" t="s">
        <v>61</v>
      </c>
      <c r="E327">
        <v>0</v>
      </c>
      <c r="F327" t="s">
        <v>950</v>
      </c>
      <c r="G327">
        <v>94954</v>
      </c>
      <c r="H327">
        <v>38.235021</v>
      </c>
      <c r="I327">
        <v>-122.557332</v>
      </c>
      <c r="J327">
        <v>0</v>
      </c>
      <c r="K327">
        <v>41</v>
      </c>
      <c r="L327" t="s">
        <v>59</v>
      </c>
      <c r="M327" t="s">
        <v>57</v>
      </c>
      <c r="N327" t="s">
        <v>1021</v>
      </c>
      <c r="O327" t="s">
        <v>57</v>
      </c>
      <c r="P327" t="s">
        <v>61</v>
      </c>
      <c r="Q327" t="s">
        <v>143</v>
      </c>
      <c r="R327" t="s">
        <v>143</v>
      </c>
      <c r="S327" t="s">
        <v>143</v>
      </c>
      <c r="T327" t="s">
        <v>143</v>
      </c>
      <c r="U327" t="s">
        <v>143</v>
      </c>
      <c r="V327" t="s">
        <v>143</v>
      </c>
      <c r="W327" t="s">
        <v>143</v>
      </c>
      <c r="X327" t="s">
        <v>143</v>
      </c>
      <c r="Y327" t="s">
        <v>143</v>
      </c>
      <c r="Z327" t="s">
        <v>143</v>
      </c>
      <c r="AA327" t="s">
        <v>77</v>
      </c>
      <c r="AB327" t="s">
        <v>57</v>
      </c>
      <c r="AC327" t="s">
        <v>87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66</v>
      </c>
      <c r="AM327">
        <v>0</v>
      </c>
      <c r="AN327">
        <v>1</v>
      </c>
      <c r="AO327">
        <v>0</v>
      </c>
      <c r="AP327" t="s">
        <v>176</v>
      </c>
      <c r="AQ327" t="s">
        <v>116</v>
      </c>
      <c r="AR327" t="s">
        <v>182</v>
      </c>
      <c r="AT327">
        <v>35419</v>
      </c>
      <c r="AU327">
        <v>1</v>
      </c>
      <c r="AV327">
        <v>0</v>
      </c>
      <c r="AW327">
        <v>1</v>
      </c>
      <c r="AX327">
        <v>0</v>
      </c>
      <c r="AY327">
        <v>5</v>
      </c>
      <c r="AZ327" t="s">
        <v>177</v>
      </c>
      <c r="BA327">
        <v>5</v>
      </c>
      <c r="BB327" t="s">
        <v>80</v>
      </c>
      <c r="BC327">
        <v>2</v>
      </c>
    </row>
    <row r="328" spans="1:55">
      <c r="A328" t="s">
        <v>1022</v>
      </c>
      <c r="B328" t="s">
        <v>73</v>
      </c>
      <c r="C328">
        <v>52</v>
      </c>
      <c r="D328" t="s">
        <v>57</v>
      </c>
      <c r="E328">
        <v>2</v>
      </c>
      <c r="F328" t="s">
        <v>1023</v>
      </c>
      <c r="G328">
        <v>92254</v>
      </c>
      <c r="H328">
        <v>33.543835</v>
      </c>
      <c r="I328">
        <v>-115.993906</v>
      </c>
      <c r="J328">
        <v>4</v>
      </c>
      <c r="K328">
        <v>65</v>
      </c>
      <c r="L328" t="s">
        <v>59</v>
      </c>
      <c r="M328" t="s">
        <v>57</v>
      </c>
      <c r="N328" t="s">
        <v>1024</v>
      </c>
      <c r="O328" t="s">
        <v>57</v>
      </c>
      <c r="P328" t="s">
        <v>61</v>
      </c>
      <c r="Q328" t="s">
        <v>143</v>
      </c>
      <c r="R328" t="s">
        <v>143</v>
      </c>
      <c r="S328" t="s">
        <v>143</v>
      </c>
      <c r="T328" t="s">
        <v>143</v>
      </c>
      <c r="U328" t="s">
        <v>143</v>
      </c>
      <c r="V328" t="s">
        <v>143</v>
      </c>
      <c r="W328" t="s">
        <v>143</v>
      </c>
      <c r="X328" t="s">
        <v>143</v>
      </c>
      <c r="Y328" t="s">
        <v>143</v>
      </c>
      <c r="Z328" t="s">
        <v>143</v>
      </c>
      <c r="AA328" t="s">
        <v>122</v>
      </c>
      <c r="AB328" t="s">
        <v>61</v>
      </c>
      <c r="AC328" t="s">
        <v>65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66</v>
      </c>
      <c r="AM328">
        <v>0</v>
      </c>
      <c r="AN328">
        <v>1</v>
      </c>
      <c r="AO328">
        <v>0</v>
      </c>
      <c r="AP328" t="s">
        <v>123</v>
      </c>
      <c r="AQ328" t="s">
        <v>92</v>
      </c>
      <c r="AR328" t="s">
        <v>182</v>
      </c>
      <c r="AT328">
        <v>8768</v>
      </c>
      <c r="AU328">
        <v>1</v>
      </c>
      <c r="AV328">
        <v>0</v>
      </c>
      <c r="AW328">
        <v>1</v>
      </c>
      <c r="AX328">
        <v>0</v>
      </c>
      <c r="AY328">
        <v>6</v>
      </c>
      <c r="AZ328" t="s">
        <v>125</v>
      </c>
      <c r="BA328">
        <v>0</v>
      </c>
      <c r="BB328" t="s">
        <v>71</v>
      </c>
      <c r="BC328">
        <v>4</v>
      </c>
    </row>
    <row r="329" spans="1:55">
      <c r="A329" t="s">
        <v>1025</v>
      </c>
      <c r="B329" t="s">
        <v>73</v>
      </c>
      <c r="C329">
        <v>37</v>
      </c>
      <c r="D329" t="s">
        <v>57</v>
      </c>
      <c r="E329">
        <v>1</v>
      </c>
      <c r="F329" t="s">
        <v>1026</v>
      </c>
      <c r="G329">
        <v>90504</v>
      </c>
      <c r="H329">
        <v>33.867257</v>
      </c>
      <c r="I329">
        <v>-118.330794</v>
      </c>
      <c r="J329">
        <v>0</v>
      </c>
      <c r="K329">
        <v>55</v>
      </c>
      <c r="L329" t="s">
        <v>59</v>
      </c>
      <c r="M329" t="s">
        <v>57</v>
      </c>
      <c r="N329" t="s">
        <v>1027</v>
      </c>
      <c r="O329" t="s">
        <v>57</v>
      </c>
      <c r="P329" t="s">
        <v>57</v>
      </c>
      <c r="Q329" t="s">
        <v>85</v>
      </c>
      <c r="R329" t="s">
        <v>254</v>
      </c>
      <c r="S329" t="s">
        <v>57</v>
      </c>
      <c r="T329" t="s">
        <v>57</v>
      </c>
      <c r="U329" t="s">
        <v>61</v>
      </c>
      <c r="V329" t="s">
        <v>61</v>
      </c>
      <c r="W329" t="s">
        <v>57</v>
      </c>
      <c r="X329" t="s">
        <v>61</v>
      </c>
      <c r="Y329" t="s">
        <v>61</v>
      </c>
      <c r="Z329" t="s">
        <v>57</v>
      </c>
      <c r="AA329" t="s">
        <v>77</v>
      </c>
      <c r="AB329" t="s">
        <v>57</v>
      </c>
      <c r="AC329" t="s">
        <v>87</v>
      </c>
      <c r="AD329">
        <v>96.75</v>
      </c>
      <c r="AE329">
        <v>5238.9</v>
      </c>
      <c r="AF329">
        <v>0</v>
      </c>
      <c r="AG329">
        <v>0</v>
      </c>
      <c r="AH329">
        <v>2698.3</v>
      </c>
      <c r="AI329">
        <v>7937.2</v>
      </c>
      <c r="AJ329" t="s">
        <v>88</v>
      </c>
      <c r="AK329" t="s">
        <v>201</v>
      </c>
      <c r="AL329" t="s">
        <v>202</v>
      </c>
      <c r="AM329">
        <v>1</v>
      </c>
      <c r="AN329">
        <v>0</v>
      </c>
      <c r="AO329">
        <v>0</v>
      </c>
      <c r="AP329" t="s">
        <v>123</v>
      </c>
      <c r="AQ329" t="s">
        <v>68</v>
      </c>
      <c r="AR329" t="s">
        <v>105</v>
      </c>
      <c r="AS329">
        <v>4</v>
      </c>
      <c r="AT329">
        <v>31678</v>
      </c>
      <c r="AU329">
        <v>1</v>
      </c>
      <c r="AV329">
        <v>1</v>
      </c>
      <c r="AW329">
        <v>0</v>
      </c>
      <c r="AX329">
        <v>96.75</v>
      </c>
      <c r="AY329">
        <v>6</v>
      </c>
      <c r="AZ329" t="s">
        <v>125</v>
      </c>
      <c r="BA329">
        <v>5</v>
      </c>
      <c r="BB329" t="s">
        <v>80</v>
      </c>
      <c r="BC329">
        <v>2</v>
      </c>
    </row>
    <row r="330" spans="1:55">
      <c r="A330" t="s">
        <v>1028</v>
      </c>
      <c r="B330" t="s">
        <v>73</v>
      </c>
      <c r="C330">
        <v>48</v>
      </c>
      <c r="D330" t="s">
        <v>57</v>
      </c>
      <c r="E330">
        <v>2</v>
      </c>
      <c r="F330" t="s">
        <v>1029</v>
      </c>
      <c r="G330">
        <v>92394</v>
      </c>
      <c r="H330">
        <v>34.567058</v>
      </c>
      <c r="I330">
        <v>-117.362329</v>
      </c>
      <c r="J330">
        <v>2</v>
      </c>
      <c r="K330">
        <v>11</v>
      </c>
      <c r="L330" t="s">
        <v>98</v>
      </c>
      <c r="M330" t="s">
        <v>57</v>
      </c>
      <c r="N330" t="s">
        <v>1030</v>
      </c>
      <c r="O330" t="s">
        <v>61</v>
      </c>
      <c r="P330" t="s">
        <v>61</v>
      </c>
      <c r="Q330" t="s">
        <v>143</v>
      </c>
      <c r="R330" t="s">
        <v>143</v>
      </c>
      <c r="S330" t="s">
        <v>143</v>
      </c>
      <c r="T330" t="s">
        <v>143</v>
      </c>
      <c r="U330" t="s">
        <v>143</v>
      </c>
      <c r="V330" t="s">
        <v>143</v>
      </c>
      <c r="W330" t="s">
        <v>143</v>
      </c>
      <c r="X330" t="s">
        <v>143</v>
      </c>
      <c r="Y330" t="s">
        <v>143</v>
      </c>
      <c r="Z330" t="s">
        <v>143</v>
      </c>
      <c r="AA330" t="s">
        <v>122</v>
      </c>
      <c r="AB330" t="s">
        <v>61</v>
      </c>
      <c r="AC330" t="s">
        <v>65</v>
      </c>
      <c r="AD330">
        <v>19.65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66</v>
      </c>
      <c r="AM330">
        <v>0</v>
      </c>
      <c r="AN330">
        <v>1</v>
      </c>
      <c r="AO330">
        <v>0</v>
      </c>
      <c r="AP330" t="s">
        <v>67</v>
      </c>
      <c r="AQ330" t="s">
        <v>78</v>
      </c>
      <c r="AR330" t="s">
        <v>182</v>
      </c>
      <c r="AT330">
        <v>12083</v>
      </c>
      <c r="AU330">
        <v>1</v>
      </c>
      <c r="AV330">
        <v>0</v>
      </c>
      <c r="AW330">
        <v>1</v>
      </c>
      <c r="AX330">
        <v>0</v>
      </c>
      <c r="AY330">
        <v>2</v>
      </c>
      <c r="AZ330" t="s">
        <v>70</v>
      </c>
      <c r="BA330">
        <v>0</v>
      </c>
      <c r="BB330" t="s">
        <v>71</v>
      </c>
      <c r="BC330">
        <v>4</v>
      </c>
    </row>
    <row r="331" spans="1:55">
      <c r="A331" t="s">
        <v>1031</v>
      </c>
      <c r="B331" t="s">
        <v>56</v>
      </c>
      <c r="C331">
        <v>58</v>
      </c>
      <c r="D331" t="s">
        <v>61</v>
      </c>
      <c r="E331">
        <v>0</v>
      </c>
      <c r="F331" t="s">
        <v>1032</v>
      </c>
      <c r="G331">
        <v>92064</v>
      </c>
      <c r="H331">
        <v>32.984395</v>
      </c>
      <c r="I331">
        <v>-117.013454</v>
      </c>
      <c r="J331">
        <v>0</v>
      </c>
      <c r="K331">
        <v>49</v>
      </c>
      <c r="L331" t="s">
        <v>129</v>
      </c>
      <c r="M331" t="s">
        <v>57</v>
      </c>
      <c r="N331" t="s">
        <v>1033</v>
      </c>
      <c r="O331" t="s">
        <v>61</v>
      </c>
      <c r="P331" t="s">
        <v>57</v>
      </c>
      <c r="Q331" t="s">
        <v>135</v>
      </c>
      <c r="R331" t="s">
        <v>441</v>
      </c>
      <c r="S331" t="s">
        <v>61</v>
      </c>
      <c r="T331" t="s">
        <v>61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122</v>
      </c>
      <c r="AB331" t="s">
        <v>57</v>
      </c>
      <c r="AC331" t="s">
        <v>87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66</v>
      </c>
      <c r="AM331">
        <v>0</v>
      </c>
      <c r="AN331">
        <v>1</v>
      </c>
      <c r="AO331">
        <v>0</v>
      </c>
      <c r="AP331" t="s">
        <v>123</v>
      </c>
      <c r="AQ331" t="s">
        <v>92</v>
      </c>
      <c r="AR331" t="s">
        <v>93</v>
      </c>
      <c r="AS331">
        <v>6</v>
      </c>
      <c r="AT331">
        <v>47969</v>
      </c>
      <c r="AU331">
        <v>1</v>
      </c>
      <c r="AV331">
        <v>0</v>
      </c>
      <c r="AW331">
        <v>1</v>
      </c>
      <c r="AX331">
        <v>0</v>
      </c>
      <c r="AY331">
        <v>6</v>
      </c>
      <c r="AZ331" t="s">
        <v>125</v>
      </c>
      <c r="BA331">
        <v>2</v>
      </c>
      <c r="BB331" t="s">
        <v>126</v>
      </c>
      <c r="BC331">
        <v>3</v>
      </c>
    </row>
    <row r="332" spans="1:55">
      <c r="A332" t="s">
        <v>1034</v>
      </c>
      <c r="B332" t="s">
        <v>73</v>
      </c>
      <c r="C332">
        <v>49</v>
      </c>
      <c r="D332" t="s">
        <v>57</v>
      </c>
      <c r="E332">
        <v>0</v>
      </c>
      <c r="F332" t="s">
        <v>1035</v>
      </c>
      <c r="G332">
        <v>95041</v>
      </c>
      <c r="H332">
        <v>37.051166</v>
      </c>
      <c r="I332">
        <v>-122.056194</v>
      </c>
      <c r="J332">
        <v>1</v>
      </c>
      <c r="K332">
        <v>61</v>
      </c>
      <c r="L332" t="s">
        <v>59</v>
      </c>
      <c r="M332" t="s">
        <v>57</v>
      </c>
      <c r="N332" t="s">
        <v>1036</v>
      </c>
      <c r="O332" t="s">
        <v>57</v>
      </c>
      <c r="P332" t="s">
        <v>57</v>
      </c>
      <c r="Q332" t="s">
        <v>85</v>
      </c>
      <c r="R332" t="s">
        <v>313</v>
      </c>
      <c r="S332" t="s">
        <v>57</v>
      </c>
      <c r="T332" t="s">
        <v>61</v>
      </c>
      <c r="U332" t="s">
        <v>57</v>
      </c>
      <c r="V332" t="s">
        <v>57</v>
      </c>
      <c r="W332" t="s">
        <v>57</v>
      </c>
      <c r="X332" t="s">
        <v>61</v>
      </c>
      <c r="Y332" t="s">
        <v>61</v>
      </c>
      <c r="Z332" t="s">
        <v>57</v>
      </c>
      <c r="AA332" t="s">
        <v>77</v>
      </c>
      <c r="AB332" t="s">
        <v>61</v>
      </c>
      <c r="AC332" t="s">
        <v>87</v>
      </c>
      <c r="AD332">
        <v>99.40000000000001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66</v>
      </c>
      <c r="AM332">
        <v>0</v>
      </c>
      <c r="AN332">
        <v>1</v>
      </c>
      <c r="AO332">
        <v>0</v>
      </c>
      <c r="AP332" t="s">
        <v>123</v>
      </c>
      <c r="AQ332" t="s">
        <v>78</v>
      </c>
      <c r="AR332" t="s">
        <v>105</v>
      </c>
      <c r="AS332">
        <v>5</v>
      </c>
      <c r="AT332">
        <v>77</v>
      </c>
      <c r="AU332">
        <v>1</v>
      </c>
      <c r="AV332">
        <v>0</v>
      </c>
      <c r="AW332">
        <v>1</v>
      </c>
      <c r="AX332">
        <v>0</v>
      </c>
      <c r="AY332">
        <v>6</v>
      </c>
      <c r="AZ332" t="s">
        <v>125</v>
      </c>
      <c r="BA332">
        <v>6</v>
      </c>
      <c r="BB332" t="s">
        <v>95</v>
      </c>
      <c r="BC332">
        <v>1</v>
      </c>
    </row>
    <row r="333" spans="1:55">
      <c r="A333" t="s">
        <v>1037</v>
      </c>
      <c r="B333" t="s">
        <v>73</v>
      </c>
      <c r="C333">
        <v>49</v>
      </c>
      <c r="D333" t="s">
        <v>57</v>
      </c>
      <c r="E333">
        <v>2</v>
      </c>
      <c r="F333" t="s">
        <v>1038</v>
      </c>
      <c r="G333">
        <v>93109</v>
      </c>
      <c r="H333">
        <v>34.406256</v>
      </c>
      <c r="I333">
        <v>-119.726936</v>
      </c>
      <c r="J333">
        <v>5</v>
      </c>
      <c r="K333">
        <v>25</v>
      </c>
      <c r="L333" t="s">
        <v>59</v>
      </c>
      <c r="M333" t="s">
        <v>57</v>
      </c>
      <c r="N333" t="s">
        <v>1039</v>
      </c>
      <c r="O333" t="s">
        <v>61</v>
      </c>
      <c r="P333" t="s">
        <v>61</v>
      </c>
      <c r="Q333" t="s">
        <v>143</v>
      </c>
      <c r="R333" t="s">
        <v>143</v>
      </c>
      <c r="S333" t="s">
        <v>143</v>
      </c>
      <c r="T333" t="s">
        <v>143</v>
      </c>
      <c r="U333" t="s">
        <v>143</v>
      </c>
      <c r="V333" t="s">
        <v>143</v>
      </c>
      <c r="W333" t="s">
        <v>143</v>
      </c>
      <c r="X333" t="s">
        <v>143</v>
      </c>
      <c r="Y333" t="s">
        <v>143</v>
      </c>
      <c r="Z333" t="s">
        <v>143</v>
      </c>
      <c r="AA333" t="s">
        <v>77</v>
      </c>
      <c r="AB333" t="s">
        <v>57</v>
      </c>
      <c r="AC333" t="s">
        <v>65</v>
      </c>
      <c r="AD333">
        <v>19.15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66</v>
      </c>
      <c r="AM333">
        <v>0</v>
      </c>
      <c r="AN333">
        <v>1</v>
      </c>
      <c r="AO333">
        <v>0</v>
      </c>
      <c r="AP333" t="s">
        <v>164</v>
      </c>
      <c r="AQ333" t="s">
        <v>78</v>
      </c>
      <c r="AR333" t="s">
        <v>182</v>
      </c>
      <c r="AT333">
        <v>10986</v>
      </c>
      <c r="AU333">
        <v>1</v>
      </c>
      <c r="AV333">
        <v>0</v>
      </c>
      <c r="AW333">
        <v>1</v>
      </c>
      <c r="AX333">
        <v>0</v>
      </c>
      <c r="AY333">
        <v>4</v>
      </c>
      <c r="AZ333" t="s">
        <v>165</v>
      </c>
      <c r="BA333">
        <v>3</v>
      </c>
      <c r="BB333" t="s">
        <v>126</v>
      </c>
      <c r="BC333">
        <v>3</v>
      </c>
    </row>
    <row r="334" spans="1:55">
      <c r="A334" t="s">
        <v>1040</v>
      </c>
      <c r="B334" t="s">
        <v>56</v>
      </c>
      <c r="C334">
        <v>41</v>
      </c>
      <c r="D334" t="s">
        <v>61</v>
      </c>
      <c r="E334">
        <v>0</v>
      </c>
      <c r="F334" t="s">
        <v>1041</v>
      </c>
      <c r="G334">
        <v>95983</v>
      </c>
      <c r="H334">
        <v>40.053684</v>
      </c>
      <c r="I334">
        <v>-120.743116</v>
      </c>
      <c r="J334">
        <v>0</v>
      </c>
      <c r="K334">
        <v>1</v>
      </c>
      <c r="L334" t="s">
        <v>59</v>
      </c>
      <c r="M334" t="s">
        <v>57</v>
      </c>
      <c r="N334" t="s">
        <v>1042</v>
      </c>
      <c r="O334" t="s">
        <v>61</v>
      </c>
      <c r="P334" t="s">
        <v>57</v>
      </c>
      <c r="Q334" t="s">
        <v>85</v>
      </c>
      <c r="R334" t="s">
        <v>254</v>
      </c>
      <c r="S334" t="s">
        <v>61</v>
      </c>
      <c r="T334" t="s">
        <v>61</v>
      </c>
      <c r="U334" t="s">
        <v>61</v>
      </c>
      <c r="V334" t="s">
        <v>61</v>
      </c>
      <c r="W334" t="s">
        <v>61</v>
      </c>
      <c r="X334" t="s">
        <v>61</v>
      </c>
      <c r="Y334" t="s">
        <v>61</v>
      </c>
      <c r="Z334" t="s">
        <v>57</v>
      </c>
      <c r="AA334" t="s">
        <v>77</v>
      </c>
      <c r="AB334" t="s">
        <v>57</v>
      </c>
      <c r="AC334" t="s">
        <v>87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88</v>
      </c>
      <c r="AK334" t="s">
        <v>101</v>
      </c>
      <c r="AL334" t="s">
        <v>102</v>
      </c>
      <c r="AM334">
        <v>1</v>
      </c>
      <c r="AN334">
        <v>0</v>
      </c>
      <c r="AO334">
        <v>0</v>
      </c>
      <c r="AP334" t="s">
        <v>91</v>
      </c>
      <c r="AQ334" t="s">
        <v>78</v>
      </c>
      <c r="AR334" t="s">
        <v>69</v>
      </c>
      <c r="AS334">
        <v>1</v>
      </c>
      <c r="AT334">
        <v>513</v>
      </c>
      <c r="AU334">
        <v>1</v>
      </c>
      <c r="AV334">
        <v>1</v>
      </c>
      <c r="AW334">
        <v>0</v>
      </c>
      <c r="AX334">
        <v>69.5</v>
      </c>
      <c r="AY334">
        <v>1</v>
      </c>
      <c r="AZ334" t="s">
        <v>94</v>
      </c>
      <c r="BA334">
        <v>10</v>
      </c>
      <c r="BB334" t="s">
        <v>95</v>
      </c>
      <c r="BC334">
        <v>1</v>
      </c>
    </row>
    <row r="335" spans="1:55">
      <c r="A335" t="s">
        <v>1043</v>
      </c>
      <c r="B335" t="s">
        <v>56</v>
      </c>
      <c r="C335">
        <v>61</v>
      </c>
      <c r="D335" t="s">
        <v>61</v>
      </c>
      <c r="E335">
        <v>3</v>
      </c>
      <c r="F335" t="s">
        <v>199</v>
      </c>
      <c r="G335">
        <v>95550</v>
      </c>
      <c r="H335">
        <v>40.7666</v>
      </c>
      <c r="I335">
        <v>-123.80458</v>
      </c>
      <c r="J335">
        <v>0</v>
      </c>
      <c r="K335">
        <v>23</v>
      </c>
      <c r="L335" t="s">
        <v>98</v>
      </c>
      <c r="M335" t="s">
        <v>57</v>
      </c>
      <c r="N335" t="s">
        <v>1044</v>
      </c>
      <c r="O335" t="s">
        <v>61</v>
      </c>
      <c r="P335" t="s">
        <v>57</v>
      </c>
      <c r="Q335" t="s">
        <v>62</v>
      </c>
      <c r="R335" t="s">
        <v>289</v>
      </c>
      <c r="S335" t="s">
        <v>61</v>
      </c>
      <c r="T335" t="s">
        <v>61</v>
      </c>
      <c r="U335" t="s">
        <v>61</v>
      </c>
      <c r="V335" t="s">
        <v>57</v>
      </c>
      <c r="W335" t="s">
        <v>61</v>
      </c>
      <c r="X335" t="s">
        <v>61</v>
      </c>
      <c r="Y335" t="s">
        <v>61</v>
      </c>
      <c r="Z335" t="s">
        <v>57</v>
      </c>
      <c r="AA335" t="s">
        <v>64</v>
      </c>
      <c r="AB335" t="s">
        <v>57</v>
      </c>
      <c r="AC335" t="s">
        <v>87</v>
      </c>
      <c r="AD335">
        <v>49.45</v>
      </c>
      <c r="AE335">
        <v>1119.35</v>
      </c>
      <c r="AF335">
        <v>0</v>
      </c>
      <c r="AG335">
        <v>0</v>
      </c>
      <c r="AH335">
        <v>594.55</v>
      </c>
      <c r="AI335">
        <v>1713.9</v>
      </c>
      <c r="AJ335" t="s">
        <v>66</v>
      </c>
      <c r="AM335">
        <v>0</v>
      </c>
      <c r="AN335">
        <v>1</v>
      </c>
      <c r="AO335">
        <v>0</v>
      </c>
      <c r="AP335" t="s">
        <v>103</v>
      </c>
      <c r="AQ335" t="s">
        <v>124</v>
      </c>
      <c r="AR335" t="s">
        <v>137</v>
      </c>
      <c r="AS335">
        <v>2</v>
      </c>
      <c r="AT335">
        <v>155</v>
      </c>
      <c r="AU335">
        <v>1</v>
      </c>
      <c r="AV335">
        <v>0</v>
      </c>
      <c r="AW335">
        <v>1</v>
      </c>
      <c r="AX335">
        <v>0</v>
      </c>
      <c r="AY335">
        <v>3</v>
      </c>
      <c r="AZ335" t="s">
        <v>106</v>
      </c>
      <c r="BA335">
        <v>1</v>
      </c>
      <c r="BB335" t="s">
        <v>71</v>
      </c>
      <c r="BC335">
        <v>4</v>
      </c>
    </row>
    <row r="336" spans="1:55">
      <c r="A336" t="s">
        <v>1045</v>
      </c>
      <c r="B336" t="s">
        <v>73</v>
      </c>
      <c r="C336">
        <v>28</v>
      </c>
      <c r="D336" t="s">
        <v>61</v>
      </c>
      <c r="E336">
        <v>0</v>
      </c>
      <c r="F336" t="s">
        <v>1046</v>
      </c>
      <c r="G336">
        <v>91962</v>
      </c>
      <c r="H336">
        <v>32.800671</v>
      </c>
      <c r="I336">
        <v>-116.483363</v>
      </c>
      <c r="J336">
        <v>0</v>
      </c>
      <c r="K336">
        <v>21</v>
      </c>
      <c r="L336" t="s">
        <v>98</v>
      </c>
      <c r="M336" t="s">
        <v>57</v>
      </c>
      <c r="N336" t="s">
        <v>1047</v>
      </c>
      <c r="O336" t="s">
        <v>57</v>
      </c>
      <c r="P336" t="s">
        <v>57</v>
      </c>
      <c r="Q336" t="s">
        <v>85</v>
      </c>
      <c r="R336" t="s">
        <v>1048</v>
      </c>
      <c r="S336" t="s">
        <v>61</v>
      </c>
      <c r="T336" t="s">
        <v>61</v>
      </c>
      <c r="U336" t="s">
        <v>61</v>
      </c>
      <c r="V336" t="s">
        <v>61</v>
      </c>
      <c r="W336" t="s">
        <v>61</v>
      </c>
      <c r="X336" t="s">
        <v>61</v>
      </c>
      <c r="Y336" t="s">
        <v>57</v>
      </c>
      <c r="Z336" t="s">
        <v>57</v>
      </c>
      <c r="AA336" t="s">
        <v>77</v>
      </c>
      <c r="AB336" t="s">
        <v>57</v>
      </c>
      <c r="AC336" t="s">
        <v>87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66</v>
      </c>
      <c r="AM336">
        <v>0</v>
      </c>
      <c r="AN336">
        <v>1</v>
      </c>
      <c r="AO336">
        <v>0</v>
      </c>
      <c r="AP336" t="s">
        <v>103</v>
      </c>
      <c r="AQ336" t="s">
        <v>116</v>
      </c>
      <c r="AR336" t="s">
        <v>93</v>
      </c>
      <c r="AS336">
        <v>2</v>
      </c>
      <c r="AT336">
        <v>1604</v>
      </c>
      <c r="AU336">
        <v>1</v>
      </c>
      <c r="AV336">
        <v>0</v>
      </c>
      <c r="AW336">
        <v>1</v>
      </c>
      <c r="AX336">
        <v>0</v>
      </c>
      <c r="AY336">
        <v>3</v>
      </c>
      <c r="AZ336" t="s">
        <v>106</v>
      </c>
      <c r="BA336">
        <v>7</v>
      </c>
      <c r="BB336" t="s">
        <v>95</v>
      </c>
      <c r="BC336">
        <v>1</v>
      </c>
    </row>
    <row r="337" spans="1:55">
      <c r="A337" t="s">
        <v>1049</v>
      </c>
      <c r="B337" t="s">
        <v>56</v>
      </c>
      <c r="C337">
        <v>39</v>
      </c>
      <c r="D337" t="s">
        <v>61</v>
      </c>
      <c r="E337">
        <v>0</v>
      </c>
      <c r="F337" t="s">
        <v>259</v>
      </c>
      <c r="G337">
        <v>95401</v>
      </c>
      <c r="H337">
        <v>38.460517</v>
      </c>
      <c r="I337">
        <v>-122.790335</v>
      </c>
      <c r="J337">
        <v>0</v>
      </c>
      <c r="K337">
        <v>1</v>
      </c>
      <c r="L337" t="s">
        <v>59</v>
      </c>
      <c r="M337" t="s">
        <v>57</v>
      </c>
      <c r="N337" t="s">
        <v>957</v>
      </c>
      <c r="O337" t="s">
        <v>61</v>
      </c>
      <c r="P337" t="s">
        <v>57</v>
      </c>
      <c r="Q337" t="s">
        <v>85</v>
      </c>
      <c r="R337" t="s">
        <v>364</v>
      </c>
      <c r="S337" t="s">
        <v>61</v>
      </c>
      <c r="T337" t="s">
        <v>61</v>
      </c>
      <c r="U337" t="s">
        <v>61</v>
      </c>
      <c r="V337" t="s">
        <v>61</v>
      </c>
      <c r="W337" t="s">
        <v>61</v>
      </c>
      <c r="X337" t="s">
        <v>57</v>
      </c>
      <c r="Y337" t="s">
        <v>57</v>
      </c>
      <c r="Z337" t="s">
        <v>57</v>
      </c>
      <c r="AA337" t="s">
        <v>77</v>
      </c>
      <c r="AB337" t="s">
        <v>57</v>
      </c>
      <c r="AC337" t="s">
        <v>87</v>
      </c>
      <c r="AD337">
        <v>79.7</v>
      </c>
      <c r="AE337">
        <v>79.7</v>
      </c>
      <c r="AF337">
        <v>0</v>
      </c>
      <c r="AG337">
        <v>0</v>
      </c>
      <c r="AH337">
        <v>33.88</v>
      </c>
      <c r="AI337">
        <v>113.58</v>
      </c>
      <c r="AJ337" t="s">
        <v>88</v>
      </c>
      <c r="AK337" t="s">
        <v>101</v>
      </c>
      <c r="AL337" t="s">
        <v>937</v>
      </c>
      <c r="AM337">
        <v>1</v>
      </c>
      <c r="AN337">
        <v>0</v>
      </c>
      <c r="AO337">
        <v>0</v>
      </c>
      <c r="AP337" t="s">
        <v>91</v>
      </c>
      <c r="AQ337" t="s">
        <v>68</v>
      </c>
      <c r="AR337" t="s">
        <v>93</v>
      </c>
      <c r="AS337">
        <v>3</v>
      </c>
      <c r="AT337">
        <v>36125</v>
      </c>
      <c r="AU337">
        <v>1</v>
      </c>
      <c r="AV337">
        <v>1</v>
      </c>
      <c r="AW337">
        <v>0</v>
      </c>
      <c r="AX337">
        <v>79.7</v>
      </c>
      <c r="AY337">
        <v>1</v>
      </c>
      <c r="AZ337" t="s">
        <v>94</v>
      </c>
      <c r="BA337">
        <v>10</v>
      </c>
      <c r="BB337" t="s">
        <v>95</v>
      </c>
      <c r="BC337">
        <v>1</v>
      </c>
    </row>
    <row r="338" spans="1:55">
      <c r="A338" t="s">
        <v>1050</v>
      </c>
      <c r="B338" t="s">
        <v>73</v>
      </c>
      <c r="C338">
        <v>78</v>
      </c>
      <c r="D338" t="s">
        <v>57</v>
      </c>
      <c r="E338">
        <v>0</v>
      </c>
      <c r="F338" t="s">
        <v>1051</v>
      </c>
      <c r="G338">
        <v>94021</v>
      </c>
      <c r="H338">
        <v>37.266388</v>
      </c>
      <c r="I338">
        <v>-122.26308</v>
      </c>
      <c r="J338">
        <v>1</v>
      </c>
      <c r="K338">
        <v>5</v>
      </c>
      <c r="L338" t="s">
        <v>59</v>
      </c>
      <c r="M338" t="s">
        <v>57</v>
      </c>
      <c r="N338" t="s">
        <v>1052</v>
      </c>
      <c r="O338" t="s">
        <v>57</v>
      </c>
      <c r="P338" t="s">
        <v>57</v>
      </c>
      <c r="Q338" t="s">
        <v>85</v>
      </c>
      <c r="R338" t="s">
        <v>121</v>
      </c>
      <c r="S338" t="s">
        <v>61</v>
      </c>
      <c r="T338" t="s">
        <v>61</v>
      </c>
      <c r="U338" t="s">
        <v>57</v>
      </c>
      <c r="V338" t="s">
        <v>61</v>
      </c>
      <c r="W338" t="s">
        <v>61</v>
      </c>
      <c r="X338" t="s">
        <v>61</v>
      </c>
      <c r="Y338" t="s">
        <v>61</v>
      </c>
      <c r="Z338" t="s">
        <v>61</v>
      </c>
      <c r="AA338" t="s">
        <v>77</v>
      </c>
      <c r="AB338" t="s">
        <v>57</v>
      </c>
      <c r="AC338" t="s">
        <v>87</v>
      </c>
      <c r="AD338">
        <v>-1</v>
      </c>
      <c r="AE338">
        <v>343.95</v>
      </c>
      <c r="AF338">
        <v>0</v>
      </c>
      <c r="AG338">
        <v>20</v>
      </c>
      <c r="AH338">
        <v>33.3</v>
      </c>
      <c r="AI338">
        <v>397.25</v>
      </c>
      <c r="AJ338" t="s">
        <v>88</v>
      </c>
      <c r="AK338" t="s">
        <v>89</v>
      </c>
      <c r="AL338" t="s">
        <v>356</v>
      </c>
      <c r="AM338">
        <v>1</v>
      </c>
      <c r="AN338">
        <v>0</v>
      </c>
      <c r="AO338">
        <v>1</v>
      </c>
      <c r="AP338" t="s">
        <v>91</v>
      </c>
      <c r="AQ338" t="s">
        <v>104</v>
      </c>
      <c r="AR338" t="s">
        <v>79</v>
      </c>
      <c r="AS338">
        <v>1</v>
      </c>
      <c r="AT338">
        <v>148</v>
      </c>
      <c r="AU338">
        <v>1</v>
      </c>
      <c r="AV338">
        <v>1</v>
      </c>
      <c r="AW338">
        <v>0</v>
      </c>
      <c r="AX338">
        <v>-1</v>
      </c>
      <c r="AY338">
        <v>1</v>
      </c>
      <c r="AZ338" t="s">
        <v>94</v>
      </c>
      <c r="BA338">
        <v>9</v>
      </c>
      <c r="BB338" t="s">
        <v>95</v>
      </c>
      <c r="BC338">
        <v>1</v>
      </c>
    </row>
    <row r="339" spans="1:55">
      <c r="A339" t="s">
        <v>1053</v>
      </c>
      <c r="B339" t="s">
        <v>73</v>
      </c>
      <c r="C339">
        <v>61</v>
      </c>
      <c r="D339" t="s">
        <v>57</v>
      </c>
      <c r="E339">
        <v>0</v>
      </c>
      <c r="F339" t="s">
        <v>1054</v>
      </c>
      <c r="G339">
        <v>95914</v>
      </c>
      <c r="H339">
        <v>39.396585</v>
      </c>
      <c r="I339">
        <v>-121.38029</v>
      </c>
      <c r="J339">
        <v>10</v>
      </c>
      <c r="K339">
        <v>24</v>
      </c>
      <c r="L339" t="s">
        <v>216</v>
      </c>
      <c r="M339" t="s">
        <v>57</v>
      </c>
      <c r="N339" t="s">
        <v>1055</v>
      </c>
      <c r="O339" t="s">
        <v>61</v>
      </c>
      <c r="P339" t="s">
        <v>57</v>
      </c>
      <c r="Q339" t="s">
        <v>62</v>
      </c>
      <c r="R339" t="s">
        <v>86</v>
      </c>
      <c r="S339" t="s">
        <v>57</v>
      </c>
      <c r="T339" t="s">
        <v>61</v>
      </c>
      <c r="U339" t="s">
        <v>61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64</v>
      </c>
      <c r="AB339" t="s">
        <v>61</v>
      </c>
      <c r="AC339" t="s">
        <v>87</v>
      </c>
      <c r="AD339">
        <v>74.40000000000001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66</v>
      </c>
      <c r="AM339">
        <v>0</v>
      </c>
      <c r="AN339">
        <v>1</v>
      </c>
      <c r="AO339">
        <v>0</v>
      </c>
      <c r="AP339" t="s">
        <v>103</v>
      </c>
      <c r="AQ339" t="s">
        <v>124</v>
      </c>
      <c r="AR339" t="s">
        <v>93</v>
      </c>
      <c r="AS339">
        <v>6</v>
      </c>
      <c r="AT339">
        <v>626</v>
      </c>
      <c r="AU339">
        <v>1</v>
      </c>
      <c r="AV339">
        <v>0</v>
      </c>
      <c r="AW339">
        <v>1</v>
      </c>
      <c r="AX339">
        <v>0</v>
      </c>
      <c r="AY339">
        <v>3</v>
      </c>
      <c r="AZ339" t="s">
        <v>106</v>
      </c>
      <c r="BA339">
        <v>1</v>
      </c>
      <c r="BB339" t="s">
        <v>71</v>
      </c>
      <c r="BC339">
        <v>4</v>
      </c>
    </row>
    <row r="340" spans="1:55">
      <c r="A340" t="s">
        <v>1056</v>
      </c>
      <c r="B340" t="s">
        <v>56</v>
      </c>
      <c r="C340">
        <v>72</v>
      </c>
      <c r="D340" t="s">
        <v>61</v>
      </c>
      <c r="E340">
        <v>0</v>
      </c>
      <c r="F340" t="s">
        <v>1057</v>
      </c>
      <c r="G340">
        <v>95637</v>
      </c>
      <c r="H340">
        <v>38.830739</v>
      </c>
      <c r="I340">
        <v>-122.196202</v>
      </c>
      <c r="J340">
        <v>0</v>
      </c>
      <c r="K340">
        <v>27</v>
      </c>
      <c r="L340" t="s">
        <v>59</v>
      </c>
      <c r="M340" t="s">
        <v>57</v>
      </c>
      <c r="N340" t="s">
        <v>463</v>
      </c>
      <c r="O340" t="s">
        <v>57</v>
      </c>
      <c r="P340" t="s">
        <v>57</v>
      </c>
      <c r="Q340" t="s">
        <v>85</v>
      </c>
      <c r="R340" t="s">
        <v>110</v>
      </c>
      <c r="S340" t="s">
        <v>61</v>
      </c>
      <c r="T340" t="s">
        <v>61</v>
      </c>
      <c r="U340" t="s">
        <v>57</v>
      </c>
      <c r="V340" t="s">
        <v>61</v>
      </c>
      <c r="W340" t="s">
        <v>61</v>
      </c>
      <c r="X340" t="s">
        <v>57</v>
      </c>
      <c r="Y340" t="s">
        <v>61</v>
      </c>
      <c r="Z340" t="s">
        <v>57</v>
      </c>
      <c r="AA340" t="s">
        <v>77</v>
      </c>
      <c r="AB340" t="s">
        <v>61</v>
      </c>
      <c r="AC340" t="s">
        <v>65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88</v>
      </c>
      <c r="AK340" t="s">
        <v>190</v>
      </c>
      <c r="AL340" t="s">
        <v>191</v>
      </c>
      <c r="AM340">
        <v>1</v>
      </c>
      <c r="AN340">
        <v>0</v>
      </c>
      <c r="AO340">
        <v>0</v>
      </c>
      <c r="AP340" t="s">
        <v>164</v>
      </c>
      <c r="AQ340" t="s">
        <v>104</v>
      </c>
      <c r="AR340" t="s">
        <v>93</v>
      </c>
      <c r="AS340">
        <v>3</v>
      </c>
      <c r="AT340">
        <v>228</v>
      </c>
      <c r="AU340">
        <v>1</v>
      </c>
      <c r="AV340">
        <v>1</v>
      </c>
      <c r="AW340">
        <v>0</v>
      </c>
      <c r="AX340">
        <v>88.3</v>
      </c>
      <c r="AY340">
        <v>4</v>
      </c>
      <c r="AZ340" t="s">
        <v>165</v>
      </c>
      <c r="BA340">
        <v>7</v>
      </c>
      <c r="BB340" t="s">
        <v>95</v>
      </c>
      <c r="BC340">
        <v>1</v>
      </c>
    </row>
    <row r="341" spans="1:55">
      <c r="A341" t="s">
        <v>1058</v>
      </c>
      <c r="B341" t="s">
        <v>56</v>
      </c>
      <c r="C341">
        <v>41</v>
      </c>
      <c r="D341" t="s">
        <v>57</v>
      </c>
      <c r="E341">
        <v>0</v>
      </c>
      <c r="F341" t="s">
        <v>858</v>
      </c>
      <c r="G341">
        <v>92508</v>
      </c>
      <c r="H341">
        <v>33.885499</v>
      </c>
      <c r="I341">
        <v>-117.324959</v>
      </c>
      <c r="J341">
        <v>7</v>
      </c>
      <c r="K341">
        <v>70</v>
      </c>
      <c r="L341" t="s">
        <v>119</v>
      </c>
      <c r="M341" t="s">
        <v>57</v>
      </c>
      <c r="N341" t="s">
        <v>1059</v>
      </c>
      <c r="O341" t="s">
        <v>61</v>
      </c>
      <c r="P341" t="s">
        <v>61</v>
      </c>
      <c r="Q341" t="s">
        <v>143</v>
      </c>
      <c r="R341" t="s">
        <v>143</v>
      </c>
      <c r="S341" t="s">
        <v>143</v>
      </c>
      <c r="T341" t="s">
        <v>143</v>
      </c>
      <c r="U341" t="s">
        <v>143</v>
      </c>
      <c r="V341" t="s">
        <v>143</v>
      </c>
      <c r="W341" t="s">
        <v>143</v>
      </c>
      <c r="X341" t="s">
        <v>143</v>
      </c>
      <c r="Y341" t="s">
        <v>143</v>
      </c>
      <c r="Z341" t="s">
        <v>143</v>
      </c>
      <c r="AA341" t="s">
        <v>122</v>
      </c>
      <c r="AB341" t="s">
        <v>61</v>
      </c>
      <c r="AC341" t="s">
        <v>87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66</v>
      </c>
      <c r="AM341">
        <v>0</v>
      </c>
      <c r="AN341">
        <v>1</v>
      </c>
      <c r="AO341">
        <v>0</v>
      </c>
      <c r="AP341" t="s">
        <v>123</v>
      </c>
      <c r="AQ341" t="s">
        <v>78</v>
      </c>
      <c r="AR341" t="s">
        <v>182</v>
      </c>
      <c r="AT341">
        <v>17147</v>
      </c>
      <c r="AU341">
        <v>1</v>
      </c>
      <c r="AV341">
        <v>0</v>
      </c>
      <c r="AW341">
        <v>1</v>
      </c>
      <c r="AX341">
        <v>0</v>
      </c>
      <c r="AY341">
        <v>6</v>
      </c>
      <c r="AZ341" t="s">
        <v>125</v>
      </c>
      <c r="BA341">
        <v>1</v>
      </c>
      <c r="BB341" t="s">
        <v>71</v>
      </c>
      <c r="BC341">
        <v>4</v>
      </c>
    </row>
    <row r="342" spans="1:55">
      <c r="A342" t="s">
        <v>1060</v>
      </c>
      <c r="B342" t="s">
        <v>56</v>
      </c>
      <c r="C342">
        <v>78</v>
      </c>
      <c r="D342" t="s">
        <v>61</v>
      </c>
      <c r="E342">
        <v>0</v>
      </c>
      <c r="F342" t="s">
        <v>1061</v>
      </c>
      <c r="G342">
        <v>95742</v>
      </c>
      <c r="H342">
        <v>38.591134</v>
      </c>
      <c r="I342">
        <v>-121.161585</v>
      </c>
      <c r="J342">
        <v>0</v>
      </c>
      <c r="K342">
        <v>5</v>
      </c>
      <c r="L342" t="s">
        <v>59</v>
      </c>
      <c r="M342" t="s">
        <v>57</v>
      </c>
      <c r="N342" t="s">
        <v>1062</v>
      </c>
      <c r="O342" t="s">
        <v>61</v>
      </c>
      <c r="P342" t="s">
        <v>57</v>
      </c>
      <c r="Q342" t="s">
        <v>85</v>
      </c>
      <c r="R342" t="s">
        <v>180</v>
      </c>
      <c r="S342" t="s">
        <v>61</v>
      </c>
      <c r="T342" t="s">
        <v>61</v>
      </c>
      <c r="U342" t="s">
        <v>57</v>
      </c>
      <c r="V342" t="s">
        <v>61</v>
      </c>
      <c r="W342" t="s">
        <v>61</v>
      </c>
      <c r="X342" t="s">
        <v>61</v>
      </c>
      <c r="Y342" t="s">
        <v>61</v>
      </c>
      <c r="Z342" t="s">
        <v>57</v>
      </c>
      <c r="AA342" t="s">
        <v>77</v>
      </c>
      <c r="AB342" t="s">
        <v>57</v>
      </c>
      <c r="AC342" t="s">
        <v>65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561.3</v>
      </c>
      <c r="AJ342" t="s">
        <v>88</v>
      </c>
      <c r="AK342" t="s">
        <v>89</v>
      </c>
      <c r="AL342" t="s">
        <v>90</v>
      </c>
      <c r="AM342">
        <v>1</v>
      </c>
      <c r="AN342">
        <v>0</v>
      </c>
      <c r="AO342">
        <v>0</v>
      </c>
      <c r="AP342" t="s">
        <v>91</v>
      </c>
      <c r="AQ342" t="s">
        <v>104</v>
      </c>
      <c r="AR342" t="s">
        <v>93</v>
      </c>
      <c r="AS342">
        <v>2</v>
      </c>
      <c r="AT342">
        <v>299</v>
      </c>
      <c r="AU342">
        <v>1</v>
      </c>
      <c r="AV342">
        <v>1</v>
      </c>
      <c r="AW342">
        <v>0</v>
      </c>
      <c r="AX342">
        <v>75.55</v>
      </c>
      <c r="AY342">
        <v>1</v>
      </c>
      <c r="AZ342" t="s">
        <v>94</v>
      </c>
      <c r="BA342">
        <v>10</v>
      </c>
      <c r="BB342" t="s">
        <v>95</v>
      </c>
      <c r="BC342">
        <v>1</v>
      </c>
    </row>
    <row r="343" spans="1:55">
      <c r="A343" t="s">
        <v>1063</v>
      </c>
      <c r="B343" t="s">
        <v>73</v>
      </c>
      <c r="C343">
        <v>54</v>
      </c>
      <c r="D343" t="s">
        <v>57</v>
      </c>
      <c r="E343">
        <v>1</v>
      </c>
      <c r="F343" t="s">
        <v>1064</v>
      </c>
      <c r="G343">
        <v>93666</v>
      </c>
      <c r="H343">
        <v>36.545353</v>
      </c>
      <c r="I343">
        <v>-119.338535</v>
      </c>
      <c r="J343">
        <v>1</v>
      </c>
      <c r="K343">
        <v>46</v>
      </c>
      <c r="L343" t="s">
        <v>59</v>
      </c>
      <c r="M343" t="s">
        <v>57</v>
      </c>
      <c r="N343" t="s">
        <v>370</v>
      </c>
      <c r="O343" t="s">
        <v>61</v>
      </c>
      <c r="P343" t="s">
        <v>61</v>
      </c>
      <c r="Q343" t="s">
        <v>143</v>
      </c>
      <c r="R343" t="s">
        <v>143</v>
      </c>
      <c r="S343" t="s">
        <v>143</v>
      </c>
      <c r="T343" t="s">
        <v>143</v>
      </c>
      <c r="U343" t="s">
        <v>143</v>
      </c>
      <c r="V343" t="s">
        <v>143</v>
      </c>
      <c r="W343" t="s">
        <v>143</v>
      </c>
      <c r="X343" t="s">
        <v>143</v>
      </c>
      <c r="Y343" t="s">
        <v>143</v>
      </c>
      <c r="Z343" t="s">
        <v>143</v>
      </c>
      <c r="AA343" t="s">
        <v>122</v>
      </c>
      <c r="AB343" t="s">
        <v>57</v>
      </c>
      <c r="AC343" t="s">
        <v>65</v>
      </c>
      <c r="AD343">
        <v>20.2</v>
      </c>
      <c r="AE343">
        <v>917.45</v>
      </c>
      <c r="AF343">
        <v>0</v>
      </c>
      <c r="AG343">
        <v>0</v>
      </c>
      <c r="AH343">
        <v>2112.32</v>
      </c>
      <c r="AI343">
        <v>3029.77</v>
      </c>
      <c r="AJ343" t="s">
        <v>66</v>
      </c>
      <c r="AM343">
        <v>0</v>
      </c>
      <c r="AN343">
        <v>1</v>
      </c>
      <c r="AO343">
        <v>0</v>
      </c>
      <c r="AP343" t="s">
        <v>176</v>
      </c>
      <c r="AQ343" t="s">
        <v>92</v>
      </c>
      <c r="AR343" t="s">
        <v>182</v>
      </c>
      <c r="AT343">
        <v>306</v>
      </c>
      <c r="AU343">
        <v>1</v>
      </c>
      <c r="AV343">
        <v>0</v>
      </c>
      <c r="AW343">
        <v>1</v>
      </c>
      <c r="AX343">
        <v>0</v>
      </c>
      <c r="AY343">
        <v>5</v>
      </c>
      <c r="AZ343" t="s">
        <v>177</v>
      </c>
      <c r="BA343">
        <v>0</v>
      </c>
      <c r="BB343" t="s">
        <v>71</v>
      </c>
      <c r="BC343">
        <v>4</v>
      </c>
    </row>
    <row r="344" spans="1:55">
      <c r="A344" t="s">
        <v>1065</v>
      </c>
      <c r="B344" t="s">
        <v>56</v>
      </c>
      <c r="C344">
        <v>33</v>
      </c>
      <c r="D344" t="s">
        <v>57</v>
      </c>
      <c r="E344">
        <v>1</v>
      </c>
      <c r="F344" t="s">
        <v>1066</v>
      </c>
      <c r="G344">
        <v>92310</v>
      </c>
      <c r="H344">
        <v>35.349241</v>
      </c>
      <c r="I344">
        <v>-116.770281</v>
      </c>
      <c r="J344">
        <v>5</v>
      </c>
      <c r="K344">
        <v>2</v>
      </c>
      <c r="L344" t="s">
        <v>59</v>
      </c>
      <c r="M344" t="s">
        <v>57</v>
      </c>
      <c r="N344" t="s">
        <v>1067</v>
      </c>
      <c r="O344" t="s">
        <v>61</v>
      </c>
      <c r="P344" t="s">
        <v>57</v>
      </c>
      <c r="Q344" t="s">
        <v>85</v>
      </c>
      <c r="R344" t="s">
        <v>76</v>
      </c>
      <c r="S344" t="s">
        <v>61</v>
      </c>
      <c r="T344" t="s">
        <v>61</v>
      </c>
      <c r="U344" t="s">
        <v>61</v>
      </c>
      <c r="V344" t="s">
        <v>61</v>
      </c>
      <c r="W344" t="s">
        <v>61</v>
      </c>
      <c r="X344" t="s">
        <v>61</v>
      </c>
      <c r="Y344" t="s">
        <v>61</v>
      </c>
      <c r="Z344" t="s">
        <v>57</v>
      </c>
      <c r="AA344" t="s">
        <v>77</v>
      </c>
      <c r="AB344" t="s">
        <v>57</v>
      </c>
      <c r="AC344" t="s">
        <v>87</v>
      </c>
      <c r="AD344">
        <v>71.65000000000001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170</v>
      </c>
      <c r="AM344">
        <v>0</v>
      </c>
      <c r="AN344">
        <v>0</v>
      </c>
      <c r="AO344">
        <v>0</v>
      </c>
      <c r="AP344" t="s">
        <v>91</v>
      </c>
      <c r="AQ344" t="s">
        <v>68</v>
      </c>
      <c r="AR344" t="s">
        <v>93</v>
      </c>
      <c r="AS344">
        <v>1</v>
      </c>
      <c r="AT344">
        <v>9465</v>
      </c>
      <c r="AU344">
        <v>0</v>
      </c>
      <c r="AX344">
        <v>0</v>
      </c>
      <c r="AY344">
        <v>1</v>
      </c>
      <c r="AZ344" t="s">
        <v>94</v>
      </c>
      <c r="BA344">
        <v>8</v>
      </c>
      <c r="BB344" t="s">
        <v>95</v>
      </c>
      <c r="BC344">
        <v>1</v>
      </c>
    </row>
    <row r="345" spans="1:55">
      <c r="A345" t="s">
        <v>1068</v>
      </c>
      <c r="B345" t="s">
        <v>56</v>
      </c>
      <c r="C345">
        <v>32</v>
      </c>
      <c r="D345" t="s">
        <v>57</v>
      </c>
      <c r="E345">
        <v>3</v>
      </c>
      <c r="F345" t="s">
        <v>152</v>
      </c>
      <c r="G345">
        <v>91941</v>
      </c>
      <c r="H345">
        <v>32.759327</v>
      </c>
      <c r="I345">
        <v>-116.99726</v>
      </c>
      <c r="J345">
        <v>9</v>
      </c>
      <c r="K345">
        <v>57</v>
      </c>
      <c r="L345" t="s">
        <v>129</v>
      </c>
      <c r="M345" t="s">
        <v>57</v>
      </c>
      <c r="N345" t="s">
        <v>1069</v>
      </c>
      <c r="O345" t="s">
        <v>61</v>
      </c>
      <c r="P345" t="s">
        <v>61</v>
      </c>
      <c r="Q345" t="s">
        <v>143</v>
      </c>
      <c r="R345" t="s">
        <v>143</v>
      </c>
      <c r="S345" t="s">
        <v>143</v>
      </c>
      <c r="T345" t="s">
        <v>143</v>
      </c>
      <c r="U345" t="s">
        <v>143</v>
      </c>
      <c r="V345" t="s">
        <v>143</v>
      </c>
      <c r="W345" t="s">
        <v>143</v>
      </c>
      <c r="X345" t="s">
        <v>143</v>
      </c>
      <c r="Y345" t="s">
        <v>143</v>
      </c>
      <c r="Z345" t="s">
        <v>143</v>
      </c>
      <c r="AA345" t="s">
        <v>122</v>
      </c>
      <c r="AB345" t="s">
        <v>57</v>
      </c>
      <c r="AC345" t="s">
        <v>87</v>
      </c>
      <c r="AD345">
        <v>20.1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66</v>
      </c>
      <c r="AM345">
        <v>0</v>
      </c>
      <c r="AN345">
        <v>1</v>
      </c>
      <c r="AO345">
        <v>0</v>
      </c>
      <c r="AP345" t="s">
        <v>123</v>
      </c>
      <c r="AQ345" t="s">
        <v>68</v>
      </c>
      <c r="AR345" t="s">
        <v>182</v>
      </c>
      <c r="AT345">
        <v>44652</v>
      </c>
      <c r="AU345">
        <v>1</v>
      </c>
      <c r="AV345">
        <v>0</v>
      </c>
      <c r="AW345">
        <v>1</v>
      </c>
      <c r="AX345">
        <v>0</v>
      </c>
      <c r="AY345">
        <v>6</v>
      </c>
      <c r="AZ345" t="s">
        <v>125</v>
      </c>
      <c r="BA345">
        <v>0</v>
      </c>
      <c r="BB345" t="s">
        <v>71</v>
      </c>
      <c r="BC345">
        <v>4</v>
      </c>
    </row>
    <row r="346" spans="1:55">
      <c r="A346" t="s">
        <v>1070</v>
      </c>
      <c r="B346" t="s">
        <v>56</v>
      </c>
      <c r="C346">
        <v>41</v>
      </c>
      <c r="D346" t="s">
        <v>61</v>
      </c>
      <c r="E346">
        <v>0</v>
      </c>
      <c r="F346" t="s">
        <v>1071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83</v>
      </c>
      <c r="M346" t="s">
        <v>57</v>
      </c>
      <c r="N346" t="s">
        <v>1072</v>
      </c>
      <c r="O346" t="s">
        <v>61</v>
      </c>
      <c r="P346" t="s">
        <v>57</v>
      </c>
      <c r="Q346" t="s">
        <v>85</v>
      </c>
      <c r="R346" t="s">
        <v>180</v>
      </c>
      <c r="S346" t="s">
        <v>61</v>
      </c>
      <c r="T346" t="s">
        <v>61</v>
      </c>
      <c r="U346" t="s">
        <v>61</v>
      </c>
      <c r="V346" t="s">
        <v>61</v>
      </c>
      <c r="W346" t="s">
        <v>61</v>
      </c>
      <c r="X346" t="s">
        <v>61</v>
      </c>
      <c r="Y346" t="s">
        <v>61</v>
      </c>
      <c r="Z346" t="s">
        <v>57</v>
      </c>
      <c r="AA346" t="s">
        <v>77</v>
      </c>
      <c r="AB346" t="s">
        <v>61</v>
      </c>
      <c r="AC346" t="s">
        <v>307</v>
      </c>
      <c r="AD346">
        <v>71.09999999999999</v>
      </c>
      <c r="AE346">
        <v>71.09999999999999</v>
      </c>
      <c r="AF346">
        <v>0</v>
      </c>
      <c r="AG346">
        <v>0</v>
      </c>
      <c r="AH346">
        <v>10.19</v>
      </c>
      <c r="AI346">
        <v>81.29000000000001</v>
      </c>
      <c r="AJ346" t="s">
        <v>88</v>
      </c>
      <c r="AK346" t="s">
        <v>89</v>
      </c>
      <c r="AL346" t="s">
        <v>181</v>
      </c>
      <c r="AM346">
        <v>1</v>
      </c>
      <c r="AN346">
        <v>0</v>
      </c>
      <c r="AO346">
        <v>0</v>
      </c>
      <c r="AP346" t="s">
        <v>91</v>
      </c>
      <c r="AQ346" t="s">
        <v>78</v>
      </c>
      <c r="AR346" t="s">
        <v>93</v>
      </c>
      <c r="AS346">
        <v>1</v>
      </c>
      <c r="AT346">
        <v>86</v>
      </c>
      <c r="AU346">
        <v>1</v>
      </c>
      <c r="AV346">
        <v>1</v>
      </c>
      <c r="AW346">
        <v>0</v>
      </c>
      <c r="AX346">
        <v>71.09999999999999</v>
      </c>
      <c r="AY346">
        <v>1</v>
      </c>
      <c r="AZ346" t="s">
        <v>94</v>
      </c>
      <c r="BA346">
        <v>10</v>
      </c>
      <c r="BB346" t="s">
        <v>95</v>
      </c>
      <c r="BC346">
        <v>1</v>
      </c>
    </row>
    <row r="347" spans="1:55">
      <c r="A347" t="s">
        <v>1073</v>
      </c>
      <c r="B347" t="s">
        <v>56</v>
      </c>
      <c r="C347">
        <v>74</v>
      </c>
      <c r="D347" t="s">
        <v>57</v>
      </c>
      <c r="E347">
        <v>0</v>
      </c>
      <c r="F347" t="s">
        <v>204</v>
      </c>
      <c r="G347">
        <v>92060</v>
      </c>
      <c r="H347">
        <v>33.309852</v>
      </c>
      <c r="I347">
        <v>-116.823091</v>
      </c>
      <c r="J347">
        <v>3</v>
      </c>
      <c r="K347">
        <v>60</v>
      </c>
      <c r="L347" t="s">
        <v>59</v>
      </c>
      <c r="M347" t="s">
        <v>57</v>
      </c>
      <c r="N347" t="s">
        <v>1074</v>
      </c>
      <c r="O347" t="s">
        <v>57</v>
      </c>
      <c r="P347" t="s">
        <v>57</v>
      </c>
      <c r="Q347" t="s">
        <v>85</v>
      </c>
      <c r="R347" t="s">
        <v>364</v>
      </c>
      <c r="S347" t="s">
        <v>61</v>
      </c>
      <c r="T347" t="s">
        <v>61</v>
      </c>
      <c r="U347" t="s">
        <v>57</v>
      </c>
      <c r="V347" t="s">
        <v>61</v>
      </c>
      <c r="W347" t="s">
        <v>57</v>
      </c>
      <c r="X347" t="s">
        <v>57</v>
      </c>
      <c r="Y347" t="s">
        <v>61</v>
      </c>
      <c r="Z347" t="s">
        <v>57</v>
      </c>
      <c r="AA347" t="s">
        <v>64</v>
      </c>
      <c r="AB347" t="s">
        <v>57</v>
      </c>
      <c r="AC347" t="s">
        <v>65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66</v>
      </c>
      <c r="AM347">
        <v>0</v>
      </c>
      <c r="AN347">
        <v>1</v>
      </c>
      <c r="AO347">
        <v>0</v>
      </c>
      <c r="AP347" t="s">
        <v>123</v>
      </c>
      <c r="AQ347" t="s">
        <v>104</v>
      </c>
      <c r="AR347" t="s">
        <v>105</v>
      </c>
      <c r="AS347">
        <v>4</v>
      </c>
      <c r="AT347">
        <v>234</v>
      </c>
      <c r="AU347">
        <v>1</v>
      </c>
      <c r="AV347">
        <v>0</v>
      </c>
      <c r="AW347">
        <v>1</v>
      </c>
      <c r="AX347">
        <v>0</v>
      </c>
      <c r="AY347">
        <v>6</v>
      </c>
      <c r="AZ347" t="s">
        <v>125</v>
      </c>
      <c r="BA347">
        <v>3</v>
      </c>
      <c r="BB347" t="s">
        <v>126</v>
      </c>
      <c r="BC347">
        <v>3</v>
      </c>
    </row>
    <row r="348" spans="1:55">
      <c r="A348" t="s">
        <v>1075</v>
      </c>
      <c r="B348" t="s">
        <v>73</v>
      </c>
      <c r="C348">
        <v>57</v>
      </c>
      <c r="D348" t="s">
        <v>57</v>
      </c>
      <c r="E348">
        <v>0</v>
      </c>
      <c r="F348" t="s">
        <v>142</v>
      </c>
      <c r="G348">
        <v>92091</v>
      </c>
      <c r="H348">
        <v>32.99356</v>
      </c>
      <c r="I348">
        <v>-117.207121</v>
      </c>
      <c r="J348">
        <v>6</v>
      </c>
      <c r="K348">
        <v>37</v>
      </c>
      <c r="L348" t="s">
        <v>59</v>
      </c>
      <c r="M348" t="s">
        <v>57</v>
      </c>
      <c r="N348" t="s">
        <v>1076</v>
      </c>
      <c r="O348" t="s">
        <v>57</v>
      </c>
      <c r="P348" t="s">
        <v>57</v>
      </c>
      <c r="Q348" t="s">
        <v>135</v>
      </c>
      <c r="R348" t="s">
        <v>180</v>
      </c>
      <c r="S348" t="s">
        <v>57</v>
      </c>
      <c r="T348" t="s">
        <v>61</v>
      </c>
      <c r="U348" t="s">
        <v>57</v>
      </c>
      <c r="V348" t="s">
        <v>57</v>
      </c>
      <c r="W348" t="s">
        <v>61</v>
      </c>
      <c r="X348" t="s">
        <v>61</v>
      </c>
      <c r="Y348" t="s">
        <v>61</v>
      </c>
      <c r="Z348" t="s">
        <v>57</v>
      </c>
      <c r="AA348" t="s">
        <v>122</v>
      </c>
      <c r="AB348" t="s">
        <v>57</v>
      </c>
      <c r="AC348" t="s">
        <v>65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</v>
      </c>
      <c r="AJ348" t="s">
        <v>66</v>
      </c>
      <c r="AM348">
        <v>0</v>
      </c>
      <c r="AN348">
        <v>1</v>
      </c>
      <c r="AO348">
        <v>0</v>
      </c>
      <c r="AP348" t="s">
        <v>176</v>
      </c>
      <c r="AQ348" t="s">
        <v>92</v>
      </c>
      <c r="AR348" t="s">
        <v>69</v>
      </c>
      <c r="AS348">
        <v>4</v>
      </c>
      <c r="AT348">
        <v>1072</v>
      </c>
      <c r="AU348">
        <v>1</v>
      </c>
      <c r="AV348">
        <v>0</v>
      </c>
      <c r="AW348">
        <v>1</v>
      </c>
      <c r="AX348">
        <v>0</v>
      </c>
      <c r="AY348">
        <v>5</v>
      </c>
      <c r="AZ348" t="s">
        <v>177</v>
      </c>
      <c r="BA348">
        <v>1</v>
      </c>
      <c r="BB348" t="s">
        <v>71</v>
      </c>
      <c r="BC348">
        <v>4</v>
      </c>
    </row>
    <row r="349" spans="1:55">
      <c r="A349" t="s">
        <v>1077</v>
      </c>
      <c r="B349" t="s">
        <v>73</v>
      </c>
      <c r="C349">
        <v>42</v>
      </c>
      <c r="D349" t="s">
        <v>61</v>
      </c>
      <c r="E349">
        <v>0</v>
      </c>
      <c r="F349" t="s">
        <v>262</v>
      </c>
      <c r="G349">
        <v>95116</v>
      </c>
      <c r="H349">
        <v>37.350284</v>
      </c>
      <c r="I349">
        <v>-121.852855</v>
      </c>
      <c r="J349">
        <v>0</v>
      </c>
      <c r="K349">
        <v>1</v>
      </c>
      <c r="L349" t="s">
        <v>59</v>
      </c>
      <c r="M349" t="s">
        <v>57</v>
      </c>
      <c r="N349" t="s">
        <v>1078</v>
      </c>
      <c r="O349" t="s">
        <v>61</v>
      </c>
      <c r="P349" t="s">
        <v>57</v>
      </c>
      <c r="Q349" t="s">
        <v>85</v>
      </c>
      <c r="R349" t="s">
        <v>382</v>
      </c>
      <c r="S349" t="s">
        <v>61</v>
      </c>
      <c r="T349" t="s">
        <v>61</v>
      </c>
      <c r="U349" t="s">
        <v>61</v>
      </c>
      <c r="V349" t="s">
        <v>61</v>
      </c>
      <c r="W349" t="s">
        <v>61</v>
      </c>
      <c r="X349" t="s">
        <v>61</v>
      </c>
      <c r="Y349" t="s">
        <v>61</v>
      </c>
      <c r="Z349" t="s">
        <v>61</v>
      </c>
      <c r="AA349" t="s">
        <v>77</v>
      </c>
      <c r="AB349" t="s">
        <v>57</v>
      </c>
      <c r="AC349" t="s">
        <v>65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88</v>
      </c>
      <c r="AK349" t="s">
        <v>89</v>
      </c>
      <c r="AL349" t="s">
        <v>90</v>
      </c>
      <c r="AM349">
        <v>1</v>
      </c>
      <c r="AN349">
        <v>0</v>
      </c>
      <c r="AO349">
        <v>0</v>
      </c>
      <c r="AP349" t="s">
        <v>91</v>
      </c>
      <c r="AQ349" t="s">
        <v>78</v>
      </c>
      <c r="AR349" t="s">
        <v>93</v>
      </c>
      <c r="AS349">
        <v>0</v>
      </c>
      <c r="AT349">
        <v>51706</v>
      </c>
      <c r="AU349">
        <v>1</v>
      </c>
      <c r="AV349">
        <v>1</v>
      </c>
      <c r="AW349">
        <v>0</v>
      </c>
      <c r="AX349">
        <v>70.45</v>
      </c>
      <c r="AY349">
        <v>1</v>
      </c>
      <c r="AZ349" t="s">
        <v>94</v>
      </c>
      <c r="BA349">
        <v>10</v>
      </c>
      <c r="BB349" t="s">
        <v>95</v>
      </c>
      <c r="BC349">
        <v>1</v>
      </c>
    </row>
    <row r="350" spans="1:55">
      <c r="A350" t="s">
        <v>1079</v>
      </c>
      <c r="B350" t="s">
        <v>73</v>
      </c>
      <c r="C350">
        <v>39</v>
      </c>
      <c r="D350" t="s">
        <v>57</v>
      </c>
      <c r="E350">
        <v>2</v>
      </c>
      <c r="F350" t="s">
        <v>1080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59</v>
      </c>
      <c r="M350" t="s">
        <v>57</v>
      </c>
      <c r="N350" t="s">
        <v>1081</v>
      </c>
      <c r="O350" t="s">
        <v>61</v>
      </c>
      <c r="P350" t="s">
        <v>57</v>
      </c>
      <c r="Q350" t="s">
        <v>85</v>
      </c>
      <c r="R350" t="s">
        <v>441</v>
      </c>
      <c r="S350" t="s">
        <v>61</v>
      </c>
      <c r="T350" t="s">
        <v>57</v>
      </c>
      <c r="U350" t="s">
        <v>57</v>
      </c>
      <c r="V350" t="s">
        <v>61</v>
      </c>
      <c r="W350" t="s">
        <v>57</v>
      </c>
      <c r="X350" t="s">
        <v>57</v>
      </c>
      <c r="Y350" t="s">
        <v>57</v>
      </c>
      <c r="Z350" t="s">
        <v>57</v>
      </c>
      <c r="AA350" t="s">
        <v>64</v>
      </c>
      <c r="AB350" t="s">
        <v>61</v>
      </c>
      <c r="AC350" t="s">
        <v>87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66</v>
      </c>
      <c r="AM350">
        <v>0</v>
      </c>
      <c r="AN350">
        <v>1</v>
      </c>
      <c r="AO350">
        <v>0</v>
      </c>
      <c r="AP350" t="s">
        <v>164</v>
      </c>
      <c r="AQ350" t="s">
        <v>68</v>
      </c>
      <c r="AR350" t="s">
        <v>105</v>
      </c>
      <c r="AS350">
        <v>6</v>
      </c>
      <c r="AT350">
        <v>5451</v>
      </c>
      <c r="AU350">
        <v>1</v>
      </c>
      <c r="AV350">
        <v>0</v>
      </c>
      <c r="AW350">
        <v>1</v>
      </c>
      <c r="AX350">
        <v>0</v>
      </c>
      <c r="AY350">
        <v>4</v>
      </c>
      <c r="AZ350" t="s">
        <v>165</v>
      </c>
      <c r="BA350">
        <v>2</v>
      </c>
      <c r="BB350" t="s">
        <v>126</v>
      </c>
      <c r="BC350">
        <v>3</v>
      </c>
    </row>
    <row r="351" spans="1:55">
      <c r="A351" t="s">
        <v>1082</v>
      </c>
      <c r="B351" t="s">
        <v>56</v>
      </c>
      <c r="C351">
        <v>78</v>
      </c>
      <c r="D351" t="s">
        <v>61</v>
      </c>
      <c r="E351">
        <v>0</v>
      </c>
      <c r="F351" t="s">
        <v>1083</v>
      </c>
      <c r="G351">
        <v>95607</v>
      </c>
      <c r="H351">
        <v>38.681651</v>
      </c>
      <c r="I351">
        <v>-122.130569</v>
      </c>
      <c r="J351">
        <v>0</v>
      </c>
      <c r="K351">
        <v>24</v>
      </c>
      <c r="L351" t="s">
        <v>59</v>
      </c>
      <c r="M351" t="s">
        <v>57</v>
      </c>
      <c r="N351" t="s">
        <v>1084</v>
      </c>
      <c r="O351" t="s">
        <v>61</v>
      </c>
      <c r="P351" t="s">
        <v>61</v>
      </c>
      <c r="Q351" t="s">
        <v>143</v>
      </c>
      <c r="R351" t="s">
        <v>143</v>
      </c>
      <c r="S351" t="s">
        <v>143</v>
      </c>
      <c r="T351" t="s">
        <v>143</v>
      </c>
      <c r="U351" t="s">
        <v>143</v>
      </c>
      <c r="V351" t="s">
        <v>143</v>
      </c>
      <c r="W351" t="s">
        <v>143</v>
      </c>
      <c r="X351" t="s">
        <v>143</v>
      </c>
      <c r="Y351" t="s">
        <v>143</v>
      </c>
      <c r="Z351" t="s">
        <v>143</v>
      </c>
      <c r="AA351" t="s">
        <v>122</v>
      </c>
      <c r="AB351" t="s">
        <v>57</v>
      </c>
      <c r="AC351" t="s">
        <v>65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901.3099999999999</v>
      </c>
      <c r="AJ351" t="s">
        <v>66</v>
      </c>
      <c r="AM351">
        <v>0</v>
      </c>
      <c r="AN351">
        <v>1</v>
      </c>
      <c r="AO351">
        <v>0</v>
      </c>
      <c r="AP351" t="s">
        <v>103</v>
      </c>
      <c r="AQ351" t="s">
        <v>104</v>
      </c>
      <c r="AR351" t="s">
        <v>182</v>
      </c>
      <c r="AT351">
        <v>262</v>
      </c>
      <c r="AU351">
        <v>1</v>
      </c>
      <c r="AV351">
        <v>0</v>
      </c>
      <c r="AW351">
        <v>1</v>
      </c>
      <c r="AX351">
        <v>0</v>
      </c>
      <c r="AY351">
        <v>3</v>
      </c>
      <c r="AZ351" t="s">
        <v>106</v>
      </c>
      <c r="BA351">
        <v>2</v>
      </c>
      <c r="BB351" t="s">
        <v>126</v>
      </c>
      <c r="BC351">
        <v>3</v>
      </c>
    </row>
    <row r="352" spans="1:55">
      <c r="A352" t="s">
        <v>1085</v>
      </c>
      <c r="B352" t="s">
        <v>56</v>
      </c>
      <c r="C352">
        <v>27</v>
      </c>
      <c r="D352" t="s">
        <v>61</v>
      </c>
      <c r="E352">
        <v>0</v>
      </c>
      <c r="F352" t="s">
        <v>509</v>
      </c>
      <c r="G352">
        <v>93033</v>
      </c>
      <c r="H352">
        <v>34.156629</v>
      </c>
      <c r="I352">
        <v>-119.117218</v>
      </c>
      <c r="J352">
        <v>0</v>
      </c>
      <c r="K352">
        <v>62</v>
      </c>
      <c r="L352" t="s">
        <v>59</v>
      </c>
      <c r="M352" t="s">
        <v>57</v>
      </c>
      <c r="N352" t="s">
        <v>1086</v>
      </c>
      <c r="O352" t="s">
        <v>57</v>
      </c>
      <c r="P352" t="s">
        <v>57</v>
      </c>
      <c r="Q352" t="s">
        <v>85</v>
      </c>
      <c r="R352" t="s">
        <v>633</v>
      </c>
      <c r="S352" t="s">
        <v>57</v>
      </c>
      <c r="T352" t="s">
        <v>57</v>
      </c>
      <c r="U352" t="s">
        <v>57</v>
      </c>
      <c r="V352" t="s">
        <v>61</v>
      </c>
      <c r="W352" t="s">
        <v>61</v>
      </c>
      <c r="X352" t="s">
        <v>61</v>
      </c>
      <c r="Y352" t="s">
        <v>61</v>
      </c>
      <c r="Z352" t="s">
        <v>57</v>
      </c>
      <c r="AA352" t="s">
        <v>64</v>
      </c>
      <c r="AB352" t="s">
        <v>57</v>
      </c>
      <c r="AC352" t="s">
        <v>87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66</v>
      </c>
      <c r="AM352">
        <v>0</v>
      </c>
      <c r="AN352">
        <v>1</v>
      </c>
      <c r="AO352">
        <v>0</v>
      </c>
      <c r="AP352" t="s">
        <v>123</v>
      </c>
      <c r="AQ352" t="s">
        <v>116</v>
      </c>
      <c r="AR352" t="s">
        <v>105</v>
      </c>
      <c r="AS352">
        <v>4</v>
      </c>
      <c r="AT352">
        <v>77791</v>
      </c>
      <c r="AU352">
        <v>1</v>
      </c>
      <c r="AV352">
        <v>0</v>
      </c>
      <c r="AW352">
        <v>1</v>
      </c>
      <c r="AX352">
        <v>0</v>
      </c>
      <c r="AY352">
        <v>6</v>
      </c>
      <c r="AZ352" t="s">
        <v>125</v>
      </c>
      <c r="BA352">
        <v>4</v>
      </c>
      <c r="BB352" t="s">
        <v>80</v>
      </c>
      <c r="BC352">
        <v>2</v>
      </c>
    </row>
    <row r="353" spans="1:55">
      <c r="A353" t="s">
        <v>1087</v>
      </c>
      <c r="B353" t="s">
        <v>56</v>
      </c>
      <c r="C353">
        <v>39</v>
      </c>
      <c r="D353" t="s">
        <v>61</v>
      </c>
      <c r="E353">
        <v>0</v>
      </c>
      <c r="F353" t="s">
        <v>1088</v>
      </c>
      <c r="G353">
        <v>90680</v>
      </c>
      <c r="H353">
        <v>33.801869</v>
      </c>
      <c r="I353">
        <v>-117.995068</v>
      </c>
      <c r="J353">
        <v>0</v>
      </c>
      <c r="K353">
        <v>18</v>
      </c>
      <c r="L353" t="s">
        <v>98</v>
      </c>
      <c r="M353" t="s">
        <v>57</v>
      </c>
      <c r="N353" t="s">
        <v>1089</v>
      </c>
      <c r="O353" t="s">
        <v>61</v>
      </c>
      <c r="P353" t="s">
        <v>61</v>
      </c>
      <c r="Q353" t="s">
        <v>143</v>
      </c>
      <c r="R353" t="s">
        <v>143</v>
      </c>
      <c r="S353" t="s">
        <v>143</v>
      </c>
      <c r="T353" t="s">
        <v>143</v>
      </c>
      <c r="U353" t="s">
        <v>143</v>
      </c>
      <c r="V353" t="s">
        <v>143</v>
      </c>
      <c r="W353" t="s">
        <v>143</v>
      </c>
      <c r="X353" t="s">
        <v>143</v>
      </c>
      <c r="Y353" t="s">
        <v>143</v>
      </c>
      <c r="Z353" t="s">
        <v>143</v>
      </c>
      <c r="AA353" t="s">
        <v>64</v>
      </c>
      <c r="AB353" t="s">
        <v>61</v>
      </c>
      <c r="AC353" t="s">
        <v>87</v>
      </c>
      <c r="AD353">
        <v>20.15</v>
      </c>
      <c r="AE353">
        <v>390.85</v>
      </c>
      <c r="AF353">
        <v>0</v>
      </c>
      <c r="AG353">
        <v>0</v>
      </c>
      <c r="AH353">
        <v>161.1</v>
      </c>
      <c r="AI353">
        <v>551.95</v>
      </c>
      <c r="AJ353" t="s">
        <v>88</v>
      </c>
      <c r="AK353" t="s">
        <v>205</v>
      </c>
      <c r="AL353" t="s">
        <v>329</v>
      </c>
      <c r="AM353">
        <v>1</v>
      </c>
      <c r="AN353">
        <v>0</v>
      </c>
      <c r="AO353">
        <v>0</v>
      </c>
      <c r="AP353" t="s">
        <v>103</v>
      </c>
      <c r="AQ353" t="s">
        <v>68</v>
      </c>
      <c r="AR353" t="s">
        <v>182</v>
      </c>
      <c r="AT353">
        <v>29694</v>
      </c>
      <c r="AU353">
        <v>1</v>
      </c>
      <c r="AV353">
        <v>1</v>
      </c>
      <c r="AW353">
        <v>0</v>
      </c>
      <c r="AX353">
        <v>20.15</v>
      </c>
      <c r="AY353">
        <v>3</v>
      </c>
      <c r="AZ353" t="s">
        <v>106</v>
      </c>
      <c r="BA353">
        <v>2</v>
      </c>
      <c r="BB353" t="s">
        <v>126</v>
      </c>
      <c r="BC353">
        <v>3</v>
      </c>
    </row>
    <row r="354" spans="1:55">
      <c r="A354" t="s">
        <v>1090</v>
      </c>
      <c r="B354" t="s">
        <v>56</v>
      </c>
      <c r="C354">
        <v>21</v>
      </c>
      <c r="D354" t="s">
        <v>61</v>
      </c>
      <c r="E354">
        <v>0</v>
      </c>
      <c r="F354" t="s">
        <v>523</v>
      </c>
      <c r="G354">
        <v>95818</v>
      </c>
      <c r="H354">
        <v>38.556306</v>
      </c>
      <c r="I354">
        <v>-121.495817</v>
      </c>
      <c r="J354">
        <v>0</v>
      </c>
      <c r="K354">
        <v>5</v>
      </c>
      <c r="L354" t="s">
        <v>59</v>
      </c>
      <c r="M354" t="s">
        <v>57</v>
      </c>
      <c r="N354" t="s">
        <v>1091</v>
      </c>
      <c r="O354" t="s">
        <v>61</v>
      </c>
      <c r="P354" t="s">
        <v>57</v>
      </c>
      <c r="Q354" t="s">
        <v>135</v>
      </c>
      <c r="R354" t="s">
        <v>285</v>
      </c>
      <c r="S354" t="s">
        <v>57</v>
      </c>
      <c r="T354" t="s">
        <v>61</v>
      </c>
      <c r="U354" t="s">
        <v>61</v>
      </c>
      <c r="V354" t="s">
        <v>57</v>
      </c>
      <c r="W354" t="s">
        <v>61</v>
      </c>
      <c r="X354" t="s">
        <v>61</v>
      </c>
      <c r="Y354" t="s">
        <v>61</v>
      </c>
      <c r="Z354" t="s">
        <v>57</v>
      </c>
      <c r="AA354" t="s">
        <v>77</v>
      </c>
      <c r="AB354" t="s">
        <v>61</v>
      </c>
      <c r="AC354" t="s">
        <v>87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88</v>
      </c>
      <c r="AK354" t="s">
        <v>101</v>
      </c>
      <c r="AL354" t="s">
        <v>111</v>
      </c>
      <c r="AM354">
        <v>1</v>
      </c>
      <c r="AN354">
        <v>0</v>
      </c>
      <c r="AO354">
        <v>0</v>
      </c>
      <c r="AP354" t="s">
        <v>91</v>
      </c>
      <c r="AQ354" t="s">
        <v>116</v>
      </c>
      <c r="AR354" t="s">
        <v>69</v>
      </c>
      <c r="AS354">
        <v>3</v>
      </c>
      <c r="AT354">
        <v>21313</v>
      </c>
      <c r="AU354">
        <v>1</v>
      </c>
      <c r="AV354">
        <v>1</v>
      </c>
      <c r="AW354">
        <v>0</v>
      </c>
      <c r="AX354">
        <v>54.2</v>
      </c>
      <c r="AY354">
        <v>1</v>
      </c>
      <c r="AZ354" t="s">
        <v>94</v>
      </c>
      <c r="BA354">
        <v>8</v>
      </c>
      <c r="BB354" t="s">
        <v>95</v>
      </c>
      <c r="BC354">
        <v>1</v>
      </c>
    </row>
    <row r="355" spans="1:55">
      <c r="A355" t="s">
        <v>1092</v>
      </c>
      <c r="B355" t="s">
        <v>56</v>
      </c>
      <c r="C355">
        <v>58</v>
      </c>
      <c r="D355" t="s">
        <v>57</v>
      </c>
      <c r="E355">
        <v>3</v>
      </c>
      <c r="F355" t="s">
        <v>240</v>
      </c>
      <c r="G355">
        <v>95219</v>
      </c>
      <c r="H355">
        <v>38.029729</v>
      </c>
      <c r="I355">
        <v>-121.387999</v>
      </c>
      <c r="J355">
        <v>9</v>
      </c>
      <c r="K355">
        <v>20</v>
      </c>
      <c r="L355" t="s">
        <v>59</v>
      </c>
      <c r="M355" t="s">
        <v>57</v>
      </c>
      <c r="N355" t="s">
        <v>1093</v>
      </c>
      <c r="O355" t="s">
        <v>61</v>
      </c>
      <c r="P355" t="s">
        <v>61</v>
      </c>
      <c r="Q355" t="s">
        <v>143</v>
      </c>
      <c r="R355" t="s">
        <v>143</v>
      </c>
      <c r="S355" t="s">
        <v>143</v>
      </c>
      <c r="T355" t="s">
        <v>143</v>
      </c>
      <c r="U355" t="s">
        <v>143</v>
      </c>
      <c r="V355" t="s">
        <v>143</v>
      </c>
      <c r="W355" t="s">
        <v>143</v>
      </c>
      <c r="X355" t="s">
        <v>143</v>
      </c>
      <c r="Y355" t="s">
        <v>143</v>
      </c>
      <c r="Z355" t="s">
        <v>143</v>
      </c>
      <c r="AA355" t="s">
        <v>77</v>
      </c>
      <c r="AB355" t="s">
        <v>61</v>
      </c>
      <c r="AC355" t="s">
        <v>65</v>
      </c>
      <c r="AD355">
        <v>20.35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66</v>
      </c>
      <c r="AM355">
        <v>0</v>
      </c>
      <c r="AN355">
        <v>1</v>
      </c>
      <c r="AO355">
        <v>0</v>
      </c>
      <c r="AP355" t="s">
        <v>103</v>
      </c>
      <c r="AQ355" t="s">
        <v>92</v>
      </c>
      <c r="AR355" t="s">
        <v>182</v>
      </c>
      <c r="AT355">
        <v>19109</v>
      </c>
      <c r="AU355">
        <v>1</v>
      </c>
      <c r="AV355">
        <v>0</v>
      </c>
      <c r="AW355">
        <v>1</v>
      </c>
      <c r="AX355">
        <v>0</v>
      </c>
      <c r="AY355">
        <v>3</v>
      </c>
      <c r="AZ355" t="s">
        <v>106</v>
      </c>
      <c r="BA355">
        <v>3</v>
      </c>
      <c r="BB355" t="s">
        <v>126</v>
      </c>
      <c r="BC355">
        <v>3</v>
      </c>
    </row>
    <row r="356" spans="1:55">
      <c r="A356" t="s">
        <v>1094</v>
      </c>
      <c r="B356" t="s">
        <v>56</v>
      </c>
      <c r="C356">
        <v>56</v>
      </c>
      <c r="D356" t="s">
        <v>61</v>
      </c>
      <c r="E356">
        <v>0</v>
      </c>
      <c r="F356" t="s">
        <v>1095</v>
      </c>
      <c r="G356">
        <v>95018</v>
      </c>
      <c r="H356">
        <v>37.089111</v>
      </c>
      <c r="I356">
        <v>-122.062213</v>
      </c>
      <c r="J356">
        <v>0</v>
      </c>
      <c r="K356">
        <v>1</v>
      </c>
      <c r="L356" t="s">
        <v>59</v>
      </c>
      <c r="M356" t="s">
        <v>57</v>
      </c>
      <c r="N356" t="s">
        <v>364</v>
      </c>
      <c r="O356" t="s">
        <v>61</v>
      </c>
      <c r="P356" t="s">
        <v>57</v>
      </c>
      <c r="Q356" t="s">
        <v>85</v>
      </c>
      <c r="R356" t="s">
        <v>382</v>
      </c>
      <c r="S356" t="s">
        <v>61</v>
      </c>
      <c r="T356" t="s">
        <v>61</v>
      </c>
      <c r="U356" t="s">
        <v>61</v>
      </c>
      <c r="V356" t="s">
        <v>61</v>
      </c>
      <c r="W356" t="s">
        <v>61</v>
      </c>
      <c r="X356" t="s">
        <v>61</v>
      </c>
      <c r="Y356" t="s">
        <v>61</v>
      </c>
      <c r="Z356" t="s">
        <v>57</v>
      </c>
      <c r="AA356" t="s">
        <v>77</v>
      </c>
      <c r="AB356" t="s">
        <v>61</v>
      </c>
      <c r="AC356" t="s">
        <v>307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88</v>
      </c>
      <c r="AK356" t="s">
        <v>101</v>
      </c>
      <c r="AL356" t="s">
        <v>690</v>
      </c>
      <c r="AM356">
        <v>1</v>
      </c>
      <c r="AN356">
        <v>0</v>
      </c>
      <c r="AO356">
        <v>0</v>
      </c>
      <c r="AP356" t="s">
        <v>91</v>
      </c>
      <c r="AQ356" t="s">
        <v>92</v>
      </c>
      <c r="AR356" t="s">
        <v>93</v>
      </c>
      <c r="AS356">
        <v>1</v>
      </c>
      <c r="AT356">
        <v>8728</v>
      </c>
      <c r="AU356">
        <v>1</v>
      </c>
      <c r="AV356">
        <v>1</v>
      </c>
      <c r="AW356">
        <v>0</v>
      </c>
      <c r="AX356">
        <v>70.75</v>
      </c>
      <c r="AY356">
        <v>1</v>
      </c>
      <c r="AZ356" t="s">
        <v>94</v>
      </c>
      <c r="BA356">
        <v>10</v>
      </c>
      <c r="BB356" t="s">
        <v>95</v>
      </c>
      <c r="BC356">
        <v>1</v>
      </c>
    </row>
    <row r="357" spans="1:55">
      <c r="A357" t="s">
        <v>1096</v>
      </c>
      <c r="B357" t="s">
        <v>73</v>
      </c>
      <c r="C357">
        <v>26</v>
      </c>
      <c r="D357" t="s">
        <v>61</v>
      </c>
      <c r="E357">
        <v>0</v>
      </c>
      <c r="F357" t="s">
        <v>1097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59</v>
      </c>
      <c r="M357" t="s">
        <v>57</v>
      </c>
      <c r="N357" t="s">
        <v>1098</v>
      </c>
      <c r="O357" t="s">
        <v>61</v>
      </c>
      <c r="P357" t="s">
        <v>57</v>
      </c>
      <c r="Q357" t="s">
        <v>85</v>
      </c>
      <c r="R357" t="s">
        <v>322</v>
      </c>
      <c r="S357" t="s">
        <v>61</v>
      </c>
      <c r="T357" t="s">
        <v>57</v>
      </c>
      <c r="U357" t="s">
        <v>57</v>
      </c>
      <c r="V357" t="s">
        <v>61</v>
      </c>
      <c r="W357" t="s">
        <v>57</v>
      </c>
      <c r="X357" t="s">
        <v>57</v>
      </c>
      <c r="Y357" t="s">
        <v>57</v>
      </c>
      <c r="Z357" t="s">
        <v>57</v>
      </c>
      <c r="AA357" t="s">
        <v>64</v>
      </c>
      <c r="AB357" t="s">
        <v>57</v>
      </c>
      <c r="AC357" t="s">
        <v>87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88</v>
      </c>
      <c r="AK357" t="s">
        <v>201</v>
      </c>
      <c r="AL357" t="s">
        <v>743</v>
      </c>
      <c r="AM357">
        <v>1</v>
      </c>
      <c r="AN357">
        <v>0</v>
      </c>
      <c r="AO357">
        <v>0</v>
      </c>
      <c r="AP357" t="s">
        <v>164</v>
      </c>
      <c r="AQ357" t="s">
        <v>116</v>
      </c>
      <c r="AR357" t="s">
        <v>105</v>
      </c>
      <c r="AS357">
        <v>6</v>
      </c>
      <c r="AT357">
        <v>1845</v>
      </c>
      <c r="AU357">
        <v>1</v>
      </c>
      <c r="AV357">
        <v>1</v>
      </c>
      <c r="AW357">
        <v>0</v>
      </c>
      <c r="AX357">
        <v>102.35</v>
      </c>
      <c r="AY357">
        <v>4</v>
      </c>
      <c r="AZ357" t="s">
        <v>165</v>
      </c>
      <c r="BA357">
        <v>4</v>
      </c>
      <c r="BB357" t="s">
        <v>80</v>
      </c>
      <c r="BC357">
        <v>2</v>
      </c>
    </row>
    <row r="358" spans="1:55">
      <c r="A358" t="s">
        <v>1099</v>
      </c>
      <c r="B358" t="s">
        <v>56</v>
      </c>
      <c r="C358">
        <v>78</v>
      </c>
      <c r="D358" t="s">
        <v>61</v>
      </c>
      <c r="E358">
        <v>0</v>
      </c>
      <c r="F358" t="s">
        <v>1100</v>
      </c>
      <c r="G358">
        <v>91352</v>
      </c>
      <c r="H358">
        <v>34.231053</v>
      </c>
      <c r="I358">
        <v>-118.338307</v>
      </c>
      <c r="J358">
        <v>0</v>
      </c>
      <c r="K358">
        <v>52</v>
      </c>
      <c r="L358" t="s">
        <v>59</v>
      </c>
      <c r="M358" t="s">
        <v>61</v>
      </c>
      <c r="N358" t="s">
        <v>143</v>
      </c>
      <c r="O358" t="s">
        <v>143</v>
      </c>
      <c r="P358" t="s">
        <v>57</v>
      </c>
      <c r="Q358" t="s">
        <v>135</v>
      </c>
      <c r="R358" t="s">
        <v>250</v>
      </c>
      <c r="S358" t="s">
        <v>61</v>
      </c>
      <c r="T358" t="s">
        <v>57</v>
      </c>
      <c r="U358" t="s">
        <v>57</v>
      </c>
      <c r="V358" t="s">
        <v>57</v>
      </c>
      <c r="W358" t="s">
        <v>57</v>
      </c>
      <c r="X358" t="s">
        <v>61</v>
      </c>
      <c r="Y358" t="s">
        <v>61</v>
      </c>
      <c r="Z358" t="s">
        <v>57</v>
      </c>
      <c r="AA358" t="s">
        <v>122</v>
      </c>
      <c r="AB358" t="s">
        <v>57</v>
      </c>
      <c r="AC358" t="s">
        <v>87</v>
      </c>
      <c r="AD358">
        <v>50.5</v>
      </c>
      <c r="AE358">
        <v>2566.3</v>
      </c>
      <c r="AF358">
        <v>0</v>
      </c>
      <c r="AG358">
        <v>0</v>
      </c>
      <c r="AH358">
        <v>0</v>
      </c>
      <c r="AI358">
        <v>2566.3</v>
      </c>
      <c r="AJ358" t="s">
        <v>66</v>
      </c>
      <c r="AM358">
        <v>0</v>
      </c>
      <c r="AN358">
        <v>1</v>
      </c>
      <c r="AO358">
        <v>0</v>
      </c>
      <c r="AP358" t="s">
        <v>123</v>
      </c>
      <c r="AQ358" t="s">
        <v>104</v>
      </c>
      <c r="AR358" t="s">
        <v>69</v>
      </c>
      <c r="AS358">
        <v>5</v>
      </c>
      <c r="AT358">
        <v>46639</v>
      </c>
      <c r="AU358">
        <v>1</v>
      </c>
      <c r="AV358">
        <v>0</v>
      </c>
      <c r="AW358">
        <v>1</v>
      </c>
      <c r="AX358">
        <v>0</v>
      </c>
      <c r="AY358">
        <v>6</v>
      </c>
      <c r="AZ358" t="s">
        <v>125</v>
      </c>
      <c r="BA358">
        <v>2</v>
      </c>
      <c r="BB358" t="s">
        <v>126</v>
      </c>
      <c r="BC358">
        <v>3</v>
      </c>
    </row>
    <row r="359" spans="1:55">
      <c r="A359" t="s">
        <v>1101</v>
      </c>
      <c r="B359" t="s">
        <v>56</v>
      </c>
      <c r="C359">
        <v>25</v>
      </c>
      <c r="D359" t="s">
        <v>57</v>
      </c>
      <c r="E359">
        <v>0</v>
      </c>
      <c r="F359" t="s">
        <v>1102</v>
      </c>
      <c r="G359">
        <v>92539</v>
      </c>
      <c r="H359">
        <v>33.527605</v>
      </c>
      <c r="I359">
        <v>-116.666551</v>
      </c>
      <c r="J359">
        <v>1</v>
      </c>
      <c r="K359">
        <v>30</v>
      </c>
      <c r="L359" t="s">
        <v>216</v>
      </c>
      <c r="M359" t="s">
        <v>57</v>
      </c>
      <c r="N359" t="s">
        <v>1103</v>
      </c>
      <c r="O359" t="s">
        <v>57</v>
      </c>
      <c r="P359" t="s">
        <v>57</v>
      </c>
      <c r="Q359" t="s">
        <v>85</v>
      </c>
      <c r="R359" t="s">
        <v>230</v>
      </c>
      <c r="S359" t="s">
        <v>61</v>
      </c>
      <c r="T359" t="s">
        <v>61</v>
      </c>
      <c r="U359" t="s">
        <v>61</v>
      </c>
      <c r="V359" t="s">
        <v>61</v>
      </c>
      <c r="W359" t="s">
        <v>61</v>
      </c>
      <c r="X359" t="s">
        <v>57</v>
      </c>
      <c r="Y359" t="s">
        <v>57</v>
      </c>
      <c r="Z359" t="s">
        <v>57</v>
      </c>
      <c r="AA359" t="s">
        <v>77</v>
      </c>
      <c r="AB359" t="s">
        <v>57</v>
      </c>
      <c r="AC359" t="s">
        <v>87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88</v>
      </c>
      <c r="AK359" t="s">
        <v>190</v>
      </c>
      <c r="AL359" t="s">
        <v>191</v>
      </c>
      <c r="AM359">
        <v>1</v>
      </c>
      <c r="AN359">
        <v>0</v>
      </c>
      <c r="AO359">
        <v>0</v>
      </c>
      <c r="AP359" t="s">
        <v>164</v>
      </c>
      <c r="AQ359" t="s">
        <v>116</v>
      </c>
      <c r="AR359" t="s">
        <v>93</v>
      </c>
      <c r="AS359">
        <v>3</v>
      </c>
      <c r="AT359">
        <v>3745</v>
      </c>
      <c r="AU359">
        <v>1</v>
      </c>
      <c r="AV359">
        <v>1</v>
      </c>
      <c r="AW359">
        <v>0</v>
      </c>
      <c r="AX359">
        <v>85</v>
      </c>
      <c r="AY359">
        <v>4</v>
      </c>
      <c r="AZ359" t="s">
        <v>165</v>
      </c>
      <c r="BA359">
        <v>6</v>
      </c>
      <c r="BB359" t="s">
        <v>95</v>
      </c>
      <c r="BC359">
        <v>1</v>
      </c>
    </row>
    <row r="360" spans="1:55">
      <c r="A360" t="s">
        <v>1104</v>
      </c>
      <c r="B360" t="s">
        <v>73</v>
      </c>
      <c r="C360">
        <v>36</v>
      </c>
      <c r="D360" t="s">
        <v>57</v>
      </c>
      <c r="E360">
        <v>0</v>
      </c>
      <c r="F360" t="s">
        <v>1105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119</v>
      </c>
      <c r="M360" t="s">
        <v>61</v>
      </c>
      <c r="N360" t="s">
        <v>143</v>
      </c>
      <c r="O360" t="s">
        <v>143</v>
      </c>
      <c r="P360" t="s">
        <v>57</v>
      </c>
      <c r="Q360" t="s">
        <v>62</v>
      </c>
      <c r="R360" t="s">
        <v>174</v>
      </c>
      <c r="S360" t="s">
        <v>57</v>
      </c>
      <c r="T360" t="s">
        <v>57</v>
      </c>
      <c r="U360" t="s">
        <v>57</v>
      </c>
      <c r="V360" t="s">
        <v>61</v>
      </c>
      <c r="W360" t="s">
        <v>61</v>
      </c>
      <c r="X360" t="s">
        <v>61</v>
      </c>
      <c r="Y360" t="s">
        <v>61</v>
      </c>
      <c r="Z360" t="s">
        <v>57</v>
      </c>
      <c r="AA360" t="s">
        <v>122</v>
      </c>
      <c r="AB360" t="s">
        <v>61</v>
      </c>
      <c r="AC360" t="s">
        <v>87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66</v>
      </c>
      <c r="AM360">
        <v>0</v>
      </c>
      <c r="AN360">
        <v>1</v>
      </c>
      <c r="AO360">
        <v>0</v>
      </c>
      <c r="AP360" t="s">
        <v>123</v>
      </c>
      <c r="AQ360" t="s">
        <v>68</v>
      </c>
      <c r="AR360" t="s">
        <v>137</v>
      </c>
      <c r="AS360">
        <v>4</v>
      </c>
      <c r="AT360">
        <v>105285</v>
      </c>
      <c r="AU360">
        <v>1</v>
      </c>
      <c r="AV360">
        <v>0</v>
      </c>
      <c r="AW360">
        <v>1</v>
      </c>
      <c r="AX360">
        <v>0</v>
      </c>
      <c r="AY360">
        <v>6</v>
      </c>
      <c r="AZ360" t="s">
        <v>125</v>
      </c>
      <c r="BA360">
        <v>1</v>
      </c>
      <c r="BB360" t="s">
        <v>71</v>
      </c>
      <c r="BC360">
        <v>4</v>
      </c>
    </row>
    <row r="361" spans="1:55">
      <c r="A361" t="s">
        <v>1106</v>
      </c>
      <c r="B361" t="s">
        <v>73</v>
      </c>
      <c r="C361">
        <v>70</v>
      </c>
      <c r="D361" t="s">
        <v>61</v>
      </c>
      <c r="E361">
        <v>0</v>
      </c>
      <c r="F361" t="s">
        <v>1107</v>
      </c>
      <c r="G361">
        <v>95942</v>
      </c>
      <c r="H361">
        <v>40.077028</v>
      </c>
      <c r="I361">
        <v>-121.494168</v>
      </c>
      <c r="J361">
        <v>0</v>
      </c>
      <c r="K361">
        <v>15</v>
      </c>
      <c r="L361" t="s">
        <v>98</v>
      </c>
      <c r="M361" t="s">
        <v>57</v>
      </c>
      <c r="N361" t="s">
        <v>1108</v>
      </c>
      <c r="O361" t="s">
        <v>57</v>
      </c>
      <c r="P361" t="s">
        <v>57</v>
      </c>
      <c r="Q361" t="s">
        <v>85</v>
      </c>
      <c r="R361" t="s">
        <v>156</v>
      </c>
      <c r="S361" t="s">
        <v>61</v>
      </c>
      <c r="T361" t="s">
        <v>61</v>
      </c>
      <c r="U361" t="s">
        <v>61</v>
      </c>
      <c r="V361" t="s">
        <v>61</v>
      </c>
      <c r="W361" t="s">
        <v>61</v>
      </c>
      <c r="X361" t="s">
        <v>61</v>
      </c>
      <c r="Y361" t="s">
        <v>61</v>
      </c>
      <c r="Z361" t="s">
        <v>57</v>
      </c>
      <c r="AA361" t="s">
        <v>77</v>
      </c>
      <c r="AB361" t="s">
        <v>61</v>
      </c>
      <c r="AC361" t="s">
        <v>87</v>
      </c>
      <c r="AD361">
        <v>75.65000000000001</v>
      </c>
      <c r="AE361">
        <v>1146.65</v>
      </c>
      <c r="AF361">
        <v>0</v>
      </c>
      <c r="AG361">
        <v>0</v>
      </c>
      <c r="AH361">
        <v>695.7</v>
      </c>
      <c r="AI361">
        <v>1842.35</v>
      </c>
      <c r="AJ361" t="s">
        <v>88</v>
      </c>
      <c r="AK361" t="s">
        <v>205</v>
      </c>
      <c r="AL361" t="s">
        <v>329</v>
      </c>
      <c r="AM361">
        <v>1</v>
      </c>
      <c r="AN361">
        <v>0</v>
      </c>
      <c r="AO361">
        <v>0</v>
      </c>
      <c r="AP361" t="s">
        <v>103</v>
      </c>
      <c r="AQ361" t="s">
        <v>104</v>
      </c>
      <c r="AR361" t="s">
        <v>93</v>
      </c>
      <c r="AS361">
        <v>1</v>
      </c>
      <c r="AT361">
        <v>1351</v>
      </c>
      <c r="AU361">
        <v>1</v>
      </c>
      <c r="AV361">
        <v>1</v>
      </c>
      <c r="AW361">
        <v>0</v>
      </c>
      <c r="AX361">
        <v>75.65000000000001</v>
      </c>
      <c r="AY361">
        <v>3</v>
      </c>
      <c r="AZ361" t="s">
        <v>106</v>
      </c>
      <c r="BA361">
        <v>7</v>
      </c>
      <c r="BB361" t="s">
        <v>95</v>
      </c>
      <c r="BC361">
        <v>1</v>
      </c>
    </row>
    <row r="362" spans="1:55">
      <c r="A362" t="s">
        <v>1109</v>
      </c>
      <c r="B362" t="s">
        <v>73</v>
      </c>
      <c r="C362">
        <v>36</v>
      </c>
      <c r="D362" t="s">
        <v>61</v>
      </c>
      <c r="E362">
        <v>2</v>
      </c>
      <c r="F362" t="s">
        <v>1110</v>
      </c>
      <c r="G362">
        <v>91935</v>
      </c>
      <c r="H362">
        <v>32.695681</v>
      </c>
      <c r="I362">
        <v>-116.798386</v>
      </c>
      <c r="J362">
        <v>0</v>
      </c>
      <c r="K362">
        <v>70</v>
      </c>
      <c r="L362" t="s">
        <v>119</v>
      </c>
      <c r="M362" t="s">
        <v>57</v>
      </c>
      <c r="N362" t="s">
        <v>1069</v>
      </c>
      <c r="O362" t="s">
        <v>57</v>
      </c>
      <c r="P362" t="s">
        <v>57</v>
      </c>
      <c r="Q362" t="s">
        <v>85</v>
      </c>
      <c r="R362" t="s">
        <v>174</v>
      </c>
      <c r="S362" t="s">
        <v>57</v>
      </c>
      <c r="T362" t="s">
        <v>57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122</v>
      </c>
      <c r="AB362" t="s">
        <v>57</v>
      </c>
      <c r="AC362" t="s">
        <v>87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66</v>
      </c>
      <c r="AM362">
        <v>0</v>
      </c>
      <c r="AN362">
        <v>1</v>
      </c>
      <c r="AO362">
        <v>0</v>
      </c>
      <c r="AP362" t="s">
        <v>123</v>
      </c>
      <c r="AQ362" t="s">
        <v>68</v>
      </c>
      <c r="AR362" t="s">
        <v>105</v>
      </c>
      <c r="AS362">
        <v>8</v>
      </c>
      <c r="AT362">
        <v>8759</v>
      </c>
      <c r="AU362">
        <v>1</v>
      </c>
      <c r="AV362">
        <v>0</v>
      </c>
      <c r="AW362">
        <v>1</v>
      </c>
      <c r="AX362">
        <v>0</v>
      </c>
      <c r="AY362">
        <v>6</v>
      </c>
      <c r="AZ362" t="s">
        <v>125</v>
      </c>
      <c r="BA362">
        <v>3</v>
      </c>
      <c r="BB362" t="s">
        <v>126</v>
      </c>
      <c r="BC362">
        <v>3</v>
      </c>
    </row>
    <row r="363" spans="1:55">
      <c r="A363" t="s">
        <v>1111</v>
      </c>
      <c r="B363" t="s">
        <v>73</v>
      </c>
      <c r="C363">
        <v>37</v>
      </c>
      <c r="D363" t="s">
        <v>61</v>
      </c>
      <c r="E363">
        <v>2</v>
      </c>
      <c r="F363" t="s">
        <v>1112</v>
      </c>
      <c r="G363">
        <v>91702</v>
      </c>
      <c r="H363">
        <v>34.174493</v>
      </c>
      <c r="I363">
        <v>-117.87068</v>
      </c>
      <c r="J363">
        <v>0</v>
      </c>
      <c r="K363">
        <v>66</v>
      </c>
      <c r="L363" t="s">
        <v>59</v>
      </c>
      <c r="M363" t="s">
        <v>57</v>
      </c>
      <c r="N363" t="s">
        <v>1113</v>
      </c>
      <c r="O363" t="s">
        <v>57</v>
      </c>
      <c r="P363" t="s">
        <v>57</v>
      </c>
      <c r="Q363" t="s">
        <v>135</v>
      </c>
      <c r="R363" t="s">
        <v>174</v>
      </c>
      <c r="S363" t="s">
        <v>57</v>
      </c>
      <c r="T363" t="s">
        <v>57</v>
      </c>
      <c r="U363" t="s">
        <v>61</v>
      </c>
      <c r="V363" t="s">
        <v>57</v>
      </c>
      <c r="W363" t="s">
        <v>61</v>
      </c>
      <c r="X363" t="s">
        <v>61</v>
      </c>
      <c r="Y363" t="s">
        <v>61</v>
      </c>
      <c r="Z363" t="s">
        <v>57</v>
      </c>
      <c r="AA363" t="s">
        <v>122</v>
      </c>
      <c r="AB363" t="s">
        <v>61</v>
      </c>
      <c r="AC363" t="s">
        <v>87</v>
      </c>
      <c r="AD363">
        <v>65.7</v>
      </c>
      <c r="AE363">
        <v>4378.9</v>
      </c>
      <c r="AF363">
        <v>0</v>
      </c>
      <c r="AG363">
        <v>0</v>
      </c>
      <c r="AH363">
        <v>2119.92</v>
      </c>
      <c r="AI363">
        <v>6498.82</v>
      </c>
      <c r="AJ363" t="s">
        <v>66</v>
      </c>
      <c r="AM363">
        <v>0</v>
      </c>
      <c r="AN363">
        <v>1</v>
      </c>
      <c r="AO363">
        <v>0</v>
      </c>
      <c r="AP363" t="s">
        <v>123</v>
      </c>
      <c r="AQ363" t="s">
        <v>68</v>
      </c>
      <c r="AR363" t="s">
        <v>69</v>
      </c>
      <c r="AS363">
        <v>4</v>
      </c>
      <c r="AT363">
        <v>57775</v>
      </c>
      <c r="AU363">
        <v>1</v>
      </c>
      <c r="AV363">
        <v>0</v>
      </c>
      <c r="AW363">
        <v>1</v>
      </c>
      <c r="AX363">
        <v>0</v>
      </c>
      <c r="AY363">
        <v>6</v>
      </c>
      <c r="AZ363" t="s">
        <v>125</v>
      </c>
      <c r="BA363">
        <v>1</v>
      </c>
      <c r="BB363" t="s">
        <v>71</v>
      </c>
      <c r="BC363">
        <v>4</v>
      </c>
    </row>
    <row r="364" spans="1:55">
      <c r="A364" t="s">
        <v>1114</v>
      </c>
      <c r="B364" t="s">
        <v>73</v>
      </c>
      <c r="C364">
        <v>68</v>
      </c>
      <c r="D364" t="s">
        <v>57</v>
      </c>
      <c r="E364">
        <v>0</v>
      </c>
      <c r="F364" t="s">
        <v>404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59</v>
      </c>
      <c r="M364" t="s">
        <v>57</v>
      </c>
      <c r="N364" t="s">
        <v>1115</v>
      </c>
      <c r="O364" t="s">
        <v>57</v>
      </c>
      <c r="P364" t="s">
        <v>57</v>
      </c>
      <c r="Q364" t="s">
        <v>85</v>
      </c>
      <c r="R364" t="s">
        <v>254</v>
      </c>
      <c r="S364" t="s">
        <v>61</v>
      </c>
      <c r="T364" t="s">
        <v>61</v>
      </c>
      <c r="U364" t="s">
        <v>61</v>
      </c>
      <c r="V364" t="s">
        <v>61</v>
      </c>
      <c r="W364" t="s">
        <v>61</v>
      </c>
      <c r="X364" t="s">
        <v>61</v>
      </c>
      <c r="Y364" t="s">
        <v>61</v>
      </c>
      <c r="Z364" t="s">
        <v>57</v>
      </c>
      <c r="AA364" t="s">
        <v>122</v>
      </c>
      <c r="AB364" t="s">
        <v>57</v>
      </c>
      <c r="AC364" t="s">
        <v>87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66</v>
      </c>
      <c r="AM364">
        <v>0</v>
      </c>
      <c r="AN364">
        <v>1</v>
      </c>
      <c r="AO364">
        <v>0</v>
      </c>
      <c r="AP364" t="s">
        <v>123</v>
      </c>
      <c r="AQ364" t="s">
        <v>124</v>
      </c>
      <c r="AR364" t="s">
        <v>93</v>
      </c>
      <c r="AS364">
        <v>1</v>
      </c>
      <c r="AT364">
        <v>42239</v>
      </c>
      <c r="AU364">
        <v>1</v>
      </c>
      <c r="AV364">
        <v>0</v>
      </c>
      <c r="AW364">
        <v>1</v>
      </c>
      <c r="AX364">
        <v>0</v>
      </c>
      <c r="AY364">
        <v>6</v>
      </c>
      <c r="AZ364" t="s">
        <v>125</v>
      </c>
      <c r="BA364">
        <v>3</v>
      </c>
      <c r="BB364" t="s">
        <v>126</v>
      </c>
      <c r="BC364">
        <v>3</v>
      </c>
    </row>
    <row r="365" spans="1:55">
      <c r="A365" t="s">
        <v>1116</v>
      </c>
      <c r="B365" t="s">
        <v>56</v>
      </c>
      <c r="C365">
        <v>66</v>
      </c>
      <c r="D365" t="s">
        <v>57</v>
      </c>
      <c r="E365">
        <v>0</v>
      </c>
      <c r="F365" t="s">
        <v>252</v>
      </c>
      <c r="G365">
        <v>92122</v>
      </c>
      <c r="H365">
        <v>32.85723</v>
      </c>
      <c r="I365">
        <v>-117.209774</v>
      </c>
      <c r="J365">
        <v>2</v>
      </c>
      <c r="K365">
        <v>55</v>
      </c>
      <c r="L365" t="s">
        <v>129</v>
      </c>
      <c r="M365" t="s">
        <v>57</v>
      </c>
      <c r="N365" t="s">
        <v>1117</v>
      </c>
      <c r="O365" t="s">
        <v>57</v>
      </c>
      <c r="P365" t="s">
        <v>57</v>
      </c>
      <c r="Q365" t="s">
        <v>85</v>
      </c>
      <c r="R365" t="s">
        <v>254</v>
      </c>
      <c r="S365" t="s">
        <v>61</v>
      </c>
      <c r="T365" t="s">
        <v>57</v>
      </c>
      <c r="U365" t="s">
        <v>57</v>
      </c>
      <c r="V365" t="s">
        <v>61</v>
      </c>
      <c r="W365" t="s">
        <v>61</v>
      </c>
      <c r="X365" t="s">
        <v>61</v>
      </c>
      <c r="Y365" t="s">
        <v>61</v>
      </c>
      <c r="Z365" t="s">
        <v>61</v>
      </c>
      <c r="AA365" t="s">
        <v>77</v>
      </c>
      <c r="AB365" t="s">
        <v>57</v>
      </c>
      <c r="AC365" t="s">
        <v>87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88</v>
      </c>
      <c r="AK365" t="s">
        <v>89</v>
      </c>
      <c r="AL365" t="s">
        <v>181</v>
      </c>
      <c r="AM365">
        <v>1</v>
      </c>
      <c r="AN365">
        <v>0</v>
      </c>
      <c r="AO365">
        <v>0</v>
      </c>
      <c r="AP365" t="s">
        <v>123</v>
      </c>
      <c r="AQ365" t="s">
        <v>124</v>
      </c>
      <c r="AR365" t="s">
        <v>93</v>
      </c>
      <c r="AS365">
        <v>2</v>
      </c>
      <c r="AT365">
        <v>34902</v>
      </c>
      <c r="AU365">
        <v>1</v>
      </c>
      <c r="AV365">
        <v>1</v>
      </c>
      <c r="AW365">
        <v>0</v>
      </c>
      <c r="AX365">
        <v>85.45</v>
      </c>
      <c r="AY365">
        <v>6</v>
      </c>
      <c r="AZ365" t="s">
        <v>125</v>
      </c>
      <c r="BA365">
        <v>6</v>
      </c>
      <c r="BB365" t="s">
        <v>95</v>
      </c>
      <c r="BC365">
        <v>1</v>
      </c>
    </row>
    <row r="366" spans="1:55">
      <c r="A366" t="s">
        <v>1118</v>
      </c>
      <c r="B366" t="s">
        <v>73</v>
      </c>
      <c r="C366">
        <v>72</v>
      </c>
      <c r="D366" t="s">
        <v>57</v>
      </c>
      <c r="E366">
        <v>0</v>
      </c>
      <c r="F366" t="s">
        <v>1119</v>
      </c>
      <c r="G366">
        <v>96065</v>
      </c>
      <c r="H366">
        <v>40.877552</v>
      </c>
      <c r="I366">
        <v>-121.885884</v>
      </c>
      <c r="J366">
        <v>2</v>
      </c>
      <c r="K366">
        <v>57</v>
      </c>
      <c r="L366" t="s">
        <v>59</v>
      </c>
      <c r="M366" t="s">
        <v>57</v>
      </c>
      <c r="N366" t="s">
        <v>1120</v>
      </c>
      <c r="O366" t="s">
        <v>57</v>
      </c>
      <c r="P366" t="s">
        <v>57</v>
      </c>
      <c r="Q366" t="s">
        <v>135</v>
      </c>
      <c r="R366" t="s">
        <v>76</v>
      </c>
      <c r="S366" t="s">
        <v>61</v>
      </c>
      <c r="T366" t="s">
        <v>57</v>
      </c>
      <c r="U366" t="s">
        <v>57</v>
      </c>
      <c r="V366" t="s">
        <v>61</v>
      </c>
      <c r="W366" t="s">
        <v>57</v>
      </c>
      <c r="X366" t="s">
        <v>61</v>
      </c>
      <c r="Y366" t="s">
        <v>61</v>
      </c>
      <c r="Z366" t="s">
        <v>57</v>
      </c>
      <c r="AA366" t="s">
        <v>64</v>
      </c>
      <c r="AB366" t="s">
        <v>57</v>
      </c>
      <c r="AC366" t="s">
        <v>65</v>
      </c>
      <c r="AD366">
        <v>71.09999999999999</v>
      </c>
      <c r="AE366">
        <v>4140.1</v>
      </c>
      <c r="AF366">
        <v>0</v>
      </c>
      <c r="AG366">
        <v>0</v>
      </c>
      <c r="AH366">
        <v>2745.12</v>
      </c>
      <c r="AI366">
        <v>6885.22</v>
      </c>
      <c r="AJ366" t="s">
        <v>66</v>
      </c>
      <c r="AM366">
        <v>0</v>
      </c>
      <c r="AN366">
        <v>1</v>
      </c>
      <c r="AO366">
        <v>0</v>
      </c>
      <c r="AP366" t="s">
        <v>123</v>
      </c>
      <c r="AQ366" t="s">
        <v>104</v>
      </c>
      <c r="AR366" t="s">
        <v>93</v>
      </c>
      <c r="AS366">
        <v>4</v>
      </c>
      <c r="AT366">
        <v>431</v>
      </c>
      <c r="AU366">
        <v>1</v>
      </c>
      <c r="AV366">
        <v>0</v>
      </c>
      <c r="AW366">
        <v>1</v>
      </c>
      <c r="AX366">
        <v>0</v>
      </c>
      <c r="AY366">
        <v>6</v>
      </c>
      <c r="AZ366" t="s">
        <v>125</v>
      </c>
      <c r="BA366">
        <v>1</v>
      </c>
      <c r="BB366" t="s">
        <v>71</v>
      </c>
      <c r="BC366">
        <v>4</v>
      </c>
    </row>
    <row r="367" spans="1:55">
      <c r="A367" t="s">
        <v>1121</v>
      </c>
      <c r="B367" t="s">
        <v>56</v>
      </c>
      <c r="C367">
        <v>34</v>
      </c>
      <c r="D367" t="s">
        <v>57</v>
      </c>
      <c r="E367">
        <v>0</v>
      </c>
      <c r="F367" t="s">
        <v>270</v>
      </c>
      <c r="G367">
        <v>95242</v>
      </c>
      <c r="H367">
        <v>38.128087</v>
      </c>
      <c r="I367">
        <v>-121.4078</v>
      </c>
      <c r="J367">
        <v>9</v>
      </c>
      <c r="K367">
        <v>72</v>
      </c>
      <c r="L367" t="s">
        <v>59</v>
      </c>
      <c r="M367" t="s">
        <v>57</v>
      </c>
      <c r="N367" t="s">
        <v>1122</v>
      </c>
      <c r="O367" t="s">
        <v>57</v>
      </c>
      <c r="P367" t="s">
        <v>57</v>
      </c>
      <c r="Q367" t="s">
        <v>85</v>
      </c>
      <c r="R367" t="s">
        <v>275</v>
      </c>
      <c r="S367" t="s">
        <v>57</v>
      </c>
      <c r="T367" t="s">
        <v>57</v>
      </c>
      <c r="U367" t="s">
        <v>57</v>
      </c>
      <c r="V367" t="s">
        <v>61</v>
      </c>
      <c r="W367" t="s">
        <v>57</v>
      </c>
      <c r="X367" t="s">
        <v>57</v>
      </c>
      <c r="Y367" t="s">
        <v>57</v>
      </c>
      <c r="Z367" t="s">
        <v>57</v>
      </c>
      <c r="AA367" t="s">
        <v>122</v>
      </c>
      <c r="AB367" t="s">
        <v>57</v>
      </c>
      <c r="AC367" t="s">
        <v>87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66</v>
      </c>
      <c r="AM367">
        <v>0</v>
      </c>
      <c r="AN367">
        <v>1</v>
      </c>
      <c r="AO367">
        <v>0</v>
      </c>
      <c r="AP367" t="s">
        <v>123</v>
      </c>
      <c r="AQ367" t="s">
        <v>68</v>
      </c>
      <c r="AR367" t="s">
        <v>105</v>
      </c>
      <c r="AS367">
        <v>7</v>
      </c>
      <c r="AT367">
        <v>22073</v>
      </c>
      <c r="AU367">
        <v>1</v>
      </c>
      <c r="AV367">
        <v>0</v>
      </c>
      <c r="AW367">
        <v>1</v>
      </c>
      <c r="AX367">
        <v>0</v>
      </c>
      <c r="AY367">
        <v>6</v>
      </c>
      <c r="AZ367" t="s">
        <v>125</v>
      </c>
      <c r="BA367">
        <v>3</v>
      </c>
      <c r="BB367" t="s">
        <v>126</v>
      </c>
      <c r="BC367">
        <v>3</v>
      </c>
    </row>
    <row r="368" spans="1:55">
      <c r="A368" t="s">
        <v>1123</v>
      </c>
      <c r="B368" t="s">
        <v>56</v>
      </c>
      <c r="C368">
        <v>27</v>
      </c>
      <c r="D368" t="s">
        <v>57</v>
      </c>
      <c r="E368">
        <v>0</v>
      </c>
      <c r="F368" t="s">
        <v>1124</v>
      </c>
      <c r="G368">
        <v>95585</v>
      </c>
      <c r="H368">
        <v>39.873371</v>
      </c>
      <c r="I368">
        <v>-123.741474</v>
      </c>
      <c r="J368">
        <v>3</v>
      </c>
      <c r="K368">
        <v>28</v>
      </c>
      <c r="L368" t="s">
        <v>59</v>
      </c>
      <c r="M368" t="s">
        <v>57</v>
      </c>
      <c r="N368" t="s">
        <v>1062</v>
      </c>
      <c r="O368" t="s">
        <v>61</v>
      </c>
      <c r="P368" t="s">
        <v>61</v>
      </c>
      <c r="Q368" t="s">
        <v>143</v>
      </c>
      <c r="R368" t="s">
        <v>143</v>
      </c>
      <c r="S368" t="s">
        <v>143</v>
      </c>
      <c r="T368" t="s">
        <v>143</v>
      </c>
      <c r="U368" t="s">
        <v>143</v>
      </c>
      <c r="V368" t="s">
        <v>143</v>
      </c>
      <c r="W368" t="s">
        <v>143</v>
      </c>
      <c r="X368" t="s">
        <v>143</v>
      </c>
      <c r="Y368" t="s">
        <v>143</v>
      </c>
      <c r="Z368" t="s">
        <v>143</v>
      </c>
      <c r="AA368" t="s">
        <v>77</v>
      </c>
      <c r="AB368" t="s">
        <v>61</v>
      </c>
      <c r="AC368" t="s">
        <v>65</v>
      </c>
      <c r="AD368">
        <v>20.5</v>
      </c>
      <c r="AE368">
        <v>563.05</v>
      </c>
      <c r="AF368">
        <v>0</v>
      </c>
      <c r="AG368">
        <v>0</v>
      </c>
      <c r="AH368">
        <v>1185.24</v>
      </c>
      <c r="AI368">
        <v>1748.29</v>
      </c>
      <c r="AJ368" t="s">
        <v>66</v>
      </c>
      <c r="AM368">
        <v>0</v>
      </c>
      <c r="AN368">
        <v>1</v>
      </c>
      <c r="AO368">
        <v>0</v>
      </c>
      <c r="AP368" t="s">
        <v>164</v>
      </c>
      <c r="AQ368" t="s">
        <v>116</v>
      </c>
      <c r="AR368" t="s">
        <v>182</v>
      </c>
      <c r="AT368">
        <v>321</v>
      </c>
      <c r="AU368">
        <v>1</v>
      </c>
      <c r="AV368">
        <v>0</v>
      </c>
      <c r="AW368">
        <v>1</v>
      </c>
      <c r="AX368">
        <v>0</v>
      </c>
      <c r="AY368">
        <v>4</v>
      </c>
      <c r="AZ368" t="s">
        <v>165</v>
      </c>
      <c r="BA368">
        <v>4</v>
      </c>
      <c r="BB368" t="s">
        <v>80</v>
      </c>
      <c r="BC368">
        <v>2</v>
      </c>
    </row>
    <row r="369" spans="1:55">
      <c r="A369" t="s">
        <v>1125</v>
      </c>
      <c r="B369" t="s">
        <v>73</v>
      </c>
      <c r="C369">
        <v>48</v>
      </c>
      <c r="D369" t="s">
        <v>57</v>
      </c>
      <c r="E369">
        <v>0</v>
      </c>
      <c r="F369" t="s">
        <v>1126</v>
      </c>
      <c r="G369">
        <v>95975</v>
      </c>
      <c r="H369">
        <v>39.225634</v>
      </c>
      <c r="I369">
        <v>-121.156163</v>
      </c>
      <c r="J369">
        <v>8</v>
      </c>
      <c r="K369">
        <v>54</v>
      </c>
      <c r="L369" t="s">
        <v>59</v>
      </c>
      <c r="M369" t="s">
        <v>57</v>
      </c>
      <c r="N369" t="s">
        <v>1127</v>
      </c>
      <c r="O369" t="s">
        <v>61</v>
      </c>
      <c r="P369" t="s">
        <v>57</v>
      </c>
      <c r="Q369" t="s">
        <v>135</v>
      </c>
      <c r="R369" t="s">
        <v>332</v>
      </c>
      <c r="S369" t="s">
        <v>57</v>
      </c>
      <c r="T369" t="s">
        <v>57</v>
      </c>
      <c r="U369" t="s">
        <v>61</v>
      </c>
      <c r="V369" t="s">
        <v>61</v>
      </c>
      <c r="W369" t="s">
        <v>57</v>
      </c>
      <c r="X369" t="s">
        <v>57</v>
      </c>
      <c r="Y369" t="s">
        <v>57</v>
      </c>
      <c r="Z369" t="s">
        <v>57</v>
      </c>
      <c r="AA369" t="s">
        <v>122</v>
      </c>
      <c r="AB369" t="s">
        <v>57</v>
      </c>
      <c r="AC369" t="s">
        <v>87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66</v>
      </c>
      <c r="AM369">
        <v>0</v>
      </c>
      <c r="AN369">
        <v>1</v>
      </c>
      <c r="AO369">
        <v>0</v>
      </c>
      <c r="AP369" t="s">
        <v>123</v>
      </c>
      <c r="AQ369" t="s">
        <v>78</v>
      </c>
      <c r="AR369" t="s">
        <v>93</v>
      </c>
      <c r="AS369">
        <v>6</v>
      </c>
      <c r="AT369">
        <v>1601</v>
      </c>
      <c r="AU369">
        <v>1</v>
      </c>
      <c r="AV369">
        <v>0</v>
      </c>
      <c r="AW369">
        <v>1</v>
      </c>
      <c r="AX369">
        <v>0</v>
      </c>
      <c r="AY369">
        <v>6</v>
      </c>
      <c r="AZ369" t="s">
        <v>125</v>
      </c>
      <c r="BA369">
        <v>1</v>
      </c>
      <c r="BB369" t="s">
        <v>71</v>
      </c>
      <c r="BC369">
        <v>4</v>
      </c>
    </row>
    <row r="370" spans="1:55">
      <c r="A370" t="s">
        <v>1128</v>
      </c>
      <c r="B370" t="s">
        <v>73</v>
      </c>
      <c r="C370">
        <v>66</v>
      </c>
      <c r="D370" t="s">
        <v>57</v>
      </c>
      <c r="E370">
        <v>2</v>
      </c>
      <c r="F370" t="s">
        <v>950</v>
      </c>
      <c r="G370">
        <v>94952</v>
      </c>
      <c r="H370">
        <v>38.237018</v>
      </c>
      <c r="I370">
        <v>-122.77872</v>
      </c>
      <c r="J370">
        <v>6</v>
      </c>
      <c r="K370">
        <v>24</v>
      </c>
      <c r="L370" t="s">
        <v>216</v>
      </c>
      <c r="M370" t="s">
        <v>57</v>
      </c>
      <c r="N370" t="s">
        <v>1129</v>
      </c>
      <c r="O370" t="s">
        <v>57</v>
      </c>
      <c r="P370" t="s">
        <v>57</v>
      </c>
      <c r="Q370" t="s">
        <v>85</v>
      </c>
      <c r="R370" t="s">
        <v>313</v>
      </c>
      <c r="S370" t="s">
        <v>57</v>
      </c>
      <c r="T370" t="s">
        <v>61</v>
      </c>
      <c r="U370" t="s">
        <v>61</v>
      </c>
      <c r="V370" t="s">
        <v>61</v>
      </c>
      <c r="W370" t="s">
        <v>61</v>
      </c>
      <c r="X370" t="s">
        <v>61</v>
      </c>
      <c r="Y370" t="s">
        <v>61</v>
      </c>
      <c r="Z370" t="s">
        <v>57</v>
      </c>
      <c r="AA370" t="s">
        <v>122</v>
      </c>
      <c r="AB370" t="s">
        <v>57</v>
      </c>
      <c r="AC370" t="s">
        <v>87</v>
      </c>
      <c r="AD370">
        <v>79.84999999999999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66</v>
      </c>
      <c r="AM370">
        <v>0</v>
      </c>
      <c r="AN370">
        <v>1</v>
      </c>
      <c r="AO370">
        <v>0</v>
      </c>
      <c r="AP370" t="s">
        <v>103</v>
      </c>
      <c r="AQ370" t="s">
        <v>124</v>
      </c>
      <c r="AR370" t="s">
        <v>93</v>
      </c>
      <c r="AS370">
        <v>2</v>
      </c>
      <c r="AT370">
        <v>31930</v>
      </c>
      <c r="AU370">
        <v>1</v>
      </c>
      <c r="AV370">
        <v>0</v>
      </c>
      <c r="AW370">
        <v>1</v>
      </c>
      <c r="AX370">
        <v>0</v>
      </c>
      <c r="AY370">
        <v>3</v>
      </c>
      <c r="AZ370" t="s">
        <v>106</v>
      </c>
      <c r="BA370">
        <v>2</v>
      </c>
      <c r="BB370" t="s">
        <v>126</v>
      </c>
      <c r="BC370">
        <v>3</v>
      </c>
    </row>
    <row r="371" spans="1:55">
      <c r="A371" t="s">
        <v>1130</v>
      </c>
      <c r="B371" t="s">
        <v>56</v>
      </c>
      <c r="C371">
        <v>59</v>
      </c>
      <c r="D371" t="s">
        <v>57</v>
      </c>
      <c r="E371">
        <v>0</v>
      </c>
      <c r="F371" t="s">
        <v>1131</v>
      </c>
      <c r="G371">
        <v>95325</v>
      </c>
      <c r="H371">
        <v>37.479926</v>
      </c>
      <c r="I371">
        <v>-120.230424</v>
      </c>
      <c r="J371">
        <v>6</v>
      </c>
      <c r="K371">
        <v>2</v>
      </c>
      <c r="L371" t="s">
        <v>83</v>
      </c>
      <c r="M371" t="s">
        <v>57</v>
      </c>
      <c r="N371" t="s">
        <v>1132</v>
      </c>
      <c r="O371" t="s">
        <v>61</v>
      </c>
      <c r="P371" t="s">
        <v>57</v>
      </c>
      <c r="Q371" t="s">
        <v>62</v>
      </c>
      <c r="R371" t="s">
        <v>586</v>
      </c>
      <c r="S371" t="s">
        <v>57</v>
      </c>
      <c r="T371" t="s">
        <v>61</v>
      </c>
      <c r="U371" t="s">
        <v>61</v>
      </c>
      <c r="V371" t="s">
        <v>61</v>
      </c>
      <c r="W371" t="s">
        <v>61</v>
      </c>
      <c r="X371" t="s">
        <v>57</v>
      </c>
      <c r="Y371" t="s">
        <v>57</v>
      </c>
      <c r="Z371" t="s">
        <v>57</v>
      </c>
      <c r="AA371" t="s">
        <v>77</v>
      </c>
      <c r="AB371" t="s">
        <v>57</v>
      </c>
      <c r="AC371" t="s">
        <v>307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170</v>
      </c>
      <c r="AM371">
        <v>0</v>
      </c>
      <c r="AN371">
        <v>0</v>
      </c>
      <c r="AO371">
        <v>0</v>
      </c>
      <c r="AP371" t="s">
        <v>91</v>
      </c>
      <c r="AQ371" t="s">
        <v>92</v>
      </c>
      <c r="AR371" t="s">
        <v>69</v>
      </c>
      <c r="AS371">
        <v>4</v>
      </c>
      <c r="AT371">
        <v>128</v>
      </c>
      <c r="AU371">
        <v>0</v>
      </c>
      <c r="AX371">
        <v>0</v>
      </c>
      <c r="AY371">
        <v>1</v>
      </c>
      <c r="AZ371" t="s">
        <v>94</v>
      </c>
      <c r="BA371">
        <v>7</v>
      </c>
      <c r="BB371" t="s">
        <v>95</v>
      </c>
      <c r="BC371">
        <v>1</v>
      </c>
    </row>
    <row r="372" spans="1:55">
      <c r="A372" t="s">
        <v>1133</v>
      </c>
      <c r="B372" t="s">
        <v>73</v>
      </c>
      <c r="C372">
        <v>19</v>
      </c>
      <c r="D372" t="s">
        <v>61</v>
      </c>
      <c r="E372">
        <v>2</v>
      </c>
      <c r="F372" t="s">
        <v>1134</v>
      </c>
      <c r="G372">
        <v>95620</v>
      </c>
      <c r="H372">
        <v>38.392821</v>
      </c>
      <c r="I372">
        <v>-121.799917</v>
      </c>
      <c r="J372">
        <v>0</v>
      </c>
      <c r="K372">
        <v>12</v>
      </c>
      <c r="L372" t="s">
        <v>98</v>
      </c>
      <c r="M372" t="s">
        <v>57</v>
      </c>
      <c r="N372" t="s">
        <v>1135</v>
      </c>
      <c r="O372" t="s">
        <v>61</v>
      </c>
      <c r="P372" t="s">
        <v>61</v>
      </c>
      <c r="Q372" t="s">
        <v>143</v>
      </c>
      <c r="R372" t="s">
        <v>143</v>
      </c>
      <c r="S372" t="s">
        <v>143</v>
      </c>
      <c r="T372" t="s">
        <v>143</v>
      </c>
      <c r="U372" t="s">
        <v>143</v>
      </c>
      <c r="V372" t="s">
        <v>143</v>
      </c>
      <c r="W372" t="s">
        <v>143</v>
      </c>
      <c r="X372" t="s">
        <v>143</v>
      </c>
      <c r="Y372" t="s">
        <v>143</v>
      </c>
      <c r="Z372" t="s">
        <v>143</v>
      </c>
      <c r="AA372" t="s">
        <v>77</v>
      </c>
      <c r="AB372" t="s">
        <v>61</v>
      </c>
      <c r="AC372" t="s">
        <v>65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66</v>
      </c>
      <c r="AM372">
        <v>0</v>
      </c>
      <c r="AN372">
        <v>1</v>
      </c>
      <c r="AO372">
        <v>0</v>
      </c>
      <c r="AP372" t="s">
        <v>67</v>
      </c>
      <c r="AQ372" t="s">
        <v>116</v>
      </c>
      <c r="AR372" t="s">
        <v>182</v>
      </c>
      <c r="AT372">
        <v>18529</v>
      </c>
      <c r="AU372">
        <v>1</v>
      </c>
      <c r="AV372">
        <v>0</v>
      </c>
      <c r="AW372">
        <v>1</v>
      </c>
      <c r="AX372">
        <v>0</v>
      </c>
      <c r="AY372">
        <v>2</v>
      </c>
      <c r="AZ372" t="s">
        <v>70</v>
      </c>
      <c r="BA372">
        <v>4</v>
      </c>
      <c r="BB372" t="s">
        <v>80</v>
      </c>
      <c r="BC372">
        <v>2</v>
      </c>
    </row>
    <row r="373" spans="1:55">
      <c r="A373" t="s">
        <v>1136</v>
      </c>
      <c r="B373" t="s">
        <v>73</v>
      </c>
      <c r="C373">
        <v>69</v>
      </c>
      <c r="D373" t="s">
        <v>61</v>
      </c>
      <c r="E373">
        <v>0</v>
      </c>
      <c r="F373" t="s">
        <v>1137</v>
      </c>
      <c r="G373">
        <v>96029</v>
      </c>
      <c r="H373">
        <v>39.84784</v>
      </c>
      <c r="I373">
        <v>-122.544556</v>
      </c>
      <c r="J373">
        <v>0</v>
      </c>
      <c r="K373">
        <v>51</v>
      </c>
      <c r="L373" t="s">
        <v>59</v>
      </c>
      <c r="M373" t="s">
        <v>57</v>
      </c>
      <c r="N373" t="s">
        <v>1138</v>
      </c>
      <c r="O373" t="s">
        <v>57</v>
      </c>
      <c r="P373" t="s">
        <v>57</v>
      </c>
      <c r="Q373" t="s">
        <v>85</v>
      </c>
      <c r="R373" t="s">
        <v>110</v>
      </c>
      <c r="S373" t="s">
        <v>61</v>
      </c>
      <c r="T373" t="s">
        <v>57</v>
      </c>
      <c r="U373" t="s">
        <v>61</v>
      </c>
      <c r="V373" t="s">
        <v>61</v>
      </c>
      <c r="W373" t="s">
        <v>61</v>
      </c>
      <c r="X373" t="s">
        <v>61</v>
      </c>
      <c r="Y373" t="s">
        <v>61</v>
      </c>
      <c r="Z373" t="s">
        <v>57</v>
      </c>
      <c r="AA373" t="s">
        <v>64</v>
      </c>
      <c r="AB373" t="s">
        <v>57</v>
      </c>
      <c r="AC373" t="s">
        <v>87</v>
      </c>
      <c r="AD373">
        <v>79.59999999999999</v>
      </c>
      <c r="AE373">
        <v>3974.7</v>
      </c>
      <c r="AF373">
        <v>16.73</v>
      </c>
      <c r="AG373">
        <v>0</v>
      </c>
      <c r="AH373">
        <v>1270.92</v>
      </c>
      <c r="AI373">
        <v>5228.89</v>
      </c>
      <c r="AJ373" t="s">
        <v>66</v>
      </c>
      <c r="AM373">
        <v>0</v>
      </c>
      <c r="AN373">
        <v>1</v>
      </c>
      <c r="AO373">
        <v>0</v>
      </c>
      <c r="AP373" t="s">
        <v>123</v>
      </c>
      <c r="AQ373" t="s">
        <v>124</v>
      </c>
      <c r="AR373" t="s">
        <v>93</v>
      </c>
      <c r="AS373">
        <v>2</v>
      </c>
      <c r="AT373">
        <v>84</v>
      </c>
      <c r="AU373">
        <v>1</v>
      </c>
      <c r="AV373">
        <v>0</v>
      </c>
      <c r="AW373">
        <v>1</v>
      </c>
      <c r="AX373">
        <v>0</v>
      </c>
      <c r="AY373">
        <v>6</v>
      </c>
      <c r="AZ373" t="s">
        <v>125</v>
      </c>
      <c r="BA373">
        <v>4</v>
      </c>
      <c r="BB373" t="s">
        <v>80</v>
      </c>
      <c r="BC373">
        <v>2</v>
      </c>
    </row>
    <row r="374" spans="1:55">
      <c r="A374" t="s">
        <v>1139</v>
      </c>
      <c r="B374" t="s">
        <v>73</v>
      </c>
      <c r="C374">
        <v>64</v>
      </c>
      <c r="D374" t="s">
        <v>61</v>
      </c>
      <c r="E374">
        <v>0</v>
      </c>
      <c r="F374" t="s">
        <v>1140</v>
      </c>
      <c r="G374">
        <v>92274</v>
      </c>
      <c r="H374">
        <v>33.53604</v>
      </c>
      <c r="I374">
        <v>-116.119222</v>
      </c>
      <c r="J374">
        <v>0</v>
      </c>
      <c r="K374">
        <v>13</v>
      </c>
      <c r="L374" t="s">
        <v>59</v>
      </c>
      <c r="M374" t="s">
        <v>57</v>
      </c>
      <c r="N374" t="s">
        <v>1141</v>
      </c>
      <c r="O374" t="s">
        <v>61</v>
      </c>
      <c r="P374" t="s">
        <v>57</v>
      </c>
      <c r="Q374" t="s">
        <v>135</v>
      </c>
      <c r="R374" t="s">
        <v>136</v>
      </c>
      <c r="S374" t="s">
        <v>61</v>
      </c>
      <c r="T374" t="s">
        <v>57</v>
      </c>
      <c r="U374" t="s">
        <v>61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77</v>
      </c>
      <c r="AB374" t="s">
        <v>61</v>
      </c>
      <c r="AC374" t="s">
        <v>307</v>
      </c>
      <c r="AD374">
        <v>73.34999999999999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66</v>
      </c>
      <c r="AM374">
        <v>0</v>
      </c>
      <c r="AN374">
        <v>1</v>
      </c>
      <c r="AO374">
        <v>0</v>
      </c>
      <c r="AP374" t="s">
        <v>103</v>
      </c>
      <c r="AQ374" t="s">
        <v>124</v>
      </c>
      <c r="AR374" t="s">
        <v>93</v>
      </c>
      <c r="AS374">
        <v>6</v>
      </c>
      <c r="AT374">
        <v>17018</v>
      </c>
      <c r="AU374">
        <v>1</v>
      </c>
      <c r="AV374">
        <v>0</v>
      </c>
      <c r="AW374">
        <v>1</v>
      </c>
      <c r="AX374">
        <v>0</v>
      </c>
      <c r="AY374">
        <v>3</v>
      </c>
      <c r="AZ374" t="s">
        <v>106</v>
      </c>
      <c r="BA374">
        <v>5</v>
      </c>
      <c r="BB374" t="s">
        <v>80</v>
      </c>
      <c r="BC374">
        <v>2</v>
      </c>
    </row>
    <row r="375" spans="1:55">
      <c r="A375" t="s">
        <v>1142</v>
      </c>
      <c r="B375" t="s">
        <v>73</v>
      </c>
      <c r="C375">
        <v>26</v>
      </c>
      <c r="D375" t="s">
        <v>61</v>
      </c>
      <c r="E375">
        <v>0</v>
      </c>
      <c r="F375" t="s">
        <v>1143</v>
      </c>
      <c r="G375">
        <v>94549</v>
      </c>
      <c r="H375">
        <v>37.907777</v>
      </c>
      <c r="I375">
        <v>-122.127161</v>
      </c>
      <c r="J375">
        <v>0</v>
      </c>
      <c r="K375">
        <v>58</v>
      </c>
      <c r="L375" t="s">
        <v>129</v>
      </c>
      <c r="M375" t="s">
        <v>57</v>
      </c>
      <c r="N375" t="s">
        <v>1144</v>
      </c>
      <c r="O375" t="s">
        <v>61</v>
      </c>
      <c r="P375" t="s">
        <v>57</v>
      </c>
      <c r="Q375" t="s">
        <v>135</v>
      </c>
      <c r="R375" t="s">
        <v>285</v>
      </c>
      <c r="S375" t="s">
        <v>61</v>
      </c>
      <c r="T375" t="s">
        <v>57</v>
      </c>
      <c r="U375" t="s">
        <v>57</v>
      </c>
      <c r="V375" t="s">
        <v>57</v>
      </c>
      <c r="W375" t="s">
        <v>57</v>
      </c>
      <c r="X375" t="s">
        <v>61</v>
      </c>
      <c r="Y375" t="s">
        <v>61</v>
      </c>
      <c r="Z375" t="s">
        <v>57</v>
      </c>
      <c r="AA375" t="s">
        <v>122</v>
      </c>
      <c r="AB375" t="s">
        <v>61</v>
      </c>
      <c r="AC375" t="s">
        <v>87</v>
      </c>
      <c r="AD375">
        <v>70.09999999999999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66</v>
      </c>
      <c r="AM375">
        <v>0</v>
      </c>
      <c r="AN375">
        <v>1</v>
      </c>
      <c r="AO375">
        <v>0</v>
      </c>
      <c r="AP375" t="s">
        <v>123</v>
      </c>
      <c r="AQ375" t="s">
        <v>116</v>
      </c>
      <c r="AR375" t="s">
        <v>93</v>
      </c>
      <c r="AS375">
        <v>5</v>
      </c>
      <c r="AT375">
        <v>23996</v>
      </c>
      <c r="AU375">
        <v>1</v>
      </c>
      <c r="AV375">
        <v>0</v>
      </c>
      <c r="AW375">
        <v>1</v>
      </c>
      <c r="AX375">
        <v>0</v>
      </c>
      <c r="AY375">
        <v>6</v>
      </c>
      <c r="AZ375" t="s">
        <v>125</v>
      </c>
      <c r="BA375">
        <v>2</v>
      </c>
      <c r="BB375" t="s">
        <v>126</v>
      </c>
      <c r="BC375">
        <v>3</v>
      </c>
    </row>
    <row r="376" spans="1:55">
      <c r="A376" t="s">
        <v>1145</v>
      </c>
      <c r="B376" t="s">
        <v>56</v>
      </c>
      <c r="C376">
        <v>43</v>
      </c>
      <c r="D376" t="s">
        <v>57</v>
      </c>
      <c r="E376">
        <v>0</v>
      </c>
      <c r="F376" t="s">
        <v>855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98</v>
      </c>
      <c r="M376" t="s">
        <v>57</v>
      </c>
      <c r="N376" t="s">
        <v>1146</v>
      </c>
      <c r="O376" t="s">
        <v>61</v>
      </c>
      <c r="P376" t="s">
        <v>57</v>
      </c>
      <c r="Q376" t="s">
        <v>62</v>
      </c>
      <c r="R376" t="s">
        <v>131</v>
      </c>
      <c r="S376" t="s">
        <v>61</v>
      </c>
      <c r="T376" t="s">
        <v>61</v>
      </c>
      <c r="U376" t="s">
        <v>57</v>
      </c>
      <c r="V376" t="s">
        <v>57</v>
      </c>
      <c r="W376" t="s">
        <v>61</v>
      </c>
      <c r="X376" t="s">
        <v>61</v>
      </c>
      <c r="Y376" t="s">
        <v>61</v>
      </c>
      <c r="Z376" t="s">
        <v>57</v>
      </c>
      <c r="AA376" t="s">
        <v>64</v>
      </c>
      <c r="AB376" t="s">
        <v>57</v>
      </c>
      <c r="AC376" t="s">
        <v>65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66</v>
      </c>
      <c r="AM376">
        <v>0</v>
      </c>
      <c r="AN376">
        <v>1</v>
      </c>
      <c r="AO376">
        <v>0</v>
      </c>
      <c r="AP376" t="s">
        <v>103</v>
      </c>
      <c r="AQ376" t="s">
        <v>78</v>
      </c>
      <c r="AR376" t="s">
        <v>69</v>
      </c>
      <c r="AS376">
        <v>3</v>
      </c>
      <c r="AT376">
        <v>21397</v>
      </c>
      <c r="AU376">
        <v>1</v>
      </c>
      <c r="AV376">
        <v>0</v>
      </c>
      <c r="AW376">
        <v>1</v>
      </c>
      <c r="AX376">
        <v>0</v>
      </c>
      <c r="AY376">
        <v>3</v>
      </c>
      <c r="AZ376" t="s">
        <v>106</v>
      </c>
      <c r="BA376">
        <v>1</v>
      </c>
      <c r="BB376" t="s">
        <v>71</v>
      </c>
      <c r="BC376">
        <v>4</v>
      </c>
    </row>
    <row r="377" spans="1:55">
      <c r="A377" t="s">
        <v>1147</v>
      </c>
      <c r="B377" t="s">
        <v>56</v>
      </c>
      <c r="C377">
        <v>44</v>
      </c>
      <c r="D377" t="s">
        <v>57</v>
      </c>
      <c r="E377">
        <v>0</v>
      </c>
      <c r="F377" t="s">
        <v>1148</v>
      </c>
      <c r="G377">
        <v>94588</v>
      </c>
      <c r="H377">
        <v>37.685052</v>
      </c>
      <c r="I377">
        <v>-121.912061</v>
      </c>
      <c r="J377">
        <v>6</v>
      </c>
      <c r="K377">
        <v>29</v>
      </c>
      <c r="L377" t="s">
        <v>216</v>
      </c>
      <c r="M377" t="s">
        <v>57</v>
      </c>
      <c r="N377" t="s">
        <v>1149</v>
      </c>
      <c r="O377" t="s">
        <v>61</v>
      </c>
      <c r="P377" t="s">
        <v>61</v>
      </c>
      <c r="Q377" t="s">
        <v>143</v>
      </c>
      <c r="R377" t="s">
        <v>143</v>
      </c>
      <c r="S377" t="s">
        <v>143</v>
      </c>
      <c r="T377" t="s">
        <v>143</v>
      </c>
      <c r="U377" t="s">
        <v>143</v>
      </c>
      <c r="V377" t="s">
        <v>143</v>
      </c>
      <c r="W377" t="s">
        <v>143</v>
      </c>
      <c r="X377" t="s">
        <v>143</v>
      </c>
      <c r="Y377" t="s">
        <v>143</v>
      </c>
      <c r="Z377" t="s">
        <v>143</v>
      </c>
      <c r="AA377" t="s">
        <v>122</v>
      </c>
      <c r="AB377" t="s">
        <v>57</v>
      </c>
      <c r="AC377" t="s">
        <v>65</v>
      </c>
      <c r="AD377">
        <v>19.55</v>
      </c>
      <c r="AE377">
        <v>521.8</v>
      </c>
      <c r="AF377">
        <v>0</v>
      </c>
      <c r="AG377">
        <v>0</v>
      </c>
      <c r="AH377">
        <v>1448.84</v>
      </c>
      <c r="AI377">
        <v>1970.64</v>
      </c>
      <c r="AJ377" t="s">
        <v>66</v>
      </c>
      <c r="AM377">
        <v>0</v>
      </c>
      <c r="AN377">
        <v>1</v>
      </c>
      <c r="AO377">
        <v>0</v>
      </c>
      <c r="AP377" t="s">
        <v>164</v>
      </c>
      <c r="AQ377" t="s">
        <v>78</v>
      </c>
      <c r="AR377" t="s">
        <v>182</v>
      </c>
      <c r="AT377">
        <v>28568</v>
      </c>
      <c r="AU377">
        <v>1</v>
      </c>
      <c r="AV377">
        <v>0</v>
      </c>
      <c r="AW377">
        <v>1</v>
      </c>
      <c r="AX377">
        <v>0</v>
      </c>
      <c r="AY377">
        <v>4</v>
      </c>
      <c r="AZ377" t="s">
        <v>165</v>
      </c>
      <c r="BA377">
        <v>1</v>
      </c>
      <c r="BB377" t="s">
        <v>71</v>
      </c>
      <c r="BC377">
        <v>4</v>
      </c>
    </row>
    <row r="378" spans="1:55">
      <c r="A378" t="s">
        <v>1150</v>
      </c>
      <c r="B378" t="s">
        <v>56</v>
      </c>
      <c r="C378">
        <v>61</v>
      </c>
      <c r="D378" t="s">
        <v>57</v>
      </c>
      <c r="E378">
        <v>3</v>
      </c>
      <c r="F378" t="s">
        <v>1151</v>
      </c>
      <c r="G378">
        <v>96096</v>
      </c>
      <c r="H378">
        <v>40.637105</v>
      </c>
      <c r="I378">
        <v>-121.906949</v>
      </c>
      <c r="J378">
        <v>9</v>
      </c>
      <c r="K378">
        <v>72</v>
      </c>
      <c r="L378" t="s">
        <v>59</v>
      </c>
      <c r="M378" t="s">
        <v>57</v>
      </c>
      <c r="N378" t="s">
        <v>1152</v>
      </c>
      <c r="O378" t="s">
        <v>57</v>
      </c>
      <c r="P378" t="s">
        <v>57</v>
      </c>
      <c r="Q378" t="s">
        <v>135</v>
      </c>
      <c r="R378" t="s">
        <v>86</v>
      </c>
      <c r="S378" t="s">
        <v>57</v>
      </c>
      <c r="T378" t="s">
        <v>57</v>
      </c>
      <c r="U378" t="s">
        <v>61</v>
      </c>
      <c r="V378" t="s">
        <v>57</v>
      </c>
      <c r="W378" t="s">
        <v>57</v>
      </c>
      <c r="X378" t="s">
        <v>61</v>
      </c>
      <c r="Y378" t="s">
        <v>61</v>
      </c>
      <c r="Z378" t="s">
        <v>57</v>
      </c>
      <c r="AA378" t="s">
        <v>122</v>
      </c>
      <c r="AB378" t="s">
        <v>61</v>
      </c>
      <c r="AC378" t="s">
        <v>65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66</v>
      </c>
      <c r="AM378">
        <v>0</v>
      </c>
      <c r="AN378">
        <v>1</v>
      </c>
      <c r="AO378">
        <v>0</v>
      </c>
      <c r="AP378" t="s">
        <v>123</v>
      </c>
      <c r="AQ378" t="s">
        <v>124</v>
      </c>
      <c r="AR378" t="s">
        <v>93</v>
      </c>
      <c r="AS378">
        <v>5</v>
      </c>
      <c r="AT378">
        <v>843</v>
      </c>
      <c r="AU378">
        <v>1</v>
      </c>
      <c r="AV378">
        <v>0</v>
      </c>
      <c r="AW378">
        <v>1</v>
      </c>
      <c r="AX378">
        <v>0</v>
      </c>
      <c r="AY378">
        <v>6</v>
      </c>
      <c r="AZ378" t="s">
        <v>125</v>
      </c>
      <c r="BA378">
        <v>0</v>
      </c>
      <c r="BB378" t="s">
        <v>71</v>
      </c>
      <c r="BC378">
        <v>4</v>
      </c>
    </row>
    <row r="379" spans="1:55">
      <c r="A379" t="s">
        <v>1153</v>
      </c>
      <c r="B379" t="s">
        <v>73</v>
      </c>
      <c r="C379">
        <v>39</v>
      </c>
      <c r="D379" t="s">
        <v>57</v>
      </c>
      <c r="E379">
        <v>1</v>
      </c>
      <c r="F379" t="s">
        <v>1154</v>
      </c>
      <c r="G379">
        <v>94502</v>
      </c>
      <c r="H379">
        <v>37.724817</v>
      </c>
      <c r="I379">
        <v>-122.224363</v>
      </c>
      <c r="J379">
        <v>9</v>
      </c>
      <c r="K379">
        <v>71</v>
      </c>
      <c r="L379" t="s">
        <v>119</v>
      </c>
      <c r="M379" t="s">
        <v>57</v>
      </c>
      <c r="N379" t="s">
        <v>1155</v>
      </c>
      <c r="O379" t="s">
        <v>57</v>
      </c>
      <c r="P379" t="s">
        <v>61</v>
      </c>
      <c r="Q379" t="s">
        <v>143</v>
      </c>
      <c r="R379" t="s">
        <v>143</v>
      </c>
      <c r="S379" t="s">
        <v>143</v>
      </c>
      <c r="T379" t="s">
        <v>143</v>
      </c>
      <c r="U379" t="s">
        <v>143</v>
      </c>
      <c r="V379" t="s">
        <v>143</v>
      </c>
      <c r="W379" t="s">
        <v>143</v>
      </c>
      <c r="X379" t="s">
        <v>143</v>
      </c>
      <c r="Y379" t="s">
        <v>143</v>
      </c>
      <c r="Z379" t="s">
        <v>143</v>
      </c>
      <c r="AA379" t="s">
        <v>122</v>
      </c>
      <c r="AB379" t="s">
        <v>61</v>
      </c>
      <c r="AC379" t="s">
        <v>65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66</v>
      </c>
      <c r="AM379">
        <v>0</v>
      </c>
      <c r="AN379">
        <v>1</v>
      </c>
      <c r="AO379">
        <v>0</v>
      </c>
      <c r="AP379" t="s">
        <v>123</v>
      </c>
      <c r="AQ379" t="s">
        <v>68</v>
      </c>
      <c r="AR379" t="s">
        <v>182</v>
      </c>
      <c r="AT379">
        <v>13996</v>
      </c>
      <c r="AU379">
        <v>1</v>
      </c>
      <c r="AV379">
        <v>0</v>
      </c>
      <c r="AW379">
        <v>1</v>
      </c>
      <c r="AX379">
        <v>0</v>
      </c>
      <c r="AY379">
        <v>6</v>
      </c>
      <c r="AZ379" t="s">
        <v>125</v>
      </c>
      <c r="BA379">
        <v>0</v>
      </c>
      <c r="BB379" t="s">
        <v>71</v>
      </c>
      <c r="BC379">
        <v>4</v>
      </c>
    </row>
    <row r="380" spans="1:55">
      <c r="A380" t="s">
        <v>1156</v>
      </c>
      <c r="B380" t="s">
        <v>56</v>
      </c>
      <c r="C380">
        <v>62</v>
      </c>
      <c r="D380" t="s">
        <v>61</v>
      </c>
      <c r="E380">
        <v>0</v>
      </c>
      <c r="F380" t="s">
        <v>1157</v>
      </c>
      <c r="G380">
        <v>95638</v>
      </c>
      <c r="H380">
        <v>38.313447</v>
      </c>
      <c r="I380">
        <v>-121.123886</v>
      </c>
      <c r="J380">
        <v>0</v>
      </c>
      <c r="K380">
        <v>70</v>
      </c>
      <c r="L380" t="s">
        <v>119</v>
      </c>
      <c r="M380" t="s">
        <v>61</v>
      </c>
      <c r="N380" t="s">
        <v>143</v>
      </c>
      <c r="O380" t="s">
        <v>143</v>
      </c>
      <c r="P380" t="s">
        <v>57</v>
      </c>
      <c r="Q380" t="s">
        <v>135</v>
      </c>
      <c r="R380" t="s">
        <v>110</v>
      </c>
      <c r="S380" t="s">
        <v>57</v>
      </c>
      <c r="T380" t="s">
        <v>57</v>
      </c>
      <c r="U380" t="s">
        <v>57</v>
      </c>
      <c r="V380" t="s">
        <v>57</v>
      </c>
      <c r="W380" t="s">
        <v>61</v>
      </c>
      <c r="X380" t="s">
        <v>61</v>
      </c>
      <c r="Y380" t="s">
        <v>61</v>
      </c>
      <c r="Z380" t="s">
        <v>57</v>
      </c>
      <c r="AA380" t="s">
        <v>122</v>
      </c>
      <c r="AB380" t="s">
        <v>57</v>
      </c>
      <c r="AC380" t="s">
        <v>87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66</v>
      </c>
      <c r="AM380">
        <v>0</v>
      </c>
      <c r="AN380">
        <v>1</v>
      </c>
      <c r="AO380">
        <v>0</v>
      </c>
      <c r="AP380" t="s">
        <v>123</v>
      </c>
      <c r="AQ380" t="s">
        <v>124</v>
      </c>
      <c r="AR380" t="s">
        <v>137</v>
      </c>
      <c r="AS380">
        <v>5</v>
      </c>
      <c r="AT380">
        <v>1745</v>
      </c>
      <c r="AU380">
        <v>1</v>
      </c>
      <c r="AV380">
        <v>0</v>
      </c>
      <c r="AW380">
        <v>1</v>
      </c>
      <c r="AX380">
        <v>0</v>
      </c>
      <c r="AY380">
        <v>6</v>
      </c>
      <c r="AZ380" t="s">
        <v>125</v>
      </c>
      <c r="BA380">
        <v>2</v>
      </c>
      <c r="BB380" t="s">
        <v>126</v>
      </c>
      <c r="BC380">
        <v>3</v>
      </c>
    </row>
    <row r="381" spans="1:55">
      <c r="A381" t="s">
        <v>1158</v>
      </c>
      <c r="B381" t="s">
        <v>73</v>
      </c>
      <c r="C381">
        <v>45</v>
      </c>
      <c r="D381" t="s">
        <v>61</v>
      </c>
      <c r="E381">
        <v>0</v>
      </c>
      <c r="F381" t="s">
        <v>1159</v>
      </c>
      <c r="G381">
        <v>95446</v>
      </c>
      <c r="H381">
        <v>38.52576</v>
      </c>
      <c r="I381">
        <v>-123.013347</v>
      </c>
      <c r="J381">
        <v>0</v>
      </c>
      <c r="K381">
        <v>9</v>
      </c>
      <c r="L381" t="s">
        <v>59</v>
      </c>
      <c r="M381" t="s">
        <v>57</v>
      </c>
      <c r="N381" t="s">
        <v>746</v>
      </c>
      <c r="O381" t="s">
        <v>57</v>
      </c>
      <c r="P381" t="s">
        <v>57</v>
      </c>
      <c r="Q381" t="s">
        <v>85</v>
      </c>
      <c r="R381" t="s">
        <v>76</v>
      </c>
      <c r="S381" t="s">
        <v>61</v>
      </c>
      <c r="T381" t="s">
        <v>61</v>
      </c>
      <c r="U381" t="s">
        <v>61</v>
      </c>
      <c r="V381" t="s">
        <v>61</v>
      </c>
      <c r="W381" t="s">
        <v>57</v>
      </c>
      <c r="X381" t="s">
        <v>57</v>
      </c>
      <c r="Y381" t="s">
        <v>57</v>
      </c>
      <c r="Z381" t="s">
        <v>57</v>
      </c>
      <c r="AA381" t="s">
        <v>77</v>
      </c>
      <c r="AB381" t="s">
        <v>57</v>
      </c>
      <c r="AC381" t="s">
        <v>87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88</v>
      </c>
      <c r="AK381" t="s">
        <v>101</v>
      </c>
      <c r="AL381" t="s">
        <v>175</v>
      </c>
      <c r="AM381">
        <v>1</v>
      </c>
      <c r="AN381">
        <v>0</v>
      </c>
      <c r="AO381">
        <v>0</v>
      </c>
      <c r="AP381" t="s">
        <v>67</v>
      </c>
      <c r="AQ381" t="s">
        <v>78</v>
      </c>
      <c r="AR381" t="s">
        <v>105</v>
      </c>
      <c r="AS381">
        <v>4</v>
      </c>
      <c r="AT381">
        <v>4913</v>
      </c>
      <c r="AU381">
        <v>1</v>
      </c>
      <c r="AV381">
        <v>1</v>
      </c>
      <c r="AW381">
        <v>0</v>
      </c>
      <c r="AX381">
        <v>95.5</v>
      </c>
      <c r="AY381">
        <v>2</v>
      </c>
      <c r="AZ381" t="s">
        <v>70</v>
      </c>
      <c r="BA381">
        <v>7</v>
      </c>
      <c r="BB381" t="s">
        <v>95</v>
      </c>
      <c r="BC381">
        <v>1</v>
      </c>
    </row>
    <row r="382" spans="1:55">
      <c r="A382" t="s">
        <v>1160</v>
      </c>
      <c r="B382" t="s">
        <v>56</v>
      </c>
      <c r="C382">
        <v>28</v>
      </c>
      <c r="D382" t="s">
        <v>57</v>
      </c>
      <c r="E382">
        <v>2</v>
      </c>
      <c r="F382" t="s">
        <v>1161</v>
      </c>
      <c r="G382">
        <v>91932</v>
      </c>
      <c r="H382">
        <v>32.579134</v>
      </c>
      <c r="I382">
        <v>-117.119009</v>
      </c>
      <c r="J382">
        <v>5</v>
      </c>
      <c r="K382">
        <v>20</v>
      </c>
      <c r="L382" t="s">
        <v>59</v>
      </c>
      <c r="M382" t="s">
        <v>57</v>
      </c>
      <c r="N382" t="s">
        <v>1162</v>
      </c>
      <c r="O382" t="s">
        <v>57</v>
      </c>
      <c r="P382" t="s">
        <v>57</v>
      </c>
      <c r="Q382" t="s">
        <v>85</v>
      </c>
      <c r="R382" t="s">
        <v>322</v>
      </c>
      <c r="S382" t="s">
        <v>61</v>
      </c>
      <c r="T382" t="s">
        <v>61</v>
      </c>
      <c r="U382" t="s">
        <v>57</v>
      </c>
      <c r="V382" t="s">
        <v>57</v>
      </c>
      <c r="W382" t="s">
        <v>61</v>
      </c>
      <c r="X382" t="s">
        <v>57</v>
      </c>
      <c r="Y382" t="s">
        <v>57</v>
      </c>
      <c r="Z382" t="s">
        <v>57</v>
      </c>
      <c r="AA382" t="s">
        <v>77</v>
      </c>
      <c r="AB382" t="s">
        <v>57</v>
      </c>
      <c r="AC382" t="s">
        <v>87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66</v>
      </c>
      <c r="AM382">
        <v>0</v>
      </c>
      <c r="AN382">
        <v>1</v>
      </c>
      <c r="AO382">
        <v>0</v>
      </c>
      <c r="AP382" t="s">
        <v>103</v>
      </c>
      <c r="AQ382" t="s">
        <v>116</v>
      </c>
      <c r="AR382" t="s">
        <v>105</v>
      </c>
      <c r="AS382">
        <v>5</v>
      </c>
      <c r="AT382">
        <v>26662</v>
      </c>
      <c r="AU382">
        <v>1</v>
      </c>
      <c r="AV382">
        <v>0</v>
      </c>
      <c r="AW382">
        <v>1</v>
      </c>
      <c r="AX382">
        <v>0</v>
      </c>
      <c r="AY382">
        <v>3</v>
      </c>
      <c r="AZ382" t="s">
        <v>106</v>
      </c>
      <c r="BA382">
        <v>5</v>
      </c>
      <c r="BB382" t="s">
        <v>80</v>
      </c>
      <c r="BC382">
        <v>2</v>
      </c>
    </row>
    <row r="383" spans="1:55">
      <c r="A383" t="s">
        <v>1163</v>
      </c>
      <c r="B383" t="s">
        <v>73</v>
      </c>
      <c r="C383">
        <v>51</v>
      </c>
      <c r="D383" t="s">
        <v>61</v>
      </c>
      <c r="E383">
        <v>0</v>
      </c>
      <c r="F383" t="s">
        <v>252</v>
      </c>
      <c r="G383">
        <v>92117</v>
      </c>
      <c r="H383">
        <v>32.825086</v>
      </c>
      <c r="I383">
        <v>-117.199424</v>
      </c>
      <c r="J383">
        <v>0</v>
      </c>
      <c r="K383">
        <v>69</v>
      </c>
      <c r="L383" t="s">
        <v>119</v>
      </c>
      <c r="M383" t="s">
        <v>57</v>
      </c>
      <c r="N383" t="s">
        <v>1164</v>
      </c>
      <c r="O383" t="s">
        <v>57</v>
      </c>
      <c r="P383" t="s">
        <v>57</v>
      </c>
      <c r="Q383" t="s">
        <v>135</v>
      </c>
      <c r="R383" t="s">
        <v>180</v>
      </c>
      <c r="S383" t="s">
        <v>57</v>
      </c>
      <c r="T383" t="s">
        <v>57</v>
      </c>
      <c r="U383" t="s">
        <v>57</v>
      </c>
      <c r="V383" t="s">
        <v>57</v>
      </c>
      <c r="W383" t="s">
        <v>61</v>
      </c>
      <c r="X383" t="s">
        <v>57</v>
      </c>
      <c r="Y383" t="s">
        <v>57</v>
      </c>
      <c r="Z383" t="s">
        <v>57</v>
      </c>
      <c r="AA383" t="s">
        <v>64</v>
      </c>
      <c r="AB383" t="s">
        <v>57</v>
      </c>
      <c r="AC383" t="s">
        <v>65</v>
      </c>
      <c r="AD383">
        <v>78.59999999999999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88</v>
      </c>
      <c r="AK383" t="s">
        <v>89</v>
      </c>
      <c r="AL383" t="s">
        <v>181</v>
      </c>
      <c r="AM383">
        <v>1</v>
      </c>
      <c r="AN383">
        <v>0</v>
      </c>
      <c r="AO383">
        <v>0</v>
      </c>
      <c r="AP383" t="s">
        <v>123</v>
      </c>
      <c r="AQ383" t="s">
        <v>92</v>
      </c>
      <c r="AR383" t="s">
        <v>93</v>
      </c>
      <c r="AS383">
        <v>7</v>
      </c>
      <c r="AT383">
        <v>51213</v>
      </c>
      <c r="AU383">
        <v>1</v>
      </c>
      <c r="AV383">
        <v>1</v>
      </c>
      <c r="AW383">
        <v>0</v>
      </c>
      <c r="AX383">
        <v>78.59999999999999</v>
      </c>
      <c r="AY383">
        <v>6</v>
      </c>
      <c r="AZ383" t="s">
        <v>125</v>
      </c>
      <c r="BA383">
        <v>2</v>
      </c>
      <c r="BB383" t="s">
        <v>126</v>
      </c>
      <c r="BC383">
        <v>3</v>
      </c>
    </row>
    <row r="384" spans="1:55">
      <c r="A384" t="s">
        <v>1165</v>
      </c>
      <c r="B384" t="s">
        <v>73</v>
      </c>
      <c r="C384">
        <v>26</v>
      </c>
      <c r="D384" t="s">
        <v>61</v>
      </c>
      <c r="E384">
        <v>0</v>
      </c>
      <c r="F384" t="s">
        <v>1166</v>
      </c>
      <c r="G384">
        <v>94510</v>
      </c>
      <c r="H384">
        <v>38.113533</v>
      </c>
      <c r="I384">
        <v>-122.11926</v>
      </c>
      <c r="J384">
        <v>0</v>
      </c>
      <c r="K384">
        <v>63</v>
      </c>
      <c r="L384" t="s">
        <v>59</v>
      </c>
      <c r="M384" t="s">
        <v>57</v>
      </c>
      <c r="N384" t="s">
        <v>1167</v>
      </c>
      <c r="O384" t="s">
        <v>57</v>
      </c>
      <c r="P384" t="s">
        <v>57</v>
      </c>
      <c r="Q384" t="s">
        <v>85</v>
      </c>
      <c r="R384" t="s">
        <v>304</v>
      </c>
      <c r="S384" t="s">
        <v>57</v>
      </c>
      <c r="T384" t="s">
        <v>57</v>
      </c>
      <c r="U384" t="s">
        <v>57</v>
      </c>
      <c r="V384" t="s">
        <v>57</v>
      </c>
      <c r="W384" t="s">
        <v>57</v>
      </c>
      <c r="X384" t="s">
        <v>61</v>
      </c>
      <c r="Y384" t="s">
        <v>61</v>
      </c>
      <c r="Z384" t="s">
        <v>57</v>
      </c>
      <c r="AA384" t="s">
        <v>64</v>
      </c>
      <c r="AB384" t="s">
        <v>61</v>
      </c>
      <c r="AC384" t="s">
        <v>65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66</v>
      </c>
      <c r="AM384">
        <v>0</v>
      </c>
      <c r="AN384">
        <v>1</v>
      </c>
      <c r="AO384">
        <v>0</v>
      </c>
      <c r="AP384" t="s">
        <v>123</v>
      </c>
      <c r="AQ384" t="s">
        <v>116</v>
      </c>
      <c r="AR384" t="s">
        <v>105</v>
      </c>
      <c r="AS384">
        <v>6</v>
      </c>
      <c r="AT384">
        <v>25578</v>
      </c>
      <c r="AU384">
        <v>1</v>
      </c>
      <c r="AV384">
        <v>0</v>
      </c>
      <c r="AW384">
        <v>1</v>
      </c>
      <c r="AX384">
        <v>0</v>
      </c>
      <c r="AY384">
        <v>6</v>
      </c>
      <c r="AZ384" t="s">
        <v>125</v>
      </c>
      <c r="BA384">
        <v>4</v>
      </c>
      <c r="BB384" t="s">
        <v>80</v>
      </c>
      <c r="BC384">
        <v>2</v>
      </c>
    </row>
    <row r="385" spans="1:55">
      <c r="A385" t="s">
        <v>1168</v>
      </c>
      <c r="B385" t="s">
        <v>56</v>
      </c>
      <c r="C385">
        <v>38</v>
      </c>
      <c r="D385" t="s">
        <v>61</v>
      </c>
      <c r="E385">
        <v>0</v>
      </c>
      <c r="F385" t="s">
        <v>1169</v>
      </c>
      <c r="G385">
        <v>93606</v>
      </c>
      <c r="H385">
        <v>36.798882</v>
      </c>
      <c r="I385">
        <v>-120.019511</v>
      </c>
      <c r="J385">
        <v>0</v>
      </c>
      <c r="K385">
        <v>7</v>
      </c>
      <c r="L385" t="s">
        <v>59</v>
      </c>
      <c r="M385" t="s">
        <v>57</v>
      </c>
      <c r="N385" t="s">
        <v>1170</v>
      </c>
      <c r="O385" t="s">
        <v>61</v>
      </c>
      <c r="P385" t="s">
        <v>57</v>
      </c>
      <c r="Q385" t="s">
        <v>135</v>
      </c>
      <c r="R385" t="s">
        <v>121</v>
      </c>
      <c r="S385" t="s">
        <v>57</v>
      </c>
      <c r="T385" t="s">
        <v>57</v>
      </c>
      <c r="U385" t="s">
        <v>57</v>
      </c>
      <c r="V385" t="s">
        <v>61</v>
      </c>
      <c r="W385" t="s">
        <v>61</v>
      </c>
      <c r="X385" t="s">
        <v>61</v>
      </c>
      <c r="Y385" t="s">
        <v>61</v>
      </c>
      <c r="Z385" t="s">
        <v>57</v>
      </c>
      <c r="AA385" t="s">
        <v>77</v>
      </c>
      <c r="AB385" t="s">
        <v>61</v>
      </c>
      <c r="AC385" t="s">
        <v>87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66</v>
      </c>
      <c r="AM385">
        <v>0</v>
      </c>
      <c r="AN385">
        <v>1</v>
      </c>
      <c r="AO385">
        <v>0</v>
      </c>
      <c r="AP385" t="s">
        <v>67</v>
      </c>
      <c r="AQ385" t="s">
        <v>68</v>
      </c>
      <c r="AR385" t="s">
        <v>69</v>
      </c>
      <c r="AS385">
        <v>4</v>
      </c>
      <c r="AT385">
        <v>807</v>
      </c>
      <c r="AU385">
        <v>1</v>
      </c>
      <c r="AV385">
        <v>0</v>
      </c>
      <c r="AW385">
        <v>1</v>
      </c>
      <c r="AX385">
        <v>0</v>
      </c>
      <c r="AY385">
        <v>2</v>
      </c>
      <c r="AZ385" t="s">
        <v>70</v>
      </c>
      <c r="BA385">
        <v>5</v>
      </c>
      <c r="BB385" t="s">
        <v>80</v>
      </c>
      <c r="BC385">
        <v>2</v>
      </c>
    </row>
    <row r="386" spans="1:55">
      <c r="A386" t="s">
        <v>1171</v>
      </c>
      <c r="B386" t="s">
        <v>56</v>
      </c>
      <c r="C386">
        <v>19</v>
      </c>
      <c r="D386" t="s">
        <v>57</v>
      </c>
      <c r="E386">
        <v>1</v>
      </c>
      <c r="F386" t="s">
        <v>226</v>
      </c>
      <c r="G386">
        <v>90049</v>
      </c>
      <c r="H386">
        <v>34.091829</v>
      </c>
      <c r="I386">
        <v>-118.491244</v>
      </c>
      <c r="J386">
        <v>7</v>
      </c>
      <c r="K386">
        <v>69</v>
      </c>
      <c r="L386" t="s">
        <v>59</v>
      </c>
      <c r="M386" t="s">
        <v>61</v>
      </c>
      <c r="N386" t="s">
        <v>143</v>
      </c>
      <c r="O386" t="s">
        <v>143</v>
      </c>
      <c r="P386" t="s">
        <v>57</v>
      </c>
      <c r="Q386" t="s">
        <v>135</v>
      </c>
      <c r="R386" t="s">
        <v>147</v>
      </c>
      <c r="S386" t="s">
        <v>57</v>
      </c>
      <c r="T386" t="s">
        <v>61</v>
      </c>
      <c r="U386" t="s">
        <v>57</v>
      </c>
      <c r="V386" t="s">
        <v>61</v>
      </c>
      <c r="W386" t="s">
        <v>61</v>
      </c>
      <c r="X386" t="s">
        <v>57</v>
      </c>
      <c r="Y386" t="s">
        <v>57</v>
      </c>
      <c r="Z386" t="s">
        <v>57</v>
      </c>
      <c r="AA386" t="s">
        <v>122</v>
      </c>
      <c r="AB386" t="s">
        <v>57</v>
      </c>
      <c r="AC386" t="s">
        <v>65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66</v>
      </c>
      <c r="AM386">
        <v>0</v>
      </c>
      <c r="AN386">
        <v>1</v>
      </c>
      <c r="AO386">
        <v>0</v>
      </c>
      <c r="AP386" t="s">
        <v>123</v>
      </c>
      <c r="AQ386" t="s">
        <v>116</v>
      </c>
      <c r="AR386" t="s">
        <v>137</v>
      </c>
      <c r="AS386">
        <v>5</v>
      </c>
      <c r="AT386">
        <v>33523</v>
      </c>
      <c r="AU386">
        <v>1</v>
      </c>
      <c r="AV386">
        <v>0</v>
      </c>
      <c r="AW386">
        <v>1</v>
      </c>
      <c r="AX386">
        <v>0</v>
      </c>
      <c r="AY386">
        <v>6</v>
      </c>
      <c r="AZ386" t="s">
        <v>125</v>
      </c>
      <c r="BA386">
        <v>0</v>
      </c>
      <c r="BB386" t="s">
        <v>71</v>
      </c>
      <c r="BC386">
        <v>4</v>
      </c>
    </row>
    <row r="387" spans="1:55">
      <c r="A387" t="s">
        <v>1172</v>
      </c>
      <c r="B387" t="s">
        <v>73</v>
      </c>
      <c r="C387">
        <v>34</v>
      </c>
      <c r="D387" t="s">
        <v>57</v>
      </c>
      <c r="E387">
        <v>1</v>
      </c>
      <c r="F387" t="s">
        <v>627</v>
      </c>
      <c r="G387">
        <v>94112</v>
      </c>
      <c r="H387">
        <v>37.720498</v>
      </c>
      <c r="I387">
        <v>-122.443119</v>
      </c>
      <c r="J387">
        <v>1</v>
      </c>
      <c r="K387">
        <v>5</v>
      </c>
      <c r="L387" t="s">
        <v>83</v>
      </c>
      <c r="M387" t="s">
        <v>57</v>
      </c>
      <c r="N387" t="s">
        <v>1173</v>
      </c>
      <c r="O387" t="s">
        <v>57</v>
      </c>
      <c r="P387" t="s">
        <v>61</v>
      </c>
      <c r="Q387" t="s">
        <v>143</v>
      </c>
      <c r="R387" t="s">
        <v>143</v>
      </c>
      <c r="S387" t="s">
        <v>143</v>
      </c>
      <c r="T387" t="s">
        <v>143</v>
      </c>
      <c r="U387" t="s">
        <v>143</v>
      </c>
      <c r="V387" t="s">
        <v>143</v>
      </c>
      <c r="W387" t="s">
        <v>143</v>
      </c>
      <c r="X387" t="s">
        <v>143</v>
      </c>
      <c r="Y387" t="s">
        <v>143</v>
      </c>
      <c r="Z387" t="s">
        <v>143</v>
      </c>
      <c r="AA387" t="s">
        <v>77</v>
      </c>
      <c r="AB387" t="s">
        <v>57</v>
      </c>
      <c r="AC387" t="s">
        <v>87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88</v>
      </c>
      <c r="AK387" t="s">
        <v>190</v>
      </c>
      <c r="AL387" t="s">
        <v>554</v>
      </c>
      <c r="AM387">
        <v>1</v>
      </c>
      <c r="AN387">
        <v>0</v>
      </c>
      <c r="AO387">
        <v>0</v>
      </c>
      <c r="AP387" t="s">
        <v>91</v>
      </c>
      <c r="AQ387" t="s">
        <v>68</v>
      </c>
      <c r="AR387" t="s">
        <v>182</v>
      </c>
      <c r="AT387">
        <v>73117</v>
      </c>
      <c r="AU387">
        <v>1</v>
      </c>
      <c r="AV387">
        <v>1</v>
      </c>
      <c r="AW387">
        <v>0</v>
      </c>
      <c r="AX387">
        <v>25.9</v>
      </c>
      <c r="AY387">
        <v>1</v>
      </c>
      <c r="AZ387" t="s">
        <v>94</v>
      </c>
      <c r="BA387">
        <v>6</v>
      </c>
      <c r="BB387" t="s">
        <v>95</v>
      </c>
      <c r="BC387">
        <v>1</v>
      </c>
    </row>
    <row r="388" spans="1:55">
      <c r="A388" t="s">
        <v>1174</v>
      </c>
      <c r="B388" t="s">
        <v>56</v>
      </c>
      <c r="C388">
        <v>38</v>
      </c>
      <c r="D388" t="s">
        <v>61</v>
      </c>
      <c r="E388">
        <v>0</v>
      </c>
      <c r="F388" t="s">
        <v>748</v>
      </c>
      <c r="G388">
        <v>96007</v>
      </c>
      <c r="H388">
        <v>40.448632</v>
      </c>
      <c r="I388">
        <v>-122.306657</v>
      </c>
      <c r="J388">
        <v>0</v>
      </c>
      <c r="K388">
        <v>9</v>
      </c>
      <c r="L388" t="s">
        <v>59</v>
      </c>
      <c r="M388" t="s">
        <v>57</v>
      </c>
      <c r="N388" t="s">
        <v>1175</v>
      </c>
      <c r="O388" t="s">
        <v>61</v>
      </c>
      <c r="P388" t="s">
        <v>57</v>
      </c>
      <c r="Q388" t="s">
        <v>85</v>
      </c>
      <c r="R388" t="s">
        <v>441</v>
      </c>
      <c r="S388" t="s">
        <v>61</v>
      </c>
      <c r="T388" t="s">
        <v>57</v>
      </c>
      <c r="U388" t="s">
        <v>57</v>
      </c>
      <c r="V388" t="s">
        <v>61</v>
      </c>
      <c r="W388" t="s">
        <v>61</v>
      </c>
      <c r="X388" t="s">
        <v>61</v>
      </c>
      <c r="Y388" t="s">
        <v>61</v>
      </c>
      <c r="Z388" t="s">
        <v>57</v>
      </c>
      <c r="AA388" t="s">
        <v>77</v>
      </c>
      <c r="AB388" t="s">
        <v>61</v>
      </c>
      <c r="AC388" t="s">
        <v>87</v>
      </c>
      <c r="AD388">
        <v>80.55</v>
      </c>
      <c r="AE388">
        <v>653.9</v>
      </c>
      <c r="AF388">
        <v>2.28</v>
      </c>
      <c r="AG388">
        <v>0</v>
      </c>
      <c r="AH388">
        <v>293.13</v>
      </c>
      <c r="AI388">
        <v>944.75</v>
      </c>
      <c r="AJ388" t="s">
        <v>66</v>
      </c>
      <c r="AM388">
        <v>0</v>
      </c>
      <c r="AN388">
        <v>1</v>
      </c>
      <c r="AO388">
        <v>0</v>
      </c>
      <c r="AP388" t="s">
        <v>67</v>
      </c>
      <c r="AQ388" t="s">
        <v>68</v>
      </c>
      <c r="AR388" t="s">
        <v>93</v>
      </c>
      <c r="AS388">
        <v>3</v>
      </c>
      <c r="AT388">
        <v>21418</v>
      </c>
      <c r="AU388">
        <v>1</v>
      </c>
      <c r="AV388">
        <v>0</v>
      </c>
      <c r="AW388">
        <v>1</v>
      </c>
      <c r="AX388">
        <v>0</v>
      </c>
      <c r="AY388">
        <v>2</v>
      </c>
      <c r="AZ388" t="s">
        <v>70</v>
      </c>
      <c r="BA388">
        <v>7</v>
      </c>
      <c r="BB388" t="s">
        <v>95</v>
      </c>
      <c r="BC388">
        <v>1</v>
      </c>
    </row>
    <row r="389" spans="1:55">
      <c r="A389" t="s">
        <v>1176</v>
      </c>
      <c r="B389" t="s">
        <v>56</v>
      </c>
      <c r="C389">
        <v>32</v>
      </c>
      <c r="D389" t="s">
        <v>57</v>
      </c>
      <c r="E389">
        <v>1</v>
      </c>
      <c r="F389" t="s">
        <v>1177</v>
      </c>
      <c r="G389">
        <v>96020</v>
      </c>
      <c r="H389">
        <v>40.243494</v>
      </c>
      <c r="I389">
        <v>-121.154733</v>
      </c>
      <c r="J389">
        <v>10</v>
      </c>
      <c r="K389">
        <v>46</v>
      </c>
      <c r="L389" t="s">
        <v>129</v>
      </c>
      <c r="M389" t="s">
        <v>57</v>
      </c>
      <c r="N389" t="s">
        <v>1178</v>
      </c>
      <c r="O389" t="s">
        <v>57</v>
      </c>
      <c r="P389" t="s">
        <v>57</v>
      </c>
      <c r="Q389" t="s">
        <v>85</v>
      </c>
      <c r="R389" t="s">
        <v>318</v>
      </c>
      <c r="S389" t="s">
        <v>57</v>
      </c>
      <c r="T389" t="s">
        <v>61</v>
      </c>
      <c r="U389" t="s">
        <v>57</v>
      </c>
      <c r="V389" t="s">
        <v>57</v>
      </c>
      <c r="W389" t="s">
        <v>61</v>
      </c>
      <c r="X389" t="s">
        <v>57</v>
      </c>
      <c r="Y389" t="s">
        <v>57</v>
      </c>
      <c r="Z389" t="s">
        <v>57</v>
      </c>
      <c r="AA389" t="s">
        <v>122</v>
      </c>
      <c r="AB389" t="s">
        <v>61</v>
      </c>
      <c r="AC389" t="s">
        <v>65</v>
      </c>
      <c r="AD389">
        <v>99.65000000000001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66</v>
      </c>
      <c r="AM389">
        <v>0</v>
      </c>
      <c r="AN389">
        <v>1</v>
      </c>
      <c r="AO389">
        <v>0</v>
      </c>
      <c r="AP389" t="s">
        <v>176</v>
      </c>
      <c r="AQ389" t="s">
        <v>68</v>
      </c>
      <c r="AR389" t="s">
        <v>105</v>
      </c>
      <c r="AS389">
        <v>6</v>
      </c>
      <c r="AT389">
        <v>2664</v>
      </c>
      <c r="AU389">
        <v>1</v>
      </c>
      <c r="AV389">
        <v>0</v>
      </c>
      <c r="AW389">
        <v>1</v>
      </c>
      <c r="AX389">
        <v>0</v>
      </c>
      <c r="AY389">
        <v>5</v>
      </c>
      <c r="AZ389" t="s">
        <v>177</v>
      </c>
      <c r="BA389">
        <v>2</v>
      </c>
      <c r="BB389" t="s">
        <v>126</v>
      </c>
      <c r="BC389">
        <v>3</v>
      </c>
    </row>
    <row r="390" spans="1:55">
      <c r="A390" t="s">
        <v>1179</v>
      </c>
      <c r="B390" t="s">
        <v>73</v>
      </c>
      <c r="C390">
        <v>76</v>
      </c>
      <c r="D390" t="s">
        <v>57</v>
      </c>
      <c r="E390">
        <v>0</v>
      </c>
      <c r="F390" t="s">
        <v>1180</v>
      </c>
      <c r="G390">
        <v>95324</v>
      </c>
      <c r="H390">
        <v>37.394536</v>
      </c>
      <c r="I390">
        <v>-120.890747</v>
      </c>
      <c r="J390">
        <v>10</v>
      </c>
      <c r="K390">
        <v>60</v>
      </c>
      <c r="L390" t="s">
        <v>129</v>
      </c>
      <c r="M390" t="s">
        <v>57</v>
      </c>
      <c r="N390" t="s">
        <v>1181</v>
      </c>
      <c r="O390" t="s">
        <v>61</v>
      </c>
      <c r="P390" t="s">
        <v>57</v>
      </c>
      <c r="Q390" t="s">
        <v>85</v>
      </c>
      <c r="R390" t="s">
        <v>136</v>
      </c>
      <c r="S390" t="s">
        <v>61</v>
      </c>
      <c r="T390" t="s">
        <v>57</v>
      </c>
      <c r="U390" t="s">
        <v>57</v>
      </c>
      <c r="V390" t="s">
        <v>61</v>
      </c>
      <c r="W390" t="s">
        <v>57</v>
      </c>
      <c r="X390" t="s">
        <v>57</v>
      </c>
      <c r="Y390" t="s">
        <v>61</v>
      </c>
      <c r="Z390" t="s">
        <v>57</v>
      </c>
      <c r="AA390" t="s">
        <v>64</v>
      </c>
      <c r="AB390" t="s">
        <v>57</v>
      </c>
      <c r="AC390" t="s">
        <v>87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66</v>
      </c>
      <c r="AM390">
        <v>0</v>
      </c>
      <c r="AN390">
        <v>1</v>
      </c>
      <c r="AO390">
        <v>0</v>
      </c>
      <c r="AP390" t="s">
        <v>123</v>
      </c>
      <c r="AQ390" t="s">
        <v>104</v>
      </c>
      <c r="AR390" t="s">
        <v>105</v>
      </c>
      <c r="AS390">
        <v>5</v>
      </c>
      <c r="AT390">
        <v>7177</v>
      </c>
      <c r="AU390">
        <v>1</v>
      </c>
      <c r="AV390">
        <v>0</v>
      </c>
      <c r="AW390">
        <v>1</v>
      </c>
      <c r="AX390">
        <v>0</v>
      </c>
      <c r="AY390">
        <v>6</v>
      </c>
      <c r="AZ390" t="s">
        <v>125</v>
      </c>
      <c r="BA390">
        <v>3</v>
      </c>
      <c r="BB390" t="s">
        <v>126</v>
      </c>
      <c r="BC390">
        <v>3</v>
      </c>
    </row>
    <row r="391" spans="1:55">
      <c r="A391" t="s">
        <v>1182</v>
      </c>
      <c r="B391" t="s">
        <v>73</v>
      </c>
      <c r="C391">
        <v>70</v>
      </c>
      <c r="D391" t="s">
        <v>57</v>
      </c>
      <c r="E391">
        <v>0</v>
      </c>
      <c r="F391" t="s">
        <v>208</v>
      </c>
      <c r="G391">
        <v>93648</v>
      </c>
      <c r="H391">
        <v>36.622237</v>
      </c>
      <c r="I391">
        <v>-119.521126</v>
      </c>
      <c r="J391">
        <v>1</v>
      </c>
      <c r="K391">
        <v>27</v>
      </c>
      <c r="L391" t="s">
        <v>59</v>
      </c>
      <c r="M391" t="s">
        <v>57</v>
      </c>
      <c r="N391" t="s">
        <v>312</v>
      </c>
      <c r="O391" t="s">
        <v>57</v>
      </c>
      <c r="P391" t="s">
        <v>57</v>
      </c>
      <c r="Q391" t="s">
        <v>85</v>
      </c>
      <c r="R391" t="s">
        <v>131</v>
      </c>
      <c r="S391" t="s">
        <v>61</v>
      </c>
      <c r="T391" t="s">
        <v>57</v>
      </c>
      <c r="U391" t="s">
        <v>57</v>
      </c>
      <c r="V391" t="s">
        <v>61</v>
      </c>
      <c r="W391" t="s">
        <v>61</v>
      </c>
      <c r="X391" t="s">
        <v>57</v>
      </c>
      <c r="Y391" t="s">
        <v>57</v>
      </c>
      <c r="Z391" t="s">
        <v>57</v>
      </c>
      <c r="AA391" t="s">
        <v>77</v>
      </c>
      <c r="AB391" t="s">
        <v>57</v>
      </c>
      <c r="AC391" t="s">
        <v>87</v>
      </c>
      <c r="AD391">
        <v>95.55</v>
      </c>
      <c r="AE391">
        <v>2510.2</v>
      </c>
      <c r="AF391">
        <v>0</v>
      </c>
      <c r="AG391">
        <v>0</v>
      </c>
      <c r="AH391">
        <v>1066.23</v>
      </c>
      <c r="AI391">
        <v>3576.43</v>
      </c>
      <c r="AJ391" t="s">
        <v>88</v>
      </c>
      <c r="AK391" t="s">
        <v>101</v>
      </c>
      <c r="AL391" t="s">
        <v>690</v>
      </c>
      <c r="AM391">
        <v>1</v>
      </c>
      <c r="AN391">
        <v>0</v>
      </c>
      <c r="AO391">
        <v>0</v>
      </c>
      <c r="AP391" t="s">
        <v>164</v>
      </c>
      <c r="AQ391" t="s">
        <v>104</v>
      </c>
      <c r="AR391" t="s">
        <v>105</v>
      </c>
      <c r="AS391">
        <v>5</v>
      </c>
      <c r="AT391">
        <v>12587</v>
      </c>
      <c r="AU391">
        <v>1</v>
      </c>
      <c r="AV391">
        <v>1</v>
      </c>
      <c r="AW391">
        <v>0</v>
      </c>
      <c r="AX391">
        <v>95.55</v>
      </c>
      <c r="AY391">
        <v>4</v>
      </c>
      <c r="AZ391" t="s">
        <v>165</v>
      </c>
      <c r="BA391">
        <v>6</v>
      </c>
      <c r="BB391" t="s">
        <v>95</v>
      </c>
      <c r="BC391">
        <v>1</v>
      </c>
    </row>
    <row r="392" spans="1:55">
      <c r="A392" t="s">
        <v>1183</v>
      </c>
      <c r="B392" t="s">
        <v>56</v>
      </c>
      <c r="C392">
        <v>19</v>
      </c>
      <c r="D392" t="s">
        <v>57</v>
      </c>
      <c r="E392">
        <v>0</v>
      </c>
      <c r="F392" t="s">
        <v>262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98</v>
      </c>
      <c r="M392" t="s">
        <v>57</v>
      </c>
      <c r="N392" t="s">
        <v>1184</v>
      </c>
      <c r="O392" t="s">
        <v>57</v>
      </c>
      <c r="P392" t="s">
        <v>57</v>
      </c>
      <c r="Q392" t="s">
        <v>85</v>
      </c>
      <c r="R392" t="s">
        <v>189</v>
      </c>
      <c r="S392" t="s">
        <v>57</v>
      </c>
      <c r="T392" t="s">
        <v>57</v>
      </c>
      <c r="U392" t="s">
        <v>57</v>
      </c>
      <c r="V392" t="s">
        <v>61</v>
      </c>
      <c r="W392" t="s">
        <v>61</v>
      </c>
      <c r="X392" t="s">
        <v>61</v>
      </c>
      <c r="Y392" t="s">
        <v>57</v>
      </c>
      <c r="Z392" t="s">
        <v>57</v>
      </c>
      <c r="AA392" t="s">
        <v>77</v>
      </c>
      <c r="AB392" t="s">
        <v>61</v>
      </c>
      <c r="AC392" t="s">
        <v>87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66</v>
      </c>
      <c r="AM392">
        <v>0</v>
      </c>
      <c r="AN392">
        <v>1</v>
      </c>
      <c r="AO392">
        <v>0</v>
      </c>
      <c r="AP392" t="s">
        <v>103</v>
      </c>
      <c r="AQ392" t="s">
        <v>116</v>
      </c>
      <c r="AR392" t="s">
        <v>105</v>
      </c>
      <c r="AS392">
        <v>5</v>
      </c>
      <c r="AT392">
        <v>26032</v>
      </c>
      <c r="AU392">
        <v>1</v>
      </c>
      <c r="AV392">
        <v>0</v>
      </c>
      <c r="AW392">
        <v>1</v>
      </c>
      <c r="AX392">
        <v>0</v>
      </c>
      <c r="AY392">
        <v>3</v>
      </c>
      <c r="AZ392" t="s">
        <v>106</v>
      </c>
      <c r="BA392">
        <v>6</v>
      </c>
      <c r="BB392" t="s">
        <v>95</v>
      </c>
      <c r="BC392">
        <v>1</v>
      </c>
    </row>
    <row r="393" spans="1:55">
      <c r="A393" t="s">
        <v>1185</v>
      </c>
      <c r="B393" t="s">
        <v>56</v>
      </c>
      <c r="C393">
        <v>23</v>
      </c>
      <c r="D393" t="s">
        <v>57</v>
      </c>
      <c r="E393">
        <v>0</v>
      </c>
      <c r="F393" t="s">
        <v>1186</v>
      </c>
      <c r="G393">
        <v>92273</v>
      </c>
      <c r="H393">
        <v>32.790282</v>
      </c>
      <c r="I393">
        <v>-115.689559</v>
      </c>
      <c r="J393">
        <v>4</v>
      </c>
      <c r="K393">
        <v>22</v>
      </c>
      <c r="L393" t="s">
        <v>59</v>
      </c>
      <c r="M393" t="s">
        <v>57</v>
      </c>
      <c r="N393" t="s">
        <v>1187</v>
      </c>
      <c r="O393" t="s">
        <v>61</v>
      </c>
      <c r="P393" t="s">
        <v>57</v>
      </c>
      <c r="Q393" t="s">
        <v>62</v>
      </c>
      <c r="R393" t="s">
        <v>289</v>
      </c>
      <c r="S393" t="s">
        <v>61</v>
      </c>
      <c r="T393" t="s">
        <v>57</v>
      </c>
      <c r="U393" t="s">
        <v>61</v>
      </c>
      <c r="V393" t="s">
        <v>61</v>
      </c>
      <c r="W393" t="s">
        <v>61</v>
      </c>
      <c r="X393" t="s">
        <v>57</v>
      </c>
      <c r="Y393" t="s">
        <v>57</v>
      </c>
      <c r="Z393" t="s">
        <v>57</v>
      </c>
      <c r="AA393" t="s">
        <v>77</v>
      </c>
      <c r="AB393" t="s">
        <v>61</v>
      </c>
      <c r="AC393" t="s">
        <v>87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88</v>
      </c>
      <c r="AK393" t="s">
        <v>89</v>
      </c>
      <c r="AL393" t="s">
        <v>90</v>
      </c>
      <c r="AM393">
        <v>1</v>
      </c>
      <c r="AN393">
        <v>0</v>
      </c>
      <c r="AO393">
        <v>0</v>
      </c>
      <c r="AP393" t="s">
        <v>103</v>
      </c>
      <c r="AQ393" t="s">
        <v>116</v>
      </c>
      <c r="AR393" t="s">
        <v>93</v>
      </c>
      <c r="AS393">
        <v>4</v>
      </c>
      <c r="AT393">
        <v>1632</v>
      </c>
      <c r="AU393">
        <v>1</v>
      </c>
      <c r="AV393">
        <v>1</v>
      </c>
      <c r="AW393">
        <v>0</v>
      </c>
      <c r="AX393">
        <v>83.3</v>
      </c>
      <c r="AY393">
        <v>3</v>
      </c>
      <c r="AZ393" t="s">
        <v>106</v>
      </c>
      <c r="BA393">
        <v>4</v>
      </c>
      <c r="BB393" t="s">
        <v>80</v>
      </c>
      <c r="BC393">
        <v>2</v>
      </c>
    </row>
    <row r="394" spans="1:55">
      <c r="A394" t="s">
        <v>1188</v>
      </c>
      <c r="B394" t="s">
        <v>56</v>
      </c>
      <c r="C394">
        <v>21</v>
      </c>
      <c r="D394" t="s">
        <v>57</v>
      </c>
      <c r="E394">
        <v>1</v>
      </c>
      <c r="F394" t="s">
        <v>858</v>
      </c>
      <c r="G394">
        <v>92503</v>
      </c>
      <c r="H394">
        <v>33.890046</v>
      </c>
      <c r="I394">
        <v>-117.455583</v>
      </c>
      <c r="J394">
        <v>7</v>
      </c>
      <c r="K394">
        <v>41</v>
      </c>
      <c r="L394" t="s">
        <v>129</v>
      </c>
      <c r="M394" t="s">
        <v>57</v>
      </c>
      <c r="N394" t="s">
        <v>1189</v>
      </c>
      <c r="O394" t="s">
        <v>57</v>
      </c>
      <c r="P394" t="s">
        <v>57</v>
      </c>
      <c r="Q394" t="s">
        <v>85</v>
      </c>
      <c r="R394" t="s">
        <v>467</v>
      </c>
      <c r="S394" t="s">
        <v>57</v>
      </c>
      <c r="T394" t="s">
        <v>57</v>
      </c>
      <c r="U394" t="s">
        <v>57</v>
      </c>
      <c r="V394" t="s">
        <v>61</v>
      </c>
      <c r="W394" t="s">
        <v>61</v>
      </c>
      <c r="X394" t="s">
        <v>57</v>
      </c>
      <c r="Y394" t="s">
        <v>57</v>
      </c>
      <c r="Z394" t="s">
        <v>57</v>
      </c>
      <c r="AA394" t="s">
        <v>64</v>
      </c>
      <c r="AB394" t="s">
        <v>57</v>
      </c>
      <c r="AC394" t="s">
        <v>87</v>
      </c>
      <c r="AD394">
        <v>101.6</v>
      </c>
      <c r="AE394">
        <v>3930.55</v>
      </c>
      <c r="AF394">
        <v>0</v>
      </c>
      <c r="AG394">
        <v>0</v>
      </c>
      <c r="AH394">
        <v>603.9299999999999</v>
      </c>
      <c r="AI394">
        <v>4534.48</v>
      </c>
      <c r="AJ394" t="s">
        <v>66</v>
      </c>
      <c r="AM394">
        <v>0</v>
      </c>
      <c r="AN394">
        <v>1</v>
      </c>
      <c r="AO394">
        <v>0</v>
      </c>
      <c r="AP394" t="s">
        <v>176</v>
      </c>
      <c r="AQ394" t="s">
        <v>116</v>
      </c>
      <c r="AR394" t="s">
        <v>105</v>
      </c>
      <c r="AS394">
        <v>6</v>
      </c>
      <c r="AT394">
        <v>71678</v>
      </c>
      <c r="AU394">
        <v>1</v>
      </c>
      <c r="AV394">
        <v>0</v>
      </c>
      <c r="AW394">
        <v>1</v>
      </c>
      <c r="AX394">
        <v>0</v>
      </c>
      <c r="AY394">
        <v>5</v>
      </c>
      <c r="AZ394" t="s">
        <v>177</v>
      </c>
      <c r="BA394">
        <v>2</v>
      </c>
      <c r="BB394" t="s">
        <v>126</v>
      </c>
      <c r="BC394">
        <v>3</v>
      </c>
    </row>
    <row r="395" spans="1:55">
      <c r="A395" t="s">
        <v>1190</v>
      </c>
      <c r="B395" t="s">
        <v>56</v>
      </c>
      <c r="C395">
        <v>76</v>
      </c>
      <c r="D395" t="s">
        <v>61</v>
      </c>
      <c r="E395">
        <v>0</v>
      </c>
      <c r="F395" t="s">
        <v>1191</v>
      </c>
      <c r="G395">
        <v>95946</v>
      </c>
      <c r="H395">
        <v>39.203817</v>
      </c>
      <c r="I395">
        <v>-121.19584</v>
      </c>
      <c r="J395">
        <v>0</v>
      </c>
      <c r="K395">
        <v>4</v>
      </c>
      <c r="L395" t="s">
        <v>59</v>
      </c>
      <c r="M395" t="s">
        <v>57</v>
      </c>
      <c r="N395" t="s">
        <v>1192</v>
      </c>
      <c r="O395" t="s">
        <v>61</v>
      </c>
      <c r="P395" t="s">
        <v>57</v>
      </c>
      <c r="Q395" t="s">
        <v>85</v>
      </c>
      <c r="R395" t="s">
        <v>382</v>
      </c>
      <c r="S395" t="s">
        <v>61</v>
      </c>
      <c r="T395" t="s">
        <v>57</v>
      </c>
      <c r="U395" t="s">
        <v>61</v>
      </c>
      <c r="V395" t="s">
        <v>61</v>
      </c>
      <c r="W395" t="s">
        <v>61</v>
      </c>
      <c r="X395" t="s">
        <v>61</v>
      </c>
      <c r="Y395" t="s">
        <v>61</v>
      </c>
      <c r="Z395" t="s">
        <v>57</v>
      </c>
      <c r="AA395" t="s">
        <v>122</v>
      </c>
      <c r="AB395" t="s">
        <v>61</v>
      </c>
      <c r="AC395" t="s">
        <v>87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66</v>
      </c>
      <c r="AM395">
        <v>0</v>
      </c>
      <c r="AN395">
        <v>1</v>
      </c>
      <c r="AO395">
        <v>0</v>
      </c>
      <c r="AP395" t="s">
        <v>91</v>
      </c>
      <c r="AQ395" t="s">
        <v>104</v>
      </c>
      <c r="AR395" t="s">
        <v>93</v>
      </c>
      <c r="AS395">
        <v>2</v>
      </c>
      <c r="AT395">
        <v>9752</v>
      </c>
      <c r="AU395">
        <v>1</v>
      </c>
      <c r="AV395">
        <v>0</v>
      </c>
      <c r="AW395">
        <v>1</v>
      </c>
      <c r="AX395">
        <v>0</v>
      </c>
      <c r="AY395">
        <v>1</v>
      </c>
      <c r="AZ395" t="s">
        <v>94</v>
      </c>
      <c r="BA395">
        <v>7</v>
      </c>
      <c r="BB395" t="s">
        <v>95</v>
      </c>
      <c r="BC395">
        <v>1</v>
      </c>
    </row>
    <row r="396" spans="1:55">
      <c r="A396" t="s">
        <v>1193</v>
      </c>
      <c r="B396" t="s">
        <v>56</v>
      </c>
      <c r="C396">
        <v>63</v>
      </c>
      <c r="D396" t="s">
        <v>61</v>
      </c>
      <c r="E396">
        <v>0</v>
      </c>
      <c r="F396" t="s">
        <v>262</v>
      </c>
      <c r="G396">
        <v>95148</v>
      </c>
      <c r="H396">
        <v>37.339533</v>
      </c>
      <c r="I396">
        <v>-121.777179</v>
      </c>
      <c r="J396">
        <v>0</v>
      </c>
      <c r="K396">
        <v>24</v>
      </c>
      <c r="L396" t="s">
        <v>216</v>
      </c>
      <c r="M396" t="s">
        <v>57</v>
      </c>
      <c r="N396" t="s">
        <v>1194</v>
      </c>
      <c r="O396" t="s">
        <v>57</v>
      </c>
      <c r="P396" t="s">
        <v>57</v>
      </c>
      <c r="Q396" t="s">
        <v>85</v>
      </c>
      <c r="R396" t="s">
        <v>180</v>
      </c>
      <c r="S396" t="s">
        <v>61</v>
      </c>
      <c r="T396" t="s">
        <v>61</v>
      </c>
      <c r="U396" t="s">
        <v>57</v>
      </c>
      <c r="V396" t="s">
        <v>61</v>
      </c>
      <c r="W396" t="s">
        <v>57</v>
      </c>
      <c r="X396" t="s">
        <v>61</v>
      </c>
      <c r="Y396" t="s">
        <v>61</v>
      </c>
      <c r="Z396" t="s">
        <v>57</v>
      </c>
      <c r="AA396" t="s">
        <v>77</v>
      </c>
      <c r="AB396" t="s">
        <v>57</v>
      </c>
      <c r="AC396" t="s">
        <v>65</v>
      </c>
      <c r="AD396">
        <v>88.95</v>
      </c>
      <c r="AE396">
        <v>2072.75</v>
      </c>
      <c r="AF396">
        <v>0</v>
      </c>
      <c r="AG396">
        <v>0</v>
      </c>
      <c r="AH396">
        <v>1058.16</v>
      </c>
      <c r="AI396">
        <v>3130.91</v>
      </c>
      <c r="AJ396" t="s">
        <v>66</v>
      </c>
      <c r="AM396">
        <v>0</v>
      </c>
      <c r="AN396">
        <v>1</v>
      </c>
      <c r="AO396">
        <v>0</v>
      </c>
      <c r="AP396" t="s">
        <v>103</v>
      </c>
      <c r="AQ396" t="s">
        <v>124</v>
      </c>
      <c r="AR396" t="s">
        <v>93</v>
      </c>
      <c r="AS396">
        <v>3</v>
      </c>
      <c r="AT396">
        <v>44103</v>
      </c>
      <c r="AU396">
        <v>1</v>
      </c>
      <c r="AV396">
        <v>0</v>
      </c>
      <c r="AW396">
        <v>1</v>
      </c>
      <c r="AX396">
        <v>0</v>
      </c>
      <c r="AY396">
        <v>3</v>
      </c>
      <c r="AZ396" t="s">
        <v>106</v>
      </c>
      <c r="BA396">
        <v>7</v>
      </c>
      <c r="BB396" t="s">
        <v>95</v>
      </c>
      <c r="BC396">
        <v>1</v>
      </c>
    </row>
    <row r="397" spans="1:55">
      <c r="A397" t="s">
        <v>1195</v>
      </c>
      <c r="B397" t="s">
        <v>56</v>
      </c>
      <c r="C397">
        <v>43</v>
      </c>
      <c r="D397" t="s">
        <v>61</v>
      </c>
      <c r="E397">
        <v>0</v>
      </c>
      <c r="F397" t="s">
        <v>1196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59</v>
      </c>
      <c r="M397" t="s">
        <v>57</v>
      </c>
      <c r="N397" t="s">
        <v>1197</v>
      </c>
      <c r="O397" t="s">
        <v>61</v>
      </c>
      <c r="P397" t="s">
        <v>61</v>
      </c>
      <c r="Q397" t="s">
        <v>143</v>
      </c>
      <c r="R397" t="s">
        <v>143</v>
      </c>
      <c r="S397" t="s">
        <v>143</v>
      </c>
      <c r="T397" t="s">
        <v>143</v>
      </c>
      <c r="U397" t="s">
        <v>143</v>
      </c>
      <c r="V397" t="s">
        <v>143</v>
      </c>
      <c r="W397" t="s">
        <v>143</v>
      </c>
      <c r="X397" t="s">
        <v>143</v>
      </c>
      <c r="Y397" t="s">
        <v>143</v>
      </c>
      <c r="Z397" t="s">
        <v>143</v>
      </c>
      <c r="AA397" t="s">
        <v>122</v>
      </c>
      <c r="AB397" t="s">
        <v>61</v>
      </c>
      <c r="AC397" t="s">
        <v>65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66</v>
      </c>
      <c r="AM397">
        <v>0</v>
      </c>
      <c r="AN397">
        <v>1</v>
      </c>
      <c r="AO397">
        <v>0</v>
      </c>
      <c r="AP397" t="s">
        <v>176</v>
      </c>
      <c r="AQ397" t="s">
        <v>78</v>
      </c>
      <c r="AR397" t="s">
        <v>182</v>
      </c>
      <c r="AT397">
        <v>44588</v>
      </c>
      <c r="AU397">
        <v>1</v>
      </c>
      <c r="AV397">
        <v>0</v>
      </c>
      <c r="AW397">
        <v>1</v>
      </c>
      <c r="AX397">
        <v>0</v>
      </c>
      <c r="AY397">
        <v>5</v>
      </c>
      <c r="AZ397" t="s">
        <v>177</v>
      </c>
      <c r="BA397">
        <v>2</v>
      </c>
      <c r="BB397" t="s">
        <v>126</v>
      </c>
      <c r="BC397">
        <v>3</v>
      </c>
    </row>
    <row r="398" spans="1:55">
      <c r="A398" t="s">
        <v>1198</v>
      </c>
      <c r="B398" t="s">
        <v>56</v>
      </c>
      <c r="C398">
        <v>19</v>
      </c>
      <c r="D398" t="s">
        <v>61</v>
      </c>
      <c r="E398">
        <v>0</v>
      </c>
      <c r="F398" t="s">
        <v>1041</v>
      </c>
      <c r="G398">
        <v>95983</v>
      </c>
      <c r="H398">
        <v>40.053684</v>
      </c>
      <c r="I398">
        <v>-120.743116</v>
      </c>
      <c r="J398">
        <v>0</v>
      </c>
      <c r="K398">
        <v>25</v>
      </c>
      <c r="L398" t="s">
        <v>59</v>
      </c>
      <c r="M398" t="s">
        <v>57</v>
      </c>
      <c r="N398" t="s">
        <v>1199</v>
      </c>
      <c r="O398" t="s">
        <v>57</v>
      </c>
      <c r="P398" t="s">
        <v>57</v>
      </c>
      <c r="Q398" t="s">
        <v>62</v>
      </c>
      <c r="R398" t="s">
        <v>304</v>
      </c>
      <c r="S398" t="s">
        <v>57</v>
      </c>
      <c r="T398" t="s">
        <v>57</v>
      </c>
      <c r="U398" t="s">
        <v>57</v>
      </c>
      <c r="V398" t="s">
        <v>57</v>
      </c>
      <c r="W398" t="s">
        <v>57</v>
      </c>
      <c r="X398" t="s">
        <v>61</v>
      </c>
      <c r="Y398" t="s">
        <v>61</v>
      </c>
      <c r="Z398" t="s">
        <v>57</v>
      </c>
      <c r="AA398" t="s">
        <v>77</v>
      </c>
      <c r="AB398" t="s">
        <v>57</v>
      </c>
      <c r="AC398" t="s">
        <v>87</v>
      </c>
      <c r="AD398">
        <v>78.34999999999999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66</v>
      </c>
      <c r="AM398">
        <v>0</v>
      </c>
      <c r="AN398">
        <v>1</v>
      </c>
      <c r="AO398">
        <v>0</v>
      </c>
      <c r="AP398" t="s">
        <v>164</v>
      </c>
      <c r="AQ398" t="s">
        <v>116</v>
      </c>
      <c r="AR398" t="s">
        <v>93</v>
      </c>
      <c r="AS398">
        <v>6</v>
      </c>
      <c r="AT398">
        <v>513</v>
      </c>
      <c r="AU398">
        <v>1</v>
      </c>
      <c r="AV398">
        <v>0</v>
      </c>
      <c r="AW398">
        <v>1</v>
      </c>
      <c r="AX398">
        <v>0</v>
      </c>
      <c r="AY398">
        <v>4</v>
      </c>
      <c r="AZ398" t="s">
        <v>165</v>
      </c>
      <c r="BA398">
        <v>5</v>
      </c>
      <c r="BB398" t="s">
        <v>80</v>
      </c>
      <c r="BC398">
        <v>2</v>
      </c>
    </row>
    <row r="399" spans="1:55">
      <c r="A399" t="s">
        <v>1200</v>
      </c>
      <c r="B399" t="s">
        <v>73</v>
      </c>
      <c r="C399">
        <v>41</v>
      </c>
      <c r="D399" t="s">
        <v>57</v>
      </c>
      <c r="E399">
        <v>0</v>
      </c>
      <c r="F399" t="s">
        <v>1201</v>
      </c>
      <c r="G399">
        <v>96027</v>
      </c>
      <c r="H399">
        <v>41.405193</v>
      </c>
      <c r="I399">
        <v>-123.008567</v>
      </c>
      <c r="J399">
        <v>8</v>
      </c>
      <c r="K399">
        <v>40</v>
      </c>
      <c r="L399" t="s">
        <v>129</v>
      </c>
      <c r="M399" t="s">
        <v>57</v>
      </c>
      <c r="N399" t="s">
        <v>1202</v>
      </c>
      <c r="O399" t="s">
        <v>61</v>
      </c>
      <c r="P399" t="s">
        <v>57</v>
      </c>
      <c r="Q399" t="s">
        <v>85</v>
      </c>
      <c r="R399" t="s">
        <v>254</v>
      </c>
      <c r="S399" t="s">
        <v>61</v>
      </c>
      <c r="T399" t="s">
        <v>57</v>
      </c>
      <c r="U399" t="s">
        <v>57</v>
      </c>
      <c r="V399" t="s">
        <v>61</v>
      </c>
      <c r="W399" t="s">
        <v>61</v>
      </c>
      <c r="X399" t="s">
        <v>61</v>
      </c>
      <c r="Y399" t="s">
        <v>61</v>
      </c>
      <c r="Z399" t="s">
        <v>57</v>
      </c>
      <c r="AA399" t="s">
        <v>77</v>
      </c>
      <c r="AB399" t="s">
        <v>57</v>
      </c>
      <c r="AC399" t="s">
        <v>87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</v>
      </c>
      <c r="AJ399" t="s">
        <v>66</v>
      </c>
      <c r="AM399">
        <v>0</v>
      </c>
      <c r="AN399">
        <v>1</v>
      </c>
      <c r="AO399">
        <v>0</v>
      </c>
      <c r="AP399" t="s">
        <v>176</v>
      </c>
      <c r="AQ399" t="s">
        <v>78</v>
      </c>
      <c r="AR399" t="s">
        <v>93</v>
      </c>
      <c r="AS399">
        <v>3</v>
      </c>
      <c r="AT399">
        <v>2156</v>
      </c>
      <c r="AU399">
        <v>1</v>
      </c>
      <c r="AV399">
        <v>0</v>
      </c>
      <c r="AW399">
        <v>1</v>
      </c>
      <c r="AX399">
        <v>0</v>
      </c>
      <c r="AY399">
        <v>5</v>
      </c>
      <c r="AZ399" t="s">
        <v>177</v>
      </c>
      <c r="BA399">
        <v>6</v>
      </c>
      <c r="BB399" t="s">
        <v>95</v>
      </c>
      <c r="BC399">
        <v>1</v>
      </c>
    </row>
    <row r="400" spans="1:55">
      <c r="A400" t="s">
        <v>1203</v>
      </c>
      <c r="B400" t="s">
        <v>56</v>
      </c>
      <c r="C400">
        <v>48</v>
      </c>
      <c r="D400" t="s">
        <v>61</v>
      </c>
      <c r="E400">
        <v>0</v>
      </c>
      <c r="F400" t="s">
        <v>1204</v>
      </c>
      <c r="G400">
        <v>95988</v>
      </c>
      <c r="H400">
        <v>39.493991</v>
      </c>
      <c r="I400">
        <v>-122.286363</v>
      </c>
      <c r="J400">
        <v>0</v>
      </c>
      <c r="K400">
        <v>8</v>
      </c>
      <c r="L400" t="s">
        <v>59</v>
      </c>
      <c r="M400" t="s">
        <v>57</v>
      </c>
      <c r="N400" t="s">
        <v>1205</v>
      </c>
      <c r="O400" t="s">
        <v>61</v>
      </c>
      <c r="P400" t="s">
        <v>57</v>
      </c>
      <c r="Q400" t="s">
        <v>62</v>
      </c>
      <c r="R400" t="s">
        <v>332</v>
      </c>
      <c r="S400" t="s">
        <v>57</v>
      </c>
      <c r="T400" t="s">
        <v>61</v>
      </c>
      <c r="U400" t="s">
        <v>61</v>
      </c>
      <c r="V400" t="s">
        <v>61</v>
      </c>
      <c r="W400" t="s">
        <v>61</v>
      </c>
      <c r="X400" t="s">
        <v>61</v>
      </c>
      <c r="Y400" t="s">
        <v>61</v>
      </c>
      <c r="Z400" t="s">
        <v>61</v>
      </c>
      <c r="AA400" t="s">
        <v>77</v>
      </c>
      <c r="AB400" t="s">
        <v>57</v>
      </c>
      <c r="AC400" t="s">
        <v>87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88</v>
      </c>
      <c r="AK400" t="s">
        <v>89</v>
      </c>
      <c r="AL400" t="s">
        <v>342</v>
      </c>
      <c r="AM400">
        <v>1</v>
      </c>
      <c r="AN400">
        <v>0</v>
      </c>
      <c r="AO400">
        <v>0</v>
      </c>
      <c r="AP400" t="s">
        <v>67</v>
      </c>
      <c r="AQ400" t="s">
        <v>78</v>
      </c>
      <c r="AR400" t="s">
        <v>137</v>
      </c>
      <c r="AS400">
        <v>1</v>
      </c>
      <c r="AT400">
        <v>8812</v>
      </c>
      <c r="AU400">
        <v>1</v>
      </c>
      <c r="AV400">
        <v>1</v>
      </c>
      <c r="AW400">
        <v>0</v>
      </c>
      <c r="AX400">
        <v>49.85</v>
      </c>
      <c r="AY400">
        <v>2</v>
      </c>
      <c r="AZ400" t="s">
        <v>70</v>
      </c>
      <c r="BA400">
        <v>5</v>
      </c>
      <c r="BB400" t="s">
        <v>80</v>
      </c>
      <c r="BC400">
        <v>2</v>
      </c>
    </row>
    <row r="401" spans="1:55">
      <c r="A401" t="s">
        <v>1206</v>
      </c>
      <c r="B401" t="s">
        <v>73</v>
      </c>
      <c r="C401">
        <v>35</v>
      </c>
      <c r="D401" t="s">
        <v>57</v>
      </c>
      <c r="E401">
        <v>3</v>
      </c>
      <c r="F401" t="s">
        <v>1207</v>
      </c>
      <c r="G401">
        <v>95655</v>
      </c>
      <c r="H401">
        <v>38.549822</v>
      </c>
      <c r="I401">
        <v>-121.266725</v>
      </c>
      <c r="J401">
        <v>1</v>
      </c>
      <c r="K401">
        <v>13</v>
      </c>
      <c r="L401" t="s">
        <v>98</v>
      </c>
      <c r="M401" t="s">
        <v>57</v>
      </c>
      <c r="N401" t="s">
        <v>1208</v>
      </c>
      <c r="O401" t="s">
        <v>61</v>
      </c>
      <c r="P401" t="s">
        <v>61</v>
      </c>
      <c r="Q401" t="s">
        <v>143</v>
      </c>
      <c r="R401" t="s">
        <v>143</v>
      </c>
      <c r="S401" t="s">
        <v>143</v>
      </c>
      <c r="T401" t="s">
        <v>143</v>
      </c>
      <c r="U401" t="s">
        <v>143</v>
      </c>
      <c r="V401" t="s">
        <v>143</v>
      </c>
      <c r="W401" t="s">
        <v>143</v>
      </c>
      <c r="X401" t="s">
        <v>143</v>
      </c>
      <c r="Y401" t="s">
        <v>143</v>
      </c>
      <c r="Z401" t="s">
        <v>143</v>
      </c>
      <c r="AA401" t="s">
        <v>77</v>
      </c>
      <c r="AB401" t="s">
        <v>57</v>
      </c>
      <c r="AC401" t="s">
        <v>65</v>
      </c>
      <c r="AD401">
        <v>19.85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66</v>
      </c>
      <c r="AM401">
        <v>0</v>
      </c>
      <c r="AN401">
        <v>1</v>
      </c>
      <c r="AO401">
        <v>0</v>
      </c>
      <c r="AP401" t="s">
        <v>103</v>
      </c>
      <c r="AQ401" t="s">
        <v>68</v>
      </c>
      <c r="AR401" t="s">
        <v>182</v>
      </c>
      <c r="AT401">
        <v>929</v>
      </c>
      <c r="AU401">
        <v>1</v>
      </c>
      <c r="AV401">
        <v>0</v>
      </c>
      <c r="AW401">
        <v>1</v>
      </c>
      <c r="AX401">
        <v>0</v>
      </c>
      <c r="AY401">
        <v>3</v>
      </c>
      <c r="AZ401" t="s">
        <v>106</v>
      </c>
      <c r="BA401">
        <v>3</v>
      </c>
      <c r="BB401" t="s">
        <v>126</v>
      </c>
      <c r="BC401">
        <v>3</v>
      </c>
    </row>
    <row r="402" spans="1:55">
      <c r="A402" t="s">
        <v>1209</v>
      </c>
      <c r="B402" t="s">
        <v>73</v>
      </c>
      <c r="C402">
        <v>21</v>
      </c>
      <c r="D402" t="s">
        <v>57</v>
      </c>
      <c r="E402">
        <v>1</v>
      </c>
      <c r="F402" t="s">
        <v>1210</v>
      </c>
      <c r="G402">
        <v>94930</v>
      </c>
      <c r="H402">
        <v>37.971751</v>
      </c>
      <c r="I402">
        <v>-122.611873</v>
      </c>
      <c r="J402">
        <v>0</v>
      </c>
      <c r="K402">
        <v>64</v>
      </c>
      <c r="L402" t="s">
        <v>59</v>
      </c>
      <c r="M402" t="s">
        <v>57</v>
      </c>
      <c r="N402" t="s">
        <v>1211</v>
      </c>
      <c r="O402" t="s">
        <v>57</v>
      </c>
      <c r="P402" t="s">
        <v>57</v>
      </c>
      <c r="Q402" t="s">
        <v>85</v>
      </c>
      <c r="R402" t="s">
        <v>254</v>
      </c>
      <c r="S402" t="s">
        <v>57</v>
      </c>
      <c r="T402" t="s">
        <v>57</v>
      </c>
      <c r="U402" t="s">
        <v>57</v>
      </c>
      <c r="V402" t="s">
        <v>61</v>
      </c>
      <c r="W402" t="s">
        <v>61</v>
      </c>
      <c r="X402" t="s">
        <v>61</v>
      </c>
      <c r="Y402" t="s">
        <v>61</v>
      </c>
      <c r="Z402" t="s">
        <v>57</v>
      </c>
      <c r="AA402" t="s">
        <v>77</v>
      </c>
      <c r="AB402" t="s">
        <v>57</v>
      </c>
      <c r="AC402" t="s">
        <v>87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66</v>
      </c>
      <c r="AM402">
        <v>0</v>
      </c>
      <c r="AN402">
        <v>1</v>
      </c>
      <c r="AO402">
        <v>0</v>
      </c>
      <c r="AP402" t="s">
        <v>123</v>
      </c>
      <c r="AQ402" t="s">
        <v>116</v>
      </c>
      <c r="AR402" t="s">
        <v>105</v>
      </c>
      <c r="AS402">
        <v>4</v>
      </c>
      <c r="AT402">
        <v>8486</v>
      </c>
      <c r="AU402">
        <v>1</v>
      </c>
      <c r="AV402">
        <v>0</v>
      </c>
      <c r="AW402">
        <v>1</v>
      </c>
      <c r="AX402">
        <v>0</v>
      </c>
      <c r="AY402">
        <v>6</v>
      </c>
      <c r="AZ402" t="s">
        <v>125</v>
      </c>
      <c r="BA402">
        <v>5</v>
      </c>
      <c r="BB402" t="s">
        <v>80</v>
      </c>
      <c r="BC402">
        <v>2</v>
      </c>
    </row>
    <row r="403" spans="1:55">
      <c r="A403" t="s">
        <v>1212</v>
      </c>
      <c r="B403" t="s">
        <v>56</v>
      </c>
      <c r="C403">
        <v>32</v>
      </c>
      <c r="D403" t="s">
        <v>57</v>
      </c>
      <c r="E403">
        <v>0</v>
      </c>
      <c r="F403" t="s">
        <v>1213</v>
      </c>
      <c r="G403">
        <v>95547</v>
      </c>
      <c r="H403">
        <v>40.557314</v>
      </c>
      <c r="I403">
        <v>-124.081662</v>
      </c>
      <c r="J403">
        <v>1</v>
      </c>
      <c r="K403">
        <v>62</v>
      </c>
      <c r="L403" t="s">
        <v>59</v>
      </c>
      <c r="M403" t="s">
        <v>57</v>
      </c>
      <c r="N403" t="s">
        <v>1214</v>
      </c>
      <c r="O403" t="s">
        <v>61</v>
      </c>
      <c r="P403" t="s">
        <v>57</v>
      </c>
      <c r="Q403" t="s">
        <v>85</v>
      </c>
      <c r="R403" t="s">
        <v>441</v>
      </c>
      <c r="S403" t="s">
        <v>61</v>
      </c>
      <c r="T403" t="s">
        <v>57</v>
      </c>
      <c r="U403" t="s">
        <v>57</v>
      </c>
      <c r="V403" t="s">
        <v>61</v>
      </c>
      <c r="W403" t="s">
        <v>57</v>
      </c>
      <c r="X403" t="s">
        <v>57</v>
      </c>
      <c r="Y403" t="s">
        <v>57</v>
      </c>
      <c r="Z403" t="s">
        <v>57</v>
      </c>
      <c r="AA403" t="s">
        <v>77</v>
      </c>
      <c r="AB403" t="s">
        <v>57</v>
      </c>
      <c r="AC403" t="s">
        <v>87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88</v>
      </c>
      <c r="AK403" t="s">
        <v>89</v>
      </c>
      <c r="AL403" t="s">
        <v>90</v>
      </c>
      <c r="AM403">
        <v>1</v>
      </c>
      <c r="AN403">
        <v>0</v>
      </c>
      <c r="AO403">
        <v>0</v>
      </c>
      <c r="AP403" t="s">
        <v>123</v>
      </c>
      <c r="AQ403" t="s">
        <v>68</v>
      </c>
      <c r="AR403" t="s">
        <v>105</v>
      </c>
      <c r="AS403">
        <v>6</v>
      </c>
      <c r="AT403">
        <v>1201</v>
      </c>
      <c r="AU403">
        <v>1</v>
      </c>
      <c r="AV403">
        <v>1</v>
      </c>
      <c r="AW403">
        <v>0</v>
      </c>
      <c r="AX403">
        <v>100.15</v>
      </c>
      <c r="AY403">
        <v>6</v>
      </c>
      <c r="AZ403" t="s">
        <v>125</v>
      </c>
      <c r="BA403">
        <v>6</v>
      </c>
      <c r="BB403" t="s">
        <v>95</v>
      </c>
      <c r="BC403">
        <v>1</v>
      </c>
    </row>
    <row r="404" spans="1:55">
      <c r="A404" t="s">
        <v>1215</v>
      </c>
      <c r="B404" t="s">
        <v>56</v>
      </c>
      <c r="C404">
        <v>51</v>
      </c>
      <c r="D404" t="s">
        <v>57</v>
      </c>
      <c r="E404">
        <v>0</v>
      </c>
      <c r="F404" t="s">
        <v>1216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59</v>
      </c>
      <c r="M404" t="s">
        <v>57</v>
      </c>
      <c r="N404" t="s">
        <v>1217</v>
      </c>
      <c r="O404" t="s">
        <v>61</v>
      </c>
      <c r="P404" t="s">
        <v>57</v>
      </c>
      <c r="Q404" t="s">
        <v>85</v>
      </c>
      <c r="R404" t="s">
        <v>313</v>
      </c>
      <c r="S404" t="s">
        <v>61</v>
      </c>
      <c r="T404" t="s">
        <v>61</v>
      </c>
      <c r="U404" t="s">
        <v>61</v>
      </c>
      <c r="V404" t="s">
        <v>61</v>
      </c>
      <c r="W404" t="s">
        <v>61</v>
      </c>
      <c r="X404" t="s">
        <v>61</v>
      </c>
      <c r="Y404" t="s">
        <v>61</v>
      </c>
      <c r="Z404" t="s">
        <v>57</v>
      </c>
      <c r="AA404" t="s">
        <v>77</v>
      </c>
      <c r="AB404" t="s">
        <v>57</v>
      </c>
      <c r="AC404" t="s">
        <v>87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66</v>
      </c>
      <c r="AM404">
        <v>0</v>
      </c>
      <c r="AN404">
        <v>1</v>
      </c>
      <c r="AO404">
        <v>0</v>
      </c>
      <c r="AP404" t="s">
        <v>103</v>
      </c>
      <c r="AQ404" t="s">
        <v>92</v>
      </c>
      <c r="AR404" t="s">
        <v>69</v>
      </c>
      <c r="AS404">
        <v>1</v>
      </c>
      <c r="AT404">
        <v>390</v>
      </c>
      <c r="AU404">
        <v>1</v>
      </c>
      <c r="AV404">
        <v>0</v>
      </c>
      <c r="AW404">
        <v>1</v>
      </c>
      <c r="AX404">
        <v>0</v>
      </c>
      <c r="AY404">
        <v>3</v>
      </c>
      <c r="AZ404" t="s">
        <v>106</v>
      </c>
      <c r="BA404">
        <v>6</v>
      </c>
      <c r="BB404" t="s">
        <v>95</v>
      </c>
      <c r="BC404">
        <v>1</v>
      </c>
    </row>
    <row r="405" spans="1:55">
      <c r="A405" t="s">
        <v>1218</v>
      </c>
      <c r="B405" t="s">
        <v>73</v>
      </c>
      <c r="C405">
        <v>53</v>
      </c>
      <c r="D405" t="s">
        <v>57</v>
      </c>
      <c r="E405">
        <v>0</v>
      </c>
      <c r="F405" t="s">
        <v>1219</v>
      </c>
      <c r="G405">
        <v>93263</v>
      </c>
      <c r="H405">
        <v>35.490705</v>
      </c>
      <c r="I405">
        <v>-119.286833</v>
      </c>
      <c r="J405">
        <v>1</v>
      </c>
      <c r="K405">
        <v>14</v>
      </c>
      <c r="L405" t="s">
        <v>98</v>
      </c>
      <c r="M405" t="s">
        <v>61</v>
      </c>
      <c r="N405" t="s">
        <v>143</v>
      </c>
      <c r="O405" t="s">
        <v>143</v>
      </c>
      <c r="P405" t="s">
        <v>57</v>
      </c>
      <c r="Q405" t="s">
        <v>135</v>
      </c>
      <c r="R405" t="s">
        <v>160</v>
      </c>
      <c r="S405" t="s">
        <v>61</v>
      </c>
      <c r="T405" t="s">
        <v>61</v>
      </c>
      <c r="U405" t="s">
        <v>61</v>
      </c>
      <c r="V405" t="s">
        <v>61</v>
      </c>
      <c r="W405" t="s">
        <v>57</v>
      </c>
      <c r="X405" t="s">
        <v>57</v>
      </c>
      <c r="Y405" t="s">
        <v>57</v>
      </c>
      <c r="Z405" t="s">
        <v>57</v>
      </c>
      <c r="AA405" t="s">
        <v>77</v>
      </c>
      <c r="AB405" t="s">
        <v>61</v>
      </c>
      <c r="AC405" t="s">
        <v>87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88</v>
      </c>
      <c r="AK405" t="s">
        <v>205</v>
      </c>
      <c r="AL405" t="s">
        <v>206</v>
      </c>
      <c r="AM405">
        <v>1</v>
      </c>
      <c r="AN405">
        <v>0</v>
      </c>
      <c r="AO405">
        <v>0</v>
      </c>
      <c r="AP405" t="s">
        <v>103</v>
      </c>
      <c r="AQ405" t="s">
        <v>92</v>
      </c>
      <c r="AR405" t="s">
        <v>137</v>
      </c>
      <c r="AS405">
        <v>4</v>
      </c>
      <c r="AT405">
        <v>15177</v>
      </c>
      <c r="AU405">
        <v>1</v>
      </c>
      <c r="AV405">
        <v>1</v>
      </c>
      <c r="AW405">
        <v>0</v>
      </c>
      <c r="AX405">
        <v>46.35</v>
      </c>
      <c r="AY405">
        <v>3</v>
      </c>
      <c r="AZ405" t="s">
        <v>106</v>
      </c>
      <c r="BA405">
        <v>4</v>
      </c>
      <c r="BB405" t="s">
        <v>80</v>
      </c>
      <c r="BC405">
        <v>2</v>
      </c>
    </row>
    <row r="406" spans="1:55">
      <c r="A406" t="s">
        <v>1220</v>
      </c>
      <c r="B406" t="s">
        <v>56</v>
      </c>
      <c r="C406">
        <v>21</v>
      </c>
      <c r="D406" t="s">
        <v>61</v>
      </c>
      <c r="E406">
        <v>0</v>
      </c>
      <c r="F406" t="s">
        <v>404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59</v>
      </c>
      <c r="M406" t="s">
        <v>57</v>
      </c>
      <c r="N406" t="s">
        <v>1221</v>
      </c>
      <c r="O406" t="s">
        <v>61</v>
      </c>
      <c r="P406" t="s">
        <v>57</v>
      </c>
      <c r="Q406" t="s">
        <v>62</v>
      </c>
      <c r="R406" t="s">
        <v>322</v>
      </c>
      <c r="S406" t="s">
        <v>61</v>
      </c>
      <c r="T406" t="s">
        <v>57</v>
      </c>
      <c r="U406" t="s">
        <v>57</v>
      </c>
      <c r="V406" t="s">
        <v>57</v>
      </c>
      <c r="W406" t="s">
        <v>57</v>
      </c>
      <c r="X406" t="s">
        <v>61</v>
      </c>
      <c r="Y406" t="s">
        <v>57</v>
      </c>
      <c r="Z406" t="s">
        <v>57</v>
      </c>
      <c r="AA406" t="s">
        <v>122</v>
      </c>
      <c r="AB406" t="s">
        <v>61</v>
      </c>
      <c r="AC406" t="s">
        <v>307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66</v>
      </c>
      <c r="AM406">
        <v>0</v>
      </c>
      <c r="AN406">
        <v>1</v>
      </c>
      <c r="AO406">
        <v>0</v>
      </c>
      <c r="AP406" t="s">
        <v>123</v>
      </c>
      <c r="AQ406" t="s">
        <v>116</v>
      </c>
      <c r="AR406" t="s">
        <v>69</v>
      </c>
      <c r="AS406">
        <v>6</v>
      </c>
      <c r="AT406">
        <v>42239</v>
      </c>
      <c r="AU406">
        <v>1</v>
      </c>
      <c r="AV406">
        <v>0</v>
      </c>
      <c r="AW406">
        <v>1</v>
      </c>
      <c r="AX406">
        <v>0</v>
      </c>
      <c r="AY406">
        <v>6</v>
      </c>
      <c r="AZ406" t="s">
        <v>125</v>
      </c>
      <c r="BA406">
        <v>2</v>
      </c>
      <c r="BB406" t="s">
        <v>126</v>
      </c>
      <c r="BC406">
        <v>3</v>
      </c>
    </row>
    <row r="407" spans="1:55">
      <c r="A407" t="s">
        <v>1222</v>
      </c>
      <c r="B407" t="s">
        <v>73</v>
      </c>
      <c r="C407">
        <v>41</v>
      </c>
      <c r="D407" t="s">
        <v>61</v>
      </c>
      <c r="E407">
        <v>1</v>
      </c>
      <c r="F407" t="s">
        <v>899</v>
      </c>
      <c r="G407">
        <v>90601</v>
      </c>
      <c r="H407">
        <v>34.007353</v>
      </c>
      <c r="I407">
        <v>-118.033683</v>
      </c>
      <c r="J407">
        <v>0</v>
      </c>
      <c r="K407">
        <v>12</v>
      </c>
      <c r="L407" t="s">
        <v>98</v>
      </c>
      <c r="M407" t="s">
        <v>57</v>
      </c>
      <c r="N407" t="s">
        <v>1223</v>
      </c>
      <c r="O407" t="s">
        <v>61</v>
      </c>
      <c r="P407" t="s">
        <v>57</v>
      </c>
      <c r="Q407" t="s">
        <v>62</v>
      </c>
      <c r="R407" t="s">
        <v>300</v>
      </c>
      <c r="S407" t="s">
        <v>57</v>
      </c>
      <c r="T407" t="s">
        <v>61</v>
      </c>
      <c r="U407" t="s">
        <v>61</v>
      </c>
      <c r="V407" t="s">
        <v>61</v>
      </c>
      <c r="W407" t="s">
        <v>57</v>
      </c>
      <c r="X407" t="s">
        <v>57</v>
      </c>
      <c r="Y407" t="s">
        <v>57</v>
      </c>
      <c r="Z407" t="s">
        <v>57</v>
      </c>
      <c r="AA407" t="s">
        <v>77</v>
      </c>
      <c r="AB407" t="s">
        <v>57</v>
      </c>
      <c r="AC407" t="s">
        <v>307</v>
      </c>
      <c r="AD407">
        <v>69.84999999999999</v>
      </c>
      <c r="AE407">
        <v>837.5</v>
      </c>
      <c r="AF407">
        <v>0</v>
      </c>
      <c r="AG407">
        <v>0</v>
      </c>
      <c r="AH407">
        <v>324.84</v>
      </c>
      <c r="AI407">
        <v>1162.34</v>
      </c>
      <c r="AJ407" t="s">
        <v>66</v>
      </c>
      <c r="AM407">
        <v>0</v>
      </c>
      <c r="AN407">
        <v>1</v>
      </c>
      <c r="AO407">
        <v>0</v>
      </c>
      <c r="AP407" t="s">
        <v>67</v>
      </c>
      <c r="AQ407" t="s">
        <v>78</v>
      </c>
      <c r="AR407" t="s">
        <v>69</v>
      </c>
      <c r="AS407">
        <v>5</v>
      </c>
      <c r="AT407">
        <v>32050</v>
      </c>
      <c r="AU407">
        <v>1</v>
      </c>
      <c r="AV407">
        <v>0</v>
      </c>
      <c r="AW407">
        <v>1</v>
      </c>
      <c r="AX407">
        <v>0</v>
      </c>
      <c r="AY407">
        <v>2</v>
      </c>
      <c r="AZ407" t="s">
        <v>70</v>
      </c>
      <c r="BA407">
        <v>4</v>
      </c>
      <c r="BB407" t="s">
        <v>80</v>
      </c>
      <c r="BC407">
        <v>2</v>
      </c>
    </row>
    <row r="408" spans="1:55">
      <c r="A408" t="s">
        <v>1224</v>
      </c>
      <c r="B408" t="s">
        <v>56</v>
      </c>
      <c r="C408">
        <v>40</v>
      </c>
      <c r="D408" t="s">
        <v>57</v>
      </c>
      <c r="E408">
        <v>2</v>
      </c>
      <c r="F408" t="s">
        <v>1225</v>
      </c>
      <c r="G408">
        <v>93452</v>
      </c>
      <c r="H408">
        <v>35.746484</v>
      </c>
      <c r="I408">
        <v>-121.223355</v>
      </c>
      <c r="J408">
        <v>0</v>
      </c>
      <c r="K408">
        <v>59</v>
      </c>
      <c r="L408" t="s">
        <v>129</v>
      </c>
      <c r="M408" t="s">
        <v>57</v>
      </c>
      <c r="N408" t="s">
        <v>1226</v>
      </c>
      <c r="O408" t="s">
        <v>57</v>
      </c>
      <c r="P408" t="s">
        <v>61</v>
      </c>
      <c r="Q408" t="s">
        <v>143</v>
      </c>
      <c r="R408" t="s">
        <v>143</v>
      </c>
      <c r="S408" t="s">
        <v>143</v>
      </c>
      <c r="T408" t="s">
        <v>143</v>
      </c>
      <c r="U408" t="s">
        <v>143</v>
      </c>
      <c r="V408" t="s">
        <v>143</v>
      </c>
      <c r="W408" t="s">
        <v>143</v>
      </c>
      <c r="X408" t="s">
        <v>143</v>
      </c>
      <c r="Y408" t="s">
        <v>143</v>
      </c>
      <c r="Z408" t="s">
        <v>143</v>
      </c>
      <c r="AA408" t="s">
        <v>122</v>
      </c>
      <c r="AB408" t="s">
        <v>61</v>
      </c>
      <c r="AC408" t="s">
        <v>65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66</v>
      </c>
      <c r="AM408">
        <v>0</v>
      </c>
      <c r="AN408">
        <v>1</v>
      </c>
      <c r="AO408">
        <v>0</v>
      </c>
      <c r="AP408" t="s">
        <v>123</v>
      </c>
      <c r="AQ408" t="s">
        <v>78</v>
      </c>
      <c r="AR408" t="s">
        <v>182</v>
      </c>
      <c r="AT408">
        <v>471</v>
      </c>
      <c r="AU408">
        <v>1</v>
      </c>
      <c r="AV408">
        <v>0</v>
      </c>
      <c r="AW408">
        <v>1</v>
      </c>
      <c r="AX408">
        <v>0</v>
      </c>
      <c r="AY408">
        <v>6</v>
      </c>
      <c r="AZ408" t="s">
        <v>125</v>
      </c>
      <c r="BA408">
        <v>0</v>
      </c>
      <c r="BB408" t="s">
        <v>71</v>
      </c>
      <c r="BC408">
        <v>4</v>
      </c>
    </row>
    <row r="409" spans="1:55">
      <c r="A409" t="s">
        <v>1227</v>
      </c>
      <c r="B409" t="s">
        <v>56</v>
      </c>
      <c r="C409">
        <v>40</v>
      </c>
      <c r="D409" t="s">
        <v>57</v>
      </c>
      <c r="E409">
        <v>0</v>
      </c>
      <c r="F409" t="s">
        <v>1228</v>
      </c>
      <c r="G409">
        <v>94552</v>
      </c>
      <c r="H409">
        <v>37.722727</v>
      </c>
      <c r="I409">
        <v>-122.02157</v>
      </c>
      <c r="J409">
        <v>4</v>
      </c>
      <c r="K409">
        <v>59</v>
      </c>
      <c r="L409" t="s">
        <v>129</v>
      </c>
      <c r="M409" t="s">
        <v>57</v>
      </c>
      <c r="N409" t="s">
        <v>1229</v>
      </c>
      <c r="O409" t="s">
        <v>61</v>
      </c>
      <c r="P409" t="s">
        <v>57</v>
      </c>
      <c r="Q409" t="s">
        <v>135</v>
      </c>
      <c r="R409" t="s">
        <v>169</v>
      </c>
      <c r="S409" t="s">
        <v>61</v>
      </c>
      <c r="T409" t="s">
        <v>57</v>
      </c>
      <c r="U409" t="s">
        <v>61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122</v>
      </c>
      <c r="AB409" t="s">
        <v>57</v>
      </c>
      <c r="AC409" t="s">
        <v>65</v>
      </c>
      <c r="AD409">
        <v>75.95</v>
      </c>
      <c r="AE409">
        <v>4542.35</v>
      </c>
      <c r="AF409">
        <v>0</v>
      </c>
      <c r="AG409">
        <v>0</v>
      </c>
      <c r="AH409">
        <v>488.52</v>
      </c>
      <c r="AI409">
        <v>5030.87</v>
      </c>
      <c r="AJ409" t="s">
        <v>66</v>
      </c>
      <c r="AM409">
        <v>0</v>
      </c>
      <c r="AN409">
        <v>1</v>
      </c>
      <c r="AO409">
        <v>0</v>
      </c>
      <c r="AP409" t="s">
        <v>123</v>
      </c>
      <c r="AQ409" t="s">
        <v>78</v>
      </c>
      <c r="AR409" t="s">
        <v>93</v>
      </c>
      <c r="AS409">
        <v>6</v>
      </c>
      <c r="AT409">
        <v>13212</v>
      </c>
      <c r="AU409">
        <v>1</v>
      </c>
      <c r="AV409">
        <v>0</v>
      </c>
      <c r="AW409">
        <v>1</v>
      </c>
      <c r="AX409">
        <v>0</v>
      </c>
      <c r="AY409">
        <v>6</v>
      </c>
      <c r="AZ409" t="s">
        <v>125</v>
      </c>
      <c r="BA409">
        <v>1</v>
      </c>
      <c r="BB409" t="s">
        <v>71</v>
      </c>
      <c r="BC409">
        <v>4</v>
      </c>
    </row>
    <row r="410" spans="1:55">
      <c r="A410" t="s">
        <v>1230</v>
      </c>
      <c r="B410" t="s">
        <v>73</v>
      </c>
      <c r="C410">
        <v>62</v>
      </c>
      <c r="D410" t="s">
        <v>61</v>
      </c>
      <c r="E410">
        <v>0</v>
      </c>
      <c r="F410" t="s">
        <v>1231</v>
      </c>
      <c r="G410">
        <v>95961</v>
      </c>
      <c r="H410">
        <v>39.082568</v>
      </c>
      <c r="I410">
        <v>-121.55325</v>
      </c>
      <c r="J410">
        <v>0</v>
      </c>
      <c r="K410">
        <v>53</v>
      </c>
      <c r="L410" t="s">
        <v>129</v>
      </c>
      <c r="M410" t="s">
        <v>57</v>
      </c>
      <c r="N410" t="s">
        <v>1232</v>
      </c>
      <c r="O410" t="s">
        <v>61</v>
      </c>
      <c r="P410" t="s">
        <v>61</v>
      </c>
      <c r="Q410" t="s">
        <v>143</v>
      </c>
      <c r="R410" t="s">
        <v>143</v>
      </c>
      <c r="S410" t="s">
        <v>143</v>
      </c>
      <c r="T410" t="s">
        <v>143</v>
      </c>
      <c r="U410" t="s">
        <v>143</v>
      </c>
      <c r="V410" t="s">
        <v>143</v>
      </c>
      <c r="W410" t="s">
        <v>143</v>
      </c>
      <c r="X410" t="s">
        <v>143</v>
      </c>
      <c r="Y410" t="s">
        <v>143</v>
      </c>
      <c r="Z410" t="s">
        <v>143</v>
      </c>
      <c r="AA410" t="s">
        <v>122</v>
      </c>
      <c r="AB410" t="s">
        <v>61</v>
      </c>
      <c r="AC410" t="s">
        <v>87</v>
      </c>
      <c r="AD410">
        <v>19.75</v>
      </c>
      <c r="AE410">
        <v>1052.35</v>
      </c>
      <c r="AF410">
        <v>0</v>
      </c>
      <c r="AG410">
        <v>0</v>
      </c>
      <c r="AH410">
        <v>1389.13</v>
      </c>
      <c r="AI410">
        <v>2441.48</v>
      </c>
      <c r="AJ410" t="s">
        <v>88</v>
      </c>
      <c r="AK410" t="s">
        <v>201</v>
      </c>
      <c r="AL410" t="s">
        <v>202</v>
      </c>
      <c r="AM410">
        <v>1</v>
      </c>
      <c r="AN410">
        <v>0</v>
      </c>
      <c r="AO410">
        <v>0</v>
      </c>
      <c r="AP410" t="s">
        <v>123</v>
      </c>
      <c r="AQ410" t="s">
        <v>124</v>
      </c>
      <c r="AR410" t="s">
        <v>182</v>
      </c>
      <c r="AT410">
        <v>6439</v>
      </c>
      <c r="AU410">
        <v>1</v>
      </c>
      <c r="AV410">
        <v>1</v>
      </c>
      <c r="AW410">
        <v>0</v>
      </c>
      <c r="AX410">
        <v>19.75</v>
      </c>
      <c r="AY410">
        <v>6</v>
      </c>
      <c r="AZ410" t="s">
        <v>125</v>
      </c>
      <c r="BA410">
        <v>2</v>
      </c>
      <c r="BB410" t="s">
        <v>126</v>
      </c>
      <c r="BC410">
        <v>3</v>
      </c>
    </row>
    <row r="411" spans="1:55">
      <c r="A411" t="s">
        <v>1233</v>
      </c>
      <c r="B411" t="s">
        <v>73</v>
      </c>
      <c r="C411">
        <v>33</v>
      </c>
      <c r="D411" t="s">
        <v>57</v>
      </c>
      <c r="E411">
        <v>0</v>
      </c>
      <c r="F411" t="s">
        <v>1234</v>
      </c>
      <c r="G411">
        <v>92066</v>
      </c>
      <c r="H411">
        <v>33.215251</v>
      </c>
      <c r="I411">
        <v>-116.53633</v>
      </c>
      <c r="J411">
        <v>3</v>
      </c>
      <c r="K411">
        <v>45</v>
      </c>
      <c r="L411" t="s">
        <v>59</v>
      </c>
      <c r="M411" t="s">
        <v>57</v>
      </c>
      <c r="N411" t="s">
        <v>1235</v>
      </c>
      <c r="O411" t="s">
        <v>57</v>
      </c>
      <c r="P411" t="s">
        <v>57</v>
      </c>
      <c r="Q411" t="s">
        <v>135</v>
      </c>
      <c r="R411" t="s">
        <v>441</v>
      </c>
      <c r="S411" t="s">
        <v>61</v>
      </c>
      <c r="T411" t="s">
        <v>57</v>
      </c>
      <c r="U411" t="s">
        <v>57</v>
      </c>
      <c r="V411" t="s">
        <v>61</v>
      </c>
      <c r="W411" t="s">
        <v>57</v>
      </c>
      <c r="X411" t="s">
        <v>57</v>
      </c>
      <c r="Y411" t="s">
        <v>57</v>
      </c>
      <c r="Z411" t="s">
        <v>57</v>
      </c>
      <c r="AA411" t="s">
        <v>64</v>
      </c>
      <c r="AB411" t="s">
        <v>61</v>
      </c>
      <c r="AC411" t="s">
        <v>65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66</v>
      </c>
      <c r="AM411">
        <v>0</v>
      </c>
      <c r="AN411">
        <v>1</v>
      </c>
      <c r="AO411">
        <v>0</v>
      </c>
      <c r="AP411" t="s">
        <v>176</v>
      </c>
      <c r="AQ411" t="s">
        <v>68</v>
      </c>
      <c r="AR411" t="s">
        <v>93</v>
      </c>
      <c r="AS411">
        <v>6</v>
      </c>
      <c r="AT411">
        <v>339</v>
      </c>
      <c r="AU411">
        <v>1</v>
      </c>
      <c r="AV411">
        <v>0</v>
      </c>
      <c r="AW411">
        <v>1</v>
      </c>
      <c r="AX411">
        <v>0</v>
      </c>
      <c r="AY411">
        <v>5</v>
      </c>
      <c r="AZ411" t="s">
        <v>177</v>
      </c>
      <c r="BA411">
        <v>1</v>
      </c>
      <c r="BB411" t="s">
        <v>71</v>
      </c>
      <c r="BC411">
        <v>4</v>
      </c>
    </row>
    <row r="412" spans="1:55">
      <c r="A412" t="s">
        <v>1236</v>
      </c>
      <c r="B412" t="s">
        <v>73</v>
      </c>
      <c r="C412">
        <v>55</v>
      </c>
      <c r="D412" t="s">
        <v>57</v>
      </c>
      <c r="E412">
        <v>0</v>
      </c>
      <c r="F412" t="s">
        <v>1237</v>
      </c>
      <c r="G412">
        <v>93621</v>
      </c>
      <c r="H412">
        <v>36.789213</v>
      </c>
      <c r="I412">
        <v>-119.140338</v>
      </c>
      <c r="J412">
        <v>5</v>
      </c>
      <c r="K412">
        <v>50</v>
      </c>
      <c r="L412" t="s">
        <v>129</v>
      </c>
      <c r="M412" t="s">
        <v>57</v>
      </c>
      <c r="N412" t="s">
        <v>1238</v>
      </c>
      <c r="O412" t="s">
        <v>61</v>
      </c>
      <c r="P412" t="s">
        <v>61</v>
      </c>
      <c r="Q412" t="s">
        <v>143</v>
      </c>
      <c r="R412" t="s">
        <v>143</v>
      </c>
      <c r="S412" t="s">
        <v>143</v>
      </c>
      <c r="T412" t="s">
        <v>143</v>
      </c>
      <c r="U412" t="s">
        <v>143</v>
      </c>
      <c r="V412" t="s">
        <v>143</v>
      </c>
      <c r="W412" t="s">
        <v>143</v>
      </c>
      <c r="X412" t="s">
        <v>143</v>
      </c>
      <c r="Y412" t="s">
        <v>143</v>
      </c>
      <c r="Z412" t="s">
        <v>143</v>
      </c>
      <c r="AA412" t="s">
        <v>122</v>
      </c>
      <c r="AB412" t="s">
        <v>61</v>
      </c>
      <c r="AC412" t="s">
        <v>87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66</v>
      </c>
      <c r="AM412">
        <v>0</v>
      </c>
      <c r="AN412">
        <v>1</v>
      </c>
      <c r="AO412">
        <v>0</v>
      </c>
      <c r="AP412" t="s">
        <v>123</v>
      </c>
      <c r="AQ412" t="s">
        <v>92</v>
      </c>
      <c r="AR412" t="s">
        <v>182</v>
      </c>
      <c r="AT412">
        <v>506</v>
      </c>
      <c r="AU412">
        <v>1</v>
      </c>
      <c r="AV412">
        <v>0</v>
      </c>
      <c r="AW412">
        <v>1</v>
      </c>
      <c r="AX412">
        <v>0</v>
      </c>
      <c r="AY412">
        <v>6</v>
      </c>
      <c r="AZ412" t="s">
        <v>125</v>
      </c>
      <c r="BA412">
        <v>1</v>
      </c>
      <c r="BB412" t="s">
        <v>71</v>
      </c>
      <c r="BC412">
        <v>4</v>
      </c>
    </row>
    <row r="413" spans="1:55">
      <c r="A413" t="s">
        <v>1239</v>
      </c>
      <c r="B413" t="s">
        <v>73</v>
      </c>
      <c r="C413">
        <v>35</v>
      </c>
      <c r="D413" t="s">
        <v>57</v>
      </c>
      <c r="E413">
        <v>0</v>
      </c>
      <c r="F413" t="s">
        <v>1240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98</v>
      </c>
      <c r="M413" t="s">
        <v>57</v>
      </c>
      <c r="N413" t="s">
        <v>1241</v>
      </c>
      <c r="O413" t="s">
        <v>61</v>
      </c>
      <c r="P413" t="s">
        <v>57</v>
      </c>
      <c r="Q413" t="s">
        <v>85</v>
      </c>
      <c r="R413" t="s">
        <v>423</v>
      </c>
      <c r="S413" t="s">
        <v>61</v>
      </c>
      <c r="T413" t="s">
        <v>61</v>
      </c>
      <c r="U413" t="s">
        <v>61</v>
      </c>
      <c r="V413" t="s">
        <v>61</v>
      </c>
      <c r="W413" t="s">
        <v>57</v>
      </c>
      <c r="X413" t="s">
        <v>57</v>
      </c>
      <c r="Y413" t="s">
        <v>57</v>
      </c>
      <c r="Z413" t="s">
        <v>57</v>
      </c>
      <c r="AA413" t="s">
        <v>77</v>
      </c>
      <c r="AB413" t="s">
        <v>57</v>
      </c>
      <c r="AC413" t="s">
        <v>65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2181.45</v>
      </c>
      <c r="AJ413" t="s">
        <v>88</v>
      </c>
      <c r="AK413" t="s">
        <v>101</v>
      </c>
      <c r="AL413" t="s">
        <v>690</v>
      </c>
      <c r="AM413">
        <v>1</v>
      </c>
      <c r="AN413">
        <v>0</v>
      </c>
      <c r="AO413">
        <v>0</v>
      </c>
      <c r="AP413" t="s">
        <v>103</v>
      </c>
      <c r="AQ413" t="s">
        <v>68</v>
      </c>
      <c r="AR413" t="s">
        <v>93</v>
      </c>
      <c r="AS413">
        <v>4</v>
      </c>
      <c r="AT413">
        <v>371</v>
      </c>
      <c r="AU413">
        <v>1</v>
      </c>
      <c r="AV413">
        <v>1</v>
      </c>
      <c r="AW413">
        <v>0</v>
      </c>
      <c r="AX413">
        <v>89</v>
      </c>
      <c r="AY413">
        <v>3</v>
      </c>
      <c r="AZ413" t="s">
        <v>106</v>
      </c>
      <c r="BA413">
        <v>6</v>
      </c>
      <c r="BB413" t="s">
        <v>95</v>
      </c>
      <c r="BC413">
        <v>1</v>
      </c>
    </row>
    <row r="414" spans="1:55">
      <c r="A414" t="s">
        <v>1242</v>
      </c>
      <c r="B414" t="s">
        <v>56</v>
      </c>
      <c r="C414">
        <v>77</v>
      </c>
      <c r="D414" t="s">
        <v>61</v>
      </c>
      <c r="E414">
        <v>0</v>
      </c>
      <c r="F414" t="s">
        <v>1243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83</v>
      </c>
      <c r="M414" t="s">
        <v>61</v>
      </c>
      <c r="N414" t="s">
        <v>143</v>
      </c>
      <c r="O414" t="s">
        <v>143</v>
      </c>
      <c r="P414" t="s">
        <v>57</v>
      </c>
      <c r="Q414" t="s">
        <v>135</v>
      </c>
      <c r="R414" t="s">
        <v>296</v>
      </c>
      <c r="S414" t="s">
        <v>61</v>
      </c>
      <c r="T414" t="s">
        <v>61</v>
      </c>
      <c r="U414" t="s">
        <v>61</v>
      </c>
      <c r="V414" t="s">
        <v>61</v>
      </c>
      <c r="W414" t="s">
        <v>61</v>
      </c>
      <c r="X414" t="s">
        <v>61</v>
      </c>
      <c r="Y414" t="s">
        <v>61</v>
      </c>
      <c r="Z414" t="s">
        <v>57</v>
      </c>
      <c r="AA414" t="s">
        <v>77</v>
      </c>
      <c r="AB414" t="s">
        <v>61</v>
      </c>
      <c r="AC414" t="s">
        <v>87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88</v>
      </c>
      <c r="AK414" t="s">
        <v>201</v>
      </c>
      <c r="AL414" t="s">
        <v>743</v>
      </c>
      <c r="AM414">
        <v>1</v>
      </c>
      <c r="AN414">
        <v>0</v>
      </c>
      <c r="AO414">
        <v>0</v>
      </c>
      <c r="AP414" t="s">
        <v>91</v>
      </c>
      <c r="AQ414" t="s">
        <v>104</v>
      </c>
      <c r="AR414" t="s">
        <v>182</v>
      </c>
      <c r="AS414">
        <v>1</v>
      </c>
      <c r="AT414">
        <v>44692</v>
      </c>
      <c r="AU414">
        <v>1</v>
      </c>
      <c r="AV414">
        <v>1</v>
      </c>
      <c r="AW414">
        <v>0</v>
      </c>
      <c r="AX414">
        <v>25.25</v>
      </c>
      <c r="AY414">
        <v>1</v>
      </c>
      <c r="AZ414" t="s">
        <v>94</v>
      </c>
      <c r="BA414">
        <v>8</v>
      </c>
      <c r="BB414" t="s">
        <v>95</v>
      </c>
      <c r="BC414">
        <v>1</v>
      </c>
    </row>
    <row r="415" spans="1:55">
      <c r="A415" t="s">
        <v>1244</v>
      </c>
      <c r="B415" t="s">
        <v>56</v>
      </c>
      <c r="C415">
        <v>38</v>
      </c>
      <c r="D415" t="s">
        <v>57</v>
      </c>
      <c r="E415">
        <v>3</v>
      </c>
      <c r="F415" t="s">
        <v>1245</v>
      </c>
      <c r="G415">
        <v>95073</v>
      </c>
      <c r="H415">
        <v>37.023669</v>
      </c>
      <c r="I415">
        <v>-121.946461</v>
      </c>
      <c r="J415">
        <v>1</v>
      </c>
      <c r="K415">
        <v>70</v>
      </c>
      <c r="L415" t="s">
        <v>59</v>
      </c>
      <c r="M415" t="s">
        <v>57</v>
      </c>
      <c r="N415" t="s">
        <v>1246</v>
      </c>
      <c r="O415" t="s">
        <v>61</v>
      </c>
      <c r="P415" t="s">
        <v>61</v>
      </c>
      <c r="Q415" t="s">
        <v>143</v>
      </c>
      <c r="R415" t="s">
        <v>143</v>
      </c>
      <c r="S415" t="s">
        <v>143</v>
      </c>
      <c r="T415" t="s">
        <v>143</v>
      </c>
      <c r="U415" t="s">
        <v>143</v>
      </c>
      <c r="V415" t="s">
        <v>143</v>
      </c>
      <c r="W415" t="s">
        <v>143</v>
      </c>
      <c r="X415" t="s">
        <v>143</v>
      </c>
      <c r="Y415" t="s">
        <v>143</v>
      </c>
      <c r="Z415" t="s">
        <v>143</v>
      </c>
      <c r="AA415" t="s">
        <v>122</v>
      </c>
      <c r="AB415" t="s">
        <v>57</v>
      </c>
      <c r="AC415" t="s">
        <v>65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66</v>
      </c>
      <c r="AM415">
        <v>0</v>
      </c>
      <c r="AN415">
        <v>1</v>
      </c>
      <c r="AO415">
        <v>0</v>
      </c>
      <c r="AP415" t="s">
        <v>123</v>
      </c>
      <c r="AQ415" t="s">
        <v>68</v>
      </c>
      <c r="AR415" t="s">
        <v>182</v>
      </c>
      <c r="AT415">
        <v>9823</v>
      </c>
      <c r="AU415">
        <v>1</v>
      </c>
      <c r="AV415">
        <v>0</v>
      </c>
      <c r="AW415">
        <v>1</v>
      </c>
      <c r="AX415">
        <v>0</v>
      </c>
      <c r="AY415">
        <v>6</v>
      </c>
      <c r="AZ415" t="s">
        <v>125</v>
      </c>
      <c r="BA415">
        <v>0</v>
      </c>
      <c r="BB415" t="s">
        <v>71</v>
      </c>
      <c r="BC415">
        <v>4</v>
      </c>
    </row>
    <row r="416" spans="1:55">
      <c r="A416" t="s">
        <v>1247</v>
      </c>
      <c r="B416" t="s">
        <v>73</v>
      </c>
      <c r="C416">
        <v>74</v>
      </c>
      <c r="D416" t="s">
        <v>57</v>
      </c>
      <c r="E416">
        <v>0</v>
      </c>
      <c r="F416" t="s">
        <v>1248</v>
      </c>
      <c r="G416">
        <v>96019</v>
      </c>
      <c r="H416">
        <v>40.692523</v>
      </c>
      <c r="I416">
        <v>-122.369876</v>
      </c>
      <c r="J416">
        <v>1</v>
      </c>
      <c r="K416">
        <v>1</v>
      </c>
      <c r="L416" t="s">
        <v>83</v>
      </c>
      <c r="M416" t="s">
        <v>61</v>
      </c>
      <c r="N416" t="s">
        <v>143</v>
      </c>
      <c r="O416" t="s">
        <v>143</v>
      </c>
      <c r="P416" t="s">
        <v>57</v>
      </c>
      <c r="Q416" t="s">
        <v>62</v>
      </c>
      <c r="R416" t="s">
        <v>318</v>
      </c>
      <c r="S416" t="s">
        <v>61</v>
      </c>
      <c r="T416" t="s">
        <v>61</v>
      </c>
      <c r="U416" t="s">
        <v>61</v>
      </c>
      <c r="V416" t="s">
        <v>61</v>
      </c>
      <c r="W416" t="s">
        <v>61</v>
      </c>
      <c r="X416" t="s">
        <v>61</v>
      </c>
      <c r="Y416" t="s">
        <v>61</v>
      </c>
      <c r="Z416" t="s">
        <v>57</v>
      </c>
      <c r="AA416" t="s">
        <v>77</v>
      </c>
      <c r="AB416" t="s">
        <v>61</v>
      </c>
      <c r="AC416" t="s">
        <v>87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88</v>
      </c>
      <c r="AK416" t="s">
        <v>89</v>
      </c>
      <c r="AL416" t="s">
        <v>90</v>
      </c>
      <c r="AM416">
        <v>1</v>
      </c>
      <c r="AN416">
        <v>0</v>
      </c>
      <c r="AO416">
        <v>0</v>
      </c>
      <c r="AP416" t="s">
        <v>91</v>
      </c>
      <c r="AQ416" t="s">
        <v>104</v>
      </c>
      <c r="AR416" t="s">
        <v>182</v>
      </c>
      <c r="AS416">
        <v>1</v>
      </c>
      <c r="AT416">
        <v>6277</v>
      </c>
      <c r="AU416">
        <v>1</v>
      </c>
      <c r="AV416">
        <v>1</v>
      </c>
      <c r="AW416">
        <v>0</v>
      </c>
      <c r="AX416">
        <v>25.05</v>
      </c>
      <c r="AY416">
        <v>1</v>
      </c>
      <c r="AZ416" t="s">
        <v>94</v>
      </c>
      <c r="BA416">
        <v>7</v>
      </c>
      <c r="BB416" t="s">
        <v>95</v>
      </c>
      <c r="BC416">
        <v>1</v>
      </c>
    </row>
    <row r="417" spans="1:55">
      <c r="A417" t="s">
        <v>1249</v>
      </c>
      <c r="B417" t="s">
        <v>56</v>
      </c>
      <c r="C417">
        <v>61</v>
      </c>
      <c r="D417" t="s">
        <v>57</v>
      </c>
      <c r="E417">
        <v>0</v>
      </c>
      <c r="F417" t="s">
        <v>1250</v>
      </c>
      <c r="G417">
        <v>91343</v>
      </c>
      <c r="H417">
        <v>34.238802</v>
      </c>
      <c r="I417">
        <v>-118.482296</v>
      </c>
      <c r="J417">
        <v>5</v>
      </c>
      <c r="K417">
        <v>64</v>
      </c>
      <c r="L417" t="s">
        <v>59</v>
      </c>
      <c r="M417" t="s">
        <v>61</v>
      </c>
      <c r="N417" t="s">
        <v>143</v>
      </c>
      <c r="O417" t="s">
        <v>143</v>
      </c>
      <c r="P417" t="s">
        <v>57</v>
      </c>
      <c r="Q417" t="s">
        <v>135</v>
      </c>
      <c r="R417" t="s">
        <v>254</v>
      </c>
      <c r="S417" t="s">
        <v>57</v>
      </c>
      <c r="T417" t="s">
        <v>61</v>
      </c>
      <c r="U417" t="s">
        <v>57</v>
      </c>
      <c r="V417" t="s">
        <v>57</v>
      </c>
      <c r="W417" t="s">
        <v>61</v>
      </c>
      <c r="X417" t="s">
        <v>57</v>
      </c>
      <c r="Y417" t="s">
        <v>57</v>
      </c>
      <c r="Z417" t="s">
        <v>57</v>
      </c>
      <c r="AA417" t="s">
        <v>122</v>
      </c>
      <c r="AB417" t="s">
        <v>61</v>
      </c>
      <c r="AC417" t="s">
        <v>87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88</v>
      </c>
      <c r="AK417" t="s">
        <v>89</v>
      </c>
      <c r="AL417" t="s">
        <v>181</v>
      </c>
      <c r="AM417">
        <v>1</v>
      </c>
      <c r="AN417">
        <v>0</v>
      </c>
      <c r="AO417">
        <v>0</v>
      </c>
      <c r="AP417" t="s">
        <v>123</v>
      </c>
      <c r="AQ417" t="s">
        <v>124</v>
      </c>
      <c r="AR417" t="s">
        <v>137</v>
      </c>
      <c r="AS417">
        <v>6</v>
      </c>
      <c r="AT417">
        <v>57017</v>
      </c>
      <c r="AU417">
        <v>1</v>
      </c>
      <c r="AV417">
        <v>1</v>
      </c>
      <c r="AW417">
        <v>0</v>
      </c>
      <c r="AX417">
        <v>47.85</v>
      </c>
      <c r="AY417">
        <v>6</v>
      </c>
      <c r="AZ417" t="s">
        <v>125</v>
      </c>
      <c r="BA417">
        <v>1</v>
      </c>
      <c r="BB417" t="s">
        <v>71</v>
      </c>
      <c r="BC417">
        <v>4</v>
      </c>
    </row>
    <row r="418" spans="1:55">
      <c r="A418" t="s">
        <v>1251</v>
      </c>
      <c r="B418" t="s">
        <v>73</v>
      </c>
      <c r="C418">
        <v>62</v>
      </c>
      <c r="D418" t="s">
        <v>61</v>
      </c>
      <c r="E418">
        <v>0</v>
      </c>
      <c r="F418" t="s">
        <v>1061</v>
      </c>
      <c r="G418">
        <v>95670</v>
      </c>
      <c r="H418">
        <v>38.602723</v>
      </c>
      <c r="I418">
        <v>-121.279913</v>
      </c>
      <c r="J418">
        <v>0</v>
      </c>
      <c r="K418">
        <v>49</v>
      </c>
      <c r="L418" t="s">
        <v>59</v>
      </c>
      <c r="M418" t="s">
        <v>57</v>
      </c>
      <c r="N418" t="s">
        <v>1252</v>
      </c>
      <c r="O418" t="s">
        <v>57</v>
      </c>
      <c r="P418" t="s">
        <v>57</v>
      </c>
      <c r="Q418" t="s">
        <v>85</v>
      </c>
      <c r="R418" t="s">
        <v>586</v>
      </c>
      <c r="S418" t="s">
        <v>61</v>
      </c>
      <c r="T418" t="s">
        <v>61</v>
      </c>
      <c r="U418" t="s">
        <v>61</v>
      </c>
      <c r="V418" t="s">
        <v>61</v>
      </c>
      <c r="W418" t="s">
        <v>61</v>
      </c>
      <c r="X418" t="s">
        <v>61</v>
      </c>
      <c r="Y418" t="s">
        <v>61</v>
      </c>
      <c r="Z418" t="s">
        <v>61</v>
      </c>
      <c r="AA418" t="s">
        <v>77</v>
      </c>
      <c r="AB418" t="s">
        <v>61</v>
      </c>
      <c r="AC418" t="s">
        <v>65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88</v>
      </c>
      <c r="AK418" t="s">
        <v>201</v>
      </c>
      <c r="AL418" t="s">
        <v>1253</v>
      </c>
      <c r="AM418">
        <v>1</v>
      </c>
      <c r="AN418">
        <v>0</v>
      </c>
      <c r="AO418">
        <v>0</v>
      </c>
      <c r="AP418" t="s">
        <v>123</v>
      </c>
      <c r="AQ418" t="s">
        <v>124</v>
      </c>
      <c r="AR418" t="s">
        <v>93</v>
      </c>
      <c r="AS418">
        <v>0</v>
      </c>
      <c r="AT418">
        <v>49729</v>
      </c>
      <c r="AU418">
        <v>1</v>
      </c>
      <c r="AV418">
        <v>1</v>
      </c>
      <c r="AW418">
        <v>0</v>
      </c>
      <c r="AX418">
        <v>75.2</v>
      </c>
      <c r="AY418">
        <v>6</v>
      </c>
      <c r="AZ418" t="s">
        <v>125</v>
      </c>
      <c r="BA418">
        <v>7</v>
      </c>
      <c r="BB418" t="s">
        <v>95</v>
      </c>
      <c r="BC418">
        <v>1</v>
      </c>
    </row>
    <row r="419" spans="1:55">
      <c r="A419" t="s">
        <v>1254</v>
      </c>
      <c r="B419" t="s">
        <v>73</v>
      </c>
      <c r="C419">
        <v>60</v>
      </c>
      <c r="D419" t="s">
        <v>61</v>
      </c>
      <c r="E419">
        <v>0</v>
      </c>
      <c r="F419" t="s">
        <v>1255</v>
      </c>
      <c r="G419">
        <v>93280</v>
      </c>
      <c r="H419">
        <v>35.652242</v>
      </c>
      <c r="I419">
        <v>-119.4464</v>
      </c>
      <c r="J419">
        <v>0</v>
      </c>
      <c r="K419">
        <v>28</v>
      </c>
      <c r="L419" t="s">
        <v>216</v>
      </c>
      <c r="M419" t="s">
        <v>57</v>
      </c>
      <c r="N419" t="s">
        <v>1256</v>
      </c>
      <c r="O419" t="s">
        <v>61</v>
      </c>
      <c r="P419" t="s">
        <v>57</v>
      </c>
      <c r="Q419" t="s">
        <v>85</v>
      </c>
      <c r="R419" t="s">
        <v>423</v>
      </c>
      <c r="S419" t="s">
        <v>57</v>
      </c>
      <c r="T419" t="s">
        <v>61</v>
      </c>
      <c r="U419" t="s">
        <v>61</v>
      </c>
      <c r="V419" t="s">
        <v>61</v>
      </c>
      <c r="W419" t="s">
        <v>61</v>
      </c>
      <c r="X419" t="s">
        <v>61</v>
      </c>
      <c r="Y419" t="s">
        <v>61</v>
      </c>
      <c r="Z419" t="s">
        <v>57</v>
      </c>
      <c r="AA419" t="s">
        <v>77</v>
      </c>
      <c r="AB419" t="s">
        <v>57</v>
      </c>
      <c r="AC419" t="s">
        <v>87</v>
      </c>
      <c r="AD419">
        <v>74.90000000000001</v>
      </c>
      <c r="AE419">
        <v>2068.55</v>
      </c>
      <c r="AF419">
        <v>0</v>
      </c>
      <c r="AG419">
        <v>0</v>
      </c>
      <c r="AH419">
        <v>1239.84</v>
      </c>
      <c r="AI419">
        <v>3308.39</v>
      </c>
      <c r="AJ419" t="s">
        <v>88</v>
      </c>
      <c r="AK419" t="s">
        <v>201</v>
      </c>
      <c r="AL419" t="s">
        <v>202</v>
      </c>
      <c r="AM419">
        <v>1</v>
      </c>
      <c r="AN419">
        <v>0</v>
      </c>
      <c r="AO419">
        <v>0</v>
      </c>
      <c r="AP419" t="s">
        <v>164</v>
      </c>
      <c r="AQ419" t="s">
        <v>124</v>
      </c>
      <c r="AR419" t="s">
        <v>93</v>
      </c>
      <c r="AS419">
        <v>2</v>
      </c>
      <c r="AT419">
        <v>22760</v>
      </c>
      <c r="AU419">
        <v>1</v>
      </c>
      <c r="AV419">
        <v>1</v>
      </c>
      <c r="AW419">
        <v>0</v>
      </c>
      <c r="AX419">
        <v>74.90000000000001</v>
      </c>
      <c r="AY419">
        <v>4</v>
      </c>
      <c r="AZ419" t="s">
        <v>165</v>
      </c>
      <c r="BA419">
        <v>7</v>
      </c>
      <c r="BB419" t="s">
        <v>95</v>
      </c>
      <c r="BC419">
        <v>1</v>
      </c>
    </row>
    <row r="420" spans="1:55">
      <c r="A420" t="s">
        <v>1257</v>
      </c>
      <c r="B420" t="s">
        <v>73</v>
      </c>
      <c r="C420">
        <v>32</v>
      </c>
      <c r="D420" t="s">
        <v>57</v>
      </c>
      <c r="E420">
        <v>0</v>
      </c>
      <c r="F420" t="s">
        <v>503</v>
      </c>
      <c r="G420">
        <v>92840</v>
      </c>
      <c r="H420">
        <v>33.787165</v>
      </c>
      <c r="I420">
        <v>-117.931889</v>
      </c>
      <c r="J420">
        <v>1</v>
      </c>
      <c r="K420">
        <v>72</v>
      </c>
      <c r="L420" t="s">
        <v>59</v>
      </c>
      <c r="M420" t="s">
        <v>57</v>
      </c>
      <c r="N420" t="s">
        <v>1258</v>
      </c>
      <c r="O420" t="s">
        <v>57</v>
      </c>
      <c r="P420" t="s">
        <v>57</v>
      </c>
      <c r="Q420" t="s">
        <v>85</v>
      </c>
      <c r="R420" t="s">
        <v>254</v>
      </c>
      <c r="S420" t="s">
        <v>57</v>
      </c>
      <c r="T420" t="s">
        <v>61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122</v>
      </c>
      <c r="AB420" t="s">
        <v>57</v>
      </c>
      <c r="AC420" t="s">
        <v>65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66</v>
      </c>
      <c r="AM420">
        <v>0</v>
      </c>
      <c r="AN420">
        <v>1</v>
      </c>
      <c r="AO420">
        <v>0</v>
      </c>
      <c r="AP420" t="s">
        <v>123</v>
      </c>
      <c r="AQ420" t="s">
        <v>68</v>
      </c>
      <c r="AR420" t="s">
        <v>105</v>
      </c>
      <c r="AS420">
        <v>7</v>
      </c>
      <c r="AT420">
        <v>50641</v>
      </c>
      <c r="AU420">
        <v>1</v>
      </c>
      <c r="AV420">
        <v>0</v>
      </c>
      <c r="AW420">
        <v>1</v>
      </c>
      <c r="AX420">
        <v>0</v>
      </c>
      <c r="AY420">
        <v>6</v>
      </c>
      <c r="AZ420" t="s">
        <v>125</v>
      </c>
      <c r="BA420">
        <v>3</v>
      </c>
      <c r="BB420" t="s">
        <v>126</v>
      </c>
      <c r="BC420">
        <v>3</v>
      </c>
    </row>
    <row r="421" spans="1:55">
      <c r="A421" t="s">
        <v>1259</v>
      </c>
      <c r="B421" t="s">
        <v>56</v>
      </c>
      <c r="C421">
        <v>47</v>
      </c>
      <c r="D421" t="s">
        <v>61</v>
      </c>
      <c r="E421">
        <v>0</v>
      </c>
      <c r="F421" t="s">
        <v>1260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59</v>
      </c>
      <c r="M421" t="s">
        <v>57</v>
      </c>
      <c r="N421" t="s">
        <v>1261</v>
      </c>
      <c r="O421" t="s">
        <v>61</v>
      </c>
      <c r="P421" t="s">
        <v>57</v>
      </c>
      <c r="Q421" t="s">
        <v>85</v>
      </c>
      <c r="R421" t="s">
        <v>156</v>
      </c>
      <c r="S421" t="s">
        <v>61</v>
      </c>
      <c r="T421" t="s">
        <v>61</v>
      </c>
      <c r="U421" t="s">
        <v>61</v>
      </c>
      <c r="V421" t="s">
        <v>61</v>
      </c>
      <c r="W421" t="s">
        <v>57</v>
      </c>
      <c r="X421" t="s">
        <v>61</v>
      </c>
      <c r="Y421" t="s">
        <v>61</v>
      </c>
      <c r="Z421" t="s">
        <v>57</v>
      </c>
      <c r="AA421" t="s">
        <v>77</v>
      </c>
      <c r="AB421" t="s">
        <v>57</v>
      </c>
      <c r="AC421" t="s">
        <v>65</v>
      </c>
      <c r="AD421">
        <v>81.90000000000001</v>
      </c>
      <c r="AE421">
        <v>1028.9</v>
      </c>
      <c r="AF421">
        <v>0</v>
      </c>
      <c r="AG421">
        <v>0</v>
      </c>
      <c r="AH421">
        <v>444.34</v>
      </c>
      <c r="AI421">
        <v>1473.24</v>
      </c>
      <c r="AJ421" t="s">
        <v>66</v>
      </c>
      <c r="AM421">
        <v>0</v>
      </c>
      <c r="AN421">
        <v>1</v>
      </c>
      <c r="AO421">
        <v>0</v>
      </c>
      <c r="AP421" t="s">
        <v>103</v>
      </c>
      <c r="AQ421" t="s">
        <v>78</v>
      </c>
      <c r="AR421" t="s">
        <v>93</v>
      </c>
      <c r="AS421">
        <v>2</v>
      </c>
      <c r="AT421">
        <v>27891</v>
      </c>
      <c r="AU421">
        <v>1</v>
      </c>
      <c r="AV421">
        <v>0</v>
      </c>
      <c r="AW421">
        <v>1</v>
      </c>
      <c r="AX421">
        <v>0</v>
      </c>
      <c r="AY421">
        <v>3</v>
      </c>
      <c r="AZ421" t="s">
        <v>106</v>
      </c>
      <c r="BA421">
        <v>7</v>
      </c>
      <c r="BB421" t="s">
        <v>95</v>
      </c>
      <c r="BC421">
        <v>1</v>
      </c>
    </row>
    <row r="422" spans="1:55">
      <c r="A422" t="s">
        <v>1262</v>
      </c>
      <c r="B422" t="s">
        <v>73</v>
      </c>
      <c r="C422">
        <v>41</v>
      </c>
      <c r="D422" t="s">
        <v>57</v>
      </c>
      <c r="E422">
        <v>1</v>
      </c>
      <c r="F422" t="s">
        <v>984</v>
      </c>
      <c r="G422">
        <v>96069</v>
      </c>
      <c r="H422">
        <v>40.689243</v>
      </c>
      <c r="I422">
        <v>-122.037023</v>
      </c>
      <c r="J422">
        <v>1</v>
      </c>
      <c r="K422">
        <v>4</v>
      </c>
      <c r="L422" t="s">
        <v>83</v>
      </c>
      <c r="M422" t="s">
        <v>57</v>
      </c>
      <c r="N422" t="s">
        <v>1263</v>
      </c>
      <c r="O422" t="s">
        <v>61</v>
      </c>
      <c r="P422" t="s">
        <v>61</v>
      </c>
      <c r="Q422" t="s">
        <v>143</v>
      </c>
      <c r="R422" t="s">
        <v>143</v>
      </c>
      <c r="S422" t="s">
        <v>143</v>
      </c>
      <c r="T422" t="s">
        <v>143</v>
      </c>
      <c r="U422" t="s">
        <v>143</v>
      </c>
      <c r="V422" t="s">
        <v>143</v>
      </c>
      <c r="W422" t="s">
        <v>143</v>
      </c>
      <c r="X422" t="s">
        <v>143</v>
      </c>
      <c r="Y422" t="s">
        <v>143</v>
      </c>
      <c r="Z422" t="s">
        <v>143</v>
      </c>
      <c r="AA422" t="s">
        <v>77</v>
      </c>
      <c r="AB422" t="s">
        <v>61</v>
      </c>
      <c r="AC422" t="s">
        <v>65</v>
      </c>
      <c r="AD422">
        <v>18.85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66</v>
      </c>
      <c r="AM422">
        <v>0</v>
      </c>
      <c r="AN422">
        <v>1</v>
      </c>
      <c r="AO422">
        <v>0</v>
      </c>
      <c r="AP422" t="s">
        <v>91</v>
      </c>
      <c r="AQ422" t="s">
        <v>78</v>
      </c>
      <c r="AR422" t="s">
        <v>182</v>
      </c>
      <c r="AT422">
        <v>829</v>
      </c>
      <c r="AU422">
        <v>1</v>
      </c>
      <c r="AV422">
        <v>0</v>
      </c>
      <c r="AW422">
        <v>1</v>
      </c>
      <c r="AX422">
        <v>0</v>
      </c>
      <c r="AY422">
        <v>1</v>
      </c>
      <c r="AZ422" t="s">
        <v>94</v>
      </c>
      <c r="BA422">
        <v>6</v>
      </c>
      <c r="BB422" t="s">
        <v>95</v>
      </c>
      <c r="BC422">
        <v>1</v>
      </c>
    </row>
    <row r="423" spans="1:55">
      <c r="A423" t="s">
        <v>1264</v>
      </c>
      <c r="B423" t="s">
        <v>56</v>
      </c>
      <c r="C423">
        <v>62</v>
      </c>
      <c r="D423" t="s">
        <v>61</v>
      </c>
      <c r="E423">
        <v>0</v>
      </c>
      <c r="F423" t="s">
        <v>801</v>
      </c>
      <c r="G423">
        <v>95228</v>
      </c>
      <c r="H423">
        <v>37.943954</v>
      </c>
      <c r="I423">
        <v>-120.67108</v>
      </c>
      <c r="J423">
        <v>0</v>
      </c>
      <c r="K423">
        <v>53</v>
      </c>
      <c r="L423" t="s">
        <v>129</v>
      </c>
      <c r="M423" t="s">
        <v>57</v>
      </c>
      <c r="N423" t="s">
        <v>1265</v>
      </c>
      <c r="O423" t="s">
        <v>61</v>
      </c>
      <c r="P423" t="s">
        <v>61</v>
      </c>
      <c r="Q423" t="s">
        <v>143</v>
      </c>
      <c r="R423" t="s">
        <v>143</v>
      </c>
      <c r="S423" t="s">
        <v>143</v>
      </c>
      <c r="T423" t="s">
        <v>143</v>
      </c>
      <c r="U423" t="s">
        <v>143</v>
      </c>
      <c r="V423" t="s">
        <v>143</v>
      </c>
      <c r="W423" t="s">
        <v>143</v>
      </c>
      <c r="X423" t="s">
        <v>143</v>
      </c>
      <c r="Y423" t="s">
        <v>143</v>
      </c>
      <c r="Z423" t="s">
        <v>143</v>
      </c>
      <c r="AA423" t="s">
        <v>122</v>
      </c>
      <c r="AB423" t="s">
        <v>61</v>
      </c>
      <c r="AC423" t="s">
        <v>307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66</v>
      </c>
      <c r="AM423">
        <v>0</v>
      </c>
      <c r="AN423">
        <v>1</v>
      </c>
      <c r="AO423">
        <v>0</v>
      </c>
      <c r="AP423" t="s">
        <v>123</v>
      </c>
      <c r="AQ423" t="s">
        <v>124</v>
      </c>
      <c r="AR423" t="s">
        <v>182</v>
      </c>
      <c r="AT423">
        <v>2633</v>
      </c>
      <c r="AU423">
        <v>1</v>
      </c>
      <c r="AV423">
        <v>0</v>
      </c>
      <c r="AW423">
        <v>1</v>
      </c>
      <c r="AX423">
        <v>0</v>
      </c>
      <c r="AY423">
        <v>6</v>
      </c>
      <c r="AZ423" t="s">
        <v>125</v>
      </c>
      <c r="BA423">
        <v>2</v>
      </c>
      <c r="BB423" t="s">
        <v>126</v>
      </c>
      <c r="BC423">
        <v>3</v>
      </c>
    </row>
    <row r="424" spans="1:55">
      <c r="A424" t="s">
        <v>1266</v>
      </c>
      <c r="B424" t="s">
        <v>56</v>
      </c>
      <c r="C424">
        <v>54</v>
      </c>
      <c r="D424" t="s">
        <v>57</v>
      </c>
      <c r="E424">
        <v>0</v>
      </c>
      <c r="F424" t="s">
        <v>472</v>
      </c>
      <c r="G424">
        <v>92618</v>
      </c>
      <c r="H424">
        <v>33.667145</v>
      </c>
      <c r="I424">
        <v>-117.732135</v>
      </c>
      <c r="J424">
        <v>1</v>
      </c>
      <c r="K424">
        <v>63</v>
      </c>
      <c r="L424" t="s">
        <v>129</v>
      </c>
      <c r="M424" t="s">
        <v>57</v>
      </c>
      <c r="N424" t="s">
        <v>1267</v>
      </c>
      <c r="O424" t="s">
        <v>57</v>
      </c>
      <c r="P424" t="s">
        <v>57</v>
      </c>
      <c r="Q424" t="s">
        <v>85</v>
      </c>
      <c r="R424" t="s">
        <v>586</v>
      </c>
      <c r="S424" t="s">
        <v>61</v>
      </c>
      <c r="T424" t="s">
        <v>57</v>
      </c>
      <c r="U424" t="s">
        <v>61</v>
      </c>
      <c r="V424" t="s">
        <v>61</v>
      </c>
      <c r="W424" t="s">
        <v>61</v>
      </c>
      <c r="X424" t="s">
        <v>61</v>
      </c>
      <c r="Y424" t="s">
        <v>61</v>
      </c>
      <c r="Z424" t="s">
        <v>57</v>
      </c>
      <c r="AA424" t="s">
        <v>77</v>
      </c>
      <c r="AB424" t="s">
        <v>57</v>
      </c>
      <c r="AC424" t="s">
        <v>87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66</v>
      </c>
      <c r="AM424">
        <v>0</v>
      </c>
      <c r="AN424">
        <v>1</v>
      </c>
      <c r="AO424">
        <v>0</v>
      </c>
      <c r="AP424" t="s">
        <v>123</v>
      </c>
      <c r="AQ424" t="s">
        <v>92</v>
      </c>
      <c r="AR424" t="s">
        <v>93</v>
      </c>
      <c r="AS424">
        <v>2</v>
      </c>
      <c r="AT424">
        <v>6301</v>
      </c>
      <c r="AU424">
        <v>1</v>
      </c>
      <c r="AV424">
        <v>0</v>
      </c>
      <c r="AW424">
        <v>1</v>
      </c>
      <c r="AX424">
        <v>0</v>
      </c>
      <c r="AY424">
        <v>6</v>
      </c>
      <c r="AZ424" t="s">
        <v>125</v>
      </c>
      <c r="BA424">
        <v>6</v>
      </c>
      <c r="BB424" t="s">
        <v>95</v>
      </c>
      <c r="BC424">
        <v>1</v>
      </c>
    </row>
    <row r="425" spans="1:55">
      <c r="A425" t="s">
        <v>1268</v>
      </c>
      <c r="B425" t="s">
        <v>56</v>
      </c>
      <c r="C425">
        <v>41</v>
      </c>
      <c r="D425" t="s">
        <v>61</v>
      </c>
      <c r="E425">
        <v>0</v>
      </c>
      <c r="F425" t="s">
        <v>298</v>
      </c>
      <c r="G425">
        <v>91602</v>
      </c>
      <c r="H425">
        <v>34.15136</v>
      </c>
      <c r="I425">
        <v>-118.364786</v>
      </c>
      <c r="J425">
        <v>0</v>
      </c>
      <c r="K425">
        <v>10</v>
      </c>
      <c r="L425" t="s">
        <v>98</v>
      </c>
      <c r="M425" t="s">
        <v>61</v>
      </c>
      <c r="N425" t="s">
        <v>143</v>
      </c>
      <c r="O425" t="s">
        <v>143</v>
      </c>
      <c r="P425" t="s">
        <v>57</v>
      </c>
      <c r="Q425" t="s">
        <v>62</v>
      </c>
      <c r="R425" t="s">
        <v>300</v>
      </c>
      <c r="S425" t="s">
        <v>61</v>
      </c>
      <c r="T425" t="s">
        <v>61</v>
      </c>
      <c r="U425" t="s">
        <v>61</v>
      </c>
      <c r="V425" t="s">
        <v>57</v>
      </c>
      <c r="W425" t="s">
        <v>61</v>
      </c>
      <c r="X425" t="s">
        <v>61</v>
      </c>
      <c r="Y425" t="s">
        <v>61</v>
      </c>
      <c r="Z425" t="s">
        <v>57</v>
      </c>
      <c r="AA425" t="s">
        <v>122</v>
      </c>
      <c r="AB425" t="s">
        <v>57</v>
      </c>
      <c r="AC425" t="s">
        <v>307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66</v>
      </c>
      <c r="AM425">
        <v>0</v>
      </c>
      <c r="AN425">
        <v>1</v>
      </c>
      <c r="AO425">
        <v>0</v>
      </c>
      <c r="AP425" t="s">
        <v>67</v>
      </c>
      <c r="AQ425" t="s">
        <v>78</v>
      </c>
      <c r="AR425" t="s">
        <v>182</v>
      </c>
      <c r="AS425">
        <v>2</v>
      </c>
      <c r="AT425">
        <v>16996</v>
      </c>
      <c r="AU425">
        <v>1</v>
      </c>
      <c r="AV425">
        <v>0</v>
      </c>
      <c r="AW425">
        <v>1</v>
      </c>
      <c r="AX425">
        <v>0</v>
      </c>
      <c r="AY425">
        <v>2</v>
      </c>
      <c r="AZ425" t="s">
        <v>70</v>
      </c>
      <c r="BA425">
        <v>2</v>
      </c>
      <c r="BB425" t="s">
        <v>126</v>
      </c>
      <c r="BC425">
        <v>3</v>
      </c>
    </row>
    <row r="426" spans="1:55">
      <c r="A426" t="s">
        <v>1269</v>
      </c>
      <c r="B426" t="s">
        <v>73</v>
      </c>
      <c r="C426">
        <v>29</v>
      </c>
      <c r="D426" t="s">
        <v>57</v>
      </c>
      <c r="E426">
        <v>0</v>
      </c>
      <c r="F426" t="s">
        <v>1270</v>
      </c>
      <c r="G426">
        <v>90270</v>
      </c>
      <c r="H426">
        <v>33.988572</v>
      </c>
      <c r="I426">
        <v>-118.186565</v>
      </c>
      <c r="J426">
        <v>0</v>
      </c>
      <c r="K426">
        <v>56</v>
      </c>
      <c r="L426" t="s">
        <v>59</v>
      </c>
      <c r="M426" t="s">
        <v>57</v>
      </c>
      <c r="N426" t="s">
        <v>1271</v>
      </c>
      <c r="O426" t="s">
        <v>61</v>
      </c>
      <c r="P426" t="s">
        <v>61</v>
      </c>
      <c r="Q426" t="s">
        <v>143</v>
      </c>
      <c r="R426" t="s">
        <v>143</v>
      </c>
      <c r="S426" t="s">
        <v>143</v>
      </c>
      <c r="T426" t="s">
        <v>143</v>
      </c>
      <c r="U426" t="s">
        <v>143</v>
      </c>
      <c r="V426" t="s">
        <v>143</v>
      </c>
      <c r="W426" t="s">
        <v>143</v>
      </c>
      <c r="X426" t="s">
        <v>143</v>
      </c>
      <c r="Y426" t="s">
        <v>143</v>
      </c>
      <c r="Z426" t="s">
        <v>143</v>
      </c>
      <c r="AA426" t="s">
        <v>64</v>
      </c>
      <c r="AB426" t="s">
        <v>61</v>
      </c>
      <c r="AC426" t="s">
        <v>65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66</v>
      </c>
      <c r="AM426">
        <v>0</v>
      </c>
      <c r="AN426">
        <v>1</v>
      </c>
      <c r="AO426">
        <v>0</v>
      </c>
      <c r="AP426" t="s">
        <v>123</v>
      </c>
      <c r="AQ426" t="s">
        <v>116</v>
      </c>
      <c r="AR426" t="s">
        <v>182</v>
      </c>
      <c r="AT426">
        <v>28094</v>
      </c>
      <c r="AU426">
        <v>1</v>
      </c>
      <c r="AV426">
        <v>0</v>
      </c>
      <c r="AW426">
        <v>1</v>
      </c>
      <c r="AX426">
        <v>0</v>
      </c>
      <c r="AY426">
        <v>6</v>
      </c>
      <c r="AZ426" t="s">
        <v>125</v>
      </c>
      <c r="BA426">
        <v>1</v>
      </c>
      <c r="BB426" t="s">
        <v>71</v>
      </c>
      <c r="BC426">
        <v>4</v>
      </c>
    </row>
    <row r="427" spans="1:55">
      <c r="A427" t="s">
        <v>1272</v>
      </c>
      <c r="B427" t="s">
        <v>73</v>
      </c>
      <c r="C427">
        <v>28</v>
      </c>
      <c r="D427" t="s">
        <v>61</v>
      </c>
      <c r="E427">
        <v>0</v>
      </c>
      <c r="F427" t="s">
        <v>1273</v>
      </c>
      <c r="G427">
        <v>91321</v>
      </c>
      <c r="H427">
        <v>34.370378</v>
      </c>
      <c r="I427">
        <v>-118.504118</v>
      </c>
      <c r="J427">
        <v>0</v>
      </c>
      <c r="K427">
        <v>10</v>
      </c>
      <c r="L427" t="s">
        <v>98</v>
      </c>
      <c r="M427" t="s">
        <v>57</v>
      </c>
      <c r="N427" t="s">
        <v>1274</v>
      </c>
      <c r="O427" t="s">
        <v>61</v>
      </c>
      <c r="P427" t="s">
        <v>57</v>
      </c>
      <c r="Q427" t="s">
        <v>62</v>
      </c>
      <c r="R427" t="s">
        <v>285</v>
      </c>
      <c r="S427" t="s">
        <v>61</v>
      </c>
      <c r="T427" t="s">
        <v>61</v>
      </c>
      <c r="U427" t="s">
        <v>61</v>
      </c>
      <c r="V427" t="s">
        <v>61</v>
      </c>
      <c r="W427" t="s">
        <v>61</v>
      </c>
      <c r="X427" t="s">
        <v>61</v>
      </c>
      <c r="Y427" t="s">
        <v>57</v>
      </c>
      <c r="Z427" t="s">
        <v>57</v>
      </c>
      <c r="AA427" t="s">
        <v>77</v>
      </c>
      <c r="AB427" t="s">
        <v>57</v>
      </c>
      <c r="AC427" t="s">
        <v>87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88</v>
      </c>
      <c r="AK427" t="s">
        <v>205</v>
      </c>
      <c r="AL427" t="s">
        <v>329</v>
      </c>
      <c r="AM427">
        <v>1</v>
      </c>
      <c r="AN427">
        <v>0</v>
      </c>
      <c r="AO427">
        <v>0</v>
      </c>
      <c r="AP427" t="s">
        <v>67</v>
      </c>
      <c r="AQ427" t="s">
        <v>116</v>
      </c>
      <c r="AR427" t="s">
        <v>137</v>
      </c>
      <c r="AS427">
        <v>2</v>
      </c>
      <c r="AT427">
        <v>30742</v>
      </c>
      <c r="AU427">
        <v>1</v>
      </c>
      <c r="AV427">
        <v>1</v>
      </c>
      <c r="AW427">
        <v>0</v>
      </c>
      <c r="AX427">
        <v>45.55</v>
      </c>
      <c r="AY427">
        <v>2</v>
      </c>
      <c r="AZ427" t="s">
        <v>70</v>
      </c>
      <c r="BA427">
        <v>5</v>
      </c>
      <c r="BB427" t="s">
        <v>80</v>
      </c>
      <c r="BC427">
        <v>2</v>
      </c>
    </row>
    <row r="428" spans="1:55">
      <c r="A428" t="s">
        <v>1275</v>
      </c>
      <c r="B428" t="s">
        <v>73</v>
      </c>
      <c r="C428">
        <v>50</v>
      </c>
      <c r="D428" t="s">
        <v>61</v>
      </c>
      <c r="E428">
        <v>0</v>
      </c>
      <c r="F428" t="s">
        <v>1276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129</v>
      </c>
      <c r="M428" t="s">
        <v>57</v>
      </c>
      <c r="N428" t="s">
        <v>1277</v>
      </c>
      <c r="O428" t="s">
        <v>57</v>
      </c>
      <c r="P428" t="s">
        <v>57</v>
      </c>
      <c r="Q428" t="s">
        <v>85</v>
      </c>
      <c r="R428" t="s">
        <v>63</v>
      </c>
      <c r="S428" t="s">
        <v>57</v>
      </c>
      <c r="T428" t="s">
        <v>61</v>
      </c>
      <c r="U428" t="s">
        <v>61</v>
      </c>
      <c r="V428" t="s">
        <v>57</v>
      </c>
      <c r="W428" t="s">
        <v>61</v>
      </c>
      <c r="X428" t="s">
        <v>57</v>
      </c>
      <c r="Y428" t="s">
        <v>57</v>
      </c>
      <c r="Z428" t="s">
        <v>61</v>
      </c>
      <c r="AA428" t="s">
        <v>64</v>
      </c>
      <c r="AB428" t="s">
        <v>61</v>
      </c>
      <c r="AC428" t="s">
        <v>87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66</v>
      </c>
      <c r="AM428">
        <v>0</v>
      </c>
      <c r="AN428">
        <v>1</v>
      </c>
      <c r="AO428">
        <v>0</v>
      </c>
      <c r="AP428" t="s">
        <v>123</v>
      </c>
      <c r="AQ428" t="s">
        <v>92</v>
      </c>
      <c r="AR428" t="s">
        <v>105</v>
      </c>
      <c r="AS428">
        <v>4</v>
      </c>
      <c r="AT428">
        <v>4353</v>
      </c>
      <c r="AU428">
        <v>1</v>
      </c>
      <c r="AV428">
        <v>0</v>
      </c>
      <c r="AW428">
        <v>1</v>
      </c>
      <c r="AX428">
        <v>0</v>
      </c>
      <c r="AY428">
        <v>6</v>
      </c>
      <c r="AZ428" t="s">
        <v>125</v>
      </c>
      <c r="BA428">
        <v>4</v>
      </c>
      <c r="BB428" t="s">
        <v>80</v>
      </c>
      <c r="BC428">
        <v>2</v>
      </c>
    </row>
    <row r="429" spans="1:55">
      <c r="A429" t="s">
        <v>1278</v>
      </c>
      <c r="B429" t="s">
        <v>56</v>
      </c>
      <c r="C429">
        <v>63</v>
      </c>
      <c r="D429" t="s">
        <v>61</v>
      </c>
      <c r="E429">
        <v>0</v>
      </c>
      <c r="F429" t="s">
        <v>576</v>
      </c>
      <c r="G429">
        <v>92673</v>
      </c>
      <c r="H429">
        <v>33.4725</v>
      </c>
      <c r="I429">
        <v>-117.584273</v>
      </c>
      <c r="J429">
        <v>0</v>
      </c>
      <c r="K429">
        <v>1</v>
      </c>
      <c r="L429" t="s">
        <v>59</v>
      </c>
      <c r="M429" t="s">
        <v>57</v>
      </c>
      <c r="N429" t="s">
        <v>1279</v>
      </c>
      <c r="O429" t="s">
        <v>61</v>
      </c>
      <c r="P429" t="s">
        <v>57</v>
      </c>
      <c r="Q429" t="s">
        <v>62</v>
      </c>
      <c r="R429" t="s">
        <v>136</v>
      </c>
      <c r="S429" t="s">
        <v>57</v>
      </c>
      <c r="T429" t="s">
        <v>61</v>
      </c>
      <c r="U429" t="s">
        <v>61</v>
      </c>
      <c r="V429" t="s">
        <v>61</v>
      </c>
      <c r="W429" t="s">
        <v>61</v>
      </c>
      <c r="X429" t="s">
        <v>61</v>
      </c>
      <c r="Y429" t="s">
        <v>61</v>
      </c>
      <c r="Z429" t="s">
        <v>57</v>
      </c>
      <c r="AA429" t="s">
        <v>77</v>
      </c>
      <c r="AB429" t="s">
        <v>57</v>
      </c>
      <c r="AC429" t="s">
        <v>87</v>
      </c>
      <c r="AD429">
        <v>48.45</v>
      </c>
      <c r="AE429">
        <v>48.45</v>
      </c>
      <c r="AF429">
        <v>0</v>
      </c>
      <c r="AG429">
        <v>0</v>
      </c>
      <c r="AH429">
        <v>16.42</v>
      </c>
      <c r="AI429">
        <v>64.87</v>
      </c>
      <c r="AJ429" t="s">
        <v>170</v>
      </c>
      <c r="AM429">
        <v>0</v>
      </c>
      <c r="AN429">
        <v>0</v>
      </c>
      <c r="AO429">
        <v>0</v>
      </c>
      <c r="AP429" t="s">
        <v>91</v>
      </c>
      <c r="AQ429" t="s">
        <v>124</v>
      </c>
      <c r="AR429" t="s">
        <v>137</v>
      </c>
      <c r="AS429">
        <v>2</v>
      </c>
      <c r="AT429">
        <v>15297</v>
      </c>
      <c r="AU429">
        <v>0</v>
      </c>
      <c r="AX429">
        <v>0</v>
      </c>
      <c r="AY429">
        <v>1</v>
      </c>
      <c r="AZ429" t="s">
        <v>94</v>
      </c>
      <c r="BA429">
        <v>8</v>
      </c>
      <c r="BB429" t="s">
        <v>95</v>
      </c>
      <c r="BC429">
        <v>1</v>
      </c>
    </row>
    <row r="430" spans="1:55">
      <c r="A430" t="s">
        <v>1280</v>
      </c>
      <c r="B430" t="s">
        <v>56</v>
      </c>
      <c r="C430">
        <v>77</v>
      </c>
      <c r="D430" t="s">
        <v>61</v>
      </c>
      <c r="E430">
        <v>0</v>
      </c>
      <c r="F430" t="s">
        <v>252</v>
      </c>
      <c r="G430">
        <v>92122</v>
      </c>
      <c r="H430">
        <v>32.85723</v>
      </c>
      <c r="I430">
        <v>-117.209774</v>
      </c>
      <c r="J430">
        <v>0</v>
      </c>
      <c r="K430">
        <v>21</v>
      </c>
      <c r="L430" t="s">
        <v>59</v>
      </c>
      <c r="M430" t="s">
        <v>61</v>
      </c>
      <c r="N430" t="s">
        <v>143</v>
      </c>
      <c r="O430" t="s">
        <v>143</v>
      </c>
      <c r="P430" t="s">
        <v>57</v>
      </c>
      <c r="Q430" t="s">
        <v>62</v>
      </c>
      <c r="R430" t="s">
        <v>382</v>
      </c>
      <c r="S430" t="s">
        <v>57</v>
      </c>
      <c r="T430" t="s">
        <v>61</v>
      </c>
      <c r="U430" t="s">
        <v>61</v>
      </c>
      <c r="V430" t="s">
        <v>61</v>
      </c>
      <c r="W430" t="s">
        <v>57</v>
      </c>
      <c r="X430" t="s">
        <v>61</v>
      </c>
      <c r="Y430" t="s">
        <v>61</v>
      </c>
      <c r="Z430" t="s">
        <v>57</v>
      </c>
      <c r="AA430" t="s">
        <v>77</v>
      </c>
      <c r="AB430" t="s">
        <v>57</v>
      </c>
      <c r="AC430" t="s">
        <v>87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88</v>
      </c>
      <c r="AK430" t="s">
        <v>89</v>
      </c>
      <c r="AL430" t="s">
        <v>181</v>
      </c>
      <c r="AM430">
        <v>1</v>
      </c>
      <c r="AN430">
        <v>0</v>
      </c>
      <c r="AO430">
        <v>1</v>
      </c>
      <c r="AP430" t="s">
        <v>103</v>
      </c>
      <c r="AQ430" t="s">
        <v>104</v>
      </c>
      <c r="AR430" t="s">
        <v>79</v>
      </c>
      <c r="AS430">
        <v>3</v>
      </c>
      <c r="AT430">
        <v>34902</v>
      </c>
      <c r="AU430">
        <v>1</v>
      </c>
      <c r="AV430">
        <v>1</v>
      </c>
      <c r="AW430">
        <v>0</v>
      </c>
      <c r="AX430">
        <v>-10</v>
      </c>
      <c r="AY430">
        <v>3</v>
      </c>
      <c r="AZ430" t="s">
        <v>106</v>
      </c>
      <c r="BA430">
        <v>5</v>
      </c>
      <c r="BB430" t="s">
        <v>80</v>
      </c>
      <c r="BC430">
        <v>2</v>
      </c>
    </row>
    <row r="431" spans="1:55">
      <c r="A431" t="s">
        <v>1281</v>
      </c>
      <c r="B431" t="s">
        <v>56</v>
      </c>
      <c r="C431">
        <v>40</v>
      </c>
      <c r="D431" t="s">
        <v>57</v>
      </c>
      <c r="E431">
        <v>1</v>
      </c>
      <c r="F431" t="s">
        <v>1282</v>
      </c>
      <c r="G431">
        <v>95536</v>
      </c>
      <c r="H431">
        <v>40.4785</v>
      </c>
      <c r="I431">
        <v>-124.301372</v>
      </c>
      <c r="J431">
        <v>5</v>
      </c>
      <c r="K431">
        <v>29</v>
      </c>
      <c r="L431" t="s">
        <v>216</v>
      </c>
      <c r="M431" t="s">
        <v>57</v>
      </c>
      <c r="N431" t="s">
        <v>1274</v>
      </c>
      <c r="O431" t="s">
        <v>61</v>
      </c>
      <c r="P431" t="s">
        <v>61</v>
      </c>
      <c r="Q431" t="s">
        <v>143</v>
      </c>
      <c r="R431" t="s">
        <v>143</v>
      </c>
      <c r="S431" t="s">
        <v>143</v>
      </c>
      <c r="T431" t="s">
        <v>143</v>
      </c>
      <c r="U431" t="s">
        <v>143</v>
      </c>
      <c r="V431" t="s">
        <v>143</v>
      </c>
      <c r="W431" t="s">
        <v>143</v>
      </c>
      <c r="X431" t="s">
        <v>143</v>
      </c>
      <c r="Y431" t="s">
        <v>143</v>
      </c>
      <c r="Z431" t="s">
        <v>143</v>
      </c>
      <c r="AA431" t="s">
        <v>122</v>
      </c>
      <c r="AB431" t="s">
        <v>61</v>
      </c>
      <c r="AC431" t="s">
        <v>65</v>
      </c>
      <c r="AD431">
        <v>20.2</v>
      </c>
      <c r="AE431">
        <v>558.8</v>
      </c>
      <c r="AF431">
        <v>0</v>
      </c>
      <c r="AG431">
        <v>0</v>
      </c>
      <c r="AH431">
        <v>998.76</v>
      </c>
      <c r="AI431">
        <v>1557.56</v>
      </c>
      <c r="AJ431" t="s">
        <v>66</v>
      </c>
      <c r="AM431">
        <v>0</v>
      </c>
      <c r="AN431">
        <v>1</v>
      </c>
      <c r="AO431">
        <v>0</v>
      </c>
      <c r="AP431" t="s">
        <v>164</v>
      </c>
      <c r="AQ431" t="s">
        <v>78</v>
      </c>
      <c r="AR431" t="s">
        <v>182</v>
      </c>
      <c r="AT431">
        <v>2965</v>
      </c>
      <c r="AU431">
        <v>1</v>
      </c>
      <c r="AV431">
        <v>0</v>
      </c>
      <c r="AW431">
        <v>1</v>
      </c>
      <c r="AX431">
        <v>0</v>
      </c>
      <c r="AY431">
        <v>4</v>
      </c>
      <c r="AZ431" t="s">
        <v>165</v>
      </c>
      <c r="BA431">
        <v>0</v>
      </c>
      <c r="BB431" t="s">
        <v>71</v>
      </c>
      <c r="BC431">
        <v>4</v>
      </c>
    </row>
    <row r="432" spans="1:55">
      <c r="A432" t="s">
        <v>1283</v>
      </c>
      <c r="B432" t="s">
        <v>56</v>
      </c>
      <c r="C432">
        <v>55</v>
      </c>
      <c r="D432" t="s">
        <v>57</v>
      </c>
      <c r="E432">
        <v>0</v>
      </c>
      <c r="F432" t="s">
        <v>1284</v>
      </c>
      <c r="G432">
        <v>95521</v>
      </c>
      <c r="H432">
        <v>40.839958</v>
      </c>
      <c r="I432">
        <v>-124.003757</v>
      </c>
      <c r="J432">
        <v>7</v>
      </c>
      <c r="K432">
        <v>72</v>
      </c>
      <c r="L432" t="s">
        <v>59</v>
      </c>
      <c r="M432" t="s">
        <v>57</v>
      </c>
      <c r="N432" t="s">
        <v>1285</v>
      </c>
      <c r="O432" t="s">
        <v>57</v>
      </c>
      <c r="P432" t="s">
        <v>61</v>
      </c>
      <c r="Q432" t="s">
        <v>143</v>
      </c>
      <c r="R432" t="s">
        <v>143</v>
      </c>
      <c r="S432" t="s">
        <v>143</v>
      </c>
      <c r="T432" t="s">
        <v>143</v>
      </c>
      <c r="U432" t="s">
        <v>143</v>
      </c>
      <c r="V432" t="s">
        <v>143</v>
      </c>
      <c r="W432" t="s">
        <v>143</v>
      </c>
      <c r="X432" t="s">
        <v>143</v>
      </c>
      <c r="Y432" t="s">
        <v>143</v>
      </c>
      <c r="Z432" t="s">
        <v>143</v>
      </c>
      <c r="AA432" t="s">
        <v>122</v>
      </c>
      <c r="AB432" t="s">
        <v>57</v>
      </c>
      <c r="AC432" t="s">
        <v>65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66</v>
      </c>
      <c r="AM432">
        <v>0</v>
      </c>
      <c r="AN432">
        <v>1</v>
      </c>
      <c r="AO432">
        <v>0</v>
      </c>
      <c r="AP432" t="s">
        <v>123</v>
      </c>
      <c r="AQ432" t="s">
        <v>92</v>
      </c>
      <c r="AR432" t="s">
        <v>182</v>
      </c>
      <c r="AT432">
        <v>19596</v>
      </c>
      <c r="AU432">
        <v>1</v>
      </c>
      <c r="AV432">
        <v>0</v>
      </c>
      <c r="AW432">
        <v>1</v>
      </c>
      <c r="AX432">
        <v>0</v>
      </c>
      <c r="AY432">
        <v>6</v>
      </c>
      <c r="AZ432" t="s">
        <v>125</v>
      </c>
      <c r="BA432">
        <v>1</v>
      </c>
      <c r="BB432" t="s">
        <v>71</v>
      </c>
      <c r="BC432">
        <v>4</v>
      </c>
    </row>
    <row r="433" spans="1:55">
      <c r="A433" t="s">
        <v>1286</v>
      </c>
      <c r="B433" t="s">
        <v>73</v>
      </c>
      <c r="C433">
        <v>49</v>
      </c>
      <c r="D433" t="s">
        <v>57</v>
      </c>
      <c r="E433">
        <v>0</v>
      </c>
      <c r="F433" t="s">
        <v>401</v>
      </c>
      <c r="G433">
        <v>92592</v>
      </c>
      <c r="H433">
        <v>33.507255</v>
      </c>
      <c r="I433">
        <v>-117.029473</v>
      </c>
      <c r="J433">
        <v>1</v>
      </c>
      <c r="K433">
        <v>22</v>
      </c>
      <c r="L433" t="s">
        <v>59</v>
      </c>
      <c r="M433" t="s">
        <v>57</v>
      </c>
      <c r="N433" t="s">
        <v>1287</v>
      </c>
      <c r="O433" t="s">
        <v>61</v>
      </c>
      <c r="P433" t="s">
        <v>57</v>
      </c>
      <c r="Q433" t="s">
        <v>62</v>
      </c>
      <c r="R433" t="s">
        <v>174</v>
      </c>
      <c r="S433" t="s">
        <v>57</v>
      </c>
      <c r="T433" t="s">
        <v>61</v>
      </c>
      <c r="U433" t="s">
        <v>57</v>
      </c>
      <c r="V433" t="s">
        <v>57</v>
      </c>
      <c r="W433" t="s">
        <v>57</v>
      </c>
      <c r="X433" t="s">
        <v>61</v>
      </c>
      <c r="Y433" t="s">
        <v>61</v>
      </c>
      <c r="Z433" t="s">
        <v>57</v>
      </c>
      <c r="AA433" t="s">
        <v>64</v>
      </c>
      <c r="AB433" t="s">
        <v>57</v>
      </c>
      <c r="AC433" t="s">
        <v>87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88</v>
      </c>
      <c r="AK433" t="s">
        <v>190</v>
      </c>
      <c r="AL433" t="s">
        <v>191</v>
      </c>
      <c r="AM433">
        <v>1</v>
      </c>
      <c r="AN433">
        <v>0</v>
      </c>
      <c r="AO433">
        <v>0</v>
      </c>
      <c r="AP433" t="s">
        <v>103</v>
      </c>
      <c r="AQ433" t="s">
        <v>78</v>
      </c>
      <c r="AR433" t="s">
        <v>69</v>
      </c>
      <c r="AS433">
        <v>5</v>
      </c>
      <c r="AT433">
        <v>46171</v>
      </c>
      <c r="AU433">
        <v>1</v>
      </c>
      <c r="AV433">
        <v>1</v>
      </c>
      <c r="AW433">
        <v>0</v>
      </c>
      <c r="AX433">
        <v>67.5</v>
      </c>
      <c r="AY433">
        <v>3</v>
      </c>
      <c r="AZ433" t="s">
        <v>106</v>
      </c>
      <c r="BA433">
        <v>1</v>
      </c>
      <c r="BB433" t="s">
        <v>71</v>
      </c>
      <c r="BC433">
        <v>4</v>
      </c>
    </row>
    <row r="434" spans="1:55">
      <c r="A434" t="s">
        <v>1288</v>
      </c>
      <c r="B434" t="s">
        <v>56</v>
      </c>
      <c r="C434">
        <v>64</v>
      </c>
      <c r="D434" t="s">
        <v>61</v>
      </c>
      <c r="E434">
        <v>0</v>
      </c>
      <c r="F434" t="s">
        <v>568</v>
      </c>
      <c r="G434">
        <v>94960</v>
      </c>
      <c r="H434">
        <v>37.99272</v>
      </c>
      <c r="I434">
        <v>-122.575026</v>
      </c>
      <c r="J434">
        <v>0</v>
      </c>
      <c r="K434">
        <v>23</v>
      </c>
      <c r="L434" t="s">
        <v>59</v>
      </c>
      <c r="M434" t="s">
        <v>57</v>
      </c>
      <c r="N434" t="s">
        <v>1289</v>
      </c>
      <c r="O434" t="s">
        <v>57</v>
      </c>
      <c r="P434" t="s">
        <v>57</v>
      </c>
      <c r="Q434" t="s">
        <v>85</v>
      </c>
      <c r="R434" t="s">
        <v>100</v>
      </c>
      <c r="S434" t="s">
        <v>57</v>
      </c>
      <c r="T434" t="s">
        <v>61</v>
      </c>
      <c r="U434" t="s">
        <v>61</v>
      </c>
      <c r="V434" t="s">
        <v>61</v>
      </c>
      <c r="W434" t="s">
        <v>57</v>
      </c>
      <c r="X434" t="s">
        <v>61</v>
      </c>
      <c r="Y434" t="s">
        <v>61</v>
      </c>
      <c r="Z434" t="s">
        <v>57</v>
      </c>
      <c r="AA434" t="s">
        <v>77</v>
      </c>
      <c r="AB434" t="s">
        <v>57</v>
      </c>
      <c r="AC434" t="s">
        <v>87</v>
      </c>
      <c r="AD434">
        <v>90.05</v>
      </c>
      <c r="AE434">
        <v>2169.8</v>
      </c>
      <c r="AF434">
        <v>27.38</v>
      </c>
      <c r="AG434">
        <v>0</v>
      </c>
      <c r="AH434">
        <v>81.65000000000001</v>
      </c>
      <c r="AI434">
        <v>2224.07</v>
      </c>
      <c r="AJ434" t="s">
        <v>88</v>
      </c>
      <c r="AK434" t="s">
        <v>89</v>
      </c>
      <c r="AL434" t="s">
        <v>342</v>
      </c>
      <c r="AM434">
        <v>1</v>
      </c>
      <c r="AN434">
        <v>0</v>
      </c>
      <c r="AO434">
        <v>0</v>
      </c>
      <c r="AP434" t="s">
        <v>103</v>
      </c>
      <c r="AQ434" t="s">
        <v>124</v>
      </c>
      <c r="AR434" t="s">
        <v>105</v>
      </c>
      <c r="AS434">
        <v>3</v>
      </c>
      <c r="AT434">
        <v>16849</v>
      </c>
      <c r="AU434">
        <v>1</v>
      </c>
      <c r="AV434">
        <v>1</v>
      </c>
      <c r="AW434">
        <v>0</v>
      </c>
      <c r="AX434">
        <v>90.05</v>
      </c>
      <c r="AY434">
        <v>3</v>
      </c>
      <c r="AZ434" t="s">
        <v>106</v>
      </c>
      <c r="BA434">
        <v>7</v>
      </c>
      <c r="BB434" t="s">
        <v>95</v>
      </c>
      <c r="BC434">
        <v>1</v>
      </c>
    </row>
    <row r="435" spans="1:55">
      <c r="A435" t="s">
        <v>1290</v>
      </c>
      <c r="B435" t="s">
        <v>73</v>
      </c>
      <c r="C435">
        <v>33</v>
      </c>
      <c r="D435" t="s">
        <v>57</v>
      </c>
      <c r="E435">
        <v>0</v>
      </c>
      <c r="F435" t="s">
        <v>1291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129</v>
      </c>
      <c r="M435" t="s">
        <v>57</v>
      </c>
      <c r="N435" t="s">
        <v>1292</v>
      </c>
      <c r="O435" t="s">
        <v>57</v>
      </c>
      <c r="P435" t="s">
        <v>57</v>
      </c>
      <c r="Q435" t="s">
        <v>135</v>
      </c>
      <c r="R435" t="s">
        <v>169</v>
      </c>
      <c r="S435" t="s">
        <v>61</v>
      </c>
      <c r="T435" t="s">
        <v>57</v>
      </c>
      <c r="U435" t="s">
        <v>61</v>
      </c>
      <c r="V435" t="s">
        <v>57</v>
      </c>
      <c r="W435" t="s">
        <v>57</v>
      </c>
      <c r="X435" t="s">
        <v>61</v>
      </c>
      <c r="Y435" t="s">
        <v>61</v>
      </c>
      <c r="Z435" t="s">
        <v>57</v>
      </c>
      <c r="AA435" t="s">
        <v>64</v>
      </c>
      <c r="AB435" t="s">
        <v>61</v>
      </c>
      <c r="AC435" t="s">
        <v>65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66</v>
      </c>
      <c r="AM435">
        <v>0</v>
      </c>
      <c r="AN435">
        <v>1</v>
      </c>
      <c r="AO435">
        <v>0</v>
      </c>
      <c r="AP435" t="s">
        <v>176</v>
      </c>
      <c r="AQ435" t="s">
        <v>68</v>
      </c>
      <c r="AR435" t="s">
        <v>93</v>
      </c>
      <c r="AS435">
        <v>4</v>
      </c>
      <c r="AT435">
        <v>32881</v>
      </c>
      <c r="AU435">
        <v>1</v>
      </c>
      <c r="AV435">
        <v>0</v>
      </c>
      <c r="AW435">
        <v>1</v>
      </c>
      <c r="AX435">
        <v>0</v>
      </c>
      <c r="AY435">
        <v>5</v>
      </c>
      <c r="AZ435" t="s">
        <v>177</v>
      </c>
      <c r="BA435">
        <v>1</v>
      </c>
      <c r="BB435" t="s">
        <v>71</v>
      </c>
      <c r="BC435">
        <v>4</v>
      </c>
    </row>
    <row r="436" spans="1:55">
      <c r="A436" t="s">
        <v>1293</v>
      </c>
      <c r="B436" t="s">
        <v>73</v>
      </c>
      <c r="C436">
        <v>30</v>
      </c>
      <c r="D436" t="s">
        <v>61</v>
      </c>
      <c r="E436">
        <v>0</v>
      </c>
      <c r="F436" t="s">
        <v>1294</v>
      </c>
      <c r="G436">
        <v>95758</v>
      </c>
      <c r="H436">
        <v>38.35363</v>
      </c>
      <c r="I436">
        <v>-121.44195</v>
      </c>
      <c r="J436">
        <v>0</v>
      </c>
      <c r="K436">
        <v>2</v>
      </c>
      <c r="L436" t="s">
        <v>83</v>
      </c>
      <c r="M436" t="s">
        <v>57</v>
      </c>
      <c r="N436" t="s">
        <v>840</v>
      </c>
      <c r="O436" t="s">
        <v>57</v>
      </c>
      <c r="P436" t="s">
        <v>57</v>
      </c>
      <c r="Q436" t="s">
        <v>85</v>
      </c>
      <c r="R436" t="s">
        <v>86</v>
      </c>
      <c r="S436" t="s">
        <v>61</v>
      </c>
      <c r="T436" t="s">
        <v>61</v>
      </c>
      <c r="U436" t="s">
        <v>61</v>
      </c>
      <c r="V436" t="s">
        <v>61</v>
      </c>
      <c r="W436" t="s">
        <v>61</v>
      </c>
      <c r="X436" t="s">
        <v>61</v>
      </c>
      <c r="Y436" t="s">
        <v>61</v>
      </c>
      <c r="Z436" t="s">
        <v>57</v>
      </c>
      <c r="AA436" t="s">
        <v>77</v>
      </c>
      <c r="AB436" t="s">
        <v>57</v>
      </c>
      <c r="AC436" t="s">
        <v>87</v>
      </c>
      <c r="AD436">
        <v>76.5</v>
      </c>
      <c r="AE436">
        <v>162.45</v>
      </c>
      <c r="AF436">
        <v>0</v>
      </c>
      <c r="AG436">
        <v>0</v>
      </c>
      <c r="AH436">
        <v>34.44</v>
      </c>
      <c r="AI436">
        <v>196.89</v>
      </c>
      <c r="AJ436" t="s">
        <v>88</v>
      </c>
      <c r="AK436" t="s">
        <v>190</v>
      </c>
      <c r="AL436" t="s">
        <v>191</v>
      </c>
      <c r="AM436">
        <v>1</v>
      </c>
      <c r="AN436">
        <v>0</v>
      </c>
      <c r="AO436">
        <v>0</v>
      </c>
      <c r="AP436" t="s">
        <v>91</v>
      </c>
      <c r="AQ436" t="s">
        <v>68</v>
      </c>
      <c r="AR436" t="s">
        <v>93</v>
      </c>
      <c r="AS436">
        <v>1</v>
      </c>
      <c r="AT436">
        <v>47065</v>
      </c>
      <c r="AU436">
        <v>1</v>
      </c>
      <c r="AV436">
        <v>1</v>
      </c>
      <c r="AW436">
        <v>0</v>
      </c>
      <c r="AX436">
        <v>76.5</v>
      </c>
      <c r="AY436">
        <v>1</v>
      </c>
      <c r="AZ436" t="s">
        <v>94</v>
      </c>
      <c r="BA436">
        <v>10</v>
      </c>
      <c r="BB436" t="s">
        <v>95</v>
      </c>
      <c r="BC436">
        <v>1</v>
      </c>
    </row>
    <row r="437" spans="1:55">
      <c r="A437" t="s">
        <v>1295</v>
      </c>
      <c r="B437" t="s">
        <v>73</v>
      </c>
      <c r="C437">
        <v>40</v>
      </c>
      <c r="D437" t="s">
        <v>57</v>
      </c>
      <c r="E437">
        <v>0</v>
      </c>
      <c r="F437" t="s">
        <v>1296</v>
      </c>
      <c r="G437">
        <v>95693</v>
      </c>
      <c r="H437">
        <v>38.392559</v>
      </c>
      <c r="I437">
        <v>-121.225093</v>
      </c>
      <c r="J437">
        <v>5</v>
      </c>
      <c r="K437">
        <v>13</v>
      </c>
      <c r="L437" t="s">
        <v>98</v>
      </c>
      <c r="M437" t="s">
        <v>57</v>
      </c>
      <c r="N437" t="s">
        <v>1297</v>
      </c>
      <c r="O437" t="s">
        <v>61</v>
      </c>
      <c r="P437" t="s">
        <v>57</v>
      </c>
      <c r="Q437" t="s">
        <v>85</v>
      </c>
      <c r="R437" t="s">
        <v>136</v>
      </c>
      <c r="S437" t="s">
        <v>57</v>
      </c>
      <c r="T437" t="s">
        <v>61</v>
      </c>
      <c r="U437" t="s">
        <v>61</v>
      </c>
      <c r="V437" t="s">
        <v>61</v>
      </c>
      <c r="W437" t="s">
        <v>61</v>
      </c>
      <c r="X437" t="s">
        <v>57</v>
      </c>
      <c r="Y437" t="s">
        <v>57</v>
      </c>
      <c r="Z437" t="s">
        <v>57</v>
      </c>
      <c r="AA437" t="s">
        <v>77</v>
      </c>
      <c r="AB437" t="s">
        <v>61</v>
      </c>
      <c r="AC437" t="s">
        <v>87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88</v>
      </c>
      <c r="AK437" t="s">
        <v>89</v>
      </c>
      <c r="AL437" t="s">
        <v>342</v>
      </c>
      <c r="AM437">
        <v>1</v>
      </c>
      <c r="AN437">
        <v>0</v>
      </c>
      <c r="AO437">
        <v>0</v>
      </c>
      <c r="AP437" t="s">
        <v>103</v>
      </c>
      <c r="AQ437" t="s">
        <v>78</v>
      </c>
      <c r="AR437" t="s">
        <v>93</v>
      </c>
      <c r="AS437">
        <v>4</v>
      </c>
      <c r="AT437">
        <v>5889</v>
      </c>
      <c r="AU437">
        <v>1</v>
      </c>
      <c r="AV437">
        <v>1</v>
      </c>
      <c r="AW437">
        <v>0</v>
      </c>
      <c r="AX437">
        <v>84.05</v>
      </c>
      <c r="AY437">
        <v>3</v>
      </c>
      <c r="AZ437" t="s">
        <v>106</v>
      </c>
      <c r="BA437">
        <v>6</v>
      </c>
      <c r="BB437" t="s">
        <v>95</v>
      </c>
      <c r="BC437">
        <v>1</v>
      </c>
    </row>
    <row r="438" spans="1:55">
      <c r="A438" t="s">
        <v>1298</v>
      </c>
      <c r="B438" t="s">
        <v>56</v>
      </c>
      <c r="C438">
        <v>39</v>
      </c>
      <c r="D438" t="s">
        <v>61</v>
      </c>
      <c r="E438">
        <v>0</v>
      </c>
      <c r="F438" t="s">
        <v>1299</v>
      </c>
      <c r="G438">
        <v>96024</v>
      </c>
      <c r="H438">
        <v>40.586588</v>
      </c>
      <c r="I438">
        <v>-122.903677</v>
      </c>
      <c r="J438">
        <v>0</v>
      </c>
      <c r="K438">
        <v>16</v>
      </c>
      <c r="L438" t="s">
        <v>98</v>
      </c>
      <c r="M438" t="s">
        <v>57</v>
      </c>
      <c r="N438" t="s">
        <v>1155</v>
      </c>
      <c r="O438" t="s">
        <v>57</v>
      </c>
      <c r="P438" t="s">
        <v>57</v>
      </c>
      <c r="Q438" t="s">
        <v>85</v>
      </c>
      <c r="R438" t="s">
        <v>86</v>
      </c>
      <c r="S438" t="s">
        <v>61</v>
      </c>
      <c r="T438" t="s">
        <v>57</v>
      </c>
      <c r="U438" t="s">
        <v>57</v>
      </c>
      <c r="V438" t="s">
        <v>61</v>
      </c>
      <c r="W438" t="s">
        <v>61</v>
      </c>
      <c r="X438" t="s">
        <v>57</v>
      </c>
      <c r="Y438" t="s">
        <v>57</v>
      </c>
      <c r="Z438" t="s">
        <v>57</v>
      </c>
      <c r="AA438" t="s">
        <v>77</v>
      </c>
      <c r="AB438" t="s">
        <v>57</v>
      </c>
      <c r="AC438" t="s">
        <v>65</v>
      </c>
      <c r="AD438">
        <v>95.59999999999999</v>
      </c>
      <c r="AE438">
        <v>1555.65</v>
      </c>
      <c r="AF438">
        <v>0</v>
      </c>
      <c r="AG438">
        <v>0</v>
      </c>
      <c r="AH438">
        <v>303.84</v>
      </c>
      <c r="AI438">
        <v>1859.49</v>
      </c>
      <c r="AJ438" t="s">
        <v>88</v>
      </c>
      <c r="AK438" t="s">
        <v>205</v>
      </c>
      <c r="AL438" t="s">
        <v>206</v>
      </c>
      <c r="AM438">
        <v>1</v>
      </c>
      <c r="AN438">
        <v>0</v>
      </c>
      <c r="AO438">
        <v>0</v>
      </c>
      <c r="AP438" t="s">
        <v>103</v>
      </c>
      <c r="AQ438" t="s">
        <v>68</v>
      </c>
      <c r="AR438" t="s">
        <v>105</v>
      </c>
      <c r="AS438">
        <v>5</v>
      </c>
      <c r="AT438">
        <v>960</v>
      </c>
      <c r="AU438">
        <v>1</v>
      </c>
      <c r="AV438">
        <v>1</v>
      </c>
      <c r="AW438">
        <v>0</v>
      </c>
      <c r="AX438">
        <v>95.59999999999999</v>
      </c>
      <c r="AY438">
        <v>3</v>
      </c>
      <c r="AZ438" t="s">
        <v>106</v>
      </c>
      <c r="BA438">
        <v>7</v>
      </c>
      <c r="BB438" t="s">
        <v>95</v>
      </c>
      <c r="BC438">
        <v>1</v>
      </c>
    </row>
    <row r="439" spans="1:55">
      <c r="A439" t="s">
        <v>1300</v>
      </c>
      <c r="B439" t="s">
        <v>56</v>
      </c>
      <c r="C439">
        <v>28</v>
      </c>
      <c r="D439" t="s">
        <v>61</v>
      </c>
      <c r="E439">
        <v>0</v>
      </c>
      <c r="F439" t="s">
        <v>1301</v>
      </c>
      <c r="G439">
        <v>92282</v>
      </c>
      <c r="H439">
        <v>33.972293</v>
      </c>
      <c r="I439">
        <v>-116.654195</v>
      </c>
      <c r="J439">
        <v>0</v>
      </c>
      <c r="K439">
        <v>67</v>
      </c>
      <c r="L439" t="s">
        <v>119</v>
      </c>
      <c r="M439" t="s">
        <v>57</v>
      </c>
      <c r="N439" t="s">
        <v>1302</v>
      </c>
      <c r="O439" t="s">
        <v>57</v>
      </c>
      <c r="P439" t="s">
        <v>57</v>
      </c>
      <c r="Q439" t="s">
        <v>85</v>
      </c>
      <c r="R439" t="s">
        <v>86</v>
      </c>
      <c r="S439" t="s">
        <v>57</v>
      </c>
      <c r="T439" t="s">
        <v>57</v>
      </c>
      <c r="U439" t="s">
        <v>57</v>
      </c>
      <c r="V439" t="s">
        <v>61</v>
      </c>
      <c r="W439" t="s">
        <v>57</v>
      </c>
      <c r="X439" t="s">
        <v>61</v>
      </c>
      <c r="Y439" t="s">
        <v>61</v>
      </c>
      <c r="Z439" t="s">
        <v>57</v>
      </c>
      <c r="AA439" t="s">
        <v>77</v>
      </c>
      <c r="AB439" t="s">
        <v>57</v>
      </c>
      <c r="AC439" t="s">
        <v>65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88</v>
      </c>
      <c r="AK439" t="s">
        <v>89</v>
      </c>
      <c r="AL439" t="s">
        <v>356</v>
      </c>
      <c r="AM439">
        <v>1</v>
      </c>
      <c r="AN439">
        <v>0</v>
      </c>
      <c r="AO439">
        <v>0</v>
      </c>
      <c r="AP439" t="s">
        <v>123</v>
      </c>
      <c r="AQ439" t="s">
        <v>116</v>
      </c>
      <c r="AR439" t="s">
        <v>105</v>
      </c>
      <c r="AS439">
        <v>5</v>
      </c>
      <c r="AT439">
        <v>805</v>
      </c>
      <c r="AU439">
        <v>1</v>
      </c>
      <c r="AV439">
        <v>1</v>
      </c>
      <c r="AW439">
        <v>0</v>
      </c>
      <c r="AX439">
        <v>102.95</v>
      </c>
      <c r="AY439">
        <v>6</v>
      </c>
      <c r="AZ439" t="s">
        <v>125</v>
      </c>
      <c r="BA439">
        <v>7</v>
      </c>
      <c r="BB439" t="s">
        <v>95</v>
      </c>
      <c r="BC439">
        <v>1</v>
      </c>
    </row>
    <row r="440" spans="1:55">
      <c r="A440" t="s">
        <v>1303</v>
      </c>
      <c r="B440" t="s">
        <v>73</v>
      </c>
      <c r="C440">
        <v>19</v>
      </c>
      <c r="D440" t="s">
        <v>57</v>
      </c>
      <c r="E440">
        <v>1</v>
      </c>
      <c r="F440" t="s">
        <v>1304</v>
      </c>
      <c r="G440">
        <v>95977</v>
      </c>
      <c r="H440">
        <v>39.176595</v>
      </c>
      <c r="I440">
        <v>-121.291692</v>
      </c>
      <c r="J440">
        <v>3</v>
      </c>
      <c r="K440">
        <v>72</v>
      </c>
      <c r="L440" t="s">
        <v>119</v>
      </c>
      <c r="M440" t="s">
        <v>57</v>
      </c>
      <c r="N440" t="s">
        <v>1305</v>
      </c>
      <c r="O440" t="s">
        <v>61</v>
      </c>
      <c r="P440" t="s">
        <v>61</v>
      </c>
      <c r="Q440" t="s">
        <v>143</v>
      </c>
      <c r="R440" t="s">
        <v>143</v>
      </c>
      <c r="S440" t="s">
        <v>143</v>
      </c>
      <c r="T440" t="s">
        <v>143</v>
      </c>
      <c r="U440" t="s">
        <v>143</v>
      </c>
      <c r="V440" t="s">
        <v>143</v>
      </c>
      <c r="W440" t="s">
        <v>143</v>
      </c>
      <c r="X440" t="s">
        <v>143</v>
      </c>
      <c r="Y440" t="s">
        <v>143</v>
      </c>
      <c r="Z440" t="s">
        <v>143</v>
      </c>
      <c r="AA440" t="s">
        <v>122</v>
      </c>
      <c r="AB440" t="s">
        <v>61</v>
      </c>
      <c r="AC440" t="s">
        <v>87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66</v>
      </c>
      <c r="AM440">
        <v>0</v>
      </c>
      <c r="AN440">
        <v>1</v>
      </c>
      <c r="AO440">
        <v>0</v>
      </c>
      <c r="AP440" t="s">
        <v>123</v>
      </c>
      <c r="AQ440" t="s">
        <v>116</v>
      </c>
      <c r="AR440" t="s">
        <v>182</v>
      </c>
      <c r="AT440">
        <v>963</v>
      </c>
      <c r="AU440">
        <v>1</v>
      </c>
      <c r="AV440">
        <v>0</v>
      </c>
      <c r="AW440">
        <v>1</v>
      </c>
      <c r="AX440">
        <v>0</v>
      </c>
      <c r="AY440">
        <v>6</v>
      </c>
      <c r="AZ440" t="s">
        <v>125</v>
      </c>
      <c r="BA440">
        <v>0</v>
      </c>
      <c r="BB440" t="s">
        <v>71</v>
      </c>
      <c r="BC440">
        <v>4</v>
      </c>
    </row>
    <row r="441" spans="1:55">
      <c r="A441" t="s">
        <v>1306</v>
      </c>
      <c r="B441" t="s">
        <v>73</v>
      </c>
      <c r="C441">
        <v>61</v>
      </c>
      <c r="D441" t="s">
        <v>61</v>
      </c>
      <c r="E441">
        <v>0</v>
      </c>
      <c r="F441" t="s">
        <v>1307</v>
      </c>
      <c r="G441">
        <v>93614</v>
      </c>
      <c r="H441">
        <v>37.212191</v>
      </c>
      <c r="I441">
        <v>-119.749323</v>
      </c>
      <c r="J441">
        <v>0</v>
      </c>
      <c r="K441">
        <v>3</v>
      </c>
      <c r="L441" t="s">
        <v>59</v>
      </c>
      <c r="M441" t="s">
        <v>57</v>
      </c>
      <c r="N441" t="s">
        <v>1146</v>
      </c>
      <c r="O441" t="s">
        <v>61</v>
      </c>
      <c r="P441" t="s">
        <v>57</v>
      </c>
      <c r="Q441" t="s">
        <v>85</v>
      </c>
      <c r="R441" t="s">
        <v>63</v>
      </c>
      <c r="S441" t="s">
        <v>57</v>
      </c>
      <c r="T441" t="s">
        <v>61</v>
      </c>
      <c r="U441" t="s">
        <v>61</v>
      </c>
      <c r="V441" t="s">
        <v>57</v>
      </c>
      <c r="W441" t="s">
        <v>61</v>
      </c>
      <c r="X441" t="s">
        <v>61</v>
      </c>
      <c r="Y441" t="s">
        <v>61</v>
      </c>
      <c r="Z441" t="s">
        <v>61</v>
      </c>
      <c r="AA441" t="s">
        <v>77</v>
      </c>
      <c r="AB441" t="s">
        <v>57</v>
      </c>
      <c r="AC441" t="s">
        <v>65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170</v>
      </c>
      <c r="AM441">
        <v>0</v>
      </c>
      <c r="AN441">
        <v>0</v>
      </c>
      <c r="AO441">
        <v>0</v>
      </c>
      <c r="AP441" t="s">
        <v>91</v>
      </c>
      <c r="AQ441" t="s">
        <v>124</v>
      </c>
      <c r="AR441" t="s">
        <v>93</v>
      </c>
      <c r="AS441">
        <v>2</v>
      </c>
      <c r="AT441">
        <v>9395</v>
      </c>
      <c r="AU441">
        <v>0</v>
      </c>
      <c r="AX441">
        <v>0</v>
      </c>
      <c r="AY441">
        <v>1</v>
      </c>
      <c r="AZ441" t="s">
        <v>94</v>
      </c>
      <c r="BA441">
        <v>10</v>
      </c>
      <c r="BB441" t="s">
        <v>95</v>
      </c>
      <c r="BC441">
        <v>1</v>
      </c>
    </row>
    <row r="442" spans="1:55">
      <c r="A442" t="s">
        <v>1308</v>
      </c>
      <c r="B442" t="s">
        <v>56</v>
      </c>
      <c r="C442">
        <v>73</v>
      </c>
      <c r="D442" t="s">
        <v>57</v>
      </c>
      <c r="E442">
        <v>0</v>
      </c>
      <c r="F442" t="s">
        <v>1112</v>
      </c>
      <c r="G442">
        <v>91702</v>
      </c>
      <c r="H442">
        <v>34.174493</v>
      </c>
      <c r="I442">
        <v>-117.87068</v>
      </c>
      <c r="J442">
        <v>1</v>
      </c>
      <c r="K442">
        <v>47</v>
      </c>
      <c r="L442" t="s">
        <v>59</v>
      </c>
      <c r="M442" t="s">
        <v>57</v>
      </c>
      <c r="N442" t="s">
        <v>1309</v>
      </c>
      <c r="O442" t="s">
        <v>57</v>
      </c>
      <c r="P442" t="s">
        <v>57</v>
      </c>
      <c r="Q442" t="s">
        <v>85</v>
      </c>
      <c r="R442" t="s">
        <v>131</v>
      </c>
      <c r="S442" t="s">
        <v>57</v>
      </c>
      <c r="T442" t="s">
        <v>61</v>
      </c>
      <c r="U442" t="s">
        <v>61</v>
      </c>
      <c r="V442" t="s">
        <v>61</v>
      </c>
      <c r="W442" t="s">
        <v>61</v>
      </c>
      <c r="X442" t="s">
        <v>61</v>
      </c>
      <c r="Y442" t="s">
        <v>61</v>
      </c>
      <c r="Z442" t="s">
        <v>61</v>
      </c>
      <c r="AA442" t="s">
        <v>77</v>
      </c>
      <c r="AB442" t="s">
        <v>61</v>
      </c>
      <c r="AC442" t="s">
        <v>87</v>
      </c>
      <c r="AD442">
        <v>80.34999999999999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88</v>
      </c>
      <c r="AK442" t="s">
        <v>101</v>
      </c>
      <c r="AL442" t="s">
        <v>111</v>
      </c>
      <c r="AM442">
        <v>1</v>
      </c>
      <c r="AN442">
        <v>0</v>
      </c>
      <c r="AO442">
        <v>0</v>
      </c>
      <c r="AP442" t="s">
        <v>176</v>
      </c>
      <c r="AQ442" t="s">
        <v>104</v>
      </c>
      <c r="AR442" t="s">
        <v>93</v>
      </c>
      <c r="AS442">
        <v>1</v>
      </c>
      <c r="AT442">
        <v>57775</v>
      </c>
      <c r="AU442">
        <v>1</v>
      </c>
      <c r="AV442">
        <v>1</v>
      </c>
      <c r="AW442">
        <v>0</v>
      </c>
      <c r="AX442">
        <v>80.34999999999999</v>
      </c>
      <c r="AY442">
        <v>5</v>
      </c>
      <c r="AZ442" t="s">
        <v>177</v>
      </c>
      <c r="BA442">
        <v>6</v>
      </c>
      <c r="BB442" t="s">
        <v>95</v>
      </c>
      <c r="BC442">
        <v>1</v>
      </c>
    </row>
    <row r="443" spans="1:55">
      <c r="A443" t="s">
        <v>1310</v>
      </c>
      <c r="B443" t="s">
        <v>73</v>
      </c>
      <c r="C443">
        <v>69</v>
      </c>
      <c r="D443" t="s">
        <v>61</v>
      </c>
      <c r="E443">
        <v>0</v>
      </c>
      <c r="F443" t="s">
        <v>1311</v>
      </c>
      <c r="G443">
        <v>95348</v>
      </c>
      <c r="H443">
        <v>37.40122</v>
      </c>
      <c r="I443">
        <v>-120.514191</v>
      </c>
      <c r="J443">
        <v>0</v>
      </c>
      <c r="K443">
        <v>4</v>
      </c>
      <c r="L443" t="s">
        <v>83</v>
      </c>
      <c r="M443" t="s">
        <v>57</v>
      </c>
      <c r="N443" t="s">
        <v>1312</v>
      </c>
      <c r="O443" t="s">
        <v>61</v>
      </c>
      <c r="P443" t="s">
        <v>57</v>
      </c>
      <c r="Q443" t="s">
        <v>85</v>
      </c>
      <c r="R443" t="s">
        <v>160</v>
      </c>
      <c r="S443" t="s">
        <v>61</v>
      </c>
      <c r="T443" t="s">
        <v>61</v>
      </c>
      <c r="U443" t="s">
        <v>61</v>
      </c>
      <c r="V443" t="s">
        <v>61</v>
      </c>
      <c r="W443" t="s">
        <v>61</v>
      </c>
      <c r="X443" t="s">
        <v>61</v>
      </c>
      <c r="Y443" t="s">
        <v>61</v>
      </c>
      <c r="Z443" t="s">
        <v>57</v>
      </c>
      <c r="AA443" t="s">
        <v>77</v>
      </c>
      <c r="AB443" t="s">
        <v>57</v>
      </c>
      <c r="AC443" t="s">
        <v>87</v>
      </c>
      <c r="AD443">
        <v>70.65000000000001</v>
      </c>
      <c r="AE443">
        <v>293.85</v>
      </c>
      <c r="AF443">
        <v>0</v>
      </c>
      <c r="AG443">
        <v>0</v>
      </c>
      <c r="AH443">
        <v>24.72</v>
      </c>
      <c r="AI443">
        <v>318.57</v>
      </c>
      <c r="AJ443" t="s">
        <v>66</v>
      </c>
      <c r="AM443">
        <v>0</v>
      </c>
      <c r="AN443">
        <v>1</v>
      </c>
      <c r="AO443">
        <v>0</v>
      </c>
      <c r="AP443" t="s">
        <v>91</v>
      </c>
      <c r="AQ443" t="s">
        <v>124</v>
      </c>
      <c r="AR443" t="s">
        <v>93</v>
      </c>
      <c r="AS443">
        <v>1</v>
      </c>
      <c r="AT443">
        <v>23100</v>
      </c>
      <c r="AU443">
        <v>1</v>
      </c>
      <c r="AV443">
        <v>0</v>
      </c>
      <c r="AW443">
        <v>1</v>
      </c>
      <c r="AX443">
        <v>0</v>
      </c>
      <c r="AY443">
        <v>1</v>
      </c>
      <c r="AZ443" t="s">
        <v>94</v>
      </c>
      <c r="BA443">
        <v>10</v>
      </c>
      <c r="BB443" t="s">
        <v>95</v>
      </c>
      <c r="BC443">
        <v>1</v>
      </c>
    </row>
    <row r="444" spans="1:55">
      <c r="A444" t="s">
        <v>1313</v>
      </c>
      <c r="B444" t="s">
        <v>56</v>
      </c>
      <c r="C444">
        <v>71</v>
      </c>
      <c r="D444" t="s">
        <v>61</v>
      </c>
      <c r="E444">
        <v>0</v>
      </c>
      <c r="F444" t="s">
        <v>1314</v>
      </c>
      <c r="G444">
        <v>92536</v>
      </c>
      <c r="H444">
        <v>33.482243</v>
      </c>
      <c r="I444">
        <v>-116.827173</v>
      </c>
      <c r="J444">
        <v>0</v>
      </c>
      <c r="K444">
        <v>18</v>
      </c>
      <c r="L444" t="s">
        <v>59</v>
      </c>
      <c r="M444" t="s">
        <v>57</v>
      </c>
      <c r="N444" t="s">
        <v>1033</v>
      </c>
      <c r="O444" t="s">
        <v>61</v>
      </c>
      <c r="P444" t="s">
        <v>57</v>
      </c>
      <c r="Q444" t="s">
        <v>85</v>
      </c>
      <c r="R444" t="s">
        <v>586</v>
      </c>
      <c r="S444" t="s">
        <v>61</v>
      </c>
      <c r="T444" t="s">
        <v>57</v>
      </c>
      <c r="U444" t="s">
        <v>61</v>
      </c>
      <c r="V444" t="s">
        <v>61</v>
      </c>
      <c r="W444" t="s">
        <v>61</v>
      </c>
      <c r="X444" t="s">
        <v>61</v>
      </c>
      <c r="Y444" t="s">
        <v>61</v>
      </c>
      <c r="Z444" t="s">
        <v>57</v>
      </c>
      <c r="AA444" t="s">
        <v>122</v>
      </c>
      <c r="AB444" t="s">
        <v>57</v>
      </c>
      <c r="AC444" t="s">
        <v>87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66</v>
      </c>
      <c r="AM444">
        <v>0</v>
      </c>
      <c r="AN444">
        <v>1</v>
      </c>
      <c r="AO444">
        <v>0</v>
      </c>
      <c r="AP444" t="s">
        <v>103</v>
      </c>
      <c r="AQ444" t="s">
        <v>104</v>
      </c>
      <c r="AR444" t="s">
        <v>93</v>
      </c>
      <c r="AS444">
        <v>2</v>
      </c>
      <c r="AT444">
        <v>2433</v>
      </c>
      <c r="AU444">
        <v>1</v>
      </c>
      <c r="AV444">
        <v>0</v>
      </c>
      <c r="AW444">
        <v>1</v>
      </c>
      <c r="AX444">
        <v>0</v>
      </c>
      <c r="AY444">
        <v>3</v>
      </c>
      <c r="AZ444" t="s">
        <v>106</v>
      </c>
      <c r="BA444">
        <v>4</v>
      </c>
      <c r="BB444" t="s">
        <v>80</v>
      </c>
      <c r="BC444">
        <v>2</v>
      </c>
    </row>
    <row r="445" spans="1:55">
      <c r="A445" t="s">
        <v>1315</v>
      </c>
      <c r="B445" t="s">
        <v>73</v>
      </c>
      <c r="C445">
        <v>45</v>
      </c>
      <c r="D445" t="s">
        <v>57</v>
      </c>
      <c r="E445">
        <v>0</v>
      </c>
      <c r="F445" t="s">
        <v>953</v>
      </c>
      <c r="G445">
        <v>93501</v>
      </c>
      <c r="H445">
        <v>35.097323</v>
      </c>
      <c r="I445">
        <v>-118.171288</v>
      </c>
      <c r="J445">
        <v>1</v>
      </c>
      <c r="K445">
        <v>21</v>
      </c>
      <c r="L445" t="s">
        <v>98</v>
      </c>
      <c r="M445" t="s">
        <v>57</v>
      </c>
      <c r="N445" t="s">
        <v>1316</v>
      </c>
      <c r="O445" t="s">
        <v>57</v>
      </c>
      <c r="P445" t="s">
        <v>57</v>
      </c>
      <c r="Q445" t="s">
        <v>85</v>
      </c>
      <c r="R445" t="s">
        <v>1317</v>
      </c>
      <c r="S445" t="s">
        <v>61</v>
      </c>
      <c r="T445" t="s">
        <v>57</v>
      </c>
      <c r="U445" t="s">
        <v>57</v>
      </c>
      <c r="V445" t="s">
        <v>61</v>
      </c>
      <c r="W445" t="s">
        <v>57</v>
      </c>
      <c r="X445" t="s">
        <v>57</v>
      </c>
      <c r="Y445" t="s">
        <v>57</v>
      </c>
      <c r="Z445" t="s">
        <v>57</v>
      </c>
      <c r="AA445" t="s">
        <v>77</v>
      </c>
      <c r="AB445" t="s">
        <v>61</v>
      </c>
      <c r="AC445" t="s">
        <v>87</v>
      </c>
      <c r="AD445">
        <v>104.4</v>
      </c>
      <c r="AE445">
        <v>2157.95</v>
      </c>
      <c r="AF445">
        <v>0</v>
      </c>
      <c r="AG445">
        <v>0</v>
      </c>
      <c r="AH445">
        <v>895.65</v>
      </c>
      <c r="AI445">
        <v>3053.6</v>
      </c>
      <c r="AJ445" t="s">
        <v>88</v>
      </c>
      <c r="AK445" t="s">
        <v>205</v>
      </c>
      <c r="AL445" t="s">
        <v>329</v>
      </c>
      <c r="AM445">
        <v>1</v>
      </c>
      <c r="AN445">
        <v>0</v>
      </c>
      <c r="AO445">
        <v>0</v>
      </c>
      <c r="AP445" t="s">
        <v>103</v>
      </c>
      <c r="AQ445" t="s">
        <v>78</v>
      </c>
      <c r="AR445" t="s">
        <v>105</v>
      </c>
      <c r="AS445">
        <v>6</v>
      </c>
      <c r="AT445">
        <v>4882</v>
      </c>
      <c r="AU445">
        <v>1</v>
      </c>
      <c r="AV445">
        <v>1</v>
      </c>
      <c r="AW445">
        <v>0</v>
      </c>
      <c r="AX445">
        <v>104.4</v>
      </c>
      <c r="AY445">
        <v>3</v>
      </c>
      <c r="AZ445" t="s">
        <v>106</v>
      </c>
      <c r="BA445">
        <v>6</v>
      </c>
      <c r="BB445" t="s">
        <v>95</v>
      </c>
      <c r="BC445">
        <v>1</v>
      </c>
    </row>
    <row r="446" spans="1:55">
      <c r="A446" t="s">
        <v>1318</v>
      </c>
      <c r="B446" t="s">
        <v>56</v>
      </c>
      <c r="C446">
        <v>58</v>
      </c>
      <c r="D446" t="s">
        <v>57</v>
      </c>
      <c r="E446">
        <v>2</v>
      </c>
      <c r="F446" t="s">
        <v>644</v>
      </c>
      <c r="G446">
        <v>94060</v>
      </c>
      <c r="H446">
        <v>37.22565</v>
      </c>
      <c r="I446">
        <v>-122.297533</v>
      </c>
      <c r="J446">
        <v>5</v>
      </c>
      <c r="K446">
        <v>62</v>
      </c>
      <c r="L446" t="s">
        <v>59</v>
      </c>
      <c r="M446" t="s">
        <v>57</v>
      </c>
      <c r="N446" t="s">
        <v>1319</v>
      </c>
      <c r="O446" t="s">
        <v>61</v>
      </c>
      <c r="P446" t="s">
        <v>57</v>
      </c>
      <c r="Q446" t="s">
        <v>135</v>
      </c>
      <c r="R446" t="s">
        <v>163</v>
      </c>
      <c r="S446" t="s">
        <v>57</v>
      </c>
      <c r="T446" t="s">
        <v>61</v>
      </c>
      <c r="U446" t="s">
        <v>57</v>
      </c>
      <c r="V446" t="s">
        <v>57</v>
      </c>
      <c r="W446" t="s">
        <v>57</v>
      </c>
      <c r="X446" t="s">
        <v>61</v>
      </c>
      <c r="Y446" t="s">
        <v>61</v>
      </c>
      <c r="Z446" t="s">
        <v>57</v>
      </c>
      <c r="AA446" t="s">
        <v>64</v>
      </c>
      <c r="AB446" t="s">
        <v>57</v>
      </c>
      <c r="AC446" t="s">
        <v>87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66</v>
      </c>
      <c r="AM446">
        <v>0</v>
      </c>
      <c r="AN446">
        <v>1</v>
      </c>
      <c r="AO446">
        <v>0</v>
      </c>
      <c r="AP446" t="s">
        <v>123</v>
      </c>
      <c r="AQ446" t="s">
        <v>92</v>
      </c>
      <c r="AR446" t="s">
        <v>93</v>
      </c>
      <c r="AS446">
        <v>5</v>
      </c>
      <c r="AT446">
        <v>2055</v>
      </c>
      <c r="AU446">
        <v>1</v>
      </c>
      <c r="AV446">
        <v>0</v>
      </c>
      <c r="AW446">
        <v>1</v>
      </c>
      <c r="AX446">
        <v>0</v>
      </c>
      <c r="AY446">
        <v>6</v>
      </c>
      <c r="AZ446" t="s">
        <v>125</v>
      </c>
      <c r="BA446">
        <v>0</v>
      </c>
      <c r="BB446" t="s">
        <v>71</v>
      </c>
      <c r="BC446">
        <v>4</v>
      </c>
    </row>
    <row r="447" spans="1:55">
      <c r="A447" t="s">
        <v>1320</v>
      </c>
      <c r="B447" t="s">
        <v>73</v>
      </c>
      <c r="C447">
        <v>32</v>
      </c>
      <c r="D447" t="s">
        <v>61</v>
      </c>
      <c r="E447">
        <v>0</v>
      </c>
      <c r="F447" t="s">
        <v>1321</v>
      </c>
      <c r="G447">
        <v>95002</v>
      </c>
      <c r="H447">
        <v>37.449537</v>
      </c>
      <c r="I447">
        <v>-121.994813</v>
      </c>
      <c r="J447">
        <v>0</v>
      </c>
      <c r="K447">
        <v>7</v>
      </c>
      <c r="L447" t="s">
        <v>83</v>
      </c>
      <c r="M447" t="s">
        <v>57</v>
      </c>
      <c r="N447" t="s">
        <v>1322</v>
      </c>
      <c r="O447" t="s">
        <v>57</v>
      </c>
      <c r="P447" t="s">
        <v>57</v>
      </c>
      <c r="Q447" t="s">
        <v>85</v>
      </c>
      <c r="R447" t="s">
        <v>300</v>
      </c>
      <c r="S447" t="s">
        <v>61</v>
      </c>
      <c r="T447" t="s">
        <v>61</v>
      </c>
      <c r="U447" t="s">
        <v>57</v>
      </c>
      <c r="V447" t="s">
        <v>61</v>
      </c>
      <c r="W447" t="s">
        <v>57</v>
      </c>
      <c r="X447" t="s">
        <v>57</v>
      </c>
      <c r="Y447" t="s">
        <v>57</v>
      </c>
      <c r="Z447" t="s">
        <v>57</v>
      </c>
      <c r="AA447" t="s">
        <v>77</v>
      </c>
      <c r="AB447" t="s">
        <v>57</v>
      </c>
      <c r="AC447" t="s">
        <v>87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88</v>
      </c>
      <c r="AK447" t="s">
        <v>89</v>
      </c>
      <c r="AL447" t="s">
        <v>90</v>
      </c>
      <c r="AM447">
        <v>1</v>
      </c>
      <c r="AN447">
        <v>0</v>
      </c>
      <c r="AO447">
        <v>0</v>
      </c>
      <c r="AP447" t="s">
        <v>67</v>
      </c>
      <c r="AQ447" t="s">
        <v>68</v>
      </c>
      <c r="AR447" t="s">
        <v>105</v>
      </c>
      <c r="AS447">
        <v>5</v>
      </c>
      <c r="AT447">
        <v>2147</v>
      </c>
      <c r="AU447">
        <v>1</v>
      </c>
      <c r="AV447">
        <v>1</v>
      </c>
      <c r="AW447">
        <v>0</v>
      </c>
      <c r="AX447">
        <v>98.05</v>
      </c>
      <c r="AY447">
        <v>2</v>
      </c>
      <c r="AZ447" t="s">
        <v>70</v>
      </c>
      <c r="BA447">
        <v>7</v>
      </c>
      <c r="BB447" t="s">
        <v>95</v>
      </c>
      <c r="BC447">
        <v>1</v>
      </c>
    </row>
    <row r="448" spans="1:55">
      <c r="A448" t="s">
        <v>1323</v>
      </c>
      <c r="B448" t="s">
        <v>73</v>
      </c>
      <c r="C448">
        <v>34</v>
      </c>
      <c r="D448" t="s">
        <v>61</v>
      </c>
      <c r="E448">
        <v>0</v>
      </c>
      <c r="F448" t="s">
        <v>1324</v>
      </c>
      <c r="G448">
        <v>92264</v>
      </c>
      <c r="H448">
        <v>33.745746</v>
      </c>
      <c r="I448">
        <v>-116.514215</v>
      </c>
      <c r="J448">
        <v>0</v>
      </c>
      <c r="K448">
        <v>29</v>
      </c>
      <c r="L448" t="s">
        <v>216</v>
      </c>
      <c r="M448" t="s">
        <v>57</v>
      </c>
      <c r="N448" t="s">
        <v>1325</v>
      </c>
      <c r="O448" t="s">
        <v>61</v>
      </c>
      <c r="P448" t="s">
        <v>57</v>
      </c>
      <c r="Q448" t="s">
        <v>135</v>
      </c>
      <c r="R448" t="s">
        <v>332</v>
      </c>
      <c r="S448" t="s">
        <v>61</v>
      </c>
      <c r="T448" t="s">
        <v>61</v>
      </c>
      <c r="U448" t="s">
        <v>57</v>
      </c>
      <c r="V448" t="s">
        <v>61</v>
      </c>
      <c r="W448" t="s">
        <v>61</v>
      </c>
      <c r="X448" t="s">
        <v>61</v>
      </c>
      <c r="Y448" t="s">
        <v>61</v>
      </c>
      <c r="Z448" t="s">
        <v>57</v>
      </c>
      <c r="AA448" t="s">
        <v>77</v>
      </c>
      <c r="AB448" t="s">
        <v>61</v>
      </c>
      <c r="AC448" t="s">
        <v>87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66</v>
      </c>
      <c r="AM448">
        <v>0</v>
      </c>
      <c r="AN448">
        <v>1</v>
      </c>
      <c r="AO448">
        <v>0</v>
      </c>
      <c r="AP448" t="s">
        <v>164</v>
      </c>
      <c r="AQ448" t="s">
        <v>68</v>
      </c>
      <c r="AR448" t="s">
        <v>137</v>
      </c>
      <c r="AS448">
        <v>2</v>
      </c>
      <c r="AT448">
        <v>18884</v>
      </c>
      <c r="AU448">
        <v>1</v>
      </c>
      <c r="AV448">
        <v>0</v>
      </c>
      <c r="AW448">
        <v>1</v>
      </c>
      <c r="AX448">
        <v>0</v>
      </c>
      <c r="AY448">
        <v>4</v>
      </c>
      <c r="AZ448" t="s">
        <v>165</v>
      </c>
      <c r="BA448">
        <v>5</v>
      </c>
      <c r="BB448" t="s">
        <v>80</v>
      </c>
      <c r="BC448">
        <v>2</v>
      </c>
    </row>
    <row r="449" spans="1:55">
      <c r="A449" t="s">
        <v>1326</v>
      </c>
      <c r="B449" t="s">
        <v>56</v>
      </c>
      <c r="C449">
        <v>35</v>
      </c>
      <c r="D449" t="s">
        <v>57</v>
      </c>
      <c r="E449">
        <v>0</v>
      </c>
      <c r="F449" t="s">
        <v>1327</v>
      </c>
      <c r="G449">
        <v>91739</v>
      </c>
      <c r="H449">
        <v>34.133809</v>
      </c>
      <c r="I449">
        <v>-117.523724</v>
      </c>
      <c r="J449">
        <v>1</v>
      </c>
      <c r="K449">
        <v>48</v>
      </c>
      <c r="L449" t="s">
        <v>129</v>
      </c>
      <c r="M449" t="s">
        <v>57</v>
      </c>
      <c r="N449" t="s">
        <v>1328</v>
      </c>
      <c r="O449" t="s">
        <v>57</v>
      </c>
      <c r="P449" t="s">
        <v>57</v>
      </c>
      <c r="Q449" t="s">
        <v>135</v>
      </c>
      <c r="R449" t="s">
        <v>441</v>
      </c>
      <c r="S449" t="s">
        <v>57</v>
      </c>
      <c r="T449" t="s">
        <v>61</v>
      </c>
      <c r="U449" t="s">
        <v>61</v>
      </c>
      <c r="V449" t="s">
        <v>57</v>
      </c>
      <c r="W449" t="s">
        <v>61</v>
      </c>
      <c r="X449" t="s">
        <v>61</v>
      </c>
      <c r="Y449" t="s">
        <v>61</v>
      </c>
      <c r="Z449" t="s">
        <v>61</v>
      </c>
      <c r="AA449" t="s">
        <v>64</v>
      </c>
      <c r="AB449" t="s">
        <v>57</v>
      </c>
      <c r="AC449" t="s">
        <v>87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</v>
      </c>
      <c r="AJ449" t="s">
        <v>66</v>
      </c>
      <c r="AM449">
        <v>0</v>
      </c>
      <c r="AN449">
        <v>1</v>
      </c>
      <c r="AO449">
        <v>0</v>
      </c>
      <c r="AP449" t="s">
        <v>176</v>
      </c>
      <c r="AQ449" t="s">
        <v>68</v>
      </c>
      <c r="AR449" t="s">
        <v>69</v>
      </c>
      <c r="AS449">
        <v>2</v>
      </c>
      <c r="AT449">
        <v>12937</v>
      </c>
      <c r="AU449">
        <v>1</v>
      </c>
      <c r="AV449">
        <v>0</v>
      </c>
      <c r="AW449">
        <v>1</v>
      </c>
      <c r="AX449">
        <v>0</v>
      </c>
      <c r="AY449">
        <v>5</v>
      </c>
      <c r="AZ449" t="s">
        <v>177</v>
      </c>
      <c r="BA449">
        <v>1</v>
      </c>
      <c r="BB449" t="s">
        <v>71</v>
      </c>
      <c r="BC449">
        <v>4</v>
      </c>
    </row>
    <row r="450" spans="1:55">
      <c r="A450" t="s">
        <v>1329</v>
      </c>
      <c r="B450" t="s">
        <v>73</v>
      </c>
      <c r="C450">
        <v>43</v>
      </c>
      <c r="D450" t="s">
        <v>57</v>
      </c>
      <c r="E450">
        <v>3</v>
      </c>
      <c r="F450" t="s">
        <v>1330</v>
      </c>
      <c r="G450">
        <v>93955</v>
      </c>
      <c r="H450">
        <v>36.625114</v>
      </c>
      <c r="I450">
        <v>-121.823565</v>
      </c>
      <c r="J450">
        <v>7</v>
      </c>
      <c r="K450">
        <v>53</v>
      </c>
      <c r="L450" t="s">
        <v>59</v>
      </c>
      <c r="M450" t="s">
        <v>57</v>
      </c>
      <c r="N450" t="s">
        <v>335</v>
      </c>
      <c r="O450" t="s">
        <v>57</v>
      </c>
      <c r="P450" t="s">
        <v>57</v>
      </c>
      <c r="Q450" t="s">
        <v>135</v>
      </c>
      <c r="R450" t="s">
        <v>1331</v>
      </c>
      <c r="S450" t="s">
        <v>61</v>
      </c>
      <c r="T450" t="s">
        <v>61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64</v>
      </c>
      <c r="AB450" t="s">
        <v>57</v>
      </c>
      <c r="AC450" t="s">
        <v>65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66</v>
      </c>
      <c r="AM450">
        <v>0</v>
      </c>
      <c r="AN450">
        <v>1</v>
      </c>
      <c r="AO450">
        <v>0</v>
      </c>
      <c r="AP450" t="s">
        <v>123</v>
      </c>
      <c r="AQ450" t="s">
        <v>78</v>
      </c>
      <c r="AR450" t="s">
        <v>93</v>
      </c>
      <c r="AS450">
        <v>6</v>
      </c>
      <c r="AT450">
        <v>38244</v>
      </c>
      <c r="AU450">
        <v>1</v>
      </c>
      <c r="AV450">
        <v>0</v>
      </c>
      <c r="AW450">
        <v>1</v>
      </c>
      <c r="AX450">
        <v>0</v>
      </c>
      <c r="AY450">
        <v>6</v>
      </c>
      <c r="AZ450" t="s">
        <v>125</v>
      </c>
      <c r="BA450">
        <v>0</v>
      </c>
      <c r="BB450" t="s">
        <v>71</v>
      </c>
      <c r="BC450">
        <v>4</v>
      </c>
    </row>
    <row r="451" spans="1:55">
      <c r="A451" t="s">
        <v>1332</v>
      </c>
      <c r="B451" t="s">
        <v>56</v>
      </c>
      <c r="C451">
        <v>38</v>
      </c>
      <c r="D451" t="s">
        <v>57</v>
      </c>
      <c r="E451">
        <v>3</v>
      </c>
      <c r="F451" t="s">
        <v>346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59</v>
      </c>
      <c r="M451" t="s">
        <v>57</v>
      </c>
      <c r="N451" t="s">
        <v>1333</v>
      </c>
      <c r="O451" t="s">
        <v>61</v>
      </c>
      <c r="P451" t="s">
        <v>61</v>
      </c>
      <c r="Q451" t="s">
        <v>143</v>
      </c>
      <c r="R451" t="s">
        <v>143</v>
      </c>
      <c r="S451" t="s">
        <v>143</v>
      </c>
      <c r="T451" t="s">
        <v>143</v>
      </c>
      <c r="U451" t="s">
        <v>143</v>
      </c>
      <c r="V451" t="s">
        <v>143</v>
      </c>
      <c r="W451" t="s">
        <v>143</v>
      </c>
      <c r="X451" t="s">
        <v>143</v>
      </c>
      <c r="Y451" t="s">
        <v>143</v>
      </c>
      <c r="Z451" t="s">
        <v>143</v>
      </c>
      <c r="AA451" t="s">
        <v>64</v>
      </c>
      <c r="AB451" t="s">
        <v>61</v>
      </c>
      <c r="AC451" t="s">
        <v>65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66</v>
      </c>
      <c r="AM451">
        <v>0</v>
      </c>
      <c r="AN451">
        <v>1</v>
      </c>
      <c r="AO451">
        <v>0</v>
      </c>
      <c r="AP451" t="s">
        <v>91</v>
      </c>
      <c r="AQ451" t="s">
        <v>68</v>
      </c>
      <c r="AR451" t="s">
        <v>182</v>
      </c>
      <c r="AT451">
        <v>459</v>
      </c>
      <c r="AU451">
        <v>1</v>
      </c>
      <c r="AV451">
        <v>0</v>
      </c>
      <c r="AW451">
        <v>1</v>
      </c>
      <c r="AX451">
        <v>0</v>
      </c>
      <c r="AY451">
        <v>1</v>
      </c>
      <c r="AZ451" t="s">
        <v>94</v>
      </c>
      <c r="BA451">
        <v>3</v>
      </c>
      <c r="BB451" t="s">
        <v>126</v>
      </c>
      <c r="BC451">
        <v>3</v>
      </c>
    </row>
    <row r="452" spans="1:55">
      <c r="A452" t="s">
        <v>1334</v>
      </c>
      <c r="B452" t="s">
        <v>73</v>
      </c>
      <c r="C452">
        <v>56</v>
      </c>
      <c r="D452" t="s">
        <v>57</v>
      </c>
      <c r="E452">
        <v>0</v>
      </c>
      <c r="F452" t="s">
        <v>1335</v>
      </c>
      <c r="G452">
        <v>95556</v>
      </c>
      <c r="H452">
        <v>41.269521</v>
      </c>
      <c r="I452">
        <v>-123.546958</v>
      </c>
      <c r="J452">
        <v>8</v>
      </c>
      <c r="K452">
        <v>22</v>
      </c>
      <c r="L452" t="s">
        <v>98</v>
      </c>
      <c r="M452" t="s">
        <v>57</v>
      </c>
      <c r="N452" t="s">
        <v>1336</v>
      </c>
      <c r="O452" t="s">
        <v>61</v>
      </c>
      <c r="P452" t="s">
        <v>57</v>
      </c>
      <c r="Q452" t="s">
        <v>135</v>
      </c>
      <c r="R452" t="s">
        <v>131</v>
      </c>
      <c r="S452" t="s">
        <v>57</v>
      </c>
      <c r="T452" t="s">
        <v>61</v>
      </c>
      <c r="U452" t="s">
        <v>61</v>
      </c>
      <c r="V452" t="s">
        <v>57</v>
      </c>
      <c r="W452" t="s">
        <v>61</v>
      </c>
      <c r="X452" t="s">
        <v>61</v>
      </c>
      <c r="Y452" t="s">
        <v>61</v>
      </c>
      <c r="Z452" t="s">
        <v>61</v>
      </c>
      <c r="AA452" t="s">
        <v>64</v>
      </c>
      <c r="AB452" t="s">
        <v>57</v>
      </c>
      <c r="AC452" t="s">
        <v>65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66</v>
      </c>
      <c r="AM452">
        <v>0</v>
      </c>
      <c r="AN452">
        <v>1</v>
      </c>
      <c r="AO452">
        <v>0</v>
      </c>
      <c r="AP452" t="s">
        <v>103</v>
      </c>
      <c r="AQ452" t="s">
        <v>92</v>
      </c>
      <c r="AR452" t="s">
        <v>69</v>
      </c>
      <c r="AS452">
        <v>2</v>
      </c>
      <c r="AT452">
        <v>574</v>
      </c>
      <c r="AU452">
        <v>1</v>
      </c>
      <c r="AV452">
        <v>0</v>
      </c>
      <c r="AW452">
        <v>1</v>
      </c>
      <c r="AX452">
        <v>0</v>
      </c>
      <c r="AY452">
        <v>3</v>
      </c>
      <c r="AZ452" t="s">
        <v>106</v>
      </c>
      <c r="BA452">
        <v>1</v>
      </c>
      <c r="BB452" t="s">
        <v>71</v>
      </c>
      <c r="BC452">
        <v>4</v>
      </c>
    </row>
    <row r="453" spans="1:55">
      <c r="A453" t="s">
        <v>1337</v>
      </c>
      <c r="B453" t="s">
        <v>56</v>
      </c>
      <c r="C453">
        <v>76</v>
      </c>
      <c r="D453" t="s">
        <v>61</v>
      </c>
      <c r="E453">
        <v>0</v>
      </c>
      <c r="F453" t="s">
        <v>1338</v>
      </c>
      <c r="G453">
        <v>95959</v>
      </c>
      <c r="H453">
        <v>39.333737</v>
      </c>
      <c r="I453">
        <v>-120.858667</v>
      </c>
      <c r="J453">
        <v>0</v>
      </c>
      <c r="K453">
        <v>1</v>
      </c>
      <c r="L453" t="s">
        <v>59</v>
      </c>
      <c r="M453" t="s">
        <v>61</v>
      </c>
      <c r="N453" t="s">
        <v>143</v>
      </c>
      <c r="O453" t="s">
        <v>143</v>
      </c>
      <c r="P453" t="s">
        <v>57</v>
      </c>
      <c r="Q453" t="s">
        <v>135</v>
      </c>
      <c r="R453" t="s">
        <v>364</v>
      </c>
      <c r="S453" t="s">
        <v>61</v>
      </c>
      <c r="T453" t="s">
        <v>61</v>
      </c>
      <c r="U453" t="s">
        <v>61</v>
      </c>
      <c r="V453" t="s">
        <v>61</v>
      </c>
      <c r="W453" t="s">
        <v>61</v>
      </c>
      <c r="X453" t="s">
        <v>61</v>
      </c>
      <c r="Y453" t="s">
        <v>61</v>
      </c>
      <c r="Z453" t="s">
        <v>61</v>
      </c>
      <c r="AA453" t="s">
        <v>77</v>
      </c>
      <c r="AB453" t="s">
        <v>57</v>
      </c>
      <c r="AC453" t="s">
        <v>307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88</v>
      </c>
      <c r="AK453" t="s">
        <v>89</v>
      </c>
      <c r="AL453" t="s">
        <v>90</v>
      </c>
      <c r="AM453">
        <v>1</v>
      </c>
      <c r="AN453">
        <v>0</v>
      </c>
      <c r="AO453">
        <v>0</v>
      </c>
      <c r="AP453" t="s">
        <v>91</v>
      </c>
      <c r="AQ453" t="s">
        <v>104</v>
      </c>
      <c r="AR453" t="s">
        <v>182</v>
      </c>
      <c r="AS453">
        <v>0</v>
      </c>
      <c r="AT453">
        <v>17269</v>
      </c>
      <c r="AU453">
        <v>1</v>
      </c>
      <c r="AV453">
        <v>1</v>
      </c>
      <c r="AW453">
        <v>0</v>
      </c>
      <c r="AX453">
        <v>25.8</v>
      </c>
      <c r="AY453">
        <v>1</v>
      </c>
      <c r="AZ453" t="s">
        <v>94</v>
      </c>
      <c r="BA453">
        <v>8</v>
      </c>
      <c r="BB453" t="s">
        <v>95</v>
      </c>
      <c r="BC453">
        <v>1</v>
      </c>
    </row>
    <row r="454" spans="1:55">
      <c r="A454" t="s">
        <v>1339</v>
      </c>
      <c r="B454" t="s">
        <v>73</v>
      </c>
      <c r="C454">
        <v>21</v>
      </c>
      <c r="D454" t="s">
        <v>57</v>
      </c>
      <c r="E454">
        <v>0</v>
      </c>
      <c r="F454" t="s">
        <v>1340</v>
      </c>
      <c r="G454">
        <v>95462</v>
      </c>
      <c r="H454">
        <v>38.471049</v>
      </c>
      <c r="I454">
        <v>-123.015549</v>
      </c>
      <c r="J454">
        <v>7</v>
      </c>
      <c r="K454">
        <v>72</v>
      </c>
      <c r="L454" t="s">
        <v>59</v>
      </c>
      <c r="M454" t="s">
        <v>57</v>
      </c>
      <c r="N454" t="s">
        <v>1341</v>
      </c>
      <c r="O454" t="s">
        <v>57</v>
      </c>
      <c r="P454" t="s">
        <v>57</v>
      </c>
      <c r="Q454" t="s">
        <v>85</v>
      </c>
      <c r="R454" t="s">
        <v>322</v>
      </c>
      <c r="S454" t="s">
        <v>61</v>
      </c>
      <c r="T454" t="s">
        <v>57</v>
      </c>
      <c r="U454" t="s">
        <v>61</v>
      </c>
      <c r="V454" t="s">
        <v>61</v>
      </c>
      <c r="W454" t="s">
        <v>57</v>
      </c>
      <c r="X454" t="s">
        <v>57</v>
      </c>
      <c r="Y454" t="s">
        <v>57</v>
      </c>
      <c r="Z454" t="s">
        <v>57</v>
      </c>
      <c r="AA454" t="s">
        <v>122</v>
      </c>
      <c r="AB454" t="s">
        <v>57</v>
      </c>
      <c r="AC454" t="s">
        <v>87</v>
      </c>
      <c r="AD454">
        <v>99.40000000000001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66</v>
      </c>
      <c r="AM454">
        <v>0</v>
      </c>
      <c r="AN454">
        <v>1</v>
      </c>
      <c r="AO454">
        <v>0</v>
      </c>
      <c r="AP454" t="s">
        <v>123</v>
      </c>
      <c r="AQ454" t="s">
        <v>116</v>
      </c>
      <c r="AR454" t="s">
        <v>105</v>
      </c>
      <c r="AS454">
        <v>5</v>
      </c>
      <c r="AT454">
        <v>1537</v>
      </c>
      <c r="AU454">
        <v>1</v>
      </c>
      <c r="AV454">
        <v>0</v>
      </c>
      <c r="AW454">
        <v>1</v>
      </c>
      <c r="AX454">
        <v>0</v>
      </c>
      <c r="AY454">
        <v>6</v>
      </c>
      <c r="AZ454" t="s">
        <v>125</v>
      </c>
      <c r="BA454">
        <v>3</v>
      </c>
      <c r="BB454" t="s">
        <v>126</v>
      </c>
      <c r="BC454">
        <v>3</v>
      </c>
    </row>
    <row r="455" spans="1:55">
      <c r="A455" t="s">
        <v>1342</v>
      </c>
      <c r="B455" t="s">
        <v>73</v>
      </c>
      <c r="C455">
        <v>80</v>
      </c>
      <c r="D455" t="s">
        <v>57</v>
      </c>
      <c r="E455">
        <v>0</v>
      </c>
      <c r="F455" t="s">
        <v>334</v>
      </c>
      <c r="G455">
        <v>92256</v>
      </c>
      <c r="H455">
        <v>34.097863</v>
      </c>
      <c r="I455">
        <v>-116.594561</v>
      </c>
      <c r="J455">
        <v>4</v>
      </c>
      <c r="K455">
        <v>34</v>
      </c>
      <c r="L455" t="s">
        <v>216</v>
      </c>
      <c r="M455" t="s">
        <v>57</v>
      </c>
      <c r="N455" t="s">
        <v>1343</v>
      </c>
      <c r="O455" t="s">
        <v>61</v>
      </c>
      <c r="P455" t="s">
        <v>57</v>
      </c>
      <c r="Q455" t="s">
        <v>85</v>
      </c>
      <c r="R455" t="s">
        <v>300</v>
      </c>
      <c r="S455" t="s">
        <v>61</v>
      </c>
      <c r="T455" t="s">
        <v>61</v>
      </c>
      <c r="U455" t="s">
        <v>57</v>
      </c>
      <c r="V455" t="s">
        <v>61</v>
      </c>
      <c r="W455" t="s">
        <v>57</v>
      </c>
      <c r="X455" t="s">
        <v>61</v>
      </c>
      <c r="Y455" t="s">
        <v>61</v>
      </c>
      <c r="Z455" t="s">
        <v>57</v>
      </c>
      <c r="AA455" t="s">
        <v>77</v>
      </c>
      <c r="AB455" t="s">
        <v>57</v>
      </c>
      <c r="AC455" t="s">
        <v>65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66</v>
      </c>
      <c r="AM455">
        <v>0</v>
      </c>
      <c r="AN455">
        <v>1</v>
      </c>
      <c r="AO455">
        <v>0</v>
      </c>
      <c r="AP455" t="s">
        <v>164</v>
      </c>
      <c r="AQ455" t="s">
        <v>104</v>
      </c>
      <c r="AR455" t="s">
        <v>93</v>
      </c>
      <c r="AS455">
        <v>3</v>
      </c>
      <c r="AT455">
        <v>3499</v>
      </c>
      <c r="AU455">
        <v>1</v>
      </c>
      <c r="AV455">
        <v>0</v>
      </c>
      <c r="AW455">
        <v>1</v>
      </c>
      <c r="AX455">
        <v>0</v>
      </c>
      <c r="AY455">
        <v>4</v>
      </c>
      <c r="AZ455" t="s">
        <v>165</v>
      </c>
      <c r="BA455">
        <v>6</v>
      </c>
      <c r="BB455" t="s">
        <v>95</v>
      </c>
      <c r="BC455">
        <v>1</v>
      </c>
    </row>
    <row r="456" spans="1:55">
      <c r="A456" t="s">
        <v>1344</v>
      </c>
      <c r="B456" t="s">
        <v>56</v>
      </c>
      <c r="C456">
        <v>45</v>
      </c>
      <c r="D456" t="s">
        <v>57</v>
      </c>
      <c r="E456">
        <v>0</v>
      </c>
      <c r="F456" t="s">
        <v>270</v>
      </c>
      <c r="G456">
        <v>95240</v>
      </c>
      <c r="H456">
        <v>38.123544</v>
      </c>
      <c r="I456">
        <v>-121.159078</v>
      </c>
      <c r="J456">
        <v>3</v>
      </c>
      <c r="K456">
        <v>48</v>
      </c>
      <c r="L456" t="s">
        <v>59</v>
      </c>
      <c r="M456" t="s">
        <v>57</v>
      </c>
      <c r="N456" t="s">
        <v>1345</v>
      </c>
      <c r="O456" t="s">
        <v>57</v>
      </c>
      <c r="P456" t="s">
        <v>57</v>
      </c>
      <c r="Q456" t="s">
        <v>135</v>
      </c>
      <c r="R456" t="s">
        <v>296</v>
      </c>
      <c r="S456" t="s">
        <v>61</v>
      </c>
      <c r="T456" t="s">
        <v>61</v>
      </c>
      <c r="U456" t="s">
        <v>57</v>
      </c>
      <c r="V456" t="s">
        <v>57</v>
      </c>
      <c r="W456" t="s">
        <v>61</v>
      </c>
      <c r="X456" t="s">
        <v>57</v>
      </c>
      <c r="Y456" t="s">
        <v>57</v>
      </c>
      <c r="Z456" t="s">
        <v>57</v>
      </c>
      <c r="AA456" t="s">
        <v>64</v>
      </c>
      <c r="AB456" t="s">
        <v>57</v>
      </c>
      <c r="AC456" t="s">
        <v>65</v>
      </c>
      <c r="AD456">
        <v>69.55</v>
      </c>
      <c r="AE456">
        <v>3435.6</v>
      </c>
      <c r="AF456">
        <v>0</v>
      </c>
      <c r="AG456">
        <v>0</v>
      </c>
      <c r="AH456">
        <v>817.4400000000001</v>
      </c>
      <c r="AI456">
        <v>4253.04</v>
      </c>
      <c r="AJ456" t="s">
        <v>66</v>
      </c>
      <c r="AM456">
        <v>0</v>
      </c>
      <c r="AN456">
        <v>1</v>
      </c>
      <c r="AO456">
        <v>0</v>
      </c>
      <c r="AP456" t="s">
        <v>176</v>
      </c>
      <c r="AQ456" t="s">
        <v>78</v>
      </c>
      <c r="AR456" t="s">
        <v>69</v>
      </c>
      <c r="AS456">
        <v>5</v>
      </c>
      <c r="AT456">
        <v>45755</v>
      </c>
      <c r="AU456">
        <v>1</v>
      </c>
      <c r="AV456">
        <v>0</v>
      </c>
      <c r="AW456">
        <v>1</v>
      </c>
      <c r="AX456">
        <v>0</v>
      </c>
      <c r="AY456">
        <v>5</v>
      </c>
      <c r="AZ456" t="s">
        <v>177</v>
      </c>
      <c r="BA456">
        <v>1</v>
      </c>
      <c r="BB456" t="s">
        <v>71</v>
      </c>
      <c r="BC456">
        <v>4</v>
      </c>
    </row>
    <row r="457" spans="1:55">
      <c r="A457" t="s">
        <v>1346</v>
      </c>
      <c r="B457" t="s">
        <v>56</v>
      </c>
      <c r="C457">
        <v>20</v>
      </c>
      <c r="D457" t="s">
        <v>57</v>
      </c>
      <c r="E457">
        <v>0</v>
      </c>
      <c r="F457" t="s">
        <v>259</v>
      </c>
      <c r="G457">
        <v>95405</v>
      </c>
      <c r="H457">
        <v>38.439696</v>
      </c>
      <c r="I457">
        <v>-122.668817</v>
      </c>
      <c r="J457">
        <v>8</v>
      </c>
      <c r="K457">
        <v>21</v>
      </c>
      <c r="L457" t="s">
        <v>98</v>
      </c>
      <c r="M457" t="s">
        <v>61</v>
      </c>
      <c r="N457" t="s">
        <v>143</v>
      </c>
      <c r="O457" t="s">
        <v>143</v>
      </c>
      <c r="P457" t="s">
        <v>57</v>
      </c>
      <c r="Q457" t="s">
        <v>135</v>
      </c>
      <c r="R457" t="s">
        <v>147</v>
      </c>
      <c r="S457" t="s">
        <v>57</v>
      </c>
      <c r="T457" t="s">
        <v>61</v>
      </c>
      <c r="U457" t="s">
        <v>61</v>
      </c>
      <c r="V457" t="s">
        <v>61</v>
      </c>
      <c r="W457" t="s">
        <v>61</v>
      </c>
      <c r="X457" t="s">
        <v>61</v>
      </c>
      <c r="Y457" t="s">
        <v>61</v>
      </c>
      <c r="Z457" t="s">
        <v>57</v>
      </c>
      <c r="AA457" t="s">
        <v>77</v>
      </c>
      <c r="AB457" t="s">
        <v>61</v>
      </c>
      <c r="AC457" t="s">
        <v>87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66</v>
      </c>
      <c r="AM457">
        <v>0</v>
      </c>
      <c r="AN457">
        <v>1</v>
      </c>
      <c r="AO457">
        <v>0</v>
      </c>
      <c r="AP457" t="s">
        <v>103</v>
      </c>
      <c r="AQ457" t="s">
        <v>116</v>
      </c>
      <c r="AR457" t="s">
        <v>182</v>
      </c>
      <c r="AS457">
        <v>2</v>
      </c>
      <c r="AT457">
        <v>22250</v>
      </c>
      <c r="AU457">
        <v>1</v>
      </c>
      <c r="AV457">
        <v>0</v>
      </c>
      <c r="AW457">
        <v>1</v>
      </c>
      <c r="AX457">
        <v>0</v>
      </c>
      <c r="AY457">
        <v>3</v>
      </c>
      <c r="AZ457" t="s">
        <v>106</v>
      </c>
      <c r="BA457">
        <v>4</v>
      </c>
      <c r="BB457" t="s">
        <v>80</v>
      </c>
      <c r="BC457">
        <v>2</v>
      </c>
    </row>
    <row r="458" spans="1:55">
      <c r="A458" t="s">
        <v>1347</v>
      </c>
      <c r="B458" t="s">
        <v>73</v>
      </c>
      <c r="C458">
        <v>47</v>
      </c>
      <c r="D458" t="s">
        <v>61</v>
      </c>
      <c r="E458">
        <v>0</v>
      </c>
      <c r="F458" t="s">
        <v>1348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59</v>
      </c>
      <c r="M458" t="s">
        <v>57</v>
      </c>
      <c r="N458" t="s">
        <v>1349</v>
      </c>
      <c r="O458" t="s">
        <v>57</v>
      </c>
      <c r="P458" t="s">
        <v>57</v>
      </c>
      <c r="Q458" t="s">
        <v>85</v>
      </c>
      <c r="R458" t="s">
        <v>423</v>
      </c>
      <c r="S458" t="s">
        <v>57</v>
      </c>
      <c r="T458" t="s">
        <v>61</v>
      </c>
      <c r="U458" t="s">
        <v>61</v>
      </c>
      <c r="V458" t="s">
        <v>57</v>
      </c>
      <c r="W458" t="s">
        <v>61</v>
      </c>
      <c r="X458" t="s">
        <v>57</v>
      </c>
      <c r="Y458" t="s">
        <v>57</v>
      </c>
      <c r="Z458" t="s">
        <v>57</v>
      </c>
      <c r="AA458" t="s">
        <v>64</v>
      </c>
      <c r="AB458" t="s">
        <v>61</v>
      </c>
      <c r="AC458" t="s">
        <v>65</v>
      </c>
      <c r="AD458">
        <v>97.65000000000001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66</v>
      </c>
      <c r="AM458">
        <v>0</v>
      </c>
      <c r="AN458">
        <v>1</v>
      </c>
      <c r="AO458">
        <v>0</v>
      </c>
      <c r="AP458" t="s">
        <v>123</v>
      </c>
      <c r="AQ458" t="s">
        <v>78</v>
      </c>
      <c r="AR458" t="s">
        <v>105</v>
      </c>
      <c r="AS458">
        <v>5</v>
      </c>
      <c r="AT458">
        <v>66754</v>
      </c>
      <c r="AU458">
        <v>1</v>
      </c>
      <c r="AV458">
        <v>0</v>
      </c>
      <c r="AW458">
        <v>1</v>
      </c>
      <c r="AX458">
        <v>0</v>
      </c>
      <c r="AY458">
        <v>6</v>
      </c>
      <c r="AZ458" t="s">
        <v>125</v>
      </c>
      <c r="BA458">
        <v>4</v>
      </c>
      <c r="BB458" t="s">
        <v>80</v>
      </c>
      <c r="BC458">
        <v>2</v>
      </c>
    </row>
    <row r="459" spans="1:55">
      <c r="A459" t="s">
        <v>1350</v>
      </c>
      <c r="B459" t="s">
        <v>56</v>
      </c>
      <c r="C459">
        <v>42</v>
      </c>
      <c r="D459" t="s">
        <v>61</v>
      </c>
      <c r="E459">
        <v>0</v>
      </c>
      <c r="F459" t="s">
        <v>1351</v>
      </c>
      <c r="G459">
        <v>93610</v>
      </c>
      <c r="H459">
        <v>37.100948</v>
      </c>
      <c r="I459">
        <v>-120.270136</v>
      </c>
      <c r="J459">
        <v>0</v>
      </c>
      <c r="K459">
        <v>1</v>
      </c>
      <c r="L459" t="s">
        <v>83</v>
      </c>
      <c r="M459" t="s">
        <v>57</v>
      </c>
      <c r="N459" t="s">
        <v>1352</v>
      </c>
      <c r="O459" t="s">
        <v>61</v>
      </c>
      <c r="P459" t="s">
        <v>61</v>
      </c>
      <c r="Q459" t="s">
        <v>143</v>
      </c>
      <c r="R459" t="s">
        <v>143</v>
      </c>
      <c r="S459" t="s">
        <v>143</v>
      </c>
      <c r="T459" t="s">
        <v>143</v>
      </c>
      <c r="U459" t="s">
        <v>143</v>
      </c>
      <c r="V459" t="s">
        <v>143</v>
      </c>
      <c r="W459" t="s">
        <v>143</v>
      </c>
      <c r="X459" t="s">
        <v>143</v>
      </c>
      <c r="Y459" t="s">
        <v>143</v>
      </c>
      <c r="Z459" t="s">
        <v>143</v>
      </c>
      <c r="AA459" t="s">
        <v>77</v>
      </c>
      <c r="AB459" t="s">
        <v>57</v>
      </c>
      <c r="AC459" t="s">
        <v>65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170</v>
      </c>
      <c r="AM459">
        <v>0</v>
      </c>
      <c r="AN459">
        <v>0</v>
      </c>
      <c r="AO459">
        <v>0</v>
      </c>
      <c r="AP459" t="s">
        <v>91</v>
      </c>
      <c r="AQ459" t="s">
        <v>78</v>
      </c>
      <c r="AR459" t="s">
        <v>182</v>
      </c>
      <c r="AT459">
        <v>19391</v>
      </c>
      <c r="AU459">
        <v>0</v>
      </c>
      <c r="AX459">
        <v>0</v>
      </c>
      <c r="AY459">
        <v>1</v>
      </c>
      <c r="AZ459" t="s">
        <v>94</v>
      </c>
      <c r="BA459">
        <v>8</v>
      </c>
      <c r="BB459" t="s">
        <v>95</v>
      </c>
      <c r="BC459">
        <v>1</v>
      </c>
    </row>
    <row r="460" spans="1:55">
      <c r="A460" t="s">
        <v>1353</v>
      </c>
      <c r="B460" t="s">
        <v>73</v>
      </c>
      <c r="C460">
        <v>26</v>
      </c>
      <c r="D460" t="s">
        <v>61</v>
      </c>
      <c r="E460">
        <v>0</v>
      </c>
      <c r="F460" t="s">
        <v>1354</v>
      </c>
      <c r="G460">
        <v>92371</v>
      </c>
      <c r="H460">
        <v>34.441123</v>
      </c>
      <c r="I460">
        <v>-117.537886</v>
      </c>
      <c r="J460">
        <v>0</v>
      </c>
      <c r="K460">
        <v>1</v>
      </c>
      <c r="L460" t="s">
        <v>59</v>
      </c>
      <c r="M460" t="s">
        <v>57</v>
      </c>
      <c r="N460" t="s">
        <v>1355</v>
      </c>
      <c r="O460" t="s">
        <v>61</v>
      </c>
      <c r="P460" t="s">
        <v>61</v>
      </c>
      <c r="Q460" t="s">
        <v>143</v>
      </c>
      <c r="R460" t="s">
        <v>143</v>
      </c>
      <c r="S460" t="s">
        <v>143</v>
      </c>
      <c r="T460" t="s">
        <v>143</v>
      </c>
      <c r="U460" t="s">
        <v>143</v>
      </c>
      <c r="V460" t="s">
        <v>143</v>
      </c>
      <c r="W460" t="s">
        <v>143</v>
      </c>
      <c r="X460" t="s">
        <v>143</v>
      </c>
      <c r="Y460" t="s">
        <v>143</v>
      </c>
      <c r="Z460" t="s">
        <v>143</v>
      </c>
      <c r="AA460" t="s">
        <v>77</v>
      </c>
      <c r="AB460" t="s">
        <v>61</v>
      </c>
      <c r="AC460" t="s">
        <v>65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170</v>
      </c>
      <c r="AM460">
        <v>0</v>
      </c>
      <c r="AN460">
        <v>0</v>
      </c>
      <c r="AO460">
        <v>0</v>
      </c>
      <c r="AP460" t="s">
        <v>91</v>
      </c>
      <c r="AQ460" t="s">
        <v>116</v>
      </c>
      <c r="AR460" t="s">
        <v>182</v>
      </c>
      <c r="AT460">
        <v>12463</v>
      </c>
      <c r="AU460">
        <v>0</v>
      </c>
      <c r="AX460">
        <v>0</v>
      </c>
      <c r="AY460">
        <v>1</v>
      </c>
      <c r="AZ460" t="s">
        <v>94</v>
      </c>
      <c r="BA460">
        <v>8</v>
      </c>
      <c r="BB460" t="s">
        <v>95</v>
      </c>
      <c r="BC460">
        <v>1</v>
      </c>
    </row>
    <row r="461" spans="1:55">
      <c r="A461" t="s">
        <v>1356</v>
      </c>
      <c r="B461" t="s">
        <v>73</v>
      </c>
      <c r="C461">
        <v>78</v>
      </c>
      <c r="D461" t="s">
        <v>57</v>
      </c>
      <c r="E461">
        <v>0</v>
      </c>
      <c r="F461" t="s">
        <v>1357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216</v>
      </c>
      <c r="M461" t="s">
        <v>57</v>
      </c>
      <c r="N461" t="s">
        <v>1358</v>
      </c>
      <c r="O461" t="s">
        <v>57</v>
      </c>
      <c r="P461" t="s">
        <v>57</v>
      </c>
      <c r="Q461" t="s">
        <v>85</v>
      </c>
      <c r="R461" t="s">
        <v>1317</v>
      </c>
      <c r="S461" t="s">
        <v>61</v>
      </c>
      <c r="T461" t="s">
        <v>57</v>
      </c>
      <c r="U461" t="s">
        <v>57</v>
      </c>
      <c r="V461" t="s">
        <v>61</v>
      </c>
      <c r="W461" t="s">
        <v>61</v>
      </c>
      <c r="X461" t="s">
        <v>57</v>
      </c>
      <c r="Y461" t="s">
        <v>61</v>
      </c>
      <c r="Z461" t="s">
        <v>57</v>
      </c>
      <c r="AA461" t="s">
        <v>122</v>
      </c>
      <c r="AB461" t="s">
        <v>57</v>
      </c>
      <c r="AC461" t="s">
        <v>87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66</v>
      </c>
      <c r="AM461">
        <v>0</v>
      </c>
      <c r="AN461">
        <v>1</v>
      </c>
      <c r="AO461">
        <v>0</v>
      </c>
      <c r="AP461" t="s">
        <v>164</v>
      </c>
      <c r="AQ461" t="s">
        <v>104</v>
      </c>
      <c r="AR461" t="s">
        <v>105</v>
      </c>
      <c r="AS461">
        <v>4</v>
      </c>
      <c r="AT461">
        <v>383</v>
      </c>
      <c r="AU461">
        <v>1</v>
      </c>
      <c r="AV461">
        <v>0</v>
      </c>
      <c r="AW461">
        <v>1</v>
      </c>
      <c r="AX461">
        <v>0</v>
      </c>
      <c r="AY461">
        <v>4</v>
      </c>
      <c r="AZ461" t="s">
        <v>165</v>
      </c>
      <c r="BA461">
        <v>3</v>
      </c>
      <c r="BB461" t="s">
        <v>126</v>
      </c>
      <c r="BC461">
        <v>3</v>
      </c>
    </row>
    <row r="462" spans="1:55">
      <c r="A462" t="s">
        <v>1359</v>
      </c>
      <c r="B462" t="s">
        <v>56</v>
      </c>
      <c r="C462">
        <v>41</v>
      </c>
      <c r="D462" t="s">
        <v>61</v>
      </c>
      <c r="E462">
        <v>0</v>
      </c>
      <c r="F462" t="s">
        <v>226</v>
      </c>
      <c r="G462">
        <v>90065</v>
      </c>
      <c r="H462">
        <v>34.108833</v>
      </c>
      <c r="I462">
        <v>-118.229715</v>
      </c>
      <c r="J462">
        <v>0</v>
      </c>
      <c r="K462">
        <v>1</v>
      </c>
      <c r="L462" t="s">
        <v>59</v>
      </c>
      <c r="M462" t="s">
        <v>57</v>
      </c>
      <c r="N462" t="s">
        <v>1360</v>
      </c>
      <c r="O462" t="s">
        <v>61</v>
      </c>
      <c r="P462" t="s">
        <v>57</v>
      </c>
      <c r="Q462" t="s">
        <v>135</v>
      </c>
      <c r="R462" t="s">
        <v>100</v>
      </c>
      <c r="S462" t="s">
        <v>61</v>
      </c>
      <c r="T462" t="s">
        <v>61</v>
      </c>
      <c r="U462" t="s">
        <v>61</v>
      </c>
      <c r="V462" t="s">
        <v>61</v>
      </c>
      <c r="W462" t="s">
        <v>57</v>
      </c>
      <c r="X462" t="s">
        <v>61</v>
      </c>
      <c r="Y462" t="s">
        <v>61</v>
      </c>
      <c r="Z462" t="s">
        <v>57</v>
      </c>
      <c r="AA462" t="s">
        <v>77</v>
      </c>
      <c r="AB462" t="s">
        <v>57</v>
      </c>
      <c r="AC462" t="s">
        <v>87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170</v>
      </c>
      <c r="AM462">
        <v>0</v>
      </c>
      <c r="AN462">
        <v>0</v>
      </c>
      <c r="AO462">
        <v>0</v>
      </c>
      <c r="AP462" t="s">
        <v>91</v>
      </c>
      <c r="AQ462" t="s">
        <v>78</v>
      </c>
      <c r="AR462" t="s">
        <v>69</v>
      </c>
      <c r="AS462">
        <v>2</v>
      </c>
      <c r="AT462">
        <v>47534</v>
      </c>
      <c r="AU462">
        <v>0</v>
      </c>
      <c r="AX462">
        <v>0</v>
      </c>
      <c r="AY462">
        <v>1</v>
      </c>
      <c r="AZ462" t="s">
        <v>94</v>
      </c>
      <c r="BA462">
        <v>8</v>
      </c>
      <c r="BB462" t="s">
        <v>95</v>
      </c>
      <c r="BC462">
        <v>1</v>
      </c>
    </row>
    <row r="463" spans="1:55">
      <c r="A463" t="s">
        <v>1361</v>
      </c>
      <c r="B463" t="s">
        <v>73</v>
      </c>
      <c r="C463">
        <v>20</v>
      </c>
      <c r="D463" t="s">
        <v>61</v>
      </c>
      <c r="E463">
        <v>0</v>
      </c>
      <c r="F463" t="s">
        <v>1196</v>
      </c>
      <c r="G463">
        <v>93308</v>
      </c>
      <c r="H463">
        <v>35.559617</v>
      </c>
      <c r="I463">
        <v>-118.925185</v>
      </c>
      <c r="J463">
        <v>0</v>
      </c>
      <c r="K463">
        <v>63</v>
      </c>
      <c r="L463" t="s">
        <v>129</v>
      </c>
      <c r="M463" t="s">
        <v>57</v>
      </c>
      <c r="N463" t="s">
        <v>1362</v>
      </c>
      <c r="O463" t="s">
        <v>57</v>
      </c>
      <c r="P463" t="s">
        <v>57</v>
      </c>
      <c r="Q463" t="s">
        <v>135</v>
      </c>
      <c r="R463" t="s">
        <v>304</v>
      </c>
      <c r="S463" t="s">
        <v>57</v>
      </c>
      <c r="T463" t="s">
        <v>61</v>
      </c>
      <c r="U463" t="s">
        <v>57</v>
      </c>
      <c r="V463" t="s">
        <v>57</v>
      </c>
      <c r="W463" t="s">
        <v>61</v>
      </c>
      <c r="X463" t="s">
        <v>57</v>
      </c>
      <c r="Y463" t="s">
        <v>57</v>
      </c>
      <c r="Z463" t="s">
        <v>57</v>
      </c>
      <c r="AA463" t="s">
        <v>122</v>
      </c>
      <c r="AB463" t="s">
        <v>57</v>
      </c>
      <c r="AC463" t="s">
        <v>87</v>
      </c>
      <c r="AD463">
        <v>71.90000000000001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66</v>
      </c>
      <c r="AM463">
        <v>0</v>
      </c>
      <c r="AN463">
        <v>1</v>
      </c>
      <c r="AO463">
        <v>0</v>
      </c>
      <c r="AP463" t="s">
        <v>123</v>
      </c>
      <c r="AQ463" t="s">
        <v>116</v>
      </c>
      <c r="AR463" t="s">
        <v>93</v>
      </c>
      <c r="AS463">
        <v>6</v>
      </c>
      <c r="AT463">
        <v>44915</v>
      </c>
      <c r="AU463">
        <v>1</v>
      </c>
      <c r="AV463">
        <v>0</v>
      </c>
      <c r="AW463">
        <v>1</v>
      </c>
      <c r="AX463">
        <v>0</v>
      </c>
      <c r="AY463">
        <v>6</v>
      </c>
      <c r="AZ463" t="s">
        <v>125</v>
      </c>
      <c r="BA463">
        <v>2</v>
      </c>
      <c r="BB463" t="s">
        <v>126</v>
      </c>
      <c r="BC463">
        <v>3</v>
      </c>
    </row>
    <row r="464" spans="1:55">
      <c r="A464" t="s">
        <v>1363</v>
      </c>
      <c r="B464" t="s">
        <v>56</v>
      </c>
      <c r="C464">
        <v>61</v>
      </c>
      <c r="D464" t="s">
        <v>57</v>
      </c>
      <c r="E464">
        <v>2</v>
      </c>
      <c r="F464" t="s">
        <v>1364</v>
      </c>
      <c r="G464">
        <v>92870</v>
      </c>
      <c r="H464">
        <v>33.881158</v>
      </c>
      <c r="I464">
        <v>-117.854783</v>
      </c>
      <c r="J464">
        <v>1</v>
      </c>
      <c r="K464">
        <v>72</v>
      </c>
      <c r="L464" t="s">
        <v>119</v>
      </c>
      <c r="M464" t="s">
        <v>57</v>
      </c>
      <c r="N464" t="s">
        <v>1365</v>
      </c>
      <c r="O464" t="s">
        <v>57</v>
      </c>
      <c r="P464" t="s">
        <v>57</v>
      </c>
      <c r="Q464" t="s">
        <v>85</v>
      </c>
      <c r="R464" t="s">
        <v>163</v>
      </c>
      <c r="S464" t="s">
        <v>57</v>
      </c>
      <c r="T464" t="s">
        <v>57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122</v>
      </c>
      <c r="AB464" t="s">
        <v>57</v>
      </c>
      <c r="AC464" t="s">
        <v>65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66</v>
      </c>
      <c r="AM464">
        <v>0</v>
      </c>
      <c r="AN464">
        <v>1</v>
      </c>
      <c r="AO464">
        <v>0</v>
      </c>
      <c r="AP464" t="s">
        <v>123</v>
      </c>
      <c r="AQ464" t="s">
        <v>124</v>
      </c>
      <c r="AR464" t="s">
        <v>105</v>
      </c>
      <c r="AS464">
        <v>8</v>
      </c>
      <c r="AT464">
        <v>48170</v>
      </c>
      <c r="AU464">
        <v>1</v>
      </c>
      <c r="AV464">
        <v>0</v>
      </c>
      <c r="AW464">
        <v>1</v>
      </c>
      <c r="AX464">
        <v>0</v>
      </c>
      <c r="AY464">
        <v>6</v>
      </c>
      <c r="AZ464" t="s">
        <v>125</v>
      </c>
      <c r="BA464">
        <v>2</v>
      </c>
      <c r="BB464" t="s">
        <v>126</v>
      </c>
      <c r="BC464">
        <v>3</v>
      </c>
    </row>
    <row r="465" spans="1:55">
      <c r="A465" t="s">
        <v>1366</v>
      </c>
      <c r="B465" t="s">
        <v>56</v>
      </c>
      <c r="C465">
        <v>33</v>
      </c>
      <c r="D465" t="s">
        <v>61</v>
      </c>
      <c r="E465">
        <v>0</v>
      </c>
      <c r="F465" t="s">
        <v>453</v>
      </c>
      <c r="G465">
        <v>94065</v>
      </c>
      <c r="H465">
        <v>37.527497</v>
      </c>
      <c r="I465">
        <v>-122.230941</v>
      </c>
      <c r="J465">
        <v>0</v>
      </c>
      <c r="K465">
        <v>53</v>
      </c>
      <c r="L465" t="s">
        <v>129</v>
      </c>
      <c r="M465" t="s">
        <v>57</v>
      </c>
      <c r="N465" t="s">
        <v>1367</v>
      </c>
      <c r="O465" t="s">
        <v>57</v>
      </c>
      <c r="P465" t="s">
        <v>57</v>
      </c>
      <c r="Q465" t="s">
        <v>85</v>
      </c>
      <c r="R465" t="s">
        <v>156</v>
      </c>
      <c r="S465" t="s">
        <v>61</v>
      </c>
      <c r="T465" t="s">
        <v>57</v>
      </c>
      <c r="U465" t="s">
        <v>57</v>
      </c>
      <c r="V465" t="s">
        <v>61</v>
      </c>
      <c r="W465" t="s">
        <v>57</v>
      </c>
      <c r="X465" t="s">
        <v>57</v>
      </c>
      <c r="Y465" t="s">
        <v>57</v>
      </c>
      <c r="Z465" t="s">
        <v>57</v>
      </c>
      <c r="AA465" t="s">
        <v>122</v>
      </c>
      <c r="AB465" t="s">
        <v>61</v>
      </c>
      <c r="AC465" t="s">
        <v>87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66</v>
      </c>
      <c r="AM465">
        <v>0</v>
      </c>
      <c r="AN465">
        <v>1</v>
      </c>
      <c r="AO465">
        <v>0</v>
      </c>
      <c r="AP465" t="s">
        <v>123</v>
      </c>
      <c r="AQ465" t="s">
        <v>68</v>
      </c>
      <c r="AR465" t="s">
        <v>105</v>
      </c>
      <c r="AS465">
        <v>6</v>
      </c>
      <c r="AT465">
        <v>10658</v>
      </c>
      <c r="AU465">
        <v>1</v>
      </c>
      <c r="AV465">
        <v>0</v>
      </c>
      <c r="AW465">
        <v>1</v>
      </c>
      <c r="AX465">
        <v>0</v>
      </c>
      <c r="AY465">
        <v>6</v>
      </c>
      <c r="AZ465" t="s">
        <v>125</v>
      </c>
      <c r="BA465">
        <v>4</v>
      </c>
      <c r="BB465" t="s">
        <v>80</v>
      </c>
      <c r="BC465">
        <v>2</v>
      </c>
    </row>
    <row r="466" spans="1:55">
      <c r="A466" t="s">
        <v>1368</v>
      </c>
      <c r="B466" t="s">
        <v>56</v>
      </c>
      <c r="C466">
        <v>73</v>
      </c>
      <c r="D466" t="s">
        <v>57</v>
      </c>
      <c r="E466">
        <v>0</v>
      </c>
      <c r="F466" t="s">
        <v>1369</v>
      </c>
      <c r="G466">
        <v>95417</v>
      </c>
      <c r="H466">
        <v>39.710591</v>
      </c>
      <c r="I466">
        <v>-123.682799</v>
      </c>
      <c r="J466">
        <v>1</v>
      </c>
      <c r="K466">
        <v>1</v>
      </c>
      <c r="L466" t="s">
        <v>59</v>
      </c>
      <c r="M466" t="s">
        <v>57</v>
      </c>
      <c r="N466" t="s">
        <v>1370</v>
      </c>
      <c r="O466" t="s">
        <v>61</v>
      </c>
      <c r="P466" t="s">
        <v>57</v>
      </c>
      <c r="Q466" t="s">
        <v>85</v>
      </c>
      <c r="R466" t="s">
        <v>382</v>
      </c>
      <c r="S466" t="s">
        <v>61</v>
      </c>
      <c r="T466" t="s">
        <v>61</v>
      </c>
      <c r="U466" t="s">
        <v>61</v>
      </c>
      <c r="V466" t="s">
        <v>61</v>
      </c>
      <c r="W466" t="s">
        <v>61</v>
      </c>
      <c r="X466" t="s">
        <v>61</v>
      </c>
      <c r="Y466" t="s">
        <v>61</v>
      </c>
      <c r="Z466" t="s">
        <v>57</v>
      </c>
      <c r="AA466" t="s">
        <v>77</v>
      </c>
      <c r="AB466" t="s">
        <v>57</v>
      </c>
      <c r="AC466" t="s">
        <v>87</v>
      </c>
      <c r="AD466">
        <v>69.25</v>
      </c>
      <c r="AE466">
        <v>69.25</v>
      </c>
      <c r="AF466">
        <v>0</v>
      </c>
      <c r="AG466">
        <v>0</v>
      </c>
      <c r="AH466">
        <v>37.3</v>
      </c>
      <c r="AI466">
        <v>106.55</v>
      </c>
      <c r="AJ466" t="s">
        <v>88</v>
      </c>
      <c r="AK466" t="s">
        <v>89</v>
      </c>
      <c r="AL466" t="s">
        <v>90</v>
      </c>
      <c r="AM466">
        <v>1</v>
      </c>
      <c r="AN466">
        <v>0</v>
      </c>
      <c r="AO466">
        <v>0</v>
      </c>
      <c r="AP466" t="s">
        <v>91</v>
      </c>
      <c r="AQ466" t="s">
        <v>104</v>
      </c>
      <c r="AR466" t="s">
        <v>69</v>
      </c>
      <c r="AS466">
        <v>1</v>
      </c>
      <c r="AT466">
        <v>176</v>
      </c>
      <c r="AU466">
        <v>1</v>
      </c>
      <c r="AV466">
        <v>1</v>
      </c>
      <c r="AW466">
        <v>0</v>
      </c>
      <c r="AX466">
        <v>69.25</v>
      </c>
      <c r="AY466">
        <v>1</v>
      </c>
      <c r="AZ466" t="s">
        <v>94</v>
      </c>
      <c r="BA466">
        <v>9</v>
      </c>
      <c r="BB466" t="s">
        <v>95</v>
      </c>
      <c r="BC466">
        <v>1</v>
      </c>
    </row>
    <row r="467" spans="1:55">
      <c r="A467" t="s">
        <v>1371</v>
      </c>
      <c r="B467" t="s">
        <v>73</v>
      </c>
      <c r="C467">
        <v>29</v>
      </c>
      <c r="D467" t="s">
        <v>57</v>
      </c>
      <c r="E467">
        <v>1</v>
      </c>
      <c r="F467" t="s">
        <v>352</v>
      </c>
      <c r="G467">
        <v>93727</v>
      </c>
      <c r="H467">
        <v>36.751489</v>
      </c>
      <c r="I467">
        <v>-119.68072</v>
      </c>
      <c r="J467">
        <v>1</v>
      </c>
      <c r="K467">
        <v>50</v>
      </c>
      <c r="L467" t="s">
        <v>59</v>
      </c>
      <c r="M467" t="s">
        <v>57</v>
      </c>
      <c r="N467" t="s">
        <v>1372</v>
      </c>
      <c r="O467" t="s">
        <v>61</v>
      </c>
      <c r="P467" t="s">
        <v>57</v>
      </c>
      <c r="Q467" t="s">
        <v>62</v>
      </c>
      <c r="R467" t="s">
        <v>633</v>
      </c>
      <c r="S467" t="s">
        <v>57</v>
      </c>
      <c r="T467" t="s">
        <v>61</v>
      </c>
      <c r="U467" t="s">
        <v>61</v>
      </c>
      <c r="V467" t="s">
        <v>57</v>
      </c>
      <c r="W467" t="s">
        <v>57</v>
      </c>
      <c r="X467" t="s">
        <v>57</v>
      </c>
      <c r="Y467" t="s">
        <v>57</v>
      </c>
      <c r="Z467" t="s">
        <v>61</v>
      </c>
      <c r="AA467" t="s">
        <v>64</v>
      </c>
      <c r="AB467" t="s">
        <v>61</v>
      </c>
      <c r="AC467" t="s">
        <v>87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66</v>
      </c>
      <c r="AM467">
        <v>0</v>
      </c>
      <c r="AN467">
        <v>1</v>
      </c>
      <c r="AO467">
        <v>0</v>
      </c>
      <c r="AP467" t="s">
        <v>123</v>
      </c>
      <c r="AQ467" t="s">
        <v>116</v>
      </c>
      <c r="AR467" t="s">
        <v>93</v>
      </c>
      <c r="AS467">
        <v>5</v>
      </c>
      <c r="AT467">
        <v>54701</v>
      </c>
      <c r="AU467">
        <v>1</v>
      </c>
      <c r="AV467">
        <v>0</v>
      </c>
      <c r="AW467">
        <v>1</v>
      </c>
      <c r="AX467">
        <v>0</v>
      </c>
      <c r="AY467">
        <v>6</v>
      </c>
      <c r="AZ467" t="s">
        <v>125</v>
      </c>
      <c r="BA467">
        <v>0</v>
      </c>
      <c r="BB467" t="s">
        <v>71</v>
      </c>
      <c r="BC467">
        <v>4</v>
      </c>
    </row>
    <row r="468" spans="1:55">
      <c r="A468" t="s">
        <v>1373</v>
      </c>
      <c r="B468" t="s">
        <v>73</v>
      </c>
      <c r="C468">
        <v>62</v>
      </c>
      <c r="D468" t="s">
        <v>57</v>
      </c>
      <c r="E468">
        <v>0</v>
      </c>
      <c r="F468" t="s">
        <v>1374</v>
      </c>
      <c r="G468">
        <v>95694</v>
      </c>
      <c r="H468">
        <v>38.578604</v>
      </c>
      <c r="I468">
        <v>-122.024579</v>
      </c>
      <c r="J468">
        <v>1</v>
      </c>
      <c r="K468">
        <v>15</v>
      </c>
      <c r="L468" t="s">
        <v>59</v>
      </c>
      <c r="M468" t="s">
        <v>57</v>
      </c>
      <c r="N468" t="s">
        <v>1375</v>
      </c>
      <c r="O468" t="s">
        <v>57</v>
      </c>
      <c r="P468" t="s">
        <v>57</v>
      </c>
      <c r="Q468" t="s">
        <v>85</v>
      </c>
      <c r="R468" t="s">
        <v>300</v>
      </c>
      <c r="S468" t="s">
        <v>61</v>
      </c>
      <c r="T468" t="s">
        <v>61</v>
      </c>
      <c r="U468" t="s">
        <v>57</v>
      </c>
      <c r="V468" t="s">
        <v>61</v>
      </c>
      <c r="W468" t="s">
        <v>57</v>
      </c>
      <c r="X468" t="s">
        <v>57</v>
      </c>
      <c r="Y468" t="s">
        <v>57</v>
      </c>
      <c r="Z468" t="s">
        <v>57</v>
      </c>
      <c r="AA468" t="s">
        <v>77</v>
      </c>
      <c r="AB468" t="s">
        <v>57</v>
      </c>
      <c r="AC468" t="s">
        <v>87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</v>
      </c>
      <c r="AJ468" t="s">
        <v>88</v>
      </c>
      <c r="AK468" t="s">
        <v>89</v>
      </c>
      <c r="AL468" t="s">
        <v>356</v>
      </c>
      <c r="AM468">
        <v>1</v>
      </c>
      <c r="AN468">
        <v>0</v>
      </c>
      <c r="AO468">
        <v>0</v>
      </c>
      <c r="AP468" t="s">
        <v>103</v>
      </c>
      <c r="AQ468" t="s">
        <v>124</v>
      </c>
      <c r="AR468" t="s">
        <v>105</v>
      </c>
      <c r="AS468">
        <v>5</v>
      </c>
      <c r="AT468">
        <v>8406</v>
      </c>
      <c r="AU468">
        <v>1</v>
      </c>
      <c r="AV468">
        <v>1</v>
      </c>
      <c r="AW468">
        <v>0</v>
      </c>
      <c r="AX468">
        <v>101.1</v>
      </c>
      <c r="AY468">
        <v>3</v>
      </c>
      <c r="AZ468" t="s">
        <v>106</v>
      </c>
      <c r="BA468">
        <v>6</v>
      </c>
      <c r="BB468" t="s">
        <v>95</v>
      </c>
      <c r="BC468">
        <v>1</v>
      </c>
    </row>
    <row r="469" spans="1:55">
      <c r="A469" t="s">
        <v>1376</v>
      </c>
      <c r="B469" t="s">
        <v>56</v>
      </c>
      <c r="C469">
        <v>40</v>
      </c>
      <c r="D469" t="s">
        <v>57</v>
      </c>
      <c r="E469">
        <v>0</v>
      </c>
      <c r="F469" t="s">
        <v>1377</v>
      </c>
      <c r="G469">
        <v>91765</v>
      </c>
      <c r="H469">
        <v>33.992416</v>
      </c>
      <c r="I469">
        <v>-117.807874</v>
      </c>
      <c r="J469">
        <v>7</v>
      </c>
      <c r="K469">
        <v>21</v>
      </c>
      <c r="L469" t="s">
        <v>59</v>
      </c>
      <c r="M469" t="s">
        <v>57</v>
      </c>
      <c r="N469" t="s">
        <v>1378</v>
      </c>
      <c r="O469" t="s">
        <v>61</v>
      </c>
      <c r="P469" t="s">
        <v>57</v>
      </c>
      <c r="Q469" t="s">
        <v>85</v>
      </c>
      <c r="R469" t="s">
        <v>332</v>
      </c>
      <c r="S469" t="s">
        <v>61</v>
      </c>
      <c r="T469" t="s">
        <v>61</v>
      </c>
      <c r="U469" t="s">
        <v>61</v>
      </c>
      <c r="V469" t="s">
        <v>57</v>
      </c>
      <c r="W469" t="s">
        <v>57</v>
      </c>
      <c r="X469" t="s">
        <v>61</v>
      </c>
      <c r="Y469" t="s">
        <v>61</v>
      </c>
      <c r="Z469" t="s">
        <v>57</v>
      </c>
      <c r="AA469" t="s">
        <v>77</v>
      </c>
      <c r="AB469" t="s">
        <v>57</v>
      </c>
      <c r="AC469" t="s">
        <v>87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66</v>
      </c>
      <c r="AM469">
        <v>0</v>
      </c>
      <c r="AN469">
        <v>1</v>
      </c>
      <c r="AO469">
        <v>0</v>
      </c>
      <c r="AP469" t="s">
        <v>103</v>
      </c>
      <c r="AQ469" t="s">
        <v>78</v>
      </c>
      <c r="AR469" t="s">
        <v>93</v>
      </c>
      <c r="AS469">
        <v>3</v>
      </c>
      <c r="AT469">
        <v>46532</v>
      </c>
      <c r="AU469">
        <v>1</v>
      </c>
      <c r="AV469">
        <v>0</v>
      </c>
      <c r="AW469">
        <v>1</v>
      </c>
      <c r="AX469">
        <v>0</v>
      </c>
      <c r="AY469">
        <v>3</v>
      </c>
      <c r="AZ469" t="s">
        <v>106</v>
      </c>
      <c r="BA469">
        <v>6</v>
      </c>
      <c r="BB469" t="s">
        <v>95</v>
      </c>
      <c r="BC469">
        <v>1</v>
      </c>
    </row>
    <row r="470" spans="1:55">
      <c r="A470" t="s">
        <v>1379</v>
      </c>
      <c r="B470" t="s">
        <v>73</v>
      </c>
      <c r="C470">
        <v>42</v>
      </c>
      <c r="D470" t="s">
        <v>57</v>
      </c>
      <c r="E470">
        <v>0</v>
      </c>
      <c r="F470" t="s">
        <v>1380</v>
      </c>
      <c r="G470">
        <v>92368</v>
      </c>
      <c r="H470">
        <v>34.647959</v>
      </c>
      <c r="I470">
        <v>-117.296957</v>
      </c>
      <c r="J470">
        <v>1</v>
      </c>
      <c r="K470">
        <v>1</v>
      </c>
      <c r="L470" t="s">
        <v>59</v>
      </c>
      <c r="M470" t="s">
        <v>57</v>
      </c>
      <c r="N470" t="s">
        <v>1381</v>
      </c>
      <c r="O470" t="s">
        <v>61</v>
      </c>
      <c r="P470" t="s">
        <v>57</v>
      </c>
      <c r="Q470" t="s">
        <v>62</v>
      </c>
      <c r="R470" t="s">
        <v>423</v>
      </c>
      <c r="S470" t="s">
        <v>57</v>
      </c>
      <c r="T470" t="s">
        <v>61</v>
      </c>
      <c r="U470" t="s">
        <v>61</v>
      </c>
      <c r="V470" t="s">
        <v>61</v>
      </c>
      <c r="W470" t="s">
        <v>57</v>
      </c>
      <c r="X470" t="s">
        <v>57</v>
      </c>
      <c r="Y470" t="s">
        <v>57</v>
      </c>
      <c r="Z470" t="s">
        <v>57</v>
      </c>
      <c r="AA470" t="s">
        <v>77</v>
      </c>
      <c r="AB470" t="s">
        <v>57</v>
      </c>
      <c r="AC470" t="s">
        <v>87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88</v>
      </c>
      <c r="AK470" t="s">
        <v>101</v>
      </c>
      <c r="AL470" t="s">
        <v>111</v>
      </c>
      <c r="AM470">
        <v>1</v>
      </c>
      <c r="AN470">
        <v>0</v>
      </c>
      <c r="AO470">
        <v>0</v>
      </c>
      <c r="AP470" t="s">
        <v>91</v>
      </c>
      <c r="AQ470" t="s">
        <v>78</v>
      </c>
      <c r="AR470" t="s">
        <v>105</v>
      </c>
      <c r="AS470">
        <v>5</v>
      </c>
      <c r="AT470">
        <v>909</v>
      </c>
      <c r="AU470">
        <v>1</v>
      </c>
      <c r="AV470">
        <v>1</v>
      </c>
      <c r="AW470">
        <v>0</v>
      </c>
      <c r="AX470">
        <v>95</v>
      </c>
      <c r="AY470">
        <v>1</v>
      </c>
      <c r="AZ470" t="s">
        <v>94</v>
      </c>
      <c r="BA470">
        <v>7</v>
      </c>
      <c r="BB470" t="s">
        <v>95</v>
      </c>
      <c r="BC470">
        <v>1</v>
      </c>
    </row>
    <row r="471" spans="1:55">
      <c r="A471" t="s">
        <v>1382</v>
      </c>
      <c r="B471" t="s">
        <v>56</v>
      </c>
      <c r="C471">
        <v>74</v>
      </c>
      <c r="D471" t="s">
        <v>61</v>
      </c>
      <c r="E471">
        <v>0</v>
      </c>
      <c r="F471" t="s">
        <v>1383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83</v>
      </c>
      <c r="M471" t="s">
        <v>57</v>
      </c>
      <c r="N471" t="s">
        <v>1384</v>
      </c>
      <c r="O471" t="s">
        <v>61</v>
      </c>
      <c r="P471" t="s">
        <v>57</v>
      </c>
      <c r="Q471" t="s">
        <v>85</v>
      </c>
      <c r="R471" t="s">
        <v>136</v>
      </c>
      <c r="S471" t="s">
        <v>61</v>
      </c>
      <c r="T471" t="s">
        <v>61</v>
      </c>
      <c r="U471" t="s">
        <v>61</v>
      </c>
      <c r="V471" t="s">
        <v>61</v>
      </c>
      <c r="W471" t="s">
        <v>61</v>
      </c>
      <c r="X471" t="s">
        <v>61</v>
      </c>
      <c r="Y471" t="s">
        <v>61</v>
      </c>
      <c r="Z471" t="s">
        <v>57</v>
      </c>
      <c r="AA471" t="s">
        <v>77</v>
      </c>
      <c r="AB471" t="s">
        <v>61</v>
      </c>
      <c r="AC471" t="s">
        <v>87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88</v>
      </c>
      <c r="AK471" t="s">
        <v>201</v>
      </c>
      <c r="AL471" t="s">
        <v>202</v>
      </c>
      <c r="AM471">
        <v>1</v>
      </c>
      <c r="AN471">
        <v>0</v>
      </c>
      <c r="AO471">
        <v>0</v>
      </c>
      <c r="AP471" t="s">
        <v>91</v>
      </c>
      <c r="AQ471" t="s">
        <v>104</v>
      </c>
      <c r="AR471" t="s">
        <v>93</v>
      </c>
      <c r="AS471">
        <v>1</v>
      </c>
      <c r="AT471">
        <v>44442</v>
      </c>
      <c r="AU471">
        <v>1</v>
      </c>
      <c r="AV471">
        <v>1</v>
      </c>
      <c r="AW471">
        <v>0</v>
      </c>
      <c r="AX471">
        <v>70.75</v>
      </c>
      <c r="AY471">
        <v>1</v>
      </c>
      <c r="AZ471" t="s">
        <v>94</v>
      </c>
      <c r="BA471">
        <v>10</v>
      </c>
      <c r="BB471" t="s">
        <v>95</v>
      </c>
      <c r="BC471">
        <v>1</v>
      </c>
    </row>
    <row r="472" spans="1:55">
      <c r="A472" t="s">
        <v>1385</v>
      </c>
      <c r="B472" t="s">
        <v>73</v>
      </c>
      <c r="C472">
        <v>24</v>
      </c>
      <c r="D472" t="s">
        <v>57</v>
      </c>
      <c r="E472">
        <v>0</v>
      </c>
      <c r="F472" t="s">
        <v>1386</v>
      </c>
      <c r="G472">
        <v>94805</v>
      </c>
      <c r="H472">
        <v>37.941456</v>
      </c>
      <c r="I472">
        <v>-122.320968</v>
      </c>
      <c r="J472">
        <v>1</v>
      </c>
      <c r="K472">
        <v>65</v>
      </c>
      <c r="L472" t="s">
        <v>129</v>
      </c>
      <c r="M472" t="s">
        <v>57</v>
      </c>
      <c r="N472" t="s">
        <v>1387</v>
      </c>
      <c r="O472" t="s">
        <v>57</v>
      </c>
      <c r="P472" t="s">
        <v>57</v>
      </c>
      <c r="Q472" t="s">
        <v>62</v>
      </c>
      <c r="R472" t="s">
        <v>224</v>
      </c>
      <c r="S472" t="s">
        <v>57</v>
      </c>
      <c r="T472" t="s">
        <v>57</v>
      </c>
      <c r="U472" t="s">
        <v>57</v>
      </c>
      <c r="V472" t="s">
        <v>61</v>
      </c>
      <c r="W472" t="s">
        <v>61</v>
      </c>
      <c r="X472" t="s">
        <v>57</v>
      </c>
      <c r="Y472" t="s">
        <v>57</v>
      </c>
      <c r="Z472" t="s">
        <v>57</v>
      </c>
      <c r="AA472" t="s">
        <v>64</v>
      </c>
      <c r="AB472" t="s">
        <v>61</v>
      </c>
      <c r="AC472" t="s">
        <v>65</v>
      </c>
      <c r="AD472">
        <v>72.45</v>
      </c>
      <c r="AE472">
        <v>4653.85</v>
      </c>
      <c r="AF472">
        <v>14.23</v>
      </c>
      <c r="AG472">
        <v>0</v>
      </c>
      <c r="AH472">
        <v>1738.75</v>
      </c>
      <c r="AI472">
        <v>6378.37</v>
      </c>
      <c r="AJ472" t="s">
        <v>88</v>
      </c>
      <c r="AK472" t="s">
        <v>89</v>
      </c>
      <c r="AL472" t="s">
        <v>356</v>
      </c>
      <c r="AM472">
        <v>1</v>
      </c>
      <c r="AN472">
        <v>0</v>
      </c>
      <c r="AO472">
        <v>0</v>
      </c>
      <c r="AP472" t="s">
        <v>123</v>
      </c>
      <c r="AQ472" t="s">
        <v>116</v>
      </c>
      <c r="AR472" t="s">
        <v>93</v>
      </c>
      <c r="AS472">
        <v>6</v>
      </c>
      <c r="AT472">
        <v>13984</v>
      </c>
      <c r="AU472">
        <v>1</v>
      </c>
      <c r="AV472">
        <v>1</v>
      </c>
      <c r="AW472">
        <v>0</v>
      </c>
      <c r="AX472">
        <v>72.45</v>
      </c>
      <c r="AY472">
        <v>6</v>
      </c>
      <c r="AZ472" t="s">
        <v>125</v>
      </c>
      <c r="BA472">
        <v>1</v>
      </c>
      <c r="BB472" t="s">
        <v>71</v>
      </c>
      <c r="BC472">
        <v>4</v>
      </c>
    </row>
    <row r="473" spans="1:55">
      <c r="A473" t="s">
        <v>1388</v>
      </c>
      <c r="B473" t="s">
        <v>56</v>
      </c>
      <c r="C473">
        <v>61</v>
      </c>
      <c r="D473" t="s">
        <v>57</v>
      </c>
      <c r="E473">
        <v>1</v>
      </c>
      <c r="F473" t="s">
        <v>1389</v>
      </c>
      <c r="G473">
        <v>96097</v>
      </c>
      <c r="H473">
        <v>41.764869</v>
      </c>
      <c r="I473">
        <v>-122.671316</v>
      </c>
      <c r="J473">
        <v>3</v>
      </c>
      <c r="K473">
        <v>52</v>
      </c>
      <c r="L473" t="s">
        <v>129</v>
      </c>
      <c r="M473" t="s">
        <v>57</v>
      </c>
      <c r="N473" t="s">
        <v>1390</v>
      </c>
      <c r="O473" t="s">
        <v>61</v>
      </c>
      <c r="P473" t="s">
        <v>57</v>
      </c>
      <c r="Q473" t="s">
        <v>85</v>
      </c>
      <c r="R473" t="s">
        <v>586</v>
      </c>
      <c r="S473" t="s">
        <v>61</v>
      </c>
      <c r="T473" t="s">
        <v>57</v>
      </c>
      <c r="U473" t="s">
        <v>57</v>
      </c>
      <c r="V473" t="s">
        <v>57</v>
      </c>
      <c r="W473" t="s">
        <v>61</v>
      </c>
      <c r="X473" t="s">
        <v>61</v>
      </c>
      <c r="Y473" t="s">
        <v>61</v>
      </c>
      <c r="Z473" t="s">
        <v>57</v>
      </c>
      <c r="AA473" t="s">
        <v>77</v>
      </c>
      <c r="AB473" t="s">
        <v>61</v>
      </c>
      <c r="AC473" t="s">
        <v>87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66</v>
      </c>
      <c r="AM473">
        <v>0</v>
      </c>
      <c r="AN473">
        <v>1</v>
      </c>
      <c r="AO473">
        <v>0</v>
      </c>
      <c r="AP473" t="s">
        <v>123</v>
      </c>
      <c r="AQ473" t="s">
        <v>124</v>
      </c>
      <c r="AR473" t="s">
        <v>93</v>
      </c>
      <c r="AS473">
        <v>4</v>
      </c>
      <c r="AT473">
        <v>9538</v>
      </c>
      <c r="AU473">
        <v>1</v>
      </c>
      <c r="AV473">
        <v>0</v>
      </c>
      <c r="AW473">
        <v>1</v>
      </c>
      <c r="AX473">
        <v>0</v>
      </c>
      <c r="AY473">
        <v>6</v>
      </c>
      <c r="AZ473" t="s">
        <v>125</v>
      </c>
      <c r="BA473">
        <v>5</v>
      </c>
      <c r="BB473" t="s">
        <v>80</v>
      </c>
      <c r="BC473">
        <v>2</v>
      </c>
    </row>
    <row r="474" spans="1:55">
      <c r="A474" t="s">
        <v>1391</v>
      </c>
      <c r="B474" t="s">
        <v>73</v>
      </c>
      <c r="C474">
        <v>42</v>
      </c>
      <c r="D474" t="s">
        <v>61</v>
      </c>
      <c r="E474">
        <v>0</v>
      </c>
      <c r="F474" t="s">
        <v>226</v>
      </c>
      <c r="G474">
        <v>90066</v>
      </c>
      <c r="H474">
        <v>34.002028</v>
      </c>
      <c r="I474">
        <v>-118.430656</v>
      </c>
      <c r="J474">
        <v>0</v>
      </c>
      <c r="K474">
        <v>13</v>
      </c>
      <c r="L474" t="s">
        <v>98</v>
      </c>
      <c r="M474" t="s">
        <v>57</v>
      </c>
      <c r="N474" t="s">
        <v>1392</v>
      </c>
      <c r="O474" t="s">
        <v>61</v>
      </c>
      <c r="P474" t="s">
        <v>57</v>
      </c>
      <c r="Q474" t="s">
        <v>85</v>
      </c>
      <c r="R474" t="s">
        <v>318</v>
      </c>
      <c r="S474" t="s">
        <v>61</v>
      </c>
      <c r="T474" t="s">
        <v>61</v>
      </c>
      <c r="U474" t="s">
        <v>57</v>
      </c>
      <c r="V474" t="s">
        <v>61</v>
      </c>
      <c r="W474" t="s">
        <v>57</v>
      </c>
      <c r="X474" t="s">
        <v>61</v>
      </c>
      <c r="Y474" t="s">
        <v>61</v>
      </c>
      <c r="Z474" t="s">
        <v>57</v>
      </c>
      <c r="AA474" t="s">
        <v>77</v>
      </c>
      <c r="AB474" t="s">
        <v>57</v>
      </c>
      <c r="AC474" t="s">
        <v>87</v>
      </c>
      <c r="AD474">
        <v>83.2</v>
      </c>
      <c r="AE474">
        <v>1060.6</v>
      </c>
      <c r="AF474">
        <v>0</v>
      </c>
      <c r="AG474">
        <v>0</v>
      </c>
      <c r="AH474">
        <v>460.2</v>
      </c>
      <c r="AI474">
        <v>1520.8</v>
      </c>
      <c r="AJ474" t="s">
        <v>88</v>
      </c>
      <c r="AK474" t="s">
        <v>205</v>
      </c>
      <c r="AL474" t="s">
        <v>329</v>
      </c>
      <c r="AM474">
        <v>1</v>
      </c>
      <c r="AN474">
        <v>0</v>
      </c>
      <c r="AO474">
        <v>0</v>
      </c>
      <c r="AP474" t="s">
        <v>103</v>
      </c>
      <c r="AQ474" t="s">
        <v>78</v>
      </c>
      <c r="AR474" t="s">
        <v>93</v>
      </c>
      <c r="AS474">
        <v>3</v>
      </c>
      <c r="AT474">
        <v>55204</v>
      </c>
      <c r="AU474">
        <v>1</v>
      </c>
      <c r="AV474">
        <v>1</v>
      </c>
      <c r="AW474">
        <v>0</v>
      </c>
      <c r="AX474">
        <v>83.2</v>
      </c>
      <c r="AY474">
        <v>3</v>
      </c>
      <c r="AZ474" t="s">
        <v>106</v>
      </c>
      <c r="BA474">
        <v>7</v>
      </c>
      <c r="BB474" t="s">
        <v>95</v>
      </c>
      <c r="BC474">
        <v>1</v>
      </c>
    </row>
    <row r="475" spans="1:55">
      <c r="A475" t="s">
        <v>1393</v>
      </c>
      <c r="B475" t="s">
        <v>73</v>
      </c>
      <c r="C475">
        <v>20</v>
      </c>
      <c r="D475" t="s">
        <v>61</v>
      </c>
      <c r="E475">
        <v>0</v>
      </c>
      <c r="F475" t="s">
        <v>240</v>
      </c>
      <c r="G475">
        <v>95203</v>
      </c>
      <c r="H475">
        <v>37.954089</v>
      </c>
      <c r="I475">
        <v>-121.329761</v>
      </c>
      <c r="J475">
        <v>0</v>
      </c>
      <c r="K475">
        <v>4</v>
      </c>
      <c r="L475" t="s">
        <v>83</v>
      </c>
      <c r="M475" t="s">
        <v>57</v>
      </c>
      <c r="N475" t="s">
        <v>1394</v>
      </c>
      <c r="O475" t="s">
        <v>61</v>
      </c>
      <c r="P475" t="s">
        <v>61</v>
      </c>
      <c r="Q475" t="s">
        <v>143</v>
      </c>
      <c r="R475" t="s">
        <v>143</v>
      </c>
      <c r="S475" t="s">
        <v>143</v>
      </c>
      <c r="T475" t="s">
        <v>143</v>
      </c>
      <c r="U475" t="s">
        <v>143</v>
      </c>
      <c r="V475" t="s">
        <v>143</v>
      </c>
      <c r="W475" t="s">
        <v>143</v>
      </c>
      <c r="X475" t="s">
        <v>143</v>
      </c>
      <c r="Y475" t="s">
        <v>143</v>
      </c>
      <c r="Z475" t="s">
        <v>143</v>
      </c>
      <c r="AA475" t="s">
        <v>77</v>
      </c>
      <c r="AB475" t="s">
        <v>57</v>
      </c>
      <c r="AC475" t="s">
        <v>65</v>
      </c>
      <c r="AD475">
        <v>19.65</v>
      </c>
      <c r="AE475">
        <v>67.55</v>
      </c>
      <c r="AF475">
        <v>0</v>
      </c>
      <c r="AG475">
        <v>0</v>
      </c>
      <c r="AH475">
        <v>73.12</v>
      </c>
      <c r="AI475">
        <v>140.67</v>
      </c>
      <c r="AJ475" t="s">
        <v>66</v>
      </c>
      <c r="AM475">
        <v>0</v>
      </c>
      <c r="AN475">
        <v>1</v>
      </c>
      <c r="AO475">
        <v>0</v>
      </c>
      <c r="AP475" t="s">
        <v>91</v>
      </c>
      <c r="AQ475" t="s">
        <v>116</v>
      </c>
      <c r="AR475" t="s">
        <v>182</v>
      </c>
      <c r="AT475">
        <v>16357</v>
      </c>
      <c r="AU475">
        <v>1</v>
      </c>
      <c r="AV475">
        <v>0</v>
      </c>
      <c r="AW475">
        <v>1</v>
      </c>
      <c r="AX475">
        <v>0</v>
      </c>
      <c r="AY475">
        <v>1</v>
      </c>
      <c r="AZ475" t="s">
        <v>94</v>
      </c>
      <c r="BA475">
        <v>8</v>
      </c>
      <c r="BB475" t="s">
        <v>95</v>
      </c>
      <c r="BC475">
        <v>1</v>
      </c>
    </row>
    <row r="476" spans="1:55">
      <c r="A476" t="s">
        <v>1395</v>
      </c>
      <c r="B476" t="s">
        <v>56</v>
      </c>
      <c r="C476">
        <v>65</v>
      </c>
      <c r="D476" t="s">
        <v>61</v>
      </c>
      <c r="E476">
        <v>0</v>
      </c>
      <c r="F476" t="s">
        <v>1169</v>
      </c>
      <c r="G476">
        <v>93606</v>
      </c>
      <c r="H476">
        <v>36.798882</v>
      </c>
      <c r="I476">
        <v>-120.019511</v>
      </c>
      <c r="J476">
        <v>0</v>
      </c>
      <c r="K476">
        <v>46</v>
      </c>
      <c r="L476" t="s">
        <v>59</v>
      </c>
      <c r="M476" t="s">
        <v>57</v>
      </c>
      <c r="N476" t="s">
        <v>1396</v>
      </c>
      <c r="O476" t="s">
        <v>57</v>
      </c>
      <c r="P476" t="s">
        <v>57</v>
      </c>
      <c r="Q476" t="s">
        <v>85</v>
      </c>
      <c r="R476" t="s">
        <v>163</v>
      </c>
      <c r="S476" t="s">
        <v>57</v>
      </c>
      <c r="T476" t="s">
        <v>57</v>
      </c>
      <c r="U476" t="s">
        <v>57</v>
      </c>
      <c r="V476" t="s">
        <v>61</v>
      </c>
      <c r="W476" t="s">
        <v>57</v>
      </c>
      <c r="X476" t="s">
        <v>57</v>
      </c>
      <c r="Y476" t="s">
        <v>57</v>
      </c>
      <c r="Z476" t="s">
        <v>57</v>
      </c>
      <c r="AA476" t="s">
        <v>64</v>
      </c>
      <c r="AB476" t="s">
        <v>57</v>
      </c>
      <c r="AC476" t="s">
        <v>87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88</v>
      </c>
      <c r="AK476" t="s">
        <v>89</v>
      </c>
      <c r="AL476" t="s">
        <v>181</v>
      </c>
      <c r="AM476">
        <v>1</v>
      </c>
      <c r="AN476">
        <v>0</v>
      </c>
      <c r="AO476">
        <v>0</v>
      </c>
      <c r="AP476" t="s">
        <v>176</v>
      </c>
      <c r="AQ476" t="s">
        <v>124</v>
      </c>
      <c r="AR476" t="s">
        <v>105</v>
      </c>
      <c r="AS476">
        <v>7</v>
      </c>
      <c r="AT476">
        <v>807</v>
      </c>
      <c r="AU476">
        <v>1</v>
      </c>
      <c r="AV476">
        <v>1</v>
      </c>
      <c r="AW476">
        <v>0</v>
      </c>
      <c r="AX476">
        <v>110</v>
      </c>
      <c r="AY476">
        <v>5</v>
      </c>
      <c r="AZ476" t="s">
        <v>177</v>
      </c>
      <c r="BA476">
        <v>4</v>
      </c>
      <c r="BB476" t="s">
        <v>80</v>
      </c>
      <c r="BC476">
        <v>2</v>
      </c>
    </row>
    <row r="477" spans="1:55">
      <c r="A477" t="s">
        <v>1397</v>
      </c>
      <c r="B477" t="s">
        <v>56</v>
      </c>
      <c r="C477">
        <v>24</v>
      </c>
      <c r="D477" t="s">
        <v>57</v>
      </c>
      <c r="E477">
        <v>0</v>
      </c>
      <c r="F477" t="s">
        <v>1260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59</v>
      </c>
      <c r="M477" t="s">
        <v>57</v>
      </c>
      <c r="N477" t="s">
        <v>1398</v>
      </c>
      <c r="O477" t="s">
        <v>61</v>
      </c>
      <c r="P477" t="s">
        <v>57</v>
      </c>
      <c r="Q477" t="s">
        <v>85</v>
      </c>
      <c r="R477" t="s">
        <v>115</v>
      </c>
      <c r="S477" t="s">
        <v>61</v>
      </c>
      <c r="T477" t="s">
        <v>61</v>
      </c>
      <c r="U477" t="s">
        <v>57</v>
      </c>
      <c r="V477" t="s">
        <v>61</v>
      </c>
      <c r="W477" t="s">
        <v>57</v>
      </c>
      <c r="X477" t="s">
        <v>57</v>
      </c>
      <c r="Y477" t="s">
        <v>57</v>
      </c>
      <c r="Z477" t="s">
        <v>57</v>
      </c>
      <c r="AA477" t="s">
        <v>64</v>
      </c>
      <c r="AB477" t="s">
        <v>57</v>
      </c>
      <c r="AC477" t="s">
        <v>87</v>
      </c>
      <c r="AD477">
        <v>94.84999999999999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88</v>
      </c>
      <c r="AK477" t="s">
        <v>89</v>
      </c>
      <c r="AL477" t="s">
        <v>90</v>
      </c>
      <c r="AM477">
        <v>1</v>
      </c>
      <c r="AN477">
        <v>0</v>
      </c>
      <c r="AO477">
        <v>0</v>
      </c>
      <c r="AP477" t="s">
        <v>123</v>
      </c>
      <c r="AQ477" t="s">
        <v>116</v>
      </c>
      <c r="AR477" t="s">
        <v>105</v>
      </c>
      <c r="AS477">
        <v>5</v>
      </c>
      <c r="AT477">
        <v>27891</v>
      </c>
      <c r="AU477">
        <v>1</v>
      </c>
      <c r="AV477">
        <v>1</v>
      </c>
      <c r="AW477">
        <v>0</v>
      </c>
      <c r="AX477">
        <v>94.84999999999999</v>
      </c>
      <c r="AY477">
        <v>6</v>
      </c>
      <c r="AZ477" t="s">
        <v>125</v>
      </c>
      <c r="BA477">
        <v>3</v>
      </c>
      <c r="BB477" t="s">
        <v>126</v>
      </c>
      <c r="BC477">
        <v>3</v>
      </c>
    </row>
    <row r="478" spans="1:55">
      <c r="A478" t="s">
        <v>1399</v>
      </c>
      <c r="B478" t="s">
        <v>56</v>
      </c>
      <c r="C478">
        <v>41</v>
      </c>
      <c r="D478" t="s">
        <v>61</v>
      </c>
      <c r="E478">
        <v>0</v>
      </c>
      <c r="F478" t="s">
        <v>1400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129</v>
      </c>
      <c r="M478" t="s">
        <v>57</v>
      </c>
      <c r="N478" t="s">
        <v>1401</v>
      </c>
      <c r="O478" t="s">
        <v>57</v>
      </c>
      <c r="P478" t="s">
        <v>57</v>
      </c>
      <c r="Q478" t="s">
        <v>85</v>
      </c>
      <c r="R478" t="s">
        <v>121</v>
      </c>
      <c r="S478" t="s">
        <v>61</v>
      </c>
      <c r="T478" t="s">
        <v>61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64</v>
      </c>
      <c r="AB478" t="s">
        <v>57</v>
      </c>
      <c r="AC478" t="s">
        <v>65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5004.4</v>
      </c>
      <c r="AJ478" t="s">
        <v>66</v>
      </c>
      <c r="AM478">
        <v>0</v>
      </c>
      <c r="AN478">
        <v>1</v>
      </c>
      <c r="AO478">
        <v>0</v>
      </c>
      <c r="AP478" t="s">
        <v>176</v>
      </c>
      <c r="AQ478" t="s">
        <v>78</v>
      </c>
      <c r="AR478" t="s">
        <v>105</v>
      </c>
      <c r="AS478">
        <v>6</v>
      </c>
      <c r="AT478">
        <v>6197</v>
      </c>
      <c r="AU478">
        <v>1</v>
      </c>
      <c r="AV478">
        <v>0</v>
      </c>
      <c r="AW478">
        <v>1</v>
      </c>
      <c r="AX478">
        <v>0</v>
      </c>
      <c r="AY478">
        <v>5</v>
      </c>
      <c r="AZ478" t="s">
        <v>177</v>
      </c>
      <c r="BA478">
        <v>4</v>
      </c>
      <c r="BB478" t="s">
        <v>80</v>
      </c>
      <c r="BC478">
        <v>2</v>
      </c>
    </row>
    <row r="479" spans="1:55">
      <c r="A479" t="s">
        <v>1402</v>
      </c>
      <c r="B479" t="s">
        <v>73</v>
      </c>
      <c r="C479">
        <v>64</v>
      </c>
      <c r="D479" t="s">
        <v>61</v>
      </c>
      <c r="E479">
        <v>1</v>
      </c>
      <c r="F479" t="s">
        <v>1250</v>
      </c>
      <c r="G479">
        <v>91343</v>
      </c>
      <c r="H479">
        <v>34.238802</v>
      </c>
      <c r="I479">
        <v>-118.482296</v>
      </c>
      <c r="J479">
        <v>0</v>
      </c>
      <c r="K479">
        <v>23</v>
      </c>
      <c r="L479" t="s">
        <v>59</v>
      </c>
      <c r="M479" t="s">
        <v>57</v>
      </c>
      <c r="N479" t="s">
        <v>1403</v>
      </c>
      <c r="O479" t="s">
        <v>61</v>
      </c>
      <c r="P479" t="s">
        <v>57</v>
      </c>
      <c r="Q479" t="s">
        <v>62</v>
      </c>
      <c r="R479" t="s">
        <v>254</v>
      </c>
      <c r="S479" t="s">
        <v>61</v>
      </c>
      <c r="T479" t="s">
        <v>57</v>
      </c>
      <c r="U479" t="s">
        <v>61</v>
      </c>
      <c r="V479" t="s">
        <v>57</v>
      </c>
      <c r="W479" t="s">
        <v>61</v>
      </c>
      <c r="X479" t="s">
        <v>61</v>
      </c>
      <c r="Y479" t="s">
        <v>61</v>
      </c>
      <c r="Z479" t="s">
        <v>61</v>
      </c>
      <c r="AA479" t="s">
        <v>77</v>
      </c>
      <c r="AB479" t="s">
        <v>61</v>
      </c>
      <c r="AC479" t="s">
        <v>87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66</v>
      </c>
      <c r="AM479">
        <v>0</v>
      </c>
      <c r="AN479">
        <v>1</v>
      </c>
      <c r="AO479">
        <v>0</v>
      </c>
      <c r="AP479" t="s">
        <v>103</v>
      </c>
      <c r="AQ479" t="s">
        <v>124</v>
      </c>
      <c r="AR479" t="s">
        <v>69</v>
      </c>
      <c r="AS479">
        <v>2</v>
      </c>
      <c r="AT479">
        <v>57017</v>
      </c>
      <c r="AU479">
        <v>1</v>
      </c>
      <c r="AV479">
        <v>0</v>
      </c>
      <c r="AW479">
        <v>1</v>
      </c>
      <c r="AX479">
        <v>0</v>
      </c>
      <c r="AY479">
        <v>3</v>
      </c>
      <c r="AZ479" t="s">
        <v>106</v>
      </c>
      <c r="BA479">
        <v>4</v>
      </c>
      <c r="BB479" t="s">
        <v>80</v>
      </c>
      <c r="BC479">
        <v>2</v>
      </c>
    </row>
    <row r="480" spans="1:55">
      <c r="A480" t="s">
        <v>1404</v>
      </c>
      <c r="B480" t="s">
        <v>73</v>
      </c>
      <c r="C480">
        <v>19</v>
      </c>
      <c r="D480" t="s">
        <v>61</v>
      </c>
      <c r="E480">
        <v>0</v>
      </c>
      <c r="F480" t="s">
        <v>226</v>
      </c>
      <c r="G480">
        <v>90023</v>
      </c>
      <c r="H480">
        <v>34.017697</v>
      </c>
      <c r="I480">
        <v>-118.200577</v>
      </c>
      <c r="J480">
        <v>0</v>
      </c>
      <c r="K480">
        <v>4</v>
      </c>
      <c r="L480" t="s">
        <v>59</v>
      </c>
      <c r="M480" t="s">
        <v>57</v>
      </c>
      <c r="N480" t="s">
        <v>1405</v>
      </c>
      <c r="O480" t="s">
        <v>57</v>
      </c>
      <c r="P480" t="s">
        <v>57</v>
      </c>
      <c r="Q480" t="s">
        <v>85</v>
      </c>
      <c r="R480" t="s">
        <v>289</v>
      </c>
      <c r="S480" t="s">
        <v>61</v>
      </c>
      <c r="T480" t="s">
        <v>61</v>
      </c>
      <c r="U480" t="s">
        <v>61</v>
      </c>
      <c r="V480" t="s">
        <v>61</v>
      </c>
      <c r="W480" t="s">
        <v>61</v>
      </c>
      <c r="X480" t="s">
        <v>57</v>
      </c>
      <c r="Y480" t="s">
        <v>57</v>
      </c>
      <c r="Z480" t="s">
        <v>57</v>
      </c>
      <c r="AA480" t="s">
        <v>77</v>
      </c>
      <c r="AB480" t="s">
        <v>57</v>
      </c>
      <c r="AC480" t="s">
        <v>87</v>
      </c>
      <c r="AD480">
        <v>85.65000000000001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88</v>
      </c>
      <c r="AK480" t="s">
        <v>101</v>
      </c>
      <c r="AL480" t="s">
        <v>175</v>
      </c>
      <c r="AM480">
        <v>1</v>
      </c>
      <c r="AN480">
        <v>0</v>
      </c>
      <c r="AO480">
        <v>0</v>
      </c>
      <c r="AP480" t="s">
        <v>91</v>
      </c>
      <c r="AQ480" t="s">
        <v>116</v>
      </c>
      <c r="AR480" t="s">
        <v>93</v>
      </c>
      <c r="AS480">
        <v>3</v>
      </c>
      <c r="AT480">
        <v>47487</v>
      </c>
      <c r="AU480">
        <v>1</v>
      </c>
      <c r="AV480">
        <v>1</v>
      </c>
      <c r="AW480">
        <v>0</v>
      </c>
      <c r="AX480">
        <v>85.65000000000001</v>
      </c>
      <c r="AY480">
        <v>1</v>
      </c>
      <c r="AZ480" t="s">
        <v>94</v>
      </c>
      <c r="BA480">
        <v>10</v>
      </c>
      <c r="BB480" t="s">
        <v>95</v>
      </c>
      <c r="BC480">
        <v>1</v>
      </c>
    </row>
    <row r="481" spans="1:55">
      <c r="A481" t="s">
        <v>1406</v>
      </c>
      <c r="B481" t="s">
        <v>56</v>
      </c>
      <c r="C481">
        <v>45</v>
      </c>
      <c r="D481" t="s">
        <v>57</v>
      </c>
      <c r="E481">
        <v>0</v>
      </c>
      <c r="F481" t="s">
        <v>1407</v>
      </c>
      <c r="G481">
        <v>91361</v>
      </c>
      <c r="H481">
        <v>34.130992</v>
      </c>
      <c r="I481">
        <v>-118.894673</v>
      </c>
      <c r="J481">
        <v>1</v>
      </c>
      <c r="K481">
        <v>57</v>
      </c>
      <c r="L481" t="s">
        <v>129</v>
      </c>
      <c r="M481" t="s">
        <v>61</v>
      </c>
      <c r="N481" t="s">
        <v>143</v>
      </c>
      <c r="O481" t="s">
        <v>143</v>
      </c>
      <c r="P481" t="s">
        <v>57</v>
      </c>
      <c r="Q481" t="s">
        <v>62</v>
      </c>
      <c r="R481" t="s">
        <v>169</v>
      </c>
      <c r="S481" t="s">
        <v>57</v>
      </c>
      <c r="T481" t="s">
        <v>57</v>
      </c>
      <c r="U481" t="s">
        <v>57</v>
      </c>
      <c r="V481" t="s">
        <v>61</v>
      </c>
      <c r="W481" t="s">
        <v>57</v>
      </c>
      <c r="X481" t="s">
        <v>57</v>
      </c>
      <c r="Y481" t="s">
        <v>57</v>
      </c>
      <c r="Z481" t="s">
        <v>57</v>
      </c>
      <c r="AA481" t="s">
        <v>77</v>
      </c>
      <c r="AB481" t="s">
        <v>57</v>
      </c>
      <c r="AC481" t="s">
        <v>87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66</v>
      </c>
      <c r="AM481">
        <v>0</v>
      </c>
      <c r="AN481">
        <v>1</v>
      </c>
      <c r="AO481">
        <v>0</v>
      </c>
      <c r="AP481" t="s">
        <v>123</v>
      </c>
      <c r="AQ481" t="s">
        <v>78</v>
      </c>
      <c r="AR481" t="s">
        <v>69</v>
      </c>
      <c r="AS481">
        <v>7</v>
      </c>
      <c r="AT481">
        <v>18735</v>
      </c>
      <c r="AU481">
        <v>1</v>
      </c>
      <c r="AV481">
        <v>0</v>
      </c>
      <c r="AW481">
        <v>1</v>
      </c>
      <c r="AX481">
        <v>0</v>
      </c>
      <c r="AY481">
        <v>6</v>
      </c>
      <c r="AZ481" t="s">
        <v>125</v>
      </c>
      <c r="BA481">
        <v>4</v>
      </c>
      <c r="BB481" t="s">
        <v>80</v>
      </c>
      <c r="BC481">
        <v>2</v>
      </c>
    </row>
    <row r="482" spans="1:55">
      <c r="A482" t="s">
        <v>1408</v>
      </c>
      <c r="B482" t="s">
        <v>56</v>
      </c>
      <c r="C482">
        <v>56</v>
      </c>
      <c r="D482" t="s">
        <v>57</v>
      </c>
      <c r="E482">
        <v>6</v>
      </c>
      <c r="F482" t="s">
        <v>152</v>
      </c>
      <c r="G482">
        <v>91941</v>
      </c>
      <c r="H482">
        <v>32.759327</v>
      </c>
      <c r="I482">
        <v>-116.99726</v>
      </c>
      <c r="J482">
        <v>6</v>
      </c>
      <c r="K482">
        <v>49</v>
      </c>
      <c r="L482" t="s">
        <v>129</v>
      </c>
      <c r="M482" t="s">
        <v>57</v>
      </c>
      <c r="N482" t="s">
        <v>1409</v>
      </c>
      <c r="O482" t="s">
        <v>57</v>
      </c>
      <c r="P482" t="s">
        <v>57</v>
      </c>
      <c r="Q482" t="s">
        <v>85</v>
      </c>
      <c r="R482" t="s">
        <v>289</v>
      </c>
      <c r="S482" t="s">
        <v>61</v>
      </c>
      <c r="T482" t="s">
        <v>61</v>
      </c>
      <c r="U482" t="s">
        <v>61</v>
      </c>
      <c r="V482" t="s">
        <v>61</v>
      </c>
      <c r="W482" t="s">
        <v>57</v>
      </c>
      <c r="X482" t="s">
        <v>57</v>
      </c>
      <c r="Y482" t="s">
        <v>57</v>
      </c>
      <c r="Z482" t="s">
        <v>57</v>
      </c>
      <c r="AA482" t="s">
        <v>77</v>
      </c>
      <c r="AB482" t="s">
        <v>57</v>
      </c>
      <c r="AC482" t="s">
        <v>87</v>
      </c>
      <c r="AD482">
        <v>95.40000000000001</v>
      </c>
      <c r="AE482">
        <v>4613.95</v>
      </c>
      <c r="AF482">
        <v>0</v>
      </c>
      <c r="AG482">
        <v>0</v>
      </c>
      <c r="AH482">
        <v>400.82</v>
      </c>
      <c r="AI482">
        <v>5014.77</v>
      </c>
      <c r="AJ482" t="s">
        <v>66</v>
      </c>
      <c r="AM482">
        <v>0</v>
      </c>
      <c r="AN482">
        <v>1</v>
      </c>
      <c r="AO482">
        <v>0</v>
      </c>
      <c r="AP482" t="s">
        <v>123</v>
      </c>
      <c r="AQ482" t="s">
        <v>92</v>
      </c>
      <c r="AR482" t="s">
        <v>105</v>
      </c>
      <c r="AS482">
        <v>4</v>
      </c>
      <c r="AT482">
        <v>44652</v>
      </c>
      <c r="AU482">
        <v>1</v>
      </c>
      <c r="AV482">
        <v>0</v>
      </c>
      <c r="AW482">
        <v>1</v>
      </c>
      <c r="AX482">
        <v>0</v>
      </c>
      <c r="AY482">
        <v>6</v>
      </c>
      <c r="AZ482" t="s">
        <v>125</v>
      </c>
      <c r="BA482">
        <v>5</v>
      </c>
      <c r="BB482" t="s">
        <v>80</v>
      </c>
      <c r="BC482">
        <v>2</v>
      </c>
    </row>
    <row r="483" spans="1:55">
      <c r="A483" t="s">
        <v>1410</v>
      </c>
      <c r="B483" t="s">
        <v>73</v>
      </c>
      <c r="C483">
        <v>45</v>
      </c>
      <c r="D483" t="s">
        <v>61</v>
      </c>
      <c r="E483">
        <v>0</v>
      </c>
      <c r="F483" t="s">
        <v>1038</v>
      </c>
      <c r="G483">
        <v>93105</v>
      </c>
      <c r="H483">
        <v>34.037342</v>
      </c>
      <c r="I483">
        <v>-119.80079</v>
      </c>
      <c r="J483">
        <v>0</v>
      </c>
      <c r="K483">
        <v>9</v>
      </c>
      <c r="L483" t="s">
        <v>83</v>
      </c>
      <c r="M483" t="s">
        <v>57</v>
      </c>
      <c r="N483" t="s">
        <v>1411</v>
      </c>
      <c r="O483" t="s">
        <v>61</v>
      </c>
      <c r="P483" t="s">
        <v>57</v>
      </c>
      <c r="Q483" t="s">
        <v>62</v>
      </c>
      <c r="R483" t="s">
        <v>586</v>
      </c>
      <c r="S483" t="s">
        <v>57</v>
      </c>
      <c r="T483" t="s">
        <v>61</v>
      </c>
      <c r="U483" t="s">
        <v>57</v>
      </c>
      <c r="V483" t="s">
        <v>57</v>
      </c>
      <c r="W483" t="s">
        <v>61</v>
      </c>
      <c r="X483" t="s">
        <v>57</v>
      </c>
      <c r="Y483" t="s">
        <v>57</v>
      </c>
      <c r="Z483" t="s">
        <v>57</v>
      </c>
      <c r="AA483" t="s">
        <v>77</v>
      </c>
      <c r="AB483" t="s">
        <v>57</v>
      </c>
      <c r="AC483" t="s">
        <v>87</v>
      </c>
      <c r="AD483">
        <v>68.25</v>
      </c>
      <c r="AE483">
        <v>576.95</v>
      </c>
      <c r="AF483">
        <v>0</v>
      </c>
      <c r="AG483">
        <v>0</v>
      </c>
      <c r="AH483">
        <v>290.79</v>
      </c>
      <c r="AI483">
        <v>867.74</v>
      </c>
      <c r="AJ483" t="s">
        <v>66</v>
      </c>
      <c r="AM483">
        <v>0</v>
      </c>
      <c r="AN483">
        <v>1</v>
      </c>
      <c r="AO483">
        <v>0</v>
      </c>
      <c r="AP483" t="s">
        <v>67</v>
      </c>
      <c r="AQ483" t="s">
        <v>78</v>
      </c>
      <c r="AR483" t="s">
        <v>69</v>
      </c>
      <c r="AS483">
        <v>6</v>
      </c>
      <c r="AT483">
        <v>25771</v>
      </c>
      <c r="AU483">
        <v>1</v>
      </c>
      <c r="AV483">
        <v>0</v>
      </c>
      <c r="AW483">
        <v>1</v>
      </c>
      <c r="AX483">
        <v>0</v>
      </c>
      <c r="AY483">
        <v>2</v>
      </c>
      <c r="AZ483" t="s">
        <v>70</v>
      </c>
      <c r="BA483">
        <v>5</v>
      </c>
      <c r="BB483" t="s">
        <v>80</v>
      </c>
      <c r="BC483">
        <v>2</v>
      </c>
    </row>
    <row r="484" spans="1:55">
      <c r="A484" t="s">
        <v>1412</v>
      </c>
      <c r="B484" t="s">
        <v>73</v>
      </c>
      <c r="C484">
        <v>28</v>
      </c>
      <c r="D484" t="s">
        <v>61</v>
      </c>
      <c r="E484">
        <v>0</v>
      </c>
      <c r="F484" t="s">
        <v>1413</v>
      </c>
      <c r="G484">
        <v>95714</v>
      </c>
      <c r="H484">
        <v>39.197215</v>
      </c>
      <c r="I484">
        <v>-120.83679</v>
      </c>
      <c r="J484">
        <v>0</v>
      </c>
      <c r="K484">
        <v>4</v>
      </c>
      <c r="L484" t="s">
        <v>83</v>
      </c>
      <c r="M484" t="s">
        <v>57</v>
      </c>
      <c r="N484" t="s">
        <v>1414</v>
      </c>
      <c r="O484" t="s">
        <v>57</v>
      </c>
      <c r="P484" t="s">
        <v>57</v>
      </c>
      <c r="Q484" t="s">
        <v>85</v>
      </c>
      <c r="R484" t="s">
        <v>304</v>
      </c>
      <c r="S484" t="s">
        <v>61</v>
      </c>
      <c r="T484" t="s">
        <v>57</v>
      </c>
      <c r="U484" t="s">
        <v>61</v>
      </c>
      <c r="V484" t="s">
        <v>61</v>
      </c>
      <c r="W484" t="s">
        <v>57</v>
      </c>
      <c r="X484" t="s">
        <v>57</v>
      </c>
      <c r="Y484" t="s">
        <v>57</v>
      </c>
      <c r="Z484" t="s">
        <v>57</v>
      </c>
      <c r="AA484" t="s">
        <v>77</v>
      </c>
      <c r="AB484" t="s">
        <v>57</v>
      </c>
      <c r="AC484" t="s">
        <v>87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88</v>
      </c>
      <c r="AK484" t="s">
        <v>89</v>
      </c>
      <c r="AL484" t="s">
        <v>181</v>
      </c>
      <c r="AM484">
        <v>1</v>
      </c>
      <c r="AN484">
        <v>0</v>
      </c>
      <c r="AO484">
        <v>0</v>
      </c>
      <c r="AP484" t="s">
        <v>91</v>
      </c>
      <c r="AQ484" t="s">
        <v>116</v>
      </c>
      <c r="AR484" t="s">
        <v>105</v>
      </c>
      <c r="AS484">
        <v>5</v>
      </c>
      <c r="AT484">
        <v>350</v>
      </c>
      <c r="AU484">
        <v>1</v>
      </c>
      <c r="AV484">
        <v>1</v>
      </c>
      <c r="AW484">
        <v>0</v>
      </c>
      <c r="AX484">
        <v>101.7</v>
      </c>
      <c r="AY484">
        <v>1</v>
      </c>
      <c r="AZ484" t="s">
        <v>94</v>
      </c>
      <c r="BA484">
        <v>10</v>
      </c>
      <c r="BB484" t="s">
        <v>95</v>
      </c>
      <c r="BC484">
        <v>1</v>
      </c>
    </row>
    <row r="485" spans="1:55">
      <c r="A485" t="s">
        <v>1415</v>
      </c>
      <c r="B485" t="s">
        <v>56</v>
      </c>
      <c r="C485">
        <v>64</v>
      </c>
      <c r="D485" t="s">
        <v>57</v>
      </c>
      <c r="E485">
        <v>0</v>
      </c>
      <c r="F485" t="s">
        <v>252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59</v>
      </c>
      <c r="M485" t="s">
        <v>57</v>
      </c>
      <c r="N485" t="s">
        <v>1416</v>
      </c>
      <c r="O485" t="s">
        <v>61</v>
      </c>
      <c r="P485" t="s">
        <v>61</v>
      </c>
      <c r="Q485" t="s">
        <v>143</v>
      </c>
      <c r="R485" t="s">
        <v>143</v>
      </c>
      <c r="S485" t="s">
        <v>143</v>
      </c>
      <c r="T485" t="s">
        <v>143</v>
      </c>
      <c r="U485" t="s">
        <v>143</v>
      </c>
      <c r="V485" t="s">
        <v>143</v>
      </c>
      <c r="W485" t="s">
        <v>143</v>
      </c>
      <c r="X485" t="s">
        <v>143</v>
      </c>
      <c r="Y485" t="s">
        <v>143</v>
      </c>
      <c r="Z485" t="s">
        <v>143</v>
      </c>
      <c r="AA485" t="s">
        <v>122</v>
      </c>
      <c r="AB485" t="s">
        <v>61</v>
      </c>
      <c r="AC485" t="s">
        <v>65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66</v>
      </c>
      <c r="AM485">
        <v>0</v>
      </c>
      <c r="AN485">
        <v>1</v>
      </c>
      <c r="AO485">
        <v>0</v>
      </c>
      <c r="AP485" t="s">
        <v>123</v>
      </c>
      <c r="AQ485" t="s">
        <v>124</v>
      </c>
      <c r="AR485" t="s">
        <v>182</v>
      </c>
      <c r="AT485">
        <v>30202</v>
      </c>
      <c r="AU485">
        <v>1</v>
      </c>
      <c r="AV485">
        <v>0</v>
      </c>
      <c r="AW485">
        <v>1</v>
      </c>
      <c r="AX485">
        <v>0</v>
      </c>
      <c r="AY485">
        <v>6</v>
      </c>
      <c r="AZ485" t="s">
        <v>125</v>
      </c>
      <c r="BA485">
        <v>1</v>
      </c>
      <c r="BB485" t="s">
        <v>71</v>
      </c>
      <c r="BC485">
        <v>4</v>
      </c>
    </row>
    <row r="486" spans="1:55">
      <c r="A486" t="s">
        <v>1417</v>
      </c>
      <c r="B486" t="s">
        <v>56</v>
      </c>
      <c r="C486">
        <v>79</v>
      </c>
      <c r="D486" t="s">
        <v>61</v>
      </c>
      <c r="E486">
        <v>0</v>
      </c>
      <c r="F486" t="s">
        <v>1418</v>
      </c>
      <c r="G486">
        <v>95346</v>
      </c>
      <c r="H486">
        <v>38.121601</v>
      </c>
      <c r="I486">
        <v>-120.133915</v>
      </c>
      <c r="J486">
        <v>0</v>
      </c>
      <c r="K486">
        <v>70</v>
      </c>
      <c r="L486" t="s">
        <v>119</v>
      </c>
      <c r="M486" t="s">
        <v>57</v>
      </c>
      <c r="N486" t="s">
        <v>1419</v>
      </c>
      <c r="O486" t="s">
        <v>57</v>
      </c>
      <c r="P486" t="s">
        <v>57</v>
      </c>
      <c r="Q486" t="s">
        <v>62</v>
      </c>
      <c r="R486" t="s">
        <v>1317</v>
      </c>
      <c r="S486" t="s">
        <v>61</v>
      </c>
      <c r="T486" t="s">
        <v>57</v>
      </c>
      <c r="U486" t="s">
        <v>57</v>
      </c>
      <c r="V486" t="s">
        <v>57</v>
      </c>
      <c r="W486" t="s">
        <v>57</v>
      </c>
      <c r="X486" t="s">
        <v>61</v>
      </c>
      <c r="Y486" t="s">
        <v>61</v>
      </c>
      <c r="Z486" t="s">
        <v>57</v>
      </c>
      <c r="AA486" t="s">
        <v>122</v>
      </c>
      <c r="AB486" t="s">
        <v>57</v>
      </c>
      <c r="AC486" t="s">
        <v>87</v>
      </c>
      <c r="AD486">
        <v>75.5</v>
      </c>
      <c r="AE486">
        <v>5212.65</v>
      </c>
      <c r="AF486">
        <v>0</v>
      </c>
      <c r="AG486">
        <v>0</v>
      </c>
      <c r="AH486">
        <v>3308.9</v>
      </c>
      <c r="AI486">
        <v>8521.549999999999</v>
      </c>
      <c r="AJ486" t="s">
        <v>66</v>
      </c>
      <c r="AM486">
        <v>0</v>
      </c>
      <c r="AN486">
        <v>1</v>
      </c>
      <c r="AO486">
        <v>0</v>
      </c>
      <c r="AP486" t="s">
        <v>123</v>
      </c>
      <c r="AQ486" t="s">
        <v>104</v>
      </c>
      <c r="AR486" t="s">
        <v>93</v>
      </c>
      <c r="AS486">
        <v>5</v>
      </c>
      <c r="AT486">
        <v>1278</v>
      </c>
      <c r="AU486">
        <v>1</v>
      </c>
      <c r="AV486">
        <v>0</v>
      </c>
      <c r="AW486">
        <v>1</v>
      </c>
      <c r="AX486">
        <v>0</v>
      </c>
      <c r="AY486">
        <v>6</v>
      </c>
      <c r="AZ486" t="s">
        <v>125</v>
      </c>
      <c r="BA486">
        <v>2</v>
      </c>
      <c r="BB486" t="s">
        <v>126</v>
      </c>
      <c r="BC486">
        <v>3</v>
      </c>
    </row>
    <row r="487" spans="1:55">
      <c r="A487" t="s">
        <v>1420</v>
      </c>
      <c r="B487" t="s">
        <v>73</v>
      </c>
      <c r="C487">
        <v>56</v>
      </c>
      <c r="D487" t="s">
        <v>57</v>
      </c>
      <c r="E487">
        <v>0</v>
      </c>
      <c r="F487" t="s">
        <v>1421</v>
      </c>
      <c r="G487">
        <v>95035</v>
      </c>
      <c r="H487">
        <v>37.441931</v>
      </c>
      <c r="I487">
        <v>-121.878502</v>
      </c>
      <c r="J487">
        <v>1</v>
      </c>
      <c r="K487">
        <v>13</v>
      </c>
      <c r="L487" t="s">
        <v>98</v>
      </c>
      <c r="M487" t="s">
        <v>57</v>
      </c>
      <c r="N487" t="s">
        <v>1422</v>
      </c>
      <c r="O487" t="s">
        <v>57</v>
      </c>
      <c r="P487" t="s">
        <v>57</v>
      </c>
      <c r="Q487" t="s">
        <v>135</v>
      </c>
      <c r="R487" t="s">
        <v>100</v>
      </c>
      <c r="S487" t="s">
        <v>57</v>
      </c>
      <c r="T487" t="s">
        <v>61</v>
      </c>
      <c r="U487" t="s">
        <v>61</v>
      </c>
      <c r="V487" t="s">
        <v>61</v>
      </c>
      <c r="W487" t="s">
        <v>61</v>
      </c>
      <c r="X487" t="s">
        <v>57</v>
      </c>
      <c r="Y487" t="s">
        <v>57</v>
      </c>
      <c r="Z487" t="s">
        <v>57</v>
      </c>
      <c r="AA487" t="s">
        <v>77</v>
      </c>
      <c r="AB487" t="s">
        <v>57</v>
      </c>
      <c r="AC487" t="s">
        <v>87</v>
      </c>
      <c r="AD487">
        <v>65.84999999999999</v>
      </c>
      <c r="AE487">
        <v>902.25</v>
      </c>
      <c r="AF487">
        <v>0</v>
      </c>
      <c r="AG487">
        <v>0</v>
      </c>
      <c r="AH487">
        <v>186.16</v>
      </c>
      <c r="AI487">
        <v>1088.41</v>
      </c>
      <c r="AJ487" t="s">
        <v>66</v>
      </c>
      <c r="AM487">
        <v>0</v>
      </c>
      <c r="AN487">
        <v>1</v>
      </c>
      <c r="AO487">
        <v>0</v>
      </c>
      <c r="AP487" t="s">
        <v>103</v>
      </c>
      <c r="AQ487" t="s">
        <v>92</v>
      </c>
      <c r="AR487" t="s">
        <v>69</v>
      </c>
      <c r="AS487">
        <v>4</v>
      </c>
      <c r="AT487">
        <v>62848</v>
      </c>
      <c r="AU487">
        <v>1</v>
      </c>
      <c r="AV487">
        <v>0</v>
      </c>
      <c r="AW487">
        <v>1</v>
      </c>
      <c r="AX487">
        <v>0</v>
      </c>
      <c r="AY487">
        <v>3</v>
      </c>
      <c r="AZ487" t="s">
        <v>106</v>
      </c>
      <c r="BA487">
        <v>4</v>
      </c>
      <c r="BB487" t="s">
        <v>80</v>
      </c>
      <c r="BC487">
        <v>2</v>
      </c>
    </row>
    <row r="488" spans="1:55">
      <c r="A488" t="s">
        <v>1423</v>
      </c>
      <c r="B488" t="s">
        <v>56</v>
      </c>
      <c r="C488">
        <v>32</v>
      </c>
      <c r="D488" t="s">
        <v>61</v>
      </c>
      <c r="E488">
        <v>0</v>
      </c>
      <c r="F488" t="s">
        <v>1424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216</v>
      </c>
      <c r="M488" t="s">
        <v>57</v>
      </c>
      <c r="N488" t="s">
        <v>1425</v>
      </c>
      <c r="O488" t="s">
        <v>57</v>
      </c>
      <c r="P488" t="s">
        <v>57</v>
      </c>
      <c r="Q488" t="s">
        <v>62</v>
      </c>
      <c r="R488" t="s">
        <v>254</v>
      </c>
      <c r="S488" t="s">
        <v>61</v>
      </c>
      <c r="T488" t="s">
        <v>61</v>
      </c>
      <c r="U488" t="s">
        <v>61</v>
      </c>
      <c r="V488" t="s">
        <v>57</v>
      </c>
      <c r="W488" t="s">
        <v>57</v>
      </c>
      <c r="X488" t="s">
        <v>61</v>
      </c>
      <c r="Y488" t="s">
        <v>61</v>
      </c>
      <c r="Z488" t="s">
        <v>57</v>
      </c>
      <c r="AA488" t="s">
        <v>77</v>
      </c>
      <c r="AB488" t="s">
        <v>61</v>
      </c>
      <c r="AC488" t="s">
        <v>65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66</v>
      </c>
      <c r="AM488">
        <v>0</v>
      </c>
      <c r="AN488">
        <v>1</v>
      </c>
      <c r="AO488">
        <v>0</v>
      </c>
      <c r="AP488" t="s">
        <v>164</v>
      </c>
      <c r="AQ488" t="s">
        <v>68</v>
      </c>
      <c r="AR488" t="s">
        <v>69</v>
      </c>
      <c r="AS488">
        <v>3</v>
      </c>
      <c r="AT488">
        <v>20408</v>
      </c>
      <c r="AU488">
        <v>1</v>
      </c>
      <c r="AV488">
        <v>0</v>
      </c>
      <c r="AW488">
        <v>1</v>
      </c>
      <c r="AX488">
        <v>0</v>
      </c>
      <c r="AY488">
        <v>4</v>
      </c>
      <c r="AZ488" t="s">
        <v>165</v>
      </c>
      <c r="BA488">
        <v>5</v>
      </c>
      <c r="BB488" t="s">
        <v>80</v>
      </c>
      <c r="BC488">
        <v>2</v>
      </c>
    </row>
    <row r="489" spans="1:55">
      <c r="A489" t="s">
        <v>1426</v>
      </c>
      <c r="B489" t="s">
        <v>56</v>
      </c>
      <c r="C489">
        <v>70</v>
      </c>
      <c r="D489" t="s">
        <v>61</v>
      </c>
      <c r="E489">
        <v>0</v>
      </c>
      <c r="F489" t="s">
        <v>240</v>
      </c>
      <c r="G489">
        <v>95207</v>
      </c>
      <c r="H489">
        <v>38.002125</v>
      </c>
      <c r="I489">
        <v>-121.324979</v>
      </c>
      <c r="J489">
        <v>0</v>
      </c>
      <c r="K489">
        <v>9</v>
      </c>
      <c r="L489" t="s">
        <v>59</v>
      </c>
      <c r="M489" t="s">
        <v>57</v>
      </c>
      <c r="N489" t="s">
        <v>1427</v>
      </c>
      <c r="O489" t="s">
        <v>57</v>
      </c>
      <c r="P489" t="s">
        <v>57</v>
      </c>
      <c r="Q489" t="s">
        <v>85</v>
      </c>
      <c r="R489" t="s">
        <v>254</v>
      </c>
      <c r="S489" t="s">
        <v>61</v>
      </c>
      <c r="T489" t="s">
        <v>61</v>
      </c>
      <c r="U489" t="s">
        <v>61</v>
      </c>
      <c r="V489" t="s">
        <v>61</v>
      </c>
      <c r="W489" t="s">
        <v>61</v>
      </c>
      <c r="X489" t="s">
        <v>61</v>
      </c>
      <c r="Y489" t="s">
        <v>61</v>
      </c>
      <c r="Z489" t="s">
        <v>57</v>
      </c>
      <c r="AA489" t="s">
        <v>77</v>
      </c>
      <c r="AB489" t="s">
        <v>57</v>
      </c>
      <c r="AC489" t="s">
        <v>87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747.6900000000001</v>
      </c>
      <c r="AJ489" t="s">
        <v>88</v>
      </c>
      <c r="AK489" t="s">
        <v>89</v>
      </c>
      <c r="AL489" t="s">
        <v>90</v>
      </c>
      <c r="AM489">
        <v>1</v>
      </c>
      <c r="AN489">
        <v>0</v>
      </c>
      <c r="AO489">
        <v>0</v>
      </c>
      <c r="AP489" t="s">
        <v>67</v>
      </c>
      <c r="AQ489" t="s">
        <v>104</v>
      </c>
      <c r="AR489" t="s">
        <v>93</v>
      </c>
      <c r="AS489">
        <v>1</v>
      </c>
      <c r="AT489">
        <v>49965</v>
      </c>
      <c r="AU489">
        <v>1</v>
      </c>
      <c r="AV489">
        <v>1</v>
      </c>
      <c r="AW489">
        <v>0</v>
      </c>
      <c r="AX489">
        <v>74.55</v>
      </c>
      <c r="AY489">
        <v>2</v>
      </c>
      <c r="AZ489" t="s">
        <v>70</v>
      </c>
      <c r="BA489">
        <v>7</v>
      </c>
      <c r="BB489" t="s">
        <v>95</v>
      </c>
      <c r="BC489">
        <v>1</v>
      </c>
    </row>
    <row r="490" spans="1:55">
      <c r="A490" t="s">
        <v>1428</v>
      </c>
      <c r="B490" t="s">
        <v>73</v>
      </c>
      <c r="C490">
        <v>77</v>
      </c>
      <c r="D490" t="s">
        <v>61</v>
      </c>
      <c r="E490">
        <v>0</v>
      </c>
      <c r="F490" t="s">
        <v>1429</v>
      </c>
      <c r="G490">
        <v>93637</v>
      </c>
      <c r="H490">
        <v>36.902954</v>
      </c>
      <c r="I490">
        <v>-120.194274</v>
      </c>
      <c r="J490">
        <v>0</v>
      </c>
      <c r="K490">
        <v>57</v>
      </c>
      <c r="L490" t="s">
        <v>59</v>
      </c>
      <c r="M490" t="s">
        <v>57</v>
      </c>
      <c r="N490" t="s">
        <v>1430</v>
      </c>
      <c r="O490" t="s">
        <v>57</v>
      </c>
      <c r="P490" t="s">
        <v>57</v>
      </c>
      <c r="Q490" t="s">
        <v>85</v>
      </c>
      <c r="R490" t="s">
        <v>110</v>
      </c>
      <c r="S490" t="s">
        <v>57</v>
      </c>
      <c r="T490" t="s">
        <v>61</v>
      </c>
      <c r="U490" t="s">
        <v>61</v>
      </c>
      <c r="V490" t="s">
        <v>57</v>
      </c>
      <c r="W490" t="s">
        <v>61</v>
      </c>
      <c r="X490" t="s">
        <v>57</v>
      </c>
      <c r="Y490" t="s">
        <v>57</v>
      </c>
      <c r="Z490" t="s">
        <v>57</v>
      </c>
      <c r="AA490" t="s">
        <v>122</v>
      </c>
      <c r="AB490" t="s">
        <v>61</v>
      </c>
      <c r="AC490" t="s">
        <v>87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66</v>
      </c>
      <c r="AM490">
        <v>0</v>
      </c>
      <c r="AN490">
        <v>1</v>
      </c>
      <c r="AO490">
        <v>0</v>
      </c>
      <c r="AP490" t="s">
        <v>123</v>
      </c>
      <c r="AQ490" t="s">
        <v>104</v>
      </c>
      <c r="AR490" t="s">
        <v>105</v>
      </c>
      <c r="AS490">
        <v>5</v>
      </c>
      <c r="AT490">
        <v>28434</v>
      </c>
      <c r="AU490">
        <v>1</v>
      </c>
      <c r="AV490">
        <v>0</v>
      </c>
      <c r="AW490">
        <v>1</v>
      </c>
      <c r="AX490">
        <v>0</v>
      </c>
      <c r="AY490">
        <v>6</v>
      </c>
      <c r="AZ490" t="s">
        <v>125</v>
      </c>
      <c r="BA490">
        <v>4</v>
      </c>
      <c r="BB490" t="s">
        <v>80</v>
      </c>
      <c r="BC490">
        <v>2</v>
      </c>
    </row>
    <row r="491" spans="1:55">
      <c r="A491" t="s">
        <v>1431</v>
      </c>
      <c r="B491" t="s">
        <v>56</v>
      </c>
      <c r="C491">
        <v>52</v>
      </c>
      <c r="D491" t="s">
        <v>61</v>
      </c>
      <c r="E491">
        <v>0</v>
      </c>
      <c r="F491" t="s">
        <v>787</v>
      </c>
      <c r="G491">
        <v>92860</v>
      </c>
      <c r="H491">
        <v>33.925833</v>
      </c>
      <c r="I491">
        <v>-117.559639</v>
      </c>
      <c r="J491">
        <v>0</v>
      </c>
      <c r="K491">
        <v>12</v>
      </c>
      <c r="L491" t="s">
        <v>98</v>
      </c>
      <c r="M491" t="s">
        <v>57</v>
      </c>
      <c r="N491" t="s">
        <v>1432</v>
      </c>
      <c r="O491" t="s">
        <v>57</v>
      </c>
      <c r="P491" t="s">
        <v>57</v>
      </c>
      <c r="Q491" t="s">
        <v>135</v>
      </c>
      <c r="R491" t="s">
        <v>86</v>
      </c>
      <c r="S491" t="s">
        <v>57</v>
      </c>
      <c r="T491" t="s">
        <v>61</v>
      </c>
      <c r="U491" t="s">
        <v>57</v>
      </c>
      <c r="V491" t="s">
        <v>57</v>
      </c>
      <c r="W491" t="s">
        <v>61</v>
      </c>
      <c r="X491" t="s">
        <v>61</v>
      </c>
      <c r="Y491" t="s">
        <v>61</v>
      </c>
      <c r="Z491" t="s">
        <v>57</v>
      </c>
      <c r="AA491" t="s">
        <v>77</v>
      </c>
      <c r="AB491" t="s">
        <v>57</v>
      </c>
      <c r="AC491" t="s">
        <v>307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</v>
      </c>
      <c r="AJ491" t="s">
        <v>88</v>
      </c>
      <c r="AK491" t="s">
        <v>89</v>
      </c>
      <c r="AL491" t="s">
        <v>342</v>
      </c>
      <c r="AM491">
        <v>1</v>
      </c>
      <c r="AN491">
        <v>0</v>
      </c>
      <c r="AO491">
        <v>0</v>
      </c>
      <c r="AP491" t="s">
        <v>67</v>
      </c>
      <c r="AQ491" t="s">
        <v>92</v>
      </c>
      <c r="AR491" t="s">
        <v>69</v>
      </c>
      <c r="AS491">
        <v>4</v>
      </c>
      <c r="AT491">
        <v>22443</v>
      </c>
      <c r="AU491">
        <v>1</v>
      </c>
      <c r="AV491">
        <v>1</v>
      </c>
      <c r="AW491">
        <v>0</v>
      </c>
      <c r="AX491">
        <v>61.65</v>
      </c>
      <c r="AY491">
        <v>2</v>
      </c>
      <c r="AZ491" t="s">
        <v>70</v>
      </c>
      <c r="BA491">
        <v>5</v>
      </c>
      <c r="BB491" t="s">
        <v>80</v>
      </c>
      <c r="BC491">
        <v>2</v>
      </c>
    </row>
    <row r="492" spans="1:55">
      <c r="A492" t="s">
        <v>1433</v>
      </c>
      <c r="B492" t="s">
        <v>56</v>
      </c>
      <c r="C492">
        <v>45</v>
      </c>
      <c r="D492" t="s">
        <v>61</v>
      </c>
      <c r="E492">
        <v>0</v>
      </c>
      <c r="F492" t="s">
        <v>1434</v>
      </c>
      <c r="G492">
        <v>94019</v>
      </c>
      <c r="H492">
        <v>37.45567</v>
      </c>
      <c r="I492">
        <v>-122.407992</v>
      </c>
      <c r="J492">
        <v>0</v>
      </c>
      <c r="K492">
        <v>7</v>
      </c>
      <c r="L492" t="s">
        <v>59</v>
      </c>
      <c r="M492" t="s">
        <v>57</v>
      </c>
      <c r="N492" t="s">
        <v>1435</v>
      </c>
      <c r="O492" t="s">
        <v>61</v>
      </c>
      <c r="P492" t="s">
        <v>57</v>
      </c>
      <c r="Q492" t="s">
        <v>85</v>
      </c>
      <c r="R492" t="s">
        <v>332</v>
      </c>
      <c r="S492" t="s">
        <v>61</v>
      </c>
      <c r="T492" t="s">
        <v>61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77</v>
      </c>
      <c r="AB492" t="s">
        <v>57</v>
      </c>
      <c r="AC492" t="s">
        <v>87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66</v>
      </c>
      <c r="AM492">
        <v>0</v>
      </c>
      <c r="AN492">
        <v>1</v>
      </c>
      <c r="AO492">
        <v>0</v>
      </c>
      <c r="AP492" t="s">
        <v>67</v>
      </c>
      <c r="AQ492" t="s">
        <v>78</v>
      </c>
      <c r="AR492" t="s">
        <v>105</v>
      </c>
      <c r="AS492">
        <v>6</v>
      </c>
      <c r="AT492">
        <v>17929</v>
      </c>
      <c r="AU492">
        <v>1</v>
      </c>
      <c r="AV492">
        <v>0</v>
      </c>
      <c r="AW492">
        <v>1</v>
      </c>
      <c r="AX492">
        <v>0</v>
      </c>
      <c r="AY492">
        <v>2</v>
      </c>
      <c r="AZ492" t="s">
        <v>70</v>
      </c>
      <c r="BA492">
        <v>7</v>
      </c>
      <c r="BB492" t="s">
        <v>95</v>
      </c>
      <c r="BC492">
        <v>1</v>
      </c>
    </row>
    <row r="493" spans="1:55">
      <c r="A493" t="s">
        <v>1436</v>
      </c>
      <c r="B493" t="s">
        <v>56</v>
      </c>
      <c r="C493">
        <v>68</v>
      </c>
      <c r="D493" t="s">
        <v>61</v>
      </c>
      <c r="E493">
        <v>0</v>
      </c>
      <c r="F493" t="s">
        <v>1437</v>
      </c>
      <c r="G493">
        <v>95616</v>
      </c>
      <c r="H493">
        <v>38.508735</v>
      </c>
      <c r="I493">
        <v>-121.678813</v>
      </c>
      <c r="J493">
        <v>0</v>
      </c>
      <c r="K493">
        <v>4</v>
      </c>
      <c r="L493" t="s">
        <v>59</v>
      </c>
      <c r="M493" t="s">
        <v>57</v>
      </c>
      <c r="N493" t="s">
        <v>1438</v>
      </c>
      <c r="O493" t="s">
        <v>57</v>
      </c>
      <c r="P493" t="s">
        <v>57</v>
      </c>
      <c r="Q493" t="s">
        <v>85</v>
      </c>
      <c r="R493" t="s">
        <v>300</v>
      </c>
      <c r="S493" t="s">
        <v>61</v>
      </c>
      <c r="T493" t="s">
        <v>61</v>
      </c>
      <c r="U493" t="s">
        <v>61</v>
      </c>
      <c r="V493" t="s">
        <v>61</v>
      </c>
      <c r="W493" t="s">
        <v>61</v>
      </c>
      <c r="X493" t="s">
        <v>61</v>
      </c>
      <c r="Y493" t="s">
        <v>61</v>
      </c>
      <c r="Z493" t="s">
        <v>57</v>
      </c>
      <c r="AA493" t="s">
        <v>77</v>
      </c>
      <c r="AB493" t="s">
        <v>57</v>
      </c>
      <c r="AC493" t="s">
        <v>87</v>
      </c>
      <c r="AD493">
        <v>74.90000000000001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88</v>
      </c>
      <c r="AK493" t="s">
        <v>201</v>
      </c>
      <c r="AL493" t="s">
        <v>397</v>
      </c>
      <c r="AM493">
        <v>1</v>
      </c>
      <c r="AN493">
        <v>0</v>
      </c>
      <c r="AO493">
        <v>0</v>
      </c>
      <c r="AP493" t="s">
        <v>91</v>
      </c>
      <c r="AQ493" t="s">
        <v>124</v>
      </c>
      <c r="AR493" t="s">
        <v>93</v>
      </c>
      <c r="AS493">
        <v>1</v>
      </c>
      <c r="AT493">
        <v>67411</v>
      </c>
      <c r="AU493">
        <v>1</v>
      </c>
      <c r="AV493">
        <v>1</v>
      </c>
      <c r="AW493">
        <v>0</v>
      </c>
      <c r="AX493">
        <v>74.90000000000001</v>
      </c>
      <c r="AY493">
        <v>1</v>
      </c>
      <c r="AZ493" t="s">
        <v>94</v>
      </c>
      <c r="BA493">
        <v>10</v>
      </c>
      <c r="BB493" t="s">
        <v>95</v>
      </c>
      <c r="BC493">
        <v>1</v>
      </c>
    </row>
    <row r="494" spans="1:55">
      <c r="A494" t="s">
        <v>1439</v>
      </c>
      <c r="B494" t="s">
        <v>56</v>
      </c>
      <c r="C494">
        <v>73</v>
      </c>
      <c r="D494" t="s">
        <v>57</v>
      </c>
      <c r="E494">
        <v>0</v>
      </c>
      <c r="F494" t="s">
        <v>404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59</v>
      </c>
      <c r="M494" t="s">
        <v>57</v>
      </c>
      <c r="N494" t="s">
        <v>1440</v>
      </c>
      <c r="O494" t="s">
        <v>57</v>
      </c>
      <c r="P494" t="s">
        <v>57</v>
      </c>
      <c r="Q494" t="s">
        <v>85</v>
      </c>
      <c r="R494" t="s">
        <v>110</v>
      </c>
      <c r="S494" t="s">
        <v>61</v>
      </c>
      <c r="T494" t="s">
        <v>61</v>
      </c>
      <c r="U494" t="s">
        <v>61</v>
      </c>
      <c r="V494" t="s">
        <v>61</v>
      </c>
      <c r="W494" t="s">
        <v>61</v>
      </c>
      <c r="X494" t="s">
        <v>61</v>
      </c>
      <c r="Y494" t="s">
        <v>61</v>
      </c>
      <c r="Z494" t="s">
        <v>61</v>
      </c>
      <c r="AA494" t="s">
        <v>77</v>
      </c>
      <c r="AB494" t="s">
        <v>57</v>
      </c>
      <c r="AC494" t="s">
        <v>87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88</v>
      </c>
      <c r="AK494" t="s">
        <v>190</v>
      </c>
      <c r="AL494" t="s">
        <v>191</v>
      </c>
      <c r="AM494">
        <v>1</v>
      </c>
      <c r="AN494">
        <v>0</v>
      </c>
      <c r="AO494">
        <v>0</v>
      </c>
      <c r="AP494" t="s">
        <v>91</v>
      </c>
      <c r="AQ494" t="s">
        <v>104</v>
      </c>
      <c r="AR494" t="s">
        <v>93</v>
      </c>
      <c r="AS494">
        <v>0</v>
      </c>
      <c r="AT494">
        <v>42239</v>
      </c>
      <c r="AU494">
        <v>1</v>
      </c>
      <c r="AV494">
        <v>1</v>
      </c>
      <c r="AW494">
        <v>0</v>
      </c>
      <c r="AX494">
        <v>74.45</v>
      </c>
      <c r="AY494">
        <v>1</v>
      </c>
      <c r="AZ494" t="s">
        <v>94</v>
      </c>
      <c r="BA494">
        <v>9</v>
      </c>
      <c r="BB494" t="s">
        <v>95</v>
      </c>
      <c r="BC494">
        <v>1</v>
      </c>
    </row>
    <row r="495" spans="1:55">
      <c r="A495" t="s">
        <v>1441</v>
      </c>
      <c r="B495" t="s">
        <v>73</v>
      </c>
      <c r="C495">
        <v>54</v>
      </c>
      <c r="D495" t="s">
        <v>61</v>
      </c>
      <c r="E495">
        <v>0</v>
      </c>
      <c r="F495" t="s">
        <v>1442</v>
      </c>
      <c r="G495">
        <v>95717</v>
      </c>
      <c r="H495">
        <v>39.170376</v>
      </c>
      <c r="I495">
        <v>-120.838404</v>
      </c>
      <c r="J495">
        <v>0</v>
      </c>
      <c r="K495">
        <v>44</v>
      </c>
      <c r="L495" t="s">
        <v>129</v>
      </c>
      <c r="M495" t="s">
        <v>57</v>
      </c>
      <c r="N495" t="s">
        <v>1443</v>
      </c>
      <c r="O495" t="s">
        <v>57</v>
      </c>
      <c r="P495" t="s">
        <v>57</v>
      </c>
      <c r="Q495" t="s">
        <v>62</v>
      </c>
      <c r="R495" t="s">
        <v>136</v>
      </c>
      <c r="S495" t="s">
        <v>61</v>
      </c>
      <c r="T495" t="s">
        <v>57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61</v>
      </c>
      <c r="AA495" t="s">
        <v>64</v>
      </c>
      <c r="AB495" t="s">
        <v>57</v>
      </c>
      <c r="AC495" t="s">
        <v>87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66</v>
      </c>
      <c r="AM495">
        <v>0</v>
      </c>
      <c r="AN495">
        <v>1</v>
      </c>
      <c r="AO495">
        <v>0</v>
      </c>
      <c r="AP495" t="s">
        <v>176</v>
      </c>
      <c r="AQ495" t="s">
        <v>92</v>
      </c>
      <c r="AR495" t="s">
        <v>93</v>
      </c>
      <c r="AS495">
        <v>6</v>
      </c>
      <c r="AT495">
        <v>407</v>
      </c>
      <c r="AU495">
        <v>1</v>
      </c>
      <c r="AV495">
        <v>0</v>
      </c>
      <c r="AW495">
        <v>1</v>
      </c>
      <c r="AX495">
        <v>0</v>
      </c>
      <c r="AY495">
        <v>5</v>
      </c>
      <c r="AZ495" t="s">
        <v>177</v>
      </c>
      <c r="BA495">
        <v>2</v>
      </c>
      <c r="BB495" t="s">
        <v>126</v>
      </c>
      <c r="BC495">
        <v>3</v>
      </c>
    </row>
    <row r="496" spans="1:55">
      <c r="A496" t="s">
        <v>1444</v>
      </c>
      <c r="B496" t="s">
        <v>56</v>
      </c>
      <c r="C496">
        <v>67</v>
      </c>
      <c r="D496" t="s">
        <v>61</v>
      </c>
      <c r="E496">
        <v>0</v>
      </c>
      <c r="F496" t="s">
        <v>1445</v>
      </c>
      <c r="G496">
        <v>95429</v>
      </c>
      <c r="H496">
        <v>39.756049</v>
      </c>
      <c r="I496">
        <v>-123.358701</v>
      </c>
      <c r="J496">
        <v>0</v>
      </c>
      <c r="K496">
        <v>45</v>
      </c>
      <c r="L496" t="s">
        <v>129</v>
      </c>
      <c r="M496" t="s">
        <v>61</v>
      </c>
      <c r="N496" t="s">
        <v>143</v>
      </c>
      <c r="O496" t="s">
        <v>143</v>
      </c>
      <c r="P496" t="s">
        <v>57</v>
      </c>
      <c r="Q496" t="s">
        <v>62</v>
      </c>
      <c r="R496" t="s">
        <v>100</v>
      </c>
      <c r="S496" t="s">
        <v>61</v>
      </c>
      <c r="T496" t="s">
        <v>61</v>
      </c>
      <c r="U496" t="s">
        <v>61</v>
      </c>
      <c r="V496" t="s">
        <v>61</v>
      </c>
      <c r="W496" t="s">
        <v>61</v>
      </c>
      <c r="X496" t="s">
        <v>57</v>
      </c>
      <c r="Y496" t="s">
        <v>61</v>
      </c>
      <c r="Z496" t="s">
        <v>61</v>
      </c>
      <c r="AA496" t="s">
        <v>64</v>
      </c>
      <c r="AB496" t="s">
        <v>61</v>
      </c>
      <c r="AC496" t="s">
        <v>87</v>
      </c>
      <c r="AD496">
        <v>34.2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66</v>
      </c>
      <c r="AM496">
        <v>0</v>
      </c>
      <c r="AN496">
        <v>1</v>
      </c>
      <c r="AO496">
        <v>0</v>
      </c>
      <c r="AP496" t="s">
        <v>176</v>
      </c>
      <c r="AQ496" t="s">
        <v>124</v>
      </c>
      <c r="AR496" t="s">
        <v>137</v>
      </c>
      <c r="AS496">
        <v>1</v>
      </c>
      <c r="AT496">
        <v>91</v>
      </c>
      <c r="AU496">
        <v>1</v>
      </c>
      <c r="AV496">
        <v>0</v>
      </c>
      <c r="AW496">
        <v>1</v>
      </c>
      <c r="AX496">
        <v>0</v>
      </c>
      <c r="AY496">
        <v>5</v>
      </c>
      <c r="AZ496" t="s">
        <v>177</v>
      </c>
      <c r="BA496">
        <v>2</v>
      </c>
      <c r="BB496" t="s">
        <v>126</v>
      </c>
      <c r="BC496">
        <v>3</v>
      </c>
    </row>
    <row r="497" spans="1:55">
      <c r="A497" t="s">
        <v>1446</v>
      </c>
      <c r="B497" t="s">
        <v>56</v>
      </c>
      <c r="C497">
        <v>29</v>
      </c>
      <c r="D497" t="s">
        <v>61</v>
      </c>
      <c r="E497">
        <v>0</v>
      </c>
      <c r="F497" t="s">
        <v>1447</v>
      </c>
      <c r="G497">
        <v>95337</v>
      </c>
      <c r="H497">
        <v>37.750822</v>
      </c>
      <c r="I497">
        <v>-121.238423</v>
      </c>
      <c r="J497">
        <v>0</v>
      </c>
      <c r="K497">
        <v>36</v>
      </c>
      <c r="L497" t="s">
        <v>59</v>
      </c>
      <c r="M497" t="s">
        <v>57</v>
      </c>
      <c r="N497" t="s">
        <v>1448</v>
      </c>
      <c r="O497" t="s">
        <v>57</v>
      </c>
      <c r="P497" t="s">
        <v>57</v>
      </c>
      <c r="Q497" t="s">
        <v>135</v>
      </c>
      <c r="R497" t="s">
        <v>147</v>
      </c>
      <c r="S497" t="s">
        <v>57</v>
      </c>
      <c r="T497" t="s">
        <v>61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64</v>
      </c>
      <c r="AB497" t="s">
        <v>57</v>
      </c>
      <c r="AC497" t="s">
        <v>65</v>
      </c>
      <c r="AD497">
        <v>89.65000000000001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66</v>
      </c>
      <c r="AM497">
        <v>0</v>
      </c>
      <c r="AN497">
        <v>1</v>
      </c>
      <c r="AO497">
        <v>0</v>
      </c>
      <c r="AP497" t="s">
        <v>164</v>
      </c>
      <c r="AQ497" t="s">
        <v>116</v>
      </c>
      <c r="AR497" t="s">
        <v>93</v>
      </c>
      <c r="AS497">
        <v>7</v>
      </c>
      <c r="AT497">
        <v>19867</v>
      </c>
      <c r="AU497">
        <v>1</v>
      </c>
      <c r="AV497">
        <v>0</v>
      </c>
      <c r="AW497">
        <v>1</v>
      </c>
      <c r="AX497">
        <v>0</v>
      </c>
      <c r="AY497">
        <v>4</v>
      </c>
      <c r="AZ497" t="s">
        <v>165</v>
      </c>
      <c r="BA497">
        <v>2</v>
      </c>
      <c r="BB497" t="s">
        <v>126</v>
      </c>
      <c r="BC497">
        <v>3</v>
      </c>
    </row>
    <row r="498" spans="1:55">
      <c r="A498" t="s">
        <v>1449</v>
      </c>
      <c r="B498" t="s">
        <v>56</v>
      </c>
      <c r="C498">
        <v>66</v>
      </c>
      <c r="D498" t="s">
        <v>61</v>
      </c>
      <c r="E498">
        <v>0</v>
      </c>
      <c r="F498" t="s">
        <v>352</v>
      </c>
      <c r="G498">
        <v>93706</v>
      </c>
      <c r="H498">
        <v>36.654614</v>
      </c>
      <c r="I498">
        <v>-119.903674</v>
      </c>
      <c r="J498">
        <v>0</v>
      </c>
      <c r="K498">
        <v>55</v>
      </c>
      <c r="L498" t="s">
        <v>59</v>
      </c>
      <c r="M498" t="s">
        <v>57</v>
      </c>
      <c r="N498" t="s">
        <v>1450</v>
      </c>
      <c r="O498" t="s">
        <v>57</v>
      </c>
      <c r="P498" t="s">
        <v>57</v>
      </c>
      <c r="Q498" t="s">
        <v>85</v>
      </c>
      <c r="R498" t="s">
        <v>131</v>
      </c>
      <c r="S498" t="s">
        <v>61</v>
      </c>
      <c r="T498" t="s">
        <v>61</v>
      </c>
      <c r="U498" t="s">
        <v>57</v>
      </c>
      <c r="V498" t="s">
        <v>61</v>
      </c>
      <c r="W498" t="s">
        <v>57</v>
      </c>
      <c r="X498" t="s">
        <v>57</v>
      </c>
      <c r="Y498" t="s">
        <v>57</v>
      </c>
      <c r="Z498" t="s">
        <v>61</v>
      </c>
      <c r="AA498" t="s">
        <v>64</v>
      </c>
      <c r="AB498" t="s">
        <v>57</v>
      </c>
      <c r="AC498" t="s">
        <v>87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88</v>
      </c>
      <c r="AK498" t="s">
        <v>89</v>
      </c>
      <c r="AL498" t="s">
        <v>342</v>
      </c>
      <c r="AM498">
        <v>1</v>
      </c>
      <c r="AN498">
        <v>0</v>
      </c>
      <c r="AO498">
        <v>0</v>
      </c>
      <c r="AP498" t="s">
        <v>123</v>
      </c>
      <c r="AQ498" t="s">
        <v>124</v>
      </c>
      <c r="AR498" t="s">
        <v>105</v>
      </c>
      <c r="AS498">
        <v>4</v>
      </c>
      <c r="AT498">
        <v>35790</v>
      </c>
      <c r="AU498">
        <v>1</v>
      </c>
      <c r="AV498">
        <v>1</v>
      </c>
      <c r="AW498">
        <v>0</v>
      </c>
      <c r="AX498">
        <v>100</v>
      </c>
      <c r="AY498">
        <v>6</v>
      </c>
      <c r="AZ498" t="s">
        <v>125</v>
      </c>
      <c r="BA498">
        <v>4</v>
      </c>
      <c r="BB498" t="s">
        <v>80</v>
      </c>
      <c r="BC498">
        <v>2</v>
      </c>
    </row>
    <row r="499" spans="1:55">
      <c r="A499" t="s">
        <v>1451</v>
      </c>
      <c r="B499" t="s">
        <v>73</v>
      </c>
      <c r="C499">
        <v>41</v>
      </c>
      <c r="D499" t="s">
        <v>61</v>
      </c>
      <c r="E499">
        <v>0</v>
      </c>
      <c r="F499" t="s">
        <v>226</v>
      </c>
      <c r="G499">
        <v>90064</v>
      </c>
      <c r="H499">
        <v>34.037251</v>
      </c>
      <c r="I499">
        <v>-118.423573</v>
      </c>
      <c r="J499">
        <v>0</v>
      </c>
      <c r="K499">
        <v>69</v>
      </c>
      <c r="L499" t="s">
        <v>119</v>
      </c>
      <c r="M499" t="s">
        <v>57</v>
      </c>
      <c r="N499" t="s">
        <v>1452</v>
      </c>
      <c r="O499" t="s">
        <v>57</v>
      </c>
      <c r="P499" t="s">
        <v>57</v>
      </c>
      <c r="Q499" t="s">
        <v>85</v>
      </c>
      <c r="R499" t="s">
        <v>86</v>
      </c>
      <c r="S499" t="s">
        <v>61</v>
      </c>
      <c r="T499" t="s">
        <v>57</v>
      </c>
      <c r="U499" t="s">
        <v>57</v>
      </c>
      <c r="V499" t="s">
        <v>57</v>
      </c>
      <c r="W499" t="s">
        <v>57</v>
      </c>
      <c r="X499" t="s">
        <v>61</v>
      </c>
      <c r="Y499" t="s">
        <v>61</v>
      </c>
      <c r="Z499" t="s">
        <v>57</v>
      </c>
      <c r="AA499" t="s">
        <v>122</v>
      </c>
      <c r="AB499" t="s">
        <v>57</v>
      </c>
      <c r="AC499" t="s">
        <v>65</v>
      </c>
      <c r="AD499">
        <v>97.65000000000001</v>
      </c>
      <c r="AE499">
        <v>6743.55</v>
      </c>
      <c r="AF499">
        <v>0</v>
      </c>
      <c r="AG499">
        <v>0</v>
      </c>
      <c r="AH499">
        <v>3405.15</v>
      </c>
      <c r="AI499">
        <v>10148.7</v>
      </c>
      <c r="AJ499" t="s">
        <v>66</v>
      </c>
      <c r="AM499">
        <v>0</v>
      </c>
      <c r="AN499">
        <v>1</v>
      </c>
      <c r="AO499">
        <v>0</v>
      </c>
      <c r="AP499" t="s">
        <v>123</v>
      </c>
      <c r="AQ499" t="s">
        <v>78</v>
      </c>
      <c r="AR499" t="s">
        <v>105</v>
      </c>
      <c r="AS499">
        <v>5</v>
      </c>
      <c r="AT499">
        <v>24505</v>
      </c>
      <c r="AU499">
        <v>1</v>
      </c>
      <c r="AV499">
        <v>0</v>
      </c>
      <c r="AW499">
        <v>1</v>
      </c>
      <c r="AX499">
        <v>0</v>
      </c>
      <c r="AY499">
        <v>6</v>
      </c>
      <c r="AZ499" t="s">
        <v>125</v>
      </c>
      <c r="BA499">
        <v>4</v>
      </c>
      <c r="BB499" t="s">
        <v>80</v>
      </c>
      <c r="BC499">
        <v>2</v>
      </c>
    </row>
    <row r="500" spans="1:55">
      <c r="A500" t="s">
        <v>1453</v>
      </c>
      <c r="B500" t="s">
        <v>73</v>
      </c>
      <c r="C500">
        <v>35</v>
      </c>
      <c r="D500" t="s">
        <v>57</v>
      </c>
      <c r="E500">
        <v>0</v>
      </c>
      <c r="F500" t="s">
        <v>248</v>
      </c>
      <c r="G500">
        <v>92398</v>
      </c>
      <c r="H500">
        <v>35.013299</v>
      </c>
      <c r="I500">
        <v>-116.834092</v>
      </c>
      <c r="J500">
        <v>0</v>
      </c>
      <c r="K500">
        <v>9</v>
      </c>
      <c r="L500" t="s">
        <v>83</v>
      </c>
      <c r="M500" t="s">
        <v>57</v>
      </c>
      <c r="N500" t="s">
        <v>1454</v>
      </c>
      <c r="O500" t="s">
        <v>61</v>
      </c>
      <c r="P500" t="s">
        <v>57</v>
      </c>
      <c r="Q500" t="s">
        <v>85</v>
      </c>
      <c r="R500" t="s">
        <v>254</v>
      </c>
      <c r="S500" t="s">
        <v>61</v>
      </c>
      <c r="T500" t="s">
        <v>57</v>
      </c>
      <c r="U500" t="s">
        <v>57</v>
      </c>
      <c r="V500" t="s">
        <v>61</v>
      </c>
      <c r="W500" t="s">
        <v>61</v>
      </c>
      <c r="X500" t="s">
        <v>61</v>
      </c>
      <c r="Y500" t="s">
        <v>61</v>
      </c>
      <c r="Z500" t="s">
        <v>57</v>
      </c>
      <c r="AA500" t="s">
        <v>77</v>
      </c>
      <c r="AB500" t="s">
        <v>57</v>
      </c>
      <c r="AC500" t="s">
        <v>87</v>
      </c>
      <c r="AD500">
        <v>79.90000000000001</v>
      </c>
      <c r="AE500">
        <v>741.7</v>
      </c>
      <c r="AF500">
        <v>0</v>
      </c>
      <c r="AG500">
        <v>0</v>
      </c>
      <c r="AH500">
        <v>172.62</v>
      </c>
      <c r="AI500">
        <v>914.3200000000001</v>
      </c>
      <c r="AJ500" t="s">
        <v>88</v>
      </c>
      <c r="AK500" t="s">
        <v>201</v>
      </c>
      <c r="AL500" t="s">
        <v>1253</v>
      </c>
      <c r="AM500">
        <v>1</v>
      </c>
      <c r="AN500">
        <v>0</v>
      </c>
      <c r="AO500">
        <v>0</v>
      </c>
      <c r="AP500" t="s">
        <v>67</v>
      </c>
      <c r="AQ500" t="s">
        <v>68</v>
      </c>
      <c r="AR500" t="s">
        <v>93</v>
      </c>
      <c r="AS500">
        <v>3</v>
      </c>
      <c r="AT500">
        <v>1195</v>
      </c>
      <c r="AU500">
        <v>1</v>
      </c>
      <c r="AV500">
        <v>1</v>
      </c>
      <c r="AW500">
        <v>0</v>
      </c>
      <c r="AX500">
        <v>79.90000000000001</v>
      </c>
      <c r="AY500">
        <v>2</v>
      </c>
      <c r="AZ500" t="s">
        <v>70</v>
      </c>
      <c r="BA500">
        <v>6</v>
      </c>
      <c r="BB500" t="s">
        <v>95</v>
      </c>
      <c r="BC500">
        <v>1</v>
      </c>
    </row>
    <row r="501" spans="1:55">
      <c r="A501" t="s">
        <v>1455</v>
      </c>
      <c r="B501" t="s">
        <v>73</v>
      </c>
      <c r="C501">
        <v>48</v>
      </c>
      <c r="D501" t="s">
        <v>57</v>
      </c>
      <c r="E501">
        <v>3</v>
      </c>
      <c r="F501" t="s">
        <v>1456</v>
      </c>
      <c r="G501">
        <v>93433</v>
      </c>
      <c r="H501">
        <v>35.120833</v>
      </c>
      <c r="I501">
        <v>-120.61843</v>
      </c>
      <c r="J501">
        <v>1</v>
      </c>
      <c r="K501">
        <v>71</v>
      </c>
      <c r="L501" t="s">
        <v>119</v>
      </c>
      <c r="M501" t="s">
        <v>57</v>
      </c>
      <c r="N501" t="s">
        <v>1457</v>
      </c>
      <c r="O501" t="s">
        <v>57</v>
      </c>
      <c r="P501" t="s">
        <v>57</v>
      </c>
      <c r="Q501" t="s">
        <v>135</v>
      </c>
      <c r="R501" t="s">
        <v>210</v>
      </c>
      <c r="S501" t="s">
        <v>57</v>
      </c>
      <c r="T501" t="s">
        <v>57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61</v>
      </c>
      <c r="AA501" t="s">
        <v>122</v>
      </c>
      <c r="AB501" t="s">
        <v>61</v>
      </c>
      <c r="AC501" t="s">
        <v>65</v>
      </c>
      <c r="AD501">
        <v>90.3</v>
      </c>
      <c r="AE501">
        <v>6287.3</v>
      </c>
      <c r="AF501">
        <v>0</v>
      </c>
      <c r="AG501">
        <v>100</v>
      </c>
      <c r="AH501">
        <v>1115.41</v>
      </c>
      <c r="AI501">
        <v>7502.71</v>
      </c>
      <c r="AJ501" t="s">
        <v>66</v>
      </c>
      <c r="AM501">
        <v>0</v>
      </c>
      <c r="AN501">
        <v>1</v>
      </c>
      <c r="AO501">
        <v>0</v>
      </c>
      <c r="AP501" t="s">
        <v>123</v>
      </c>
      <c r="AQ501" t="s">
        <v>78</v>
      </c>
      <c r="AR501" t="s">
        <v>105</v>
      </c>
      <c r="AS501">
        <v>7</v>
      </c>
      <c r="AT501">
        <v>13106</v>
      </c>
      <c r="AU501">
        <v>1</v>
      </c>
      <c r="AV501">
        <v>0</v>
      </c>
      <c r="AW501">
        <v>1</v>
      </c>
      <c r="AX501">
        <v>0</v>
      </c>
      <c r="AY501">
        <v>6</v>
      </c>
      <c r="AZ501" t="s">
        <v>125</v>
      </c>
      <c r="BA501">
        <v>0</v>
      </c>
      <c r="BB501" t="s">
        <v>71</v>
      </c>
      <c r="BC501">
        <v>4</v>
      </c>
    </row>
    <row r="502" spans="1:55">
      <c r="A502" t="s">
        <v>1458</v>
      </c>
      <c r="B502" t="s">
        <v>73</v>
      </c>
      <c r="C502">
        <v>53</v>
      </c>
      <c r="D502" t="s">
        <v>61</v>
      </c>
      <c r="E502">
        <v>0</v>
      </c>
      <c r="F502" t="s">
        <v>453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216</v>
      </c>
      <c r="M502" t="s">
        <v>57</v>
      </c>
      <c r="N502" t="s">
        <v>1459</v>
      </c>
      <c r="O502" t="s">
        <v>57</v>
      </c>
      <c r="P502" t="s">
        <v>57</v>
      </c>
      <c r="Q502" t="s">
        <v>85</v>
      </c>
      <c r="R502" t="s">
        <v>313</v>
      </c>
      <c r="S502" t="s">
        <v>57</v>
      </c>
      <c r="T502" t="s">
        <v>57</v>
      </c>
      <c r="U502" t="s">
        <v>61</v>
      </c>
      <c r="V502" t="s">
        <v>61</v>
      </c>
      <c r="W502" t="s">
        <v>61</v>
      </c>
      <c r="X502" t="s">
        <v>57</v>
      </c>
      <c r="Y502" t="s">
        <v>57</v>
      </c>
      <c r="Z502" t="s">
        <v>57</v>
      </c>
      <c r="AA502" t="s">
        <v>77</v>
      </c>
      <c r="AB502" t="s">
        <v>57</v>
      </c>
      <c r="AC502" t="s">
        <v>65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66</v>
      </c>
      <c r="AM502">
        <v>0</v>
      </c>
      <c r="AN502">
        <v>1</v>
      </c>
      <c r="AO502">
        <v>0</v>
      </c>
      <c r="AP502" t="s">
        <v>164</v>
      </c>
      <c r="AQ502" t="s">
        <v>92</v>
      </c>
      <c r="AR502" t="s">
        <v>105</v>
      </c>
      <c r="AS502">
        <v>5</v>
      </c>
      <c r="AT502">
        <v>25569</v>
      </c>
      <c r="AU502">
        <v>1</v>
      </c>
      <c r="AV502">
        <v>0</v>
      </c>
      <c r="AW502">
        <v>1</v>
      </c>
      <c r="AX502">
        <v>0</v>
      </c>
      <c r="AY502">
        <v>4</v>
      </c>
      <c r="AZ502" t="s">
        <v>165</v>
      </c>
      <c r="BA502">
        <v>7</v>
      </c>
      <c r="BB502" t="s">
        <v>95</v>
      </c>
      <c r="BC502">
        <v>1</v>
      </c>
    </row>
    <row r="503" spans="1:55">
      <c r="A503" t="s">
        <v>1460</v>
      </c>
      <c r="B503" t="s">
        <v>56</v>
      </c>
      <c r="C503">
        <v>24</v>
      </c>
      <c r="D503" t="s">
        <v>57</v>
      </c>
      <c r="E503">
        <v>0</v>
      </c>
      <c r="F503" t="s">
        <v>581</v>
      </c>
      <c r="G503">
        <v>90240</v>
      </c>
      <c r="H503">
        <v>33.956228</v>
      </c>
      <c r="I503">
        <v>-118.120993</v>
      </c>
      <c r="J503">
        <v>3</v>
      </c>
      <c r="K503">
        <v>52</v>
      </c>
      <c r="L503" t="s">
        <v>129</v>
      </c>
      <c r="M503" t="s">
        <v>57</v>
      </c>
      <c r="N503" t="s">
        <v>1461</v>
      </c>
      <c r="O503" t="s">
        <v>61</v>
      </c>
      <c r="P503" t="s">
        <v>61</v>
      </c>
      <c r="Q503" t="s">
        <v>143</v>
      </c>
      <c r="R503" t="s">
        <v>143</v>
      </c>
      <c r="S503" t="s">
        <v>143</v>
      </c>
      <c r="T503" t="s">
        <v>143</v>
      </c>
      <c r="U503" t="s">
        <v>143</v>
      </c>
      <c r="V503" t="s">
        <v>143</v>
      </c>
      <c r="W503" t="s">
        <v>143</v>
      </c>
      <c r="X503" t="s">
        <v>143</v>
      </c>
      <c r="Y503" t="s">
        <v>143</v>
      </c>
      <c r="Z503" t="s">
        <v>143</v>
      </c>
      <c r="AA503" t="s">
        <v>64</v>
      </c>
      <c r="AB503" t="s">
        <v>57</v>
      </c>
      <c r="AC503" t="s">
        <v>87</v>
      </c>
      <c r="AD503">
        <v>20.4</v>
      </c>
      <c r="AE503">
        <v>1090.65</v>
      </c>
      <c r="AF503">
        <v>0</v>
      </c>
      <c r="AG503">
        <v>0</v>
      </c>
      <c r="AH503">
        <v>293.8</v>
      </c>
      <c r="AI503">
        <v>1384.45</v>
      </c>
      <c r="AJ503" t="s">
        <v>66</v>
      </c>
      <c r="AM503">
        <v>0</v>
      </c>
      <c r="AN503">
        <v>1</v>
      </c>
      <c r="AO503">
        <v>0</v>
      </c>
      <c r="AP503" t="s">
        <v>123</v>
      </c>
      <c r="AQ503" t="s">
        <v>116</v>
      </c>
      <c r="AR503" t="s">
        <v>182</v>
      </c>
      <c r="AT503">
        <v>24908</v>
      </c>
      <c r="AU503">
        <v>1</v>
      </c>
      <c r="AV503">
        <v>0</v>
      </c>
      <c r="AW503">
        <v>1</v>
      </c>
      <c r="AX503">
        <v>0</v>
      </c>
      <c r="AY503">
        <v>6</v>
      </c>
      <c r="AZ503" t="s">
        <v>125</v>
      </c>
      <c r="BA503">
        <v>1</v>
      </c>
      <c r="BB503" t="s">
        <v>71</v>
      </c>
      <c r="BC503">
        <v>4</v>
      </c>
    </row>
    <row r="504" spans="1:55">
      <c r="A504" t="s">
        <v>1462</v>
      </c>
      <c r="B504" t="s">
        <v>56</v>
      </c>
      <c r="C504">
        <v>30</v>
      </c>
      <c r="D504" t="s">
        <v>57</v>
      </c>
      <c r="E504">
        <v>0</v>
      </c>
      <c r="F504" t="s">
        <v>654</v>
      </c>
      <c r="G504">
        <v>92328</v>
      </c>
      <c r="H504">
        <v>36.27688</v>
      </c>
      <c r="I504">
        <v>-117.033326</v>
      </c>
      <c r="J504">
        <v>10</v>
      </c>
      <c r="K504">
        <v>52</v>
      </c>
      <c r="L504" t="s">
        <v>129</v>
      </c>
      <c r="M504" t="s">
        <v>57</v>
      </c>
      <c r="N504" t="s">
        <v>1463</v>
      </c>
      <c r="O504" t="s">
        <v>57</v>
      </c>
      <c r="P504" t="s">
        <v>61</v>
      </c>
      <c r="Q504" t="s">
        <v>143</v>
      </c>
      <c r="R504" t="s">
        <v>143</v>
      </c>
      <c r="S504" t="s">
        <v>143</v>
      </c>
      <c r="T504" t="s">
        <v>143</v>
      </c>
      <c r="U504" t="s">
        <v>143</v>
      </c>
      <c r="V504" t="s">
        <v>143</v>
      </c>
      <c r="W504" t="s">
        <v>143</v>
      </c>
      <c r="X504" t="s">
        <v>143</v>
      </c>
      <c r="Y504" t="s">
        <v>143</v>
      </c>
      <c r="Z504" t="s">
        <v>143</v>
      </c>
      <c r="AA504" t="s">
        <v>122</v>
      </c>
      <c r="AB504" t="s">
        <v>57</v>
      </c>
      <c r="AC504" t="s">
        <v>87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66</v>
      </c>
      <c r="AM504">
        <v>0</v>
      </c>
      <c r="AN504">
        <v>1</v>
      </c>
      <c r="AO504">
        <v>0</v>
      </c>
      <c r="AP504" t="s">
        <v>123</v>
      </c>
      <c r="AQ504" t="s">
        <v>68</v>
      </c>
      <c r="AR504" t="s">
        <v>182</v>
      </c>
      <c r="AT504">
        <v>443</v>
      </c>
      <c r="AU504">
        <v>1</v>
      </c>
      <c r="AV504">
        <v>0</v>
      </c>
      <c r="AW504">
        <v>1</v>
      </c>
      <c r="AX504">
        <v>0</v>
      </c>
      <c r="AY504">
        <v>6</v>
      </c>
      <c r="AZ504" t="s">
        <v>125</v>
      </c>
      <c r="BA504">
        <v>1</v>
      </c>
      <c r="BB504" t="s">
        <v>71</v>
      </c>
      <c r="BC504">
        <v>4</v>
      </c>
    </row>
    <row r="505" spans="1:55">
      <c r="A505" t="s">
        <v>1464</v>
      </c>
      <c r="B505" t="s">
        <v>73</v>
      </c>
      <c r="C505">
        <v>43</v>
      </c>
      <c r="D505" t="s">
        <v>61</v>
      </c>
      <c r="E505">
        <v>0</v>
      </c>
      <c r="F505" t="s">
        <v>627</v>
      </c>
      <c r="G505">
        <v>94114</v>
      </c>
      <c r="H505">
        <v>37.758085</v>
      </c>
      <c r="I505">
        <v>-122.434801</v>
      </c>
      <c r="J505">
        <v>0</v>
      </c>
      <c r="K505">
        <v>24</v>
      </c>
      <c r="L505" t="s">
        <v>59</v>
      </c>
      <c r="M505" t="s">
        <v>57</v>
      </c>
      <c r="N505" t="s">
        <v>1465</v>
      </c>
      <c r="O505" t="s">
        <v>57</v>
      </c>
      <c r="P505" t="s">
        <v>57</v>
      </c>
      <c r="Q505" t="s">
        <v>135</v>
      </c>
      <c r="R505" t="s">
        <v>423</v>
      </c>
      <c r="S505" t="s">
        <v>57</v>
      </c>
      <c r="T505" t="s">
        <v>61</v>
      </c>
      <c r="U505" t="s">
        <v>61</v>
      </c>
      <c r="V505" t="s">
        <v>61</v>
      </c>
      <c r="W505" t="s">
        <v>61</v>
      </c>
      <c r="X505" t="s">
        <v>61</v>
      </c>
      <c r="Y505" t="s">
        <v>61</v>
      </c>
      <c r="Z505" t="s">
        <v>61</v>
      </c>
      <c r="AA505" t="s">
        <v>77</v>
      </c>
      <c r="AB505" t="s">
        <v>57</v>
      </c>
      <c r="AC505" t="s">
        <v>87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88</v>
      </c>
      <c r="AK505" t="s">
        <v>89</v>
      </c>
      <c r="AL505" t="s">
        <v>90</v>
      </c>
      <c r="AM505">
        <v>1</v>
      </c>
      <c r="AN505">
        <v>0</v>
      </c>
      <c r="AO505">
        <v>0</v>
      </c>
      <c r="AP505" t="s">
        <v>103</v>
      </c>
      <c r="AQ505" t="s">
        <v>78</v>
      </c>
      <c r="AR505" t="s">
        <v>69</v>
      </c>
      <c r="AS505">
        <v>1</v>
      </c>
      <c r="AT505">
        <v>30587</v>
      </c>
      <c r="AU505">
        <v>1</v>
      </c>
      <c r="AV505">
        <v>1</v>
      </c>
      <c r="AW505">
        <v>0</v>
      </c>
      <c r="AX505">
        <v>55.65</v>
      </c>
      <c r="AY505">
        <v>3</v>
      </c>
      <c r="AZ505" t="s">
        <v>106</v>
      </c>
      <c r="BA505">
        <v>5</v>
      </c>
      <c r="BB505" t="s">
        <v>80</v>
      </c>
      <c r="BC505">
        <v>2</v>
      </c>
    </row>
    <row r="506" spans="1:55">
      <c r="A506" t="s">
        <v>1466</v>
      </c>
      <c r="B506" t="s">
        <v>73</v>
      </c>
      <c r="C506">
        <v>44</v>
      </c>
      <c r="D506" t="s">
        <v>61</v>
      </c>
      <c r="E506">
        <v>1</v>
      </c>
      <c r="F506" t="s">
        <v>723</v>
      </c>
      <c r="G506">
        <v>91722</v>
      </c>
      <c r="H506">
        <v>34.097345</v>
      </c>
      <c r="I506">
        <v>-117.906736</v>
      </c>
      <c r="J506">
        <v>0</v>
      </c>
      <c r="K506">
        <v>3</v>
      </c>
      <c r="L506" t="s">
        <v>83</v>
      </c>
      <c r="M506" t="s">
        <v>57</v>
      </c>
      <c r="N506" t="s">
        <v>1467</v>
      </c>
      <c r="O506" t="s">
        <v>61</v>
      </c>
      <c r="P506" t="s">
        <v>57</v>
      </c>
      <c r="Q506" t="s">
        <v>62</v>
      </c>
      <c r="R506" t="s">
        <v>174</v>
      </c>
      <c r="S506" t="s">
        <v>61</v>
      </c>
      <c r="T506" t="s">
        <v>61</v>
      </c>
      <c r="U506" t="s">
        <v>61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77</v>
      </c>
      <c r="AB506" t="s">
        <v>61</v>
      </c>
      <c r="AC506" t="s">
        <v>65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170</v>
      </c>
      <c r="AM506">
        <v>0</v>
      </c>
      <c r="AN506">
        <v>0</v>
      </c>
      <c r="AO506">
        <v>0</v>
      </c>
      <c r="AP506" t="s">
        <v>91</v>
      </c>
      <c r="AQ506" t="s">
        <v>78</v>
      </c>
      <c r="AR506" t="s">
        <v>93</v>
      </c>
      <c r="AS506">
        <v>5</v>
      </c>
      <c r="AT506">
        <v>33817</v>
      </c>
      <c r="AU506">
        <v>0</v>
      </c>
      <c r="AX506">
        <v>0</v>
      </c>
      <c r="AY506">
        <v>1</v>
      </c>
      <c r="AZ506" t="s">
        <v>94</v>
      </c>
      <c r="BA506">
        <v>7</v>
      </c>
      <c r="BB506" t="s">
        <v>95</v>
      </c>
      <c r="BC506">
        <v>1</v>
      </c>
    </row>
    <row r="507" spans="1:55">
      <c r="A507" t="s">
        <v>1468</v>
      </c>
      <c r="B507" t="s">
        <v>56</v>
      </c>
      <c r="C507">
        <v>61</v>
      </c>
      <c r="D507" t="s">
        <v>57</v>
      </c>
      <c r="E507">
        <v>1</v>
      </c>
      <c r="F507" t="s">
        <v>1469</v>
      </c>
      <c r="G507">
        <v>94040</v>
      </c>
      <c r="H507">
        <v>37.380662</v>
      </c>
      <c r="I507">
        <v>-122.086022</v>
      </c>
      <c r="J507">
        <v>10</v>
      </c>
      <c r="K507">
        <v>72</v>
      </c>
      <c r="L507" t="s">
        <v>119</v>
      </c>
      <c r="M507" t="s">
        <v>61</v>
      </c>
      <c r="N507" t="s">
        <v>143</v>
      </c>
      <c r="O507" t="s">
        <v>143</v>
      </c>
      <c r="P507" t="s">
        <v>57</v>
      </c>
      <c r="Q507" t="s">
        <v>62</v>
      </c>
      <c r="R507" t="s">
        <v>121</v>
      </c>
      <c r="S507" t="s">
        <v>57</v>
      </c>
      <c r="T507" t="s">
        <v>61</v>
      </c>
      <c r="U507" t="s">
        <v>57</v>
      </c>
      <c r="V507" t="s">
        <v>61</v>
      </c>
      <c r="W507" t="s">
        <v>57</v>
      </c>
      <c r="X507" t="s">
        <v>57</v>
      </c>
      <c r="Y507" t="s">
        <v>57</v>
      </c>
      <c r="Z507" t="s">
        <v>57</v>
      </c>
      <c r="AA507" t="s">
        <v>122</v>
      </c>
      <c r="AB507" t="s">
        <v>57</v>
      </c>
      <c r="AC507" t="s">
        <v>65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66</v>
      </c>
      <c r="AM507">
        <v>0</v>
      </c>
      <c r="AN507">
        <v>1</v>
      </c>
      <c r="AO507">
        <v>0</v>
      </c>
      <c r="AP507" t="s">
        <v>123</v>
      </c>
      <c r="AQ507" t="s">
        <v>124</v>
      </c>
      <c r="AR507" t="s">
        <v>69</v>
      </c>
      <c r="AS507">
        <v>6</v>
      </c>
      <c r="AT507">
        <v>32143</v>
      </c>
      <c r="AU507">
        <v>1</v>
      </c>
      <c r="AV507">
        <v>0</v>
      </c>
      <c r="AW507">
        <v>1</v>
      </c>
      <c r="AX507">
        <v>0</v>
      </c>
      <c r="AY507">
        <v>6</v>
      </c>
      <c r="AZ507" t="s">
        <v>125</v>
      </c>
      <c r="BA507">
        <v>0</v>
      </c>
      <c r="BB507" t="s">
        <v>71</v>
      </c>
      <c r="BC507">
        <v>4</v>
      </c>
    </row>
    <row r="508" spans="1:55">
      <c r="A508" t="s">
        <v>1470</v>
      </c>
      <c r="B508" t="s">
        <v>73</v>
      </c>
      <c r="C508">
        <v>52</v>
      </c>
      <c r="D508" t="s">
        <v>57</v>
      </c>
      <c r="E508">
        <v>0</v>
      </c>
      <c r="F508" t="s">
        <v>1471</v>
      </c>
      <c r="G508">
        <v>92833</v>
      </c>
      <c r="H508">
        <v>33.877639</v>
      </c>
      <c r="I508">
        <v>-117.961212</v>
      </c>
      <c r="J508">
        <v>1</v>
      </c>
      <c r="K508">
        <v>72</v>
      </c>
      <c r="L508" t="s">
        <v>59</v>
      </c>
      <c r="M508" t="s">
        <v>57</v>
      </c>
      <c r="N508" t="s">
        <v>1365</v>
      </c>
      <c r="O508" t="s">
        <v>57</v>
      </c>
      <c r="P508" t="s">
        <v>57</v>
      </c>
      <c r="Q508" t="s">
        <v>85</v>
      </c>
      <c r="R508" t="s">
        <v>382</v>
      </c>
      <c r="S508" t="s">
        <v>57</v>
      </c>
      <c r="T508" t="s">
        <v>57</v>
      </c>
      <c r="U508" t="s">
        <v>57</v>
      </c>
      <c r="V508" t="s">
        <v>61</v>
      </c>
      <c r="W508" t="s">
        <v>61</v>
      </c>
      <c r="X508" t="s">
        <v>57</v>
      </c>
      <c r="Y508" t="s">
        <v>57</v>
      </c>
      <c r="Z508" t="s">
        <v>57</v>
      </c>
      <c r="AA508" t="s">
        <v>122</v>
      </c>
      <c r="AB508" t="s">
        <v>57</v>
      </c>
      <c r="AC508" t="s">
        <v>87</v>
      </c>
      <c r="AD508">
        <v>99.15000000000001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66</v>
      </c>
      <c r="AM508">
        <v>0</v>
      </c>
      <c r="AN508">
        <v>1</v>
      </c>
      <c r="AO508">
        <v>0</v>
      </c>
      <c r="AP508" t="s">
        <v>123</v>
      </c>
      <c r="AQ508" t="s">
        <v>92</v>
      </c>
      <c r="AR508" t="s">
        <v>105</v>
      </c>
      <c r="AS508">
        <v>6</v>
      </c>
      <c r="AT508">
        <v>46105</v>
      </c>
      <c r="AU508">
        <v>1</v>
      </c>
      <c r="AV508">
        <v>0</v>
      </c>
      <c r="AW508">
        <v>1</v>
      </c>
      <c r="AX508">
        <v>0</v>
      </c>
      <c r="AY508">
        <v>6</v>
      </c>
      <c r="AZ508" t="s">
        <v>125</v>
      </c>
      <c r="BA508">
        <v>3</v>
      </c>
      <c r="BB508" t="s">
        <v>126</v>
      </c>
      <c r="BC508">
        <v>3</v>
      </c>
    </row>
    <row r="509" spans="1:55">
      <c r="A509" t="s">
        <v>1472</v>
      </c>
      <c r="B509" t="s">
        <v>73</v>
      </c>
      <c r="C509">
        <v>50</v>
      </c>
      <c r="D509" t="s">
        <v>57</v>
      </c>
      <c r="E509">
        <v>0</v>
      </c>
      <c r="F509" t="s">
        <v>404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59</v>
      </c>
      <c r="M509" t="s">
        <v>57</v>
      </c>
      <c r="N509" t="s">
        <v>1473</v>
      </c>
      <c r="O509" t="s">
        <v>61</v>
      </c>
      <c r="P509" t="s">
        <v>57</v>
      </c>
      <c r="Q509" t="s">
        <v>62</v>
      </c>
      <c r="R509" t="s">
        <v>169</v>
      </c>
      <c r="S509" t="s">
        <v>61</v>
      </c>
      <c r="T509" t="s">
        <v>61</v>
      </c>
      <c r="U509" t="s">
        <v>61</v>
      </c>
      <c r="V509" t="s">
        <v>57</v>
      </c>
      <c r="W509" t="s">
        <v>61</v>
      </c>
      <c r="X509" t="s">
        <v>61</v>
      </c>
      <c r="Y509" t="s">
        <v>61</v>
      </c>
      <c r="Z509" t="s">
        <v>57</v>
      </c>
      <c r="AA509" t="s">
        <v>77</v>
      </c>
      <c r="AB509" t="s">
        <v>61</v>
      </c>
      <c r="AC509" t="s">
        <v>65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88</v>
      </c>
      <c r="AK509" t="s">
        <v>89</v>
      </c>
      <c r="AL509" t="s">
        <v>181</v>
      </c>
      <c r="AM509">
        <v>1</v>
      </c>
      <c r="AN509">
        <v>0</v>
      </c>
      <c r="AO509">
        <v>0</v>
      </c>
      <c r="AP509" t="s">
        <v>91</v>
      </c>
      <c r="AQ509" t="s">
        <v>92</v>
      </c>
      <c r="AR509" t="s">
        <v>69</v>
      </c>
      <c r="AS509">
        <v>2</v>
      </c>
      <c r="AT509">
        <v>42239</v>
      </c>
      <c r="AU509">
        <v>1</v>
      </c>
      <c r="AV509">
        <v>1</v>
      </c>
      <c r="AW509">
        <v>0</v>
      </c>
      <c r="AX509">
        <v>50.05</v>
      </c>
      <c r="AY509">
        <v>1</v>
      </c>
      <c r="AZ509" t="s">
        <v>94</v>
      </c>
      <c r="BA509">
        <v>7</v>
      </c>
      <c r="BB509" t="s">
        <v>95</v>
      </c>
      <c r="BC509">
        <v>1</v>
      </c>
    </row>
    <row r="510" spans="1:55">
      <c r="A510" t="s">
        <v>1474</v>
      </c>
      <c r="B510" t="s">
        <v>56</v>
      </c>
      <c r="C510">
        <v>64</v>
      </c>
      <c r="D510" t="s">
        <v>61</v>
      </c>
      <c r="E510">
        <v>0</v>
      </c>
      <c r="F510" t="s">
        <v>1475</v>
      </c>
      <c r="G510">
        <v>96006</v>
      </c>
      <c r="H510">
        <v>41.171578</v>
      </c>
      <c r="I510">
        <v>-120.913161</v>
      </c>
      <c r="J510">
        <v>0</v>
      </c>
      <c r="K510">
        <v>1</v>
      </c>
      <c r="L510" t="s">
        <v>83</v>
      </c>
      <c r="M510" t="s">
        <v>57</v>
      </c>
      <c r="N510" t="s">
        <v>1476</v>
      </c>
      <c r="O510" t="s">
        <v>61</v>
      </c>
      <c r="P510" t="s">
        <v>57</v>
      </c>
      <c r="Q510" t="s">
        <v>85</v>
      </c>
      <c r="R510" t="s">
        <v>313</v>
      </c>
      <c r="S510" t="s">
        <v>61</v>
      </c>
      <c r="T510" t="s">
        <v>57</v>
      </c>
      <c r="U510" t="s">
        <v>57</v>
      </c>
      <c r="V510" t="s">
        <v>61</v>
      </c>
      <c r="W510" t="s">
        <v>61</v>
      </c>
      <c r="X510" t="s">
        <v>61</v>
      </c>
      <c r="Y510" t="s">
        <v>61</v>
      </c>
      <c r="Z510" t="s">
        <v>57</v>
      </c>
      <c r="AA510" t="s">
        <v>77</v>
      </c>
      <c r="AB510" t="s">
        <v>57</v>
      </c>
      <c r="AC510" t="s">
        <v>87</v>
      </c>
      <c r="AD510">
        <v>82.3</v>
      </c>
      <c r="AE510">
        <v>82.3</v>
      </c>
      <c r="AF510">
        <v>0</v>
      </c>
      <c r="AG510">
        <v>0</v>
      </c>
      <c r="AH510">
        <v>33.41</v>
      </c>
      <c r="AI510">
        <v>115.71</v>
      </c>
      <c r="AJ510" t="s">
        <v>88</v>
      </c>
      <c r="AK510" t="s">
        <v>89</v>
      </c>
      <c r="AL510" t="s">
        <v>90</v>
      </c>
      <c r="AM510">
        <v>1</v>
      </c>
      <c r="AN510">
        <v>0</v>
      </c>
      <c r="AO510">
        <v>0</v>
      </c>
      <c r="AP510" t="s">
        <v>91</v>
      </c>
      <c r="AQ510" t="s">
        <v>124</v>
      </c>
      <c r="AR510" t="s">
        <v>93</v>
      </c>
      <c r="AS510">
        <v>3</v>
      </c>
      <c r="AT510">
        <v>615</v>
      </c>
      <c r="AU510">
        <v>1</v>
      </c>
      <c r="AV510">
        <v>1</v>
      </c>
      <c r="AW510">
        <v>0</v>
      </c>
      <c r="AX510">
        <v>82.3</v>
      </c>
      <c r="AY510">
        <v>1</v>
      </c>
      <c r="AZ510" t="s">
        <v>94</v>
      </c>
      <c r="BA510">
        <v>10</v>
      </c>
      <c r="BB510" t="s">
        <v>95</v>
      </c>
      <c r="BC510">
        <v>1</v>
      </c>
    </row>
    <row r="511" spans="1:55">
      <c r="A511" t="s">
        <v>1477</v>
      </c>
      <c r="B511" t="s">
        <v>56</v>
      </c>
      <c r="C511">
        <v>50</v>
      </c>
      <c r="D511" t="s">
        <v>57</v>
      </c>
      <c r="E511">
        <v>0</v>
      </c>
      <c r="F511" t="s">
        <v>1478</v>
      </c>
      <c r="G511">
        <v>95920</v>
      </c>
      <c r="H511">
        <v>39.449794</v>
      </c>
      <c r="I511">
        <v>-121.936372</v>
      </c>
      <c r="J511">
        <v>2</v>
      </c>
      <c r="K511">
        <v>51</v>
      </c>
      <c r="L511" t="s">
        <v>59</v>
      </c>
      <c r="M511" t="s">
        <v>57</v>
      </c>
      <c r="N511" t="s">
        <v>1479</v>
      </c>
      <c r="O511" t="s">
        <v>61</v>
      </c>
      <c r="P511" t="s">
        <v>57</v>
      </c>
      <c r="Q511" t="s">
        <v>135</v>
      </c>
      <c r="R511" t="s">
        <v>121</v>
      </c>
      <c r="S511" t="s">
        <v>57</v>
      </c>
      <c r="T511" t="s">
        <v>57</v>
      </c>
      <c r="U511" t="s">
        <v>61</v>
      </c>
      <c r="V511" t="s">
        <v>57</v>
      </c>
      <c r="W511" t="s">
        <v>61</v>
      </c>
      <c r="X511" t="s">
        <v>57</v>
      </c>
      <c r="Y511" t="s">
        <v>57</v>
      </c>
      <c r="Z511" t="s">
        <v>57</v>
      </c>
      <c r="AA511" t="s">
        <v>64</v>
      </c>
      <c r="AB511" t="s">
        <v>57</v>
      </c>
      <c r="AC511" t="s">
        <v>65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66</v>
      </c>
      <c r="AM511">
        <v>0</v>
      </c>
      <c r="AN511">
        <v>1</v>
      </c>
      <c r="AO511">
        <v>0</v>
      </c>
      <c r="AP511" t="s">
        <v>123</v>
      </c>
      <c r="AQ511" t="s">
        <v>92</v>
      </c>
      <c r="AR511" t="s">
        <v>69</v>
      </c>
      <c r="AS511">
        <v>6</v>
      </c>
      <c r="AT511">
        <v>303</v>
      </c>
      <c r="AU511">
        <v>1</v>
      </c>
      <c r="AV511">
        <v>0</v>
      </c>
      <c r="AW511">
        <v>1</v>
      </c>
      <c r="AX511">
        <v>0</v>
      </c>
      <c r="AY511">
        <v>6</v>
      </c>
      <c r="AZ511" t="s">
        <v>125</v>
      </c>
      <c r="BA511">
        <v>1</v>
      </c>
      <c r="BB511" t="s">
        <v>71</v>
      </c>
      <c r="BC511">
        <v>4</v>
      </c>
    </row>
    <row r="512" spans="1:55">
      <c r="A512" t="s">
        <v>1480</v>
      </c>
      <c r="B512" t="s">
        <v>56</v>
      </c>
      <c r="C512">
        <v>42</v>
      </c>
      <c r="D512" t="s">
        <v>57</v>
      </c>
      <c r="E512">
        <v>3</v>
      </c>
      <c r="F512" t="s">
        <v>1196</v>
      </c>
      <c r="G512">
        <v>93309</v>
      </c>
      <c r="H512">
        <v>35.342891</v>
      </c>
      <c r="I512">
        <v>-119.064803</v>
      </c>
      <c r="J512">
        <v>4</v>
      </c>
      <c r="K512">
        <v>51</v>
      </c>
      <c r="L512" t="s">
        <v>59</v>
      </c>
      <c r="M512" t="s">
        <v>61</v>
      </c>
      <c r="N512" t="s">
        <v>143</v>
      </c>
      <c r="O512" t="s">
        <v>143</v>
      </c>
      <c r="P512" t="s">
        <v>57</v>
      </c>
      <c r="Q512" t="s">
        <v>135</v>
      </c>
      <c r="R512" t="s">
        <v>618</v>
      </c>
      <c r="S512" t="s">
        <v>61</v>
      </c>
      <c r="T512" t="s">
        <v>61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64</v>
      </c>
      <c r="AB512" t="s">
        <v>57</v>
      </c>
      <c r="AC512" t="s">
        <v>87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66</v>
      </c>
      <c r="AM512">
        <v>0</v>
      </c>
      <c r="AN512">
        <v>1</v>
      </c>
      <c r="AO512">
        <v>0</v>
      </c>
      <c r="AP512" t="s">
        <v>123</v>
      </c>
      <c r="AQ512" t="s">
        <v>78</v>
      </c>
      <c r="AR512" t="s">
        <v>69</v>
      </c>
      <c r="AS512">
        <v>6</v>
      </c>
      <c r="AT512">
        <v>58632</v>
      </c>
      <c r="AU512">
        <v>1</v>
      </c>
      <c r="AV512">
        <v>0</v>
      </c>
      <c r="AW512">
        <v>1</v>
      </c>
      <c r="AX512">
        <v>0</v>
      </c>
      <c r="AY512">
        <v>6</v>
      </c>
      <c r="AZ512" t="s">
        <v>125</v>
      </c>
      <c r="BA512">
        <v>0</v>
      </c>
      <c r="BB512" t="s">
        <v>71</v>
      </c>
      <c r="BC512">
        <v>4</v>
      </c>
    </row>
    <row r="513" spans="1:55">
      <c r="A513" t="s">
        <v>1481</v>
      </c>
      <c r="B513" t="s">
        <v>73</v>
      </c>
      <c r="C513">
        <v>39</v>
      </c>
      <c r="D513" t="s">
        <v>61</v>
      </c>
      <c r="E513">
        <v>0</v>
      </c>
      <c r="F513" t="s">
        <v>1023</v>
      </c>
      <c r="G513">
        <v>92254</v>
      </c>
      <c r="H513">
        <v>33.543835</v>
      </c>
      <c r="I513">
        <v>-115.993906</v>
      </c>
      <c r="J513">
        <v>0</v>
      </c>
      <c r="K513">
        <v>72</v>
      </c>
      <c r="L513" t="s">
        <v>119</v>
      </c>
      <c r="M513" t="s">
        <v>57</v>
      </c>
      <c r="N513" t="s">
        <v>1482</v>
      </c>
      <c r="O513" t="s">
        <v>57</v>
      </c>
      <c r="P513" t="s">
        <v>57</v>
      </c>
      <c r="Q513" t="s">
        <v>135</v>
      </c>
      <c r="R513" t="s">
        <v>174</v>
      </c>
      <c r="S513" t="s">
        <v>57</v>
      </c>
      <c r="T513" t="s">
        <v>57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122</v>
      </c>
      <c r="AB513" t="s">
        <v>61</v>
      </c>
      <c r="AC513" t="s">
        <v>87</v>
      </c>
      <c r="AD513">
        <v>86.65000000000001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66</v>
      </c>
      <c r="AM513">
        <v>0</v>
      </c>
      <c r="AN513">
        <v>1</v>
      </c>
      <c r="AO513">
        <v>0</v>
      </c>
      <c r="AP513" t="s">
        <v>123</v>
      </c>
      <c r="AQ513" t="s">
        <v>68</v>
      </c>
      <c r="AR513" t="s">
        <v>93</v>
      </c>
      <c r="AS513">
        <v>8</v>
      </c>
      <c r="AT513">
        <v>8768</v>
      </c>
      <c r="AU513">
        <v>1</v>
      </c>
      <c r="AV513">
        <v>0</v>
      </c>
      <c r="AW513">
        <v>1</v>
      </c>
      <c r="AX513">
        <v>0</v>
      </c>
      <c r="AY513">
        <v>6</v>
      </c>
      <c r="AZ513" t="s">
        <v>125</v>
      </c>
      <c r="BA513">
        <v>2</v>
      </c>
      <c r="BB513" t="s">
        <v>126</v>
      </c>
      <c r="BC513">
        <v>3</v>
      </c>
    </row>
    <row r="514" spans="1:55">
      <c r="A514" t="s">
        <v>1483</v>
      </c>
      <c r="B514" t="s">
        <v>56</v>
      </c>
      <c r="C514">
        <v>31</v>
      </c>
      <c r="D514" t="s">
        <v>57</v>
      </c>
      <c r="E514">
        <v>2</v>
      </c>
      <c r="F514" t="s">
        <v>639</v>
      </c>
      <c r="G514">
        <v>90305</v>
      </c>
      <c r="H514">
        <v>33.958134</v>
      </c>
      <c r="I514">
        <v>-118.330905</v>
      </c>
      <c r="J514">
        <v>0</v>
      </c>
      <c r="K514">
        <v>64</v>
      </c>
      <c r="L514" t="s">
        <v>129</v>
      </c>
      <c r="M514" t="s">
        <v>57</v>
      </c>
      <c r="N514" t="s">
        <v>1484</v>
      </c>
      <c r="O514" t="s">
        <v>57</v>
      </c>
      <c r="P514" t="s">
        <v>57</v>
      </c>
      <c r="Q514" t="s">
        <v>85</v>
      </c>
      <c r="R514" t="s">
        <v>160</v>
      </c>
      <c r="S514" t="s">
        <v>57</v>
      </c>
      <c r="T514" t="s">
        <v>61</v>
      </c>
      <c r="U514" t="s">
        <v>61</v>
      </c>
      <c r="V514" t="s">
        <v>57</v>
      </c>
      <c r="W514" t="s">
        <v>61</v>
      </c>
      <c r="X514" t="s">
        <v>61</v>
      </c>
      <c r="Y514" t="s">
        <v>61</v>
      </c>
      <c r="Z514" t="s">
        <v>57</v>
      </c>
      <c r="AA514" t="s">
        <v>77</v>
      </c>
      <c r="AB514" t="s">
        <v>57</v>
      </c>
      <c r="AC514" t="s">
        <v>87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66</v>
      </c>
      <c r="AM514">
        <v>0</v>
      </c>
      <c r="AN514">
        <v>1</v>
      </c>
      <c r="AO514">
        <v>0</v>
      </c>
      <c r="AP514" t="s">
        <v>123</v>
      </c>
      <c r="AQ514" t="s">
        <v>68</v>
      </c>
      <c r="AR514" t="s">
        <v>93</v>
      </c>
      <c r="AS514">
        <v>3</v>
      </c>
      <c r="AT514">
        <v>13779</v>
      </c>
      <c r="AU514">
        <v>1</v>
      </c>
      <c r="AV514">
        <v>0</v>
      </c>
      <c r="AW514">
        <v>1</v>
      </c>
      <c r="AX514">
        <v>0</v>
      </c>
      <c r="AY514">
        <v>6</v>
      </c>
      <c r="AZ514" t="s">
        <v>125</v>
      </c>
      <c r="BA514">
        <v>5</v>
      </c>
      <c r="BB514" t="s">
        <v>80</v>
      </c>
      <c r="BC514">
        <v>2</v>
      </c>
    </row>
    <row r="515" spans="1:55">
      <c r="A515" t="s">
        <v>1485</v>
      </c>
      <c r="B515" t="s">
        <v>73</v>
      </c>
      <c r="C515">
        <v>22</v>
      </c>
      <c r="D515" t="s">
        <v>61</v>
      </c>
      <c r="E515">
        <v>0</v>
      </c>
      <c r="F515" t="s">
        <v>1486</v>
      </c>
      <c r="G515">
        <v>93631</v>
      </c>
      <c r="H515">
        <v>36.478239</v>
      </c>
      <c r="I515">
        <v>-119.52137</v>
      </c>
      <c r="J515">
        <v>0</v>
      </c>
      <c r="K515">
        <v>2</v>
      </c>
      <c r="L515" t="s">
        <v>83</v>
      </c>
      <c r="M515" t="s">
        <v>61</v>
      </c>
      <c r="N515" t="s">
        <v>143</v>
      </c>
      <c r="O515" t="s">
        <v>143</v>
      </c>
      <c r="P515" t="s">
        <v>57</v>
      </c>
      <c r="Q515" t="s">
        <v>62</v>
      </c>
      <c r="R515" t="s">
        <v>115</v>
      </c>
      <c r="S515" t="s">
        <v>61</v>
      </c>
      <c r="T515" t="s">
        <v>61</v>
      </c>
      <c r="U515" t="s">
        <v>61</v>
      </c>
      <c r="V515" t="s">
        <v>61</v>
      </c>
      <c r="W515" t="s">
        <v>61</v>
      </c>
      <c r="X515" t="s">
        <v>61</v>
      </c>
      <c r="Y515" t="s">
        <v>57</v>
      </c>
      <c r="Z515" t="s">
        <v>57</v>
      </c>
      <c r="AA515" t="s">
        <v>77</v>
      </c>
      <c r="AB515" t="s">
        <v>57</v>
      </c>
      <c r="AC515" t="s">
        <v>87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88</v>
      </c>
      <c r="AK515" t="s">
        <v>101</v>
      </c>
      <c r="AL515" t="s">
        <v>102</v>
      </c>
      <c r="AM515">
        <v>1</v>
      </c>
      <c r="AN515">
        <v>0</v>
      </c>
      <c r="AO515">
        <v>0</v>
      </c>
      <c r="AP515" t="s">
        <v>91</v>
      </c>
      <c r="AQ515" t="s">
        <v>116</v>
      </c>
      <c r="AR515" t="s">
        <v>182</v>
      </c>
      <c r="AS515">
        <v>2</v>
      </c>
      <c r="AT515">
        <v>14088</v>
      </c>
      <c r="AU515">
        <v>1</v>
      </c>
      <c r="AV515">
        <v>1</v>
      </c>
      <c r="AW515">
        <v>0</v>
      </c>
      <c r="AX515">
        <v>25.05</v>
      </c>
      <c r="AY515">
        <v>1</v>
      </c>
      <c r="AZ515" t="s">
        <v>94</v>
      </c>
      <c r="BA515">
        <v>8</v>
      </c>
      <c r="BB515" t="s">
        <v>95</v>
      </c>
      <c r="BC515">
        <v>1</v>
      </c>
    </row>
    <row r="516" spans="1:55">
      <c r="A516" t="s">
        <v>1487</v>
      </c>
      <c r="B516" t="s">
        <v>73</v>
      </c>
      <c r="C516">
        <v>38</v>
      </c>
      <c r="D516" t="s">
        <v>57</v>
      </c>
      <c r="E516">
        <v>0</v>
      </c>
      <c r="F516" t="s">
        <v>1488</v>
      </c>
      <c r="G516">
        <v>91356</v>
      </c>
      <c r="H516">
        <v>34.157137</v>
      </c>
      <c r="I516">
        <v>-118.548511</v>
      </c>
      <c r="J516">
        <v>1</v>
      </c>
      <c r="K516">
        <v>70</v>
      </c>
      <c r="L516" t="s">
        <v>59</v>
      </c>
      <c r="M516" t="s">
        <v>57</v>
      </c>
      <c r="N516" t="s">
        <v>1489</v>
      </c>
      <c r="O516" t="s">
        <v>61</v>
      </c>
      <c r="P516" t="s">
        <v>57</v>
      </c>
      <c r="Q516" t="s">
        <v>85</v>
      </c>
      <c r="R516" t="s">
        <v>364</v>
      </c>
      <c r="S516" t="s">
        <v>57</v>
      </c>
      <c r="T516" t="s">
        <v>57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64</v>
      </c>
      <c r="AB516" t="s">
        <v>57</v>
      </c>
      <c r="AC516" t="s">
        <v>87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88</v>
      </c>
      <c r="AK516" t="s">
        <v>201</v>
      </c>
      <c r="AL516" t="s">
        <v>202</v>
      </c>
      <c r="AM516">
        <v>1</v>
      </c>
      <c r="AN516">
        <v>0</v>
      </c>
      <c r="AO516">
        <v>0</v>
      </c>
      <c r="AP516" t="s">
        <v>123</v>
      </c>
      <c r="AQ516" t="s">
        <v>68</v>
      </c>
      <c r="AR516" t="s">
        <v>105</v>
      </c>
      <c r="AS516">
        <v>8</v>
      </c>
      <c r="AT516">
        <v>27424</v>
      </c>
      <c r="AU516">
        <v>1</v>
      </c>
      <c r="AV516">
        <v>1</v>
      </c>
      <c r="AW516">
        <v>0</v>
      </c>
      <c r="AX516">
        <v>109.5</v>
      </c>
      <c r="AY516">
        <v>6</v>
      </c>
      <c r="AZ516" t="s">
        <v>125</v>
      </c>
      <c r="BA516">
        <v>3</v>
      </c>
      <c r="BB516" t="s">
        <v>126</v>
      </c>
      <c r="BC516">
        <v>3</v>
      </c>
    </row>
    <row r="517" spans="1:55">
      <c r="A517" t="s">
        <v>1490</v>
      </c>
      <c r="B517" t="s">
        <v>56</v>
      </c>
      <c r="C517">
        <v>68</v>
      </c>
      <c r="D517" t="s">
        <v>57</v>
      </c>
      <c r="E517">
        <v>0</v>
      </c>
      <c r="F517" t="s">
        <v>1383</v>
      </c>
      <c r="G517">
        <v>90621</v>
      </c>
      <c r="H517">
        <v>33.874224</v>
      </c>
      <c r="I517">
        <v>-117.993368</v>
      </c>
      <c r="J517">
        <v>5</v>
      </c>
      <c r="K517">
        <v>13</v>
      </c>
      <c r="L517" t="s">
        <v>59</v>
      </c>
      <c r="M517" t="s">
        <v>61</v>
      </c>
      <c r="N517" t="s">
        <v>143</v>
      </c>
      <c r="O517" t="s">
        <v>143</v>
      </c>
      <c r="P517" t="s">
        <v>57</v>
      </c>
      <c r="Q517" t="s">
        <v>135</v>
      </c>
      <c r="R517" t="s">
        <v>180</v>
      </c>
      <c r="S517" t="s">
        <v>61</v>
      </c>
      <c r="T517" t="s">
        <v>61</v>
      </c>
      <c r="U517" t="s">
        <v>61</v>
      </c>
      <c r="V517" t="s">
        <v>61</v>
      </c>
      <c r="W517" t="s">
        <v>57</v>
      </c>
      <c r="X517" t="s">
        <v>57</v>
      </c>
      <c r="Y517" t="s">
        <v>61</v>
      </c>
      <c r="Z517" t="s">
        <v>57</v>
      </c>
      <c r="AA517" t="s">
        <v>77</v>
      </c>
      <c r="AB517" t="s">
        <v>61</v>
      </c>
      <c r="AC517" t="s">
        <v>87</v>
      </c>
      <c r="AD517">
        <v>45.3</v>
      </c>
      <c r="AE517">
        <v>528.45</v>
      </c>
      <c r="AF517">
        <v>0</v>
      </c>
      <c r="AG517">
        <v>0</v>
      </c>
      <c r="AH517">
        <v>0</v>
      </c>
      <c r="AI517">
        <v>528.45</v>
      </c>
      <c r="AJ517" t="s">
        <v>66</v>
      </c>
      <c r="AM517">
        <v>0</v>
      </c>
      <c r="AN517">
        <v>1</v>
      </c>
      <c r="AO517">
        <v>0</v>
      </c>
      <c r="AP517" t="s">
        <v>103</v>
      </c>
      <c r="AQ517" t="s">
        <v>124</v>
      </c>
      <c r="AR517" t="s">
        <v>137</v>
      </c>
      <c r="AS517">
        <v>3</v>
      </c>
      <c r="AT517">
        <v>33528</v>
      </c>
      <c r="AU517">
        <v>1</v>
      </c>
      <c r="AV517">
        <v>0</v>
      </c>
      <c r="AW517">
        <v>1</v>
      </c>
      <c r="AX517">
        <v>0</v>
      </c>
      <c r="AY517">
        <v>3</v>
      </c>
      <c r="AZ517" t="s">
        <v>106</v>
      </c>
      <c r="BA517">
        <v>4</v>
      </c>
      <c r="BB517" t="s">
        <v>80</v>
      </c>
      <c r="BC517">
        <v>2</v>
      </c>
    </row>
    <row r="518" spans="1:55">
      <c r="A518" t="s">
        <v>1491</v>
      </c>
      <c r="B518" t="s">
        <v>73</v>
      </c>
      <c r="C518">
        <v>43</v>
      </c>
      <c r="D518" t="s">
        <v>61</v>
      </c>
      <c r="E518">
        <v>0</v>
      </c>
      <c r="F518" t="s">
        <v>401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129</v>
      </c>
      <c r="M518" t="s">
        <v>57</v>
      </c>
      <c r="N518" t="s">
        <v>1492</v>
      </c>
      <c r="O518" t="s">
        <v>61</v>
      </c>
      <c r="P518" t="s">
        <v>57</v>
      </c>
      <c r="Q518" t="s">
        <v>85</v>
      </c>
      <c r="R518" t="s">
        <v>160</v>
      </c>
      <c r="S518" t="s">
        <v>57</v>
      </c>
      <c r="T518" t="s">
        <v>61</v>
      </c>
      <c r="U518" t="s">
        <v>57</v>
      </c>
      <c r="V518" t="s">
        <v>61</v>
      </c>
      <c r="W518" t="s">
        <v>57</v>
      </c>
      <c r="X518" t="s">
        <v>61</v>
      </c>
      <c r="Y518" t="s">
        <v>61</v>
      </c>
      <c r="Z518" t="s">
        <v>57</v>
      </c>
      <c r="AA518" t="s">
        <v>64</v>
      </c>
      <c r="AB518" t="s">
        <v>61</v>
      </c>
      <c r="AC518" t="s">
        <v>87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66</v>
      </c>
      <c r="AM518">
        <v>0</v>
      </c>
      <c r="AN518">
        <v>1</v>
      </c>
      <c r="AO518">
        <v>0</v>
      </c>
      <c r="AP518" t="s">
        <v>123</v>
      </c>
      <c r="AQ518" t="s">
        <v>78</v>
      </c>
      <c r="AR518" t="s">
        <v>105</v>
      </c>
      <c r="AS518">
        <v>4</v>
      </c>
      <c r="AT518">
        <v>3070</v>
      </c>
      <c r="AU518">
        <v>1</v>
      </c>
      <c r="AV518">
        <v>0</v>
      </c>
      <c r="AW518">
        <v>1</v>
      </c>
      <c r="AX518">
        <v>0</v>
      </c>
      <c r="AY518">
        <v>6</v>
      </c>
      <c r="AZ518" t="s">
        <v>125</v>
      </c>
      <c r="BA518">
        <v>4</v>
      </c>
      <c r="BB518" t="s">
        <v>80</v>
      </c>
      <c r="BC518">
        <v>2</v>
      </c>
    </row>
    <row r="519" spans="1:55">
      <c r="A519" t="s">
        <v>1493</v>
      </c>
      <c r="B519" t="s">
        <v>73</v>
      </c>
      <c r="C519">
        <v>44</v>
      </c>
      <c r="D519" t="s">
        <v>61</v>
      </c>
      <c r="E519">
        <v>0</v>
      </c>
      <c r="F519" t="s">
        <v>541</v>
      </c>
      <c r="G519">
        <v>96046</v>
      </c>
      <c r="H519">
        <v>40.648024</v>
      </c>
      <c r="I519">
        <v>-123.465088</v>
      </c>
      <c r="J519">
        <v>0</v>
      </c>
      <c r="K519">
        <v>7</v>
      </c>
      <c r="L519" t="s">
        <v>83</v>
      </c>
      <c r="M519" t="s">
        <v>57</v>
      </c>
      <c r="N519" t="s">
        <v>367</v>
      </c>
      <c r="O519" t="s">
        <v>61</v>
      </c>
      <c r="P519" t="s">
        <v>61</v>
      </c>
      <c r="Q519" t="s">
        <v>143</v>
      </c>
      <c r="R519" t="s">
        <v>143</v>
      </c>
      <c r="S519" t="s">
        <v>143</v>
      </c>
      <c r="T519" t="s">
        <v>143</v>
      </c>
      <c r="U519" t="s">
        <v>143</v>
      </c>
      <c r="V519" t="s">
        <v>143</v>
      </c>
      <c r="W519" t="s">
        <v>143</v>
      </c>
      <c r="X519" t="s">
        <v>143</v>
      </c>
      <c r="Y519" t="s">
        <v>143</v>
      </c>
      <c r="Z519" t="s">
        <v>143</v>
      </c>
      <c r="AA519" t="s">
        <v>77</v>
      </c>
      <c r="AB519" t="s">
        <v>61</v>
      </c>
      <c r="AC519" t="s">
        <v>307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66</v>
      </c>
      <c r="AM519">
        <v>0</v>
      </c>
      <c r="AN519">
        <v>1</v>
      </c>
      <c r="AO519">
        <v>0</v>
      </c>
      <c r="AP519" t="s">
        <v>67</v>
      </c>
      <c r="AQ519" t="s">
        <v>78</v>
      </c>
      <c r="AR519" t="s">
        <v>182</v>
      </c>
      <c r="AT519">
        <v>268</v>
      </c>
      <c r="AU519">
        <v>1</v>
      </c>
      <c r="AV519">
        <v>0</v>
      </c>
      <c r="AW519">
        <v>1</v>
      </c>
      <c r="AX519">
        <v>0</v>
      </c>
      <c r="AY519">
        <v>2</v>
      </c>
      <c r="AZ519" t="s">
        <v>70</v>
      </c>
      <c r="BA519">
        <v>5</v>
      </c>
      <c r="BB519" t="s">
        <v>80</v>
      </c>
      <c r="BC519">
        <v>2</v>
      </c>
    </row>
    <row r="520" spans="1:55">
      <c r="A520" t="s">
        <v>1494</v>
      </c>
      <c r="B520" t="s">
        <v>73</v>
      </c>
      <c r="C520">
        <v>25</v>
      </c>
      <c r="D520" t="s">
        <v>57</v>
      </c>
      <c r="E520">
        <v>1</v>
      </c>
      <c r="F520" t="s">
        <v>723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83</v>
      </c>
      <c r="M520" t="s">
        <v>57</v>
      </c>
      <c r="N520" t="s">
        <v>1495</v>
      </c>
      <c r="O520" t="s">
        <v>61</v>
      </c>
      <c r="P520" t="s">
        <v>61</v>
      </c>
      <c r="Q520" t="s">
        <v>143</v>
      </c>
      <c r="R520" t="s">
        <v>143</v>
      </c>
      <c r="S520" t="s">
        <v>143</v>
      </c>
      <c r="T520" t="s">
        <v>143</v>
      </c>
      <c r="U520" t="s">
        <v>143</v>
      </c>
      <c r="V520" t="s">
        <v>143</v>
      </c>
      <c r="W520" t="s">
        <v>143</v>
      </c>
      <c r="X520" t="s">
        <v>143</v>
      </c>
      <c r="Y520" t="s">
        <v>143</v>
      </c>
      <c r="Z520" t="s">
        <v>143</v>
      </c>
      <c r="AA520" t="s">
        <v>122</v>
      </c>
      <c r="AB520" t="s">
        <v>61</v>
      </c>
      <c r="AC520" t="s">
        <v>307</v>
      </c>
      <c r="AD520">
        <v>19.9</v>
      </c>
      <c r="AE520">
        <v>76.65000000000001</v>
      </c>
      <c r="AF520">
        <v>0</v>
      </c>
      <c r="AG520">
        <v>0</v>
      </c>
      <c r="AH520">
        <v>98.28</v>
      </c>
      <c r="AI520">
        <v>174.93</v>
      </c>
      <c r="AJ520" t="s">
        <v>66</v>
      </c>
      <c r="AM520">
        <v>0</v>
      </c>
      <c r="AN520">
        <v>1</v>
      </c>
      <c r="AO520">
        <v>0</v>
      </c>
      <c r="AP520" t="s">
        <v>91</v>
      </c>
      <c r="AQ520" t="s">
        <v>116</v>
      </c>
      <c r="AR520" t="s">
        <v>182</v>
      </c>
      <c r="AT520">
        <v>17554</v>
      </c>
      <c r="AU520">
        <v>1</v>
      </c>
      <c r="AV520">
        <v>0</v>
      </c>
      <c r="AW520">
        <v>1</v>
      </c>
      <c r="AX520">
        <v>0</v>
      </c>
      <c r="AY520">
        <v>1</v>
      </c>
      <c r="AZ520" t="s">
        <v>94</v>
      </c>
      <c r="BA520">
        <v>3</v>
      </c>
      <c r="BB520" t="s">
        <v>126</v>
      </c>
      <c r="BC520">
        <v>3</v>
      </c>
    </row>
    <row r="521" spans="1:55">
      <c r="A521" t="s">
        <v>1496</v>
      </c>
      <c r="B521" t="s">
        <v>73</v>
      </c>
      <c r="C521">
        <v>63</v>
      </c>
      <c r="D521" t="s">
        <v>61</v>
      </c>
      <c r="E521">
        <v>0</v>
      </c>
      <c r="F521" t="s">
        <v>1497</v>
      </c>
      <c r="G521">
        <v>95614</v>
      </c>
      <c r="H521">
        <v>38.880622</v>
      </c>
      <c r="I521">
        <v>-120.973865</v>
      </c>
      <c r="J521">
        <v>0</v>
      </c>
      <c r="K521">
        <v>2</v>
      </c>
      <c r="L521" t="s">
        <v>59</v>
      </c>
      <c r="M521" t="s">
        <v>57</v>
      </c>
      <c r="N521" t="s">
        <v>1498</v>
      </c>
      <c r="O521" t="s">
        <v>61</v>
      </c>
      <c r="P521" t="s">
        <v>57</v>
      </c>
      <c r="Q521" t="s">
        <v>85</v>
      </c>
      <c r="R521" t="s">
        <v>318</v>
      </c>
      <c r="S521" t="s">
        <v>61</v>
      </c>
      <c r="T521" t="s">
        <v>61</v>
      </c>
      <c r="U521" t="s">
        <v>57</v>
      </c>
      <c r="V521" t="s">
        <v>61</v>
      </c>
      <c r="W521" t="s">
        <v>57</v>
      </c>
      <c r="X521" t="s">
        <v>57</v>
      </c>
      <c r="Y521" t="s">
        <v>57</v>
      </c>
      <c r="Z521" t="s">
        <v>57</v>
      </c>
      <c r="AA521" t="s">
        <v>77</v>
      </c>
      <c r="AB521" t="s">
        <v>57</v>
      </c>
      <c r="AC521" t="s">
        <v>87</v>
      </c>
      <c r="AD521">
        <v>95.84999999999999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88</v>
      </c>
      <c r="AK521" t="s">
        <v>89</v>
      </c>
      <c r="AL521" t="s">
        <v>90</v>
      </c>
      <c r="AM521">
        <v>1</v>
      </c>
      <c r="AN521">
        <v>0</v>
      </c>
      <c r="AO521">
        <v>0</v>
      </c>
      <c r="AP521" t="s">
        <v>91</v>
      </c>
      <c r="AQ521" t="s">
        <v>124</v>
      </c>
      <c r="AR521" t="s">
        <v>105</v>
      </c>
      <c r="AS521">
        <v>5</v>
      </c>
      <c r="AT521">
        <v>3674</v>
      </c>
      <c r="AU521">
        <v>1</v>
      </c>
      <c r="AV521">
        <v>1</v>
      </c>
      <c r="AW521">
        <v>0</v>
      </c>
      <c r="AX521">
        <v>95.84999999999999</v>
      </c>
      <c r="AY521">
        <v>1</v>
      </c>
      <c r="AZ521" t="s">
        <v>94</v>
      </c>
      <c r="BA521">
        <v>10</v>
      </c>
      <c r="BB521" t="s">
        <v>95</v>
      </c>
      <c r="BC521">
        <v>1</v>
      </c>
    </row>
    <row r="522" spans="1:55">
      <c r="A522" t="s">
        <v>1499</v>
      </c>
      <c r="B522" t="s">
        <v>73</v>
      </c>
      <c r="C522">
        <v>35</v>
      </c>
      <c r="D522" t="s">
        <v>61</v>
      </c>
      <c r="E522">
        <v>0</v>
      </c>
      <c r="F522" t="s">
        <v>1500</v>
      </c>
      <c r="G522">
        <v>92061</v>
      </c>
      <c r="H522">
        <v>33.313828</v>
      </c>
      <c r="I522">
        <v>-116.940501</v>
      </c>
      <c r="J522">
        <v>0</v>
      </c>
      <c r="K522">
        <v>46</v>
      </c>
      <c r="L522" t="s">
        <v>129</v>
      </c>
      <c r="M522" t="s">
        <v>61</v>
      </c>
      <c r="N522" t="s">
        <v>143</v>
      </c>
      <c r="O522" t="s">
        <v>143</v>
      </c>
      <c r="P522" t="s">
        <v>57</v>
      </c>
      <c r="Q522" t="s">
        <v>135</v>
      </c>
      <c r="R522" t="s">
        <v>318</v>
      </c>
      <c r="S522" t="s">
        <v>61</v>
      </c>
      <c r="T522" t="s">
        <v>61</v>
      </c>
      <c r="U522" t="s">
        <v>57</v>
      </c>
      <c r="V522" t="s">
        <v>57</v>
      </c>
      <c r="W522" t="s">
        <v>61</v>
      </c>
      <c r="X522" t="s">
        <v>61</v>
      </c>
      <c r="Y522" t="s">
        <v>61</v>
      </c>
      <c r="Z522" t="s">
        <v>57</v>
      </c>
      <c r="AA522" t="s">
        <v>64</v>
      </c>
      <c r="AB522" t="s">
        <v>61</v>
      </c>
      <c r="AC522" t="s">
        <v>65</v>
      </c>
      <c r="AD522">
        <v>33.7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66</v>
      </c>
      <c r="AM522">
        <v>0</v>
      </c>
      <c r="AN522">
        <v>1</v>
      </c>
      <c r="AO522">
        <v>0</v>
      </c>
      <c r="AP522" t="s">
        <v>176</v>
      </c>
      <c r="AQ522" t="s">
        <v>68</v>
      </c>
      <c r="AR522" t="s">
        <v>137</v>
      </c>
      <c r="AS522">
        <v>3</v>
      </c>
      <c r="AT522">
        <v>2615</v>
      </c>
      <c r="AU522">
        <v>1</v>
      </c>
      <c r="AV522">
        <v>0</v>
      </c>
      <c r="AW522">
        <v>1</v>
      </c>
      <c r="AX522">
        <v>0</v>
      </c>
      <c r="AY522">
        <v>5</v>
      </c>
      <c r="AZ522" t="s">
        <v>177</v>
      </c>
      <c r="BA522">
        <v>2</v>
      </c>
      <c r="BB522" t="s">
        <v>126</v>
      </c>
      <c r="BC522">
        <v>3</v>
      </c>
    </row>
    <row r="523" spans="1:55">
      <c r="A523" t="s">
        <v>1501</v>
      </c>
      <c r="B523" t="s">
        <v>73</v>
      </c>
      <c r="C523">
        <v>29</v>
      </c>
      <c r="D523" t="s">
        <v>57</v>
      </c>
      <c r="E523">
        <v>3</v>
      </c>
      <c r="F523" t="s">
        <v>1502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129</v>
      </c>
      <c r="M523" t="s">
        <v>57</v>
      </c>
      <c r="N523" t="s">
        <v>1503</v>
      </c>
      <c r="O523" t="s">
        <v>57</v>
      </c>
      <c r="P523" t="s">
        <v>57</v>
      </c>
      <c r="Q523" t="s">
        <v>135</v>
      </c>
      <c r="R523" t="s">
        <v>147</v>
      </c>
      <c r="S523" t="s">
        <v>61</v>
      </c>
      <c r="T523" t="s">
        <v>61</v>
      </c>
      <c r="U523" t="s">
        <v>57</v>
      </c>
      <c r="V523" t="s">
        <v>61</v>
      </c>
      <c r="W523" t="s">
        <v>61</v>
      </c>
      <c r="X523" t="s">
        <v>57</v>
      </c>
      <c r="Y523" t="s">
        <v>57</v>
      </c>
      <c r="Z523" t="s">
        <v>57</v>
      </c>
      <c r="AA523" t="s">
        <v>122</v>
      </c>
      <c r="AB523" t="s">
        <v>61</v>
      </c>
      <c r="AC523" t="s">
        <v>65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66</v>
      </c>
      <c r="AM523">
        <v>0</v>
      </c>
      <c r="AN523">
        <v>1</v>
      </c>
      <c r="AO523">
        <v>0</v>
      </c>
      <c r="AP523" t="s">
        <v>123</v>
      </c>
      <c r="AQ523" t="s">
        <v>116</v>
      </c>
      <c r="AR523" t="s">
        <v>69</v>
      </c>
      <c r="AS523">
        <v>4</v>
      </c>
      <c r="AT523">
        <v>618</v>
      </c>
      <c r="AU523">
        <v>1</v>
      </c>
      <c r="AV523">
        <v>0</v>
      </c>
      <c r="AW523">
        <v>1</v>
      </c>
      <c r="AX523">
        <v>0</v>
      </c>
      <c r="AY523">
        <v>6</v>
      </c>
      <c r="AZ523" t="s">
        <v>125</v>
      </c>
      <c r="BA523">
        <v>0</v>
      </c>
      <c r="BB523" t="s">
        <v>71</v>
      </c>
      <c r="BC523">
        <v>4</v>
      </c>
    </row>
    <row r="524" spans="1:55">
      <c r="A524" t="s">
        <v>1504</v>
      </c>
      <c r="B524" t="s">
        <v>56</v>
      </c>
      <c r="C524">
        <v>58</v>
      </c>
      <c r="D524" t="s">
        <v>61</v>
      </c>
      <c r="E524">
        <v>0</v>
      </c>
      <c r="F524" t="s">
        <v>1505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83</v>
      </c>
      <c r="M524" t="s">
        <v>57</v>
      </c>
      <c r="N524" t="s">
        <v>1506</v>
      </c>
      <c r="O524" t="s">
        <v>61</v>
      </c>
      <c r="P524" t="s">
        <v>61</v>
      </c>
      <c r="Q524" t="s">
        <v>143</v>
      </c>
      <c r="R524" t="s">
        <v>143</v>
      </c>
      <c r="S524" t="s">
        <v>143</v>
      </c>
      <c r="T524" t="s">
        <v>143</v>
      </c>
      <c r="U524" t="s">
        <v>143</v>
      </c>
      <c r="V524" t="s">
        <v>143</v>
      </c>
      <c r="W524" t="s">
        <v>143</v>
      </c>
      <c r="X524" t="s">
        <v>143</v>
      </c>
      <c r="Y524" t="s">
        <v>143</v>
      </c>
      <c r="Z524" t="s">
        <v>143</v>
      </c>
      <c r="AA524" t="s">
        <v>77</v>
      </c>
      <c r="AB524" t="s">
        <v>61</v>
      </c>
      <c r="AC524" t="s">
        <v>87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88</v>
      </c>
      <c r="AK524" t="s">
        <v>205</v>
      </c>
      <c r="AL524" t="s">
        <v>329</v>
      </c>
      <c r="AM524">
        <v>1</v>
      </c>
      <c r="AN524">
        <v>0</v>
      </c>
      <c r="AO524">
        <v>0</v>
      </c>
      <c r="AP524" t="s">
        <v>91</v>
      </c>
      <c r="AQ524" t="s">
        <v>92</v>
      </c>
      <c r="AR524" t="s">
        <v>182</v>
      </c>
      <c r="AT524">
        <v>52202</v>
      </c>
      <c r="AU524">
        <v>1</v>
      </c>
      <c r="AV524">
        <v>1</v>
      </c>
      <c r="AW524">
        <v>0</v>
      </c>
      <c r="AX524">
        <v>19.3</v>
      </c>
      <c r="AY524">
        <v>1</v>
      </c>
      <c r="AZ524" t="s">
        <v>94</v>
      </c>
      <c r="BA524">
        <v>8</v>
      </c>
      <c r="BB524" t="s">
        <v>95</v>
      </c>
      <c r="BC524">
        <v>1</v>
      </c>
    </row>
    <row r="525" spans="1:55">
      <c r="A525" t="s">
        <v>1507</v>
      </c>
      <c r="B525" t="s">
        <v>56</v>
      </c>
      <c r="C525">
        <v>44</v>
      </c>
      <c r="D525" t="s">
        <v>57</v>
      </c>
      <c r="E525">
        <v>2</v>
      </c>
      <c r="F525" t="s">
        <v>1508</v>
      </c>
      <c r="G525">
        <v>93924</v>
      </c>
      <c r="H525">
        <v>36.414611</v>
      </c>
      <c r="I525">
        <v>-121.6386</v>
      </c>
      <c r="J525">
        <v>5</v>
      </c>
      <c r="K525">
        <v>72</v>
      </c>
      <c r="L525" t="s">
        <v>119</v>
      </c>
      <c r="M525" t="s">
        <v>61</v>
      </c>
      <c r="N525" t="s">
        <v>143</v>
      </c>
      <c r="O525" t="s">
        <v>143</v>
      </c>
      <c r="P525" t="s">
        <v>57</v>
      </c>
      <c r="Q525" t="s">
        <v>62</v>
      </c>
      <c r="R525" t="s">
        <v>250</v>
      </c>
      <c r="S525" t="s">
        <v>57</v>
      </c>
      <c r="T525" t="s">
        <v>57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122</v>
      </c>
      <c r="AB525" t="s">
        <v>61</v>
      </c>
      <c r="AC525" t="s">
        <v>87</v>
      </c>
      <c r="AD525">
        <v>65.7</v>
      </c>
      <c r="AE525">
        <v>4575.35</v>
      </c>
      <c r="AF525">
        <v>0</v>
      </c>
      <c r="AG525">
        <v>0</v>
      </c>
      <c r="AH525">
        <v>0</v>
      </c>
      <c r="AI525">
        <v>4575.35</v>
      </c>
      <c r="AJ525" t="s">
        <v>66</v>
      </c>
      <c r="AM525">
        <v>0</v>
      </c>
      <c r="AN525">
        <v>1</v>
      </c>
      <c r="AO525">
        <v>0</v>
      </c>
      <c r="AP525" t="s">
        <v>123</v>
      </c>
      <c r="AQ525" t="s">
        <v>78</v>
      </c>
      <c r="AR525" t="s">
        <v>69</v>
      </c>
      <c r="AS525">
        <v>8</v>
      </c>
      <c r="AT525">
        <v>6691</v>
      </c>
      <c r="AU525">
        <v>1</v>
      </c>
      <c r="AV525">
        <v>0</v>
      </c>
      <c r="AW525">
        <v>1</v>
      </c>
      <c r="AX525">
        <v>0</v>
      </c>
      <c r="AY525">
        <v>6</v>
      </c>
      <c r="AZ525" t="s">
        <v>125</v>
      </c>
      <c r="BA525">
        <v>0</v>
      </c>
      <c r="BB525" t="s">
        <v>71</v>
      </c>
      <c r="BC525">
        <v>4</v>
      </c>
    </row>
    <row r="526" spans="1:55">
      <c r="A526" t="s">
        <v>1509</v>
      </c>
      <c r="B526" t="s">
        <v>73</v>
      </c>
      <c r="C526">
        <v>56</v>
      </c>
      <c r="D526" t="s">
        <v>61</v>
      </c>
      <c r="E526">
        <v>0</v>
      </c>
      <c r="F526" t="s">
        <v>1510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119</v>
      </c>
      <c r="M526" t="s">
        <v>57</v>
      </c>
      <c r="N526" t="s">
        <v>1511</v>
      </c>
      <c r="O526" t="s">
        <v>57</v>
      </c>
      <c r="P526" t="s">
        <v>57</v>
      </c>
      <c r="Q526" t="s">
        <v>135</v>
      </c>
      <c r="R526" t="s">
        <v>110</v>
      </c>
      <c r="S526" t="s">
        <v>57</v>
      </c>
      <c r="T526" t="s">
        <v>57</v>
      </c>
      <c r="U526" t="s">
        <v>57</v>
      </c>
      <c r="V526" t="s">
        <v>61</v>
      </c>
      <c r="W526" t="s">
        <v>61</v>
      </c>
      <c r="X526" t="s">
        <v>57</v>
      </c>
      <c r="Y526" t="s">
        <v>57</v>
      </c>
      <c r="Z526" t="s">
        <v>57</v>
      </c>
      <c r="AA526" t="s">
        <v>122</v>
      </c>
      <c r="AB526" t="s">
        <v>57</v>
      </c>
      <c r="AC526" t="s">
        <v>65</v>
      </c>
      <c r="AD526">
        <v>74.59999999999999</v>
      </c>
      <c r="AE526">
        <v>4798.4</v>
      </c>
      <c r="AF526">
        <v>0</v>
      </c>
      <c r="AG526">
        <v>0</v>
      </c>
      <c r="AH526">
        <v>3007.62</v>
      </c>
      <c r="AI526">
        <v>7806.02</v>
      </c>
      <c r="AJ526" t="s">
        <v>66</v>
      </c>
      <c r="AM526">
        <v>0</v>
      </c>
      <c r="AN526">
        <v>1</v>
      </c>
      <c r="AO526">
        <v>0</v>
      </c>
      <c r="AP526" t="s">
        <v>123</v>
      </c>
      <c r="AQ526" t="s">
        <v>92</v>
      </c>
      <c r="AR526" t="s">
        <v>93</v>
      </c>
      <c r="AS526">
        <v>6</v>
      </c>
      <c r="AT526">
        <v>23394</v>
      </c>
      <c r="AU526">
        <v>1</v>
      </c>
      <c r="AV526">
        <v>0</v>
      </c>
      <c r="AW526">
        <v>1</v>
      </c>
      <c r="AX526">
        <v>0</v>
      </c>
      <c r="AY526">
        <v>6</v>
      </c>
      <c r="AZ526" t="s">
        <v>125</v>
      </c>
      <c r="BA526">
        <v>2</v>
      </c>
      <c r="BB526" t="s">
        <v>126</v>
      </c>
      <c r="BC526">
        <v>3</v>
      </c>
    </row>
    <row r="527" spans="1:55">
      <c r="A527" t="s">
        <v>1512</v>
      </c>
      <c r="B527" t="s">
        <v>56</v>
      </c>
      <c r="C527">
        <v>49</v>
      </c>
      <c r="D527" t="s">
        <v>57</v>
      </c>
      <c r="E527">
        <v>1</v>
      </c>
      <c r="F527" t="s">
        <v>1513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98</v>
      </c>
      <c r="M527" t="s">
        <v>57</v>
      </c>
      <c r="N527" t="s">
        <v>1514</v>
      </c>
      <c r="O527" t="s">
        <v>57</v>
      </c>
      <c r="P527" t="s">
        <v>57</v>
      </c>
      <c r="Q527" t="s">
        <v>85</v>
      </c>
      <c r="R527" t="s">
        <v>160</v>
      </c>
      <c r="S527" t="s">
        <v>57</v>
      </c>
      <c r="T527" t="s">
        <v>61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77</v>
      </c>
      <c r="AB527" t="s">
        <v>57</v>
      </c>
      <c r="AC527" t="s">
        <v>87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66</v>
      </c>
      <c r="AM527">
        <v>0</v>
      </c>
      <c r="AN527">
        <v>1</v>
      </c>
      <c r="AO527">
        <v>0</v>
      </c>
      <c r="AP527" t="s">
        <v>103</v>
      </c>
      <c r="AQ527" t="s">
        <v>78</v>
      </c>
      <c r="AR527" t="s">
        <v>105</v>
      </c>
      <c r="AS527">
        <v>7</v>
      </c>
      <c r="AT527">
        <v>5447</v>
      </c>
      <c r="AU527">
        <v>1</v>
      </c>
      <c r="AV527">
        <v>0</v>
      </c>
      <c r="AW527">
        <v>1</v>
      </c>
      <c r="AX527">
        <v>0</v>
      </c>
      <c r="AY527">
        <v>3</v>
      </c>
      <c r="AZ527" t="s">
        <v>106</v>
      </c>
      <c r="BA527">
        <v>5</v>
      </c>
      <c r="BB527" t="s">
        <v>80</v>
      </c>
      <c r="BC527">
        <v>2</v>
      </c>
    </row>
    <row r="528" spans="1:55">
      <c r="A528" t="s">
        <v>1515</v>
      </c>
      <c r="B528" t="s">
        <v>73</v>
      </c>
      <c r="C528">
        <v>33</v>
      </c>
      <c r="D528" t="s">
        <v>61</v>
      </c>
      <c r="E528">
        <v>0</v>
      </c>
      <c r="F528" t="s">
        <v>270</v>
      </c>
      <c r="G528">
        <v>95240</v>
      </c>
      <c r="H528">
        <v>38.123544</v>
      </c>
      <c r="I528">
        <v>-121.159078</v>
      </c>
      <c r="J528">
        <v>0</v>
      </c>
      <c r="K528">
        <v>3</v>
      </c>
      <c r="L528" t="s">
        <v>83</v>
      </c>
      <c r="M528" t="s">
        <v>57</v>
      </c>
      <c r="N528" t="s">
        <v>1516</v>
      </c>
      <c r="O528" t="s">
        <v>61</v>
      </c>
      <c r="P528" t="s">
        <v>57</v>
      </c>
      <c r="Q528" t="s">
        <v>85</v>
      </c>
      <c r="R528" t="s">
        <v>76</v>
      </c>
      <c r="S528" t="s">
        <v>61</v>
      </c>
      <c r="T528" t="s">
        <v>61</v>
      </c>
      <c r="U528" t="s">
        <v>57</v>
      </c>
      <c r="V528" t="s">
        <v>57</v>
      </c>
      <c r="W528" t="s">
        <v>57</v>
      </c>
      <c r="X528" t="s">
        <v>61</v>
      </c>
      <c r="Y528" t="s">
        <v>61</v>
      </c>
      <c r="Z528" t="s">
        <v>57</v>
      </c>
      <c r="AA528" t="s">
        <v>77</v>
      </c>
      <c r="AB528" t="s">
        <v>57</v>
      </c>
      <c r="AC528" t="s">
        <v>65</v>
      </c>
      <c r="AD528">
        <v>88.34999999999999</v>
      </c>
      <c r="AE528">
        <v>262.05</v>
      </c>
      <c r="AF528">
        <v>0</v>
      </c>
      <c r="AG528">
        <v>0</v>
      </c>
      <c r="AH528">
        <v>148.2</v>
      </c>
      <c r="AI528">
        <v>410.25</v>
      </c>
      <c r="AJ528" t="s">
        <v>88</v>
      </c>
      <c r="AK528" t="s">
        <v>89</v>
      </c>
      <c r="AL528" t="s">
        <v>356</v>
      </c>
      <c r="AM528">
        <v>1</v>
      </c>
      <c r="AN528">
        <v>0</v>
      </c>
      <c r="AO528">
        <v>0</v>
      </c>
      <c r="AP528" t="s">
        <v>91</v>
      </c>
      <c r="AQ528" t="s">
        <v>68</v>
      </c>
      <c r="AR528" t="s">
        <v>93</v>
      </c>
      <c r="AS528">
        <v>4</v>
      </c>
      <c r="AT528">
        <v>45755</v>
      </c>
      <c r="AU528">
        <v>1</v>
      </c>
      <c r="AV528">
        <v>1</v>
      </c>
      <c r="AW528">
        <v>0</v>
      </c>
      <c r="AX528">
        <v>88.34999999999999</v>
      </c>
      <c r="AY528">
        <v>1</v>
      </c>
      <c r="AZ528" t="s">
        <v>94</v>
      </c>
      <c r="BA528">
        <v>10</v>
      </c>
      <c r="BB528" t="s">
        <v>95</v>
      </c>
      <c r="BC528">
        <v>1</v>
      </c>
    </row>
    <row r="529" spans="1:55">
      <c r="A529" t="s">
        <v>1517</v>
      </c>
      <c r="B529" t="s">
        <v>73</v>
      </c>
      <c r="C529">
        <v>19</v>
      </c>
      <c r="D529" t="s">
        <v>57</v>
      </c>
      <c r="E529">
        <v>2</v>
      </c>
      <c r="F529" t="s">
        <v>240</v>
      </c>
      <c r="G529">
        <v>95202</v>
      </c>
      <c r="H529">
        <v>37.959706</v>
      </c>
      <c r="I529">
        <v>-121.287669</v>
      </c>
      <c r="J529">
        <v>7</v>
      </c>
      <c r="K529">
        <v>11</v>
      </c>
      <c r="L529" t="s">
        <v>59</v>
      </c>
      <c r="M529" t="s">
        <v>57</v>
      </c>
      <c r="N529" t="s">
        <v>1518</v>
      </c>
      <c r="O529" t="s">
        <v>57</v>
      </c>
      <c r="P529" t="s">
        <v>57</v>
      </c>
      <c r="Q529" t="s">
        <v>135</v>
      </c>
      <c r="R529" t="s">
        <v>147</v>
      </c>
      <c r="S529" t="s">
        <v>57</v>
      </c>
      <c r="T529" t="s">
        <v>61</v>
      </c>
      <c r="U529" t="s">
        <v>61</v>
      </c>
      <c r="V529" t="s">
        <v>61</v>
      </c>
      <c r="W529" t="s">
        <v>57</v>
      </c>
      <c r="X529" t="s">
        <v>61</v>
      </c>
      <c r="Y529" t="s">
        <v>61</v>
      </c>
      <c r="Z529" t="s">
        <v>57</v>
      </c>
      <c r="AA529" t="s">
        <v>77</v>
      </c>
      <c r="AB529" t="s">
        <v>57</v>
      </c>
      <c r="AC529" t="s">
        <v>87</v>
      </c>
      <c r="AD529">
        <v>65.15000000000001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66</v>
      </c>
      <c r="AM529">
        <v>0</v>
      </c>
      <c r="AN529">
        <v>1</v>
      </c>
      <c r="AO529">
        <v>0</v>
      </c>
      <c r="AP529" t="s">
        <v>67</v>
      </c>
      <c r="AQ529" t="s">
        <v>116</v>
      </c>
      <c r="AR529" t="s">
        <v>69</v>
      </c>
      <c r="AS529">
        <v>3</v>
      </c>
      <c r="AT529">
        <v>7071</v>
      </c>
      <c r="AU529">
        <v>1</v>
      </c>
      <c r="AV529">
        <v>0</v>
      </c>
      <c r="AW529">
        <v>1</v>
      </c>
      <c r="AX529">
        <v>0</v>
      </c>
      <c r="AY529">
        <v>2</v>
      </c>
      <c r="AZ529" t="s">
        <v>70</v>
      </c>
      <c r="BA529">
        <v>3</v>
      </c>
      <c r="BB529" t="s">
        <v>126</v>
      </c>
      <c r="BC529">
        <v>3</v>
      </c>
    </row>
    <row r="530" spans="1:55">
      <c r="A530" t="s">
        <v>1519</v>
      </c>
      <c r="B530" t="s">
        <v>56</v>
      </c>
      <c r="C530">
        <v>44</v>
      </c>
      <c r="D530" t="s">
        <v>57</v>
      </c>
      <c r="E530">
        <v>1</v>
      </c>
      <c r="F530" t="s">
        <v>1520</v>
      </c>
      <c r="G530">
        <v>92059</v>
      </c>
      <c r="H530">
        <v>33.384345</v>
      </c>
      <c r="I530">
        <v>-117.072619</v>
      </c>
      <c r="J530">
        <v>6</v>
      </c>
      <c r="K530">
        <v>71</v>
      </c>
      <c r="L530" t="s">
        <v>119</v>
      </c>
      <c r="M530" t="s">
        <v>61</v>
      </c>
      <c r="N530" t="s">
        <v>143</v>
      </c>
      <c r="O530" t="s">
        <v>143</v>
      </c>
      <c r="P530" t="s">
        <v>57</v>
      </c>
      <c r="Q530" t="s">
        <v>62</v>
      </c>
      <c r="R530" t="s">
        <v>156</v>
      </c>
      <c r="S530" t="s">
        <v>57</v>
      </c>
      <c r="T530" t="s">
        <v>57</v>
      </c>
      <c r="U530" t="s">
        <v>61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122</v>
      </c>
      <c r="AB530" t="s">
        <v>61</v>
      </c>
      <c r="AC530" t="s">
        <v>87</v>
      </c>
      <c r="AD530">
        <v>59.7</v>
      </c>
      <c r="AE530">
        <v>4122.65</v>
      </c>
      <c r="AF530">
        <v>0</v>
      </c>
      <c r="AG530">
        <v>0</v>
      </c>
      <c r="AH530">
        <v>0</v>
      </c>
      <c r="AI530">
        <v>4122.65</v>
      </c>
      <c r="AJ530" t="s">
        <v>66</v>
      </c>
      <c r="AM530">
        <v>0</v>
      </c>
      <c r="AN530">
        <v>1</v>
      </c>
      <c r="AO530">
        <v>0</v>
      </c>
      <c r="AP530" t="s">
        <v>123</v>
      </c>
      <c r="AQ530" t="s">
        <v>78</v>
      </c>
      <c r="AR530" t="s">
        <v>69</v>
      </c>
      <c r="AS530">
        <v>7</v>
      </c>
      <c r="AT530">
        <v>1831</v>
      </c>
      <c r="AU530">
        <v>1</v>
      </c>
      <c r="AV530">
        <v>0</v>
      </c>
      <c r="AW530">
        <v>1</v>
      </c>
      <c r="AX530">
        <v>0</v>
      </c>
      <c r="AY530">
        <v>6</v>
      </c>
      <c r="AZ530" t="s">
        <v>125</v>
      </c>
      <c r="BA530">
        <v>0</v>
      </c>
      <c r="BB530" t="s">
        <v>71</v>
      </c>
      <c r="BC530">
        <v>4</v>
      </c>
    </row>
    <row r="531" spans="1:55">
      <c r="A531" t="s">
        <v>1521</v>
      </c>
      <c r="B531" t="s">
        <v>73</v>
      </c>
      <c r="C531">
        <v>43</v>
      </c>
      <c r="D531" t="s">
        <v>61</v>
      </c>
      <c r="E531">
        <v>0</v>
      </c>
      <c r="F531" t="s">
        <v>1522</v>
      </c>
      <c r="G531">
        <v>92805</v>
      </c>
      <c r="H531">
        <v>33.830209</v>
      </c>
      <c r="I531">
        <v>-117.906099</v>
      </c>
      <c r="J531">
        <v>0</v>
      </c>
      <c r="K531">
        <v>9</v>
      </c>
      <c r="L531" t="s">
        <v>59</v>
      </c>
      <c r="M531" t="s">
        <v>61</v>
      </c>
      <c r="N531" t="s">
        <v>143</v>
      </c>
      <c r="O531" t="s">
        <v>143</v>
      </c>
      <c r="P531" t="s">
        <v>57</v>
      </c>
      <c r="Q531" t="s">
        <v>135</v>
      </c>
      <c r="R531" t="s">
        <v>180</v>
      </c>
      <c r="S531" t="s">
        <v>61</v>
      </c>
      <c r="T531" t="s">
        <v>61</v>
      </c>
      <c r="U531" t="s">
        <v>61</v>
      </c>
      <c r="V531" t="s">
        <v>61</v>
      </c>
      <c r="W531" t="s">
        <v>57</v>
      </c>
      <c r="X531" t="s">
        <v>61</v>
      </c>
      <c r="Y531" t="s">
        <v>61</v>
      </c>
      <c r="Z531" t="s">
        <v>57</v>
      </c>
      <c r="AA531" t="s">
        <v>77</v>
      </c>
      <c r="AB531" t="s">
        <v>57</v>
      </c>
      <c r="AC531" t="s">
        <v>65</v>
      </c>
      <c r="AD531">
        <v>34.7</v>
      </c>
      <c r="AE531">
        <v>296.1</v>
      </c>
      <c r="AF531">
        <v>0</v>
      </c>
      <c r="AG531">
        <v>0</v>
      </c>
      <c r="AH531">
        <v>0</v>
      </c>
      <c r="AI531">
        <v>296.1</v>
      </c>
      <c r="AJ531" t="s">
        <v>88</v>
      </c>
      <c r="AK531" t="s">
        <v>89</v>
      </c>
      <c r="AL531" t="s">
        <v>342</v>
      </c>
      <c r="AM531">
        <v>1</v>
      </c>
      <c r="AN531">
        <v>0</v>
      </c>
      <c r="AO531">
        <v>0</v>
      </c>
      <c r="AP531" t="s">
        <v>67</v>
      </c>
      <c r="AQ531" t="s">
        <v>78</v>
      </c>
      <c r="AR531" t="s">
        <v>137</v>
      </c>
      <c r="AS531">
        <v>2</v>
      </c>
      <c r="AT531">
        <v>68802</v>
      </c>
      <c r="AU531">
        <v>1</v>
      </c>
      <c r="AV531">
        <v>1</v>
      </c>
      <c r="AW531">
        <v>0</v>
      </c>
      <c r="AX531">
        <v>34.7</v>
      </c>
      <c r="AY531">
        <v>2</v>
      </c>
      <c r="AZ531" t="s">
        <v>70</v>
      </c>
      <c r="BA531">
        <v>5</v>
      </c>
      <c r="BB531" t="s">
        <v>80</v>
      </c>
      <c r="BC531">
        <v>2</v>
      </c>
    </row>
    <row r="532" spans="1:55">
      <c r="A532" t="s">
        <v>1523</v>
      </c>
      <c r="B532" t="s">
        <v>73</v>
      </c>
      <c r="C532">
        <v>60</v>
      </c>
      <c r="D532" t="s">
        <v>61</v>
      </c>
      <c r="E532">
        <v>0</v>
      </c>
      <c r="F532" t="s">
        <v>565</v>
      </c>
      <c r="G532">
        <v>94618</v>
      </c>
      <c r="H532">
        <v>37.84551</v>
      </c>
      <c r="I532">
        <v>-122.235181</v>
      </c>
      <c r="J532">
        <v>0</v>
      </c>
      <c r="K532">
        <v>57</v>
      </c>
      <c r="L532" t="s">
        <v>59</v>
      </c>
      <c r="M532" t="s">
        <v>57</v>
      </c>
      <c r="N532" t="s">
        <v>1524</v>
      </c>
      <c r="O532" t="s">
        <v>61</v>
      </c>
      <c r="P532" t="s">
        <v>61</v>
      </c>
      <c r="Q532" t="s">
        <v>143</v>
      </c>
      <c r="R532" t="s">
        <v>143</v>
      </c>
      <c r="S532" t="s">
        <v>143</v>
      </c>
      <c r="T532" t="s">
        <v>143</v>
      </c>
      <c r="U532" t="s">
        <v>143</v>
      </c>
      <c r="V532" t="s">
        <v>143</v>
      </c>
      <c r="W532" t="s">
        <v>143</v>
      </c>
      <c r="X532" t="s">
        <v>143</v>
      </c>
      <c r="Y532" t="s">
        <v>143</v>
      </c>
      <c r="Z532" t="s">
        <v>143</v>
      </c>
      <c r="AA532" t="s">
        <v>122</v>
      </c>
      <c r="AB532" t="s">
        <v>61</v>
      </c>
      <c r="AC532" t="s">
        <v>87</v>
      </c>
      <c r="AD532">
        <v>20.65</v>
      </c>
      <c r="AE532">
        <v>1125.6</v>
      </c>
      <c r="AF532">
        <v>0</v>
      </c>
      <c r="AG532">
        <v>0</v>
      </c>
      <c r="AH532">
        <v>96.33</v>
      </c>
      <c r="AI532">
        <v>1221.93</v>
      </c>
      <c r="AJ532" t="s">
        <v>66</v>
      </c>
      <c r="AM532">
        <v>0</v>
      </c>
      <c r="AN532">
        <v>1</v>
      </c>
      <c r="AO532">
        <v>0</v>
      </c>
      <c r="AP532" t="s">
        <v>123</v>
      </c>
      <c r="AQ532" t="s">
        <v>124</v>
      </c>
      <c r="AR532" t="s">
        <v>182</v>
      </c>
      <c r="AT532">
        <v>15438</v>
      </c>
      <c r="AU532">
        <v>1</v>
      </c>
      <c r="AV532">
        <v>0</v>
      </c>
      <c r="AW532">
        <v>1</v>
      </c>
      <c r="AX532">
        <v>0</v>
      </c>
      <c r="AY532">
        <v>6</v>
      </c>
      <c r="AZ532" t="s">
        <v>125</v>
      </c>
      <c r="BA532">
        <v>2</v>
      </c>
      <c r="BB532" t="s">
        <v>126</v>
      </c>
      <c r="BC532">
        <v>3</v>
      </c>
    </row>
    <row r="533" spans="1:55">
      <c r="A533" t="s">
        <v>1525</v>
      </c>
      <c r="B533" t="s">
        <v>73</v>
      </c>
      <c r="C533">
        <v>65</v>
      </c>
      <c r="D533" t="s">
        <v>61</v>
      </c>
      <c r="E533">
        <v>0</v>
      </c>
      <c r="F533" t="s">
        <v>627</v>
      </c>
      <c r="G533">
        <v>94102</v>
      </c>
      <c r="H533">
        <v>37.7795</v>
      </c>
      <c r="I533">
        <v>-122.419233</v>
      </c>
      <c r="J533">
        <v>0</v>
      </c>
      <c r="K533">
        <v>9</v>
      </c>
      <c r="L533" t="s">
        <v>59</v>
      </c>
      <c r="M533" t="s">
        <v>57</v>
      </c>
      <c r="N533" t="s">
        <v>338</v>
      </c>
      <c r="O533" t="s">
        <v>57</v>
      </c>
      <c r="P533" t="s">
        <v>57</v>
      </c>
      <c r="Q533" t="s">
        <v>85</v>
      </c>
      <c r="R533" t="s">
        <v>296</v>
      </c>
      <c r="S533" t="s">
        <v>61</v>
      </c>
      <c r="T533" t="s">
        <v>61</v>
      </c>
      <c r="U533" t="s">
        <v>57</v>
      </c>
      <c r="V533" t="s">
        <v>61</v>
      </c>
      <c r="W533" t="s">
        <v>57</v>
      </c>
      <c r="X533" t="s">
        <v>57</v>
      </c>
      <c r="Y533" t="s">
        <v>57</v>
      </c>
      <c r="Z533" t="s">
        <v>57</v>
      </c>
      <c r="AA533" t="s">
        <v>77</v>
      </c>
      <c r="AB533" t="s">
        <v>57</v>
      </c>
      <c r="AC533" t="s">
        <v>87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88</v>
      </c>
      <c r="AK533" t="s">
        <v>89</v>
      </c>
      <c r="AL533" t="s">
        <v>90</v>
      </c>
      <c r="AM533">
        <v>1</v>
      </c>
      <c r="AN533">
        <v>0</v>
      </c>
      <c r="AO533">
        <v>0</v>
      </c>
      <c r="AP533" t="s">
        <v>67</v>
      </c>
      <c r="AQ533" t="s">
        <v>124</v>
      </c>
      <c r="AR533" t="s">
        <v>105</v>
      </c>
      <c r="AS533">
        <v>5</v>
      </c>
      <c r="AT533">
        <v>28998</v>
      </c>
      <c r="AU533">
        <v>1</v>
      </c>
      <c r="AV533">
        <v>1</v>
      </c>
      <c r="AW533">
        <v>0</v>
      </c>
      <c r="AX533">
        <v>100.5</v>
      </c>
      <c r="AY533">
        <v>2</v>
      </c>
      <c r="AZ533" t="s">
        <v>70</v>
      </c>
      <c r="BA533">
        <v>7</v>
      </c>
      <c r="BB533" t="s">
        <v>95</v>
      </c>
      <c r="BC533">
        <v>1</v>
      </c>
    </row>
    <row r="534" spans="1:55">
      <c r="A534" t="s">
        <v>1526</v>
      </c>
      <c r="B534" t="s">
        <v>73</v>
      </c>
      <c r="C534">
        <v>26</v>
      </c>
      <c r="D534" t="s">
        <v>57</v>
      </c>
      <c r="E534">
        <v>0</v>
      </c>
      <c r="F534" t="s">
        <v>1527</v>
      </c>
      <c r="G534">
        <v>95360</v>
      </c>
      <c r="H534">
        <v>37.343846</v>
      </c>
      <c r="I534">
        <v>-121.039391</v>
      </c>
      <c r="J534">
        <v>6</v>
      </c>
      <c r="K534">
        <v>62</v>
      </c>
      <c r="L534" t="s">
        <v>59</v>
      </c>
      <c r="M534" t="s">
        <v>57</v>
      </c>
      <c r="N534" t="s">
        <v>1528</v>
      </c>
      <c r="O534" t="s">
        <v>57</v>
      </c>
      <c r="P534" t="s">
        <v>61</v>
      </c>
      <c r="Q534" t="s">
        <v>143</v>
      </c>
      <c r="R534" t="s">
        <v>143</v>
      </c>
      <c r="S534" t="s">
        <v>143</v>
      </c>
      <c r="T534" t="s">
        <v>143</v>
      </c>
      <c r="U534" t="s">
        <v>143</v>
      </c>
      <c r="V534" t="s">
        <v>143</v>
      </c>
      <c r="W534" t="s">
        <v>143</v>
      </c>
      <c r="X534" t="s">
        <v>143</v>
      </c>
      <c r="Y534" t="s">
        <v>143</v>
      </c>
      <c r="Z534" t="s">
        <v>143</v>
      </c>
      <c r="AA534" t="s">
        <v>64</v>
      </c>
      <c r="AB534" t="s">
        <v>57</v>
      </c>
      <c r="AC534" t="s">
        <v>65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66</v>
      </c>
      <c r="AM534">
        <v>0</v>
      </c>
      <c r="AN534">
        <v>1</v>
      </c>
      <c r="AO534">
        <v>0</v>
      </c>
      <c r="AP534" t="s">
        <v>123</v>
      </c>
      <c r="AQ534" t="s">
        <v>116</v>
      </c>
      <c r="AR534" t="s">
        <v>182</v>
      </c>
      <c r="AT534">
        <v>8504</v>
      </c>
      <c r="AU534">
        <v>1</v>
      </c>
      <c r="AV534">
        <v>0</v>
      </c>
      <c r="AW534">
        <v>1</v>
      </c>
      <c r="AX534">
        <v>0</v>
      </c>
      <c r="AY534">
        <v>6</v>
      </c>
      <c r="AZ534" t="s">
        <v>125</v>
      </c>
      <c r="BA534">
        <v>1</v>
      </c>
      <c r="BB534" t="s">
        <v>71</v>
      </c>
      <c r="BC534">
        <v>4</v>
      </c>
    </row>
    <row r="535" spans="1:55">
      <c r="A535" t="s">
        <v>1529</v>
      </c>
      <c r="B535" t="s">
        <v>73</v>
      </c>
      <c r="C535">
        <v>22</v>
      </c>
      <c r="D535" t="s">
        <v>61</v>
      </c>
      <c r="E535">
        <v>1</v>
      </c>
      <c r="F535" t="s">
        <v>886</v>
      </c>
      <c r="G535">
        <v>93962</v>
      </c>
      <c r="H535">
        <v>36.624641</v>
      </c>
      <c r="I535">
        <v>-121.647195</v>
      </c>
      <c r="J535">
        <v>0</v>
      </c>
      <c r="K535">
        <v>72</v>
      </c>
      <c r="L535" t="s">
        <v>59</v>
      </c>
      <c r="M535" t="s">
        <v>57</v>
      </c>
      <c r="N535" t="s">
        <v>1530</v>
      </c>
      <c r="O535" t="s">
        <v>61</v>
      </c>
      <c r="P535" t="s">
        <v>61</v>
      </c>
      <c r="Q535" t="s">
        <v>143</v>
      </c>
      <c r="R535" t="s">
        <v>143</v>
      </c>
      <c r="S535" t="s">
        <v>143</v>
      </c>
      <c r="T535" t="s">
        <v>143</v>
      </c>
      <c r="U535" t="s">
        <v>143</v>
      </c>
      <c r="V535" t="s">
        <v>143</v>
      </c>
      <c r="W535" t="s">
        <v>143</v>
      </c>
      <c r="X535" t="s">
        <v>143</v>
      </c>
      <c r="Y535" t="s">
        <v>143</v>
      </c>
      <c r="Z535" t="s">
        <v>143</v>
      </c>
      <c r="AA535" t="s">
        <v>122</v>
      </c>
      <c r="AB535" t="s">
        <v>61</v>
      </c>
      <c r="AC535" t="s">
        <v>65</v>
      </c>
      <c r="AD535">
        <v>19.9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66</v>
      </c>
      <c r="AM535">
        <v>0</v>
      </c>
      <c r="AN535">
        <v>1</v>
      </c>
      <c r="AO535">
        <v>0</v>
      </c>
      <c r="AP535" t="s">
        <v>123</v>
      </c>
      <c r="AQ535" t="s">
        <v>116</v>
      </c>
      <c r="AR535" t="s">
        <v>182</v>
      </c>
      <c r="AT535">
        <v>407</v>
      </c>
      <c r="AU535">
        <v>1</v>
      </c>
      <c r="AV535">
        <v>0</v>
      </c>
      <c r="AW535">
        <v>1</v>
      </c>
      <c r="AX535">
        <v>0</v>
      </c>
      <c r="AY535">
        <v>6</v>
      </c>
      <c r="AZ535" t="s">
        <v>125</v>
      </c>
      <c r="BA535">
        <v>1</v>
      </c>
      <c r="BB535" t="s">
        <v>71</v>
      </c>
      <c r="BC535">
        <v>4</v>
      </c>
    </row>
    <row r="536" spans="1:55">
      <c r="A536" t="s">
        <v>1531</v>
      </c>
      <c r="B536" t="s">
        <v>56</v>
      </c>
      <c r="C536">
        <v>72</v>
      </c>
      <c r="D536" t="s">
        <v>61</v>
      </c>
      <c r="E536">
        <v>0</v>
      </c>
      <c r="F536" t="s">
        <v>1532</v>
      </c>
      <c r="G536">
        <v>91607</v>
      </c>
      <c r="H536">
        <v>34.165783</v>
      </c>
      <c r="I536">
        <v>-118.399795</v>
      </c>
      <c r="J536">
        <v>0</v>
      </c>
      <c r="K536">
        <v>66</v>
      </c>
      <c r="L536" t="s">
        <v>59</v>
      </c>
      <c r="M536" t="s">
        <v>57</v>
      </c>
      <c r="N536" t="s">
        <v>1533</v>
      </c>
      <c r="O536" t="s">
        <v>57</v>
      </c>
      <c r="P536" t="s">
        <v>57</v>
      </c>
      <c r="Q536" t="s">
        <v>85</v>
      </c>
      <c r="R536" t="s">
        <v>313</v>
      </c>
      <c r="S536" t="s">
        <v>61</v>
      </c>
      <c r="T536" t="s">
        <v>57</v>
      </c>
      <c r="U536" t="s">
        <v>57</v>
      </c>
      <c r="V536" t="s">
        <v>61</v>
      </c>
      <c r="W536" t="s">
        <v>57</v>
      </c>
      <c r="X536" t="s">
        <v>57</v>
      </c>
      <c r="Y536" t="s">
        <v>61</v>
      </c>
      <c r="Z536" t="s">
        <v>57</v>
      </c>
      <c r="AA536" t="s">
        <v>64</v>
      </c>
      <c r="AB536" t="s">
        <v>61</v>
      </c>
      <c r="AC536" t="s">
        <v>87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66</v>
      </c>
      <c r="AM536">
        <v>0</v>
      </c>
      <c r="AN536">
        <v>1</v>
      </c>
      <c r="AO536">
        <v>0</v>
      </c>
      <c r="AP536" t="s">
        <v>123</v>
      </c>
      <c r="AQ536" t="s">
        <v>104</v>
      </c>
      <c r="AR536" t="s">
        <v>105</v>
      </c>
      <c r="AS536">
        <v>5</v>
      </c>
      <c r="AT536">
        <v>27453</v>
      </c>
      <c r="AU536">
        <v>1</v>
      </c>
      <c r="AV536">
        <v>0</v>
      </c>
      <c r="AW536">
        <v>1</v>
      </c>
      <c r="AX536">
        <v>0</v>
      </c>
      <c r="AY536">
        <v>6</v>
      </c>
      <c r="AZ536" t="s">
        <v>125</v>
      </c>
      <c r="BA536">
        <v>4</v>
      </c>
      <c r="BB536" t="s">
        <v>80</v>
      </c>
      <c r="BC536">
        <v>2</v>
      </c>
    </row>
    <row r="537" spans="1:55">
      <c r="A537" t="s">
        <v>1534</v>
      </c>
      <c r="B537" t="s">
        <v>73</v>
      </c>
      <c r="C537">
        <v>68</v>
      </c>
      <c r="D537" t="s">
        <v>61</v>
      </c>
      <c r="E537">
        <v>0</v>
      </c>
      <c r="F537" t="s">
        <v>252</v>
      </c>
      <c r="G537">
        <v>92123</v>
      </c>
      <c r="H537">
        <v>32.808814</v>
      </c>
      <c r="I537">
        <v>-117.134694</v>
      </c>
      <c r="J537">
        <v>0</v>
      </c>
      <c r="K537">
        <v>16</v>
      </c>
      <c r="L537" t="s">
        <v>59</v>
      </c>
      <c r="M537" t="s">
        <v>61</v>
      </c>
      <c r="N537" t="s">
        <v>143</v>
      </c>
      <c r="O537" t="s">
        <v>143</v>
      </c>
      <c r="P537" t="s">
        <v>57</v>
      </c>
      <c r="Q537" t="s">
        <v>135</v>
      </c>
      <c r="R537" t="s">
        <v>586</v>
      </c>
      <c r="S537" t="s">
        <v>61</v>
      </c>
      <c r="T537" t="s">
        <v>57</v>
      </c>
      <c r="U537" t="s">
        <v>61</v>
      </c>
      <c r="V537" t="s">
        <v>61</v>
      </c>
      <c r="W537" t="s">
        <v>57</v>
      </c>
      <c r="X537" t="s">
        <v>61</v>
      </c>
      <c r="Y537" t="s">
        <v>61</v>
      </c>
      <c r="Z537" t="s">
        <v>57</v>
      </c>
      <c r="AA537" t="s">
        <v>77</v>
      </c>
      <c r="AB537" t="s">
        <v>57</v>
      </c>
      <c r="AC537" t="s">
        <v>307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88</v>
      </c>
      <c r="AK537" t="s">
        <v>89</v>
      </c>
      <c r="AL537" t="s">
        <v>90</v>
      </c>
      <c r="AM537">
        <v>1</v>
      </c>
      <c r="AN537">
        <v>0</v>
      </c>
      <c r="AO537">
        <v>0</v>
      </c>
      <c r="AP537" t="s">
        <v>103</v>
      </c>
      <c r="AQ537" t="s">
        <v>124</v>
      </c>
      <c r="AR537" t="s">
        <v>137</v>
      </c>
      <c r="AS537">
        <v>3</v>
      </c>
      <c r="AT537">
        <v>25232</v>
      </c>
      <c r="AU537">
        <v>1</v>
      </c>
      <c r="AV537">
        <v>1</v>
      </c>
      <c r="AW537">
        <v>0</v>
      </c>
      <c r="AX537">
        <v>39</v>
      </c>
      <c r="AY537">
        <v>3</v>
      </c>
      <c r="AZ537" t="s">
        <v>106</v>
      </c>
      <c r="BA537">
        <v>5</v>
      </c>
      <c r="BB537" t="s">
        <v>80</v>
      </c>
      <c r="BC537">
        <v>2</v>
      </c>
    </row>
    <row r="538" spans="1:55">
      <c r="A538" t="s">
        <v>1535</v>
      </c>
      <c r="B538" t="s">
        <v>73</v>
      </c>
      <c r="C538">
        <v>36</v>
      </c>
      <c r="D538" t="s">
        <v>61</v>
      </c>
      <c r="E538">
        <v>0</v>
      </c>
      <c r="F538" t="s">
        <v>1508</v>
      </c>
      <c r="G538">
        <v>93924</v>
      </c>
      <c r="H538">
        <v>36.414611</v>
      </c>
      <c r="I538">
        <v>-121.6386</v>
      </c>
      <c r="J538">
        <v>0</v>
      </c>
      <c r="K538">
        <v>16</v>
      </c>
      <c r="L538" t="s">
        <v>98</v>
      </c>
      <c r="M538" t="s">
        <v>57</v>
      </c>
      <c r="N538" t="s">
        <v>1536</v>
      </c>
      <c r="O538" t="s">
        <v>61</v>
      </c>
      <c r="P538" t="s">
        <v>61</v>
      </c>
      <c r="Q538" t="s">
        <v>143</v>
      </c>
      <c r="R538" t="s">
        <v>143</v>
      </c>
      <c r="S538" t="s">
        <v>143</v>
      </c>
      <c r="T538" t="s">
        <v>143</v>
      </c>
      <c r="U538" t="s">
        <v>143</v>
      </c>
      <c r="V538" t="s">
        <v>143</v>
      </c>
      <c r="W538" t="s">
        <v>143</v>
      </c>
      <c r="X538" t="s">
        <v>143</v>
      </c>
      <c r="Y538" t="s">
        <v>143</v>
      </c>
      <c r="Z538" t="s">
        <v>143</v>
      </c>
      <c r="AA538" t="s">
        <v>77</v>
      </c>
      <c r="AB538" t="s">
        <v>57</v>
      </c>
      <c r="AC538" t="s">
        <v>65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66</v>
      </c>
      <c r="AM538">
        <v>0</v>
      </c>
      <c r="AN538">
        <v>1</v>
      </c>
      <c r="AO538">
        <v>0</v>
      </c>
      <c r="AP538" t="s">
        <v>103</v>
      </c>
      <c r="AQ538" t="s">
        <v>68</v>
      </c>
      <c r="AR538" t="s">
        <v>182</v>
      </c>
      <c r="AT538">
        <v>6691</v>
      </c>
      <c r="AU538">
        <v>1</v>
      </c>
      <c r="AV538">
        <v>0</v>
      </c>
      <c r="AW538">
        <v>1</v>
      </c>
      <c r="AX538">
        <v>0</v>
      </c>
      <c r="AY538">
        <v>3</v>
      </c>
      <c r="AZ538" t="s">
        <v>106</v>
      </c>
      <c r="BA538">
        <v>5</v>
      </c>
      <c r="BB538" t="s">
        <v>80</v>
      </c>
      <c r="BC538">
        <v>2</v>
      </c>
    </row>
    <row r="539" spans="1:55">
      <c r="A539" t="s">
        <v>1537</v>
      </c>
      <c r="B539" t="s">
        <v>73</v>
      </c>
      <c r="C539">
        <v>54</v>
      </c>
      <c r="D539" t="s">
        <v>57</v>
      </c>
      <c r="E539">
        <v>0</v>
      </c>
      <c r="F539" t="s">
        <v>1538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129</v>
      </c>
      <c r="M539" t="s">
        <v>57</v>
      </c>
      <c r="N539" t="s">
        <v>1539</v>
      </c>
      <c r="O539" t="s">
        <v>61</v>
      </c>
      <c r="P539" t="s">
        <v>61</v>
      </c>
      <c r="Q539" t="s">
        <v>143</v>
      </c>
      <c r="R539" t="s">
        <v>143</v>
      </c>
      <c r="S539" t="s">
        <v>143</v>
      </c>
      <c r="T539" t="s">
        <v>143</v>
      </c>
      <c r="U539" t="s">
        <v>143</v>
      </c>
      <c r="V539" t="s">
        <v>143</v>
      </c>
      <c r="W539" t="s">
        <v>143</v>
      </c>
      <c r="X539" t="s">
        <v>143</v>
      </c>
      <c r="Y539" t="s">
        <v>143</v>
      </c>
      <c r="Z539" t="s">
        <v>143</v>
      </c>
      <c r="AA539" t="s">
        <v>64</v>
      </c>
      <c r="AB539" t="s">
        <v>57</v>
      </c>
      <c r="AC539" t="s">
        <v>87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66</v>
      </c>
      <c r="AM539">
        <v>0</v>
      </c>
      <c r="AN539">
        <v>1</v>
      </c>
      <c r="AO539">
        <v>0</v>
      </c>
      <c r="AP539" t="s">
        <v>123</v>
      </c>
      <c r="AQ539" t="s">
        <v>92</v>
      </c>
      <c r="AR539" t="s">
        <v>182</v>
      </c>
      <c r="AT539">
        <v>55062</v>
      </c>
      <c r="AU539">
        <v>1</v>
      </c>
      <c r="AV539">
        <v>0</v>
      </c>
      <c r="AW539">
        <v>1</v>
      </c>
      <c r="AX539">
        <v>0</v>
      </c>
      <c r="AY539">
        <v>6</v>
      </c>
      <c r="AZ539" t="s">
        <v>125</v>
      </c>
      <c r="BA539">
        <v>1</v>
      </c>
      <c r="BB539" t="s">
        <v>71</v>
      </c>
      <c r="BC539">
        <v>4</v>
      </c>
    </row>
    <row r="540" spans="1:55">
      <c r="A540" t="s">
        <v>1540</v>
      </c>
      <c r="B540" t="s">
        <v>56</v>
      </c>
      <c r="C540">
        <v>27</v>
      </c>
      <c r="D540" t="s">
        <v>61</v>
      </c>
      <c r="E540">
        <v>0</v>
      </c>
      <c r="F540" t="s">
        <v>226</v>
      </c>
      <c r="G540">
        <v>90026</v>
      </c>
      <c r="H540">
        <v>34.078991</v>
      </c>
      <c r="I540">
        <v>-118.263804</v>
      </c>
      <c r="J540">
        <v>0</v>
      </c>
      <c r="K540">
        <v>4</v>
      </c>
      <c r="L540" t="s">
        <v>83</v>
      </c>
      <c r="M540" t="s">
        <v>57</v>
      </c>
      <c r="N540" t="s">
        <v>1541</v>
      </c>
      <c r="O540" t="s">
        <v>57</v>
      </c>
      <c r="P540" t="s">
        <v>57</v>
      </c>
      <c r="Q540" t="s">
        <v>85</v>
      </c>
      <c r="R540" t="s">
        <v>115</v>
      </c>
      <c r="S540" t="s">
        <v>57</v>
      </c>
      <c r="T540" t="s">
        <v>61</v>
      </c>
      <c r="U540" t="s">
        <v>61</v>
      </c>
      <c r="V540" t="s">
        <v>61</v>
      </c>
      <c r="W540" t="s">
        <v>61</v>
      </c>
      <c r="X540" t="s">
        <v>61</v>
      </c>
      <c r="Y540" t="s">
        <v>61</v>
      </c>
      <c r="Z540" t="s">
        <v>57</v>
      </c>
      <c r="AA540" t="s">
        <v>77</v>
      </c>
      <c r="AB540" t="s">
        <v>57</v>
      </c>
      <c r="AC540" t="s">
        <v>87</v>
      </c>
      <c r="AD540">
        <v>80.15000000000001</v>
      </c>
      <c r="AE540">
        <v>319.85</v>
      </c>
      <c r="AF540">
        <v>0</v>
      </c>
      <c r="AG540">
        <v>0</v>
      </c>
      <c r="AH540">
        <v>26</v>
      </c>
      <c r="AI540">
        <v>345.85</v>
      </c>
      <c r="AJ540" t="s">
        <v>66</v>
      </c>
      <c r="AM540">
        <v>0</v>
      </c>
      <c r="AN540">
        <v>1</v>
      </c>
      <c r="AO540">
        <v>0</v>
      </c>
      <c r="AP540" t="s">
        <v>91</v>
      </c>
      <c r="AQ540" t="s">
        <v>116</v>
      </c>
      <c r="AR540" t="s">
        <v>93</v>
      </c>
      <c r="AS540">
        <v>2</v>
      </c>
      <c r="AT540">
        <v>73686</v>
      </c>
      <c r="AU540">
        <v>1</v>
      </c>
      <c r="AV540">
        <v>0</v>
      </c>
      <c r="AW540">
        <v>1</v>
      </c>
      <c r="AX540">
        <v>0</v>
      </c>
      <c r="AY540">
        <v>1</v>
      </c>
      <c r="AZ540" t="s">
        <v>94</v>
      </c>
      <c r="BA540">
        <v>10</v>
      </c>
      <c r="BB540" t="s">
        <v>95</v>
      </c>
      <c r="BC540">
        <v>1</v>
      </c>
    </row>
    <row r="541" spans="1:55">
      <c r="A541" t="s">
        <v>1542</v>
      </c>
      <c r="B541" t="s">
        <v>73</v>
      </c>
      <c r="C541">
        <v>29</v>
      </c>
      <c r="D541" t="s">
        <v>57</v>
      </c>
      <c r="E541">
        <v>1</v>
      </c>
      <c r="F541" t="s">
        <v>1260</v>
      </c>
      <c r="G541">
        <v>91101</v>
      </c>
      <c r="H541">
        <v>34.146635</v>
      </c>
      <c r="I541">
        <v>-118.139225</v>
      </c>
      <c r="J541">
        <v>9</v>
      </c>
      <c r="K541">
        <v>72</v>
      </c>
      <c r="L541" t="s">
        <v>119</v>
      </c>
      <c r="M541" t="s">
        <v>57</v>
      </c>
      <c r="N541" t="s">
        <v>1543</v>
      </c>
      <c r="O541" t="s">
        <v>61</v>
      </c>
      <c r="P541" t="s">
        <v>61</v>
      </c>
      <c r="Q541" t="s">
        <v>143</v>
      </c>
      <c r="R541" t="s">
        <v>143</v>
      </c>
      <c r="S541" t="s">
        <v>143</v>
      </c>
      <c r="T541" t="s">
        <v>143</v>
      </c>
      <c r="U541" t="s">
        <v>143</v>
      </c>
      <c r="V541" t="s">
        <v>143</v>
      </c>
      <c r="W541" t="s">
        <v>143</v>
      </c>
      <c r="X541" t="s">
        <v>143</v>
      </c>
      <c r="Y541" t="s">
        <v>143</v>
      </c>
      <c r="Z541" t="s">
        <v>143</v>
      </c>
      <c r="AA541" t="s">
        <v>122</v>
      </c>
      <c r="AB541" t="s">
        <v>61</v>
      </c>
      <c r="AC541" t="s">
        <v>87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66</v>
      </c>
      <c r="AM541">
        <v>0</v>
      </c>
      <c r="AN541">
        <v>1</v>
      </c>
      <c r="AO541">
        <v>0</v>
      </c>
      <c r="AP541" t="s">
        <v>123</v>
      </c>
      <c r="AQ541" t="s">
        <v>116</v>
      </c>
      <c r="AR541" t="s">
        <v>182</v>
      </c>
      <c r="AT541">
        <v>16812</v>
      </c>
      <c r="AU541">
        <v>1</v>
      </c>
      <c r="AV541">
        <v>0</v>
      </c>
      <c r="AW541">
        <v>1</v>
      </c>
      <c r="AX541">
        <v>0</v>
      </c>
      <c r="AY541">
        <v>6</v>
      </c>
      <c r="AZ541" t="s">
        <v>125</v>
      </c>
      <c r="BA541">
        <v>0</v>
      </c>
      <c r="BB541" t="s">
        <v>71</v>
      </c>
      <c r="BC541">
        <v>4</v>
      </c>
    </row>
    <row r="542" spans="1:55">
      <c r="A542" t="s">
        <v>1544</v>
      </c>
      <c r="B542" t="s">
        <v>73</v>
      </c>
      <c r="C542">
        <v>36</v>
      </c>
      <c r="D542" t="s">
        <v>57</v>
      </c>
      <c r="E542">
        <v>0</v>
      </c>
      <c r="F542" t="s">
        <v>252</v>
      </c>
      <c r="G542">
        <v>92105</v>
      </c>
      <c r="H542">
        <v>32.741859</v>
      </c>
      <c r="I542">
        <v>-117.090353</v>
      </c>
      <c r="J542">
        <v>1</v>
      </c>
      <c r="K542">
        <v>67</v>
      </c>
      <c r="L542" t="s">
        <v>59</v>
      </c>
      <c r="M542" t="s">
        <v>57</v>
      </c>
      <c r="N542" t="s">
        <v>1545</v>
      </c>
      <c r="O542" t="s">
        <v>57</v>
      </c>
      <c r="P542" t="s">
        <v>57</v>
      </c>
      <c r="Q542" t="s">
        <v>85</v>
      </c>
      <c r="R542" t="s">
        <v>586</v>
      </c>
      <c r="S542" t="s">
        <v>57</v>
      </c>
      <c r="T542" t="s">
        <v>57</v>
      </c>
      <c r="U542" t="s">
        <v>57</v>
      </c>
      <c r="V542" t="s">
        <v>61</v>
      </c>
      <c r="W542" t="s">
        <v>57</v>
      </c>
      <c r="X542" t="s">
        <v>57</v>
      </c>
      <c r="Y542" t="s">
        <v>57</v>
      </c>
      <c r="Z542" t="s">
        <v>57</v>
      </c>
      <c r="AA542" t="s">
        <v>64</v>
      </c>
      <c r="AB542" t="s">
        <v>61</v>
      </c>
      <c r="AC542" t="s">
        <v>65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8882.110000000001</v>
      </c>
      <c r="AJ542" t="s">
        <v>66</v>
      </c>
      <c r="AM542">
        <v>0</v>
      </c>
      <c r="AN542">
        <v>1</v>
      </c>
      <c r="AO542">
        <v>0</v>
      </c>
      <c r="AP542" t="s">
        <v>123</v>
      </c>
      <c r="AQ542" t="s">
        <v>68</v>
      </c>
      <c r="AR542" t="s">
        <v>105</v>
      </c>
      <c r="AS542">
        <v>7</v>
      </c>
      <c r="AT542">
        <v>73006</v>
      </c>
      <c r="AU542">
        <v>1</v>
      </c>
      <c r="AV542">
        <v>0</v>
      </c>
      <c r="AW542">
        <v>1</v>
      </c>
      <c r="AX542">
        <v>0</v>
      </c>
      <c r="AY542">
        <v>6</v>
      </c>
      <c r="AZ542" t="s">
        <v>125</v>
      </c>
      <c r="BA542">
        <v>3</v>
      </c>
      <c r="BB542" t="s">
        <v>126</v>
      </c>
      <c r="BC542">
        <v>3</v>
      </c>
    </row>
    <row r="543" spans="1:55">
      <c r="A543" t="s">
        <v>1546</v>
      </c>
      <c r="B543" t="s">
        <v>73</v>
      </c>
      <c r="C543">
        <v>25</v>
      </c>
      <c r="D543" t="s">
        <v>57</v>
      </c>
      <c r="E543">
        <v>0</v>
      </c>
      <c r="F543" t="s">
        <v>1471</v>
      </c>
      <c r="G543">
        <v>92835</v>
      </c>
      <c r="H543">
        <v>33.902211</v>
      </c>
      <c r="I543">
        <v>-117.914922</v>
      </c>
      <c r="J543">
        <v>1</v>
      </c>
      <c r="K543">
        <v>71</v>
      </c>
      <c r="L543" t="s">
        <v>59</v>
      </c>
      <c r="M543" t="s">
        <v>57</v>
      </c>
      <c r="N543" t="s">
        <v>1533</v>
      </c>
      <c r="O543" t="s">
        <v>57</v>
      </c>
      <c r="P543" t="s">
        <v>57</v>
      </c>
      <c r="Q543" t="s">
        <v>135</v>
      </c>
      <c r="R543" t="s">
        <v>189</v>
      </c>
      <c r="S543" t="s">
        <v>57</v>
      </c>
      <c r="T543" t="s">
        <v>57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122</v>
      </c>
      <c r="AB543" t="s">
        <v>61</v>
      </c>
      <c r="AC543" t="s">
        <v>87</v>
      </c>
      <c r="AD543">
        <v>90.40000000000001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66</v>
      </c>
      <c r="AM543">
        <v>0</v>
      </c>
      <c r="AN543">
        <v>1</v>
      </c>
      <c r="AO543">
        <v>0</v>
      </c>
      <c r="AP543" t="s">
        <v>123</v>
      </c>
      <c r="AQ543" t="s">
        <v>116</v>
      </c>
      <c r="AR543" t="s">
        <v>105</v>
      </c>
      <c r="AS543">
        <v>8</v>
      </c>
      <c r="AT543">
        <v>21157</v>
      </c>
      <c r="AU543">
        <v>1</v>
      </c>
      <c r="AV543">
        <v>0</v>
      </c>
      <c r="AW543">
        <v>1</v>
      </c>
      <c r="AX543">
        <v>0</v>
      </c>
      <c r="AY543">
        <v>6</v>
      </c>
      <c r="AZ543" t="s">
        <v>125</v>
      </c>
      <c r="BA543">
        <v>1</v>
      </c>
      <c r="BB543" t="s">
        <v>71</v>
      </c>
      <c r="BC543">
        <v>4</v>
      </c>
    </row>
    <row r="544" spans="1:55">
      <c r="A544" t="s">
        <v>1547</v>
      </c>
      <c r="B544" t="s">
        <v>73</v>
      </c>
      <c r="C544">
        <v>80</v>
      </c>
      <c r="D544" t="s">
        <v>61</v>
      </c>
      <c r="E544">
        <v>0</v>
      </c>
      <c r="F544" t="s">
        <v>1548</v>
      </c>
      <c r="G544">
        <v>93514</v>
      </c>
      <c r="H544">
        <v>37.04584</v>
      </c>
      <c r="I544">
        <v>-118.397236</v>
      </c>
      <c r="J544">
        <v>0</v>
      </c>
      <c r="K544">
        <v>72</v>
      </c>
      <c r="L544" t="s">
        <v>119</v>
      </c>
      <c r="M544" t="s">
        <v>57</v>
      </c>
      <c r="N544" t="s">
        <v>1549</v>
      </c>
      <c r="O544" t="s">
        <v>57</v>
      </c>
      <c r="P544" t="s">
        <v>61</v>
      </c>
      <c r="Q544" t="s">
        <v>143</v>
      </c>
      <c r="R544" t="s">
        <v>143</v>
      </c>
      <c r="S544" t="s">
        <v>143</v>
      </c>
      <c r="T544" t="s">
        <v>143</v>
      </c>
      <c r="U544" t="s">
        <v>143</v>
      </c>
      <c r="V544" t="s">
        <v>143</v>
      </c>
      <c r="W544" t="s">
        <v>143</v>
      </c>
      <c r="X544" t="s">
        <v>143</v>
      </c>
      <c r="Y544" t="s">
        <v>143</v>
      </c>
      <c r="Z544" t="s">
        <v>143</v>
      </c>
      <c r="AA544" t="s">
        <v>122</v>
      </c>
      <c r="AB544" t="s">
        <v>61</v>
      </c>
      <c r="AC544" t="s">
        <v>87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66</v>
      </c>
      <c r="AM544">
        <v>0</v>
      </c>
      <c r="AN544">
        <v>1</v>
      </c>
      <c r="AO544">
        <v>0</v>
      </c>
      <c r="AP544" t="s">
        <v>123</v>
      </c>
      <c r="AQ544" t="s">
        <v>104</v>
      </c>
      <c r="AR544" t="s">
        <v>182</v>
      </c>
      <c r="AT544">
        <v>13309</v>
      </c>
      <c r="AU544">
        <v>1</v>
      </c>
      <c r="AV544">
        <v>0</v>
      </c>
      <c r="AW544">
        <v>1</v>
      </c>
      <c r="AX544">
        <v>0</v>
      </c>
      <c r="AY544">
        <v>6</v>
      </c>
      <c r="AZ544" t="s">
        <v>125</v>
      </c>
      <c r="BA544">
        <v>2</v>
      </c>
      <c r="BB544" t="s">
        <v>126</v>
      </c>
      <c r="BC544">
        <v>3</v>
      </c>
    </row>
    <row r="545" spans="1:55">
      <c r="A545" t="s">
        <v>1550</v>
      </c>
      <c r="B545" t="s">
        <v>56</v>
      </c>
      <c r="C545">
        <v>24</v>
      </c>
      <c r="D545" t="s">
        <v>57</v>
      </c>
      <c r="E545">
        <v>3</v>
      </c>
      <c r="F545" t="s">
        <v>1551</v>
      </c>
      <c r="G545">
        <v>96038</v>
      </c>
      <c r="H545">
        <v>41.599978</v>
      </c>
      <c r="I545">
        <v>-122.539381</v>
      </c>
      <c r="J545">
        <v>7</v>
      </c>
      <c r="K545">
        <v>15</v>
      </c>
      <c r="L545" t="s">
        <v>98</v>
      </c>
      <c r="M545" t="s">
        <v>57</v>
      </c>
      <c r="N545" t="s">
        <v>1552</v>
      </c>
      <c r="O545" t="s">
        <v>61</v>
      </c>
      <c r="P545" t="s">
        <v>57</v>
      </c>
      <c r="Q545" t="s">
        <v>62</v>
      </c>
      <c r="R545" t="s">
        <v>254</v>
      </c>
      <c r="S545" t="s">
        <v>61</v>
      </c>
      <c r="T545" t="s">
        <v>61</v>
      </c>
      <c r="U545" t="s">
        <v>61</v>
      </c>
      <c r="V545" t="s">
        <v>61</v>
      </c>
      <c r="W545" t="s">
        <v>61</v>
      </c>
      <c r="X545" t="s">
        <v>61</v>
      </c>
      <c r="Y545" t="s">
        <v>61</v>
      </c>
      <c r="Z545" t="s">
        <v>57</v>
      </c>
      <c r="AA545" t="s">
        <v>77</v>
      </c>
      <c r="AB545" t="s">
        <v>61</v>
      </c>
      <c r="AC545" t="s">
        <v>87</v>
      </c>
      <c r="AD545">
        <v>46.3</v>
      </c>
      <c r="AE545">
        <v>639.45</v>
      </c>
      <c r="AF545">
        <v>0</v>
      </c>
      <c r="AG545">
        <v>0</v>
      </c>
      <c r="AH545">
        <v>364.05</v>
      </c>
      <c r="AI545">
        <v>1003.5</v>
      </c>
      <c r="AJ545" t="s">
        <v>66</v>
      </c>
      <c r="AM545">
        <v>0</v>
      </c>
      <c r="AN545">
        <v>1</v>
      </c>
      <c r="AO545">
        <v>0</v>
      </c>
      <c r="AP545" t="s">
        <v>103</v>
      </c>
      <c r="AQ545" t="s">
        <v>116</v>
      </c>
      <c r="AR545" t="s">
        <v>137</v>
      </c>
      <c r="AS545">
        <v>1</v>
      </c>
      <c r="AT545">
        <v>616</v>
      </c>
      <c r="AU545">
        <v>1</v>
      </c>
      <c r="AV545">
        <v>0</v>
      </c>
      <c r="AW545">
        <v>1</v>
      </c>
      <c r="AX545">
        <v>0</v>
      </c>
      <c r="AY545">
        <v>3</v>
      </c>
      <c r="AZ545" t="s">
        <v>106</v>
      </c>
      <c r="BA545">
        <v>3</v>
      </c>
      <c r="BB545" t="s">
        <v>126</v>
      </c>
      <c r="BC545">
        <v>3</v>
      </c>
    </row>
    <row r="546" spans="1:55">
      <c r="A546" t="s">
        <v>1553</v>
      </c>
      <c r="B546" t="s">
        <v>56</v>
      </c>
      <c r="C546">
        <v>49</v>
      </c>
      <c r="D546" t="s">
        <v>61</v>
      </c>
      <c r="E546">
        <v>1</v>
      </c>
      <c r="F546" t="s">
        <v>1554</v>
      </c>
      <c r="G546">
        <v>92610</v>
      </c>
      <c r="H546">
        <v>33.698728</v>
      </c>
      <c r="I546">
        <v>-117.67768</v>
      </c>
      <c r="J546">
        <v>0</v>
      </c>
      <c r="K546">
        <v>11</v>
      </c>
      <c r="L546" t="s">
        <v>59</v>
      </c>
      <c r="M546" t="s">
        <v>61</v>
      </c>
      <c r="N546" t="s">
        <v>143</v>
      </c>
      <c r="O546" t="s">
        <v>143</v>
      </c>
      <c r="P546" t="s">
        <v>57</v>
      </c>
      <c r="Q546" t="s">
        <v>135</v>
      </c>
      <c r="R546" t="s">
        <v>156</v>
      </c>
      <c r="S546" t="s">
        <v>61</v>
      </c>
      <c r="T546" t="s">
        <v>61</v>
      </c>
      <c r="U546" t="s">
        <v>61</v>
      </c>
      <c r="V546" t="s">
        <v>61</v>
      </c>
      <c r="W546" t="s">
        <v>61</v>
      </c>
      <c r="X546" t="s">
        <v>61</v>
      </c>
      <c r="Y546" t="s">
        <v>61</v>
      </c>
      <c r="Z546" t="s">
        <v>57</v>
      </c>
      <c r="AA546" t="s">
        <v>77</v>
      </c>
      <c r="AB546" t="s">
        <v>61</v>
      </c>
      <c r="AC546" t="s">
        <v>87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66</v>
      </c>
      <c r="AM546">
        <v>0</v>
      </c>
      <c r="AN546">
        <v>1</v>
      </c>
      <c r="AO546">
        <v>0</v>
      </c>
      <c r="AP546" t="s">
        <v>67</v>
      </c>
      <c r="AQ546" t="s">
        <v>78</v>
      </c>
      <c r="AR546" t="s">
        <v>182</v>
      </c>
      <c r="AS546">
        <v>1</v>
      </c>
      <c r="AT546">
        <v>10936</v>
      </c>
      <c r="AU546">
        <v>1</v>
      </c>
      <c r="AV546">
        <v>0</v>
      </c>
      <c r="AW546">
        <v>1</v>
      </c>
      <c r="AX546">
        <v>0</v>
      </c>
      <c r="AY546">
        <v>2</v>
      </c>
      <c r="AZ546" t="s">
        <v>70</v>
      </c>
      <c r="BA546">
        <v>4</v>
      </c>
      <c r="BB546" t="s">
        <v>80</v>
      </c>
      <c r="BC546">
        <v>2</v>
      </c>
    </row>
    <row r="547" spans="1:55">
      <c r="A547" t="s">
        <v>1555</v>
      </c>
      <c r="B547" t="s">
        <v>56</v>
      </c>
      <c r="C547">
        <v>59</v>
      </c>
      <c r="D547" t="s">
        <v>57</v>
      </c>
      <c r="E547">
        <v>1</v>
      </c>
      <c r="F547" t="s">
        <v>1556</v>
      </c>
      <c r="G547">
        <v>92211</v>
      </c>
      <c r="H547">
        <v>33.762759</v>
      </c>
      <c r="I547">
        <v>-116.324817</v>
      </c>
      <c r="J547">
        <v>9</v>
      </c>
      <c r="K547">
        <v>43</v>
      </c>
      <c r="L547" t="s">
        <v>129</v>
      </c>
      <c r="M547" t="s">
        <v>57</v>
      </c>
      <c r="N547" t="s">
        <v>1557</v>
      </c>
      <c r="O547" t="s">
        <v>57</v>
      </c>
      <c r="P547" t="s">
        <v>61</v>
      </c>
      <c r="Q547" t="s">
        <v>143</v>
      </c>
      <c r="R547" t="s">
        <v>143</v>
      </c>
      <c r="S547" t="s">
        <v>143</v>
      </c>
      <c r="T547" t="s">
        <v>143</v>
      </c>
      <c r="U547" t="s">
        <v>143</v>
      </c>
      <c r="V547" t="s">
        <v>143</v>
      </c>
      <c r="W547" t="s">
        <v>143</v>
      </c>
      <c r="X547" t="s">
        <v>143</v>
      </c>
      <c r="Y547" t="s">
        <v>143</v>
      </c>
      <c r="Z547" t="s">
        <v>143</v>
      </c>
      <c r="AA547" t="s">
        <v>64</v>
      </c>
      <c r="AB547" t="s">
        <v>57</v>
      </c>
      <c r="AC547" t="s">
        <v>87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66</v>
      </c>
      <c r="AM547">
        <v>0</v>
      </c>
      <c r="AN547">
        <v>1</v>
      </c>
      <c r="AO547">
        <v>0</v>
      </c>
      <c r="AP547" t="s">
        <v>176</v>
      </c>
      <c r="AQ547" t="s">
        <v>92</v>
      </c>
      <c r="AR547" t="s">
        <v>182</v>
      </c>
      <c r="AT547">
        <v>19702</v>
      </c>
      <c r="AU547">
        <v>1</v>
      </c>
      <c r="AV547">
        <v>0</v>
      </c>
      <c r="AW547">
        <v>1</v>
      </c>
      <c r="AX547">
        <v>0</v>
      </c>
      <c r="AY547">
        <v>5</v>
      </c>
      <c r="AZ547" t="s">
        <v>177</v>
      </c>
      <c r="BA547">
        <v>0</v>
      </c>
      <c r="BB547" t="s">
        <v>71</v>
      </c>
      <c r="BC547">
        <v>4</v>
      </c>
    </row>
    <row r="548" spans="1:55">
      <c r="A548" t="s">
        <v>1558</v>
      </c>
      <c r="B548" t="s">
        <v>56</v>
      </c>
      <c r="C548">
        <v>43</v>
      </c>
      <c r="D548" t="s">
        <v>61</v>
      </c>
      <c r="E548">
        <v>2</v>
      </c>
      <c r="F548" t="s">
        <v>1559</v>
      </c>
      <c r="G548">
        <v>95776</v>
      </c>
      <c r="H548">
        <v>38.694081</v>
      </c>
      <c r="I548">
        <v>-121.694431</v>
      </c>
      <c r="J548">
        <v>0</v>
      </c>
      <c r="K548">
        <v>3</v>
      </c>
      <c r="L548" t="s">
        <v>83</v>
      </c>
      <c r="M548" t="s">
        <v>57</v>
      </c>
      <c r="N548" t="s">
        <v>1560</v>
      </c>
      <c r="O548" t="s">
        <v>61</v>
      </c>
      <c r="P548" t="s">
        <v>57</v>
      </c>
      <c r="Q548" t="s">
        <v>62</v>
      </c>
      <c r="R548" t="s">
        <v>63</v>
      </c>
      <c r="S548" t="s">
        <v>57</v>
      </c>
      <c r="T548" t="s">
        <v>61</v>
      </c>
      <c r="U548" t="s">
        <v>61</v>
      </c>
      <c r="V548" t="s">
        <v>57</v>
      </c>
      <c r="W548" t="s">
        <v>61</v>
      </c>
      <c r="X548" t="s">
        <v>61</v>
      </c>
      <c r="Y548" t="s">
        <v>61</v>
      </c>
      <c r="Z548" t="s">
        <v>57</v>
      </c>
      <c r="AA548" t="s">
        <v>77</v>
      </c>
      <c r="AB548" t="s">
        <v>57</v>
      </c>
      <c r="AC548" t="s">
        <v>307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88</v>
      </c>
      <c r="AK548" t="s">
        <v>89</v>
      </c>
      <c r="AL548" t="s">
        <v>342</v>
      </c>
      <c r="AM548">
        <v>1</v>
      </c>
      <c r="AN548">
        <v>0</v>
      </c>
      <c r="AO548">
        <v>0</v>
      </c>
      <c r="AP548" t="s">
        <v>91</v>
      </c>
      <c r="AQ548" t="s">
        <v>78</v>
      </c>
      <c r="AR548" t="s">
        <v>69</v>
      </c>
      <c r="AS548">
        <v>3</v>
      </c>
      <c r="AT548">
        <v>15022</v>
      </c>
      <c r="AU548">
        <v>1</v>
      </c>
      <c r="AV548">
        <v>1</v>
      </c>
      <c r="AW548">
        <v>0</v>
      </c>
      <c r="AX548">
        <v>55.1</v>
      </c>
      <c r="AY548">
        <v>1</v>
      </c>
      <c r="AZ548" t="s">
        <v>94</v>
      </c>
      <c r="BA548">
        <v>7</v>
      </c>
      <c r="BB548" t="s">
        <v>95</v>
      </c>
      <c r="BC548">
        <v>1</v>
      </c>
    </row>
    <row r="549" spans="1:55">
      <c r="A549" t="s">
        <v>1561</v>
      </c>
      <c r="B549" t="s">
        <v>56</v>
      </c>
      <c r="C549">
        <v>54</v>
      </c>
      <c r="D549" t="s">
        <v>57</v>
      </c>
      <c r="E549">
        <v>0</v>
      </c>
      <c r="F549" t="s">
        <v>1351</v>
      </c>
      <c r="G549">
        <v>93610</v>
      </c>
      <c r="H549">
        <v>37.100948</v>
      </c>
      <c r="I549">
        <v>-120.270136</v>
      </c>
      <c r="J549">
        <v>4</v>
      </c>
      <c r="K549">
        <v>24</v>
      </c>
      <c r="L549" t="s">
        <v>59</v>
      </c>
      <c r="M549" t="s">
        <v>57</v>
      </c>
      <c r="N549" t="s">
        <v>1562</v>
      </c>
      <c r="O549" t="s">
        <v>57</v>
      </c>
      <c r="P549" t="s">
        <v>57</v>
      </c>
      <c r="Q549" t="s">
        <v>135</v>
      </c>
      <c r="R549" t="s">
        <v>160</v>
      </c>
      <c r="S549" t="s">
        <v>57</v>
      </c>
      <c r="T549" t="s">
        <v>57</v>
      </c>
      <c r="U549" t="s">
        <v>61</v>
      </c>
      <c r="V549" t="s">
        <v>61</v>
      </c>
      <c r="W549" t="s">
        <v>57</v>
      </c>
      <c r="X549" t="s">
        <v>57</v>
      </c>
      <c r="Y549" t="s">
        <v>57</v>
      </c>
      <c r="Z549" t="s">
        <v>61</v>
      </c>
      <c r="AA549" t="s">
        <v>64</v>
      </c>
      <c r="AB549" t="s">
        <v>61</v>
      </c>
      <c r="AC549" t="s">
        <v>87</v>
      </c>
      <c r="AD549">
        <v>78.40000000000001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66</v>
      </c>
      <c r="AM549">
        <v>0</v>
      </c>
      <c r="AN549">
        <v>1</v>
      </c>
      <c r="AO549">
        <v>0</v>
      </c>
      <c r="AP549" t="s">
        <v>103</v>
      </c>
      <c r="AQ549" t="s">
        <v>92</v>
      </c>
      <c r="AR549" t="s">
        <v>93</v>
      </c>
      <c r="AS549">
        <v>5</v>
      </c>
      <c r="AT549">
        <v>19391</v>
      </c>
      <c r="AU549">
        <v>1</v>
      </c>
      <c r="AV549">
        <v>0</v>
      </c>
      <c r="AW549">
        <v>1</v>
      </c>
      <c r="AX549">
        <v>0</v>
      </c>
      <c r="AY549">
        <v>3</v>
      </c>
      <c r="AZ549" t="s">
        <v>106</v>
      </c>
      <c r="BA549">
        <v>1</v>
      </c>
      <c r="BB549" t="s">
        <v>71</v>
      </c>
      <c r="BC549">
        <v>4</v>
      </c>
    </row>
    <row r="550" spans="1:55">
      <c r="A550" t="s">
        <v>1563</v>
      </c>
      <c r="B550" t="s">
        <v>56</v>
      </c>
      <c r="C550">
        <v>31</v>
      </c>
      <c r="D550" t="s">
        <v>61</v>
      </c>
      <c r="E550">
        <v>0</v>
      </c>
      <c r="F550" t="s">
        <v>1564</v>
      </c>
      <c r="G550">
        <v>94928</v>
      </c>
      <c r="H550">
        <v>38.34719</v>
      </c>
      <c r="I550">
        <v>-122.697822</v>
      </c>
      <c r="J550">
        <v>0</v>
      </c>
      <c r="K550">
        <v>52</v>
      </c>
      <c r="L550" t="s">
        <v>59</v>
      </c>
      <c r="M550" t="s">
        <v>57</v>
      </c>
      <c r="N550" t="s">
        <v>1565</v>
      </c>
      <c r="O550" t="s">
        <v>57</v>
      </c>
      <c r="P550" t="s">
        <v>57</v>
      </c>
      <c r="Q550" t="s">
        <v>62</v>
      </c>
      <c r="R550" t="s">
        <v>136</v>
      </c>
      <c r="S550" t="s">
        <v>57</v>
      </c>
      <c r="T550" t="s">
        <v>61</v>
      </c>
      <c r="U550" t="s">
        <v>57</v>
      </c>
      <c r="V550" t="s">
        <v>57</v>
      </c>
      <c r="W550" t="s">
        <v>57</v>
      </c>
      <c r="X550" t="s">
        <v>61</v>
      </c>
      <c r="Y550" t="s">
        <v>61</v>
      </c>
      <c r="Z550" t="s">
        <v>57</v>
      </c>
      <c r="AA550" t="s">
        <v>64</v>
      </c>
      <c r="AB550" t="s">
        <v>61</v>
      </c>
      <c r="AC550" t="s">
        <v>65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66</v>
      </c>
      <c r="AM550">
        <v>0</v>
      </c>
      <c r="AN550">
        <v>1</v>
      </c>
      <c r="AO550">
        <v>0</v>
      </c>
      <c r="AP550" t="s">
        <v>123</v>
      </c>
      <c r="AQ550" t="s">
        <v>68</v>
      </c>
      <c r="AR550" t="s">
        <v>93</v>
      </c>
      <c r="AS550">
        <v>5</v>
      </c>
      <c r="AT550">
        <v>42544</v>
      </c>
      <c r="AU550">
        <v>1</v>
      </c>
      <c r="AV550">
        <v>0</v>
      </c>
      <c r="AW550">
        <v>1</v>
      </c>
      <c r="AX550">
        <v>0</v>
      </c>
      <c r="AY550">
        <v>6</v>
      </c>
      <c r="AZ550" t="s">
        <v>125</v>
      </c>
      <c r="BA550">
        <v>2</v>
      </c>
      <c r="BB550" t="s">
        <v>126</v>
      </c>
      <c r="BC550">
        <v>3</v>
      </c>
    </row>
    <row r="551" spans="1:55">
      <c r="A551" t="s">
        <v>1566</v>
      </c>
      <c r="B551" t="s">
        <v>56</v>
      </c>
      <c r="C551">
        <v>50</v>
      </c>
      <c r="D551" t="s">
        <v>61</v>
      </c>
      <c r="E551">
        <v>2</v>
      </c>
      <c r="F551" t="s">
        <v>1154</v>
      </c>
      <c r="G551">
        <v>94502</v>
      </c>
      <c r="H551">
        <v>37.724817</v>
      </c>
      <c r="I551">
        <v>-122.224363</v>
      </c>
      <c r="J551">
        <v>0</v>
      </c>
      <c r="K551">
        <v>13</v>
      </c>
      <c r="L551" t="s">
        <v>59</v>
      </c>
      <c r="M551" t="s">
        <v>61</v>
      </c>
      <c r="N551" t="s">
        <v>143</v>
      </c>
      <c r="O551" t="s">
        <v>143</v>
      </c>
      <c r="P551" t="s">
        <v>57</v>
      </c>
      <c r="Q551" t="s">
        <v>62</v>
      </c>
      <c r="R551" t="s">
        <v>156</v>
      </c>
      <c r="S551" t="s">
        <v>61</v>
      </c>
      <c r="T551" t="s">
        <v>57</v>
      </c>
      <c r="U551" t="s">
        <v>61</v>
      </c>
      <c r="V551" t="s">
        <v>61</v>
      </c>
      <c r="W551" t="s">
        <v>61</v>
      </c>
      <c r="X551" t="s">
        <v>61</v>
      </c>
      <c r="Y551" t="s">
        <v>61</v>
      </c>
      <c r="Z551" t="s">
        <v>61</v>
      </c>
      <c r="AA551" t="s">
        <v>77</v>
      </c>
      <c r="AB551" t="s">
        <v>61</v>
      </c>
      <c r="AC551" t="s">
        <v>87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66</v>
      </c>
      <c r="AM551">
        <v>0</v>
      </c>
      <c r="AN551">
        <v>1</v>
      </c>
      <c r="AO551">
        <v>0</v>
      </c>
      <c r="AP551" t="s">
        <v>103</v>
      </c>
      <c r="AQ551" t="s">
        <v>92</v>
      </c>
      <c r="AR551" t="s">
        <v>137</v>
      </c>
      <c r="AS551">
        <v>1</v>
      </c>
      <c r="AT551">
        <v>13996</v>
      </c>
      <c r="AU551">
        <v>1</v>
      </c>
      <c r="AV551">
        <v>0</v>
      </c>
      <c r="AW551">
        <v>1</v>
      </c>
      <c r="AX551">
        <v>0</v>
      </c>
      <c r="AY551">
        <v>3</v>
      </c>
      <c r="AZ551" t="s">
        <v>106</v>
      </c>
      <c r="BA551">
        <v>4</v>
      </c>
      <c r="BB551" t="s">
        <v>80</v>
      </c>
      <c r="BC551">
        <v>2</v>
      </c>
    </row>
    <row r="552" spans="1:55">
      <c r="A552" t="s">
        <v>1567</v>
      </c>
      <c r="B552" t="s">
        <v>73</v>
      </c>
      <c r="C552">
        <v>65</v>
      </c>
      <c r="D552" t="s">
        <v>57</v>
      </c>
      <c r="E552">
        <v>0</v>
      </c>
      <c r="F552" t="s">
        <v>1568</v>
      </c>
      <c r="G552">
        <v>92625</v>
      </c>
      <c r="H552">
        <v>33.600987</v>
      </c>
      <c r="I552">
        <v>-117.862734</v>
      </c>
      <c r="J552">
        <v>1</v>
      </c>
      <c r="K552">
        <v>1</v>
      </c>
      <c r="L552" t="s">
        <v>83</v>
      </c>
      <c r="M552" t="s">
        <v>57</v>
      </c>
      <c r="N552" t="s">
        <v>350</v>
      </c>
      <c r="O552" t="s">
        <v>61</v>
      </c>
      <c r="P552" t="s">
        <v>57</v>
      </c>
      <c r="Q552" t="s">
        <v>85</v>
      </c>
      <c r="R552" t="s">
        <v>441</v>
      </c>
      <c r="S552" t="s">
        <v>61</v>
      </c>
      <c r="T552" t="s">
        <v>61</v>
      </c>
      <c r="U552" t="s">
        <v>61</v>
      </c>
      <c r="V552" t="s">
        <v>61</v>
      </c>
      <c r="W552" t="s">
        <v>61</v>
      </c>
      <c r="X552" t="s">
        <v>61</v>
      </c>
      <c r="Y552" t="s">
        <v>61</v>
      </c>
      <c r="Z552" t="s">
        <v>57</v>
      </c>
      <c r="AA552" t="s">
        <v>77</v>
      </c>
      <c r="AB552" t="s">
        <v>61</v>
      </c>
      <c r="AC552" t="s">
        <v>65</v>
      </c>
      <c r="AD552">
        <v>70.84999999999999</v>
      </c>
      <c r="AE552">
        <v>70.84999999999999</v>
      </c>
      <c r="AF552">
        <v>0</v>
      </c>
      <c r="AG552">
        <v>0</v>
      </c>
      <c r="AH552">
        <v>49.6</v>
      </c>
      <c r="AI552">
        <v>120.45</v>
      </c>
      <c r="AJ552" t="s">
        <v>88</v>
      </c>
      <c r="AK552" t="s">
        <v>201</v>
      </c>
      <c r="AL552" t="s">
        <v>202</v>
      </c>
      <c r="AM552">
        <v>1</v>
      </c>
      <c r="AN552">
        <v>0</v>
      </c>
      <c r="AO552">
        <v>0</v>
      </c>
      <c r="AP552" t="s">
        <v>91</v>
      </c>
      <c r="AQ552" t="s">
        <v>124</v>
      </c>
      <c r="AR552" t="s">
        <v>93</v>
      </c>
      <c r="AS552">
        <v>1</v>
      </c>
      <c r="AT552">
        <v>13422</v>
      </c>
      <c r="AU552">
        <v>1</v>
      </c>
      <c r="AV552">
        <v>1</v>
      </c>
      <c r="AW552">
        <v>0</v>
      </c>
      <c r="AX552">
        <v>70.84999999999999</v>
      </c>
      <c r="AY552">
        <v>1</v>
      </c>
      <c r="AZ552" t="s">
        <v>94</v>
      </c>
      <c r="BA552">
        <v>9</v>
      </c>
      <c r="BB552" t="s">
        <v>95</v>
      </c>
      <c r="BC552">
        <v>1</v>
      </c>
    </row>
    <row r="553" spans="1:55">
      <c r="A553" t="s">
        <v>1569</v>
      </c>
      <c r="B553" t="s">
        <v>73</v>
      </c>
      <c r="C553">
        <v>48</v>
      </c>
      <c r="D553" t="s">
        <v>61</v>
      </c>
      <c r="E553">
        <v>0</v>
      </c>
      <c r="F553" t="s">
        <v>980</v>
      </c>
      <c r="G553">
        <v>95511</v>
      </c>
      <c r="H553">
        <v>40.166028</v>
      </c>
      <c r="I553">
        <v>-123.584144</v>
      </c>
      <c r="J553">
        <v>0</v>
      </c>
      <c r="K553">
        <v>55</v>
      </c>
      <c r="L553" t="s">
        <v>59</v>
      </c>
      <c r="M553" t="s">
        <v>57</v>
      </c>
      <c r="N553" t="s">
        <v>1570</v>
      </c>
      <c r="O553" t="s">
        <v>57</v>
      </c>
      <c r="P553" t="s">
        <v>57</v>
      </c>
      <c r="Q553" t="s">
        <v>135</v>
      </c>
      <c r="R553" t="s">
        <v>250</v>
      </c>
      <c r="S553" t="s">
        <v>61</v>
      </c>
      <c r="T553" t="s">
        <v>61</v>
      </c>
      <c r="U553" t="s">
        <v>57</v>
      </c>
      <c r="V553" t="s">
        <v>61</v>
      </c>
      <c r="W553" t="s">
        <v>57</v>
      </c>
      <c r="X553" t="s">
        <v>57</v>
      </c>
      <c r="Y553" t="s">
        <v>57</v>
      </c>
      <c r="Z553" t="s">
        <v>57</v>
      </c>
      <c r="AA553" t="s">
        <v>122</v>
      </c>
      <c r="AB553" t="s">
        <v>57</v>
      </c>
      <c r="AC553" t="s">
        <v>87</v>
      </c>
      <c r="AD553">
        <v>77.8</v>
      </c>
      <c r="AE553">
        <v>4323.35</v>
      </c>
      <c r="AF553">
        <v>0</v>
      </c>
      <c r="AG553">
        <v>0</v>
      </c>
      <c r="AH553">
        <v>1446.5</v>
      </c>
      <c r="AI553">
        <v>5769.85</v>
      </c>
      <c r="AJ553" t="s">
        <v>66</v>
      </c>
      <c r="AM553">
        <v>0</v>
      </c>
      <c r="AN553">
        <v>1</v>
      </c>
      <c r="AO553">
        <v>0</v>
      </c>
      <c r="AP553" t="s">
        <v>123</v>
      </c>
      <c r="AQ553" t="s">
        <v>78</v>
      </c>
      <c r="AR553" t="s">
        <v>93</v>
      </c>
      <c r="AS553">
        <v>5</v>
      </c>
      <c r="AT553">
        <v>261</v>
      </c>
      <c r="AU553">
        <v>1</v>
      </c>
      <c r="AV553">
        <v>0</v>
      </c>
      <c r="AW553">
        <v>1</v>
      </c>
      <c r="AX553">
        <v>0</v>
      </c>
      <c r="AY553">
        <v>6</v>
      </c>
      <c r="AZ553" t="s">
        <v>125</v>
      </c>
      <c r="BA553">
        <v>2</v>
      </c>
      <c r="BB553" t="s">
        <v>126</v>
      </c>
      <c r="BC553">
        <v>3</v>
      </c>
    </row>
    <row r="554" spans="1:55">
      <c r="A554" t="s">
        <v>1571</v>
      </c>
      <c r="B554" t="s">
        <v>56</v>
      </c>
      <c r="C554">
        <v>54</v>
      </c>
      <c r="D554" t="s">
        <v>57</v>
      </c>
      <c r="E554">
        <v>0</v>
      </c>
      <c r="F554" t="s">
        <v>179</v>
      </c>
      <c r="G554">
        <v>95037</v>
      </c>
      <c r="H554">
        <v>37.161544</v>
      </c>
      <c r="I554">
        <v>-121.649371</v>
      </c>
      <c r="J554">
        <v>9</v>
      </c>
      <c r="K554">
        <v>42</v>
      </c>
      <c r="L554" t="s">
        <v>59</v>
      </c>
      <c r="M554" t="s">
        <v>57</v>
      </c>
      <c r="N554" t="s">
        <v>1572</v>
      </c>
      <c r="O554" t="s">
        <v>61</v>
      </c>
      <c r="P554" t="s">
        <v>57</v>
      </c>
      <c r="Q554" t="s">
        <v>85</v>
      </c>
      <c r="R554" t="s">
        <v>174</v>
      </c>
      <c r="S554" t="s">
        <v>61</v>
      </c>
      <c r="T554" t="s">
        <v>61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122</v>
      </c>
      <c r="AB554" t="s">
        <v>57</v>
      </c>
      <c r="AC554" t="s">
        <v>65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</v>
      </c>
      <c r="AJ554" t="s">
        <v>66</v>
      </c>
      <c r="AM554">
        <v>0</v>
      </c>
      <c r="AN554">
        <v>1</v>
      </c>
      <c r="AO554">
        <v>0</v>
      </c>
      <c r="AP554" t="s">
        <v>176</v>
      </c>
      <c r="AQ554" t="s">
        <v>92</v>
      </c>
      <c r="AR554" t="s">
        <v>105</v>
      </c>
      <c r="AS554">
        <v>6</v>
      </c>
      <c r="AT554">
        <v>41707</v>
      </c>
      <c r="AU554">
        <v>1</v>
      </c>
      <c r="AV554">
        <v>0</v>
      </c>
      <c r="AW554">
        <v>1</v>
      </c>
      <c r="AX554">
        <v>0</v>
      </c>
      <c r="AY554">
        <v>5</v>
      </c>
      <c r="AZ554" t="s">
        <v>177</v>
      </c>
      <c r="BA554">
        <v>3</v>
      </c>
      <c r="BB554" t="s">
        <v>126</v>
      </c>
      <c r="BC554">
        <v>3</v>
      </c>
    </row>
    <row r="555" spans="1:55">
      <c r="A555" t="s">
        <v>1573</v>
      </c>
      <c r="B555" t="s">
        <v>73</v>
      </c>
      <c r="C555">
        <v>35</v>
      </c>
      <c r="D555" t="s">
        <v>61</v>
      </c>
      <c r="E555">
        <v>0</v>
      </c>
      <c r="F555" t="s">
        <v>1574</v>
      </c>
      <c r="G555">
        <v>93239</v>
      </c>
      <c r="H555">
        <v>35.996923</v>
      </c>
      <c r="I555">
        <v>-120.000951</v>
      </c>
      <c r="J555">
        <v>0</v>
      </c>
      <c r="K555">
        <v>2</v>
      </c>
      <c r="L555" t="s">
        <v>59</v>
      </c>
      <c r="M555" t="s">
        <v>57</v>
      </c>
      <c r="N555" t="s">
        <v>1575</v>
      </c>
      <c r="O555" t="s">
        <v>61</v>
      </c>
      <c r="P555" t="s">
        <v>61</v>
      </c>
      <c r="Q555" t="s">
        <v>143</v>
      </c>
      <c r="R555" t="s">
        <v>143</v>
      </c>
      <c r="S555" t="s">
        <v>143</v>
      </c>
      <c r="T555" t="s">
        <v>143</v>
      </c>
      <c r="U555" t="s">
        <v>143</v>
      </c>
      <c r="V555" t="s">
        <v>143</v>
      </c>
      <c r="W555" t="s">
        <v>143</v>
      </c>
      <c r="X555" t="s">
        <v>143</v>
      </c>
      <c r="Y555" t="s">
        <v>143</v>
      </c>
      <c r="Z555" t="s">
        <v>143</v>
      </c>
      <c r="AA555" t="s">
        <v>77</v>
      </c>
      <c r="AB555" t="s">
        <v>61</v>
      </c>
      <c r="AC555" t="s">
        <v>65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99.54000000000001</v>
      </c>
      <c r="AJ555" t="s">
        <v>170</v>
      </c>
      <c r="AM555">
        <v>0</v>
      </c>
      <c r="AN555">
        <v>0</v>
      </c>
      <c r="AO555">
        <v>0</v>
      </c>
      <c r="AP555" t="s">
        <v>91</v>
      </c>
      <c r="AQ555" t="s">
        <v>68</v>
      </c>
      <c r="AR555" t="s">
        <v>182</v>
      </c>
      <c r="AT555">
        <v>1809</v>
      </c>
      <c r="AU555">
        <v>0</v>
      </c>
      <c r="AX555">
        <v>0</v>
      </c>
      <c r="AY555">
        <v>1</v>
      </c>
      <c r="AZ555" t="s">
        <v>94</v>
      </c>
      <c r="BA555">
        <v>8</v>
      </c>
      <c r="BB555" t="s">
        <v>95</v>
      </c>
      <c r="BC555">
        <v>1</v>
      </c>
    </row>
    <row r="556" spans="1:55">
      <c r="A556" t="s">
        <v>1576</v>
      </c>
      <c r="B556" t="s">
        <v>73</v>
      </c>
      <c r="C556">
        <v>26</v>
      </c>
      <c r="D556" t="s">
        <v>61</v>
      </c>
      <c r="E556">
        <v>0</v>
      </c>
      <c r="F556" t="s">
        <v>1577</v>
      </c>
      <c r="G556">
        <v>91001</v>
      </c>
      <c r="H556">
        <v>34.196837</v>
      </c>
      <c r="I556">
        <v>-118.142236</v>
      </c>
      <c r="J556">
        <v>0</v>
      </c>
      <c r="K556">
        <v>1</v>
      </c>
      <c r="L556" t="s">
        <v>59</v>
      </c>
      <c r="M556" t="s">
        <v>57</v>
      </c>
      <c r="N556" t="s">
        <v>1578</v>
      </c>
      <c r="O556" t="s">
        <v>61</v>
      </c>
      <c r="P556" t="s">
        <v>57</v>
      </c>
      <c r="Q556" t="s">
        <v>62</v>
      </c>
      <c r="R556" t="s">
        <v>189</v>
      </c>
      <c r="S556" t="s">
        <v>61</v>
      </c>
      <c r="T556" t="s">
        <v>61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77</v>
      </c>
      <c r="AB556" t="s">
        <v>57</v>
      </c>
      <c r="AC556" t="s">
        <v>87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170</v>
      </c>
      <c r="AM556">
        <v>0</v>
      </c>
      <c r="AN556">
        <v>0</v>
      </c>
      <c r="AO556">
        <v>0</v>
      </c>
      <c r="AP556" t="s">
        <v>91</v>
      </c>
      <c r="AQ556" t="s">
        <v>116</v>
      </c>
      <c r="AR556" t="s">
        <v>93</v>
      </c>
      <c r="AS556">
        <v>6</v>
      </c>
      <c r="AT556">
        <v>36243</v>
      </c>
      <c r="AU556">
        <v>0</v>
      </c>
      <c r="AX556">
        <v>0</v>
      </c>
      <c r="AY556">
        <v>1</v>
      </c>
      <c r="AZ556" t="s">
        <v>94</v>
      </c>
      <c r="BA556">
        <v>8</v>
      </c>
      <c r="BB556" t="s">
        <v>95</v>
      </c>
      <c r="BC556">
        <v>1</v>
      </c>
    </row>
    <row r="557" spans="1:55">
      <c r="A557" t="s">
        <v>1579</v>
      </c>
      <c r="B557" t="s">
        <v>73</v>
      </c>
      <c r="C557">
        <v>80</v>
      </c>
      <c r="D557" t="s">
        <v>61</v>
      </c>
      <c r="E557">
        <v>0</v>
      </c>
      <c r="F557" t="s">
        <v>226</v>
      </c>
      <c r="G557">
        <v>90059</v>
      </c>
      <c r="H557">
        <v>33.927254</v>
      </c>
      <c r="I557">
        <v>-118.249826</v>
      </c>
      <c r="J557">
        <v>0</v>
      </c>
      <c r="K557">
        <v>27</v>
      </c>
      <c r="L557" t="s">
        <v>59</v>
      </c>
      <c r="M557" t="s">
        <v>57</v>
      </c>
      <c r="N557" t="s">
        <v>1580</v>
      </c>
      <c r="O557" t="s">
        <v>57</v>
      </c>
      <c r="P557" t="s">
        <v>57</v>
      </c>
      <c r="Q557" t="s">
        <v>85</v>
      </c>
      <c r="R557" t="s">
        <v>423</v>
      </c>
      <c r="S557" t="s">
        <v>61</v>
      </c>
      <c r="T557" t="s">
        <v>57</v>
      </c>
      <c r="U557" t="s">
        <v>61</v>
      </c>
      <c r="V557" t="s">
        <v>61</v>
      </c>
      <c r="W557" t="s">
        <v>61</v>
      </c>
      <c r="X557" t="s">
        <v>61</v>
      </c>
      <c r="Y557" t="s">
        <v>61</v>
      </c>
      <c r="Z557" t="s">
        <v>57</v>
      </c>
      <c r="AA557" t="s">
        <v>77</v>
      </c>
      <c r="AB557" t="s">
        <v>57</v>
      </c>
      <c r="AC557" t="s">
        <v>87</v>
      </c>
      <c r="AD557">
        <v>81.45</v>
      </c>
      <c r="AE557">
        <v>2122.05</v>
      </c>
      <c r="AF557">
        <v>0</v>
      </c>
      <c r="AG557">
        <v>0</v>
      </c>
      <c r="AH557">
        <v>1158.57</v>
      </c>
      <c r="AI557">
        <v>3280.62</v>
      </c>
      <c r="AJ557" t="s">
        <v>88</v>
      </c>
      <c r="AK557" t="s">
        <v>89</v>
      </c>
      <c r="AL557" t="s">
        <v>356</v>
      </c>
      <c r="AM557">
        <v>1</v>
      </c>
      <c r="AN557">
        <v>0</v>
      </c>
      <c r="AO557">
        <v>0</v>
      </c>
      <c r="AP557" t="s">
        <v>164</v>
      </c>
      <c r="AQ557" t="s">
        <v>104</v>
      </c>
      <c r="AR557" t="s">
        <v>93</v>
      </c>
      <c r="AS557">
        <v>2</v>
      </c>
      <c r="AT557">
        <v>38128</v>
      </c>
      <c r="AU557">
        <v>1</v>
      </c>
      <c r="AV557">
        <v>1</v>
      </c>
      <c r="AW557">
        <v>0</v>
      </c>
      <c r="AX557">
        <v>81.45</v>
      </c>
      <c r="AY557">
        <v>4</v>
      </c>
      <c r="AZ557" t="s">
        <v>165</v>
      </c>
      <c r="BA557">
        <v>7</v>
      </c>
      <c r="BB557" t="s">
        <v>95</v>
      </c>
      <c r="BC557">
        <v>1</v>
      </c>
    </row>
    <row r="558" spans="1:55">
      <c r="A558" t="s">
        <v>1581</v>
      </c>
      <c r="B558" t="s">
        <v>73</v>
      </c>
      <c r="C558">
        <v>48</v>
      </c>
      <c r="D558" t="s">
        <v>57</v>
      </c>
      <c r="E558">
        <v>3</v>
      </c>
      <c r="F558" t="s">
        <v>1143</v>
      </c>
      <c r="G558">
        <v>94549</v>
      </c>
      <c r="H558">
        <v>37.907777</v>
      </c>
      <c r="I558">
        <v>-122.127161</v>
      </c>
      <c r="J558">
        <v>1</v>
      </c>
      <c r="K558">
        <v>17</v>
      </c>
      <c r="L558" t="s">
        <v>98</v>
      </c>
      <c r="M558" t="s">
        <v>57</v>
      </c>
      <c r="N558" t="s">
        <v>1582</v>
      </c>
      <c r="O558" t="s">
        <v>57</v>
      </c>
      <c r="P558" t="s">
        <v>57</v>
      </c>
      <c r="Q558" t="s">
        <v>135</v>
      </c>
      <c r="R558" t="s">
        <v>289</v>
      </c>
      <c r="S558" t="s">
        <v>61</v>
      </c>
      <c r="T558" t="s">
        <v>57</v>
      </c>
      <c r="U558" t="s">
        <v>57</v>
      </c>
      <c r="V558" t="s">
        <v>57</v>
      </c>
      <c r="W558" t="s">
        <v>61</v>
      </c>
      <c r="X558" t="s">
        <v>61</v>
      </c>
      <c r="Y558" t="s">
        <v>61</v>
      </c>
      <c r="Z558" t="s">
        <v>57</v>
      </c>
      <c r="AA558" t="s">
        <v>77</v>
      </c>
      <c r="AB558" t="s">
        <v>57</v>
      </c>
      <c r="AC558" t="s">
        <v>307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66</v>
      </c>
      <c r="AM558">
        <v>0</v>
      </c>
      <c r="AN558">
        <v>1</v>
      </c>
      <c r="AO558">
        <v>0</v>
      </c>
      <c r="AP558" t="s">
        <v>103</v>
      </c>
      <c r="AQ558" t="s">
        <v>78</v>
      </c>
      <c r="AR558" t="s">
        <v>69</v>
      </c>
      <c r="AS558">
        <v>4</v>
      </c>
      <c r="AT558">
        <v>23996</v>
      </c>
      <c r="AU558">
        <v>1</v>
      </c>
      <c r="AV558">
        <v>0</v>
      </c>
      <c r="AW558">
        <v>1</v>
      </c>
      <c r="AX558">
        <v>0</v>
      </c>
      <c r="AY558">
        <v>3</v>
      </c>
      <c r="AZ558" t="s">
        <v>106</v>
      </c>
      <c r="BA558">
        <v>3</v>
      </c>
      <c r="BB558" t="s">
        <v>126</v>
      </c>
      <c r="BC558">
        <v>3</v>
      </c>
    </row>
    <row r="559" spans="1:55">
      <c r="A559" t="s">
        <v>1583</v>
      </c>
      <c r="B559" t="s">
        <v>56</v>
      </c>
      <c r="C559">
        <v>19</v>
      </c>
      <c r="D559" t="s">
        <v>61</v>
      </c>
      <c r="E559">
        <v>0</v>
      </c>
      <c r="F559" t="s">
        <v>1584</v>
      </c>
      <c r="G559">
        <v>93260</v>
      </c>
      <c r="H559">
        <v>35.861928</v>
      </c>
      <c r="I559">
        <v>-118.636698</v>
      </c>
      <c r="J559">
        <v>0</v>
      </c>
      <c r="K559">
        <v>2</v>
      </c>
      <c r="L559" t="s">
        <v>83</v>
      </c>
      <c r="M559" t="s">
        <v>61</v>
      </c>
      <c r="N559" t="s">
        <v>143</v>
      </c>
      <c r="O559" t="s">
        <v>143</v>
      </c>
      <c r="P559" t="s">
        <v>57</v>
      </c>
      <c r="Q559" t="s">
        <v>135</v>
      </c>
      <c r="R559" t="s">
        <v>618</v>
      </c>
      <c r="S559" t="s">
        <v>61</v>
      </c>
      <c r="T559" t="s">
        <v>61</v>
      </c>
      <c r="U559" t="s">
        <v>61</v>
      </c>
      <c r="V559" t="s">
        <v>61</v>
      </c>
      <c r="W559" t="s">
        <v>61</v>
      </c>
      <c r="X559" t="s">
        <v>57</v>
      </c>
      <c r="Y559" t="s">
        <v>57</v>
      </c>
      <c r="Z559" t="s">
        <v>57</v>
      </c>
      <c r="AA559" t="s">
        <v>77</v>
      </c>
      <c r="AB559" t="s">
        <v>57</v>
      </c>
      <c r="AC559" t="s">
        <v>87</v>
      </c>
      <c r="AD559">
        <v>34.7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88</v>
      </c>
      <c r="AK559" t="s">
        <v>89</v>
      </c>
      <c r="AL559" t="s">
        <v>181</v>
      </c>
      <c r="AM559">
        <v>1</v>
      </c>
      <c r="AN559">
        <v>0</v>
      </c>
      <c r="AO559">
        <v>0</v>
      </c>
      <c r="AP559" t="s">
        <v>91</v>
      </c>
      <c r="AQ559" t="s">
        <v>116</v>
      </c>
      <c r="AR559" t="s">
        <v>137</v>
      </c>
      <c r="AS559">
        <v>3</v>
      </c>
      <c r="AT559">
        <v>266</v>
      </c>
      <c r="AU559">
        <v>1</v>
      </c>
      <c r="AV559">
        <v>1</v>
      </c>
      <c r="AW559">
        <v>0</v>
      </c>
      <c r="AX559">
        <v>34.7</v>
      </c>
      <c r="AY559">
        <v>1</v>
      </c>
      <c r="AZ559" t="s">
        <v>94</v>
      </c>
      <c r="BA559">
        <v>8</v>
      </c>
      <c r="BB559" t="s">
        <v>95</v>
      </c>
      <c r="BC559">
        <v>1</v>
      </c>
    </row>
    <row r="560" spans="1:55">
      <c r="A560" t="s">
        <v>1585</v>
      </c>
      <c r="B560" t="s">
        <v>56</v>
      </c>
      <c r="C560">
        <v>76</v>
      </c>
      <c r="D560" t="s">
        <v>57</v>
      </c>
      <c r="E560">
        <v>0</v>
      </c>
      <c r="F560" t="s">
        <v>226</v>
      </c>
      <c r="G560">
        <v>90068</v>
      </c>
      <c r="H560">
        <v>34.137411</v>
      </c>
      <c r="I560">
        <v>-118.328915</v>
      </c>
      <c r="J560">
        <v>5</v>
      </c>
      <c r="K560">
        <v>27</v>
      </c>
      <c r="L560" t="s">
        <v>216</v>
      </c>
      <c r="M560" t="s">
        <v>57</v>
      </c>
      <c r="N560" t="s">
        <v>1586</v>
      </c>
      <c r="O560" t="s">
        <v>57</v>
      </c>
      <c r="P560" t="s">
        <v>57</v>
      </c>
      <c r="Q560" t="s">
        <v>135</v>
      </c>
      <c r="R560" t="s">
        <v>136</v>
      </c>
      <c r="S560" t="s">
        <v>61</v>
      </c>
      <c r="T560" t="s">
        <v>57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77</v>
      </c>
      <c r="AB560" t="s">
        <v>61</v>
      </c>
      <c r="AC560" t="s">
        <v>87</v>
      </c>
      <c r="AD560">
        <v>83.84999999999999</v>
      </c>
      <c r="AE560">
        <v>2310.2</v>
      </c>
      <c r="AF560">
        <v>0</v>
      </c>
      <c r="AG560">
        <v>0</v>
      </c>
      <c r="AH560">
        <v>92.61</v>
      </c>
      <c r="AI560">
        <v>2402.81</v>
      </c>
      <c r="AJ560" t="s">
        <v>66</v>
      </c>
      <c r="AM560">
        <v>0</v>
      </c>
      <c r="AN560">
        <v>1</v>
      </c>
      <c r="AO560">
        <v>0</v>
      </c>
      <c r="AP560" t="s">
        <v>164</v>
      </c>
      <c r="AQ560" t="s">
        <v>104</v>
      </c>
      <c r="AR560" t="s">
        <v>93</v>
      </c>
      <c r="AS560">
        <v>7</v>
      </c>
      <c r="AT560">
        <v>21728</v>
      </c>
      <c r="AU560">
        <v>1</v>
      </c>
      <c r="AV560">
        <v>0</v>
      </c>
      <c r="AW560">
        <v>1</v>
      </c>
      <c r="AX560">
        <v>0</v>
      </c>
      <c r="AY560">
        <v>4</v>
      </c>
      <c r="AZ560" t="s">
        <v>165</v>
      </c>
      <c r="BA560">
        <v>4</v>
      </c>
      <c r="BB560" t="s">
        <v>80</v>
      </c>
      <c r="BC560">
        <v>2</v>
      </c>
    </row>
    <row r="561" spans="1:55">
      <c r="A561" t="s">
        <v>1587</v>
      </c>
      <c r="B561" t="s">
        <v>73</v>
      </c>
      <c r="C561">
        <v>76</v>
      </c>
      <c r="D561" t="s">
        <v>61</v>
      </c>
      <c r="E561">
        <v>0</v>
      </c>
      <c r="F561" t="s">
        <v>401</v>
      </c>
      <c r="G561">
        <v>92592</v>
      </c>
      <c r="H561">
        <v>33.507255</v>
      </c>
      <c r="I561">
        <v>-117.029473</v>
      </c>
      <c r="J561">
        <v>0</v>
      </c>
      <c r="K561">
        <v>52</v>
      </c>
      <c r="L561" t="s">
        <v>59</v>
      </c>
      <c r="M561" t="s">
        <v>61</v>
      </c>
      <c r="N561" t="s">
        <v>143</v>
      </c>
      <c r="O561" t="s">
        <v>143</v>
      </c>
      <c r="P561" t="s">
        <v>57</v>
      </c>
      <c r="Q561" t="s">
        <v>135</v>
      </c>
      <c r="R561" t="s">
        <v>318</v>
      </c>
      <c r="S561" t="s">
        <v>61</v>
      </c>
      <c r="T561" t="s">
        <v>57</v>
      </c>
      <c r="U561" t="s">
        <v>61</v>
      </c>
      <c r="V561" t="s">
        <v>61</v>
      </c>
      <c r="W561" t="s">
        <v>57</v>
      </c>
      <c r="X561" t="s">
        <v>57</v>
      </c>
      <c r="Y561" t="s">
        <v>57</v>
      </c>
      <c r="Z561" t="s">
        <v>61</v>
      </c>
      <c r="AA561" t="s">
        <v>77</v>
      </c>
      <c r="AB561" t="s">
        <v>57</v>
      </c>
      <c r="AC561" t="s">
        <v>87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88</v>
      </c>
      <c r="AK561" t="s">
        <v>89</v>
      </c>
      <c r="AL561" t="s">
        <v>181</v>
      </c>
      <c r="AM561">
        <v>1</v>
      </c>
      <c r="AN561">
        <v>0</v>
      </c>
      <c r="AO561">
        <v>0</v>
      </c>
      <c r="AP561" t="s">
        <v>123</v>
      </c>
      <c r="AQ561" t="s">
        <v>104</v>
      </c>
      <c r="AR561" t="s">
        <v>137</v>
      </c>
      <c r="AS561">
        <v>4</v>
      </c>
      <c r="AT561">
        <v>46171</v>
      </c>
      <c r="AU561">
        <v>1</v>
      </c>
      <c r="AV561">
        <v>1</v>
      </c>
      <c r="AW561">
        <v>0</v>
      </c>
      <c r="AX561">
        <v>49.15</v>
      </c>
      <c r="AY561">
        <v>6</v>
      </c>
      <c r="AZ561" t="s">
        <v>125</v>
      </c>
      <c r="BA561">
        <v>5</v>
      </c>
      <c r="BB561" t="s">
        <v>80</v>
      </c>
      <c r="BC561">
        <v>2</v>
      </c>
    </row>
    <row r="562" spans="1:55">
      <c r="A562" t="s">
        <v>1588</v>
      </c>
      <c r="B562" t="s">
        <v>56</v>
      </c>
      <c r="C562">
        <v>58</v>
      </c>
      <c r="D562" t="s">
        <v>61</v>
      </c>
      <c r="E562">
        <v>0</v>
      </c>
      <c r="F562" t="s">
        <v>482</v>
      </c>
      <c r="G562">
        <v>95519</v>
      </c>
      <c r="H562">
        <v>40.965011</v>
      </c>
      <c r="I562">
        <v>-124.015255</v>
      </c>
      <c r="J562">
        <v>0</v>
      </c>
      <c r="K562">
        <v>45</v>
      </c>
      <c r="L562" t="s">
        <v>59</v>
      </c>
      <c r="M562" t="s">
        <v>57</v>
      </c>
      <c r="N562" t="s">
        <v>1589</v>
      </c>
      <c r="O562" t="s">
        <v>57</v>
      </c>
      <c r="P562" t="s">
        <v>57</v>
      </c>
      <c r="Q562" t="s">
        <v>85</v>
      </c>
      <c r="R562" t="s">
        <v>86</v>
      </c>
      <c r="S562" t="s">
        <v>57</v>
      </c>
      <c r="T562" t="s">
        <v>57</v>
      </c>
      <c r="U562" t="s">
        <v>61</v>
      </c>
      <c r="V562" t="s">
        <v>61</v>
      </c>
      <c r="W562" t="s">
        <v>61</v>
      </c>
      <c r="X562" t="s">
        <v>57</v>
      </c>
      <c r="Y562" t="s">
        <v>57</v>
      </c>
      <c r="Z562" t="s">
        <v>57</v>
      </c>
      <c r="AA562" t="s">
        <v>64</v>
      </c>
      <c r="AB562" t="s">
        <v>61</v>
      </c>
      <c r="AC562" t="s">
        <v>87</v>
      </c>
      <c r="AD562">
        <v>96.75</v>
      </c>
      <c r="AE562">
        <v>4442.75</v>
      </c>
      <c r="AF562">
        <v>0</v>
      </c>
      <c r="AG562">
        <v>0</v>
      </c>
      <c r="AH562">
        <v>70.65000000000001</v>
      </c>
      <c r="AI562">
        <v>4513.4</v>
      </c>
      <c r="AJ562" t="s">
        <v>66</v>
      </c>
      <c r="AM562">
        <v>0</v>
      </c>
      <c r="AN562">
        <v>1</v>
      </c>
      <c r="AO562">
        <v>0</v>
      </c>
      <c r="AP562" t="s">
        <v>176</v>
      </c>
      <c r="AQ562" t="s">
        <v>92</v>
      </c>
      <c r="AR562" t="s">
        <v>105</v>
      </c>
      <c r="AS562">
        <v>5</v>
      </c>
      <c r="AT562">
        <v>15921</v>
      </c>
      <c r="AU562">
        <v>1</v>
      </c>
      <c r="AV562">
        <v>0</v>
      </c>
      <c r="AW562">
        <v>1</v>
      </c>
      <c r="AX562">
        <v>0</v>
      </c>
      <c r="AY562">
        <v>5</v>
      </c>
      <c r="AZ562" t="s">
        <v>177</v>
      </c>
      <c r="BA562">
        <v>4</v>
      </c>
      <c r="BB562" t="s">
        <v>80</v>
      </c>
      <c r="BC562">
        <v>2</v>
      </c>
    </row>
    <row r="563" spans="1:55">
      <c r="A563" t="s">
        <v>1590</v>
      </c>
      <c r="B563" t="s">
        <v>56</v>
      </c>
      <c r="C563">
        <v>26</v>
      </c>
      <c r="D563" t="s">
        <v>57</v>
      </c>
      <c r="E563">
        <v>0</v>
      </c>
      <c r="F563" t="s">
        <v>1591</v>
      </c>
      <c r="G563">
        <v>95454</v>
      </c>
      <c r="H563">
        <v>39.806141</v>
      </c>
      <c r="I563">
        <v>-123.531098</v>
      </c>
      <c r="J563">
        <v>2</v>
      </c>
      <c r="K563">
        <v>71</v>
      </c>
      <c r="L563" t="s">
        <v>59</v>
      </c>
      <c r="M563" t="s">
        <v>57</v>
      </c>
      <c r="N563" t="s">
        <v>1592</v>
      </c>
      <c r="O563" t="s">
        <v>61</v>
      </c>
      <c r="P563" t="s">
        <v>61</v>
      </c>
      <c r="Q563" t="s">
        <v>143</v>
      </c>
      <c r="R563" t="s">
        <v>143</v>
      </c>
      <c r="S563" t="s">
        <v>143</v>
      </c>
      <c r="T563" t="s">
        <v>143</v>
      </c>
      <c r="U563" t="s">
        <v>143</v>
      </c>
      <c r="V563" t="s">
        <v>143</v>
      </c>
      <c r="W563" t="s">
        <v>143</v>
      </c>
      <c r="X563" t="s">
        <v>143</v>
      </c>
      <c r="Y563" t="s">
        <v>143</v>
      </c>
      <c r="Z563" t="s">
        <v>143</v>
      </c>
      <c r="AA563" t="s">
        <v>122</v>
      </c>
      <c r="AB563" t="s">
        <v>61</v>
      </c>
      <c r="AC563" t="s">
        <v>65</v>
      </c>
      <c r="AD563">
        <v>19.1</v>
      </c>
      <c r="AE563">
        <v>1372.45</v>
      </c>
      <c r="AF563">
        <v>0</v>
      </c>
      <c r="AG563">
        <v>0</v>
      </c>
      <c r="AH563">
        <v>2800.24</v>
      </c>
      <c r="AI563">
        <v>4172.69</v>
      </c>
      <c r="AJ563" t="s">
        <v>66</v>
      </c>
      <c r="AM563">
        <v>0</v>
      </c>
      <c r="AN563">
        <v>1</v>
      </c>
      <c r="AO563">
        <v>0</v>
      </c>
      <c r="AP563" t="s">
        <v>123</v>
      </c>
      <c r="AQ563" t="s">
        <v>116</v>
      </c>
      <c r="AR563" t="s">
        <v>182</v>
      </c>
      <c r="AT563">
        <v>2706</v>
      </c>
      <c r="AU563">
        <v>1</v>
      </c>
      <c r="AV563">
        <v>0</v>
      </c>
      <c r="AW563">
        <v>1</v>
      </c>
      <c r="AX563">
        <v>0</v>
      </c>
      <c r="AY563">
        <v>6</v>
      </c>
      <c r="AZ563" t="s">
        <v>125</v>
      </c>
      <c r="BA563">
        <v>1</v>
      </c>
      <c r="BB563" t="s">
        <v>71</v>
      </c>
      <c r="BC563">
        <v>4</v>
      </c>
    </row>
    <row r="564" spans="1:55">
      <c r="A564" t="s">
        <v>1593</v>
      </c>
      <c r="B564" t="s">
        <v>73</v>
      </c>
      <c r="C564">
        <v>33</v>
      </c>
      <c r="D564" t="s">
        <v>61</v>
      </c>
      <c r="E564">
        <v>0</v>
      </c>
      <c r="F564" t="s">
        <v>226</v>
      </c>
      <c r="G564">
        <v>90047</v>
      </c>
      <c r="H564">
        <v>33.958149</v>
      </c>
      <c r="I564">
        <v>-118.308441</v>
      </c>
      <c r="J564">
        <v>0</v>
      </c>
      <c r="K564">
        <v>36</v>
      </c>
      <c r="L564" t="s">
        <v>216</v>
      </c>
      <c r="M564" t="s">
        <v>57</v>
      </c>
      <c r="N564" t="s">
        <v>1594</v>
      </c>
      <c r="O564" t="s">
        <v>61</v>
      </c>
      <c r="P564" t="s">
        <v>61</v>
      </c>
      <c r="Q564" t="s">
        <v>143</v>
      </c>
      <c r="R564" t="s">
        <v>143</v>
      </c>
      <c r="S564" t="s">
        <v>143</v>
      </c>
      <c r="T564" t="s">
        <v>143</v>
      </c>
      <c r="U564" t="s">
        <v>143</v>
      </c>
      <c r="V564" t="s">
        <v>143</v>
      </c>
      <c r="W564" t="s">
        <v>143</v>
      </c>
      <c r="X564" t="s">
        <v>143</v>
      </c>
      <c r="Y564" t="s">
        <v>143</v>
      </c>
      <c r="Z564" t="s">
        <v>143</v>
      </c>
      <c r="AA564" t="s">
        <v>122</v>
      </c>
      <c r="AB564" t="s">
        <v>57</v>
      </c>
      <c r="AC564" t="s">
        <v>65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66</v>
      </c>
      <c r="AM564">
        <v>0</v>
      </c>
      <c r="AN564">
        <v>1</v>
      </c>
      <c r="AO564">
        <v>0</v>
      </c>
      <c r="AP564" t="s">
        <v>164</v>
      </c>
      <c r="AQ564" t="s">
        <v>68</v>
      </c>
      <c r="AR564" t="s">
        <v>182</v>
      </c>
      <c r="AT564">
        <v>47107</v>
      </c>
      <c r="AU564">
        <v>1</v>
      </c>
      <c r="AV564">
        <v>0</v>
      </c>
      <c r="AW564">
        <v>1</v>
      </c>
      <c r="AX564">
        <v>0</v>
      </c>
      <c r="AY564">
        <v>4</v>
      </c>
      <c r="AZ564" t="s">
        <v>165</v>
      </c>
      <c r="BA564">
        <v>2</v>
      </c>
      <c r="BB564" t="s">
        <v>126</v>
      </c>
      <c r="BC564">
        <v>3</v>
      </c>
    </row>
    <row r="565" spans="1:55">
      <c r="A565" t="s">
        <v>1595</v>
      </c>
      <c r="B565" t="s">
        <v>56</v>
      </c>
      <c r="C565">
        <v>58</v>
      </c>
      <c r="D565" t="s">
        <v>61</v>
      </c>
      <c r="E565">
        <v>0</v>
      </c>
      <c r="F565" t="s">
        <v>757</v>
      </c>
      <c r="G565">
        <v>92866</v>
      </c>
      <c r="H565">
        <v>33.784597</v>
      </c>
      <c r="I565">
        <v>-117.844535</v>
      </c>
      <c r="J565">
        <v>0</v>
      </c>
      <c r="K565">
        <v>15</v>
      </c>
      <c r="L565" t="s">
        <v>59</v>
      </c>
      <c r="M565" t="s">
        <v>57</v>
      </c>
      <c r="N565" t="s">
        <v>1596</v>
      </c>
      <c r="O565" t="s">
        <v>61</v>
      </c>
      <c r="P565" t="s">
        <v>61</v>
      </c>
      <c r="Q565" t="s">
        <v>143</v>
      </c>
      <c r="R565" t="s">
        <v>143</v>
      </c>
      <c r="S565" t="s">
        <v>143</v>
      </c>
      <c r="T565" t="s">
        <v>143</v>
      </c>
      <c r="U565" t="s">
        <v>143</v>
      </c>
      <c r="V565" t="s">
        <v>143</v>
      </c>
      <c r="W565" t="s">
        <v>143</v>
      </c>
      <c r="X565" t="s">
        <v>143</v>
      </c>
      <c r="Y565" t="s">
        <v>143</v>
      </c>
      <c r="Z565" t="s">
        <v>143</v>
      </c>
      <c r="AA565" t="s">
        <v>64</v>
      </c>
      <c r="AB565" t="s">
        <v>61</v>
      </c>
      <c r="AC565" t="s">
        <v>65</v>
      </c>
      <c r="AD565">
        <v>20.1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66</v>
      </c>
      <c r="AM565">
        <v>0</v>
      </c>
      <c r="AN565">
        <v>1</v>
      </c>
      <c r="AO565">
        <v>0</v>
      </c>
      <c r="AP565" t="s">
        <v>103</v>
      </c>
      <c r="AQ565" t="s">
        <v>92</v>
      </c>
      <c r="AR565" t="s">
        <v>182</v>
      </c>
      <c r="AT565">
        <v>15396</v>
      </c>
      <c r="AU565">
        <v>1</v>
      </c>
      <c r="AV565">
        <v>0</v>
      </c>
      <c r="AW565">
        <v>1</v>
      </c>
      <c r="AX565">
        <v>0</v>
      </c>
      <c r="AY565">
        <v>3</v>
      </c>
      <c r="AZ565" t="s">
        <v>106</v>
      </c>
      <c r="BA565">
        <v>2</v>
      </c>
      <c r="BB565" t="s">
        <v>126</v>
      </c>
      <c r="BC565">
        <v>3</v>
      </c>
    </row>
    <row r="566" spans="1:55">
      <c r="A566" t="s">
        <v>1597</v>
      </c>
      <c r="B566" t="s">
        <v>56</v>
      </c>
      <c r="C566">
        <v>48</v>
      </c>
      <c r="D566" t="s">
        <v>61</v>
      </c>
      <c r="E566">
        <v>0</v>
      </c>
      <c r="F566" t="s">
        <v>1598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59</v>
      </c>
      <c r="M566" t="s">
        <v>57</v>
      </c>
      <c r="N566" t="s">
        <v>1599</v>
      </c>
      <c r="O566" t="s">
        <v>61</v>
      </c>
      <c r="P566" t="s">
        <v>57</v>
      </c>
      <c r="Q566" t="s">
        <v>85</v>
      </c>
      <c r="R566" t="s">
        <v>136</v>
      </c>
      <c r="S566" t="s">
        <v>57</v>
      </c>
      <c r="T566" t="s">
        <v>61</v>
      </c>
      <c r="U566" t="s">
        <v>57</v>
      </c>
      <c r="V566" t="s">
        <v>61</v>
      </c>
      <c r="W566" t="s">
        <v>57</v>
      </c>
      <c r="X566" t="s">
        <v>61</v>
      </c>
      <c r="Y566" t="s">
        <v>61</v>
      </c>
      <c r="Z566" t="s">
        <v>57</v>
      </c>
      <c r="AA566" t="s">
        <v>77</v>
      </c>
      <c r="AB566" t="s">
        <v>57</v>
      </c>
      <c r="AC566" t="s">
        <v>87</v>
      </c>
      <c r="AD566">
        <v>89.40000000000001</v>
      </c>
      <c r="AE566">
        <v>1871.15</v>
      </c>
      <c r="AF566">
        <v>0</v>
      </c>
      <c r="AG566">
        <v>0</v>
      </c>
      <c r="AH566">
        <v>610.4</v>
      </c>
      <c r="AI566">
        <v>2481.55</v>
      </c>
      <c r="AJ566" t="s">
        <v>66</v>
      </c>
      <c r="AM566">
        <v>0</v>
      </c>
      <c r="AN566">
        <v>1</v>
      </c>
      <c r="AO566">
        <v>0</v>
      </c>
      <c r="AP566" t="s">
        <v>103</v>
      </c>
      <c r="AQ566" t="s">
        <v>78</v>
      </c>
      <c r="AR566" t="s">
        <v>93</v>
      </c>
      <c r="AS566">
        <v>4</v>
      </c>
      <c r="AT566">
        <v>5519</v>
      </c>
      <c r="AU566">
        <v>1</v>
      </c>
      <c r="AV566">
        <v>0</v>
      </c>
      <c r="AW566">
        <v>1</v>
      </c>
      <c r="AX566">
        <v>0</v>
      </c>
      <c r="AY566">
        <v>3</v>
      </c>
      <c r="AZ566" t="s">
        <v>106</v>
      </c>
      <c r="BA566">
        <v>7</v>
      </c>
      <c r="BB566" t="s">
        <v>95</v>
      </c>
      <c r="BC566">
        <v>1</v>
      </c>
    </row>
    <row r="567" spans="1:55">
      <c r="A567" t="s">
        <v>1600</v>
      </c>
      <c r="B567" t="s">
        <v>73</v>
      </c>
      <c r="C567">
        <v>52</v>
      </c>
      <c r="D567" t="s">
        <v>57</v>
      </c>
      <c r="E567">
        <v>2</v>
      </c>
      <c r="F567" t="s">
        <v>262</v>
      </c>
      <c r="G567">
        <v>95148</v>
      </c>
      <c r="H567">
        <v>37.339533</v>
      </c>
      <c r="I567">
        <v>-121.777179</v>
      </c>
      <c r="J567">
        <v>9</v>
      </c>
      <c r="K567">
        <v>71</v>
      </c>
      <c r="L567" t="s">
        <v>119</v>
      </c>
      <c r="M567" t="s">
        <v>57</v>
      </c>
      <c r="N567" t="s">
        <v>1601</v>
      </c>
      <c r="O567" t="s">
        <v>61</v>
      </c>
      <c r="P567" t="s">
        <v>61</v>
      </c>
      <c r="Q567" t="s">
        <v>143</v>
      </c>
      <c r="R567" t="s">
        <v>143</v>
      </c>
      <c r="S567" t="s">
        <v>143</v>
      </c>
      <c r="T567" t="s">
        <v>143</v>
      </c>
      <c r="U567" t="s">
        <v>143</v>
      </c>
      <c r="V567" t="s">
        <v>143</v>
      </c>
      <c r="W567" t="s">
        <v>143</v>
      </c>
      <c r="X567" t="s">
        <v>143</v>
      </c>
      <c r="Y567" t="s">
        <v>143</v>
      </c>
      <c r="Z567" t="s">
        <v>143</v>
      </c>
      <c r="AA567" t="s">
        <v>122</v>
      </c>
      <c r="AB567" t="s">
        <v>61</v>
      </c>
      <c r="AC567" t="s">
        <v>65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66</v>
      </c>
      <c r="AM567">
        <v>0</v>
      </c>
      <c r="AN567">
        <v>1</v>
      </c>
      <c r="AO567">
        <v>0</v>
      </c>
      <c r="AP567" t="s">
        <v>123</v>
      </c>
      <c r="AQ567" t="s">
        <v>92</v>
      </c>
      <c r="AR567" t="s">
        <v>182</v>
      </c>
      <c r="AT567">
        <v>44103</v>
      </c>
      <c r="AU567">
        <v>1</v>
      </c>
      <c r="AV567">
        <v>0</v>
      </c>
      <c r="AW567">
        <v>1</v>
      </c>
      <c r="AX567">
        <v>0</v>
      </c>
      <c r="AY567">
        <v>6</v>
      </c>
      <c r="AZ567" t="s">
        <v>125</v>
      </c>
      <c r="BA567">
        <v>0</v>
      </c>
      <c r="BB567" t="s">
        <v>71</v>
      </c>
      <c r="BC567">
        <v>4</v>
      </c>
    </row>
    <row r="568" spans="1:55">
      <c r="A568" t="s">
        <v>1602</v>
      </c>
      <c r="B568" t="s">
        <v>56</v>
      </c>
      <c r="C568">
        <v>55</v>
      </c>
      <c r="D568" t="s">
        <v>61</v>
      </c>
      <c r="E568">
        <v>0</v>
      </c>
      <c r="F568" t="s">
        <v>1154</v>
      </c>
      <c r="G568">
        <v>94501</v>
      </c>
      <c r="H568">
        <v>37.774633</v>
      </c>
      <c r="I568">
        <v>-122.274434</v>
      </c>
      <c r="J568">
        <v>0</v>
      </c>
      <c r="K568">
        <v>24</v>
      </c>
      <c r="L568" t="s">
        <v>59</v>
      </c>
      <c r="M568" t="s">
        <v>57</v>
      </c>
      <c r="N568" t="s">
        <v>879</v>
      </c>
      <c r="O568" t="s">
        <v>61</v>
      </c>
      <c r="P568" t="s">
        <v>61</v>
      </c>
      <c r="Q568" t="s">
        <v>143</v>
      </c>
      <c r="R568" t="s">
        <v>143</v>
      </c>
      <c r="S568" t="s">
        <v>143</v>
      </c>
      <c r="T568" t="s">
        <v>143</v>
      </c>
      <c r="U568" t="s">
        <v>143</v>
      </c>
      <c r="V568" t="s">
        <v>143</v>
      </c>
      <c r="W568" t="s">
        <v>143</v>
      </c>
      <c r="X568" t="s">
        <v>143</v>
      </c>
      <c r="Y568" t="s">
        <v>143</v>
      </c>
      <c r="Z568" t="s">
        <v>143</v>
      </c>
      <c r="AA568" t="s">
        <v>64</v>
      </c>
      <c r="AB568" t="s">
        <v>61</v>
      </c>
      <c r="AC568" t="s">
        <v>87</v>
      </c>
      <c r="AD568">
        <v>21.05</v>
      </c>
      <c r="AE568">
        <v>531.55</v>
      </c>
      <c r="AF568">
        <v>0</v>
      </c>
      <c r="AG568">
        <v>0</v>
      </c>
      <c r="AH568">
        <v>1135.44</v>
      </c>
      <c r="AI568">
        <v>1666.99</v>
      </c>
      <c r="AJ568" t="s">
        <v>66</v>
      </c>
      <c r="AM568">
        <v>0</v>
      </c>
      <c r="AN568">
        <v>1</v>
      </c>
      <c r="AO568">
        <v>0</v>
      </c>
      <c r="AP568" t="s">
        <v>103</v>
      </c>
      <c r="AQ568" t="s">
        <v>92</v>
      </c>
      <c r="AR568" t="s">
        <v>182</v>
      </c>
      <c r="AT568">
        <v>58555</v>
      </c>
      <c r="AU568">
        <v>1</v>
      </c>
      <c r="AV568">
        <v>0</v>
      </c>
      <c r="AW568">
        <v>1</v>
      </c>
      <c r="AX568">
        <v>0</v>
      </c>
      <c r="AY568">
        <v>3</v>
      </c>
      <c r="AZ568" t="s">
        <v>106</v>
      </c>
      <c r="BA568">
        <v>2</v>
      </c>
      <c r="BB568" t="s">
        <v>126</v>
      </c>
      <c r="BC568">
        <v>3</v>
      </c>
    </row>
    <row r="569" spans="1:55">
      <c r="A569" t="s">
        <v>1603</v>
      </c>
      <c r="B569" t="s">
        <v>56</v>
      </c>
      <c r="C569">
        <v>29</v>
      </c>
      <c r="D569" t="s">
        <v>61</v>
      </c>
      <c r="E569">
        <v>0</v>
      </c>
      <c r="F569" t="s">
        <v>627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59</v>
      </c>
      <c r="M569" t="s">
        <v>57</v>
      </c>
      <c r="N569" t="s">
        <v>1604</v>
      </c>
      <c r="O569" t="s">
        <v>57</v>
      </c>
      <c r="P569" t="s">
        <v>57</v>
      </c>
      <c r="Q569" t="s">
        <v>85</v>
      </c>
      <c r="R569" t="s">
        <v>289</v>
      </c>
      <c r="S569" t="s">
        <v>61</v>
      </c>
      <c r="T569" t="s">
        <v>57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122</v>
      </c>
      <c r="AB569" t="s">
        <v>57</v>
      </c>
      <c r="AC569" t="s">
        <v>87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66</v>
      </c>
      <c r="AM569">
        <v>0</v>
      </c>
      <c r="AN569">
        <v>1</v>
      </c>
      <c r="AO569">
        <v>0</v>
      </c>
      <c r="AP569" t="s">
        <v>123</v>
      </c>
      <c r="AQ569" t="s">
        <v>116</v>
      </c>
      <c r="AR569" t="s">
        <v>105</v>
      </c>
      <c r="AS569">
        <v>7</v>
      </c>
      <c r="AT569">
        <v>17372</v>
      </c>
      <c r="AU569">
        <v>1</v>
      </c>
      <c r="AV569">
        <v>0</v>
      </c>
      <c r="AW569">
        <v>1</v>
      </c>
      <c r="AX569">
        <v>0</v>
      </c>
      <c r="AY569">
        <v>6</v>
      </c>
      <c r="AZ569" t="s">
        <v>125</v>
      </c>
      <c r="BA569">
        <v>4</v>
      </c>
      <c r="BB569" t="s">
        <v>80</v>
      </c>
      <c r="BC569">
        <v>2</v>
      </c>
    </row>
    <row r="570" spans="1:55">
      <c r="A570" t="s">
        <v>1605</v>
      </c>
      <c r="B570" t="s">
        <v>73</v>
      </c>
      <c r="C570">
        <v>64</v>
      </c>
      <c r="D570" t="s">
        <v>57</v>
      </c>
      <c r="E570">
        <v>0</v>
      </c>
      <c r="F570" t="s">
        <v>252</v>
      </c>
      <c r="G570">
        <v>92128</v>
      </c>
      <c r="H570">
        <v>33.000269</v>
      </c>
      <c r="I570">
        <v>-117.072093</v>
      </c>
      <c r="J570">
        <v>2</v>
      </c>
      <c r="K570">
        <v>9</v>
      </c>
      <c r="L570" t="s">
        <v>83</v>
      </c>
      <c r="M570" t="s">
        <v>61</v>
      </c>
      <c r="N570" t="s">
        <v>143</v>
      </c>
      <c r="O570" t="s">
        <v>143</v>
      </c>
      <c r="P570" t="s">
        <v>57</v>
      </c>
      <c r="Q570" t="s">
        <v>135</v>
      </c>
      <c r="R570" t="s">
        <v>364</v>
      </c>
      <c r="S570" t="s">
        <v>61</v>
      </c>
      <c r="T570" t="s">
        <v>61</v>
      </c>
      <c r="U570" t="s">
        <v>61</v>
      </c>
      <c r="V570" t="s">
        <v>57</v>
      </c>
      <c r="W570" t="s">
        <v>57</v>
      </c>
      <c r="X570" t="s">
        <v>61</v>
      </c>
      <c r="Y570" t="s">
        <v>61</v>
      </c>
      <c r="Z570" t="s">
        <v>57</v>
      </c>
      <c r="AA570" t="s">
        <v>77</v>
      </c>
      <c r="AB570" t="s">
        <v>61</v>
      </c>
      <c r="AC570" t="s">
        <v>307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88</v>
      </c>
      <c r="AK570" t="s">
        <v>89</v>
      </c>
      <c r="AL570" t="s">
        <v>90</v>
      </c>
      <c r="AM570">
        <v>1</v>
      </c>
      <c r="AN570">
        <v>0</v>
      </c>
      <c r="AO570">
        <v>0</v>
      </c>
      <c r="AP570" t="s">
        <v>67</v>
      </c>
      <c r="AQ570" t="s">
        <v>124</v>
      </c>
      <c r="AR570" t="s">
        <v>137</v>
      </c>
      <c r="AS570">
        <v>3</v>
      </c>
      <c r="AT570">
        <v>42733</v>
      </c>
      <c r="AU570">
        <v>1</v>
      </c>
      <c r="AV570">
        <v>1</v>
      </c>
      <c r="AW570">
        <v>0</v>
      </c>
      <c r="AX570">
        <v>40.65</v>
      </c>
      <c r="AY570">
        <v>2</v>
      </c>
      <c r="AZ570" t="s">
        <v>70</v>
      </c>
      <c r="BA570">
        <v>4</v>
      </c>
      <c r="BB570" t="s">
        <v>80</v>
      </c>
      <c r="BC570">
        <v>2</v>
      </c>
    </row>
    <row r="571" spans="1:55">
      <c r="A571" t="s">
        <v>1606</v>
      </c>
      <c r="B571" t="s">
        <v>56</v>
      </c>
      <c r="C571">
        <v>31</v>
      </c>
      <c r="D571" t="s">
        <v>57</v>
      </c>
      <c r="E571">
        <v>0</v>
      </c>
      <c r="F571" t="s">
        <v>1607</v>
      </c>
      <c r="G571">
        <v>92691</v>
      </c>
      <c r="H571">
        <v>33.611945</v>
      </c>
      <c r="I571">
        <v>-117.665867</v>
      </c>
      <c r="J571">
        <v>9</v>
      </c>
      <c r="K571">
        <v>66</v>
      </c>
      <c r="L571" t="s">
        <v>59</v>
      </c>
      <c r="M571" t="s">
        <v>57</v>
      </c>
      <c r="N571" t="s">
        <v>1608</v>
      </c>
      <c r="O571" t="s">
        <v>57</v>
      </c>
      <c r="P571" t="s">
        <v>57</v>
      </c>
      <c r="Q571" t="s">
        <v>62</v>
      </c>
      <c r="R571" t="s">
        <v>1317</v>
      </c>
      <c r="S571" t="s">
        <v>57</v>
      </c>
      <c r="T571" t="s">
        <v>57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122</v>
      </c>
      <c r="AB571" t="s">
        <v>61</v>
      </c>
      <c r="AC571" t="s">
        <v>65</v>
      </c>
      <c r="AD571">
        <v>89.90000000000001</v>
      </c>
      <c r="AE571">
        <v>5958.85</v>
      </c>
      <c r="AF571">
        <v>0</v>
      </c>
      <c r="AG571">
        <v>0</v>
      </c>
      <c r="AH571">
        <v>2399.76</v>
      </c>
      <c r="AI571">
        <v>8358.610000000001</v>
      </c>
      <c r="AJ571" t="s">
        <v>66</v>
      </c>
      <c r="AM571">
        <v>0</v>
      </c>
      <c r="AN571">
        <v>1</v>
      </c>
      <c r="AO571">
        <v>0</v>
      </c>
      <c r="AP571" t="s">
        <v>123</v>
      </c>
      <c r="AQ571" t="s">
        <v>68</v>
      </c>
      <c r="AR571" t="s">
        <v>93</v>
      </c>
      <c r="AS571">
        <v>8</v>
      </c>
      <c r="AT571">
        <v>46371</v>
      </c>
      <c r="AU571">
        <v>1</v>
      </c>
      <c r="AV571">
        <v>0</v>
      </c>
      <c r="AW571">
        <v>1</v>
      </c>
      <c r="AX571">
        <v>0</v>
      </c>
      <c r="AY571">
        <v>6</v>
      </c>
      <c r="AZ571" t="s">
        <v>125</v>
      </c>
      <c r="BA571">
        <v>1</v>
      </c>
      <c r="BB571" t="s">
        <v>71</v>
      </c>
      <c r="BC571">
        <v>4</v>
      </c>
    </row>
    <row r="572" spans="1:55">
      <c r="A572" t="s">
        <v>1609</v>
      </c>
      <c r="B572" t="s">
        <v>56</v>
      </c>
      <c r="C572">
        <v>35</v>
      </c>
      <c r="D572" t="s">
        <v>61</v>
      </c>
      <c r="E572">
        <v>0</v>
      </c>
      <c r="F572" t="s">
        <v>1610</v>
      </c>
      <c r="G572">
        <v>90743</v>
      </c>
      <c r="H572">
        <v>33.728273</v>
      </c>
      <c r="I572">
        <v>-118.085304</v>
      </c>
      <c r="J572">
        <v>0</v>
      </c>
      <c r="K572">
        <v>30</v>
      </c>
      <c r="L572" t="s">
        <v>59</v>
      </c>
      <c r="M572" t="s">
        <v>57</v>
      </c>
      <c r="N572" t="s">
        <v>470</v>
      </c>
      <c r="O572" t="s">
        <v>61</v>
      </c>
      <c r="P572" t="s">
        <v>61</v>
      </c>
      <c r="Q572" t="s">
        <v>143</v>
      </c>
      <c r="R572" t="s">
        <v>143</v>
      </c>
      <c r="S572" t="s">
        <v>143</v>
      </c>
      <c r="T572" t="s">
        <v>143</v>
      </c>
      <c r="U572" t="s">
        <v>143</v>
      </c>
      <c r="V572" t="s">
        <v>143</v>
      </c>
      <c r="W572" t="s">
        <v>143</v>
      </c>
      <c r="X572" t="s">
        <v>143</v>
      </c>
      <c r="Y572" t="s">
        <v>143</v>
      </c>
      <c r="Z572" t="s">
        <v>143</v>
      </c>
      <c r="AA572" t="s">
        <v>122</v>
      </c>
      <c r="AB572" t="s">
        <v>61</v>
      </c>
      <c r="AC572" t="s">
        <v>65</v>
      </c>
      <c r="AD572">
        <v>19.4</v>
      </c>
      <c r="AE572">
        <v>578.5</v>
      </c>
      <c r="AF572">
        <v>0</v>
      </c>
      <c r="AG572">
        <v>0</v>
      </c>
      <c r="AH572">
        <v>278.1</v>
      </c>
      <c r="AI572">
        <v>856.6</v>
      </c>
      <c r="AJ572" t="s">
        <v>66</v>
      </c>
      <c r="AM572">
        <v>0</v>
      </c>
      <c r="AN572">
        <v>1</v>
      </c>
      <c r="AO572">
        <v>0</v>
      </c>
      <c r="AP572" t="s">
        <v>164</v>
      </c>
      <c r="AQ572" t="s">
        <v>68</v>
      </c>
      <c r="AR572" t="s">
        <v>182</v>
      </c>
      <c r="AT572">
        <v>174</v>
      </c>
      <c r="AU572">
        <v>1</v>
      </c>
      <c r="AV572">
        <v>0</v>
      </c>
      <c r="AW572">
        <v>1</v>
      </c>
      <c r="AX572">
        <v>0</v>
      </c>
      <c r="AY572">
        <v>4</v>
      </c>
      <c r="AZ572" t="s">
        <v>165</v>
      </c>
      <c r="BA572">
        <v>2</v>
      </c>
      <c r="BB572" t="s">
        <v>126</v>
      </c>
      <c r="BC572">
        <v>3</v>
      </c>
    </row>
    <row r="573" spans="1:55">
      <c r="A573" t="s">
        <v>1611</v>
      </c>
      <c r="B573" t="s">
        <v>73</v>
      </c>
      <c r="C573">
        <v>33</v>
      </c>
      <c r="D573" t="s">
        <v>61</v>
      </c>
      <c r="E573">
        <v>0</v>
      </c>
      <c r="F573" t="s">
        <v>844</v>
      </c>
      <c r="G573">
        <v>92661</v>
      </c>
      <c r="H573">
        <v>33.601309</v>
      </c>
      <c r="I573">
        <v>-117.902304</v>
      </c>
      <c r="J573">
        <v>0</v>
      </c>
      <c r="K573">
        <v>47</v>
      </c>
      <c r="L573" t="s">
        <v>129</v>
      </c>
      <c r="M573" t="s">
        <v>57</v>
      </c>
      <c r="N573" t="s">
        <v>1612</v>
      </c>
      <c r="O573" t="s">
        <v>61</v>
      </c>
      <c r="P573" t="s">
        <v>57</v>
      </c>
      <c r="Q573" t="s">
        <v>135</v>
      </c>
      <c r="R573" t="s">
        <v>332</v>
      </c>
      <c r="S573" t="s">
        <v>57</v>
      </c>
      <c r="T573" t="s">
        <v>57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64</v>
      </c>
      <c r="AB573" t="s">
        <v>57</v>
      </c>
      <c r="AC573" t="s">
        <v>87</v>
      </c>
      <c r="AD573">
        <v>-2</v>
      </c>
      <c r="AE573">
        <v>4138.9</v>
      </c>
      <c r="AF573">
        <v>0</v>
      </c>
      <c r="AG573">
        <v>0</v>
      </c>
      <c r="AH573">
        <v>1728.66</v>
      </c>
      <c r="AI573">
        <v>5867.56</v>
      </c>
      <c r="AJ573" t="s">
        <v>66</v>
      </c>
      <c r="AM573">
        <v>0</v>
      </c>
      <c r="AN573">
        <v>1</v>
      </c>
      <c r="AO573">
        <v>1</v>
      </c>
      <c r="AP573" t="s">
        <v>176</v>
      </c>
      <c r="AQ573" t="s">
        <v>68</v>
      </c>
      <c r="AR573" t="s">
        <v>79</v>
      </c>
      <c r="AS573">
        <v>8</v>
      </c>
      <c r="AT573">
        <v>4242</v>
      </c>
      <c r="AU573">
        <v>1</v>
      </c>
      <c r="AV573">
        <v>0</v>
      </c>
      <c r="AW573">
        <v>1</v>
      </c>
      <c r="AX573">
        <v>0</v>
      </c>
      <c r="AY573">
        <v>5</v>
      </c>
      <c r="AZ573" t="s">
        <v>177</v>
      </c>
      <c r="BA573">
        <v>2</v>
      </c>
      <c r="BB573" t="s">
        <v>126</v>
      </c>
      <c r="BC573">
        <v>3</v>
      </c>
    </row>
    <row r="574" spans="1:55">
      <c r="A574" t="s">
        <v>1613</v>
      </c>
      <c r="B574" t="s">
        <v>56</v>
      </c>
      <c r="C574">
        <v>63</v>
      </c>
      <c r="D574" t="s">
        <v>61</v>
      </c>
      <c r="E574">
        <v>0</v>
      </c>
      <c r="F574" t="s">
        <v>226</v>
      </c>
      <c r="G574">
        <v>90036</v>
      </c>
      <c r="H574">
        <v>34.070291</v>
      </c>
      <c r="I574">
        <v>-118.349191</v>
      </c>
      <c r="J574">
        <v>0</v>
      </c>
      <c r="K574">
        <v>7</v>
      </c>
      <c r="L574" t="s">
        <v>59</v>
      </c>
      <c r="M574" t="s">
        <v>57</v>
      </c>
      <c r="N574" t="s">
        <v>1614</v>
      </c>
      <c r="O574" t="s">
        <v>57</v>
      </c>
      <c r="P574" t="s">
        <v>57</v>
      </c>
      <c r="Q574" t="s">
        <v>85</v>
      </c>
      <c r="R574" t="s">
        <v>174</v>
      </c>
      <c r="S574" t="s">
        <v>61</v>
      </c>
      <c r="T574" t="s">
        <v>61</v>
      </c>
      <c r="U574" t="s">
        <v>61</v>
      </c>
      <c r="V574" t="s">
        <v>61</v>
      </c>
      <c r="W574" t="s">
        <v>61</v>
      </c>
      <c r="X574" t="s">
        <v>61</v>
      </c>
      <c r="Y574" t="s">
        <v>61</v>
      </c>
      <c r="Z574" t="s">
        <v>57</v>
      </c>
      <c r="AA574" t="s">
        <v>77</v>
      </c>
      <c r="AB574" t="s">
        <v>57</v>
      </c>
      <c r="AC574" t="s">
        <v>87</v>
      </c>
      <c r="AD574">
        <v>75.34999999999999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66</v>
      </c>
      <c r="AM574">
        <v>0</v>
      </c>
      <c r="AN574">
        <v>1</v>
      </c>
      <c r="AO574">
        <v>0</v>
      </c>
      <c r="AP574" t="s">
        <v>67</v>
      </c>
      <c r="AQ574" t="s">
        <v>124</v>
      </c>
      <c r="AR574" t="s">
        <v>93</v>
      </c>
      <c r="AS574">
        <v>1</v>
      </c>
      <c r="AT574">
        <v>32901</v>
      </c>
      <c r="AU574">
        <v>1</v>
      </c>
      <c r="AV574">
        <v>0</v>
      </c>
      <c r="AW574">
        <v>1</v>
      </c>
      <c r="AX574">
        <v>0</v>
      </c>
      <c r="AY574">
        <v>2</v>
      </c>
      <c r="AZ574" t="s">
        <v>70</v>
      </c>
      <c r="BA574">
        <v>7</v>
      </c>
      <c r="BB574" t="s">
        <v>95</v>
      </c>
      <c r="BC574">
        <v>1</v>
      </c>
    </row>
    <row r="575" spans="1:55">
      <c r="A575" t="s">
        <v>1615</v>
      </c>
      <c r="B575" t="s">
        <v>73</v>
      </c>
      <c r="C575">
        <v>38</v>
      </c>
      <c r="D575" t="s">
        <v>61</v>
      </c>
      <c r="E575">
        <v>0</v>
      </c>
      <c r="F575" t="s">
        <v>240</v>
      </c>
      <c r="G575">
        <v>95209</v>
      </c>
      <c r="H575">
        <v>38.044523</v>
      </c>
      <c r="I575">
        <v>-121.348048</v>
      </c>
      <c r="J575">
        <v>0</v>
      </c>
      <c r="K575">
        <v>1</v>
      </c>
      <c r="L575" t="s">
        <v>59</v>
      </c>
      <c r="M575" t="s">
        <v>61</v>
      </c>
      <c r="N575" t="s">
        <v>143</v>
      </c>
      <c r="O575" t="s">
        <v>143</v>
      </c>
      <c r="P575" t="s">
        <v>57</v>
      </c>
      <c r="Q575" t="s">
        <v>135</v>
      </c>
      <c r="R575" t="s">
        <v>364</v>
      </c>
      <c r="S575" t="s">
        <v>61</v>
      </c>
      <c r="T575" t="s">
        <v>61</v>
      </c>
      <c r="U575" t="s">
        <v>61</v>
      </c>
      <c r="V575" t="s">
        <v>61</v>
      </c>
      <c r="W575" t="s">
        <v>61</v>
      </c>
      <c r="X575" t="s">
        <v>57</v>
      </c>
      <c r="Y575" t="s">
        <v>57</v>
      </c>
      <c r="Z575" t="s">
        <v>57</v>
      </c>
      <c r="AA575" t="s">
        <v>77</v>
      </c>
      <c r="AB575" t="s">
        <v>57</v>
      </c>
      <c r="AC575" t="s">
        <v>87</v>
      </c>
      <c r="AD575">
        <v>35.55</v>
      </c>
      <c r="AE575">
        <v>35.55</v>
      </c>
      <c r="AF575">
        <v>0</v>
      </c>
      <c r="AG575">
        <v>0</v>
      </c>
      <c r="AH575">
        <v>0</v>
      </c>
      <c r="AI575">
        <v>35.55</v>
      </c>
      <c r="AJ575" t="s">
        <v>88</v>
      </c>
      <c r="AK575" t="s">
        <v>190</v>
      </c>
      <c r="AL575" t="s">
        <v>191</v>
      </c>
      <c r="AM575">
        <v>1</v>
      </c>
      <c r="AN575">
        <v>0</v>
      </c>
      <c r="AO575">
        <v>0</v>
      </c>
      <c r="AP575" t="s">
        <v>91</v>
      </c>
      <c r="AQ575" t="s">
        <v>68</v>
      </c>
      <c r="AR575" t="s">
        <v>137</v>
      </c>
      <c r="AS575">
        <v>3</v>
      </c>
      <c r="AT575">
        <v>30814</v>
      </c>
      <c r="AU575">
        <v>1</v>
      </c>
      <c r="AV575">
        <v>1</v>
      </c>
      <c r="AW575">
        <v>0</v>
      </c>
      <c r="AX575">
        <v>35.55</v>
      </c>
      <c r="AY575">
        <v>1</v>
      </c>
      <c r="AZ575" t="s">
        <v>94</v>
      </c>
      <c r="BA575">
        <v>8</v>
      </c>
      <c r="BB575" t="s">
        <v>95</v>
      </c>
      <c r="BC575">
        <v>1</v>
      </c>
    </row>
    <row r="576" spans="1:55">
      <c r="A576" t="s">
        <v>1616</v>
      </c>
      <c r="B576" t="s">
        <v>56</v>
      </c>
      <c r="C576">
        <v>19</v>
      </c>
      <c r="D576" t="s">
        <v>61</v>
      </c>
      <c r="E576">
        <v>0</v>
      </c>
      <c r="F576" t="s">
        <v>1617</v>
      </c>
      <c r="G576">
        <v>92342</v>
      </c>
      <c r="H576">
        <v>34.757783</v>
      </c>
      <c r="I576">
        <v>-117.33997</v>
      </c>
      <c r="J576">
        <v>0</v>
      </c>
      <c r="K576">
        <v>46</v>
      </c>
      <c r="L576" t="s">
        <v>59</v>
      </c>
      <c r="M576" t="s">
        <v>57</v>
      </c>
      <c r="N576" t="s">
        <v>1618</v>
      </c>
      <c r="O576" t="s">
        <v>61</v>
      </c>
      <c r="P576" t="s">
        <v>57</v>
      </c>
      <c r="Q576" t="s">
        <v>62</v>
      </c>
      <c r="R576" t="s">
        <v>224</v>
      </c>
      <c r="S576" t="s">
        <v>61</v>
      </c>
      <c r="T576" t="s">
        <v>61</v>
      </c>
      <c r="U576" t="s">
        <v>61</v>
      </c>
      <c r="V576" t="s">
        <v>61</v>
      </c>
      <c r="W576" t="s">
        <v>61</v>
      </c>
      <c r="X576" t="s">
        <v>61</v>
      </c>
      <c r="Y576" t="s">
        <v>61</v>
      </c>
      <c r="Z576" t="s">
        <v>57</v>
      </c>
      <c r="AA576" t="s">
        <v>77</v>
      </c>
      <c r="AB576" t="s">
        <v>61</v>
      </c>
      <c r="AC576" t="s">
        <v>87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66</v>
      </c>
      <c r="AM576">
        <v>0</v>
      </c>
      <c r="AN576">
        <v>1</v>
      </c>
      <c r="AO576">
        <v>0</v>
      </c>
      <c r="AP576" t="s">
        <v>176</v>
      </c>
      <c r="AQ576" t="s">
        <v>116</v>
      </c>
      <c r="AR576" t="s">
        <v>137</v>
      </c>
      <c r="AS576">
        <v>1</v>
      </c>
      <c r="AT576">
        <v>4948</v>
      </c>
      <c r="AU576">
        <v>1</v>
      </c>
      <c r="AV576">
        <v>0</v>
      </c>
      <c r="AW576">
        <v>1</v>
      </c>
      <c r="AX576">
        <v>0</v>
      </c>
      <c r="AY576">
        <v>5</v>
      </c>
      <c r="AZ576" t="s">
        <v>177</v>
      </c>
      <c r="BA576">
        <v>5</v>
      </c>
      <c r="BB576" t="s">
        <v>80</v>
      </c>
      <c r="BC576">
        <v>2</v>
      </c>
    </row>
    <row r="577" spans="1:55">
      <c r="A577" t="s">
        <v>1619</v>
      </c>
      <c r="B577" t="s">
        <v>73</v>
      </c>
      <c r="C577">
        <v>38</v>
      </c>
      <c r="D577" t="s">
        <v>61</v>
      </c>
      <c r="E577">
        <v>0</v>
      </c>
      <c r="F577" t="s">
        <v>252</v>
      </c>
      <c r="G577">
        <v>92126</v>
      </c>
      <c r="H577">
        <v>32.886925</v>
      </c>
      <c r="I577">
        <v>-117.152162</v>
      </c>
      <c r="J577">
        <v>0</v>
      </c>
      <c r="K577">
        <v>53</v>
      </c>
      <c r="L577" t="s">
        <v>59</v>
      </c>
      <c r="M577" t="s">
        <v>57</v>
      </c>
      <c r="N577" t="s">
        <v>1620</v>
      </c>
      <c r="O577" t="s">
        <v>57</v>
      </c>
      <c r="P577" t="s">
        <v>57</v>
      </c>
      <c r="Q577" t="s">
        <v>85</v>
      </c>
      <c r="R577" t="s">
        <v>300</v>
      </c>
      <c r="S577" t="s">
        <v>61</v>
      </c>
      <c r="T577" t="s">
        <v>61</v>
      </c>
      <c r="U577" t="s">
        <v>61</v>
      </c>
      <c r="V577" t="s">
        <v>61</v>
      </c>
      <c r="W577" t="s">
        <v>57</v>
      </c>
      <c r="X577" t="s">
        <v>61</v>
      </c>
      <c r="Y577" t="s">
        <v>61</v>
      </c>
      <c r="Z577" t="s">
        <v>57</v>
      </c>
      <c r="AA577" t="s">
        <v>77</v>
      </c>
      <c r="AB577" t="s">
        <v>61</v>
      </c>
      <c r="AC577" t="s">
        <v>87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88</v>
      </c>
      <c r="AK577" t="s">
        <v>190</v>
      </c>
      <c r="AL577" t="s">
        <v>191</v>
      </c>
      <c r="AM577">
        <v>1</v>
      </c>
      <c r="AN577">
        <v>0</v>
      </c>
      <c r="AO577">
        <v>0</v>
      </c>
      <c r="AP577" t="s">
        <v>123</v>
      </c>
      <c r="AQ577" t="s">
        <v>68</v>
      </c>
      <c r="AR577" t="s">
        <v>93</v>
      </c>
      <c r="AS577">
        <v>2</v>
      </c>
      <c r="AT577">
        <v>74232</v>
      </c>
      <c r="AU577">
        <v>1</v>
      </c>
      <c r="AV577">
        <v>1</v>
      </c>
      <c r="AW577">
        <v>0</v>
      </c>
      <c r="AX577">
        <v>85.45</v>
      </c>
      <c r="AY577">
        <v>6</v>
      </c>
      <c r="AZ577" t="s">
        <v>125</v>
      </c>
      <c r="BA577">
        <v>7</v>
      </c>
      <c r="BB577" t="s">
        <v>95</v>
      </c>
      <c r="BC577">
        <v>1</v>
      </c>
    </row>
    <row r="578" spans="1:55">
      <c r="A578" t="s">
        <v>1621</v>
      </c>
      <c r="B578" t="s">
        <v>73</v>
      </c>
      <c r="C578">
        <v>44</v>
      </c>
      <c r="D578" t="s">
        <v>61</v>
      </c>
      <c r="E578">
        <v>2</v>
      </c>
      <c r="F578" t="s">
        <v>1622</v>
      </c>
      <c r="G578">
        <v>92258</v>
      </c>
      <c r="H578">
        <v>33.906496</v>
      </c>
      <c r="I578">
        <v>-116.569499</v>
      </c>
      <c r="J578">
        <v>0</v>
      </c>
      <c r="K578">
        <v>62</v>
      </c>
      <c r="L578" t="s">
        <v>59</v>
      </c>
      <c r="M578" t="s">
        <v>57</v>
      </c>
      <c r="N578" t="s">
        <v>1623</v>
      </c>
      <c r="O578" t="s">
        <v>61</v>
      </c>
      <c r="P578" t="s">
        <v>61</v>
      </c>
      <c r="Q578" t="s">
        <v>143</v>
      </c>
      <c r="R578" t="s">
        <v>143</v>
      </c>
      <c r="S578" t="s">
        <v>143</v>
      </c>
      <c r="T578" t="s">
        <v>143</v>
      </c>
      <c r="U578" t="s">
        <v>143</v>
      </c>
      <c r="V578" t="s">
        <v>143</v>
      </c>
      <c r="W578" t="s">
        <v>143</v>
      </c>
      <c r="X578" t="s">
        <v>143</v>
      </c>
      <c r="Y578" t="s">
        <v>143</v>
      </c>
      <c r="Z578" t="s">
        <v>143</v>
      </c>
      <c r="AA578" t="s">
        <v>122</v>
      </c>
      <c r="AB578" t="s">
        <v>61</v>
      </c>
      <c r="AC578" t="s">
        <v>87</v>
      </c>
      <c r="AD578">
        <v>20</v>
      </c>
      <c r="AE578">
        <v>1250.1</v>
      </c>
      <c r="AF578">
        <v>0</v>
      </c>
      <c r="AG578">
        <v>0</v>
      </c>
      <c r="AH578">
        <v>1517.76</v>
      </c>
      <c r="AI578">
        <v>2767.86</v>
      </c>
      <c r="AJ578" t="s">
        <v>66</v>
      </c>
      <c r="AM578">
        <v>0</v>
      </c>
      <c r="AN578">
        <v>1</v>
      </c>
      <c r="AO578">
        <v>0</v>
      </c>
      <c r="AP578" t="s">
        <v>123</v>
      </c>
      <c r="AQ578" t="s">
        <v>78</v>
      </c>
      <c r="AR578" t="s">
        <v>182</v>
      </c>
      <c r="AT578">
        <v>732</v>
      </c>
      <c r="AU578">
        <v>1</v>
      </c>
      <c r="AV578">
        <v>0</v>
      </c>
      <c r="AW578">
        <v>1</v>
      </c>
      <c r="AX578">
        <v>0</v>
      </c>
      <c r="AY578">
        <v>6</v>
      </c>
      <c r="AZ578" t="s">
        <v>125</v>
      </c>
      <c r="BA578">
        <v>1</v>
      </c>
      <c r="BB578" t="s">
        <v>71</v>
      </c>
      <c r="BC578">
        <v>4</v>
      </c>
    </row>
    <row r="579" spans="1:55">
      <c r="A579" t="s">
        <v>1624</v>
      </c>
      <c r="B579" t="s">
        <v>73</v>
      </c>
      <c r="C579">
        <v>23</v>
      </c>
      <c r="D579" t="s">
        <v>61</v>
      </c>
      <c r="E579">
        <v>0</v>
      </c>
      <c r="F579" t="s">
        <v>1625</v>
      </c>
      <c r="G579">
        <v>95682</v>
      </c>
      <c r="H579">
        <v>38.598936</v>
      </c>
      <c r="I579">
        <v>-120.963092</v>
      </c>
      <c r="J579">
        <v>0</v>
      </c>
      <c r="K579">
        <v>70</v>
      </c>
      <c r="L579" t="s">
        <v>59</v>
      </c>
      <c r="M579" t="s">
        <v>61</v>
      </c>
      <c r="N579" t="s">
        <v>143</v>
      </c>
      <c r="O579" t="s">
        <v>143</v>
      </c>
      <c r="P579" t="s">
        <v>57</v>
      </c>
      <c r="Q579" t="s">
        <v>135</v>
      </c>
      <c r="R579" t="s">
        <v>364</v>
      </c>
      <c r="S579" t="s">
        <v>57</v>
      </c>
      <c r="T579" t="s">
        <v>61</v>
      </c>
      <c r="U579" t="s">
        <v>57</v>
      </c>
      <c r="V579" t="s">
        <v>57</v>
      </c>
      <c r="W579" t="s">
        <v>61</v>
      </c>
      <c r="X579" t="s">
        <v>57</v>
      </c>
      <c r="Y579" t="s">
        <v>57</v>
      </c>
      <c r="Z579" t="s">
        <v>57</v>
      </c>
      <c r="AA579" t="s">
        <v>122</v>
      </c>
      <c r="AB579" t="s">
        <v>61</v>
      </c>
      <c r="AC579" t="s">
        <v>87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66</v>
      </c>
      <c r="AM579">
        <v>0</v>
      </c>
      <c r="AN579">
        <v>1</v>
      </c>
      <c r="AO579">
        <v>0</v>
      </c>
      <c r="AP579" t="s">
        <v>123</v>
      </c>
      <c r="AQ579" t="s">
        <v>116</v>
      </c>
      <c r="AR579" t="s">
        <v>137</v>
      </c>
      <c r="AS579">
        <v>6</v>
      </c>
      <c r="AT579">
        <v>24738</v>
      </c>
      <c r="AU579">
        <v>1</v>
      </c>
      <c r="AV579">
        <v>0</v>
      </c>
      <c r="AW579">
        <v>1</v>
      </c>
      <c r="AX579">
        <v>0</v>
      </c>
      <c r="AY579">
        <v>6</v>
      </c>
      <c r="AZ579" t="s">
        <v>125</v>
      </c>
      <c r="BA579">
        <v>2</v>
      </c>
      <c r="BB579" t="s">
        <v>126</v>
      </c>
      <c r="BC579">
        <v>3</v>
      </c>
    </row>
    <row r="580" spans="1:55">
      <c r="A580" t="s">
        <v>1626</v>
      </c>
      <c r="B580" t="s">
        <v>56</v>
      </c>
      <c r="C580">
        <v>56</v>
      </c>
      <c r="D580" t="s">
        <v>57</v>
      </c>
      <c r="E580">
        <v>0</v>
      </c>
      <c r="F580" t="s">
        <v>1627</v>
      </c>
      <c r="G580">
        <v>95070</v>
      </c>
      <c r="H580">
        <v>37.257772</v>
      </c>
      <c r="I580">
        <v>-122.051824</v>
      </c>
      <c r="J580">
        <v>3</v>
      </c>
      <c r="K580">
        <v>16</v>
      </c>
      <c r="L580" t="s">
        <v>98</v>
      </c>
      <c r="M580" t="s">
        <v>57</v>
      </c>
      <c r="N580" t="s">
        <v>1628</v>
      </c>
      <c r="O580" t="s">
        <v>61</v>
      </c>
      <c r="P580" t="s">
        <v>57</v>
      </c>
      <c r="Q580" t="s">
        <v>85</v>
      </c>
      <c r="R580" t="s">
        <v>275</v>
      </c>
      <c r="S580" t="s">
        <v>61</v>
      </c>
      <c r="T580" t="s">
        <v>57</v>
      </c>
      <c r="U580" t="s">
        <v>61</v>
      </c>
      <c r="V580" t="s">
        <v>61</v>
      </c>
      <c r="W580" t="s">
        <v>57</v>
      </c>
      <c r="X580" t="s">
        <v>57</v>
      </c>
      <c r="Y580" t="s">
        <v>57</v>
      </c>
      <c r="Z580" t="s">
        <v>57</v>
      </c>
      <c r="AA580" t="s">
        <v>77</v>
      </c>
      <c r="AB580" t="s">
        <v>57</v>
      </c>
      <c r="AC580" t="s">
        <v>87</v>
      </c>
      <c r="AD580">
        <v>94.65000000000001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66</v>
      </c>
      <c r="AM580">
        <v>0</v>
      </c>
      <c r="AN580">
        <v>1</v>
      </c>
      <c r="AO580">
        <v>0</v>
      </c>
      <c r="AP580" t="s">
        <v>103</v>
      </c>
      <c r="AQ580" t="s">
        <v>92</v>
      </c>
      <c r="AR580" t="s">
        <v>105</v>
      </c>
      <c r="AS580">
        <v>5</v>
      </c>
      <c r="AT580">
        <v>30589</v>
      </c>
      <c r="AU580">
        <v>1</v>
      </c>
      <c r="AV580">
        <v>0</v>
      </c>
      <c r="AW580">
        <v>1</v>
      </c>
      <c r="AX580">
        <v>0</v>
      </c>
      <c r="AY580">
        <v>3</v>
      </c>
      <c r="AZ580" t="s">
        <v>106</v>
      </c>
      <c r="BA580">
        <v>6</v>
      </c>
      <c r="BB580" t="s">
        <v>95</v>
      </c>
      <c r="BC580">
        <v>1</v>
      </c>
    </row>
    <row r="581" spans="1:55">
      <c r="A581" t="s">
        <v>1629</v>
      </c>
      <c r="B581" t="s">
        <v>56</v>
      </c>
      <c r="C581">
        <v>57</v>
      </c>
      <c r="D581" t="s">
        <v>61</v>
      </c>
      <c r="E581">
        <v>0</v>
      </c>
      <c r="F581" t="s">
        <v>1630</v>
      </c>
      <c r="G581">
        <v>94518</v>
      </c>
      <c r="H581">
        <v>37.950248</v>
      </c>
      <c r="I581">
        <v>-122.022455</v>
      </c>
      <c r="J581">
        <v>0</v>
      </c>
      <c r="K581">
        <v>15</v>
      </c>
      <c r="L581" t="s">
        <v>59</v>
      </c>
      <c r="M581" t="s">
        <v>57</v>
      </c>
      <c r="N581" t="s">
        <v>1631</v>
      </c>
      <c r="O581" t="s">
        <v>61</v>
      </c>
      <c r="P581" t="s">
        <v>57</v>
      </c>
      <c r="Q581" t="s">
        <v>135</v>
      </c>
      <c r="R581" t="s">
        <v>110</v>
      </c>
      <c r="S581" t="s">
        <v>57</v>
      </c>
      <c r="T581" t="s">
        <v>61</v>
      </c>
      <c r="U581" t="s">
        <v>57</v>
      </c>
      <c r="V581" t="s">
        <v>57</v>
      </c>
      <c r="W581" t="s">
        <v>61</v>
      </c>
      <c r="X581" t="s">
        <v>61</v>
      </c>
      <c r="Y581" t="s">
        <v>61</v>
      </c>
      <c r="Z581" t="s">
        <v>57</v>
      </c>
      <c r="AA581" t="s">
        <v>77</v>
      </c>
      <c r="AB581" t="s">
        <v>61</v>
      </c>
      <c r="AC581" t="s">
        <v>87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66</v>
      </c>
      <c r="AM581">
        <v>0</v>
      </c>
      <c r="AN581">
        <v>1</v>
      </c>
      <c r="AO581">
        <v>0</v>
      </c>
      <c r="AP581" t="s">
        <v>103</v>
      </c>
      <c r="AQ581" t="s">
        <v>92</v>
      </c>
      <c r="AR581" t="s">
        <v>69</v>
      </c>
      <c r="AS581">
        <v>4</v>
      </c>
      <c r="AT581">
        <v>27394</v>
      </c>
      <c r="AU581">
        <v>1</v>
      </c>
      <c r="AV581">
        <v>0</v>
      </c>
      <c r="AW581">
        <v>1</v>
      </c>
      <c r="AX581">
        <v>0</v>
      </c>
      <c r="AY581">
        <v>3</v>
      </c>
      <c r="AZ581" t="s">
        <v>106</v>
      </c>
      <c r="BA581">
        <v>5</v>
      </c>
      <c r="BB581" t="s">
        <v>80</v>
      </c>
      <c r="BC581">
        <v>2</v>
      </c>
    </row>
    <row r="582" spans="1:55">
      <c r="A582" t="s">
        <v>1632</v>
      </c>
      <c r="B582" t="s">
        <v>56</v>
      </c>
      <c r="C582">
        <v>27</v>
      </c>
      <c r="D582" t="s">
        <v>61</v>
      </c>
      <c r="E582">
        <v>0</v>
      </c>
      <c r="F582" t="s">
        <v>1633</v>
      </c>
      <c r="G582">
        <v>94973</v>
      </c>
      <c r="H582">
        <v>38.005839</v>
      </c>
      <c r="I582">
        <v>-122.638155</v>
      </c>
      <c r="J582">
        <v>0</v>
      </c>
      <c r="K582">
        <v>45</v>
      </c>
      <c r="L582" t="s">
        <v>59</v>
      </c>
      <c r="M582" t="s">
        <v>57</v>
      </c>
      <c r="N582" t="s">
        <v>1634</v>
      </c>
      <c r="O582" t="s">
        <v>61</v>
      </c>
      <c r="P582" t="s">
        <v>57</v>
      </c>
      <c r="Q582" t="s">
        <v>85</v>
      </c>
      <c r="R582" t="s">
        <v>633</v>
      </c>
      <c r="S582" t="s">
        <v>57</v>
      </c>
      <c r="T582" t="s">
        <v>57</v>
      </c>
      <c r="U582" t="s">
        <v>61</v>
      </c>
      <c r="V582" t="s">
        <v>61</v>
      </c>
      <c r="W582" t="s">
        <v>57</v>
      </c>
      <c r="X582" t="s">
        <v>57</v>
      </c>
      <c r="Y582" t="s">
        <v>57</v>
      </c>
      <c r="Z582" t="s">
        <v>57</v>
      </c>
      <c r="AA582" t="s">
        <v>64</v>
      </c>
      <c r="AB582" t="s">
        <v>57</v>
      </c>
      <c r="AC582" t="s">
        <v>87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66</v>
      </c>
      <c r="AM582">
        <v>0</v>
      </c>
      <c r="AN582">
        <v>1</v>
      </c>
      <c r="AO582">
        <v>0</v>
      </c>
      <c r="AP582" t="s">
        <v>176</v>
      </c>
      <c r="AQ582" t="s">
        <v>116</v>
      </c>
      <c r="AR582" t="s">
        <v>105</v>
      </c>
      <c r="AS582">
        <v>6</v>
      </c>
      <c r="AT582">
        <v>1449</v>
      </c>
      <c r="AU582">
        <v>1</v>
      </c>
      <c r="AV582">
        <v>0</v>
      </c>
      <c r="AW582">
        <v>1</v>
      </c>
      <c r="AX582">
        <v>0</v>
      </c>
      <c r="AY582">
        <v>5</v>
      </c>
      <c r="AZ582" t="s">
        <v>177</v>
      </c>
      <c r="BA582">
        <v>4</v>
      </c>
      <c r="BB582" t="s">
        <v>80</v>
      </c>
      <c r="BC582">
        <v>2</v>
      </c>
    </row>
    <row r="583" spans="1:55">
      <c r="A583" t="s">
        <v>1635</v>
      </c>
      <c r="B583" t="s">
        <v>73</v>
      </c>
      <c r="C583">
        <v>59</v>
      </c>
      <c r="D583" t="s">
        <v>57</v>
      </c>
      <c r="E583">
        <v>0</v>
      </c>
      <c r="F583" t="s">
        <v>298</v>
      </c>
      <c r="G583">
        <v>91606</v>
      </c>
      <c r="H583">
        <v>34.187599</v>
      </c>
      <c r="I583">
        <v>-118.387125</v>
      </c>
      <c r="J583">
        <v>5</v>
      </c>
      <c r="K583">
        <v>72</v>
      </c>
      <c r="L583" t="s">
        <v>59</v>
      </c>
      <c r="M583" t="s">
        <v>57</v>
      </c>
      <c r="N583" t="s">
        <v>1636</v>
      </c>
      <c r="O583" t="s">
        <v>57</v>
      </c>
      <c r="P583" t="s">
        <v>57</v>
      </c>
      <c r="Q583" t="s">
        <v>85</v>
      </c>
      <c r="R583" t="s">
        <v>423</v>
      </c>
      <c r="S583" t="s">
        <v>57</v>
      </c>
      <c r="T583" t="s">
        <v>57</v>
      </c>
      <c r="U583" t="s">
        <v>57</v>
      </c>
      <c r="V583" t="s">
        <v>57</v>
      </c>
      <c r="W583" t="s">
        <v>61</v>
      </c>
      <c r="X583" t="s">
        <v>57</v>
      </c>
      <c r="Y583" t="s">
        <v>57</v>
      </c>
      <c r="Z583" t="s">
        <v>57</v>
      </c>
      <c r="AA583" t="s">
        <v>122</v>
      </c>
      <c r="AB583" t="s">
        <v>61</v>
      </c>
      <c r="AC583" t="s">
        <v>87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66</v>
      </c>
      <c r="AM583">
        <v>0</v>
      </c>
      <c r="AN583">
        <v>1</v>
      </c>
      <c r="AO583">
        <v>0</v>
      </c>
      <c r="AP583" t="s">
        <v>123</v>
      </c>
      <c r="AQ583" t="s">
        <v>92</v>
      </c>
      <c r="AR583" t="s">
        <v>105</v>
      </c>
      <c r="AS583">
        <v>7</v>
      </c>
      <c r="AT583">
        <v>45358</v>
      </c>
      <c r="AU583">
        <v>1</v>
      </c>
      <c r="AV583">
        <v>0</v>
      </c>
      <c r="AW583">
        <v>1</v>
      </c>
      <c r="AX583">
        <v>0</v>
      </c>
      <c r="AY583">
        <v>6</v>
      </c>
      <c r="AZ583" t="s">
        <v>125</v>
      </c>
      <c r="BA583">
        <v>3</v>
      </c>
      <c r="BB583" t="s">
        <v>126</v>
      </c>
      <c r="BC583">
        <v>3</v>
      </c>
    </row>
    <row r="584" spans="1:55">
      <c r="A584" t="s">
        <v>1637</v>
      </c>
      <c r="B584" t="s">
        <v>56</v>
      </c>
      <c r="C584">
        <v>21</v>
      </c>
      <c r="D584" t="s">
        <v>57</v>
      </c>
      <c r="E584">
        <v>3</v>
      </c>
      <c r="F584" t="s">
        <v>1638</v>
      </c>
      <c r="G584">
        <v>91792</v>
      </c>
      <c r="H584">
        <v>34.024405</v>
      </c>
      <c r="I584">
        <v>-117.898722</v>
      </c>
      <c r="J584">
        <v>1</v>
      </c>
      <c r="K584">
        <v>13</v>
      </c>
      <c r="L584" t="s">
        <v>59</v>
      </c>
      <c r="M584" t="s">
        <v>57</v>
      </c>
      <c r="N584" t="s">
        <v>1639</v>
      </c>
      <c r="O584" t="s">
        <v>61</v>
      </c>
      <c r="P584" t="s">
        <v>61</v>
      </c>
      <c r="Q584" t="s">
        <v>143</v>
      </c>
      <c r="R584" t="s">
        <v>143</v>
      </c>
      <c r="S584" t="s">
        <v>143</v>
      </c>
      <c r="T584" t="s">
        <v>143</v>
      </c>
      <c r="U584" t="s">
        <v>143</v>
      </c>
      <c r="V584" t="s">
        <v>143</v>
      </c>
      <c r="W584" t="s">
        <v>143</v>
      </c>
      <c r="X584" t="s">
        <v>143</v>
      </c>
      <c r="Y584" t="s">
        <v>143</v>
      </c>
      <c r="Z584" t="s">
        <v>143</v>
      </c>
      <c r="AA584" t="s">
        <v>122</v>
      </c>
      <c r="AB584" t="s">
        <v>61</v>
      </c>
      <c r="AC584" t="s">
        <v>307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66</v>
      </c>
      <c r="AM584">
        <v>0</v>
      </c>
      <c r="AN584">
        <v>1</v>
      </c>
      <c r="AO584">
        <v>0</v>
      </c>
      <c r="AP584" t="s">
        <v>103</v>
      </c>
      <c r="AQ584" t="s">
        <v>116</v>
      </c>
      <c r="AR584" t="s">
        <v>182</v>
      </c>
      <c r="AT584">
        <v>31622</v>
      </c>
      <c r="AU584">
        <v>1</v>
      </c>
      <c r="AV584">
        <v>0</v>
      </c>
      <c r="AW584">
        <v>1</v>
      </c>
      <c r="AX584">
        <v>0</v>
      </c>
      <c r="AY584">
        <v>3</v>
      </c>
      <c r="AZ584" t="s">
        <v>106</v>
      </c>
      <c r="BA584">
        <v>0</v>
      </c>
      <c r="BB584" t="s">
        <v>71</v>
      </c>
      <c r="BC584">
        <v>4</v>
      </c>
    </row>
    <row r="585" spans="1:55">
      <c r="A585" t="s">
        <v>1640</v>
      </c>
      <c r="B585" t="s">
        <v>73</v>
      </c>
      <c r="C585">
        <v>29</v>
      </c>
      <c r="D585" t="s">
        <v>61</v>
      </c>
      <c r="E585">
        <v>0</v>
      </c>
      <c r="F585" t="s">
        <v>1630</v>
      </c>
      <c r="G585">
        <v>94519</v>
      </c>
      <c r="H585">
        <v>37.990118</v>
      </c>
      <c r="I585">
        <v>-122.012188</v>
      </c>
      <c r="J585">
        <v>0</v>
      </c>
      <c r="K585">
        <v>6</v>
      </c>
      <c r="L585" t="s">
        <v>83</v>
      </c>
      <c r="M585" t="s">
        <v>57</v>
      </c>
      <c r="N585" t="s">
        <v>1641</v>
      </c>
      <c r="O585" t="s">
        <v>61</v>
      </c>
      <c r="P585" t="s">
        <v>57</v>
      </c>
      <c r="Q585" t="s">
        <v>135</v>
      </c>
      <c r="R585" t="s">
        <v>893</v>
      </c>
      <c r="S585" t="s">
        <v>61</v>
      </c>
      <c r="T585" t="s">
        <v>61</v>
      </c>
      <c r="U585" t="s">
        <v>57</v>
      </c>
      <c r="V585" t="s">
        <v>61</v>
      </c>
      <c r="W585" t="s">
        <v>57</v>
      </c>
      <c r="X585" t="s">
        <v>61</v>
      </c>
      <c r="Y585" t="s">
        <v>61</v>
      </c>
      <c r="Z585" t="s">
        <v>57</v>
      </c>
      <c r="AA585" t="s">
        <v>77</v>
      </c>
      <c r="AB585" t="s">
        <v>61</v>
      </c>
      <c r="AC585" t="s">
        <v>65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66</v>
      </c>
      <c r="AM585">
        <v>0</v>
      </c>
      <c r="AN585">
        <v>1</v>
      </c>
      <c r="AO585">
        <v>0</v>
      </c>
      <c r="AP585" t="s">
        <v>91</v>
      </c>
      <c r="AQ585" t="s">
        <v>116</v>
      </c>
      <c r="AR585" t="s">
        <v>69</v>
      </c>
      <c r="AS585">
        <v>3</v>
      </c>
      <c r="AT585">
        <v>18650</v>
      </c>
      <c r="AU585">
        <v>1</v>
      </c>
      <c r="AV585">
        <v>0</v>
      </c>
      <c r="AW585">
        <v>1</v>
      </c>
      <c r="AX585">
        <v>0</v>
      </c>
      <c r="AY585">
        <v>1</v>
      </c>
      <c r="AZ585" t="s">
        <v>94</v>
      </c>
      <c r="BA585">
        <v>8</v>
      </c>
      <c r="BB585" t="s">
        <v>95</v>
      </c>
      <c r="BC585">
        <v>1</v>
      </c>
    </row>
    <row r="586" spans="1:55">
      <c r="A586" t="s">
        <v>1642</v>
      </c>
      <c r="B586" t="s">
        <v>73</v>
      </c>
      <c r="C586">
        <v>56</v>
      </c>
      <c r="D586" t="s">
        <v>57</v>
      </c>
      <c r="E586">
        <v>3</v>
      </c>
      <c r="F586" t="s">
        <v>1231</v>
      </c>
      <c r="G586">
        <v>95961</v>
      </c>
      <c r="H586">
        <v>39.082568</v>
      </c>
      <c r="I586">
        <v>-121.55325</v>
      </c>
      <c r="J586">
        <v>1</v>
      </c>
      <c r="K586">
        <v>18</v>
      </c>
      <c r="L586" t="s">
        <v>98</v>
      </c>
      <c r="M586" t="s">
        <v>57</v>
      </c>
      <c r="N586" t="s">
        <v>1643</v>
      </c>
      <c r="O586" t="s">
        <v>61</v>
      </c>
      <c r="P586" t="s">
        <v>61</v>
      </c>
      <c r="Q586" t="s">
        <v>143</v>
      </c>
      <c r="R586" t="s">
        <v>143</v>
      </c>
      <c r="S586" t="s">
        <v>143</v>
      </c>
      <c r="T586" t="s">
        <v>143</v>
      </c>
      <c r="U586" t="s">
        <v>143</v>
      </c>
      <c r="V586" t="s">
        <v>143</v>
      </c>
      <c r="W586" t="s">
        <v>143</v>
      </c>
      <c r="X586" t="s">
        <v>143</v>
      </c>
      <c r="Y586" t="s">
        <v>143</v>
      </c>
      <c r="Z586" t="s">
        <v>143</v>
      </c>
      <c r="AA586" t="s">
        <v>64</v>
      </c>
      <c r="AB586" t="s">
        <v>61</v>
      </c>
      <c r="AC586" t="s">
        <v>87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66</v>
      </c>
      <c r="AM586">
        <v>0</v>
      </c>
      <c r="AN586">
        <v>1</v>
      </c>
      <c r="AO586">
        <v>0</v>
      </c>
      <c r="AP586" t="s">
        <v>103</v>
      </c>
      <c r="AQ586" t="s">
        <v>92</v>
      </c>
      <c r="AR586" t="s">
        <v>182</v>
      </c>
      <c r="AT586">
        <v>6439</v>
      </c>
      <c r="AU586">
        <v>1</v>
      </c>
      <c r="AV586">
        <v>0</v>
      </c>
      <c r="AW586">
        <v>1</v>
      </c>
      <c r="AX586">
        <v>0</v>
      </c>
      <c r="AY586">
        <v>3</v>
      </c>
      <c r="AZ586" t="s">
        <v>106</v>
      </c>
      <c r="BA586">
        <v>0</v>
      </c>
      <c r="BB586" t="s">
        <v>71</v>
      </c>
      <c r="BC586">
        <v>4</v>
      </c>
    </row>
    <row r="587" spans="1:55">
      <c r="A587" t="s">
        <v>1644</v>
      </c>
      <c r="B587" t="s">
        <v>56</v>
      </c>
      <c r="C587">
        <v>32</v>
      </c>
      <c r="D587" t="s">
        <v>57</v>
      </c>
      <c r="E587">
        <v>3</v>
      </c>
      <c r="F587" t="s">
        <v>627</v>
      </c>
      <c r="G587">
        <v>94132</v>
      </c>
      <c r="H587">
        <v>37.722302</v>
      </c>
      <c r="I587">
        <v>-122.491129</v>
      </c>
      <c r="J587">
        <v>6</v>
      </c>
      <c r="K587">
        <v>68</v>
      </c>
      <c r="L587" t="s">
        <v>59</v>
      </c>
      <c r="M587" t="s">
        <v>57</v>
      </c>
      <c r="N587" t="s">
        <v>1645</v>
      </c>
      <c r="O587" t="s">
        <v>57</v>
      </c>
      <c r="P587" t="s">
        <v>57</v>
      </c>
      <c r="Q587" t="s">
        <v>85</v>
      </c>
      <c r="R587" t="s">
        <v>289</v>
      </c>
      <c r="S587" t="s">
        <v>61</v>
      </c>
      <c r="T587" t="s">
        <v>57</v>
      </c>
      <c r="U587" t="s">
        <v>61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122</v>
      </c>
      <c r="AB587" t="s">
        <v>57</v>
      </c>
      <c r="AC587" t="s">
        <v>65</v>
      </c>
      <c r="AD587">
        <v>103.75</v>
      </c>
      <c r="AE587">
        <v>7039.45</v>
      </c>
      <c r="AF587">
        <v>0</v>
      </c>
      <c r="AG587">
        <v>0</v>
      </c>
      <c r="AH587">
        <v>1094.12</v>
      </c>
      <c r="AI587">
        <v>8133.57</v>
      </c>
      <c r="AJ587" t="s">
        <v>66</v>
      </c>
      <c r="AM587">
        <v>0</v>
      </c>
      <c r="AN587">
        <v>1</v>
      </c>
      <c r="AO587">
        <v>0</v>
      </c>
      <c r="AP587" t="s">
        <v>123</v>
      </c>
      <c r="AQ587" t="s">
        <v>68</v>
      </c>
      <c r="AR587" t="s">
        <v>105</v>
      </c>
      <c r="AS587">
        <v>6</v>
      </c>
      <c r="AT587">
        <v>26297</v>
      </c>
      <c r="AU587">
        <v>1</v>
      </c>
      <c r="AV587">
        <v>0</v>
      </c>
      <c r="AW587">
        <v>1</v>
      </c>
      <c r="AX587">
        <v>0</v>
      </c>
      <c r="AY587">
        <v>6</v>
      </c>
      <c r="AZ587" t="s">
        <v>125</v>
      </c>
      <c r="BA587">
        <v>2</v>
      </c>
      <c r="BB587" t="s">
        <v>126</v>
      </c>
      <c r="BC587">
        <v>3</v>
      </c>
    </row>
    <row r="588" spans="1:55">
      <c r="A588" t="s">
        <v>1646</v>
      </c>
      <c r="B588" t="s">
        <v>56</v>
      </c>
      <c r="C588">
        <v>63</v>
      </c>
      <c r="D588" t="s">
        <v>57</v>
      </c>
      <c r="E588">
        <v>1</v>
      </c>
      <c r="F588" t="s">
        <v>1647</v>
      </c>
      <c r="G588">
        <v>95570</v>
      </c>
      <c r="H588">
        <v>41.162295</v>
      </c>
      <c r="I588">
        <v>-124.027381</v>
      </c>
      <c r="J588">
        <v>1</v>
      </c>
      <c r="K588">
        <v>64</v>
      </c>
      <c r="L588" t="s">
        <v>129</v>
      </c>
      <c r="M588" t="s">
        <v>57</v>
      </c>
      <c r="N588" t="s">
        <v>1648</v>
      </c>
      <c r="O588" t="s">
        <v>57</v>
      </c>
      <c r="P588" t="s">
        <v>57</v>
      </c>
      <c r="Q588" t="s">
        <v>85</v>
      </c>
      <c r="R588" t="s">
        <v>156</v>
      </c>
      <c r="S588" t="s">
        <v>57</v>
      </c>
      <c r="T588" t="s">
        <v>57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61</v>
      </c>
      <c r="AA588" t="s">
        <v>64</v>
      </c>
      <c r="AB588" t="s">
        <v>61</v>
      </c>
      <c r="AC588" t="s">
        <v>87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66</v>
      </c>
      <c r="AM588">
        <v>0</v>
      </c>
      <c r="AN588">
        <v>1</v>
      </c>
      <c r="AO588">
        <v>0</v>
      </c>
      <c r="AP588" t="s">
        <v>123</v>
      </c>
      <c r="AQ588" t="s">
        <v>124</v>
      </c>
      <c r="AR588" t="s">
        <v>105</v>
      </c>
      <c r="AS588">
        <v>7</v>
      </c>
      <c r="AT588">
        <v>2369</v>
      </c>
      <c r="AU588">
        <v>1</v>
      </c>
      <c r="AV588">
        <v>0</v>
      </c>
      <c r="AW588">
        <v>1</v>
      </c>
      <c r="AX588">
        <v>0</v>
      </c>
      <c r="AY588">
        <v>6</v>
      </c>
      <c r="AZ588" t="s">
        <v>125</v>
      </c>
      <c r="BA588">
        <v>2</v>
      </c>
      <c r="BB588" t="s">
        <v>126</v>
      </c>
      <c r="BC588">
        <v>3</v>
      </c>
    </row>
    <row r="589" spans="1:55">
      <c r="A589" t="s">
        <v>1649</v>
      </c>
      <c r="B589" t="s">
        <v>56</v>
      </c>
      <c r="C589">
        <v>53</v>
      </c>
      <c r="D589" t="s">
        <v>61</v>
      </c>
      <c r="E589">
        <v>0</v>
      </c>
      <c r="F589" t="s">
        <v>503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216</v>
      </c>
      <c r="M589" t="s">
        <v>57</v>
      </c>
      <c r="N589" t="s">
        <v>1650</v>
      </c>
      <c r="O589" t="s">
        <v>57</v>
      </c>
      <c r="P589" t="s">
        <v>57</v>
      </c>
      <c r="Q589" t="s">
        <v>135</v>
      </c>
      <c r="R589" t="s">
        <v>100</v>
      </c>
      <c r="S589" t="s">
        <v>57</v>
      </c>
      <c r="T589" t="s">
        <v>57</v>
      </c>
      <c r="U589" t="s">
        <v>61</v>
      </c>
      <c r="V589" t="s">
        <v>57</v>
      </c>
      <c r="W589" t="s">
        <v>61</v>
      </c>
      <c r="X589" t="s">
        <v>61</v>
      </c>
      <c r="Y589" t="s">
        <v>61</v>
      </c>
      <c r="Z589" t="s">
        <v>57</v>
      </c>
      <c r="AA589" t="s">
        <v>64</v>
      </c>
      <c r="AB589" t="s">
        <v>57</v>
      </c>
      <c r="AC589" t="s">
        <v>307</v>
      </c>
      <c r="AD589">
        <v>64.40000000000001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88</v>
      </c>
      <c r="AK589" t="s">
        <v>205</v>
      </c>
      <c r="AL589" t="s">
        <v>329</v>
      </c>
      <c r="AM589">
        <v>1</v>
      </c>
      <c r="AN589">
        <v>0</v>
      </c>
      <c r="AO589">
        <v>0</v>
      </c>
      <c r="AP589" t="s">
        <v>164</v>
      </c>
      <c r="AQ589" t="s">
        <v>92</v>
      </c>
      <c r="AR589" t="s">
        <v>69</v>
      </c>
      <c r="AS589">
        <v>4</v>
      </c>
      <c r="AT589">
        <v>43491</v>
      </c>
      <c r="AU589">
        <v>1</v>
      </c>
      <c r="AV589">
        <v>1</v>
      </c>
      <c r="AW589">
        <v>0</v>
      </c>
      <c r="AX589">
        <v>64.40000000000001</v>
      </c>
      <c r="AY589">
        <v>4</v>
      </c>
      <c r="AZ589" t="s">
        <v>165</v>
      </c>
      <c r="BA589">
        <v>2</v>
      </c>
      <c r="BB589" t="s">
        <v>126</v>
      </c>
      <c r="BC589">
        <v>3</v>
      </c>
    </row>
    <row r="590" spans="1:55">
      <c r="A590" t="s">
        <v>1651</v>
      </c>
      <c r="B590" t="s">
        <v>73</v>
      </c>
      <c r="C590">
        <v>51</v>
      </c>
      <c r="D590" t="s">
        <v>61</v>
      </c>
      <c r="E590">
        <v>0</v>
      </c>
      <c r="F590" t="s">
        <v>523</v>
      </c>
      <c r="G590">
        <v>95830</v>
      </c>
      <c r="H590">
        <v>38.490508</v>
      </c>
      <c r="I590">
        <v>-121.284171</v>
      </c>
      <c r="J590">
        <v>0</v>
      </c>
      <c r="K590">
        <v>5</v>
      </c>
      <c r="L590" t="s">
        <v>59</v>
      </c>
      <c r="M590" t="s">
        <v>57</v>
      </c>
      <c r="N590" t="s">
        <v>1652</v>
      </c>
      <c r="O590" t="s">
        <v>61</v>
      </c>
      <c r="P590" t="s">
        <v>57</v>
      </c>
      <c r="Q590" t="s">
        <v>62</v>
      </c>
      <c r="R590" t="s">
        <v>100</v>
      </c>
      <c r="S590" t="s">
        <v>61</v>
      </c>
      <c r="T590" t="s">
        <v>61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77</v>
      </c>
      <c r="AB590" t="s">
        <v>61</v>
      </c>
      <c r="AC590" t="s">
        <v>87</v>
      </c>
      <c r="AD590">
        <v>75.15000000000001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66</v>
      </c>
      <c r="AM590">
        <v>0</v>
      </c>
      <c r="AN590">
        <v>1</v>
      </c>
      <c r="AO590">
        <v>0</v>
      </c>
      <c r="AP590" t="s">
        <v>91</v>
      </c>
      <c r="AQ590" t="s">
        <v>92</v>
      </c>
      <c r="AR590" t="s">
        <v>93</v>
      </c>
      <c r="AS590">
        <v>6</v>
      </c>
      <c r="AT590">
        <v>592</v>
      </c>
      <c r="AU590">
        <v>1</v>
      </c>
      <c r="AV590">
        <v>0</v>
      </c>
      <c r="AW590">
        <v>1</v>
      </c>
      <c r="AX590">
        <v>0</v>
      </c>
      <c r="AY590">
        <v>1</v>
      </c>
      <c r="AZ590" t="s">
        <v>94</v>
      </c>
      <c r="BA590">
        <v>8</v>
      </c>
      <c r="BB590" t="s">
        <v>95</v>
      </c>
      <c r="BC590">
        <v>1</v>
      </c>
    </row>
    <row r="591" spans="1:55">
      <c r="A591" t="s">
        <v>1653</v>
      </c>
      <c r="B591" t="s">
        <v>56</v>
      </c>
      <c r="C591">
        <v>26</v>
      </c>
      <c r="D591" t="s">
        <v>57</v>
      </c>
      <c r="E591">
        <v>1</v>
      </c>
      <c r="F591" t="s">
        <v>1577</v>
      </c>
      <c r="G591">
        <v>91001</v>
      </c>
      <c r="H591">
        <v>34.196837</v>
      </c>
      <c r="I591">
        <v>-118.142236</v>
      </c>
      <c r="J591">
        <v>5</v>
      </c>
      <c r="K591">
        <v>20</v>
      </c>
      <c r="L591" t="s">
        <v>59</v>
      </c>
      <c r="M591" t="s">
        <v>57</v>
      </c>
      <c r="N591" t="s">
        <v>1654</v>
      </c>
      <c r="O591" t="s">
        <v>57</v>
      </c>
      <c r="P591" t="s">
        <v>57</v>
      </c>
      <c r="Q591" t="s">
        <v>85</v>
      </c>
      <c r="R591" t="s">
        <v>224</v>
      </c>
      <c r="S591" t="s">
        <v>57</v>
      </c>
      <c r="T591" t="s">
        <v>61</v>
      </c>
      <c r="U591" t="s">
        <v>61</v>
      </c>
      <c r="V591" t="s">
        <v>61</v>
      </c>
      <c r="W591" t="s">
        <v>61</v>
      </c>
      <c r="X591" t="s">
        <v>61</v>
      </c>
      <c r="Y591" t="s">
        <v>57</v>
      </c>
      <c r="Z591" t="s">
        <v>57</v>
      </c>
      <c r="AA591" t="s">
        <v>77</v>
      </c>
      <c r="AB591" t="s">
        <v>61</v>
      </c>
      <c r="AC591" t="s">
        <v>87</v>
      </c>
      <c r="AD591">
        <v>82.40000000000001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88</v>
      </c>
      <c r="AK591" t="s">
        <v>201</v>
      </c>
      <c r="AL591" t="s">
        <v>743</v>
      </c>
      <c r="AM591">
        <v>1</v>
      </c>
      <c r="AN591">
        <v>0</v>
      </c>
      <c r="AO591">
        <v>0</v>
      </c>
      <c r="AP591" t="s">
        <v>103</v>
      </c>
      <c r="AQ591" t="s">
        <v>116</v>
      </c>
      <c r="AR591" t="s">
        <v>93</v>
      </c>
      <c r="AS591">
        <v>3</v>
      </c>
      <c r="AT591">
        <v>36243</v>
      </c>
      <c r="AU591">
        <v>1</v>
      </c>
      <c r="AV591">
        <v>1</v>
      </c>
      <c r="AW591">
        <v>0</v>
      </c>
      <c r="AX591">
        <v>82.40000000000001</v>
      </c>
      <c r="AY591">
        <v>3</v>
      </c>
      <c r="AZ591" t="s">
        <v>106</v>
      </c>
      <c r="BA591">
        <v>5</v>
      </c>
      <c r="BB591" t="s">
        <v>80</v>
      </c>
      <c r="BC591">
        <v>2</v>
      </c>
    </row>
    <row r="592" spans="1:55">
      <c r="A592" t="s">
        <v>1655</v>
      </c>
      <c r="B592" t="s">
        <v>73</v>
      </c>
      <c r="C592">
        <v>61</v>
      </c>
      <c r="D592" t="s">
        <v>57</v>
      </c>
      <c r="E592">
        <v>0</v>
      </c>
      <c r="F592" t="s">
        <v>1656</v>
      </c>
      <c r="G592">
        <v>96016</v>
      </c>
      <c r="H592">
        <v>40.936285</v>
      </c>
      <c r="I592">
        <v>-121.572692</v>
      </c>
      <c r="J592">
        <v>1</v>
      </c>
      <c r="K592">
        <v>64</v>
      </c>
      <c r="L592" t="s">
        <v>59</v>
      </c>
      <c r="M592" t="s">
        <v>57</v>
      </c>
      <c r="N592" t="s">
        <v>1657</v>
      </c>
      <c r="O592" t="s">
        <v>61</v>
      </c>
      <c r="P592" t="s">
        <v>57</v>
      </c>
      <c r="Q592" t="s">
        <v>85</v>
      </c>
      <c r="R592" t="s">
        <v>382</v>
      </c>
      <c r="S592" t="s">
        <v>57</v>
      </c>
      <c r="T592" t="s">
        <v>57</v>
      </c>
      <c r="U592" t="s">
        <v>61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122</v>
      </c>
      <c r="AB592" t="s">
        <v>57</v>
      </c>
      <c r="AC592" t="s">
        <v>65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66</v>
      </c>
      <c r="AM592">
        <v>0</v>
      </c>
      <c r="AN592">
        <v>1</v>
      </c>
      <c r="AO592">
        <v>0</v>
      </c>
      <c r="AP592" t="s">
        <v>123</v>
      </c>
      <c r="AQ592" t="s">
        <v>124</v>
      </c>
      <c r="AR592" t="s">
        <v>105</v>
      </c>
      <c r="AS592">
        <v>7</v>
      </c>
      <c r="AT592">
        <v>344</v>
      </c>
      <c r="AU592">
        <v>1</v>
      </c>
      <c r="AV592">
        <v>0</v>
      </c>
      <c r="AW592">
        <v>1</v>
      </c>
      <c r="AX592">
        <v>0</v>
      </c>
      <c r="AY592">
        <v>6</v>
      </c>
      <c r="AZ592" t="s">
        <v>125</v>
      </c>
      <c r="BA592">
        <v>3</v>
      </c>
      <c r="BB592" t="s">
        <v>126</v>
      </c>
      <c r="BC592">
        <v>3</v>
      </c>
    </row>
    <row r="593" spans="1:55">
      <c r="A593" t="s">
        <v>1658</v>
      </c>
      <c r="B593" t="s">
        <v>56</v>
      </c>
      <c r="C593">
        <v>68</v>
      </c>
      <c r="D593" t="s">
        <v>57</v>
      </c>
      <c r="E593">
        <v>0</v>
      </c>
      <c r="F593" t="s">
        <v>1659</v>
      </c>
      <c r="G593">
        <v>93256</v>
      </c>
      <c r="H593">
        <v>35.957019</v>
      </c>
      <c r="I593">
        <v>-119.330928</v>
      </c>
      <c r="J593">
        <v>4</v>
      </c>
      <c r="K593">
        <v>26</v>
      </c>
      <c r="L593" t="s">
        <v>59</v>
      </c>
      <c r="M593" t="s">
        <v>57</v>
      </c>
      <c r="N593" t="s">
        <v>1660</v>
      </c>
      <c r="O593" t="s">
        <v>61</v>
      </c>
      <c r="P593" t="s">
        <v>57</v>
      </c>
      <c r="Q593" t="s">
        <v>85</v>
      </c>
      <c r="R593" t="s">
        <v>100</v>
      </c>
      <c r="S593" t="s">
        <v>61</v>
      </c>
      <c r="T593" t="s">
        <v>61</v>
      </c>
      <c r="U593" t="s">
        <v>57</v>
      </c>
      <c r="V593" t="s">
        <v>61</v>
      </c>
      <c r="W593" t="s">
        <v>57</v>
      </c>
      <c r="X593" t="s">
        <v>61</v>
      </c>
      <c r="Y593" t="s">
        <v>61</v>
      </c>
      <c r="Z593" t="s">
        <v>57</v>
      </c>
      <c r="AA593" t="s">
        <v>122</v>
      </c>
      <c r="AB593" t="s">
        <v>57</v>
      </c>
      <c r="AC593" t="s">
        <v>65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66</v>
      </c>
      <c r="AM593">
        <v>0</v>
      </c>
      <c r="AN593">
        <v>1</v>
      </c>
      <c r="AO593">
        <v>0</v>
      </c>
      <c r="AP593" t="s">
        <v>164</v>
      </c>
      <c r="AQ593" t="s">
        <v>124</v>
      </c>
      <c r="AR593" t="s">
        <v>93</v>
      </c>
      <c r="AS593">
        <v>3</v>
      </c>
      <c r="AT593">
        <v>4198</v>
      </c>
      <c r="AU593">
        <v>1</v>
      </c>
      <c r="AV593">
        <v>0</v>
      </c>
      <c r="AW593">
        <v>1</v>
      </c>
      <c r="AX593">
        <v>0</v>
      </c>
      <c r="AY593">
        <v>4</v>
      </c>
      <c r="AZ593" t="s">
        <v>165</v>
      </c>
      <c r="BA593">
        <v>3</v>
      </c>
      <c r="BB593" t="s">
        <v>126</v>
      </c>
      <c r="BC593">
        <v>3</v>
      </c>
    </row>
    <row r="594" spans="1:55">
      <c r="A594" t="s">
        <v>1661</v>
      </c>
      <c r="B594" t="s">
        <v>56</v>
      </c>
      <c r="C594">
        <v>34</v>
      </c>
      <c r="D594" t="s">
        <v>61</v>
      </c>
      <c r="E594">
        <v>0</v>
      </c>
      <c r="F594" t="s">
        <v>1662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83</v>
      </c>
      <c r="M594" t="s">
        <v>57</v>
      </c>
      <c r="N594" t="s">
        <v>1663</v>
      </c>
      <c r="O594" t="s">
        <v>61</v>
      </c>
      <c r="P594" t="s">
        <v>57</v>
      </c>
      <c r="Q594" t="s">
        <v>62</v>
      </c>
      <c r="R594" t="s">
        <v>169</v>
      </c>
      <c r="S594" t="s">
        <v>57</v>
      </c>
      <c r="T594" t="s">
        <v>61</v>
      </c>
      <c r="U594" t="s">
        <v>61</v>
      </c>
      <c r="V594" t="s">
        <v>57</v>
      </c>
      <c r="W594" t="s">
        <v>61</v>
      </c>
      <c r="X594" t="s">
        <v>61</v>
      </c>
      <c r="Y594" t="s">
        <v>61</v>
      </c>
      <c r="Z594" t="s">
        <v>61</v>
      </c>
      <c r="AA594" t="s">
        <v>77</v>
      </c>
      <c r="AB594" t="s">
        <v>61</v>
      </c>
      <c r="AC594" t="s">
        <v>65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88</v>
      </c>
      <c r="AK594" t="s">
        <v>89</v>
      </c>
      <c r="AL594" t="s">
        <v>342</v>
      </c>
      <c r="AM594">
        <v>1</v>
      </c>
      <c r="AN594">
        <v>0</v>
      </c>
      <c r="AO594">
        <v>0</v>
      </c>
      <c r="AP594" t="s">
        <v>91</v>
      </c>
      <c r="AQ594" t="s">
        <v>68</v>
      </c>
      <c r="AR594" t="s">
        <v>69</v>
      </c>
      <c r="AS594">
        <v>2</v>
      </c>
      <c r="AT594">
        <v>2144</v>
      </c>
      <c r="AU594">
        <v>1</v>
      </c>
      <c r="AV594">
        <v>1</v>
      </c>
      <c r="AW594">
        <v>0</v>
      </c>
      <c r="AX594">
        <v>53.85</v>
      </c>
      <c r="AY594">
        <v>1</v>
      </c>
      <c r="AZ594" t="s">
        <v>94</v>
      </c>
      <c r="BA594">
        <v>8</v>
      </c>
      <c r="BB594" t="s">
        <v>95</v>
      </c>
      <c r="BC594">
        <v>1</v>
      </c>
    </row>
    <row r="595" spans="1:55">
      <c r="A595" t="s">
        <v>1664</v>
      </c>
      <c r="B595" t="s">
        <v>56</v>
      </c>
      <c r="C595">
        <v>57</v>
      </c>
      <c r="D595" t="s">
        <v>61</v>
      </c>
      <c r="E595">
        <v>0</v>
      </c>
      <c r="F595" t="s">
        <v>514</v>
      </c>
      <c r="G595">
        <v>92027</v>
      </c>
      <c r="H595">
        <v>33.141265</v>
      </c>
      <c r="I595">
        <v>-116.967221</v>
      </c>
      <c r="J595">
        <v>0</v>
      </c>
      <c r="K595">
        <v>2</v>
      </c>
      <c r="L595" t="s">
        <v>83</v>
      </c>
      <c r="M595" t="s">
        <v>57</v>
      </c>
      <c r="N595" t="s">
        <v>1665</v>
      </c>
      <c r="O595" t="s">
        <v>61</v>
      </c>
      <c r="P595" t="s">
        <v>61</v>
      </c>
      <c r="Q595" t="s">
        <v>143</v>
      </c>
      <c r="R595" t="s">
        <v>143</v>
      </c>
      <c r="S595" t="s">
        <v>143</v>
      </c>
      <c r="T595" t="s">
        <v>143</v>
      </c>
      <c r="U595" t="s">
        <v>143</v>
      </c>
      <c r="V595" t="s">
        <v>143</v>
      </c>
      <c r="W595" t="s">
        <v>143</v>
      </c>
      <c r="X595" t="s">
        <v>143</v>
      </c>
      <c r="Y595" t="s">
        <v>143</v>
      </c>
      <c r="Z595" t="s">
        <v>143</v>
      </c>
      <c r="AA595" t="s">
        <v>77</v>
      </c>
      <c r="AB595" t="s">
        <v>57</v>
      </c>
      <c r="AC595" t="s">
        <v>307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170</v>
      </c>
      <c r="AM595">
        <v>0</v>
      </c>
      <c r="AN595">
        <v>0</v>
      </c>
      <c r="AO595">
        <v>0</v>
      </c>
      <c r="AP595" t="s">
        <v>91</v>
      </c>
      <c r="AQ595" t="s">
        <v>92</v>
      </c>
      <c r="AR595" t="s">
        <v>182</v>
      </c>
      <c r="AT595">
        <v>48690</v>
      </c>
      <c r="AU595">
        <v>0</v>
      </c>
      <c r="AX595">
        <v>0</v>
      </c>
      <c r="AY595">
        <v>1</v>
      </c>
      <c r="AZ595" t="s">
        <v>94</v>
      </c>
      <c r="BA595">
        <v>8</v>
      </c>
      <c r="BB595" t="s">
        <v>95</v>
      </c>
      <c r="BC595">
        <v>1</v>
      </c>
    </row>
    <row r="596" spans="1:55">
      <c r="A596" t="s">
        <v>1666</v>
      </c>
      <c r="B596" t="s">
        <v>73</v>
      </c>
      <c r="C596">
        <v>36</v>
      </c>
      <c r="D596" t="s">
        <v>57</v>
      </c>
      <c r="E596">
        <v>0</v>
      </c>
      <c r="F596" t="s">
        <v>1667</v>
      </c>
      <c r="G596">
        <v>95250</v>
      </c>
      <c r="H596">
        <v>38.244806</v>
      </c>
      <c r="I596">
        <v>-120.417301</v>
      </c>
      <c r="J596">
        <v>1</v>
      </c>
      <c r="K596">
        <v>13</v>
      </c>
      <c r="L596" t="s">
        <v>59</v>
      </c>
      <c r="M596" t="s">
        <v>57</v>
      </c>
      <c r="N596" t="s">
        <v>1668</v>
      </c>
      <c r="O596" t="s">
        <v>57</v>
      </c>
      <c r="P596" t="s">
        <v>57</v>
      </c>
      <c r="Q596" t="s">
        <v>85</v>
      </c>
      <c r="R596" t="s">
        <v>313</v>
      </c>
      <c r="S596" t="s">
        <v>61</v>
      </c>
      <c r="T596" t="s">
        <v>61</v>
      </c>
      <c r="U596" t="s">
        <v>57</v>
      </c>
      <c r="V596" t="s">
        <v>61</v>
      </c>
      <c r="W596" t="s">
        <v>57</v>
      </c>
      <c r="X596" t="s">
        <v>57</v>
      </c>
      <c r="Y596" t="s">
        <v>57</v>
      </c>
      <c r="Z596" t="s">
        <v>57</v>
      </c>
      <c r="AA596" t="s">
        <v>77</v>
      </c>
      <c r="AB596" t="s">
        <v>57</v>
      </c>
      <c r="AC596" t="s">
        <v>65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88</v>
      </c>
      <c r="AK596" t="s">
        <v>89</v>
      </c>
      <c r="AL596" t="s">
        <v>90</v>
      </c>
      <c r="AM596">
        <v>1</v>
      </c>
      <c r="AN596">
        <v>0</v>
      </c>
      <c r="AO596">
        <v>0</v>
      </c>
      <c r="AP596" t="s">
        <v>103</v>
      </c>
      <c r="AQ596" t="s">
        <v>68</v>
      </c>
      <c r="AR596" t="s">
        <v>105</v>
      </c>
      <c r="AS596">
        <v>5</v>
      </c>
      <c r="AT596">
        <v>88</v>
      </c>
      <c r="AU596">
        <v>1</v>
      </c>
      <c r="AV596">
        <v>1</v>
      </c>
      <c r="AW596">
        <v>0</v>
      </c>
      <c r="AX596">
        <v>102.25</v>
      </c>
      <c r="AY596">
        <v>3</v>
      </c>
      <c r="AZ596" t="s">
        <v>106</v>
      </c>
      <c r="BA596">
        <v>6</v>
      </c>
      <c r="BB596" t="s">
        <v>95</v>
      </c>
      <c r="BC596">
        <v>1</v>
      </c>
    </row>
    <row r="597" spans="1:55">
      <c r="A597" t="s">
        <v>1669</v>
      </c>
      <c r="B597" t="s">
        <v>73</v>
      </c>
      <c r="C597">
        <v>30</v>
      </c>
      <c r="D597" t="s">
        <v>57</v>
      </c>
      <c r="E597">
        <v>0</v>
      </c>
      <c r="F597" t="s">
        <v>1670</v>
      </c>
      <c r="G597">
        <v>95951</v>
      </c>
      <c r="H597">
        <v>39.732767</v>
      </c>
      <c r="I597">
        <v>-122.042298</v>
      </c>
      <c r="J597">
        <v>1</v>
      </c>
      <c r="K597">
        <v>59</v>
      </c>
      <c r="L597" t="s">
        <v>129</v>
      </c>
      <c r="M597" t="s">
        <v>57</v>
      </c>
      <c r="N597" t="s">
        <v>1671</v>
      </c>
      <c r="O597" t="s">
        <v>57</v>
      </c>
      <c r="P597" t="s">
        <v>57</v>
      </c>
      <c r="Q597" t="s">
        <v>62</v>
      </c>
      <c r="R597" t="s">
        <v>289</v>
      </c>
      <c r="S597" t="s">
        <v>57</v>
      </c>
      <c r="T597" t="s">
        <v>61</v>
      </c>
      <c r="U597" t="s">
        <v>61</v>
      </c>
      <c r="V597" t="s">
        <v>57</v>
      </c>
      <c r="W597" t="s">
        <v>61</v>
      </c>
      <c r="X597" t="s">
        <v>57</v>
      </c>
      <c r="Y597" t="s">
        <v>57</v>
      </c>
      <c r="Z597" t="s">
        <v>57</v>
      </c>
      <c r="AA597" t="s">
        <v>64</v>
      </c>
      <c r="AB597" t="s">
        <v>57</v>
      </c>
      <c r="AC597" t="s">
        <v>65</v>
      </c>
      <c r="AD597">
        <v>69.09999999999999</v>
      </c>
      <c r="AE597">
        <v>4096.9</v>
      </c>
      <c r="AF597">
        <v>0</v>
      </c>
      <c r="AG597">
        <v>0</v>
      </c>
      <c r="AH597">
        <v>1209.5</v>
      </c>
      <c r="AI597">
        <v>5306.4</v>
      </c>
      <c r="AJ597" t="s">
        <v>66</v>
      </c>
      <c r="AM597">
        <v>0</v>
      </c>
      <c r="AN597">
        <v>1</v>
      </c>
      <c r="AO597">
        <v>0</v>
      </c>
      <c r="AP597" t="s">
        <v>123</v>
      </c>
      <c r="AQ597" t="s">
        <v>68</v>
      </c>
      <c r="AR597" t="s">
        <v>69</v>
      </c>
      <c r="AS597">
        <v>5</v>
      </c>
      <c r="AT597">
        <v>1931</v>
      </c>
      <c r="AU597">
        <v>1</v>
      </c>
      <c r="AV597">
        <v>0</v>
      </c>
      <c r="AW597">
        <v>1</v>
      </c>
      <c r="AX597">
        <v>0</v>
      </c>
      <c r="AY597">
        <v>6</v>
      </c>
      <c r="AZ597" t="s">
        <v>125</v>
      </c>
      <c r="BA597">
        <v>1</v>
      </c>
      <c r="BB597" t="s">
        <v>71</v>
      </c>
      <c r="BC597">
        <v>4</v>
      </c>
    </row>
    <row r="598" spans="1:55">
      <c r="A598" t="s">
        <v>1672</v>
      </c>
      <c r="B598" t="s">
        <v>73</v>
      </c>
      <c r="C598">
        <v>47</v>
      </c>
      <c r="D598" t="s">
        <v>61</v>
      </c>
      <c r="E598">
        <v>0</v>
      </c>
      <c r="F598" t="s">
        <v>1005</v>
      </c>
      <c r="G598">
        <v>95364</v>
      </c>
      <c r="H598">
        <v>38.224869</v>
      </c>
      <c r="I598">
        <v>-119.755729</v>
      </c>
      <c r="J598">
        <v>0</v>
      </c>
      <c r="K598">
        <v>17</v>
      </c>
      <c r="L598" t="s">
        <v>98</v>
      </c>
      <c r="M598" t="s">
        <v>57</v>
      </c>
      <c r="N598" t="s">
        <v>1673</v>
      </c>
      <c r="O598" t="s">
        <v>57</v>
      </c>
      <c r="P598" t="s">
        <v>57</v>
      </c>
      <c r="Q598" t="s">
        <v>135</v>
      </c>
      <c r="R598" t="s">
        <v>423</v>
      </c>
      <c r="S598" t="s">
        <v>57</v>
      </c>
      <c r="T598" t="s">
        <v>61</v>
      </c>
      <c r="U598" t="s">
        <v>61</v>
      </c>
      <c r="V598" t="s">
        <v>61</v>
      </c>
      <c r="W598" t="s">
        <v>61</v>
      </c>
      <c r="X598" t="s">
        <v>57</v>
      </c>
      <c r="Y598" t="s">
        <v>57</v>
      </c>
      <c r="Z598" t="s">
        <v>57</v>
      </c>
      <c r="AA598" t="s">
        <v>77</v>
      </c>
      <c r="AB598" t="s">
        <v>61</v>
      </c>
      <c r="AC598" t="s">
        <v>87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66</v>
      </c>
      <c r="AM598">
        <v>0</v>
      </c>
      <c r="AN598">
        <v>1</v>
      </c>
      <c r="AO598">
        <v>0</v>
      </c>
      <c r="AP598" t="s">
        <v>103</v>
      </c>
      <c r="AQ598" t="s">
        <v>78</v>
      </c>
      <c r="AR598" t="s">
        <v>69</v>
      </c>
      <c r="AS598">
        <v>4</v>
      </c>
      <c r="AT598">
        <v>235</v>
      </c>
      <c r="AU598">
        <v>1</v>
      </c>
      <c r="AV598">
        <v>0</v>
      </c>
      <c r="AW598">
        <v>1</v>
      </c>
      <c r="AX598">
        <v>0</v>
      </c>
      <c r="AY598">
        <v>3</v>
      </c>
      <c r="AZ598" t="s">
        <v>106</v>
      </c>
      <c r="BA598">
        <v>5</v>
      </c>
      <c r="BB598" t="s">
        <v>80</v>
      </c>
      <c r="BC598">
        <v>2</v>
      </c>
    </row>
    <row r="599" spans="1:55">
      <c r="A599" t="s">
        <v>1674</v>
      </c>
      <c r="B599" t="s">
        <v>56</v>
      </c>
      <c r="C599">
        <v>40</v>
      </c>
      <c r="D599" t="s">
        <v>61</v>
      </c>
      <c r="E599">
        <v>0</v>
      </c>
      <c r="F599" t="s">
        <v>1424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59</v>
      </c>
      <c r="M599" t="s">
        <v>57</v>
      </c>
      <c r="N599" t="s">
        <v>1675</v>
      </c>
      <c r="O599" t="s">
        <v>61</v>
      </c>
      <c r="P599" t="s">
        <v>57</v>
      </c>
      <c r="Q599" t="s">
        <v>85</v>
      </c>
      <c r="R599" t="s">
        <v>250</v>
      </c>
      <c r="S599" t="s">
        <v>61</v>
      </c>
      <c r="T599" t="s">
        <v>61</v>
      </c>
      <c r="U599" t="s">
        <v>61</v>
      </c>
      <c r="V599" t="s">
        <v>61</v>
      </c>
      <c r="W599" t="s">
        <v>61</v>
      </c>
      <c r="X599" t="s">
        <v>57</v>
      </c>
      <c r="Y599" t="s">
        <v>57</v>
      </c>
      <c r="Z599" t="s">
        <v>57</v>
      </c>
      <c r="AA599" t="s">
        <v>77</v>
      </c>
      <c r="AB599" t="s">
        <v>57</v>
      </c>
      <c r="AC599" t="s">
        <v>87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1132.09</v>
      </c>
      <c r="AJ599" t="s">
        <v>88</v>
      </c>
      <c r="AK599" t="s">
        <v>89</v>
      </c>
      <c r="AL599" t="s">
        <v>356</v>
      </c>
      <c r="AM599">
        <v>1</v>
      </c>
      <c r="AN599">
        <v>0</v>
      </c>
      <c r="AO599">
        <v>0</v>
      </c>
      <c r="AP599" t="s">
        <v>67</v>
      </c>
      <c r="AQ599" t="s">
        <v>78</v>
      </c>
      <c r="AR599" t="s">
        <v>93</v>
      </c>
      <c r="AS599">
        <v>3</v>
      </c>
      <c r="AT599">
        <v>20408</v>
      </c>
      <c r="AU599">
        <v>1</v>
      </c>
      <c r="AV599">
        <v>1</v>
      </c>
      <c r="AW599">
        <v>0</v>
      </c>
      <c r="AX599">
        <v>79.55</v>
      </c>
      <c r="AY599">
        <v>2</v>
      </c>
      <c r="AZ599" t="s">
        <v>70</v>
      </c>
      <c r="BA599">
        <v>7</v>
      </c>
      <c r="BB599" t="s">
        <v>95</v>
      </c>
      <c r="BC599">
        <v>1</v>
      </c>
    </row>
    <row r="600" spans="1:55">
      <c r="A600" t="s">
        <v>1676</v>
      </c>
      <c r="B600" t="s">
        <v>56</v>
      </c>
      <c r="C600">
        <v>70</v>
      </c>
      <c r="D600" t="s">
        <v>61</v>
      </c>
      <c r="E600">
        <v>0</v>
      </c>
      <c r="F600" t="s">
        <v>1677</v>
      </c>
      <c r="G600">
        <v>93401</v>
      </c>
      <c r="H600">
        <v>35.233745</v>
      </c>
      <c r="I600">
        <v>-120.626442</v>
      </c>
      <c r="J600">
        <v>0</v>
      </c>
      <c r="K600">
        <v>10</v>
      </c>
      <c r="L600" t="s">
        <v>59</v>
      </c>
      <c r="M600" t="s">
        <v>57</v>
      </c>
      <c r="N600" t="s">
        <v>592</v>
      </c>
      <c r="O600" t="s">
        <v>61</v>
      </c>
      <c r="P600" t="s">
        <v>57</v>
      </c>
      <c r="Q600" t="s">
        <v>85</v>
      </c>
      <c r="R600" t="s">
        <v>86</v>
      </c>
      <c r="S600" t="s">
        <v>61</v>
      </c>
      <c r="T600" t="s">
        <v>61</v>
      </c>
      <c r="U600" t="s">
        <v>57</v>
      </c>
      <c r="V600" t="s">
        <v>61</v>
      </c>
      <c r="W600" t="s">
        <v>61</v>
      </c>
      <c r="X600" t="s">
        <v>57</v>
      </c>
      <c r="Y600" t="s">
        <v>57</v>
      </c>
      <c r="Z600" t="s">
        <v>57</v>
      </c>
      <c r="AA600" t="s">
        <v>77</v>
      </c>
      <c r="AB600" t="s">
        <v>57</v>
      </c>
      <c r="AC600" t="s">
        <v>65</v>
      </c>
      <c r="AD600">
        <v>84.59999999999999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88</v>
      </c>
      <c r="AK600" t="s">
        <v>205</v>
      </c>
      <c r="AL600" t="s">
        <v>329</v>
      </c>
      <c r="AM600">
        <v>1</v>
      </c>
      <c r="AN600">
        <v>0</v>
      </c>
      <c r="AO600">
        <v>0</v>
      </c>
      <c r="AP600" t="s">
        <v>67</v>
      </c>
      <c r="AQ600" t="s">
        <v>104</v>
      </c>
      <c r="AR600" t="s">
        <v>93</v>
      </c>
      <c r="AS600">
        <v>4</v>
      </c>
      <c r="AT600">
        <v>27047</v>
      </c>
      <c r="AU600">
        <v>1</v>
      </c>
      <c r="AV600">
        <v>1</v>
      </c>
      <c r="AW600">
        <v>0</v>
      </c>
      <c r="AX600">
        <v>84.59999999999999</v>
      </c>
      <c r="AY600">
        <v>2</v>
      </c>
      <c r="AZ600" t="s">
        <v>70</v>
      </c>
      <c r="BA600">
        <v>7</v>
      </c>
      <c r="BB600" t="s">
        <v>95</v>
      </c>
      <c r="BC600">
        <v>1</v>
      </c>
    </row>
    <row r="601" spans="1:55">
      <c r="A601" t="s">
        <v>1678</v>
      </c>
      <c r="B601" t="s">
        <v>56</v>
      </c>
      <c r="C601">
        <v>62</v>
      </c>
      <c r="D601" t="s">
        <v>61</v>
      </c>
      <c r="E601">
        <v>0</v>
      </c>
      <c r="F601" t="s">
        <v>1679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83</v>
      </c>
      <c r="M601" t="s">
        <v>57</v>
      </c>
      <c r="N601" t="s">
        <v>1680</v>
      </c>
      <c r="O601" t="s">
        <v>61</v>
      </c>
      <c r="P601" t="s">
        <v>57</v>
      </c>
      <c r="Q601" t="s">
        <v>85</v>
      </c>
      <c r="R601" t="s">
        <v>174</v>
      </c>
      <c r="S601" t="s">
        <v>61</v>
      </c>
      <c r="T601" t="s">
        <v>61</v>
      </c>
      <c r="U601" t="s">
        <v>61</v>
      </c>
      <c r="V601" t="s">
        <v>57</v>
      </c>
      <c r="W601" t="s">
        <v>61</v>
      </c>
      <c r="X601" t="s">
        <v>57</v>
      </c>
      <c r="Y601" t="s">
        <v>57</v>
      </c>
      <c r="Z601" t="s">
        <v>57</v>
      </c>
      <c r="AA601" t="s">
        <v>77</v>
      </c>
      <c r="AB601" t="s">
        <v>57</v>
      </c>
      <c r="AC601" t="s">
        <v>65</v>
      </c>
      <c r="AD601">
        <v>85.40000000000001</v>
      </c>
      <c r="AE601">
        <v>425.9</v>
      </c>
      <c r="AF601">
        <v>0</v>
      </c>
      <c r="AG601">
        <v>0</v>
      </c>
      <c r="AH601">
        <v>217.55</v>
      </c>
      <c r="AI601">
        <v>643.45</v>
      </c>
      <c r="AJ601" t="s">
        <v>88</v>
      </c>
      <c r="AK601" t="s">
        <v>201</v>
      </c>
      <c r="AL601" t="s">
        <v>202</v>
      </c>
      <c r="AM601">
        <v>1</v>
      </c>
      <c r="AN601">
        <v>0</v>
      </c>
      <c r="AO601">
        <v>0</v>
      </c>
      <c r="AP601" t="s">
        <v>91</v>
      </c>
      <c r="AQ601" t="s">
        <v>124</v>
      </c>
      <c r="AR601" t="s">
        <v>93</v>
      </c>
      <c r="AS601">
        <v>4</v>
      </c>
      <c r="AT601">
        <v>4354</v>
      </c>
      <c r="AU601">
        <v>1</v>
      </c>
      <c r="AV601">
        <v>1</v>
      </c>
      <c r="AW601">
        <v>0</v>
      </c>
      <c r="AX601">
        <v>85.40000000000001</v>
      </c>
      <c r="AY601">
        <v>1</v>
      </c>
      <c r="AZ601" t="s">
        <v>94</v>
      </c>
      <c r="BA601">
        <v>10</v>
      </c>
      <c r="BB601" t="s">
        <v>95</v>
      </c>
      <c r="BC601">
        <v>1</v>
      </c>
    </row>
    <row r="602" spans="1:55">
      <c r="A602" t="s">
        <v>1681</v>
      </c>
      <c r="B602" t="s">
        <v>56</v>
      </c>
      <c r="C602">
        <v>20</v>
      </c>
      <c r="D602" t="s">
        <v>61</v>
      </c>
      <c r="E602">
        <v>0</v>
      </c>
      <c r="F602" t="s">
        <v>252</v>
      </c>
      <c r="G602">
        <v>92126</v>
      </c>
      <c r="H602">
        <v>32.886925</v>
      </c>
      <c r="I602">
        <v>-117.152162</v>
      </c>
      <c r="J602">
        <v>0</v>
      </c>
      <c r="K602">
        <v>54</v>
      </c>
      <c r="L602" t="s">
        <v>59</v>
      </c>
      <c r="M602" t="s">
        <v>57</v>
      </c>
      <c r="N602" t="s">
        <v>1682</v>
      </c>
      <c r="O602" t="s">
        <v>57</v>
      </c>
      <c r="P602" t="s">
        <v>57</v>
      </c>
      <c r="Q602" t="s">
        <v>85</v>
      </c>
      <c r="R602" t="s">
        <v>467</v>
      </c>
      <c r="S602" t="s">
        <v>57</v>
      </c>
      <c r="T602" t="s">
        <v>61</v>
      </c>
      <c r="U602" t="s">
        <v>57</v>
      </c>
      <c r="V602" t="s">
        <v>61</v>
      </c>
      <c r="W602" t="s">
        <v>57</v>
      </c>
      <c r="X602" t="s">
        <v>57</v>
      </c>
      <c r="Y602" t="s">
        <v>57</v>
      </c>
      <c r="Z602" t="s">
        <v>57</v>
      </c>
      <c r="AA602" t="s">
        <v>64</v>
      </c>
      <c r="AB602" t="s">
        <v>57</v>
      </c>
      <c r="AC602" t="s">
        <v>87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88</v>
      </c>
      <c r="AK602" t="s">
        <v>89</v>
      </c>
      <c r="AL602" t="s">
        <v>181</v>
      </c>
      <c r="AM602">
        <v>1</v>
      </c>
      <c r="AN602">
        <v>0</v>
      </c>
      <c r="AO602">
        <v>0</v>
      </c>
      <c r="AP602" t="s">
        <v>123</v>
      </c>
      <c r="AQ602" t="s">
        <v>116</v>
      </c>
      <c r="AR602" t="s">
        <v>105</v>
      </c>
      <c r="AS602">
        <v>6</v>
      </c>
      <c r="AT602">
        <v>74232</v>
      </c>
      <c r="AU602">
        <v>1</v>
      </c>
      <c r="AV602">
        <v>1</v>
      </c>
      <c r="AW602">
        <v>0</v>
      </c>
      <c r="AX602">
        <v>103.95</v>
      </c>
      <c r="AY602">
        <v>6</v>
      </c>
      <c r="AZ602" t="s">
        <v>125</v>
      </c>
      <c r="BA602">
        <v>4</v>
      </c>
      <c r="BB602" t="s">
        <v>80</v>
      </c>
      <c r="BC602">
        <v>2</v>
      </c>
    </row>
    <row r="603" spans="1:55">
      <c r="A603" t="s">
        <v>1683</v>
      </c>
      <c r="B603" t="s">
        <v>73</v>
      </c>
      <c r="C603">
        <v>32</v>
      </c>
      <c r="D603" t="s">
        <v>61</v>
      </c>
      <c r="E603">
        <v>0</v>
      </c>
      <c r="F603" t="s">
        <v>1684</v>
      </c>
      <c r="G603">
        <v>94550</v>
      </c>
      <c r="H603">
        <v>37.571748</v>
      </c>
      <c r="I603">
        <v>-121.659562</v>
      </c>
      <c r="J603">
        <v>0</v>
      </c>
      <c r="K603">
        <v>56</v>
      </c>
      <c r="L603" t="s">
        <v>129</v>
      </c>
      <c r="M603" t="s">
        <v>57</v>
      </c>
      <c r="N603" t="s">
        <v>1685</v>
      </c>
      <c r="O603" t="s">
        <v>57</v>
      </c>
      <c r="P603" t="s">
        <v>57</v>
      </c>
      <c r="Q603" t="s">
        <v>85</v>
      </c>
      <c r="R603" t="s">
        <v>441</v>
      </c>
      <c r="S603" t="s">
        <v>57</v>
      </c>
      <c r="T603" t="s">
        <v>57</v>
      </c>
      <c r="U603" t="s">
        <v>61</v>
      </c>
      <c r="V603" t="s">
        <v>61</v>
      </c>
      <c r="W603" t="s">
        <v>61</v>
      </c>
      <c r="X603" t="s">
        <v>61</v>
      </c>
      <c r="Y603" t="s">
        <v>61</v>
      </c>
      <c r="Z603" t="s">
        <v>57</v>
      </c>
      <c r="AA603" t="s">
        <v>77</v>
      </c>
      <c r="AB603" t="s">
        <v>57</v>
      </c>
      <c r="AC603" t="s">
        <v>87</v>
      </c>
      <c r="AD603">
        <v>86.40000000000001</v>
      </c>
      <c r="AE603">
        <v>4922.4</v>
      </c>
      <c r="AF603">
        <v>0</v>
      </c>
      <c r="AG603">
        <v>0</v>
      </c>
      <c r="AH603">
        <v>2080.4</v>
      </c>
      <c r="AI603">
        <v>7002.8</v>
      </c>
      <c r="AJ603" t="s">
        <v>66</v>
      </c>
      <c r="AM603">
        <v>0</v>
      </c>
      <c r="AN603">
        <v>1</v>
      </c>
      <c r="AO603">
        <v>0</v>
      </c>
      <c r="AP603" t="s">
        <v>123</v>
      </c>
      <c r="AQ603" t="s">
        <v>68</v>
      </c>
      <c r="AR603" t="s">
        <v>93</v>
      </c>
      <c r="AS603">
        <v>3</v>
      </c>
      <c r="AT603">
        <v>75929</v>
      </c>
      <c r="AU603">
        <v>1</v>
      </c>
      <c r="AV603">
        <v>0</v>
      </c>
      <c r="AW603">
        <v>1</v>
      </c>
      <c r="AX603">
        <v>0</v>
      </c>
      <c r="AY603">
        <v>6</v>
      </c>
      <c r="AZ603" t="s">
        <v>125</v>
      </c>
      <c r="BA603">
        <v>7</v>
      </c>
      <c r="BB603" t="s">
        <v>95</v>
      </c>
      <c r="BC603">
        <v>1</v>
      </c>
    </row>
    <row r="604" spans="1:55">
      <c r="A604" t="s">
        <v>1686</v>
      </c>
      <c r="B604" t="s">
        <v>73</v>
      </c>
      <c r="C604">
        <v>21</v>
      </c>
      <c r="D604" t="s">
        <v>57</v>
      </c>
      <c r="E604">
        <v>0</v>
      </c>
      <c r="F604" t="s">
        <v>1687</v>
      </c>
      <c r="G604">
        <v>92356</v>
      </c>
      <c r="H604">
        <v>34.508417</v>
      </c>
      <c r="I604">
        <v>-116.856103</v>
      </c>
      <c r="J604">
        <v>3</v>
      </c>
      <c r="K604">
        <v>4</v>
      </c>
      <c r="L604" t="s">
        <v>83</v>
      </c>
      <c r="M604" t="s">
        <v>57</v>
      </c>
      <c r="N604" t="s">
        <v>1688</v>
      </c>
      <c r="O604" t="s">
        <v>57</v>
      </c>
      <c r="P604" t="s">
        <v>57</v>
      </c>
      <c r="Q604" t="s">
        <v>85</v>
      </c>
      <c r="R604" t="s">
        <v>322</v>
      </c>
      <c r="S604" t="s">
        <v>61</v>
      </c>
      <c r="T604" t="s">
        <v>61</v>
      </c>
      <c r="U604" t="s">
        <v>57</v>
      </c>
      <c r="V604" t="s">
        <v>61</v>
      </c>
      <c r="W604" t="s">
        <v>57</v>
      </c>
      <c r="X604" t="s">
        <v>57</v>
      </c>
      <c r="Y604" t="s">
        <v>57</v>
      </c>
      <c r="Z604" t="s">
        <v>57</v>
      </c>
      <c r="AA604" t="s">
        <v>77</v>
      </c>
      <c r="AB604" t="s">
        <v>61</v>
      </c>
      <c r="AC604" t="s">
        <v>87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88</v>
      </c>
      <c r="AK604" t="s">
        <v>89</v>
      </c>
      <c r="AL604" t="s">
        <v>90</v>
      </c>
      <c r="AM604">
        <v>1</v>
      </c>
      <c r="AN604">
        <v>0</v>
      </c>
      <c r="AO604">
        <v>0</v>
      </c>
      <c r="AP604" t="s">
        <v>91</v>
      </c>
      <c r="AQ604" t="s">
        <v>116</v>
      </c>
      <c r="AR604" t="s">
        <v>105</v>
      </c>
      <c r="AS604">
        <v>5</v>
      </c>
      <c r="AT604">
        <v>5256</v>
      </c>
      <c r="AU604">
        <v>1</v>
      </c>
      <c r="AV604">
        <v>1</v>
      </c>
      <c r="AW604">
        <v>0</v>
      </c>
      <c r="AX604">
        <v>101.15</v>
      </c>
      <c r="AY604">
        <v>1</v>
      </c>
      <c r="AZ604" t="s">
        <v>94</v>
      </c>
      <c r="BA604">
        <v>9</v>
      </c>
      <c r="BB604" t="s">
        <v>95</v>
      </c>
      <c r="BC604">
        <v>1</v>
      </c>
    </row>
    <row r="605" spans="1:55">
      <c r="A605" t="s">
        <v>1689</v>
      </c>
      <c r="B605" t="s">
        <v>56</v>
      </c>
      <c r="C605">
        <v>23</v>
      </c>
      <c r="D605" t="s">
        <v>61</v>
      </c>
      <c r="E605">
        <v>0</v>
      </c>
      <c r="F605" t="s">
        <v>469</v>
      </c>
      <c r="G605">
        <v>95612</v>
      </c>
      <c r="H605">
        <v>38.384648</v>
      </c>
      <c r="I605">
        <v>-121.578701</v>
      </c>
      <c r="J605">
        <v>0</v>
      </c>
      <c r="K605">
        <v>2</v>
      </c>
      <c r="L605" t="s">
        <v>59</v>
      </c>
      <c r="M605" t="s">
        <v>57</v>
      </c>
      <c r="N605" t="s">
        <v>1690</v>
      </c>
      <c r="O605" t="s">
        <v>61</v>
      </c>
      <c r="P605" t="s">
        <v>61</v>
      </c>
      <c r="Q605" t="s">
        <v>143</v>
      </c>
      <c r="R605" t="s">
        <v>143</v>
      </c>
      <c r="S605" t="s">
        <v>143</v>
      </c>
      <c r="T605" t="s">
        <v>143</v>
      </c>
      <c r="U605" t="s">
        <v>143</v>
      </c>
      <c r="V605" t="s">
        <v>143</v>
      </c>
      <c r="W605" t="s">
        <v>143</v>
      </c>
      <c r="X605" t="s">
        <v>143</v>
      </c>
      <c r="Y605" t="s">
        <v>143</v>
      </c>
      <c r="Z605" t="s">
        <v>143</v>
      </c>
      <c r="AA605" t="s">
        <v>77</v>
      </c>
      <c r="AB605" t="s">
        <v>61</v>
      </c>
      <c r="AC605" t="s">
        <v>307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88</v>
      </c>
      <c r="AK605" t="s">
        <v>101</v>
      </c>
      <c r="AL605" t="s">
        <v>175</v>
      </c>
      <c r="AM605">
        <v>1</v>
      </c>
      <c r="AN605">
        <v>0</v>
      </c>
      <c r="AO605">
        <v>0</v>
      </c>
      <c r="AP605" t="s">
        <v>91</v>
      </c>
      <c r="AQ605" t="s">
        <v>116</v>
      </c>
      <c r="AR605" t="s">
        <v>182</v>
      </c>
      <c r="AT605">
        <v>1417</v>
      </c>
      <c r="AU605">
        <v>1</v>
      </c>
      <c r="AV605">
        <v>1</v>
      </c>
      <c r="AW605">
        <v>0</v>
      </c>
      <c r="AX605">
        <v>19.5</v>
      </c>
      <c r="AY605">
        <v>1</v>
      </c>
      <c r="AZ605" t="s">
        <v>94</v>
      </c>
      <c r="BA605">
        <v>8</v>
      </c>
      <c r="BB605" t="s">
        <v>95</v>
      </c>
      <c r="BC605">
        <v>1</v>
      </c>
    </row>
    <row r="606" spans="1:55">
      <c r="A606" t="s">
        <v>1691</v>
      </c>
      <c r="B606" t="s">
        <v>73</v>
      </c>
      <c r="C606">
        <v>55</v>
      </c>
      <c r="D606" t="s">
        <v>61</v>
      </c>
      <c r="E606">
        <v>0</v>
      </c>
      <c r="F606" t="s">
        <v>1692</v>
      </c>
      <c r="G606">
        <v>95545</v>
      </c>
      <c r="H606">
        <v>40.342928</v>
      </c>
      <c r="I606">
        <v>-124.063329</v>
      </c>
      <c r="J606">
        <v>0</v>
      </c>
      <c r="K606">
        <v>62</v>
      </c>
      <c r="L606" t="s">
        <v>129</v>
      </c>
      <c r="M606" t="s">
        <v>57</v>
      </c>
      <c r="N606" t="s">
        <v>1693</v>
      </c>
      <c r="O606" t="s">
        <v>57</v>
      </c>
      <c r="P606" t="s">
        <v>57</v>
      </c>
      <c r="Q606" t="s">
        <v>62</v>
      </c>
      <c r="R606" t="s">
        <v>160</v>
      </c>
      <c r="S606" t="s">
        <v>57</v>
      </c>
      <c r="T606" t="s">
        <v>57</v>
      </c>
      <c r="U606" t="s">
        <v>57</v>
      </c>
      <c r="V606" t="s">
        <v>57</v>
      </c>
      <c r="W606" t="s">
        <v>61</v>
      </c>
      <c r="X606" t="s">
        <v>61</v>
      </c>
      <c r="Y606" t="s">
        <v>61</v>
      </c>
      <c r="Z606" t="s">
        <v>57</v>
      </c>
      <c r="AA606" t="s">
        <v>122</v>
      </c>
      <c r="AB606" t="s">
        <v>61</v>
      </c>
      <c r="AC606" t="s">
        <v>87</v>
      </c>
      <c r="AD606">
        <v>69.40000000000001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66</v>
      </c>
      <c r="AM606">
        <v>0</v>
      </c>
      <c r="AN606">
        <v>1</v>
      </c>
      <c r="AO606">
        <v>0</v>
      </c>
      <c r="AP606" t="s">
        <v>123</v>
      </c>
      <c r="AQ606" t="s">
        <v>92</v>
      </c>
      <c r="AR606" t="s">
        <v>69</v>
      </c>
      <c r="AS606">
        <v>5</v>
      </c>
      <c r="AT606">
        <v>82</v>
      </c>
      <c r="AU606">
        <v>1</v>
      </c>
      <c r="AV606">
        <v>0</v>
      </c>
      <c r="AW606">
        <v>1</v>
      </c>
      <c r="AX606">
        <v>0</v>
      </c>
      <c r="AY606">
        <v>6</v>
      </c>
      <c r="AZ606" t="s">
        <v>125</v>
      </c>
      <c r="BA606">
        <v>2</v>
      </c>
      <c r="BB606" t="s">
        <v>126</v>
      </c>
      <c r="BC606">
        <v>3</v>
      </c>
    </row>
    <row r="607" spans="1:55">
      <c r="A607" t="s">
        <v>1694</v>
      </c>
      <c r="B607" t="s">
        <v>56</v>
      </c>
      <c r="C607">
        <v>72</v>
      </c>
      <c r="D607" t="s">
        <v>57</v>
      </c>
      <c r="E607">
        <v>0</v>
      </c>
      <c r="F607" t="s">
        <v>252</v>
      </c>
      <c r="G607">
        <v>92104</v>
      </c>
      <c r="H607">
        <v>32.741499</v>
      </c>
      <c r="I607">
        <v>-117.127409</v>
      </c>
      <c r="J607">
        <v>1</v>
      </c>
      <c r="K607">
        <v>27</v>
      </c>
      <c r="L607" t="s">
        <v>59</v>
      </c>
      <c r="M607" t="s">
        <v>57</v>
      </c>
      <c r="N607" t="s">
        <v>1695</v>
      </c>
      <c r="O607" t="s">
        <v>61</v>
      </c>
      <c r="P607" t="s">
        <v>57</v>
      </c>
      <c r="Q607" t="s">
        <v>85</v>
      </c>
      <c r="R607" t="s">
        <v>441</v>
      </c>
      <c r="S607" t="s">
        <v>57</v>
      </c>
      <c r="T607" t="s">
        <v>61</v>
      </c>
      <c r="U607" t="s">
        <v>57</v>
      </c>
      <c r="V607" t="s">
        <v>61</v>
      </c>
      <c r="W607" t="s">
        <v>57</v>
      </c>
      <c r="X607" t="s">
        <v>57</v>
      </c>
      <c r="Y607" t="s">
        <v>61</v>
      </c>
      <c r="Z607" t="s">
        <v>57</v>
      </c>
      <c r="AA607" t="s">
        <v>77</v>
      </c>
      <c r="AB607" t="s">
        <v>57</v>
      </c>
      <c r="AC607" t="s">
        <v>87</v>
      </c>
      <c r="AD607">
        <v>101.25</v>
      </c>
      <c r="AE607">
        <v>2754.45</v>
      </c>
      <c r="AF607">
        <v>0</v>
      </c>
      <c r="AG607">
        <v>0</v>
      </c>
      <c r="AH607">
        <v>1237.14</v>
      </c>
      <c r="AI607">
        <v>3991.59</v>
      </c>
      <c r="AJ607" t="s">
        <v>88</v>
      </c>
      <c r="AK607" t="s">
        <v>205</v>
      </c>
      <c r="AL607" t="s">
        <v>206</v>
      </c>
      <c r="AM607">
        <v>1</v>
      </c>
      <c r="AN607">
        <v>0</v>
      </c>
      <c r="AO607">
        <v>0</v>
      </c>
      <c r="AP607" t="s">
        <v>164</v>
      </c>
      <c r="AQ607" t="s">
        <v>104</v>
      </c>
      <c r="AR607" t="s">
        <v>105</v>
      </c>
      <c r="AS607">
        <v>5</v>
      </c>
      <c r="AT607">
        <v>47689</v>
      </c>
      <c r="AU607">
        <v>1</v>
      </c>
      <c r="AV607">
        <v>1</v>
      </c>
      <c r="AW607">
        <v>0</v>
      </c>
      <c r="AX607">
        <v>101.25</v>
      </c>
      <c r="AY607">
        <v>4</v>
      </c>
      <c r="AZ607" t="s">
        <v>165</v>
      </c>
      <c r="BA607">
        <v>6</v>
      </c>
      <c r="BB607" t="s">
        <v>95</v>
      </c>
      <c r="BC607">
        <v>1</v>
      </c>
    </row>
    <row r="608" spans="1:55">
      <c r="A608" t="s">
        <v>1696</v>
      </c>
      <c r="B608" t="s">
        <v>73</v>
      </c>
      <c r="C608">
        <v>57</v>
      </c>
      <c r="D608" t="s">
        <v>61</v>
      </c>
      <c r="E608">
        <v>0</v>
      </c>
      <c r="F608" t="s">
        <v>1697</v>
      </c>
      <c r="G608">
        <v>93210</v>
      </c>
      <c r="H608">
        <v>36.186867</v>
      </c>
      <c r="I608">
        <v>-120.387793</v>
      </c>
      <c r="J608">
        <v>0</v>
      </c>
      <c r="K608">
        <v>1</v>
      </c>
      <c r="L608" t="s">
        <v>83</v>
      </c>
      <c r="M608" t="s">
        <v>57</v>
      </c>
      <c r="N608" t="s">
        <v>1698</v>
      </c>
      <c r="O608" t="s">
        <v>61</v>
      </c>
      <c r="P608" t="s">
        <v>57</v>
      </c>
      <c r="Q608" t="s">
        <v>135</v>
      </c>
      <c r="R608" t="s">
        <v>441</v>
      </c>
      <c r="S608" t="s">
        <v>61</v>
      </c>
      <c r="T608" t="s">
        <v>61</v>
      </c>
      <c r="U608" t="s">
        <v>61</v>
      </c>
      <c r="V608" t="s">
        <v>61</v>
      </c>
      <c r="W608" t="s">
        <v>61</v>
      </c>
      <c r="X608" t="s">
        <v>61</v>
      </c>
      <c r="Y608" t="s">
        <v>61</v>
      </c>
      <c r="Z608" t="s">
        <v>57</v>
      </c>
      <c r="AA608" t="s">
        <v>77</v>
      </c>
      <c r="AB608" t="s">
        <v>57</v>
      </c>
      <c r="AC608" t="s">
        <v>307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88</v>
      </c>
      <c r="AK608" t="s">
        <v>89</v>
      </c>
      <c r="AL608" t="s">
        <v>342</v>
      </c>
      <c r="AM608">
        <v>1</v>
      </c>
      <c r="AN608">
        <v>0</v>
      </c>
      <c r="AO608">
        <v>0</v>
      </c>
      <c r="AP608" t="s">
        <v>91</v>
      </c>
      <c r="AQ608" t="s">
        <v>92</v>
      </c>
      <c r="AR608" t="s">
        <v>137</v>
      </c>
      <c r="AS608">
        <v>1</v>
      </c>
      <c r="AT608">
        <v>18036</v>
      </c>
      <c r="AU608">
        <v>1</v>
      </c>
      <c r="AV608">
        <v>1</v>
      </c>
      <c r="AW608">
        <v>0</v>
      </c>
      <c r="AX608">
        <v>45.7</v>
      </c>
      <c r="AY608">
        <v>1</v>
      </c>
      <c r="AZ608" t="s">
        <v>94</v>
      </c>
      <c r="BA608">
        <v>8</v>
      </c>
      <c r="BB608" t="s">
        <v>95</v>
      </c>
      <c r="BC608">
        <v>1</v>
      </c>
    </row>
    <row r="609" spans="1:55">
      <c r="A609" t="s">
        <v>1699</v>
      </c>
      <c r="B609" t="s">
        <v>56</v>
      </c>
      <c r="C609">
        <v>29</v>
      </c>
      <c r="D609" t="s">
        <v>57</v>
      </c>
      <c r="E609">
        <v>0</v>
      </c>
      <c r="F609" t="s">
        <v>1700</v>
      </c>
      <c r="G609">
        <v>95312</v>
      </c>
      <c r="H609">
        <v>37.420273</v>
      </c>
      <c r="I609">
        <v>-120.66527</v>
      </c>
      <c r="J609">
        <v>1</v>
      </c>
      <c r="K609">
        <v>53</v>
      </c>
      <c r="L609" t="s">
        <v>129</v>
      </c>
      <c r="M609" t="s">
        <v>57</v>
      </c>
      <c r="N609" t="s">
        <v>1701</v>
      </c>
      <c r="O609" t="s">
        <v>61</v>
      </c>
      <c r="P609" t="s">
        <v>57</v>
      </c>
      <c r="Q609" t="s">
        <v>85</v>
      </c>
      <c r="R609" t="s">
        <v>467</v>
      </c>
      <c r="S609" t="s">
        <v>61</v>
      </c>
      <c r="T609" t="s">
        <v>61</v>
      </c>
      <c r="U609" t="s">
        <v>61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64</v>
      </c>
      <c r="AB609" t="s">
        <v>57</v>
      </c>
      <c r="AC609" t="s">
        <v>87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66</v>
      </c>
      <c r="AM609">
        <v>0</v>
      </c>
      <c r="AN609">
        <v>1</v>
      </c>
      <c r="AO609">
        <v>0</v>
      </c>
      <c r="AP609" t="s">
        <v>123</v>
      </c>
      <c r="AQ609" t="s">
        <v>116</v>
      </c>
      <c r="AR609" t="s">
        <v>105</v>
      </c>
      <c r="AS609">
        <v>5</v>
      </c>
      <c r="AT609">
        <v>55</v>
      </c>
      <c r="AU609">
        <v>1</v>
      </c>
      <c r="AV609">
        <v>0</v>
      </c>
      <c r="AW609">
        <v>1</v>
      </c>
      <c r="AX609">
        <v>0</v>
      </c>
      <c r="AY609">
        <v>6</v>
      </c>
      <c r="AZ609" t="s">
        <v>125</v>
      </c>
      <c r="BA609">
        <v>3</v>
      </c>
      <c r="BB609" t="s">
        <v>126</v>
      </c>
      <c r="BC609">
        <v>3</v>
      </c>
    </row>
    <row r="610" spans="1:55">
      <c r="A610" t="s">
        <v>1702</v>
      </c>
      <c r="B610" t="s">
        <v>73</v>
      </c>
      <c r="C610">
        <v>47</v>
      </c>
      <c r="D610" t="s">
        <v>57</v>
      </c>
      <c r="E610">
        <v>0</v>
      </c>
      <c r="F610" t="s">
        <v>1703</v>
      </c>
      <c r="G610">
        <v>96013</v>
      </c>
      <c r="H610">
        <v>40.946785</v>
      </c>
      <c r="I610">
        <v>-121.719489</v>
      </c>
      <c r="J610">
        <v>1</v>
      </c>
      <c r="K610">
        <v>54</v>
      </c>
      <c r="L610" t="s">
        <v>59</v>
      </c>
      <c r="M610" t="s">
        <v>57</v>
      </c>
      <c r="N610" t="s">
        <v>1704</v>
      </c>
      <c r="O610" t="s">
        <v>57</v>
      </c>
      <c r="P610" t="s">
        <v>57</v>
      </c>
      <c r="Q610" t="s">
        <v>85</v>
      </c>
      <c r="R610" t="s">
        <v>250</v>
      </c>
      <c r="S610" t="s">
        <v>61</v>
      </c>
      <c r="T610" t="s">
        <v>57</v>
      </c>
      <c r="U610" t="s">
        <v>57</v>
      </c>
      <c r="V610" t="s">
        <v>61</v>
      </c>
      <c r="W610" t="s">
        <v>57</v>
      </c>
      <c r="X610" t="s">
        <v>57</v>
      </c>
      <c r="Y610" t="s">
        <v>57</v>
      </c>
      <c r="Z610" t="s">
        <v>57</v>
      </c>
      <c r="AA610" t="s">
        <v>77</v>
      </c>
      <c r="AB610" t="s">
        <v>57</v>
      </c>
      <c r="AC610" t="s">
        <v>87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88</v>
      </c>
      <c r="AK610" t="s">
        <v>89</v>
      </c>
      <c r="AL610" t="s">
        <v>356</v>
      </c>
      <c r="AM610">
        <v>1</v>
      </c>
      <c r="AN610">
        <v>0</v>
      </c>
      <c r="AO610">
        <v>0</v>
      </c>
      <c r="AP610" t="s">
        <v>123</v>
      </c>
      <c r="AQ610" t="s">
        <v>78</v>
      </c>
      <c r="AR610" t="s">
        <v>105</v>
      </c>
      <c r="AS610">
        <v>6</v>
      </c>
      <c r="AT610">
        <v>4552</v>
      </c>
      <c r="AU610">
        <v>1</v>
      </c>
      <c r="AV610">
        <v>1</v>
      </c>
      <c r="AW610">
        <v>0</v>
      </c>
      <c r="AX610">
        <v>104.3</v>
      </c>
      <c r="AY610">
        <v>6</v>
      </c>
      <c r="AZ610" t="s">
        <v>125</v>
      </c>
      <c r="BA610">
        <v>6</v>
      </c>
      <c r="BB610" t="s">
        <v>95</v>
      </c>
      <c r="BC610">
        <v>1</v>
      </c>
    </row>
    <row r="611" spans="1:55">
      <c r="A611" t="s">
        <v>1705</v>
      </c>
      <c r="B611" t="s">
        <v>73</v>
      </c>
      <c r="C611">
        <v>34</v>
      </c>
      <c r="D611" t="s">
        <v>61</v>
      </c>
      <c r="E611">
        <v>0</v>
      </c>
      <c r="F611" t="s">
        <v>1161</v>
      </c>
      <c r="G611">
        <v>91932</v>
      </c>
      <c r="H611">
        <v>32.579134</v>
      </c>
      <c r="I611">
        <v>-117.119009</v>
      </c>
      <c r="J611">
        <v>0</v>
      </c>
      <c r="K611">
        <v>23</v>
      </c>
      <c r="L611" t="s">
        <v>59</v>
      </c>
      <c r="M611" t="s">
        <v>57</v>
      </c>
      <c r="N611" t="s">
        <v>1706</v>
      </c>
      <c r="O611" t="s">
        <v>61</v>
      </c>
      <c r="P611" t="s">
        <v>57</v>
      </c>
      <c r="Q611" t="s">
        <v>62</v>
      </c>
      <c r="R611" t="s">
        <v>250</v>
      </c>
      <c r="S611" t="s">
        <v>61</v>
      </c>
      <c r="T611" t="s">
        <v>61</v>
      </c>
      <c r="U611" t="s">
        <v>61</v>
      </c>
      <c r="V611" t="s">
        <v>61</v>
      </c>
      <c r="W611" t="s">
        <v>57</v>
      </c>
      <c r="X611" t="s">
        <v>57</v>
      </c>
      <c r="Y611" t="s">
        <v>57</v>
      </c>
      <c r="Z611" t="s">
        <v>61</v>
      </c>
      <c r="AA611" t="s">
        <v>64</v>
      </c>
      <c r="AB611" t="s">
        <v>57</v>
      </c>
      <c r="AC611" t="s">
        <v>87</v>
      </c>
      <c r="AD611">
        <v>64.90000000000001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66</v>
      </c>
      <c r="AM611">
        <v>0</v>
      </c>
      <c r="AN611">
        <v>1</v>
      </c>
      <c r="AO611">
        <v>0</v>
      </c>
      <c r="AP611" t="s">
        <v>103</v>
      </c>
      <c r="AQ611" t="s">
        <v>68</v>
      </c>
      <c r="AR611" t="s">
        <v>69</v>
      </c>
      <c r="AS611">
        <v>3</v>
      </c>
      <c r="AT611">
        <v>26662</v>
      </c>
      <c r="AU611">
        <v>1</v>
      </c>
      <c r="AV611">
        <v>0</v>
      </c>
      <c r="AW611">
        <v>1</v>
      </c>
      <c r="AX611">
        <v>0</v>
      </c>
      <c r="AY611">
        <v>3</v>
      </c>
      <c r="AZ611" t="s">
        <v>106</v>
      </c>
      <c r="BA611">
        <v>2</v>
      </c>
      <c r="BB611" t="s">
        <v>126</v>
      </c>
      <c r="BC611">
        <v>3</v>
      </c>
    </row>
    <row r="612" spans="1:55">
      <c r="A612" t="s">
        <v>1707</v>
      </c>
      <c r="B612" t="s">
        <v>73</v>
      </c>
      <c r="C612">
        <v>53</v>
      </c>
      <c r="D612" t="s">
        <v>57</v>
      </c>
      <c r="E612">
        <v>3</v>
      </c>
      <c r="F612" t="s">
        <v>883</v>
      </c>
      <c r="G612">
        <v>91732</v>
      </c>
      <c r="H612">
        <v>34.074492</v>
      </c>
      <c r="I612">
        <v>-118.01462</v>
      </c>
      <c r="J612">
        <v>10</v>
      </c>
      <c r="K612">
        <v>6</v>
      </c>
      <c r="L612" t="s">
        <v>83</v>
      </c>
      <c r="M612" t="s">
        <v>57</v>
      </c>
      <c r="N612" t="s">
        <v>1589</v>
      </c>
      <c r="O612" t="s">
        <v>61</v>
      </c>
      <c r="P612" t="s">
        <v>61</v>
      </c>
      <c r="Q612" t="s">
        <v>143</v>
      </c>
      <c r="R612" t="s">
        <v>143</v>
      </c>
      <c r="S612" t="s">
        <v>143</v>
      </c>
      <c r="T612" t="s">
        <v>143</v>
      </c>
      <c r="U612" t="s">
        <v>143</v>
      </c>
      <c r="V612" t="s">
        <v>143</v>
      </c>
      <c r="W612" t="s">
        <v>143</v>
      </c>
      <c r="X612" t="s">
        <v>143</v>
      </c>
      <c r="Y612" t="s">
        <v>143</v>
      </c>
      <c r="Z612" t="s">
        <v>143</v>
      </c>
      <c r="AA612" t="s">
        <v>64</v>
      </c>
      <c r="AB612" t="s">
        <v>61</v>
      </c>
      <c r="AC612" t="s">
        <v>65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66</v>
      </c>
      <c r="AM612">
        <v>0</v>
      </c>
      <c r="AN612">
        <v>1</v>
      </c>
      <c r="AO612">
        <v>0</v>
      </c>
      <c r="AP612" t="s">
        <v>91</v>
      </c>
      <c r="AQ612" t="s">
        <v>92</v>
      </c>
      <c r="AR612" t="s">
        <v>182</v>
      </c>
      <c r="AT612">
        <v>62660</v>
      </c>
      <c r="AU612">
        <v>1</v>
      </c>
      <c r="AV612">
        <v>0</v>
      </c>
      <c r="AW612">
        <v>1</v>
      </c>
      <c r="AX612">
        <v>0</v>
      </c>
      <c r="AY612">
        <v>1</v>
      </c>
      <c r="AZ612" t="s">
        <v>94</v>
      </c>
      <c r="BA612">
        <v>3</v>
      </c>
      <c r="BB612" t="s">
        <v>126</v>
      </c>
      <c r="BC612">
        <v>3</v>
      </c>
    </row>
    <row r="613" spans="1:55">
      <c r="A613" t="s">
        <v>1708</v>
      </c>
      <c r="B613" t="s">
        <v>73</v>
      </c>
      <c r="C613">
        <v>46</v>
      </c>
      <c r="D613" t="s">
        <v>61</v>
      </c>
      <c r="E613">
        <v>0</v>
      </c>
      <c r="F613" t="s">
        <v>1709</v>
      </c>
      <c r="G613">
        <v>95675</v>
      </c>
      <c r="H613">
        <v>38.545775</v>
      </c>
      <c r="I613">
        <v>-120.743325</v>
      </c>
      <c r="J613">
        <v>0</v>
      </c>
      <c r="K613">
        <v>8</v>
      </c>
      <c r="L613" t="s">
        <v>59</v>
      </c>
      <c r="M613" t="s">
        <v>61</v>
      </c>
      <c r="N613" t="s">
        <v>143</v>
      </c>
      <c r="O613" t="s">
        <v>143</v>
      </c>
      <c r="P613" t="s">
        <v>57</v>
      </c>
      <c r="Q613" t="s">
        <v>62</v>
      </c>
      <c r="R613" t="s">
        <v>100</v>
      </c>
      <c r="S613" t="s">
        <v>57</v>
      </c>
      <c r="T613" t="s">
        <v>61</v>
      </c>
      <c r="U613" t="s">
        <v>61</v>
      </c>
      <c r="V613" t="s">
        <v>57</v>
      </c>
      <c r="W613" t="s">
        <v>61</v>
      </c>
      <c r="X613" t="s">
        <v>57</v>
      </c>
      <c r="Y613" t="s">
        <v>57</v>
      </c>
      <c r="Z613" t="s">
        <v>57</v>
      </c>
      <c r="AA613" t="s">
        <v>122</v>
      </c>
      <c r="AB613" t="s">
        <v>57</v>
      </c>
      <c r="AC613" t="s">
        <v>307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66</v>
      </c>
      <c r="AM613">
        <v>0</v>
      </c>
      <c r="AN613">
        <v>1</v>
      </c>
      <c r="AO613">
        <v>0</v>
      </c>
      <c r="AP613" t="s">
        <v>67</v>
      </c>
      <c r="AQ613" t="s">
        <v>78</v>
      </c>
      <c r="AR613" t="s">
        <v>137</v>
      </c>
      <c r="AS613">
        <v>5</v>
      </c>
      <c r="AT613">
        <v>364</v>
      </c>
      <c r="AU613">
        <v>1</v>
      </c>
      <c r="AV613">
        <v>0</v>
      </c>
      <c r="AW613">
        <v>1</v>
      </c>
      <c r="AX613">
        <v>0</v>
      </c>
      <c r="AY613">
        <v>2</v>
      </c>
      <c r="AZ613" t="s">
        <v>70</v>
      </c>
      <c r="BA613">
        <v>2</v>
      </c>
      <c r="BB613" t="s">
        <v>126</v>
      </c>
      <c r="BC613">
        <v>3</v>
      </c>
    </row>
    <row r="614" spans="1:55">
      <c r="A614" t="s">
        <v>1710</v>
      </c>
      <c r="B614" t="s">
        <v>56</v>
      </c>
      <c r="C614">
        <v>43</v>
      </c>
      <c r="D614" t="s">
        <v>57</v>
      </c>
      <c r="E614">
        <v>0</v>
      </c>
      <c r="F614" t="s">
        <v>226</v>
      </c>
      <c r="G614">
        <v>90048</v>
      </c>
      <c r="H614">
        <v>34.072945</v>
      </c>
      <c r="I614">
        <v>-118.37267</v>
      </c>
      <c r="J614">
        <v>1</v>
      </c>
      <c r="K614">
        <v>11</v>
      </c>
      <c r="L614" t="s">
        <v>98</v>
      </c>
      <c r="M614" t="s">
        <v>57</v>
      </c>
      <c r="N614" t="s">
        <v>1711</v>
      </c>
      <c r="O614" t="s">
        <v>57</v>
      </c>
      <c r="P614" t="s">
        <v>57</v>
      </c>
      <c r="Q614" t="s">
        <v>85</v>
      </c>
      <c r="R614" t="s">
        <v>364</v>
      </c>
      <c r="S614" t="s">
        <v>61</v>
      </c>
      <c r="T614" t="s">
        <v>61</v>
      </c>
      <c r="U614" t="s">
        <v>57</v>
      </c>
      <c r="V614" t="s">
        <v>61</v>
      </c>
      <c r="W614" t="s">
        <v>57</v>
      </c>
      <c r="X614" t="s">
        <v>57</v>
      </c>
      <c r="Y614" t="s">
        <v>57</v>
      </c>
      <c r="Z614" t="s">
        <v>57</v>
      </c>
      <c r="AA614" t="s">
        <v>77</v>
      </c>
      <c r="AB614" t="s">
        <v>57</v>
      </c>
      <c r="AC614" t="s">
        <v>87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88</v>
      </c>
      <c r="AK614" t="s">
        <v>101</v>
      </c>
      <c r="AL614" t="s">
        <v>111</v>
      </c>
      <c r="AM614">
        <v>1</v>
      </c>
      <c r="AN614">
        <v>0</v>
      </c>
      <c r="AO614">
        <v>0</v>
      </c>
      <c r="AP614" t="s">
        <v>67</v>
      </c>
      <c r="AQ614" t="s">
        <v>78</v>
      </c>
      <c r="AR614" t="s">
        <v>105</v>
      </c>
      <c r="AS614">
        <v>5</v>
      </c>
      <c r="AT614">
        <v>21739</v>
      </c>
      <c r="AU614">
        <v>1</v>
      </c>
      <c r="AV614">
        <v>1</v>
      </c>
      <c r="AW614">
        <v>0</v>
      </c>
      <c r="AX614">
        <v>99.5</v>
      </c>
      <c r="AY614">
        <v>2</v>
      </c>
      <c r="AZ614" t="s">
        <v>70</v>
      </c>
      <c r="BA614">
        <v>6</v>
      </c>
      <c r="BB614" t="s">
        <v>95</v>
      </c>
      <c r="BC614">
        <v>1</v>
      </c>
    </row>
    <row r="615" spans="1:55">
      <c r="A615" t="s">
        <v>1712</v>
      </c>
      <c r="B615" t="s">
        <v>73</v>
      </c>
      <c r="C615">
        <v>46</v>
      </c>
      <c r="D615" t="s">
        <v>57</v>
      </c>
      <c r="E615">
        <v>0</v>
      </c>
      <c r="F615" t="s">
        <v>226</v>
      </c>
      <c r="G615">
        <v>90039</v>
      </c>
      <c r="H615">
        <v>34.110845</v>
      </c>
      <c r="I615">
        <v>-118.259595</v>
      </c>
      <c r="J615">
        <v>1</v>
      </c>
      <c r="K615">
        <v>61</v>
      </c>
      <c r="L615" t="s">
        <v>59</v>
      </c>
      <c r="M615" t="s">
        <v>57</v>
      </c>
      <c r="N615" t="s">
        <v>1713</v>
      </c>
      <c r="O615" t="s">
        <v>57</v>
      </c>
      <c r="P615" t="s">
        <v>57</v>
      </c>
      <c r="Q615" t="s">
        <v>85</v>
      </c>
      <c r="R615" t="s">
        <v>275</v>
      </c>
      <c r="S615" t="s">
        <v>61</v>
      </c>
      <c r="T615" t="s">
        <v>61</v>
      </c>
      <c r="U615" t="s">
        <v>61</v>
      </c>
      <c r="V615" t="s">
        <v>61</v>
      </c>
      <c r="W615" t="s">
        <v>57</v>
      </c>
      <c r="X615" t="s">
        <v>57</v>
      </c>
      <c r="Y615" t="s">
        <v>57</v>
      </c>
      <c r="Z615" t="s">
        <v>57</v>
      </c>
      <c r="AA615" t="s">
        <v>64</v>
      </c>
      <c r="AB615" t="s">
        <v>57</v>
      </c>
      <c r="AC615" t="s">
        <v>87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66</v>
      </c>
      <c r="AM615">
        <v>0</v>
      </c>
      <c r="AN615">
        <v>1</v>
      </c>
      <c r="AO615">
        <v>0</v>
      </c>
      <c r="AP615" t="s">
        <v>123</v>
      </c>
      <c r="AQ615" t="s">
        <v>78</v>
      </c>
      <c r="AR615" t="s">
        <v>105</v>
      </c>
      <c r="AS615">
        <v>4</v>
      </c>
      <c r="AT615">
        <v>29310</v>
      </c>
      <c r="AU615">
        <v>1</v>
      </c>
      <c r="AV615">
        <v>0</v>
      </c>
      <c r="AW615">
        <v>1</v>
      </c>
      <c r="AX615">
        <v>0</v>
      </c>
      <c r="AY615">
        <v>6</v>
      </c>
      <c r="AZ615" t="s">
        <v>125</v>
      </c>
      <c r="BA615">
        <v>3</v>
      </c>
      <c r="BB615" t="s">
        <v>126</v>
      </c>
      <c r="BC615">
        <v>3</v>
      </c>
    </row>
    <row r="616" spans="1:55">
      <c r="A616" t="s">
        <v>1714</v>
      </c>
      <c r="B616" t="s">
        <v>73</v>
      </c>
      <c r="C616">
        <v>21</v>
      </c>
      <c r="D616" t="s">
        <v>57</v>
      </c>
      <c r="E616">
        <v>0</v>
      </c>
      <c r="F616" t="s">
        <v>1715</v>
      </c>
      <c r="G616">
        <v>96031</v>
      </c>
      <c r="H616">
        <v>41.232128</v>
      </c>
      <c r="I616">
        <v>-123.194748</v>
      </c>
      <c r="J616">
        <v>8</v>
      </c>
      <c r="K616">
        <v>34</v>
      </c>
      <c r="L616" t="s">
        <v>59</v>
      </c>
      <c r="M616" t="s">
        <v>57</v>
      </c>
      <c r="N616" t="s">
        <v>1716</v>
      </c>
      <c r="O616" t="s">
        <v>57</v>
      </c>
      <c r="P616" t="s">
        <v>57</v>
      </c>
      <c r="Q616" t="s">
        <v>85</v>
      </c>
      <c r="R616" t="s">
        <v>230</v>
      </c>
      <c r="S616" t="s">
        <v>61</v>
      </c>
      <c r="T616" t="s">
        <v>61</v>
      </c>
      <c r="U616" t="s">
        <v>57</v>
      </c>
      <c r="V616" t="s">
        <v>61</v>
      </c>
      <c r="W616" t="s">
        <v>57</v>
      </c>
      <c r="X616" t="s">
        <v>57</v>
      </c>
      <c r="Y616" t="s">
        <v>57</v>
      </c>
      <c r="Z616" t="s">
        <v>57</v>
      </c>
      <c r="AA616" t="s">
        <v>77</v>
      </c>
      <c r="AB616" t="s">
        <v>61</v>
      </c>
      <c r="AC616" t="s">
        <v>87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66</v>
      </c>
      <c r="AM616">
        <v>0</v>
      </c>
      <c r="AN616">
        <v>1</v>
      </c>
      <c r="AO616">
        <v>0</v>
      </c>
      <c r="AP616" t="s">
        <v>164</v>
      </c>
      <c r="AQ616" t="s">
        <v>116</v>
      </c>
      <c r="AR616" t="s">
        <v>105</v>
      </c>
      <c r="AS616">
        <v>5</v>
      </c>
      <c r="AT616">
        <v>170</v>
      </c>
      <c r="AU616">
        <v>1</v>
      </c>
      <c r="AV616">
        <v>0</v>
      </c>
      <c r="AW616">
        <v>1</v>
      </c>
      <c r="AX616">
        <v>0</v>
      </c>
      <c r="AY616">
        <v>4</v>
      </c>
      <c r="AZ616" t="s">
        <v>165</v>
      </c>
      <c r="BA616">
        <v>6</v>
      </c>
      <c r="BB616" t="s">
        <v>95</v>
      </c>
      <c r="BC616">
        <v>1</v>
      </c>
    </row>
    <row r="617" spans="1:55">
      <c r="A617" t="s">
        <v>1717</v>
      </c>
      <c r="B617" t="s">
        <v>73</v>
      </c>
      <c r="C617">
        <v>31</v>
      </c>
      <c r="D617" t="s">
        <v>61</v>
      </c>
      <c r="E617">
        <v>0</v>
      </c>
      <c r="F617" t="s">
        <v>1718</v>
      </c>
      <c r="G617">
        <v>90292</v>
      </c>
      <c r="H617">
        <v>33.977468</v>
      </c>
      <c r="I617">
        <v>-118.445475</v>
      </c>
      <c r="J617">
        <v>0</v>
      </c>
      <c r="K617">
        <v>56</v>
      </c>
      <c r="L617" t="s">
        <v>59</v>
      </c>
      <c r="M617" t="s">
        <v>57</v>
      </c>
      <c r="N617" t="s">
        <v>1719</v>
      </c>
      <c r="O617" t="s">
        <v>57</v>
      </c>
      <c r="P617" t="s">
        <v>57</v>
      </c>
      <c r="Q617" t="s">
        <v>85</v>
      </c>
      <c r="R617" t="s">
        <v>586</v>
      </c>
      <c r="S617" t="s">
        <v>57</v>
      </c>
      <c r="T617" t="s">
        <v>61</v>
      </c>
      <c r="U617" t="s">
        <v>61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77</v>
      </c>
      <c r="AB617" t="s">
        <v>57</v>
      </c>
      <c r="AC617" t="s">
        <v>65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66</v>
      </c>
      <c r="AM617">
        <v>0</v>
      </c>
      <c r="AN617">
        <v>1</v>
      </c>
      <c r="AO617">
        <v>0</v>
      </c>
      <c r="AP617" t="s">
        <v>123</v>
      </c>
      <c r="AQ617" t="s">
        <v>68</v>
      </c>
      <c r="AR617" t="s">
        <v>105</v>
      </c>
      <c r="AS617">
        <v>6</v>
      </c>
      <c r="AT617">
        <v>18058</v>
      </c>
      <c r="AU617">
        <v>1</v>
      </c>
      <c r="AV617">
        <v>0</v>
      </c>
      <c r="AW617">
        <v>1</v>
      </c>
      <c r="AX617">
        <v>0</v>
      </c>
      <c r="AY617">
        <v>6</v>
      </c>
      <c r="AZ617" t="s">
        <v>125</v>
      </c>
      <c r="BA617">
        <v>7</v>
      </c>
      <c r="BB617" t="s">
        <v>95</v>
      </c>
      <c r="BC617">
        <v>1</v>
      </c>
    </row>
    <row r="618" spans="1:55">
      <c r="A618" t="s">
        <v>1720</v>
      </c>
      <c r="B618" t="s">
        <v>73</v>
      </c>
      <c r="C618">
        <v>38</v>
      </c>
      <c r="D618" t="s">
        <v>61</v>
      </c>
      <c r="E618">
        <v>0</v>
      </c>
      <c r="F618" t="s">
        <v>1721</v>
      </c>
      <c r="G618">
        <v>95650</v>
      </c>
      <c r="H618">
        <v>38.809175</v>
      </c>
      <c r="I618">
        <v>-121.171375</v>
      </c>
      <c r="J618">
        <v>0</v>
      </c>
      <c r="K618">
        <v>38</v>
      </c>
      <c r="L618" t="s">
        <v>59</v>
      </c>
      <c r="M618" t="s">
        <v>57</v>
      </c>
      <c r="N618" t="s">
        <v>1722</v>
      </c>
      <c r="O618" t="s">
        <v>61</v>
      </c>
      <c r="P618" t="s">
        <v>61</v>
      </c>
      <c r="Q618" t="s">
        <v>143</v>
      </c>
      <c r="R618" t="s">
        <v>143</v>
      </c>
      <c r="S618" t="s">
        <v>143</v>
      </c>
      <c r="T618" t="s">
        <v>143</v>
      </c>
      <c r="U618" t="s">
        <v>143</v>
      </c>
      <c r="V618" t="s">
        <v>143</v>
      </c>
      <c r="W618" t="s">
        <v>143</v>
      </c>
      <c r="X618" t="s">
        <v>143</v>
      </c>
      <c r="Y618" t="s">
        <v>143</v>
      </c>
      <c r="Z618" t="s">
        <v>143</v>
      </c>
      <c r="AA618" t="s">
        <v>64</v>
      </c>
      <c r="AB618" t="s">
        <v>61</v>
      </c>
      <c r="AC618" t="s">
        <v>65</v>
      </c>
      <c r="AD618">
        <v>20.1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66</v>
      </c>
      <c r="AM618">
        <v>0</v>
      </c>
      <c r="AN618">
        <v>1</v>
      </c>
      <c r="AO618">
        <v>0</v>
      </c>
      <c r="AP618" t="s">
        <v>176</v>
      </c>
      <c r="AQ618" t="s">
        <v>68</v>
      </c>
      <c r="AR618" t="s">
        <v>182</v>
      </c>
      <c r="AT618">
        <v>11191</v>
      </c>
      <c r="AU618">
        <v>1</v>
      </c>
      <c r="AV618">
        <v>0</v>
      </c>
      <c r="AW618">
        <v>1</v>
      </c>
      <c r="AX618">
        <v>0</v>
      </c>
      <c r="AY618">
        <v>5</v>
      </c>
      <c r="AZ618" t="s">
        <v>177</v>
      </c>
      <c r="BA618">
        <v>2</v>
      </c>
      <c r="BB618" t="s">
        <v>126</v>
      </c>
      <c r="BC618">
        <v>3</v>
      </c>
    </row>
    <row r="619" spans="1:55">
      <c r="A619" t="s">
        <v>1723</v>
      </c>
      <c r="B619" t="s">
        <v>73</v>
      </c>
      <c r="C619">
        <v>29</v>
      </c>
      <c r="D619" t="s">
        <v>57</v>
      </c>
      <c r="E619">
        <v>1</v>
      </c>
      <c r="F619" t="s">
        <v>235</v>
      </c>
      <c r="G619">
        <v>96001</v>
      </c>
      <c r="H619">
        <v>40.587919</v>
      </c>
      <c r="I619">
        <v>-122.464732</v>
      </c>
      <c r="J619">
        <v>2</v>
      </c>
      <c r="K619">
        <v>69</v>
      </c>
      <c r="L619" t="s">
        <v>59</v>
      </c>
      <c r="M619" t="s">
        <v>57</v>
      </c>
      <c r="N619" t="s">
        <v>1724</v>
      </c>
      <c r="O619" t="s">
        <v>61</v>
      </c>
      <c r="P619" t="s">
        <v>61</v>
      </c>
      <c r="Q619" t="s">
        <v>143</v>
      </c>
      <c r="R619" t="s">
        <v>143</v>
      </c>
      <c r="S619" t="s">
        <v>143</v>
      </c>
      <c r="T619" t="s">
        <v>143</v>
      </c>
      <c r="U619" t="s">
        <v>143</v>
      </c>
      <c r="V619" t="s">
        <v>143</v>
      </c>
      <c r="W619" t="s">
        <v>143</v>
      </c>
      <c r="X619" t="s">
        <v>143</v>
      </c>
      <c r="Y619" t="s">
        <v>143</v>
      </c>
      <c r="Z619" t="s">
        <v>143</v>
      </c>
      <c r="AA619" t="s">
        <v>122</v>
      </c>
      <c r="AB619" t="s">
        <v>61</v>
      </c>
      <c r="AC619" t="s">
        <v>87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66</v>
      </c>
      <c r="AM619">
        <v>0</v>
      </c>
      <c r="AN619">
        <v>1</v>
      </c>
      <c r="AO619">
        <v>0</v>
      </c>
      <c r="AP619" t="s">
        <v>123</v>
      </c>
      <c r="AQ619" t="s">
        <v>116</v>
      </c>
      <c r="AR619" t="s">
        <v>182</v>
      </c>
      <c r="AT619">
        <v>31586</v>
      </c>
      <c r="AU619">
        <v>1</v>
      </c>
      <c r="AV619">
        <v>0</v>
      </c>
      <c r="AW619">
        <v>1</v>
      </c>
      <c r="AX619">
        <v>0</v>
      </c>
      <c r="AY619">
        <v>6</v>
      </c>
      <c r="AZ619" t="s">
        <v>125</v>
      </c>
      <c r="BA619">
        <v>0</v>
      </c>
      <c r="BB619" t="s">
        <v>71</v>
      </c>
      <c r="BC619">
        <v>4</v>
      </c>
    </row>
    <row r="620" spans="1:55">
      <c r="A620" t="s">
        <v>1725</v>
      </c>
      <c r="B620" t="s">
        <v>73</v>
      </c>
      <c r="C620">
        <v>29</v>
      </c>
      <c r="D620" t="s">
        <v>57</v>
      </c>
      <c r="E620">
        <v>0</v>
      </c>
      <c r="F620" t="s">
        <v>968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119</v>
      </c>
      <c r="M620" t="s">
        <v>57</v>
      </c>
      <c r="N620" t="s">
        <v>1726</v>
      </c>
      <c r="O620" t="s">
        <v>57</v>
      </c>
      <c r="P620" t="s">
        <v>57</v>
      </c>
      <c r="Q620" t="s">
        <v>85</v>
      </c>
      <c r="R620" t="s">
        <v>966</v>
      </c>
      <c r="S620" t="s">
        <v>57</v>
      </c>
      <c r="T620" t="s">
        <v>57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122</v>
      </c>
      <c r="AB620" t="s">
        <v>61</v>
      </c>
      <c r="AC620" t="s">
        <v>87</v>
      </c>
      <c r="AD620">
        <v>115.15</v>
      </c>
      <c r="AE620">
        <v>8349.450000000001</v>
      </c>
      <c r="AF620">
        <v>0</v>
      </c>
      <c r="AG620">
        <v>0</v>
      </c>
      <c r="AH620">
        <v>2571.12</v>
      </c>
      <c r="AI620">
        <v>10920.57</v>
      </c>
      <c r="AJ620" t="s">
        <v>66</v>
      </c>
      <c r="AM620">
        <v>0</v>
      </c>
      <c r="AN620">
        <v>1</v>
      </c>
      <c r="AO620">
        <v>0</v>
      </c>
      <c r="AP620" t="s">
        <v>123</v>
      </c>
      <c r="AQ620" t="s">
        <v>116</v>
      </c>
      <c r="AR620" t="s">
        <v>105</v>
      </c>
      <c r="AS620">
        <v>8</v>
      </c>
      <c r="AT620">
        <v>32857</v>
      </c>
      <c r="AU620">
        <v>1</v>
      </c>
      <c r="AV620">
        <v>0</v>
      </c>
      <c r="AW620">
        <v>1</v>
      </c>
      <c r="AX620">
        <v>0</v>
      </c>
      <c r="AY620">
        <v>6</v>
      </c>
      <c r="AZ620" t="s">
        <v>125</v>
      </c>
      <c r="BA620">
        <v>3</v>
      </c>
      <c r="BB620" t="s">
        <v>126</v>
      </c>
      <c r="BC620">
        <v>3</v>
      </c>
    </row>
    <row r="621" spans="1:55">
      <c r="A621" t="s">
        <v>1727</v>
      </c>
      <c r="B621" t="s">
        <v>56</v>
      </c>
      <c r="C621">
        <v>74</v>
      </c>
      <c r="D621" t="s">
        <v>57</v>
      </c>
      <c r="E621">
        <v>0</v>
      </c>
      <c r="F621" t="s">
        <v>1728</v>
      </c>
      <c r="G621">
        <v>94565</v>
      </c>
      <c r="H621">
        <v>38.006047</v>
      </c>
      <c r="I621">
        <v>-121.916834</v>
      </c>
      <c r="J621">
        <v>8</v>
      </c>
      <c r="K621">
        <v>70</v>
      </c>
      <c r="L621" t="s">
        <v>119</v>
      </c>
      <c r="M621" t="s">
        <v>57</v>
      </c>
      <c r="N621" t="s">
        <v>1729</v>
      </c>
      <c r="O621" t="s">
        <v>57</v>
      </c>
      <c r="P621" t="s">
        <v>57</v>
      </c>
      <c r="Q621" t="s">
        <v>85</v>
      </c>
      <c r="R621" t="s">
        <v>121</v>
      </c>
      <c r="S621" t="s">
        <v>57</v>
      </c>
      <c r="T621" t="s">
        <v>57</v>
      </c>
      <c r="U621" t="s">
        <v>57</v>
      </c>
      <c r="V621" t="s">
        <v>57</v>
      </c>
      <c r="W621" t="s">
        <v>57</v>
      </c>
      <c r="X621" t="s">
        <v>57</v>
      </c>
      <c r="Y621" t="s">
        <v>61</v>
      </c>
      <c r="Z621" t="s">
        <v>57</v>
      </c>
      <c r="AA621" t="s">
        <v>122</v>
      </c>
      <c r="AB621" t="s">
        <v>57</v>
      </c>
      <c r="AC621" t="s">
        <v>65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66</v>
      </c>
      <c r="AM621">
        <v>0</v>
      </c>
      <c r="AN621">
        <v>1</v>
      </c>
      <c r="AO621">
        <v>0</v>
      </c>
      <c r="AP621" t="s">
        <v>123</v>
      </c>
      <c r="AQ621" t="s">
        <v>104</v>
      </c>
      <c r="AR621" t="s">
        <v>105</v>
      </c>
      <c r="AS621">
        <v>7</v>
      </c>
      <c r="AT621">
        <v>78816</v>
      </c>
      <c r="AU621">
        <v>1</v>
      </c>
      <c r="AV621">
        <v>0</v>
      </c>
      <c r="AW621">
        <v>1</v>
      </c>
      <c r="AX621">
        <v>0</v>
      </c>
      <c r="AY621">
        <v>6</v>
      </c>
      <c r="AZ621" t="s">
        <v>125</v>
      </c>
      <c r="BA621">
        <v>3</v>
      </c>
      <c r="BB621" t="s">
        <v>126</v>
      </c>
      <c r="BC621">
        <v>3</v>
      </c>
    </row>
    <row r="622" spans="1:55">
      <c r="A622" t="s">
        <v>1730</v>
      </c>
      <c r="B622" t="s">
        <v>56</v>
      </c>
      <c r="C622">
        <v>33</v>
      </c>
      <c r="D622" t="s">
        <v>61</v>
      </c>
      <c r="E622">
        <v>2</v>
      </c>
      <c r="F622" t="s">
        <v>226</v>
      </c>
      <c r="G622">
        <v>90036</v>
      </c>
      <c r="H622">
        <v>34.070291</v>
      </c>
      <c r="I622">
        <v>-118.349191</v>
      </c>
      <c r="J622">
        <v>0</v>
      </c>
      <c r="K622">
        <v>7</v>
      </c>
      <c r="L622" t="s">
        <v>59</v>
      </c>
      <c r="M622" t="s">
        <v>61</v>
      </c>
      <c r="N622" t="s">
        <v>143</v>
      </c>
      <c r="O622" t="s">
        <v>143</v>
      </c>
      <c r="P622" t="s">
        <v>57</v>
      </c>
      <c r="Q622" t="s">
        <v>62</v>
      </c>
      <c r="R622" t="s">
        <v>156</v>
      </c>
      <c r="S622" t="s">
        <v>57</v>
      </c>
      <c r="T622" t="s">
        <v>61</v>
      </c>
      <c r="U622" t="s">
        <v>61</v>
      </c>
      <c r="V622" t="s">
        <v>61</v>
      </c>
      <c r="W622" t="s">
        <v>61</v>
      </c>
      <c r="X622" t="s">
        <v>61</v>
      </c>
      <c r="Y622" t="s">
        <v>61</v>
      </c>
      <c r="Z622" t="s">
        <v>57</v>
      </c>
      <c r="AA622" t="s">
        <v>77</v>
      </c>
      <c r="AB622" t="s">
        <v>61</v>
      </c>
      <c r="AC622" t="s">
        <v>65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66</v>
      </c>
      <c r="AM622">
        <v>0</v>
      </c>
      <c r="AN622">
        <v>1</v>
      </c>
      <c r="AO622">
        <v>0</v>
      </c>
      <c r="AP622" t="s">
        <v>67</v>
      </c>
      <c r="AQ622" t="s">
        <v>68</v>
      </c>
      <c r="AR622" t="s">
        <v>182</v>
      </c>
      <c r="AS622">
        <v>2</v>
      </c>
      <c r="AT622">
        <v>32901</v>
      </c>
      <c r="AU622">
        <v>1</v>
      </c>
      <c r="AV622">
        <v>0</v>
      </c>
      <c r="AW622">
        <v>1</v>
      </c>
      <c r="AX622">
        <v>0</v>
      </c>
      <c r="AY622">
        <v>2</v>
      </c>
      <c r="AZ622" t="s">
        <v>70</v>
      </c>
      <c r="BA622">
        <v>4</v>
      </c>
      <c r="BB622" t="s">
        <v>80</v>
      </c>
      <c r="BC622">
        <v>2</v>
      </c>
    </row>
    <row r="623" spans="1:55">
      <c r="A623" t="s">
        <v>1731</v>
      </c>
      <c r="B623" t="s">
        <v>73</v>
      </c>
      <c r="C623">
        <v>53</v>
      </c>
      <c r="D623" t="s">
        <v>57</v>
      </c>
      <c r="E623">
        <v>0</v>
      </c>
      <c r="F623" t="s">
        <v>1732</v>
      </c>
      <c r="G623">
        <v>95423</v>
      </c>
      <c r="H623">
        <v>39.07116</v>
      </c>
      <c r="I623">
        <v>-122.598542</v>
      </c>
      <c r="J623">
        <v>1</v>
      </c>
      <c r="K623">
        <v>61</v>
      </c>
      <c r="L623" t="s">
        <v>59</v>
      </c>
      <c r="M623" t="s">
        <v>57</v>
      </c>
      <c r="N623" t="s">
        <v>1733</v>
      </c>
      <c r="O623" t="s">
        <v>57</v>
      </c>
      <c r="P623" t="s">
        <v>57</v>
      </c>
      <c r="Q623" t="s">
        <v>135</v>
      </c>
      <c r="R623" t="s">
        <v>163</v>
      </c>
      <c r="S623" t="s">
        <v>57</v>
      </c>
      <c r="T623" t="s">
        <v>57</v>
      </c>
      <c r="U623" t="s">
        <v>57</v>
      </c>
      <c r="V623" t="s">
        <v>57</v>
      </c>
      <c r="W623" t="s">
        <v>61</v>
      </c>
      <c r="X623" t="s">
        <v>57</v>
      </c>
      <c r="Y623" t="s">
        <v>57</v>
      </c>
      <c r="Z623" t="s">
        <v>57</v>
      </c>
      <c r="AA623" t="s">
        <v>122</v>
      </c>
      <c r="AB623" t="s">
        <v>57</v>
      </c>
      <c r="AC623" t="s">
        <v>87</v>
      </c>
      <c r="AD623">
        <v>80.8</v>
      </c>
      <c r="AE623">
        <v>4860.85</v>
      </c>
      <c r="AF623">
        <v>17.17</v>
      </c>
      <c r="AG623">
        <v>0</v>
      </c>
      <c r="AH623">
        <v>2652.28</v>
      </c>
      <c r="AI623">
        <v>7495.96</v>
      </c>
      <c r="AJ623" t="s">
        <v>66</v>
      </c>
      <c r="AM623">
        <v>0</v>
      </c>
      <c r="AN623">
        <v>1</v>
      </c>
      <c r="AO623">
        <v>0</v>
      </c>
      <c r="AP623" t="s">
        <v>123</v>
      </c>
      <c r="AQ623" t="s">
        <v>92</v>
      </c>
      <c r="AR623" t="s">
        <v>93</v>
      </c>
      <c r="AS623">
        <v>7</v>
      </c>
      <c r="AT623">
        <v>3684</v>
      </c>
      <c r="AU623">
        <v>1</v>
      </c>
      <c r="AV623">
        <v>0</v>
      </c>
      <c r="AW623">
        <v>1</v>
      </c>
      <c r="AX623">
        <v>0</v>
      </c>
      <c r="AY623">
        <v>6</v>
      </c>
      <c r="AZ623" t="s">
        <v>125</v>
      </c>
      <c r="BA623">
        <v>1</v>
      </c>
      <c r="BB623" t="s">
        <v>71</v>
      </c>
      <c r="BC623">
        <v>4</v>
      </c>
    </row>
    <row r="624" spans="1:55">
      <c r="A624" t="s">
        <v>1734</v>
      </c>
      <c r="B624" t="s">
        <v>73</v>
      </c>
      <c r="C624">
        <v>29</v>
      </c>
      <c r="D624" t="s">
        <v>57</v>
      </c>
      <c r="E624">
        <v>2</v>
      </c>
      <c r="F624" t="s">
        <v>1735</v>
      </c>
      <c r="G624">
        <v>92585</v>
      </c>
      <c r="H624">
        <v>33.739412</v>
      </c>
      <c r="I624">
        <v>-117.173334</v>
      </c>
      <c r="J624">
        <v>1</v>
      </c>
      <c r="K624">
        <v>55</v>
      </c>
      <c r="L624" t="s">
        <v>129</v>
      </c>
      <c r="M624" t="s">
        <v>57</v>
      </c>
      <c r="N624" t="s">
        <v>1736</v>
      </c>
      <c r="O624" t="s">
        <v>57</v>
      </c>
      <c r="P624" t="s">
        <v>57</v>
      </c>
      <c r="Q624" t="s">
        <v>85</v>
      </c>
      <c r="R624" t="s">
        <v>189</v>
      </c>
      <c r="S624" t="s">
        <v>61</v>
      </c>
      <c r="T624" t="s">
        <v>61</v>
      </c>
      <c r="U624" t="s">
        <v>61</v>
      </c>
      <c r="V624" t="s">
        <v>61</v>
      </c>
      <c r="W624" t="s">
        <v>61</v>
      </c>
      <c r="X624" t="s">
        <v>57</v>
      </c>
      <c r="Y624" t="s">
        <v>57</v>
      </c>
      <c r="Z624" t="s">
        <v>57</v>
      </c>
      <c r="AA624" t="s">
        <v>77</v>
      </c>
      <c r="AB624" t="s">
        <v>61</v>
      </c>
      <c r="AC624" t="s">
        <v>87</v>
      </c>
      <c r="AD624">
        <v>85.5</v>
      </c>
      <c r="AE624">
        <v>4713.4</v>
      </c>
      <c r="AF624">
        <v>0</v>
      </c>
      <c r="AG624">
        <v>0</v>
      </c>
      <c r="AH624">
        <v>2303.95</v>
      </c>
      <c r="AI624">
        <v>7017.35</v>
      </c>
      <c r="AJ624" t="s">
        <v>66</v>
      </c>
      <c r="AM624">
        <v>0</v>
      </c>
      <c r="AN624">
        <v>1</v>
      </c>
      <c r="AO624">
        <v>0</v>
      </c>
      <c r="AP624" t="s">
        <v>123</v>
      </c>
      <c r="AQ624" t="s">
        <v>116</v>
      </c>
      <c r="AR624" t="s">
        <v>93</v>
      </c>
      <c r="AS624">
        <v>3</v>
      </c>
      <c r="AT624">
        <v>8692</v>
      </c>
      <c r="AU624">
        <v>1</v>
      </c>
      <c r="AV624">
        <v>0</v>
      </c>
      <c r="AW624">
        <v>1</v>
      </c>
      <c r="AX624">
        <v>0</v>
      </c>
      <c r="AY624">
        <v>6</v>
      </c>
      <c r="AZ624" t="s">
        <v>125</v>
      </c>
      <c r="BA624">
        <v>5</v>
      </c>
      <c r="BB624" t="s">
        <v>80</v>
      </c>
      <c r="BC624">
        <v>2</v>
      </c>
    </row>
    <row r="625" spans="1:55">
      <c r="A625" t="s">
        <v>1737</v>
      </c>
      <c r="B625" t="s">
        <v>73</v>
      </c>
      <c r="C625">
        <v>37</v>
      </c>
      <c r="D625" t="s">
        <v>57</v>
      </c>
      <c r="E625">
        <v>0</v>
      </c>
      <c r="F625" t="s">
        <v>262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129</v>
      </c>
      <c r="M625" t="s">
        <v>57</v>
      </c>
      <c r="N625" t="s">
        <v>1738</v>
      </c>
      <c r="O625" t="s">
        <v>57</v>
      </c>
      <c r="P625" t="s">
        <v>57</v>
      </c>
      <c r="Q625" t="s">
        <v>62</v>
      </c>
      <c r="R625" t="s">
        <v>100</v>
      </c>
      <c r="S625" t="s">
        <v>57</v>
      </c>
      <c r="T625" t="s">
        <v>61</v>
      </c>
      <c r="U625" t="s">
        <v>57</v>
      </c>
      <c r="V625" t="s">
        <v>61</v>
      </c>
      <c r="W625" t="s">
        <v>61</v>
      </c>
      <c r="X625" t="s">
        <v>57</v>
      </c>
      <c r="Y625" t="s">
        <v>57</v>
      </c>
      <c r="Z625" t="s">
        <v>57</v>
      </c>
      <c r="AA625" t="s">
        <v>122</v>
      </c>
      <c r="AB625" t="s">
        <v>57</v>
      </c>
      <c r="AC625" t="s">
        <v>65</v>
      </c>
      <c r="AD625">
        <v>69.90000000000001</v>
      </c>
      <c r="AE625">
        <v>4226.7</v>
      </c>
      <c r="AF625">
        <v>0</v>
      </c>
      <c r="AG625">
        <v>0</v>
      </c>
      <c r="AH625">
        <v>286.09</v>
      </c>
      <c r="AI625">
        <v>4512.79</v>
      </c>
      <c r="AJ625" t="s">
        <v>66</v>
      </c>
      <c r="AM625">
        <v>0</v>
      </c>
      <c r="AN625">
        <v>1</v>
      </c>
      <c r="AO625">
        <v>0</v>
      </c>
      <c r="AP625" t="s">
        <v>123</v>
      </c>
      <c r="AQ625" t="s">
        <v>68</v>
      </c>
      <c r="AR625" t="s">
        <v>69</v>
      </c>
      <c r="AS625">
        <v>5</v>
      </c>
      <c r="AT625">
        <v>26032</v>
      </c>
      <c r="AU625">
        <v>1</v>
      </c>
      <c r="AV625">
        <v>0</v>
      </c>
      <c r="AW625">
        <v>1</v>
      </c>
      <c r="AX625">
        <v>0</v>
      </c>
      <c r="AY625">
        <v>6</v>
      </c>
      <c r="AZ625" t="s">
        <v>125</v>
      </c>
      <c r="BA625">
        <v>1</v>
      </c>
      <c r="BB625" t="s">
        <v>71</v>
      </c>
      <c r="BC625">
        <v>4</v>
      </c>
    </row>
    <row r="626" spans="1:55">
      <c r="A626" t="s">
        <v>1739</v>
      </c>
      <c r="B626" t="s">
        <v>56</v>
      </c>
      <c r="C626">
        <v>79</v>
      </c>
      <c r="D626" t="s">
        <v>57</v>
      </c>
      <c r="E626">
        <v>1</v>
      </c>
      <c r="F626" t="s">
        <v>407</v>
      </c>
      <c r="G626">
        <v>93554</v>
      </c>
      <c r="H626">
        <v>35.405722</v>
      </c>
      <c r="I626">
        <v>-117.773354</v>
      </c>
      <c r="J626">
        <v>5</v>
      </c>
      <c r="K626">
        <v>14</v>
      </c>
      <c r="L626" t="s">
        <v>59</v>
      </c>
      <c r="M626" t="s">
        <v>57</v>
      </c>
      <c r="N626" t="s">
        <v>1740</v>
      </c>
      <c r="O626" t="s">
        <v>57</v>
      </c>
      <c r="P626" t="s">
        <v>57</v>
      </c>
      <c r="Q626" t="s">
        <v>85</v>
      </c>
      <c r="R626" t="s">
        <v>86</v>
      </c>
      <c r="S626" t="s">
        <v>61</v>
      </c>
      <c r="T626" t="s">
        <v>61</v>
      </c>
      <c r="U626" t="s">
        <v>61</v>
      </c>
      <c r="V626" t="s">
        <v>61</v>
      </c>
      <c r="W626" t="s">
        <v>57</v>
      </c>
      <c r="X626" t="s">
        <v>57</v>
      </c>
      <c r="Y626" t="s">
        <v>61</v>
      </c>
      <c r="Z626" t="s">
        <v>57</v>
      </c>
      <c r="AA626" t="s">
        <v>122</v>
      </c>
      <c r="AB626" t="s">
        <v>57</v>
      </c>
      <c r="AC626" t="s">
        <v>87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66</v>
      </c>
      <c r="AM626">
        <v>0</v>
      </c>
      <c r="AN626">
        <v>1</v>
      </c>
      <c r="AO626">
        <v>0</v>
      </c>
      <c r="AP626" t="s">
        <v>103</v>
      </c>
      <c r="AQ626" t="s">
        <v>104</v>
      </c>
      <c r="AR626" t="s">
        <v>105</v>
      </c>
      <c r="AS626">
        <v>3</v>
      </c>
      <c r="AT626">
        <v>117</v>
      </c>
      <c r="AU626">
        <v>1</v>
      </c>
      <c r="AV626">
        <v>0</v>
      </c>
      <c r="AW626">
        <v>1</v>
      </c>
      <c r="AX626">
        <v>0</v>
      </c>
      <c r="AY626">
        <v>3</v>
      </c>
      <c r="AZ626" t="s">
        <v>106</v>
      </c>
      <c r="BA626">
        <v>2</v>
      </c>
      <c r="BB626" t="s">
        <v>126</v>
      </c>
      <c r="BC626">
        <v>3</v>
      </c>
    </row>
    <row r="627" spans="1:55">
      <c r="A627" t="s">
        <v>1741</v>
      </c>
      <c r="B627" t="s">
        <v>73</v>
      </c>
      <c r="C627">
        <v>66</v>
      </c>
      <c r="D627" t="s">
        <v>57</v>
      </c>
      <c r="E627">
        <v>0</v>
      </c>
      <c r="F627" t="s">
        <v>1742</v>
      </c>
      <c r="G627">
        <v>90713</v>
      </c>
      <c r="H627">
        <v>33.847755</v>
      </c>
      <c r="I627">
        <v>-118.112532</v>
      </c>
      <c r="J627">
        <v>0</v>
      </c>
      <c r="K627">
        <v>72</v>
      </c>
      <c r="L627" t="s">
        <v>59</v>
      </c>
      <c r="M627" t="s">
        <v>57</v>
      </c>
      <c r="N627" t="s">
        <v>1743</v>
      </c>
      <c r="O627" t="s">
        <v>57</v>
      </c>
      <c r="P627" t="s">
        <v>57</v>
      </c>
      <c r="Q627" t="s">
        <v>85</v>
      </c>
      <c r="R627" t="s">
        <v>275</v>
      </c>
      <c r="S627" t="s">
        <v>61</v>
      </c>
      <c r="T627" t="s">
        <v>57</v>
      </c>
      <c r="U627" t="s">
        <v>57</v>
      </c>
      <c r="V627" t="s">
        <v>61</v>
      </c>
      <c r="W627" t="s">
        <v>57</v>
      </c>
      <c r="X627" t="s">
        <v>57</v>
      </c>
      <c r="Y627" t="s">
        <v>61</v>
      </c>
      <c r="Z627" t="s">
        <v>57</v>
      </c>
      <c r="AA627" t="s">
        <v>122</v>
      </c>
      <c r="AB627" t="s">
        <v>57</v>
      </c>
      <c r="AC627" t="s">
        <v>87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88</v>
      </c>
      <c r="AK627" t="s">
        <v>201</v>
      </c>
      <c r="AL627" t="s">
        <v>1253</v>
      </c>
      <c r="AM627">
        <v>1</v>
      </c>
      <c r="AN627">
        <v>0</v>
      </c>
      <c r="AO627">
        <v>0</v>
      </c>
      <c r="AP627" t="s">
        <v>123</v>
      </c>
      <c r="AQ627" t="s">
        <v>124</v>
      </c>
      <c r="AR627" t="s">
        <v>105</v>
      </c>
      <c r="AS627">
        <v>5</v>
      </c>
      <c r="AT627">
        <v>27563</v>
      </c>
      <c r="AU627">
        <v>1</v>
      </c>
      <c r="AV627">
        <v>1</v>
      </c>
      <c r="AW627">
        <v>0</v>
      </c>
      <c r="AX627">
        <v>104.15</v>
      </c>
      <c r="AY627">
        <v>6</v>
      </c>
      <c r="AZ627" t="s">
        <v>125</v>
      </c>
      <c r="BA627">
        <v>3</v>
      </c>
      <c r="BB627" t="s">
        <v>126</v>
      </c>
      <c r="BC627">
        <v>3</v>
      </c>
    </row>
    <row r="628" spans="1:55">
      <c r="A628" t="s">
        <v>1744</v>
      </c>
      <c r="B628" t="s">
        <v>73</v>
      </c>
      <c r="C628">
        <v>35</v>
      </c>
      <c r="D628" t="s">
        <v>61</v>
      </c>
      <c r="E628">
        <v>0</v>
      </c>
      <c r="F628" t="s">
        <v>1745</v>
      </c>
      <c r="G628">
        <v>95969</v>
      </c>
      <c r="H628">
        <v>39.69676</v>
      </c>
      <c r="I628">
        <v>-121.644379</v>
      </c>
      <c r="J628">
        <v>0</v>
      </c>
      <c r="K628">
        <v>22</v>
      </c>
      <c r="L628" t="s">
        <v>98</v>
      </c>
      <c r="M628" t="s">
        <v>57</v>
      </c>
      <c r="N628" t="s">
        <v>1746</v>
      </c>
      <c r="O628" t="s">
        <v>57</v>
      </c>
      <c r="P628" t="s">
        <v>57</v>
      </c>
      <c r="Q628" t="s">
        <v>85</v>
      </c>
      <c r="R628" t="s">
        <v>63</v>
      </c>
      <c r="S628" t="s">
        <v>61</v>
      </c>
      <c r="T628" t="s">
        <v>61</v>
      </c>
      <c r="U628" t="s">
        <v>61</v>
      </c>
      <c r="V628" t="s">
        <v>61</v>
      </c>
      <c r="W628" t="s">
        <v>61</v>
      </c>
      <c r="X628" t="s">
        <v>57</v>
      </c>
      <c r="Y628" t="s">
        <v>57</v>
      </c>
      <c r="Z628" t="s">
        <v>57</v>
      </c>
      <c r="AA628" t="s">
        <v>77</v>
      </c>
      <c r="AB628" t="s">
        <v>61</v>
      </c>
      <c r="AC628" t="s">
        <v>87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66</v>
      </c>
      <c r="AM628">
        <v>0</v>
      </c>
      <c r="AN628">
        <v>1</v>
      </c>
      <c r="AO628">
        <v>0</v>
      </c>
      <c r="AP628" t="s">
        <v>103</v>
      </c>
      <c r="AQ628" t="s">
        <v>68</v>
      </c>
      <c r="AR628" t="s">
        <v>93</v>
      </c>
      <c r="AS628">
        <v>3</v>
      </c>
      <c r="AT628">
        <v>28318</v>
      </c>
      <c r="AU628">
        <v>1</v>
      </c>
      <c r="AV628">
        <v>0</v>
      </c>
      <c r="AW628">
        <v>1</v>
      </c>
      <c r="AX628">
        <v>0</v>
      </c>
      <c r="AY628">
        <v>3</v>
      </c>
      <c r="AZ628" t="s">
        <v>106</v>
      </c>
      <c r="BA628">
        <v>7</v>
      </c>
      <c r="BB628" t="s">
        <v>95</v>
      </c>
      <c r="BC628">
        <v>1</v>
      </c>
    </row>
    <row r="629" spans="1:55">
      <c r="A629" t="s">
        <v>1747</v>
      </c>
      <c r="B629" t="s">
        <v>56</v>
      </c>
      <c r="C629">
        <v>55</v>
      </c>
      <c r="D629" t="s">
        <v>61</v>
      </c>
      <c r="E629">
        <v>0</v>
      </c>
      <c r="F629" t="s">
        <v>1407</v>
      </c>
      <c r="G629">
        <v>91361</v>
      </c>
      <c r="H629">
        <v>34.130992</v>
      </c>
      <c r="I629">
        <v>-118.894673</v>
      </c>
      <c r="J629">
        <v>0</v>
      </c>
      <c r="K629">
        <v>3</v>
      </c>
      <c r="L629" t="s">
        <v>83</v>
      </c>
      <c r="M629" t="s">
        <v>57</v>
      </c>
      <c r="N629" t="s">
        <v>1748</v>
      </c>
      <c r="O629" t="s">
        <v>61</v>
      </c>
      <c r="P629" t="s">
        <v>57</v>
      </c>
      <c r="Q629" t="s">
        <v>85</v>
      </c>
      <c r="R629" t="s">
        <v>100</v>
      </c>
      <c r="S629" t="s">
        <v>61</v>
      </c>
      <c r="T629" t="s">
        <v>57</v>
      </c>
      <c r="U629" t="s">
        <v>61</v>
      </c>
      <c r="V629" t="s">
        <v>61</v>
      </c>
      <c r="W629" t="s">
        <v>57</v>
      </c>
      <c r="X629" t="s">
        <v>61</v>
      </c>
      <c r="Y629" t="s">
        <v>61</v>
      </c>
      <c r="Z629" t="s">
        <v>57</v>
      </c>
      <c r="AA629" t="s">
        <v>77</v>
      </c>
      <c r="AB629" t="s">
        <v>61</v>
      </c>
      <c r="AC629" t="s">
        <v>87</v>
      </c>
      <c r="AD629">
        <v>83.75</v>
      </c>
      <c r="AE629">
        <v>247.25</v>
      </c>
      <c r="AF629">
        <v>0</v>
      </c>
      <c r="AG629">
        <v>0</v>
      </c>
      <c r="AH629">
        <v>139.08</v>
      </c>
      <c r="AI629">
        <v>386.33</v>
      </c>
      <c r="AJ629" t="s">
        <v>88</v>
      </c>
      <c r="AK629" t="s">
        <v>205</v>
      </c>
      <c r="AL629" t="s">
        <v>329</v>
      </c>
      <c r="AM629">
        <v>1</v>
      </c>
      <c r="AN629">
        <v>0</v>
      </c>
      <c r="AO629">
        <v>0</v>
      </c>
      <c r="AP629" t="s">
        <v>91</v>
      </c>
      <c r="AQ629" t="s">
        <v>92</v>
      </c>
      <c r="AR629" t="s">
        <v>93</v>
      </c>
      <c r="AS629">
        <v>3</v>
      </c>
      <c r="AT629">
        <v>18735</v>
      </c>
      <c r="AU629">
        <v>1</v>
      </c>
      <c r="AV629">
        <v>1</v>
      </c>
      <c r="AW629">
        <v>0</v>
      </c>
      <c r="AX629">
        <v>83.75</v>
      </c>
      <c r="AY629">
        <v>1</v>
      </c>
      <c r="AZ629" t="s">
        <v>94</v>
      </c>
      <c r="BA629">
        <v>10</v>
      </c>
      <c r="BB629" t="s">
        <v>95</v>
      </c>
      <c r="BC629">
        <v>1</v>
      </c>
    </row>
    <row r="630" spans="1:55">
      <c r="A630" t="s">
        <v>1749</v>
      </c>
      <c r="B630" t="s">
        <v>56</v>
      </c>
      <c r="C630">
        <v>70</v>
      </c>
      <c r="D630" t="s">
        <v>57</v>
      </c>
      <c r="E630">
        <v>0</v>
      </c>
      <c r="F630" t="s">
        <v>1095</v>
      </c>
      <c r="G630">
        <v>95018</v>
      </c>
      <c r="H630">
        <v>37.089111</v>
      </c>
      <c r="I630">
        <v>-122.062213</v>
      </c>
      <c r="J630">
        <v>6</v>
      </c>
      <c r="K630">
        <v>60</v>
      </c>
      <c r="L630" t="s">
        <v>129</v>
      </c>
      <c r="M630" t="s">
        <v>57</v>
      </c>
      <c r="N630" t="s">
        <v>1750</v>
      </c>
      <c r="O630" t="s">
        <v>57</v>
      </c>
      <c r="P630" t="s">
        <v>57</v>
      </c>
      <c r="Q630" t="s">
        <v>85</v>
      </c>
      <c r="R630" t="s">
        <v>156</v>
      </c>
      <c r="S630" t="s">
        <v>61</v>
      </c>
      <c r="T630" t="s">
        <v>57</v>
      </c>
      <c r="U630" t="s">
        <v>61</v>
      </c>
      <c r="V630" t="s">
        <v>61</v>
      </c>
      <c r="W630" t="s">
        <v>61</v>
      </c>
      <c r="X630" t="s">
        <v>57</v>
      </c>
      <c r="Y630" t="s">
        <v>61</v>
      </c>
      <c r="Z630" t="s">
        <v>61</v>
      </c>
      <c r="AA630" t="s">
        <v>122</v>
      </c>
      <c r="AB630" t="s">
        <v>61</v>
      </c>
      <c r="AC630" t="s">
        <v>87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66</v>
      </c>
      <c r="AM630">
        <v>0</v>
      </c>
      <c r="AN630">
        <v>1</v>
      </c>
      <c r="AO630">
        <v>0</v>
      </c>
      <c r="AP630" t="s">
        <v>123</v>
      </c>
      <c r="AQ630" t="s">
        <v>104</v>
      </c>
      <c r="AR630" t="s">
        <v>93</v>
      </c>
      <c r="AS630">
        <v>2</v>
      </c>
      <c r="AT630">
        <v>8728</v>
      </c>
      <c r="AU630">
        <v>1</v>
      </c>
      <c r="AV630">
        <v>0</v>
      </c>
      <c r="AW630">
        <v>1</v>
      </c>
      <c r="AX630">
        <v>0</v>
      </c>
      <c r="AY630">
        <v>6</v>
      </c>
      <c r="AZ630" t="s">
        <v>125</v>
      </c>
      <c r="BA630">
        <v>3</v>
      </c>
      <c r="BB630" t="s">
        <v>126</v>
      </c>
      <c r="BC630">
        <v>3</v>
      </c>
    </row>
    <row r="631" spans="1:55">
      <c r="A631" t="s">
        <v>1751</v>
      </c>
      <c r="B631" t="s">
        <v>56</v>
      </c>
      <c r="C631">
        <v>40</v>
      </c>
      <c r="D631" t="s">
        <v>61</v>
      </c>
      <c r="E631">
        <v>0</v>
      </c>
      <c r="F631" t="s">
        <v>591</v>
      </c>
      <c r="G631">
        <v>92338</v>
      </c>
      <c r="H631">
        <v>34.702766</v>
      </c>
      <c r="I631">
        <v>-116.093376</v>
      </c>
      <c r="J631">
        <v>0</v>
      </c>
      <c r="K631">
        <v>3</v>
      </c>
      <c r="L631" t="s">
        <v>59</v>
      </c>
      <c r="M631" t="s">
        <v>57</v>
      </c>
      <c r="N631" t="s">
        <v>1752</v>
      </c>
      <c r="O631" t="s">
        <v>57</v>
      </c>
      <c r="P631" t="s">
        <v>57</v>
      </c>
      <c r="Q631" t="s">
        <v>85</v>
      </c>
      <c r="R631" t="s">
        <v>332</v>
      </c>
      <c r="S631" t="s">
        <v>61</v>
      </c>
      <c r="T631" t="s">
        <v>61</v>
      </c>
      <c r="U631" t="s">
        <v>61</v>
      </c>
      <c r="V631" t="s">
        <v>61</v>
      </c>
      <c r="W631" t="s">
        <v>61</v>
      </c>
      <c r="X631" t="s">
        <v>61</v>
      </c>
      <c r="Y631" t="s">
        <v>61</v>
      </c>
      <c r="Z631" t="s">
        <v>57</v>
      </c>
      <c r="AA631" t="s">
        <v>77</v>
      </c>
      <c r="AB631" t="s">
        <v>61</v>
      </c>
      <c r="AC631" t="s">
        <v>87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88</v>
      </c>
      <c r="AK631" t="s">
        <v>205</v>
      </c>
      <c r="AL631" t="s">
        <v>206</v>
      </c>
      <c r="AM631">
        <v>1</v>
      </c>
      <c r="AN631">
        <v>0</v>
      </c>
      <c r="AO631">
        <v>0</v>
      </c>
      <c r="AP631" t="s">
        <v>91</v>
      </c>
      <c r="AQ631" t="s">
        <v>78</v>
      </c>
      <c r="AR631" t="s">
        <v>93</v>
      </c>
      <c r="AS631">
        <v>1</v>
      </c>
      <c r="AT631">
        <v>23</v>
      </c>
      <c r="AU631">
        <v>1</v>
      </c>
      <c r="AV631">
        <v>1</v>
      </c>
      <c r="AW631">
        <v>0</v>
      </c>
      <c r="AX631">
        <v>75.25</v>
      </c>
      <c r="AY631">
        <v>1</v>
      </c>
      <c r="AZ631" t="s">
        <v>94</v>
      </c>
      <c r="BA631">
        <v>10</v>
      </c>
      <c r="BB631" t="s">
        <v>95</v>
      </c>
      <c r="BC631">
        <v>1</v>
      </c>
    </row>
    <row r="632" spans="1:55">
      <c r="A632" t="s">
        <v>1753</v>
      </c>
      <c r="B632" t="s">
        <v>73</v>
      </c>
      <c r="C632">
        <v>42</v>
      </c>
      <c r="D632" t="s">
        <v>61</v>
      </c>
      <c r="E632">
        <v>3</v>
      </c>
      <c r="F632" t="s">
        <v>1754</v>
      </c>
      <c r="G632">
        <v>95701</v>
      </c>
      <c r="H632">
        <v>39.218096</v>
      </c>
      <c r="I632">
        <v>-120.79153</v>
      </c>
      <c r="J632">
        <v>0</v>
      </c>
      <c r="K632">
        <v>1</v>
      </c>
      <c r="L632" t="s">
        <v>59</v>
      </c>
      <c r="M632" t="s">
        <v>57</v>
      </c>
      <c r="N632" t="s">
        <v>1755</v>
      </c>
      <c r="O632" t="s">
        <v>61</v>
      </c>
      <c r="P632" t="s">
        <v>61</v>
      </c>
      <c r="Q632" t="s">
        <v>143</v>
      </c>
      <c r="R632" t="s">
        <v>143</v>
      </c>
      <c r="S632" t="s">
        <v>143</v>
      </c>
      <c r="T632" t="s">
        <v>143</v>
      </c>
      <c r="U632" t="s">
        <v>143</v>
      </c>
      <c r="V632" t="s">
        <v>143</v>
      </c>
      <c r="W632" t="s">
        <v>143</v>
      </c>
      <c r="X632" t="s">
        <v>143</v>
      </c>
      <c r="Y632" t="s">
        <v>143</v>
      </c>
      <c r="Z632" t="s">
        <v>143</v>
      </c>
      <c r="AA632" t="s">
        <v>77</v>
      </c>
      <c r="AB632" t="s">
        <v>61</v>
      </c>
      <c r="AC632" t="s">
        <v>65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170</v>
      </c>
      <c r="AM632">
        <v>0</v>
      </c>
      <c r="AN632">
        <v>0</v>
      </c>
      <c r="AO632">
        <v>0</v>
      </c>
      <c r="AP632" t="s">
        <v>91</v>
      </c>
      <c r="AQ632" t="s">
        <v>78</v>
      </c>
      <c r="AR632" t="s">
        <v>182</v>
      </c>
      <c r="AT632">
        <v>751</v>
      </c>
      <c r="AU632">
        <v>0</v>
      </c>
      <c r="AX632">
        <v>0</v>
      </c>
      <c r="AY632">
        <v>1</v>
      </c>
      <c r="AZ632" t="s">
        <v>94</v>
      </c>
      <c r="BA632">
        <v>7</v>
      </c>
      <c r="BB632" t="s">
        <v>95</v>
      </c>
      <c r="BC632">
        <v>1</v>
      </c>
    </row>
    <row r="633" spans="1:55">
      <c r="A633" t="s">
        <v>1756</v>
      </c>
      <c r="B633" t="s">
        <v>73</v>
      </c>
      <c r="C633">
        <v>23</v>
      </c>
      <c r="D633" t="s">
        <v>61</v>
      </c>
      <c r="E633">
        <v>0</v>
      </c>
      <c r="F633" t="s">
        <v>262</v>
      </c>
      <c r="G633">
        <v>95129</v>
      </c>
      <c r="H633">
        <v>37.305622</v>
      </c>
      <c r="I633">
        <v>-122.000887</v>
      </c>
      <c r="J633">
        <v>0</v>
      </c>
      <c r="K633">
        <v>7</v>
      </c>
      <c r="L633" t="s">
        <v>83</v>
      </c>
      <c r="M633" t="s">
        <v>57</v>
      </c>
      <c r="N633" t="s">
        <v>1757</v>
      </c>
      <c r="O633" t="s">
        <v>61</v>
      </c>
      <c r="P633" t="s">
        <v>57</v>
      </c>
      <c r="Q633" t="s">
        <v>85</v>
      </c>
      <c r="R633" t="s">
        <v>893</v>
      </c>
      <c r="S633" t="s">
        <v>61</v>
      </c>
      <c r="T633" t="s">
        <v>61</v>
      </c>
      <c r="U633" t="s">
        <v>57</v>
      </c>
      <c r="V633" t="s">
        <v>61</v>
      </c>
      <c r="W633" t="s">
        <v>61</v>
      </c>
      <c r="X633" t="s">
        <v>61</v>
      </c>
      <c r="Y633" t="s">
        <v>57</v>
      </c>
      <c r="Z633" t="s">
        <v>61</v>
      </c>
      <c r="AA633" t="s">
        <v>77</v>
      </c>
      <c r="AB633" t="s">
        <v>61</v>
      </c>
      <c r="AC633" t="s">
        <v>307</v>
      </c>
      <c r="AD633">
        <v>74.65000000000001</v>
      </c>
      <c r="AE633">
        <v>544.55</v>
      </c>
      <c r="AF633">
        <v>0</v>
      </c>
      <c r="AG633">
        <v>10</v>
      </c>
      <c r="AH633">
        <v>151.06</v>
      </c>
      <c r="AI633">
        <v>705.61</v>
      </c>
      <c r="AJ633" t="s">
        <v>88</v>
      </c>
      <c r="AK633" t="s">
        <v>89</v>
      </c>
      <c r="AL633" t="s">
        <v>356</v>
      </c>
      <c r="AM633">
        <v>1</v>
      </c>
      <c r="AN633">
        <v>0</v>
      </c>
      <c r="AO633">
        <v>0</v>
      </c>
      <c r="AP633" t="s">
        <v>67</v>
      </c>
      <c r="AQ633" t="s">
        <v>116</v>
      </c>
      <c r="AR633" t="s">
        <v>93</v>
      </c>
      <c r="AS633">
        <v>2</v>
      </c>
      <c r="AT633">
        <v>37570</v>
      </c>
      <c r="AU633">
        <v>1</v>
      </c>
      <c r="AV633">
        <v>1</v>
      </c>
      <c r="AW633">
        <v>0</v>
      </c>
      <c r="AX633">
        <v>74.65000000000001</v>
      </c>
      <c r="AY633">
        <v>2</v>
      </c>
      <c r="AZ633" t="s">
        <v>70</v>
      </c>
      <c r="BA633">
        <v>7</v>
      </c>
      <c r="BB633" t="s">
        <v>95</v>
      </c>
      <c r="BC633">
        <v>1</v>
      </c>
    </row>
    <row r="634" spans="1:55">
      <c r="A634" t="s">
        <v>1758</v>
      </c>
      <c r="B634" t="s">
        <v>73</v>
      </c>
      <c r="C634">
        <v>78</v>
      </c>
      <c r="D634" t="s">
        <v>57</v>
      </c>
      <c r="E634">
        <v>0</v>
      </c>
      <c r="F634" t="s">
        <v>1759</v>
      </c>
      <c r="G634">
        <v>96055</v>
      </c>
      <c r="H634">
        <v>40.059385</v>
      </c>
      <c r="I634">
        <v>-122.091481</v>
      </c>
      <c r="J634">
        <v>3</v>
      </c>
      <c r="K634">
        <v>4</v>
      </c>
      <c r="L634" t="s">
        <v>83</v>
      </c>
      <c r="M634" t="s">
        <v>61</v>
      </c>
      <c r="N634" t="s">
        <v>143</v>
      </c>
      <c r="O634" t="s">
        <v>143</v>
      </c>
      <c r="P634" t="s">
        <v>57</v>
      </c>
      <c r="Q634" t="s">
        <v>135</v>
      </c>
      <c r="R634" t="s">
        <v>423</v>
      </c>
      <c r="S634" t="s">
        <v>61</v>
      </c>
      <c r="T634" t="s">
        <v>61</v>
      </c>
      <c r="U634" t="s">
        <v>57</v>
      </c>
      <c r="V634" t="s">
        <v>61</v>
      </c>
      <c r="W634" t="s">
        <v>61</v>
      </c>
      <c r="X634" t="s">
        <v>61</v>
      </c>
      <c r="Y634" t="s">
        <v>61</v>
      </c>
      <c r="Z634" t="s">
        <v>57</v>
      </c>
      <c r="AA634" t="s">
        <v>122</v>
      </c>
      <c r="AB634" t="s">
        <v>57</v>
      </c>
      <c r="AC634" t="s">
        <v>87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66</v>
      </c>
      <c r="AM634">
        <v>0</v>
      </c>
      <c r="AN634">
        <v>1</v>
      </c>
      <c r="AO634">
        <v>0</v>
      </c>
      <c r="AP634" t="s">
        <v>91</v>
      </c>
      <c r="AQ634" t="s">
        <v>104</v>
      </c>
      <c r="AR634" t="s">
        <v>182</v>
      </c>
      <c r="AS634">
        <v>2</v>
      </c>
      <c r="AT634">
        <v>3756</v>
      </c>
      <c r="AU634">
        <v>1</v>
      </c>
      <c r="AV634">
        <v>0</v>
      </c>
      <c r="AW634">
        <v>1</v>
      </c>
      <c r="AX634">
        <v>0</v>
      </c>
      <c r="AY634">
        <v>1</v>
      </c>
      <c r="AZ634" t="s">
        <v>94</v>
      </c>
      <c r="BA634">
        <v>4</v>
      </c>
      <c r="BB634" t="s">
        <v>80</v>
      </c>
      <c r="BC634">
        <v>2</v>
      </c>
    </row>
    <row r="635" spans="1:55">
      <c r="A635" t="s">
        <v>1760</v>
      </c>
      <c r="B635" t="s">
        <v>56</v>
      </c>
      <c r="C635">
        <v>22</v>
      </c>
      <c r="D635" t="s">
        <v>61</v>
      </c>
      <c r="E635">
        <v>0</v>
      </c>
      <c r="F635" t="s">
        <v>1510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59</v>
      </c>
      <c r="M635" t="s">
        <v>57</v>
      </c>
      <c r="N635" t="s">
        <v>1761</v>
      </c>
      <c r="O635" t="s">
        <v>61</v>
      </c>
      <c r="P635" t="s">
        <v>57</v>
      </c>
      <c r="Q635" t="s">
        <v>85</v>
      </c>
      <c r="R635" t="s">
        <v>254</v>
      </c>
      <c r="S635" t="s">
        <v>61</v>
      </c>
      <c r="T635" t="s">
        <v>61</v>
      </c>
      <c r="U635" t="s">
        <v>61</v>
      </c>
      <c r="V635" t="s">
        <v>61</v>
      </c>
      <c r="W635" t="s">
        <v>61</v>
      </c>
      <c r="X635" t="s">
        <v>57</v>
      </c>
      <c r="Y635" t="s">
        <v>57</v>
      </c>
      <c r="Z635" t="s">
        <v>57</v>
      </c>
      <c r="AA635" t="s">
        <v>77</v>
      </c>
      <c r="AB635" t="s">
        <v>57</v>
      </c>
      <c r="AC635" t="s">
        <v>87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66</v>
      </c>
      <c r="AM635">
        <v>0</v>
      </c>
      <c r="AN635">
        <v>1</v>
      </c>
      <c r="AO635">
        <v>0</v>
      </c>
      <c r="AP635" t="s">
        <v>103</v>
      </c>
      <c r="AQ635" t="s">
        <v>116</v>
      </c>
      <c r="AR635" t="s">
        <v>93</v>
      </c>
      <c r="AS635">
        <v>3</v>
      </c>
      <c r="AT635">
        <v>23394</v>
      </c>
      <c r="AU635">
        <v>1</v>
      </c>
      <c r="AV635">
        <v>0</v>
      </c>
      <c r="AW635">
        <v>1</v>
      </c>
      <c r="AX635">
        <v>0</v>
      </c>
      <c r="AY635">
        <v>3</v>
      </c>
      <c r="AZ635" t="s">
        <v>106</v>
      </c>
      <c r="BA635">
        <v>7</v>
      </c>
      <c r="BB635" t="s">
        <v>95</v>
      </c>
      <c r="BC635">
        <v>1</v>
      </c>
    </row>
    <row r="636" spans="1:55">
      <c r="A636" t="s">
        <v>1762</v>
      </c>
      <c r="B636" t="s">
        <v>73</v>
      </c>
      <c r="C636">
        <v>20</v>
      </c>
      <c r="D636" t="s">
        <v>61</v>
      </c>
      <c r="E636">
        <v>0</v>
      </c>
      <c r="F636" t="s">
        <v>565</v>
      </c>
      <c r="G636">
        <v>94601</v>
      </c>
      <c r="H636">
        <v>37.776523</v>
      </c>
      <c r="I636">
        <v>-122.219268</v>
      </c>
      <c r="J636">
        <v>0</v>
      </c>
      <c r="K636">
        <v>3</v>
      </c>
      <c r="L636" t="s">
        <v>59</v>
      </c>
      <c r="M636" t="s">
        <v>57</v>
      </c>
      <c r="N636" t="s">
        <v>1763</v>
      </c>
      <c r="O636" t="s">
        <v>61</v>
      </c>
      <c r="P636" t="s">
        <v>57</v>
      </c>
      <c r="Q636" t="s">
        <v>135</v>
      </c>
      <c r="R636" t="s">
        <v>147</v>
      </c>
      <c r="S636" t="s">
        <v>57</v>
      </c>
      <c r="T636" t="s">
        <v>61</v>
      </c>
      <c r="U636" t="s">
        <v>61</v>
      </c>
      <c r="V636" t="s">
        <v>61</v>
      </c>
      <c r="W636" t="s">
        <v>61</v>
      </c>
      <c r="X636" t="s">
        <v>61</v>
      </c>
      <c r="Y636" t="s">
        <v>61</v>
      </c>
      <c r="Z636" t="s">
        <v>57</v>
      </c>
      <c r="AA636" t="s">
        <v>77</v>
      </c>
      <c r="AB636" t="s">
        <v>57</v>
      </c>
      <c r="AC636" t="s">
        <v>65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170</v>
      </c>
      <c r="AM636">
        <v>0</v>
      </c>
      <c r="AN636">
        <v>0</v>
      </c>
      <c r="AO636">
        <v>0</v>
      </c>
      <c r="AP636" t="s">
        <v>91</v>
      </c>
      <c r="AQ636" t="s">
        <v>116</v>
      </c>
      <c r="AR636" t="s">
        <v>69</v>
      </c>
      <c r="AS636">
        <v>2</v>
      </c>
      <c r="AT636">
        <v>54876</v>
      </c>
      <c r="AU636">
        <v>0</v>
      </c>
      <c r="AX636">
        <v>0</v>
      </c>
      <c r="AY636">
        <v>1</v>
      </c>
      <c r="AZ636" t="s">
        <v>94</v>
      </c>
      <c r="BA636">
        <v>8</v>
      </c>
      <c r="BB636" t="s">
        <v>95</v>
      </c>
      <c r="BC636">
        <v>1</v>
      </c>
    </row>
    <row r="637" spans="1:55">
      <c r="A637" t="s">
        <v>1764</v>
      </c>
      <c r="B637" t="s">
        <v>56</v>
      </c>
      <c r="C637">
        <v>74</v>
      </c>
      <c r="D637" t="s">
        <v>61</v>
      </c>
      <c r="E637">
        <v>0</v>
      </c>
      <c r="F637" t="s">
        <v>349</v>
      </c>
      <c r="G637">
        <v>95548</v>
      </c>
      <c r="H637">
        <v>41.572813</v>
      </c>
      <c r="I637">
        <v>-124.035011</v>
      </c>
      <c r="J637">
        <v>0</v>
      </c>
      <c r="K637">
        <v>63</v>
      </c>
      <c r="L637" t="s">
        <v>129</v>
      </c>
      <c r="M637" t="s">
        <v>57</v>
      </c>
      <c r="N637" t="s">
        <v>1765</v>
      </c>
      <c r="O637" t="s">
        <v>57</v>
      </c>
      <c r="P637" t="s">
        <v>57</v>
      </c>
      <c r="Q637" t="s">
        <v>85</v>
      </c>
      <c r="R637" t="s">
        <v>63</v>
      </c>
      <c r="S637" t="s">
        <v>61</v>
      </c>
      <c r="T637" t="s">
        <v>61</v>
      </c>
      <c r="U637" t="s">
        <v>57</v>
      </c>
      <c r="V637" t="s">
        <v>61</v>
      </c>
      <c r="W637" t="s">
        <v>61</v>
      </c>
      <c r="X637" t="s">
        <v>57</v>
      </c>
      <c r="Y637" t="s">
        <v>57</v>
      </c>
      <c r="Z637" t="s">
        <v>57</v>
      </c>
      <c r="AA637" t="s">
        <v>122</v>
      </c>
      <c r="AB637" t="s">
        <v>57</v>
      </c>
      <c r="AC637" t="s">
        <v>87</v>
      </c>
      <c r="AD637">
        <v>89.59999999999999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66</v>
      </c>
      <c r="AM637">
        <v>0</v>
      </c>
      <c r="AN637">
        <v>1</v>
      </c>
      <c r="AO637">
        <v>0</v>
      </c>
      <c r="AP637" t="s">
        <v>123</v>
      </c>
      <c r="AQ637" t="s">
        <v>104</v>
      </c>
      <c r="AR637" t="s">
        <v>93</v>
      </c>
      <c r="AS637">
        <v>4</v>
      </c>
      <c r="AT637">
        <v>1215</v>
      </c>
      <c r="AU637">
        <v>1</v>
      </c>
      <c r="AV637">
        <v>0</v>
      </c>
      <c r="AW637">
        <v>1</v>
      </c>
      <c r="AX637">
        <v>0</v>
      </c>
      <c r="AY637">
        <v>6</v>
      </c>
      <c r="AZ637" t="s">
        <v>125</v>
      </c>
      <c r="BA637">
        <v>4</v>
      </c>
      <c r="BB637" t="s">
        <v>80</v>
      </c>
      <c r="BC637">
        <v>2</v>
      </c>
    </row>
    <row r="638" spans="1:55">
      <c r="A638" t="s">
        <v>1766</v>
      </c>
      <c r="B638" t="s">
        <v>56</v>
      </c>
      <c r="C638">
        <v>33</v>
      </c>
      <c r="D638" t="s">
        <v>61</v>
      </c>
      <c r="E638">
        <v>0</v>
      </c>
      <c r="F638" t="s">
        <v>1767</v>
      </c>
      <c r="G638">
        <v>96124</v>
      </c>
      <c r="H638">
        <v>39.672813</v>
      </c>
      <c r="I638">
        <v>-120.456699</v>
      </c>
      <c r="J638">
        <v>0</v>
      </c>
      <c r="K638">
        <v>36</v>
      </c>
      <c r="L638" t="s">
        <v>59</v>
      </c>
      <c r="M638" t="s">
        <v>57</v>
      </c>
      <c r="N638" t="s">
        <v>1768</v>
      </c>
      <c r="O638" t="s">
        <v>61</v>
      </c>
      <c r="P638" t="s">
        <v>57</v>
      </c>
      <c r="Q638" t="s">
        <v>62</v>
      </c>
      <c r="R638" t="s">
        <v>382</v>
      </c>
      <c r="S638" t="s">
        <v>57</v>
      </c>
      <c r="T638" t="s">
        <v>57</v>
      </c>
      <c r="U638" t="s">
        <v>57</v>
      </c>
      <c r="V638" t="s">
        <v>57</v>
      </c>
      <c r="W638" t="s">
        <v>57</v>
      </c>
      <c r="X638" t="s">
        <v>61</v>
      </c>
      <c r="Y638" t="s">
        <v>61</v>
      </c>
      <c r="Z638" t="s">
        <v>57</v>
      </c>
      <c r="AA638" t="s">
        <v>64</v>
      </c>
      <c r="AB638" t="s">
        <v>57</v>
      </c>
      <c r="AC638" t="s">
        <v>65</v>
      </c>
      <c r="AD638">
        <v>76.34999999999999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66</v>
      </c>
      <c r="AM638">
        <v>0</v>
      </c>
      <c r="AN638">
        <v>1</v>
      </c>
      <c r="AO638">
        <v>0</v>
      </c>
      <c r="AP638" t="s">
        <v>164</v>
      </c>
      <c r="AQ638" t="s">
        <v>68</v>
      </c>
      <c r="AR638" t="s">
        <v>93</v>
      </c>
      <c r="AS638">
        <v>6</v>
      </c>
      <c r="AT638">
        <v>322</v>
      </c>
      <c r="AU638">
        <v>1</v>
      </c>
      <c r="AV638">
        <v>0</v>
      </c>
      <c r="AW638">
        <v>1</v>
      </c>
      <c r="AX638">
        <v>0</v>
      </c>
      <c r="AY638">
        <v>4</v>
      </c>
      <c r="AZ638" t="s">
        <v>165</v>
      </c>
      <c r="BA638">
        <v>2</v>
      </c>
      <c r="BB638" t="s">
        <v>126</v>
      </c>
      <c r="BC638">
        <v>3</v>
      </c>
    </row>
    <row r="639" spans="1:55">
      <c r="A639" t="s">
        <v>1769</v>
      </c>
      <c r="B639" t="s">
        <v>56</v>
      </c>
      <c r="C639">
        <v>36</v>
      </c>
      <c r="D639" t="s">
        <v>61</v>
      </c>
      <c r="E639">
        <v>0</v>
      </c>
      <c r="F639" t="s">
        <v>1770</v>
      </c>
      <c r="G639">
        <v>96010</v>
      </c>
      <c r="H639">
        <v>40.775272</v>
      </c>
      <c r="I639">
        <v>-123.287414</v>
      </c>
      <c r="J639">
        <v>0</v>
      </c>
      <c r="K639">
        <v>54</v>
      </c>
      <c r="L639" t="s">
        <v>59</v>
      </c>
      <c r="M639" t="s">
        <v>57</v>
      </c>
      <c r="N639" t="s">
        <v>1771</v>
      </c>
      <c r="O639" t="s">
        <v>61</v>
      </c>
      <c r="P639" t="s">
        <v>57</v>
      </c>
      <c r="Q639" t="s">
        <v>85</v>
      </c>
      <c r="R639" t="s">
        <v>163</v>
      </c>
      <c r="S639" t="s">
        <v>57</v>
      </c>
      <c r="T639" t="s">
        <v>57</v>
      </c>
      <c r="U639" t="s">
        <v>61</v>
      </c>
      <c r="V639" t="s">
        <v>61</v>
      </c>
      <c r="W639" t="s">
        <v>57</v>
      </c>
      <c r="X639" t="s">
        <v>57</v>
      </c>
      <c r="Y639" t="s">
        <v>57</v>
      </c>
      <c r="Z639" t="s">
        <v>57</v>
      </c>
      <c r="AA639" t="s">
        <v>64</v>
      </c>
      <c r="AB639" t="s">
        <v>57</v>
      </c>
      <c r="AC639" t="s">
        <v>65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66</v>
      </c>
      <c r="AM639">
        <v>0</v>
      </c>
      <c r="AN639">
        <v>1</v>
      </c>
      <c r="AO639">
        <v>0</v>
      </c>
      <c r="AP639" t="s">
        <v>123</v>
      </c>
      <c r="AQ639" t="s">
        <v>68</v>
      </c>
      <c r="AR639" t="s">
        <v>105</v>
      </c>
      <c r="AS639">
        <v>6</v>
      </c>
      <c r="AT639">
        <v>269</v>
      </c>
      <c r="AU639">
        <v>1</v>
      </c>
      <c r="AV639">
        <v>0</v>
      </c>
      <c r="AW639">
        <v>1</v>
      </c>
      <c r="AX639">
        <v>0</v>
      </c>
      <c r="AY639">
        <v>6</v>
      </c>
      <c r="AZ639" t="s">
        <v>125</v>
      </c>
      <c r="BA639">
        <v>4</v>
      </c>
      <c r="BB639" t="s">
        <v>80</v>
      </c>
      <c r="BC639">
        <v>2</v>
      </c>
    </row>
    <row r="640" spans="1:55">
      <c r="A640" t="s">
        <v>1772</v>
      </c>
      <c r="B640" t="s">
        <v>56</v>
      </c>
      <c r="C640">
        <v>50</v>
      </c>
      <c r="D640" t="s">
        <v>61</v>
      </c>
      <c r="E640">
        <v>0</v>
      </c>
      <c r="F640" t="s">
        <v>1773</v>
      </c>
      <c r="G640">
        <v>93620</v>
      </c>
      <c r="H640">
        <v>37.045728</v>
      </c>
      <c r="I640">
        <v>-120.630682</v>
      </c>
      <c r="J640">
        <v>0</v>
      </c>
      <c r="K640">
        <v>47</v>
      </c>
      <c r="L640" t="s">
        <v>59</v>
      </c>
      <c r="M640" t="s">
        <v>57</v>
      </c>
      <c r="N640" t="s">
        <v>1774</v>
      </c>
      <c r="O640" t="s">
        <v>61</v>
      </c>
      <c r="P640" t="s">
        <v>61</v>
      </c>
      <c r="Q640" t="s">
        <v>143</v>
      </c>
      <c r="R640" t="s">
        <v>143</v>
      </c>
      <c r="S640" t="s">
        <v>143</v>
      </c>
      <c r="T640" t="s">
        <v>143</v>
      </c>
      <c r="U640" t="s">
        <v>143</v>
      </c>
      <c r="V640" t="s">
        <v>143</v>
      </c>
      <c r="W640" t="s">
        <v>143</v>
      </c>
      <c r="X640" t="s">
        <v>143</v>
      </c>
      <c r="Y640" t="s">
        <v>143</v>
      </c>
      <c r="Z640" t="s">
        <v>143</v>
      </c>
      <c r="AA640" t="s">
        <v>122</v>
      </c>
      <c r="AB640" t="s">
        <v>61</v>
      </c>
      <c r="AC640" t="s">
        <v>65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66</v>
      </c>
      <c r="AM640">
        <v>0</v>
      </c>
      <c r="AN640">
        <v>1</v>
      </c>
      <c r="AO640">
        <v>0</v>
      </c>
      <c r="AP640" t="s">
        <v>176</v>
      </c>
      <c r="AQ640" t="s">
        <v>92</v>
      </c>
      <c r="AR640" t="s">
        <v>182</v>
      </c>
      <c r="AT640">
        <v>9388</v>
      </c>
      <c r="AU640">
        <v>1</v>
      </c>
      <c r="AV640">
        <v>0</v>
      </c>
      <c r="AW640">
        <v>1</v>
      </c>
      <c r="AX640">
        <v>0</v>
      </c>
      <c r="AY640">
        <v>5</v>
      </c>
      <c r="AZ640" t="s">
        <v>177</v>
      </c>
      <c r="BA640">
        <v>2</v>
      </c>
      <c r="BB640" t="s">
        <v>126</v>
      </c>
      <c r="BC640">
        <v>3</v>
      </c>
    </row>
    <row r="641" spans="1:55">
      <c r="A641" t="s">
        <v>1775</v>
      </c>
      <c r="B641" t="s">
        <v>56</v>
      </c>
      <c r="C641">
        <v>40</v>
      </c>
      <c r="D641" t="s">
        <v>57</v>
      </c>
      <c r="E641">
        <v>0</v>
      </c>
      <c r="F641" t="s">
        <v>1776</v>
      </c>
      <c r="G641">
        <v>95245</v>
      </c>
      <c r="H641">
        <v>38.304194</v>
      </c>
      <c r="I641">
        <v>-120.592431</v>
      </c>
      <c r="J641">
        <v>9</v>
      </c>
      <c r="K641">
        <v>41</v>
      </c>
      <c r="L641" t="s">
        <v>129</v>
      </c>
      <c r="M641" t="s">
        <v>57</v>
      </c>
      <c r="N641" t="s">
        <v>1777</v>
      </c>
      <c r="O641" t="s">
        <v>61</v>
      </c>
      <c r="P641" t="s">
        <v>61</v>
      </c>
      <c r="Q641" t="s">
        <v>143</v>
      </c>
      <c r="R641" t="s">
        <v>143</v>
      </c>
      <c r="S641" t="s">
        <v>143</v>
      </c>
      <c r="T641" t="s">
        <v>143</v>
      </c>
      <c r="U641" t="s">
        <v>143</v>
      </c>
      <c r="V641" t="s">
        <v>143</v>
      </c>
      <c r="W641" t="s">
        <v>143</v>
      </c>
      <c r="X641" t="s">
        <v>143</v>
      </c>
      <c r="Y641" t="s">
        <v>143</v>
      </c>
      <c r="Z641" t="s">
        <v>143</v>
      </c>
      <c r="AA641" t="s">
        <v>122</v>
      </c>
      <c r="AB641" t="s">
        <v>61</v>
      </c>
      <c r="AC641" t="s">
        <v>65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1221.59</v>
      </c>
      <c r="AJ641" t="s">
        <v>66</v>
      </c>
      <c r="AM641">
        <v>0</v>
      </c>
      <c r="AN641">
        <v>1</v>
      </c>
      <c r="AO641">
        <v>0</v>
      </c>
      <c r="AP641" t="s">
        <v>176</v>
      </c>
      <c r="AQ641" t="s">
        <v>78</v>
      </c>
      <c r="AR641" t="s">
        <v>182</v>
      </c>
      <c r="AT641">
        <v>2718</v>
      </c>
      <c r="AU641">
        <v>1</v>
      </c>
      <c r="AV641">
        <v>0</v>
      </c>
      <c r="AW641">
        <v>1</v>
      </c>
      <c r="AX641">
        <v>0</v>
      </c>
      <c r="AY641">
        <v>5</v>
      </c>
      <c r="AZ641" t="s">
        <v>177</v>
      </c>
      <c r="BA641">
        <v>1</v>
      </c>
      <c r="BB641" t="s">
        <v>71</v>
      </c>
      <c r="BC641">
        <v>4</v>
      </c>
    </row>
    <row r="642" spans="1:55">
      <c r="A642" t="s">
        <v>1778</v>
      </c>
      <c r="B642" t="s">
        <v>56</v>
      </c>
      <c r="C642">
        <v>40</v>
      </c>
      <c r="D642" t="s">
        <v>61</v>
      </c>
      <c r="E642">
        <v>1</v>
      </c>
      <c r="F642" t="s">
        <v>1779</v>
      </c>
      <c r="G642">
        <v>95973</v>
      </c>
      <c r="H642">
        <v>39.903272</v>
      </c>
      <c r="I642">
        <v>-121.843567</v>
      </c>
      <c r="J642">
        <v>0</v>
      </c>
      <c r="K642">
        <v>13</v>
      </c>
      <c r="L642" t="s">
        <v>98</v>
      </c>
      <c r="M642" t="s">
        <v>57</v>
      </c>
      <c r="N642" t="s">
        <v>1780</v>
      </c>
      <c r="O642" t="s">
        <v>61</v>
      </c>
      <c r="P642" t="s">
        <v>57</v>
      </c>
      <c r="Q642" t="s">
        <v>62</v>
      </c>
      <c r="R642" t="s">
        <v>254</v>
      </c>
      <c r="S642" t="s">
        <v>61</v>
      </c>
      <c r="T642" t="s">
        <v>61</v>
      </c>
      <c r="U642" t="s">
        <v>57</v>
      </c>
      <c r="V642" t="s">
        <v>57</v>
      </c>
      <c r="W642" t="s">
        <v>61</v>
      </c>
      <c r="X642" t="s">
        <v>61</v>
      </c>
      <c r="Y642" t="s">
        <v>61</v>
      </c>
      <c r="Z642" t="s">
        <v>61</v>
      </c>
      <c r="AA642" t="s">
        <v>77</v>
      </c>
      <c r="AB642" t="s">
        <v>61</v>
      </c>
      <c r="AC642" t="s">
        <v>65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66</v>
      </c>
      <c r="AM642">
        <v>0</v>
      </c>
      <c r="AN642">
        <v>1</v>
      </c>
      <c r="AO642">
        <v>0</v>
      </c>
      <c r="AP642" t="s">
        <v>103</v>
      </c>
      <c r="AQ642" t="s">
        <v>78</v>
      </c>
      <c r="AR642" t="s">
        <v>69</v>
      </c>
      <c r="AS642">
        <v>2</v>
      </c>
      <c r="AT642">
        <v>26971</v>
      </c>
      <c r="AU642">
        <v>1</v>
      </c>
      <c r="AV642">
        <v>0</v>
      </c>
      <c r="AW642">
        <v>1</v>
      </c>
      <c r="AX642">
        <v>0</v>
      </c>
      <c r="AY642">
        <v>3</v>
      </c>
      <c r="AZ642" t="s">
        <v>106</v>
      </c>
      <c r="BA642">
        <v>4</v>
      </c>
      <c r="BB642" t="s">
        <v>80</v>
      </c>
      <c r="BC642">
        <v>2</v>
      </c>
    </row>
    <row r="643" spans="1:55">
      <c r="A643" t="s">
        <v>1781</v>
      </c>
      <c r="B643" t="s">
        <v>56</v>
      </c>
      <c r="C643">
        <v>44</v>
      </c>
      <c r="D643" t="s">
        <v>61</v>
      </c>
      <c r="E643">
        <v>0</v>
      </c>
      <c r="F643" t="s">
        <v>686</v>
      </c>
      <c r="G643">
        <v>92701</v>
      </c>
      <c r="H643">
        <v>33.748478</v>
      </c>
      <c r="I643">
        <v>-117.858918</v>
      </c>
      <c r="J643">
        <v>0</v>
      </c>
      <c r="K643">
        <v>35</v>
      </c>
      <c r="L643" t="s">
        <v>216</v>
      </c>
      <c r="M643" t="s">
        <v>57</v>
      </c>
      <c r="N643" t="s">
        <v>1782</v>
      </c>
      <c r="O643" t="s">
        <v>57</v>
      </c>
      <c r="P643" t="s">
        <v>57</v>
      </c>
      <c r="Q643" t="s">
        <v>85</v>
      </c>
      <c r="R643" t="s">
        <v>174</v>
      </c>
      <c r="S643" t="s">
        <v>61</v>
      </c>
      <c r="T643" t="s">
        <v>61</v>
      </c>
      <c r="U643" t="s">
        <v>57</v>
      </c>
      <c r="V643" t="s">
        <v>61</v>
      </c>
      <c r="W643" t="s">
        <v>57</v>
      </c>
      <c r="X643" t="s">
        <v>57</v>
      </c>
      <c r="Y643" t="s">
        <v>57</v>
      </c>
      <c r="Z643" t="s">
        <v>57</v>
      </c>
      <c r="AA643" t="s">
        <v>77</v>
      </c>
      <c r="AB643" t="s">
        <v>57</v>
      </c>
      <c r="AC643" t="s">
        <v>87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88</v>
      </c>
      <c r="AK643" t="s">
        <v>89</v>
      </c>
      <c r="AL643" t="s">
        <v>342</v>
      </c>
      <c r="AM643">
        <v>1</v>
      </c>
      <c r="AN643">
        <v>0</v>
      </c>
      <c r="AO643">
        <v>0</v>
      </c>
      <c r="AP643" t="s">
        <v>164</v>
      </c>
      <c r="AQ643" t="s">
        <v>78</v>
      </c>
      <c r="AR643" t="s">
        <v>105</v>
      </c>
      <c r="AS643">
        <v>5</v>
      </c>
      <c r="AT643">
        <v>58157</v>
      </c>
      <c r="AU643">
        <v>1</v>
      </c>
      <c r="AV643">
        <v>1</v>
      </c>
      <c r="AW643">
        <v>0</v>
      </c>
      <c r="AX643">
        <v>100.25</v>
      </c>
      <c r="AY643">
        <v>4</v>
      </c>
      <c r="AZ643" t="s">
        <v>165</v>
      </c>
      <c r="BA643">
        <v>7</v>
      </c>
      <c r="BB643" t="s">
        <v>95</v>
      </c>
      <c r="BC643">
        <v>1</v>
      </c>
    </row>
    <row r="644" spans="1:55">
      <c r="A644" t="s">
        <v>1783</v>
      </c>
      <c r="B644" t="s">
        <v>73</v>
      </c>
      <c r="C644">
        <v>54</v>
      </c>
      <c r="D644" t="s">
        <v>61</v>
      </c>
      <c r="E644">
        <v>0</v>
      </c>
      <c r="F644" t="s">
        <v>1374</v>
      </c>
      <c r="G644">
        <v>95694</v>
      </c>
      <c r="H644">
        <v>38.578604</v>
      </c>
      <c r="I644">
        <v>-122.024579</v>
      </c>
      <c r="J644">
        <v>0</v>
      </c>
      <c r="K644">
        <v>10</v>
      </c>
      <c r="L644" t="s">
        <v>98</v>
      </c>
      <c r="M644" t="s">
        <v>57</v>
      </c>
      <c r="N644" t="s">
        <v>1784</v>
      </c>
      <c r="O644" t="s">
        <v>57</v>
      </c>
      <c r="P644" t="s">
        <v>57</v>
      </c>
      <c r="Q644" t="s">
        <v>85</v>
      </c>
      <c r="R644" t="s">
        <v>1317</v>
      </c>
      <c r="S644" t="s">
        <v>61</v>
      </c>
      <c r="T644" t="s">
        <v>57</v>
      </c>
      <c r="U644" t="s">
        <v>61</v>
      </c>
      <c r="V644" t="s">
        <v>61</v>
      </c>
      <c r="W644" t="s">
        <v>61</v>
      </c>
      <c r="X644" t="s">
        <v>61</v>
      </c>
      <c r="Y644" t="s">
        <v>61</v>
      </c>
      <c r="Z644" t="s">
        <v>61</v>
      </c>
      <c r="AA644" t="s">
        <v>77</v>
      </c>
      <c r="AB644" t="s">
        <v>57</v>
      </c>
      <c r="AC644" t="s">
        <v>87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88</v>
      </c>
      <c r="AK644" t="s">
        <v>89</v>
      </c>
      <c r="AL644" t="s">
        <v>356</v>
      </c>
      <c r="AM644">
        <v>1</v>
      </c>
      <c r="AN644">
        <v>0</v>
      </c>
      <c r="AO644">
        <v>0</v>
      </c>
      <c r="AP644" t="s">
        <v>67</v>
      </c>
      <c r="AQ644" t="s">
        <v>92</v>
      </c>
      <c r="AR644" t="s">
        <v>93</v>
      </c>
      <c r="AS644">
        <v>1</v>
      </c>
      <c r="AT644">
        <v>8406</v>
      </c>
      <c r="AU644">
        <v>1</v>
      </c>
      <c r="AV644">
        <v>1</v>
      </c>
      <c r="AW644">
        <v>0</v>
      </c>
      <c r="AX644">
        <v>80.7</v>
      </c>
      <c r="AY644">
        <v>2</v>
      </c>
      <c r="AZ644" t="s">
        <v>70</v>
      </c>
      <c r="BA644">
        <v>7</v>
      </c>
      <c r="BB644" t="s">
        <v>95</v>
      </c>
      <c r="BC644">
        <v>1</v>
      </c>
    </row>
    <row r="645" spans="1:55">
      <c r="A645" t="s">
        <v>1785</v>
      </c>
      <c r="B645" t="s">
        <v>56</v>
      </c>
      <c r="C645">
        <v>24</v>
      </c>
      <c r="D645" t="s">
        <v>57</v>
      </c>
      <c r="E645">
        <v>0</v>
      </c>
      <c r="F645" t="s">
        <v>1786</v>
      </c>
      <c r="G645">
        <v>92345</v>
      </c>
      <c r="H645">
        <v>34.361387</v>
      </c>
      <c r="I645">
        <v>-117.337509</v>
      </c>
      <c r="J645">
        <v>4</v>
      </c>
      <c r="K645">
        <v>30</v>
      </c>
      <c r="L645" t="s">
        <v>216</v>
      </c>
      <c r="M645" t="s">
        <v>57</v>
      </c>
      <c r="N645" t="s">
        <v>622</v>
      </c>
      <c r="O645" t="s">
        <v>61</v>
      </c>
      <c r="P645" t="s">
        <v>57</v>
      </c>
      <c r="Q645" t="s">
        <v>135</v>
      </c>
      <c r="R645" t="s">
        <v>289</v>
      </c>
      <c r="S645" t="s">
        <v>61</v>
      </c>
      <c r="T645" t="s">
        <v>57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122</v>
      </c>
      <c r="AB645" t="s">
        <v>61</v>
      </c>
      <c r="AC645" t="s">
        <v>87</v>
      </c>
      <c r="AD645">
        <v>80.8</v>
      </c>
      <c r="AE645">
        <v>2369.3</v>
      </c>
      <c r="AF645">
        <v>0</v>
      </c>
      <c r="AG645">
        <v>0</v>
      </c>
      <c r="AH645">
        <v>478.2</v>
      </c>
      <c r="AI645">
        <v>2847.5</v>
      </c>
      <c r="AJ645" t="s">
        <v>66</v>
      </c>
      <c r="AM645">
        <v>0</v>
      </c>
      <c r="AN645">
        <v>1</v>
      </c>
      <c r="AO645">
        <v>0</v>
      </c>
      <c r="AP645" t="s">
        <v>164</v>
      </c>
      <c r="AQ645" t="s">
        <v>116</v>
      </c>
      <c r="AR645" t="s">
        <v>93</v>
      </c>
      <c r="AS645">
        <v>7</v>
      </c>
      <c r="AT645">
        <v>68515</v>
      </c>
      <c r="AU645">
        <v>1</v>
      </c>
      <c r="AV645">
        <v>0</v>
      </c>
      <c r="AW645">
        <v>1</v>
      </c>
      <c r="AX645">
        <v>0</v>
      </c>
      <c r="AY645">
        <v>4</v>
      </c>
      <c r="AZ645" t="s">
        <v>165</v>
      </c>
      <c r="BA645">
        <v>1</v>
      </c>
      <c r="BB645" t="s">
        <v>71</v>
      </c>
      <c r="BC645">
        <v>4</v>
      </c>
    </row>
    <row r="646" spans="1:55">
      <c r="A646" t="s">
        <v>1787</v>
      </c>
      <c r="B646" t="s">
        <v>73</v>
      </c>
      <c r="C646">
        <v>46</v>
      </c>
      <c r="D646" t="s">
        <v>57</v>
      </c>
      <c r="E646">
        <v>1</v>
      </c>
      <c r="F646" t="s">
        <v>1788</v>
      </c>
      <c r="G646">
        <v>95688</v>
      </c>
      <c r="H646">
        <v>38.419088</v>
      </c>
      <c r="I646">
        <v>-122.024568</v>
      </c>
      <c r="J646">
        <v>2</v>
      </c>
      <c r="K646">
        <v>44</v>
      </c>
      <c r="L646" t="s">
        <v>59</v>
      </c>
      <c r="M646" t="s">
        <v>57</v>
      </c>
      <c r="N646" t="s">
        <v>1789</v>
      </c>
      <c r="O646" t="s">
        <v>61</v>
      </c>
      <c r="P646" t="s">
        <v>57</v>
      </c>
      <c r="Q646" t="s">
        <v>85</v>
      </c>
      <c r="R646" t="s">
        <v>332</v>
      </c>
      <c r="S646" t="s">
        <v>61</v>
      </c>
      <c r="T646" t="s">
        <v>61</v>
      </c>
      <c r="U646" t="s">
        <v>57</v>
      </c>
      <c r="V646" t="s">
        <v>61</v>
      </c>
      <c r="W646" t="s">
        <v>57</v>
      </c>
      <c r="X646" t="s">
        <v>57</v>
      </c>
      <c r="Y646" t="s">
        <v>57</v>
      </c>
      <c r="Z646" t="s">
        <v>57</v>
      </c>
      <c r="AA646" t="s">
        <v>77</v>
      </c>
      <c r="AB646" t="s">
        <v>57</v>
      </c>
      <c r="AC646" t="s">
        <v>87</v>
      </c>
      <c r="AD646">
        <v>92.95</v>
      </c>
      <c r="AE646">
        <v>4122.9</v>
      </c>
      <c r="AF646">
        <v>0</v>
      </c>
      <c r="AG646">
        <v>0</v>
      </c>
      <c r="AH646">
        <v>1155</v>
      </c>
      <c r="AI646">
        <v>5277.9</v>
      </c>
      <c r="AJ646" t="s">
        <v>66</v>
      </c>
      <c r="AM646">
        <v>0</v>
      </c>
      <c r="AN646">
        <v>1</v>
      </c>
      <c r="AO646">
        <v>0</v>
      </c>
      <c r="AP646" t="s">
        <v>176</v>
      </c>
      <c r="AQ646" t="s">
        <v>78</v>
      </c>
      <c r="AR646" t="s">
        <v>105</v>
      </c>
      <c r="AS646">
        <v>5</v>
      </c>
      <c r="AT646">
        <v>32564</v>
      </c>
      <c r="AU646">
        <v>1</v>
      </c>
      <c r="AV646">
        <v>0</v>
      </c>
      <c r="AW646">
        <v>1</v>
      </c>
      <c r="AX646">
        <v>0</v>
      </c>
      <c r="AY646">
        <v>5</v>
      </c>
      <c r="AZ646" t="s">
        <v>177</v>
      </c>
      <c r="BA646">
        <v>5</v>
      </c>
      <c r="BB646" t="s">
        <v>80</v>
      </c>
      <c r="BC646">
        <v>2</v>
      </c>
    </row>
    <row r="647" spans="1:55">
      <c r="A647" t="s">
        <v>1790</v>
      </c>
      <c r="B647" t="s">
        <v>56</v>
      </c>
      <c r="C647">
        <v>22</v>
      </c>
      <c r="D647" t="s">
        <v>57</v>
      </c>
      <c r="E647">
        <v>0</v>
      </c>
      <c r="F647" t="s">
        <v>924</v>
      </c>
      <c r="G647">
        <v>91436</v>
      </c>
      <c r="H647">
        <v>34.152875</v>
      </c>
      <c r="I647">
        <v>-118.486056</v>
      </c>
      <c r="J647">
        <v>6</v>
      </c>
      <c r="K647">
        <v>47</v>
      </c>
      <c r="L647" t="s">
        <v>129</v>
      </c>
      <c r="M647" t="s">
        <v>57</v>
      </c>
      <c r="N647" t="s">
        <v>1791</v>
      </c>
      <c r="O647" t="s">
        <v>57</v>
      </c>
      <c r="P647" t="s">
        <v>57</v>
      </c>
      <c r="Q647" t="s">
        <v>135</v>
      </c>
      <c r="R647" t="s">
        <v>189</v>
      </c>
      <c r="S647" t="s">
        <v>57</v>
      </c>
      <c r="T647" t="s">
        <v>57</v>
      </c>
      <c r="U647" t="s">
        <v>61</v>
      </c>
      <c r="V647" t="s">
        <v>57</v>
      </c>
      <c r="W647" t="s">
        <v>57</v>
      </c>
      <c r="X647" t="s">
        <v>57</v>
      </c>
      <c r="Y647" t="s">
        <v>57</v>
      </c>
      <c r="Z647" t="s">
        <v>61</v>
      </c>
      <c r="AA647" t="s">
        <v>122</v>
      </c>
      <c r="AB647" t="s">
        <v>57</v>
      </c>
      <c r="AC647" t="s">
        <v>65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66</v>
      </c>
      <c r="AM647">
        <v>0</v>
      </c>
      <c r="AN647">
        <v>1</v>
      </c>
      <c r="AO647">
        <v>0</v>
      </c>
      <c r="AP647" t="s">
        <v>176</v>
      </c>
      <c r="AQ647" t="s">
        <v>116</v>
      </c>
      <c r="AR647" t="s">
        <v>93</v>
      </c>
      <c r="AS647">
        <v>6</v>
      </c>
      <c r="AT647">
        <v>13129</v>
      </c>
      <c r="AU647">
        <v>1</v>
      </c>
      <c r="AV647">
        <v>0</v>
      </c>
      <c r="AW647">
        <v>1</v>
      </c>
      <c r="AX647">
        <v>0</v>
      </c>
      <c r="AY647">
        <v>5</v>
      </c>
      <c r="AZ647" t="s">
        <v>177</v>
      </c>
      <c r="BA647">
        <v>1</v>
      </c>
      <c r="BB647" t="s">
        <v>71</v>
      </c>
      <c r="BC647">
        <v>4</v>
      </c>
    </row>
    <row r="648" spans="1:55">
      <c r="A648" t="s">
        <v>1792</v>
      </c>
      <c r="B648" t="s">
        <v>73</v>
      </c>
      <c r="C648">
        <v>67</v>
      </c>
      <c r="D648" t="s">
        <v>57</v>
      </c>
      <c r="E648">
        <v>0</v>
      </c>
      <c r="F648" t="s">
        <v>556</v>
      </c>
      <c r="G648">
        <v>93551</v>
      </c>
      <c r="H648">
        <v>34.613476</v>
      </c>
      <c r="I648">
        <v>-118.256358</v>
      </c>
      <c r="J648">
        <v>1</v>
      </c>
      <c r="K648">
        <v>58</v>
      </c>
      <c r="L648" t="s">
        <v>129</v>
      </c>
      <c r="M648" t="s">
        <v>57</v>
      </c>
      <c r="N648" t="s">
        <v>1793</v>
      </c>
      <c r="O648" t="s">
        <v>57</v>
      </c>
      <c r="P648" t="s">
        <v>57</v>
      </c>
      <c r="Q648" t="s">
        <v>85</v>
      </c>
      <c r="R648" t="s">
        <v>423</v>
      </c>
      <c r="S648" t="s">
        <v>61</v>
      </c>
      <c r="T648" t="s">
        <v>61</v>
      </c>
      <c r="U648" t="s">
        <v>57</v>
      </c>
      <c r="V648" t="s">
        <v>61</v>
      </c>
      <c r="W648" t="s">
        <v>57</v>
      </c>
      <c r="X648" t="s">
        <v>57</v>
      </c>
      <c r="Y648" t="s">
        <v>57</v>
      </c>
      <c r="Z648" t="s">
        <v>57</v>
      </c>
      <c r="AA648" t="s">
        <v>77</v>
      </c>
      <c r="AB648" t="s">
        <v>57</v>
      </c>
      <c r="AC648" t="s">
        <v>87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88</v>
      </c>
      <c r="AK648" t="s">
        <v>89</v>
      </c>
      <c r="AL648" t="s">
        <v>90</v>
      </c>
      <c r="AM648">
        <v>1</v>
      </c>
      <c r="AN648">
        <v>0</v>
      </c>
      <c r="AO648">
        <v>0</v>
      </c>
      <c r="AP648" t="s">
        <v>123</v>
      </c>
      <c r="AQ648" t="s">
        <v>124</v>
      </c>
      <c r="AR648" t="s">
        <v>105</v>
      </c>
      <c r="AS648">
        <v>5</v>
      </c>
      <c r="AT648">
        <v>34045</v>
      </c>
      <c r="AU648">
        <v>1</v>
      </c>
      <c r="AV648">
        <v>1</v>
      </c>
      <c r="AW648">
        <v>0</v>
      </c>
      <c r="AX648">
        <v>98.7</v>
      </c>
      <c r="AY648">
        <v>6</v>
      </c>
      <c r="AZ648" t="s">
        <v>125</v>
      </c>
      <c r="BA648">
        <v>6</v>
      </c>
      <c r="BB648" t="s">
        <v>95</v>
      </c>
      <c r="BC648">
        <v>1</v>
      </c>
    </row>
    <row r="649" spans="1:55">
      <c r="A649" t="s">
        <v>1794</v>
      </c>
      <c r="B649" t="s">
        <v>73</v>
      </c>
      <c r="C649">
        <v>42</v>
      </c>
      <c r="D649" t="s">
        <v>61</v>
      </c>
      <c r="E649">
        <v>0</v>
      </c>
      <c r="F649" t="s">
        <v>550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129</v>
      </c>
      <c r="M649" t="s">
        <v>61</v>
      </c>
      <c r="N649" t="s">
        <v>143</v>
      </c>
      <c r="O649" t="s">
        <v>143</v>
      </c>
      <c r="P649" t="s">
        <v>57</v>
      </c>
      <c r="Q649" t="s">
        <v>62</v>
      </c>
      <c r="R649" t="s">
        <v>121</v>
      </c>
      <c r="S649" t="s">
        <v>61</v>
      </c>
      <c r="T649" t="s">
        <v>57</v>
      </c>
      <c r="U649" t="s">
        <v>61</v>
      </c>
      <c r="V649" t="s">
        <v>61</v>
      </c>
      <c r="W649" t="s">
        <v>61</v>
      </c>
      <c r="X649" t="s">
        <v>61</v>
      </c>
      <c r="Y649" t="s">
        <v>61</v>
      </c>
      <c r="Z649" t="s">
        <v>57</v>
      </c>
      <c r="AA649" t="s">
        <v>64</v>
      </c>
      <c r="AB649" t="s">
        <v>61</v>
      </c>
      <c r="AC649" t="s">
        <v>307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66</v>
      </c>
      <c r="AM649">
        <v>0</v>
      </c>
      <c r="AN649">
        <v>1</v>
      </c>
      <c r="AO649">
        <v>0</v>
      </c>
      <c r="AP649" t="s">
        <v>123</v>
      </c>
      <c r="AQ649" t="s">
        <v>78</v>
      </c>
      <c r="AR649" t="s">
        <v>137</v>
      </c>
      <c r="AS649">
        <v>2</v>
      </c>
      <c r="AT649">
        <v>56101</v>
      </c>
      <c r="AU649">
        <v>1</v>
      </c>
      <c r="AV649">
        <v>0</v>
      </c>
      <c r="AW649">
        <v>1</v>
      </c>
      <c r="AX649">
        <v>0</v>
      </c>
      <c r="AY649">
        <v>6</v>
      </c>
      <c r="AZ649" t="s">
        <v>125</v>
      </c>
      <c r="BA649">
        <v>2</v>
      </c>
      <c r="BB649" t="s">
        <v>126</v>
      </c>
      <c r="BC649">
        <v>3</v>
      </c>
    </row>
    <row r="650" spans="1:55">
      <c r="A650" t="s">
        <v>1795</v>
      </c>
      <c r="B650" t="s">
        <v>56</v>
      </c>
      <c r="C650">
        <v>21</v>
      </c>
      <c r="D650" t="s">
        <v>61</v>
      </c>
      <c r="E650">
        <v>0</v>
      </c>
      <c r="F650" t="s">
        <v>543</v>
      </c>
      <c r="G650">
        <v>91367</v>
      </c>
      <c r="H650">
        <v>34.178068</v>
      </c>
      <c r="I650">
        <v>-118.615714</v>
      </c>
      <c r="J650">
        <v>0</v>
      </c>
      <c r="K650">
        <v>7</v>
      </c>
      <c r="L650" t="s">
        <v>59</v>
      </c>
      <c r="M650" t="s">
        <v>57</v>
      </c>
      <c r="N650" t="s">
        <v>1796</v>
      </c>
      <c r="O650" t="s">
        <v>61</v>
      </c>
      <c r="P650" t="s">
        <v>57</v>
      </c>
      <c r="Q650" t="s">
        <v>85</v>
      </c>
      <c r="R650" t="s">
        <v>1048</v>
      </c>
      <c r="S650" t="s">
        <v>61</v>
      </c>
      <c r="T650" t="s">
        <v>61</v>
      </c>
      <c r="U650" t="s">
        <v>61</v>
      </c>
      <c r="V650" t="s">
        <v>61</v>
      </c>
      <c r="W650" t="s">
        <v>57</v>
      </c>
      <c r="X650" t="s">
        <v>61</v>
      </c>
      <c r="Y650" t="s">
        <v>57</v>
      </c>
      <c r="Z650" t="s">
        <v>61</v>
      </c>
      <c r="AA650" t="s">
        <v>77</v>
      </c>
      <c r="AB650" t="s">
        <v>57</v>
      </c>
      <c r="AC650" t="s">
        <v>307</v>
      </c>
      <c r="AD650">
        <v>80.3</v>
      </c>
      <c r="AE650">
        <v>526.7</v>
      </c>
      <c r="AF650">
        <v>0</v>
      </c>
      <c r="AG650">
        <v>10</v>
      </c>
      <c r="AH650">
        <v>274.47</v>
      </c>
      <c r="AI650">
        <v>811.17</v>
      </c>
      <c r="AJ650" t="s">
        <v>88</v>
      </c>
      <c r="AK650" t="s">
        <v>89</v>
      </c>
      <c r="AL650" t="s">
        <v>181</v>
      </c>
      <c r="AM650">
        <v>1</v>
      </c>
      <c r="AN650">
        <v>0</v>
      </c>
      <c r="AO650">
        <v>0</v>
      </c>
      <c r="AP650" t="s">
        <v>67</v>
      </c>
      <c r="AQ650" t="s">
        <v>116</v>
      </c>
      <c r="AR650" t="s">
        <v>93</v>
      </c>
      <c r="AS650">
        <v>2</v>
      </c>
      <c r="AT650">
        <v>36123</v>
      </c>
      <c r="AU650">
        <v>1</v>
      </c>
      <c r="AV650">
        <v>1</v>
      </c>
      <c r="AW650">
        <v>0</v>
      </c>
      <c r="AX650">
        <v>80.3</v>
      </c>
      <c r="AY650">
        <v>2</v>
      </c>
      <c r="AZ650" t="s">
        <v>70</v>
      </c>
      <c r="BA650">
        <v>7</v>
      </c>
      <c r="BB650" t="s">
        <v>95</v>
      </c>
      <c r="BC650">
        <v>1</v>
      </c>
    </row>
    <row r="651" spans="1:55">
      <c r="A651" t="s">
        <v>1797</v>
      </c>
      <c r="B651" t="s">
        <v>73</v>
      </c>
      <c r="C651">
        <v>71</v>
      </c>
      <c r="D651" t="s">
        <v>57</v>
      </c>
      <c r="E651">
        <v>0</v>
      </c>
      <c r="F651" t="s">
        <v>1798</v>
      </c>
      <c r="G651">
        <v>93928</v>
      </c>
      <c r="H651">
        <v>35.930782</v>
      </c>
      <c r="I651">
        <v>-121.189757</v>
      </c>
      <c r="J651">
        <v>1</v>
      </c>
      <c r="K651">
        <v>20</v>
      </c>
      <c r="L651" t="s">
        <v>59</v>
      </c>
      <c r="M651" t="s">
        <v>57</v>
      </c>
      <c r="N651" t="s">
        <v>1799</v>
      </c>
      <c r="O651" t="s">
        <v>61</v>
      </c>
      <c r="P651" t="s">
        <v>57</v>
      </c>
      <c r="Q651" t="s">
        <v>85</v>
      </c>
      <c r="R651" t="s">
        <v>586</v>
      </c>
      <c r="S651" t="s">
        <v>61</v>
      </c>
      <c r="T651" t="s">
        <v>57</v>
      </c>
      <c r="U651" t="s">
        <v>61</v>
      </c>
      <c r="V651" t="s">
        <v>61</v>
      </c>
      <c r="W651" t="s">
        <v>61</v>
      </c>
      <c r="X651" t="s">
        <v>61</v>
      </c>
      <c r="Y651" t="s">
        <v>61</v>
      </c>
      <c r="Z651" t="s">
        <v>57</v>
      </c>
      <c r="AA651" t="s">
        <v>77</v>
      </c>
      <c r="AB651" t="s">
        <v>57</v>
      </c>
      <c r="AC651" t="s">
        <v>87</v>
      </c>
      <c r="AD651">
        <v>73.65000000000001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88</v>
      </c>
      <c r="AK651" t="s">
        <v>89</v>
      </c>
      <c r="AL651" t="s">
        <v>90</v>
      </c>
      <c r="AM651">
        <v>1</v>
      </c>
      <c r="AN651">
        <v>0</v>
      </c>
      <c r="AO651">
        <v>0</v>
      </c>
      <c r="AP651" t="s">
        <v>103</v>
      </c>
      <c r="AQ651" t="s">
        <v>104</v>
      </c>
      <c r="AR651" t="s">
        <v>93</v>
      </c>
      <c r="AS651">
        <v>2</v>
      </c>
      <c r="AT651">
        <v>254</v>
      </c>
      <c r="AU651">
        <v>1</v>
      </c>
      <c r="AV651">
        <v>1</v>
      </c>
      <c r="AW651">
        <v>0</v>
      </c>
      <c r="AX651">
        <v>73.65000000000001</v>
      </c>
      <c r="AY651">
        <v>3</v>
      </c>
      <c r="AZ651" t="s">
        <v>106</v>
      </c>
      <c r="BA651">
        <v>6</v>
      </c>
      <c r="BB651" t="s">
        <v>95</v>
      </c>
      <c r="BC651">
        <v>1</v>
      </c>
    </row>
    <row r="652" spans="1:55">
      <c r="A652" t="s">
        <v>1800</v>
      </c>
      <c r="B652" t="s">
        <v>73</v>
      </c>
      <c r="C652">
        <v>46</v>
      </c>
      <c r="D652" t="s">
        <v>61</v>
      </c>
      <c r="E652">
        <v>0</v>
      </c>
      <c r="F652" t="s">
        <v>1469</v>
      </c>
      <c r="G652">
        <v>94043</v>
      </c>
      <c r="H652">
        <v>37.419725</v>
      </c>
      <c r="I652">
        <v>-122.062947</v>
      </c>
      <c r="J652">
        <v>0</v>
      </c>
      <c r="K652">
        <v>13</v>
      </c>
      <c r="L652" t="s">
        <v>59</v>
      </c>
      <c r="M652" t="s">
        <v>57</v>
      </c>
      <c r="N652" t="s">
        <v>1801</v>
      </c>
      <c r="O652" t="s">
        <v>57</v>
      </c>
      <c r="P652" t="s">
        <v>57</v>
      </c>
      <c r="Q652" t="s">
        <v>85</v>
      </c>
      <c r="R652" t="s">
        <v>296</v>
      </c>
      <c r="S652" t="s">
        <v>57</v>
      </c>
      <c r="T652" t="s">
        <v>61</v>
      </c>
      <c r="U652" t="s">
        <v>61</v>
      </c>
      <c r="V652" t="s">
        <v>61</v>
      </c>
      <c r="W652" t="s">
        <v>57</v>
      </c>
      <c r="X652" t="s">
        <v>57</v>
      </c>
      <c r="Y652" t="s">
        <v>57</v>
      </c>
      <c r="Z652" t="s">
        <v>61</v>
      </c>
      <c r="AA652" t="s">
        <v>77</v>
      </c>
      <c r="AB652" t="s">
        <v>61</v>
      </c>
      <c r="AC652" t="s">
        <v>307</v>
      </c>
      <c r="AD652">
        <v>98.15000000000001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88</v>
      </c>
      <c r="AK652" t="s">
        <v>201</v>
      </c>
      <c r="AL652" t="s">
        <v>202</v>
      </c>
      <c r="AM652">
        <v>1</v>
      </c>
      <c r="AN652">
        <v>0</v>
      </c>
      <c r="AO652">
        <v>0</v>
      </c>
      <c r="AP652" t="s">
        <v>103</v>
      </c>
      <c r="AQ652" t="s">
        <v>78</v>
      </c>
      <c r="AR652" t="s">
        <v>105</v>
      </c>
      <c r="AS652">
        <v>4</v>
      </c>
      <c r="AT652">
        <v>27822</v>
      </c>
      <c r="AU652">
        <v>1</v>
      </c>
      <c r="AV652">
        <v>1</v>
      </c>
      <c r="AW652">
        <v>0</v>
      </c>
      <c r="AX652">
        <v>98.15000000000001</v>
      </c>
      <c r="AY652">
        <v>3</v>
      </c>
      <c r="AZ652" t="s">
        <v>106</v>
      </c>
      <c r="BA652">
        <v>7</v>
      </c>
      <c r="BB652" t="s">
        <v>95</v>
      </c>
      <c r="BC652">
        <v>1</v>
      </c>
    </row>
    <row r="653" spans="1:55">
      <c r="A653" t="s">
        <v>1802</v>
      </c>
      <c r="B653" t="s">
        <v>73</v>
      </c>
      <c r="C653">
        <v>19</v>
      </c>
      <c r="D653" t="s">
        <v>57</v>
      </c>
      <c r="E653">
        <v>3</v>
      </c>
      <c r="F653" t="s">
        <v>1803</v>
      </c>
      <c r="G653">
        <v>95422</v>
      </c>
      <c r="H653">
        <v>38.965804</v>
      </c>
      <c r="I653">
        <v>-122.631779</v>
      </c>
      <c r="J653">
        <v>7</v>
      </c>
      <c r="K653">
        <v>12</v>
      </c>
      <c r="L653" t="s">
        <v>98</v>
      </c>
      <c r="M653" t="s">
        <v>61</v>
      </c>
      <c r="N653" t="s">
        <v>143</v>
      </c>
      <c r="O653" t="s">
        <v>143</v>
      </c>
      <c r="P653" t="s">
        <v>57</v>
      </c>
      <c r="Q653" t="s">
        <v>135</v>
      </c>
      <c r="R653" t="s">
        <v>115</v>
      </c>
      <c r="S653" t="s">
        <v>61</v>
      </c>
      <c r="T653" t="s">
        <v>57</v>
      </c>
      <c r="U653" t="s">
        <v>61</v>
      </c>
      <c r="V653" t="s">
        <v>57</v>
      </c>
      <c r="W653" t="s">
        <v>61</v>
      </c>
      <c r="X653" t="s">
        <v>61</v>
      </c>
      <c r="Y653" t="s">
        <v>61</v>
      </c>
      <c r="Z653" t="s">
        <v>57</v>
      </c>
      <c r="AA653" t="s">
        <v>77</v>
      </c>
      <c r="AB653" t="s">
        <v>61</v>
      </c>
      <c r="AC653" t="s">
        <v>307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66</v>
      </c>
      <c r="AM653">
        <v>0</v>
      </c>
      <c r="AN653">
        <v>1</v>
      </c>
      <c r="AO653">
        <v>0</v>
      </c>
      <c r="AP653" t="s">
        <v>67</v>
      </c>
      <c r="AQ653" t="s">
        <v>116</v>
      </c>
      <c r="AR653" t="s">
        <v>137</v>
      </c>
      <c r="AS653">
        <v>3</v>
      </c>
      <c r="AT653">
        <v>13485</v>
      </c>
      <c r="AU653">
        <v>1</v>
      </c>
      <c r="AV653">
        <v>0</v>
      </c>
      <c r="AW653">
        <v>1</v>
      </c>
      <c r="AX653">
        <v>0</v>
      </c>
      <c r="AY653">
        <v>2</v>
      </c>
      <c r="AZ653" t="s">
        <v>70</v>
      </c>
      <c r="BA653">
        <v>3</v>
      </c>
      <c r="BB653" t="s">
        <v>126</v>
      </c>
      <c r="BC653">
        <v>3</v>
      </c>
    </row>
    <row r="654" spans="1:55">
      <c r="A654" t="s">
        <v>1804</v>
      </c>
      <c r="B654" t="s">
        <v>56</v>
      </c>
      <c r="C654">
        <v>23</v>
      </c>
      <c r="D654" t="s">
        <v>61</v>
      </c>
      <c r="E654">
        <v>0</v>
      </c>
      <c r="F654" t="s">
        <v>825</v>
      </c>
      <c r="G654">
        <v>94947</v>
      </c>
      <c r="H654">
        <v>38.112166</v>
      </c>
      <c r="I654">
        <v>-122.634384</v>
      </c>
      <c r="J654">
        <v>0</v>
      </c>
      <c r="K654">
        <v>54</v>
      </c>
      <c r="L654" t="s">
        <v>59</v>
      </c>
      <c r="M654" t="s">
        <v>57</v>
      </c>
      <c r="N654" t="s">
        <v>1805</v>
      </c>
      <c r="O654" t="s">
        <v>61</v>
      </c>
      <c r="P654" t="s">
        <v>57</v>
      </c>
      <c r="Q654" t="s">
        <v>85</v>
      </c>
      <c r="R654" t="s">
        <v>1048</v>
      </c>
      <c r="S654" t="s">
        <v>61</v>
      </c>
      <c r="T654" t="s">
        <v>61</v>
      </c>
      <c r="U654" t="s">
        <v>57</v>
      </c>
      <c r="V654" t="s">
        <v>61</v>
      </c>
      <c r="W654" t="s">
        <v>57</v>
      </c>
      <c r="X654" t="s">
        <v>57</v>
      </c>
      <c r="Y654" t="s">
        <v>57</v>
      </c>
      <c r="Z654" t="s">
        <v>61</v>
      </c>
      <c r="AA654" t="s">
        <v>64</v>
      </c>
      <c r="AB654" t="s">
        <v>57</v>
      </c>
      <c r="AC654" t="s">
        <v>65</v>
      </c>
      <c r="AD654">
        <v>94.09999999999999</v>
      </c>
      <c r="AE654">
        <v>5060.9</v>
      </c>
      <c r="AF654">
        <v>0</v>
      </c>
      <c r="AG654">
        <v>140</v>
      </c>
      <c r="AH654">
        <v>2644.38</v>
      </c>
      <c r="AI654">
        <v>7845.28</v>
      </c>
      <c r="AJ654" t="s">
        <v>66</v>
      </c>
      <c r="AM654">
        <v>0</v>
      </c>
      <c r="AN654">
        <v>1</v>
      </c>
      <c r="AO654">
        <v>0</v>
      </c>
      <c r="AP654" t="s">
        <v>123</v>
      </c>
      <c r="AQ654" t="s">
        <v>116</v>
      </c>
      <c r="AR654" t="s">
        <v>105</v>
      </c>
      <c r="AS654">
        <v>4</v>
      </c>
      <c r="AT654">
        <v>24741</v>
      </c>
      <c r="AU654">
        <v>1</v>
      </c>
      <c r="AV654">
        <v>0</v>
      </c>
      <c r="AW654">
        <v>1</v>
      </c>
      <c r="AX654">
        <v>0</v>
      </c>
      <c r="AY654">
        <v>6</v>
      </c>
      <c r="AZ654" t="s">
        <v>125</v>
      </c>
      <c r="BA654">
        <v>4</v>
      </c>
      <c r="BB654" t="s">
        <v>80</v>
      </c>
      <c r="BC654">
        <v>2</v>
      </c>
    </row>
    <row r="655" spans="1:55">
      <c r="A655" t="s">
        <v>1806</v>
      </c>
      <c r="B655" t="s">
        <v>56</v>
      </c>
      <c r="C655">
        <v>61</v>
      </c>
      <c r="D655" t="s">
        <v>61</v>
      </c>
      <c r="E655">
        <v>0</v>
      </c>
      <c r="F655" t="s">
        <v>1807</v>
      </c>
      <c r="G655">
        <v>91301</v>
      </c>
      <c r="H655">
        <v>34.129058</v>
      </c>
      <c r="I655">
        <v>-118.759788</v>
      </c>
      <c r="J655">
        <v>0</v>
      </c>
      <c r="K655">
        <v>13</v>
      </c>
      <c r="L655" t="s">
        <v>98</v>
      </c>
      <c r="M655" t="s">
        <v>57</v>
      </c>
      <c r="N655" t="s">
        <v>1808</v>
      </c>
      <c r="O655" t="s">
        <v>61</v>
      </c>
      <c r="P655" t="s">
        <v>61</v>
      </c>
      <c r="Q655" t="s">
        <v>143</v>
      </c>
      <c r="R655" t="s">
        <v>143</v>
      </c>
      <c r="S655" t="s">
        <v>143</v>
      </c>
      <c r="T655" t="s">
        <v>143</v>
      </c>
      <c r="U655" t="s">
        <v>143</v>
      </c>
      <c r="V655" t="s">
        <v>143</v>
      </c>
      <c r="W655" t="s">
        <v>143</v>
      </c>
      <c r="X655" t="s">
        <v>143</v>
      </c>
      <c r="Y655" t="s">
        <v>143</v>
      </c>
      <c r="Z655" t="s">
        <v>143</v>
      </c>
      <c r="AA655" t="s">
        <v>64</v>
      </c>
      <c r="AB655" t="s">
        <v>61</v>
      </c>
      <c r="AC655" t="s">
        <v>87</v>
      </c>
      <c r="AD655">
        <v>19.65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66</v>
      </c>
      <c r="AM655">
        <v>0</v>
      </c>
      <c r="AN655">
        <v>1</v>
      </c>
      <c r="AO655">
        <v>0</v>
      </c>
      <c r="AP655" t="s">
        <v>103</v>
      </c>
      <c r="AQ655" t="s">
        <v>124</v>
      </c>
      <c r="AR655" t="s">
        <v>182</v>
      </c>
      <c r="AT655">
        <v>25303</v>
      </c>
      <c r="AU655">
        <v>1</v>
      </c>
      <c r="AV655">
        <v>0</v>
      </c>
      <c r="AW655">
        <v>1</v>
      </c>
      <c r="AX655">
        <v>0</v>
      </c>
      <c r="AY655">
        <v>3</v>
      </c>
      <c r="AZ655" t="s">
        <v>106</v>
      </c>
      <c r="BA655">
        <v>2</v>
      </c>
      <c r="BB655" t="s">
        <v>126</v>
      </c>
      <c r="BC655">
        <v>3</v>
      </c>
    </row>
    <row r="656" spans="1:55">
      <c r="A656" t="s">
        <v>1809</v>
      </c>
      <c r="B656" t="s">
        <v>56</v>
      </c>
      <c r="C656">
        <v>25</v>
      </c>
      <c r="D656" t="s">
        <v>61</v>
      </c>
      <c r="E656">
        <v>0</v>
      </c>
      <c r="F656" t="s">
        <v>565</v>
      </c>
      <c r="G656">
        <v>94621</v>
      </c>
      <c r="H656">
        <v>37.750553</v>
      </c>
      <c r="I656">
        <v>-122.197175</v>
      </c>
      <c r="J656">
        <v>0</v>
      </c>
      <c r="K656">
        <v>7</v>
      </c>
      <c r="L656" t="s">
        <v>59</v>
      </c>
      <c r="M656" t="s">
        <v>57</v>
      </c>
      <c r="N656" t="s">
        <v>1810</v>
      </c>
      <c r="O656" t="s">
        <v>61</v>
      </c>
      <c r="P656" t="s">
        <v>57</v>
      </c>
      <c r="Q656" t="s">
        <v>85</v>
      </c>
      <c r="R656" t="s">
        <v>1048</v>
      </c>
      <c r="S656" t="s">
        <v>61</v>
      </c>
      <c r="T656" t="s">
        <v>61</v>
      </c>
      <c r="U656" t="s">
        <v>61</v>
      </c>
      <c r="V656" t="s">
        <v>61</v>
      </c>
      <c r="W656" t="s">
        <v>61</v>
      </c>
      <c r="X656" t="s">
        <v>61</v>
      </c>
      <c r="Y656" t="s">
        <v>61</v>
      </c>
      <c r="Z656" t="s">
        <v>57</v>
      </c>
      <c r="AA656" t="s">
        <v>77</v>
      </c>
      <c r="AB656" t="s">
        <v>57</v>
      </c>
      <c r="AC656" t="s">
        <v>65</v>
      </c>
      <c r="AD656">
        <v>69.90000000000001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66</v>
      </c>
      <c r="AM656">
        <v>0</v>
      </c>
      <c r="AN656">
        <v>1</v>
      </c>
      <c r="AO656">
        <v>0</v>
      </c>
      <c r="AP656" t="s">
        <v>67</v>
      </c>
      <c r="AQ656" t="s">
        <v>116</v>
      </c>
      <c r="AR656" t="s">
        <v>69</v>
      </c>
      <c r="AS656">
        <v>1</v>
      </c>
      <c r="AT656">
        <v>30751</v>
      </c>
      <c r="AU656">
        <v>1</v>
      </c>
      <c r="AV656">
        <v>0</v>
      </c>
      <c r="AW656">
        <v>1</v>
      </c>
      <c r="AX656">
        <v>0</v>
      </c>
      <c r="AY656">
        <v>2</v>
      </c>
      <c r="AZ656" t="s">
        <v>70</v>
      </c>
      <c r="BA656">
        <v>7</v>
      </c>
      <c r="BB656" t="s">
        <v>95</v>
      </c>
      <c r="BC656">
        <v>1</v>
      </c>
    </row>
    <row r="657" spans="1:55">
      <c r="A657" t="s">
        <v>1811</v>
      </c>
      <c r="B657" t="s">
        <v>73</v>
      </c>
      <c r="C657">
        <v>28</v>
      </c>
      <c r="D657" t="s">
        <v>61</v>
      </c>
      <c r="E657">
        <v>0</v>
      </c>
      <c r="F657" t="s">
        <v>723</v>
      </c>
      <c r="G657">
        <v>91724</v>
      </c>
      <c r="H657">
        <v>34.08111</v>
      </c>
      <c r="I657">
        <v>-117.853935</v>
      </c>
      <c r="J657">
        <v>0</v>
      </c>
      <c r="K657">
        <v>42</v>
      </c>
      <c r="L657" t="s">
        <v>129</v>
      </c>
      <c r="M657" t="s">
        <v>57</v>
      </c>
      <c r="N657" t="s">
        <v>1812</v>
      </c>
      <c r="O657" t="s">
        <v>57</v>
      </c>
      <c r="P657" t="s">
        <v>57</v>
      </c>
      <c r="Q657" t="s">
        <v>85</v>
      </c>
      <c r="R657" t="s">
        <v>322</v>
      </c>
      <c r="S657" t="s">
        <v>57</v>
      </c>
      <c r="T657" t="s">
        <v>57</v>
      </c>
      <c r="U657" t="s">
        <v>57</v>
      </c>
      <c r="V657" t="s">
        <v>61</v>
      </c>
      <c r="W657" t="s">
        <v>61</v>
      </c>
      <c r="X657" t="s">
        <v>57</v>
      </c>
      <c r="Y657" t="s">
        <v>57</v>
      </c>
      <c r="Z657" t="s">
        <v>57</v>
      </c>
      <c r="AA657" t="s">
        <v>64</v>
      </c>
      <c r="AB657" t="s">
        <v>57</v>
      </c>
      <c r="AC657" t="s">
        <v>87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66</v>
      </c>
      <c r="AM657">
        <v>0</v>
      </c>
      <c r="AN657">
        <v>1</v>
      </c>
      <c r="AO657">
        <v>0</v>
      </c>
      <c r="AP657" t="s">
        <v>176</v>
      </c>
      <c r="AQ657" t="s">
        <v>116</v>
      </c>
      <c r="AR657" t="s">
        <v>105</v>
      </c>
      <c r="AS657">
        <v>6</v>
      </c>
      <c r="AT657">
        <v>25068</v>
      </c>
      <c r="AU657">
        <v>1</v>
      </c>
      <c r="AV657">
        <v>0</v>
      </c>
      <c r="AW657">
        <v>1</v>
      </c>
      <c r="AX657">
        <v>0</v>
      </c>
      <c r="AY657">
        <v>5</v>
      </c>
      <c r="AZ657" t="s">
        <v>177</v>
      </c>
      <c r="BA657">
        <v>4</v>
      </c>
      <c r="BB657" t="s">
        <v>80</v>
      </c>
      <c r="BC657">
        <v>2</v>
      </c>
    </row>
    <row r="658" spans="1:55">
      <c r="A658" t="s">
        <v>1813</v>
      </c>
      <c r="B658" t="s">
        <v>73</v>
      </c>
      <c r="C658">
        <v>40</v>
      </c>
      <c r="D658" t="s">
        <v>57</v>
      </c>
      <c r="E658">
        <v>3</v>
      </c>
      <c r="F658" t="s">
        <v>1814</v>
      </c>
      <c r="G658">
        <v>95668</v>
      </c>
      <c r="H658">
        <v>38.833554</v>
      </c>
      <c r="I658">
        <v>-121.498102</v>
      </c>
      <c r="J658">
        <v>0</v>
      </c>
      <c r="K658">
        <v>65</v>
      </c>
      <c r="L658" t="s">
        <v>129</v>
      </c>
      <c r="M658" t="s">
        <v>57</v>
      </c>
      <c r="N658" t="s">
        <v>1815</v>
      </c>
      <c r="O658" t="s">
        <v>57</v>
      </c>
      <c r="P658" t="s">
        <v>57</v>
      </c>
      <c r="Q658" t="s">
        <v>85</v>
      </c>
      <c r="R658" t="s">
        <v>210</v>
      </c>
      <c r="S658" t="s">
        <v>61</v>
      </c>
      <c r="T658" t="s">
        <v>61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122</v>
      </c>
      <c r="AB658" t="s">
        <v>57</v>
      </c>
      <c r="AC658" t="s">
        <v>87</v>
      </c>
      <c r="AD658">
        <v>104.1</v>
      </c>
      <c r="AE658">
        <v>6700.05</v>
      </c>
      <c r="AF658">
        <v>0</v>
      </c>
      <c r="AG658">
        <v>0</v>
      </c>
      <c r="AH658">
        <v>2568.8</v>
      </c>
      <c r="AI658">
        <v>9268.85</v>
      </c>
      <c r="AJ658" t="s">
        <v>66</v>
      </c>
      <c r="AM658">
        <v>0</v>
      </c>
      <c r="AN658">
        <v>1</v>
      </c>
      <c r="AO658">
        <v>0</v>
      </c>
      <c r="AP658" t="s">
        <v>123</v>
      </c>
      <c r="AQ658" t="s">
        <v>78</v>
      </c>
      <c r="AR658" t="s">
        <v>105</v>
      </c>
      <c r="AS658">
        <v>6</v>
      </c>
      <c r="AT658">
        <v>901</v>
      </c>
      <c r="AU658">
        <v>1</v>
      </c>
      <c r="AV658">
        <v>0</v>
      </c>
      <c r="AW658">
        <v>1</v>
      </c>
      <c r="AX658">
        <v>0</v>
      </c>
      <c r="AY658">
        <v>6</v>
      </c>
      <c r="AZ658" t="s">
        <v>125</v>
      </c>
      <c r="BA658">
        <v>2</v>
      </c>
      <c r="BB658" t="s">
        <v>126</v>
      </c>
      <c r="BC658">
        <v>3</v>
      </c>
    </row>
    <row r="659" spans="1:55">
      <c r="A659" t="s">
        <v>1816</v>
      </c>
      <c r="B659" t="s">
        <v>73</v>
      </c>
      <c r="C659">
        <v>35</v>
      </c>
      <c r="D659" t="s">
        <v>61</v>
      </c>
      <c r="E659">
        <v>3</v>
      </c>
      <c r="F659" t="s">
        <v>1061</v>
      </c>
      <c r="G659">
        <v>95670</v>
      </c>
      <c r="H659">
        <v>38.602723</v>
      </c>
      <c r="I659">
        <v>-121.279913</v>
      </c>
      <c r="J659">
        <v>0</v>
      </c>
      <c r="K659">
        <v>49</v>
      </c>
      <c r="L659" t="s">
        <v>59</v>
      </c>
      <c r="M659" t="s">
        <v>57</v>
      </c>
      <c r="N659" t="s">
        <v>1657</v>
      </c>
      <c r="O659" t="s">
        <v>57</v>
      </c>
      <c r="P659" t="s">
        <v>57</v>
      </c>
      <c r="Q659" t="s">
        <v>85</v>
      </c>
      <c r="R659" t="s">
        <v>966</v>
      </c>
      <c r="S659" t="s">
        <v>57</v>
      </c>
      <c r="T659" t="s">
        <v>57</v>
      </c>
      <c r="U659" t="s">
        <v>57</v>
      </c>
      <c r="V659" t="s">
        <v>61</v>
      </c>
      <c r="W659" t="s">
        <v>57</v>
      </c>
      <c r="X659" t="s">
        <v>57</v>
      </c>
      <c r="Y659" t="s">
        <v>57</v>
      </c>
      <c r="Z659" t="s">
        <v>57</v>
      </c>
      <c r="AA659" t="s">
        <v>64</v>
      </c>
      <c r="AB659" t="s">
        <v>57</v>
      </c>
      <c r="AC659" t="s">
        <v>65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66</v>
      </c>
      <c r="AM659">
        <v>0</v>
      </c>
      <c r="AN659">
        <v>1</v>
      </c>
      <c r="AO659">
        <v>0</v>
      </c>
      <c r="AP659" t="s">
        <v>123</v>
      </c>
      <c r="AQ659" t="s">
        <v>68</v>
      </c>
      <c r="AR659" t="s">
        <v>105</v>
      </c>
      <c r="AS659">
        <v>7</v>
      </c>
      <c r="AT659">
        <v>49729</v>
      </c>
      <c r="AU659">
        <v>1</v>
      </c>
      <c r="AV659">
        <v>0</v>
      </c>
      <c r="AW659">
        <v>1</v>
      </c>
      <c r="AX659">
        <v>0</v>
      </c>
      <c r="AY659">
        <v>6</v>
      </c>
      <c r="AZ659" t="s">
        <v>125</v>
      </c>
      <c r="BA659">
        <v>3</v>
      </c>
      <c r="BB659" t="s">
        <v>126</v>
      </c>
      <c r="BC659">
        <v>3</v>
      </c>
    </row>
    <row r="660" spans="1:55">
      <c r="A660" t="s">
        <v>1817</v>
      </c>
      <c r="B660" t="s">
        <v>56</v>
      </c>
      <c r="C660">
        <v>57</v>
      </c>
      <c r="D660" t="s">
        <v>57</v>
      </c>
      <c r="E660">
        <v>2</v>
      </c>
      <c r="F660" t="s">
        <v>1154</v>
      </c>
      <c r="G660">
        <v>94502</v>
      </c>
      <c r="H660">
        <v>37.724817</v>
      </c>
      <c r="I660">
        <v>-122.224363</v>
      </c>
      <c r="J660">
        <v>1</v>
      </c>
      <c r="K660">
        <v>62</v>
      </c>
      <c r="L660" t="s">
        <v>59</v>
      </c>
      <c r="M660" t="s">
        <v>57</v>
      </c>
      <c r="N660" t="s">
        <v>1818</v>
      </c>
      <c r="O660" t="s">
        <v>61</v>
      </c>
      <c r="P660" t="s">
        <v>61</v>
      </c>
      <c r="Q660" t="s">
        <v>143</v>
      </c>
      <c r="R660" t="s">
        <v>143</v>
      </c>
      <c r="S660" t="s">
        <v>143</v>
      </c>
      <c r="T660" t="s">
        <v>143</v>
      </c>
      <c r="U660" t="s">
        <v>143</v>
      </c>
      <c r="V660" t="s">
        <v>143</v>
      </c>
      <c r="W660" t="s">
        <v>143</v>
      </c>
      <c r="X660" t="s">
        <v>143</v>
      </c>
      <c r="Y660" t="s">
        <v>143</v>
      </c>
      <c r="Z660" t="s">
        <v>143</v>
      </c>
      <c r="AA660" t="s">
        <v>122</v>
      </c>
      <c r="AB660" t="s">
        <v>61</v>
      </c>
      <c r="AC660" t="s">
        <v>87</v>
      </c>
      <c r="AD660">
        <v>20.3</v>
      </c>
      <c r="AE660">
        <v>1296.15</v>
      </c>
      <c r="AF660">
        <v>0</v>
      </c>
      <c r="AG660">
        <v>0</v>
      </c>
      <c r="AH660">
        <v>149.42</v>
      </c>
      <c r="AI660">
        <v>1445.57</v>
      </c>
      <c r="AJ660" t="s">
        <v>66</v>
      </c>
      <c r="AM660">
        <v>0</v>
      </c>
      <c r="AN660">
        <v>1</v>
      </c>
      <c r="AO660">
        <v>0</v>
      </c>
      <c r="AP660" t="s">
        <v>123</v>
      </c>
      <c r="AQ660" t="s">
        <v>92</v>
      </c>
      <c r="AR660" t="s">
        <v>182</v>
      </c>
      <c r="AT660">
        <v>13996</v>
      </c>
      <c r="AU660">
        <v>1</v>
      </c>
      <c r="AV660">
        <v>0</v>
      </c>
      <c r="AW660">
        <v>1</v>
      </c>
      <c r="AX660">
        <v>0</v>
      </c>
      <c r="AY660">
        <v>6</v>
      </c>
      <c r="AZ660" t="s">
        <v>125</v>
      </c>
      <c r="BA660">
        <v>0</v>
      </c>
      <c r="BB660" t="s">
        <v>71</v>
      </c>
      <c r="BC660">
        <v>4</v>
      </c>
    </row>
    <row r="661" spans="1:55">
      <c r="A661" t="s">
        <v>1819</v>
      </c>
      <c r="B661" t="s">
        <v>73</v>
      </c>
      <c r="C661">
        <v>45</v>
      </c>
      <c r="D661" t="s">
        <v>61</v>
      </c>
      <c r="E661">
        <v>0</v>
      </c>
      <c r="F661" t="s">
        <v>673</v>
      </c>
      <c r="G661">
        <v>91711</v>
      </c>
      <c r="H661">
        <v>34.127621</v>
      </c>
      <c r="I661">
        <v>-117.717863</v>
      </c>
      <c r="J661">
        <v>0</v>
      </c>
      <c r="K661">
        <v>32</v>
      </c>
      <c r="L661" t="s">
        <v>59</v>
      </c>
      <c r="M661" t="s">
        <v>57</v>
      </c>
      <c r="N661" t="s">
        <v>1820</v>
      </c>
      <c r="O661" t="s">
        <v>61</v>
      </c>
      <c r="P661" t="s">
        <v>57</v>
      </c>
      <c r="Q661" t="s">
        <v>85</v>
      </c>
      <c r="R661" t="s">
        <v>364</v>
      </c>
      <c r="S661" t="s">
        <v>61</v>
      </c>
      <c r="T661" t="s">
        <v>61</v>
      </c>
      <c r="U661" t="s">
        <v>61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77</v>
      </c>
      <c r="AB661" t="s">
        <v>57</v>
      </c>
      <c r="AC661" t="s">
        <v>87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88</v>
      </c>
      <c r="AK661" t="s">
        <v>205</v>
      </c>
      <c r="AL661" t="s">
        <v>329</v>
      </c>
      <c r="AM661">
        <v>1</v>
      </c>
      <c r="AN661">
        <v>0</v>
      </c>
      <c r="AO661">
        <v>0</v>
      </c>
      <c r="AP661" t="s">
        <v>164</v>
      </c>
      <c r="AQ661" t="s">
        <v>78</v>
      </c>
      <c r="AR661" t="s">
        <v>105</v>
      </c>
      <c r="AS661">
        <v>5</v>
      </c>
      <c r="AT661">
        <v>34716</v>
      </c>
      <c r="AU661">
        <v>1</v>
      </c>
      <c r="AV661">
        <v>1</v>
      </c>
      <c r="AW661">
        <v>0</v>
      </c>
      <c r="AX661">
        <v>96.2</v>
      </c>
      <c r="AY661">
        <v>4</v>
      </c>
      <c r="AZ661" t="s">
        <v>165</v>
      </c>
      <c r="BA661">
        <v>7</v>
      </c>
      <c r="BB661" t="s">
        <v>95</v>
      </c>
      <c r="BC661">
        <v>1</v>
      </c>
    </row>
    <row r="662" spans="1:55">
      <c r="A662" t="s">
        <v>1821</v>
      </c>
      <c r="B662" t="s">
        <v>56</v>
      </c>
      <c r="C662">
        <v>37</v>
      </c>
      <c r="D662" t="s">
        <v>57</v>
      </c>
      <c r="E662">
        <v>1</v>
      </c>
      <c r="F662" t="s">
        <v>1131</v>
      </c>
      <c r="G662">
        <v>95325</v>
      </c>
      <c r="H662">
        <v>37.479926</v>
      </c>
      <c r="I662">
        <v>-120.230424</v>
      </c>
      <c r="J662">
        <v>8</v>
      </c>
      <c r="K662">
        <v>11</v>
      </c>
      <c r="L662" t="s">
        <v>98</v>
      </c>
      <c r="M662" t="s">
        <v>57</v>
      </c>
      <c r="N662" t="s">
        <v>1822</v>
      </c>
      <c r="O662" t="s">
        <v>61</v>
      </c>
      <c r="P662" t="s">
        <v>61</v>
      </c>
      <c r="Q662" t="s">
        <v>143</v>
      </c>
      <c r="R662" t="s">
        <v>143</v>
      </c>
      <c r="S662" t="s">
        <v>143</v>
      </c>
      <c r="T662" t="s">
        <v>143</v>
      </c>
      <c r="U662" t="s">
        <v>143</v>
      </c>
      <c r="V662" t="s">
        <v>143</v>
      </c>
      <c r="W662" t="s">
        <v>143</v>
      </c>
      <c r="X662" t="s">
        <v>143</v>
      </c>
      <c r="Y662" t="s">
        <v>143</v>
      </c>
      <c r="Z662" t="s">
        <v>143</v>
      </c>
      <c r="AA662" t="s">
        <v>64</v>
      </c>
      <c r="AB662" t="s">
        <v>57</v>
      </c>
      <c r="AC662" t="s">
        <v>65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737.4400000000001</v>
      </c>
      <c r="AJ662" t="s">
        <v>66</v>
      </c>
      <c r="AM662">
        <v>0</v>
      </c>
      <c r="AN662">
        <v>1</v>
      </c>
      <c r="AO662">
        <v>0</v>
      </c>
      <c r="AP662" t="s">
        <v>67</v>
      </c>
      <c r="AQ662" t="s">
        <v>68</v>
      </c>
      <c r="AR662" t="s">
        <v>182</v>
      </c>
      <c r="AT662">
        <v>128</v>
      </c>
      <c r="AU662">
        <v>1</v>
      </c>
      <c r="AV662">
        <v>0</v>
      </c>
      <c r="AW662">
        <v>1</v>
      </c>
      <c r="AX662">
        <v>0</v>
      </c>
      <c r="AY662">
        <v>2</v>
      </c>
      <c r="AZ662" t="s">
        <v>70</v>
      </c>
      <c r="BA662">
        <v>0</v>
      </c>
      <c r="BB662" t="s">
        <v>71</v>
      </c>
      <c r="BC662">
        <v>4</v>
      </c>
    </row>
    <row r="663" spans="1:55">
      <c r="A663" t="s">
        <v>1823</v>
      </c>
      <c r="B663" t="s">
        <v>56</v>
      </c>
      <c r="C663">
        <v>23</v>
      </c>
      <c r="D663" t="s">
        <v>61</v>
      </c>
      <c r="E663">
        <v>0</v>
      </c>
      <c r="F663" t="s">
        <v>1824</v>
      </c>
      <c r="G663">
        <v>92276</v>
      </c>
      <c r="H663">
        <v>33.849263</v>
      </c>
      <c r="I663">
        <v>-116.382778</v>
      </c>
      <c r="J663">
        <v>0</v>
      </c>
      <c r="K663">
        <v>1</v>
      </c>
      <c r="L663" t="s">
        <v>83</v>
      </c>
      <c r="M663" t="s">
        <v>57</v>
      </c>
      <c r="N663" t="s">
        <v>1825</v>
      </c>
      <c r="O663" t="s">
        <v>61</v>
      </c>
      <c r="P663" t="s">
        <v>57</v>
      </c>
      <c r="Q663" t="s">
        <v>85</v>
      </c>
      <c r="R663" t="s">
        <v>254</v>
      </c>
      <c r="S663" t="s">
        <v>61</v>
      </c>
      <c r="T663" t="s">
        <v>61</v>
      </c>
      <c r="U663" t="s">
        <v>61</v>
      </c>
      <c r="V663" t="s">
        <v>61</v>
      </c>
      <c r="W663" t="s">
        <v>61</v>
      </c>
      <c r="X663" t="s">
        <v>61</v>
      </c>
      <c r="Y663" t="s">
        <v>57</v>
      </c>
      <c r="Z663" t="s">
        <v>57</v>
      </c>
      <c r="AA663" t="s">
        <v>77</v>
      </c>
      <c r="AB663" t="s">
        <v>57</v>
      </c>
      <c r="AC663" t="s">
        <v>307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88</v>
      </c>
      <c r="AK663" t="s">
        <v>89</v>
      </c>
      <c r="AL663" t="s">
        <v>181</v>
      </c>
      <c r="AM663">
        <v>1</v>
      </c>
      <c r="AN663">
        <v>0</v>
      </c>
      <c r="AO663">
        <v>0</v>
      </c>
      <c r="AP663" t="s">
        <v>91</v>
      </c>
      <c r="AQ663" t="s">
        <v>116</v>
      </c>
      <c r="AR663" t="s">
        <v>93</v>
      </c>
      <c r="AS663">
        <v>2</v>
      </c>
      <c r="AT663">
        <v>6242</v>
      </c>
      <c r="AU663">
        <v>1</v>
      </c>
      <c r="AV663">
        <v>1</v>
      </c>
      <c r="AW663">
        <v>0</v>
      </c>
      <c r="AX663">
        <v>70.8</v>
      </c>
      <c r="AY663">
        <v>1</v>
      </c>
      <c r="AZ663" t="s">
        <v>94</v>
      </c>
      <c r="BA663">
        <v>10</v>
      </c>
      <c r="BB663" t="s">
        <v>95</v>
      </c>
      <c r="BC663">
        <v>1</v>
      </c>
    </row>
    <row r="664" spans="1:55">
      <c r="A664" t="s">
        <v>1826</v>
      </c>
      <c r="B664" t="s">
        <v>73</v>
      </c>
      <c r="C664">
        <v>31</v>
      </c>
      <c r="D664" t="s">
        <v>57</v>
      </c>
      <c r="E664">
        <v>1</v>
      </c>
      <c r="F664" t="s">
        <v>543</v>
      </c>
      <c r="G664">
        <v>91367</v>
      </c>
      <c r="H664">
        <v>34.178068</v>
      </c>
      <c r="I664">
        <v>-118.615714</v>
      </c>
      <c r="J664">
        <v>1</v>
      </c>
      <c r="K664">
        <v>37</v>
      </c>
      <c r="L664" t="s">
        <v>59</v>
      </c>
      <c r="M664" t="s">
        <v>57</v>
      </c>
      <c r="N664" t="s">
        <v>1827</v>
      </c>
      <c r="O664" t="s">
        <v>61</v>
      </c>
      <c r="P664" t="s">
        <v>61</v>
      </c>
      <c r="Q664" t="s">
        <v>143</v>
      </c>
      <c r="R664" t="s">
        <v>143</v>
      </c>
      <c r="S664" t="s">
        <v>143</v>
      </c>
      <c r="T664" t="s">
        <v>143</v>
      </c>
      <c r="U664" t="s">
        <v>143</v>
      </c>
      <c r="V664" t="s">
        <v>143</v>
      </c>
      <c r="W664" t="s">
        <v>143</v>
      </c>
      <c r="X664" t="s">
        <v>143</v>
      </c>
      <c r="Y664" t="s">
        <v>143</v>
      </c>
      <c r="Z664" t="s">
        <v>143</v>
      </c>
      <c r="AA664" t="s">
        <v>64</v>
      </c>
      <c r="AB664" t="s">
        <v>61</v>
      </c>
      <c r="AC664" t="s">
        <v>65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66</v>
      </c>
      <c r="AM664">
        <v>0</v>
      </c>
      <c r="AN664">
        <v>1</v>
      </c>
      <c r="AO664">
        <v>0</v>
      </c>
      <c r="AP664" t="s">
        <v>176</v>
      </c>
      <c r="AQ664" t="s">
        <v>68</v>
      </c>
      <c r="AR664" t="s">
        <v>182</v>
      </c>
      <c r="AT664">
        <v>36123</v>
      </c>
      <c r="AU664">
        <v>1</v>
      </c>
      <c r="AV664">
        <v>0</v>
      </c>
      <c r="AW664">
        <v>1</v>
      </c>
      <c r="AX664">
        <v>0</v>
      </c>
      <c r="AY664">
        <v>5</v>
      </c>
      <c r="AZ664" t="s">
        <v>177</v>
      </c>
      <c r="BA664">
        <v>0</v>
      </c>
      <c r="BB664" t="s">
        <v>71</v>
      </c>
      <c r="BC664">
        <v>4</v>
      </c>
    </row>
    <row r="665" spans="1:55">
      <c r="A665" t="s">
        <v>1828</v>
      </c>
      <c r="B665" t="s">
        <v>73</v>
      </c>
      <c r="C665">
        <v>38</v>
      </c>
      <c r="D665" t="s">
        <v>61</v>
      </c>
      <c r="E665">
        <v>0</v>
      </c>
      <c r="F665" t="s">
        <v>1829</v>
      </c>
      <c r="G665">
        <v>93205</v>
      </c>
      <c r="H665">
        <v>35.523991</v>
      </c>
      <c r="I665">
        <v>-118.400432</v>
      </c>
      <c r="J665">
        <v>0</v>
      </c>
      <c r="K665">
        <v>1</v>
      </c>
      <c r="L665" t="s">
        <v>83</v>
      </c>
      <c r="M665" t="s">
        <v>57</v>
      </c>
      <c r="N665" t="s">
        <v>1093</v>
      </c>
      <c r="O665" t="s">
        <v>61</v>
      </c>
      <c r="P665" t="s">
        <v>57</v>
      </c>
      <c r="Q665" t="s">
        <v>62</v>
      </c>
      <c r="R665" t="s">
        <v>254</v>
      </c>
      <c r="S665" t="s">
        <v>61</v>
      </c>
      <c r="T665" t="s">
        <v>61</v>
      </c>
      <c r="U665" t="s">
        <v>61</v>
      </c>
      <c r="V665" t="s">
        <v>61</v>
      </c>
      <c r="W665" t="s">
        <v>57</v>
      </c>
      <c r="X665" t="s">
        <v>57</v>
      </c>
      <c r="Y665" t="s">
        <v>57</v>
      </c>
      <c r="Z665" t="s">
        <v>57</v>
      </c>
      <c r="AA665" t="s">
        <v>77</v>
      </c>
      <c r="AB665" t="s">
        <v>57</v>
      </c>
      <c r="AC665" t="s">
        <v>87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88</v>
      </c>
      <c r="AK665" t="s">
        <v>89</v>
      </c>
      <c r="AL665" t="s">
        <v>90</v>
      </c>
      <c r="AM665">
        <v>1</v>
      </c>
      <c r="AN665">
        <v>0</v>
      </c>
      <c r="AO665">
        <v>0</v>
      </c>
      <c r="AP665" t="s">
        <v>91</v>
      </c>
      <c r="AQ665" t="s">
        <v>68</v>
      </c>
      <c r="AR665" t="s">
        <v>93</v>
      </c>
      <c r="AS665">
        <v>4</v>
      </c>
      <c r="AT665">
        <v>1954</v>
      </c>
      <c r="AU665">
        <v>1</v>
      </c>
      <c r="AV665">
        <v>1</v>
      </c>
      <c r="AW665">
        <v>0</v>
      </c>
      <c r="AX665">
        <v>89.55</v>
      </c>
      <c r="AY665">
        <v>1</v>
      </c>
      <c r="AZ665" t="s">
        <v>94</v>
      </c>
      <c r="BA665">
        <v>8</v>
      </c>
      <c r="BB665" t="s">
        <v>95</v>
      </c>
      <c r="BC665">
        <v>1</v>
      </c>
    </row>
    <row r="666" spans="1:55">
      <c r="A666" t="s">
        <v>1830</v>
      </c>
      <c r="B666" t="s">
        <v>56</v>
      </c>
      <c r="C666">
        <v>28</v>
      </c>
      <c r="D666" t="s">
        <v>61</v>
      </c>
      <c r="E666">
        <v>0</v>
      </c>
      <c r="F666" t="s">
        <v>1831</v>
      </c>
      <c r="G666">
        <v>91016</v>
      </c>
      <c r="H666">
        <v>34.1528</v>
      </c>
      <c r="I666">
        <v>-118.000482</v>
      </c>
      <c r="J666">
        <v>0</v>
      </c>
      <c r="K666">
        <v>1</v>
      </c>
      <c r="L666" t="s">
        <v>59</v>
      </c>
      <c r="M666" t="s">
        <v>57</v>
      </c>
      <c r="N666" t="s">
        <v>1832</v>
      </c>
      <c r="O666" t="s">
        <v>61</v>
      </c>
      <c r="P666" t="s">
        <v>61</v>
      </c>
      <c r="Q666" t="s">
        <v>143</v>
      </c>
      <c r="R666" t="s">
        <v>143</v>
      </c>
      <c r="S666" t="s">
        <v>143</v>
      </c>
      <c r="T666" t="s">
        <v>143</v>
      </c>
      <c r="U666" t="s">
        <v>143</v>
      </c>
      <c r="V666" t="s">
        <v>143</v>
      </c>
      <c r="W666" t="s">
        <v>143</v>
      </c>
      <c r="X666" t="s">
        <v>143</v>
      </c>
      <c r="Y666" t="s">
        <v>143</v>
      </c>
      <c r="Z666" t="s">
        <v>143</v>
      </c>
      <c r="AA666" t="s">
        <v>77</v>
      </c>
      <c r="AB666" t="s">
        <v>61</v>
      </c>
      <c r="AC666" t="s">
        <v>65</v>
      </c>
      <c r="AD666">
        <v>19.65</v>
      </c>
      <c r="AE666">
        <v>19.65</v>
      </c>
      <c r="AF666">
        <v>0</v>
      </c>
      <c r="AG666">
        <v>0</v>
      </c>
      <c r="AH666">
        <v>42.42</v>
      </c>
      <c r="AI666">
        <v>62.07</v>
      </c>
      <c r="AJ666" t="s">
        <v>170</v>
      </c>
      <c r="AM666">
        <v>0</v>
      </c>
      <c r="AN666">
        <v>0</v>
      </c>
      <c r="AO666">
        <v>0</v>
      </c>
      <c r="AP666" t="s">
        <v>91</v>
      </c>
      <c r="AQ666" t="s">
        <v>116</v>
      </c>
      <c r="AR666" t="s">
        <v>182</v>
      </c>
      <c r="AT666">
        <v>41067</v>
      </c>
      <c r="AU666">
        <v>0</v>
      </c>
      <c r="AX666">
        <v>0</v>
      </c>
      <c r="AY666">
        <v>1</v>
      </c>
      <c r="AZ666" t="s">
        <v>94</v>
      </c>
      <c r="BA666">
        <v>8</v>
      </c>
      <c r="BB666" t="s">
        <v>95</v>
      </c>
      <c r="BC666">
        <v>1</v>
      </c>
    </row>
    <row r="667" spans="1:55">
      <c r="A667" t="s">
        <v>1833</v>
      </c>
      <c r="B667" t="s">
        <v>56</v>
      </c>
      <c r="C667">
        <v>57</v>
      </c>
      <c r="D667" t="s">
        <v>57</v>
      </c>
      <c r="E667">
        <v>0</v>
      </c>
      <c r="F667" t="s">
        <v>1245</v>
      </c>
      <c r="G667">
        <v>95073</v>
      </c>
      <c r="H667">
        <v>37.023669</v>
      </c>
      <c r="I667">
        <v>-121.946461</v>
      </c>
      <c r="J667">
        <v>10</v>
      </c>
      <c r="K667">
        <v>69</v>
      </c>
      <c r="L667" t="s">
        <v>119</v>
      </c>
      <c r="M667" t="s">
        <v>57</v>
      </c>
      <c r="N667" t="s">
        <v>1834</v>
      </c>
      <c r="O667" t="s">
        <v>57</v>
      </c>
      <c r="P667" t="s">
        <v>61</v>
      </c>
      <c r="Q667" t="s">
        <v>143</v>
      </c>
      <c r="R667" t="s">
        <v>143</v>
      </c>
      <c r="S667" t="s">
        <v>143</v>
      </c>
      <c r="T667" t="s">
        <v>143</v>
      </c>
      <c r="U667" t="s">
        <v>143</v>
      </c>
      <c r="V667" t="s">
        <v>143</v>
      </c>
      <c r="W667" t="s">
        <v>143</v>
      </c>
      <c r="X667" t="s">
        <v>143</v>
      </c>
      <c r="Y667" t="s">
        <v>143</v>
      </c>
      <c r="Z667" t="s">
        <v>143</v>
      </c>
      <c r="AA667" t="s">
        <v>122</v>
      </c>
      <c r="AB667" t="s">
        <v>61</v>
      </c>
      <c r="AC667" t="s">
        <v>87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66</v>
      </c>
      <c r="AM667">
        <v>0</v>
      </c>
      <c r="AN667">
        <v>1</v>
      </c>
      <c r="AO667">
        <v>0</v>
      </c>
      <c r="AP667" t="s">
        <v>123</v>
      </c>
      <c r="AQ667" t="s">
        <v>92</v>
      </c>
      <c r="AR667" t="s">
        <v>182</v>
      </c>
      <c r="AT667">
        <v>9823</v>
      </c>
      <c r="AU667">
        <v>1</v>
      </c>
      <c r="AV667">
        <v>0</v>
      </c>
      <c r="AW667">
        <v>1</v>
      </c>
      <c r="AX667">
        <v>0</v>
      </c>
      <c r="AY667">
        <v>6</v>
      </c>
      <c r="AZ667" t="s">
        <v>125</v>
      </c>
      <c r="BA667">
        <v>1</v>
      </c>
      <c r="BB667" t="s">
        <v>71</v>
      </c>
      <c r="BC667">
        <v>4</v>
      </c>
    </row>
    <row r="668" spans="1:55">
      <c r="A668" t="s">
        <v>1835</v>
      </c>
      <c r="B668" t="s">
        <v>56</v>
      </c>
      <c r="C668">
        <v>59</v>
      </c>
      <c r="D668" t="s">
        <v>57</v>
      </c>
      <c r="E668">
        <v>0</v>
      </c>
      <c r="F668" t="s">
        <v>1836</v>
      </c>
      <c r="G668">
        <v>91384</v>
      </c>
      <c r="H668">
        <v>34.506627</v>
      </c>
      <c r="I668">
        <v>-118.699048</v>
      </c>
      <c r="J668">
        <v>6</v>
      </c>
      <c r="K668">
        <v>72</v>
      </c>
      <c r="L668" t="s">
        <v>59</v>
      </c>
      <c r="M668" t="s">
        <v>57</v>
      </c>
      <c r="N668" t="s">
        <v>1837</v>
      </c>
      <c r="O668" t="s">
        <v>61</v>
      </c>
      <c r="P668" t="s">
        <v>57</v>
      </c>
      <c r="Q668" t="s">
        <v>62</v>
      </c>
      <c r="R668" t="s">
        <v>169</v>
      </c>
      <c r="S668" t="s">
        <v>57</v>
      </c>
      <c r="T668" t="s">
        <v>57</v>
      </c>
      <c r="U668" t="s">
        <v>57</v>
      </c>
      <c r="V668" t="s">
        <v>61</v>
      </c>
      <c r="W668" t="s">
        <v>57</v>
      </c>
      <c r="X668" t="s">
        <v>61</v>
      </c>
      <c r="Y668" t="s">
        <v>61</v>
      </c>
      <c r="Z668" t="s">
        <v>57</v>
      </c>
      <c r="AA668" t="s">
        <v>122</v>
      </c>
      <c r="AB668" t="s">
        <v>57</v>
      </c>
      <c r="AC668" t="s">
        <v>65</v>
      </c>
      <c r="AD668">
        <v>70.65000000000001</v>
      </c>
      <c r="AE668">
        <v>5011.15</v>
      </c>
      <c r="AF668">
        <v>0</v>
      </c>
      <c r="AG668">
        <v>0</v>
      </c>
      <c r="AH668">
        <v>3104.64</v>
      </c>
      <c r="AI668">
        <v>8115.79</v>
      </c>
      <c r="AJ668" t="s">
        <v>66</v>
      </c>
      <c r="AM668">
        <v>0</v>
      </c>
      <c r="AN668">
        <v>1</v>
      </c>
      <c r="AO668">
        <v>0</v>
      </c>
      <c r="AP668" t="s">
        <v>123</v>
      </c>
      <c r="AQ668" t="s">
        <v>92</v>
      </c>
      <c r="AR668" t="s">
        <v>93</v>
      </c>
      <c r="AS668">
        <v>5</v>
      </c>
      <c r="AT668">
        <v>22177</v>
      </c>
      <c r="AU668">
        <v>1</v>
      </c>
      <c r="AV668">
        <v>0</v>
      </c>
      <c r="AW668">
        <v>1</v>
      </c>
      <c r="AX668">
        <v>0</v>
      </c>
      <c r="AY668">
        <v>6</v>
      </c>
      <c r="AZ668" t="s">
        <v>125</v>
      </c>
      <c r="BA668">
        <v>1</v>
      </c>
      <c r="BB668" t="s">
        <v>71</v>
      </c>
      <c r="BC668">
        <v>4</v>
      </c>
    </row>
    <row r="669" spans="1:55">
      <c r="A669" t="s">
        <v>1838</v>
      </c>
      <c r="B669" t="s">
        <v>56</v>
      </c>
      <c r="C669">
        <v>46</v>
      </c>
      <c r="D669" t="s">
        <v>57</v>
      </c>
      <c r="E669">
        <v>0</v>
      </c>
      <c r="F669" t="s">
        <v>74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216</v>
      </c>
      <c r="M669" t="s">
        <v>57</v>
      </c>
      <c r="N669" t="s">
        <v>1839</v>
      </c>
      <c r="O669" t="s">
        <v>57</v>
      </c>
      <c r="P669" t="s">
        <v>57</v>
      </c>
      <c r="Q669" t="s">
        <v>135</v>
      </c>
      <c r="R669" t="s">
        <v>156</v>
      </c>
      <c r="S669" t="s">
        <v>57</v>
      </c>
      <c r="T669" t="s">
        <v>57</v>
      </c>
      <c r="U669" t="s">
        <v>57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64</v>
      </c>
      <c r="AB669" t="s">
        <v>57</v>
      </c>
      <c r="AC669" t="s">
        <v>65</v>
      </c>
      <c r="AD669">
        <v>90.09999999999999</v>
      </c>
      <c r="AE669">
        <v>2312.55</v>
      </c>
      <c r="AF669">
        <v>47.79</v>
      </c>
      <c r="AG669">
        <v>0</v>
      </c>
      <c r="AH669">
        <v>666.38</v>
      </c>
      <c r="AI669">
        <v>2931.14</v>
      </c>
      <c r="AJ669" t="s">
        <v>66</v>
      </c>
      <c r="AM669">
        <v>0</v>
      </c>
      <c r="AN669">
        <v>1</v>
      </c>
      <c r="AO669">
        <v>0</v>
      </c>
      <c r="AP669" t="s">
        <v>164</v>
      </c>
      <c r="AQ669" t="s">
        <v>78</v>
      </c>
      <c r="AR669" t="s">
        <v>105</v>
      </c>
      <c r="AS669">
        <v>8</v>
      </c>
      <c r="AT669">
        <v>9864</v>
      </c>
      <c r="AU669">
        <v>1</v>
      </c>
      <c r="AV669">
        <v>0</v>
      </c>
      <c r="AW669">
        <v>1</v>
      </c>
      <c r="AX669">
        <v>0</v>
      </c>
      <c r="AY669">
        <v>4</v>
      </c>
      <c r="AZ669" t="s">
        <v>165</v>
      </c>
      <c r="BA669">
        <v>1</v>
      </c>
      <c r="BB669" t="s">
        <v>71</v>
      </c>
      <c r="BC669">
        <v>4</v>
      </c>
    </row>
    <row r="670" spans="1:55">
      <c r="A670" t="s">
        <v>1840</v>
      </c>
      <c r="B670" t="s">
        <v>56</v>
      </c>
      <c r="C670">
        <v>34</v>
      </c>
      <c r="D670" t="s">
        <v>61</v>
      </c>
      <c r="E670">
        <v>0</v>
      </c>
      <c r="F670" t="s">
        <v>1807</v>
      </c>
      <c r="G670">
        <v>91301</v>
      </c>
      <c r="H670">
        <v>34.129058</v>
      </c>
      <c r="I670">
        <v>-118.759788</v>
      </c>
      <c r="J670">
        <v>0</v>
      </c>
      <c r="K670">
        <v>3</v>
      </c>
      <c r="L670" t="s">
        <v>59</v>
      </c>
      <c r="M670" t="s">
        <v>61</v>
      </c>
      <c r="N670" t="s">
        <v>143</v>
      </c>
      <c r="O670" t="s">
        <v>143</v>
      </c>
      <c r="P670" t="s">
        <v>57</v>
      </c>
      <c r="Q670" t="s">
        <v>135</v>
      </c>
      <c r="R670" t="s">
        <v>169</v>
      </c>
      <c r="S670" t="s">
        <v>61</v>
      </c>
      <c r="T670" t="s">
        <v>57</v>
      </c>
      <c r="U670" t="s">
        <v>61</v>
      </c>
      <c r="V670" t="s">
        <v>61</v>
      </c>
      <c r="W670" t="s">
        <v>61</v>
      </c>
      <c r="X670" t="s">
        <v>61</v>
      </c>
      <c r="Y670" t="s">
        <v>61</v>
      </c>
      <c r="Z670" t="s">
        <v>57</v>
      </c>
      <c r="AA670" t="s">
        <v>77</v>
      </c>
      <c r="AB670" t="s">
        <v>61</v>
      </c>
      <c r="AC670" t="s">
        <v>65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170</v>
      </c>
      <c r="AM670">
        <v>0</v>
      </c>
      <c r="AN670">
        <v>0</v>
      </c>
      <c r="AO670">
        <v>0</v>
      </c>
      <c r="AP670" t="s">
        <v>91</v>
      </c>
      <c r="AQ670" t="s">
        <v>68</v>
      </c>
      <c r="AR670" t="s">
        <v>182</v>
      </c>
      <c r="AS670">
        <v>2</v>
      </c>
      <c r="AT670">
        <v>25303</v>
      </c>
      <c r="AU670">
        <v>0</v>
      </c>
      <c r="AX670">
        <v>0</v>
      </c>
      <c r="AY670">
        <v>1</v>
      </c>
      <c r="AZ670" t="s">
        <v>94</v>
      </c>
      <c r="BA670">
        <v>8</v>
      </c>
      <c r="BB670" t="s">
        <v>95</v>
      </c>
      <c r="BC670">
        <v>1</v>
      </c>
    </row>
    <row r="671" spans="1:55">
      <c r="A671" t="s">
        <v>1841</v>
      </c>
      <c r="B671" t="s">
        <v>73</v>
      </c>
      <c r="C671">
        <v>61</v>
      </c>
      <c r="D671" t="s">
        <v>57</v>
      </c>
      <c r="E671">
        <v>0</v>
      </c>
      <c r="F671" t="s">
        <v>968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59</v>
      </c>
      <c r="M671" t="s">
        <v>61</v>
      </c>
      <c r="N671" t="s">
        <v>143</v>
      </c>
      <c r="O671" t="s">
        <v>143</v>
      </c>
      <c r="P671" t="s">
        <v>57</v>
      </c>
      <c r="Q671" t="s">
        <v>62</v>
      </c>
      <c r="R671" t="s">
        <v>100</v>
      </c>
      <c r="S671" t="s">
        <v>61</v>
      </c>
      <c r="T671" t="s">
        <v>61</v>
      </c>
      <c r="U671" t="s">
        <v>61</v>
      </c>
      <c r="V671" t="s">
        <v>57</v>
      </c>
      <c r="W671" t="s">
        <v>57</v>
      </c>
      <c r="X671" t="s">
        <v>61</v>
      </c>
      <c r="Y671" t="s">
        <v>61</v>
      </c>
      <c r="Z671" t="s">
        <v>57</v>
      </c>
      <c r="AA671" t="s">
        <v>122</v>
      </c>
      <c r="AB671" t="s">
        <v>57</v>
      </c>
      <c r="AC671" t="s">
        <v>87</v>
      </c>
      <c r="AD671">
        <v>39</v>
      </c>
      <c r="AE671">
        <v>2337.45</v>
      </c>
      <c r="AF671">
        <v>0</v>
      </c>
      <c r="AG671">
        <v>0</v>
      </c>
      <c r="AH671">
        <v>0</v>
      </c>
      <c r="AI671">
        <v>2337.45</v>
      </c>
      <c r="AJ671" t="s">
        <v>66</v>
      </c>
      <c r="AM671">
        <v>0</v>
      </c>
      <c r="AN671">
        <v>1</v>
      </c>
      <c r="AO671">
        <v>0</v>
      </c>
      <c r="AP671" t="s">
        <v>123</v>
      </c>
      <c r="AQ671" t="s">
        <v>124</v>
      </c>
      <c r="AR671" t="s">
        <v>137</v>
      </c>
      <c r="AS671">
        <v>3</v>
      </c>
      <c r="AT671">
        <v>32857</v>
      </c>
      <c r="AU671">
        <v>1</v>
      </c>
      <c r="AV671">
        <v>0</v>
      </c>
      <c r="AW671">
        <v>1</v>
      </c>
      <c r="AX671">
        <v>0</v>
      </c>
      <c r="AY671">
        <v>6</v>
      </c>
      <c r="AZ671" t="s">
        <v>125</v>
      </c>
      <c r="BA671">
        <v>1</v>
      </c>
      <c r="BB671" t="s">
        <v>71</v>
      </c>
      <c r="BC671">
        <v>4</v>
      </c>
    </row>
    <row r="672" spans="1:55">
      <c r="A672" t="s">
        <v>1842</v>
      </c>
      <c r="B672" t="s">
        <v>73</v>
      </c>
      <c r="C672">
        <v>30</v>
      </c>
      <c r="D672" t="s">
        <v>57</v>
      </c>
      <c r="E672">
        <v>0</v>
      </c>
      <c r="F672" t="s">
        <v>252</v>
      </c>
      <c r="G672">
        <v>92122</v>
      </c>
      <c r="H672">
        <v>32.85723</v>
      </c>
      <c r="I672">
        <v>-117.209774</v>
      </c>
      <c r="J672">
        <v>2</v>
      </c>
      <c r="K672">
        <v>69</v>
      </c>
      <c r="L672" t="s">
        <v>119</v>
      </c>
      <c r="M672" t="s">
        <v>57</v>
      </c>
      <c r="N672" t="s">
        <v>1843</v>
      </c>
      <c r="O672" t="s">
        <v>57</v>
      </c>
      <c r="P672" t="s">
        <v>57</v>
      </c>
      <c r="Q672" t="s">
        <v>85</v>
      </c>
      <c r="R672" t="s">
        <v>364</v>
      </c>
      <c r="S672" t="s">
        <v>61</v>
      </c>
      <c r="T672" t="s">
        <v>61</v>
      </c>
      <c r="U672" t="s">
        <v>57</v>
      </c>
      <c r="V672" t="s">
        <v>61</v>
      </c>
      <c r="W672" t="s">
        <v>57</v>
      </c>
      <c r="X672" t="s">
        <v>57</v>
      </c>
      <c r="Y672" t="s">
        <v>57</v>
      </c>
      <c r="Z672" t="s">
        <v>57</v>
      </c>
      <c r="AA672" t="s">
        <v>77</v>
      </c>
      <c r="AB672" t="s">
        <v>57</v>
      </c>
      <c r="AC672" t="s">
        <v>65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10374.8</v>
      </c>
      <c r="AJ672" t="s">
        <v>88</v>
      </c>
      <c r="AK672" t="s">
        <v>89</v>
      </c>
      <c r="AL672" t="s">
        <v>181</v>
      </c>
      <c r="AM672">
        <v>1</v>
      </c>
      <c r="AN672">
        <v>0</v>
      </c>
      <c r="AO672">
        <v>0</v>
      </c>
      <c r="AP672" t="s">
        <v>123</v>
      </c>
      <c r="AQ672" t="s">
        <v>68</v>
      </c>
      <c r="AR672" t="s">
        <v>105</v>
      </c>
      <c r="AS672">
        <v>5</v>
      </c>
      <c r="AT672">
        <v>34902</v>
      </c>
      <c r="AU672">
        <v>1</v>
      </c>
      <c r="AV672">
        <v>1</v>
      </c>
      <c r="AW672">
        <v>0</v>
      </c>
      <c r="AX672">
        <v>99.45</v>
      </c>
      <c r="AY672">
        <v>6</v>
      </c>
      <c r="AZ672" t="s">
        <v>125</v>
      </c>
      <c r="BA672">
        <v>6</v>
      </c>
      <c r="BB672" t="s">
        <v>95</v>
      </c>
      <c r="BC672">
        <v>1</v>
      </c>
    </row>
    <row r="673" spans="1:55">
      <c r="A673" t="s">
        <v>1844</v>
      </c>
      <c r="B673" t="s">
        <v>73</v>
      </c>
      <c r="C673">
        <v>32</v>
      </c>
      <c r="D673" t="s">
        <v>57</v>
      </c>
      <c r="E673">
        <v>1</v>
      </c>
      <c r="F673" t="s">
        <v>1845</v>
      </c>
      <c r="G673">
        <v>95629</v>
      </c>
      <c r="H673">
        <v>38.513484</v>
      </c>
      <c r="I673">
        <v>-120.704613</v>
      </c>
      <c r="J673">
        <v>4</v>
      </c>
      <c r="K673">
        <v>26</v>
      </c>
      <c r="L673" t="s">
        <v>216</v>
      </c>
      <c r="M673" t="s">
        <v>57</v>
      </c>
      <c r="N673" t="s">
        <v>1846</v>
      </c>
      <c r="O673" t="s">
        <v>61</v>
      </c>
      <c r="P673" t="s">
        <v>57</v>
      </c>
      <c r="Q673" t="s">
        <v>135</v>
      </c>
      <c r="R673" t="s">
        <v>156</v>
      </c>
      <c r="S673" t="s">
        <v>61</v>
      </c>
      <c r="T673" t="s">
        <v>61</v>
      </c>
      <c r="U673" t="s">
        <v>57</v>
      </c>
      <c r="V673" t="s">
        <v>61</v>
      </c>
      <c r="W673" t="s">
        <v>61</v>
      </c>
      <c r="X673" t="s">
        <v>61</v>
      </c>
      <c r="Y673" t="s">
        <v>61</v>
      </c>
      <c r="Z673" t="s">
        <v>57</v>
      </c>
      <c r="AA673" t="s">
        <v>64</v>
      </c>
      <c r="AB673" t="s">
        <v>61</v>
      </c>
      <c r="AC673" t="s">
        <v>65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66</v>
      </c>
      <c r="AM673">
        <v>0</v>
      </c>
      <c r="AN673">
        <v>1</v>
      </c>
      <c r="AO673">
        <v>0</v>
      </c>
      <c r="AP673" t="s">
        <v>164</v>
      </c>
      <c r="AQ673" t="s">
        <v>68</v>
      </c>
      <c r="AR673" t="s">
        <v>69</v>
      </c>
      <c r="AS673">
        <v>2</v>
      </c>
      <c r="AT673">
        <v>850</v>
      </c>
      <c r="AU673">
        <v>1</v>
      </c>
      <c r="AV673">
        <v>0</v>
      </c>
      <c r="AW673">
        <v>1</v>
      </c>
      <c r="AX673">
        <v>0</v>
      </c>
      <c r="AY673">
        <v>4</v>
      </c>
      <c r="AZ673" t="s">
        <v>165</v>
      </c>
      <c r="BA673">
        <v>0</v>
      </c>
      <c r="BB673" t="s">
        <v>71</v>
      </c>
      <c r="BC673">
        <v>4</v>
      </c>
    </row>
    <row r="674" spans="1:55">
      <c r="A674" t="s">
        <v>1847</v>
      </c>
      <c r="B674" t="s">
        <v>56</v>
      </c>
      <c r="C674">
        <v>27</v>
      </c>
      <c r="D674" t="s">
        <v>57</v>
      </c>
      <c r="E674">
        <v>3</v>
      </c>
      <c r="F674" t="s">
        <v>1848</v>
      </c>
      <c r="G674">
        <v>93675</v>
      </c>
      <c r="H674">
        <v>36.719141</v>
      </c>
      <c r="I674">
        <v>-119.202677</v>
      </c>
      <c r="J674">
        <v>0</v>
      </c>
      <c r="K674">
        <v>40</v>
      </c>
      <c r="L674" t="s">
        <v>59</v>
      </c>
      <c r="M674" t="s">
        <v>61</v>
      </c>
      <c r="N674" t="s">
        <v>143</v>
      </c>
      <c r="O674" t="s">
        <v>143</v>
      </c>
      <c r="P674" t="s">
        <v>57</v>
      </c>
      <c r="Q674" t="s">
        <v>135</v>
      </c>
      <c r="R674" t="s">
        <v>189</v>
      </c>
      <c r="S674" t="s">
        <v>61</v>
      </c>
      <c r="T674" t="s">
        <v>57</v>
      </c>
      <c r="U674" t="s">
        <v>61</v>
      </c>
      <c r="V674" t="s">
        <v>61</v>
      </c>
      <c r="W674" t="s">
        <v>57</v>
      </c>
      <c r="X674" t="s">
        <v>57</v>
      </c>
      <c r="Y674" t="s">
        <v>57</v>
      </c>
      <c r="Z674" t="s">
        <v>57</v>
      </c>
      <c r="AA674" t="s">
        <v>77</v>
      </c>
      <c r="AB674" t="s">
        <v>57</v>
      </c>
      <c r="AC674" t="s">
        <v>87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66</v>
      </c>
      <c r="AM674">
        <v>0</v>
      </c>
      <c r="AN674">
        <v>1</v>
      </c>
      <c r="AO674">
        <v>0</v>
      </c>
      <c r="AP674" t="s">
        <v>176</v>
      </c>
      <c r="AQ674" t="s">
        <v>116</v>
      </c>
      <c r="AR674" t="s">
        <v>69</v>
      </c>
      <c r="AS674">
        <v>5</v>
      </c>
      <c r="AT674">
        <v>3146</v>
      </c>
      <c r="AU674">
        <v>1</v>
      </c>
      <c r="AV674">
        <v>0</v>
      </c>
      <c r="AW674">
        <v>1</v>
      </c>
      <c r="AX674">
        <v>0</v>
      </c>
      <c r="AY674">
        <v>5</v>
      </c>
      <c r="AZ674" t="s">
        <v>177</v>
      </c>
      <c r="BA674">
        <v>3</v>
      </c>
      <c r="BB674" t="s">
        <v>126</v>
      </c>
      <c r="BC674">
        <v>3</v>
      </c>
    </row>
    <row r="675" spans="1:55">
      <c r="A675" t="s">
        <v>1849</v>
      </c>
      <c r="B675" t="s">
        <v>56</v>
      </c>
      <c r="C675">
        <v>42</v>
      </c>
      <c r="D675" t="s">
        <v>57</v>
      </c>
      <c r="E675">
        <v>0</v>
      </c>
      <c r="F675" t="s">
        <v>1850</v>
      </c>
      <c r="G675">
        <v>93460</v>
      </c>
      <c r="H675">
        <v>34.630356</v>
      </c>
      <c r="I675">
        <v>-120.032564</v>
      </c>
      <c r="J675">
        <v>7</v>
      </c>
      <c r="K675">
        <v>33</v>
      </c>
      <c r="L675" t="s">
        <v>59</v>
      </c>
      <c r="M675" t="s">
        <v>57</v>
      </c>
      <c r="N675" t="s">
        <v>1851</v>
      </c>
      <c r="O675" t="s">
        <v>61</v>
      </c>
      <c r="P675" t="s">
        <v>57</v>
      </c>
      <c r="Q675" t="s">
        <v>135</v>
      </c>
      <c r="R675" t="s">
        <v>180</v>
      </c>
      <c r="S675" t="s">
        <v>61</v>
      </c>
      <c r="T675" t="s">
        <v>61</v>
      </c>
      <c r="U675" t="s">
        <v>61</v>
      </c>
      <c r="V675" t="s">
        <v>57</v>
      </c>
      <c r="W675" t="s">
        <v>61</v>
      </c>
      <c r="X675" t="s">
        <v>61</v>
      </c>
      <c r="Y675" t="s">
        <v>61</v>
      </c>
      <c r="Z675" t="s">
        <v>57</v>
      </c>
      <c r="AA675" t="s">
        <v>64</v>
      </c>
      <c r="AB675" t="s">
        <v>57</v>
      </c>
      <c r="AC675" t="s">
        <v>65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66</v>
      </c>
      <c r="AM675">
        <v>0</v>
      </c>
      <c r="AN675">
        <v>1</v>
      </c>
      <c r="AO675">
        <v>0</v>
      </c>
      <c r="AP675" t="s">
        <v>164</v>
      </c>
      <c r="AQ675" t="s">
        <v>78</v>
      </c>
      <c r="AR675" t="s">
        <v>69</v>
      </c>
      <c r="AS675">
        <v>2</v>
      </c>
      <c r="AT675">
        <v>5710</v>
      </c>
      <c r="AU675">
        <v>1</v>
      </c>
      <c r="AV675">
        <v>0</v>
      </c>
      <c r="AW675">
        <v>1</v>
      </c>
      <c r="AX675">
        <v>0</v>
      </c>
      <c r="AY675">
        <v>4</v>
      </c>
      <c r="AZ675" t="s">
        <v>165</v>
      </c>
      <c r="BA675">
        <v>1</v>
      </c>
      <c r="BB675" t="s">
        <v>71</v>
      </c>
      <c r="BC675">
        <v>4</v>
      </c>
    </row>
    <row r="676" spans="1:55">
      <c r="A676" t="s">
        <v>1852</v>
      </c>
      <c r="B676" t="s">
        <v>56</v>
      </c>
      <c r="C676">
        <v>40</v>
      </c>
      <c r="D676" t="s">
        <v>57</v>
      </c>
      <c r="E676">
        <v>2</v>
      </c>
      <c r="F676" t="s">
        <v>1853</v>
      </c>
      <c r="G676">
        <v>95941</v>
      </c>
      <c r="H676">
        <v>39.531028</v>
      </c>
      <c r="I676">
        <v>-121.24807</v>
      </c>
      <c r="J676">
        <v>5</v>
      </c>
      <c r="K676">
        <v>72</v>
      </c>
      <c r="L676" t="s">
        <v>119</v>
      </c>
      <c r="M676" t="s">
        <v>57</v>
      </c>
      <c r="N676" t="s">
        <v>1854</v>
      </c>
      <c r="O676" t="s">
        <v>57</v>
      </c>
      <c r="P676" t="s">
        <v>57</v>
      </c>
      <c r="Q676" t="s">
        <v>62</v>
      </c>
      <c r="R676" t="s">
        <v>296</v>
      </c>
      <c r="S676" t="s">
        <v>57</v>
      </c>
      <c r="T676" t="s">
        <v>57</v>
      </c>
      <c r="U676" t="s">
        <v>57</v>
      </c>
      <c r="V676" t="s">
        <v>57</v>
      </c>
      <c r="W676" t="s">
        <v>61</v>
      </c>
      <c r="X676" t="s">
        <v>57</v>
      </c>
      <c r="Y676" t="s">
        <v>57</v>
      </c>
      <c r="Z676" t="s">
        <v>61</v>
      </c>
      <c r="AA676" t="s">
        <v>122</v>
      </c>
      <c r="AB676" t="s">
        <v>61</v>
      </c>
      <c r="AC676" t="s">
        <v>87</v>
      </c>
      <c r="AD676">
        <v>80.84999999999999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66</v>
      </c>
      <c r="AM676">
        <v>0</v>
      </c>
      <c r="AN676">
        <v>1</v>
      </c>
      <c r="AO676">
        <v>0</v>
      </c>
      <c r="AP676" t="s">
        <v>123</v>
      </c>
      <c r="AQ676" t="s">
        <v>78</v>
      </c>
      <c r="AR676" t="s">
        <v>93</v>
      </c>
      <c r="AS676">
        <v>6</v>
      </c>
      <c r="AT676">
        <v>452</v>
      </c>
      <c r="AU676">
        <v>1</v>
      </c>
      <c r="AV676">
        <v>0</v>
      </c>
      <c r="AW676">
        <v>1</v>
      </c>
      <c r="AX676">
        <v>0</v>
      </c>
      <c r="AY676">
        <v>6</v>
      </c>
      <c r="AZ676" t="s">
        <v>125</v>
      </c>
      <c r="BA676">
        <v>0</v>
      </c>
      <c r="BB676" t="s">
        <v>71</v>
      </c>
      <c r="BC676">
        <v>4</v>
      </c>
    </row>
    <row r="677" spans="1:55">
      <c r="A677" t="s">
        <v>1855</v>
      </c>
      <c r="B677" t="s">
        <v>56</v>
      </c>
      <c r="C677">
        <v>50</v>
      </c>
      <c r="D677" t="s">
        <v>61</v>
      </c>
      <c r="E677">
        <v>0</v>
      </c>
      <c r="F677" t="s">
        <v>1856</v>
      </c>
      <c r="G677">
        <v>95257</v>
      </c>
      <c r="H677">
        <v>38.392686</v>
      </c>
      <c r="I677">
        <v>-120.415951</v>
      </c>
      <c r="J677">
        <v>0</v>
      </c>
      <c r="K677">
        <v>3</v>
      </c>
      <c r="L677" t="s">
        <v>59</v>
      </c>
      <c r="M677" t="s">
        <v>57</v>
      </c>
      <c r="N677" t="s">
        <v>1857</v>
      </c>
      <c r="O677" t="s">
        <v>61</v>
      </c>
      <c r="P677" t="s">
        <v>57</v>
      </c>
      <c r="Q677" t="s">
        <v>135</v>
      </c>
      <c r="R677" t="s">
        <v>423</v>
      </c>
      <c r="S677" t="s">
        <v>61</v>
      </c>
      <c r="T677" t="s">
        <v>61</v>
      </c>
      <c r="U677" t="s">
        <v>61</v>
      </c>
      <c r="V677" t="s">
        <v>61</v>
      </c>
      <c r="W677" t="s">
        <v>57</v>
      </c>
      <c r="X677" t="s">
        <v>61</v>
      </c>
      <c r="Y677" t="s">
        <v>61</v>
      </c>
      <c r="Z677" t="s">
        <v>57</v>
      </c>
      <c r="AA677" t="s">
        <v>77</v>
      </c>
      <c r="AB677" t="s">
        <v>57</v>
      </c>
      <c r="AC677" t="s">
        <v>87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</v>
      </c>
      <c r="AJ677" t="s">
        <v>170</v>
      </c>
      <c r="AM677">
        <v>0</v>
      </c>
      <c r="AN677">
        <v>0</v>
      </c>
      <c r="AO677">
        <v>0</v>
      </c>
      <c r="AP677" t="s">
        <v>91</v>
      </c>
      <c r="AQ677" t="s">
        <v>92</v>
      </c>
      <c r="AR677" t="s">
        <v>69</v>
      </c>
      <c r="AS677">
        <v>2</v>
      </c>
      <c r="AT677">
        <v>435</v>
      </c>
      <c r="AU677">
        <v>0</v>
      </c>
      <c r="AX677">
        <v>0</v>
      </c>
      <c r="AY677">
        <v>1</v>
      </c>
      <c r="AZ677" t="s">
        <v>94</v>
      </c>
      <c r="BA677">
        <v>8</v>
      </c>
      <c r="BB677" t="s">
        <v>95</v>
      </c>
      <c r="BC677">
        <v>1</v>
      </c>
    </row>
    <row r="678" spans="1:55">
      <c r="A678" t="s">
        <v>1858</v>
      </c>
      <c r="B678" t="s">
        <v>73</v>
      </c>
      <c r="C678">
        <v>31</v>
      </c>
      <c r="D678" t="s">
        <v>61</v>
      </c>
      <c r="E678">
        <v>0</v>
      </c>
      <c r="F678" t="s">
        <v>1859</v>
      </c>
      <c r="G678">
        <v>92883</v>
      </c>
      <c r="H678">
        <v>33.762351</v>
      </c>
      <c r="I678">
        <v>-117.488725</v>
      </c>
      <c r="J678">
        <v>0</v>
      </c>
      <c r="K678">
        <v>18</v>
      </c>
      <c r="L678" t="s">
        <v>59</v>
      </c>
      <c r="M678" t="s">
        <v>57</v>
      </c>
      <c r="N678" t="s">
        <v>1860</v>
      </c>
      <c r="O678" t="s">
        <v>61</v>
      </c>
      <c r="P678" t="s">
        <v>57</v>
      </c>
      <c r="Q678" t="s">
        <v>135</v>
      </c>
      <c r="R678" t="s">
        <v>1317</v>
      </c>
      <c r="S678" t="s">
        <v>57</v>
      </c>
      <c r="T678" t="s">
        <v>61</v>
      </c>
      <c r="U678" t="s">
        <v>61</v>
      </c>
      <c r="V678" t="s">
        <v>61</v>
      </c>
      <c r="W678" t="s">
        <v>61</v>
      </c>
      <c r="X678" t="s">
        <v>61</v>
      </c>
      <c r="Y678" t="s">
        <v>61</v>
      </c>
      <c r="Z678" t="s">
        <v>57</v>
      </c>
      <c r="AA678" t="s">
        <v>77</v>
      </c>
      <c r="AB678" t="s">
        <v>61</v>
      </c>
      <c r="AC678" t="s">
        <v>87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88</v>
      </c>
      <c r="AK678" t="s">
        <v>190</v>
      </c>
      <c r="AL678" t="s">
        <v>474</v>
      </c>
      <c r="AM678">
        <v>1</v>
      </c>
      <c r="AN678">
        <v>0</v>
      </c>
      <c r="AO678">
        <v>0</v>
      </c>
      <c r="AP678" t="s">
        <v>103</v>
      </c>
      <c r="AQ678" t="s">
        <v>68</v>
      </c>
      <c r="AR678" t="s">
        <v>137</v>
      </c>
      <c r="AS678">
        <v>2</v>
      </c>
      <c r="AT678">
        <v>13188</v>
      </c>
      <c r="AU678">
        <v>1</v>
      </c>
      <c r="AV678">
        <v>1</v>
      </c>
      <c r="AW678">
        <v>0</v>
      </c>
      <c r="AX678">
        <v>49.4</v>
      </c>
      <c r="AY678">
        <v>3</v>
      </c>
      <c r="AZ678" t="s">
        <v>106</v>
      </c>
      <c r="BA678">
        <v>5</v>
      </c>
      <c r="BB678" t="s">
        <v>80</v>
      </c>
      <c r="BC678">
        <v>2</v>
      </c>
    </row>
    <row r="679" spans="1:55">
      <c r="A679" t="s">
        <v>1861</v>
      </c>
      <c r="B679" t="s">
        <v>56</v>
      </c>
      <c r="C679">
        <v>78</v>
      </c>
      <c r="D679" t="s">
        <v>57</v>
      </c>
      <c r="E679">
        <v>0</v>
      </c>
      <c r="F679" t="s">
        <v>1862</v>
      </c>
      <c r="G679">
        <v>96048</v>
      </c>
      <c r="H679">
        <v>40.913192</v>
      </c>
      <c r="I679">
        <v>-123.06597</v>
      </c>
      <c r="J679">
        <v>2</v>
      </c>
      <c r="K679">
        <v>68</v>
      </c>
      <c r="L679" t="s">
        <v>59</v>
      </c>
      <c r="M679" t="s">
        <v>57</v>
      </c>
      <c r="N679" t="s">
        <v>1863</v>
      </c>
      <c r="O679" t="s">
        <v>61</v>
      </c>
      <c r="P679" t="s">
        <v>57</v>
      </c>
      <c r="Q679" t="s">
        <v>135</v>
      </c>
      <c r="R679" t="s">
        <v>163</v>
      </c>
      <c r="S679" t="s">
        <v>61</v>
      </c>
      <c r="T679" t="s">
        <v>57</v>
      </c>
      <c r="U679" t="s">
        <v>57</v>
      </c>
      <c r="V679" t="s">
        <v>57</v>
      </c>
      <c r="W679" t="s">
        <v>61</v>
      </c>
      <c r="X679" t="s">
        <v>61</v>
      </c>
      <c r="Y679" t="s">
        <v>61</v>
      </c>
      <c r="Z679" t="s">
        <v>57</v>
      </c>
      <c r="AA679" t="s">
        <v>64</v>
      </c>
      <c r="AB679" t="s">
        <v>57</v>
      </c>
      <c r="AC679" t="s">
        <v>87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66</v>
      </c>
      <c r="AM679">
        <v>0</v>
      </c>
      <c r="AN679">
        <v>1</v>
      </c>
      <c r="AO679">
        <v>0</v>
      </c>
      <c r="AP679" t="s">
        <v>123</v>
      </c>
      <c r="AQ679" t="s">
        <v>104</v>
      </c>
      <c r="AR679" t="s">
        <v>69</v>
      </c>
      <c r="AS679">
        <v>4</v>
      </c>
      <c r="AT679">
        <v>734</v>
      </c>
      <c r="AU679">
        <v>1</v>
      </c>
      <c r="AV679">
        <v>0</v>
      </c>
      <c r="AW679">
        <v>1</v>
      </c>
      <c r="AX679">
        <v>0</v>
      </c>
      <c r="AY679">
        <v>6</v>
      </c>
      <c r="AZ679" t="s">
        <v>125</v>
      </c>
      <c r="BA679">
        <v>1</v>
      </c>
      <c r="BB679" t="s">
        <v>71</v>
      </c>
      <c r="BC679">
        <v>4</v>
      </c>
    </row>
    <row r="680" spans="1:55">
      <c r="A680" t="s">
        <v>1864</v>
      </c>
      <c r="B680" t="s">
        <v>56</v>
      </c>
      <c r="C680">
        <v>59</v>
      </c>
      <c r="D680" t="s">
        <v>61</v>
      </c>
      <c r="E680">
        <v>2</v>
      </c>
      <c r="F680" t="s">
        <v>514</v>
      </c>
      <c r="G680">
        <v>92029</v>
      </c>
      <c r="H680">
        <v>33.079834</v>
      </c>
      <c r="I680">
        <v>-117.134275</v>
      </c>
      <c r="J680">
        <v>0</v>
      </c>
      <c r="K680">
        <v>19</v>
      </c>
      <c r="L680" t="s">
        <v>98</v>
      </c>
      <c r="M680" t="s">
        <v>57</v>
      </c>
      <c r="N680" t="s">
        <v>1865</v>
      </c>
      <c r="O680" t="s">
        <v>61</v>
      </c>
      <c r="P680" t="s">
        <v>57</v>
      </c>
      <c r="Q680" t="s">
        <v>62</v>
      </c>
      <c r="R680" t="s">
        <v>364</v>
      </c>
      <c r="S680" t="s">
        <v>61</v>
      </c>
      <c r="T680" t="s">
        <v>61</v>
      </c>
      <c r="U680" t="s">
        <v>61</v>
      </c>
      <c r="V680" t="s">
        <v>57</v>
      </c>
      <c r="W680" t="s">
        <v>61</v>
      </c>
      <c r="X680" t="s">
        <v>61</v>
      </c>
      <c r="Y680" t="s">
        <v>61</v>
      </c>
      <c r="Z680" t="s">
        <v>57</v>
      </c>
      <c r="AA680" t="s">
        <v>77</v>
      </c>
      <c r="AB680" t="s">
        <v>61</v>
      </c>
      <c r="AC680" t="s">
        <v>65</v>
      </c>
      <c r="AD680">
        <v>48.8</v>
      </c>
      <c r="AE680">
        <v>953.65</v>
      </c>
      <c r="AF680">
        <v>0</v>
      </c>
      <c r="AG680">
        <v>0</v>
      </c>
      <c r="AH680">
        <v>76.56999999999999</v>
      </c>
      <c r="AI680">
        <v>1030.22</v>
      </c>
      <c r="AJ680" t="s">
        <v>66</v>
      </c>
      <c r="AM680">
        <v>0</v>
      </c>
      <c r="AN680">
        <v>1</v>
      </c>
      <c r="AO680">
        <v>0</v>
      </c>
      <c r="AP680" t="s">
        <v>103</v>
      </c>
      <c r="AQ680" t="s">
        <v>92</v>
      </c>
      <c r="AR680" t="s">
        <v>137</v>
      </c>
      <c r="AS680">
        <v>2</v>
      </c>
      <c r="AT680">
        <v>17944</v>
      </c>
      <c r="AU680">
        <v>1</v>
      </c>
      <c r="AV680">
        <v>0</v>
      </c>
      <c r="AW680">
        <v>1</v>
      </c>
      <c r="AX680">
        <v>0</v>
      </c>
      <c r="AY680">
        <v>3</v>
      </c>
      <c r="AZ680" t="s">
        <v>106</v>
      </c>
      <c r="BA680">
        <v>4</v>
      </c>
      <c r="BB680" t="s">
        <v>80</v>
      </c>
      <c r="BC680">
        <v>2</v>
      </c>
    </row>
    <row r="681" spans="1:55">
      <c r="A681" t="s">
        <v>1866</v>
      </c>
      <c r="B681" t="s">
        <v>73</v>
      </c>
      <c r="C681">
        <v>72</v>
      </c>
      <c r="D681" t="s">
        <v>61</v>
      </c>
      <c r="E681">
        <v>1</v>
      </c>
      <c r="F681" t="s">
        <v>226</v>
      </c>
      <c r="G681">
        <v>90029</v>
      </c>
      <c r="H681">
        <v>34.089953</v>
      </c>
      <c r="I681">
        <v>-118.294824</v>
      </c>
      <c r="J681">
        <v>0</v>
      </c>
      <c r="K681">
        <v>7</v>
      </c>
      <c r="L681" t="s">
        <v>59</v>
      </c>
      <c r="M681" t="s">
        <v>57</v>
      </c>
      <c r="N681" t="s">
        <v>1867</v>
      </c>
      <c r="O681" t="s">
        <v>61</v>
      </c>
      <c r="P681" t="s">
        <v>57</v>
      </c>
      <c r="Q681" t="s">
        <v>135</v>
      </c>
      <c r="R681" t="s">
        <v>174</v>
      </c>
      <c r="S681" t="s">
        <v>61</v>
      </c>
      <c r="T681" t="s">
        <v>61</v>
      </c>
      <c r="U681" t="s">
        <v>61</v>
      </c>
      <c r="V681" t="s">
        <v>61</v>
      </c>
      <c r="W681" t="s">
        <v>61</v>
      </c>
      <c r="X681" t="s">
        <v>61</v>
      </c>
      <c r="Y681" t="s">
        <v>61</v>
      </c>
      <c r="Z681" t="s">
        <v>57</v>
      </c>
      <c r="AA681" t="s">
        <v>122</v>
      </c>
      <c r="AB681" t="s">
        <v>57</v>
      </c>
      <c r="AC681" t="s">
        <v>65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</v>
      </c>
      <c r="AJ681" t="s">
        <v>66</v>
      </c>
      <c r="AM681">
        <v>0</v>
      </c>
      <c r="AN681">
        <v>1</v>
      </c>
      <c r="AO681">
        <v>0</v>
      </c>
      <c r="AP681" t="s">
        <v>67</v>
      </c>
      <c r="AQ681" t="s">
        <v>104</v>
      </c>
      <c r="AR681" t="s">
        <v>137</v>
      </c>
      <c r="AS681">
        <v>1</v>
      </c>
      <c r="AT681">
        <v>41713</v>
      </c>
      <c r="AU681">
        <v>1</v>
      </c>
      <c r="AV681">
        <v>0</v>
      </c>
      <c r="AW681">
        <v>1</v>
      </c>
      <c r="AX681">
        <v>0</v>
      </c>
      <c r="AY681">
        <v>2</v>
      </c>
      <c r="AZ681" t="s">
        <v>70</v>
      </c>
      <c r="BA681">
        <v>1</v>
      </c>
      <c r="BB681" t="s">
        <v>71</v>
      </c>
      <c r="BC681">
        <v>4</v>
      </c>
    </row>
    <row r="682" spans="1:55">
      <c r="A682" t="s">
        <v>1868</v>
      </c>
      <c r="B682" t="s">
        <v>73</v>
      </c>
      <c r="C682">
        <v>25</v>
      </c>
      <c r="D682" t="s">
        <v>61</v>
      </c>
      <c r="E682">
        <v>0</v>
      </c>
      <c r="F682" t="s">
        <v>252</v>
      </c>
      <c r="G682">
        <v>92121</v>
      </c>
      <c r="H682">
        <v>32.898613</v>
      </c>
      <c r="I682">
        <v>-117.202937</v>
      </c>
      <c r="J682">
        <v>0</v>
      </c>
      <c r="K682">
        <v>1</v>
      </c>
      <c r="L682" t="s">
        <v>59</v>
      </c>
      <c r="M682" t="s">
        <v>57</v>
      </c>
      <c r="N682" t="s">
        <v>1869</v>
      </c>
      <c r="O682" t="s">
        <v>61</v>
      </c>
      <c r="P682" t="s">
        <v>61</v>
      </c>
      <c r="Q682" t="s">
        <v>143</v>
      </c>
      <c r="R682" t="s">
        <v>143</v>
      </c>
      <c r="S682" t="s">
        <v>143</v>
      </c>
      <c r="T682" t="s">
        <v>143</v>
      </c>
      <c r="U682" t="s">
        <v>143</v>
      </c>
      <c r="V682" t="s">
        <v>143</v>
      </c>
      <c r="W682" t="s">
        <v>143</v>
      </c>
      <c r="X682" t="s">
        <v>143</v>
      </c>
      <c r="Y682" t="s">
        <v>143</v>
      </c>
      <c r="Z682" t="s">
        <v>143</v>
      </c>
      <c r="AA682" t="s">
        <v>77</v>
      </c>
      <c r="AB682" t="s">
        <v>57</v>
      </c>
      <c r="AC682" t="s">
        <v>307</v>
      </c>
      <c r="AD682">
        <v>20.1</v>
      </c>
      <c r="AE682">
        <v>20.1</v>
      </c>
      <c r="AF682">
        <v>0</v>
      </c>
      <c r="AG682">
        <v>0</v>
      </c>
      <c r="AH682">
        <v>4.11</v>
      </c>
      <c r="AI682">
        <v>24.21</v>
      </c>
      <c r="AJ682" t="s">
        <v>88</v>
      </c>
      <c r="AK682" t="s">
        <v>89</v>
      </c>
      <c r="AL682" t="s">
        <v>181</v>
      </c>
      <c r="AM682">
        <v>1</v>
      </c>
      <c r="AN682">
        <v>0</v>
      </c>
      <c r="AO682">
        <v>0</v>
      </c>
      <c r="AP682" t="s">
        <v>91</v>
      </c>
      <c r="AQ682" t="s">
        <v>116</v>
      </c>
      <c r="AR682" t="s">
        <v>182</v>
      </c>
      <c r="AT682">
        <v>4258</v>
      </c>
      <c r="AU682">
        <v>1</v>
      </c>
      <c r="AV682">
        <v>1</v>
      </c>
      <c r="AW682">
        <v>0</v>
      </c>
      <c r="AX682">
        <v>20.1</v>
      </c>
      <c r="AY682">
        <v>1</v>
      </c>
      <c r="AZ682" t="s">
        <v>94</v>
      </c>
      <c r="BA682">
        <v>8</v>
      </c>
      <c r="BB682" t="s">
        <v>95</v>
      </c>
      <c r="BC682">
        <v>1</v>
      </c>
    </row>
    <row r="683" spans="1:55">
      <c r="A683" t="s">
        <v>1870</v>
      </c>
      <c r="B683" t="s">
        <v>73</v>
      </c>
      <c r="C683">
        <v>71</v>
      </c>
      <c r="D683" t="s">
        <v>61</v>
      </c>
      <c r="E683">
        <v>2</v>
      </c>
      <c r="F683" t="s">
        <v>215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129</v>
      </c>
      <c r="M683" t="s">
        <v>57</v>
      </c>
      <c r="N683" t="s">
        <v>1871</v>
      </c>
      <c r="O683" t="s">
        <v>61</v>
      </c>
      <c r="P683" t="s">
        <v>57</v>
      </c>
      <c r="Q683" t="s">
        <v>85</v>
      </c>
      <c r="R683" t="s">
        <v>313</v>
      </c>
      <c r="S683" t="s">
        <v>57</v>
      </c>
      <c r="T683" t="s">
        <v>61</v>
      </c>
      <c r="U683" t="s">
        <v>61</v>
      </c>
      <c r="V683" t="s">
        <v>61</v>
      </c>
      <c r="W683" t="s">
        <v>57</v>
      </c>
      <c r="X683" t="s">
        <v>57</v>
      </c>
      <c r="Y683" t="s">
        <v>61</v>
      </c>
      <c r="Z683" t="s">
        <v>57</v>
      </c>
      <c r="AA683" t="s">
        <v>64</v>
      </c>
      <c r="AB683" t="s">
        <v>61</v>
      </c>
      <c r="AC683" t="s">
        <v>65</v>
      </c>
      <c r="AD683">
        <v>94.8</v>
      </c>
      <c r="AE683">
        <v>5264.3</v>
      </c>
      <c r="AF683">
        <v>0</v>
      </c>
      <c r="AG683">
        <v>0</v>
      </c>
      <c r="AH683">
        <v>591.92</v>
      </c>
      <c r="AI683">
        <v>5856.22</v>
      </c>
      <c r="AJ683" t="s">
        <v>66</v>
      </c>
      <c r="AM683">
        <v>0</v>
      </c>
      <c r="AN683">
        <v>1</v>
      </c>
      <c r="AO683">
        <v>0</v>
      </c>
      <c r="AP683" t="s">
        <v>123</v>
      </c>
      <c r="AQ683" t="s">
        <v>104</v>
      </c>
      <c r="AR683" t="s">
        <v>105</v>
      </c>
      <c r="AS683">
        <v>4</v>
      </c>
      <c r="AT683">
        <v>4101</v>
      </c>
      <c r="AU683">
        <v>1</v>
      </c>
      <c r="AV683">
        <v>0</v>
      </c>
      <c r="AW683">
        <v>1</v>
      </c>
      <c r="AX683">
        <v>0</v>
      </c>
      <c r="AY683">
        <v>6</v>
      </c>
      <c r="AZ683" t="s">
        <v>125</v>
      </c>
      <c r="BA683">
        <v>3</v>
      </c>
      <c r="BB683" t="s">
        <v>126</v>
      </c>
      <c r="BC683">
        <v>3</v>
      </c>
    </row>
    <row r="684" spans="1:55">
      <c r="A684" t="s">
        <v>1872</v>
      </c>
      <c r="B684" t="s">
        <v>56</v>
      </c>
      <c r="C684">
        <v>27</v>
      </c>
      <c r="D684" t="s">
        <v>61</v>
      </c>
      <c r="E684">
        <v>0</v>
      </c>
      <c r="F684" t="s">
        <v>1873</v>
      </c>
      <c r="G684">
        <v>93041</v>
      </c>
      <c r="H684">
        <v>34.110124</v>
      </c>
      <c r="I684">
        <v>-119.100972</v>
      </c>
      <c r="J684">
        <v>0</v>
      </c>
      <c r="K684">
        <v>7</v>
      </c>
      <c r="L684" t="s">
        <v>83</v>
      </c>
      <c r="M684" t="s">
        <v>57</v>
      </c>
      <c r="N684" t="s">
        <v>1874</v>
      </c>
      <c r="O684" t="s">
        <v>61</v>
      </c>
      <c r="P684" t="s">
        <v>61</v>
      </c>
      <c r="Q684" t="s">
        <v>143</v>
      </c>
      <c r="R684" t="s">
        <v>143</v>
      </c>
      <c r="S684" t="s">
        <v>143</v>
      </c>
      <c r="T684" t="s">
        <v>143</v>
      </c>
      <c r="U684" t="s">
        <v>143</v>
      </c>
      <c r="V684" t="s">
        <v>143</v>
      </c>
      <c r="W684" t="s">
        <v>143</v>
      </c>
      <c r="X684" t="s">
        <v>143</v>
      </c>
      <c r="Y684" t="s">
        <v>143</v>
      </c>
      <c r="Z684" t="s">
        <v>143</v>
      </c>
      <c r="AA684" t="s">
        <v>77</v>
      </c>
      <c r="AB684" t="s">
        <v>61</v>
      </c>
      <c r="AC684" t="s">
        <v>87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88</v>
      </c>
      <c r="AK684" t="s">
        <v>205</v>
      </c>
      <c r="AL684" t="s">
        <v>329</v>
      </c>
      <c r="AM684">
        <v>1</v>
      </c>
      <c r="AN684">
        <v>0</v>
      </c>
      <c r="AO684">
        <v>0</v>
      </c>
      <c r="AP684" t="s">
        <v>67</v>
      </c>
      <c r="AQ684" t="s">
        <v>116</v>
      </c>
      <c r="AR684" t="s">
        <v>182</v>
      </c>
      <c r="AT684">
        <v>25634</v>
      </c>
      <c r="AU684">
        <v>1</v>
      </c>
      <c r="AV684">
        <v>1</v>
      </c>
      <c r="AW684">
        <v>0</v>
      </c>
      <c r="AX684">
        <v>20</v>
      </c>
      <c r="AY684">
        <v>2</v>
      </c>
      <c r="AZ684" t="s">
        <v>70</v>
      </c>
      <c r="BA684">
        <v>5</v>
      </c>
      <c r="BB684" t="s">
        <v>80</v>
      </c>
      <c r="BC684">
        <v>2</v>
      </c>
    </row>
    <row r="685" spans="1:55">
      <c r="A685" t="s">
        <v>1875</v>
      </c>
      <c r="B685" t="s">
        <v>73</v>
      </c>
      <c r="C685">
        <v>54</v>
      </c>
      <c r="D685" t="s">
        <v>61</v>
      </c>
      <c r="E685">
        <v>0</v>
      </c>
      <c r="F685" t="s">
        <v>252</v>
      </c>
      <c r="G685">
        <v>92122</v>
      </c>
      <c r="H685">
        <v>32.85723</v>
      </c>
      <c r="I685">
        <v>-117.209774</v>
      </c>
      <c r="J685">
        <v>0</v>
      </c>
      <c r="K685">
        <v>5</v>
      </c>
      <c r="L685" t="s">
        <v>83</v>
      </c>
      <c r="M685" t="s">
        <v>57</v>
      </c>
      <c r="N685" t="s">
        <v>1860</v>
      </c>
      <c r="O685" t="s">
        <v>61</v>
      </c>
      <c r="P685" t="s">
        <v>57</v>
      </c>
      <c r="Q685" t="s">
        <v>85</v>
      </c>
      <c r="R685" t="s">
        <v>382</v>
      </c>
      <c r="S685" t="s">
        <v>61</v>
      </c>
      <c r="T685" t="s">
        <v>61</v>
      </c>
      <c r="U685" t="s">
        <v>57</v>
      </c>
      <c r="V685" t="s">
        <v>61</v>
      </c>
      <c r="W685" t="s">
        <v>57</v>
      </c>
      <c r="X685" t="s">
        <v>57</v>
      </c>
      <c r="Y685" t="s">
        <v>57</v>
      </c>
      <c r="Z685" t="s">
        <v>57</v>
      </c>
      <c r="AA685" t="s">
        <v>77</v>
      </c>
      <c r="AB685" t="s">
        <v>61</v>
      </c>
      <c r="AC685" t="s">
        <v>87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88</v>
      </c>
      <c r="AK685" t="s">
        <v>89</v>
      </c>
      <c r="AL685" t="s">
        <v>181</v>
      </c>
      <c r="AM685">
        <v>1</v>
      </c>
      <c r="AN685">
        <v>0</v>
      </c>
      <c r="AO685">
        <v>0</v>
      </c>
      <c r="AP685" t="s">
        <v>91</v>
      </c>
      <c r="AQ685" t="s">
        <v>92</v>
      </c>
      <c r="AR685" t="s">
        <v>105</v>
      </c>
      <c r="AS685">
        <v>5</v>
      </c>
      <c r="AT685">
        <v>34902</v>
      </c>
      <c r="AU685">
        <v>1</v>
      </c>
      <c r="AV685">
        <v>1</v>
      </c>
      <c r="AW685">
        <v>0</v>
      </c>
      <c r="AX685">
        <v>96.5</v>
      </c>
      <c r="AY685">
        <v>1</v>
      </c>
      <c r="AZ685" t="s">
        <v>94</v>
      </c>
      <c r="BA685">
        <v>10</v>
      </c>
      <c r="BB685" t="s">
        <v>95</v>
      </c>
      <c r="BC685">
        <v>1</v>
      </c>
    </row>
    <row r="686" spans="1:55">
      <c r="A686" t="s">
        <v>1876</v>
      </c>
      <c r="B686" t="s">
        <v>56</v>
      </c>
      <c r="C686">
        <v>73</v>
      </c>
      <c r="D686" t="s">
        <v>57</v>
      </c>
      <c r="E686">
        <v>0</v>
      </c>
      <c r="F686" t="s">
        <v>503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119</v>
      </c>
      <c r="M686" t="s">
        <v>57</v>
      </c>
      <c r="N686" t="s">
        <v>1643</v>
      </c>
      <c r="O686" t="s">
        <v>57</v>
      </c>
      <c r="P686" t="s">
        <v>57</v>
      </c>
      <c r="Q686" t="s">
        <v>85</v>
      </c>
      <c r="R686" t="s">
        <v>163</v>
      </c>
      <c r="S686" t="s">
        <v>61</v>
      </c>
      <c r="T686" t="s">
        <v>57</v>
      </c>
      <c r="U686" t="s">
        <v>61</v>
      </c>
      <c r="V686" t="s">
        <v>61</v>
      </c>
      <c r="W686" t="s">
        <v>57</v>
      </c>
      <c r="X686" t="s">
        <v>57</v>
      </c>
      <c r="Y686" t="s">
        <v>61</v>
      </c>
      <c r="Z686" t="s">
        <v>57</v>
      </c>
      <c r="AA686" t="s">
        <v>122</v>
      </c>
      <c r="AB686" t="s">
        <v>57</v>
      </c>
      <c r="AC686" t="s">
        <v>87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</v>
      </c>
      <c r="AJ686" t="s">
        <v>66</v>
      </c>
      <c r="AM686">
        <v>0</v>
      </c>
      <c r="AN686">
        <v>1</v>
      </c>
      <c r="AO686">
        <v>0</v>
      </c>
      <c r="AP686" t="s">
        <v>123</v>
      </c>
      <c r="AQ686" t="s">
        <v>104</v>
      </c>
      <c r="AR686" t="s">
        <v>105</v>
      </c>
      <c r="AS686">
        <v>4</v>
      </c>
      <c r="AT686">
        <v>31428</v>
      </c>
      <c r="AU686">
        <v>1</v>
      </c>
      <c r="AV686">
        <v>0</v>
      </c>
      <c r="AW686">
        <v>1</v>
      </c>
      <c r="AX686">
        <v>0</v>
      </c>
      <c r="AY686">
        <v>6</v>
      </c>
      <c r="AZ686" t="s">
        <v>125</v>
      </c>
      <c r="BA686">
        <v>3</v>
      </c>
      <c r="BB686" t="s">
        <v>126</v>
      </c>
      <c r="BC686">
        <v>3</v>
      </c>
    </row>
    <row r="687" spans="1:55">
      <c r="A687" t="s">
        <v>1877</v>
      </c>
      <c r="B687" t="s">
        <v>73</v>
      </c>
      <c r="C687">
        <v>47</v>
      </c>
      <c r="D687" t="s">
        <v>61</v>
      </c>
      <c r="E687">
        <v>2</v>
      </c>
      <c r="F687" t="s">
        <v>1878</v>
      </c>
      <c r="G687">
        <v>95227</v>
      </c>
      <c r="H687">
        <v>38.227285</v>
      </c>
      <c r="I687">
        <v>-121.02789</v>
      </c>
      <c r="J687">
        <v>0</v>
      </c>
      <c r="K687">
        <v>7</v>
      </c>
      <c r="L687" t="s">
        <v>59</v>
      </c>
      <c r="M687" t="s">
        <v>57</v>
      </c>
      <c r="N687" t="s">
        <v>1879</v>
      </c>
      <c r="O687" t="s">
        <v>61</v>
      </c>
      <c r="P687" t="s">
        <v>61</v>
      </c>
      <c r="Q687" t="s">
        <v>143</v>
      </c>
      <c r="R687" t="s">
        <v>143</v>
      </c>
      <c r="S687" t="s">
        <v>143</v>
      </c>
      <c r="T687" t="s">
        <v>143</v>
      </c>
      <c r="U687" t="s">
        <v>143</v>
      </c>
      <c r="V687" t="s">
        <v>143</v>
      </c>
      <c r="W687" t="s">
        <v>143</v>
      </c>
      <c r="X687" t="s">
        <v>143</v>
      </c>
      <c r="Y687" t="s">
        <v>143</v>
      </c>
      <c r="Z687" t="s">
        <v>143</v>
      </c>
      <c r="AA687" t="s">
        <v>64</v>
      </c>
      <c r="AB687" t="s">
        <v>61</v>
      </c>
      <c r="AC687" t="s">
        <v>65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66</v>
      </c>
      <c r="AM687">
        <v>0</v>
      </c>
      <c r="AN687">
        <v>1</v>
      </c>
      <c r="AO687">
        <v>0</v>
      </c>
      <c r="AP687" t="s">
        <v>67</v>
      </c>
      <c r="AQ687" t="s">
        <v>78</v>
      </c>
      <c r="AR687" t="s">
        <v>182</v>
      </c>
      <c r="AT687">
        <v>722</v>
      </c>
      <c r="AU687">
        <v>1</v>
      </c>
      <c r="AV687">
        <v>0</v>
      </c>
      <c r="AW687">
        <v>1</v>
      </c>
      <c r="AX687">
        <v>0</v>
      </c>
      <c r="AY687">
        <v>2</v>
      </c>
      <c r="AZ687" t="s">
        <v>70</v>
      </c>
      <c r="BA687">
        <v>1</v>
      </c>
      <c r="BB687" t="s">
        <v>71</v>
      </c>
      <c r="BC687">
        <v>4</v>
      </c>
    </row>
    <row r="688" spans="1:55">
      <c r="A688" t="s">
        <v>1880</v>
      </c>
      <c r="B688" t="s">
        <v>73</v>
      </c>
      <c r="C688">
        <v>46</v>
      </c>
      <c r="D688" t="s">
        <v>61</v>
      </c>
      <c r="E688">
        <v>0</v>
      </c>
      <c r="F688" t="s">
        <v>1881</v>
      </c>
      <c r="G688">
        <v>90260</v>
      </c>
      <c r="H688">
        <v>33.88856</v>
      </c>
      <c r="I688">
        <v>-118.351813</v>
      </c>
      <c r="J688">
        <v>0</v>
      </c>
      <c r="K688">
        <v>1</v>
      </c>
      <c r="L688" t="s">
        <v>59</v>
      </c>
      <c r="M688" t="s">
        <v>57</v>
      </c>
      <c r="N688" t="s">
        <v>1882</v>
      </c>
      <c r="O688" t="s">
        <v>61</v>
      </c>
      <c r="P688" t="s">
        <v>61</v>
      </c>
      <c r="Q688" t="s">
        <v>143</v>
      </c>
      <c r="R688" t="s">
        <v>143</v>
      </c>
      <c r="S688" t="s">
        <v>143</v>
      </c>
      <c r="T688" t="s">
        <v>143</v>
      </c>
      <c r="U688" t="s">
        <v>143</v>
      </c>
      <c r="V688" t="s">
        <v>143</v>
      </c>
      <c r="W688" t="s">
        <v>143</v>
      </c>
      <c r="X688" t="s">
        <v>143</v>
      </c>
      <c r="Y688" t="s">
        <v>143</v>
      </c>
      <c r="Z688" t="s">
        <v>143</v>
      </c>
      <c r="AA688" t="s">
        <v>77</v>
      </c>
      <c r="AB688" t="s">
        <v>61</v>
      </c>
      <c r="AC688" t="s">
        <v>65</v>
      </c>
      <c r="AD688">
        <v>19.05</v>
      </c>
      <c r="AE688">
        <v>19.05</v>
      </c>
      <c r="AF688">
        <v>0</v>
      </c>
      <c r="AG688">
        <v>0</v>
      </c>
      <c r="AH688">
        <v>5.02</v>
      </c>
      <c r="AI688">
        <v>24.07</v>
      </c>
      <c r="AJ688" t="s">
        <v>170</v>
      </c>
      <c r="AM688">
        <v>0</v>
      </c>
      <c r="AN688">
        <v>0</v>
      </c>
      <c r="AO688">
        <v>0</v>
      </c>
      <c r="AP688" t="s">
        <v>91</v>
      </c>
      <c r="AQ688" t="s">
        <v>78</v>
      </c>
      <c r="AR688" t="s">
        <v>182</v>
      </c>
      <c r="AT688">
        <v>33300</v>
      </c>
      <c r="AU688">
        <v>0</v>
      </c>
      <c r="AX688">
        <v>0</v>
      </c>
      <c r="AY688">
        <v>1</v>
      </c>
      <c r="AZ688" t="s">
        <v>94</v>
      </c>
      <c r="BA688">
        <v>8</v>
      </c>
      <c r="BB688" t="s">
        <v>95</v>
      </c>
      <c r="BC688">
        <v>1</v>
      </c>
    </row>
    <row r="689" spans="1:55">
      <c r="A689" t="s">
        <v>1883</v>
      </c>
      <c r="B689" t="s">
        <v>73</v>
      </c>
      <c r="C689">
        <v>66</v>
      </c>
      <c r="D689" t="s">
        <v>61</v>
      </c>
      <c r="E689">
        <v>0</v>
      </c>
      <c r="F689" t="s">
        <v>1884</v>
      </c>
      <c r="G689">
        <v>92071</v>
      </c>
      <c r="H689">
        <v>32.847336</v>
      </c>
      <c r="I689">
        <v>-116.997605</v>
      </c>
      <c r="J689">
        <v>0</v>
      </c>
      <c r="K689">
        <v>8</v>
      </c>
      <c r="L689" t="s">
        <v>83</v>
      </c>
      <c r="M689" t="s">
        <v>57</v>
      </c>
      <c r="N689" t="s">
        <v>1885</v>
      </c>
      <c r="O689" t="s">
        <v>61</v>
      </c>
      <c r="P689" t="s">
        <v>57</v>
      </c>
      <c r="Q689" t="s">
        <v>85</v>
      </c>
      <c r="R689" t="s">
        <v>423</v>
      </c>
      <c r="S689" t="s">
        <v>61</v>
      </c>
      <c r="T689" t="s">
        <v>61</v>
      </c>
      <c r="U689" t="s">
        <v>61</v>
      </c>
      <c r="V689" t="s">
        <v>61</v>
      </c>
      <c r="W689" t="s">
        <v>61</v>
      </c>
      <c r="X689" t="s">
        <v>61</v>
      </c>
      <c r="Y689" t="s">
        <v>61</v>
      </c>
      <c r="Z689" t="s">
        <v>57</v>
      </c>
      <c r="AA689" t="s">
        <v>122</v>
      </c>
      <c r="AB689" t="s">
        <v>57</v>
      </c>
      <c r="AC689" t="s">
        <v>87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66</v>
      </c>
      <c r="AM689">
        <v>0</v>
      </c>
      <c r="AN689">
        <v>1</v>
      </c>
      <c r="AO689">
        <v>0</v>
      </c>
      <c r="AP689" t="s">
        <v>67</v>
      </c>
      <c r="AQ689" t="s">
        <v>124</v>
      </c>
      <c r="AR689" t="s">
        <v>69</v>
      </c>
      <c r="AS689">
        <v>1</v>
      </c>
      <c r="AT689">
        <v>53510</v>
      </c>
      <c r="AU689">
        <v>1</v>
      </c>
      <c r="AV689">
        <v>0</v>
      </c>
      <c r="AW689">
        <v>1</v>
      </c>
      <c r="AX689">
        <v>0</v>
      </c>
      <c r="AY689">
        <v>2</v>
      </c>
      <c r="AZ689" t="s">
        <v>70</v>
      </c>
      <c r="BA689">
        <v>4</v>
      </c>
      <c r="BB689" t="s">
        <v>80</v>
      </c>
      <c r="BC689">
        <v>2</v>
      </c>
    </row>
    <row r="690" spans="1:55">
      <c r="A690" t="s">
        <v>1886</v>
      </c>
      <c r="B690" t="s">
        <v>56</v>
      </c>
      <c r="C690">
        <v>47</v>
      </c>
      <c r="D690" t="s">
        <v>57</v>
      </c>
      <c r="E690">
        <v>2</v>
      </c>
      <c r="F690" t="s">
        <v>1887</v>
      </c>
      <c r="G690">
        <v>95220</v>
      </c>
      <c r="H690">
        <v>38.200231</v>
      </c>
      <c r="I690">
        <v>-121.235034</v>
      </c>
      <c r="J690">
        <v>8</v>
      </c>
      <c r="K690">
        <v>62</v>
      </c>
      <c r="L690" t="s">
        <v>129</v>
      </c>
      <c r="M690" t="s">
        <v>57</v>
      </c>
      <c r="N690" t="s">
        <v>1888</v>
      </c>
      <c r="O690" t="s">
        <v>57</v>
      </c>
      <c r="P690" t="s">
        <v>57</v>
      </c>
      <c r="Q690" t="s">
        <v>85</v>
      </c>
      <c r="R690" t="s">
        <v>250</v>
      </c>
      <c r="S690" t="s">
        <v>61</v>
      </c>
      <c r="T690" t="s">
        <v>57</v>
      </c>
      <c r="U690" t="s">
        <v>61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64</v>
      </c>
      <c r="AB690" t="s">
        <v>57</v>
      </c>
      <c r="AC690" t="s">
        <v>65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66</v>
      </c>
      <c r="AM690">
        <v>0</v>
      </c>
      <c r="AN690">
        <v>1</v>
      </c>
      <c r="AO690">
        <v>0</v>
      </c>
      <c r="AP690" t="s">
        <v>123</v>
      </c>
      <c r="AQ690" t="s">
        <v>78</v>
      </c>
      <c r="AR690" t="s">
        <v>105</v>
      </c>
      <c r="AS690">
        <v>6</v>
      </c>
      <c r="AT690">
        <v>6317</v>
      </c>
      <c r="AU690">
        <v>1</v>
      </c>
      <c r="AV690">
        <v>0</v>
      </c>
      <c r="AW690">
        <v>1</v>
      </c>
      <c r="AX690">
        <v>0</v>
      </c>
      <c r="AY690">
        <v>6</v>
      </c>
      <c r="AZ690" t="s">
        <v>125</v>
      </c>
      <c r="BA690">
        <v>2</v>
      </c>
      <c r="BB690" t="s">
        <v>126</v>
      </c>
      <c r="BC690">
        <v>3</v>
      </c>
    </row>
    <row r="691" spans="1:55">
      <c r="A691" t="s">
        <v>1889</v>
      </c>
      <c r="B691" t="s">
        <v>56</v>
      </c>
      <c r="C691">
        <v>63</v>
      </c>
      <c r="D691" t="s">
        <v>57</v>
      </c>
      <c r="E691">
        <v>0</v>
      </c>
      <c r="F691" t="s">
        <v>355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59</v>
      </c>
      <c r="M691" t="s">
        <v>57</v>
      </c>
      <c r="N691" t="s">
        <v>1890</v>
      </c>
      <c r="O691" t="s">
        <v>57</v>
      </c>
      <c r="P691" t="s">
        <v>57</v>
      </c>
      <c r="Q691" t="s">
        <v>85</v>
      </c>
      <c r="R691" t="s">
        <v>163</v>
      </c>
      <c r="S691" t="s">
        <v>61</v>
      </c>
      <c r="T691" t="s">
        <v>57</v>
      </c>
      <c r="U691" t="s">
        <v>57</v>
      </c>
      <c r="V691" t="s">
        <v>57</v>
      </c>
      <c r="W691" t="s">
        <v>61</v>
      </c>
      <c r="X691" t="s">
        <v>61</v>
      </c>
      <c r="Y691" t="s">
        <v>61</v>
      </c>
      <c r="Z691" t="s">
        <v>61</v>
      </c>
      <c r="AA691" t="s">
        <v>77</v>
      </c>
      <c r="AB691" t="s">
        <v>61</v>
      </c>
      <c r="AC691" t="s">
        <v>87</v>
      </c>
      <c r="AD691">
        <v>90.55</v>
      </c>
      <c r="AE691">
        <v>5116.6</v>
      </c>
      <c r="AF691">
        <v>0</v>
      </c>
      <c r="AG691">
        <v>40</v>
      </c>
      <c r="AH691">
        <v>156.8</v>
      </c>
      <c r="AI691">
        <v>5313.4</v>
      </c>
      <c r="AJ691" t="s">
        <v>66</v>
      </c>
      <c r="AM691">
        <v>0</v>
      </c>
      <c r="AN691">
        <v>1</v>
      </c>
      <c r="AO691">
        <v>0</v>
      </c>
      <c r="AP691" t="s">
        <v>123</v>
      </c>
      <c r="AQ691" t="s">
        <v>124</v>
      </c>
      <c r="AR691" t="s">
        <v>105</v>
      </c>
      <c r="AS691">
        <v>3</v>
      </c>
      <c r="AT691">
        <v>3641</v>
      </c>
      <c r="AU691">
        <v>1</v>
      </c>
      <c r="AV691">
        <v>0</v>
      </c>
      <c r="AW691">
        <v>1</v>
      </c>
      <c r="AX691">
        <v>0</v>
      </c>
      <c r="AY691">
        <v>6</v>
      </c>
      <c r="AZ691" t="s">
        <v>125</v>
      </c>
      <c r="BA691">
        <v>6</v>
      </c>
      <c r="BB691" t="s">
        <v>95</v>
      </c>
      <c r="BC691">
        <v>1</v>
      </c>
    </row>
    <row r="692" spans="1:55">
      <c r="A692" t="s">
        <v>1891</v>
      </c>
      <c r="B692" t="s">
        <v>56</v>
      </c>
      <c r="C692">
        <v>38</v>
      </c>
      <c r="D692" t="s">
        <v>61</v>
      </c>
      <c r="E692">
        <v>0</v>
      </c>
      <c r="F692" t="s">
        <v>1892</v>
      </c>
      <c r="G692">
        <v>91733</v>
      </c>
      <c r="H692">
        <v>34.04622</v>
      </c>
      <c r="I692">
        <v>-118.053753</v>
      </c>
      <c r="J692">
        <v>0</v>
      </c>
      <c r="K692">
        <v>41</v>
      </c>
      <c r="L692" t="s">
        <v>59</v>
      </c>
      <c r="M692" t="s">
        <v>57</v>
      </c>
      <c r="N692" t="s">
        <v>1893</v>
      </c>
      <c r="O692" t="s">
        <v>57</v>
      </c>
      <c r="P692" t="s">
        <v>61</v>
      </c>
      <c r="Q692" t="s">
        <v>143</v>
      </c>
      <c r="R692" t="s">
        <v>143</v>
      </c>
      <c r="S692" t="s">
        <v>143</v>
      </c>
      <c r="T692" t="s">
        <v>143</v>
      </c>
      <c r="U692" t="s">
        <v>143</v>
      </c>
      <c r="V692" t="s">
        <v>143</v>
      </c>
      <c r="W692" t="s">
        <v>143</v>
      </c>
      <c r="X692" t="s">
        <v>143</v>
      </c>
      <c r="Y692" t="s">
        <v>143</v>
      </c>
      <c r="Z692" t="s">
        <v>143</v>
      </c>
      <c r="AA692" t="s">
        <v>64</v>
      </c>
      <c r="AB692" t="s">
        <v>57</v>
      </c>
      <c r="AC692" t="s">
        <v>307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66</v>
      </c>
      <c r="AM692">
        <v>0</v>
      </c>
      <c r="AN692">
        <v>1</v>
      </c>
      <c r="AO692">
        <v>0</v>
      </c>
      <c r="AP692" t="s">
        <v>176</v>
      </c>
      <c r="AQ692" t="s">
        <v>68</v>
      </c>
      <c r="AR692" t="s">
        <v>182</v>
      </c>
      <c r="AT692">
        <v>45645</v>
      </c>
      <c r="AU692">
        <v>1</v>
      </c>
      <c r="AV692">
        <v>0</v>
      </c>
      <c r="AW692">
        <v>1</v>
      </c>
      <c r="AX692">
        <v>0</v>
      </c>
      <c r="AY692">
        <v>5</v>
      </c>
      <c r="AZ692" t="s">
        <v>177</v>
      </c>
      <c r="BA692">
        <v>2</v>
      </c>
      <c r="BB692" t="s">
        <v>126</v>
      </c>
      <c r="BC692">
        <v>3</v>
      </c>
    </row>
    <row r="693" spans="1:55">
      <c r="A693" t="s">
        <v>1894</v>
      </c>
      <c r="B693" t="s">
        <v>73</v>
      </c>
      <c r="C693">
        <v>30</v>
      </c>
      <c r="D693" t="s">
        <v>61</v>
      </c>
      <c r="E693">
        <v>0</v>
      </c>
      <c r="F693" t="s">
        <v>240</v>
      </c>
      <c r="G693">
        <v>95203</v>
      </c>
      <c r="H693">
        <v>37.954089</v>
      </c>
      <c r="I693">
        <v>-121.329761</v>
      </c>
      <c r="J693">
        <v>0</v>
      </c>
      <c r="K693">
        <v>57</v>
      </c>
      <c r="L693" t="s">
        <v>59</v>
      </c>
      <c r="M693" t="s">
        <v>57</v>
      </c>
      <c r="N693" t="s">
        <v>1895</v>
      </c>
      <c r="O693" t="s">
        <v>61</v>
      </c>
      <c r="P693" t="s">
        <v>57</v>
      </c>
      <c r="Q693" t="s">
        <v>135</v>
      </c>
      <c r="R693" t="s">
        <v>1048</v>
      </c>
      <c r="S693" t="s">
        <v>57</v>
      </c>
      <c r="T693" t="s">
        <v>61</v>
      </c>
      <c r="U693" t="s">
        <v>57</v>
      </c>
      <c r="V693" t="s">
        <v>61</v>
      </c>
      <c r="W693" t="s">
        <v>57</v>
      </c>
      <c r="X693" t="s">
        <v>57</v>
      </c>
      <c r="Y693" t="s">
        <v>57</v>
      </c>
      <c r="Z693" t="s">
        <v>57</v>
      </c>
      <c r="AA693" t="s">
        <v>122</v>
      </c>
      <c r="AB693" t="s">
        <v>57</v>
      </c>
      <c r="AC693" t="s">
        <v>87</v>
      </c>
      <c r="AD693">
        <v>74.34999999999999</v>
      </c>
      <c r="AE693">
        <v>4317.35</v>
      </c>
      <c r="AF693">
        <v>0</v>
      </c>
      <c r="AG693">
        <v>0</v>
      </c>
      <c r="AH693">
        <v>1406.19</v>
      </c>
      <c r="AI693">
        <v>5723.54</v>
      </c>
      <c r="AJ693" t="s">
        <v>66</v>
      </c>
      <c r="AM693">
        <v>0</v>
      </c>
      <c r="AN693">
        <v>1</v>
      </c>
      <c r="AO693">
        <v>0</v>
      </c>
      <c r="AP693" t="s">
        <v>123</v>
      </c>
      <c r="AQ693" t="s">
        <v>68</v>
      </c>
      <c r="AR693" t="s">
        <v>93</v>
      </c>
      <c r="AS693">
        <v>6</v>
      </c>
      <c r="AT693">
        <v>16357</v>
      </c>
      <c r="AU693">
        <v>1</v>
      </c>
      <c r="AV693">
        <v>0</v>
      </c>
      <c r="AW693">
        <v>1</v>
      </c>
      <c r="AX693">
        <v>0</v>
      </c>
      <c r="AY693">
        <v>6</v>
      </c>
      <c r="AZ693" t="s">
        <v>125</v>
      </c>
      <c r="BA693">
        <v>2</v>
      </c>
      <c r="BB693" t="s">
        <v>126</v>
      </c>
      <c r="BC693">
        <v>3</v>
      </c>
    </row>
    <row r="694" spans="1:55">
      <c r="A694" t="s">
        <v>1896</v>
      </c>
      <c r="B694" t="s">
        <v>56</v>
      </c>
      <c r="C694">
        <v>29</v>
      </c>
      <c r="D694" t="s">
        <v>57</v>
      </c>
      <c r="E694">
        <v>0</v>
      </c>
      <c r="F694" t="s">
        <v>74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83</v>
      </c>
      <c r="M694" t="s">
        <v>61</v>
      </c>
      <c r="N694" t="s">
        <v>143</v>
      </c>
      <c r="O694" t="s">
        <v>143</v>
      </c>
      <c r="P694" t="s">
        <v>57</v>
      </c>
      <c r="Q694" t="s">
        <v>135</v>
      </c>
      <c r="R694" t="s">
        <v>300</v>
      </c>
      <c r="S694" t="s">
        <v>61</v>
      </c>
      <c r="T694" t="s">
        <v>61</v>
      </c>
      <c r="U694" t="s">
        <v>61</v>
      </c>
      <c r="V694" t="s">
        <v>61</v>
      </c>
      <c r="W694" t="s">
        <v>61</v>
      </c>
      <c r="X694" t="s">
        <v>61</v>
      </c>
      <c r="Y694" t="s">
        <v>57</v>
      </c>
      <c r="Z694" t="s">
        <v>57</v>
      </c>
      <c r="AA694" t="s">
        <v>77</v>
      </c>
      <c r="AB694" t="s">
        <v>57</v>
      </c>
      <c r="AC694" t="s">
        <v>87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88</v>
      </c>
      <c r="AK694" t="s">
        <v>101</v>
      </c>
      <c r="AL694" t="s">
        <v>102</v>
      </c>
      <c r="AM694">
        <v>1</v>
      </c>
      <c r="AN694">
        <v>0</v>
      </c>
      <c r="AO694">
        <v>1</v>
      </c>
      <c r="AP694" t="s">
        <v>91</v>
      </c>
      <c r="AQ694" t="s">
        <v>116</v>
      </c>
      <c r="AR694" t="s">
        <v>79</v>
      </c>
      <c r="AS694">
        <v>2</v>
      </c>
      <c r="AT694">
        <v>9864</v>
      </c>
      <c r="AU694">
        <v>1</v>
      </c>
      <c r="AV694">
        <v>1</v>
      </c>
      <c r="AW694">
        <v>0</v>
      </c>
      <c r="AX694">
        <v>-4</v>
      </c>
      <c r="AY694">
        <v>1</v>
      </c>
      <c r="AZ694" t="s">
        <v>94</v>
      </c>
      <c r="BA694">
        <v>7</v>
      </c>
      <c r="BB694" t="s">
        <v>95</v>
      </c>
      <c r="BC694">
        <v>1</v>
      </c>
    </row>
    <row r="695" spans="1:55">
      <c r="A695" t="s">
        <v>1897</v>
      </c>
      <c r="B695" t="s">
        <v>56</v>
      </c>
      <c r="C695">
        <v>63</v>
      </c>
      <c r="D695" t="s">
        <v>61</v>
      </c>
      <c r="E695">
        <v>0</v>
      </c>
      <c r="F695" t="s">
        <v>252</v>
      </c>
      <c r="G695">
        <v>92101</v>
      </c>
      <c r="H695">
        <v>32.72523</v>
      </c>
      <c r="I695">
        <v>-117.171346</v>
      </c>
      <c r="J695">
        <v>0</v>
      </c>
      <c r="K695">
        <v>38</v>
      </c>
      <c r="L695" t="s">
        <v>216</v>
      </c>
      <c r="M695" t="s">
        <v>57</v>
      </c>
      <c r="N695" t="s">
        <v>1355</v>
      </c>
      <c r="O695" t="s">
        <v>61</v>
      </c>
      <c r="P695" t="s">
        <v>57</v>
      </c>
      <c r="Q695" t="s">
        <v>85</v>
      </c>
      <c r="R695" t="s">
        <v>318</v>
      </c>
      <c r="S695" t="s">
        <v>61</v>
      </c>
      <c r="T695" t="s">
        <v>61</v>
      </c>
      <c r="U695" t="s">
        <v>61</v>
      </c>
      <c r="V695" t="s">
        <v>61</v>
      </c>
      <c r="W695" t="s">
        <v>57</v>
      </c>
      <c r="X695" t="s">
        <v>57</v>
      </c>
      <c r="Y695" t="s">
        <v>57</v>
      </c>
      <c r="Z695" t="s">
        <v>61</v>
      </c>
      <c r="AA695" t="s">
        <v>64</v>
      </c>
      <c r="AB695" t="s">
        <v>57</v>
      </c>
      <c r="AC695" t="s">
        <v>307</v>
      </c>
      <c r="AD695">
        <v>89.09999999999999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66</v>
      </c>
      <c r="AM695">
        <v>0</v>
      </c>
      <c r="AN695">
        <v>1</v>
      </c>
      <c r="AO695">
        <v>0</v>
      </c>
      <c r="AP695" t="s">
        <v>176</v>
      </c>
      <c r="AQ695" t="s">
        <v>124</v>
      </c>
      <c r="AR695" t="s">
        <v>93</v>
      </c>
      <c r="AS695">
        <v>3</v>
      </c>
      <c r="AT695">
        <v>27505</v>
      </c>
      <c r="AU695">
        <v>1</v>
      </c>
      <c r="AV695">
        <v>0</v>
      </c>
      <c r="AW695">
        <v>1</v>
      </c>
      <c r="AX695">
        <v>0</v>
      </c>
      <c r="AY695">
        <v>5</v>
      </c>
      <c r="AZ695" t="s">
        <v>177</v>
      </c>
      <c r="BA695">
        <v>4</v>
      </c>
      <c r="BB695" t="s">
        <v>80</v>
      </c>
      <c r="BC695">
        <v>2</v>
      </c>
    </row>
    <row r="696" spans="1:55">
      <c r="A696" t="s">
        <v>1898</v>
      </c>
      <c r="B696" t="s">
        <v>73</v>
      </c>
      <c r="C696">
        <v>39</v>
      </c>
      <c r="D696" t="s">
        <v>57</v>
      </c>
      <c r="E696">
        <v>0</v>
      </c>
      <c r="F696" t="s">
        <v>252</v>
      </c>
      <c r="G696">
        <v>92117</v>
      </c>
      <c r="H696">
        <v>32.825086</v>
      </c>
      <c r="I696">
        <v>-117.199424</v>
      </c>
      <c r="J696">
        <v>1</v>
      </c>
      <c r="K696">
        <v>11</v>
      </c>
      <c r="L696" t="s">
        <v>98</v>
      </c>
      <c r="M696" t="s">
        <v>57</v>
      </c>
      <c r="N696" t="s">
        <v>1757</v>
      </c>
      <c r="O696" t="s">
        <v>57</v>
      </c>
      <c r="P696" t="s">
        <v>57</v>
      </c>
      <c r="Q696" t="s">
        <v>85</v>
      </c>
      <c r="R696" t="s">
        <v>86</v>
      </c>
      <c r="S696" t="s">
        <v>61</v>
      </c>
      <c r="T696" t="s">
        <v>61</v>
      </c>
      <c r="U696" t="s">
        <v>61</v>
      </c>
      <c r="V696" t="s">
        <v>61</v>
      </c>
      <c r="W696" t="s">
        <v>61</v>
      </c>
      <c r="X696" t="s">
        <v>61</v>
      </c>
      <c r="Y696" t="s">
        <v>61</v>
      </c>
      <c r="Z696" t="s">
        <v>57</v>
      </c>
      <c r="AA696" t="s">
        <v>77</v>
      </c>
      <c r="AB696" t="s">
        <v>57</v>
      </c>
      <c r="AC696" t="s">
        <v>87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88</v>
      </c>
      <c r="AK696" t="s">
        <v>89</v>
      </c>
      <c r="AL696" t="s">
        <v>181</v>
      </c>
      <c r="AM696">
        <v>1</v>
      </c>
      <c r="AN696">
        <v>0</v>
      </c>
      <c r="AO696">
        <v>1</v>
      </c>
      <c r="AP696" t="s">
        <v>67</v>
      </c>
      <c r="AQ696" t="s">
        <v>68</v>
      </c>
      <c r="AR696" t="s">
        <v>79</v>
      </c>
      <c r="AS696">
        <v>1</v>
      </c>
      <c r="AT696">
        <v>51213</v>
      </c>
      <c r="AU696">
        <v>1</v>
      </c>
      <c r="AV696">
        <v>1</v>
      </c>
      <c r="AW696">
        <v>0</v>
      </c>
      <c r="AX696">
        <v>-7</v>
      </c>
      <c r="AY696">
        <v>2</v>
      </c>
      <c r="AZ696" t="s">
        <v>70</v>
      </c>
      <c r="BA696">
        <v>6</v>
      </c>
      <c r="BB696" t="s">
        <v>95</v>
      </c>
      <c r="BC696">
        <v>1</v>
      </c>
    </row>
    <row r="697" spans="1:55">
      <c r="A697" t="s">
        <v>1899</v>
      </c>
      <c r="B697" t="s">
        <v>56</v>
      </c>
      <c r="C697">
        <v>49</v>
      </c>
      <c r="D697" t="s">
        <v>61</v>
      </c>
      <c r="E697">
        <v>0</v>
      </c>
      <c r="F697" t="s">
        <v>1900</v>
      </c>
      <c r="G697">
        <v>95659</v>
      </c>
      <c r="H697">
        <v>38.788898</v>
      </c>
      <c r="I697">
        <v>-121.608624</v>
      </c>
      <c r="J697">
        <v>0</v>
      </c>
      <c r="K697">
        <v>26</v>
      </c>
      <c r="L697" t="s">
        <v>59</v>
      </c>
      <c r="M697" t="s">
        <v>57</v>
      </c>
      <c r="N697" t="s">
        <v>1901</v>
      </c>
      <c r="O697" t="s">
        <v>61</v>
      </c>
      <c r="P697" t="s">
        <v>57</v>
      </c>
      <c r="Q697" t="s">
        <v>85</v>
      </c>
      <c r="R697" t="s">
        <v>86</v>
      </c>
      <c r="S697" t="s">
        <v>61</v>
      </c>
      <c r="T697" t="s">
        <v>61</v>
      </c>
      <c r="U697" t="s">
        <v>61</v>
      </c>
      <c r="V697" t="s">
        <v>61</v>
      </c>
      <c r="W697" t="s">
        <v>61</v>
      </c>
      <c r="X697" t="s">
        <v>61</v>
      </c>
      <c r="Y697" t="s">
        <v>61</v>
      </c>
      <c r="Z697" t="s">
        <v>57</v>
      </c>
      <c r="AA697" t="s">
        <v>77</v>
      </c>
      <c r="AB697" t="s">
        <v>57</v>
      </c>
      <c r="AC697" t="s">
        <v>65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66</v>
      </c>
      <c r="AM697">
        <v>0</v>
      </c>
      <c r="AN697">
        <v>1</v>
      </c>
      <c r="AO697">
        <v>0</v>
      </c>
      <c r="AP697" t="s">
        <v>164</v>
      </c>
      <c r="AQ697" t="s">
        <v>78</v>
      </c>
      <c r="AR697" t="s">
        <v>69</v>
      </c>
      <c r="AS697">
        <v>1</v>
      </c>
      <c r="AT697">
        <v>751</v>
      </c>
      <c r="AU697">
        <v>1</v>
      </c>
      <c r="AV697">
        <v>0</v>
      </c>
      <c r="AW697">
        <v>1</v>
      </c>
      <c r="AX697">
        <v>0</v>
      </c>
      <c r="AY697">
        <v>4</v>
      </c>
      <c r="AZ697" t="s">
        <v>165</v>
      </c>
      <c r="BA697">
        <v>7</v>
      </c>
      <c r="BB697" t="s">
        <v>95</v>
      </c>
      <c r="BC697">
        <v>1</v>
      </c>
    </row>
    <row r="698" spans="1:55">
      <c r="A698" t="s">
        <v>1902</v>
      </c>
      <c r="B698" t="s">
        <v>56</v>
      </c>
      <c r="C698">
        <v>35</v>
      </c>
      <c r="D698" t="s">
        <v>57</v>
      </c>
      <c r="E698">
        <v>3</v>
      </c>
      <c r="F698" t="s">
        <v>1903</v>
      </c>
      <c r="G698">
        <v>95669</v>
      </c>
      <c r="H698">
        <v>38.489273</v>
      </c>
      <c r="I698">
        <v>-120.891614</v>
      </c>
      <c r="J698">
        <v>3</v>
      </c>
      <c r="K698">
        <v>72</v>
      </c>
      <c r="L698" t="s">
        <v>59</v>
      </c>
      <c r="M698" t="s">
        <v>57</v>
      </c>
      <c r="N698" t="s">
        <v>130</v>
      </c>
      <c r="O698" t="s">
        <v>61</v>
      </c>
      <c r="P698" t="s">
        <v>57</v>
      </c>
      <c r="Q698" t="s">
        <v>135</v>
      </c>
      <c r="R698" t="s">
        <v>1331</v>
      </c>
      <c r="S698" t="s">
        <v>57</v>
      </c>
      <c r="T698" t="s">
        <v>61</v>
      </c>
      <c r="U698" t="s">
        <v>57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122</v>
      </c>
      <c r="AB698" t="s">
        <v>57</v>
      </c>
      <c r="AC698" t="s">
        <v>87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66</v>
      </c>
      <c r="AM698">
        <v>0</v>
      </c>
      <c r="AN698">
        <v>1</v>
      </c>
      <c r="AO698">
        <v>0</v>
      </c>
      <c r="AP698" t="s">
        <v>123</v>
      </c>
      <c r="AQ698" t="s">
        <v>68</v>
      </c>
      <c r="AR698" t="s">
        <v>93</v>
      </c>
      <c r="AS698">
        <v>7</v>
      </c>
      <c r="AT698">
        <v>2220</v>
      </c>
      <c r="AU698">
        <v>1</v>
      </c>
      <c r="AV698">
        <v>0</v>
      </c>
      <c r="AW698">
        <v>1</v>
      </c>
      <c r="AX698">
        <v>0</v>
      </c>
      <c r="AY698">
        <v>6</v>
      </c>
      <c r="AZ698" t="s">
        <v>125</v>
      </c>
      <c r="BA698">
        <v>0</v>
      </c>
      <c r="BB698" t="s">
        <v>71</v>
      </c>
      <c r="BC698">
        <v>4</v>
      </c>
    </row>
    <row r="699" spans="1:55">
      <c r="A699" t="s">
        <v>1904</v>
      </c>
      <c r="B699" t="s">
        <v>73</v>
      </c>
      <c r="C699">
        <v>79</v>
      </c>
      <c r="D699" t="s">
        <v>57</v>
      </c>
      <c r="E699">
        <v>0</v>
      </c>
      <c r="F699" t="s">
        <v>1905</v>
      </c>
      <c r="G699">
        <v>91504</v>
      </c>
      <c r="H699">
        <v>34.213049</v>
      </c>
      <c r="I699">
        <v>-118.317651</v>
      </c>
      <c r="J699">
        <v>1</v>
      </c>
      <c r="K699">
        <v>30</v>
      </c>
      <c r="L699" t="s">
        <v>216</v>
      </c>
      <c r="M699" t="s">
        <v>57</v>
      </c>
      <c r="N699" t="s">
        <v>628</v>
      </c>
      <c r="O699" t="s">
        <v>57</v>
      </c>
      <c r="P699" t="s">
        <v>57</v>
      </c>
      <c r="Q699" t="s">
        <v>85</v>
      </c>
      <c r="R699" t="s">
        <v>586</v>
      </c>
      <c r="S699" t="s">
        <v>61</v>
      </c>
      <c r="T699" t="s">
        <v>61</v>
      </c>
      <c r="U699" t="s">
        <v>61</v>
      </c>
      <c r="V699" t="s">
        <v>57</v>
      </c>
      <c r="W699" t="s">
        <v>57</v>
      </c>
      <c r="X699" t="s">
        <v>57</v>
      </c>
      <c r="Y699" t="s">
        <v>61</v>
      </c>
      <c r="Z699" t="s">
        <v>57</v>
      </c>
      <c r="AA699" t="s">
        <v>77</v>
      </c>
      <c r="AB699" t="s">
        <v>57</v>
      </c>
      <c r="AC699" t="s">
        <v>87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66</v>
      </c>
      <c r="AM699">
        <v>0</v>
      </c>
      <c r="AN699">
        <v>1</v>
      </c>
      <c r="AO699">
        <v>0</v>
      </c>
      <c r="AP699" t="s">
        <v>164</v>
      </c>
      <c r="AQ699" t="s">
        <v>104</v>
      </c>
      <c r="AR699" t="s">
        <v>105</v>
      </c>
      <c r="AS699">
        <v>4</v>
      </c>
      <c r="AT699">
        <v>25882</v>
      </c>
      <c r="AU699">
        <v>1</v>
      </c>
      <c r="AV699">
        <v>0</v>
      </c>
      <c r="AW699">
        <v>1</v>
      </c>
      <c r="AX699">
        <v>0</v>
      </c>
      <c r="AY699">
        <v>4</v>
      </c>
      <c r="AZ699" t="s">
        <v>165</v>
      </c>
      <c r="BA699">
        <v>6</v>
      </c>
      <c r="BB699" t="s">
        <v>95</v>
      </c>
      <c r="BC699">
        <v>1</v>
      </c>
    </row>
    <row r="700" spans="1:55">
      <c r="A700" t="s">
        <v>1906</v>
      </c>
      <c r="B700" t="s">
        <v>73</v>
      </c>
      <c r="C700">
        <v>27</v>
      </c>
      <c r="D700" t="s">
        <v>61</v>
      </c>
      <c r="E700">
        <v>0</v>
      </c>
      <c r="F700" t="s">
        <v>252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59</v>
      </c>
      <c r="M700" t="s">
        <v>57</v>
      </c>
      <c r="N700" t="s">
        <v>1907</v>
      </c>
      <c r="O700" t="s">
        <v>61</v>
      </c>
      <c r="P700" t="s">
        <v>61</v>
      </c>
      <c r="Q700" t="s">
        <v>143</v>
      </c>
      <c r="R700" t="s">
        <v>143</v>
      </c>
      <c r="S700" t="s">
        <v>143</v>
      </c>
      <c r="T700" t="s">
        <v>143</v>
      </c>
      <c r="U700" t="s">
        <v>143</v>
      </c>
      <c r="V700" t="s">
        <v>143</v>
      </c>
      <c r="W700" t="s">
        <v>143</v>
      </c>
      <c r="X700" t="s">
        <v>143</v>
      </c>
      <c r="Y700" t="s">
        <v>143</v>
      </c>
      <c r="Z700" t="s">
        <v>143</v>
      </c>
      <c r="AA700" t="s">
        <v>77</v>
      </c>
      <c r="AB700" t="s">
        <v>61</v>
      </c>
      <c r="AC700" t="s">
        <v>307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88</v>
      </c>
      <c r="AK700" t="s">
        <v>89</v>
      </c>
      <c r="AL700" t="s">
        <v>181</v>
      </c>
      <c r="AM700">
        <v>1</v>
      </c>
      <c r="AN700">
        <v>0</v>
      </c>
      <c r="AO700">
        <v>0</v>
      </c>
      <c r="AP700" t="s">
        <v>91</v>
      </c>
      <c r="AQ700" t="s">
        <v>116</v>
      </c>
      <c r="AR700" t="s">
        <v>182</v>
      </c>
      <c r="AT700">
        <v>47224</v>
      </c>
      <c r="AU700">
        <v>1</v>
      </c>
      <c r="AV700">
        <v>1</v>
      </c>
      <c r="AW700">
        <v>0</v>
      </c>
      <c r="AX700">
        <v>19.55</v>
      </c>
      <c r="AY700">
        <v>1</v>
      </c>
      <c r="AZ700" t="s">
        <v>94</v>
      </c>
      <c r="BA700">
        <v>8</v>
      </c>
      <c r="BB700" t="s">
        <v>95</v>
      </c>
      <c r="BC700">
        <v>1</v>
      </c>
    </row>
    <row r="701" spans="1:55">
      <c r="A701" t="s">
        <v>1908</v>
      </c>
      <c r="B701" t="s">
        <v>56</v>
      </c>
      <c r="C701">
        <v>51</v>
      </c>
      <c r="D701" t="s">
        <v>61</v>
      </c>
      <c r="E701">
        <v>0</v>
      </c>
      <c r="F701" t="s">
        <v>1909</v>
      </c>
      <c r="G701">
        <v>96125</v>
      </c>
      <c r="H701">
        <v>39.600599</v>
      </c>
      <c r="I701">
        <v>-120.636358</v>
      </c>
      <c r="J701">
        <v>0</v>
      </c>
      <c r="K701">
        <v>1</v>
      </c>
      <c r="L701" t="s">
        <v>83</v>
      </c>
      <c r="M701" t="s">
        <v>57</v>
      </c>
      <c r="N701" t="s">
        <v>1910</v>
      </c>
      <c r="O701" t="s">
        <v>61</v>
      </c>
      <c r="P701" t="s">
        <v>57</v>
      </c>
      <c r="Q701" t="s">
        <v>85</v>
      </c>
      <c r="R701" t="s">
        <v>250</v>
      </c>
      <c r="S701" t="s">
        <v>61</v>
      </c>
      <c r="T701" t="s">
        <v>61</v>
      </c>
      <c r="U701" t="s">
        <v>61</v>
      </c>
      <c r="V701" t="s">
        <v>61</v>
      </c>
      <c r="W701" t="s">
        <v>61</v>
      </c>
      <c r="X701" t="s">
        <v>61</v>
      </c>
      <c r="Y701" t="s">
        <v>61</v>
      </c>
      <c r="Z701" t="s">
        <v>57</v>
      </c>
      <c r="AA701" t="s">
        <v>77</v>
      </c>
      <c r="AB701" t="s">
        <v>57</v>
      </c>
      <c r="AC701" t="s">
        <v>87</v>
      </c>
      <c r="AD701">
        <v>70.84999999999999</v>
      </c>
      <c r="AE701">
        <v>70.84999999999999</v>
      </c>
      <c r="AF701">
        <v>0</v>
      </c>
      <c r="AG701">
        <v>0</v>
      </c>
      <c r="AH701">
        <v>27.05</v>
      </c>
      <c r="AI701">
        <v>97.90000000000001</v>
      </c>
      <c r="AJ701" t="s">
        <v>88</v>
      </c>
      <c r="AK701" t="s">
        <v>101</v>
      </c>
      <c r="AL701" t="s">
        <v>111</v>
      </c>
      <c r="AM701">
        <v>1</v>
      </c>
      <c r="AN701">
        <v>0</v>
      </c>
      <c r="AO701">
        <v>0</v>
      </c>
      <c r="AP701" t="s">
        <v>91</v>
      </c>
      <c r="AQ701" t="s">
        <v>92</v>
      </c>
      <c r="AR701" t="s">
        <v>93</v>
      </c>
      <c r="AS701">
        <v>1</v>
      </c>
      <c r="AT701">
        <v>348</v>
      </c>
      <c r="AU701">
        <v>1</v>
      </c>
      <c r="AV701">
        <v>1</v>
      </c>
      <c r="AW701">
        <v>0</v>
      </c>
      <c r="AX701">
        <v>70.84999999999999</v>
      </c>
      <c r="AY701">
        <v>1</v>
      </c>
      <c r="AZ701" t="s">
        <v>94</v>
      </c>
      <c r="BA701">
        <v>10</v>
      </c>
      <c r="BB701" t="s">
        <v>95</v>
      </c>
      <c r="BC701">
        <v>1</v>
      </c>
    </row>
    <row r="702" spans="1:55">
      <c r="A702" t="s">
        <v>1911</v>
      </c>
      <c r="B702" t="s">
        <v>56</v>
      </c>
      <c r="C702">
        <v>57</v>
      </c>
      <c r="D702" t="s">
        <v>57</v>
      </c>
      <c r="E702">
        <v>3</v>
      </c>
      <c r="F702" t="s">
        <v>352</v>
      </c>
      <c r="G702">
        <v>93703</v>
      </c>
      <c r="H702">
        <v>36.768774</v>
      </c>
      <c r="I702">
        <v>-119.762633</v>
      </c>
      <c r="J702">
        <v>8</v>
      </c>
      <c r="K702">
        <v>68</v>
      </c>
      <c r="L702" t="s">
        <v>59</v>
      </c>
      <c r="M702" t="s">
        <v>57</v>
      </c>
      <c r="N702" t="s">
        <v>1912</v>
      </c>
      <c r="O702" t="s">
        <v>57</v>
      </c>
      <c r="P702" t="s">
        <v>57</v>
      </c>
      <c r="Q702" t="s">
        <v>135</v>
      </c>
      <c r="R702" t="s">
        <v>300</v>
      </c>
      <c r="S702" t="s">
        <v>57</v>
      </c>
      <c r="T702" t="s">
        <v>57</v>
      </c>
      <c r="U702" t="s">
        <v>57</v>
      </c>
      <c r="V702" t="s">
        <v>57</v>
      </c>
      <c r="W702" t="s">
        <v>61</v>
      </c>
      <c r="X702" t="s">
        <v>57</v>
      </c>
      <c r="Y702" t="s">
        <v>57</v>
      </c>
      <c r="Z702" t="s">
        <v>57</v>
      </c>
      <c r="AA702" t="s">
        <v>64</v>
      </c>
      <c r="AB702" t="s">
        <v>57</v>
      </c>
      <c r="AC702" t="s">
        <v>87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66</v>
      </c>
      <c r="AM702">
        <v>0</v>
      </c>
      <c r="AN702">
        <v>1</v>
      </c>
      <c r="AO702">
        <v>0</v>
      </c>
      <c r="AP702" t="s">
        <v>123</v>
      </c>
      <c r="AQ702" t="s">
        <v>92</v>
      </c>
      <c r="AR702" t="s">
        <v>93</v>
      </c>
      <c r="AS702">
        <v>7</v>
      </c>
      <c r="AT702">
        <v>31180</v>
      </c>
      <c r="AU702">
        <v>1</v>
      </c>
      <c r="AV702">
        <v>0</v>
      </c>
      <c r="AW702">
        <v>1</v>
      </c>
      <c r="AX702">
        <v>0</v>
      </c>
      <c r="AY702">
        <v>6</v>
      </c>
      <c r="AZ702" t="s">
        <v>125</v>
      </c>
      <c r="BA702">
        <v>0</v>
      </c>
      <c r="BB702" t="s">
        <v>71</v>
      </c>
      <c r="BC702">
        <v>4</v>
      </c>
    </row>
    <row r="703" spans="1:55">
      <c r="A703" t="s">
        <v>1913</v>
      </c>
      <c r="B703" t="s">
        <v>56</v>
      </c>
      <c r="C703">
        <v>77</v>
      </c>
      <c r="D703" t="s">
        <v>57</v>
      </c>
      <c r="E703">
        <v>0</v>
      </c>
      <c r="F703" t="s">
        <v>1914</v>
      </c>
      <c r="G703">
        <v>92267</v>
      </c>
      <c r="H703">
        <v>34.273872</v>
      </c>
      <c r="I703">
        <v>-114.192901</v>
      </c>
      <c r="J703">
        <v>2</v>
      </c>
      <c r="K703">
        <v>63</v>
      </c>
      <c r="L703" t="s">
        <v>59</v>
      </c>
      <c r="M703" t="s">
        <v>57</v>
      </c>
      <c r="N703" t="s">
        <v>1915</v>
      </c>
      <c r="O703" t="s">
        <v>57</v>
      </c>
      <c r="P703" t="s">
        <v>57</v>
      </c>
      <c r="Q703" t="s">
        <v>85</v>
      </c>
      <c r="R703" t="s">
        <v>275</v>
      </c>
      <c r="S703" t="s">
        <v>61</v>
      </c>
      <c r="T703" t="s">
        <v>57</v>
      </c>
      <c r="U703" t="s">
        <v>57</v>
      </c>
      <c r="V703" t="s">
        <v>61</v>
      </c>
      <c r="W703" t="s">
        <v>57</v>
      </c>
      <c r="X703" t="s">
        <v>57</v>
      </c>
      <c r="Y703" t="s">
        <v>57</v>
      </c>
      <c r="Z703" t="s">
        <v>57</v>
      </c>
      <c r="AA703" t="s">
        <v>77</v>
      </c>
      <c r="AB703" t="s">
        <v>57</v>
      </c>
      <c r="AC703" t="s">
        <v>87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66</v>
      </c>
      <c r="AM703">
        <v>0</v>
      </c>
      <c r="AN703">
        <v>1</v>
      </c>
      <c r="AO703">
        <v>0</v>
      </c>
      <c r="AP703" t="s">
        <v>123</v>
      </c>
      <c r="AQ703" t="s">
        <v>104</v>
      </c>
      <c r="AR703" t="s">
        <v>105</v>
      </c>
      <c r="AS703">
        <v>6</v>
      </c>
      <c r="AT703">
        <v>131</v>
      </c>
      <c r="AU703">
        <v>1</v>
      </c>
      <c r="AV703">
        <v>0</v>
      </c>
      <c r="AW703">
        <v>1</v>
      </c>
      <c r="AX703">
        <v>0</v>
      </c>
      <c r="AY703">
        <v>6</v>
      </c>
      <c r="AZ703" t="s">
        <v>125</v>
      </c>
      <c r="BA703">
        <v>6</v>
      </c>
      <c r="BB703" t="s">
        <v>95</v>
      </c>
      <c r="BC703">
        <v>1</v>
      </c>
    </row>
    <row r="704" spans="1:55">
      <c r="A704" t="s">
        <v>1916</v>
      </c>
      <c r="B704" t="s">
        <v>73</v>
      </c>
      <c r="C704">
        <v>59</v>
      </c>
      <c r="D704" t="s">
        <v>57</v>
      </c>
      <c r="E704">
        <v>3</v>
      </c>
      <c r="F704" t="s">
        <v>831</v>
      </c>
      <c r="G704">
        <v>91377</v>
      </c>
      <c r="H704">
        <v>34.19225</v>
      </c>
      <c r="I704">
        <v>-118.776874</v>
      </c>
      <c r="J704">
        <v>1</v>
      </c>
      <c r="K704">
        <v>60</v>
      </c>
      <c r="L704" t="s">
        <v>59</v>
      </c>
      <c r="M704" t="s">
        <v>57</v>
      </c>
      <c r="N704" t="s">
        <v>1917</v>
      </c>
      <c r="O704" t="s">
        <v>61</v>
      </c>
      <c r="P704" t="s">
        <v>57</v>
      </c>
      <c r="Q704" t="s">
        <v>135</v>
      </c>
      <c r="R704" t="s">
        <v>618</v>
      </c>
      <c r="S704" t="s">
        <v>57</v>
      </c>
      <c r="T704" t="s">
        <v>57</v>
      </c>
      <c r="U704" t="s">
        <v>61</v>
      </c>
      <c r="V704" t="s">
        <v>57</v>
      </c>
      <c r="W704" t="s">
        <v>57</v>
      </c>
      <c r="X704" t="s">
        <v>57</v>
      </c>
      <c r="Y704" t="s">
        <v>57</v>
      </c>
      <c r="Z704" t="s">
        <v>57</v>
      </c>
      <c r="AA704" t="s">
        <v>77</v>
      </c>
      <c r="AB704" t="s">
        <v>57</v>
      </c>
      <c r="AC704" t="s">
        <v>65</v>
      </c>
      <c r="AD704">
        <v>-9</v>
      </c>
      <c r="AE704">
        <v>4663.4</v>
      </c>
      <c r="AF704">
        <v>0</v>
      </c>
      <c r="AG704">
        <v>0</v>
      </c>
      <c r="AH704">
        <v>2385.6</v>
      </c>
      <c r="AI704">
        <v>7049</v>
      </c>
      <c r="AJ704" t="s">
        <v>66</v>
      </c>
      <c r="AM704">
        <v>0</v>
      </c>
      <c r="AN704">
        <v>1</v>
      </c>
      <c r="AO704">
        <v>1</v>
      </c>
      <c r="AP704" t="s">
        <v>123</v>
      </c>
      <c r="AQ704" t="s">
        <v>92</v>
      </c>
      <c r="AR704" t="s">
        <v>79</v>
      </c>
      <c r="AS704">
        <v>7</v>
      </c>
      <c r="AT704">
        <v>14814</v>
      </c>
      <c r="AU704">
        <v>1</v>
      </c>
      <c r="AV704">
        <v>0</v>
      </c>
      <c r="AW704">
        <v>1</v>
      </c>
      <c r="AX704">
        <v>0</v>
      </c>
      <c r="AY704">
        <v>6</v>
      </c>
      <c r="AZ704" t="s">
        <v>125</v>
      </c>
      <c r="BA704">
        <v>3</v>
      </c>
      <c r="BB704" t="s">
        <v>126</v>
      </c>
      <c r="BC704">
        <v>3</v>
      </c>
    </row>
    <row r="705" spans="1:55">
      <c r="A705" t="s">
        <v>1918</v>
      </c>
      <c r="B705" t="s">
        <v>73</v>
      </c>
      <c r="C705">
        <v>43</v>
      </c>
      <c r="D705" t="s">
        <v>57</v>
      </c>
      <c r="E705">
        <v>2</v>
      </c>
      <c r="F705" t="s">
        <v>1919</v>
      </c>
      <c r="G705">
        <v>95595</v>
      </c>
      <c r="H705">
        <v>40.170357</v>
      </c>
      <c r="I705">
        <v>-123.417298</v>
      </c>
      <c r="J705">
        <v>6</v>
      </c>
      <c r="K705">
        <v>19</v>
      </c>
      <c r="L705" t="s">
        <v>98</v>
      </c>
      <c r="M705" t="s">
        <v>57</v>
      </c>
      <c r="N705" t="s">
        <v>1920</v>
      </c>
      <c r="O705" t="s">
        <v>61</v>
      </c>
      <c r="P705" t="s">
        <v>61</v>
      </c>
      <c r="Q705" t="s">
        <v>143</v>
      </c>
      <c r="R705" t="s">
        <v>143</v>
      </c>
      <c r="S705" t="s">
        <v>143</v>
      </c>
      <c r="T705" t="s">
        <v>143</v>
      </c>
      <c r="U705" t="s">
        <v>143</v>
      </c>
      <c r="V705" t="s">
        <v>143</v>
      </c>
      <c r="W705" t="s">
        <v>143</v>
      </c>
      <c r="X705" t="s">
        <v>143</v>
      </c>
      <c r="Y705" t="s">
        <v>143</v>
      </c>
      <c r="Z705" t="s">
        <v>143</v>
      </c>
      <c r="AA705" t="s">
        <v>77</v>
      </c>
      <c r="AB705" t="s">
        <v>61</v>
      </c>
      <c r="AC705" t="s">
        <v>65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66</v>
      </c>
      <c r="AM705">
        <v>0</v>
      </c>
      <c r="AN705">
        <v>1</v>
      </c>
      <c r="AO705">
        <v>0</v>
      </c>
      <c r="AP705" t="s">
        <v>103</v>
      </c>
      <c r="AQ705" t="s">
        <v>78</v>
      </c>
      <c r="AR705" t="s">
        <v>182</v>
      </c>
      <c r="AT705">
        <v>259</v>
      </c>
      <c r="AU705">
        <v>1</v>
      </c>
      <c r="AV705">
        <v>0</v>
      </c>
      <c r="AW705">
        <v>1</v>
      </c>
      <c r="AX705">
        <v>0</v>
      </c>
      <c r="AY705">
        <v>3</v>
      </c>
      <c r="AZ705" t="s">
        <v>106</v>
      </c>
      <c r="BA705">
        <v>3</v>
      </c>
      <c r="BB705" t="s">
        <v>126</v>
      </c>
      <c r="BC705">
        <v>3</v>
      </c>
    </row>
    <row r="706" spans="1:55">
      <c r="A706" t="s">
        <v>1921</v>
      </c>
      <c r="B706" t="s">
        <v>56</v>
      </c>
      <c r="C706">
        <v>59</v>
      </c>
      <c r="D706" t="s">
        <v>57</v>
      </c>
      <c r="E706">
        <v>0</v>
      </c>
      <c r="F706" t="s">
        <v>352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59</v>
      </c>
      <c r="M706" t="s">
        <v>57</v>
      </c>
      <c r="N706" t="s">
        <v>1922</v>
      </c>
      <c r="O706" t="s">
        <v>61</v>
      </c>
      <c r="P706" t="s">
        <v>61</v>
      </c>
      <c r="Q706" t="s">
        <v>143</v>
      </c>
      <c r="R706" t="s">
        <v>143</v>
      </c>
      <c r="S706" t="s">
        <v>143</v>
      </c>
      <c r="T706" t="s">
        <v>143</v>
      </c>
      <c r="U706" t="s">
        <v>143</v>
      </c>
      <c r="V706" t="s">
        <v>143</v>
      </c>
      <c r="W706" t="s">
        <v>143</v>
      </c>
      <c r="X706" t="s">
        <v>143</v>
      </c>
      <c r="Y706" t="s">
        <v>143</v>
      </c>
      <c r="Z706" t="s">
        <v>143</v>
      </c>
      <c r="AA706" t="s">
        <v>64</v>
      </c>
      <c r="AB706" t="s">
        <v>61</v>
      </c>
      <c r="AC706" t="s">
        <v>87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88</v>
      </c>
      <c r="AK706" t="s">
        <v>205</v>
      </c>
      <c r="AL706" t="s">
        <v>329</v>
      </c>
      <c r="AM706">
        <v>1</v>
      </c>
      <c r="AN706">
        <v>0</v>
      </c>
      <c r="AO706">
        <v>0</v>
      </c>
      <c r="AP706" t="s">
        <v>67</v>
      </c>
      <c r="AQ706" t="s">
        <v>92</v>
      </c>
      <c r="AR706" t="s">
        <v>182</v>
      </c>
      <c r="AT706">
        <v>36274</v>
      </c>
      <c r="AU706">
        <v>1</v>
      </c>
      <c r="AV706">
        <v>1</v>
      </c>
      <c r="AW706">
        <v>0</v>
      </c>
      <c r="AX706">
        <v>19.8</v>
      </c>
      <c r="AY706">
        <v>2</v>
      </c>
      <c r="AZ706" t="s">
        <v>70</v>
      </c>
      <c r="BA706">
        <v>1</v>
      </c>
      <c r="BB706" t="s">
        <v>71</v>
      </c>
      <c r="BC706">
        <v>4</v>
      </c>
    </row>
    <row r="707" spans="1:55">
      <c r="A707" t="s">
        <v>1923</v>
      </c>
      <c r="B707" t="s">
        <v>56</v>
      </c>
      <c r="C707">
        <v>25</v>
      </c>
      <c r="D707" t="s">
        <v>61</v>
      </c>
      <c r="E707">
        <v>0</v>
      </c>
      <c r="F707" t="s">
        <v>1924</v>
      </c>
      <c r="G707">
        <v>91931</v>
      </c>
      <c r="H707">
        <v>32.857946</v>
      </c>
      <c r="I707">
        <v>-116.561917</v>
      </c>
      <c r="J707">
        <v>0</v>
      </c>
      <c r="K707">
        <v>41</v>
      </c>
      <c r="L707" t="s">
        <v>59</v>
      </c>
      <c r="M707" t="s">
        <v>57</v>
      </c>
      <c r="N707" t="s">
        <v>1925</v>
      </c>
      <c r="O707" t="s">
        <v>61</v>
      </c>
      <c r="P707" t="s">
        <v>57</v>
      </c>
      <c r="Q707" t="s">
        <v>85</v>
      </c>
      <c r="R707" t="s">
        <v>230</v>
      </c>
      <c r="S707" t="s">
        <v>61</v>
      </c>
      <c r="T707" t="s">
        <v>61</v>
      </c>
      <c r="U707" t="s">
        <v>61</v>
      </c>
      <c r="V707" t="s">
        <v>61</v>
      </c>
      <c r="W707" t="s">
        <v>61</v>
      </c>
      <c r="X707" t="s">
        <v>61</v>
      </c>
      <c r="Y707" t="s">
        <v>57</v>
      </c>
      <c r="Z707" t="s">
        <v>57</v>
      </c>
      <c r="AA707" t="s">
        <v>77</v>
      </c>
      <c r="AB707" t="s">
        <v>61</v>
      </c>
      <c r="AC707" t="s">
        <v>87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88</v>
      </c>
      <c r="AK707" t="s">
        <v>205</v>
      </c>
      <c r="AL707" t="s">
        <v>329</v>
      </c>
      <c r="AM707">
        <v>1</v>
      </c>
      <c r="AN707">
        <v>0</v>
      </c>
      <c r="AO707">
        <v>0</v>
      </c>
      <c r="AP707" t="s">
        <v>176</v>
      </c>
      <c r="AQ707" t="s">
        <v>116</v>
      </c>
      <c r="AR707" t="s">
        <v>93</v>
      </c>
      <c r="AS707">
        <v>2</v>
      </c>
      <c r="AT707">
        <v>796</v>
      </c>
      <c r="AU707">
        <v>1</v>
      </c>
      <c r="AV707">
        <v>1</v>
      </c>
      <c r="AW707">
        <v>0</v>
      </c>
      <c r="AX707">
        <v>70.25</v>
      </c>
      <c r="AY707">
        <v>5</v>
      </c>
      <c r="AZ707" t="s">
        <v>177</v>
      </c>
      <c r="BA707">
        <v>7</v>
      </c>
      <c r="BB707" t="s">
        <v>95</v>
      </c>
      <c r="BC707">
        <v>1</v>
      </c>
    </row>
    <row r="708" spans="1:55">
      <c r="A708" t="s">
        <v>1926</v>
      </c>
      <c r="B708" t="s">
        <v>56</v>
      </c>
      <c r="C708">
        <v>37</v>
      </c>
      <c r="D708" t="s">
        <v>61</v>
      </c>
      <c r="E708">
        <v>1</v>
      </c>
      <c r="F708" t="s">
        <v>1927</v>
      </c>
      <c r="G708">
        <v>95426</v>
      </c>
      <c r="H708">
        <v>38.838088</v>
      </c>
      <c r="I708">
        <v>-122.73203</v>
      </c>
      <c r="J708">
        <v>0</v>
      </c>
      <c r="K708">
        <v>25</v>
      </c>
      <c r="L708" t="s">
        <v>216</v>
      </c>
      <c r="M708" t="s">
        <v>57</v>
      </c>
      <c r="N708" t="s">
        <v>1928</v>
      </c>
      <c r="O708" t="s">
        <v>61</v>
      </c>
      <c r="P708" t="s">
        <v>57</v>
      </c>
      <c r="Q708" t="s">
        <v>135</v>
      </c>
      <c r="R708" t="s">
        <v>254</v>
      </c>
      <c r="S708" t="s">
        <v>61</v>
      </c>
      <c r="T708" t="s">
        <v>57</v>
      </c>
      <c r="U708" t="s">
        <v>61</v>
      </c>
      <c r="V708" t="s">
        <v>57</v>
      </c>
      <c r="W708" t="s">
        <v>61</v>
      </c>
      <c r="X708" t="s">
        <v>61</v>
      </c>
      <c r="Y708" t="s">
        <v>61</v>
      </c>
      <c r="Z708" t="s">
        <v>57</v>
      </c>
      <c r="AA708" t="s">
        <v>64</v>
      </c>
      <c r="AB708" t="s">
        <v>57</v>
      </c>
      <c r="AC708" t="s">
        <v>65</v>
      </c>
      <c r="AD708">
        <v>54.75</v>
      </c>
      <c r="AE708">
        <v>1266.35</v>
      </c>
      <c r="AF708">
        <v>15.76</v>
      </c>
      <c r="AG708">
        <v>0</v>
      </c>
      <c r="AH708">
        <v>997.5</v>
      </c>
      <c r="AI708">
        <v>2248.09</v>
      </c>
      <c r="AJ708" t="s">
        <v>66</v>
      </c>
      <c r="AM708">
        <v>0</v>
      </c>
      <c r="AN708">
        <v>1</v>
      </c>
      <c r="AO708">
        <v>0</v>
      </c>
      <c r="AP708" t="s">
        <v>164</v>
      </c>
      <c r="AQ708" t="s">
        <v>68</v>
      </c>
      <c r="AR708" t="s">
        <v>69</v>
      </c>
      <c r="AS708">
        <v>3</v>
      </c>
      <c r="AT708">
        <v>1591</v>
      </c>
      <c r="AU708">
        <v>1</v>
      </c>
      <c r="AV708">
        <v>0</v>
      </c>
      <c r="AW708">
        <v>1</v>
      </c>
      <c r="AX708">
        <v>0</v>
      </c>
      <c r="AY708">
        <v>4</v>
      </c>
      <c r="AZ708" t="s">
        <v>165</v>
      </c>
      <c r="BA708">
        <v>1</v>
      </c>
      <c r="BB708" t="s">
        <v>71</v>
      </c>
      <c r="BC708">
        <v>4</v>
      </c>
    </row>
    <row r="709" spans="1:55">
      <c r="A709" t="s">
        <v>1929</v>
      </c>
      <c r="B709" t="s">
        <v>56</v>
      </c>
      <c r="C709">
        <v>25</v>
      </c>
      <c r="D709" t="s">
        <v>61</v>
      </c>
      <c r="E709">
        <v>0</v>
      </c>
      <c r="F709" t="s">
        <v>523</v>
      </c>
      <c r="G709">
        <v>95830</v>
      </c>
      <c r="H709">
        <v>38.490508</v>
      </c>
      <c r="I709">
        <v>-121.284171</v>
      </c>
      <c r="J709">
        <v>0</v>
      </c>
      <c r="K709">
        <v>71</v>
      </c>
      <c r="L709" t="s">
        <v>119</v>
      </c>
      <c r="M709" t="s">
        <v>57</v>
      </c>
      <c r="N709" t="s">
        <v>1930</v>
      </c>
      <c r="O709" t="s">
        <v>57</v>
      </c>
      <c r="P709" t="s">
        <v>57</v>
      </c>
      <c r="Q709" t="s">
        <v>85</v>
      </c>
      <c r="R709" t="s">
        <v>618</v>
      </c>
      <c r="S709" t="s">
        <v>57</v>
      </c>
      <c r="T709" t="s">
        <v>57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122</v>
      </c>
      <c r="AB709" t="s">
        <v>57</v>
      </c>
      <c r="AC709" t="s">
        <v>65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</v>
      </c>
      <c r="AJ709" t="s">
        <v>66</v>
      </c>
      <c r="AM709">
        <v>0</v>
      </c>
      <c r="AN709">
        <v>1</v>
      </c>
      <c r="AO709">
        <v>0</v>
      </c>
      <c r="AP709" t="s">
        <v>123</v>
      </c>
      <c r="AQ709" t="s">
        <v>116</v>
      </c>
      <c r="AR709" t="s">
        <v>105</v>
      </c>
      <c r="AS709">
        <v>8</v>
      </c>
      <c r="AT709">
        <v>592</v>
      </c>
      <c r="AU709">
        <v>1</v>
      </c>
      <c r="AV709">
        <v>0</v>
      </c>
      <c r="AW709">
        <v>1</v>
      </c>
      <c r="AX709">
        <v>0</v>
      </c>
      <c r="AY709">
        <v>6</v>
      </c>
      <c r="AZ709" t="s">
        <v>125</v>
      </c>
      <c r="BA709">
        <v>4</v>
      </c>
      <c r="BB709" t="s">
        <v>80</v>
      </c>
      <c r="BC709">
        <v>2</v>
      </c>
    </row>
    <row r="710" spans="1:55">
      <c r="A710" t="s">
        <v>1931</v>
      </c>
      <c r="B710" t="s">
        <v>73</v>
      </c>
      <c r="C710">
        <v>19</v>
      </c>
      <c r="D710" t="s">
        <v>57</v>
      </c>
      <c r="E710">
        <v>0</v>
      </c>
      <c r="F710" t="s">
        <v>1932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129</v>
      </c>
      <c r="M710" t="s">
        <v>57</v>
      </c>
      <c r="N710" t="s">
        <v>1933</v>
      </c>
      <c r="O710" t="s">
        <v>57</v>
      </c>
      <c r="P710" t="s">
        <v>61</v>
      </c>
      <c r="Q710" t="s">
        <v>143</v>
      </c>
      <c r="R710" t="s">
        <v>143</v>
      </c>
      <c r="S710" t="s">
        <v>143</v>
      </c>
      <c r="T710" t="s">
        <v>143</v>
      </c>
      <c r="U710" t="s">
        <v>143</v>
      </c>
      <c r="V710" t="s">
        <v>143</v>
      </c>
      <c r="W710" t="s">
        <v>143</v>
      </c>
      <c r="X710" t="s">
        <v>143</v>
      </c>
      <c r="Y710" t="s">
        <v>143</v>
      </c>
      <c r="Z710" t="s">
        <v>143</v>
      </c>
      <c r="AA710" t="s">
        <v>122</v>
      </c>
      <c r="AB710" t="s">
        <v>57</v>
      </c>
      <c r="AC710" t="s">
        <v>65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88</v>
      </c>
      <c r="AK710" t="s">
        <v>101</v>
      </c>
      <c r="AL710" t="s">
        <v>690</v>
      </c>
      <c r="AM710">
        <v>1</v>
      </c>
      <c r="AN710">
        <v>0</v>
      </c>
      <c r="AO710">
        <v>0</v>
      </c>
      <c r="AP710" t="s">
        <v>123</v>
      </c>
      <c r="AQ710" t="s">
        <v>116</v>
      </c>
      <c r="AR710" t="s">
        <v>182</v>
      </c>
      <c r="AT710">
        <v>72993</v>
      </c>
      <c r="AU710">
        <v>1</v>
      </c>
      <c r="AV710">
        <v>1</v>
      </c>
      <c r="AW710">
        <v>0</v>
      </c>
      <c r="AX710">
        <v>25.15</v>
      </c>
      <c r="AY710">
        <v>6</v>
      </c>
      <c r="AZ710" t="s">
        <v>125</v>
      </c>
      <c r="BA710">
        <v>1</v>
      </c>
      <c r="BB710" t="s">
        <v>71</v>
      </c>
      <c r="BC710">
        <v>4</v>
      </c>
    </row>
    <row r="711" spans="1:55">
      <c r="A711" t="s">
        <v>1934</v>
      </c>
      <c r="B711" t="s">
        <v>56</v>
      </c>
      <c r="C711">
        <v>54</v>
      </c>
      <c r="D711" t="s">
        <v>57</v>
      </c>
      <c r="E711">
        <v>3</v>
      </c>
      <c r="F711" t="s">
        <v>262</v>
      </c>
      <c r="G711">
        <v>95118</v>
      </c>
      <c r="H711">
        <v>37.255479</v>
      </c>
      <c r="I711">
        <v>-121.889838</v>
      </c>
      <c r="J711">
        <v>5</v>
      </c>
      <c r="K711">
        <v>8</v>
      </c>
      <c r="L711" t="s">
        <v>59</v>
      </c>
      <c r="M711" t="s">
        <v>57</v>
      </c>
      <c r="N711" t="s">
        <v>1935</v>
      </c>
      <c r="O711" t="s">
        <v>61</v>
      </c>
      <c r="P711" t="s">
        <v>61</v>
      </c>
      <c r="Q711" t="s">
        <v>143</v>
      </c>
      <c r="R711" t="s">
        <v>143</v>
      </c>
      <c r="S711" t="s">
        <v>143</v>
      </c>
      <c r="T711" t="s">
        <v>143</v>
      </c>
      <c r="U711" t="s">
        <v>143</v>
      </c>
      <c r="V711" t="s">
        <v>143</v>
      </c>
      <c r="W711" t="s">
        <v>143</v>
      </c>
      <c r="X711" t="s">
        <v>143</v>
      </c>
      <c r="Y711" t="s">
        <v>143</v>
      </c>
      <c r="Z711" t="s">
        <v>143</v>
      </c>
      <c r="AA711" t="s">
        <v>77</v>
      </c>
      <c r="AB711" t="s">
        <v>61</v>
      </c>
      <c r="AC711" t="s">
        <v>65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66</v>
      </c>
      <c r="AM711">
        <v>0</v>
      </c>
      <c r="AN711">
        <v>1</v>
      </c>
      <c r="AO711">
        <v>0</v>
      </c>
      <c r="AP711" t="s">
        <v>67</v>
      </c>
      <c r="AQ711" t="s">
        <v>92</v>
      </c>
      <c r="AR711" t="s">
        <v>182</v>
      </c>
      <c r="AT711">
        <v>31926</v>
      </c>
      <c r="AU711">
        <v>1</v>
      </c>
      <c r="AV711">
        <v>0</v>
      </c>
      <c r="AW711">
        <v>1</v>
      </c>
      <c r="AX711">
        <v>0</v>
      </c>
      <c r="AY711">
        <v>2</v>
      </c>
      <c r="AZ711" t="s">
        <v>70</v>
      </c>
      <c r="BA711">
        <v>3</v>
      </c>
      <c r="BB711" t="s">
        <v>126</v>
      </c>
      <c r="BC711">
        <v>3</v>
      </c>
    </row>
    <row r="712" spans="1:55">
      <c r="A712" t="s">
        <v>1936</v>
      </c>
      <c r="B712" t="s">
        <v>73</v>
      </c>
      <c r="C712">
        <v>56</v>
      </c>
      <c r="D712" t="s">
        <v>61</v>
      </c>
      <c r="E712">
        <v>0</v>
      </c>
      <c r="F712" t="s">
        <v>262</v>
      </c>
      <c r="G712">
        <v>95123</v>
      </c>
      <c r="H712">
        <v>37.238758</v>
      </c>
      <c r="I712">
        <v>-121.828375</v>
      </c>
      <c r="J712">
        <v>0</v>
      </c>
      <c r="K712">
        <v>20</v>
      </c>
      <c r="L712" t="s">
        <v>59</v>
      </c>
      <c r="M712" t="s">
        <v>57</v>
      </c>
      <c r="N712" t="s">
        <v>1937</v>
      </c>
      <c r="O712" t="s">
        <v>61</v>
      </c>
      <c r="P712" t="s">
        <v>57</v>
      </c>
      <c r="Q712" t="s">
        <v>85</v>
      </c>
      <c r="R712" t="s">
        <v>364</v>
      </c>
      <c r="S712" t="s">
        <v>61</v>
      </c>
      <c r="T712" t="s">
        <v>61</v>
      </c>
      <c r="U712" t="s">
        <v>61</v>
      </c>
      <c r="V712" t="s">
        <v>61</v>
      </c>
      <c r="W712" t="s">
        <v>61</v>
      </c>
      <c r="X712" t="s">
        <v>61</v>
      </c>
      <c r="Y712" t="s">
        <v>61</v>
      </c>
      <c r="Z712" t="s">
        <v>61</v>
      </c>
      <c r="AA712" t="s">
        <v>77</v>
      </c>
      <c r="AB712" t="s">
        <v>61</v>
      </c>
      <c r="AC712" t="s">
        <v>65</v>
      </c>
      <c r="AD712">
        <v>70.55</v>
      </c>
      <c r="AE712">
        <v>1493.55</v>
      </c>
      <c r="AF712">
        <v>17.6</v>
      </c>
      <c r="AG712">
        <v>0</v>
      </c>
      <c r="AH712">
        <v>76</v>
      </c>
      <c r="AI712">
        <v>1551.95</v>
      </c>
      <c r="AJ712" t="s">
        <v>66</v>
      </c>
      <c r="AM712">
        <v>0</v>
      </c>
      <c r="AN712">
        <v>1</v>
      </c>
      <c r="AO712">
        <v>0</v>
      </c>
      <c r="AP712" t="s">
        <v>103</v>
      </c>
      <c r="AQ712" t="s">
        <v>92</v>
      </c>
      <c r="AR712" t="s">
        <v>93</v>
      </c>
      <c r="AS712">
        <v>0</v>
      </c>
      <c r="AT712">
        <v>59632</v>
      </c>
      <c r="AU712">
        <v>1</v>
      </c>
      <c r="AV712">
        <v>0</v>
      </c>
      <c r="AW712">
        <v>1</v>
      </c>
      <c r="AX712">
        <v>0</v>
      </c>
      <c r="AY712">
        <v>3</v>
      </c>
      <c r="AZ712" t="s">
        <v>106</v>
      </c>
      <c r="BA712">
        <v>7</v>
      </c>
      <c r="BB712" t="s">
        <v>95</v>
      </c>
      <c r="BC712">
        <v>1</v>
      </c>
    </row>
    <row r="713" spans="1:55">
      <c r="A713" t="s">
        <v>1938</v>
      </c>
      <c r="B713" t="s">
        <v>73</v>
      </c>
      <c r="C713">
        <v>57</v>
      </c>
      <c r="D713" t="s">
        <v>61</v>
      </c>
      <c r="E713">
        <v>0</v>
      </c>
      <c r="F713" t="s">
        <v>74</v>
      </c>
      <c r="G713">
        <v>91208</v>
      </c>
      <c r="H713">
        <v>34.195386</v>
      </c>
      <c r="I713">
        <v>-118.238508</v>
      </c>
      <c r="J713">
        <v>0</v>
      </c>
      <c r="K713">
        <v>43</v>
      </c>
      <c r="L713" t="s">
        <v>59</v>
      </c>
      <c r="M713" t="s">
        <v>57</v>
      </c>
      <c r="N713" t="s">
        <v>1793</v>
      </c>
      <c r="O713" t="s">
        <v>61</v>
      </c>
      <c r="P713" t="s">
        <v>61</v>
      </c>
      <c r="Q713" t="s">
        <v>143</v>
      </c>
      <c r="R713" t="s">
        <v>143</v>
      </c>
      <c r="S713" t="s">
        <v>143</v>
      </c>
      <c r="T713" t="s">
        <v>143</v>
      </c>
      <c r="U713" t="s">
        <v>143</v>
      </c>
      <c r="V713" t="s">
        <v>143</v>
      </c>
      <c r="W713" t="s">
        <v>143</v>
      </c>
      <c r="X713" t="s">
        <v>143</v>
      </c>
      <c r="Y713" t="s">
        <v>143</v>
      </c>
      <c r="Z713" t="s">
        <v>143</v>
      </c>
      <c r="AA713" t="s">
        <v>122</v>
      </c>
      <c r="AB713" t="s">
        <v>61</v>
      </c>
      <c r="AC713" t="s">
        <v>65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66</v>
      </c>
      <c r="AM713">
        <v>0</v>
      </c>
      <c r="AN713">
        <v>1</v>
      </c>
      <c r="AO713">
        <v>0</v>
      </c>
      <c r="AP713" t="s">
        <v>176</v>
      </c>
      <c r="AQ713" t="s">
        <v>92</v>
      </c>
      <c r="AR713" t="s">
        <v>182</v>
      </c>
      <c r="AT713">
        <v>16910</v>
      </c>
      <c r="AU713">
        <v>1</v>
      </c>
      <c r="AV713">
        <v>0</v>
      </c>
      <c r="AW713">
        <v>1</v>
      </c>
      <c r="AX713">
        <v>0</v>
      </c>
      <c r="AY713">
        <v>5</v>
      </c>
      <c r="AZ713" t="s">
        <v>177</v>
      </c>
      <c r="BA713">
        <v>2</v>
      </c>
      <c r="BB713" t="s">
        <v>126</v>
      </c>
      <c r="BC713">
        <v>3</v>
      </c>
    </row>
    <row r="714" spans="1:55">
      <c r="A714" t="s">
        <v>1939</v>
      </c>
      <c r="B714" t="s">
        <v>56</v>
      </c>
      <c r="C714">
        <v>48</v>
      </c>
      <c r="D714" t="s">
        <v>57</v>
      </c>
      <c r="E714">
        <v>0</v>
      </c>
      <c r="F714" t="s">
        <v>401</v>
      </c>
      <c r="G714">
        <v>92592</v>
      </c>
      <c r="H714">
        <v>33.507255</v>
      </c>
      <c r="I714">
        <v>-117.029473</v>
      </c>
      <c r="J714">
        <v>5</v>
      </c>
      <c r="K714">
        <v>17</v>
      </c>
      <c r="L714" t="s">
        <v>98</v>
      </c>
      <c r="M714" t="s">
        <v>61</v>
      </c>
      <c r="N714" t="s">
        <v>143</v>
      </c>
      <c r="O714" t="s">
        <v>143</v>
      </c>
      <c r="P714" t="s">
        <v>57</v>
      </c>
      <c r="Q714" t="s">
        <v>135</v>
      </c>
      <c r="R714" t="s">
        <v>250</v>
      </c>
      <c r="S714" t="s">
        <v>61</v>
      </c>
      <c r="T714" t="s">
        <v>57</v>
      </c>
      <c r="U714" t="s">
        <v>57</v>
      </c>
      <c r="V714" t="s">
        <v>61</v>
      </c>
      <c r="W714" t="s">
        <v>61</v>
      </c>
      <c r="X714" t="s">
        <v>61</v>
      </c>
      <c r="Y714" t="s">
        <v>61</v>
      </c>
      <c r="Z714" t="s">
        <v>57</v>
      </c>
      <c r="AA714" t="s">
        <v>77</v>
      </c>
      <c r="AB714" t="s">
        <v>57</v>
      </c>
      <c r="AC714" t="s">
        <v>65</v>
      </c>
      <c r="AD714">
        <v>35.65</v>
      </c>
      <c r="AE714">
        <v>646.05</v>
      </c>
      <c r="AF714">
        <v>0</v>
      </c>
      <c r="AG714">
        <v>0</v>
      </c>
      <c r="AH714">
        <v>0</v>
      </c>
      <c r="AI714">
        <v>646.05</v>
      </c>
      <c r="AJ714" t="s">
        <v>66</v>
      </c>
      <c r="AM714">
        <v>0</v>
      </c>
      <c r="AN714">
        <v>1</v>
      </c>
      <c r="AO714">
        <v>0</v>
      </c>
      <c r="AP714" t="s">
        <v>103</v>
      </c>
      <c r="AQ714" t="s">
        <v>78</v>
      </c>
      <c r="AR714" t="s">
        <v>137</v>
      </c>
      <c r="AS714">
        <v>3</v>
      </c>
      <c r="AT714">
        <v>46171</v>
      </c>
      <c r="AU714">
        <v>1</v>
      </c>
      <c r="AV714">
        <v>0</v>
      </c>
      <c r="AW714">
        <v>1</v>
      </c>
      <c r="AX714">
        <v>0</v>
      </c>
      <c r="AY714">
        <v>3</v>
      </c>
      <c r="AZ714" t="s">
        <v>106</v>
      </c>
      <c r="BA714">
        <v>4</v>
      </c>
      <c r="BB714" t="s">
        <v>80</v>
      </c>
      <c r="BC714">
        <v>2</v>
      </c>
    </row>
    <row r="715" spans="1:55">
      <c r="A715" t="s">
        <v>1940</v>
      </c>
      <c r="B715" t="s">
        <v>56</v>
      </c>
      <c r="C715">
        <v>21</v>
      </c>
      <c r="D715" t="s">
        <v>57</v>
      </c>
      <c r="E715">
        <v>2</v>
      </c>
      <c r="F715" t="s">
        <v>849</v>
      </c>
      <c r="G715">
        <v>94305</v>
      </c>
      <c r="H715">
        <v>37.424342</v>
      </c>
      <c r="I715">
        <v>-122.165641</v>
      </c>
      <c r="J715">
        <v>1</v>
      </c>
      <c r="K715">
        <v>44</v>
      </c>
      <c r="L715" t="s">
        <v>59</v>
      </c>
      <c r="M715" t="s">
        <v>57</v>
      </c>
      <c r="N715" t="s">
        <v>1941</v>
      </c>
      <c r="O715" t="s">
        <v>61</v>
      </c>
      <c r="P715" t="s">
        <v>61</v>
      </c>
      <c r="Q715" t="s">
        <v>143</v>
      </c>
      <c r="R715" t="s">
        <v>143</v>
      </c>
      <c r="S715" t="s">
        <v>143</v>
      </c>
      <c r="T715" t="s">
        <v>143</v>
      </c>
      <c r="U715" t="s">
        <v>143</v>
      </c>
      <c r="V715" t="s">
        <v>143</v>
      </c>
      <c r="W715" t="s">
        <v>143</v>
      </c>
      <c r="X715" t="s">
        <v>143</v>
      </c>
      <c r="Y715" t="s">
        <v>143</v>
      </c>
      <c r="Z715" t="s">
        <v>143</v>
      </c>
      <c r="AA715" t="s">
        <v>77</v>
      </c>
      <c r="AB715" t="s">
        <v>61</v>
      </c>
      <c r="AC715" t="s">
        <v>65</v>
      </c>
      <c r="AD715">
        <v>19.6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66</v>
      </c>
      <c r="AM715">
        <v>0</v>
      </c>
      <c r="AN715">
        <v>1</v>
      </c>
      <c r="AO715">
        <v>0</v>
      </c>
      <c r="AP715" t="s">
        <v>176</v>
      </c>
      <c r="AQ715" t="s">
        <v>116</v>
      </c>
      <c r="AR715" t="s">
        <v>182</v>
      </c>
      <c r="AT715">
        <v>13386</v>
      </c>
      <c r="AU715">
        <v>1</v>
      </c>
      <c r="AV715">
        <v>0</v>
      </c>
      <c r="AW715">
        <v>1</v>
      </c>
      <c r="AX715">
        <v>0</v>
      </c>
      <c r="AY715">
        <v>5</v>
      </c>
      <c r="AZ715" t="s">
        <v>177</v>
      </c>
      <c r="BA715">
        <v>3</v>
      </c>
      <c r="BB715" t="s">
        <v>126</v>
      </c>
      <c r="BC715">
        <v>3</v>
      </c>
    </row>
    <row r="716" spans="1:55">
      <c r="A716" t="s">
        <v>1942</v>
      </c>
      <c r="B716" t="s">
        <v>56</v>
      </c>
      <c r="C716">
        <v>19</v>
      </c>
      <c r="D716" t="s">
        <v>61</v>
      </c>
      <c r="E716">
        <v>0</v>
      </c>
      <c r="F716" t="s">
        <v>1943</v>
      </c>
      <c r="G716">
        <v>94074</v>
      </c>
      <c r="H716">
        <v>37.331762</v>
      </c>
      <c r="I716">
        <v>-122.341444</v>
      </c>
      <c r="J716">
        <v>0</v>
      </c>
      <c r="K716">
        <v>2</v>
      </c>
      <c r="L716" t="s">
        <v>59</v>
      </c>
      <c r="M716" t="s">
        <v>57</v>
      </c>
      <c r="N716" t="s">
        <v>1944</v>
      </c>
      <c r="O716" t="s">
        <v>61</v>
      </c>
      <c r="P716" t="s">
        <v>61</v>
      </c>
      <c r="Q716" t="s">
        <v>143</v>
      </c>
      <c r="R716" t="s">
        <v>143</v>
      </c>
      <c r="S716" t="s">
        <v>143</v>
      </c>
      <c r="T716" t="s">
        <v>143</v>
      </c>
      <c r="U716" t="s">
        <v>143</v>
      </c>
      <c r="V716" t="s">
        <v>143</v>
      </c>
      <c r="W716" t="s">
        <v>143</v>
      </c>
      <c r="X716" t="s">
        <v>143</v>
      </c>
      <c r="Y716" t="s">
        <v>143</v>
      </c>
      <c r="Z716" t="s">
        <v>143</v>
      </c>
      <c r="AA716" t="s">
        <v>77</v>
      </c>
      <c r="AB716" t="s">
        <v>61</v>
      </c>
      <c r="AC716" t="s">
        <v>307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170</v>
      </c>
      <c r="AM716">
        <v>0</v>
      </c>
      <c r="AN716">
        <v>0</v>
      </c>
      <c r="AO716">
        <v>0</v>
      </c>
      <c r="AP716" t="s">
        <v>91</v>
      </c>
      <c r="AQ716" t="s">
        <v>116</v>
      </c>
      <c r="AR716" t="s">
        <v>182</v>
      </c>
      <c r="AT716">
        <v>291</v>
      </c>
      <c r="AU716">
        <v>0</v>
      </c>
      <c r="AX716">
        <v>0</v>
      </c>
      <c r="AY716">
        <v>1</v>
      </c>
      <c r="AZ716" t="s">
        <v>94</v>
      </c>
      <c r="BA716">
        <v>8</v>
      </c>
      <c r="BB716" t="s">
        <v>95</v>
      </c>
      <c r="BC716">
        <v>1</v>
      </c>
    </row>
    <row r="717" spans="1:55">
      <c r="A717" t="s">
        <v>1945</v>
      </c>
      <c r="B717" t="s">
        <v>56</v>
      </c>
      <c r="C717">
        <v>28</v>
      </c>
      <c r="D717" t="s">
        <v>57</v>
      </c>
      <c r="E717">
        <v>2</v>
      </c>
      <c r="F717" t="s">
        <v>1946</v>
      </c>
      <c r="G717">
        <v>95713</v>
      </c>
      <c r="H717">
        <v>39.084645</v>
      </c>
      <c r="I717">
        <v>-120.894014</v>
      </c>
      <c r="J717">
        <v>1</v>
      </c>
      <c r="K717">
        <v>71</v>
      </c>
      <c r="L717" t="s">
        <v>119</v>
      </c>
      <c r="M717" t="s">
        <v>57</v>
      </c>
      <c r="N717" t="s">
        <v>1947</v>
      </c>
      <c r="O717" t="s">
        <v>61</v>
      </c>
      <c r="P717" t="s">
        <v>61</v>
      </c>
      <c r="Q717" t="s">
        <v>143</v>
      </c>
      <c r="R717" t="s">
        <v>143</v>
      </c>
      <c r="S717" t="s">
        <v>143</v>
      </c>
      <c r="T717" t="s">
        <v>143</v>
      </c>
      <c r="U717" t="s">
        <v>143</v>
      </c>
      <c r="V717" t="s">
        <v>143</v>
      </c>
      <c r="W717" t="s">
        <v>143</v>
      </c>
      <c r="X717" t="s">
        <v>143</v>
      </c>
      <c r="Y717" t="s">
        <v>143</v>
      </c>
      <c r="Z717" t="s">
        <v>143</v>
      </c>
      <c r="AA717" t="s">
        <v>122</v>
      </c>
      <c r="AB717" t="s">
        <v>61</v>
      </c>
      <c r="AC717" t="s">
        <v>65</v>
      </c>
      <c r="AD717">
        <v>19.9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66</v>
      </c>
      <c r="AM717">
        <v>0</v>
      </c>
      <c r="AN717">
        <v>1</v>
      </c>
      <c r="AO717">
        <v>0</v>
      </c>
      <c r="AP717" t="s">
        <v>123</v>
      </c>
      <c r="AQ717" t="s">
        <v>116</v>
      </c>
      <c r="AR717" t="s">
        <v>182</v>
      </c>
      <c r="AT717">
        <v>8525</v>
      </c>
      <c r="AU717">
        <v>1</v>
      </c>
      <c r="AV717">
        <v>0</v>
      </c>
      <c r="AW717">
        <v>1</v>
      </c>
      <c r="AX717">
        <v>0</v>
      </c>
      <c r="AY717">
        <v>6</v>
      </c>
      <c r="AZ717" t="s">
        <v>125</v>
      </c>
      <c r="BA717">
        <v>0</v>
      </c>
      <c r="BB717" t="s">
        <v>71</v>
      </c>
      <c r="BC717">
        <v>4</v>
      </c>
    </row>
    <row r="718" spans="1:55">
      <c r="A718" t="s">
        <v>1948</v>
      </c>
      <c r="B718" t="s">
        <v>56</v>
      </c>
      <c r="C718">
        <v>63</v>
      </c>
      <c r="D718" t="s">
        <v>57</v>
      </c>
      <c r="E718">
        <v>1</v>
      </c>
      <c r="F718" t="s">
        <v>298</v>
      </c>
      <c r="G718">
        <v>91602</v>
      </c>
      <c r="H718">
        <v>34.15136</v>
      </c>
      <c r="I718">
        <v>-118.364786</v>
      </c>
      <c r="J718">
        <v>1</v>
      </c>
      <c r="K718">
        <v>72</v>
      </c>
      <c r="L718" t="s">
        <v>59</v>
      </c>
      <c r="M718" t="s">
        <v>57</v>
      </c>
      <c r="N718" t="s">
        <v>1949</v>
      </c>
      <c r="O718" t="s">
        <v>61</v>
      </c>
      <c r="P718" t="s">
        <v>57</v>
      </c>
      <c r="Q718" t="s">
        <v>85</v>
      </c>
      <c r="R718" t="s">
        <v>300</v>
      </c>
      <c r="S718" t="s">
        <v>57</v>
      </c>
      <c r="T718" t="s">
        <v>57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57</v>
      </c>
      <c r="AA718" t="s">
        <v>122</v>
      </c>
      <c r="AB718" t="s">
        <v>57</v>
      </c>
      <c r="AC718" t="s">
        <v>87</v>
      </c>
      <c r="AD718">
        <v>108.65</v>
      </c>
      <c r="AE718">
        <v>7726.35</v>
      </c>
      <c r="AF718">
        <v>0</v>
      </c>
      <c r="AG718">
        <v>0</v>
      </c>
      <c r="AH718">
        <v>1041.12</v>
      </c>
      <c r="AI718">
        <v>8767.469999999999</v>
      </c>
      <c r="AJ718" t="s">
        <v>66</v>
      </c>
      <c r="AM718">
        <v>0</v>
      </c>
      <c r="AN718">
        <v>1</v>
      </c>
      <c r="AO718">
        <v>0</v>
      </c>
      <c r="AP718" t="s">
        <v>123</v>
      </c>
      <c r="AQ718" t="s">
        <v>124</v>
      </c>
      <c r="AR718" t="s">
        <v>105</v>
      </c>
      <c r="AS718">
        <v>8</v>
      </c>
      <c r="AT718">
        <v>16996</v>
      </c>
      <c r="AU718">
        <v>1</v>
      </c>
      <c r="AV718">
        <v>0</v>
      </c>
      <c r="AW718">
        <v>1</v>
      </c>
      <c r="AX718">
        <v>0</v>
      </c>
      <c r="AY718">
        <v>6</v>
      </c>
      <c r="AZ718" t="s">
        <v>125</v>
      </c>
      <c r="BA718">
        <v>2</v>
      </c>
      <c r="BB718" t="s">
        <v>126</v>
      </c>
      <c r="BC718">
        <v>3</v>
      </c>
    </row>
    <row r="719" spans="1:55">
      <c r="A719" t="s">
        <v>1950</v>
      </c>
      <c r="B719" t="s">
        <v>56</v>
      </c>
      <c r="C719">
        <v>44</v>
      </c>
      <c r="D719" t="s">
        <v>61</v>
      </c>
      <c r="E719">
        <v>0</v>
      </c>
      <c r="F719" t="s">
        <v>491</v>
      </c>
      <c r="G719">
        <v>92320</v>
      </c>
      <c r="H719">
        <v>33.982787</v>
      </c>
      <c r="I719">
        <v>-117.057627</v>
      </c>
      <c r="J719">
        <v>0</v>
      </c>
      <c r="K719">
        <v>18</v>
      </c>
      <c r="L719" t="s">
        <v>98</v>
      </c>
      <c r="M719" t="s">
        <v>57</v>
      </c>
      <c r="N719" t="s">
        <v>1951</v>
      </c>
      <c r="O719" t="s">
        <v>61</v>
      </c>
      <c r="P719" t="s">
        <v>61</v>
      </c>
      <c r="Q719" t="s">
        <v>143</v>
      </c>
      <c r="R719" t="s">
        <v>143</v>
      </c>
      <c r="S719" t="s">
        <v>143</v>
      </c>
      <c r="T719" t="s">
        <v>143</v>
      </c>
      <c r="U719" t="s">
        <v>143</v>
      </c>
      <c r="V719" t="s">
        <v>143</v>
      </c>
      <c r="W719" t="s">
        <v>143</v>
      </c>
      <c r="X719" t="s">
        <v>143</v>
      </c>
      <c r="Y719" t="s">
        <v>143</v>
      </c>
      <c r="Z719" t="s">
        <v>143</v>
      </c>
      <c r="AA719" t="s">
        <v>77</v>
      </c>
      <c r="AB719" t="s">
        <v>61</v>
      </c>
      <c r="AC719" t="s">
        <v>65</v>
      </c>
      <c r="AD719">
        <v>19.65</v>
      </c>
      <c r="AE719">
        <v>391.7</v>
      </c>
      <c r="AF719">
        <v>0</v>
      </c>
      <c r="AG719">
        <v>0</v>
      </c>
      <c r="AH719">
        <v>327.6</v>
      </c>
      <c r="AI719">
        <v>719.3</v>
      </c>
      <c r="AJ719" t="s">
        <v>66</v>
      </c>
      <c r="AM719">
        <v>0</v>
      </c>
      <c r="AN719">
        <v>1</v>
      </c>
      <c r="AO719">
        <v>0</v>
      </c>
      <c r="AP719" t="s">
        <v>103</v>
      </c>
      <c r="AQ719" t="s">
        <v>78</v>
      </c>
      <c r="AR719" t="s">
        <v>182</v>
      </c>
      <c r="AT719">
        <v>7334</v>
      </c>
      <c r="AU719">
        <v>1</v>
      </c>
      <c r="AV719">
        <v>0</v>
      </c>
      <c r="AW719">
        <v>1</v>
      </c>
      <c r="AX719">
        <v>0</v>
      </c>
      <c r="AY719">
        <v>3</v>
      </c>
      <c r="AZ719" t="s">
        <v>106</v>
      </c>
      <c r="BA719">
        <v>5</v>
      </c>
      <c r="BB719" t="s">
        <v>80</v>
      </c>
      <c r="BC719">
        <v>2</v>
      </c>
    </row>
    <row r="720" spans="1:55">
      <c r="A720" t="s">
        <v>1952</v>
      </c>
      <c r="B720" t="s">
        <v>56</v>
      </c>
      <c r="C720">
        <v>70</v>
      </c>
      <c r="D720" t="s">
        <v>57</v>
      </c>
      <c r="E720">
        <v>0</v>
      </c>
      <c r="F720" t="s">
        <v>226</v>
      </c>
      <c r="G720">
        <v>90028</v>
      </c>
      <c r="H720">
        <v>34.099869</v>
      </c>
      <c r="I720">
        <v>-118.326843</v>
      </c>
      <c r="J720">
        <v>3</v>
      </c>
      <c r="K720">
        <v>67</v>
      </c>
      <c r="L720" t="s">
        <v>59</v>
      </c>
      <c r="M720" t="s">
        <v>57</v>
      </c>
      <c r="N720" t="s">
        <v>1953</v>
      </c>
      <c r="O720" t="s">
        <v>57</v>
      </c>
      <c r="P720" t="s">
        <v>57</v>
      </c>
      <c r="Q720" t="s">
        <v>85</v>
      </c>
      <c r="R720" t="s">
        <v>332</v>
      </c>
      <c r="S720" t="s">
        <v>57</v>
      </c>
      <c r="T720" t="s">
        <v>57</v>
      </c>
      <c r="U720" t="s">
        <v>57</v>
      </c>
      <c r="V720" t="s">
        <v>57</v>
      </c>
      <c r="W720" t="s">
        <v>61</v>
      </c>
      <c r="X720" t="s">
        <v>57</v>
      </c>
      <c r="Y720" t="s">
        <v>61</v>
      </c>
      <c r="Z720" t="s">
        <v>57</v>
      </c>
      <c r="AA720" t="s">
        <v>64</v>
      </c>
      <c r="AB720" t="s">
        <v>57</v>
      </c>
      <c r="AC720" t="s">
        <v>65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66</v>
      </c>
      <c r="AM720">
        <v>0</v>
      </c>
      <c r="AN720">
        <v>1</v>
      </c>
      <c r="AO720">
        <v>0</v>
      </c>
      <c r="AP720" t="s">
        <v>123</v>
      </c>
      <c r="AQ720" t="s">
        <v>104</v>
      </c>
      <c r="AR720" t="s">
        <v>105</v>
      </c>
      <c r="AS720">
        <v>6</v>
      </c>
      <c r="AT720">
        <v>30568</v>
      </c>
      <c r="AU720">
        <v>1</v>
      </c>
      <c r="AV720">
        <v>0</v>
      </c>
      <c r="AW720">
        <v>1</v>
      </c>
      <c r="AX720">
        <v>0</v>
      </c>
      <c r="AY720">
        <v>6</v>
      </c>
      <c r="AZ720" t="s">
        <v>125</v>
      </c>
      <c r="BA720">
        <v>3</v>
      </c>
      <c r="BB720" t="s">
        <v>126</v>
      </c>
      <c r="BC720">
        <v>3</v>
      </c>
    </row>
    <row r="721" spans="1:55">
      <c r="A721" t="s">
        <v>1954</v>
      </c>
      <c r="B721" t="s">
        <v>56</v>
      </c>
      <c r="C721">
        <v>36</v>
      </c>
      <c r="D721" t="s">
        <v>57</v>
      </c>
      <c r="E721">
        <v>2</v>
      </c>
      <c r="F721" t="s">
        <v>870</v>
      </c>
      <c r="G721">
        <v>92024</v>
      </c>
      <c r="H721">
        <v>33.054579</v>
      </c>
      <c r="I721">
        <v>-117.25665</v>
      </c>
      <c r="J721">
        <v>5</v>
      </c>
      <c r="K721">
        <v>56</v>
      </c>
      <c r="L721" t="s">
        <v>129</v>
      </c>
      <c r="M721" t="s">
        <v>57</v>
      </c>
      <c r="N721" t="s">
        <v>1955</v>
      </c>
      <c r="O721" t="s">
        <v>57</v>
      </c>
      <c r="P721" t="s">
        <v>57</v>
      </c>
      <c r="Q721" t="s">
        <v>85</v>
      </c>
      <c r="R721" t="s">
        <v>110</v>
      </c>
      <c r="S721" t="s">
        <v>57</v>
      </c>
      <c r="T721" t="s">
        <v>61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57</v>
      </c>
      <c r="AA721" t="s">
        <v>77</v>
      </c>
      <c r="AB721" t="s">
        <v>57</v>
      </c>
      <c r="AC721" t="s">
        <v>65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66</v>
      </c>
      <c r="AM721">
        <v>0</v>
      </c>
      <c r="AN721">
        <v>1</v>
      </c>
      <c r="AO721">
        <v>0</v>
      </c>
      <c r="AP721" t="s">
        <v>123</v>
      </c>
      <c r="AQ721" t="s">
        <v>68</v>
      </c>
      <c r="AR721" t="s">
        <v>105</v>
      </c>
      <c r="AS721">
        <v>7</v>
      </c>
      <c r="AT721">
        <v>47126</v>
      </c>
      <c r="AU721">
        <v>1</v>
      </c>
      <c r="AV721">
        <v>0</v>
      </c>
      <c r="AW721">
        <v>1</v>
      </c>
      <c r="AX721">
        <v>0</v>
      </c>
      <c r="AY721">
        <v>6</v>
      </c>
      <c r="AZ721" t="s">
        <v>125</v>
      </c>
      <c r="BA721">
        <v>5</v>
      </c>
      <c r="BB721" t="s">
        <v>80</v>
      </c>
      <c r="BC721">
        <v>2</v>
      </c>
    </row>
    <row r="722" spans="1:55">
      <c r="A722" t="s">
        <v>1956</v>
      </c>
      <c r="B722" t="s">
        <v>73</v>
      </c>
      <c r="C722">
        <v>49</v>
      </c>
      <c r="D722" t="s">
        <v>57</v>
      </c>
      <c r="E722">
        <v>0</v>
      </c>
      <c r="F722" t="s">
        <v>252</v>
      </c>
      <c r="G722">
        <v>92121</v>
      </c>
      <c r="H722">
        <v>32.898613</v>
      </c>
      <c r="I722">
        <v>-117.202937</v>
      </c>
      <c r="J722">
        <v>0</v>
      </c>
      <c r="K722">
        <v>1</v>
      </c>
      <c r="L722" t="s">
        <v>59</v>
      </c>
      <c r="M722" t="s">
        <v>57</v>
      </c>
      <c r="N722" t="s">
        <v>1957</v>
      </c>
      <c r="O722" t="s">
        <v>61</v>
      </c>
      <c r="P722" t="s">
        <v>57</v>
      </c>
      <c r="Q722" t="s">
        <v>85</v>
      </c>
      <c r="R722" t="s">
        <v>313</v>
      </c>
      <c r="S722" t="s">
        <v>61</v>
      </c>
      <c r="T722" t="s">
        <v>61</v>
      </c>
      <c r="U722" t="s">
        <v>61</v>
      </c>
      <c r="V722" t="s">
        <v>61</v>
      </c>
      <c r="W722" t="s">
        <v>61</v>
      </c>
      <c r="X722" t="s">
        <v>61</v>
      </c>
      <c r="Y722" t="s">
        <v>61</v>
      </c>
      <c r="Z722" t="s">
        <v>57</v>
      </c>
      <c r="AA722" t="s">
        <v>77</v>
      </c>
      <c r="AB722" t="s">
        <v>57</v>
      </c>
      <c r="AC722" t="s">
        <v>307</v>
      </c>
      <c r="AD722">
        <v>69.90000000000001</v>
      </c>
      <c r="AE722">
        <v>69.90000000000001</v>
      </c>
      <c r="AF722">
        <v>0</v>
      </c>
      <c r="AG722">
        <v>0</v>
      </c>
      <c r="AH722">
        <v>4.99</v>
      </c>
      <c r="AI722">
        <v>74.89</v>
      </c>
      <c r="AJ722" t="s">
        <v>88</v>
      </c>
      <c r="AK722" t="s">
        <v>89</v>
      </c>
      <c r="AL722" t="s">
        <v>181</v>
      </c>
      <c r="AM722">
        <v>1</v>
      </c>
      <c r="AN722">
        <v>0</v>
      </c>
      <c r="AO722">
        <v>0</v>
      </c>
      <c r="AP722" t="s">
        <v>91</v>
      </c>
      <c r="AQ722" t="s">
        <v>78</v>
      </c>
      <c r="AR722" t="s">
        <v>69</v>
      </c>
      <c r="AS722">
        <v>1</v>
      </c>
      <c r="AT722">
        <v>4258</v>
      </c>
      <c r="AU722">
        <v>1</v>
      </c>
      <c r="AV722">
        <v>1</v>
      </c>
      <c r="AW722">
        <v>0</v>
      </c>
      <c r="AX722">
        <v>69.90000000000001</v>
      </c>
      <c r="AY722">
        <v>1</v>
      </c>
      <c r="AZ722" t="s">
        <v>94</v>
      </c>
      <c r="BA722">
        <v>9</v>
      </c>
      <c r="BB722" t="s">
        <v>95</v>
      </c>
      <c r="BC722">
        <v>1</v>
      </c>
    </row>
    <row r="723" spans="1:55">
      <c r="A723" t="s">
        <v>1958</v>
      </c>
      <c r="B723" t="s">
        <v>73</v>
      </c>
      <c r="C723">
        <v>56</v>
      </c>
      <c r="D723" t="s">
        <v>57</v>
      </c>
      <c r="E723">
        <v>3</v>
      </c>
      <c r="F723" t="s">
        <v>899</v>
      </c>
      <c r="G723">
        <v>90604</v>
      </c>
      <c r="H723">
        <v>33.929704</v>
      </c>
      <c r="I723">
        <v>-118.01208</v>
      </c>
      <c r="J723">
        <v>2</v>
      </c>
      <c r="K723">
        <v>69</v>
      </c>
      <c r="L723" t="s">
        <v>119</v>
      </c>
      <c r="M723" t="s">
        <v>57</v>
      </c>
      <c r="N723" t="s">
        <v>1959</v>
      </c>
      <c r="O723" t="s">
        <v>61</v>
      </c>
      <c r="P723" t="s">
        <v>57</v>
      </c>
      <c r="Q723" t="s">
        <v>85</v>
      </c>
      <c r="R723" t="s">
        <v>1331</v>
      </c>
      <c r="S723" t="s">
        <v>61</v>
      </c>
      <c r="T723" t="s">
        <v>57</v>
      </c>
      <c r="U723" t="s">
        <v>61</v>
      </c>
      <c r="V723" t="s">
        <v>57</v>
      </c>
      <c r="W723" t="s">
        <v>57</v>
      </c>
      <c r="X723" t="s">
        <v>61</v>
      </c>
      <c r="Y723" t="s">
        <v>61</v>
      </c>
      <c r="Z723" t="s">
        <v>57</v>
      </c>
      <c r="AA723" t="s">
        <v>122</v>
      </c>
      <c r="AB723" t="s">
        <v>57</v>
      </c>
      <c r="AC723" t="s">
        <v>307</v>
      </c>
      <c r="AD723">
        <v>92.15000000000001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66</v>
      </c>
      <c r="AM723">
        <v>0</v>
      </c>
      <c r="AN723">
        <v>1</v>
      </c>
      <c r="AO723">
        <v>0</v>
      </c>
      <c r="AP723" t="s">
        <v>123</v>
      </c>
      <c r="AQ723" t="s">
        <v>92</v>
      </c>
      <c r="AR723" t="s">
        <v>105</v>
      </c>
      <c r="AS723">
        <v>4</v>
      </c>
      <c r="AT723">
        <v>37887</v>
      </c>
      <c r="AU723">
        <v>1</v>
      </c>
      <c r="AV723">
        <v>0</v>
      </c>
      <c r="AW723">
        <v>1</v>
      </c>
      <c r="AX723">
        <v>0</v>
      </c>
      <c r="AY723">
        <v>6</v>
      </c>
      <c r="AZ723" t="s">
        <v>125</v>
      </c>
      <c r="BA723">
        <v>2</v>
      </c>
      <c r="BB723" t="s">
        <v>126</v>
      </c>
      <c r="BC723">
        <v>3</v>
      </c>
    </row>
    <row r="724" spans="1:55">
      <c r="A724" t="s">
        <v>1960</v>
      </c>
      <c r="B724" t="s">
        <v>73</v>
      </c>
      <c r="C724">
        <v>55</v>
      </c>
      <c r="D724" t="s">
        <v>57</v>
      </c>
      <c r="E724">
        <v>1</v>
      </c>
      <c r="F724" t="s">
        <v>523</v>
      </c>
      <c r="G724">
        <v>95831</v>
      </c>
      <c r="H724">
        <v>38.494832</v>
      </c>
      <c r="I724">
        <v>-121.529447</v>
      </c>
      <c r="J724">
        <v>5</v>
      </c>
      <c r="K724">
        <v>1</v>
      </c>
      <c r="L724" t="s">
        <v>59</v>
      </c>
      <c r="M724" t="s">
        <v>57</v>
      </c>
      <c r="N724" t="s">
        <v>1961</v>
      </c>
      <c r="O724" t="s">
        <v>61</v>
      </c>
      <c r="P724" t="s">
        <v>61</v>
      </c>
      <c r="Q724" t="s">
        <v>143</v>
      </c>
      <c r="R724" t="s">
        <v>143</v>
      </c>
      <c r="S724" t="s">
        <v>143</v>
      </c>
      <c r="T724" t="s">
        <v>143</v>
      </c>
      <c r="U724" t="s">
        <v>143</v>
      </c>
      <c r="V724" t="s">
        <v>143</v>
      </c>
      <c r="W724" t="s">
        <v>143</v>
      </c>
      <c r="X724" t="s">
        <v>143</v>
      </c>
      <c r="Y724" t="s">
        <v>143</v>
      </c>
      <c r="Z724" t="s">
        <v>143</v>
      </c>
      <c r="AA724" t="s">
        <v>64</v>
      </c>
      <c r="AB724" t="s">
        <v>61</v>
      </c>
      <c r="AC724" t="s">
        <v>65</v>
      </c>
      <c r="AD724">
        <v>19.85</v>
      </c>
      <c r="AE724">
        <v>19.85</v>
      </c>
      <c r="AF724">
        <v>0</v>
      </c>
      <c r="AG724">
        <v>0</v>
      </c>
      <c r="AH724">
        <v>47.46</v>
      </c>
      <c r="AI724">
        <v>67.31</v>
      </c>
      <c r="AJ724" t="s">
        <v>170</v>
      </c>
      <c r="AM724">
        <v>0</v>
      </c>
      <c r="AN724">
        <v>0</v>
      </c>
      <c r="AO724">
        <v>0</v>
      </c>
      <c r="AP724" t="s">
        <v>91</v>
      </c>
      <c r="AQ724" t="s">
        <v>92</v>
      </c>
      <c r="AR724" t="s">
        <v>182</v>
      </c>
      <c r="AT724">
        <v>42832</v>
      </c>
      <c r="AU724">
        <v>0</v>
      </c>
      <c r="AX724">
        <v>0</v>
      </c>
      <c r="AY724">
        <v>1</v>
      </c>
      <c r="AZ724" t="s">
        <v>94</v>
      </c>
      <c r="BA724">
        <v>3</v>
      </c>
      <c r="BB724" t="s">
        <v>126</v>
      </c>
      <c r="BC724">
        <v>3</v>
      </c>
    </row>
    <row r="725" spans="1:55">
      <c r="A725" t="s">
        <v>1962</v>
      </c>
      <c r="B725" t="s">
        <v>73</v>
      </c>
      <c r="C725">
        <v>29</v>
      </c>
      <c r="D725" t="s">
        <v>61</v>
      </c>
      <c r="E725">
        <v>0</v>
      </c>
      <c r="F725" t="s">
        <v>226</v>
      </c>
      <c r="G725">
        <v>90024</v>
      </c>
      <c r="H725">
        <v>34.066303</v>
      </c>
      <c r="I725">
        <v>-118.435479</v>
      </c>
      <c r="J725">
        <v>0</v>
      </c>
      <c r="K725">
        <v>1</v>
      </c>
      <c r="L725" t="s">
        <v>59</v>
      </c>
      <c r="M725" t="s">
        <v>57</v>
      </c>
      <c r="N725" t="s">
        <v>1963</v>
      </c>
      <c r="O725" t="s">
        <v>61</v>
      </c>
      <c r="P725" t="s">
        <v>61</v>
      </c>
      <c r="Q725" t="s">
        <v>143</v>
      </c>
      <c r="R725" t="s">
        <v>143</v>
      </c>
      <c r="S725" t="s">
        <v>143</v>
      </c>
      <c r="T725" t="s">
        <v>143</v>
      </c>
      <c r="U725" t="s">
        <v>143</v>
      </c>
      <c r="V725" t="s">
        <v>143</v>
      </c>
      <c r="W725" t="s">
        <v>143</v>
      </c>
      <c r="X725" t="s">
        <v>143</v>
      </c>
      <c r="Y725" t="s">
        <v>143</v>
      </c>
      <c r="Z725" t="s">
        <v>143</v>
      </c>
      <c r="AA725" t="s">
        <v>77</v>
      </c>
      <c r="AB725" t="s">
        <v>61</v>
      </c>
      <c r="AC725" t="s">
        <v>65</v>
      </c>
      <c r="AD725">
        <v>20.15</v>
      </c>
      <c r="AE725">
        <v>20.15</v>
      </c>
      <c r="AF725">
        <v>0</v>
      </c>
      <c r="AG725">
        <v>0</v>
      </c>
      <c r="AH725">
        <v>33.58</v>
      </c>
      <c r="AI725">
        <v>53.73</v>
      </c>
      <c r="AJ725" t="s">
        <v>88</v>
      </c>
      <c r="AK725" t="s">
        <v>89</v>
      </c>
      <c r="AL725" t="s">
        <v>181</v>
      </c>
      <c r="AM725">
        <v>1</v>
      </c>
      <c r="AN725">
        <v>0</v>
      </c>
      <c r="AO725">
        <v>0</v>
      </c>
      <c r="AP725" t="s">
        <v>91</v>
      </c>
      <c r="AQ725" t="s">
        <v>116</v>
      </c>
      <c r="AR725" t="s">
        <v>182</v>
      </c>
      <c r="AT725">
        <v>44150</v>
      </c>
      <c r="AU725">
        <v>1</v>
      </c>
      <c r="AV725">
        <v>1</v>
      </c>
      <c r="AW725">
        <v>0</v>
      </c>
      <c r="AX725">
        <v>20.15</v>
      </c>
      <c r="AY725">
        <v>1</v>
      </c>
      <c r="AZ725" t="s">
        <v>94</v>
      </c>
      <c r="BA725">
        <v>8</v>
      </c>
      <c r="BB725" t="s">
        <v>95</v>
      </c>
      <c r="BC725">
        <v>1</v>
      </c>
    </row>
    <row r="726" spans="1:55">
      <c r="A726" t="s">
        <v>1964</v>
      </c>
      <c r="B726" t="s">
        <v>73</v>
      </c>
      <c r="C726">
        <v>47</v>
      </c>
      <c r="D726" t="s">
        <v>57</v>
      </c>
      <c r="E726">
        <v>1</v>
      </c>
      <c r="F726" t="s">
        <v>1932</v>
      </c>
      <c r="G726">
        <v>94541</v>
      </c>
      <c r="H726">
        <v>37.674002</v>
      </c>
      <c r="I726">
        <v>-122.076796</v>
      </c>
      <c r="J726">
        <v>0</v>
      </c>
      <c r="K726">
        <v>25</v>
      </c>
      <c r="L726" t="s">
        <v>59</v>
      </c>
      <c r="M726" t="s">
        <v>57</v>
      </c>
      <c r="N726" t="s">
        <v>1965</v>
      </c>
      <c r="O726" t="s">
        <v>61</v>
      </c>
      <c r="P726" t="s">
        <v>61</v>
      </c>
      <c r="Q726" t="s">
        <v>143</v>
      </c>
      <c r="R726" t="s">
        <v>143</v>
      </c>
      <c r="S726" t="s">
        <v>143</v>
      </c>
      <c r="T726" t="s">
        <v>143</v>
      </c>
      <c r="U726" t="s">
        <v>143</v>
      </c>
      <c r="V726" t="s">
        <v>143</v>
      </c>
      <c r="W726" t="s">
        <v>143</v>
      </c>
      <c r="X726" t="s">
        <v>143</v>
      </c>
      <c r="Y726" t="s">
        <v>143</v>
      </c>
      <c r="Z726" t="s">
        <v>143</v>
      </c>
      <c r="AA726" t="s">
        <v>64</v>
      </c>
      <c r="AB726" t="s">
        <v>61</v>
      </c>
      <c r="AC726" t="s">
        <v>87</v>
      </c>
      <c r="AD726">
        <v>19.9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66</v>
      </c>
      <c r="AM726">
        <v>0</v>
      </c>
      <c r="AN726">
        <v>1</v>
      </c>
      <c r="AO726">
        <v>0</v>
      </c>
      <c r="AP726" t="s">
        <v>164</v>
      </c>
      <c r="AQ726" t="s">
        <v>78</v>
      </c>
      <c r="AR726" t="s">
        <v>182</v>
      </c>
      <c r="AT726">
        <v>60274</v>
      </c>
      <c r="AU726">
        <v>1</v>
      </c>
      <c r="AV726">
        <v>0</v>
      </c>
      <c r="AW726">
        <v>1</v>
      </c>
      <c r="AX726">
        <v>0</v>
      </c>
      <c r="AY726">
        <v>4</v>
      </c>
      <c r="AZ726" t="s">
        <v>165</v>
      </c>
      <c r="BA726">
        <v>0</v>
      </c>
      <c r="BB726" t="s">
        <v>71</v>
      </c>
      <c r="BC726">
        <v>4</v>
      </c>
    </row>
    <row r="727" spans="1:55">
      <c r="A727" t="s">
        <v>1966</v>
      </c>
      <c r="B727" t="s">
        <v>56</v>
      </c>
      <c r="C727">
        <v>68</v>
      </c>
      <c r="D727" t="s">
        <v>61</v>
      </c>
      <c r="E727">
        <v>0</v>
      </c>
      <c r="F727" t="s">
        <v>1967</v>
      </c>
      <c r="G727">
        <v>95460</v>
      </c>
      <c r="H727">
        <v>39.305545</v>
      </c>
      <c r="I727">
        <v>-123.743697</v>
      </c>
      <c r="J727">
        <v>0</v>
      </c>
      <c r="K727">
        <v>1</v>
      </c>
      <c r="L727" t="s">
        <v>59</v>
      </c>
      <c r="M727" t="s">
        <v>57</v>
      </c>
      <c r="N727" t="s">
        <v>1968</v>
      </c>
      <c r="O727" t="s">
        <v>57</v>
      </c>
      <c r="P727" t="s">
        <v>57</v>
      </c>
      <c r="Q727" t="s">
        <v>85</v>
      </c>
      <c r="R727" t="s">
        <v>131</v>
      </c>
      <c r="S727" t="s">
        <v>61</v>
      </c>
      <c r="T727" t="s">
        <v>61</v>
      </c>
      <c r="U727" t="s">
        <v>61</v>
      </c>
      <c r="V727" t="s">
        <v>61</v>
      </c>
      <c r="W727" t="s">
        <v>61</v>
      </c>
      <c r="X727" t="s">
        <v>57</v>
      </c>
      <c r="Y727" t="s">
        <v>57</v>
      </c>
      <c r="Z727" t="s">
        <v>57</v>
      </c>
      <c r="AA727" t="s">
        <v>77</v>
      </c>
      <c r="AB727" t="s">
        <v>57</v>
      </c>
      <c r="AC727" t="s">
        <v>87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88</v>
      </c>
      <c r="AK727" t="s">
        <v>89</v>
      </c>
      <c r="AL727" t="s">
        <v>90</v>
      </c>
      <c r="AM727">
        <v>1</v>
      </c>
      <c r="AN727">
        <v>0</v>
      </c>
      <c r="AO727">
        <v>0</v>
      </c>
      <c r="AP727" t="s">
        <v>91</v>
      </c>
      <c r="AQ727" t="s">
        <v>124</v>
      </c>
      <c r="AR727" t="s">
        <v>93</v>
      </c>
      <c r="AS727">
        <v>3</v>
      </c>
      <c r="AT727">
        <v>2229</v>
      </c>
      <c r="AU727">
        <v>1</v>
      </c>
      <c r="AV727">
        <v>1</v>
      </c>
      <c r="AW727">
        <v>0</v>
      </c>
      <c r="AX727">
        <v>85.05</v>
      </c>
      <c r="AY727">
        <v>1</v>
      </c>
      <c r="AZ727" t="s">
        <v>94</v>
      </c>
      <c r="BA727">
        <v>10</v>
      </c>
      <c r="BB727" t="s">
        <v>95</v>
      </c>
      <c r="BC727">
        <v>1</v>
      </c>
    </row>
    <row r="728" spans="1:55">
      <c r="A728" t="s">
        <v>1969</v>
      </c>
      <c r="B728" t="s">
        <v>73</v>
      </c>
      <c r="C728">
        <v>54</v>
      </c>
      <c r="D728" t="s">
        <v>57</v>
      </c>
      <c r="E728">
        <v>0</v>
      </c>
      <c r="F728" t="s">
        <v>1196</v>
      </c>
      <c r="G728">
        <v>93308</v>
      </c>
      <c r="H728">
        <v>35.559617</v>
      </c>
      <c r="I728">
        <v>-118.925185</v>
      </c>
      <c r="J728">
        <v>1</v>
      </c>
      <c r="K728">
        <v>55</v>
      </c>
      <c r="L728" t="s">
        <v>59</v>
      </c>
      <c r="M728" t="s">
        <v>57</v>
      </c>
      <c r="N728" t="s">
        <v>1970</v>
      </c>
      <c r="O728" t="s">
        <v>57</v>
      </c>
      <c r="P728" t="s">
        <v>61</v>
      </c>
      <c r="Q728" t="s">
        <v>143</v>
      </c>
      <c r="R728" t="s">
        <v>143</v>
      </c>
      <c r="S728" t="s">
        <v>143</v>
      </c>
      <c r="T728" t="s">
        <v>143</v>
      </c>
      <c r="U728" t="s">
        <v>143</v>
      </c>
      <c r="V728" t="s">
        <v>143</v>
      </c>
      <c r="W728" t="s">
        <v>143</v>
      </c>
      <c r="X728" t="s">
        <v>143</v>
      </c>
      <c r="Y728" t="s">
        <v>143</v>
      </c>
      <c r="Z728" t="s">
        <v>143</v>
      </c>
      <c r="AA728" t="s">
        <v>122</v>
      </c>
      <c r="AB728" t="s">
        <v>61</v>
      </c>
      <c r="AC728" t="s">
        <v>87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2115.2</v>
      </c>
      <c r="AJ728" t="s">
        <v>66</v>
      </c>
      <c r="AM728">
        <v>0</v>
      </c>
      <c r="AN728">
        <v>1</v>
      </c>
      <c r="AO728">
        <v>0</v>
      </c>
      <c r="AP728" t="s">
        <v>123</v>
      </c>
      <c r="AQ728" t="s">
        <v>92</v>
      </c>
      <c r="AR728" t="s">
        <v>182</v>
      </c>
      <c r="AT728">
        <v>44915</v>
      </c>
      <c r="AU728">
        <v>1</v>
      </c>
      <c r="AV728">
        <v>0</v>
      </c>
      <c r="AW728">
        <v>1</v>
      </c>
      <c r="AX728">
        <v>0</v>
      </c>
      <c r="AY728">
        <v>6</v>
      </c>
      <c r="AZ728" t="s">
        <v>125</v>
      </c>
      <c r="BA728">
        <v>1</v>
      </c>
      <c r="BB728" t="s">
        <v>71</v>
      </c>
      <c r="BC728">
        <v>4</v>
      </c>
    </row>
    <row r="729" spans="1:55">
      <c r="A729" t="s">
        <v>1971</v>
      </c>
      <c r="B729" t="s">
        <v>56</v>
      </c>
      <c r="C729">
        <v>38</v>
      </c>
      <c r="D729" t="s">
        <v>57</v>
      </c>
      <c r="E729">
        <v>2</v>
      </c>
      <c r="F729" t="s">
        <v>627</v>
      </c>
      <c r="G729">
        <v>94127</v>
      </c>
      <c r="H729">
        <v>37.736535</v>
      </c>
      <c r="I729">
        <v>-122.45732</v>
      </c>
      <c r="J729">
        <v>1</v>
      </c>
      <c r="K729">
        <v>53</v>
      </c>
      <c r="L729" t="s">
        <v>59</v>
      </c>
      <c r="M729" t="s">
        <v>57</v>
      </c>
      <c r="N729" t="s">
        <v>1972</v>
      </c>
      <c r="O729" t="s">
        <v>61</v>
      </c>
      <c r="P729" t="s">
        <v>57</v>
      </c>
      <c r="Q729" t="s">
        <v>85</v>
      </c>
      <c r="R729" t="s">
        <v>300</v>
      </c>
      <c r="S729" t="s">
        <v>61</v>
      </c>
      <c r="T729" t="s">
        <v>57</v>
      </c>
      <c r="U729" t="s">
        <v>57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77</v>
      </c>
      <c r="AB729" t="s">
        <v>57</v>
      </c>
      <c r="AC729" t="s">
        <v>87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66</v>
      </c>
      <c r="AM729">
        <v>0</v>
      </c>
      <c r="AN729">
        <v>1</v>
      </c>
      <c r="AO729">
        <v>0</v>
      </c>
      <c r="AP729" t="s">
        <v>123</v>
      </c>
      <c r="AQ729" t="s">
        <v>68</v>
      </c>
      <c r="AR729" t="s">
        <v>105</v>
      </c>
      <c r="AS729">
        <v>7</v>
      </c>
      <c r="AT729">
        <v>20643</v>
      </c>
      <c r="AU729">
        <v>1</v>
      </c>
      <c r="AV729">
        <v>0</v>
      </c>
      <c r="AW729">
        <v>1</v>
      </c>
      <c r="AX729">
        <v>0</v>
      </c>
      <c r="AY729">
        <v>6</v>
      </c>
      <c r="AZ729" t="s">
        <v>125</v>
      </c>
      <c r="BA729">
        <v>5</v>
      </c>
      <c r="BB729" t="s">
        <v>80</v>
      </c>
      <c r="BC729">
        <v>2</v>
      </c>
    </row>
    <row r="730" spans="1:55">
      <c r="A730" t="s">
        <v>1973</v>
      </c>
      <c r="B730" t="s">
        <v>56</v>
      </c>
      <c r="C730">
        <v>29</v>
      </c>
      <c r="D730" t="s">
        <v>57</v>
      </c>
      <c r="E730">
        <v>0</v>
      </c>
      <c r="F730" t="s">
        <v>226</v>
      </c>
      <c r="G730">
        <v>90021</v>
      </c>
      <c r="H730">
        <v>34.029043</v>
      </c>
      <c r="I730">
        <v>-118.239504</v>
      </c>
      <c r="J730">
        <v>6</v>
      </c>
      <c r="K730">
        <v>59</v>
      </c>
      <c r="L730" t="s">
        <v>59</v>
      </c>
      <c r="M730" t="s">
        <v>57</v>
      </c>
      <c r="N730" t="s">
        <v>185</v>
      </c>
      <c r="O730" t="s">
        <v>61</v>
      </c>
      <c r="P730" t="s">
        <v>61</v>
      </c>
      <c r="Q730" t="s">
        <v>143</v>
      </c>
      <c r="R730" t="s">
        <v>143</v>
      </c>
      <c r="S730" t="s">
        <v>143</v>
      </c>
      <c r="T730" t="s">
        <v>143</v>
      </c>
      <c r="U730" t="s">
        <v>143</v>
      </c>
      <c r="V730" t="s">
        <v>143</v>
      </c>
      <c r="W730" t="s">
        <v>143</v>
      </c>
      <c r="X730" t="s">
        <v>143</v>
      </c>
      <c r="Y730" t="s">
        <v>143</v>
      </c>
      <c r="Z730" t="s">
        <v>143</v>
      </c>
      <c r="AA730" t="s">
        <v>64</v>
      </c>
      <c r="AB730" t="s">
        <v>61</v>
      </c>
      <c r="AC730" t="s">
        <v>65</v>
      </c>
      <c r="AD730">
        <v>20.35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66</v>
      </c>
      <c r="AM730">
        <v>0</v>
      </c>
      <c r="AN730">
        <v>1</v>
      </c>
      <c r="AO730">
        <v>0</v>
      </c>
      <c r="AP730" t="s">
        <v>123</v>
      </c>
      <c r="AQ730" t="s">
        <v>116</v>
      </c>
      <c r="AR730" t="s">
        <v>182</v>
      </c>
      <c r="AT730">
        <v>3012</v>
      </c>
      <c r="AU730">
        <v>1</v>
      </c>
      <c r="AV730">
        <v>0</v>
      </c>
      <c r="AW730">
        <v>1</v>
      </c>
      <c r="AX730">
        <v>0</v>
      </c>
      <c r="AY730">
        <v>6</v>
      </c>
      <c r="AZ730" t="s">
        <v>125</v>
      </c>
      <c r="BA730">
        <v>1</v>
      </c>
      <c r="BB730" t="s">
        <v>71</v>
      </c>
      <c r="BC730">
        <v>4</v>
      </c>
    </row>
    <row r="731" spans="1:55">
      <c r="A731" t="s">
        <v>1974</v>
      </c>
      <c r="B731" t="s">
        <v>73</v>
      </c>
      <c r="C731">
        <v>69</v>
      </c>
      <c r="D731" t="s">
        <v>57</v>
      </c>
      <c r="E731">
        <v>0</v>
      </c>
      <c r="F731" t="s">
        <v>1975</v>
      </c>
      <c r="G731">
        <v>91770</v>
      </c>
      <c r="H731">
        <v>34.065108</v>
      </c>
      <c r="I731">
        <v>-118.082791</v>
      </c>
      <c r="J731">
        <v>1</v>
      </c>
      <c r="K731">
        <v>16</v>
      </c>
      <c r="L731" t="s">
        <v>59</v>
      </c>
      <c r="M731" t="s">
        <v>57</v>
      </c>
      <c r="N731" t="s">
        <v>1976</v>
      </c>
      <c r="O731" t="s">
        <v>57</v>
      </c>
      <c r="P731" t="s">
        <v>57</v>
      </c>
      <c r="Q731" t="s">
        <v>85</v>
      </c>
      <c r="R731" t="s">
        <v>131</v>
      </c>
      <c r="S731" t="s">
        <v>61</v>
      </c>
      <c r="T731" t="s">
        <v>61</v>
      </c>
      <c r="U731" t="s">
        <v>57</v>
      </c>
      <c r="V731" t="s">
        <v>61</v>
      </c>
      <c r="W731" t="s">
        <v>57</v>
      </c>
      <c r="X731" t="s">
        <v>57</v>
      </c>
      <c r="Y731" t="s">
        <v>61</v>
      </c>
      <c r="Z731" t="s">
        <v>57</v>
      </c>
      <c r="AA731" t="s">
        <v>77</v>
      </c>
      <c r="AB731" t="s">
        <v>57</v>
      </c>
      <c r="AC731" t="s">
        <v>87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88</v>
      </c>
      <c r="AK731" t="s">
        <v>205</v>
      </c>
      <c r="AL731" t="s">
        <v>329</v>
      </c>
      <c r="AM731">
        <v>1</v>
      </c>
      <c r="AN731">
        <v>0</v>
      </c>
      <c r="AO731">
        <v>0</v>
      </c>
      <c r="AP731" t="s">
        <v>103</v>
      </c>
      <c r="AQ731" t="s">
        <v>124</v>
      </c>
      <c r="AR731" t="s">
        <v>105</v>
      </c>
      <c r="AS731">
        <v>4</v>
      </c>
      <c r="AT731">
        <v>61623</v>
      </c>
      <c r="AU731">
        <v>1</v>
      </c>
      <c r="AV731">
        <v>1</v>
      </c>
      <c r="AW731">
        <v>0</v>
      </c>
      <c r="AX731">
        <v>98.75</v>
      </c>
      <c r="AY731">
        <v>3</v>
      </c>
      <c r="AZ731" t="s">
        <v>106</v>
      </c>
      <c r="BA731">
        <v>6</v>
      </c>
      <c r="BB731" t="s">
        <v>95</v>
      </c>
      <c r="BC731">
        <v>1</v>
      </c>
    </row>
    <row r="732" spans="1:55">
      <c r="A732" t="s">
        <v>1977</v>
      </c>
      <c r="B732" t="s">
        <v>56</v>
      </c>
      <c r="C732">
        <v>48</v>
      </c>
      <c r="D732" t="s">
        <v>61</v>
      </c>
      <c r="E732">
        <v>1</v>
      </c>
      <c r="F732" t="s">
        <v>1327</v>
      </c>
      <c r="G732">
        <v>91730</v>
      </c>
      <c r="H732">
        <v>34.10097</v>
      </c>
      <c r="I732">
        <v>-117.57882</v>
      </c>
      <c r="J732">
        <v>0</v>
      </c>
      <c r="K732">
        <v>7</v>
      </c>
      <c r="L732" t="s">
        <v>83</v>
      </c>
      <c r="M732" t="s">
        <v>57</v>
      </c>
      <c r="N732" t="s">
        <v>1978</v>
      </c>
      <c r="O732" t="s">
        <v>61</v>
      </c>
      <c r="P732" t="s">
        <v>57</v>
      </c>
      <c r="Q732" t="s">
        <v>85</v>
      </c>
      <c r="R732" t="s">
        <v>441</v>
      </c>
      <c r="S732" t="s">
        <v>61</v>
      </c>
      <c r="T732" t="s">
        <v>61</v>
      </c>
      <c r="U732" t="s">
        <v>61</v>
      </c>
      <c r="V732" t="s">
        <v>61</v>
      </c>
      <c r="W732" t="s">
        <v>61</v>
      </c>
      <c r="X732" t="s">
        <v>61</v>
      </c>
      <c r="Y732" t="s">
        <v>61</v>
      </c>
      <c r="Z732" t="s">
        <v>61</v>
      </c>
      <c r="AA732" t="s">
        <v>77</v>
      </c>
      <c r="AB732" t="s">
        <v>57</v>
      </c>
      <c r="AC732" t="s">
        <v>87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66</v>
      </c>
      <c r="AM732">
        <v>0</v>
      </c>
      <c r="AN732">
        <v>1</v>
      </c>
      <c r="AO732">
        <v>0</v>
      </c>
      <c r="AP732" t="s">
        <v>67</v>
      </c>
      <c r="AQ732" t="s">
        <v>78</v>
      </c>
      <c r="AR732" t="s">
        <v>93</v>
      </c>
      <c r="AS732">
        <v>0</v>
      </c>
      <c r="AT732">
        <v>51970</v>
      </c>
      <c r="AU732">
        <v>1</v>
      </c>
      <c r="AV732">
        <v>0</v>
      </c>
      <c r="AW732">
        <v>1</v>
      </c>
      <c r="AX732">
        <v>0</v>
      </c>
      <c r="AY732">
        <v>2</v>
      </c>
      <c r="AZ732" t="s">
        <v>70</v>
      </c>
      <c r="BA732">
        <v>6</v>
      </c>
      <c r="BB732" t="s">
        <v>95</v>
      </c>
      <c r="BC732">
        <v>1</v>
      </c>
    </row>
    <row r="733" spans="1:55">
      <c r="A733" t="s">
        <v>1979</v>
      </c>
      <c r="B733" t="s">
        <v>56</v>
      </c>
      <c r="C733">
        <v>75</v>
      </c>
      <c r="D733" t="s">
        <v>57</v>
      </c>
      <c r="E733">
        <v>0</v>
      </c>
      <c r="F733" t="s">
        <v>1807</v>
      </c>
      <c r="G733">
        <v>91301</v>
      </c>
      <c r="H733">
        <v>34.129058</v>
      </c>
      <c r="I733">
        <v>-118.759788</v>
      </c>
      <c r="J733">
        <v>7</v>
      </c>
      <c r="K733">
        <v>3</v>
      </c>
      <c r="L733" t="s">
        <v>59</v>
      </c>
      <c r="M733" t="s">
        <v>61</v>
      </c>
      <c r="N733" t="s">
        <v>143</v>
      </c>
      <c r="O733" t="s">
        <v>143</v>
      </c>
      <c r="P733" t="s">
        <v>57</v>
      </c>
      <c r="Q733" t="s">
        <v>135</v>
      </c>
      <c r="R733" t="s">
        <v>1317</v>
      </c>
      <c r="S733" t="s">
        <v>61</v>
      </c>
      <c r="T733" t="s">
        <v>57</v>
      </c>
      <c r="U733" t="s">
        <v>61</v>
      </c>
      <c r="V733" t="s">
        <v>61</v>
      </c>
      <c r="W733" t="s">
        <v>61</v>
      </c>
      <c r="X733" t="s">
        <v>61</v>
      </c>
      <c r="Y733" t="s">
        <v>61</v>
      </c>
      <c r="Z733" t="s">
        <v>57</v>
      </c>
      <c r="AA733" t="s">
        <v>77</v>
      </c>
      <c r="AB733" t="s">
        <v>57</v>
      </c>
      <c r="AC733" t="s">
        <v>87</v>
      </c>
      <c r="AD733">
        <v>30.75</v>
      </c>
      <c r="AE733">
        <v>82.84999999999999</v>
      </c>
      <c r="AF733">
        <v>0</v>
      </c>
      <c r="AG733">
        <v>0</v>
      </c>
      <c r="AH733">
        <v>0</v>
      </c>
      <c r="AI733">
        <v>82.84999999999999</v>
      </c>
      <c r="AJ733" t="s">
        <v>170</v>
      </c>
      <c r="AM733">
        <v>0</v>
      </c>
      <c r="AN733">
        <v>0</v>
      </c>
      <c r="AO733">
        <v>0</v>
      </c>
      <c r="AP733" t="s">
        <v>91</v>
      </c>
      <c r="AQ733" t="s">
        <v>104</v>
      </c>
      <c r="AR733" t="s">
        <v>137</v>
      </c>
      <c r="AS733">
        <v>2</v>
      </c>
      <c r="AT733">
        <v>25303</v>
      </c>
      <c r="AU733">
        <v>0</v>
      </c>
      <c r="AX733">
        <v>0</v>
      </c>
      <c r="AY733">
        <v>1</v>
      </c>
      <c r="AZ733" t="s">
        <v>94</v>
      </c>
      <c r="BA733">
        <v>7</v>
      </c>
      <c r="BB733" t="s">
        <v>95</v>
      </c>
      <c r="BC733">
        <v>1</v>
      </c>
    </row>
    <row r="734" spans="1:55">
      <c r="A734" t="s">
        <v>1980</v>
      </c>
      <c r="B734" t="s">
        <v>73</v>
      </c>
      <c r="C734">
        <v>76</v>
      </c>
      <c r="D734" t="s">
        <v>57</v>
      </c>
      <c r="E734">
        <v>0</v>
      </c>
      <c r="F734" t="s">
        <v>472</v>
      </c>
      <c r="G734">
        <v>92618</v>
      </c>
      <c r="H734">
        <v>33.667145</v>
      </c>
      <c r="I734">
        <v>-117.732135</v>
      </c>
      <c r="J734">
        <v>0</v>
      </c>
      <c r="K734">
        <v>64</v>
      </c>
      <c r="L734" t="s">
        <v>59</v>
      </c>
      <c r="M734" t="s">
        <v>57</v>
      </c>
      <c r="N734" t="s">
        <v>1981</v>
      </c>
      <c r="O734" t="s">
        <v>57</v>
      </c>
      <c r="P734" t="s">
        <v>61</v>
      </c>
      <c r="Q734" t="s">
        <v>143</v>
      </c>
      <c r="R734" t="s">
        <v>143</v>
      </c>
      <c r="S734" t="s">
        <v>143</v>
      </c>
      <c r="T734" t="s">
        <v>143</v>
      </c>
      <c r="U734" t="s">
        <v>143</v>
      </c>
      <c r="V734" t="s">
        <v>143</v>
      </c>
      <c r="W734" t="s">
        <v>143</v>
      </c>
      <c r="X734" t="s">
        <v>143</v>
      </c>
      <c r="Y734" t="s">
        <v>143</v>
      </c>
      <c r="Z734" t="s">
        <v>143</v>
      </c>
      <c r="AA734" t="s">
        <v>122</v>
      </c>
      <c r="AB734" t="s">
        <v>61</v>
      </c>
      <c r="AC734" t="s">
        <v>65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66</v>
      </c>
      <c r="AM734">
        <v>0</v>
      </c>
      <c r="AN734">
        <v>1</v>
      </c>
      <c r="AO734">
        <v>0</v>
      </c>
      <c r="AP734" t="s">
        <v>123</v>
      </c>
      <c r="AQ734" t="s">
        <v>104</v>
      </c>
      <c r="AR734" t="s">
        <v>182</v>
      </c>
      <c r="AT734">
        <v>6301</v>
      </c>
      <c r="AU734">
        <v>1</v>
      </c>
      <c r="AV734">
        <v>0</v>
      </c>
      <c r="AW734">
        <v>1</v>
      </c>
      <c r="AX734">
        <v>0</v>
      </c>
      <c r="AY734">
        <v>6</v>
      </c>
      <c r="AZ734" t="s">
        <v>125</v>
      </c>
      <c r="BA734">
        <v>1</v>
      </c>
      <c r="BB734" t="s">
        <v>71</v>
      </c>
      <c r="BC734">
        <v>4</v>
      </c>
    </row>
    <row r="735" spans="1:55">
      <c r="A735" t="s">
        <v>1982</v>
      </c>
      <c r="B735" t="s">
        <v>56</v>
      </c>
      <c r="C735">
        <v>63</v>
      </c>
      <c r="D735" t="s">
        <v>57</v>
      </c>
      <c r="E735">
        <v>0</v>
      </c>
      <c r="F735" t="s">
        <v>1983</v>
      </c>
      <c r="G735">
        <v>95623</v>
      </c>
      <c r="H735">
        <v>38.63153</v>
      </c>
      <c r="I735">
        <v>-120.842609</v>
      </c>
      <c r="J735">
        <v>10</v>
      </c>
      <c r="K735">
        <v>51</v>
      </c>
      <c r="L735" t="s">
        <v>129</v>
      </c>
      <c r="M735" t="s">
        <v>57</v>
      </c>
      <c r="N735" t="s">
        <v>1984</v>
      </c>
      <c r="O735" t="s">
        <v>61</v>
      </c>
      <c r="P735" t="s">
        <v>57</v>
      </c>
      <c r="Q735" t="s">
        <v>135</v>
      </c>
      <c r="R735" t="s">
        <v>441</v>
      </c>
      <c r="S735" t="s">
        <v>57</v>
      </c>
      <c r="T735" t="s">
        <v>57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57</v>
      </c>
      <c r="AA735" t="s">
        <v>122</v>
      </c>
      <c r="AB735" t="s">
        <v>61</v>
      </c>
      <c r="AC735" t="s">
        <v>65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66</v>
      </c>
      <c r="AM735">
        <v>0</v>
      </c>
      <c r="AN735">
        <v>1</v>
      </c>
      <c r="AO735">
        <v>0</v>
      </c>
      <c r="AP735" t="s">
        <v>123</v>
      </c>
      <c r="AQ735" t="s">
        <v>124</v>
      </c>
      <c r="AR735" t="s">
        <v>93</v>
      </c>
      <c r="AS735">
        <v>8</v>
      </c>
      <c r="AT735">
        <v>4097</v>
      </c>
      <c r="AU735">
        <v>1</v>
      </c>
      <c r="AV735">
        <v>0</v>
      </c>
      <c r="AW735">
        <v>1</v>
      </c>
      <c r="AX735">
        <v>0</v>
      </c>
      <c r="AY735">
        <v>6</v>
      </c>
      <c r="AZ735" t="s">
        <v>125</v>
      </c>
      <c r="BA735">
        <v>1</v>
      </c>
      <c r="BB735" t="s">
        <v>71</v>
      </c>
      <c r="BC735">
        <v>4</v>
      </c>
    </row>
    <row r="736" spans="1:55">
      <c r="A736" t="s">
        <v>1985</v>
      </c>
      <c r="B736" t="s">
        <v>73</v>
      </c>
      <c r="C736">
        <v>35</v>
      </c>
      <c r="D736" t="s">
        <v>61</v>
      </c>
      <c r="E736">
        <v>0</v>
      </c>
      <c r="F736" t="s">
        <v>1986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83</v>
      </c>
      <c r="M736" t="s">
        <v>57</v>
      </c>
      <c r="N736" t="s">
        <v>889</v>
      </c>
      <c r="O736" t="s">
        <v>61</v>
      </c>
      <c r="P736" t="s">
        <v>57</v>
      </c>
      <c r="Q736" t="s">
        <v>85</v>
      </c>
      <c r="R736" t="s">
        <v>318</v>
      </c>
      <c r="S736" t="s">
        <v>61</v>
      </c>
      <c r="T736" t="s">
        <v>61</v>
      </c>
      <c r="U736" t="s">
        <v>61</v>
      </c>
      <c r="V736" t="s">
        <v>61</v>
      </c>
      <c r="W736" t="s">
        <v>61</v>
      </c>
      <c r="X736" t="s">
        <v>61</v>
      </c>
      <c r="Y736" t="s">
        <v>61</v>
      </c>
      <c r="Z736" t="s">
        <v>57</v>
      </c>
      <c r="AA736" t="s">
        <v>77</v>
      </c>
      <c r="AB736" t="s">
        <v>61</v>
      </c>
      <c r="AC736" t="s">
        <v>87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88</v>
      </c>
      <c r="AK736" t="s">
        <v>205</v>
      </c>
      <c r="AL736" t="s">
        <v>329</v>
      </c>
      <c r="AM736">
        <v>1</v>
      </c>
      <c r="AN736">
        <v>0</v>
      </c>
      <c r="AO736">
        <v>1</v>
      </c>
      <c r="AP736" t="s">
        <v>91</v>
      </c>
      <c r="AQ736" t="s">
        <v>68</v>
      </c>
      <c r="AR736" t="s">
        <v>79</v>
      </c>
      <c r="AS736">
        <v>1</v>
      </c>
      <c r="AT736">
        <v>301</v>
      </c>
      <c r="AU736">
        <v>1</v>
      </c>
      <c r="AV736">
        <v>1</v>
      </c>
      <c r="AW736">
        <v>0</v>
      </c>
      <c r="AX736">
        <v>-7</v>
      </c>
      <c r="AY736">
        <v>1</v>
      </c>
      <c r="AZ736" t="s">
        <v>94</v>
      </c>
      <c r="BA736">
        <v>10</v>
      </c>
      <c r="BB736" t="s">
        <v>95</v>
      </c>
      <c r="BC736">
        <v>1</v>
      </c>
    </row>
    <row r="737" spans="1:55">
      <c r="A737" t="s">
        <v>1987</v>
      </c>
      <c r="B737" t="s">
        <v>56</v>
      </c>
      <c r="C737">
        <v>24</v>
      </c>
      <c r="D737" t="s">
        <v>57</v>
      </c>
      <c r="E737">
        <v>2</v>
      </c>
      <c r="F737" t="s">
        <v>1988</v>
      </c>
      <c r="G737">
        <v>96122</v>
      </c>
      <c r="H737">
        <v>39.786755</v>
      </c>
      <c r="I737">
        <v>-120.445626</v>
      </c>
      <c r="J737">
        <v>5</v>
      </c>
      <c r="K737">
        <v>69</v>
      </c>
      <c r="L737" t="s">
        <v>59</v>
      </c>
      <c r="M737" t="s">
        <v>57</v>
      </c>
      <c r="N737" t="s">
        <v>1989</v>
      </c>
      <c r="O737" t="s">
        <v>61</v>
      </c>
      <c r="P737" t="s">
        <v>61</v>
      </c>
      <c r="Q737" t="s">
        <v>143</v>
      </c>
      <c r="R737" t="s">
        <v>143</v>
      </c>
      <c r="S737" t="s">
        <v>143</v>
      </c>
      <c r="T737" t="s">
        <v>143</v>
      </c>
      <c r="U737" t="s">
        <v>143</v>
      </c>
      <c r="V737" t="s">
        <v>143</v>
      </c>
      <c r="W737" t="s">
        <v>143</v>
      </c>
      <c r="X737" t="s">
        <v>143</v>
      </c>
      <c r="Y737" t="s">
        <v>143</v>
      </c>
      <c r="Z737" t="s">
        <v>143</v>
      </c>
      <c r="AA737" t="s">
        <v>64</v>
      </c>
      <c r="AB737" t="s">
        <v>57</v>
      </c>
      <c r="AC737" t="s">
        <v>65</v>
      </c>
      <c r="AD737">
        <v>20.35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66</v>
      </c>
      <c r="AM737">
        <v>0</v>
      </c>
      <c r="AN737">
        <v>1</v>
      </c>
      <c r="AO737">
        <v>0</v>
      </c>
      <c r="AP737" t="s">
        <v>123</v>
      </c>
      <c r="AQ737" t="s">
        <v>116</v>
      </c>
      <c r="AR737" t="s">
        <v>182</v>
      </c>
      <c r="AT737">
        <v>4236</v>
      </c>
      <c r="AU737">
        <v>1</v>
      </c>
      <c r="AV737">
        <v>0</v>
      </c>
      <c r="AW737">
        <v>1</v>
      </c>
      <c r="AX737">
        <v>0</v>
      </c>
      <c r="AY737">
        <v>6</v>
      </c>
      <c r="AZ737" t="s">
        <v>125</v>
      </c>
      <c r="BA737">
        <v>0</v>
      </c>
      <c r="BB737" t="s">
        <v>71</v>
      </c>
      <c r="BC737">
        <v>4</v>
      </c>
    </row>
    <row r="738" spans="1:55">
      <c r="A738" t="s">
        <v>1990</v>
      </c>
      <c r="B738" t="s">
        <v>56</v>
      </c>
      <c r="C738">
        <v>46</v>
      </c>
      <c r="D738" t="s">
        <v>57</v>
      </c>
      <c r="E738">
        <v>0</v>
      </c>
      <c r="F738" t="s">
        <v>1991</v>
      </c>
      <c r="G738">
        <v>96137</v>
      </c>
      <c r="H738">
        <v>40.271535</v>
      </c>
      <c r="I738">
        <v>-121.018087</v>
      </c>
      <c r="J738">
        <v>1</v>
      </c>
      <c r="K738">
        <v>1</v>
      </c>
      <c r="L738" t="s">
        <v>83</v>
      </c>
      <c r="M738" t="s">
        <v>57</v>
      </c>
      <c r="N738" t="s">
        <v>1992</v>
      </c>
      <c r="O738" t="s">
        <v>61</v>
      </c>
      <c r="P738" t="s">
        <v>57</v>
      </c>
      <c r="Q738" t="s">
        <v>85</v>
      </c>
      <c r="R738" t="s">
        <v>156</v>
      </c>
      <c r="S738" t="s">
        <v>61</v>
      </c>
      <c r="T738" t="s">
        <v>61</v>
      </c>
      <c r="U738" t="s">
        <v>61</v>
      </c>
      <c r="V738" t="s">
        <v>61</v>
      </c>
      <c r="W738" t="s">
        <v>61</v>
      </c>
      <c r="X738" t="s">
        <v>61</v>
      </c>
      <c r="Y738" t="s">
        <v>61</v>
      </c>
      <c r="Z738" t="s">
        <v>57</v>
      </c>
      <c r="AA738" t="s">
        <v>77</v>
      </c>
      <c r="AB738" t="s">
        <v>57</v>
      </c>
      <c r="AC738" t="s">
        <v>65</v>
      </c>
      <c r="AD738">
        <v>69.09999999999999</v>
      </c>
      <c r="AE738">
        <v>69.09999999999999</v>
      </c>
      <c r="AF738">
        <v>0</v>
      </c>
      <c r="AG738">
        <v>0</v>
      </c>
      <c r="AH738">
        <v>16.55</v>
      </c>
      <c r="AI738">
        <v>85.65000000000001</v>
      </c>
      <c r="AJ738" t="s">
        <v>88</v>
      </c>
      <c r="AK738" t="s">
        <v>190</v>
      </c>
      <c r="AL738" t="s">
        <v>191</v>
      </c>
      <c r="AM738">
        <v>1</v>
      </c>
      <c r="AN738">
        <v>0</v>
      </c>
      <c r="AO738">
        <v>0</v>
      </c>
      <c r="AP738" t="s">
        <v>91</v>
      </c>
      <c r="AQ738" t="s">
        <v>78</v>
      </c>
      <c r="AR738" t="s">
        <v>69</v>
      </c>
      <c r="AS738">
        <v>1</v>
      </c>
      <c r="AT738">
        <v>4158</v>
      </c>
      <c r="AU738">
        <v>1</v>
      </c>
      <c r="AV738">
        <v>1</v>
      </c>
      <c r="AW738">
        <v>0</v>
      </c>
      <c r="AX738">
        <v>69.09999999999999</v>
      </c>
      <c r="AY738">
        <v>1</v>
      </c>
      <c r="AZ738" t="s">
        <v>94</v>
      </c>
      <c r="BA738">
        <v>9</v>
      </c>
      <c r="BB738" t="s">
        <v>95</v>
      </c>
      <c r="BC738">
        <v>1</v>
      </c>
    </row>
    <row r="739" spans="1:55">
      <c r="A739" t="s">
        <v>1993</v>
      </c>
      <c r="B739" t="s">
        <v>73</v>
      </c>
      <c r="C739">
        <v>62</v>
      </c>
      <c r="D739" t="s">
        <v>57</v>
      </c>
      <c r="E739">
        <v>0</v>
      </c>
      <c r="F739" t="s">
        <v>252</v>
      </c>
      <c r="G739">
        <v>92116</v>
      </c>
      <c r="H739">
        <v>32.765299</v>
      </c>
      <c r="I739">
        <v>-117.122565</v>
      </c>
      <c r="J739">
        <v>8</v>
      </c>
      <c r="K739">
        <v>38</v>
      </c>
      <c r="L739" t="s">
        <v>216</v>
      </c>
      <c r="M739" t="s">
        <v>57</v>
      </c>
      <c r="N739" t="s">
        <v>1994</v>
      </c>
      <c r="O739" t="s">
        <v>61</v>
      </c>
      <c r="P739" t="s">
        <v>61</v>
      </c>
      <c r="Q739" t="s">
        <v>143</v>
      </c>
      <c r="R739" t="s">
        <v>143</v>
      </c>
      <c r="S739" t="s">
        <v>143</v>
      </c>
      <c r="T739" t="s">
        <v>143</v>
      </c>
      <c r="U739" t="s">
        <v>143</v>
      </c>
      <c r="V739" t="s">
        <v>143</v>
      </c>
      <c r="W739" t="s">
        <v>143</v>
      </c>
      <c r="X739" t="s">
        <v>143</v>
      </c>
      <c r="Y739" t="s">
        <v>143</v>
      </c>
      <c r="Z739" t="s">
        <v>143</v>
      </c>
      <c r="AA739" t="s">
        <v>122</v>
      </c>
      <c r="AB739" t="s">
        <v>61</v>
      </c>
      <c r="AC739" t="s">
        <v>87</v>
      </c>
      <c r="AD739">
        <v>20.4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66</v>
      </c>
      <c r="AM739">
        <v>0</v>
      </c>
      <c r="AN739">
        <v>1</v>
      </c>
      <c r="AO739">
        <v>0</v>
      </c>
      <c r="AP739" t="s">
        <v>176</v>
      </c>
      <c r="AQ739" t="s">
        <v>124</v>
      </c>
      <c r="AR739" t="s">
        <v>182</v>
      </c>
      <c r="AT739">
        <v>33083</v>
      </c>
      <c r="AU739">
        <v>1</v>
      </c>
      <c r="AV739">
        <v>0</v>
      </c>
      <c r="AW739">
        <v>1</v>
      </c>
      <c r="AX739">
        <v>0</v>
      </c>
      <c r="AY739">
        <v>5</v>
      </c>
      <c r="AZ739" t="s">
        <v>177</v>
      </c>
      <c r="BA739">
        <v>1</v>
      </c>
      <c r="BB739" t="s">
        <v>71</v>
      </c>
      <c r="BC739">
        <v>4</v>
      </c>
    </row>
    <row r="740" spans="1:55">
      <c r="A740" t="s">
        <v>1995</v>
      </c>
      <c r="B740" t="s">
        <v>56</v>
      </c>
      <c r="C740">
        <v>38</v>
      </c>
      <c r="D740" t="s">
        <v>61</v>
      </c>
      <c r="E740">
        <v>0</v>
      </c>
      <c r="F740" t="s">
        <v>1630</v>
      </c>
      <c r="G740">
        <v>94520</v>
      </c>
      <c r="H740">
        <v>38.013825</v>
      </c>
      <c r="I740">
        <v>-122.039144</v>
      </c>
      <c r="J740">
        <v>0</v>
      </c>
      <c r="K740">
        <v>3</v>
      </c>
      <c r="L740" t="s">
        <v>83</v>
      </c>
      <c r="M740" t="s">
        <v>57</v>
      </c>
      <c r="N740" t="s">
        <v>1996</v>
      </c>
      <c r="O740" t="s">
        <v>61</v>
      </c>
      <c r="P740" t="s">
        <v>61</v>
      </c>
      <c r="Q740" t="s">
        <v>143</v>
      </c>
      <c r="R740" t="s">
        <v>143</v>
      </c>
      <c r="S740" t="s">
        <v>143</v>
      </c>
      <c r="T740" t="s">
        <v>143</v>
      </c>
      <c r="U740" t="s">
        <v>143</v>
      </c>
      <c r="V740" t="s">
        <v>143</v>
      </c>
      <c r="W740" t="s">
        <v>143</v>
      </c>
      <c r="X740" t="s">
        <v>143</v>
      </c>
      <c r="Y740" t="s">
        <v>143</v>
      </c>
      <c r="Z740" t="s">
        <v>143</v>
      </c>
      <c r="AA740" t="s">
        <v>77</v>
      </c>
      <c r="AB740" t="s">
        <v>57</v>
      </c>
      <c r="AC740" t="s">
        <v>65</v>
      </c>
      <c r="AD740">
        <v>19.6</v>
      </c>
      <c r="AE740">
        <v>59.75</v>
      </c>
      <c r="AF740">
        <v>0</v>
      </c>
      <c r="AG740">
        <v>0</v>
      </c>
      <c r="AH740">
        <v>39.84</v>
      </c>
      <c r="AI740">
        <v>99.59</v>
      </c>
      <c r="AJ740" t="s">
        <v>88</v>
      </c>
      <c r="AK740" t="s">
        <v>205</v>
      </c>
      <c r="AL740" t="s">
        <v>329</v>
      </c>
      <c r="AM740">
        <v>1</v>
      </c>
      <c r="AN740">
        <v>0</v>
      </c>
      <c r="AO740">
        <v>0</v>
      </c>
      <c r="AP740" t="s">
        <v>91</v>
      </c>
      <c r="AQ740" t="s">
        <v>68</v>
      </c>
      <c r="AR740" t="s">
        <v>182</v>
      </c>
      <c r="AT740">
        <v>36186</v>
      </c>
      <c r="AU740">
        <v>1</v>
      </c>
      <c r="AV740">
        <v>1</v>
      </c>
      <c r="AW740">
        <v>0</v>
      </c>
      <c r="AX740">
        <v>19.6</v>
      </c>
      <c r="AY740">
        <v>1</v>
      </c>
      <c r="AZ740" t="s">
        <v>94</v>
      </c>
      <c r="BA740">
        <v>8</v>
      </c>
      <c r="BB740" t="s">
        <v>95</v>
      </c>
      <c r="BC740">
        <v>1</v>
      </c>
    </row>
    <row r="741" spans="1:55">
      <c r="A741" t="s">
        <v>1997</v>
      </c>
      <c r="B741" t="s">
        <v>73</v>
      </c>
      <c r="C741">
        <v>33</v>
      </c>
      <c r="D741" t="s">
        <v>57</v>
      </c>
      <c r="E741">
        <v>1</v>
      </c>
      <c r="F741" t="s">
        <v>1998</v>
      </c>
      <c r="G741">
        <v>93664</v>
      </c>
      <c r="H741">
        <v>37.223</v>
      </c>
      <c r="I741">
        <v>-119.001021</v>
      </c>
      <c r="J741">
        <v>6</v>
      </c>
      <c r="K741">
        <v>56</v>
      </c>
      <c r="L741" t="s">
        <v>129</v>
      </c>
      <c r="M741" t="s">
        <v>57</v>
      </c>
      <c r="N741" t="s">
        <v>1999</v>
      </c>
      <c r="O741" t="s">
        <v>57</v>
      </c>
      <c r="P741" t="s">
        <v>57</v>
      </c>
      <c r="Q741" t="s">
        <v>135</v>
      </c>
      <c r="R741" t="s">
        <v>364</v>
      </c>
      <c r="S741" t="s">
        <v>57</v>
      </c>
      <c r="T741" t="s">
        <v>57</v>
      </c>
      <c r="U741" t="s">
        <v>61</v>
      </c>
      <c r="V741" t="s">
        <v>57</v>
      </c>
      <c r="W741" t="s">
        <v>61</v>
      </c>
      <c r="X741" t="s">
        <v>57</v>
      </c>
      <c r="Y741" t="s">
        <v>57</v>
      </c>
      <c r="Z741" t="s">
        <v>57</v>
      </c>
      <c r="AA741" t="s">
        <v>122</v>
      </c>
      <c r="AB741" t="s">
        <v>57</v>
      </c>
      <c r="AC741" t="s">
        <v>65</v>
      </c>
      <c r="AD741">
        <v>75.84999999999999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66</v>
      </c>
      <c r="AM741">
        <v>0</v>
      </c>
      <c r="AN741">
        <v>1</v>
      </c>
      <c r="AO741">
        <v>0</v>
      </c>
      <c r="AP741" t="s">
        <v>123</v>
      </c>
      <c r="AQ741" t="s">
        <v>68</v>
      </c>
      <c r="AR741" t="s">
        <v>93</v>
      </c>
      <c r="AS741">
        <v>6</v>
      </c>
      <c r="AT741">
        <v>642</v>
      </c>
      <c r="AU741">
        <v>1</v>
      </c>
      <c r="AV741">
        <v>0</v>
      </c>
      <c r="AW741">
        <v>1</v>
      </c>
      <c r="AX741">
        <v>0</v>
      </c>
      <c r="AY741">
        <v>6</v>
      </c>
      <c r="AZ741" t="s">
        <v>125</v>
      </c>
      <c r="BA741">
        <v>0</v>
      </c>
      <c r="BB741" t="s">
        <v>71</v>
      </c>
      <c r="BC741">
        <v>4</v>
      </c>
    </row>
    <row r="742" spans="1:55">
      <c r="A742" t="s">
        <v>2000</v>
      </c>
      <c r="B742" t="s">
        <v>73</v>
      </c>
      <c r="C742">
        <v>34</v>
      </c>
      <c r="D742" t="s">
        <v>57</v>
      </c>
      <c r="E742">
        <v>0</v>
      </c>
      <c r="F742" t="s">
        <v>977</v>
      </c>
      <c r="G742">
        <v>95008</v>
      </c>
      <c r="H742">
        <v>37.279689</v>
      </c>
      <c r="I742">
        <v>-121.954567</v>
      </c>
      <c r="J742">
        <v>9</v>
      </c>
      <c r="K742">
        <v>63</v>
      </c>
      <c r="L742" t="s">
        <v>59</v>
      </c>
      <c r="M742" t="s">
        <v>57</v>
      </c>
      <c r="N742" t="s">
        <v>2001</v>
      </c>
      <c r="O742" t="s">
        <v>57</v>
      </c>
      <c r="P742" t="s">
        <v>57</v>
      </c>
      <c r="Q742" t="s">
        <v>135</v>
      </c>
      <c r="R742" t="s">
        <v>318</v>
      </c>
      <c r="S742" t="s">
        <v>57</v>
      </c>
      <c r="T742" t="s">
        <v>57</v>
      </c>
      <c r="U742" t="s">
        <v>57</v>
      </c>
      <c r="V742" t="s">
        <v>57</v>
      </c>
      <c r="W742" t="s">
        <v>61</v>
      </c>
      <c r="X742" t="s">
        <v>57</v>
      </c>
      <c r="Y742" t="s">
        <v>57</v>
      </c>
      <c r="Z742" t="s">
        <v>57</v>
      </c>
      <c r="AA742" t="s">
        <v>64</v>
      </c>
      <c r="AB742" t="s">
        <v>61</v>
      </c>
      <c r="AC742" t="s">
        <v>65</v>
      </c>
      <c r="AD742">
        <v>80</v>
      </c>
      <c r="AE742">
        <v>5040.2</v>
      </c>
      <c r="AF742">
        <v>0</v>
      </c>
      <c r="AG742">
        <v>0</v>
      </c>
      <c r="AH742">
        <v>2143.26</v>
      </c>
      <c r="AI742">
        <v>7183.46</v>
      </c>
      <c r="AJ742" t="s">
        <v>66</v>
      </c>
      <c r="AM742">
        <v>0</v>
      </c>
      <c r="AN742">
        <v>1</v>
      </c>
      <c r="AO742">
        <v>0</v>
      </c>
      <c r="AP742" t="s">
        <v>123</v>
      </c>
      <c r="AQ742" t="s">
        <v>68</v>
      </c>
      <c r="AR742" t="s">
        <v>93</v>
      </c>
      <c r="AS742">
        <v>7</v>
      </c>
      <c r="AT742">
        <v>44976</v>
      </c>
      <c r="AU742">
        <v>1</v>
      </c>
      <c r="AV742">
        <v>0</v>
      </c>
      <c r="AW742">
        <v>1</v>
      </c>
      <c r="AX742">
        <v>0</v>
      </c>
      <c r="AY742">
        <v>6</v>
      </c>
      <c r="AZ742" t="s">
        <v>125</v>
      </c>
      <c r="BA742">
        <v>1</v>
      </c>
      <c r="BB742" t="s">
        <v>71</v>
      </c>
      <c r="BC742">
        <v>4</v>
      </c>
    </row>
    <row r="743" spans="1:55">
      <c r="A743" t="s">
        <v>2002</v>
      </c>
      <c r="B743" t="s">
        <v>73</v>
      </c>
      <c r="C743">
        <v>72</v>
      </c>
      <c r="D743" t="s">
        <v>61</v>
      </c>
      <c r="E743">
        <v>1</v>
      </c>
      <c r="F743" t="s">
        <v>2003</v>
      </c>
      <c r="G743">
        <v>93517</v>
      </c>
      <c r="H743">
        <v>38.184583</v>
      </c>
      <c r="I743">
        <v>-119.286558</v>
      </c>
      <c r="J743">
        <v>0</v>
      </c>
      <c r="K743">
        <v>11</v>
      </c>
      <c r="L743" t="s">
        <v>59</v>
      </c>
      <c r="M743" t="s">
        <v>57</v>
      </c>
      <c r="N743" t="s">
        <v>2004</v>
      </c>
      <c r="O743" t="s">
        <v>61</v>
      </c>
      <c r="P743" t="s">
        <v>57</v>
      </c>
      <c r="Q743" t="s">
        <v>62</v>
      </c>
      <c r="R743" t="s">
        <v>250</v>
      </c>
      <c r="S743" t="s">
        <v>61</v>
      </c>
      <c r="T743" t="s">
        <v>57</v>
      </c>
      <c r="U743" t="s">
        <v>61</v>
      </c>
      <c r="V743" t="s">
        <v>57</v>
      </c>
      <c r="W743" t="s">
        <v>61</v>
      </c>
      <c r="X743" t="s">
        <v>61</v>
      </c>
      <c r="Y743" t="s">
        <v>61</v>
      </c>
      <c r="Z743" t="s">
        <v>57</v>
      </c>
      <c r="AA743" t="s">
        <v>122</v>
      </c>
      <c r="AB743" t="s">
        <v>57</v>
      </c>
      <c r="AC743" t="s">
        <v>87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66</v>
      </c>
      <c r="AM743">
        <v>0</v>
      </c>
      <c r="AN743">
        <v>1</v>
      </c>
      <c r="AO743">
        <v>0</v>
      </c>
      <c r="AP743" t="s">
        <v>67</v>
      </c>
      <c r="AQ743" t="s">
        <v>104</v>
      </c>
      <c r="AR743" t="s">
        <v>69</v>
      </c>
      <c r="AS743">
        <v>3</v>
      </c>
      <c r="AT743">
        <v>826</v>
      </c>
      <c r="AU743">
        <v>1</v>
      </c>
      <c r="AV743">
        <v>0</v>
      </c>
      <c r="AW743">
        <v>1</v>
      </c>
      <c r="AX743">
        <v>0</v>
      </c>
      <c r="AY743">
        <v>2</v>
      </c>
      <c r="AZ743" t="s">
        <v>70</v>
      </c>
      <c r="BA743">
        <v>1</v>
      </c>
      <c r="BB743" t="s">
        <v>71</v>
      </c>
      <c r="BC743">
        <v>4</v>
      </c>
    </row>
    <row r="744" spans="1:55">
      <c r="A744" t="s">
        <v>2005</v>
      </c>
      <c r="B744" t="s">
        <v>56</v>
      </c>
      <c r="C744">
        <v>43</v>
      </c>
      <c r="D744" t="s">
        <v>57</v>
      </c>
      <c r="E744">
        <v>3</v>
      </c>
      <c r="F744" t="s">
        <v>2006</v>
      </c>
      <c r="G744">
        <v>93541</v>
      </c>
      <c r="H744">
        <v>37.890145</v>
      </c>
      <c r="I744">
        <v>-119.184087</v>
      </c>
      <c r="J744">
        <v>5</v>
      </c>
      <c r="K744">
        <v>24</v>
      </c>
      <c r="L744" t="s">
        <v>59</v>
      </c>
      <c r="M744" t="s">
        <v>57</v>
      </c>
      <c r="N744" t="s">
        <v>2007</v>
      </c>
      <c r="O744" t="s">
        <v>61</v>
      </c>
      <c r="P744" t="s">
        <v>61</v>
      </c>
      <c r="Q744" t="s">
        <v>143</v>
      </c>
      <c r="R744" t="s">
        <v>143</v>
      </c>
      <c r="S744" t="s">
        <v>143</v>
      </c>
      <c r="T744" t="s">
        <v>143</v>
      </c>
      <c r="U744" t="s">
        <v>143</v>
      </c>
      <c r="V744" t="s">
        <v>143</v>
      </c>
      <c r="W744" t="s">
        <v>143</v>
      </c>
      <c r="X744" t="s">
        <v>143</v>
      </c>
      <c r="Y744" t="s">
        <v>143</v>
      </c>
      <c r="Z744" t="s">
        <v>143</v>
      </c>
      <c r="AA744" t="s">
        <v>122</v>
      </c>
      <c r="AB744" t="s">
        <v>57</v>
      </c>
      <c r="AC744" t="s">
        <v>65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66</v>
      </c>
      <c r="AM744">
        <v>0</v>
      </c>
      <c r="AN744">
        <v>1</v>
      </c>
      <c r="AO744">
        <v>0</v>
      </c>
      <c r="AP744" t="s">
        <v>103</v>
      </c>
      <c r="AQ744" t="s">
        <v>78</v>
      </c>
      <c r="AR744" t="s">
        <v>182</v>
      </c>
      <c r="AT744">
        <v>504</v>
      </c>
      <c r="AU744">
        <v>1</v>
      </c>
      <c r="AV744">
        <v>0</v>
      </c>
      <c r="AW744">
        <v>1</v>
      </c>
      <c r="AX744">
        <v>0</v>
      </c>
      <c r="AY744">
        <v>3</v>
      </c>
      <c r="AZ744" t="s">
        <v>106</v>
      </c>
      <c r="BA744">
        <v>0</v>
      </c>
      <c r="BB744" t="s">
        <v>71</v>
      </c>
      <c r="BC744">
        <v>4</v>
      </c>
    </row>
    <row r="745" spans="1:55">
      <c r="A745" t="s">
        <v>2008</v>
      </c>
      <c r="B745" t="s">
        <v>73</v>
      </c>
      <c r="C745">
        <v>47</v>
      </c>
      <c r="D745" t="s">
        <v>57</v>
      </c>
      <c r="E745">
        <v>0</v>
      </c>
      <c r="F745" t="s">
        <v>2009</v>
      </c>
      <c r="G745">
        <v>92333</v>
      </c>
      <c r="H745">
        <v>34.274846</v>
      </c>
      <c r="I745">
        <v>-116.937581</v>
      </c>
      <c r="J745">
        <v>8</v>
      </c>
      <c r="K745">
        <v>72</v>
      </c>
      <c r="L745" t="s">
        <v>119</v>
      </c>
      <c r="M745" t="s">
        <v>57</v>
      </c>
      <c r="N745" t="s">
        <v>2010</v>
      </c>
      <c r="O745" t="s">
        <v>61</v>
      </c>
      <c r="P745" t="s">
        <v>57</v>
      </c>
      <c r="Q745" t="s">
        <v>85</v>
      </c>
      <c r="R745" t="s">
        <v>156</v>
      </c>
      <c r="S745" t="s">
        <v>57</v>
      </c>
      <c r="T745" t="s">
        <v>57</v>
      </c>
      <c r="U745" t="s">
        <v>61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122</v>
      </c>
      <c r="AB745" t="s">
        <v>61</v>
      </c>
      <c r="AC745" t="s">
        <v>87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</v>
      </c>
      <c r="AJ745" t="s">
        <v>66</v>
      </c>
      <c r="AM745">
        <v>0</v>
      </c>
      <c r="AN745">
        <v>1</v>
      </c>
      <c r="AO745">
        <v>0</v>
      </c>
      <c r="AP745" t="s">
        <v>123</v>
      </c>
      <c r="AQ745" t="s">
        <v>78</v>
      </c>
      <c r="AR745" t="s">
        <v>105</v>
      </c>
      <c r="AS745">
        <v>7</v>
      </c>
      <c r="AT745">
        <v>414</v>
      </c>
      <c r="AU745">
        <v>1</v>
      </c>
      <c r="AV745">
        <v>0</v>
      </c>
      <c r="AW745">
        <v>1</v>
      </c>
      <c r="AX745">
        <v>0</v>
      </c>
      <c r="AY745">
        <v>6</v>
      </c>
      <c r="AZ745" t="s">
        <v>125</v>
      </c>
      <c r="BA745">
        <v>3</v>
      </c>
      <c r="BB745" t="s">
        <v>126</v>
      </c>
      <c r="BC745">
        <v>3</v>
      </c>
    </row>
    <row r="746" spans="1:55">
      <c r="A746" t="s">
        <v>2011</v>
      </c>
      <c r="B746" t="s">
        <v>56</v>
      </c>
      <c r="C746">
        <v>19</v>
      </c>
      <c r="D746" t="s">
        <v>57</v>
      </c>
      <c r="E746">
        <v>3</v>
      </c>
      <c r="F746" t="s">
        <v>2012</v>
      </c>
      <c r="G746">
        <v>95415</v>
      </c>
      <c r="H746">
        <v>39.025867</v>
      </c>
      <c r="I746">
        <v>-123.381544</v>
      </c>
      <c r="J746">
        <v>1</v>
      </c>
      <c r="K746">
        <v>69</v>
      </c>
      <c r="L746" t="s">
        <v>119</v>
      </c>
      <c r="M746" t="s">
        <v>57</v>
      </c>
      <c r="N746" t="s">
        <v>2013</v>
      </c>
      <c r="O746" t="s">
        <v>57</v>
      </c>
      <c r="P746" t="s">
        <v>57</v>
      </c>
      <c r="Q746" t="s">
        <v>85</v>
      </c>
      <c r="R746" t="s">
        <v>322</v>
      </c>
      <c r="S746" t="s">
        <v>57</v>
      </c>
      <c r="T746" t="s">
        <v>57</v>
      </c>
      <c r="U746" t="s">
        <v>57</v>
      </c>
      <c r="V746" t="s">
        <v>57</v>
      </c>
      <c r="W746" t="s">
        <v>57</v>
      </c>
      <c r="X746" t="s">
        <v>61</v>
      </c>
      <c r="Y746" t="s">
        <v>61</v>
      </c>
      <c r="Z746" t="s">
        <v>61</v>
      </c>
      <c r="AA746" t="s">
        <v>64</v>
      </c>
      <c r="AB746" t="s">
        <v>57</v>
      </c>
      <c r="AC746" t="s">
        <v>65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66</v>
      </c>
      <c r="AM746">
        <v>0</v>
      </c>
      <c r="AN746">
        <v>1</v>
      </c>
      <c r="AO746">
        <v>0</v>
      </c>
      <c r="AP746" t="s">
        <v>123</v>
      </c>
      <c r="AQ746" t="s">
        <v>116</v>
      </c>
      <c r="AR746" t="s">
        <v>105</v>
      </c>
      <c r="AS746">
        <v>5</v>
      </c>
      <c r="AT746">
        <v>1374</v>
      </c>
      <c r="AU746">
        <v>1</v>
      </c>
      <c r="AV746">
        <v>0</v>
      </c>
      <c r="AW746">
        <v>1</v>
      </c>
      <c r="AX746">
        <v>0</v>
      </c>
      <c r="AY746">
        <v>6</v>
      </c>
      <c r="AZ746" t="s">
        <v>125</v>
      </c>
      <c r="BA746">
        <v>2</v>
      </c>
      <c r="BB746" t="s">
        <v>126</v>
      </c>
      <c r="BC746">
        <v>3</v>
      </c>
    </row>
    <row r="747" spans="1:55">
      <c r="A747" t="s">
        <v>2014</v>
      </c>
      <c r="B747" t="s">
        <v>56</v>
      </c>
      <c r="C747">
        <v>27</v>
      </c>
      <c r="D747" t="s">
        <v>57</v>
      </c>
      <c r="E747">
        <v>0</v>
      </c>
      <c r="F747" t="s">
        <v>2015</v>
      </c>
      <c r="G747">
        <v>90623</v>
      </c>
      <c r="H747">
        <v>33.850504</v>
      </c>
      <c r="I747">
        <v>-118.039892</v>
      </c>
      <c r="J747">
        <v>1</v>
      </c>
      <c r="K747">
        <v>56</v>
      </c>
      <c r="L747" t="s">
        <v>59</v>
      </c>
      <c r="M747" t="s">
        <v>57</v>
      </c>
      <c r="N747" t="s">
        <v>1226</v>
      </c>
      <c r="O747" t="s">
        <v>57</v>
      </c>
      <c r="P747" t="s">
        <v>57</v>
      </c>
      <c r="Q747" t="s">
        <v>85</v>
      </c>
      <c r="R747" t="s">
        <v>893</v>
      </c>
      <c r="S747" t="s">
        <v>61</v>
      </c>
      <c r="T747" t="s">
        <v>61</v>
      </c>
      <c r="U747" t="s">
        <v>57</v>
      </c>
      <c r="V747" t="s">
        <v>61</v>
      </c>
      <c r="W747" t="s">
        <v>57</v>
      </c>
      <c r="X747" t="s">
        <v>57</v>
      </c>
      <c r="Y747" t="s">
        <v>57</v>
      </c>
      <c r="Z747" t="s">
        <v>57</v>
      </c>
      <c r="AA747" t="s">
        <v>64</v>
      </c>
      <c r="AB747" t="s">
        <v>57</v>
      </c>
      <c r="AC747" t="s">
        <v>65</v>
      </c>
      <c r="AD747">
        <v>99.8</v>
      </c>
      <c r="AE747">
        <v>5515.45</v>
      </c>
      <c r="AF747">
        <v>0</v>
      </c>
      <c r="AG747">
        <v>0</v>
      </c>
      <c r="AH747">
        <v>2372.72</v>
      </c>
      <c r="AI747">
        <v>7888.17</v>
      </c>
      <c r="AJ747" t="s">
        <v>66</v>
      </c>
      <c r="AM747">
        <v>0</v>
      </c>
      <c r="AN747">
        <v>1</v>
      </c>
      <c r="AO747">
        <v>0</v>
      </c>
      <c r="AP747" t="s">
        <v>123</v>
      </c>
      <c r="AQ747" t="s">
        <v>116</v>
      </c>
      <c r="AR747" t="s">
        <v>105</v>
      </c>
      <c r="AS747">
        <v>5</v>
      </c>
      <c r="AT747">
        <v>15505</v>
      </c>
      <c r="AU747">
        <v>1</v>
      </c>
      <c r="AV747">
        <v>0</v>
      </c>
      <c r="AW747">
        <v>1</v>
      </c>
      <c r="AX747">
        <v>0</v>
      </c>
      <c r="AY747">
        <v>6</v>
      </c>
      <c r="AZ747" t="s">
        <v>125</v>
      </c>
      <c r="BA747">
        <v>3</v>
      </c>
      <c r="BB747" t="s">
        <v>126</v>
      </c>
      <c r="BC747">
        <v>3</v>
      </c>
    </row>
    <row r="748" spans="1:55">
      <c r="A748" t="s">
        <v>2016</v>
      </c>
      <c r="B748" t="s">
        <v>73</v>
      </c>
      <c r="C748">
        <v>62</v>
      </c>
      <c r="D748" t="s">
        <v>61</v>
      </c>
      <c r="E748">
        <v>0</v>
      </c>
      <c r="F748" t="s">
        <v>2017</v>
      </c>
      <c r="G748">
        <v>95954</v>
      </c>
      <c r="H748">
        <v>39.933852</v>
      </c>
      <c r="I748">
        <v>-121.584371</v>
      </c>
      <c r="J748">
        <v>0</v>
      </c>
      <c r="K748">
        <v>17</v>
      </c>
      <c r="L748" t="s">
        <v>59</v>
      </c>
      <c r="M748" t="s">
        <v>57</v>
      </c>
      <c r="N748" t="s">
        <v>2018</v>
      </c>
      <c r="O748" t="s">
        <v>61</v>
      </c>
      <c r="P748" t="s">
        <v>57</v>
      </c>
      <c r="Q748" t="s">
        <v>85</v>
      </c>
      <c r="R748" t="s">
        <v>131</v>
      </c>
      <c r="S748" t="s">
        <v>61</v>
      </c>
      <c r="T748" t="s">
        <v>61</v>
      </c>
      <c r="U748" t="s">
        <v>57</v>
      </c>
      <c r="V748" t="s">
        <v>61</v>
      </c>
      <c r="W748" t="s">
        <v>61</v>
      </c>
      <c r="X748" t="s">
        <v>61</v>
      </c>
      <c r="Y748" t="s">
        <v>61</v>
      </c>
      <c r="Z748" t="s">
        <v>57</v>
      </c>
      <c r="AA748" t="s">
        <v>77</v>
      </c>
      <c r="AB748" t="s">
        <v>57</v>
      </c>
      <c r="AC748" t="s">
        <v>87</v>
      </c>
      <c r="AD748">
        <v>76.65000000000001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88</v>
      </c>
      <c r="AK748" t="s">
        <v>89</v>
      </c>
      <c r="AL748" t="s">
        <v>356</v>
      </c>
      <c r="AM748">
        <v>1</v>
      </c>
      <c r="AN748">
        <v>0</v>
      </c>
      <c r="AO748">
        <v>0</v>
      </c>
      <c r="AP748" t="s">
        <v>103</v>
      </c>
      <c r="AQ748" t="s">
        <v>124</v>
      </c>
      <c r="AR748" t="s">
        <v>93</v>
      </c>
      <c r="AS748">
        <v>2</v>
      </c>
      <c r="AT748">
        <v>11168</v>
      </c>
      <c r="AU748">
        <v>1</v>
      </c>
      <c r="AV748">
        <v>1</v>
      </c>
      <c r="AW748">
        <v>0</v>
      </c>
      <c r="AX748">
        <v>76.65000000000001</v>
      </c>
      <c r="AY748">
        <v>3</v>
      </c>
      <c r="AZ748" t="s">
        <v>106</v>
      </c>
      <c r="BA748">
        <v>7</v>
      </c>
      <c r="BB748" t="s">
        <v>95</v>
      </c>
      <c r="BC748">
        <v>1</v>
      </c>
    </row>
    <row r="749" spans="1:55">
      <c r="A749" t="s">
        <v>2019</v>
      </c>
      <c r="B749" t="s">
        <v>56</v>
      </c>
      <c r="C749">
        <v>33</v>
      </c>
      <c r="D749" t="s">
        <v>57</v>
      </c>
      <c r="E749">
        <v>1</v>
      </c>
      <c r="F749" t="s">
        <v>2020</v>
      </c>
      <c r="G749">
        <v>96033</v>
      </c>
      <c r="H749">
        <v>40.740138</v>
      </c>
      <c r="I749">
        <v>-122.587476</v>
      </c>
      <c r="J749">
        <v>2</v>
      </c>
      <c r="K749">
        <v>18</v>
      </c>
      <c r="L749" t="s">
        <v>98</v>
      </c>
      <c r="M749" t="s">
        <v>57</v>
      </c>
      <c r="N749" t="s">
        <v>2021</v>
      </c>
      <c r="O749" t="s">
        <v>57</v>
      </c>
      <c r="P749" t="s">
        <v>61</v>
      </c>
      <c r="Q749" t="s">
        <v>143</v>
      </c>
      <c r="R749" t="s">
        <v>143</v>
      </c>
      <c r="S749" t="s">
        <v>143</v>
      </c>
      <c r="T749" t="s">
        <v>143</v>
      </c>
      <c r="U749" t="s">
        <v>143</v>
      </c>
      <c r="V749" t="s">
        <v>143</v>
      </c>
      <c r="W749" t="s">
        <v>143</v>
      </c>
      <c r="X749" t="s">
        <v>143</v>
      </c>
      <c r="Y749" t="s">
        <v>143</v>
      </c>
      <c r="Z749" t="s">
        <v>143</v>
      </c>
      <c r="AA749" t="s">
        <v>122</v>
      </c>
      <c r="AB749" t="s">
        <v>61</v>
      </c>
      <c r="AC749" t="s">
        <v>65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66</v>
      </c>
      <c r="AM749">
        <v>0</v>
      </c>
      <c r="AN749">
        <v>1</v>
      </c>
      <c r="AO749">
        <v>0</v>
      </c>
      <c r="AP749" t="s">
        <v>103</v>
      </c>
      <c r="AQ749" t="s">
        <v>68</v>
      </c>
      <c r="AR749" t="s">
        <v>182</v>
      </c>
      <c r="AT749">
        <v>373</v>
      </c>
      <c r="AU749">
        <v>1</v>
      </c>
      <c r="AV749">
        <v>0</v>
      </c>
      <c r="AW749">
        <v>1</v>
      </c>
      <c r="AX749">
        <v>0</v>
      </c>
      <c r="AY749">
        <v>3</v>
      </c>
      <c r="AZ749" t="s">
        <v>106</v>
      </c>
      <c r="BA749">
        <v>0</v>
      </c>
      <c r="BB749" t="s">
        <v>71</v>
      </c>
      <c r="BC749">
        <v>4</v>
      </c>
    </row>
    <row r="750" spans="1:55">
      <c r="A750" t="s">
        <v>2022</v>
      </c>
      <c r="B750" t="s">
        <v>73</v>
      </c>
      <c r="C750">
        <v>45</v>
      </c>
      <c r="D750" t="s">
        <v>61</v>
      </c>
      <c r="E750">
        <v>0</v>
      </c>
      <c r="F750" t="s">
        <v>1859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98</v>
      </c>
      <c r="M750" t="s">
        <v>57</v>
      </c>
      <c r="N750" t="s">
        <v>2023</v>
      </c>
      <c r="O750" t="s">
        <v>61</v>
      </c>
      <c r="P750" t="s">
        <v>61</v>
      </c>
      <c r="Q750" t="s">
        <v>143</v>
      </c>
      <c r="R750" t="s">
        <v>143</v>
      </c>
      <c r="S750" t="s">
        <v>143</v>
      </c>
      <c r="T750" t="s">
        <v>143</v>
      </c>
      <c r="U750" t="s">
        <v>143</v>
      </c>
      <c r="V750" t="s">
        <v>143</v>
      </c>
      <c r="W750" t="s">
        <v>143</v>
      </c>
      <c r="X750" t="s">
        <v>143</v>
      </c>
      <c r="Y750" t="s">
        <v>143</v>
      </c>
      <c r="Z750" t="s">
        <v>143</v>
      </c>
      <c r="AA750" t="s">
        <v>122</v>
      </c>
      <c r="AB750" t="s">
        <v>61</v>
      </c>
      <c r="AC750" t="s">
        <v>65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66</v>
      </c>
      <c r="AM750">
        <v>0</v>
      </c>
      <c r="AN750">
        <v>1</v>
      </c>
      <c r="AO750">
        <v>0</v>
      </c>
      <c r="AP750" t="s">
        <v>67</v>
      </c>
      <c r="AQ750" t="s">
        <v>78</v>
      </c>
      <c r="AR750" t="s">
        <v>182</v>
      </c>
      <c r="AT750">
        <v>21911</v>
      </c>
      <c r="AU750">
        <v>1</v>
      </c>
      <c r="AV750">
        <v>0</v>
      </c>
      <c r="AW750">
        <v>1</v>
      </c>
      <c r="AX750">
        <v>0</v>
      </c>
      <c r="AY750">
        <v>2</v>
      </c>
      <c r="AZ750" t="s">
        <v>70</v>
      </c>
      <c r="BA750">
        <v>2</v>
      </c>
      <c r="BB750" t="s">
        <v>126</v>
      </c>
      <c r="BC750">
        <v>3</v>
      </c>
    </row>
    <row r="751" spans="1:55">
      <c r="A751" t="s">
        <v>2024</v>
      </c>
      <c r="B751" t="s">
        <v>56</v>
      </c>
      <c r="C751">
        <v>52</v>
      </c>
      <c r="D751" t="s">
        <v>57</v>
      </c>
      <c r="E751">
        <v>2</v>
      </c>
      <c r="F751" t="s">
        <v>287</v>
      </c>
      <c r="G751">
        <v>96107</v>
      </c>
      <c r="H751">
        <v>38.42528</v>
      </c>
      <c r="I751">
        <v>-119.475741</v>
      </c>
      <c r="J751">
        <v>10</v>
      </c>
      <c r="K751">
        <v>45</v>
      </c>
      <c r="L751" t="s">
        <v>59</v>
      </c>
      <c r="M751" t="s">
        <v>61</v>
      </c>
      <c r="N751" t="s">
        <v>143</v>
      </c>
      <c r="O751" t="s">
        <v>143</v>
      </c>
      <c r="P751" t="s">
        <v>57</v>
      </c>
      <c r="Q751" t="s">
        <v>62</v>
      </c>
      <c r="R751" t="s">
        <v>156</v>
      </c>
      <c r="S751" t="s">
        <v>61</v>
      </c>
      <c r="T751" t="s">
        <v>57</v>
      </c>
      <c r="U751" t="s">
        <v>57</v>
      </c>
      <c r="V751" t="s">
        <v>57</v>
      </c>
      <c r="W751" t="s">
        <v>61</v>
      </c>
      <c r="X751" t="s">
        <v>57</v>
      </c>
      <c r="Y751" t="s">
        <v>57</v>
      </c>
      <c r="Z751" t="s">
        <v>57</v>
      </c>
      <c r="AA751" t="s">
        <v>64</v>
      </c>
      <c r="AB751" t="s">
        <v>61</v>
      </c>
      <c r="AC751" t="s">
        <v>87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66</v>
      </c>
      <c r="AM751">
        <v>0</v>
      </c>
      <c r="AN751">
        <v>1</v>
      </c>
      <c r="AO751">
        <v>0</v>
      </c>
      <c r="AP751" t="s">
        <v>176</v>
      </c>
      <c r="AQ751" t="s">
        <v>92</v>
      </c>
      <c r="AR751" t="s">
        <v>69</v>
      </c>
      <c r="AS751">
        <v>6</v>
      </c>
      <c r="AT751">
        <v>1332</v>
      </c>
      <c r="AU751">
        <v>1</v>
      </c>
      <c r="AV751">
        <v>0</v>
      </c>
      <c r="AW751">
        <v>1</v>
      </c>
      <c r="AX751">
        <v>0</v>
      </c>
      <c r="AY751">
        <v>5</v>
      </c>
      <c r="AZ751" t="s">
        <v>177</v>
      </c>
      <c r="BA751">
        <v>0</v>
      </c>
      <c r="BB751" t="s">
        <v>71</v>
      </c>
      <c r="BC751">
        <v>4</v>
      </c>
    </row>
    <row r="752" spans="1:55">
      <c r="A752" t="s">
        <v>2025</v>
      </c>
      <c r="B752" t="s">
        <v>56</v>
      </c>
      <c r="C752">
        <v>78</v>
      </c>
      <c r="D752" t="s">
        <v>61</v>
      </c>
      <c r="E752">
        <v>0</v>
      </c>
      <c r="F752" t="s">
        <v>2026</v>
      </c>
      <c r="G752">
        <v>95258</v>
      </c>
      <c r="H752">
        <v>38.169605</v>
      </c>
      <c r="I752">
        <v>-121.310964</v>
      </c>
      <c r="J752">
        <v>0</v>
      </c>
      <c r="K752">
        <v>47</v>
      </c>
      <c r="L752" t="s">
        <v>59</v>
      </c>
      <c r="M752" t="s">
        <v>57</v>
      </c>
      <c r="N752" t="s">
        <v>2027</v>
      </c>
      <c r="O752" t="s">
        <v>57</v>
      </c>
      <c r="P752" t="s">
        <v>57</v>
      </c>
      <c r="Q752" t="s">
        <v>85</v>
      </c>
      <c r="R752" t="s">
        <v>110</v>
      </c>
      <c r="S752" t="s">
        <v>61</v>
      </c>
      <c r="T752" t="s">
        <v>57</v>
      </c>
      <c r="U752" t="s">
        <v>61</v>
      </c>
      <c r="V752" t="s">
        <v>57</v>
      </c>
      <c r="W752" t="s">
        <v>57</v>
      </c>
      <c r="X752" t="s">
        <v>61</v>
      </c>
      <c r="Y752" t="s">
        <v>61</v>
      </c>
      <c r="Z752" t="s">
        <v>57</v>
      </c>
      <c r="AA752" t="s">
        <v>77</v>
      </c>
      <c r="AB752" t="s">
        <v>57</v>
      </c>
      <c r="AC752" t="s">
        <v>87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</v>
      </c>
      <c r="AJ752" t="s">
        <v>88</v>
      </c>
      <c r="AK752" t="s">
        <v>89</v>
      </c>
      <c r="AL752" t="s">
        <v>342</v>
      </c>
      <c r="AM752">
        <v>1</v>
      </c>
      <c r="AN752">
        <v>0</v>
      </c>
      <c r="AO752">
        <v>0</v>
      </c>
      <c r="AP752" t="s">
        <v>176</v>
      </c>
      <c r="AQ752" t="s">
        <v>104</v>
      </c>
      <c r="AR752" t="s">
        <v>105</v>
      </c>
      <c r="AS752">
        <v>4</v>
      </c>
      <c r="AT752">
        <v>4176</v>
      </c>
      <c r="AU752">
        <v>1</v>
      </c>
      <c r="AV752">
        <v>1</v>
      </c>
      <c r="AW752">
        <v>0</v>
      </c>
      <c r="AX752">
        <v>95.05</v>
      </c>
      <c r="AY752">
        <v>5</v>
      </c>
      <c r="AZ752" t="s">
        <v>177</v>
      </c>
      <c r="BA752">
        <v>7</v>
      </c>
      <c r="BB752" t="s">
        <v>95</v>
      </c>
      <c r="BC752">
        <v>1</v>
      </c>
    </row>
    <row r="753" spans="1:55">
      <c r="A753" t="s">
        <v>2028</v>
      </c>
      <c r="B753" t="s">
        <v>56</v>
      </c>
      <c r="C753">
        <v>35</v>
      </c>
      <c r="D753" t="s">
        <v>57</v>
      </c>
      <c r="E753">
        <v>0</v>
      </c>
      <c r="F753" t="s">
        <v>2029</v>
      </c>
      <c r="G753">
        <v>90732</v>
      </c>
      <c r="H753">
        <v>33.744119</v>
      </c>
      <c r="I753">
        <v>-118.31448</v>
      </c>
      <c r="J753">
        <v>2</v>
      </c>
      <c r="K753">
        <v>61</v>
      </c>
      <c r="L753" t="s">
        <v>59</v>
      </c>
      <c r="M753" t="s">
        <v>57</v>
      </c>
      <c r="N753" t="s">
        <v>2030</v>
      </c>
      <c r="O753" t="s">
        <v>57</v>
      </c>
      <c r="P753" t="s">
        <v>57</v>
      </c>
      <c r="Q753" t="s">
        <v>85</v>
      </c>
      <c r="R753" t="s">
        <v>136</v>
      </c>
      <c r="S753" t="s">
        <v>61</v>
      </c>
      <c r="T753" t="s">
        <v>57</v>
      </c>
      <c r="U753" t="s">
        <v>61</v>
      </c>
      <c r="V753" t="s">
        <v>61</v>
      </c>
      <c r="W753" t="s">
        <v>57</v>
      </c>
      <c r="X753" t="s">
        <v>57</v>
      </c>
      <c r="Y753" t="s">
        <v>57</v>
      </c>
      <c r="Z753" t="s">
        <v>57</v>
      </c>
      <c r="AA753" t="s">
        <v>122</v>
      </c>
      <c r="AB753" t="s">
        <v>57</v>
      </c>
      <c r="AC753" t="s">
        <v>87</v>
      </c>
      <c r="AD753">
        <v>101.05</v>
      </c>
      <c r="AE753">
        <v>5971.25</v>
      </c>
      <c r="AF753">
        <v>0</v>
      </c>
      <c r="AG753">
        <v>0</v>
      </c>
      <c r="AH753">
        <v>1066.89</v>
      </c>
      <c r="AI753">
        <v>7038.14</v>
      </c>
      <c r="AJ753" t="s">
        <v>66</v>
      </c>
      <c r="AM753">
        <v>0</v>
      </c>
      <c r="AN753">
        <v>1</v>
      </c>
      <c r="AO753">
        <v>0</v>
      </c>
      <c r="AP753" t="s">
        <v>123</v>
      </c>
      <c r="AQ753" t="s">
        <v>68</v>
      </c>
      <c r="AR753" t="s">
        <v>105</v>
      </c>
      <c r="AS753">
        <v>5</v>
      </c>
      <c r="AT753">
        <v>21279</v>
      </c>
      <c r="AU753">
        <v>1</v>
      </c>
      <c r="AV753">
        <v>0</v>
      </c>
      <c r="AW753">
        <v>1</v>
      </c>
      <c r="AX753">
        <v>0</v>
      </c>
      <c r="AY753">
        <v>6</v>
      </c>
      <c r="AZ753" t="s">
        <v>125</v>
      </c>
      <c r="BA753">
        <v>3</v>
      </c>
      <c r="BB753" t="s">
        <v>126</v>
      </c>
      <c r="BC753">
        <v>3</v>
      </c>
    </row>
    <row r="754" spans="1:55">
      <c r="A754" t="s">
        <v>2031</v>
      </c>
      <c r="B754" t="s">
        <v>56</v>
      </c>
      <c r="C754">
        <v>34</v>
      </c>
      <c r="D754" t="s">
        <v>57</v>
      </c>
      <c r="E754">
        <v>1</v>
      </c>
      <c r="F754" t="s">
        <v>1364</v>
      </c>
      <c r="G754">
        <v>92870</v>
      </c>
      <c r="H754">
        <v>33.881158</v>
      </c>
      <c r="I754">
        <v>-117.854783</v>
      </c>
      <c r="J754">
        <v>1</v>
      </c>
      <c r="K754">
        <v>66</v>
      </c>
      <c r="L754" t="s">
        <v>59</v>
      </c>
      <c r="M754" t="s">
        <v>57</v>
      </c>
      <c r="N754" t="s">
        <v>2032</v>
      </c>
      <c r="O754" t="s">
        <v>57</v>
      </c>
      <c r="P754" t="s">
        <v>57</v>
      </c>
      <c r="Q754" t="s">
        <v>85</v>
      </c>
      <c r="R754" t="s">
        <v>174</v>
      </c>
      <c r="S754" t="s">
        <v>61</v>
      </c>
      <c r="T754" t="s">
        <v>61</v>
      </c>
      <c r="U754" t="s">
        <v>61</v>
      </c>
      <c r="V754" t="s">
        <v>61</v>
      </c>
      <c r="W754" t="s">
        <v>61</v>
      </c>
      <c r="X754" t="s">
        <v>61</v>
      </c>
      <c r="Y754" t="s">
        <v>61</v>
      </c>
      <c r="Z754" t="s">
        <v>57</v>
      </c>
      <c r="AA754" t="s">
        <v>64</v>
      </c>
      <c r="AB754" t="s">
        <v>57</v>
      </c>
      <c r="AC754" t="s">
        <v>87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66</v>
      </c>
      <c r="AM754">
        <v>0</v>
      </c>
      <c r="AN754">
        <v>1</v>
      </c>
      <c r="AO754">
        <v>0</v>
      </c>
      <c r="AP754" t="s">
        <v>123</v>
      </c>
      <c r="AQ754" t="s">
        <v>68</v>
      </c>
      <c r="AR754" t="s">
        <v>93</v>
      </c>
      <c r="AS754">
        <v>1</v>
      </c>
      <c r="AT754">
        <v>48170</v>
      </c>
      <c r="AU754">
        <v>1</v>
      </c>
      <c r="AV754">
        <v>0</v>
      </c>
      <c r="AW754">
        <v>1</v>
      </c>
      <c r="AX754">
        <v>0</v>
      </c>
      <c r="AY754">
        <v>6</v>
      </c>
      <c r="AZ754" t="s">
        <v>125</v>
      </c>
      <c r="BA754">
        <v>2</v>
      </c>
      <c r="BB754" t="s">
        <v>126</v>
      </c>
      <c r="BC754">
        <v>3</v>
      </c>
    </row>
    <row r="755" spans="1:55">
      <c r="A755" t="s">
        <v>2033</v>
      </c>
      <c r="B755" t="s">
        <v>56</v>
      </c>
      <c r="C755">
        <v>42</v>
      </c>
      <c r="D755" t="s">
        <v>61</v>
      </c>
      <c r="E755">
        <v>0</v>
      </c>
      <c r="F755" t="s">
        <v>2034</v>
      </c>
      <c r="G755">
        <v>92268</v>
      </c>
      <c r="H755">
        <v>34.201108</v>
      </c>
      <c r="I755">
        <v>-116.593456</v>
      </c>
      <c r="J755">
        <v>0</v>
      </c>
      <c r="K755">
        <v>42</v>
      </c>
      <c r="L755" t="s">
        <v>129</v>
      </c>
      <c r="M755" t="s">
        <v>57</v>
      </c>
      <c r="N755" t="s">
        <v>2035</v>
      </c>
      <c r="O755" t="s">
        <v>61</v>
      </c>
      <c r="P755" t="s">
        <v>57</v>
      </c>
      <c r="Q755" t="s">
        <v>135</v>
      </c>
      <c r="R755" t="s">
        <v>382</v>
      </c>
      <c r="S755" t="s">
        <v>57</v>
      </c>
      <c r="T755" t="s">
        <v>61</v>
      </c>
      <c r="U755" t="s">
        <v>57</v>
      </c>
      <c r="V755" t="s">
        <v>61</v>
      </c>
      <c r="W755" t="s">
        <v>61</v>
      </c>
      <c r="X755" t="s">
        <v>61</v>
      </c>
      <c r="Y755" t="s">
        <v>61</v>
      </c>
      <c r="Z755" t="s">
        <v>57</v>
      </c>
      <c r="AA755" t="s">
        <v>77</v>
      </c>
      <c r="AB755" t="s">
        <v>61</v>
      </c>
      <c r="AC755" t="s">
        <v>65</v>
      </c>
      <c r="AD755">
        <v>54.55</v>
      </c>
      <c r="AE755">
        <v>2455.05</v>
      </c>
      <c r="AF755">
        <v>0</v>
      </c>
      <c r="AG755">
        <v>0</v>
      </c>
      <c r="AH755">
        <v>1350.72</v>
      </c>
      <c r="AI755">
        <v>3805.77</v>
      </c>
      <c r="AJ755" t="s">
        <v>66</v>
      </c>
      <c r="AM755">
        <v>0</v>
      </c>
      <c r="AN755">
        <v>1</v>
      </c>
      <c r="AO755">
        <v>0</v>
      </c>
      <c r="AP755" t="s">
        <v>176</v>
      </c>
      <c r="AQ755" t="s">
        <v>78</v>
      </c>
      <c r="AR755" t="s">
        <v>69</v>
      </c>
      <c r="AS755">
        <v>3</v>
      </c>
      <c r="AT755">
        <v>354</v>
      </c>
      <c r="AU755">
        <v>1</v>
      </c>
      <c r="AV755">
        <v>0</v>
      </c>
      <c r="AW755">
        <v>1</v>
      </c>
      <c r="AX755">
        <v>0</v>
      </c>
      <c r="AY755">
        <v>5</v>
      </c>
      <c r="AZ755" t="s">
        <v>177</v>
      </c>
      <c r="BA755">
        <v>5</v>
      </c>
      <c r="BB755" t="s">
        <v>80</v>
      </c>
      <c r="BC755">
        <v>2</v>
      </c>
    </row>
    <row r="756" spans="1:55">
      <c r="A756" t="s">
        <v>2036</v>
      </c>
      <c r="B756" t="s">
        <v>56</v>
      </c>
      <c r="C756">
        <v>24</v>
      </c>
      <c r="D756" t="s">
        <v>57</v>
      </c>
      <c r="E756">
        <v>2</v>
      </c>
      <c r="F756" t="s">
        <v>924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59</v>
      </c>
      <c r="M756" t="s">
        <v>57</v>
      </c>
      <c r="N756" t="s">
        <v>2037</v>
      </c>
      <c r="O756" t="s">
        <v>61</v>
      </c>
      <c r="P756" t="s">
        <v>61</v>
      </c>
      <c r="Q756" t="s">
        <v>143</v>
      </c>
      <c r="R756" t="s">
        <v>143</v>
      </c>
      <c r="S756" t="s">
        <v>143</v>
      </c>
      <c r="T756" t="s">
        <v>143</v>
      </c>
      <c r="U756" t="s">
        <v>143</v>
      </c>
      <c r="V756" t="s">
        <v>143</v>
      </c>
      <c r="W756" t="s">
        <v>143</v>
      </c>
      <c r="X756" t="s">
        <v>143</v>
      </c>
      <c r="Y756" t="s">
        <v>143</v>
      </c>
      <c r="Z756" t="s">
        <v>143</v>
      </c>
      <c r="AA756" t="s">
        <v>122</v>
      </c>
      <c r="AB756" t="s">
        <v>61</v>
      </c>
      <c r="AC756" t="s">
        <v>65</v>
      </c>
      <c r="AD756">
        <v>19.4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66</v>
      </c>
      <c r="AM756">
        <v>0</v>
      </c>
      <c r="AN756">
        <v>1</v>
      </c>
      <c r="AO756">
        <v>0</v>
      </c>
      <c r="AP756" t="s">
        <v>123</v>
      </c>
      <c r="AQ756" t="s">
        <v>116</v>
      </c>
      <c r="AR756" t="s">
        <v>182</v>
      </c>
      <c r="AT756">
        <v>27614</v>
      </c>
      <c r="AU756">
        <v>1</v>
      </c>
      <c r="AV756">
        <v>0</v>
      </c>
      <c r="AW756">
        <v>1</v>
      </c>
      <c r="AX756">
        <v>0</v>
      </c>
      <c r="AY756">
        <v>6</v>
      </c>
      <c r="AZ756" t="s">
        <v>125</v>
      </c>
      <c r="BA756">
        <v>0</v>
      </c>
      <c r="BB756" t="s">
        <v>71</v>
      </c>
      <c r="BC756">
        <v>4</v>
      </c>
    </row>
    <row r="757" spans="1:55">
      <c r="A757" t="s">
        <v>2038</v>
      </c>
      <c r="B757" t="s">
        <v>56</v>
      </c>
      <c r="C757">
        <v>34</v>
      </c>
      <c r="D757" t="s">
        <v>61</v>
      </c>
      <c r="E757">
        <v>0</v>
      </c>
      <c r="F757" t="s">
        <v>2039</v>
      </c>
      <c r="G757">
        <v>91977</v>
      </c>
      <c r="H757">
        <v>32.726627</v>
      </c>
      <c r="I757">
        <v>-116.994608</v>
      </c>
      <c r="J757">
        <v>0</v>
      </c>
      <c r="K757">
        <v>1</v>
      </c>
      <c r="L757" t="s">
        <v>83</v>
      </c>
      <c r="M757" t="s">
        <v>57</v>
      </c>
      <c r="N757" t="s">
        <v>2040</v>
      </c>
      <c r="O757" t="s">
        <v>61</v>
      </c>
      <c r="P757" t="s">
        <v>61</v>
      </c>
      <c r="Q757" t="s">
        <v>143</v>
      </c>
      <c r="R757" t="s">
        <v>143</v>
      </c>
      <c r="S757" t="s">
        <v>143</v>
      </c>
      <c r="T757" t="s">
        <v>143</v>
      </c>
      <c r="U757" t="s">
        <v>143</v>
      </c>
      <c r="V757" t="s">
        <v>143</v>
      </c>
      <c r="W757" t="s">
        <v>143</v>
      </c>
      <c r="X757" t="s">
        <v>143</v>
      </c>
      <c r="Y757" t="s">
        <v>143</v>
      </c>
      <c r="Z757" t="s">
        <v>143</v>
      </c>
      <c r="AA757" t="s">
        <v>77</v>
      </c>
      <c r="AB757" t="s">
        <v>57</v>
      </c>
      <c r="AC757" t="s">
        <v>87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170</v>
      </c>
      <c r="AM757">
        <v>0</v>
      </c>
      <c r="AN757">
        <v>0</v>
      </c>
      <c r="AO757">
        <v>0</v>
      </c>
      <c r="AP757" t="s">
        <v>91</v>
      </c>
      <c r="AQ757" t="s">
        <v>68</v>
      </c>
      <c r="AR757" t="s">
        <v>182</v>
      </c>
      <c r="AT757">
        <v>56100</v>
      </c>
      <c r="AU757">
        <v>0</v>
      </c>
      <c r="AX757">
        <v>0</v>
      </c>
      <c r="AY757">
        <v>1</v>
      </c>
      <c r="AZ757" t="s">
        <v>94</v>
      </c>
      <c r="BA757">
        <v>8</v>
      </c>
      <c r="BB757" t="s">
        <v>95</v>
      </c>
      <c r="BC757">
        <v>1</v>
      </c>
    </row>
    <row r="758" spans="1:55">
      <c r="A758" t="s">
        <v>2041</v>
      </c>
      <c r="B758" t="s">
        <v>56</v>
      </c>
      <c r="C758">
        <v>58</v>
      </c>
      <c r="D758" t="s">
        <v>57</v>
      </c>
      <c r="E758">
        <v>0</v>
      </c>
      <c r="F758" t="s">
        <v>1607</v>
      </c>
      <c r="G758">
        <v>92692</v>
      </c>
      <c r="H758">
        <v>33.60693</v>
      </c>
      <c r="I758">
        <v>-117.644253</v>
      </c>
      <c r="J758">
        <v>8</v>
      </c>
      <c r="K758">
        <v>68</v>
      </c>
      <c r="L758" t="s">
        <v>119</v>
      </c>
      <c r="M758" t="s">
        <v>61</v>
      </c>
      <c r="N758" t="s">
        <v>143</v>
      </c>
      <c r="O758" t="s">
        <v>143</v>
      </c>
      <c r="P758" t="s">
        <v>57</v>
      </c>
      <c r="Q758" t="s">
        <v>135</v>
      </c>
      <c r="R758" t="s">
        <v>110</v>
      </c>
      <c r="S758" t="s">
        <v>57</v>
      </c>
      <c r="T758" t="s">
        <v>61</v>
      </c>
      <c r="U758" t="s">
        <v>57</v>
      </c>
      <c r="V758" t="s">
        <v>61</v>
      </c>
      <c r="W758" t="s">
        <v>57</v>
      </c>
      <c r="X758" t="s">
        <v>57</v>
      </c>
      <c r="Y758" t="s">
        <v>57</v>
      </c>
      <c r="Z758" t="s">
        <v>57</v>
      </c>
      <c r="AA758" t="s">
        <v>64</v>
      </c>
      <c r="AB758" t="s">
        <v>57</v>
      </c>
      <c r="AC758" t="s">
        <v>87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66</v>
      </c>
      <c r="AM758">
        <v>0</v>
      </c>
      <c r="AN758">
        <v>1</v>
      </c>
      <c r="AO758">
        <v>0</v>
      </c>
      <c r="AP758" t="s">
        <v>123</v>
      </c>
      <c r="AQ758" t="s">
        <v>92</v>
      </c>
      <c r="AR758" t="s">
        <v>69</v>
      </c>
      <c r="AS758">
        <v>6</v>
      </c>
      <c r="AT758">
        <v>46227</v>
      </c>
      <c r="AU758">
        <v>1</v>
      </c>
      <c r="AV758">
        <v>0</v>
      </c>
      <c r="AW758">
        <v>1</v>
      </c>
      <c r="AX758">
        <v>0</v>
      </c>
      <c r="AY758">
        <v>6</v>
      </c>
      <c r="AZ758" t="s">
        <v>125</v>
      </c>
      <c r="BA758">
        <v>1</v>
      </c>
      <c r="BB758" t="s">
        <v>71</v>
      </c>
      <c r="BC758">
        <v>4</v>
      </c>
    </row>
    <row r="759" spans="1:55">
      <c r="A759" t="s">
        <v>2042</v>
      </c>
      <c r="B759" t="s">
        <v>56</v>
      </c>
      <c r="C759">
        <v>62</v>
      </c>
      <c r="D759" t="s">
        <v>57</v>
      </c>
      <c r="E759">
        <v>3</v>
      </c>
      <c r="F759" t="s">
        <v>499</v>
      </c>
      <c r="G759">
        <v>94709</v>
      </c>
      <c r="H759">
        <v>37.878554</v>
      </c>
      <c r="I759">
        <v>-122.26609</v>
      </c>
      <c r="J759">
        <v>9</v>
      </c>
      <c r="K759">
        <v>1</v>
      </c>
      <c r="L759" t="s">
        <v>59</v>
      </c>
      <c r="M759" t="s">
        <v>57</v>
      </c>
      <c r="N759" t="s">
        <v>1355</v>
      </c>
      <c r="O759" t="s">
        <v>61</v>
      </c>
      <c r="P759" t="s">
        <v>61</v>
      </c>
      <c r="Q759" t="s">
        <v>143</v>
      </c>
      <c r="R759" t="s">
        <v>143</v>
      </c>
      <c r="S759" t="s">
        <v>143</v>
      </c>
      <c r="T759" t="s">
        <v>143</v>
      </c>
      <c r="U759" t="s">
        <v>143</v>
      </c>
      <c r="V759" t="s">
        <v>143</v>
      </c>
      <c r="W759" t="s">
        <v>143</v>
      </c>
      <c r="X759" t="s">
        <v>143</v>
      </c>
      <c r="Y759" t="s">
        <v>143</v>
      </c>
      <c r="Z759" t="s">
        <v>143</v>
      </c>
      <c r="AA759" t="s">
        <v>122</v>
      </c>
      <c r="AB759" t="s">
        <v>61</v>
      </c>
      <c r="AC759" t="s">
        <v>65</v>
      </c>
      <c r="AD759">
        <v>20.35</v>
      </c>
      <c r="AE759">
        <v>20.35</v>
      </c>
      <c r="AF759">
        <v>0</v>
      </c>
      <c r="AG759">
        <v>0</v>
      </c>
      <c r="AH759">
        <v>30.09</v>
      </c>
      <c r="AI759">
        <v>50.44</v>
      </c>
      <c r="AJ759" t="s">
        <v>170</v>
      </c>
      <c r="AM759">
        <v>0</v>
      </c>
      <c r="AN759">
        <v>0</v>
      </c>
      <c r="AO759">
        <v>0</v>
      </c>
      <c r="AP759" t="s">
        <v>91</v>
      </c>
      <c r="AQ759" t="s">
        <v>124</v>
      </c>
      <c r="AR759" t="s">
        <v>182</v>
      </c>
      <c r="AT759">
        <v>10147</v>
      </c>
      <c r="AU759">
        <v>0</v>
      </c>
      <c r="AX759">
        <v>0</v>
      </c>
      <c r="AY759">
        <v>1</v>
      </c>
      <c r="AZ759" t="s">
        <v>94</v>
      </c>
      <c r="BA759">
        <v>3</v>
      </c>
      <c r="BB759" t="s">
        <v>126</v>
      </c>
      <c r="BC759">
        <v>3</v>
      </c>
    </row>
    <row r="760" spans="1:55">
      <c r="A760" t="s">
        <v>2043</v>
      </c>
      <c r="B760" t="s">
        <v>73</v>
      </c>
      <c r="C760">
        <v>27</v>
      </c>
      <c r="D760" t="s">
        <v>57</v>
      </c>
      <c r="E760">
        <v>0</v>
      </c>
      <c r="F760" t="s">
        <v>2044</v>
      </c>
      <c r="G760">
        <v>95383</v>
      </c>
      <c r="H760">
        <v>38.107441</v>
      </c>
      <c r="I760">
        <v>-120.230625</v>
      </c>
      <c r="J760">
        <v>1</v>
      </c>
      <c r="K760">
        <v>17</v>
      </c>
      <c r="L760" t="s">
        <v>59</v>
      </c>
      <c r="M760" t="s">
        <v>61</v>
      </c>
      <c r="N760" t="s">
        <v>143</v>
      </c>
      <c r="O760" t="s">
        <v>143</v>
      </c>
      <c r="P760" t="s">
        <v>57</v>
      </c>
      <c r="Q760" t="s">
        <v>135</v>
      </c>
      <c r="R760" t="s">
        <v>189</v>
      </c>
      <c r="S760" t="s">
        <v>61</v>
      </c>
      <c r="T760" t="s">
        <v>57</v>
      </c>
      <c r="U760" t="s">
        <v>61</v>
      </c>
      <c r="V760" t="s">
        <v>61</v>
      </c>
      <c r="W760" t="s">
        <v>57</v>
      </c>
      <c r="X760" t="s">
        <v>57</v>
      </c>
      <c r="Y760" t="s">
        <v>57</v>
      </c>
      <c r="Z760" t="s">
        <v>57</v>
      </c>
      <c r="AA760" t="s">
        <v>77</v>
      </c>
      <c r="AB760" t="s">
        <v>57</v>
      </c>
      <c r="AC760" t="s">
        <v>65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66</v>
      </c>
      <c r="AM760">
        <v>0</v>
      </c>
      <c r="AN760">
        <v>1</v>
      </c>
      <c r="AO760">
        <v>0</v>
      </c>
      <c r="AP760" t="s">
        <v>103</v>
      </c>
      <c r="AQ760" t="s">
        <v>116</v>
      </c>
      <c r="AR760" t="s">
        <v>137</v>
      </c>
      <c r="AS760">
        <v>5</v>
      </c>
      <c r="AT760">
        <v>4848</v>
      </c>
      <c r="AU760">
        <v>1</v>
      </c>
      <c r="AV760">
        <v>0</v>
      </c>
      <c r="AW760">
        <v>1</v>
      </c>
      <c r="AX760">
        <v>0</v>
      </c>
      <c r="AY760">
        <v>3</v>
      </c>
      <c r="AZ760" t="s">
        <v>106</v>
      </c>
      <c r="BA760">
        <v>4</v>
      </c>
      <c r="BB760" t="s">
        <v>80</v>
      </c>
      <c r="BC760">
        <v>2</v>
      </c>
    </row>
    <row r="761" spans="1:55">
      <c r="A761" t="s">
        <v>2045</v>
      </c>
      <c r="B761" t="s">
        <v>56</v>
      </c>
      <c r="C761">
        <v>60</v>
      </c>
      <c r="D761" t="s">
        <v>57</v>
      </c>
      <c r="E761">
        <v>0</v>
      </c>
      <c r="F761" t="s">
        <v>499</v>
      </c>
      <c r="G761">
        <v>94702</v>
      </c>
      <c r="H761">
        <v>37.866009</v>
      </c>
      <c r="I761">
        <v>-122.286228</v>
      </c>
      <c r="J761">
        <v>1</v>
      </c>
      <c r="K761">
        <v>15</v>
      </c>
      <c r="L761" t="s">
        <v>59</v>
      </c>
      <c r="M761" t="s">
        <v>57</v>
      </c>
      <c r="N761" t="s">
        <v>2046</v>
      </c>
      <c r="O761" t="s">
        <v>57</v>
      </c>
      <c r="P761" t="s">
        <v>57</v>
      </c>
      <c r="Q761" t="s">
        <v>135</v>
      </c>
      <c r="R761" t="s">
        <v>423</v>
      </c>
      <c r="S761" t="s">
        <v>61</v>
      </c>
      <c r="T761" t="s">
        <v>61</v>
      </c>
      <c r="U761" t="s">
        <v>61</v>
      </c>
      <c r="V761" t="s">
        <v>61</v>
      </c>
      <c r="W761" t="s">
        <v>61</v>
      </c>
      <c r="X761" t="s">
        <v>61</v>
      </c>
      <c r="Y761" t="s">
        <v>61</v>
      </c>
      <c r="Z761" t="s">
        <v>57</v>
      </c>
      <c r="AA761" t="s">
        <v>77</v>
      </c>
      <c r="AB761" t="s">
        <v>57</v>
      </c>
      <c r="AC761" t="s">
        <v>87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1178.1</v>
      </c>
      <c r="AJ761" t="s">
        <v>66</v>
      </c>
      <c r="AM761">
        <v>0</v>
      </c>
      <c r="AN761">
        <v>1</v>
      </c>
      <c r="AO761">
        <v>0</v>
      </c>
      <c r="AP761" t="s">
        <v>103</v>
      </c>
      <c r="AQ761" t="s">
        <v>124</v>
      </c>
      <c r="AR761" t="s">
        <v>69</v>
      </c>
      <c r="AS761">
        <v>1</v>
      </c>
      <c r="AT761">
        <v>15638</v>
      </c>
      <c r="AU761">
        <v>1</v>
      </c>
      <c r="AV761">
        <v>0</v>
      </c>
      <c r="AW761">
        <v>1</v>
      </c>
      <c r="AX761">
        <v>0</v>
      </c>
      <c r="AY761">
        <v>3</v>
      </c>
      <c r="AZ761" t="s">
        <v>106</v>
      </c>
      <c r="BA761">
        <v>4</v>
      </c>
      <c r="BB761" t="s">
        <v>80</v>
      </c>
      <c r="BC761">
        <v>2</v>
      </c>
    </row>
    <row r="762" spans="1:55">
      <c r="A762" t="s">
        <v>2047</v>
      </c>
      <c r="B762" t="s">
        <v>73</v>
      </c>
      <c r="C762">
        <v>52</v>
      </c>
      <c r="D762" t="s">
        <v>57</v>
      </c>
      <c r="E762">
        <v>2</v>
      </c>
      <c r="F762" t="s">
        <v>2048</v>
      </c>
      <c r="G762">
        <v>93261</v>
      </c>
      <c r="H762">
        <v>35.809921</v>
      </c>
      <c r="I762">
        <v>-119.127437</v>
      </c>
      <c r="J762">
        <v>2</v>
      </c>
      <c r="K762">
        <v>28</v>
      </c>
      <c r="L762" t="s">
        <v>59</v>
      </c>
      <c r="M762" t="s">
        <v>57</v>
      </c>
      <c r="N762" t="s">
        <v>2049</v>
      </c>
      <c r="O762" t="s">
        <v>57</v>
      </c>
      <c r="P762" t="s">
        <v>57</v>
      </c>
      <c r="Q762" t="s">
        <v>135</v>
      </c>
      <c r="R762" t="s">
        <v>156</v>
      </c>
      <c r="S762" t="s">
        <v>61</v>
      </c>
      <c r="T762" t="s">
        <v>57</v>
      </c>
      <c r="U762" t="s">
        <v>61</v>
      </c>
      <c r="V762" t="s">
        <v>61</v>
      </c>
      <c r="W762" t="s">
        <v>61</v>
      </c>
      <c r="X762" t="s">
        <v>57</v>
      </c>
      <c r="Y762" t="s">
        <v>57</v>
      </c>
      <c r="Z762" t="s">
        <v>57</v>
      </c>
      <c r="AA762" t="s">
        <v>77</v>
      </c>
      <c r="AB762" t="s">
        <v>61</v>
      </c>
      <c r="AC762" t="s">
        <v>87</v>
      </c>
      <c r="AD762">
        <v>64.40000000000001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66</v>
      </c>
      <c r="AM762">
        <v>0</v>
      </c>
      <c r="AN762">
        <v>1</v>
      </c>
      <c r="AO762">
        <v>0</v>
      </c>
      <c r="AP762" t="s">
        <v>164</v>
      </c>
      <c r="AQ762" t="s">
        <v>92</v>
      </c>
      <c r="AR762" t="s">
        <v>69</v>
      </c>
      <c r="AS762">
        <v>4</v>
      </c>
      <c r="AT762">
        <v>2956</v>
      </c>
      <c r="AU762">
        <v>1</v>
      </c>
      <c r="AV762">
        <v>0</v>
      </c>
      <c r="AW762">
        <v>1</v>
      </c>
      <c r="AX762">
        <v>0</v>
      </c>
      <c r="AY762">
        <v>4</v>
      </c>
      <c r="AZ762" t="s">
        <v>165</v>
      </c>
      <c r="BA762">
        <v>3</v>
      </c>
      <c r="BB762" t="s">
        <v>126</v>
      </c>
      <c r="BC762">
        <v>3</v>
      </c>
    </row>
    <row r="763" spans="1:55">
      <c r="A763" t="s">
        <v>2050</v>
      </c>
      <c r="B763" t="s">
        <v>73</v>
      </c>
      <c r="C763">
        <v>67</v>
      </c>
      <c r="D763" t="s">
        <v>57</v>
      </c>
      <c r="E763">
        <v>0</v>
      </c>
      <c r="F763" t="s">
        <v>2051</v>
      </c>
      <c r="G763">
        <v>96050</v>
      </c>
      <c r="H763">
        <v>41.816595</v>
      </c>
      <c r="I763">
        <v>-122.948287</v>
      </c>
      <c r="J763">
        <v>8</v>
      </c>
      <c r="K763">
        <v>28</v>
      </c>
      <c r="L763" t="s">
        <v>216</v>
      </c>
      <c r="M763" t="s">
        <v>57</v>
      </c>
      <c r="N763" t="s">
        <v>2052</v>
      </c>
      <c r="O763" t="s">
        <v>57</v>
      </c>
      <c r="P763" t="s">
        <v>57</v>
      </c>
      <c r="Q763" t="s">
        <v>85</v>
      </c>
      <c r="R763" t="s">
        <v>296</v>
      </c>
      <c r="S763" t="s">
        <v>61</v>
      </c>
      <c r="T763" t="s">
        <v>57</v>
      </c>
      <c r="U763" t="s">
        <v>61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77</v>
      </c>
      <c r="AB763" t="s">
        <v>57</v>
      </c>
      <c r="AC763" t="s">
        <v>87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66</v>
      </c>
      <c r="AM763">
        <v>0</v>
      </c>
      <c r="AN763">
        <v>1</v>
      </c>
      <c r="AO763">
        <v>0</v>
      </c>
      <c r="AP763" t="s">
        <v>164</v>
      </c>
      <c r="AQ763" t="s">
        <v>124</v>
      </c>
      <c r="AR763" t="s">
        <v>105</v>
      </c>
      <c r="AS763">
        <v>6</v>
      </c>
      <c r="AT763">
        <v>482</v>
      </c>
      <c r="AU763">
        <v>1</v>
      </c>
      <c r="AV763">
        <v>0</v>
      </c>
      <c r="AW763">
        <v>1</v>
      </c>
      <c r="AX763">
        <v>0</v>
      </c>
      <c r="AY763">
        <v>4</v>
      </c>
      <c r="AZ763" t="s">
        <v>165</v>
      </c>
      <c r="BA763">
        <v>6</v>
      </c>
      <c r="BB763" t="s">
        <v>95</v>
      </c>
      <c r="BC763">
        <v>1</v>
      </c>
    </row>
    <row r="764" spans="1:55">
      <c r="A764" t="s">
        <v>2053</v>
      </c>
      <c r="B764" t="s">
        <v>73</v>
      </c>
      <c r="C764">
        <v>21</v>
      </c>
      <c r="D764" t="s">
        <v>57</v>
      </c>
      <c r="E764">
        <v>1</v>
      </c>
      <c r="F764" t="s">
        <v>2054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129</v>
      </c>
      <c r="M764" t="s">
        <v>57</v>
      </c>
      <c r="N764" t="s">
        <v>2055</v>
      </c>
      <c r="O764" t="s">
        <v>61</v>
      </c>
      <c r="P764" t="s">
        <v>61</v>
      </c>
      <c r="Q764" t="s">
        <v>143</v>
      </c>
      <c r="R764" t="s">
        <v>143</v>
      </c>
      <c r="S764" t="s">
        <v>143</v>
      </c>
      <c r="T764" t="s">
        <v>143</v>
      </c>
      <c r="U764" t="s">
        <v>143</v>
      </c>
      <c r="V764" t="s">
        <v>143</v>
      </c>
      <c r="W764" t="s">
        <v>143</v>
      </c>
      <c r="X764" t="s">
        <v>143</v>
      </c>
      <c r="Y764" t="s">
        <v>143</v>
      </c>
      <c r="Z764" t="s">
        <v>143</v>
      </c>
      <c r="AA764" t="s">
        <v>122</v>
      </c>
      <c r="AB764" t="s">
        <v>61</v>
      </c>
      <c r="AC764" t="s">
        <v>65</v>
      </c>
      <c r="AD764">
        <v>19.6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66</v>
      </c>
      <c r="AM764">
        <v>0</v>
      </c>
      <c r="AN764">
        <v>1</v>
      </c>
      <c r="AO764">
        <v>0</v>
      </c>
      <c r="AP764" t="s">
        <v>176</v>
      </c>
      <c r="AQ764" t="s">
        <v>116</v>
      </c>
      <c r="AR764" t="s">
        <v>182</v>
      </c>
      <c r="AT764">
        <v>27607</v>
      </c>
      <c r="AU764">
        <v>1</v>
      </c>
      <c r="AV764">
        <v>0</v>
      </c>
      <c r="AW764">
        <v>1</v>
      </c>
      <c r="AX764">
        <v>0</v>
      </c>
      <c r="AY764">
        <v>5</v>
      </c>
      <c r="AZ764" t="s">
        <v>177</v>
      </c>
      <c r="BA764">
        <v>0</v>
      </c>
      <c r="BB764" t="s">
        <v>71</v>
      </c>
      <c r="BC764">
        <v>4</v>
      </c>
    </row>
    <row r="765" spans="1:55">
      <c r="A765" t="s">
        <v>2056</v>
      </c>
      <c r="B765" t="s">
        <v>56</v>
      </c>
      <c r="C765">
        <v>46</v>
      </c>
      <c r="D765" t="s">
        <v>61</v>
      </c>
      <c r="E765">
        <v>0</v>
      </c>
      <c r="F765" t="s">
        <v>977</v>
      </c>
      <c r="G765">
        <v>95008</v>
      </c>
      <c r="H765">
        <v>37.279689</v>
      </c>
      <c r="I765">
        <v>-121.954567</v>
      </c>
      <c r="J765">
        <v>0</v>
      </c>
      <c r="K765">
        <v>63</v>
      </c>
      <c r="L765" t="s">
        <v>59</v>
      </c>
      <c r="M765" t="s">
        <v>57</v>
      </c>
      <c r="N765" t="s">
        <v>2057</v>
      </c>
      <c r="O765" t="s">
        <v>57</v>
      </c>
      <c r="P765" t="s">
        <v>57</v>
      </c>
      <c r="Q765" t="s">
        <v>85</v>
      </c>
      <c r="R765" t="s">
        <v>63</v>
      </c>
      <c r="S765" t="s">
        <v>57</v>
      </c>
      <c r="T765" t="s">
        <v>57</v>
      </c>
      <c r="U765" t="s">
        <v>57</v>
      </c>
      <c r="V765" t="s">
        <v>61</v>
      </c>
      <c r="W765" t="s">
        <v>57</v>
      </c>
      <c r="X765" t="s">
        <v>57</v>
      </c>
      <c r="Y765" t="s">
        <v>57</v>
      </c>
      <c r="Z765" t="s">
        <v>57</v>
      </c>
      <c r="AA765" t="s">
        <v>77</v>
      </c>
      <c r="AB765" t="s">
        <v>61</v>
      </c>
      <c r="AC765" t="s">
        <v>65</v>
      </c>
      <c r="AD765">
        <v>108.25</v>
      </c>
      <c r="AE765">
        <v>6780.1</v>
      </c>
      <c r="AF765">
        <v>0</v>
      </c>
      <c r="AG765">
        <v>0</v>
      </c>
      <c r="AH765">
        <v>325.71</v>
      </c>
      <c r="AI765">
        <v>7105.81</v>
      </c>
      <c r="AJ765" t="s">
        <v>66</v>
      </c>
      <c r="AM765">
        <v>0</v>
      </c>
      <c r="AN765">
        <v>1</v>
      </c>
      <c r="AO765">
        <v>0</v>
      </c>
      <c r="AP765" t="s">
        <v>123</v>
      </c>
      <c r="AQ765" t="s">
        <v>78</v>
      </c>
      <c r="AR765" t="s">
        <v>105</v>
      </c>
      <c r="AS765">
        <v>7</v>
      </c>
      <c r="AT765">
        <v>44976</v>
      </c>
      <c r="AU765">
        <v>1</v>
      </c>
      <c r="AV765">
        <v>0</v>
      </c>
      <c r="AW765">
        <v>1</v>
      </c>
      <c r="AX765">
        <v>0</v>
      </c>
      <c r="AY765">
        <v>6</v>
      </c>
      <c r="AZ765" t="s">
        <v>125</v>
      </c>
      <c r="BA765">
        <v>7</v>
      </c>
      <c r="BB765" t="s">
        <v>95</v>
      </c>
      <c r="BC765">
        <v>1</v>
      </c>
    </row>
    <row r="766" spans="1:55">
      <c r="A766" t="s">
        <v>2058</v>
      </c>
      <c r="B766" t="s">
        <v>56</v>
      </c>
      <c r="C766">
        <v>67</v>
      </c>
      <c r="D766" t="s">
        <v>61</v>
      </c>
      <c r="E766">
        <v>0</v>
      </c>
      <c r="F766" t="s">
        <v>2059</v>
      </c>
      <c r="G766">
        <v>95950</v>
      </c>
      <c r="H766">
        <v>39.033058</v>
      </c>
      <c r="I766">
        <v>-121.895718</v>
      </c>
      <c r="J766">
        <v>0</v>
      </c>
      <c r="K766">
        <v>15</v>
      </c>
      <c r="L766" t="s">
        <v>98</v>
      </c>
      <c r="M766" t="s">
        <v>57</v>
      </c>
      <c r="N766" t="s">
        <v>2060</v>
      </c>
      <c r="O766" t="s">
        <v>57</v>
      </c>
      <c r="P766" t="s">
        <v>57</v>
      </c>
      <c r="Q766" t="s">
        <v>85</v>
      </c>
      <c r="R766" t="s">
        <v>391</v>
      </c>
      <c r="S766" t="s">
        <v>61</v>
      </c>
      <c r="T766" t="s">
        <v>57</v>
      </c>
      <c r="U766" t="s">
        <v>61</v>
      </c>
      <c r="V766" t="s">
        <v>61</v>
      </c>
      <c r="W766" t="s">
        <v>61</v>
      </c>
      <c r="X766" t="s">
        <v>57</v>
      </c>
      <c r="Y766" t="s">
        <v>61</v>
      </c>
      <c r="Z766" t="s">
        <v>57</v>
      </c>
      <c r="AA766" t="s">
        <v>77</v>
      </c>
      <c r="AB766" t="s">
        <v>61</v>
      </c>
      <c r="AC766" t="s">
        <v>87</v>
      </c>
      <c r="AD766">
        <v>89.84999999999999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88</v>
      </c>
      <c r="AK766" t="s">
        <v>101</v>
      </c>
      <c r="AL766" t="s">
        <v>690</v>
      </c>
      <c r="AM766">
        <v>1</v>
      </c>
      <c r="AN766">
        <v>0</v>
      </c>
      <c r="AO766">
        <v>0</v>
      </c>
      <c r="AP766" t="s">
        <v>103</v>
      </c>
      <c r="AQ766" t="s">
        <v>124</v>
      </c>
      <c r="AR766" t="s">
        <v>93</v>
      </c>
      <c r="AS766">
        <v>3</v>
      </c>
      <c r="AT766">
        <v>531</v>
      </c>
      <c r="AU766">
        <v>1</v>
      </c>
      <c r="AV766">
        <v>1</v>
      </c>
      <c r="AW766">
        <v>0</v>
      </c>
      <c r="AX766">
        <v>89.84999999999999</v>
      </c>
      <c r="AY766">
        <v>3</v>
      </c>
      <c r="AZ766" t="s">
        <v>106</v>
      </c>
      <c r="BA766">
        <v>7</v>
      </c>
      <c r="BB766" t="s">
        <v>95</v>
      </c>
      <c r="BC766">
        <v>1</v>
      </c>
    </row>
    <row r="767" spans="1:55">
      <c r="A767" t="s">
        <v>2061</v>
      </c>
      <c r="B767" t="s">
        <v>56</v>
      </c>
      <c r="C767">
        <v>59</v>
      </c>
      <c r="D767" t="s">
        <v>57</v>
      </c>
      <c r="E767">
        <v>0</v>
      </c>
      <c r="F767" t="s">
        <v>2062</v>
      </c>
      <c r="G767">
        <v>91306</v>
      </c>
      <c r="H767">
        <v>34.209532</v>
      </c>
      <c r="I767">
        <v>-118.577563</v>
      </c>
      <c r="J767">
        <v>3</v>
      </c>
      <c r="K767">
        <v>14</v>
      </c>
      <c r="L767" t="s">
        <v>59</v>
      </c>
      <c r="M767" t="s">
        <v>57</v>
      </c>
      <c r="N767" t="s">
        <v>1578</v>
      </c>
      <c r="O767" t="s">
        <v>61</v>
      </c>
      <c r="P767" t="s">
        <v>57</v>
      </c>
      <c r="Q767" t="s">
        <v>85</v>
      </c>
      <c r="R767" t="s">
        <v>250</v>
      </c>
      <c r="S767" t="s">
        <v>57</v>
      </c>
      <c r="T767" t="s">
        <v>57</v>
      </c>
      <c r="U767" t="s">
        <v>61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64</v>
      </c>
      <c r="AB767" t="s">
        <v>61</v>
      </c>
      <c r="AC767" t="s">
        <v>65</v>
      </c>
      <c r="AD767">
        <v>105.95</v>
      </c>
      <c r="AE767">
        <v>1348.9</v>
      </c>
      <c r="AF767">
        <v>0</v>
      </c>
      <c r="AG767">
        <v>0</v>
      </c>
      <c r="AH767">
        <v>78.81999999999999</v>
      </c>
      <c r="AI767">
        <v>1427.72</v>
      </c>
      <c r="AJ767" t="s">
        <v>88</v>
      </c>
      <c r="AK767" t="s">
        <v>89</v>
      </c>
      <c r="AL767" t="s">
        <v>342</v>
      </c>
      <c r="AM767">
        <v>1</v>
      </c>
      <c r="AN767">
        <v>0</v>
      </c>
      <c r="AO767">
        <v>0</v>
      </c>
      <c r="AP767" t="s">
        <v>103</v>
      </c>
      <c r="AQ767" t="s">
        <v>92</v>
      </c>
      <c r="AR767" t="s">
        <v>105</v>
      </c>
      <c r="AS767">
        <v>7</v>
      </c>
      <c r="AT767">
        <v>43857</v>
      </c>
      <c r="AU767">
        <v>1</v>
      </c>
      <c r="AV767">
        <v>1</v>
      </c>
      <c r="AW767">
        <v>0</v>
      </c>
      <c r="AX767">
        <v>105.95</v>
      </c>
      <c r="AY767">
        <v>3</v>
      </c>
      <c r="AZ767" t="s">
        <v>106</v>
      </c>
      <c r="BA767">
        <v>3</v>
      </c>
      <c r="BB767" t="s">
        <v>126</v>
      </c>
      <c r="BC767">
        <v>3</v>
      </c>
    </row>
    <row r="768" spans="1:55">
      <c r="A768" t="s">
        <v>2063</v>
      </c>
      <c r="B768" t="s">
        <v>73</v>
      </c>
      <c r="C768">
        <v>43</v>
      </c>
      <c r="D768" t="s">
        <v>61</v>
      </c>
      <c r="E768">
        <v>2</v>
      </c>
      <c r="F768" t="s">
        <v>2064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59</v>
      </c>
      <c r="M768" t="s">
        <v>57</v>
      </c>
      <c r="N768" t="s">
        <v>2065</v>
      </c>
      <c r="O768" t="s">
        <v>57</v>
      </c>
      <c r="P768" t="s">
        <v>57</v>
      </c>
      <c r="Q768" t="s">
        <v>62</v>
      </c>
      <c r="R768" t="s">
        <v>63</v>
      </c>
      <c r="S768" t="s">
        <v>61</v>
      </c>
      <c r="T768" t="s">
        <v>57</v>
      </c>
      <c r="U768" t="s">
        <v>61</v>
      </c>
      <c r="V768" t="s">
        <v>61</v>
      </c>
      <c r="W768" t="s">
        <v>61</v>
      </c>
      <c r="X768" t="s">
        <v>61</v>
      </c>
      <c r="Y768" t="s">
        <v>61</v>
      </c>
      <c r="Z768" t="s">
        <v>57</v>
      </c>
      <c r="AA768" t="s">
        <v>77</v>
      </c>
      <c r="AB768" t="s">
        <v>57</v>
      </c>
      <c r="AC768" t="s">
        <v>65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88</v>
      </c>
      <c r="AK768" t="s">
        <v>190</v>
      </c>
      <c r="AL768" t="s">
        <v>191</v>
      </c>
      <c r="AM768">
        <v>1</v>
      </c>
      <c r="AN768">
        <v>0</v>
      </c>
      <c r="AO768">
        <v>0</v>
      </c>
      <c r="AP768" t="s">
        <v>123</v>
      </c>
      <c r="AQ768" t="s">
        <v>78</v>
      </c>
      <c r="AR768" t="s">
        <v>69</v>
      </c>
      <c r="AS768">
        <v>2</v>
      </c>
      <c r="AT768">
        <v>4456</v>
      </c>
      <c r="AU768">
        <v>1</v>
      </c>
      <c r="AV768">
        <v>1</v>
      </c>
      <c r="AW768">
        <v>0</v>
      </c>
      <c r="AX768">
        <v>55</v>
      </c>
      <c r="AY768">
        <v>6</v>
      </c>
      <c r="AZ768" t="s">
        <v>125</v>
      </c>
      <c r="BA768">
        <v>4</v>
      </c>
      <c r="BB768" t="s">
        <v>80</v>
      </c>
      <c r="BC768">
        <v>2</v>
      </c>
    </row>
    <row r="769" spans="1:55">
      <c r="A769" t="s">
        <v>2066</v>
      </c>
      <c r="B769" t="s">
        <v>73</v>
      </c>
      <c r="C769">
        <v>38</v>
      </c>
      <c r="D769" t="s">
        <v>61</v>
      </c>
      <c r="E769">
        <v>0</v>
      </c>
      <c r="F769" t="s">
        <v>2067</v>
      </c>
      <c r="G769">
        <v>91326</v>
      </c>
      <c r="H769">
        <v>34.281911</v>
      </c>
      <c r="I769">
        <v>-118.556218</v>
      </c>
      <c r="J769">
        <v>0</v>
      </c>
      <c r="K769">
        <v>39</v>
      </c>
      <c r="L769" t="s">
        <v>59</v>
      </c>
      <c r="M769" t="s">
        <v>57</v>
      </c>
      <c r="N769" t="s">
        <v>2068</v>
      </c>
      <c r="O769" t="s">
        <v>61</v>
      </c>
      <c r="P769" t="s">
        <v>57</v>
      </c>
      <c r="Q769" t="s">
        <v>85</v>
      </c>
      <c r="R769" t="s">
        <v>156</v>
      </c>
      <c r="S769" t="s">
        <v>57</v>
      </c>
      <c r="T769" t="s">
        <v>61</v>
      </c>
      <c r="U769" t="s">
        <v>57</v>
      </c>
      <c r="V769" t="s">
        <v>61</v>
      </c>
      <c r="W769" t="s">
        <v>57</v>
      </c>
      <c r="X769" t="s">
        <v>57</v>
      </c>
      <c r="Y769" t="s">
        <v>57</v>
      </c>
      <c r="Z769" t="s">
        <v>57</v>
      </c>
      <c r="AA769" t="s">
        <v>122</v>
      </c>
      <c r="AB769" t="s">
        <v>57</v>
      </c>
      <c r="AC769" t="s">
        <v>87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66</v>
      </c>
      <c r="AM769">
        <v>0</v>
      </c>
      <c r="AN769">
        <v>1</v>
      </c>
      <c r="AO769">
        <v>0</v>
      </c>
      <c r="AP769" t="s">
        <v>176</v>
      </c>
      <c r="AQ769" t="s">
        <v>68</v>
      </c>
      <c r="AR769" t="s">
        <v>105</v>
      </c>
      <c r="AS769">
        <v>6</v>
      </c>
      <c r="AT769">
        <v>28067</v>
      </c>
      <c r="AU769">
        <v>1</v>
      </c>
      <c r="AV769">
        <v>0</v>
      </c>
      <c r="AW769">
        <v>1</v>
      </c>
      <c r="AX769">
        <v>0</v>
      </c>
      <c r="AY769">
        <v>5</v>
      </c>
      <c r="AZ769" t="s">
        <v>177</v>
      </c>
      <c r="BA769">
        <v>4</v>
      </c>
      <c r="BB769" t="s">
        <v>80</v>
      </c>
      <c r="BC769">
        <v>2</v>
      </c>
    </row>
    <row r="770" spans="1:55">
      <c r="A770" t="s">
        <v>2069</v>
      </c>
      <c r="B770" t="s">
        <v>56</v>
      </c>
      <c r="C770">
        <v>29</v>
      </c>
      <c r="D770" t="s">
        <v>57</v>
      </c>
      <c r="E770">
        <v>3</v>
      </c>
      <c r="F770" t="s">
        <v>1486</v>
      </c>
      <c r="G770">
        <v>93631</v>
      </c>
      <c r="H770">
        <v>36.478239</v>
      </c>
      <c r="I770">
        <v>-119.52137</v>
      </c>
      <c r="J770">
        <v>5</v>
      </c>
      <c r="K770">
        <v>48</v>
      </c>
      <c r="L770" t="s">
        <v>59</v>
      </c>
      <c r="M770" t="s">
        <v>61</v>
      </c>
      <c r="N770" t="s">
        <v>143</v>
      </c>
      <c r="O770" t="s">
        <v>143</v>
      </c>
      <c r="P770" t="s">
        <v>57</v>
      </c>
      <c r="Q770" t="s">
        <v>135</v>
      </c>
      <c r="R770" t="s">
        <v>189</v>
      </c>
      <c r="S770" t="s">
        <v>57</v>
      </c>
      <c r="T770" t="s">
        <v>57</v>
      </c>
      <c r="U770" t="s">
        <v>61</v>
      </c>
      <c r="V770" t="s">
        <v>57</v>
      </c>
      <c r="W770" t="s">
        <v>61</v>
      </c>
      <c r="X770" t="s">
        <v>61</v>
      </c>
      <c r="Y770" t="s">
        <v>61</v>
      </c>
      <c r="Z770" t="s">
        <v>61</v>
      </c>
      <c r="AA770" t="s">
        <v>122</v>
      </c>
      <c r="AB770" t="s">
        <v>61</v>
      </c>
      <c r="AC770" t="s">
        <v>65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66</v>
      </c>
      <c r="AM770">
        <v>0</v>
      </c>
      <c r="AN770">
        <v>1</v>
      </c>
      <c r="AO770">
        <v>0</v>
      </c>
      <c r="AP770" t="s">
        <v>176</v>
      </c>
      <c r="AQ770" t="s">
        <v>116</v>
      </c>
      <c r="AR770" t="s">
        <v>137</v>
      </c>
      <c r="AS770">
        <v>3</v>
      </c>
      <c r="AT770">
        <v>14088</v>
      </c>
      <c r="AU770">
        <v>1</v>
      </c>
      <c r="AV770">
        <v>0</v>
      </c>
      <c r="AW770">
        <v>1</v>
      </c>
      <c r="AX770">
        <v>0</v>
      </c>
      <c r="AY770">
        <v>5</v>
      </c>
      <c r="AZ770" t="s">
        <v>177</v>
      </c>
      <c r="BA770">
        <v>0</v>
      </c>
      <c r="BB770" t="s">
        <v>71</v>
      </c>
      <c r="BC770">
        <v>4</v>
      </c>
    </row>
    <row r="771" spans="1:55">
      <c r="A771" t="s">
        <v>2070</v>
      </c>
      <c r="B771" t="s">
        <v>56</v>
      </c>
      <c r="C771">
        <v>36</v>
      </c>
      <c r="D771" t="s">
        <v>61</v>
      </c>
      <c r="E771">
        <v>0</v>
      </c>
      <c r="F771" t="s">
        <v>226</v>
      </c>
      <c r="G771">
        <v>90056</v>
      </c>
      <c r="H771">
        <v>33.987945</v>
      </c>
      <c r="I771">
        <v>-118.370442</v>
      </c>
      <c r="J771">
        <v>0</v>
      </c>
      <c r="K771">
        <v>16</v>
      </c>
      <c r="L771" t="s">
        <v>98</v>
      </c>
      <c r="M771" t="s">
        <v>57</v>
      </c>
      <c r="N771" t="s">
        <v>2071</v>
      </c>
      <c r="O771" t="s">
        <v>61</v>
      </c>
      <c r="P771" t="s">
        <v>57</v>
      </c>
      <c r="Q771" t="s">
        <v>135</v>
      </c>
      <c r="R771" t="s">
        <v>382</v>
      </c>
      <c r="S771" t="s">
        <v>61</v>
      </c>
      <c r="T771" t="s">
        <v>57</v>
      </c>
      <c r="U771" t="s">
        <v>61</v>
      </c>
      <c r="V771" t="s">
        <v>57</v>
      </c>
      <c r="W771" t="s">
        <v>61</v>
      </c>
      <c r="X771" t="s">
        <v>61</v>
      </c>
      <c r="Y771" t="s">
        <v>61</v>
      </c>
      <c r="Z771" t="s">
        <v>61</v>
      </c>
      <c r="AA771" t="s">
        <v>77</v>
      </c>
      <c r="AB771" t="s">
        <v>57</v>
      </c>
      <c r="AC771" t="s">
        <v>65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88</v>
      </c>
      <c r="AK771" t="s">
        <v>190</v>
      </c>
      <c r="AL771" t="s">
        <v>191</v>
      </c>
      <c r="AM771">
        <v>1</v>
      </c>
      <c r="AN771">
        <v>0</v>
      </c>
      <c r="AO771">
        <v>0</v>
      </c>
      <c r="AP771" t="s">
        <v>103</v>
      </c>
      <c r="AQ771" t="s">
        <v>68</v>
      </c>
      <c r="AR771" t="s">
        <v>69</v>
      </c>
      <c r="AS771">
        <v>2</v>
      </c>
      <c r="AT771">
        <v>8115</v>
      </c>
      <c r="AU771">
        <v>1</v>
      </c>
      <c r="AV771">
        <v>1</v>
      </c>
      <c r="AW771">
        <v>0</v>
      </c>
      <c r="AX771">
        <v>53.9</v>
      </c>
      <c r="AY771">
        <v>3</v>
      </c>
      <c r="AZ771" t="s">
        <v>106</v>
      </c>
      <c r="BA771">
        <v>5</v>
      </c>
      <c r="BB771" t="s">
        <v>80</v>
      </c>
      <c r="BC771">
        <v>2</v>
      </c>
    </row>
    <row r="772" spans="1:55">
      <c r="A772" t="s">
        <v>2072</v>
      </c>
      <c r="B772" t="s">
        <v>56</v>
      </c>
      <c r="C772">
        <v>39</v>
      </c>
      <c r="D772" t="s">
        <v>61</v>
      </c>
      <c r="E772">
        <v>3</v>
      </c>
      <c r="F772" t="s">
        <v>1196</v>
      </c>
      <c r="G772">
        <v>93309</v>
      </c>
      <c r="H772">
        <v>35.342891</v>
      </c>
      <c r="I772">
        <v>-119.064803</v>
      </c>
      <c r="J772">
        <v>0</v>
      </c>
      <c r="K772">
        <v>44</v>
      </c>
      <c r="L772" t="s">
        <v>129</v>
      </c>
      <c r="M772" t="s">
        <v>57</v>
      </c>
      <c r="N772" t="s">
        <v>2073</v>
      </c>
      <c r="O772" t="s">
        <v>57</v>
      </c>
      <c r="P772" t="s">
        <v>57</v>
      </c>
      <c r="Q772" t="s">
        <v>135</v>
      </c>
      <c r="R772" t="s">
        <v>364</v>
      </c>
      <c r="S772" t="s">
        <v>61</v>
      </c>
      <c r="T772" t="s">
        <v>57</v>
      </c>
      <c r="U772" t="s">
        <v>61</v>
      </c>
      <c r="V772" t="s">
        <v>61</v>
      </c>
      <c r="W772" t="s">
        <v>57</v>
      </c>
      <c r="X772" t="s">
        <v>57</v>
      </c>
      <c r="Y772" t="s">
        <v>57</v>
      </c>
      <c r="Z772" t="s">
        <v>57</v>
      </c>
      <c r="AA772" t="s">
        <v>64</v>
      </c>
      <c r="AB772" t="s">
        <v>57</v>
      </c>
      <c r="AC772" t="s">
        <v>65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66</v>
      </c>
      <c r="AM772">
        <v>0</v>
      </c>
      <c r="AN772">
        <v>1</v>
      </c>
      <c r="AO772">
        <v>0</v>
      </c>
      <c r="AP772" t="s">
        <v>176</v>
      </c>
      <c r="AQ772" t="s">
        <v>68</v>
      </c>
      <c r="AR772" t="s">
        <v>93</v>
      </c>
      <c r="AS772">
        <v>5</v>
      </c>
      <c r="AT772">
        <v>58632</v>
      </c>
      <c r="AU772">
        <v>1</v>
      </c>
      <c r="AV772">
        <v>0</v>
      </c>
      <c r="AW772">
        <v>1</v>
      </c>
      <c r="AX772">
        <v>0</v>
      </c>
      <c r="AY772">
        <v>5</v>
      </c>
      <c r="AZ772" t="s">
        <v>177</v>
      </c>
      <c r="BA772">
        <v>1</v>
      </c>
      <c r="BB772" t="s">
        <v>71</v>
      </c>
      <c r="BC772">
        <v>4</v>
      </c>
    </row>
    <row r="773" spans="1:55">
      <c r="A773" t="s">
        <v>2074</v>
      </c>
      <c r="B773" t="s">
        <v>73</v>
      </c>
      <c r="C773">
        <v>64</v>
      </c>
      <c r="D773" t="s">
        <v>57</v>
      </c>
      <c r="E773">
        <v>2</v>
      </c>
      <c r="F773" t="s">
        <v>2075</v>
      </c>
      <c r="G773">
        <v>92259</v>
      </c>
      <c r="H773">
        <v>32.698964</v>
      </c>
      <c r="I773">
        <v>-115.886656</v>
      </c>
      <c r="J773">
        <v>1</v>
      </c>
      <c r="K773">
        <v>1</v>
      </c>
      <c r="L773" t="s">
        <v>59</v>
      </c>
      <c r="M773" t="s">
        <v>57</v>
      </c>
      <c r="N773" t="s">
        <v>2076</v>
      </c>
      <c r="O773" t="s">
        <v>61</v>
      </c>
      <c r="P773" t="s">
        <v>57</v>
      </c>
      <c r="Q773" t="s">
        <v>85</v>
      </c>
      <c r="R773" t="s">
        <v>364</v>
      </c>
      <c r="S773" t="s">
        <v>61</v>
      </c>
      <c r="T773" t="s">
        <v>61</v>
      </c>
      <c r="U773" t="s">
        <v>61</v>
      </c>
      <c r="V773" t="s">
        <v>61</v>
      </c>
      <c r="W773" t="s">
        <v>61</v>
      </c>
      <c r="X773" t="s">
        <v>61</v>
      </c>
      <c r="Y773" t="s">
        <v>61</v>
      </c>
      <c r="Z773" t="s">
        <v>57</v>
      </c>
      <c r="AA773" t="s">
        <v>77</v>
      </c>
      <c r="AB773" t="s">
        <v>57</v>
      </c>
      <c r="AC773" t="s">
        <v>65</v>
      </c>
      <c r="AD773">
        <v>70.65000000000001</v>
      </c>
      <c r="AE773">
        <v>70.65000000000001</v>
      </c>
      <c r="AF773">
        <v>0</v>
      </c>
      <c r="AG773">
        <v>0</v>
      </c>
      <c r="AH773">
        <v>37.68</v>
      </c>
      <c r="AI773">
        <v>108.33</v>
      </c>
      <c r="AJ773" t="s">
        <v>88</v>
      </c>
      <c r="AK773" t="s">
        <v>89</v>
      </c>
      <c r="AL773" t="s">
        <v>90</v>
      </c>
      <c r="AM773">
        <v>1</v>
      </c>
      <c r="AN773">
        <v>0</v>
      </c>
      <c r="AO773">
        <v>0</v>
      </c>
      <c r="AP773" t="s">
        <v>91</v>
      </c>
      <c r="AQ773" t="s">
        <v>124</v>
      </c>
      <c r="AR773" t="s">
        <v>93</v>
      </c>
      <c r="AS773">
        <v>1</v>
      </c>
      <c r="AT773">
        <v>471</v>
      </c>
      <c r="AU773">
        <v>1</v>
      </c>
      <c r="AV773">
        <v>1</v>
      </c>
      <c r="AW773">
        <v>0</v>
      </c>
      <c r="AX773">
        <v>70.65000000000001</v>
      </c>
      <c r="AY773">
        <v>1</v>
      </c>
      <c r="AZ773" t="s">
        <v>94</v>
      </c>
      <c r="BA773">
        <v>8</v>
      </c>
      <c r="BB773" t="s">
        <v>95</v>
      </c>
      <c r="BC773">
        <v>1</v>
      </c>
    </row>
    <row r="774" spans="1:55">
      <c r="A774" t="s">
        <v>2077</v>
      </c>
      <c r="B774" t="s">
        <v>73</v>
      </c>
      <c r="C774">
        <v>36</v>
      </c>
      <c r="D774" t="s">
        <v>57</v>
      </c>
      <c r="E774">
        <v>0</v>
      </c>
      <c r="F774" t="s">
        <v>226</v>
      </c>
      <c r="G774">
        <v>90032</v>
      </c>
      <c r="H774">
        <v>34.078821</v>
      </c>
      <c r="I774">
        <v>-118.177576</v>
      </c>
      <c r="J774">
        <v>7</v>
      </c>
      <c r="K774">
        <v>69</v>
      </c>
      <c r="L774" t="s">
        <v>119</v>
      </c>
      <c r="M774" t="s">
        <v>57</v>
      </c>
      <c r="N774" t="s">
        <v>1127</v>
      </c>
      <c r="O774" t="s">
        <v>61</v>
      </c>
      <c r="P774" t="s">
        <v>57</v>
      </c>
      <c r="Q774" t="s">
        <v>135</v>
      </c>
      <c r="R774" t="s">
        <v>63</v>
      </c>
      <c r="S774" t="s">
        <v>57</v>
      </c>
      <c r="T774" t="s">
        <v>57</v>
      </c>
      <c r="U774" t="s">
        <v>61</v>
      </c>
      <c r="V774" t="s">
        <v>61</v>
      </c>
      <c r="W774" t="s">
        <v>61</v>
      </c>
      <c r="X774" t="s">
        <v>61</v>
      </c>
      <c r="Y774" t="s">
        <v>61</v>
      </c>
      <c r="Z774" t="s">
        <v>57</v>
      </c>
      <c r="AA774" t="s">
        <v>64</v>
      </c>
      <c r="AB774" t="s">
        <v>57</v>
      </c>
      <c r="AC774" t="s">
        <v>65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66</v>
      </c>
      <c r="AM774">
        <v>0</v>
      </c>
      <c r="AN774">
        <v>1</v>
      </c>
      <c r="AO774">
        <v>0</v>
      </c>
      <c r="AP774" t="s">
        <v>123</v>
      </c>
      <c r="AQ774" t="s">
        <v>68</v>
      </c>
      <c r="AR774" t="s">
        <v>69</v>
      </c>
      <c r="AS774">
        <v>3</v>
      </c>
      <c r="AT774">
        <v>46960</v>
      </c>
      <c r="AU774">
        <v>1</v>
      </c>
      <c r="AV774">
        <v>0</v>
      </c>
      <c r="AW774">
        <v>1</v>
      </c>
      <c r="AX774">
        <v>0</v>
      </c>
      <c r="AY774">
        <v>6</v>
      </c>
      <c r="AZ774" t="s">
        <v>125</v>
      </c>
      <c r="BA774">
        <v>1</v>
      </c>
      <c r="BB774" t="s">
        <v>71</v>
      </c>
      <c r="BC774">
        <v>4</v>
      </c>
    </row>
    <row r="775" spans="1:55">
      <c r="A775" t="s">
        <v>2078</v>
      </c>
      <c r="B775" t="s">
        <v>56</v>
      </c>
      <c r="C775">
        <v>78</v>
      </c>
      <c r="D775" t="s">
        <v>61</v>
      </c>
      <c r="E775">
        <v>0</v>
      </c>
      <c r="F775" t="s">
        <v>226</v>
      </c>
      <c r="G775">
        <v>90040</v>
      </c>
      <c r="H775">
        <v>33.994524</v>
      </c>
      <c r="I775">
        <v>-118.149953</v>
      </c>
      <c r="J775">
        <v>0</v>
      </c>
      <c r="K775">
        <v>49</v>
      </c>
      <c r="L775" t="s">
        <v>59</v>
      </c>
      <c r="M775" t="s">
        <v>57</v>
      </c>
      <c r="N775" t="s">
        <v>2079</v>
      </c>
      <c r="O775" t="s">
        <v>61</v>
      </c>
      <c r="P775" t="s">
        <v>57</v>
      </c>
      <c r="Q775" t="s">
        <v>135</v>
      </c>
      <c r="R775" t="s">
        <v>1317</v>
      </c>
      <c r="S775" t="s">
        <v>61</v>
      </c>
      <c r="T775" t="s">
        <v>61</v>
      </c>
      <c r="U775" t="s">
        <v>61</v>
      </c>
      <c r="V775" t="s">
        <v>61</v>
      </c>
      <c r="W775" t="s">
        <v>61</v>
      </c>
      <c r="X775" t="s">
        <v>61</v>
      </c>
      <c r="Y775" t="s">
        <v>61</v>
      </c>
      <c r="Z775" t="s">
        <v>57</v>
      </c>
      <c r="AA775" t="s">
        <v>122</v>
      </c>
      <c r="AB775" t="s">
        <v>61</v>
      </c>
      <c r="AC775" t="s">
        <v>65</v>
      </c>
      <c r="AD775">
        <v>43.8</v>
      </c>
      <c r="AE775">
        <v>2106.05</v>
      </c>
      <c r="AF775">
        <v>20.45</v>
      </c>
      <c r="AG775">
        <v>0</v>
      </c>
      <c r="AH775">
        <v>1746.85</v>
      </c>
      <c r="AI775">
        <v>3832.45</v>
      </c>
      <c r="AJ775" t="s">
        <v>66</v>
      </c>
      <c r="AM775">
        <v>0</v>
      </c>
      <c r="AN775">
        <v>1</v>
      </c>
      <c r="AO775">
        <v>0</v>
      </c>
      <c r="AP775" t="s">
        <v>123</v>
      </c>
      <c r="AQ775" t="s">
        <v>104</v>
      </c>
      <c r="AR775" t="s">
        <v>137</v>
      </c>
      <c r="AS775">
        <v>1</v>
      </c>
      <c r="AT775">
        <v>9805</v>
      </c>
      <c r="AU775">
        <v>1</v>
      </c>
      <c r="AV775">
        <v>0</v>
      </c>
      <c r="AW775">
        <v>1</v>
      </c>
      <c r="AX775">
        <v>0</v>
      </c>
      <c r="AY775">
        <v>6</v>
      </c>
      <c r="AZ775" t="s">
        <v>125</v>
      </c>
      <c r="BA775">
        <v>2</v>
      </c>
      <c r="BB775" t="s">
        <v>126</v>
      </c>
      <c r="BC775">
        <v>3</v>
      </c>
    </row>
    <row r="776" spans="1:55">
      <c r="A776" t="s">
        <v>2080</v>
      </c>
      <c r="B776" t="s">
        <v>56</v>
      </c>
      <c r="C776">
        <v>58</v>
      </c>
      <c r="D776" t="s">
        <v>61</v>
      </c>
      <c r="E776">
        <v>0</v>
      </c>
      <c r="F776" t="s">
        <v>2081</v>
      </c>
      <c r="G776">
        <v>94580</v>
      </c>
      <c r="H776">
        <v>37.676249</v>
      </c>
      <c r="I776">
        <v>-122.132415</v>
      </c>
      <c r="J776">
        <v>0</v>
      </c>
      <c r="K776">
        <v>24</v>
      </c>
      <c r="L776" t="s">
        <v>216</v>
      </c>
      <c r="M776" t="s">
        <v>57</v>
      </c>
      <c r="N776" t="s">
        <v>303</v>
      </c>
      <c r="O776" t="s">
        <v>57</v>
      </c>
      <c r="P776" t="s">
        <v>61</v>
      </c>
      <c r="Q776" t="s">
        <v>143</v>
      </c>
      <c r="R776" t="s">
        <v>143</v>
      </c>
      <c r="S776" t="s">
        <v>143</v>
      </c>
      <c r="T776" t="s">
        <v>143</v>
      </c>
      <c r="U776" t="s">
        <v>143</v>
      </c>
      <c r="V776" t="s">
        <v>143</v>
      </c>
      <c r="W776" t="s">
        <v>143</v>
      </c>
      <c r="X776" t="s">
        <v>143</v>
      </c>
      <c r="Y776" t="s">
        <v>143</v>
      </c>
      <c r="Z776" t="s">
        <v>143</v>
      </c>
      <c r="AA776" t="s">
        <v>64</v>
      </c>
      <c r="AB776" t="s">
        <v>61</v>
      </c>
      <c r="AC776" t="s">
        <v>87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66</v>
      </c>
      <c r="AM776">
        <v>0</v>
      </c>
      <c r="AN776">
        <v>1</v>
      </c>
      <c r="AO776">
        <v>0</v>
      </c>
      <c r="AP776" t="s">
        <v>103</v>
      </c>
      <c r="AQ776" t="s">
        <v>92</v>
      </c>
      <c r="AR776" t="s">
        <v>182</v>
      </c>
      <c r="AT776">
        <v>26240</v>
      </c>
      <c r="AU776">
        <v>1</v>
      </c>
      <c r="AV776">
        <v>0</v>
      </c>
      <c r="AW776">
        <v>1</v>
      </c>
      <c r="AX776">
        <v>0</v>
      </c>
      <c r="AY776">
        <v>3</v>
      </c>
      <c r="AZ776" t="s">
        <v>106</v>
      </c>
      <c r="BA776">
        <v>2</v>
      </c>
      <c r="BB776" t="s">
        <v>126</v>
      </c>
      <c r="BC776">
        <v>3</v>
      </c>
    </row>
    <row r="777" spans="1:55">
      <c r="A777" t="s">
        <v>2082</v>
      </c>
      <c r="B777" t="s">
        <v>73</v>
      </c>
      <c r="C777">
        <v>66</v>
      </c>
      <c r="D777" t="s">
        <v>57</v>
      </c>
      <c r="E777">
        <v>0</v>
      </c>
      <c r="F777" t="s">
        <v>2083</v>
      </c>
      <c r="G777">
        <v>90742</v>
      </c>
      <c r="H777">
        <v>33.719221</v>
      </c>
      <c r="I777">
        <v>-118.073596</v>
      </c>
      <c r="J777">
        <v>7</v>
      </c>
      <c r="K777">
        <v>71</v>
      </c>
      <c r="L777" t="s">
        <v>119</v>
      </c>
      <c r="M777" t="s">
        <v>57</v>
      </c>
      <c r="N777" t="s">
        <v>2084</v>
      </c>
      <c r="O777" t="s">
        <v>57</v>
      </c>
      <c r="P777" t="s">
        <v>61</v>
      </c>
      <c r="Q777" t="s">
        <v>143</v>
      </c>
      <c r="R777" t="s">
        <v>143</v>
      </c>
      <c r="S777" t="s">
        <v>143</v>
      </c>
      <c r="T777" t="s">
        <v>143</v>
      </c>
      <c r="U777" t="s">
        <v>143</v>
      </c>
      <c r="V777" t="s">
        <v>143</v>
      </c>
      <c r="W777" t="s">
        <v>143</v>
      </c>
      <c r="X777" t="s">
        <v>143</v>
      </c>
      <c r="Y777" t="s">
        <v>143</v>
      </c>
      <c r="Z777" t="s">
        <v>143</v>
      </c>
      <c r="AA777" t="s">
        <v>122</v>
      </c>
      <c r="AB777" t="s">
        <v>61</v>
      </c>
      <c r="AC777" t="s">
        <v>87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66</v>
      </c>
      <c r="AM777">
        <v>0</v>
      </c>
      <c r="AN777">
        <v>1</v>
      </c>
      <c r="AO777">
        <v>0</v>
      </c>
      <c r="AP777" t="s">
        <v>123</v>
      </c>
      <c r="AQ777" t="s">
        <v>124</v>
      </c>
      <c r="AR777" t="s">
        <v>182</v>
      </c>
      <c r="AT777">
        <v>1107</v>
      </c>
      <c r="AU777">
        <v>1</v>
      </c>
      <c r="AV777">
        <v>0</v>
      </c>
      <c r="AW777">
        <v>1</v>
      </c>
      <c r="AX777">
        <v>0</v>
      </c>
      <c r="AY777">
        <v>6</v>
      </c>
      <c r="AZ777" t="s">
        <v>125</v>
      </c>
      <c r="BA777">
        <v>1</v>
      </c>
      <c r="BB777" t="s">
        <v>71</v>
      </c>
      <c r="BC777">
        <v>4</v>
      </c>
    </row>
    <row r="778" spans="1:55">
      <c r="A778" t="s">
        <v>2085</v>
      </c>
      <c r="B778" t="s">
        <v>73</v>
      </c>
      <c r="C778">
        <v>41</v>
      </c>
      <c r="D778" t="s">
        <v>57</v>
      </c>
      <c r="E778">
        <v>1</v>
      </c>
      <c r="F778" t="s">
        <v>2086</v>
      </c>
      <c r="G778">
        <v>95639</v>
      </c>
      <c r="H778">
        <v>38.375325</v>
      </c>
      <c r="I778">
        <v>-121.507935</v>
      </c>
      <c r="J778">
        <v>4</v>
      </c>
      <c r="K778">
        <v>61</v>
      </c>
      <c r="L778" t="s">
        <v>129</v>
      </c>
      <c r="M778" t="s">
        <v>57</v>
      </c>
      <c r="N778" t="s">
        <v>2087</v>
      </c>
      <c r="O778" t="s">
        <v>61</v>
      </c>
      <c r="P778" t="s">
        <v>57</v>
      </c>
      <c r="Q778" t="s">
        <v>85</v>
      </c>
      <c r="R778" t="s">
        <v>136</v>
      </c>
      <c r="S778" t="s">
        <v>61</v>
      </c>
      <c r="T778" t="s">
        <v>57</v>
      </c>
      <c r="U778" t="s">
        <v>61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64</v>
      </c>
      <c r="AB778" t="s">
        <v>57</v>
      </c>
      <c r="AC778" t="s">
        <v>87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</v>
      </c>
      <c r="AJ778" t="s">
        <v>66</v>
      </c>
      <c r="AM778">
        <v>0</v>
      </c>
      <c r="AN778">
        <v>1</v>
      </c>
      <c r="AO778">
        <v>0</v>
      </c>
      <c r="AP778" t="s">
        <v>123</v>
      </c>
      <c r="AQ778" t="s">
        <v>78</v>
      </c>
      <c r="AR778" t="s">
        <v>105</v>
      </c>
      <c r="AS778">
        <v>6</v>
      </c>
      <c r="AT778">
        <v>213</v>
      </c>
      <c r="AU778">
        <v>1</v>
      </c>
      <c r="AV778">
        <v>0</v>
      </c>
      <c r="AW778">
        <v>1</v>
      </c>
      <c r="AX778">
        <v>0</v>
      </c>
      <c r="AY778">
        <v>6</v>
      </c>
      <c r="AZ778" t="s">
        <v>125</v>
      </c>
      <c r="BA778">
        <v>2</v>
      </c>
      <c r="BB778" t="s">
        <v>126</v>
      </c>
      <c r="BC778">
        <v>3</v>
      </c>
    </row>
    <row r="779" spans="1:55">
      <c r="A779" t="s">
        <v>2088</v>
      </c>
      <c r="B779" t="s">
        <v>56</v>
      </c>
      <c r="C779">
        <v>38</v>
      </c>
      <c r="D779" t="s">
        <v>61</v>
      </c>
      <c r="E779">
        <v>0</v>
      </c>
      <c r="F779" t="s">
        <v>556</v>
      </c>
      <c r="G779">
        <v>93552</v>
      </c>
      <c r="H779">
        <v>34.557711</v>
      </c>
      <c r="I779">
        <v>-118.029441</v>
      </c>
      <c r="J779">
        <v>0</v>
      </c>
      <c r="K779">
        <v>18</v>
      </c>
      <c r="L779" t="s">
        <v>98</v>
      </c>
      <c r="M779" t="s">
        <v>57</v>
      </c>
      <c r="N779" t="s">
        <v>2089</v>
      </c>
      <c r="O779" t="s">
        <v>61</v>
      </c>
      <c r="P779" t="s">
        <v>61</v>
      </c>
      <c r="Q779" t="s">
        <v>143</v>
      </c>
      <c r="R779" t="s">
        <v>143</v>
      </c>
      <c r="S779" t="s">
        <v>143</v>
      </c>
      <c r="T779" t="s">
        <v>143</v>
      </c>
      <c r="U779" t="s">
        <v>143</v>
      </c>
      <c r="V779" t="s">
        <v>143</v>
      </c>
      <c r="W779" t="s">
        <v>143</v>
      </c>
      <c r="X779" t="s">
        <v>143</v>
      </c>
      <c r="Y779" t="s">
        <v>143</v>
      </c>
      <c r="Z779" t="s">
        <v>143</v>
      </c>
      <c r="AA779" t="s">
        <v>64</v>
      </c>
      <c r="AB779" t="s">
        <v>61</v>
      </c>
      <c r="AC779" t="s">
        <v>307</v>
      </c>
      <c r="AD779">
        <v>20.1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66</v>
      </c>
      <c r="AM779">
        <v>0</v>
      </c>
      <c r="AN779">
        <v>1</v>
      </c>
      <c r="AO779">
        <v>0</v>
      </c>
      <c r="AP779" t="s">
        <v>103</v>
      </c>
      <c r="AQ779" t="s">
        <v>68</v>
      </c>
      <c r="AR779" t="s">
        <v>182</v>
      </c>
      <c r="AT779">
        <v>25370</v>
      </c>
      <c r="AU779">
        <v>1</v>
      </c>
      <c r="AV779">
        <v>0</v>
      </c>
      <c r="AW779">
        <v>1</v>
      </c>
      <c r="AX779">
        <v>0</v>
      </c>
      <c r="AY779">
        <v>3</v>
      </c>
      <c r="AZ779" t="s">
        <v>106</v>
      </c>
      <c r="BA779">
        <v>2</v>
      </c>
      <c r="BB779" t="s">
        <v>126</v>
      </c>
      <c r="BC779">
        <v>3</v>
      </c>
    </row>
    <row r="780" spans="1:55">
      <c r="A780" t="s">
        <v>2090</v>
      </c>
      <c r="B780" t="s">
        <v>73</v>
      </c>
      <c r="C780">
        <v>32</v>
      </c>
      <c r="D780" t="s">
        <v>57</v>
      </c>
      <c r="E780">
        <v>0</v>
      </c>
      <c r="F780" t="s">
        <v>352</v>
      </c>
      <c r="G780">
        <v>93725</v>
      </c>
      <c r="H780">
        <v>36.623632</v>
      </c>
      <c r="I780">
        <v>-119.741322</v>
      </c>
      <c r="J780">
        <v>1</v>
      </c>
      <c r="K780">
        <v>27</v>
      </c>
      <c r="L780" t="s">
        <v>216</v>
      </c>
      <c r="M780" t="s">
        <v>57</v>
      </c>
      <c r="N780" t="s">
        <v>2091</v>
      </c>
      <c r="O780" t="s">
        <v>61</v>
      </c>
      <c r="P780" t="s">
        <v>57</v>
      </c>
      <c r="Q780" t="s">
        <v>135</v>
      </c>
      <c r="R780" t="s">
        <v>296</v>
      </c>
      <c r="S780" t="s">
        <v>61</v>
      </c>
      <c r="T780" t="s">
        <v>57</v>
      </c>
      <c r="U780" t="s">
        <v>61</v>
      </c>
      <c r="V780" t="s">
        <v>57</v>
      </c>
      <c r="W780" t="s">
        <v>61</v>
      </c>
      <c r="X780" t="s">
        <v>61</v>
      </c>
      <c r="Y780" t="s">
        <v>61</v>
      </c>
      <c r="Z780" t="s">
        <v>57</v>
      </c>
      <c r="AA780" t="s">
        <v>77</v>
      </c>
      <c r="AB780" t="s">
        <v>57</v>
      </c>
      <c r="AC780" t="s">
        <v>87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66</v>
      </c>
      <c r="AM780">
        <v>0</v>
      </c>
      <c r="AN780">
        <v>1</v>
      </c>
      <c r="AO780">
        <v>0</v>
      </c>
      <c r="AP780" t="s">
        <v>164</v>
      </c>
      <c r="AQ780" t="s">
        <v>68</v>
      </c>
      <c r="AR780" t="s">
        <v>69</v>
      </c>
      <c r="AS780">
        <v>3</v>
      </c>
      <c r="AT780">
        <v>21010</v>
      </c>
      <c r="AU780">
        <v>1</v>
      </c>
      <c r="AV780">
        <v>0</v>
      </c>
      <c r="AW780">
        <v>1</v>
      </c>
      <c r="AX780">
        <v>0</v>
      </c>
      <c r="AY780">
        <v>4</v>
      </c>
      <c r="AZ780" t="s">
        <v>165</v>
      </c>
      <c r="BA780">
        <v>4</v>
      </c>
      <c r="BB780" t="s">
        <v>80</v>
      </c>
      <c r="BC780">
        <v>2</v>
      </c>
    </row>
    <row r="781" spans="1:55">
      <c r="A781" t="s">
        <v>2092</v>
      </c>
      <c r="B781" t="s">
        <v>56</v>
      </c>
      <c r="C781">
        <v>48</v>
      </c>
      <c r="D781" t="s">
        <v>57</v>
      </c>
      <c r="E781">
        <v>3</v>
      </c>
      <c r="F781" t="s">
        <v>2093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129</v>
      </c>
      <c r="M781" t="s">
        <v>57</v>
      </c>
      <c r="N781" t="s">
        <v>2094</v>
      </c>
      <c r="O781" t="s">
        <v>57</v>
      </c>
      <c r="P781" t="s">
        <v>57</v>
      </c>
      <c r="Q781" t="s">
        <v>85</v>
      </c>
      <c r="R781" t="s">
        <v>289</v>
      </c>
      <c r="S781" t="s">
        <v>61</v>
      </c>
      <c r="T781" t="s">
        <v>57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64</v>
      </c>
      <c r="AB781" t="s">
        <v>57</v>
      </c>
      <c r="AC781" t="s">
        <v>87</v>
      </c>
      <c r="AD781">
        <v>111.45</v>
      </c>
      <c r="AE781">
        <v>7266.95</v>
      </c>
      <c r="AF781">
        <v>0</v>
      </c>
      <c r="AG781">
        <v>0</v>
      </c>
      <c r="AH781">
        <v>2519.68</v>
      </c>
      <c r="AI781">
        <v>9786.629999999999</v>
      </c>
      <c r="AJ781" t="s">
        <v>66</v>
      </c>
      <c r="AM781">
        <v>0</v>
      </c>
      <c r="AN781">
        <v>1</v>
      </c>
      <c r="AO781">
        <v>0</v>
      </c>
      <c r="AP781" t="s">
        <v>123</v>
      </c>
      <c r="AQ781" t="s">
        <v>78</v>
      </c>
      <c r="AR781" t="s">
        <v>105</v>
      </c>
      <c r="AS781">
        <v>7</v>
      </c>
      <c r="AT781">
        <v>10153</v>
      </c>
      <c r="AU781">
        <v>1</v>
      </c>
      <c r="AV781">
        <v>0</v>
      </c>
      <c r="AW781">
        <v>1</v>
      </c>
      <c r="AX781">
        <v>0</v>
      </c>
      <c r="AY781">
        <v>6</v>
      </c>
      <c r="AZ781" t="s">
        <v>125</v>
      </c>
      <c r="BA781">
        <v>2</v>
      </c>
      <c r="BB781" t="s">
        <v>126</v>
      </c>
      <c r="BC781">
        <v>3</v>
      </c>
    </row>
    <row r="782" spans="1:55">
      <c r="A782" t="s">
        <v>2095</v>
      </c>
      <c r="B782" t="s">
        <v>56</v>
      </c>
      <c r="C782">
        <v>47</v>
      </c>
      <c r="D782" t="s">
        <v>61</v>
      </c>
      <c r="E782">
        <v>0</v>
      </c>
      <c r="F782" t="s">
        <v>517</v>
      </c>
      <c r="G782">
        <v>92551</v>
      </c>
      <c r="H782">
        <v>33.88274</v>
      </c>
      <c r="I782">
        <v>-117.224878</v>
      </c>
      <c r="J782">
        <v>0</v>
      </c>
      <c r="K782">
        <v>1</v>
      </c>
      <c r="L782" t="s">
        <v>59</v>
      </c>
      <c r="M782" t="s">
        <v>57</v>
      </c>
      <c r="N782" t="s">
        <v>2096</v>
      </c>
      <c r="O782" t="s">
        <v>61</v>
      </c>
      <c r="P782" t="s">
        <v>61</v>
      </c>
      <c r="Q782" t="s">
        <v>143</v>
      </c>
      <c r="R782" t="s">
        <v>143</v>
      </c>
      <c r="S782" t="s">
        <v>143</v>
      </c>
      <c r="T782" t="s">
        <v>143</v>
      </c>
      <c r="U782" t="s">
        <v>143</v>
      </c>
      <c r="V782" t="s">
        <v>143</v>
      </c>
      <c r="W782" t="s">
        <v>143</v>
      </c>
      <c r="X782" t="s">
        <v>143</v>
      </c>
      <c r="Y782" t="s">
        <v>143</v>
      </c>
      <c r="Z782" t="s">
        <v>143</v>
      </c>
      <c r="AA782" t="s">
        <v>77</v>
      </c>
      <c r="AB782" t="s">
        <v>61</v>
      </c>
      <c r="AC782" t="s">
        <v>65</v>
      </c>
      <c r="AD782">
        <v>19.85</v>
      </c>
      <c r="AE782">
        <v>19.85</v>
      </c>
      <c r="AF782">
        <v>0</v>
      </c>
      <c r="AG782">
        <v>0</v>
      </c>
      <c r="AH782">
        <v>16.47</v>
      </c>
      <c r="AI782">
        <v>36.32</v>
      </c>
      <c r="AJ782" t="s">
        <v>170</v>
      </c>
      <c r="AM782">
        <v>0</v>
      </c>
      <c r="AN782">
        <v>0</v>
      </c>
      <c r="AO782">
        <v>0</v>
      </c>
      <c r="AP782" t="s">
        <v>91</v>
      </c>
      <c r="AQ782" t="s">
        <v>78</v>
      </c>
      <c r="AR782" t="s">
        <v>182</v>
      </c>
      <c r="AT782">
        <v>22983</v>
      </c>
      <c r="AU782">
        <v>0</v>
      </c>
      <c r="AX782">
        <v>0</v>
      </c>
      <c r="AY782">
        <v>1</v>
      </c>
      <c r="AZ782" t="s">
        <v>94</v>
      </c>
      <c r="BA782">
        <v>8</v>
      </c>
      <c r="BB782" t="s">
        <v>95</v>
      </c>
      <c r="BC782">
        <v>1</v>
      </c>
    </row>
    <row r="783" spans="1:55">
      <c r="A783" t="s">
        <v>2097</v>
      </c>
      <c r="B783" t="s">
        <v>56</v>
      </c>
      <c r="C783">
        <v>53</v>
      </c>
      <c r="D783" t="s">
        <v>57</v>
      </c>
      <c r="E783">
        <v>0</v>
      </c>
      <c r="F783" t="s">
        <v>779</v>
      </c>
      <c r="G783">
        <v>92596</v>
      </c>
      <c r="H783">
        <v>33.657433</v>
      </c>
      <c r="I783">
        <v>-117.04254</v>
      </c>
      <c r="J783">
        <v>9</v>
      </c>
      <c r="K783">
        <v>50</v>
      </c>
      <c r="L783" t="s">
        <v>129</v>
      </c>
      <c r="M783" t="s">
        <v>57</v>
      </c>
      <c r="N783" t="s">
        <v>2098</v>
      </c>
      <c r="O783" t="s">
        <v>57</v>
      </c>
      <c r="P783" t="s">
        <v>57</v>
      </c>
      <c r="Q783" t="s">
        <v>135</v>
      </c>
      <c r="R783" t="s">
        <v>110</v>
      </c>
      <c r="S783" t="s">
        <v>61</v>
      </c>
      <c r="T783" t="s">
        <v>57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57</v>
      </c>
      <c r="AA783" t="s">
        <v>64</v>
      </c>
      <c r="AB783" t="s">
        <v>57</v>
      </c>
      <c r="AC783" t="s">
        <v>65</v>
      </c>
      <c r="AD783">
        <v>84.15000000000001</v>
      </c>
      <c r="AE783">
        <v>4164.4</v>
      </c>
      <c r="AF783">
        <v>0</v>
      </c>
      <c r="AG783">
        <v>0</v>
      </c>
      <c r="AH783">
        <v>2324.5</v>
      </c>
      <c r="AI783">
        <v>6488.9</v>
      </c>
      <c r="AJ783" t="s">
        <v>66</v>
      </c>
      <c r="AM783">
        <v>0</v>
      </c>
      <c r="AN783">
        <v>1</v>
      </c>
      <c r="AO783">
        <v>0</v>
      </c>
      <c r="AP783" t="s">
        <v>123</v>
      </c>
      <c r="AQ783" t="s">
        <v>92</v>
      </c>
      <c r="AR783" t="s">
        <v>93</v>
      </c>
      <c r="AS783">
        <v>7</v>
      </c>
      <c r="AT783">
        <v>4093</v>
      </c>
      <c r="AU783">
        <v>1</v>
      </c>
      <c r="AV783">
        <v>0</v>
      </c>
      <c r="AW783">
        <v>1</v>
      </c>
      <c r="AX783">
        <v>0</v>
      </c>
      <c r="AY783">
        <v>6</v>
      </c>
      <c r="AZ783" t="s">
        <v>125</v>
      </c>
      <c r="BA783">
        <v>1</v>
      </c>
      <c r="BB783" t="s">
        <v>71</v>
      </c>
      <c r="BC783">
        <v>4</v>
      </c>
    </row>
    <row r="784" spans="1:55">
      <c r="A784" t="s">
        <v>2099</v>
      </c>
      <c r="B784" t="s">
        <v>56</v>
      </c>
      <c r="C784">
        <v>53</v>
      </c>
      <c r="D784" t="s">
        <v>57</v>
      </c>
      <c r="E784">
        <v>0</v>
      </c>
      <c r="F784" t="s">
        <v>2100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59</v>
      </c>
      <c r="M784" t="s">
        <v>57</v>
      </c>
      <c r="N784" t="s">
        <v>780</v>
      </c>
      <c r="O784" t="s">
        <v>61</v>
      </c>
      <c r="P784" t="s">
        <v>57</v>
      </c>
      <c r="Q784" t="s">
        <v>135</v>
      </c>
      <c r="R784" t="s">
        <v>441</v>
      </c>
      <c r="S784" t="s">
        <v>61</v>
      </c>
      <c r="T784" t="s">
        <v>57</v>
      </c>
      <c r="U784" t="s">
        <v>57</v>
      </c>
      <c r="V784" t="s">
        <v>57</v>
      </c>
      <c r="W784" t="s">
        <v>61</v>
      </c>
      <c r="X784" t="s">
        <v>57</v>
      </c>
      <c r="Y784" t="s">
        <v>57</v>
      </c>
      <c r="Z784" t="s">
        <v>57</v>
      </c>
      <c r="AA784" t="s">
        <v>64</v>
      </c>
      <c r="AB784" t="s">
        <v>61</v>
      </c>
      <c r="AC784" t="s">
        <v>87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66</v>
      </c>
      <c r="AM784">
        <v>0</v>
      </c>
      <c r="AN784">
        <v>1</v>
      </c>
      <c r="AO784">
        <v>0</v>
      </c>
      <c r="AP784" t="s">
        <v>164</v>
      </c>
      <c r="AQ784" t="s">
        <v>92</v>
      </c>
      <c r="AR784" t="s">
        <v>93</v>
      </c>
      <c r="AS784">
        <v>6</v>
      </c>
      <c r="AT784">
        <v>23170</v>
      </c>
      <c r="AU784">
        <v>1</v>
      </c>
      <c r="AV784">
        <v>0</v>
      </c>
      <c r="AW784">
        <v>1</v>
      </c>
      <c r="AX784">
        <v>0</v>
      </c>
      <c r="AY784">
        <v>4</v>
      </c>
      <c r="AZ784" t="s">
        <v>165</v>
      </c>
      <c r="BA784">
        <v>1</v>
      </c>
      <c r="BB784" t="s">
        <v>71</v>
      </c>
      <c r="BC784">
        <v>4</v>
      </c>
    </row>
    <row r="785" spans="1:55">
      <c r="A785" t="s">
        <v>2101</v>
      </c>
      <c r="B785" t="s">
        <v>73</v>
      </c>
      <c r="C785">
        <v>33</v>
      </c>
      <c r="D785" t="s">
        <v>61</v>
      </c>
      <c r="E785">
        <v>0</v>
      </c>
      <c r="F785" t="s">
        <v>2102</v>
      </c>
      <c r="G785">
        <v>95251</v>
      </c>
      <c r="H785">
        <v>38.055562</v>
      </c>
      <c r="I785">
        <v>-120.456298</v>
      </c>
      <c r="J785">
        <v>0</v>
      </c>
      <c r="K785">
        <v>57</v>
      </c>
      <c r="L785" t="s">
        <v>59</v>
      </c>
      <c r="M785" t="s">
        <v>61</v>
      </c>
      <c r="N785" t="s">
        <v>143</v>
      </c>
      <c r="O785" t="s">
        <v>143</v>
      </c>
      <c r="P785" t="s">
        <v>57</v>
      </c>
      <c r="Q785" t="s">
        <v>135</v>
      </c>
      <c r="R785" t="s">
        <v>313</v>
      </c>
      <c r="S785" t="s">
        <v>61</v>
      </c>
      <c r="T785" t="s">
        <v>61</v>
      </c>
      <c r="U785" t="s">
        <v>57</v>
      </c>
      <c r="V785" t="s">
        <v>57</v>
      </c>
      <c r="W785" t="s">
        <v>57</v>
      </c>
      <c r="X785" t="s">
        <v>57</v>
      </c>
      <c r="Y785" t="s">
        <v>57</v>
      </c>
      <c r="Z785" t="s">
        <v>61</v>
      </c>
      <c r="AA785" t="s">
        <v>122</v>
      </c>
      <c r="AB785" t="s">
        <v>61</v>
      </c>
      <c r="AC785" t="s">
        <v>65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66</v>
      </c>
      <c r="AM785">
        <v>0</v>
      </c>
      <c r="AN785">
        <v>1</v>
      </c>
      <c r="AO785">
        <v>0</v>
      </c>
      <c r="AP785" t="s">
        <v>123</v>
      </c>
      <c r="AQ785" t="s">
        <v>68</v>
      </c>
      <c r="AR785" t="s">
        <v>69</v>
      </c>
      <c r="AS785">
        <v>5</v>
      </c>
      <c r="AT785">
        <v>460</v>
      </c>
      <c r="AU785">
        <v>1</v>
      </c>
      <c r="AV785">
        <v>0</v>
      </c>
      <c r="AW785">
        <v>1</v>
      </c>
      <c r="AX785">
        <v>0</v>
      </c>
      <c r="AY785">
        <v>6</v>
      </c>
      <c r="AZ785" t="s">
        <v>125</v>
      </c>
      <c r="BA785">
        <v>2</v>
      </c>
      <c r="BB785" t="s">
        <v>126</v>
      </c>
      <c r="BC785">
        <v>3</v>
      </c>
    </row>
    <row r="786" spans="1:55">
      <c r="A786" t="s">
        <v>2103</v>
      </c>
      <c r="B786" t="s">
        <v>56</v>
      </c>
      <c r="C786">
        <v>64</v>
      </c>
      <c r="D786" t="s">
        <v>61</v>
      </c>
      <c r="E786">
        <v>0</v>
      </c>
      <c r="F786" t="s">
        <v>2104</v>
      </c>
      <c r="G786">
        <v>93223</v>
      </c>
      <c r="H786">
        <v>36.29878</v>
      </c>
      <c r="I786">
        <v>-119.201028</v>
      </c>
      <c r="J786">
        <v>0</v>
      </c>
      <c r="K786">
        <v>17</v>
      </c>
      <c r="L786" t="s">
        <v>98</v>
      </c>
      <c r="M786" t="s">
        <v>57</v>
      </c>
      <c r="N786" t="s">
        <v>2105</v>
      </c>
      <c r="O786" t="s">
        <v>57</v>
      </c>
      <c r="P786" t="s">
        <v>61</v>
      </c>
      <c r="Q786" t="s">
        <v>143</v>
      </c>
      <c r="R786" t="s">
        <v>143</v>
      </c>
      <c r="S786" t="s">
        <v>143</v>
      </c>
      <c r="T786" t="s">
        <v>143</v>
      </c>
      <c r="U786" t="s">
        <v>143</v>
      </c>
      <c r="V786" t="s">
        <v>143</v>
      </c>
      <c r="W786" t="s">
        <v>143</v>
      </c>
      <c r="X786" t="s">
        <v>143</v>
      </c>
      <c r="Y786" t="s">
        <v>143</v>
      </c>
      <c r="Z786" t="s">
        <v>143</v>
      </c>
      <c r="AA786" t="s">
        <v>77</v>
      </c>
      <c r="AB786" t="s">
        <v>61</v>
      </c>
      <c r="AC786" t="s">
        <v>65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66</v>
      </c>
      <c r="AM786">
        <v>0</v>
      </c>
      <c r="AN786">
        <v>1</v>
      </c>
      <c r="AO786">
        <v>0</v>
      </c>
      <c r="AP786" t="s">
        <v>103</v>
      </c>
      <c r="AQ786" t="s">
        <v>124</v>
      </c>
      <c r="AR786" t="s">
        <v>182</v>
      </c>
      <c r="AT786">
        <v>8644</v>
      </c>
      <c r="AU786">
        <v>1</v>
      </c>
      <c r="AV786">
        <v>0</v>
      </c>
      <c r="AW786">
        <v>1</v>
      </c>
      <c r="AX786">
        <v>0</v>
      </c>
      <c r="AY786">
        <v>3</v>
      </c>
      <c r="AZ786" t="s">
        <v>106</v>
      </c>
      <c r="BA786">
        <v>5</v>
      </c>
      <c r="BB786" t="s">
        <v>80</v>
      </c>
      <c r="BC786">
        <v>2</v>
      </c>
    </row>
    <row r="787" spans="1:55">
      <c r="A787" t="s">
        <v>2106</v>
      </c>
      <c r="B787" t="s">
        <v>56</v>
      </c>
      <c r="C787">
        <v>36</v>
      </c>
      <c r="D787" t="s">
        <v>61</v>
      </c>
      <c r="E787">
        <v>0</v>
      </c>
      <c r="F787" t="s">
        <v>252</v>
      </c>
      <c r="G787">
        <v>92107</v>
      </c>
      <c r="H787">
        <v>32.741852</v>
      </c>
      <c r="I787">
        <v>-117.243453</v>
      </c>
      <c r="J787">
        <v>0</v>
      </c>
      <c r="K787">
        <v>51</v>
      </c>
      <c r="L787" t="s">
        <v>129</v>
      </c>
      <c r="M787" t="s">
        <v>57</v>
      </c>
      <c r="N787" t="s">
        <v>2107</v>
      </c>
      <c r="O787" t="s">
        <v>61</v>
      </c>
      <c r="P787" t="s">
        <v>57</v>
      </c>
      <c r="Q787" t="s">
        <v>85</v>
      </c>
      <c r="R787" t="s">
        <v>131</v>
      </c>
      <c r="S787" t="s">
        <v>61</v>
      </c>
      <c r="T787" t="s">
        <v>61</v>
      </c>
      <c r="U787" t="s">
        <v>61</v>
      </c>
      <c r="V787" t="s">
        <v>61</v>
      </c>
      <c r="W787" t="s">
        <v>57</v>
      </c>
      <c r="X787" t="s">
        <v>57</v>
      </c>
      <c r="Y787" t="s">
        <v>57</v>
      </c>
      <c r="Z787" t="s">
        <v>57</v>
      </c>
      <c r="AA787" t="s">
        <v>64</v>
      </c>
      <c r="AB787" t="s">
        <v>61</v>
      </c>
      <c r="AC787" t="s">
        <v>65</v>
      </c>
      <c r="AD787">
        <v>87.55</v>
      </c>
      <c r="AE787">
        <v>4475.9</v>
      </c>
      <c r="AF787">
        <v>0</v>
      </c>
      <c r="AG787">
        <v>0</v>
      </c>
      <c r="AH787">
        <v>732.87</v>
      </c>
      <c r="AI787">
        <v>5208.77</v>
      </c>
      <c r="AJ787" t="s">
        <v>66</v>
      </c>
      <c r="AM787">
        <v>0</v>
      </c>
      <c r="AN787">
        <v>1</v>
      </c>
      <c r="AO787">
        <v>0</v>
      </c>
      <c r="AP787" t="s">
        <v>123</v>
      </c>
      <c r="AQ787" t="s">
        <v>68</v>
      </c>
      <c r="AR787" t="s">
        <v>93</v>
      </c>
      <c r="AS787">
        <v>4</v>
      </c>
      <c r="AT787">
        <v>27959</v>
      </c>
      <c r="AU787">
        <v>1</v>
      </c>
      <c r="AV787">
        <v>0</v>
      </c>
      <c r="AW787">
        <v>1</v>
      </c>
      <c r="AX787">
        <v>0</v>
      </c>
      <c r="AY787">
        <v>6</v>
      </c>
      <c r="AZ787" t="s">
        <v>125</v>
      </c>
      <c r="BA787">
        <v>4</v>
      </c>
      <c r="BB787" t="s">
        <v>80</v>
      </c>
      <c r="BC787">
        <v>2</v>
      </c>
    </row>
    <row r="788" spans="1:55">
      <c r="A788" t="s">
        <v>2108</v>
      </c>
      <c r="B788" t="s">
        <v>73</v>
      </c>
      <c r="C788">
        <v>64</v>
      </c>
      <c r="D788" t="s">
        <v>61</v>
      </c>
      <c r="E788">
        <v>0</v>
      </c>
      <c r="F788" t="s">
        <v>1779</v>
      </c>
      <c r="G788">
        <v>95926</v>
      </c>
      <c r="H788">
        <v>39.745712</v>
      </c>
      <c r="I788">
        <v>-121.84333</v>
      </c>
      <c r="J788">
        <v>0</v>
      </c>
      <c r="K788">
        <v>2</v>
      </c>
      <c r="L788" t="s">
        <v>59</v>
      </c>
      <c r="M788" t="s">
        <v>61</v>
      </c>
      <c r="N788" t="s">
        <v>143</v>
      </c>
      <c r="O788" t="s">
        <v>143</v>
      </c>
      <c r="P788" t="s">
        <v>57</v>
      </c>
      <c r="Q788" t="s">
        <v>62</v>
      </c>
      <c r="R788" t="s">
        <v>110</v>
      </c>
      <c r="S788" t="s">
        <v>61</v>
      </c>
      <c r="T788" t="s">
        <v>61</v>
      </c>
      <c r="U788" t="s">
        <v>61</v>
      </c>
      <c r="V788" t="s">
        <v>57</v>
      </c>
      <c r="W788" t="s">
        <v>61</v>
      </c>
      <c r="X788" t="s">
        <v>61</v>
      </c>
      <c r="Y788" t="s">
        <v>61</v>
      </c>
      <c r="Z788" t="s">
        <v>57</v>
      </c>
      <c r="AA788" t="s">
        <v>77</v>
      </c>
      <c r="AB788" t="s">
        <v>61</v>
      </c>
      <c r="AC788" t="s">
        <v>87</v>
      </c>
      <c r="AD788">
        <v>29.85</v>
      </c>
      <c r="AE788">
        <v>75.59999999999999</v>
      </c>
      <c r="AF788">
        <v>0</v>
      </c>
      <c r="AG788">
        <v>0</v>
      </c>
      <c r="AH788">
        <v>0</v>
      </c>
      <c r="AI788">
        <v>75.59999999999999</v>
      </c>
      <c r="AJ788" t="s">
        <v>88</v>
      </c>
      <c r="AK788" t="s">
        <v>190</v>
      </c>
      <c r="AL788" t="s">
        <v>191</v>
      </c>
      <c r="AM788">
        <v>1</v>
      </c>
      <c r="AN788">
        <v>0</v>
      </c>
      <c r="AO788">
        <v>0</v>
      </c>
      <c r="AP788" t="s">
        <v>91</v>
      </c>
      <c r="AQ788" t="s">
        <v>124</v>
      </c>
      <c r="AR788" t="s">
        <v>182</v>
      </c>
      <c r="AS788">
        <v>2</v>
      </c>
      <c r="AT788">
        <v>35808</v>
      </c>
      <c r="AU788">
        <v>1</v>
      </c>
      <c r="AV788">
        <v>1</v>
      </c>
      <c r="AW788">
        <v>0</v>
      </c>
      <c r="AX788">
        <v>29.85</v>
      </c>
      <c r="AY788">
        <v>1</v>
      </c>
      <c r="AZ788" t="s">
        <v>94</v>
      </c>
      <c r="BA788">
        <v>8</v>
      </c>
      <c r="BB788" t="s">
        <v>95</v>
      </c>
      <c r="BC788">
        <v>1</v>
      </c>
    </row>
    <row r="789" spans="1:55">
      <c r="A789" t="s">
        <v>2109</v>
      </c>
      <c r="B789" t="s">
        <v>56</v>
      </c>
      <c r="C789">
        <v>39</v>
      </c>
      <c r="D789" t="s">
        <v>61</v>
      </c>
      <c r="E789">
        <v>0</v>
      </c>
      <c r="F789" t="s">
        <v>2110</v>
      </c>
      <c r="G789">
        <v>95006</v>
      </c>
      <c r="H789">
        <v>37.171727</v>
      </c>
      <c r="I789">
        <v>-122.142961</v>
      </c>
      <c r="J789">
        <v>0</v>
      </c>
      <c r="K789">
        <v>2</v>
      </c>
      <c r="L789" t="s">
        <v>59</v>
      </c>
      <c r="M789" t="s">
        <v>57</v>
      </c>
      <c r="N789" t="s">
        <v>2111</v>
      </c>
      <c r="O789" t="s">
        <v>57</v>
      </c>
      <c r="P789" t="s">
        <v>57</v>
      </c>
      <c r="Q789" t="s">
        <v>85</v>
      </c>
      <c r="R789" t="s">
        <v>391</v>
      </c>
      <c r="S789" t="s">
        <v>61</v>
      </c>
      <c r="T789" t="s">
        <v>61</v>
      </c>
      <c r="U789" t="s">
        <v>61</v>
      </c>
      <c r="V789" t="s">
        <v>61</v>
      </c>
      <c r="W789" t="s">
        <v>61</v>
      </c>
      <c r="X789" t="s">
        <v>57</v>
      </c>
      <c r="Y789" t="s">
        <v>57</v>
      </c>
      <c r="Z789" t="s">
        <v>57</v>
      </c>
      <c r="AA789" t="s">
        <v>77</v>
      </c>
      <c r="AB789" t="s">
        <v>57</v>
      </c>
      <c r="AC789" t="s">
        <v>87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88</v>
      </c>
      <c r="AK789" t="s">
        <v>205</v>
      </c>
      <c r="AL789" t="s">
        <v>206</v>
      </c>
      <c r="AM789">
        <v>1</v>
      </c>
      <c r="AN789">
        <v>0</v>
      </c>
      <c r="AO789">
        <v>0</v>
      </c>
      <c r="AP789" t="s">
        <v>91</v>
      </c>
      <c r="AQ789" t="s">
        <v>68</v>
      </c>
      <c r="AR789" t="s">
        <v>93</v>
      </c>
      <c r="AS789">
        <v>3</v>
      </c>
      <c r="AT789">
        <v>10520</v>
      </c>
      <c r="AU789">
        <v>1</v>
      </c>
      <c r="AV789">
        <v>1</v>
      </c>
      <c r="AW789">
        <v>0</v>
      </c>
      <c r="AX789">
        <v>85.7</v>
      </c>
      <c r="AY789">
        <v>1</v>
      </c>
      <c r="AZ789" t="s">
        <v>94</v>
      </c>
      <c r="BA789">
        <v>10</v>
      </c>
      <c r="BB789" t="s">
        <v>95</v>
      </c>
      <c r="BC789">
        <v>1</v>
      </c>
    </row>
    <row r="790" spans="1:55">
      <c r="A790" t="s">
        <v>2112</v>
      </c>
      <c r="B790" t="s">
        <v>56</v>
      </c>
      <c r="C790">
        <v>35</v>
      </c>
      <c r="D790" t="s">
        <v>57</v>
      </c>
      <c r="E790">
        <v>3</v>
      </c>
      <c r="F790" t="s">
        <v>2113</v>
      </c>
      <c r="G790">
        <v>95962</v>
      </c>
      <c r="H790">
        <v>39.342587</v>
      </c>
      <c r="I790">
        <v>-121.249833</v>
      </c>
      <c r="J790">
        <v>1</v>
      </c>
      <c r="K790">
        <v>60</v>
      </c>
      <c r="L790" t="s">
        <v>129</v>
      </c>
      <c r="M790" t="s">
        <v>57</v>
      </c>
      <c r="N790" t="s">
        <v>2114</v>
      </c>
      <c r="O790" t="s">
        <v>57</v>
      </c>
      <c r="P790" t="s">
        <v>57</v>
      </c>
      <c r="Q790" t="s">
        <v>85</v>
      </c>
      <c r="R790" t="s">
        <v>618</v>
      </c>
      <c r="S790" t="s">
        <v>57</v>
      </c>
      <c r="T790" t="s">
        <v>57</v>
      </c>
      <c r="U790" t="s">
        <v>61</v>
      </c>
      <c r="V790" t="s">
        <v>61</v>
      </c>
      <c r="W790" t="s">
        <v>57</v>
      </c>
      <c r="X790" t="s">
        <v>61</v>
      </c>
      <c r="Y790" t="s">
        <v>61</v>
      </c>
      <c r="Z790" t="s">
        <v>57</v>
      </c>
      <c r="AA790" t="s">
        <v>64</v>
      </c>
      <c r="AB790" t="s">
        <v>61</v>
      </c>
      <c r="AC790" t="s">
        <v>87</v>
      </c>
      <c r="AD790">
        <v>94.15000000000001</v>
      </c>
      <c r="AE790">
        <v>5811.8</v>
      </c>
      <c r="AF790">
        <v>0</v>
      </c>
      <c r="AG790">
        <v>0</v>
      </c>
      <c r="AH790">
        <v>2882.4</v>
      </c>
      <c r="AI790">
        <v>8694.200000000001</v>
      </c>
      <c r="AJ790" t="s">
        <v>66</v>
      </c>
      <c r="AM790">
        <v>0</v>
      </c>
      <c r="AN790">
        <v>1</v>
      </c>
      <c r="AO790">
        <v>0</v>
      </c>
      <c r="AP790" t="s">
        <v>123</v>
      </c>
      <c r="AQ790" t="s">
        <v>68</v>
      </c>
      <c r="AR790" t="s">
        <v>105</v>
      </c>
      <c r="AS790">
        <v>4</v>
      </c>
      <c r="AT790">
        <v>1519</v>
      </c>
      <c r="AU790">
        <v>1</v>
      </c>
      <c r="AV790">
        <v>0</v>
      </c>
      <c r="AW790">
        <v>1</v>
      </c>
      <c r="AX790">
        <v>0</v>
      </c>
      <c r="AY790">
        <v>6</v>
      </c>
      <c r="AZ790" t="s">
        <v>125</v>
      </c>
      <c r="BA790">
        <v>2</v>
      </c>
      <c r="BB790" t="s">
        <v>126</v>
      </c>
      <c r="BC790">
        <v>3</v>
      </c>
    </row>
    <row r="791" spans="1:55">
      <c r="A791" t="s">
        <v>2115</v>
      </c>
      <c r="B791" t="s">
        <v>56</v>
      </c>
      <c r="C791">
        <v>59</v>
      </c>
      <c r="D791" t="s">
        <v>57</v>
      </c>
      <c r="E791">
        <v>0</v>
      </c>
      <c r="F791" t="s">
        <v>1510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59</v>
      </c>
      <c r="M791" t="s">
        <v>57</v>
      </c>
      <c r="N791" t="s">
        <v>2116</v>
      </c>
      <c r="O791" t="s">
        <v>57</v>
      </c>
      <c r="P791" t="s">
        <v>57</v>
      </c>
      <c r="Q791" t="s">
        <v>85</v>
      </c>
      <c r="R791" t="s">
        <v>313</v>
      </c>
      <c r="S791" t="s">
        <v>57</v>
      </c>
      <c r="T791" t="s">
        <v>61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122</v>
      </c>
      <c r="AB791" t="s">
        <v>57</v>
      </c>
      <c r="AC791" t="s">
        <v>65</v>
      </c>
      <c r="AD791">
        <v>108.75</v>
      </c>
      <c r="AE791">
        <v>7156.2</v>
      </c>
      <c r="AF791">
        <v>0</v>
      </c>
      <c r="AG791">
        <v>0</v>
      </c>
      <c r="AH791">
        <v>2154.05</v>
      </c>
      <c r="AI791">
        <v>9310.25</v>
      </c>
      <c r="AJ791" t="s">
        <v>88</v>
      </c>
      <c r="AK791" t="s">
        <v>89</v>
      </c>
      <c r="AL791" t="s">
        <v>90</v>
      </c>
      <c r="AM791">
        <v>1</v>
      </c>
      <c r="AN791">
        <v>0</v>
      </c>
      <c r="AO791">
        <v>0</v>
      </c>
      <c r="AP791" t="s">
        <v>123</v>
      </c>
      <c r="AQ791" t="s">
        <v>92</v>
      </c>
      <c r="AR791" t="s">
        <v>105</v>
      </c>
      <c r="AS791">
        <v>7</v>
      </c>
      <c r="AT791">
        <v>23394</v>
      </c>
      <c r="AU791">
        <v>1</v>
      </c>
      <c r="AV791">
        <v>1</v>
      </c>
      <c r="AW791">
        <v>0</v>
      </c>
      <c r="AX791">
        <v>108.75</v>
      </c>
      <c r="AY791">
        <v>6</v>
      </c>
      <c r="AZ791" t="s">
        <v>125</v>
      </c>
      <c r="BA791">
        <v>3</v>
      </c>
      <c r="BB791" t="s">
        <v>126</v>
      </c>
      <c r="BC791">
        <v>3</v>
      </c>
    </row>
    <row r="792" spans="1:55">
      <c r="A792" t="s">
        <v>2117</v>
      </c>
      <c r="B792" t="s">
        <v>73</v>
      </c>
      <c r="C792">
        <v>62</v>
      </c>
      <c r="D792" t="s">
        <v>61</v>
      </c>
      <c r="E792">
        <v>0</v>
      </c>
      <c r="F792" t="s">
        <v>686</v>
      </c>
      <c r="G792">
        <v>92707</v>
      </c>
      <c r="H792">
        <v>33.714829</v>
      </c>
      <c r="I792">
        <v>-117.872941</v>
      </c>
      <c r="J792">
        <v>0</v>
      </c>
      <c r="K792">
        <v>33</v>
      </c>
      <c r="L792" t="s">
        <v>59</v>
      </c>
      <c r="M792" t="s">
        <v>61</v>
      </c>
      <c r="N792" t="s">
        <v>143</v>
      </c>
      <c r="O792" t="s">
        <v>143</v>
      </c>
      <c r="P792" t="s">
        <v>57</v>
      </c>
      <c r="Q792" t="s">
        <v>135</v>
      </c>
      <c r="R792" t="s">
        <v>86</v>
      </c>
      <c r="S792" t="s">
        <v>61</v>
      </c>
      <c r="T792" t="s">
        <v>57</v>
      </c>
      <c r="U792" t="s">
        <v>61</v>
      </c>
      <c r="V792" t="s">
        <v>61</v>
      </c>
      <c r="W792" t="s">
        <v>57</v>
      </c>
      <c r="X792" t="s">
        <v>61</v>
      </c>
      <c r="Y792" t="s">
        <v>61</v>
      </c>
      <c r="Z792" t="s">
        <v>57</v>
      </c>
      <c r="AA792" t="s">
        <v>64</v>
      </c>
      <c r="AB792" t="s">
        <v>57</v>
      </c>
      <c r="AC792" t="s">
        <v>87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66</v>
      </c>
      <c r="AM792">
        <v>0</v>
      </c>
      <c r="AN792">
        <v>1</v>
      </c>
      <c r="AO792">
        <v>0</v>
      </c>
      <c r="AP792" t="s">
        <v>164</v>
      </c>
      <c r="AQ792" t="s">
        <v>124</v>
      </c>
      <c r="AR792" t="s">
        <v>137</v>
      </c>
      <c r="AS792">
        <v>3</v>
      </c>
      <c r="AT792">
        <v>62634</v>
      </c>
      <c r="AU792">
        <v>1</v>
      </c>
      <c r="AV792">
        <v>0</v>
      </c>
      <c r="AW792">
        <v>1</v>
      </c>
      <c r="AX792">
        <v>0</v>
      </c>
      <c r="AY792">
        <v>4</v>
      </c>
      <c r="AZ792" t="s">
        <v>165</v>
      </c>
      <c r="BA792">
        <v>2</v>
      </c>
      <c r="BB792" t="s">
        <v>126</v>
      </c>
      <c r="BC792">
        <v>3</v>
      </c>
    </row>
    <row r="793" spans="1:55">
      <c r="A793" t="s">
        <v>2118</v>
      </c>
      <c r="B793" t="s">
        <v>73</v>
      </c>
      <c r="C793">
        <v>55</v>
      </c>
      <c r="D793" t="s">
        <v>61</v>
      </c>
      <c r="E793">
        <v>0</v>
      </c>
      <c r="F793" t="s">
        <v>576</v>
      </c>
      <c r="G793">
        <v>92672</v>
      </c>
      <c r="H793">
        <v>33.429488</v>
      </c>
      <c r="I793">
        <v>-117.609432</v>
      </c>
      <c r="J793">
        <v>0</v>
      </c>
      <c r="K793">
        <v>38</v>
      </c>
      <c r="L793" t="s">
        <v>216</v>
      </c>
      <c r="M793" t="s">
        <v>57</v>
      </c>
      <c r="N793" t="s">
        <v>2119</v>
      </c>
      <c r="O793" t="s">
        <v>61</v>
      </c>
      <c r="P793" t="s">
        <v>57</v>
      </c>
      <c r="Q793" t="s">
        <v>135</v>
      </c>
      <c r="R793" t="s">
        <v>169</v>
      </c>
      <c r="S793" t="s">
        <v>57</v>
      </c>
      <c r="T793" t="s">
        <v>57</v>
      </c>
      <c r="U793" t="s">
        <v>61</v>
      </c>
      <c r="V793" t="s">
        <v>57</v>
      </c>
      <c r="W793" t="s">
        <v>57</v>
      </c>
      <c r="X793" t="s">
        <v>61</v>
      </c>
      <c r="Y793" t="s">
        <v>61</v>
      </c>
      <c r="Z793" t="s">
        <v>57</v>
      </c>
      <c r="AA793" t="s">
        <v>64</v>
      </c>
      <c r="AB793" t="s">
        <v>61</v>
      </c>
      <c r="AC793" t="s">
        <v>65</v>
      </c>
      <c r="AD793">
        <v>70.59999999999999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66</v>
      </c>
      <c r="AM793">
        <v>0</v>
      </c>
      <c r="AN793">
        <v>1</v>
      </c>
      <c r="AO793">
        <v>0</v>
      </c>
      <c r="AP793" t="s">
        <v>176</v>
      </c>
      <c r="AQ793" t="s">
        <v>92</v>
      </c>
      <c r="AR793" t="s">
        <v>93</v>
      </c>
      <c r="AS793">
        <v>5</v>
      </c>
      <c r="AT793">
        <v>34946</v>
      </c>
      <c r="AU793">
        <v>1</v>
      </c>
      <c r="AV793">
        <v>0</v>
      </c>
      <c r="AW793">
        <v>1</v>
      </c>
      <c r="AX793">
        <v>0</v>
      </c>
      <c r="AY793">
        <v>5</v>
      </c>
      <c r="AZ793" t="s">
        <v>177</v>
      </c>
      <c r="BA793">
        <v>2</v>
      </c>
      <c r="BB793" t="s">
        <v>126</v>
      </c>
      <c r="BC793">
        <v>3</v>
      </c>
    </row>
    <row r="794" spans="1:55">
      <c r="A794" t="s">
        <v>2120</v>
      </c>
      <c r="B794" t="s">
        <v>56</v>
      </c>
      <c r="C794">
        <v>57</v>
      </c>
      <c r="D794" t="s">
        <v>61</v>
      </c>
      <c r="E794">
        <v>0</v>
      </c>
      <c r="F794" t="s">
        <v>74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59</v>
      </c>
      <c r="M794" t="s">
        <v>57</v>
      </c>
      <c r="N794" t="s">
        <v>2121</v>
      </c>
      <c r="O794" t="s">
        <v>61</v>
      </c>
      <c r="P794" t="s">
        <v>61</v>
      </c>
      <c r="Q794" t="s">
        <v>143</v>
      </c>
      <c r="R794" t="s">
        <v>143</v>
      </c>
      <c r="S794" t="s">
        <v>143</v>
      </c>
      <c r="T794" t="s">
        <v>143</v>
      </c>
      <c r="U794" t="s">
        <v>143</v>
      </c>
      <c r="V794" t="s">
        <v>143</v>
      </c>
      <c r="W794" t="s">
        <v>143</v>
      </c>
      <c r="X794" t="s">
        <v>143</v>
      </c>
      <c r="Y794" t="s">
        <v>143</v>
      </c>
      <c r="Z794" t="s">
        <v>143</v>
      </c>
      <c r="AA794" t="s">
        <v>77</v>
      </c>
      <c r="AB794" t="s">
        <v>61</v>
      </c>
      <c r="AC794" t="s">
        <v>87</v>
      </c>
      <c r="AD794">
        <v>19.75</v>
      </c>
      <c r="AE794">
        <v>19.75</v>
      </c>
      <c r="AF794">
        <v>0</v>
      </c>
      <c r="AG794">
        <v>0</v>
      </c>
      <c r="AH794">
        <v>37.62</v>
      </c>
      <c r="AI794">
        <v>57.37</v>
      </c>
      <c r="AJ794" t="s">
        <v>170</v>
      </c>
      <c r="AM794">
        <v>0</v>
      </c>
      <c r="AN794">
        <v>0</v>
      </c>
      <c r="AO794">
        <v>0</v>
      </c>
      <c r="AP794" t="s">
        <v>91</v>
      </c>
      <c r="AQ794" t="s">
        <v>92</v>
      </c>
      <c r="AR794" t="s">
        <v>182</v>
      </c>
      <c r="AT794">
        <v>23981</v>
      </c>
      <c r="AU794">
        <v>0</v>
      </c>
      <c r="AX794">
        <v>0</v>
      </c>
      <c r="AY794">
        <v>1</v>
      </c>
      <c r="AZ794" t="s">
        <v>94</v>
      </c>
      <c r="BA794">
        <v>8</v>
      </c>
      <c r="BB794" t="s">
        <v>95</v>
      </c>
      <c r="BC794">
        <v>1</v>
      </c>
    </row>
    <row r="795" spans="1:55">
      <c r="A795" t="s">
        <v>2122</v>
      </c>
      <c r="B795" t="s">
        <v>73</v>
      </c>
      <c r="C795">
        <v>59</v>
      </c>
      <c r="D795" t="s">
        <v>61</v>
      </c>
      <c r="E795">
        <v>0</v>
      </c>
      <c r="F795" t="s">
        <v>2123</v>
      </c>
      <c r="G795">
        <v>96028</v>
      </c>
      <c r="H795">
        <v>41.017282</v>
      </c>
      <c r="I795">
        <v>-121.468945</v>
      </c>
      <c r="J795">
        <v>0</v>
      </c>
      <c r="K795">
        <v>1</v>
      </c>
      <c r="L795" t="s">
        <v>83</v>
      </c>
      <c r="M795" t="s">
        <v>57</v>
      </c>
      <c r="N795" t="s">
        <v>2124</v>
      </c>
      <c r="O795" t="s">
        <v>57</v>
      </c>
      <c r="P795" t="s">
        <v>57</v>
      </c>
      <c r="Q795" t="s">
        <v>85</v>
      </c>
      <c r="R795" t="s">
        <v>364</v>
      </c>
      <c r="S795" t="s">
        <v>61</v>
      </c>
      <c r="T795" t="s">
        <v>61</v>
      </c>
      <c r="U795" t="s">
        <v>61</v>
      </c>
      <c r="V795" t="s">
        <v>61</v>
      </c>
      <c r="W795" t="s">
        <v>61</v>
      </c>
      <c r="X795" t="s">
        <v>61</v>
      </c>
      <c r="Y795" t="s">
        <v>61</v>
      </c>
      <c r="Z795" t="s">
        <v>57</v>
      </c>
      <c r="AA795" t="s">
        <v>77</v>
      </c>
      <c r="AB795" t="s">
        <v>57</v>
      </c>
      <c r="AC795" t="s">
        <v>87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88</v>
      </c>
      <c r="AK795" t="s">
        <v>89</v>
      </c>
      <c r="AL795" t="s">
        <v>90</v>
      </c>
      <c r="AM795">
        <v>1</v>
      </c>
      <c r="AN795">
        <v>0</v>
      </c>
      <c r="AO795">
        <v>0</v>
      </c>
      <c r="AP795" t="s">
        <v>91</v>
      </c>
      <c r="AQ795" t="s">
        <v>92</v>
      </c>
      <c r="AR795" t="s">
        <v>93</v>
      </c>
      <c r="AS795">
        <v>1</v>
      </c>
      <c r="AT795">
        <v>1902</v>
      </c>
      <c r="AU795">
        <v>1</v>
      </c>
      <c r="AV795">
        <v>1</v>
      </c>
      <c r="AW795">
        <v>0</v>
      </c>
      <c r="AX795">
        <v>74.95</v>
      </c>
      <c r="AY795">
        <v>1</v>
      </c>
      <c r="AZ795" t="s">
        <v>94</v>
      </c>
      <c r="BA795">
        <v>10</v>
      </c>
      <c r="BB795" t="s">
        <v>95</v>
      </c>
      <c r="BC795">
        <v>1</v>
      </c>
    </row>
    <row r="796" spans="1:55">
      <c r="A796" t="s">
        <v>2125</v>
      </c>
      <c r="B796" t="s">
        <v>56</v>
      </c>
      <c r="C796">
        <v>59</v>
      </c>
      <c r="D796" t="s">
        <v>57</v>
      </c>
      <c r="E796">
        <v>2</v>
      </c>
      <c r="F796" t="s">
        <v>2126</v>
      </c>
      <c r="G796">
        <v>91030</v>
      </c>
      <c r="H796">
        <v>34.110444</v>
      </c>
      <c r="I796">
        <v>-118.156957</v>
      </c>
      <c r="J796">
        <v>3</v>
      </c>
      <c r="K796">
        <v>16</v>
      </c>
      <c r="L796" t="s">
        <v>98</v>
      </c>
      <c r="M796" t="s">
        <v>57</v>
      </c>
      <c r="N796" t="s">
        <v>2127</v>
      </c>
      <c r="O796" t="s">
        <v>61</v>
      </c>
      <c r="P796" t="s">
        <v>61</v>
      </c>
      <c r="Q796" t="s">
        <v>143</v>
      </c>
      <c r="R796" t="s">
        <v>143</v>
      </c>
      <c r="S796" t="s">
        <v>143</v>
      </c>
      <c r="T796" t="s">
        <v>143</v>
      </c>
      <c r="U796" t="s">
        <v>143</v>
      </c>
      <c r="V796" t="s">
        <v>143</v>
      </c>
      <c r="W796" t="s">
        <v>143</v>
      </c>
      <c r="X796" t="s">
        <v>143</v>
      </c>
      <c r="Y796" t="s">
        <v>143</v>
      </c>
      <c r="Z796" t="s">
        <v>143</v>
      </c>
      <c r="AA796" t="s">
        <v>77</v>
      </c>
      <c r="AB796" t="s">
        <v>61</v>
      </c>
      <c r="AC796" t="s">
        <v>87</v>
      </c>
      <c r="AD796">
        <v>20.4</v>
      </c>
      <c r="AE796">
        <v>321.4</v>
      </c>
      <c r="AF796">
        <v>0</v>
      </c>
      <c r="AG796">
        <v>0</v>
      </c>
      <c r="AH796">
        <v>728.64</v>
      </c>
      <c r="AI796">
        <v>1050.04</v>
      </c>
      <c r="AJ796" t="s">
        <v>66</v>
      </c>
      <c r="AM796">
        <v>0</v>
      </c>
      <c r="AN796">
        <v>1</v>
      </c>
      <c r="AO796">
        <v>0</v>
      </c>
      <c r="AP796" t="s">
        <v>103</v>
      </c>
      <c r="AQ796" t="s">
        <v>92</v>
      </c>
      <c r="AR796" t="s">
        <v>182</v>
      </c>
      <c r="AT796">
        <v>23984</v>
      </c>
      <c r="AU796">
        <v>1</v>
      </c>
      <c r="AV796">
        <v>0</v>
      </c>
      <c r="AW796">
        <v>1</v>
      </c>
      <c r="AX796">
        <v>0</v>
      </c>
      <c r="AY796">
        <v>3</v>
      </c>
      <c r="AZ796" t="s">
        <v>106</v>
      </c>
      <c r="BA796">
        <v>3</v>
      </c>
      <c r="BB796" t="s">
        <v>126</v>
      </c>
      <c r="BC796">
        <v>3</v>
      </c>
    </row>
    <row r="797" spans="1:55">
      <c r="A797" t="s">
        <v>2128</v>
      </c>
      <c r="B797" t="s">
        <v>73</v>
      </c>
      <c r="C797">
        <v>66</v>
      </c>
      <c r="D797" t="s">
        <v>57</v>
      </c>
      <c r="E797">
        <v>0</v>
      </c>
      <c r="F797" t="s">
        <v>352</v>
      </c>
      <c r="G797">
        <v>93704</v>
      </c>
      <c r="H797">
        <v>36.799648</v>
      </c>
      <c r="I797">
        <v>-119.801247</v>
      </c>
      <c r="J797">
        <v>1</v>
      </c>
      <c r="K797">
        <v>72</v>
      </c>
      <c r="L797" t="s">
        <v>119</v>
      </c>
      <c r="M797" t="s">
        <v>57</v>
      </c>
      <c r="N797" t="s">
        <v>2129</v>
      </c>
      <c r="O797" t="s">
        <v>57</v>
      </c>
      <c r="P797" t="s">
        <v>57</v>
      </c>
      <c r="Q797" t="s">
        <v>85</v>
      </c>
      <c r="R797" t="s">
        <v>121</v>
      </c>
      <c r="S797" t="s">
        <v>61</v>
      </c>
      <c r="T797" t="s">
        <v>57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61</v>
      </c>
      <c r="AA797" t="s">
        <v>122</v>
      </c>
      <c r="AB797" t="s">
        <v>57</v>
      </c>
      <c r="AC797" t="s">
        <v>87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9421.780000000001</v>
      </c>
      <c r="AJ797" t="s">
        <v>66</v>
      </c>
      <c r="AM797">
        <v>0</v>
      </c>
      <c r="AN797">
        <v>1</v>
      </c>
      <c r="AO797">
        <v>0</v>
      </c>
      <c r="AP797" t="s">
        <v>123</v>
      </c>
      <c r="AQ797" t="s">
        <v>124</v>
      </c>
      <c r="AR797" t="s">
        <v>105</v>
      </c>
      <c r="AS797">
        <v>6</v>
      </c>
      <c r="AT797">
        <v>26580</v>
      </c>
      <c r="AU797">
        <v>1</v>
      </c>
      <c r="AV797">
        <v>0</v>
      </c>
      <c r="AW797">
        <v>1</v>
      </c>
      <c r="AX797">
        <v>0</v>
      </c>
      <c r="AY797">
        <v>6</v>
      </c>
      <c r="AZ797" t="s">
        <v>125</v>
      </c>
      <c r="BA797">
        <v>3</v>
      </c>
      <c r="BB797" t="s">
        <v>126</v>
      </c>
      <c r="BC797">
        <v>3</v>
      </c>
    </row>
    <row r="798" spans="1:55">
      <c r="A798" t="s">
        <v>2130</v>
      </c>
      <c r="B798" t="s">
        <v>73</v>
      </c>
      <c r="C798">
        <v>61</v>
      </c>
      <c r="D798" t="s">
        <v>57</v>
      </c>
      <c r="E798">
        <v>2</v>
      </c>
      <c r="F798" t="s">
        <v>2131</v>
      </c>
      <c r="G798">
        <v>92384</v>
      </c>
      <c r="H798">
        <v>35.924252</v>
      </c>
      <c r="I798">
        <v>-116.188668</v>
      </c>
      <c r="J798">
        <v>4</v>
      </c>
      <c r="K798">
        <v>41</v>
      </c>
      <c r="L798" t="s">
        <v>129</v>
      </c>
      <c r="M798" t="s">
        <v>57</v>
      </c>
      <c r="N798" t="s">
        <v>2132</v>
      </c>
      <c r="O798" t="s">
        <v>57</v>
      </c>
      <c r="P798" t="s">
        <v>57</v>
      </c>
      <c r="Q798" t="s">
        <v>62</v>
      </c>
      <c r="R798" t="s">
        <v>163</v>
      </c>
      <c r="S798" t="s">
        <v>57</v>
      </c>
      <c r="T798" t="s">
        <v>57</v>
      </c>
      <c r="U798" t="s">
        <v>57</v>
      </c>
      <c r="V798" t="s">
        <v>61</v>
      </c>
      <c r="W798" t="s">
        <v>57</v>
      </c>
      <c r="X798" t="s">
        <v>61</v>
      </c>
      <c r="Y798" t="s">
        <v>61</v>
      </c>
      <c r="Z798" t="s">
        <v>57</v>
      </c>
      <c r="AA798" t="s">
        <v>77</v>
      </c>
      <c r="AB798" t="s">
        <v>57</v>
      </c>
      <c r="AC798" t="s">
        <v>65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</v>
      </c>
      <c r="AJ798" t="s">
        <v>66</v>
      </c>
      <c r="AM798">
        <v>0</v>
      </c>
      <c r="AN798">
        <v>1</v>
      </c>
      <c r="AO798">
        <v>0</v>
      </c>
      <c r="AP798" t="s">
        <v>176</v>
      </c>
      <c r="AQ798" t="s">
        <v>124</v>
      </c>
      <c r="AR798" t="s">
        <v>93</v>
      </c>
      <c r="AS798">
        <v>5</v>
      </c>
      <c r="AT798">
        <v>87</v>
      </c>
      <c r="AU798">
        <v>1</v>
      </c>
      <c r="AV798">
        <v>0</v>
      </c>
      <c r="AW798">
        <v>1</v>
      </c>
      <c r="AX798">
        <v>0</v>
      </c>
      <c r="AY798">
        <v>5</v>
      </c>
      <c r="AZ798" t="s">
        <v>177</v>
      </c>
      <c r="BA798">
        <v>3</v>
      </c>
      <c r="BB798" t="s">
        <v>126</v>
      </c>
      <c r="BC798">
        <v>3</v>
      </c>
    </row>
    <row r="799" spans="1:55">
      <c r="A799" t="s">
        <v>2133</v>
      </c>
      <c r="B799" t="s">
        <v>56</v>
      </c>
      <c r="C799">
        <v>22</v>
      </c>
      <c r="D799" t="s">
        <v>57</v>
      </c>
      <c r="E799">
        <v>2</v>
      </c>
      <c r="F799" t="s">
        <v>698</v>
      </c>
      <c r="G799">
        <v>95542</v>
      </c>
      <c r="H799">
        <v>40.057784</v>
      </c>
      <c r="I799">
        <v>-123.679461</v>
      </c>
      <c r="J799">
        <v>4</v>
      </c>
      <c r="K799">
        <v>65</v>
      </c>
      <c r="L799" t="s">
        <v>129</v>
      </c>
      <c r="M799" t="s">
        <v>57</v>
      </c>
      <c r="N799" t="s">
        <v>2134</v>
      </c>
      <c r="O799" t="s">
        <v>57</v>
      </c>
      <c r="P799" t="s">
        <v>57</v>
      </c>
      <c r="Q799" t="s">
        <v>85</v>
      </c>
      <c r="R799" t="s">
        <v>633</v>
      </c>
      <c r="S799" t="s">
        <v>57</v>
      </c>
      <c r="T799" t="s">
        <v>61</v>
      </c>
      <c r="U799" t="s">
        <v>57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122</v>
      </c>
      <c r="AB799" t="s">
        <v>61</v>
      </c>
      <c r="AC799" t="s">
        <v>87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</v>
      </c>
      <c r="AJ799" t="s">
        <v>66</v>
      </c>
      <c r="AM799">
        <v>0</v>
      </c>
      <c r="AN799">
        <v>1</v>
      </c>
      <c r="AO799">
        <v>0</v>
      </c>
      <c r="AP799" t="s">
        <v>123</v>
      </c>
      <c r="AQ799" t="s">
        <v>116</v>
      </c>
      <c r="AR799" t="s">
        <v>105</v>
      </c>
      <c r="AS799">
        <v>7</v>
      </c>
      <c r="AT799">
        <v>2423</v>
      </c>
      <c r="AU799">
        <v>1</v>
      </c>
      <c r="AV799">
        <v>0</v>
      </c>
      <c r="AW799">
        <v>1</v>
      </c>
      <c r="AX799">
        <v>0</v>
      </c>
      <c r="AY799">
        <v>6</v>
      </c>
      <c r="AZ799" t="s">
        <v>125</v>
      </c>
      <c r="BA799">
        <v>2</v>
      </c>
      <c r="BB799" t="s">
        <v>126</v>
      </c>
      <c r="BC799">
        <v>3</v>
      </c>
    </row>
    <row r="800" spans="1:55">
      <c r="A800" t="s">
        <v>2135</v>
      </c>
      <c r="B800" t="s">
        <v>56</v>
      </c>
      <c r="C800">
        <v>58</v>
      </c>
      <c r="D800" t="s">
        <v>57</v>
      </c>
      <c r="E800">
        <v>1</v>
      </c>
      <c r="F800" t="s">
        <v>453</v>
      </c>
      <c r="G800">
        <v>94065</v>
      </c>
      <c r="H800">
        <v>37.527497</v>
      </c>
      <c r="I800">
        <v>-122.230941</v>
      </c>
      <c r="J800">
        <v>6</v>
      </c>
      <c r="K800">
        <v>72</v>
      </c>
      <c r="L800" t="s">
        <v>59</v>
      </c>
      <c r="M800" t="s">
        <v>57</v>
      </c>
      <c r="N800" t="s">
        <v>780</v>
      </c>
      <c r="O800" t="s">
        <v>61</v>
      </c>
      <c r="P800" t="s">
        <v>61</v>
      </c>
      <c r="Q800" t="s">
        <v>143</v>
      </c>
      <c r="R800" t="s">
        <v>143</v>
      </c>
      <c r="S800" t="s">
        <v>143</v>
      </c>
      <c r="T800" t="s">
        <v>143</v>
      </c>
      <c r="U800" t="s">
        <v>143</v>
      </c>
      <c r="V800" t="s">
        <v>143</v>
      </c>
      <c r="W800" t="s">
        <v>143</v>
      </c>
      <c r="X800" t="s">
        <v>143</v>
      </c>
      <c r="Y800" t="s">
        <v>143</v>
      </c>
      <c r="Z800" t="s">
        <v>143</v>
      </c>
      <c r="AA800" t="s">
        <v>122</v>
      </c>
      <c r="AB800" t="s">
        <v>61</v>
      </c>
      <c r="AC800" t="s">
        <v>87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66</v>
      </c>
      <c r="AM800">
        <v>0</v>
      </c>
      <c r="AN800">
        <v>1</v>
      </c>
      <c r="AO800">
        <v>0</v>
      </c>
      <c r="AP800" t="s">
        <v>123</v>
      </c>
      <c r="AQ800" t="s">
        <v>92</v>
      </c>
      <c r="AR800" t="s">
        <v>182</v>
      </c>
      <c r="AT800">
        <v>10658</v>
      </c>
      <c r="AU800">
        <v>1</v>
      </c>
      <c r="AV800">
        <v>0</v>
      </c>
      <c r="AW800">
        <v>1</v>
      </c>
      <c r="AX800">
        <v>0</v>
      </c>
      <c r="AY800">
        <v>6</v>
      </c>
      <c r="AZ800" t="s">
        <v>125</v>
      </c>
      <c r="BA800">
        <v>0</v>
      </c>
      <c r="BB800" t="s">
        <v>71</v>
      </c>
      <c r="BC800">
        <v>4</v>
      </c>
    </row>
    <row r="801" spans="1:55">
      <c r="A801" t="s">
        <v>2136</v>
      </c>
      <c r="B801" t="s">
        <v>56</v>
      </c>
      <c r="C801">
        <v>65</v>
      </c>
      <c r="D801" t="s">
        <v>57</v>
      </c>
      <c r="E801">
        <v>0</v>
      </c>
      <c r="F801" t="s">
        <v>387</v>
      </c>
      <c r="G801">
        <v>90402</v>
      </c>
      <c r="H801">
        <v>34.035849</v>
      </c>
      <c r="I801">
        <v>-118.503508</v>
      </c>
      <c r="J801">
        <v>7</v>
      </c>
      <c r="K801">
        <v>67</v>
      </c>
      <c r="L801" t="s">
        <v>59</v>
      </c>
      <c r="M801" t="s">
        <v>57</v>
      </c>
      <c r="N801" t="s">
        <v>2137</v>
      </c>
      <c r="O801" t="s">
        <v>61</v>
      </c>
      <c r="P801" t="s">
        <v>61</v>
      </c>
      <c r="Q801" t="s">
        <v>143</v>
      </c>
      <c r="R801" t="s">
        <v>143</v>
      </c>
      <c r="S801" t="s">
        <v>143</v>
      </c>
      <c r="T801" t="s">
        <v>143</v>
      </c>
      <c r="U801" t="s">
        <v>143</v>
      </c>
      <c r="V801" t="s">
        <v>143</v>
      </c>
      <c r="W801" t="s">
        <v>143</v>
      </c>
      <c r="X801" t="s">
        <v>143</v>
      </c>
      <c r="Y801" t="s">
        <v>143</v>
      </c>
      <c r="Z801" t="s">
        <v>143</v>
      </c>
      <c r="AA801" t="s">
        <v>122</v>
      </c>
      <c r="AB801" t="s">
        <v>57</v>
      </c>
      <c r="AC801" t="s">
        <v>87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66</v>
      </c>
      <c r="AM801">
        <v>0</v>
      </c>
      <c r="AN801">
        <v>1</v>
      </c>
      <c r="AO801">
        <v>0</v>
      </c>
      <c r="AP801" t="s">
        <v>123</v>
      </c>
      <c r="AQ801" t="s">
        <v>124</v>
      </c>
      <c r="AR801" t="s">
        <v>182</v>
      </c>
      <c r="AT801">
        <v>11509</v>
      </c>
      <c r="AU801">
        <v>1</v>
      </c>
      <c r="AV801">
        <v>0</v>
      </c>
      <c r="AW801">
        <v>1</v>
      </c>
      <c r="AX801">
        <v>0</v>
      </c>
      <c r="AY801">
        <v>6</v>
      </c>
      <c r="AZ801" t="s">
        <v>125</v>
      </c>
      <c r="BA801">
        <v>1</v>
      </c>
      <c r="BB801" t="s">
        <v>71</v>
      </c>
      <c r="BC801">
        <v>4</v>
      </c>
    </row>
    <row r="802" spans="1:55">
      <c r="A802" t="s">
        <v>2138</v>
      </c>
      <c r="B802" t="s">
        <v>73</v>
      </c>
      <c r="C802">
        <v>45</v>
      </c>
      <c r="D802" t="s">
        <v>61</v>
      </c>
      <c r="E802">
        <v>0</v>
      </c>
      <c r="F802" t="s">
        <v>2139</v>
      </c>
      <c r="G802">
        <v>95007</v>
      </c>
      <c r="H802">
        <v>37.106902</v>
      </c>
      <c r="I802">
        <v>-122.100006</v>
      </c>
      <c r="J802">
        <v>0</v>
      </c>
      <c r="K802">
        <v>49</v>
      </c>
      <c r="L802" t="s">
        <v>59</v>
      </c>
      <c r="M802" t="s">
        <v>57</v>
      </c>
      <c r="N802" t="s">
        <v>2140</v>
      </c>
      <c r="O802" t="s">
        <v>57</v>
      </c>
      <c r="P802" t="s">
        <v>57</v>
      </c>
      <c r="Q802" t="s">
        <v>85</v>
      </c>
      <c r="R802" t="s">
        <v>332</v>
      </c>
      <c r="S802" t="s">
        <v>61</v>
      </c>
      <c r="T802" t="s">
        <v>57</v>
      </c>
      <c r="U802" t="s">
        <v>61</v>
      </c>
      <c r="V802" t="s">
        <v>57</v>
      </c>
      <c r="W802" t="s">
        <v>57</v>
      </c>
      <c r="X802" t="s">
        <v>57</v>
      </c>
      <c r="Y802" t="s">
        <v>57</v>
      </c>
      <c r="Z802" t="s">
        <v>61</v>
      </c>
      <c r="AA802" t="s">
        <v>64</v>
      </c>
      <c r="AB802" t="s">
        <v>57</v>
      </c>
      <c r="AC802" t="s">
        <v>87</v>
      </c>
      <c r="AD802">
        <v>106.65</v>
      </c>
      <c r="AE802">
        <v>5168.1</v>
      </c>
      <c r="AF802">
        <v>0</v>
      </c>
      <c r="AG802">
        <v>130</v>
      </c>
      <c r="AH802">
        <v>1103.48</v>
      </c>
      <c r="AI802">
        <v>6401.58</v>
      </c>
      <c r="AJ802" t="s">
        <v>66</v>
      </c>
      <c r="AM802">
        <v>0</v>
      </c>
      <c r="AN802">
        <v>1</v>
      </c>
      <c r="AO802">
        <v>0</v>
      </c>
      <c r="AP802" t="s">
        <v>123</v>
      </c>
      <c r="AQ802" t="s">
        <v>78</v>
      </c>
      <c r="AR802" t="s">
        <v>105</v>
      </c>
      <c r="AS802">
        <v>5</v>
      </c>
      <c r="AT802">
        <v>1007</v>
      </c>
      <c r="AU802">
        <v>1</v>
      </c>
      <c r="AV802">
        <v>0</v>
      </c>
      <c r="AW802">
        <v>1</v>
      </c>
      <c r="AX802">
        <v>0</v>
      </c>
      <c r="AY802">
        <v>6</v>
      </c>
      <c r="AZ802" t="s">
        <v>125</v>
      </c>
      <c r="BA802">
        <v>4</v>
      </c>
      <c r="BB802" t="s">
        <v>80</v>
      </c>
      <c r="BC802">
        <v>2</v>
      </c>
    </row>
    <row r="803" spans="1:55">
      <c r="A803" t="s">
        <v>2141</v>
      </c>
      <c r="B803" t="s">
        <v>73</v>
      </c>
      <c r="C803">
        <v>42</v>
      </c>
      <c r="D803" t="s">
        <v>57</v>
      </c>
      <c r="E803">
        <v>0</v>
      </c>
      <c r="F803" t="s">
        <v>352</v>
      </c>
      <c r="G803">
        <v>93710</v>
      </c>
      <c r="H803">
        <v>36.822715</v>
      </c>
      <c r="I803">
        <v>-119.761826</v>
      </c>
      <c r="J803">
        <v>1</v>
      </c>
      <c r="K803">
        <v>19</v>
      </c>
      <c r="L803" t="s">
        <v>98</v>
      </c>
      <c r="M803" t="s">
        <v>57</v>
      </c>
      <c r="N803" t="s">
        <v>2142</v>
      </c>
      <c r="O803" t="s">
        <v>57</v>
      </c>
      <c r="P803" t="s">
        <v>57</v>
      </c>
      <c r="Q803" t="s">
        <v>85</v>
      </c>
      <c r="R803" t="s">
        <v>163</v>
      </c>
      <c r="S803" t="s">
        <v>57</v>
      </c>
      <c r="T803" t="s">
        <v>57</v>
      </c>
      <c r="U803" t="s">
        <v>61</v>
      </c>
      <c r="V803" t="s">
        <v>57</v>
      </c>
      <c r="W803" t="s">
        <v>61</v>
      </c>
      <c r="X803" t="s">
        <v>61</v>
      </c>
      <c r="Y803" t="s">
        <v>61</v>
      </c>
      <c r="Z803" t="s">
        <v>57</v>
      </c>
      <c r="AA803" t="s">
        <v>77</v>
      </c>
      <c r="AB803" t="s">
        <v>57</v>
      </c>
      <c r="AC803" t="s">
        <v>65</v>
      </c>
      <c r="AD803">
        <v>88.8</v>
      </c>
      <c r="AE803">
        <v>1672.35</v>
      </c>
      <c r="AF803">
        <v>0</v>
      </c>
      <c r="AG803">
        <v>0</v>
      </c>
      <c r="AH803">
        <v>646.95</v>
      </c>
      <c r="AI803">
        <v>2319.3</v>
      </c>
      <c r="AJ803" t="s">
        <v>66</v>
      </c>
      <c r="AM803">
        <v>0</v>
      </c>
      <c r="AN803">
        <v>1</v>
      </c>
      <c r="AO803">
        <v>0</v>
      </c>
      <c r="AP803" t="s">
        <v>103</v>
      </c>
      <c r="AQ803" t="s">
        <v>78</v>
      </c>
      <c r="AR803" t="s">
        <v>93</v>
      </c>
      <c r="AS803">
        <v>4</v>
      </c>
      <c r="AT803">
        <v>29337</v>
      </c>
      <c r="AU803">
        <v>1</v>
      </c>
      <c r="AV803">
        <v>0</v>
      </c>
      <c r="AW803">
        <v>1</v>
      </c>
      <c r="AX803">
        <v>0</v>
      </c>
      <c r="AY803">
        <v>3</v>
      </c>
      <c r="AZ803" t="s">
        <v>106</v>
      </c>
      <c r="BA803">
        <v>6</v>
      </c>
      <c r="BB803" t="s">
        <v>95</v>
      </c>
      <c r="BC803">
        <v>1</v>
      </c>
    </row>
    <row r="804" spans="1:55">
      <c r="A804" t="s">
        <v>2143</v>
      </c>
      <c r="B804" t="s">
        <v>56</v>
      </c>
      <c r="C804">
        <v>33</v>
      </c>
      <c r="D804" t="s">
        <v>57</v>
      </c>
      <c r="E804">
        <v>0</v>
      </c>
      <c r="F804" t="s">
        <v>294</v>
      </c>
      <c r="G804">
        <v>92240</v>
      </c>
      <c r="H804">
        <v>33.948558</v>
      </c>
      <c r="I804">
        <v>-116.516976</v>
      </c>
      <c r="J804">
        <v>6</v>
      </c>
      <c r="K804">
        <v>69</v>
      </c>
      <c r="L804" t="s">
        <v>119</v>
      </c>
      <c r="M804" t="s">
        <v>57</v>
      </c>
      <c r="N804" t="s">
        <v>2144</v>
      </c>
      <c r="O804" t="s">
        <v>57</v>
      </c>
      <c r="P804" t="s">
        <v>57</v>
      </c>
      <c r="Q804" t="s">
        <v>85</v>
      </c>
      <c r="R804" t="s">
        <v>300</v>
      </c>
      <c r="S804" t="s">
        <v>61</v>
      </c>
      <c r="T804" t="s">
        <v>57</v>
      </c>
      <c r="U804" t="s">
        <v>57</v>
      </c>
      <c r="V804" t="s">
        <v>61</v>
      </c>
      <c r="W804" t="s">
        <v>61</v>
      </c>
      <c r="X804" t="s">
        <v>61</v>
      </c>
      <c r="Y804" t="s">
        <v>61</v>
      </c>
      <c r="Z804" t="s">
        <v>57</v>
      </c>
      <c r="AA804" t="s">
        <v>77</v>
      </c>
      <c r="AB804" t="s">
        <v>57</v>
      </c>
      <c r="AC804" t="s">
        <v>87</v>
      </c>
      <c r="AD804">
        <v>85.40000000000001</v>
      </c>
      <c r="AE804">
        <v>5869.4</v>
      </c>
      <c r="AF804">
        <v>0</v>
      </c>
      <c r="AG804">
        <v>0</v>
      </c>
      <c r="AH804">
        <v>2379.81</v>
      </c>
      <c r="AI804">
        <v>8249.209999999999</v>
      </c>
      <c r="AJ804" t="s">
        <v>66</v>
      </c>
      <c r="AM804">
        <v>0</v>
      </c>
      <c r="AN804">
        <v>1</v>
      </c>
      <c r="AO804">
        <v>0</v>
      </c>
      <c r="AP804" t="s">
        <v>123</v>
      </c>
      <c r="AQ804" t="s">
        <v>68</v>
      </c>
      <c r="AR804" t="s">
        <v>93</v>
      </c>
      <c r="AS804">
        <v>3</v>
      </c>
      <c r="AT804">
        <v>22796</v>
      </c>
      <c r="AU804">
        <v>1</v>
      </c>
      <c r="AV804">
        <v>0</v>
      </c>
      <c r="AW804">
        <v>1</v>
      </c>
      <c r="AX804">
        <v>0</v>
      </c>
      <c r="AY804">
        <v>6</v>
      </c>
      <c r="AZ804" t="s">
        <v>125</v>
      </c>
      <c r="BA804">
        <v>6</v>
      </c>
      <c r="BB804" t="s">
        <v>95</v>
      </c>
      <c r="BC804">
        <v>1</v>
      </c>
    </row>
    <row r="805" spans="1:55">
      <c r="A805" t="s">
        <v>2145</v>
      </c>
      <c r="B805" t="s">
        <v>73</v>
      </c>
      <c r="C805">
        <v>20</v>
      </c>
      <c r="D805" t="s">
        <v>57</v>
      </c>
      <c r="E805">
        <v>0</v>
      </c>
      <c r="F805" t="s">
        <v>226</v>
      </c>
      <c r="G805">
        <v>90010</v>
      </c>
      <c r="H805">
        <v>34.062125</v>
      </c>
      <c r="I805">
        <v>-118.315709</v>
      </c>
      <c r="J805">
        <v>1</v>
      </c>
      <c r="K805">
        <v>47</v>
      </c>
      <c r="L805" t="s">
        <v>59</v>
      </c>
      <c r="M805" t="s">
        <v>57</v>
      </c>
      <c r="N805" t="s">
        <v>2146</v>
      </c>
      <c r="O805" t="s">
        <v>57</v>
      </c>
      <c r="P805" t="s">
        <v>61</v>
      </c>
      <c r="Q805" t="s">
        <v>143</v>
      </c>
      <c r="R805" t="s">
        <v>143</v>
      </c>
      <c r="S805" t="s">
        <v>143</v>
      </c>
      <c r="T805" t="s">
        <v>143</v>
      </c>
      <c r="U805" t="s">
        <v>143</v>
      </c>
      <c r="V805" t="s">
        <v>143</v>
      </c>
      <c r="W805" t="s">
        <v>143</v>
      </c>
      <c r="X805" t="s">
        <v>143</v>
      </c>
      <c r="Y805" t="s">
        <v>143</v>
      </c>
      <c r="Z805" t="s">
        <v>143</v>
      </c>
      <c r="AA805" t="s">
        <v>77</v>
      </c>
      <c r="AB805" t="s">
        <v>61</v>
      </c>
      <c r="AC805" t="s">
        <v>87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66</v>
      </c>
      <c r="AM805">
        <v>0</v>
      </c>
      <c r="AN805">
        <v>1</v>
      </c>
      <c r="AO805">
        <v>0</v>
      </c>
      <c r="AP805" t="s">
        <v>176</v>
      </c>
      <c r="AQ805" t="s">
        <v>116</v>
      </c>
      <c r="AR805" t="s">
        <v>182</v>
      </c>
      <c r="AT805">
        <v>1957</v>
      </c>
      <c r="AU805">
        <v>1</v>
      </c>
      <c r="AV805">
        <v>0</v>
      </c>
      <c r="AW805">
        <v>1</v>
      </c>
      <c r="AX805">
        <v>0</v>
      </c>
      <c r="AY805">
        <v>5</v>
      </c>
      <c r="AZ805" t="s">
        <v>177</v>
      </c>
      <c r="BA805">
        <v>4</v>
      </c>
      <c r="BB805" t="s">
        <v>80</v>
      </c>
      <c r="BC805">
        <v>2</v>
      </c>
    </row>
    <row r="806" spans="1:55">
      <c r="A806" t="s">
        <v>2147</v>
      </c>
      <c r="B806" t="s">
        <v>73</v>
      </c>
      <c r="C806">
        <v>54</v>
      </c>
      <c r="D806" t="s">
        <v>57</v>
      </c>
      <c r="E806">
        <v>3</v>
      </c>
      <c r="F806" t="s">
        <v>2148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59</v>
      </c>
      <c r="M806" t="s">
        <v>57</v>
      </c>
      <c r="N806" t="s">
        <v>1539</v>
      </c>
      <c r="O806" t="s">
        <v>57</v>
      </c>
      <c r="P806" t="s">
        <v>57</v>
      </c>
      <c r="Q806" t="s">
        <v>135</v>
      </c>
      <c r="R806" t="s">
        <v>210</v>
      </c>
      <c r="S806" t="s">
        <v>57</v>
      </c>
      <c r="T806" t="s">
        <v>57</v>
      </c>
      <c r="U806" t="s">
        <v>61</v>
      </c>
      <c r="V806" t="s">
        <v>61</v>
      </c>
      <c r="W806" t="s">
        <v>61</v>
      </c>
      <c r="X806" t="s">
        <v>57</v>
      </c>
      <c r="Y806" t="s">
        <v>57</v>
      </c>
      <c r="Z806" t="s">
        <v>57</v>
      </c>
      <c r="AA806" t="s">
        <v>122</v>
      </c>
      <c r="AB806" t="s">
        <v>61</v>
      </c>
      <c r="AC806" t="s">
        <v>87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66</v>
      </c>
      <c r="AM806">
        <v>0</v>
      </c>
      <c r="AN806">
        <v>1</v>
      </c>
      <c r="AO806">
        <v>0</v>
      </c>
      <c r="AP806" t="s">
        <v>123</v>
      </c>
      <c r="AQ806" t="s">
        <v>92</v>
      </c>
      <c r="AR806" t="s">
        <v>69</v>
      </c>
      <c r="AS806">
        <v>5</v>
      </c>
      <c r="AT806">
        <v>43141</v>
      </c>
      <c r="AU806">
        <v>1</v>
      </c>
      <c r="AV806">
        <v>0</v>
      </c>
      <c r="AW806">
        <v>1</v>
      </c>
      <c r="AX806">
        <v>0</v>
      </c>
      <c r="AY806">
        <v>6</v>
      </c>
      <c r="AZ806" t="s">
        <v>125</v>
      </c>
      <c r="BA806">
        <v>0</v>
      </c>
      <c r="BB806" t="s">
        <v>71</v>
      </c>
      <c r="BC806">
        <v>4</v>
      </c>
    </row>
    <row r="807" spans="1:55">
      <c r="A807" t="s">
        <v>2149</v>
      </c>
      <c r="B807" t="s">
        <v>56</v>
      </c>
      <c r="C807">
        <v>25</v>
      </c>
      <c r="D807" t="s">
        <v>57</v>
      </c>
      <c r="E807">
        <v>0</v>
      </c>
      <c r="F807" t="s">
        <v>755</v>
      </c>
      <c r="G807">
        <v>93453</v>
      </c>
      <c r="H807">
        <v>35.303926</v>
      </c>
      <c r="I807">
        <v>-120.256567</v>
      </c>
      <c r="J807">
        <v>1</v>
      </c>
      <c r="K807">
        <v>27</v>
      </c>
      <c r="L807" t="s">
        <v>59</v>
      </c>
      <c r="M807" t="s">
        <v>57</v>
      </c>
      <c r="N807" t="s">
        <v>2129</v>
      </c>
      <c r="O807" t="s">
        <v>57</v>
      </c>
      <c r="P807" t="s">
        <v>57</v>
      </c>
      <c r="Q807" t="s">
        <v>85</v>
      </c>
      <c r="R807" t="s">
        <v>147</v>
      </c>
      <c r="S807" t="s">
        <v>61</v>
      </c>
      <c r="T807" t="s">
        <v>61</v>
      </c>
      <c r="U807" t="s">
        <v>57</v>
      </c>
      <c r="V807" t="s">
        <v>61</v>
      </c>
      <c r="W807" t="s">
        <v>61</v>
      </c>
      <c r="X807" t="s">
        <v>57</v>
      </c>
      <c r="Y807" t="s">
        <v>57</v>
      </c>
      <c r="Z807" t="s">
        <v>57</v>
      </c>
      <c r="AA807" t="s">
        <v>77</v>
      </c>
      <c r="AB807" t="s">
        <v>61</v>
      </c>
      <c r="AC807" t="s">
        <v>87</v>
      </c>
      <c r="AD807">
        <v>90.15000000000001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66</v>
      </c>
      <c r="AM807">
        <v>0</v>
      </c>
      <c r="AN807">
        <v>1</v>
      </c>
      <c r="AO807">
        <v>0</v>
      </c>
      <c r="AP807" t="s">
        <v>164</v>
      </c>
      <c r="AQ807" t="s">
        <v>116</v>
      </c>
      <c r="AR807" t="s">
        <v>105</v>
      </c>
      <c r="AS807">
        <v>4</v>
      </c>
      <c r="AT807">
        <v>2687</v>
      </c>
      <c r="AU807">
        <v>1</v>
      </c>
      <c r="AV807">
        <v>0</v>
      </c>
      <c r="AW807">
        <v>1</v>
      </c>
      <c r="AX807">
        <v>0</v>
      </c>
      <c r="AY807">
        <v>4</v>
      </c>
      <c r="AZ807" t="s">
        <v>165</v>
      </c>
      <c r="BA807">
        <v>6</v>
      </c>
      <c r="BB807" t="s">
        <v>95</v>
      </c>
      <c r="BC807">
        <v>1</v>
      </c>
    </row>
    <row r="808" spans="1:55">
      <c r="A808" t="s">
        <v>2150</v>
      </c>
      <c r="B808" t="s">
        <v>56</v>
      </c>
      <c r="C808">
        <v>60</v>
      </c>
      <c r="D808" t="s">
        <v>61</v>
      </c>
      <c r="E808">
        <v>0</v>
      </c>
      <c r="F808" t="s">
        <v>1026</v>
      </c>
      <c r="G808">
        <v>90501</v>
      </c>
      <c r="H808">
        <v>33.833699</v>
      </c>
      <c r="I808">
        <v>-118.314387</v>
      </c>
      <c r="J808">
        <v>0</v>
      </c>
      <c r="K808">
        <v>11</v>
      </c>
      <c r="L808" t="s">
        <v>98</v>
      </c>
      <c r="M808" t="s">
        <v>57</v>
      </c>
      <c r="N808" t="s">
        <v>2151</v>
      </c>
      <c r="O808" t="s">
        <v>57</v>
      </c>
      <c r="P808" t="s">
        <v>57</v>
      </c>
      <c r="Q808" t="s">
        <v>85</v>
      </c>
      <c r="R808" t="s">
        <v>300</v>
      </c>
      <c r="S808" t="s">
        <v>61</v>
      </c>
      <c r="T808" t="s">
        <v>61</v>
      </c>
      <c r="U808" t="s">
        <v>57</v>
      </c>
      <c r="V808" t="s">
        <v>61</v>
      </c>
      <c r="W808" t="s">
        <v>57</v>
      </c>
      <c r="X808" t="s">
        <v>61</v>
      </c>
      <c r="Y808" t="s">
        <v>61</v>
      </c>
      <c r="Z808" t="s">
        <v>57</v>
      </c>
      <c r="AA808" t="s">
        <v>77</v>
      </c>
      <c r="AB808" t="s">
        <v>57</v>
      </c>
      <c r="AC808" t="s">
        <v>87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66</v>
      </c>
      <c r="AM808">
        <v>0</v>
      </c>
      <c r="AN808">
        <v>1</v>
      </c>
      <c r="AO808">
        <v>0</v>
      </c>
      <c r="AP808" t="s">
        <v>67</v>
      </c>
      <c r="AQ808" t="s">
        <v>124</v>
      </c>
      <c r="AR808" t="s">
        <v>93</v>
      </c>
      <c r="AS808">
        <v>3</v>
      </c>
      <c r="AT808">
        <v>40705</v>
      </c>
      <c r="AU808">
        <v>1</v>
      </c>
      <c r="AV808">
        <v>0</v>
      </c>
      <c r="AW808">
        <v>1</v>
      </c>
      <c r="AX808">
        <v>0</v>
      </c>
      <c r="AY808">
        <v>2</v>
      </c>
      <c r="AZ808" t="s">
        <v>70</v>
      </c>
      <c r="BA808">
        <v>7</v>
      </c>
      <c r="BB808" t="s">
        <v>95</v>
      </c>
      <c r="BC808">
        <v>1</v>
      </c>
    </row>
    <row r="809" spans="1:55">
      <c r="A809" t="s">
        <v>2152</v>
      </c>
      <c r="B809" t="s">
        <v>56</v>
      </c>
      <c r="C809">
        <v>44</v>
      </c>
      <c r="D809" t="s">
        <v>57</v>
      </c>
      <c r="E809">
        <v>1</v>
      </c>
      <c r="F809" t="s">
        <v>1848</v>
      </c>
      <c r="G809">
        <v>93675</v>
      </c>
      <c r="H809">
        <v>36.719141</v>
      </c>
      <c r="I809">
        <v>-119.202677</v>
      </c>
      <c r="J809">
        <v>7</v>
      </c>
      <c r="K809">
        <v>28</v>
      </c>
      <c r="L809" t="s">
        <v>216</v>
      </c>
      <c r="M809" t="s">
        <v>57</v>
      </c>
      <c r="N809" t="s">
        <v>2153</v>
      </c>
      <c r="O809" t="s">
        <v>57</v>
      </c>
      <c r="P809" t="s">
        <v>57</v>
      </c>
      <c r="Q809" t="s">
        <v>85</v>
      </c>
      <c r="R809" t="s">
        <v>156</v>
      </c>
      <c r="S809" t="s">
        <v>61</v>
      </c>
      <c r="T809" t="s">
        <v>61</v>
      </c>
      <c r="U809" t="s">
        <v>61</v>
      </c>
      <c r="V809" t="s">
        <v>57</v>
      </c>
      <c r="W809" t="s">
        <v>61</v>
      </c>
      <c r="X809" t="s">
        <v>57</v>
      </c>
      <c r="Y809" t="s">
        <v>57</v>
      </c>
      <c r="Z809" t="s">
        <v>57</v>
      </c>
      <c r="AA809" t="s">
        <v>64</v>
      </c>
      <c r="AB809" t="s">
        <v>57</v>
      </c>
      <c r="AC809" t="s">
        <v>87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66</v>
      </c>
      <c r="AM809">
        <v>0</v>
      </c>
      <c r="AN809">
        <v>1</v>
      </c>
      <c r="AO809">
        <v>0</v>
      </c>
      <c r="AP809" t="s">
        <v>164</v>
      </c>
      <c r="AQ809" t="s">
        <v>78</v>
      </c>
      <c r="AR809" t="s">
        <v>105</v>
      </c>
      <c r="AS809">
        <v>4</v>
      </c>
      <c r="AT809">
        <v>3146</v>
      </c>
      <c r="AU809">
        <v>1</v>
      </c>
      <c r="AV809">
        <v>0</v>
      </c>
      <c r="AW809">
        <v>1</v>
      </c>
      <c r="AX809">
        <v>0</v>
      </c>
      <c r="AY809">
        <v>4</v>
      </c>
      <c r="AZ809" t="s">
        <v>165</v>
      </c>
      <c r="BA809">
        <v>2</v>
      </c>
      <c r="BB809" t="s">
        <v>126</v>
      </c>
      <c r="BC809">
        <v>3</v>
      </c>
    </row>
    <row r="810" spans="1:55">
      <c r="A810" t="s">
        <v>2154</v>
      </c>
      <c r="B810" t="s">
        <v>73</v>
      </c>
      <c r="C810">
        <v>35</v>
      </c>
      <c r="D810" t="s">
        <v>57</v>
      </c>
      <c r="E810">
        <v>2</v>
      </c>
      <c r="F810" t="s">
        <v>2155</v>
      </c>
      <c r="G810">
        <v>95968</v>
      </c>
      <c r="H810">
        <v>39.435756</v>
      </c>
      <c r="I810">
        <v>-121.552071</v>
      </c>
      <c r="J810">
        <v>1</v>
      </c>
      <c r="K810">
        <v>53</v>
      </c>
      <c r="L810" t="s">
        <v>129</v>
      </c>
      <c r="M810" t="s">
        <v>57</v>
      </c>
      <c r="N810" t="s">
        <v>2156</v>
      </c>
      <c r="O810" t="s">
        <v>57</v>
      </c>
      <c r="P810" t="s">
        <v>57</v>
      </c>
      <c r="Q810" t="s">
        <v>135</v>
      </c>
      <c r="R810" t="s">
        <v>296</v>
      </c>
      <c r="S810" t="s">
        <v>57</v>
      </c>
      <c r="T810" t="s">
        <v>57</v>
      </c>
      <c r="U810" t="s">
        <v>61</v>
      </c>
      <c r="V810" t="s">
        <v>57</v>
      </c>
      <c r="W810" t="s">
        <v>61</v>
      </c>
      <c r="X810" t="s">
        <v>61</v>
      </c>
      <c r="Y810" t="s">
        <v>61</v>
      </c>
      <c r="Z810" t="s">
        <v>57</v>
      </c>
      <c r="AA810" t="s">
        <v>64</v>
      </c>
      <c r="AB810" t="s">
        <v>61</v>
      </c>
      <c r="AC810" t="s">
        <v>87</v>
      </c>
      <c r="AD810">
        <v>64.15000000000001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66</v>
      </c>
      <c r="AM810">
        <v>0</v>
      </c>
      <c r="AN810">
        <v>1</v>
      </c>
      <c r="AO810">
        <v>0</v>
      </c>
      <c r="AP810" t="s">
        <v>123</v>
      </c>
      <c r="AQ810" t="s">
        <v>68</v>
      </c>
      <c r="AR810" t="s">
        <v>69</v>
      </c>
      <c r="AS810">
        <v>4</v>
      </c>
      <c r="AT810">
        <v>1254</v>
      </c>
      <c r="AU810">
        <v>1</v>
      </c>
      <c r="AV810">
        <v>0</v>
      </c>
      <c r="AW810">
        <v>1</v>
      </c>
      <c r="AX810">
        <v>0</v>
      </c>
      <c r="AY810">
        <v>6</v>
      </c>
      <c r="AZ810" t="s">
        <v>125</v>
      </c>
      <c r="BA810">
        <v>0</v>
      </c>
      <c r="BB810" t="s">
        <v>71</v>
      </c>
      <c r="BC810">
        <v>4</v>
      </c>
    </row>
    <row r="811" spans="1:55">
      <c r="A811" t="s">
        <v>2157</v>
      </c>
      <c r="B811" t="s">
        <v>56</v>
      </c>
      <c r="C811">
        <v>45</v>
      </c>
      <c r="D811" t="s">
        <v>61</v>
      </c>
      <c r="E811">
        <v>0</v>
      </c>
      <c r="F811" t="s">
        <v>1735</v>
      </c>
      <c r="G811">
        <v>92585</v>
      </c>
      <c r="H811">
        <v>33.739412</v>
      </c>
      <c r="I811">
        <v>-117.173334</v>
      </c>
      <c r="J811">
        <v>0</v>
      </c>
      <c r="K811">
        <v>19</v>
      </c>
      <c r="L811" t="s">
        <v>59</v>
      </c>
      <c r="M811" t="s">
        <v>57</v>
      </c>
      <c r="N811" t="s">
        <v>2158</v>
      </c>
      <c r="O811" t="s">
        <v>61</v>
      </c>
      <c r="P811" t="s">
        <v>61</v>
      </c>
      <c r="Q811" t="s">
        <v>143</v>
      </c>
      <c r="R811" t="s">
        <v>143</v>
      </c>
      <c r="S811" t="s">
        <v>143</v>
      </c>
      <c r="T811" t="s">
        <v>143</v>
      </c>
      <c r="U811" t="s">
        <v>143</v>
      </c>
      <c r="V811" t="s">
        <v>143</v>
      </c>
      <c r="W811" t="s">
        <v>143</v>
      </c>
      <c r="X811" t="s">
        <v>143</v>
      </c>
      <c r="Y811" t="s">
        <v>143</v>
      </c>
      <c r="Z811" t="s">
        <v>143</v>
      </c>
      <c r="AA811" t="s">
        <v>64</v>
      </c>
      <c r="AB811" t="s">
        <v>61</v>
      </c>
      <c r="AC811" t="s">
        <v>65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66</v>
      </c>
      <c r="AM811">
        <v>0</v>
      </c>
      <c r="AN811">
        <v>1</v>
      </c>
      <c r="AO811">
        <v>0</v>
      </c>
      <c r="AP811" t="s">
        <v>103</v>
      </c>
      <c r="AQ811" t="s">
        <v>78</v>
      </c>
      <c r="AR811" t="s">
        <v>182</v>
      </c>
      <c r="AT811">
        <v>8692</v>
      </c>
      <c r="AU811">
        <v>1</v>
      </c>
      <c r="AV811">
        <v>0</v>
      </c>
      <c r="AW811">
        <v>1</v>
      </c>
      <c r="AX811">
        <v>0</v>
      </c>
      <c r="AY811">
        <v>3</v>
      </c>
      <c r="AZ811" t="s">
        <v>106</v>
      </c>
      <c r="BA811">
        <v>2</v>
      </c>
      <c r="BB811" t="s">
        <v>126</v>
      </c>
      <c r="BC811">
        <v>3</v>
      </c>
    </row>
    <row r="812" spans="1:55">
      <c r="A812" t="s">
        <v>2159</v>
      </c>
      <c r="B812" t="s">
        <v>73</v>
      </c>
      <c r="C812">
        <v>33</v>
      </c>
      <c r="D812" t="s">
        <v>61</v>
      </c>
      <c r="E812">
        <v>0</v>
      </c>
      <c r="F812" t="s">
        <v>594</v>
      </c>
      <c r="G812">
        <v>95050</v>
      </c>
      <c r="H812">
        <v>37.351214</v>
      </c>
      <c r="I812">
        <v>-121.952417</v>
      </c>
      <c r="J812">
        <v>0</v>
      </c>
      <c r="K812">
        <v>3</v>
      </c>
      <c r="L812" t="s">
        <v>59</v>
      </c>
      <c r="M812" t="s">
        <v>57</v>
      </c>
      <c r="N812" t="s">
        <v>2160</v>
      </c>
      <c r="O812" t="s">
        <v>61</v>
      </c>
      <c r="P812" t="s">
        <v>61</v>
      </c>
      <c r="Q812" t="s">
        <v>143</v>
      </c>
      <c r="R812" t="s">
        <v>143</v>
      </c>
      <c r="S812" t="s">
        <v>143</v>
      </c>
      <c r="T812" t="s">
        <v>143</v>
      </c>
      <c r="U812" t="s">
        <v>143</v>
      </c>
      <c r="V812" t="s">
        <v>143</v>
      </c>
      <c r="W812" t="s">
        <v>143</v>
      </c>
      <c r="X812" t="s">
        <v>143</v>
      </c>
      <c r="Y812" t="s">
        <v>143</v>
      </c>
      <c r="Z812" t="s">
        <v>143</v>
      </c>
      <c r="AA812" t="s">
        <v>64</v>
      </c>
      <c r="AB812" t="s">
        <v>57</v>
      </c>
      <c r="AC812" t="s">
        <v>65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170</v>
      </c>
      <c r="AM812">
        <v>0</v>
      </c>
      <c r="AN812">
        <v>0</v>
      </c>
      <c r="AO812">
        <v>0</v>
      </c>
      <c r="AP812" t="s">
        <v>91</v>
      </c>
      <c r="AQ812" t="s">
        <v>68</v>
      </c>
      <c r="AR812" t="s">
        <v>182</v>
      </c>
      <c r="AT812">
        <v>36349</v>
      </c>
      <c r="AU812">
        <v>0</v>
      </c>
      <c r="AX812">
        <v>0</v>
      </c>
      <c r="AY812">
        <v>1</v>
      </c>
      <c r="AZ812" t="s">
        <v>94</v>
      </c>
      <c r="BA812">
        <v>5</v>
      </c>
      <c r="BB812" t="s">
        <v>80</v>
      </c>
      <c r="BC812">
        <v>2</v>
      </c>
    </row>
    <row r="813" spans="1:55">
      <c r="A813" t="s">
        <v>2161</v>
      </c>
      <c r="B813" t="s">
        <v>56</v>
      </c>
      <c r="C813">
        <v>55</v>
      </c>
      <c r="D813" t="s">
        <v>57</v>
      </c>
      <c r="E813">
        <v>0</v>
      </c>
      <c r="F813" t="s">
        <v>514</v>
      </c>
      <c r="G813">
        <v>92027</v>
      </c>
      <c r="H813">
        <v>33.141265</v>
      </c>
      <c r="I813">
        <v>-116.967221</v>
      </c>
      <c r="J813">
        <v>5</v>
      </c>
      <c r="K813">
        <v>23</v>
      </c>
      <c r="L813" t="s">
        <v>98</v>
      </c>
      <c r="M813" t="s">
        <v>57</v>
      </c>
      <c r="N813" t="s">
        <v>2162</v>
      </c>
      <c r="O813" t="s">
        <v>61</v>
      </c>
      <c r="P813" t="s">
        <v>57</v>
      </c>
      <c r="Q813" t="s">
        <v>135</v>
      </c>
      <c r="R813" t="s">
        <v>318</v>
      </c>
      <c r="S813" t="s">
        <v>61</v>
      </c>
      <c r="T813" t="s">
        <v>61</v>
      </c>
      <c r="U813" t="s">
        <v>61</v>
      </c>
      <c r="V813" t="s">
        <v>57</v>
      </c>
      <c r="W813" t="s">
        <v>57</v>
      </c>
      <c r="X813" t="s">
        <v>61</v>
      </c>
      <c r="Y813" t="s">
        <v>61</v>
      </c>
      <c r="Z813" t="s">
        <v>57</v>
      </c>
      <c r="AA813" t="s">
        <v>64</v>
      </c>
      <c r="AB813" t="s">
        <v>61</v>
      </c>
      <c r="AC813" t="s">
        <v>87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66</v>
      </c>
      <c r="AM813">
        <v>0</v>
      </c>
      <c r="AN813">
        <v>1</v>
      </c>
      <c r="AO813">
        <v>0</v>
      </c>
      <c r="AP813" t="s">
        <v>103</v>
      </c>
      <c r="AQ813" t="s">
        <v>92</v>
      </c>
      <c r="AR813" t="s">
        <v>69</v>
      </c>
      <c r="AS813">
        <v>3</v>
      </c>
      <c r="AT813">
        <v>48690</v>
      </c>
      <c r="AU813">
        <v>1</v>
      </c>
      <c r="AV813">
        <v>0</v>
      </c>
      <c r="AW813">
        <v>1</v>
      </c>
      <c r="AX813">
        <v>0</v>
      </c>
      <c r="AY813">
        <v>3</v>
      </c>
      <c r="AZ813" t="s">
        <v>106</v>
      </c>
      <c r="BA813">
        <v>1</v>
      </c>
      <c r="BB813" t="s">
        <v>71</v>
      </c>
      <c r="BC813">
        <v>4</v>
      </c>
    </row>
    <row r="814" spans="1:55">
      <c r="A814" t="s">
        <v>2163</v>
      </c>
      <c r="B814" t="s">
        <v>73</v>
      </c>
      <c r="C814">
        <v>38</v>
      </c>
      <c r="D814" t="s">
        <v>57</v>
      </c>
      <c r="E814">
        <v>0</v>
      </c>
      <c r="F814" t="s">
        <v>2164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59</v>
      </c>
      <c r="M814" t="s">
        <v>57</v>
      </c>
      <c r="N814" t="s">
        <v>2165</v>
      </c>
      <c r="O814" t="s">
        <v>61</v>
      </c>
      <c r="P814" t="s">
        <v>57</v>
      </c>
      <c r="Q814" t="s">
        <v>85</v>
      </c>
      <c r="R814" t="s">
        <v>100</v>
      </c>
      <c r="S814" t="s">
        <v>61</v>
      </c>
      <c r="T814" t="s">
        <v>61</v>
      </c>
      <c r="U814" t="s">
        <v>61</v>
      </c>
      <c r="V814" t="s">
        <v>61</v>
      </c>
      <c r="W814" t="s">
        <v>57</v>
      </c>
      <c r="X814" t="s">
        <v>61</v>
      </c>
      <c r="Y814" t="s">
        <v>61</v>
      </c>
      <c r="Z814" t="s">
        <v>57</v>
      </c>
      <c r="AA814" t="s">
        <v>77</v>
      </c>
      <c r="AB814" t="s">
        <v>57</v>
      </c>
      <c r="AC814" t="s">
        <v>87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88</v>
      </c>
      <c r="AK814" t="s">
        <v>89</v>
      </c>
      <c r="AL814" t="s">
        <v>90</v>
      </c>
      <c r="AM814">
        <v>1</v>
      </c>
      <c r="AN814">
        <v>0</v>
      </c>
      <c r="AO814">
        <v>0</v>
      </c>
      <c r="AP814" t="s">
        <v>67</v>
      </c>
      <c r="AQ814" t="s">
        <v>68</v>
      </c>
      <c r="AR814" t="s">
        <v>93</v>
      </c>
      <c r="AS814">
        <v>2</v>
      </c>
      <c r="AT814">
        <v>222</v>
      </c>
      <c r="AU814">
        <v>1</v>
      </c>
      <c r="AV814">
        <v>1</v>
      </c>
      <c r="AW814">
        <v>0</v>
      </c>
      <c r="AX814">
        <v>79.95</v>
      </c>
      <c r="AY814">
        <v>2</v>
      </c>
      <c r="AZ814" t="s">
        <v>70</v>
      </c>
      <c r="BA814">
        <v>6</v>
      </c>
      <c r="BB814" t="s">
        <v>95</v>
      </c>
      <c r="BC814">
        <v>1</v>
      </c>
    </row>
    <row r="815" spans="1:55">
      <c r="A815" t="s">
        <v>2166</v>
      </c>
      <c r="B815" t="s">
        <v>73</v>
      </c>
      <c r="C815">
        <v>39</v>
      </c>
      <c r="D815" t="s">
        <v>57</v>
      </c>
      <c r="E815">
        <v>0</v>
      </c>
      <c r="F815" t="s">
        <v>2167</v>
      </c>
      <c r="G815">
        <v>93247</v>
      </c>
      <c r="H815">
        <v>36.205465</v>
      </c>
      <c r="I815">
        <v>-119.085807</v>
      </c>
      <c r="J815">
        <v>6</v>
      </c>
      <c r="K815">
        <v>63</v>
      </c>
      <c r="L815" t="s">
        <v>59</v>
      </c>
      <c r="M815" t="s">
        <v>57</v>
      </c>
      <c r="N815" t="s">
        <v>2168</v>
      </c>
      <c r="O815" t="s">
        <v>57</v>
      </c>
      <c r="P815" t="s">
        <v>57</v>
      </c>
      <c r="Q815" t="s">
        <v>135</v>
      </c>
      <c r="R815" t="s">
        <v>300</v>
      </c>
      <c r="S815" t="s">
        <v>57</v>
      </c>
      <c r="T815" t="s">
        <v>57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122</v>
      </c>
      <c r="AB815" t="s">
        <v>57</v>
      </c>
      <c r="AC815" t="s">
        <v>65</v>
      </c>
      <c r="AD815">
        <v>89.40000000000001</v>
      </c>
      <c r="AE815">
        <v>5597.65</v>
      </c>
      <c r="AF815">
        <v>0</v>
      </c>
      <c r="AG815">
        <v>0</v>
      </c>
      <c r="AH815">
        <v>2806.65</v>
      </c>
      <c r="AI815">
        <v>8404.299999999999</v>
      </c>
      <c r="AJ815" t="s">
        <v>66</v>
      </c>
      <c r="AM815">
        <v>0</v>
      </c>
      <c r="AN815">
        <v>1</v>
      </c>
      <c r="AO815">
        <v>0</v>
      </c>
      <c r="AP815" t="s">
        <v>123</v>
      </c>
      <c r="AQ815" t="s">
        <v>68</v>
      </c>
      <c r="AR815" t="s">
        <v>93</v>
      </c>
      <c r="AS815">
        <v>8</v>
      </c>
      <c r="AT815">
        <v>15508</v>
      </c>
      <c r="AU815">
        <v>1</v>
      </c>
      <c r="AV815">
        <v>0</v>
      </c>
      <c r="AW815">
        <v>1</v>
      </c>
      <c r="AX815">
        <v>0</v>
      </c>
      <c r="AY815">
        <v>6</v>
      </c>
      <c r="AZ815" t="s">
        <v>125</v>
      </c>
      <c r="BA815">
        <v>1</v>
      </c>
      <c r="BB815" t="s">
        <v>71</v>
      </c>
      <c r="BC815">
        <v>4</v>
      </c>
    </row>
    <row r="816" spans="1:55">
      <c r="A816" t="s">
        <v>2169</v>
      </c>
      <c r="B816" t="s">
        <v>56</v>
      </c>
      <c r="C816">
        <v>26</v>
      </c>
      <c r="D816" t="s">
        <v>61</v>
      </c>
      <c r="E816">
        <v>0</v>
      </c>
      <c r="F816" t="s">
        <v>2170</v>
      </c>
      <c r="G816">
        <v>96039</v>
      </c>
      <c r="H816">
        <v>41.831901</v>
      </c>
      <c r="I816">
        <v>-123.487478</v>
      </c>
      <c r="J816">
        <v>0</v>
      </c>
      <c r="K816">
        <v>38</v>
      </c>
      <c r="L816" t="s">
        <v>59</v>
      </c>
      <c r="M816" t="s">
        <v>57</v>
      </c>
      <c r="N816" t="s">
        <v>2171</v>
      </c>
      <c r="O816" t="s">
        <v>61</v>
      </c>
      <c r="P816" t="s">
        <v>57</v>
      </c>
      <c r="Q816" t="s">
        <v>85</v>
      </c>
      <c r="R816" t="s">
        <v>322</v>
      </c>
      <c r="S816" t="s">
        <v>57</v>
      </c>
      <c r="T816" t="s">
        <v>57</v>
      </c>
      <c r="U816" t="s">
        <v>57</v>
      </c>
      <c r="V816" t="s">
        <v>61</v>
      </c>
      <c r="W816" t="s">
        <v>61</v>
      </c>
      <c r="X816" t="s">
        <v>61</v>
      </c>
      <c r="Y816" t="s">
        <v>57</v>
      </c>
      <c r="Z816" t="s">
        <v>57</v>
      </c>
      <c r="AA816" t="s">
        <v>77</v>
      </c>
      <c r="AB816" t="s">
        <v>57</v>
      </c>
      <c r="AC816" t="s">
        <v>65</v>
      </c>
      <c r="AD816">
        <v>83.90000000000001</v>
      </c>
      <c r="AE816">
        <v>3233.6</v>
      </c>
      <c r="AF816">
        <v>0</v>
      </c>
      <c r="AG816">
        <v>0</v>
      </c>
      <c r="AH816">
        <v>1374.84</v>
      </c>
      <c r="AI816">
        <v>4608.44</v>
      </c>
      <c r="AJ816" t="s">
        <v>88</v>
      </c>
      <c r="AK816" t="s">
        <v>89</v>
      </c>
      <c r="AL816" t="s">
        <v>342</v>
      </c>
      <c r="AM816">
        <v>1</v>
      </c>
      <c r="AN816">
        <v>0</v>
      </c>
      <c r="AO816">
        <v>0</v>
      </c>
      <c r="AP816" t="s">
        <v>176</v>
      </c>
      <c r="AQ816" t="s">
        <v>116</v>
      </c>
      <c r="AR816" t="s">
        <v>93</v>
      </c>
      <c r="AS816">
        <v>5</v>
      </c>
      <c r="AT816">
        <v>1294</v>
      </c>
      <c r="AU816">
        <v>1</v>
      </c>
      <c r="AV816">
        <v>1</v>
      </c>
      <c r="AW816">
        <v>0</v>
      </c>
      <c r="AX816">
        <v>83.90000000000001</v>
      </c>
      <c r="AY816">
        <v>5</v>
      </c>
      <c r="AZ816" t="s">
        <v>177</v>
      </c>
      <c r="BA816">
        <v>7</v>
      </c>
      <c r="BB816" t="s">
        <v>95</v>
      </c>
      <c r="BC816">
        <v>1</v>
      </c>
    </row>
    <row r="817" spans="1:55">
      <c r="A817" t="s">
        <v>2172</v>
      </c>
      <c r="B817" t="s">
        <v>73</v>
      </c>
      <c r="C817">
        <v>22</v>
      </c>
      <c r="D817" t="s">
        <v>57</v>
      </c>
      <c r="E817">
        <v>0</v>
      </c>
      <c r="F817" t="s">
        <v>2173</v>
      </c>
      <c r="G817">
        <v>93932</v>
      </c>
      <c r="H817">
        <v>35.989792</v>
      </c>
      <c r="I817">
        <v>-121.055933</v>
      </c>
      <c r="J817">
        <v>1</v>
      </c>
      <c r="K817">
        <v>61</v>
      </c>
      <c r="L817" t="s">
        <v>129</v>
      </c>
      <c r="M817" t="s">
        <v>61</v>
      </c>
      <c r="N817" t="s">
        <v>143</v>
      </c>
      <c r="O817" t="s">
        <v>143</v>
      </c>
      <c r="P817" t="s">
        <v>57</v>
      </c>
      <c r="Q817" t="s">
        <v>135</v>
      </c>
      <c r="R817" t="s">
        <v>147</v>
      </c>
      <c r="S817" t="s">
        <v>57</v>
      </c>
      <c r="T817" t="s">
        <v>61</v>
      </c>
      <c r="U817" t="s">
        <v>57</v>
      </c>
      <c r="V817" t="s">
        <v>57</v>
      </c>
      <c r="W817" t="s">
        <v>57</v>
      </c>
      <c r="X817" t="s">
        <v>57</v>
      </c>
      <c r="Y817" t="s">
        <v>57</v>
      </c>
      <c r="Z817" t="s">
        <v>57</v>
      </c>
      <c r="AA817" t="s">
        <v>122</v>
      </c>
      <c r="AB817" t="s">
        <v>57</v>
      </c>
      <c r="AC817" t="s">
        <v>65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66</v>
      </c>
      <c r="AM817">
        <v>0</v>
      </c>
      <c r="AN817">
        <v>1</v>
      </c>
      <c r="AO817">
        <v>0</v>
      </c>
      <c r="AP817" t="s">
        <v>123</v>
      </c>
      <c r="AQ817" t="s">
        <v>116</v>
      </c>
      <c r="AR817" t="s">
        <v>69</v>
      </c>
      <c r="AS817">
        <v>7</v>
      </c>
      <c r="AT817">
        <v>538</v>
      </c>
      <c r="AU817">
        <v>1</v>
      </c>
      <c r="AV817">
        <v>0</v>
      </c>
      <c r="AW817">
        <v>1</v>
      </c>
      <c r="AX817">
        <v>0</v>
      </c>
      <c r="AY817">
        <v>6</v>
      </c>
      <c r="AZ817" t="s">
        <v>125</v>
      </c>
      <c r="BA817">
        <v>1</v>
      </c>
      <c r="BB817" t="s">
        <v>71</v>
      </c>
      <c r="BC817">
        <v>4</v>
      </c>
    </row>
    <row r="818" spans="1:55">
      <c r="A818" t="s">
        <v>2174</v>
      </c>
      <c r="B818" t="s">
        <v>56</v>
      </c>
      <c r="C818">
        <v>21</v>
      </c>
      <c r="D818" t="s">
        <v>57</v>
      </c>
      <c r="E818">
        <v>0</v>
      </c>
      <c r="F818" t="s">
        <v>2175</v>
      </c>
      <c r="G818">
        <v>92624</v>
      </c>
      <c r="H818">
        <v>33.458754</v>
      </c>
      <c r="I818">
        <v>-117.665104</v>
      </c>
      <c r="J818">
        <v>1</v>
      </c>
      <c r="K818">
        <v>27</v>
      </c>
      <c r="L818" t="s">
        <v>216</v>
      </c>
      <c r="M818" t="s">
        <v>57</v>
      </c>
      <c r="N818" t="s">
        <v>954</v>
      </c>
      <c r="O818" t="s">
        <v>57</v>
      </c>
      <c r="P818" t="s">
        <v>57</v>
      </c>
      <c r="Q818" t="s">
        <v>85</v>
      </c>
      <c r="R818" t="s">
        <v>364</v>
      </c>
      <c r="S818" t="s">
        <v>61</v>
      </c>
      <c r="T818" t="s">
        <v>61</v>
      </c>
      <c r="U818" t="s">
        <v>61</v>
      </c>
      <c r="V818" t="s">
        <v>61</v>
      </c>
      <c r="W818" t="s">
        <v>57</v>
      </c>
      <c r="X818" t="s">
        <v>57</v>
      </c>
      <c r="Y818" t="s">
        <v>57</v>
      </c>
      <c r="Z818" t="s">
        <v>57</v>
      </c>
      <c r="AA818" t="s">
        <v>77</v>
      </c>
      <c r="AB818" t="s">
        <v>61</v>
      </c>
      <c r="AC818" t="s">
        <v>65</v>
      </c>
      <c r="AD818">
        <v>95</v>
      </c>
      <c r="AE818">
        <v>2462.55</v>
      </c>
      <c r="AF818">
        <v>0</v>
      </c>
      <c r="AG818">
        <v>0</v>
      </c>
      <c r="AH818">
        <v>497.34</v>
      </c>
      <c r="AI818">
        <v>2959.89</v>
      </c>
      <c r="AJ818" t="s">
        <v>66</v>
      </c>
      <c r="AM818">
        <v>0</v>
      </c>
      <c r="AN818">
        <v>1</v>
      </c>
      <c r="AO818">
        <v>0</v>
      </c>
      <c r="AP818" t="s">
        <v>164</v>
      </c>
      <c r="AQ818" t="s">
        <v>116</v>
      </c>
      <c r="AR818" t="s">
        <v>105</v>
      </c>
      <c r="AS818">
        <v>4</v>
      </c>
      <c r="AT818">
        <v>7465</v>
      </c>
      <c r="AU818">
        <v>1</v>
      </c>
      <c r="AV818">
        <v>0</v>
      </c>
      <c r="AW818">
        <v>1</v>
      </c>
      <c r="AX818">
        <v>0</v>
      </c>
      <c r="AY818">
        <v>4</v>
      </c>
      <c r="AZ818" t="s">
        <v>165</v>
      </c>
      <c r="BA818">
        <v>6</v>
      </c>
      <c r="BB818" t="s">
        <v>95</v>
      </c>
      <c r="BC818">
        <v>1</v>
      </c>
    </row>
    <row r="819" spans="1:55">
      <c r="A819" t="s">
        <v>2176</v>
      </c>
      <c r="B819" t="s">
        <v>73</v>
      </c>
      <c r="C819">
        <v>20</v>
      </c>
      <c r="D819" t="s">
        <v>61</v>
      </c>
      <c r="E819">
        <v>0</v>
      </c>
      <c r="F819" t="s">
        <v>1245</v>
      </c>
      <c r="G819">
        <v>95073</v>
      </c>
      <c r="H819">
        <v>37.023669</v>
      </c>
      <c r="I819">
        <v>-121.946461</v>
      </c>
      <c r="J819">
        <v>0</v>
      </c>
      <c r="K819">
        <v>1</v>
      </c>
      <c r="L819" t="s">
        <v>59</v>
      </c>
      <c r="M819" t="s">
        <v>57</v>
      </c>
      <c r="N819" t="s">
        <v>2177</v>
      </c>
      <c r="O819" t="s">
        <v>61</v>
      </c>
      <c r="P819" t="s">
        <v>61</v>
      </c>
      <c r="Q819" t="s">
        <v>143</v>
      </c>
      <c r="R819" t="s">
        <v>143</v>
      </c>
      <c r="S819" t="s">
        <v>143</v>
      </c>
      <c r="T819" t="s">
        <v>143</v>
      </c>
      <c r="U819" t="s">
        <v>143</v>
      </c>
      <c r="V819" t="s">
        <v>143</v>
      </c>
      <c r="W819" t="s">
        <v>143</v>
      </c>
      <c r="X819" t="s">
        <v>143</v>
      </c>
      <c r="Y819" t="s">
        <v>143</v>
      </c>
      <c r="Z819" t="s">
        <v>143</v>
      </c>
      <c r="AA819" t="s">
        <v>77</v>
      </c>
      <c r="AB819" t="s">
        <v>61</v>
      </c>
      <c r="AC819" t="s">
        <v>87</v>
      </c>
      <c r="AD819">
        <v>19.65</v>
      </c>
      <c r="AE819">
        <v>19.65</v>
      </c>
      <c r="AF819">
        <v>0</v>
      </c>
      <c r="AG819">
        <v>0</v>
      </c>
      <c r="AH819">
        <v>27.88</v>
      </c>
      <c r="AI819">
        <v>47.53</v>
      </c>
      <c r="AJ819" t="s">
        <v>170</v>
      </c>
      <c r="AM819">
        <v>0</v>
      </c>
      <c r="AN819">
        <v>0</v>
      </c>
      <c r="AO819">
        <v>0</v>
      </c>
      <c r="AP819" t="s">
        <v>91</v>
      </c>
      <c r="AQ819" t="s">
        <v>116</v>
      </c>
      <c r="AR819" t="s">
        <v>182</v>
      </c>
      <c r="AT819">
        <v>9823</v>
      </c>
      <c r="AU819">
        <v>0</v>
      </c>
      <c r="AX819">
        <v>0</v>
      </c>
      <c r="AY819">
        <v>1</v>
      </c>
      <c r="AZ819" t="s">
        <v>94</v>
      </c>
      <c r="BA819">
        <v>8</v>
      </c>
      <c r="BB819" t="s">
        <v>95</v>
      </c>
      <c r="BC819">
        <v>1</v>
      </c>
    </row>
    <row r="820" spans="1:55">
      <c r="A820" t="s">
        <v>2178</v>
      </c>
      <c r="B820" t="s">
        <v>73</v>
      </c>
      <c r="C820">
        <v>54</v>
      </c>
      <c r="D820" t="s">
        <v>61</v>
      </c>
      <c r="E820">
        <v>0</v>
      </c>
      <c r="F820" t="s">
        <v>377</v>
      </c>
      <c r="G820">
        <v>91746</v>
      </c>
      <c r="H820">
        <v>34.038983</v>
      </c>
      <c r="I820">
        <v>-117.991372</v>
      </c>
      <c r="J820">
        <v>0</v>
      </c>
      <c r="K820">
        <v>13</v>
      </c>
      <c r="L820" t="s">
        <v>98</v>
      </c>
      <c r="M820" t="s">
        <v>57</v>
      </c>
      <c r="N820" t="s">
        <v>2179</v>
      </c>
      <c r="O820" t="s">
        <v>61</v>
      </c>
      <c r="P820" t="s">
        <v>57</v>
      </c>
      <c r="Q820" t="s">
        <v>85</v>
      </c>
      <c r="R820" t="s">
        <v>364</v>
      </c>
      <c r="S820" t="s">
        <v>61</v>
      </c>
      <c r="T820" t="s">
        <v>61</v>
      </c>
      <c r="U820" t="s">
        <v>61</v>
      </c>
      <c r="V820" t="s">
        <v>61</v>
      </c>
      <c r="W820" t="s">
        <v>57</v>
      </c>
      <c r="X820" t="s">
        <v>57</v>
      </c>
      <c r="Y820" t="s">
        <v>57</v>
      </c>
      <c r="Z820" t="s">
        <v>61</v>
      </c>
      <c r="AA820" t="s">
        <v>77</v>
      </c>
      <c r="AB820" t="s">
        <v>57</v>
      </c>
      <c r="AC820" t="s">
        <v>87</v>
      </c>
      <c r="AD820">
        <v>91.09999999999999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88</v>
      </c>
      <c r="AK820" t="s">
        <v>205</v>
      </c>
      <c r="AL820" t="s">
        <v>329</v>
      </c>
      <c r="AM820">
        <v>1</v>
      </c>
      <c r="AN820">
        <v>0</v>
      </c>
      <c r="AO820">
        <v>0</v>
      </c>
      <c r="AP820" t="s">
        <v>103</v>
      </c>
      <c r="AQ820" t="s">
        <v>92</v>
      </c>
      <c r="AR820" t="s">
        <v>105</v>
      </c>
      <c r="AS820">
        <v>3</v>
      </c>
      <c r="AT820">
        <v>30802</v>
      </c>
      <c r="AU820">
        <v>1</v>
      </c>
      <c r="AV820">
        <v>1</v>
      </c>
      <c r="AW820">
        <v>0</v>
      </c>
      <c r="AX820">
        <v>91.09999999999999</v>
      </c>
      <c r="AY820">
        <v>3</v>
      </c>
      <c r="AZ820" t="s">
        <v>106</v>
      </c>
      <c r="BA820">
        <v>7</v>
      </c>
      <c r="BB820" t="s">
        <v>95</v>
      </c>
      <c r="BC820">
        <v>1</v>
      </c>
    </row>
    <row r="821" spans="1:55">
      <c r="A821" t="s">
        <v>2180</v>
      </c>
      <c r="B821" t="s">
        <v>73</v>
      </c>
      <c r="C821">
        <v>63</v>
      </c>
      <c r="D821" t="s">
        <v>61</v>
      </c>
      <c r="E821">
        <v>0</v>
      </c>
      <c r="F821" t="s">
        <v>2181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59</v>
      </c>
      <c r="M821" t="s">
        <v>57</v>
      </c>
      <c r="N821" t="s">
        <v>2182</v>
      </c>
      <c r="O821" t="s">
        <v>57</v>
      </c>
      <c r="P821" t="s">
        <v>57</v>
      </c>
      <c r="Q821" t="s">
        <v>85</v>
      </c>
      <c r="R821" t="s">
        <v>313</v>
      </c>
      <c r="S821" t="s">
        <v>61</v>
      </c>
      <c r="T821" t="s">
        <v>61</v>
      </c>
      <c r="U821" t="s">
        <v>61</v>
      </c>
      <c r="V821" t="s">
        <v>61</v>
      </c>
      <c r="W821" t="s">
        <v>61</v>
      </c>
      <c r="X821" t="s">
        <v>61</v>
      </c>
      <c r="Y821" t="s">
        <v>61</v>
      </c>
      <c r="Z821" t="s">
        <v>57</v>
      </c>
      <c r="AA821" t="s">
        <v>77</v>
      </c>
      <c r="AB821" t="s">
        <v>61</v>
      </c>
      <c r="AC821" t="s">
        <v>87</v>
      </c>
      <c r="AD821">
        <v>73.59999999999999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88</v>
      </c>
      <c r="AK821" t="s">
        <v>89</v>
      </c>
      <c r="AL821" t="s">
        <v>356</v>
      </c>
      <c r="AM821">
        <v>1</v>
      </c>
      <c r="AN821">
        <v>0</v>
      </c>
      <c r="AO821">
        <v>0</v>
      </c>
      <c r="AP821" t="s">
        <v>67</v>
      </c>
      <c r="AQ821" t="s">
        <v>124</v>
      </c>
      <c r="AR821" t="s">
        <v>93</v>
      </c>
      <c r="AS821">
        <v>1</v>
      </c>
      <c r="AT821">
        <v>273</v>
      </c>
      <c r="AU821">
        <v>1</v>
      </c>
      <c r="AV821">
        <v>1</v>
      </c>
      <c r="AW821">
        <v>0</v>
      </c>
      <c r="AX821">
        <v>73.59999999999999</v>
      </c>
      <c r="AY821">
        <v>2</v>
      </c>
      <c r="AZ821" t="s">
        <v>70</v>
      </c>
      <c r="BA821">
        <v>7</v>
      </c>
      <c r="BB821" t="s">
        <v>95</v>
      </c>
      <c r="BC821">
        <v>1</v>
      </c>
    </row>
    <row r="822" spans="1:55">
      <c r="A822" t="s">
        <v>2183</v>
      </c>
      <c r="B822" t="s">
        <v>56</v>
      </c>
      <c r="C822">
        <v>65</v>
      </c>
      <c r="D822" t="s">
        <v>61</v>
      </c>
      <c r="E822">
        <v>0</v>
      </c>
      <c r="F822" t="s">
        <v>2184</v>
      </c>
      <c r="G822">
        <v>93626</v>
      </c>
      <c r="H822">
        <v>37.027663</v>
      </c>
      <c r="I822">
        <v>-119.69056</v>
      </c>
      <c r="J822">
        <v>0</v>
      </c>
      <c r="K822">
        <v>4</v>
      </c>
      <c r="L822" t="s">
        <v>59</v>
      </c>
      <c r="M822" t="s">
        <v>57</v>
      </c>
      <c r="N822" t="s">
        <v>2185</v>
      </c>
      <c r="O822" t="s">
        <v>57</v>
      </c>
      <c r="P822" t="s">
        <v>57</v>
      </c>
      <c r="Q822" t="s">
        <v>85</v>
      </c>
      <c r="R822" t="s">
        <v>131</v>
      </c>
      <c r="S822" t="s">
        <v>61</v>
      </c>
      <c r="T822" t="s">
        <v>61</v>
      </c>
      <c r="U822" t="s">
        <v>61</v>
      </c>
      <c r="V822" t="s">
        <v>61</v>
      </c>
      <c r="W822" t="s">
        <v>61</v>
      </c>
      <c r="X822" t="s">
        <v>61</v>
      </c>
      <c r="Y822" t="s">
        <v>61</v>
      </c>
      <c r="Z822" t="s">
        <v>57</v>
      </c>
      <c r="AA822" t="s">
        <v>122</v>
      </c>
      <c r="AB822" t="s">
        <v>57</v>
      </c>
      <c r="AC822" t="s">
        <v>87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66</v>
      </c>
      <c r="AM822">
        <v>0</v>
      </c>
      <c r="AN822">
        <v>1</v>
      </c>
      <c r="AO822">
        <v>0</v>
      </c>
      <c r="AP822" t="s">
        <v>91</v>
      </c>
      <c r="AQ822" t="s">
        <v>124</v>
      </c>
      <c r="AR822" t="s">
        <v>93</v>
      </c>
      <c r="AS822">
        <v>1</v>
      </c>
      <c r="AT822">
        <v>1125</v>
      </c>
      <c r="AU822">
        <v>1</v>
      </c>
      <c r="AV822">
        <v>0</v>
      </c>
      <c r="AW822">
        <v>1</v>
      </c>
      <c r="AX822">
        <v>0</v>
      </c>
      <c r="AY822">
        <v>1</v>
      </c>
      <c r="AZ822" t="s">
        <v>94</v>
      </c>
      <c r="BA822">
        <v>7</v>
      </c>
      <c r="BB822" t="s">
        <v>95</v>
      </c>
      <c r="BC822">
        <v>1</v>
      </c>
    </row>
    <row r="823" spans="1:55">
      <c r="A823" t="s">
        <v>2186</v>
      </c>
      <c r="B823" t="s">
        <v>56</v>
      </c>
      <c r="C823">
        <v>70</v>
      </c>
      <c r="D823" t="s">
        <v>61</v>
      </c>
      <c r="E823">
        <v>0</v>
      </c>
      <c r="F823" t="s">
        <v>1584</v>
      </c>
      <c r="G823">
        <v>93260</v>
      </c>
      <c r="H823">
        <v>35.861928</v>
      </c>
      <c r="I823">
        <v>-118.636698</v>
      </c>
      <c r="J823">
        <v>0</v>
      </c>
      <c r="K823">
        <v>8</v>
      </c>
      <c r="L823" t="s">
        <v>83</v>
      </c>
      <c r="M823" t="s">
        <v>57</v>
      </c>
      <c r="N823" t="s">
        <v>2187</v>
      </c>
      <c r="O823" t="s">
        <v>57</v>
      </c>
      <c r="P823" t="s">
        <v>57</v>
      </c>
      <c r="Q823" t="s">
        <v>85</v>
      </c>
      <c r="R823" t="s">
        <v>300</v>
      </c>
      <c r="S823" t="s">
        <v>61</v>
      </c>
      <c r="T823" t="s">
        <v>61</v>
      </c>
      <c r="U823" t="s">
        <v>61</v>
      </c>
      <c r="V823" t="s">
        <v>61</v>
      </c>
      <c r="W823" t="s">
        <v>61</v>
      </c>
      <c r="X823" t="s">
        <v>57</v>
      </c>
      <c r="Y823" t="s">
        <v>61</v>
      </c>
      <c r="Z823" t="s">
        <v>57</v>
      </c>
      <c r="AA823" t="s">
        <v>122</v>
      </c>
      <c r="AB823" t="s">
        <v>61</v>
      </c>
      <c r="AC823" t="s">
        <v>87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66</v>
      </c>
      <c r="AM823">
        <v>0</v>
      </c>
      <c r="AN823">
        <v>1</v>
      </c>
      <c r="AO823">
        <v>0</v>
      </c>
      <c r="AP823" t="s">
        <v>67</v>
      </c>
      <c r="AQ823" t="s">
        <v>104</v>
      </c>
      <c r="AR823" t="s">
        <v>93</v>
      </c>
      <c r="AS823">
        <v>2</v>
      </c>
      <c r="AT823">
        <v>266</v>
      </c>
      <c r="AU823">
        <v>1</v>
      </c>
      <c r="AV823">
        <v>0</v>
      </c>
      <c r="AW823">
        <v>1</v>
      </c>
      <c r="AX823">
        <v>0</v>
      </c>
      <c r="AY823">
        <v>2</v>
      </c>
      <c r="AZ823" t="s">
        <v>70</v>
      </c>
      <c r="BA823">
        <v>4</v>
      </c>
      <c r="BB823" t="s">
        <v>80</v>
      </c>
      <c r="BC823">
        <v>2</v>
      </c>
    </row>
    <row r="824" spans="1:55">
      <c r="A824" t="s">
        <v>2188</v>
      </c>
      <c r="B824" t="s">
        <v>56</v>
      </c>
      <c r="C824">
        <v>24</v>
      </c>
      <c r="D824" t="s">
        <v>57</v>
      </c>
      <c r="E824">
        <v>0</v>
      </c>
      <c r="F824" t="s">
        <v>199</v>
      </c>
      <c r="G824">
        <v>95550</v>
      </c>
      <c r="H824">
        <v>40.7666</v>
      </c>
      <c r="I824">
        <v>-123.80458</v>
      </c>
      <c r="J824">
        <v>4</v>
      </c>
      <c r="K824">
        <v>12</v>
      </c>
      <c r="L824" t="s">
        <v>98</v>
      </c>
      <c r="M824" t="s">
        <v>57</v>
      </c>
      <c r="N824" t="s">
        <v>2189</v>
      </c>
      <c r="O824" t="s">
        <v>61</v>
      </c>
      <c r="P824" t="s">
        <v>57</v>
      </c>
      <c r="Q824" t="s">
        <v>135</v>
      </c>
      <c r="R824" t="s">
        <v>224</v>
      </c>
      <c r="S824" t="s">
        <v>57</v>
      </c>
      <c r="T824" t="s">
        <v>61</v>
      </c>
      <c r="U824" t="s">
        <v>61</v>
      </c>
      <c r="V824" t="s">
        <v>57</v>
      </c>
      <c r="W824" t="s">
        <v>61</v>
      </c>
      <c r="X824" t="s">
        <v>61</v>
      </c>
      <c r="Y824" t="s">
        <v>61</v>
      </c>
      <c r="Z824" t="s">
        <v>57</v>
      </c>
      <c r="AA824" t="s">
        <v>77</v>
      </c>
      <c r="AB824" t="s">
        <v>61</v>
      </c>
      <c r="AC824" t="s">
        <v>87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66</v>
      </c>
      <c r="AM824">
        <v>0</v>
      </c>
      <c r="AN824">
        <v>1</v>
      </c>
      <c r="AO824">
        <v>0</v>
      </c>
      <c r="AP824" t="s">
        <v>67</v>
      </c>
      <c r="AQ824" t="s">
        <v>116</v>
      </c>
      <c r="AR824" t="s">
        <v>69</v>
      </c>
      <c r="AS824">
        <v>3</v>
      </c>
      <c r="AT824">
        <v>155</v>
      </c>
      <c r="AU824">
        <v>1</v>
      </c>
      <c r="AV824">
        <v>0</v>
      </c>
      <c r="AW824">
        <v>1</v>
      </c>
      <c r="AX824">
        <v>0</v>
      </c>
      <c r="AY824">
        <v>2</v>
      </c>
      <c r="AZ824" t="s">
        <v>70</v>
      </c>
      <c r="BA824">
        <v>4</v>
      </c>
      <c r="BB824" t="s">
        <v>80</v>
      </c>
      <c r="BC824">
        <v>2</v>
      </c>
    </row>
    <row r="825" spans="1:55">
      <c r="A825" t="s">
        <v>2190</v>
      </c>
      <c r="B825" t="s">
        <v>56</v>
      </c>
      <c r="C825">
        <v>54</v>
      </c>
      <c r="D825" t="s">
        <v>61</v>
      </c>
      <c r="E825">
        <v>0</v>
      </c>
      <c r="F825" t="s">
        <v>2191</v>
      </c>
      <c r="G825">
        <v>96051</v>
      </c>
      <c r="H825">
        <v>40.883853</v>
      </c>
      <c r="I825">
        <v>-122.418258</v>
      </c>
      <c r="J825">
        <v>0</v>
      </c>
      <c r="K825">
        <v>7</v>
      </c>
      <c r="L825" t="s">
        <v>83</v>
      </c>
      <c r="M825" t="s">
        <v>57</v>
      </c>
      <c r="N825" t="s">
        <v>2192</v>
      </c>
      <c r="O825" t="s">
        <v>61</v>
      </c>
      <c r="P825" t="s">
        <v>57</v>
      </c>
      <c r="Q825" t="s">
        <v>135</v>
      </c>
      <c r="R825" t="s">
        <v>169</v>
      </c>
      <c r="S825" t="s">
        <v>61</v>
      </c>
      <c r="T825" t="s">
        <v>61</v>
      </c>
      <c r="U825" t="s">
        <v>61</v>
      </c>
      <c r="V825" t="s">
        <v>57</v>
      </c>
      <c r="W825" t="s">
        <v>57</v>
      </c>
      <c r="X825" t="s">
        <v>61</v>
      </c>
      <c r="Y825" t="s">
        <v>61</v>
      </c>
      <c r="Z825" t="s">
        <v>57</v>
      </c>
      <c r="AA825" t="s">
        <v>77</v>
      </c>
      <c r="AB825" t="s">
        <v>57</v>
      </c>
      <c r="AC825" t="s">
        <v>65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88</v>
      </c>
      <c r="AK825" t="s">
        <v>190</v>
      </c>
      <c r="AL825" t="s">
        <v>554</v>
      </c>
      <c r="AM825">
        <v>1</v>
      </c>
      <c r="AN825">
        <v>0</v>
      </c>
      <c r="AO825">
        <v>0</v>
      </c>
      <c r="AP825" t="s">
        <v>67</v>
      </c>
      <c r="AQ825" t="s">
        <v>92</v>
      </c>
      <c r="AR825" t="s">
        <v>69</v>
      </c>
      <c r="AS825">
        <v>3</v>
      </c>
      <c r="AT825">
        <v>1236</v>
      </c>
      <c r="AU825">
        <v>1</v>
      </c>
      <c r="AV825">
        <v>1</v>
      </c>
      <c r="AW825">
        <v>0</v>
      </c>
      <c r="AX825">
        <v>59.5</v>
      </c>
      <c r="AY825">
        <v>2</v>
      </c>
      <c r="AZ825" t="s">
        <v>70</v>
      </c>
      <c r="BA825">
        <v>5</v>
      </c>
      <c r="BB825" t="s">
        <v>80</v>
      </c>
      <c r="BC825">
        <v>2</v>
      </c>
    </row>
    <row r="826" spans="1:55">
      <c r="A826" t="s">
        <v>2193</v>
      </c>
      <c r="B826" t="s">
        <v>56</v>
      </c>
      <c r="C826">
        <v>56</v>
      </c>
      <c r="D826" t="s">
        <v>57</v>
      </c>
      <c r="E826">
        <v>0</v>
      </c>
      <c r="F826" t="s">
        <v>2194</v>
      </c>
      <c r="G826">
        <v>94572</v>
      </c>
      <c r="H826">
        <v>38.027218</v>
      </c>
      <c r="I826">
        <v>-122.23463</v>
      </c>
      <c r="J826">
        <v>9</v>
      </c>
      <c r="K826">
        <v>56</v>
      </c>
      <c r="L826" t="s">
        <v>129</v>
      </c>
      <c r="M826" t="s">
        <v>57</v>
      </c>
      <c r="N826" t="s">
        <v>2195</v>
      </c>
      <c r="O826" t="s">
        <v>61</v>
      </c>
      <c r="P826" t="s">
        <v>57</v>
      </c>
      <c r="Q826" t="s">
        <v>85</v>
      </c>
      <c r="R826" t="s">
        <v>296</v>
      </c>
      <c r="S826" t="s">
        <v>57</v>
      </c>
      <c r="T826" t="s">
        <v>61</v>
      </c>
      <c r="U826" t="s">
        <v>57</v>
      </c>
      <c r="V826" t="s">
        <v>61</v>
      </c>
      <c r="W826" t="s">
        <v>61</v>
      </c>
      <c r="X826" t="s">
        <v>61</v>
      </c>
      <c r="Y826" t="s">
        <v>61</v>
      </c>
      <c r="Z826" t="s">
        <v>57</v>
      </c>
      <c r="AA826" t="s">
        <v>122</v>
      </c>
      <c r="AB826" t="s">
        <v>61</v>
      </c>
      <c r="AC826" t="s">
        <v>87</v>
      </c>
      <c r="AD826">
        <v>80.3</v>
      </c>
      <c r="AE826">
        <v>4513.65</v>
      </c>
      <c r="AF826">
        <v>0</v>
      </c>
      <c r="AG826">
        <v>0</v>
      </c>
      <c r="AH826">
        <v>237.44</v>
      </c>
      <c r="AI826">
        <v>4751.09</v>
      </c>
      <c r="AJ826" t="s">
        <v>66</v>
      </c>
      <c r="AM826">
        <v>0</v>
      </c>
      <c r="AN826">
        <v>1</v>
      </c>
      <c r="AO826">
        <v>0</v>
      </c>
      <c r="AP826" t="s">
        <v>123</v>
      </c>
      <c r="AQ826" t="s">
        <v>92</v>
      </c>
      <c r="AR826" t="s">
        <v>93</v>
      </c>
      <c r="AS826">
        <v>3</v>
      </c>
      <c r="AT826">
        <v>8506</v>
      </c>
      <c r="AU826">
        <v>1</v>
      </c>
      <c r="AV826">
        <v>0</v>
      </c>
      <c r="AW826">
        <v>1</v>
      </c>
      <c r="AX826">
        <v>0</v>
      </c>
      <c r="AY826">
        <v>6</v>
      </c>
      <c r="AZ826" t="s">
        <v>125</v>
      </c>
      <c r="BA826">
        <v>3</v>
      </c>
      <c r="BB826" t="s">
        <v>126</v>
      </c>
      <c r="BC826">
        <v>3</v>
      </c>
    </row>
    <row r="827" spans="1:55">
      <c r="A827" t="s">
        <v>2196</v>
      </c>
      <c r="B827" t="s">
        <v>56</v>
      </c>
      <c r="C827">
        <v>42</v>
      </c>
      <c r="D827" t="s">
        <v>57</v>
      </c>
      <c r="E827">
        <v>2</v>
      </c>
      <c r="F827" t="s">
        <v>453</v>
      </c>
      <c r="G827">
        <v>94061</v>
      </c>
      <c r="H827">
        <v>37.461251</v>
      </c>
      <c r="I827">
        <v>-122.235414</v>
      </c>
      <c r="J827">
        <v>1</v>
      </c>
      <c r="K827">
        <v>52</v>
      </c>
      <c r="L827" t="s">
        <v>59</v>
      </c>
      <c r="M827" t="s">
        <v>57</v>
      </c>
      <c r="N827" t="s">
        <v>2197</v>
      </c>
      <c r="O827" t="s">
        <v>57</v>
      </c>
      <c r="P827" t="s">
        <v>61</v>
      </c>
      <c r="Q827" t="s">
        <v>143</v>
      </c>
      <c r="R827" t="s">
        <v>143</v>
      </c>
      <c r="S827" t="s">
        <v>143</v>
      </c>
      <c r="T827" t="s">
        <v>143</v>
      </c>
      <c r="U827" t="s">
        <v>143</v>
      </c>
      <c r="V827" t="s">
        <v>143</v>
      </c>
      <c r="W827" t="s">
        <v>143</v>
      </c>
      <c r="X827" t="s">
        <v>143</v>
      </c>
      <c r="Y827" t="s">
        <v>143</v>
      </c>
      <c r="Z827" t="s">
        <v>143</v>
      </c>
      <c r="AA827" t="s">
        <v>122</v>
      </c>
      <c r="AB827" t="s">
        <v>61</v>
      </c>
      <c r="AC827" t="s">
        <v>65</v>
      </c>
      <c r="AD827">
        <v>23.05</v>
      </c>
      <c r="AE827">
        <v>1255.1</v>
      </c>
      <c r="AF827">
        <v>0</v>
      </c>
      <c r="AG827">
        <v>0</v>
      </c>
      <c r="AH827">
        <v>998.92</v>
      </c>
      <c r="AI827">
        <v>2254.02</v>
      </c>
      <c r="AJ827" t="s">
        <v>66</v>
      </c>
      <c r="AM827">
        <v>0</v>
      </c>
      <c r="AN827">
        <v>1</v>
      </c>
      <c r="AO827">
        <v>0</v>
      </c>
      <c r="AP827" t="s">
        <v>123</v>
      </c>
      <c r="AQ827" t="s">
        <v>78</v>
      </c>
      <c r="AR827" t="s">
        <v>182</v>
      </c>
      <c r="AT827">
        <v>35737</v>
      </c>
      <c r="AU827">
        <v>1</v>
      </c>
      <c r="AV827">
        <v>0</v>
      </c>
      <c r="AW827">
        <v>1</v>
      </c>
      <c r="AX827">
        <v>0</v>
      </c>
      <c r="AY827">
        <v>6</v>
      </c>
      <c r="AZ827" t="s">
        <v>125</v>
      </c>
      <c r="BA827">
        <v>0</v>
      </c>
      <c r="BB827" t="s">
        <v>71</v>
      </c>
      <c r="BC827">
        <v>4</v>
      </c>
    </row>
    <row r="828" spans="1:55">
      <c r="A828" t="s">
        <v>2198</v>
      </c>
      <c r="B828" t="s">
        <v>73</v>
      </c>
      <c r="C828">
        <v>60</v>
      </c>
      <c r="D828" t="s">
        <v>57</v>
      </c>
      <c r="E828">
        <v>0</v>
      </c>
      <c r="F828" t="s">
        <v>2199</v>
      </c>
      <c r="G828">
        <v>95636</v>
      </c>
      <c r="H828">
        <v>38.636102</v>
      </c>
      <c r="I828">
        <v>-120.522149</v>
      </c>
      <c r="J828">
        <v>1</v>
      </c>
      <c r="K828">
        <v>23</v>
      </c>
      <c r="L828" t="s">
        <v>59</v>
      </c>
      <c r="M828" t="s">
        <v>57</v>
      </c>
      <c r="N828" t="s">
        <v>2200</v>
      </c>
      <c r="O828" t="s">
        <v>57</v>
      </c>
      <c r="P828" t="s">
        <v>57</v>
      </c>
      <c r="Q828" t="s">
        <v>135</v>
      </c>
      <c r="R828" t="s">
        <v>160</v>
      </c>
      <c r="S828" t="s">
        <v>61</v>
      </c>
      <c r="T828" t="s">
        <v>61</v>
      </c>
      <c r="U828" t="s">
        <v>61</v>
      </c>
      <c r="V828" t="s">
        <v>61</v>
      </c>
      <c r="W828" t="s">
        <v>61</v>
      </c>
      <c r="X828" t="s">
        <v>61</v>
      </c>
      <c r="Y828" t="s">
        <v>61</v>
      </c>
      <c r="Z828" t="s">
        <v>57</v>
      </c>
      <c r="AA828" t="s">
        <v>64</v>
      </c>
      <c r="AB828" t="s">
        <v>57</v>
      </c>
      <c r="AC828" t="s">
        <v>65</v>
      </c>
      <c r="AD828">
        <v>48.35</v>
      </c>
      <c r="AE828">
        <v>1067.15</v>
      </c>
      <c r="AF828">
        <v>0</v>
      </c>
      <c r="AG828">
        <v>0</v>
      </c>
      <c r="AH828">
        <v>133.4</v>
      </c>
      <c r="AI828">
        <v>1200.55</v>
      </c>
      <c r="AJ828" t="s">
        <v>88</v>
      </c>
      <c r="AK828" t="s">
        <v>190</v>
      </c>
      <c r="AL828" t="s">
        <v>191</v>
      </c>
      <c r="AM828">
        <v>1</v>
      </c>
      <c r="AN828">
        <v>0</v>
      </c>
      <c r="AO828">
        <v>0</v>
      </c>
      <c r="AP828" t="s">
        <v>103</v>
      </c>
      <c r="AQ828" t="s">
        <v>124</v>
      </c>
      <c r="AR828" t="s">
        <v>137</v>
      </c>
      <c r="AS828">
        <v>1</v>
      </c>
      <c r="AT828">
        <v>659</v>
      </c>
      <c r="AU828">
        <v>1</v>
      </c>
      <c r="AV828">
        <v>1</v>
      </c>
      <c r="AW828">
        <v>0</v>
      </c>
      <c r="AX828">
        <v>48.35</v>
      </c>
      <c r="AY828">
        <v>3</v>
      </c>
      <c r="AZ828" t="s">
        <v>106</v>
      </c>
      <c r="BA828">
        <v>1</v>
      </c>
      <c r="BB828" t="s">
        <v>71</v>
      </c>
      <c r="BC828">
        <v>4</v>
      </c>
    </row>
    <row r="829" spans="1:55">
      <c r="A829" t="s">
        <v>2201</v>
      </c>
      <c r="B829" t="s">
        <v>73</v>
      </c>
      <c r="C829">
        <v>63</v>
      </c>
      <c r="D829" t="s">
        <v>57</v>
      </c>
      <c r="E829">
        <v>1</v>
      </c>
      <c r="F829" t="s">
        <v>597</v>
      </c>
      <c r="G829">
        <v>92570</v>
      </c>
      <c r="H829">
        <v>33.787298</v>
      </c>
      <c r="I829">
        <v>-117.320676</v>
      </c>
      <c r="J829">
        <v>5</v>
      </c>
      <c r="K829">
        <v>20</v>
      </c>
      <c r="L829" t="s">
        <v>59</v>
      </c>
      <c r="M829" t="s">
        <v>57</v>
      </c>
      <c r="N829" t="s">
        <v>2202</v>
      </c>
      <c r="O829" t="s">
        <v>61</v>
      </c>
      <c r="P829" t="s">
        <v>57</v>
      </c>
      <c r="Q829" t="s">
        <v>62</v>
      </c>
      <c r="R829" t="s">
        <v>76</v>
      </c>
      <c r="S829" t="s">
        <v>61</v>
      </c>
      <c r="T829" t="s">
        <v>61</v>
      </c>
      <c r="U829" t="s">
        <v>57</v>
      </c>
      <c r="V829" t="s">
        <v>61</v>
      </c>
      <c r="W829" t="s">
        <v>61</v>
      </c>
      <c r="X829" t="s">
        <v>61</v>
      </c>
      <c r="Y829" t="s">
        <v>61</v>
      </c>
      <c r="Z829" t="s">
        <v>57</v>
      </c>
      <c r="AA829" t="s">
        <v>77</v>
      </c>
      <c r="AB829" t="s">
        <v>57</v>
      </c>
      <c r="AC829" t="s">
        <v>87</v>
      </c>
      <c r="AD829">
        <v>49.6</v>
      </c>
      <c r="AE829">
        <v>939.8</v>
      </c>
      <c r="AF829">
        <v>0</v>
      </c>
      <c r="AG829">
        <v>0</v>
      </c>
      <c r="AH829">
        <v>263.6</v>
      </c>
      <c r="AI829">
        <v>1203.4</v>
      </c>
      <c r="AJ829" t="s">
        <v>66</v>
      </c>
      <c r="AM829">
        <v>0</v>
      </c>
      <c r="AN829">
        <v>1</v>
      </c>
      <c r="AO829">
        <v>0</v>
      </c>
      <c r="AP829" t="s">
        <v>103</v>
      </c>
      <c r="AQ829" t="s">
        <v>124</v>
      </c>
      <c r="AR829" t="s">
        <v>137</v>
      </c>
      <c r="AS829">
        <v>2</v>
      </c>
      <c r="AT829">
        <v>36817</v>
      </c>
      <c r="AU829">
        <v>1</v>
      </c>
      <c r="AV829">
        <v>0</v>
      </c>
      <c r="AW829">
        <v>1</v>
      </c>
      <c r="AX829">
        <v>0</v>
      </c>
      <c r="AY829">
        <v>3</v>
      </c>
      <c r="AZ829" t="s">
        <v>106</v>
      </c>
      <c r="BA829">
        <v>3</v>
      </c>
      <c r="BB829" t="s">
        <v>126</v>
      </c>
      <c r="BC829">
        <v>3</v>
      </c>
    </row>
    <row r="830" spans="1:55">
      <c r="A830" t="s">
        <v>2203</v>
      </c>
      <c r="B830" t="s">
        <v>73</v>
      </c>
      <c r="C830">
        <v>47</v>
      </c>
      <c r="D830" t="s">
        <v>57</v>
      </c>
      <c r="E830">
        <v>2</v>
      </c>
      <c r="F830" t="s">
        <v>2204</v>
      </c>
      <c r="G830">
        <v>94005</v>
      </c>
      <c r="H830">
        <v>37.684694</v>
      </c>
      <c r="I830">
        <v>-122.40712</v>
      </c>
      <c r="J830">
        <v>10</v>
      </c>
      <c r="K830">
        <v>68</v>
      </c>
      <c r="L830" t="s">
        <v>119</v>
      </c>
      <c r="M830" t="s">
        <v>61</v>
      </c>
      <c r="N830" t="s">
        <v>143</v>
      </c>
      <c r="O830" t="s">
        <v>143</v>
      </c>
      <c r="P830" t="s">
        <v>57</v>
      </c>
      <c r="Q830" t="s">
        <v>135</v>
      </c>
      <c r="R830" t="s">
        <v>156</v>
      </c>
      <c r="S830" t="s">
        <v>57</v>
      </c>
      <c r="T830" t="s">
        <v>57</v>
      </c>
      <c r="U830" t="s">
        <v>57</v>
      </c>
      <c r="V830" t="s">
        <v>57</v>
      </c>
      <c r="W830" t="s">
        <v>61</v>
      </c>
      <c r="X830" t="s">
        <v>57</v>
      </c>
      <c r="Y830" t="s">
        <v>57</v>
      </c>
      <c r="Z830" t="s">
        <v>57</v>
      </c>
      <c r="AA830" t="s">
        <v>122</v>
      </c>
      <c r="AB830" t="s">
        <v>57</v>
      </c>
      <c r="AC830" t="s">
        <v>65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66</v>
      </c>
      <c r="AM830">
        <v>0</v>
      </c>
      <c r="AN830">
        <v>1</v>
      </c>
      <c r="AO830">
        <v>0</v>
      </c>
      <c r="AP830" t="s">
        <v>123</v>
      </c>
      <c r="AQ830" t="s">
        <v>78</v>
      </c>
      <c r="AR830" t="s">
        <v>69</v>
      </c>
      <c r="AS830">
        <v>7</v>
      </c>
      <c r="AT830">
        <v>3635</v>
      </c>
      <c r="AU830">
        <v>1</v>
      </c>
      <c r="AV830">
        <v>0</v>
      </c>
      <c r="AW830">
        <v>1</v>
      </c>
      <c r="AX830">
        <v>0</v>
      </c>
      <c r="AY830">
        <v>6</v>
      </c>
      <c r="AZ830" t="s">
        <v>125</v>
      </c>
      <c r="BA830">
        <v>0</v>
      </c>
      <c r="BB830" t="s">
        <v>71</v>
      </c>
      <c r="BC830">
        <v>4</v>
      </c>
    </row>
    <row r="831" spans="1:55">
      <c r="A831" t="s">
        <v>2205</v>
      </c>
      <c r="B831" t="s">
        <v>73</v>
      </c>
      <c r="C831">
        <v>54</v>
      </c>
      <c r="D831" t="s">
        <v>61</v>
      </c>
      <c r="E831">
        <v>0</v>
      </c>
      <c r="F831" t="s">
        <v>2206</v>
      </c>
      <c r="G831">
        <v>93660</v>
      </c>
      <c r="H831">
        <v>36.600193</v>
      </c>
      <c r="I831">
        <v>-120.153393</v>
      </c>
      <c r="J831">
        <v>0</v>
      </c>
      <c r="K831">
        <v>3</v>
      </c>
      <c r="L831" t="s">
        <v>83</v>
      </c>
      <c r="M831" t="s">
        <v>57</v>
      </c>
      <c r="N831" t="s">
        <v>2207</v>
      </c>
      <c r="O831" t="s">
        <v>61</v>
      </c>
      <c r="P831" t="s">
        <v>57</v>
      </c>
      <c r="Q831" t="s">
        <v>85</v>
      </c>
      <c r="R831" t="s">
        <v>300</v>
      </c>
      <c r="S831" t="s">
        <v>57</v>
      </c>
      <c r="T831" t="s">
        <v>61</v>
      </c>
      <c r="U831" t="s">
        <v>61</v>
      </c>
      <c r="V831" t="s">
        <v>61</v>
      </c>
      <c r="W831" t="s">
        <v>61</v>
      </c>
      <c r="X831" t="s">
        <v>57</v>
      </c>
      <c r="Y831" t="s">
        <v>57</v>
      </c>
      <c r="Z831" t="s">
        <v>57</v>
      </c>
      <c r="AA831" t="s">
        <v>77</v>
      </c>
      <c r="AB831" t="s">
        <v>57</v>
      </c>
      <c r="AC831" t="s">
        <v>65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170</v>
      </c>
      <c r="AM831">
        <v>0</v>
      </c>
      <c r="AN831">
        <v>0</v>
      </c>
      <c r="AO831">
        <v>0</v>
      </c>
      <c r="AP831" t="s">
        <v>91</v>
      </c>
      <c r="AQ831" t="s">
        <v>92</v>
      </c>
      <c r="AR831" t="s">
        <v>93</v>
      </c>
      <c r="AS831">
        <v>4</v>
      </c>
      <c r="AT831">
        <v>4318</v>
      </c>
      <c r="AU831">
        <v>0</v>
      </c>
      <c r="AX831">
        <v>0</v>
      </c>
      <c r="AY831">
        <v>1</v>
      </c>
      <c r="AZ831" t="s">
        <v>94</v>
      </c>
      <c r="BA831">
        <v>10</v>
      </c>
      <c r="BB831" t="s">
        <v>95</v>
      </c>
      <c r="BC831">
        <v>1</v>
      </c>
    </row>
    <row r="832" spans="1:55">
      <c r="A832" t="s">
        <v>2208</v>
      </c>
      <c r="B832" t="s">
        <v>56</v>
      </c>
      <c r="C832">
        <v>49</v>
      </c>
      <c r="D832" t="s">
        <v>61</v>
      </c>
      <c r="E832">
        <v>0</v>
      </c>
      <c r="F832" t="s">
        <v>252</v>
      </c>
      <c r="G832">
        <v>92111</v>
      </c>
      <c r="H832">
        <v>32.805518</v>
      </c>
      <c r="I832">
        <v>-117.169052</v>
      </c>
      <c r="J832">
        <v>0</v>
      </c>
      <c r="K832">
        <v>6</v>
      </c>
      <c r="L832" t="s">
        <v>83</v>
      </c>
      <c r="M832" t="s">
        <v>57</v>
      </c>
      <c r="N832" t="s">
        <v>2209</v>
      </c>
      <c r="O832" t="s">
        <v>61</v>
      </c>
      <c r="P832" t="s">
        <v>57</v>
      </c>
      <c r="Q832" t="s">
        <v>135</v>
      </c>
      <c r="R832" t="s">
        <v>169</v>
      </c>
      <c r="S832" t="s">
        <v>61</v>
      </c>
      <c r="T832" t="s">
        <v>61</v>
      </c>
      <c r="U832" t="s">
        <v>61</v>
      </c>
      <c r="V832" t="s">
        <v>57</v>
      </c>
      <c r="W832" t="s">
        <v>61</v>
      </c>
      <c r="X832" t="s">
        <v>61</v>
      </c>
      <c r="Y832" t="s">
        <v>61</v>
      </c>
      <c r="Z832" t="s">
        <v>57</v>
      </c>
      <c r="AA832" t="s">
        <v>77</v>
      </c>
      <c r="AB832" t="s">
        <v>57</v>
      </c>
      <c r="AC832" t="s">
        <v>87</v>
      </c>
      <c r="AD832">
        <v>49.65</v>
      </c>
      <c r="AE832">
        <v>267.35</v>
      </c>
      <c r="AF832">
        <v>0</v>
      </c>
      <c r="AG832">
        <v>0</v>
      </c>
      <c r="AH832">
        <v>293.34</v>
      </c>
      <c r="AI832">
        <v>560.6900000000001</v>
      </c>
      <c r="AJ832" t="s">
        <v>88</v>
      </c>
      <c r="AK832" t="s">
        <v>101</v>
      </c>
      <c r="AL832" t="s">
        <v>884</v>
      </c>
      <c r="AM832">
        <v>1</v>
      </c>
      <c r="AN832">
        <v>0</v>
      </c>
      <c r="AO832">
        <v>0</v>
      </c>
      <c r="AP832" t="s">
        <v>91</v>
      </c>
      <c r="AQ832" t="s">
        <v>78</v>
      </c>
      <c r="AR832" t="s">
        <v>137</v>
      </c>
      <c r="AS832">
        <v>2</v>
      </c>
      <c r="AT832">
        <v>46828</v>
      </c>
      <c r="AU832">
        <v>1</v>
      </c>
      <c r="AV832">
        <v>1</v>
      </c>
      <c r="AW832">
        <v>0</v>
      </c>
      <c r="AX832">
        <v>49.65</v>
      </c>
      <c r="AY832">
        <v>1</v>
      </c>
      <c r="AZ832" t="s">
        <v>94</v>
      </c>
      <c r="BA832">
        <v>8</v>
      </c>
      <c r="BB832" t="s">
        <v>95</v>
      </c>
      <c r="BC832">
        <v>1</v>
      </c>
    </row>
    <row r="833" spans="1:55">
      <c r="A833" t="s">
        <v>2210</v>
      </c>
      <c r="B833" t="s">
        <v>73</v>
      </c>
      <c r="C833">
        <v>32</v>
      </c>
      <c r="D833" t="s">
        <v>57</v>
      </c>
      <c r="E833">
        <v>0</v>
      </c>
      <c r="F833" t="s">
        <v>1862</v>
      </c>
      <c r="G833">
        <v>96048</v>
      </c>
      <c r="H833">
        <v>40.913192</v>
      </c>
      <c r="I833">
        <v>-123.06597</v>
      </c>
      <c r="J833">
        <v>4</v>
      </c>
      <c r="K833">
        <v>50</v>
      </c>
      <c r="L833" t="s">
        <v>59</v>
      </c>
      <c r="M833" t="s">
        <v>57</v>
      </c>
      <c r="N833" t="s">
        <v>2211</v>
      </c>
      <c r="O833" t="s">
        <v>61</v>
      </c>
      <c r="P833" t="s">
        <v>61</v>
      </c>
      <c r="Q833" t="s">
        <v>143</v>
      </c>
      <c r="R833" t="s">
        <v>143</v>
      </c>
      <c r="S833" t="s">
        <v>143</v>
      </c>
      <c r="T833" t="s">
        <v>143</v>
      </c>
      <c r="U833" t="s">
        <v>143</v>
      </c>
      <c r="V833" t="s">
        <v>143</v>
      </c>
      <c r="W833" t="s">
        <v>143</v>
      </c>
      <c r="X833" t="s">
        <v>143</v>
      </c>
      <c r="Y833" t="s">
        <v>143</v>
      </c>
      <c r="Z833" t="s">
        <v>143</v>
      </c>
      <c r="AA833" t="s">
        <v>122</v>
      </c>
      <c r="AB833" t="s">
        <v>61</v>
      </c>
      <c r="AC833" t="s">
        <v>65</v>
      </c>
      <c r="AD833">
        <v>20.55</v>
      </c>
      <c r="AE833">
        <v>1067.65</v>
      </c>
      <c r="AF833">
        <v>0</v>
      </c>
      <c r="AG833">
        <v>0</v>
      </c>
      <c r="AH833">
        <v>2345.5</v>
      </c>
      <c r="AI833">
        <v>3413.15</v>
      </c>
      <c r="AJ833" t="s">
        <v>66</v>
      </c>
      <c r="AM833">
        <v>0</v>
      </c>
      <c r="AN833">
        <v>1</v>
      </c>
      <c r="AO833">
        <v>0</v>
      </c>
      <c r="AP833" t="s">
        <v>123</v>
      </c>
      <c r="AQ833" t="s">
        <v>68</v>
      </c>
      <c r="AR833" t="s">
        <v>182</v>
      </c>
      <c r="AT833">
        <v>734</v>
      </c>
      <c r="AU833">
        <v>1</v>
      </c>
      <c r="AV833">
        <v>0</v>
      </c>
      <c r="AW833">
        <v>1</v>
      </c>
      <c r="AX833">
        <v>0</v>
      </c>
      <c r="AY833">
        <v>6</v>
      </c>
      <c r="AZ833" t="s">
        <v>125</v>
      </c>
      <c r="BA833">
        <v>1</v>
      </c>
      <c r="BB833" t="s">
        <v>71</v>
      </c>
      <c r="BC833">
        <v>4</v>
      </c>
    </row>
    <row r="834" spans="1:55">
      <c r="A834" t="s">
        <v>2212</v>
      </c>
      <c r="B834" t="s">
        <v>73</v>
      </c>
      <c r="C834">
        <v>27</v>
      </c>
      <c r="D834" t="s">
        <v>61</v>
      </c>
      <c r="E834">
        <v>0</v>
      </c>
      <c r="F834" t="s">
        <v>226</v>
      </c>
      <c r="G834">
        <v>90077</v>
      </c>
      <c r="H834">
        <v>34.102084</v>
      </c>
      <c r="I834">
        <v>-118.451629</v>
      </c>
      <c r="J834">
        <v>0</v>
      </c>
      <c r="K834">
        <v>60</v>
      </c>
      <c r="L834" t="s">
        <v>129</v>
      </c>
      <c r="M834" t="s">
        <v>57</v>
      </c>
      <c r="N834" t="s">
        <v>2213</v>
      </c>
      <c r="O834" t="s">
        <v>57</v>
      </c>
      <c r="P834" t="s">
        <v>57</v>
      </c>
      <c r="Q834" t="s">
        <v>85</v>
      </c>
      <c r="R834" t="s">
        <v>189</v>
      </c>
      <c r="S834" t="s">
        <v>61</v>
      </c>
      <c r="T834" t="s">
        <v>57</v>
      </c>
      <c r="U834" t="s">
        <v>61</v>
      </c>
      <c r="V834" t="s">
        <v>61</v>
      </c>
      <c r="W834" t="s">
        <v>57</v>
      </c>
      <c r="X834" t="s">
        <v>61</v>
      </c>
      <c r="Y834" t="s">
        <v>61</v>
      </c>
      <c r="Z834" t="s">
        <v>57</v>
      </c>
      <c r="AA834" t="s">
        <v>77</v>
      </c>
      <c r="AB834" t="s">
        <v>57</v>
      </c>
      <c r="AC834" t="s">
        <v>87</v>
      </c>
      <c r="AD834">
        <v>89.90000000000001</v>
      </c>
      <c r="AE834">
        <v>5450.7</v>
      </c>
      <c r="AF834">
        <v>0</v>
      </c>
      <c r="AG834">
        <v>0</v>
      </c>
      <c r="AH834">
        <v>2572.8</v>
      </c>
      <c r="AI834">
        <v>8023.5</v>
      </c>
      <c r="AJ834" t="s">
        <v>66</v>
      </c>
      <c r="AM834">
        <v>0</v>
      </c>
      <c r="AN834">
        <v>1</v>
      </c>
      <c r="AO834">
        <v>0</v>
      </c>
      <c r="AP834" t="s">
        <v>123</v>
      </c>
      <c r="AQ834" t="s">
        <v>116</v>
      </c>
      <c r="AR834" t="s">
        <v>93</v>
      </c>
      <c r="AS834">
        <v>3</v>
      </c>
      <c r="AT834">
        <v>10470</v>
      </c>
      <c r="AU834">
        <v>1</v>
      </c>
      <c r="AV834">
        <v>0</v>
      </c>
      <c r="AW834">
        <v>1</v>
      </c>
      <c r="AX834">
        <v>0</v>
      </c>
      <c r="AY834">
        <v>6</v>
      </c>
      <c r="AZ834" t="s">
        <v>125</v>
      </c>
      <c r="BA834">
        <v>7</v>
      </c>
      <c r="BB834" t="s">
        <v>95</v>
      </c>
      <c r="BC834">
        <v>1</v>
      </c>
    </row>
    <row r="835" spans="1:55">
      <c r="A835" t="s">
        <v>2214</v>
      </c>
      <c r="B835" t="s">
        <v>56</v>
      </c>
      <c r="C835">
        <v>19</v>
      </c>
      <c r="D835" t="s">
        <v>61</v>
      </c>
      <c r="E835">
        <v>0</v>
      </c>
      <c r="F835" t="s">
        <v>532</v>
      </c>
      <c r="G835">
        <v>95321</v>
      </c>
      <c r="H835">
        <v>37.902968</v>
      </c>
      <c r="I835">
        <v>-119.667544</v>
      </c>
      <c r="J835">
        <v>0</v>
      </c>
      <c r="K835">
        <v>4</v>
      </c>
      <c r="L835" t="s">
        <v>83</v>
      </c>
      <c r="M835" t="s">
        <v>61</v>
      </c>
      <c r="N835" t="s">
        <v>143</v>
      </c>
      <c r="O835" t="s">
        <v>143</v>
      </c>
      <c r="P835" t="s">
        <v>57</v>
      </c>
      <c r="Q835" t="s">
        <v>62</v>
      </c>
      <c r="R835" t="s">
        <v>86</v>
      </c>
      <c r="S835" t="s">
        <v>57</v>
      </c>
      <c r="T835" t="s">
        <v>61</v>
      </c>
      <c r="U835" t="s">
        <v>57</v>
      </c>
      <c r="V835" t="s">
        <v>57</v>
      </c>
      <c r="W835" t="s">
        <v>61</v>
      </c>
      <c r="X835" t="s">
        <v>57</v>
      </c>
      <c r="Y835" t="s">
        <v>57</v>
      </c>
      <c r="Z835" t="s">
        <v>61</v>
      </c>
      <c r="AA835" t="s">
        <v>77</v>
      </c>
      <c r="AB835" t="s">
        <v>61</v>
      </c>
      <c r="AC835" t="s">
        <v>307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66</v>
      </c>
      <c r="AM835">
        <v>0</v>
      </c>
      <c r="AN835">
        <v>1</v>
      </c>
      <c r="AO835">
        <v>0</v>
      </c>
      <c r="AP835" t="s">
        <v>91</v>
      </c>
      <c r="AQ835" t="s">
        <v>116</v>
      </c>
      <c r="AR835" t="s">
        <v>137</v>
      </c>
      <c r="AS835">
        <v>5</v>
      </c>
      <c r="AT835">
        <v>3680</v>
      </c>
      <c r="AU835">
        <v>1</v>
      </c>
      <c r="AV835">
        <v>0</v>
      </c>
      <c r="AW835">
        <v>1</v>
      </c>
      <c r="AX835">
        <v>0</v>
      </c>
      <c r="AY835">
        <v>1</v>
      </c>
      <c r="AZ835" t="s">
        <v>94</v>
      </c>
      <c r="BA835">
        <v>8</v>
      </c>
      <c r="BB835" t="s">
        <v>95</v>
      </c>
      <c r="BC835">
        <v>1</v>
      </c>
    </row>
    <row r="836" spans="1:55">
      <c r="A836" t="s">
        <v>2215</v>
      </c>
      <c r="B836" t="s">
        <v>73</v>
      </c>
      <c r="C836">
        <v>30</v>
      </c>
      <c r="D836" t="s">
        <v>61</v>
      </c>
      <c r="E836">
        <v>0</v>
      </c>
      <c r="F836" t="s">
        <v>2216</v>
      </c>
      <c r="G836">
        <v>92251</v>
      </c>
      <c r="H836">
        <v>32.858595</v>
      </c>
      <c r="I836">
        <v>-115.662709</v>
      </c>
      <c r="J836">
        <v>0</v>
      </c>
      <c r="K836">
        <v>45</v>
      </c>
      <c r="L836" t="s">
        <v>59</v>
      </c>
      <c r="M836" t="s">
        <v>57</v>
      </c>
      <c r="N836" t="s">
        <v>2217</v>
      </c>
      <c r="O836" t="s">
        <v>57</v>
      </c>
      <c r="P836" t="s">
        <v>57</v>
      </c>
      <c r="Q836" t="s">
        <v>85</v>
      </c>
      <c r="R836" t="s">
        <v>115</v>
      </c>
      <c r="S836" t="s">
        <v>57</v>
      </c>
      <c r="T836" t="s">
        <v>61</v>
      </c>
      <c r="U836" t="s">
        <v>57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77</v>
      </c>
      <c r="AB836" t="s">
        <v>57</v>
      </c>
      <c r="AC836" t="s">
        <v>65</v>
      </c>
      <c r="AD836">
        <v>108.45</v>
      </c>
      <c r="AE836">
        <v>4964.7</v>
      </c>
      <c r="AF836">
        <v>0</v>
      </c>
      <c r="AG836">
        <v>0</v>
      </c>
      <c r="AH836">
        <v>268.65</v>
      </c>
      <c r="AI836">
        <v>5233.35</v>
      </c>
      <c r="AJ836" t="s">
        <v>66</v>
      </c>
      <c r="AM836">
        <v>0</v>
      </c>
      <c r="AN836">
        <v>1</v>
      </c>
      <c r="AO836">
        <v>0</v>
      </c>
      <c r="AP836" t="s">
        <v>176</v>
      </c>
      <c r="AQ836" t="s">
        <v>68</v>
      </c>
      <c r="AR836" t="s">
        <v>105</v>
      </c>
      <c r="AS836">
        <v>7</v>
      </c>
      <c r="AT836">
        <v>14546</v>
      </c>
      <c r="AU836">
        <v>1</v>
      </c>
      <c r="AV836">
        <v>0</v>
      </c>
      <c r="AW836">
        <v>1</v>
      </c>
      <c r="AX836">
        <v>0</v>
      </c>
      <c r="AY836">
        <v>5</v>
      </c>
      <c r="AZ836" t="s">
        <v>177</v>
      </c>
      <c r="BA836">
        <v>7</v>
      </c>
      <c r="BB836" t="s">
        <v>95</v>
      </c>
      <c r="BC836">
        <v>1</v>
      </c>
    </row>
    <row r="837" spans="1:55">
      <c r="A837" t="s">
        <v>2218</v>
      </c>
      <c r="B837" t="s">
        <v>73</v>
      </c>
      <c r="C837">
        <v>51</v>
      </c>
      <c r="D837" t="s">
        <v>57</v>
      </c>
      <c r="E837">
        <v>3</v>
      </c>
      <c r="F837" t="s">
        <v>2219</v>
      </c>
      <c r="G837">
        <v>93451</v>
      </c>
      <c r="H837">
        <v>35.886767</v>
      </c>
      <c r="I837">
        <v>-120.608661</v>
      </c>
      <c r="J837">
        <v>4</v>
      </c>
      <c r="K837">
        <v>25</v>
      </c>
      <c r="L837" t="s">
        <v>59</v>
      </c>
      <c r="M837" t="s">
        <v>57</v>
      </c>
      <c r="N837" t="s">
        <v>2220</v>
      </c>
      <c r="O837" t="s">
        <v>61</v>
      </c>
      <c r="P837" t="s">
        <v>57</v>
      </c>
      <c r="Q837" t="s">
        <v>85</v>
      </c>
      <c r="R837" t="s">
        <v>966</v>
      </c>
      <c r="S837" t="s">
        <v>61</v>
      </c>
      <c r="T837" t="s">
        <v>57</v>
      </c>
      <c r="U837" t="s">
        <v>61</v>
      </c>
      <c r="V837" t="s">
        <v>61</v>
      </c>
      <c r="W837" t="s">
        <v>61</v>
      </c>
      <c r="X837" t="s">
        <v>61</v>
      </c>
      <c r="Y837" t="s">
        <v>61</v>
      </c>
      <c r="Z837" t="s">
        <v>57</v>
      </c>
      <c r="AA837" t="s">
        <v>77</v>
      </c>
      <c r="AB837" t="s">
        <v>57</v>
      </c>
      <c r="AC837" t="s">
        <v>87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66</v>
      </c>
      <c r="AM837">
        <v>0</v>
      </c>
      <c r="AN837">
        <v>1</v>
      </c>
      <c r="AO837">
        <v>0</v>
      </c>
      <c r="AP837" t="s">
        <v>164</v>
      </c>
      <c r="AQ837" t="s">
        <v>92</v>
      </c>
      <c r="AR837" t="s">
        <v>93</v>
      </c>
      <c r="AS837">
        <v>2</v>
      </c>
      <c r="AT837">
        <v>2666</v>
      </c>
      <c r="AU837">
        <v>1</v>
      </c>
      <c r="AV837">
        <v>0</v>
      </c>
      <c r="AW837">
        <v>1</v>
      </c>
      <c r="AX837">
        <v>0</v>
      </c>
      <c r="AY837">
        <v>4</v>
      </c>
      <c r="AZ837" t="s">
        <v>165</v>
      </c>
      <c r="BA837">
        <v>5</v>
      </c>
      <c r="BB837" t="s">
        <v>80</v>
      </c>
      <c r="BC837">
        <v>2</v>
      </c>
    </row>
    <row r="838" spans="1:55">
      <c r="A838" t="s">
        <v>2221</v>
      </c>
      <c r="B838" t="s">
        <v>73</v>
      </c>
      <c r="C838">
        <v>77</v>
      </c>
      <c r="D838" t="s">
        <v>57</v>
      </c>
      <c r="E838">
        <v>0</v>
      </c>
      <c r="F838" t="s">
        <v>2222</v>
      </c>
      <c r="G838">
        <v>93424</v>
      </c>
      <c r="H838">
        <v>35.186644</v>
      </c>
      <c r="I838">
        <v>-120.728305</v>
      </c>
      <c r="J838">
        <v>10</v>
      </c>
      <c r="K838">
        <v>43</v>
      </c>
      <c r="L838" t="s">
        <v>129</v>
      </c>
      <c r="M838" t="s">
        <v>57</v>
      </c>
      <c r="N838" t="s">
        <v>2223</v>
      </c>
      <c r="O838" t="s">
        <v>61</v>
      </c>
      <c r="P838" t="s">
        <v>57</v>
      </c>
      <c r="Q838" t="s">
        <v>85</v>
      </c>
      <c r="R838" t="s">
        <v>382</v>
      </c>
      <c r="S838" t="s">
        <v>61</v>
      </c>
      <c r="T838" t="s">
        <v>57</v>
      </c>
      <c r="U838" t="s">
        <v>57</v>
      </c>
      <c r="V838" t="s">
        <v>61</v>
      </c>
      <c r="W838" t="s">
        <v>57</v>
      </c>
      <c r="X838" t="s">
        <v>57</v>
      </c>
      <c r="Y838" t="s">
        <v>57</v>
      </c>
      <c r="Z838" t="s">
        <v>57</v>
      </c>
      <c r="AA838" t="s">
        <v>64</v>
      </c>
      <c r="AB838" t="s">
        <v>57</v>
      </c>
      <c r="AC838" t="s">
        <v>87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66</v>
      </c>
      <c r="AM838">
        <v>0</v>
      </c>
      <c r="AN838">
        <v>1</v>
      </c>
      <c r="AO838">
        <v>0</v>
      </c>
      <c r="AP838" t="s">
        <v>176</v>
      </c>
      <c r="AQ838" t="s">
        <v>104</v>
      </c>
      <c r="AR838" t="s">
        <v>105</v>
      </c>
      <c r="AS838">
        <v>6</v>
      </c>
      <c r="AT838">
        <v>812</v>
      </c>
      <c r="AU838">
        <v>1</v>
      </c>
      <c r="AV838">
        <v>0</v>
      </c>
      <c r="AW838">
        <v>1</v>
      </c>
      <c r="AX838">
        <v>0</v>
      </c>
      <c r="AY838">
        <v>5</v>
      </c>
      <c r="AZ838" t="s">
        <v>177</v>
      </c>
      <c r="BA838">
        <v>3</v>
      </c>
      <c r="BB838" t="s">
        <v>126</v>
      </c>
      <c r="BC838">
        <v>3</v>
      </c>
    </row>
    <row r="839" spans="1:55">
      <c r="A839" t="s">
        <v>2224</v>
      </c>
      <c r="B839" t="s">
        <v>56</v>
      </c>
      <c r="C839">
        <v>48</v>
      </c>
      <c r="D839" t="s">
        <v>57</v>
      </c>
      <c r="E839">
        <v>0</v>
      </c>
      <c r="F839" t="s">
        <v>1522</v>
      </c>
      <c r="G839">
        <v>92805</v>
      </c>
      <c r="H839">
        <v>33.830209</v>
      </c>
      <c r="I839">
        <v>-117.906099</v>
      </c>
      <c r="J839">
        <v>1</v>
      </c>
      <c r="K839">
        <v>12</v>
      </c>
      <c r="L839" t="s">
        <v>98</v>
      </c>
      <c r="M839" t="s">
        <v>57</v>
      </c>
      <c r="N839" t="s">
        <v>2225</v>
      </c>
      <c r="O839" t="s">
        <v>61</v>
      </c>
      <c r="P839" t="s">
        <v>61</v>
      </c>
      <c r="Q839" t="s">
        <v>143</v>
      </c>
      <c r="R839" t="s">
        <v>143</v>
      </c>
      <c r="S839" t="s">
        <v>143</v>
      </c>
      <c r="T839" t="s">
        <v>143</v>
      </c>
      <c r="U839" t="s">
        <v>143</v>
      </c>
      <c r="V839" t="s">
        <v>143</v>
      </c>
      <c r="W839" t="s">
        <v>143</v>
      </c>
      <c r="X839" t="s">
        <v>143</v>
      </c>
      <c r="Y839" t="s">
        <v>143</v>
      </c>
      <c r="Z839" t="s">
        <v>143</v>
      </c>
      <c r="AA839" t="s">
        <v>77</v>
      </c>
      <c r="AB839" t="s">
        <v>61</v>
      </c>
      <c r="AC839" t="s">
        <v>65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88</v>
      </c>
      <c r="AK839" t="s">
        <v>89</v>
      </c>
      <c r="AL839" t="s">
        <v>181</v>
      </c>
      <c r="AM839">
        <v>1</v>
      </c>
      <c r="AN839">
        <v>0</v>
      </c>
      <c r="AO839">
        <v>0</v>
      </c>
      <c r="AP839" t="s">
        <v>67</v>
      </c>
      <c r="AQ839" t="s">
        <v>78</v>
      </c>
      <c r="AR839" t="s">
        <v>182</v>
      </c>
      <c r="AT839">
        <v>68802</v>
      </c>
      <c r="AU839">
        <v>1</v>
      </c>
      <c r="AV839">
        <v>1</v>
      </c>
      <c r="AW839">
        <v>0</v>
      </c>
      <c r="AX839">
        <v>19</v>
      </c>
      <c r="AY839">
        <v>2</v>
      </c>
      <c r="AZ839" t="s">
        <v>70</v>
      </c>
      <c r="BA839">
        <v>4</v>
      </c>
      <c r="BB839" t="s">
        <v>80</v>
      </c>
      <c r="BC839">
        <v>2</v>
      </c>
    </row>
    <row r="840" spans="1:55">
      <c r="A840" t="s">
        <v>2226</v>
      </c>
      <c r="B840" t="s">
        <v>56</v>
      </c>
      <c r="C840">
        <v>51</v>
      </c>
      <c r="D840" t="s">
        <v>61</v>
      </c>
      <c r="E840">
        <v>0</v>
      </c>
      <c r="F840" t="s">
        <v>226</v>
      </c>
      <c r="G840">
        <v>90015</v>
      </c>
      <c r="H840">
        <v>34.039224</v>
      </c>
      <c r="I840">
        <v>-118.266293</v>
      </c>
      <c r="J840">
        <v>0</v>
      </c>
      <c r="K840">
        <v>9</v>
      </c>
      <c r="L840" t="s">
        <v>83</v>
      </c>
      <c r="M840" t="s">
        <v>57</v>
      </c>
      <c r="N840" t="s">
        <v>2227</v>
      </c>
      <c r="O840" t="s">
        <v>57</v>
      </c>
      <c r="P840" t="s">
        <v>57</v>
      </c>
      <c r="Q840" t="s">
        <v>85</v>
      </c>
      <c r="R840" t="s">
        <v>382</v>
      </c>
      <c r="S840" t="s">
        <v>61</v>
      </c>
      <c r="T840" t="s">
        <v>61</v>
      </c>
      <c r="U840" t="s">
        <v>61</v>
      </c>
      <c r="V840" t="s">
        <v>61</v>
      </c>
      <c r="W840" t="s">
        <v>61</v>
      </c>
      <c r="X840" t="s">
        <v>61</v>
      </c>
      <c r="Y840" t="s">
        <v>61</v>
      </c>
      <c r="Z840" t="s">
        <v>57</v>
      </c>
      <c r="AA840" t="s">
        <v>77</v>
      </c>
      <c r="AB840" t="s">
        <v>57</v>
      </c>
      <c r="AC840" t="s">
        <v>87</v>
      </c>
      <c r="AD840">
        <v>76.84999999999999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66</v>
      </c>
      <c r="AM840">
        <v>0</v>
      </c>
      <c r="AN840">
        <v>1</v>
      </c>
      <c r="AO840">
        <v>0</v>
      </c>
      <c r="AP840" t="s">
        <v>67</v>
      </c>
      <c r="AQ840" t="s">
        <v>92</v>
      </c>
      <c r="AR840" t="s">
        <v>93</v>
      </c>
      <c r="AS840">
        <v>1</v>
      </c>
      <c r="AT840">
        <v>15140</v>
      </c>
      <c r="AU840">
        <v>1</v>
      </c>
      <c r="AV840">
        <v>0</v>
      </c>
      <c r="AW840">
        <v>1</v>
      </c>
      <c r="AX840">
        <v>0</v>
      </c>
      <c r="AY840">
        <v>2</v>
      </c>
      <c r="AZ840" t="s">
        <v>70</v>
      </c>
      <c r="BA840">
        <v>7</v>
      </c>
      <c r="BB840" t="s">
        <v>95</v>
      </c>
      <c r="BC840">
        <v>1</v>
      </c>
    </row>
    <row r="841" spans="1:55">
      <c r="A841" t="s">
        <v>2228</v>
      </c>
      <c r="B841" t="s">
        <v>56</v>
      </c>
      <c r="C841">
        <v>45</v>
      </c>
      <c r="D841" t="s">
        <v>61</v>
      </c>
      <c r="E841">
        <v>0</v>
      </c>
      <c r="F841" t="s">
        <v>2229</v>
      </c>
      <c r="G841">
        <v>92544</v>
      </c>
      <c r="H841">
        <v>33.644585</v>
      </c>
      <c r="I841">
        <v>-116.871544</v>
      </c>
      <c r="J841">
        <v>0</v>
      </c>
      <c r="K841">
        <v>62</v>
      </c>
      <c r="L841" t="s">
        <v>59</v>
      </c>
      <c r="M841" t="s">
        <v>57</v>
      </c>
      <c r="N841" t="s">
        <v>2230</v>
      </c>
      <c r="O841" t="s">
        <v>61</v>
      </c>
      <c r="P841" t="s">
        <v>57</v>
      </c>
      <c r="Q841" t="s">
        <v>135</v>
      </c>
      <c r="R841" t="s">
        <v>318</v>
      </c>
      <c r="S841" t="s">
        <v>57</v>
      </c>
      <c r="T841" t="s">
        <v>61</v>
      </c>
      <c r="U841" t="s">
        <v>61</v>
      </c>
      <c r="V841" t="s">
        <v>57</v>
      </c>
      <c r="W841" t="s">
        <v>61</v>
      </c>
      <c r="X841" t="s">
        <v>57</v>
      </c>
      <c r="Y841" t="s">
        <v>57</v>
      </c>
      <c r="Z841" t="s">
        <v>57</v>
      </c>
      <c r="AA841" t="s">
        <v>122</v>
      </c>
      <c r="AB841" t="s">
        <v>57</v>
      </c>
      <c r="AC841" t="s">
        <v>65</v>
      </c>
      <c r="AD841">
        <v>65.09999999999999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66</v>
      </c>
      <c r="AM841">
        <v>0</v>
      </c>
      <c r="AN841">
        <v>1</v>
      </c>
      <c r="AO841">
        <v>0</v>
      </c>
      <c r="AP841" t="s">
        <v>123</v>
      </c>
      <c r="AQ841" t="s">
        <v>78</v>
      </c>
      <c r="AR841" t="s">
        <v>69</v>
      </c>
      <c r="AS841">
        <v>5</v>
      </c>
      <c r="AT841">
        <v>39264</v>
      </c>
      <c r="AU841">
        <v>1</v>
      </c>
      <c r="AV841">
        <v>0</v>
      </c>
      <c r="AW841">
        <v>1</v>
      </c>
      <c r="AX841">
        <v>0</v>
      </c>
      <c r="AY841">
        <v>6</v>
      </c>
      <c r="AZ841" t="s">
        <v>125</v>
      </c>
      <c r="BA841">
        <v>2</v>
      </c>
      <c r="BB841" t="s">
        <v>126</v>
      </c>
      <c r="BC841">
        <v>3</v>
      </c>
    </row>
    <row r="842" spans="1:55">
      <c r="A842" t="s">
        <v>2231</v>
      </c>
      <c r="B842" t="s">
        <v>73</v>
      </c>
      <c r="C842">
        <v>61</v>
      </c>
      <c r="D842" t="s">
        <v>57</v>
      </c>
      <c r="E842">
        <v>1</v>
      </c>
      <c r="F842" t="s">
        <v>2232</v>
      </c>
      <c r="G842">
        <v>90274</v>
      </c>
      <c r="H842">
        <v>33.788208</v>
      </c>
      <c r="I842">
        <v>-118.404955</v>
      </c>
      <c r="J842">
        <v>2</v>
      </c>
      <c r="K842">
        <v>40</v>
      </c>
      <c r="L842" t="s">
        <v>129</v>
      </c>
      <c r="M842" t="s">
        <v>57</v>
      </c>
      <c r="N842" t="s">
        <v>2233</v>
      </c>
      <c r="O842" t="s">
        <v>61</v>
      </c>
      <c r="P842" t="s">
        <v>61</v>
      </c>
      <c r="Q842" t="s">
        <v>143</v>
      </c>
      <c r="R842" t="s">
        <v>143</v>
      </c>
      <c r="S842" t="s">
        <v>143</v>
      </c>
      <c r="T842" t="s">
        <v>143</v>
      </c>
      <c r="U842" t="s">
        <v>143</v>
      </c>
      <c r="V842" t="s">
        <v>143</v>
      </c>
      <c r="W842" t="s">
        <v>143</v>
      </c>
      <c r="X842" t="s">
        <v>143</v>
      </c>
      <c r="Y842" t="s">
        <v>143</v>
      </c>
      <c r="Z842" t="s">
        <v>143</v>
      </c>
      <c r="AA842" t="s">
        <v>77</v>
      </c>
      <c r="AB842" t="s">
        <v>57</v>
      </c>
      <c r="AC842" t="s">
        <v>87</v>
      </c>
      <c r="AD842">
        <v>20.4</v>
      </c>
      <c r="AE842">
        <v>745.3</v>
      </c>
      <c r="AF842">
        <v>0</v>
      </c>
      <c r="AG842">
        <v>0</v>
      </c>
      <c r="AH842">
        <v>75.59999999999999</v>
      </c>
      <c r="AI842">
        <v>820.9</v>
      </c>
      <c r="AJ842" t="s">
        <v>66</v>
      </c>
      <c r="AM842">
        <v>0</v>
      </c>
      <c r="AN842">
        <v>1</v>
      </c>
      <c r="AO842">
        <v>0</v>
      </c>
      <c r="AP842" t="s">
        <v>176</v>
      </c>
      <c r="AQ842" t="s">
        <v>124</v>
      </c>
      <c r="AR842" t="s">
        <v>182</v>
      </c>
      <c r="AT842">
        <v>24979</v>
      </c>
      <c r="AU842">
        <v>1</v>
      </c>
      <c r="AV842">
        <v>0</v>
      </c>
      <c r="AW842">
        <v>1</v>
      </c>
      <c r="AX842">
        <v>0</v>
      </c>
      <c r="AY842">
        <v>5</v>
      </c>
      <c r="AZ842" t="s">
        <v>177</v>
      </c>
      <c r="BA842">
        <v>3</v>
      </c>
      <c r="BB842" t="s">
        <v>126</v>
      </c>
      <c r="BC842">
        <v>3</v>
      </c>
    </row>
    <row r="843" spans="1:55">
      <c r="A843" t="s">
        <v>2234</v>
      </c>
      <c r="B843" t="s">
        <v>73</v>
      </c>
      <c r="C843">
        <v>21</v>
      </c>
      <c r="D843" t="s">
        <v>61</v>
      </c>
      <c r="E843">
        <v>3</v>
      </c>
      <c r="F843" t="s">
        <v>1584</v>
      </c>
      <c r="G843">
        <v>93260</v>
      </c>
      <c r="H843">
        <v>35.861928</v>
      </c>
      <c r="I843">
        <v>-118.636698</v>
      </c>
      <c r="J843">
        <v>0</v>
      </c>
      <c r="K843">
        <v>6</v>
      </c>
      <c r="L843" t="s">
        <v>83</v>
      </c>
      <c r="M843" t="s">
        <v>57</v>
      </c>
      <c r="N843" t="s">
        <v>2235</v>
      </c>
      <c r="O843" t="s">
        <v>57</v>
      </c>
      <c r="P843" t="s">
        <v>61</v>
      </c>
      <c r="Q843" t="s">
        <v>143</v>
      </c>
      <c r="R843" t="s">
        <v>143</v>
      </c>
      <c r="S843" t="s">
        <v>143</v>
      </c>
      <c r="T843" t="s">
        <v>143</v>
      </c>
      <c r="U843" t="s">
        <v>143</v>
      </c>
      <c r="V843" t="s">
        <v>143</v>
      </c>
      <c r="W843" t="s">
        <v>143</v>
      </c>
      <c r="X843" t="s">
        <v>143</v>
      </c>
      <c r="Y843" t="s">
        <v>143</v>
      </c>
      <c r="Z843" t="s">
        <v>143</v>
      </c>
      <c r="AA843" t="s">
        <v>77</v>
      </c>
      <c r="AB843" t="s">
        <v>61</v>
      </c>
      <c r="AC843" t="s">
        <v>65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66</v>
      </c>
      <c r="AM843">
        <v>0</v>
      </c>
      <c r="AN843">
        <v>1</v>
      </c>
      <c r="AO843">
        <v>0</v>
      </c>
      <c r="AP843" t="s">
        <v>91</v>
      </c>
      <c r="AQ843" t="s">
        <v>116</v>
      </c>
      <c r="AR843" t="s">
        <v>182</v>
      </c>
      <c r="AT843">
        <v>266</v>
      </c>
      <c r="AU843">
        <v>1</v>
      </c>
      <c r="AV843">
        <v>0</v>
      </c>
      <c r="AW843">
        <v>1</v>
      </c>
      <c r="AX843">
        <v>0</v>
      </c>
      <c r="AY843">
        <v>1</v>
      </c>
      <c r="AZ843" t="s">
        <v>94</v>
      </c>
      <c r="BA843">
        <v>7</v>
      </c>
      <c r="BB843" t="s">
        <v>95</v>
      </c>
      <c r="BC843">
        <v>1</v>
      </c>
    </row>
    <row r="844" spans="1:55">
      <c r="A844" t="s">
        <v>2236</v>
      </c>
      <c r="B844" t="s">
        <v>73</v>
      </c>
      <c r="C844">
        <v>55</v>
      </c>
      <c r="D844" t="s">
        <v>57</v>
      </c>
      <c r="E844">
        <v>1</v>
      </c>
      <c r="F844" t="s">
        <v>2237</v>
      </c>
      <c r="G844">
        <v>96136</v>
      </c>
      <c r="H844">
        <v>40.345949</v>
      </c>
      <c r="I844">
        <v>-120.081187</v>
      </c>
      <c r="J844">
        <v>4</v>
      </c>
      <c r="K844">
        <v>20</v>
      </c>
      <c r="L844" t="s">
        <v>59</v>
      </c>
      <c r="M844" t="s">
        <v>57</v>
      </c>
      <c r="N844" t="s">
        <v>2238</v>
      </c>
      <c r="O844" t="s">
        <v>61</v>
      </c>
      <c r="P844" t="s">
        <v>61</v>
      </c>
      <c r="Q844" t="s">
        <v>143</v>
      </c>
      <c r="R844" t="s">
        <v>143</v>
      </c>
      <c r="S844" t="s">
        <v>143</v>
      </c>
      <c r="T844" t="s">
        <v>143</v>
      </c>
      <c r="U844" t="s">
        <v>143</v>
      </c>
      <c r="V844" t="s">
        <v>143</v>
      </c>
      <c r="W844" t="s">
        <v>143</v>
      </c>
      <c r="X844" t="s">
        <v>143</v>
      </c>
      <c r="Y844" t="s">
        <v>143</v>
      </c>
      <c r="Z844" t="s">
        <v>143</v>
      </c>
      <c r="AA844" t="s">
        <v>122</v>
      </c>
      <c r="AB844" t="s">
        <v>61</v>
      </c>
      <c r="AC844" t="s">
        <v>65</v>
      </c>
      <c r="AD844">
        <v>20.05</v>
      </c>
      <c r="AE844">
        <v>400</v>
      </c>
      <c r="AF844">
        <v>0</v>
      </c>
      <c r="AG844">
        <v>0</v>
      </c>
      <c r="AH844">
        <v>77.40000000000001</v>
      </c>
      <c r="AI844">
        <v>477.4</v>
      </c>
      <c r="AJ844" t="s">
        <v>66</v>
      </c>
      <c r="AM844">
        <v>0</v>
      </c>
      <c r="AN844">
        <v>1</v>
      </c>
      <c r="AO844">
        <v>0</v>
      </c>
      <c r="AP844" t="s">
        <v>103</v>
      </c>
      <c r="AQ844" t="s">
        <v>92</v>
      </c>
      <c r="AR844" t="s">
        <v>182</v>
      </c>
      <c r="AT844">
        <v>162</v>
      </c>
      <c r="AU844">
        <v>1</v>
      </c>
      <c r="AV844">
        <v>0</v>
      </c>
      <c r="AW844">
        <v>1</v>
      </c>
      <c r="AX844">
        <v>0</v>
      </c>
      <c r="AY844">
        <v>3</v>
      </c>
      <c r="AZ844" t="s">
        <v>106</v>
      </c>
      <c r="BA844">
        <v>0</v>
      </c>
      <c r="BB844" t="s">
        <v>71</v>
      </c>
      <c r="BC844">
        <v>4</v>
      </c>
    </row>
    <row r="845" spans="1:55">
      <c r="A845" t="s">
        <v>2239</v>
      </c>
      <c r="B845" t="s">
        <v>73</v>
      </c>
      <c r="C845">
        <v>68</v>
      </c>
      <c r="D845" t="s">
        <v>61</v>
      </c>
      <c r="E845">
        <v>0</v>
      </c>
      <c r="F845" t="s">
        <v>226</v>
      </c>
      <c r="G845">
        <v>90024</v>
      </c>
      <c r="H845">
        <v>34.066303</v>
      </c>
      <c r="I845">
        <v>-118.435479</v>
      </c>
      <c r="J845">
        <v>0</v>
      </c>
      <c r="K845">
        <v>16</v>
      </c>
      <c r="L845" t="s">
        <v>98</v>
      </c>
      <c r="M845" t="s">
        <v>57</v>
      </c>
      <c r="N845" t="s">
        <v>1815</v>
      </c>
      <c r="O845" t="s">
        <v>61</v>
      </c>
      <c r="P845" t="s">
        <v>57</v>
      </c>
      <c r="Q845" t="s">
        <v>85</v>
      </c>
      <c r="R845" t="s">
        <v>174</v>
      </c>
      <c r="S845" t="s">
        <v>61</v>
      </c>
      <c r="T845" t="s">
        <v>61</v>
      </c>
      <c r="U845" t="s">
        <v>61</v>
      </c>
      <c r="V845" t="s">
        <v>61</v>
      </c>
      <c r="W845" t="s">
        <v>61</v>
      </c>
      <c r="X845" t="s">
        <v>57</v>
      </c>
      <c r="Y845" t="s">
        <v>57</v>
      </c>
      <c r="Z845" t="s">
        <v>57</v>
      </c>
      <c r="AA845" t="s">
        <v>77</v>
      </c>
      <c r="AB845" t="s">
        <v>57</v>
      </c>
      <c r="AC845" t="s">
        <v>87</v>
      </c>
      <c r="AD845">
        <v>78.75</v>
      </c>
      <c r="AE845">
        <v>1218.25</v>
      </c>
      <c r="AF845">
        <v>0</v>
      </c>
      <c r="AG845">
        <v>0</v>
      </c>
      <c r="AH845">
        <v>632.3200000000001</v>
      </c>
      <c r="AI845">
        <v>1850.57</v>
      </c>
      <c r="AJ845" t="s">
        <v>66</v>
      </c>
      <c r="AM845">
        <v>0</v>
      </c>
      <c r="AN845">
        <v>1</v>
      </c>
      <c r="AO845">
        <v>0</v>
      </c>
      <c r="AP845" t="s">
        <v>103</v>
      </c>
      <c r="AQ845" t="s">
        <v>124</v>
      </c>
      <c r="AR845" t="s">
        <v>93</v>
      </c>
      <c r="AS845">
        <v>3</v>
      </c>
      <c r="AT845">
        <v>44150</v>
      </c>
      <c r="AU845">
        <v>1</v>
      </c>
      <c r="AV845">
        <v>0</v>
      </c>
      <c r="AW845">
        <v>1</v>
      </c>
      <c r="AX845">
        <v>0</v>
      </c>
      <c r="AY845">
        <v>3</v>
      </c>
      <c r="AZ845" t="s">
        <v>106</v>
      </c>
      <c r="BA845">
        <v>7</v>
      </c>
      <c r="BB845" t="s">
        <v>95</v>
      </c>
      <c r="BC845">
        <v>1</v>
      </c>
    </row>
    <row r="846" spans="1:55">
      <c r="A846" t="s">
        <v>2240</v>
      </c>
      <c r="B846" t="s">
        <v>56</v>
      </c>
      <c r="C846">
        <v>20</v>
      </c>
      <c r="D846" t="s">
        <v>57</v>
      </c>
      <c r="E846">
        <v>0</v>
      </c>
      <c r="F846" t="s">
        <v>1850</v>
      </c>
      <c r="G846">
        <v>93460</v>
      </c>
      <c r="H846">
        <v>34.630356</v>
      </c>
      <c r="I846">
        <v>-120.032564</v>
      </c>
      <c r="J846">
        <v>1</v>
      </c>
      <c r="K846">
        <v>8</v>
      </c>
      <c r="L846" t="s">
        <v>83</v>
      </c>
      <c r="M846" t="s">
        <v>57</v>
      </c>
      <c r="N846" t="s">
        <v>631</v>
      </c>
      <c r="O846" t="s">
        <v>61</v>
      </c>
      <c r="P846" t="s">
        <v>61</v>
      </c>
      <c r="Q846" t="s">
        <v>143</v>
      </c>
      <c r="R846" t="s">
        <v>143</v>
      </c>
      <c r="S846" t="s">
        <v>143</v>
      </c>
      <c r="T846" t="s">
        <v>143</v>
      </c>
      <c r="U846" t="s">
        <v>143</v>
      </c>
      <c r="V846" t="s">
        <v>143</v>
      </c>
      <c r="W846" t="s">
        <v>143</v>
      </c>
      <c r="X846" t="s">
        <v>143</v>
      </c>
      <c r="Y846" t="s">
        <v>143</v>
      </c>
      <c r="Z846" t="s">
        <v>143</v>
      </c>
      <c r="AA846" t="s">
        <v>64</v>
      </c>
      <c r="AB846" t="s">
        <v>61</v>
      </c>
      <c r="AC846" t="s">
        <v>87</v>
      </c>
      <c r="AD846">
        <v>19.8</v>
      </c>
      <c r="AE846">
        <v>160.05</v>
      </c>
      <c r="AF846">
        <v>0</v>
      </c>
      <c r="AG846">
        <v>0</v>
      </c>
      <c r="AH846">
        <v>226.96</v>
      </c>
      <c r="AI846">
        <v>387.01</v>
      </c>
      <c r="AJ846" t="s">
        <v>66</v>
      </c>
      <c r="AM846">
        <v>0</v>
      </c>
      <c r="AN846">
        <v>1</v>
      </c>
      <c r="AO846">
        <v>0</v>
      </c>
      <c r="AP846" t="s">
        <v>67</v>
      </c>
      <c r="AQ846" t="s">
        <v>116</v>
      </c>
      <c r="AR846" t="s">
        <v>182</v>
      </c>
      <c r="AT846">
        <v>5710</v>
      </c>
      <c r="AU846">
        <v>1</v>
      </c>
      <c r="AV846">
        <v>0</v>
      </c>
      <c r="AW846">
        <v>1</v>
      </c>
      <c r="AX846">
        <v>0</v>
      </c>
      <c r="AY846">
        <v>2</v>
      </c>
      <c r="AZ846" t="s">
        <v>70</v>
      </c>
      <c r="BA846">
        <v>1</v>
      </c>
      <c r="BB846" t="s">
        <v>71</v>
      </c>
      <c r="BC846">
        <v>4</v>
      </c>
    </row>
    <row r="847" spans="1:55">
      <c r="A847" t="s">
        <v>2241</v>
      </c>
      <c r="B847" t="s">
        <v>56</v>
      </c>
      <c r="C847">
        <v>26</v>
      </c>
      <c r="D847" t="s">
        <v>61</v>
      </c>
      <c r="E847">
        <v>0</v>
      </c>
      <c r="F847" t="s">
        <v>1143</v>
      </c>
      <c r="G847">
        <v>94549</v>
      </c>
      <c r="H847">
        <v>37.907777</v>
      </c>
      <c r="I847">
        <v>-122.127161</v>
      </c>
      <c r="J847">
        <v>0</v>
      </c>
      <c r="K847">
        <v>2</v>
      </c>
      <c r="L847" t="s">
        <v>83</v>
      </c>
      <c r="M847" t="s">
        <v>57</v>
      </c>
      <c r="N847" t="s">
        <v>2242</v>
      </c>
      <c r="O847" t="s">
        <v>61</v>
      </c>
      <c r="P847" t="s">
        <v>57</v>
      </c>
      <c r="Q847" t="s">
        <v>62</v>
      </c>
      <c r="R847" t="s">
        <v>364</v>
      </c>
      <c r="S847" t="s">
        <v>61</v>
      </c>
      <c r="T847" t="s">
        <v>57</v>
      </c>
      <c r="U847" t="s">
        <v>61</v>
      </c>
      <c r="V847" t="s">
        <v>61</v>
      </c>
      <c r="W847" t="s">
        <v>61</v>
      </c>
      <c r="X847" t="s">
        <v>61</v>
      </c>
      <c r="Y847" t="s">
        <v>61</v>
      </c>
      <c r="Z847" t="s">
        <v>57</v>
      </c>
      <c r="AA847" t="s">
        <v>77</v>
      </c>
      <c r="AB847" t="s">
        <v>57</v>
      </c>
      <c r="AC847" t="s">
        <v>65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88</v>
      </c>
      <c r="AK847" t="s">
        <v>101</v>
      </c>
      <c r="AL847" t="s">
        <v>111</v>
      </c>
      <c r="AM847">
        <v>1</v>
      </c>
      <c r="AN847">
        <v>0</v>
      </c>
      <c r="AO847">
        <v>0</v>
      </c>
      <c r="AP847" t="s">
        <v>91</v>
      </c>
      <c r="AQ847" t="s">
        <v>116</v>
      </c>
      <c r="AR847" t="s">
        <v>137</v>
      </c>
      <c r="AS847">
        <v>2</v>
      </c>
      <c r="AT847">
        <v>23996</v>
      </c>
      <c r="AU847">
        <v>1</v>
      </c>
      <c r="AV847">
        <v>1</v>
      </c>
      <c r="AW847">
        <v>0</v>
      </c>
      <c r="AX847">
        <v>49.6</v>
      </c>
      <c r="AY847">
        <v>1</v>
      </c>
      <c r="AZ847" t="s">
        <v>94</v>
      </c>
      <c r="BA847">
        <v>8</v>
      </c>
      <c r="BB847" t="s">
        <v>95</v>
      </c>
      <c r="BC847">
        <v>1</v>
      </c>
    </row>
    <row r="848" spans="1:55">
      <c r="A848" t="s">
        <v>2243</v>
      </c>
      <c r="B848" t="s">
        <v>56</v>
      </c>
      <c r="C848">
        <v>53</v>
      </c>
      <c r="D848" t="s">
        <v>57</v>
      </c>
      <c r="E848">
        <v>0</v>
      </c>
      <c r="F848" t="s">
        <v>256</v>
      </c>
      <c r="G848">
        <v>94536</v>
      </c>
      <c r="H848">
        <v>37.572273</v>
      </c>
      <c r="I848">
        <v>-121.964583</v>
      </c>
      <c r="J848">
        <v>4</v>
      </c>
      <c r="K848">
        <v>72</v>
      </c>
      <c r="L848" t="s">
        <v>59</v>
      </c>
      <c r="M848" t="s">
        <v>57</v>
      </c>
      <c r="N848" t="s">
        <v>2244</v>
      </c>
      <c r="O848" t="s">
        <v>57</v>
      </c>
      <c r="P848" t="s">
        <v>57</v>
      </c>
      <c r="Q848" t="s">
        <v>62</v>
      </c>
      <c r="R848" t="s">
        <v>364</v>
      </c>
      <c r="S848" t="s">
        <v>57</v>
      </c>
      <c r="T848" t="s">
        <v>57</v>
      </c>
      <c r="U848" t="s">
        <v>57</v>
      </c>
      <c r="V848" t="s">
        <v>57</v>
      </c>
      <c r="W848" t="s">
        <v>57</v>
      </c>
      <c r="X848" t="s">
        <v>57</v>
      </c>
      <c r="Y848" t="s">
        <v>57</v>
      </c>
      <c r="Z848" t="s">
        <v>57</v>
      </c>
      <c r="AA848" t="s">
        <v>122</v>
      </c>
      <c r="AB848" t="s">
        <v>57</v>
      </c>
      <c r="AC848" t="s">
        <v>87</v>
      </c>
      <c r="AD848">
        <v>91.15000000000001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66</v>
      </c>
      <c r="AM848">
        <v>0</v>
      </c>
      <c r="AN848">
        <v>1</v>
      </c>
      <c r="AO848">
        <v>0</v>
      </c>
      <c r="AP848" t="s">
        <v>123</v>
      </c>
      <c r="AQ848" t="s">
        <v>92</v>
      </c>
      <c r="AR848" t="s">
        <v>105</v>
      </c>
      <c r="AS848">
        <v>8</v>
      </c>
      <c r="AT848">
        <v>66543</v>
      </c>
      <c r="AU848">
        <v>1</v>
      </c>
      <c r="AV848">
        <v>0</v>
      </c>
      <c r="AW848">
        <v>1</v>
      </c>
      <c r="AX848">
        <v>0</v>
      </c>
      <c r="AY848">
        <v>6</v>
      </c>
      <c r="AZ848" t="s">
        <v>125</v>
      </c>
      <c r="BA848">
        <v>1</v>
      </c>
      <c r="BB848" t="s">
        <v>71</v>
      </c>
      <c r="BC848">
        <v>4</v>
      </c>
    </row>
    <row r="849" spans="1:55">
      <c r="A849" t="s">
        <v>2245</v>
      </c>
      <c r="B849" t="s">
        <v>73</v>
      </c>
      <c r="C849">
        <v>37</v>
      </c>
      <c r="D849" t="s">
        <v>57</v>
      </c>
      <c r="E849">
        <v>0</v>
      </c>
      <c r="F849" t="s">
        <v>226</v>
      </c>
      <c r="G849">
        <v>90007</v>
      </c>
      <c r="H849">
        <v>34.027337</v>
      </c>
      <c r="I849">
        <v>-118.28515</v>
      </c>
      <c r="J849">
        <v>0</v>
      </c>
      <c r="K849">
        <v>50</v>
      </c>
      <c r="L849" t="s">
        <v>59</v>
      </c>
      <c r="M849" t="s">
        <v>57</v>
      </c>
      <c r="N849" t="s">
        <v>2246</v>
      </c>
      <c r="O849" t="s">
        <v>57</v>
      </c>
      <c r="P849" t="s">
        <v>57</v>
      </c>
      <c r="Q849" t="s">
        <v>85</v>
      </c>
      <c r="R849" t="s">
        <v>441</v>
      </c>
      <c r="S849" t="s">
        <v>57</v>
      </c>
      <c r="T849" t="s">
        <v>61</v>
      </c>
      <c r="U849" t="s">
        <v>57</v>
      </c>
      <c r="V849" t="s">
        <v>61</v>
      </c>
      <c r="W849" t="s">
        <v>57</v>
      </c>
      <c r="X849" t="s">
        <v>57</v>
      </c>
      <c r="Y849" t="s">
        <v>57</v>
      </c>
      <c r="Z849" t="s">
        <v>57</v>
      </c>
      <c r="AA849" t="s">
        <v>77</v>
      </c>
      <c r="AB849" t="s">
        <v>61</v>
      </c>
      <c r="AC849" t="s">
        <v>65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88</v>
      </c>
      <c r="AK849" t="s">
        <v>201</v>
      </c>
      <c r="AL849" t="s">
        <v>1253</v>
      </c>
      <c r="AM849">
        <v>1</v>
      </c>
      <c r="AN849">
        <v>0</v>
      </c>
      <c r="AO849">
        <v>0</v>
      </c>
      <c r="AP849" t="s">
        <v>123</v>
      </c>
      <c r="AQ849" t="s">
        <v>68</v>
      </c>
      <c r="AR849" t="s">
        <v>105</v>
      </c>
      <c r="AS849">
        <v>6</v>
      </c>
      <c r="AT849">
        <v>45025</v>
      </c>
      <c r="AU849">
        <v>1</v>
      </c>
      <c r="AV849">
        <v>1</v>
      </c>
      <c r="AW849">
        <v>0</v>
      </c>
      <c r="AX849">
        <v>105.95</v>
      </c>
      <c r="AY849">
        <v>6</v>
      </c>
      <c r="AZ849" t="s">
        <v>125</v>
      </c>
      <c r="BA849">
        <v>6</v>
      </c>
      <c r="BB849" t="s">
        <v>95</v>
      </c>
      <c r="BC849">
        <v>1</v>
      </c>
    </row>
    <row r="850" spans="1:55">
      <c r="A850" t="s">
        <v>2247</v>
      </c>
      <c r="B850" t="s">
        <v>73</v>
      </c>
      <c r="C850">
        <v>25</v>
      </c>
      <c r="D850" t="s">
        <v>61</v>
      </c>
      <c r="E850">
        <v>0</v>
      </c>
      <c r="F850" t="s">
        <v>280</v>
      </c>
      <c r="G850">
        <v>95230</v>
      </c>
      <c r="H850">
        <v>37.956963</v>
      </c>
      <c r="I850">
        <v>-120.863055</v>
      </c>
      <c r="J850">
        <v>0</v>
      </c>
      <c r="K850">
        <v>21</v>
      </c>
      <c r="L850" t="s">
        <v>59</v>
      </c>
      <c r="M850" t="s">
        <v>57</v>
      </c>
      <c r="N850" t="s">
        <v>2248</v>
      </c>
      <c r="O850" t="s">
        <v>57</v>
      </c>
      <c r="P850" t="s">
        <v>57</v>
      </c>
      <c r="Q850" t="s">
        <v>85</v>
      </c>
      <c r="R850" t="s">
        <v>224</v>
      </c>
      <c r="S850" t="s">
        <v>61</v>
      </c>
      <c r="T850" t="s">
        <v>61</v>
      </c>
      <c r="U850" t="s">
        <v>61</v>
      </c>
      <c r="V850" t="s">
        <v>61</v>
      </c>
      <c r="W850" t="s">
        <v>61</v>
      </c>
      <c r="X850" t="s">
        <v>61</v>
      </c>
      <c r="Y850" t="s">
        <v>61</v>
      </c>
      <c r="Z850" t="s">
        <v>57</v>
      </c>
      <c r="AA850" t="s">
        <v>77</v>
      </c>
      <c r="AB850" t="s">
        <v>61</v>
      </c>
      <c r="AC850" t="s">
        <v>65</v>
      </c>
      <c r="AD850">
        <v>75.3</v>
      </c>
      <c r="AE850">
        <v>1570.7</v>
      </c>
      <c r="AF850">
        <v>0</v>
      </c>
      <c r="AG850">
        <v>0</v>
      </c>
      <c r="AH850">
        <v>68.45999999999999</v>
      </c>
      <c r="AI850">
        <v>1639.16</v>
      </c>
      <c r="AJ850" t="s">
        <v>66</v>
      </c>
      <c r="AM850">
        <v>0</v>
      </c>
      <c r="AN850">
        <v>1</v>
      </c>
      <c r="AO850">
        <v>0</v>
      </c>
      <c r="AP850" t="s">
        <v>103</v>
      </c>
      <c r="AQ850" t="s">
        <v>116</v>
      </c>
      <c r="AR850" t="s">
        <v>93</v>
      </c>
      <c r="AS850">
        <v>1</v>
      </c>
      <c r="AT850">
        <v>596</v>
      </c>
      <c r="AU850">
        <v>1</v>
      </c>
      <c r="AV850">
        <v>0</v>
      </c>
      <c r="AW850">
        <v>1</v>
      </c>
      <c r="AX850">
        <v>0</v>
      </c>
      <c r="AY850">
        <v>3</v>
      </c>
      <c r="AZ850" t="s">
        <v>106</v>
      </c>
      <c r="BA850">
        <v>7</v>
      </c>
      <c r="BB850" t="s">
        <v>95</v>
      </c>
      <c r="BC850">
        <v>1</v>
      </c>
    </row>
    <row r="851" spans="1:55">
      <c r="A851" t="s">
        <v>2249</v>
      </c>
      <c r="B851" t="s">
        <v>56</v>
      </c>
      <c r="C851">
        <v>37</v>
      </c>
      <c r="D851" t="s">
        <v>57</v>
      </c>
      <c r="E851">
        <v>0</v>
      </c>
      <c r="F851" t="s">
        <v>262</v>
      </c>
      <c r="G851">
        <v>95117</v>
      </c>
      <c r="H851">
        <v>37.311088</v>
      </c>
      <c r="I851">
        <v>-121.961786</v>
      </c>
      <c r="J851">
        <v>1</v>
      </c>
      <c r="K851">
        <v>64</v>
      </c>
      <c r="L851" t="s">
        <v>59</v>
      </c>
      <c r="M851" t="s">
        <v>57</v>
      </c>
      <c r="N851" t="s">
        <v>2250</v>
      </c>
      <c r="O851" t="s">
        <v>57</v>
      </c>
      <c r="P851" t="s">
        <v>57</v>
      </c>
      <c r="Q851" t="s">
        <v>85</v>
      </c>
      <c r="R851" t="s">
        <v>300</v>
      </c>
      <c r="S851" t="s">
        <v>57</v>
      </c>
      <c r="T851" t="s">
        <v>57</v>
      </c>
      <c r="U851" t="s">
        <v>57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64</v>
      </c>
      <c r="AB851" t="s">
        <v>57</v>
      </c>
      <c r="AC851" t="s">
        <v>87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66</v>
      </c>
      <c r="AM851">
        <v>0</v>
      </c>
      <c r="AN851">
        <v>1</v>
      </c>
      <c r="AO851">
        <v>0</v>
      </c>
      <c r="AP851" t="s">
        <v>123</v>
      </c>
      <c r="AQ851" t="s">
        <v>68</v>
      </c>
      <c r="AR851" t="s">
        <v>105</v>
      </c>
      <c r="AS851">
        <v>8</v>
      </c>
      <c r="AT851">
        <v>29914</v>
      </c>
      <c r="AU851">
        <v>1</v>
      </c>
      <c r="AV851">
        <v>0</v>
      </c>
      <c r="AW851">
        <v>1</v>
      </c>
      <c r="AX851">
        <v>0</v>
      </c>
      <c r="AY851">
        <v>6</v>
      </c>
      <c r="AZ851" t="s">
        <v>125</v>
      </c>
      <c r="BA851">
        <v>3</v>
      </c>
      <c r="BB851" t="s">
        <v>126</v>
      </c>
      <c r="BC851">
        <v>3</v>
      </c>
    </row>
    <row r="852" spans="1:55">
      <c r="A852" t="s">
        <v>2251</v>
      </c>
      <c r="B852" t="s">
        <v>73</v>
      </c>
      <c r="C852">
        <v>32</v>
      </c>
      <c r="D852" t="s">
        <v>61</v>
      </c>
      <c r="E852">
        <v>0</v>
      </c>
      <c r="F852" t="s">
        <v>2252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59</v>
      </c>
      <c r="M852" t="s">
        <v>57</v>
      </c>
      <c r="N852" t="s">
        <v>2253</v>
      </c>
      <c r="O852" t="s">
        <v>57</v>
      </c>
      <c r="P852" t="s">
        <v>57</v>
      </c>
      <c r="Q852" t="s">
        <v>62</v>
      </c>
      <c r="R852" t="s">
        <v>254</v>
      </c>
      <c r="S852" t="s">
        <v>61</v>
      </c>
      <c r="T852" t="s">
        <v>61</v>
      </c>
      <c r="U852" t="s">
        <v>61</v>
      </c>
      <c r="V852" t="s">
        <v>57</v>
      </c>
      <c r="W852" t="s">
        <v>57</v>
      </c>
      <c r="X852" t="s">
        <v>61</v>
      </c>
      <c r="Y852" t="s">
        <v>61</v>
      </c>
      <c r="Z852" t="s">
        <v>57</v>
      </c>
      <c r="AA852" t="s">
        <v>77</v>
      </c>
      <c r="AB852" t="s">
        <v>57</v>
      </c>
      <c r="AC852" t="s">
        <v>65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170</v>
      </c>
      <c r="AM852">
        <v>0</v>
      </c>
      <c r="AN852">
        <v>0</v>
      </c>
      <c r="AO852">
        <v>0</v>
      </c>
      <c r="AP852" t="s">
        <v>91</v>
      </c>
      <c r="AQ852" t="s">
        <v>68</v>
      </c>
      <c r="AR852" t="s">
        <v>69</v>
      </c>
      <c r="AS852">
        <v>3</v>
      </c>
      <c r="AT852">
        <v>202</v>
      </c>
      <c r="AU852">
        <v>0</v>
      </c>
      <c r="AX852">
        <v>0</v>
      </c>
      <c r="AY852">
        <v>1</v>
      </c>
      <c r="AZ852" t="s">
        <v>94</v>
      </c>
      <c r="BA852">
        <v>8</v>
      </c>
      <c r="BB852" t="s">
        <v>95</v>
      </c>
      <c r="BC852">
        <v>1</v>
      </c>
    </row>
    <row r="853" spans="1:55">
      <c r="A853" t="s">
        <v>2254</v>
      </c>
      <c r="B853" t="s">
        <v>73</v>
      </c>
      <c r="C853">
        <v>49</v>
      </c>
      <c r="D853" t="s">
        <v>61</v>
      </c>
      <c r="E853">
        <v>0</v>
      </c>
      <c r="F853" t="s">
        <v>235</v>
      </c>
      <c r="G853">
        <v>96002</v>
      </c>
      <c r="H853">
        <v>40.527834</v>
      </c>
      <c r="I853">
        <v>-122.318749</v>
      </c>
      <c r="J853">
        <v>0</v>
      </c>
      <c r="K853">
        <v>58</v>
      </c>
      <c r="L853" t="s">
        <v>59</v>
      </c>
      <c r="M853" t="s">
        <v>57</v>
      </c>
      <c r="N853" t="s">
        <v>2255</v>
      </c>
      <c r="O853" t="s">
        <v>61</v>
      </c>
      <c r="P853" t="s">
        <v>61</v>
      </c>
      <c r="Q853" t="s">
        <v>143</v>
      </c>
      <c r="R853" t="s">
        <v>143</v>
      </c>
      <c r="S853" t="s">
        <v>143</v>
      </c>
      <c r="T853" t="s">
        <v>143</v>
      </c>
      <c r="U853" t="s">
        <v>143</v>
      </c>
      <c r="V853" t="s">
        <v>143</v>
      </c>
      <c r="W853" t="s">
        <v>143</v>
      </c>
      <c r="X853" t="s">
        <v>143</v>
      </c>
      <c r="Y853" t="s">
        <v>143</v>
      </c>
      <c r="Z853" t="s">
        <v>143</v>
      </c>
      <c r="AA853" t="s">
        <v>122</v>
      </c>
      <c r="AB853" t="s">
        <v>57</v>
      </c>
      <c r="AC853" t="s">
        <v>87</v>
      </c>
      <c r="AD853">
        <v>19.15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66</v>
      </c>
      <c r="AM853">
        <v>0</v>
      </c>
      <c r="AN853">
        <v>1</v>
      </c>
      <c r="AO853">
        <v>0</v>
      </c>
      <c r="AP853" t="s">
        <v>123</v>
      </c>
      <c r="AQ853" t="s">
        <v>78</v>
      </c>
      <c r="AR853" t="s">
        <v>182</v>
      </c>
      <c r="AT853">
        <v>30338</v>
      </c>
      <c r="AU853">
        <v>1</v>
      </c>
      <c r="AV853">
        <v>0</v>
      </c>
      <c r="AW853">
        <v>1</v>
      </c>
      <c r="AX853">
        <v>0</v>
      </c>
      <c r="AY853">
        <v>6</v>
      </c>
      <c r="AZ853" t="s">
        <v>125</v>
      </c>
      <c r="BA853">
        <v>2</v>
      </c>
      <c r="BB853" t="s">
        <v>126</v>
      </c>
      <c r="BC853">
        <v>3</v>
      </c>
    </row>
    <row r="854" spans="1:55">
      <c r="A854" t="s">
        <v>2256</v>
      </c>
      <c r="B854" t="s">
        <v>73</v>
      </c>
      <c r="C854">
        <v>74</v>
      </c>
      <c r="D854" t="s">
        <v>61</v>
      </c>
      <c r="E854">
        <v>0</v>
      </c>
      <c r="F854" t="s">
        <v>2257</v>
      </c>
      <c r="G854">
        <v>94904</v>
      </c>
      <c r="H854">
        <v>37.946617</v>
      </c>
      <c r="I854">
        <v>-122.563571</v>
      </c>
      <c r="J854">
        <v>0</v>
      </c>
      <c r="K854">
        <v>14</v>
      </c>
      <c r="L854" t="s">
        <v>59</v>
      </c>
      <c r="M854" t="s">
        <v>57</v>
      </c>
      <c r="N854" t="s">
        <v>2258</v>
      </c>
      <c r="O854" t="s">
        <v>61</v>
      </c>
      <c r="P854" t="s">
        <v>57</v>
      </c>
      <c r="Q854" t="s">
        <v>85</v>
      </c>
      <c r="R854" t="s">
        <v>586</v>
      </c>
      <c r="S854" t="s">
        <v>61</v>
      </c>
      <c r="T854" t="s">
        <v>61</v>
      </c>
      <c r="U854" t="s">
        <v>61</v>
      </c>
      <c r="V854" t="s">
        <v>61</v>
      </c>
      <c r="W854" t="s">
        <v>57</v>
      </c>
      <c r="X854" t="s">
        <v>57</v>
      </c>
      <c r="Y854" t="s">
        <v>61</v>
      </c>
      <c r="Z854" t="s">
        <v>57</v>
      </c>
      <c r="AA854" t="s">
        <v>77</v>
      </c>
      <c r="AB854" t="s">
        <v>61</v>
      </c>
      <c r="AC854" t="s">
        <v>65</v>
      </c>
      <c r="AD854">
        <v>90.45</v>
      </c>
      <c r="AE854">
        <v>1266.1</v>
      </c>
      <c r="AF854">
        <v>0</v>
      </c>
      <c r="AG854">
        <v>0</v>
      </c>
      <c r="AH854">
        <v>158.34</v>
      </c>
      <c r="AI854">
        <v>1424.44</v>
      </c>
      <c r="AJ854" t="s">
        <v>88</v>
      </c>
      <c r="AK854" t="s">
        <v>89</v>
      </c>
      <c r="AL854" t="s">
        <v>356</v>
      </c>
      <c r="AM854">
        <v>1</v>
      </c>
      <c r="AN854">
        <v>0</v>
      </c>
      <c r="AO854">
        <v>0</v>
      </c>
      <c r="AP854" t="s">
        <v>103</v>
      </c>
      <c r="AQ854" t="s">
        <v>104</v>
      </c>
      <c r="AR854" t="s">
        <v>105</v>
      </c>
      <c r="AS854">
        <v>3</v>
      </c>
      <c r="AT854">
        <v>12010</v>
      </c>
      <c r="AU854">
        <v>1</v>
      </c>
      <c r="AV854">
        <v>1</v>
      </c>
      <c r="AW854">
        <v>0</v>
      </c>
      <c r="AX854">
        <v>90.45</v>
      </c>
      <c r="AY854">
        <v>3</v>
      </c>
      <c r="AZ854" t="s">
        <v>106</v>
      </c>
      <c r="BA854">
        <v>7</v>
      </c>
      <c r="BB854" t="s">
        <v>95</v>
      </c>
      <c r="BC854">
        <v>1</v>
      </c>
    </row>
    <row r="855" spans="1:55">
      <c r="A855" t="s">
        <v>2259</v>
      </c>
      <c r="B855" t="s">
        <v>56</v>
      </c>
      <c r="C855">
        <v>49</v>
      </c>
      <c r="D855" t="s">
        <v>61</v>
      </c>
      <c r="E855">
        <v>0</v>
      </c>
      <c r="F855" t="s">
        <v>226</v>
      </c>
      <c r="G855">
        <v>90017</v>
      </c>
      <c r="H855">
        <v>34.052842</v>
      </c>
      <c r="I855">
        <v>-118.264495</v>
      </c>
      <c r="J855">
        <v>0</v>
      </c>
      <c r="K855">
        <v>18</v>
      </c>
      <c r="L855" t="s">
        <v>98</v>
      </c>
      <c r="M855" t="s">
        <v>57</v>
      </c>
      <c r="N855" t="s">
        <v>173</v>
      </c>
      <c r="O855" t="s">
        <v>61</v>
      </c>
      <c r="P855" t="s">
        <v>61</v>
      </c>
      <c r="Q855" t="s">
        <v>143</v>
      </c>
      <c r="R855" t="s">
        <v>143</v>
      </c>
      <c r="S855" t="s">
        <v>143</v>
      </c>
      <c r="T855" t="s">
        <v>143</v>
      </c>
      <c r="U855" t="s">
        <v>143</v>
      </c>
      <c r="V855" t="s">
        <v>143</v>
      </c>
      <c r="W855" t="s">
        <v>143</v>
      </c>
      <c r="X855" t="s">
        <v>143</v>
      </c>
      <c r="Y855" t="s">
        <v>143</v>
      </c>
      <c r="Z855" t="s">
        <v>143</v>
      </c>
      <c r="AA855" t="s">
        <v>77</v>
      </c>
      <c r="AB855" t="s">
        <v>57</v>
      </c>
      <c r="AC855" t="s">
        <v>65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</v>
      </c>
      <c r="AJ855" t="s">
        <v>66</v>
      </c>
      <c r="AM855">
        <v>0</v>
      </c>
      <c r="AN855">
        <v>1</v>
      </c>
      <c r="AO855">
        <v>0</v>
      </c>
      <c r="AP855" t="s">
        <v>103</v>
      </c>
      <c r="AQ855" t="s">
        <v>78</v>
      </c>
      <c r="AR855" t="s">
        <v>182</v>
      </c>
      <c r="AT855">
        <v>20692</v>
      </c>
      <c r="AU855">
        <v>1</v>
      </c>
      <c r="AV855">
        <v>0</v>
      </c>
      <c r="AW855">
        <v>1</v>
      </c>
      <c r="AX855">
        <v>0</v>
      </c>
      <c r="AY855">
        <v>3</v>
      </c>
      <c r="AZ855" t="s">
        <v>106</v>
      </c>
      <c r="BA855">
        <v>5</v>
      </c>
      <c r="BB855" t="s">
        <v>80</v>
      </c>
      <c r="BC855">
        <v>2</v>
      </c>
    </row>
    <row r="856" spans="1:55">
      <c r="A856" t="s">
        <v>2260</v>
      </c>
      <c r="B856" t="s">
        <v>56</v>
      </c>
      <c r="C856">
        <v>45</v>
      </c>
      <c r="D856" t="s">
        <v>61</v>
      </c>
      <c r="E856">
        <v>0</v>
      </c>
      <c r="F856" t="s">
        <v>2261</v>
      </c>
      <c r="G856">
        <v>95492</v>
      </c>
      <c r="H856">
        <v>38.527297</v>
      </c>
      <c r="I856">
        <v>-122.810044</v>
      </c>
      <c r="J856">
        <v>0</v>
      </c>
      <c r="K856">
        <v>67</v>
      </c>
      <c r="L856" t="s">
        <v>59</v>
      </c>
      <c r="M856" t="s">
        <v>57</v>
      </c>
      <c r="N856" t="s">
        <v>2262</v>
      </c>
      <c r="O856" t="s">
        <v>57</v>
      </c>
      <c r="P856" t="s">
        <v>61</v>
      </c>
      <c r="Q856" t="s">
        <v>143</v>
      </c>
      <c r="R856" t="s">
        <v>143</v>
      </c>
      <c r="S856" t="s">
        <v>143</v>
      </c>
      <c r="T856" t="s">
        <v>143</v>
      </c>
      <c r="U856" t="s">
        <v>143</v>
      </c>
      <c r="V856" t="s">
        <v>143</v>
      </c>
      <c r="W856" t="s">
        <v>143</v>
      </c>
      <c r="X856" t="s">
        <v>143</v>
      </c>
      <c r="Y856" t="s">
        <v>143</v>
      </c>
      <c r="Z856" t="s">
        <v>143</v>
      </c>
      <c r="AA856" t="s">
        <v>122</v>
      </c>
      <c r="AB856" t="s">
        <v>57</v>
      </c>
      <c r="AC856" t="s">
        <v>65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4660.65</v>
      </c>
      <c r="AJ856" t="s">
        <v>66</v>
      </c>
      <c r="AM856">
        <v>0</v>
      </c>
      <c r="AN856">
        <v>1</v>
      </c>
      <c r="AO856">
        <v>0</v>
      </c>
      <c r="AP856" t="s">
        <v>123</v>
      </c>
      <c r="AQ856" t="s">
        <v>78</v>
      </c>
      <c r="AR856" t="s">
        <v>182</v>
      </c>
      <c r="AT856">
        <v>23701</v>
      </c>
      <c r="AU856">
        <v>1</v>
      </c>
      <c r="AV856">
        <v>0</v>
      </c>
      <c r="AW856">
        <v>1</v>
      </c>
      <c r="AX856">
        <v>0</v>
      </c>
      <c r="AY856">
        <v>6</v>
      </c>
      <c r="AZ856" t="s">
        <v>125</v>
      </c>
      <c r="BA856">
        <v>2</v>
      </c>
      <c r="BB856" t="s">
        <v>126</v>
      </c>
      <c r="BC856">
        <v>3</v>
      </c>
    </row>
    <row r="857" spans="1:55">
      <c r="A857" t="s">
        <v>2263</v>
      </c>
      <c r="B857" t="s">
        <v>73</v>
      </c>
      <c r="C857">
        <v>63</v>
      </c>
      <c r="D857" t="s">
        <v>61</v>
      </c>
      <c r="E857">
        <v>0</v>
      </c>
      <c r="F857" t="s">
        <v>252</v>
      </c>
      <c r="G857">
        <v>92127</v>
      </c>
      <c r="H857">
        <v>33.017518</v>
      </c>
      <c r="I857">
        <v>-117.118456</v>
      </c>
      <c r="J857">
        <v>0</v>
      </c>
      <c r="K857">
        <v>1</v>
      </c>
      <c r="L857" t="s">
        <v>83</v>
      </c>
      <c r="M857" t="s">
        <v>57</v>
      </c>
      <c r="N857" t="s">
        <v>2264</v>
      </c>
      <c r="O857" t="s">
        <v>61</v>
      </c>
      <c r="P857" t="s">
        <v>61</v>
      </c>
      <c r="Q857" t="s">
        <v>143</v>
      </c>
      <c r="R857" t="s">
        <v>143</v>
      </c>
      <c r="S857" t="s">
        <v>143</v>
      </c>
      <c r="T857" t="s">
        <v>143</v>
      </c>
      <c r="U857" t="s">
        <v>143</v>
      </c>
      <c r="V857" t="s">
        <v>143</v>
      </c>
      <c r="W857" t="s">
        <v>143</v>
      </c>
      <c r="X857" t="s">
        <v>143</v>
      </c>
      <c r="Y857" t="s">
        <v>143</v>
      </c>
      <c r="Z857" t="s">
        <v>143</v>
      </c>
      <c r="AA857" t="s">
        <v>77</v>
      </c>
      <c r="AB857" t="s">
        <v>57</v>
      </c>
      <c r="AC857" t="s">
        <v>65</v>
      </c>
      <c r="AD857">
        <v>20.1</v>
      </c>
      <c r="AE857">
        <v>20.1</v>
      </c>
      <c r="AF857">
        <v>0</v>
      </c>
      <c r="AG857">
        <v>0</v>
      </c>
      <c r="AH857">
        <v>40.83</v>
      </c>
      <c r="AI857">
        <v>60.93</v>
      </c>
      <c r="AJ857" t="s">
        <v>88</v>
      </c>
      <c r="AK857" t="s">
        <v>201</v>
      </c>
      <c r="AL857" t="s">
        <v>202</v>
      </c>
      <c r="AM857">
        <v>1</v>
      </c>
      <c r="AN857">
        <v>0</v>
      </c>
      <c r="AO857">
        <v>0</v>
      </c>
      <c r="AP857" t="s">
        <v>91</v>
      </c>
      <c r="AQ857" t="s">
        <v>124</v>
      </c>
      <c r="AR857" t="s">
        <v>182</v>
      </c>
      <c r="AT857">
        <v>20046</v>
      </c>
      <c r="AU857">
        <v>1</v>
      </c>
      <c r="AV857">
        <v>1</v>
      </c>
      <c r="AW857">
        <v>0</v>
      </c>
      <c r="AX857">
        <v>20.1</v>
      </c>
      <c r="AY857">
        <v>1</v>
      </c>
      <c r="AZ857" t="s">
        <v>94</v>
      </c>
      <c r="BA857">
        <v>8</v>
      </c>
      <c r="BB857" t="s">
        <v>95</v>
      </c>
      <c r="BC857">
        <v>1</v>
      </c>
    </row>
    <row r="858" spans="1:55">
      <c r="A858" t="s">
        <v>2265</v>
      </c>
      <c r="B858" t="s">
        <v>73</v>
      </c>
      <c r="C858">
        <v>48</v>
      </c>
      <c r="D858" t="s">
        <v>57</v>
      </c>
      <c r="E858">
        <v>0</v>
      </c>
      <c r="F858" t="s">
        <v>2266</v>
      </c>
      <c r="G858">
        <v>91761</v>
      </c>
      <c r="H858">
        <v>34.035602</v>
      </c>
      <c r="I858">
        <v>-117.591528</v>
      </c>
      <c r="J858">
        <v>2</v>
      </c>
      <c r="K858">
        <v>61</v>
      </c>
      <c r="L858" t="s">
        <v>129</v>
      </c>
      <c r="M858" t="s">
        <v>57</v>
      </c>
      <c r="N858" t="s">
        <v>2267</v>
      </c>
      <c r="O858" t="s">
        <v>57</v>
      </c>
      <c r="P858" t="s">
        <v>61</v>
      </c>
      <c r="Q858" t="s">
        <v>143</v>
      </c>
      <c r="R858" t="s">
        <v>143</v>
      </c>
      <c r="S858" t="s">
        <v>143</v>
      </c>
      <c r="T858" t="s">
        <v>143</v>
      </c>
      <c r="U858" t="s">
        <v>143</v>
      </c>
      <c r="V858" t="s">
        <v>143</v>
      </c>
      <c r="W858" t="s">
        <v>143</v>
      </c>
      <c r="X858" t="s">
        <v>143</v>
      </c>
      <c r="Y858" t="s">
        <v>143</v>
      </c>
      <c r="Z858" t="s">
        <v>143</v>
      </c>
      <c r="AA858" t="s">
        <v>122</v>
      </c>
      <c r="AB858" t="s">
        <v>61</v>
      </c>
      <c r="AC858" t="s">
        <v>87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2241.93</v>
      </c>
      <c r="AJ858" t="s">
        <v>66</v>
      </c>
      <c r="AM858">
        <v>0</v>
      </c>
      <c r="AN858">
        <v>1</v>
      </c>
      <c r="AO858">
        <v>0</v>
      </c>
      <c r="AP858" t="s">
        <v>123</v>
      </c>
      <c r="AQ858" t="s">
        <v>78</v>
      </c>
      <c r="AR858" t="s">
        <v>182</v>
      </c>
      <c r="AT858">
        <v>56280</v>
      </c>
      <c r="AU858">
        <v>1</v>
      </c>
      <c r="AV858">
        <v>0</v>
      </c>
      <c r="AW858">
        <v>1</v>
      </c>
      <c r="AX858">
        <v>0</v>
      </c>
      <c r="AY858">
        <v>6</v>
      </c>
      <c r="AZ858" t="s">
        <v>125</v>
      </c>
      <c r="BA858">
        <v>1</v>
      </c>
      <c r="BB858" t="s">
        <v>71</v>
      </c>
      <c r="BC858">
        <v>4</v>
      </c>
    </row>
    <row r="859" spans="1:55">
      <c r="A859" t="s">
        <v>2268</v>
      </c>
      <c r="B859" t="s">
        <v>73</v>
      </c>
      <c r="C859">
        <v>31</v>
      </c>
      <c r="D859" t="s">
        <v>61</v>
      </c>
      <c r="E859">
        <v>0</v>
      </c>
      <c r="F859" t="s">
        <v>2269</v>
      </c>
      <c r="G859">
        <v>90740</v>
      </c>
      <c r="H859">
        <v>33.75462</v>
      </c>
      <c r="I859">
        <v>-118.071128</v>
      </c>
      <c r="J859">
        <v>0</v>
      </c>
      <c r="K859">
        <v>52</v>
      </c>
      <c r="L859" t="s">
        <v>59</v>
      </c>
      <c r="M859" t="s">
        <v>57</v>
      </c>
      <c r="N859" t="s">
        <v>2270</v>
      </c>
      <c r="O859" t="s">
        <v>61</v>
      </c>
      <c r="P859" t="s">
        <v>61</v>
      </c>
      <c r="Q859" t="s">
        <v>143</v>
      </c>
      <c r="R859" t="s">
        <v>143</v>
      </c>
      <c r="S859" t="s">
        <v>143</v>
      </c>
      <c r="T859" t="s">
        <v>143</v>
      </c>
      <c r="U859" t="s">
        <v>143</v>
      </c>
      <c r="V859" t="s">
        <v>143</v>
      </c>
      <c r="W859" t="s">
        <v>143</v>
      </c>
      <c r="X859" t="s">
        <v>143</v>
      </c>
      <c r="Y859" t="s">
        <v>143</v>
      </c>
      <c r="Z859" t="s">
        <v>143</v>
      </c>
      <c r="AA859" t="s">
        <v>122</v>
      </c>
      <c r="AB859" t="s">
        <v>61</v>
      </c>
      <c r="AC859" t="s">
        <v>65</v>
      </c>
      <c r="AD859">
        <v>19.65</v>
      </c>
      <c r="AE859">
        <v>1025.05</v>
      </c>
      <c r="AF859">
        <v>0</v>
      </c>
      <c r="AG859">
        <v>0</v>
      </c>
      <c r="AH859">
        <v>1142.96</v>
      </c>
      <c r="AI859">
        <v>2168.01</v>
      </c>
      <c r="AJ859" t="s">
        <v>66</v>
      </c>
      <c r="AM859">
        <v>0</v>
      </c>
      <c r="AN859">
        <v>1</v>
      </c>
      <c r="AO859">
        <v>0</v>
      </c>
      <c r="AP859" t="s">
        <v>123</v>
      </c>
      <c r="AQ859" t="s">
        <v>68</v>
      </c>
      <c r="AR859" t="s">
        <v>182</v>
      </c>
      <c r="AT859">
        <v>24180</v>
      </c>
      <c r="AU859">
        <v>1</v>
      </c>
      <c r="AV859">
        <v>0</v>
      </c>
      <c r="AW859">
        <v>1</v>
      </c>
      <c r="AX859">
        <v>0</v>
      </c>
      <c r="AY859">
        <v>6</v>
      </c>
      <c r="AZ859" t="s">
        <v>125</v>
      </c>
      <c r="BA859">
        <v>2</v>
      </c>
      <c r="BB859" t="s">
        <v>126</v>
      </c>
      <c r="BC859">
        <v>3</v>
      </c>
    </row>
    <row r="860" spans="1:55">
      <c r="A860" t="s">
        <v>2271</v>
      </c>
      <c r="B860" t="s">
        <v>56</v>
      </c>
      <c r="C860">
        <v>46</v>
      </c>
      <c r="D860" t="s">
        <v>57</v>
      </c>
      <c r="E860">
        <v>0</v>
      </c>
      <c r="F860" t="s">
        <v>2272</v>
      </c>
      <c r="G860">
        <v>96114</v>
      </c>
      <c r="H860">
        <v>40.294034</v>
      </c>
      <c r="I860">
        <v>-120.512622</v>
      </c>
      <c r="J860">
        <v>0</v>
      </c>
      <c r="K860">
        <v>14</v>
      </c>
      <c r="L860" t="s">
        <v>59</v>
      </c>
      <c r="M860" t="s">
        <v>57</v>
      </c>
      <c r="N860" t="s">
        <v>2273</v>
      </c>
      <c r="O860" t="s">
        <v>61</v>
      </c>
      <c r="P860" t="s">
        <v>61</v>
      </c>
      <c r="Q860" t="s">
        <v>143</v>
      </c>
      <c r="R860" t="s">
        <v>143</v>
      </c>
      <c r="S860" t="s">
        <v>143</v>
      </c>
      <c r="T860" t="s">
        <v>143</v>
      </c>
      <c r="U860" t="s">
        <v>143</v>
      </c>
      <c r="V860" t="s">
        <v>143</v>
      </c>
      <c r="W860" t="s">
        <v>143</v>
      </c>
      <c r="X860" t="s">
        <v>143</v>
      </c>
      <c r="Y860" t="s">
        <v>143</v>
      </c>
      <c r="Z860" t="s">
        <v>143</v>
      </c>
      <c r="AA860" t="s">
        <v>122</v>
      </c>
      <c r="AB860" t="s">
        <v>61</v>
      </c>
      <c r="AC860" t="s">
        <v>65</v>
      </c>
      <c r="AD860">
        <v>20.4</v>
      </c>
      <c r="AE860">
        <v>292.4</v>
      </c>
      <c r="AF860">
        <v>0</v>
      </c>
      <c r="AG860">
        <v>0</v>
      </c>
      <c r="AH860">
        <v>204.54</v>
      </c>
      <c r="AI860">
        <v>496.94</v>
      </c>
      <c r="AJ860" t="s">
        <v>66</v>
      </c>
      <c r="AM860">
        <v>0</v>
      </c>
      <c r="AN860">
        <v>1</v>
      </c>
      <c r="AO860">
        <v>0</v>
      </c>
      <c r="AP860" t="s">
        <v>103</v>
      </c>
      <c r="AQ860" t="s">
        <v>78</v>
      </c>
      <c r="AR860" t="s">
        <v>182</v>
      </c>
      <c r="AT860">
        <v>3093</v>
      </c>
      <c r="AU860">
        <v>1</v>
      </c>
      <c r="AV860">
        <v>0</v>
      </c>
      <c r="AW860">
        <v>1</v>
      </c>
      <c r="AX860">
        <v>0</v>
      </c>
      <c r="AY860">
        <v>3</v>
      </c>
      <c r="AZ860" t="s">
        <v>106</v>
      </c>
      <c r="BA860">
        <v>1</v>
      </c>
      <c r="BB860" t="s">
        <v>71</v>
      </c>
      <c r="BC860">
        <v>4</v>
      </c>
    </row>
    <row r="861" spans="1:55">
      <c r="A861" t="s">
        <v>2274</v>
      </c>
      <c r="B861" t="s">
        <v>56</v>
      </c>
      <c r="C861">
        <v>41</v>
      </c>
      <c r="D861" t="s">
        <v>57</v>
      </c>
      <c r="E861">
        <v>2</v>
      </c>
      <c r="F861" t="s">
        <v>755</v>
      </c>
      <c r="G861">
        <v>93453</v>
      </c>
      <c r="H861">
        <v>35.303926</v>
      </c>
      <c r="I861">
        <v>-120.256567</v>
      </c>
      <c r="J861">
        <v>1</v>
      </c>
      <c r="K861">
        <v>43</v>
      </c>
      <c r="L861" t="s">
        <v>129</v>
      </c>
      <c r="M861" t="s">
        <v>57</v>
      </c>
      <c r="N861" t="s">
        <v>2275</v>
      </c>
      <c r="O861" t="s">
        <v>61</v>
      </c>
      <c r="P861" t="s">
        <v>57</v>
      </c>
      <c r="Q861" t="s">
        <v>135</v>
      </c>
      <c r="R861" t="s">
        <v>156</v>
      </c>
      <c r="S861" t="s">
        <v>61</v>
      </c>
      <c r="T861" t="s">
        <v>57</v>
      </c>
      <c r="U861" t="s">
        <v>61</v>
      </c>
      <c r="V861" t="s">
        <v>61</v>
      </c>
      <c r="W861" t="s">
        <v>61</v>
      </c>
      <c r="X861" t="s">
        <v>61</v>
      </c>
      <c r="Y861" t="s">
        <v>61</v>
      </c>
      <c r="Z861" t="s">
        <v>57</v>
      </c>
      <c r="AA861" t="s">
        <v>77</v>
      </c>
      <c r="AB861" t="s">
        <v>61</v>
      </c>
      <c r="AC861" t="s">
        <v>307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66</v>
      </c>
      <c r="AM861">
        <v>0</v>
      </c>
      <c r="AN861">
        <v>1</v>
      </c>
      <c r="AO861">
        <v>0</v>
      </c>
      <c r="AP861" t="s">
        <v>176</v>
      </c>
      <c r="AQ861" t="s">
        <v>78</v>
      </c>
      <c r="AR861" t="s">
        <v>69</v>
      </c>
      <c r="AS861">
        <v>2</v>
      </c>
      <c r="AT861">
        <v>2687</v>
      </c>
      <c r="AU861">
        <v>1</v>
      </c>
      <c r="AV861">
        <v>0</v>
      </c>
      <c r="AW861">
        <v>1</v>
      </c>
      <c r="AX861">
        <v>0</v>
      </c>
      <c r="AY861">
        <v>5</v>
      </c>
      <c r="AZ861" t="s">
        <v>177</v>
      </c>
      <c r="BA861">
        <v>3</v>
      </c>
      <c r="BB861" t="s">
        <v>126</v>
      </c>
      <c r="BC861">
        <v>3</v>
      </c>
    </row>
    <row r="862" spans="1:55">
      <c r="A862" t="s">
        <v>2276</v>
      </c>
      <c r="B862" t="s">
        <v>73</v>
      </c>
      <c r="C862">
        <v>42</v>
      </c>
      <c r="D862" t="s">
        <v>57</v>
      </c>
      <c r="E862">
        <v>3</v>
      </c>
      <c r="F862" t="s">
        <v>2277</v>
      </c>
      <c r="G862">
        <v>91945</v>
      </c>
      <c r="H862">
        <v>32.733564</v>
      </c>
      <c r="I862">
        <v>-117.033713</v>
      </c>
      <c r="J862">
        <v>1</v>
      </c>
      <c r="K862">
        <v>52</v>
      </c>
      <c r="L862" t="s">
        <v>129</v>
      </c>
      <c r="M862" t="s">
        <v>57</v>
      </c>
      <c r="N862" t="s">
        <v>2278</v>
      </c>
      <c r="O862" t="s">
        <v>57</v>
      </c>
      <c r="P862" t="s">
        <v>61</v>
      </c>
      <c r="Q862" t="s">
        <v>143</v>
      </c>
      <c r="R862" t="s">
        <v>143</v>
      </c>
      <c r="S862" t="s">
        <v>143</v>
      </c>
      <c r="T862" t="s">
        <v>143</v>
      </c>
      <c r="U862" t="s">
        <v>143</v>
      </c>
      <c r="V862" t="s">
        <v>143</v>
      </c>
      <c r="W862" t="s">
        <v>143</v>
      </c>
      <c r="X862" t="s">
        <v>143</v>
      </c>
      <c r="Y862" t="s">
        <v>143</v>
      </c>
      <c r="Z862" t="s">
        <v>143</v>
      </c>
      <c r="AA862" t="s">
        <v>122</v>
      </c>
      <c r="AB862" t="s">
        <v>61</v>
      </c>
      <c r="AC862" t="s">
        <v>65</v>
      </c>
      <c r="AD862">
        <v>24.8</v>
      </c>
      <c r="AE862">
        <v>1229.1</v>
      </c>
      <c r="AF862">
        <v>0</v>
      </c>
      <c r="AG862">
        <v>0</v>
      </c>
      <c r="AH862">
        <v>2097.16</v>
      </c>
      <c r="AI862">
        <v>3326.26</v>
      </c>
      <c r="AJ862" t="s">
        <v>66</v>
      </c>
      <c r="AM862">
        <v>0</v>
      </c>
      <c r="AN862">
        <v>1</v>
      </c>
      <c r="AO862">
        <v>0</v>
      </c>
      <c r="AP862" t="s">
        <v>123</v>
      </c>
      <c r="AQ862" t="s">
        <v>78</v>
      </c>
      <c r="AR862" t="s">
        <v>182</v>
      </c>
      <c r="AT862">
        <v>24961</v>
      </c>
      <c r="AU862">
        <v>1</v>
      </c>
      <c r="AV862">
        <v>0</v>
      </c>
      <c r="AW862">
        <v>1</v>
      </c>
      <c r="AX862">
        <v>0</v>
      </c>
      <c r="AY862">
        <v>6</v>
      </c>
      <c r="AZ862" t="s">
        <v>125</v>
      </c>
      <c r="BA862">
        <v>0</v>
      </c>
      <c r="BB862" t="s">
        <v>71</v>
      </c>
      <c r="BC862">
        <v>4</v>
      </c>
    </row>
    <row r="863" spans="1:55">
      <c r="A863" t="s">
        <v>2279</v>
      </c>
      <c r="B863" t="s">
        <v>73</v>
      </c>
      <c r="C863">
        <v>22</v>
      </c>
      <c r="D863" t="s">
        <v>61</v>
      </c>
      <c r="E863">
        <v>0</v>
      </c>
      <c r="F863" t="s">
        <v>298</v>
      </c>
      <c r="G863">
        <v>91601</v>
      </c>
      <c r="H863">
        <v>34.1692</v>
      </c>
      <c r="I863">
        <v>-118.372498</v>
      </c>
      <c r="J863">
        <v>0</v>
      </c>
      <c r="K863">
        <v>2</v>
      </c>
      <c r="L863" t="s">
        <v>59</v>
      </c>
      <c r="M863" t="s">
        <v>57</v>
      </c>
      <c r="N863" t="s">
        <v>2280</v>
      </c>
      <c r="O863" t="s">
        <v>57</v>
      </c>
      <c r="P863" t="s">
        <v>57</v>
      </c>
      <c r="Q863" t="s">
        <v>135</v>
      </c>
      <c r="R863" t="s">
        <v>115</v>
      </c>
      <c r="S863" t="s">
        <v>61</v>
      </c>
      <c r="T863" t="s">
        <v>57</v>
      </c>
      <c r="U863" t="s">
        <v>61</v>
      </c>
      <c r="V863" t="s">
        <v>61</v>
      </c>
      <c r="W863" t="s">
        <v>61</v>
      </c>
      <c r="X863" t="s">
        <v>61</v>
      </c>
      <c r="Y863" t="s">
        <v>57</v>
      </c>
      <c r="Z863" t="s">
        <v>57</v>
      </c>
      <c r="AA863" t="s">
        <v>77</v>
      </c>
      <c r="AB863" t="s">
        <v>57</v>
      </c>
      <c r="AC863" t="s">
        <v>65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88</v>
      </c>
      <c r="AK863" t="s">
        <v>201</v>
      </c>
      <c r="AL863" t="s">
        <v>743</v>
      </c>
      <c r="AM863">
        <v>1</v>
      </c>
      <c r="AN863">
        <v>0</v>
      </c>
      <c r="AO863">
        <v>0</v>
      </c>
      <c r="AP863" t="s">
        <v>91</v>
      </c>
      <c r="AQ863" t="s">
        <v>116</v>
      </c>
      <c r="AR863" t="s">
        <v>69</v>
      </c>
      <c r="AS863">
        <v>3</v>
      </c>
      <c r="AT863">
        <v>36625</v>
      </c>
      <c r="AU863">
        <v>1</v>
      </c>
      <c r="AV863">
        <v>1</v>
      </c>
      <c r="AW863">
        <v>0</v>
      </c>
      <c r="AX863">
        <v>54.4</v>
      </c>
      <c r="AY863">
        <v>1</v>
      </c>
      <c r="AZ863" t="s">
        <v>94</v>
      </c>
      <c r="BA863">
        <v>8</v>
      </c>
      <c r="BB863" t="s">
        <v>95</v>
      </c>
      <c r="BC863">
        <v>1</v>
      </c>
    </row>
    <row r="864" spans="1:55">
      <c r="A864" t="s">
        <v>2281</v>
      </c>
      <c r="B864" t="s">
        <v>56</v>
      </c>
      <c r="C864">
        <v>66</v>
      </c>
      <c r="D864" t="s">
        <v>61</v>
      </c>
      <c r="E864">
        <v>0</v>
      </c>
      <c r="F864" t="s">
        <v>380</v>
      </c>
      <c r="G864">
        <v>95443</v>
      </c>
      <c r="H864">
        <v>39.045246</v>
      </c>
      <c r="I864">
        <v>-122.743181</v>
      </c>
      <c r="J864">
        <v>0</v>
      </c>
      <c r="K864">
        <v>4</v>
      </c>
      <c r="L864" t="s">
        <v>59</v>
      </c>
      <c r="M864" t="s">
        <v>57</v>
      </c>
      <c r="N864" t="s">
        <v>2282</v>
      </c>
      <c r="O864" t="s">
        <v>57</v>
      </c>
      <c r="P864" t="s">
        <v>57</v>
      </c>
      <c r="Q864" t="s">
        <v>85</v>
      </c>
      <c r="R864" t="s">
        <v>100</v>
      </c>
      <c r="S864" t="s">
        <v>57</v>
      </c>
      <c r="T864" t="s">
        <v>61</v>
      </c>
      <c r="U864" t="s">
        <v>61</v>
      </c>
      <c r="V864" t="s">
        <v>61</v>
      </c>
      <c r="W864" t="s">
        <v>61</v>
      </c>
      <c r="X864" t="s">
        <v>61</v>
      </c>
      <c r="Y864" t="s">
        <v>61</v>
      </c>
      <c r="Z864" t="s">
        <v>61</v>
      </c>
      <c r="AA864" t="s">
        <v>64</v>
      </c>
      <c r="AB864" t="s">
        <v>57</v>
      </c>
      <c r="AC864" t="s">
        <v>87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66</v>
      </c>
      <c r="AM864">
        <v>0</v>
      </c>
      <c r="AN864">
        <v>1</v>
      </c>
      <c r="AO864">
        <v>0</v>
      </c>
      <c r="AP864" t="s">
        <v>91</v>
      </c>
      <c r="AQ864" t="s">
        <v>124</v>
      </c>
      <c r="AR864" t="s">
        <v>93</v>
      </c>
      <c r="AS864">
        <v>1</v>
      </c>
      <c r="AT864">
        <v>175</v>
      </c>
      <c r="AU864">
        <v>1</v>
      </c>
      <c r="AV864">
        <v>0</v>
      </c>
      <c r="AW864">
        <v>1</v>
      </c>
      <c r="AX864">
        <v>0</v>
      </c>
      <c r="AY864">
        <v>1</v>
      </c>
      <c r="AZ864" t="s">
        <v>94</v>
      </c>
      <c r="BA864">
        <v>7</v>
      </c>
      <c r="BB864" t="s">
        <v>95</v>
      </c>
      <c r="BC864">
        <v>1</v>
      </c>
    </row>
    <row r="865" spans="1:55">
      <c r="A865" t="s">
        <v>2283</v>
      </c>
      <c r="B865" t="s">
        <v>56</v>
      </c>
      <c r="C865">
        <v>74</v>
      </c>
      <c r="D865" t="s">
        <v>61</v>
      </c>
      <c r="E865">
        <v>0</v>
      </c>
      <c r="F865" t="s">
        <v>1598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59</v>
      </c>
      <c r="M865" t="s">
        <v>57</v>
      </c>
      <c r="N865" t="s">
        <v>2284</v>
      </c>
      <c r="O865" t="s">
        <v>57</v>
      </c>
      <c r="P865" t="s">
        <v>57</v>
      </c>
      <c r="Q865" t="s">
        <v>85</v>
      </c>
      <c r="R865" t="s">
        <v>100</v>
      </c>
      <c r="S865" t="s">
        <v>61</v>
      </c>
      <c r="T865" t="s">
        <v>57</v>
      </c>
      <c r="U865" t="s">
        <v>61</v>
      </c>
      <c r="V865" t="s">
        <v>61</v>
      </c>
      <c r="W865" t="s">
        <v>57</v>
      </c>
      <c r="X865" t="s">
        <v>57</v>
      </c>
      <c r="Y865" t="s">
        <v>61</v>
      </c>
      <c r="Z865" t="s">
        <v>57</v>
      </c>
      <c r="AA865" t="s">
        <v>77</v>
      </c>
      <c r="AB865" t="s">
        <v>57</v>
      </c>
      <c r="AC865" t="s">
        <v>87</v>
      </c>
      <c r="AD865">
        <v>99.95</v>
      </c>
      <c r="AE865">
        <v>3186.65</v>
      </c>
      <c r="AF865">
        <v>0</v>
      </c>
      <c r="AG865">
        <v>0</v>
      </c>
      <c r="AH865">
        <v>1220.16</v>
      </c>
      <c r="AI865">
        <v>4406.81</v>
      </c>
      <c r="AJ865" t="s">
        <v>88</v>
      </c>
      <c r="AK865" t="s">
        <v>89</v>
      </c>
      <c r="AL865" t="s">
        <v>181</v>
      </c>
      <c r="AM865">
        <v>1</v>
      </c>
      <c r="AN865">
        <v>0</v>
      </c>
      <c r="AO865">
        <v>0</v>
      </c>
      <c r="AP865" t="s">
        <v>164</v>
      </c>
      <c r="AQ865" t="s">
        <v>104</v>
      </c>
      <c r="AR865" t="s">
        <v>105</v>
      </c>
      <c r="AS865">
        <v>4</v>
      </c>
      <c r="AT865">
        <v>5519</v>
      </c>
      <c r="AU865">
        <v>1</v>
      </c>
      <c r="AV865">
        <v>1</v>
      </c>
      <c r="AW865">
        <v>0</v>
      </c>
      <c r="AX865">
        <v>99.95</v>
      </c>
      <c r="AY865">
        <v>4</v>
      </c>
      <c r="AZ865" t="s">
        <v>165</v>
      </c>
      <c r="BA865">
        <v>7</v>
      </c>
      <c r="BB865" t="s">
        <v>95</v>
      </c>
      <c r="BC865">
        <v>1</v>
      </c>
    </row>
    <row r="866" spans="1:55">
      <c r="A866" t="s">
        <v>2285</v>
      </c>
      <c r="B866" t="s">
        <v>73</v>
      </c>
      <c r="C866">
        <v>20</v>
      </c>
      <c r="D866" t="s">
        <v>57</v>
      </c>
      <c r="E866">
        <v>1</v>
      </c>
      <c r="F866" t="s">
        <v>2286</v>
      </c>
      <c r="G866">
        <v>95450</v>
      </c>
      <c r="H866">
        <v>38.505995</v>
      </c>
      <c r="I866">
        <v>-123.187019</v>
      </c>
      <c r="J866">
        <v>10</v>
      </c>
      <c r="K866">
        <v>5</v>
      </c>
      <c r="L866" t="s">
        <v>59</v>
      </c>
      <c r="M866" t="s">
        <v>57</v>
      </c>
      <c r="N866" t="s">
        <v>2287</v>
      </c>
      <c r="O866" t="s">
        <v>61</v>
      </c>
      <c r="P866" t="s">
        <v>61</v>
      </c>
      <c r="Q866" t="s">
        <v>143</v>
      </c>
      <c r="R866" t="s">
        <v>143</v>
      </c>
      <c r="S866" t="s">
        <v>143</v>
      </c>
      <c r="T866" t="s">
        <v>143</v>
      </c>
      <c r="U866" t="s">
        <v>143</v>
      </c>
      <c r="V866" t="s">
        <v>143</v>
      </c>
      <c r="W866" t="s">
        <v>143</v>
      </c>
      <c r="X866" t="s">
        <v>143</v>
      </c>
      <c r="Y866" t="s">
        <v>143</v>
      </c>
      <c r="Z866" t="s">
        <v>143</v>
      </c>
      <c r="AA866" t="s">
        <v>77</v>
      </c>
      <c r="AB866" t="s">
        <v>61</v>
      </c>
      <c r="AC866" t="s">
        <v>65</v>
      </c>
      <c r="AD866">
        <v>19.45</v>
      </c>
      <c r="AE866">
        <v>86.05</v>
      </c>
      <c r="AF866">
        <v>0</v>
      </c>
      <c r="AG866">
        <v>0</v>
      </c>
      <c r="AH866">
        <v>40.2</v>
      </c>
      <c r="AI866">
        <v>126.25</v>
      </c>
      <c r="AJ866" t="s">
        <v>66</v>
      </c>
      <c r="AM866">
        <v>0</v>
      </c>
      <c r="AN866">
        <v>1</v>
      </c>
      <c r="AO866">
        <v>0</v>
      </c>
      <c r="AP866" t="s">
        <v>91</v>
      </c>
      <c r="AQ866" t="s">
        <v>116</v>
      </c>
      <c r="AR866" t="s">
        <v>182</v>
      </c>
      <c r="AT866">
        <v>438</v>
      </c>
      <c r="AU866">
        <v>1</v>
      </c>
      <c r="AV866">
        <v>0</v>
      </c>
      <c r="AW866">
        <v>1</v>
      </c>
      <c r="AX866">
        <v>0</v>
      </c>
      <c r="AY866">
        <v>1</v>
      </c>
      <c r="AZ866" t="s">
        <v>94</v>
      </c>
      <c r="BA866">
        <v>6</v>
      </c>
      <c r="BB866" t="s">
        <v>95</v>
      </c>
      <c r="BC866">
        <v>1</v>
      </c>
    </row>
    <row r="867" spans="1:55">
      <c r="A867" t="s">
        <v>2288</v>
      </c>
      <c r="B867" t="s">
        <v>56</v>
      </c>
      <c r="C867">
        <v>70</v>
      </c>
      <c r="D867" t="s">
        <v>61</v>
      </c>
      <c r="E867">
        <v>0</v>
      </c>
      <c r="F867" t="s">
        <v>2289</v>
      </c>
      <c r="G867">
        <v>94037</v>
      </c>
      <c r="H867">
        <v>37.540582</v>
      </c>
      <c r="I867">
        <v>-122.509594</v>
      </c>
      <c r="J867">
        <v>0</v>
      </c>
      <c r="K867">
        <v>27</v>
      </c>
      <c r="L867" t="s">
        <v>216</v>
      </c>
      <c r="M867" t="s">
        <v>57</v>
      </c>
      <c r="N867" t="s">
        <v>2290</v>
      </c>
      <c r="O867" t="s">
        <v>57</v>
      </c>
      <c r="P867" t="s">
        <v>57</v>
      </c>
      <c r="Q867" t="s">
        <v>85</v>
      </c>
      <c r="R867" t="s">
        <v>100</v>
      </c>
      <c r="S867" t="s">
        <v>57</v>
      </c>
      <c r="T867" t="s">
        <v>57</v>
      </c>
      <c r="U867" t="s">
        <v>57</v>
      </c>
      <c r="V867" t="s">
        <v>61</v>
      </c>
      <c r="W867" t="s">
        <v>57</v>
      </c>
      <c r="X867" t="s">
        <v>57</v>
      </c>
      <c r="Y867" t="s">
        <v>61</v>
      </c>
      <c r="Z867" t="s">
        <v>57</v>
      </c>
      <c r="AA867" t="s">
        <v>64</v>
      </c>
      <c r="AB867" t="s">
        <v>57</v>
      </c>
      <c r="AC867" t="s">
        <v>87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66</v>
      </c>
      <c r="AM867">
        <v>0</v>
      </c>
      <c r="AN867">
        <v>1</v>
      </c>
      <c r="AO867">
        <v>0</v>
      </c>
      <c r="AP867" t="s">
        <v>164</v>
      </c>
      <c r="AQ867" t="s">
        <v>104</v>
      </c>
      <c r="AR867" t="s">
        <v>105</v>
      </c>
      <c r="AS867">
        <v>6</v>
      </c>
      <c r="AT867">
        <v>2346</v>
      </c>
      <c r="AU867">
        <v>1</v>
      </c>
      <c r="AV867">
        <v>0</v>
      </c>
      <c r="AW867">
        <v>1</v>
      </c>
      <c r="AX867">
        <v>0</v>
      </c>
      <c r="AY867">
        <v>4</v>
      </c>
      <c r="AZ867" t="s">
        <v>165</v>
      </c>
      <c r="BA867">
        <v>4</v>
      </c>
      <c r="BB867" t="s">
        <v>80</v>
      </c>
      <c r="BC867">
        <v>2</v>
      </c>
    </row>
    <row r="868" spans="1:55">
      <c r="A868" t="s">
        <v>2291</v>
      </c>
      <c r="B868" t="s">
        <v>73</v>
      </c>
      <c r="C868">
        <v>64</v>
      </c>
      <c r="D868" t="s">
        <v>61</v>
      </c>
      <c r="E868">
        <v>0</v>
      </c>
      <c r="F868" t="s">
        <v>413</v>
      </c>
      <c r="G868">
        <v>95365</v>
      </c>
      <c r="H868">
        <v>37.329725</v>
      </c>
      <c r="I868">
        <v>-120.306399</v>
      </c>
      <c r="J868">
        <v>0</v>
      </c>
      <c r="K868">
        <v>4</v>
      </c>
      <c r="L868" t="s">
        <v>83</v>
      </c>
      <c r="M868" t="s">
        <v>57</v>
      </c>
      <c r="N868" t="s">
        <v>2292</v>
      </c>
      <c r="O868" t="s">
        <v>61</v>
      </c>
      <c r="P868" t="s">
        <v>57</v>
      </c>
      <c r="Q868" t="s">
        <v>135</v>
      </c>
      <c r="R868" t="s">
        <v>156</v>
      </c>
      <c r="S868" t="s">
        <v>61</v>
      </c>
      <c r="T868" t="s">
        <v>61</v>
      </c>
      <c r="U868" t="s">
        <v>61</v>
      </c>
      <c r="V868" t="s">
        <v>61</v>
      </c>
      <c r="W868" t="s">
        <v>61</v>
      </c>
      <c r="X868" t="s">
        <v>57</v>
      </c>
      <c r="Y868" t="s">
        <v>57</v>
      </c>
      <c r="Z868" t="s">
        <v>61</v>
      </c>
      <c r="AA868" t="s">
        <v>77</v>
      </c>
      <c r="AB868" t="s">
        <v>61</v>
      </c>
      <c r="AC868" t="s">
        <v>87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88</v>
      </c>
      <c r="AK868" t="s">
        <v>201</v>
      </c>
      <c r="AL868" t="s">
        <v>202</v>
      </c>
      <c r="AM868">
        <v>1</v>
      </c>
      <c r="AN868">
        <v>0</v>
      </c>
      <c r="AO868">
        <v>0</v>
      </c>
      <c r="AP868" t="s">
        <v>91</v>
      </c>
      <c r="AQ868" t="s">
        <v>124</v>
      </c>
      <c r="AR868" t="s">
        <v>69</v>
      </c>
      <c r="AS868">
        <v>2</v>
      </c>
      <c r="AT868">
        <v>4150</v>
      </c>
      <c r="AU868">
        <v>1</v>
      </c>
      <c r="AV868">
        <v>1</v>
      </c>
      <c r="AW868">
        <v>0</v>
      </c>
      <c r="AX868">
        <v>54.3</v>
      </c>
      <c r="AY868">
        <v>1</v>
      </c>
      <c r="AZ868" t="s">
        <v>94</v>
      </c>
      <c r="BA868">
        <v>8</v>
      </c>
      <c r="BB868" t="s">
        <v>95</v>
      </c>
      <c r="BC868">
        <v>1</v>
      </c>
    </row>
    <row r="869" spans="1:55">
      <c r="A869" t="s">
        <v>2293</v>
      </c>
      <c r="B869" t="s">
        <v>73</v>
      </c>
      <c r="C869">
        <v>78</v>
      </c>
      <c r="D869" t="s">
        <v>61</v>
      </c>
      <c r="E869">
        <v>0</v>
      </c>
      <c r="F869" t="s">
        <v>226</v>
      </c>
      <c r="G869">
        <v>90067</v>
      </c>
      <c r="H869">
        <v>34.057496</v>
      </c>
      <c r="I869">
        <v>-118.413959</v>
      </c>
      <c r="J869">
        <v>0</v>
      </c>
      <c r="K869">
        <v>23</v>
      </c>
      <c r="L869" t="s">
        <v>59</v>
      </c>
      <c r="M869" t="s">
        <v>61</v>
      </c>
      <c r="N869" t="s">
        <v>143</v>
      </c>
      <c r="O869" t="s">
        <v>143</v>
      </c>
      <c r="P869" t="s">
        <v>57</v>
      </c>
      <c r="Q869" t="s">
        <v>62</v>
      </c>
      <c r="R869" t="s">
        <v>275</v>
      </c>
      <c r="S869" t="s">
        <v>61</v>
      </c>
      <c r="T869" t="s">
        <v>61</v>
      </c>
      <c r="U869" t="s">
        <v>61</v>
      </c>
      <c r="V869" t="s">
        <v>61</v>
      </c>
      <c r="W869" t="s">
        <v>61</v>
      </c>
      <c r="X869" t="s">
        <v>57</v>
      </c>
      <c r="Y869" t="s">
        <v>57</v>
      </c>
      <c r="Z869" t="s">
        <v>57</v>
      </c>
      <c r="AA869" t="s">
        <v>77</v>
      </c>
      <c r="AB869" t="s">
        <v>57</v>
      </c>
      <c r="AC869" t="s">
        <v>87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66</v>
      </c>
      <c r="AM869">
        <v>0</v>
      </c>
      <c r="AN869">
        <v>1</v>
      </c>
      <c r="AO869">
        <v>0</v>
      </c>
      <c r="AP869" t="s">
        <v>103</v>
      </c>
      <c r="AQ869" t="s">
        <v>104</v>
      </c>
      <c r="AR869" t="s">
        <v>137</v>
      </c>
      <c r="AS869">
        <v>3</v>
      </c>
      <c r="AT869">
        <v>2527</v>
      </c>
      <c r="AU869">
        <v>1</v>
      </c>
      <c r="AV869">
        <v>0</v>
      </c>
      <c r="AW869">
        <v>1</v>
      </c>
      <c r="AX869">
        <v>0</v>
      </c>
      <c r="AY869">
        <v>3</v>
      </c>
      <c r="AZ869" t="s">
        <v>106</v>
      </c>
      <c r="BA869">
        <v>5</v>
      </c>
      <c r="BB869" t="s">
        <v>80</v>
      </c>
      <c r="BC869">
        <v>2</v>
      </c>
    </row>
    <row r="870" spans="1:55">
      <c r="A870" t="s">
        <v>2294</v>
      </c>
      <c r="B870" t="s">
        <v>56</v>
      </c>
      <c r="C870">
        <v>46</v>
      </c>
      <c r="D870" t="s">
        <v>57</v>
      </c>
      <c r="E870">
        <v>0</v>
      </c>
      <c r="F870" t="s">
        <v>252</v>
      </c>
      <c r="G870">
        <v>92130</v>
      </c>
      <c r="H870">
        <v>32.957195</v>
      </c>
      <c r="I870">
        <v>-117.202542</v>
      </c>
      <c r="J870">
        <v>1</v>
      </c>
      <c r="K870">
        <v>9</v>
      </c>
      <c r="L870" t="s">
        <v>83</v>
      </c>
      <c r="M870" t="s">
        <v>57</v>
      </c>
      <c r="N870" t="s">
        <v>2295</v>
      </c>
      <c r="O870" t="s">
        <v>61</v>
      </c>
      <c r="P870" t="s">
        <v>57</v>
      </c>
      <c r="Q870" t="s">
        <v>85</v>
      </c>
      <c r="R870" t="s">
        <v>332</v>
      </c>
      <c r="S870" t="s">
        <v>61</v>
      </c>
      <c r="T870" t="s">
        <v>61</v>
      </c>
      <c r="U870" t="s">
        <v>57</v>
      </c>
      <c r="V870" t="s">
        <v>61</v>
      </c>
      <c r="W870" t="s">
        <v>61</v>
      </c>
      <c r="X870" t="s">
        <v>61</v>
      </c>
      <c r="Y870" t="s">
        <v>61</v>
      </c>
      <c r="Z870" t="s">
        <v>57</v>
      </c>
      <c r="AA870" t="s">
        <v>77</v>
      </c>
      <c r="AB870" t="s">
        <v>57</v>
      </c>
      <c r="AC870" t="s">
        <v>87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88</v>
      </c>
      <c r="AK870" t="s">
        <v>89</v>
      </c>
      <c r="AL870" t="s">
        <v>181</v>
      </c>
      <c r="AM870">
        <v>1</v>
      </c>
      <c r="AN870">
        <v>0</v>
      </c>
      <c r="AO870">
        <v>0</v>
      </c>
      <c r="AP870" t="s">
        <v>67</v>
      </c>
      <c r="AQ870" t="s">
        <v>78</v>
      </c>
      <c r="AR870" t="s">
        <v>93</v>
      </c>
      <c r="AS870">
        <v>2</v>
      </c>
      <c r="AT870">
        <v>28201</v>
      </c>
      <c r="AU870">
        <v>1</v>
      </c>
      <c r="AV870">
        <v>1</v>
      </c>
      <c r="AW870">
        <v>0</v>
      </c>
      <c r="AX870">
        <v>75.75</v>
      </c>
      <c r="AY870">
        <v>2</v>
      </c>
      <c r="AZ870" t="s">
        <v>70</v>
      </c>
      <c r="BA870">
        <v>6</v>
      </c>
      <c r="BB870" t="s">
        <v>95</v>
      </c>
      <c r="BC870">
        <v>1</v>
      </c>
    </row>
    <row r="871" spans="1:55">
      <c r="A871" t="s">
        <v>2296</v>
      </c>
      <c r="B871" t="s">
        <v>73</v>
      </c>
      <c r="C871">
        <v>40</v>
      </c>
      <c r="D871" t="s">
        <v>61</v>
      </c>
      <c r="E871">
        <v>0</v>
      </c>
      <c r="F871" t="s">
        <v>2297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129</v>
      </c>
      <c r="M871" t="s">
        <v>57</v>
      </c>
      <c r="N871" t="s">
        <v>2298</v>
      </c>
      <c r="O871" t="s">
        <v>57</v>
      </c>
      <c r="P871" t="s">
        <v>57</v>
      </c>
      <c r="Q871" t="s">
        <v>85</v>
      </c>
      <c r="R871" t="s">
        <v>300</v>
      </c>
      <c r="S871" t="s">
        <v>61</v>
      </c>
      <c r="T871" t="s">
        <v>61</v>
      </c>
      <c r="U871" t="s">
        <v>61</v>
      </c>
      <c r="V871" t="s">
        <v>61</v>
      </c>
      <c r="W871" t="s">
        <v>57</v>
      </c>
      <c r="X871" t="s">
        <v>57</v>
      </c>
      <c r="Y871" t="s">
        <v>57</v>
      </c>
      <c r="Z871" t="s">
        <v>57</v>
      </c>
      <c r="AA871" t="s">
        <v>77</v>
      </c>
      <c r="AB871" t="s">
        <v>57</v>
      </c>
      <c r="AC871" t="s">
        <v>87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88</v>
      </c>
      <c r="AK871" t="s">
        <v>89</v>
      </c>
      <c r="AL871" t="s">
        <v>356</v>
      </c>
      <c r="AM871">
        <v>1</v>
      </c>
      <c r="AN871">
        <v>0</v>
      </c>
      <c r="AO871">
        <v>0</v>
      </c>
      <c r="AP871" t="s">
        <v>123</v>
      </c>
      <c r="AQ871" t="s">
        <v>78</v>
      </c>
      <c r="AR871" t="s">
        <v>105</v>
      </c>
      <c r="AS871">
        <v>4</v>
      </c>
      <c r="AT871">
        <v>1749</v>
      </c>
      <c r="AU871">
        <v>1</v>
      </c>
      <c r="AV871">
        <v>1</v>
      </c>
      <c r="AW871">
        <v>0</v>
      </c>
      <c r="AX871">
        <v>96.8</v>
      </c>
      <c r="AY871">
        <v>6</v>
      </c>
      <c r="AZ871" t="s">
        <v>125</v>
      </c>
      <c r="BA871">
        <v>7</v>
      </c>
      <c r="BB871" t="s">
        <v>95</v>
      </c>
      <c r="BC871">
        <v>1</v>
      </c>
    </row>
    <row r="872" spans="1:55">
      <c r="A872" t="s">
        <v>2299</v>
      </c>
      <c r="B872" t="s">
        <v>56</v>
      </c>
      <c r="C872">
        <v>51</v>
      </c>
      <c r="D872" t="s">
        <v>57</v>
      </c>
      <c r="E872">
        <v>0</v>
      </c>
      <c r="F872" t="s">
        <v>252</v>
      </c>
      <c r="G872">
        <v>92106</v>
      </c>
      <c r="H872">
        <v>32.71346</v>
      </c>
      <c r="I872">
        <v>-117.236378</v>
      </c>
      <c r="J872">
        <v>1</v>
      </c>
      <c r="K872">
        <v>49</v>
      </c>
      <c r="L872" t="s">
        <v>129</v>
      </c>
      <c r="M872" t="s">
        <v>61</v>
      </c>
      <c r="N872" t="s">
        <v>143</v>
      </c>
      <c r="O872" t="s">
        <v>143</v>
      </c>
      <c r="P872" t="s">
        <v>57</v>
      </c>
      <c r="Q872" t="s">
        <v>135</v>
      </c>
      <c r="R872" t="s">
        <v>136</v>
      </c>
      <c r="S872" t="s">
        <v>61</v>
      </c>
      <c r="T872" t="s">
        <v>57</v>
      </c>
      <c r="U872" t="s">
        <v>61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64</v>
      </c>
      <c r="AB872" t="s">
        <v>57</v>
      </c>
      <c r="AC872" t="s">
        <v>65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66</v>
      </c>
      <c r="AM872">
        <v>0</v>
      </c>
      <c r="AN872">
        <v>1</v>
      </c>
      <c r="AO872">
        <v>0</v>
      </c>
      <c r="AP872" t="s">
        <v>123</v>
      </c>
      <c r="AQ872" t="s">
        <v>92</v>
      </c>
      <c r="AR872" t="s">
        <v>69</v>
      </c>
      <c r="AS872">
        <v>6</v>
      </c>
      <c r="AT872">
        <v>18525</v>
      </c>
      <c r="AU872">
        <v>1</v>
      </c>
      <c r="AV872">
        <v>0</v>
      </c>
      <c r="AW872">
        <v>1</v>
      </c>
      <c r="AX872">
        <v>0</v>
      </c>
      <c r="AY872">
        <v>6</v>
      </c>
      <c r="AZ872" t="s">
        <v>125</v>
      </c>
      <c r="BA872">
        <v>1</v>
      </c>
      <c r="BB872" t="s">
        <v>71</v>
      </c>
      <c r="BC872">
        <v>4</v>
      </c>
    </row>
    <row r="873" spans="1:55">
      <c r="A873" t="s">
        <v>2300</v>
      </c>
      <c r="B873" t="s">
        <v>56</v>
      </c>
      <c r="C873">
        <v>30</v>
      </c>
      <c r="D873" t="s">
        <v>57</v>
      </c>
      <c r="E873">
        <v>0</v>
      </c>
      <c r="F873" t="s">
        <v>2301</v>
      </c>
      <c r="G873">
        <v>94507</v>
      </c>
      <c r="H873">
        <v>37.855717</v>
      </c>
      <c r="I873">
        <v>-121.994813</v>
      </c>
      <c r="J873">
        <v>1</v>
      </c>
      <c r="K873">
        <v>71</v>
      </c>
      <c r="L873" t="s">
        <v>119</v>
      </c>
      <c r="M873" t="s">
        <v>57</v>
      </c>
      <c r="N873" t="s">
        <v>2302</v>
      </c>
      <c r="O873" t="s">
        <v>57</v>
      </c>
      <c r="P873" t="s">
        <v>57</v>
      </c>
      <c r="Q873" t="s">
        <v>62</v>
      </c>
      <c r="R873" t="s">
        <v>254</v>
      </c>
      <c r="S873" t="s">
        <v>61</v>
      </c>
      <c r="T873" t="s">
        <v>61</v>
      </c>
      <c r="U873" t="s">
        <v>57</v>
      </c>
      <c r="V873" t="s">
        <v>57</v>
      </c>
      <c r="W873" t="s">
        <v>57</v>
      </c>
      <c r="X873" t="s">
        <v>57</v>
      </c>
      <c r="Y873" t="s">
        <v>57</v>
      </c>
      <c r="Z873" t="s">
        <v>57</v>
      </c>
      <c r="AA873" t="s">
        <v>122</v>
      </c>
      <c r="AB873" t="s">
        <v>57</v>
      </c>
      <c r="AC873" t="s">
        <v>87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66</v>
      </c>
      <c r="AM873">
        <v>0</v>
      </c>
      <c r="AN873">
        <v>1</v>
      </c>
      <c r="AO873">
        <v>0</v>
      </c>
      <c r="AP873" t="s">
        <v>123</v>
      </c>
      <c r="AQ873" t="s">
        <v>68</v>
      </c>
      <c r="AR873" t="s">
        <v>93</v>
      </c>
      <c r="AS873">
        <v>6</v>
      </c>
      <c r="AT873">
        <v>15187</v>
      </c>
      <c r="AU873">
        <v>1</v>
      </c>
      <c r="AV873">
        <v>0</v>
      </c>
      <c r="AW873">
        <v>1</v>
      </c>
      <c r="AX873">
        <v>0</v>
      </c>
      <c r="AY873">
        <v>6</v>
      </c>
      <c r="AZ873" t="s">
        <v>125</v>
      </c>
      <c r="BA873">
        <v>1</v>
      </c>
      <c r="BB873" t="s">
        <v>71</v>
      </c>
      <c r="BC873">
        <v>4</v>
      </c>
    </row>
    <row r="874" spans="1:55">
      <c r="A874" t="s">
        <v>2303</v>
      </c>
      <c r="B874" t="s">
        <v>73</v>
      </c>
      <c r="C874">
        <v>49</v>
      </c>
      <c r="D874" t="s">
        <v>57</v>
      </c>
      <c r="E874">
        <v>0</v>
      </c>
      <c r="F874" t="s">
        <v>2062</v>
      </c>
      <c r="G874">
        <v>91306</v>
      </c>
      <c r="H874">
        <v>34.209532</v>
      </c>
      <c r="I874">
        <v>-118.577563</v>
      </c>
      <c r="J874">
        <v>3</v>
      </c>
      <c r="K874">
        <v>59</v>
      </c>
      <c r="L874" t="s">
        <v>59</v>
      </c>
      <c r="M874" t="s">
        <v>57</v>
      </c>
      <c r="N874" t="s">
        <v>2304</v>
      </c>
      <c r="O874" t="s">
        <v>61</v>
      </c>
      <c r="P874" t="s">
        <v>57</v>
      </c>
      <c r="Q874" t="s">
        <v>135</v>
      </c>
      <c r="R874" t="s">
        <v>100</v>
      </c>
      <c r="S874" t="s">
        <v>57</v>
      </c>
      <c r="T874" t="s">
        <v>57</v>
      </c>
      <c r="U874" t="s">
        <v>57</v>
      </c>
      <c r="V874" t="s">
        <v>61</v>
      </c>
      <c r="W874" t="s">
        <v>57</v>
      </c>
      <c r="X874" t="s">
        <v>61</v>
      </c>
      <c r="Y874" t="s">
        <v>61</v>
      </c>
      <c r="Z874" t="s">
        <v>57</v>
      </c>
      <c r="AA874" t="s">
        <v>64</v>
      </c>
      <c r="AB874" t="s">
        <v>61</v>
      </c>
      <c r="AC874" t="s">
        <v>65</v>
      </c>
      <c r="AD874">
        <v>66.40000000000001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66</v>
      </c>
      <c r="AM874">
        <v>0</v>
      </c>
      <c r="AN874">
        <v>1</v>
      </c>
      <c r="AO874">
        <v>0</v>
      </c>
      <c r="AP874" t="s">
        <v>123</v>
      </c>
      <c r="AQ874" t="s">
        <v>78</v>
      </c>
      <c r="AR874" t="s">
        <v>69</v>
      </c>
      <c r="AS874">
        <v>5</v>
      </c>
      <c r="AT874">
        <v>43857</v>
      </c>
      <c r="AU874">
        <v>1</v>
      </c>
      <c r="AV874">
        <v>0</v>
      </c>
      <c r="AW874">
        <v>1</v>
      </c>
      <c r="AX874">
        <v>0</v>
      </c>
      <c r="AY874">
        <v>6</v>
      </c>
      <c r="AZ874" t="s">
        <v>125</v>
      </c>
      <c r="BA874">
        <v>1</v>
      </c>
      <c r="BB874" t="s">
        <v>71</v>
      </c>
      <c r="BC874">
        <v>4</v>
      </c>
    </row>
    <row r="875" spans="1:55">
      <c r="A875" t="s">
        <v>2305</v>
      </c>
      <c r="B875" t="s">
        <v>56</v>
      </c>
      <c r="C875">
        <v>68</v>
      </c>
      <c r="D875" t="s">
        <v>57</v>
      </c>
      <c r="E875">
        <v>0</v>
      </c>
      <c r="F875" t="s">
        <v>1429</v>
      </c>
      <c r="G875">
        <v>93638</v>
      </c>
      <c r="H875">
        <v>37.004068</v>
      </c>
      <c r="I875">
        <v>-119.930027</v>
      </c>
      <c r="J875">
        <v>5</v>
      </c>
      <c r="K875">
        <v>68</v>
      </c>
      <c r="L875" t="s">
        <v>59</v>
      </c>
      <c r="M875" t="s">
        <v>57</v>
      </c>
      <c r="N875" t="s">
        <v>2306</v>
      </c>
      <c r="O875" t="s">
        <v>57</v>
      </c>
      <c r="P875" t="s">
        <v>57</v>
      </c>
      <c r="Q875" t="s">
        <v>85</v>
      </c>
      <c r="R875" t="s">
        <v>156</v>
      </c>
      <c r="S875" t="s">
        <v>57</v>
      </c>
      <c r="T875" t="s">
        <v>57</v>
      </c>
      <c r="U875" t="s">
        <v>61</v>
      </c>
      <c r="V875" t="s">
        <v>61</v>
      </c>
      <c r="W875" t="s">
        <v>61</v>
      </c>
      <c r="X875" t="s">
        <v>57</v>
      </c>
      <c r="Y875" t="s">
        <v>61</v>
      </c>
      <c r="Z875" t="s">
        <v>57</v>
      </c>
      <c r="AA875" t="s">
        <v>64</v>
      </c>
      <c r="AB875" t="s">
        <v>57</v>
      </c>
      <c r="AC875" t="s">
        <v>65</v>
      </c>
      <c r="AD875">
        <v>96.55</v>
      </c>
      <c r="AE875">
        <v>6581.9</v>
      </c>
      <c r="AF875">
        <v>0</v>
      </c>
      <c r="AG875">
        <v>0</v>
      </c>
      <c r="AH875">
        <v>134.64</v>
      </c>
      <c r="AI875">
        <v>6716.54</v>
      </c>
      <c r="AJ875" t="s">
        <v>88</v>
      </c>
      <c r="AK875" t="s">
        <v>205</v>
      </c>
      <c r="AL875" t="s">
        <v>206</v>
      </c>
      <c r="AM875">
        <v>1</v>
      </c>
      <c r="AN875">
        <v>0</v>
      </c>
      <c r="AO875">
        <v>0</v>
      </c>
      <c r="AP875" t="s">
        <v>123</v>
      </c>
      <c r="AQ875" t="s">
        <v>124</v>
      </c>
      <c r="AR875" t="s">
        <v>105</v>
      </c>
      <c r="AS875">
        <v>4</v>
      </c>
      <c r="AT875">
        <v>49247</v>
      </c>
      <c r="AU875">
        <v>1</v>
      </c>
      <c r="AV875">
        <v>1</v>
      </c>
      <c r="AW875">
        <v>0</v>
      </c>
      <c r="AX875">
        <v>96.55</v>
      </c>
      <c r="AY875">
        <v>6</v>
      </c>
      <c r="AZ875" t="s">
        <v>125</v>
      </c>
      <c r="BA875">
        <v>3</v>
      </c>
      <c r="BB875" t="s">
        <v>126</v>
      </c>
      <c r="BC875">
        <v>3</v>
      </c>
    </row>
    <row r="876" spans="1:55">
      <c r="A876" t="s">
        <v>2307</v>
      </c>
      <c r="B876" t="s">
        <v>56</v>
      </c>
      <c r="C876">
        <v>33</v>
      </c>
      <c r="D876" t="s">
        <v>57</v>
      </c>
      <c r="E876">
        <v>0</v>
      </c>
      <c r="F876" t="s">
        <v>2308</v>
      </c>
      <c r="G876">
        <v>95979</v>
      </c>
      <c r="H876">
        <v>39.288127</v>
      </c>
      <c r="I876">
        <v>-122.415841</v>
      </c>
      <c r="J876">
        <v>6</v>
      </c>
      <c r="K876">
        <v>64</v>
      </c>
      <c r="L876" t="s">
        <v>59</v>
      </c>
      <c r="M876" t="s">
        <v>57</v>
      </c>
      <c r="N876" t="s">
        <v>2309</v>
      </c>
      <c r="O876" t="s">
        <v>57</v>
      </c>
      <c r="P876" t="s">
        <v>57</v>
      </c>
      <c r="Q876" t="s">
        <v>62</v>
      </c>
      <c r="R876" t="s">
        <v>100</v>
      </c>
      <c r="S876" t="s">
        <v>57</v>
      </c>
      <c r="T876" t="s">
        <v>57</v>
      </c>
      <c r="U876" t="s">
        <v>57</v>
      </c>
      <c r="V876" t="s">
        <v>57</v>
      </c>
      <c r="W876" t="s">
        <v>61</v>
      </c>
      <c r="X876" t="s">
        <v>57</v>
      </c>
      <c r="Y876" t="s">
        <v>57</v>
      </c>
      <c r="Z876" t="s">
        <v>57</v>
      </c>
      <c r="AA876" t="s">
        <v>122</v>
      </c>
      <c r="AB876" t="s">
        <v>57</v>
      </c>
      <c r="AC876" t="s">
        <v>307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66</v>
      </c>
      <c r="AM876">
        <v>0</v>
      </c>
      <c r="AN876">
        <v>1</v>
      </c>
      <c r="AO876">
        <v>0</v>
      </c>
      <c r="AP876" t="s">
        <v>123</v>
      </c>
      <c r="AQ876" t="s">
        <v>68</v>
      </c>
      <c r="AR876" t="s">
        <v>93</v>
      </c>
      <c r="AS876">
        <v>7</v>
      </c>
      <c r="AT876">
        <v>844</v>
      </c>
      <c r="AU876">
        <v>1</v>
      </c>
      <c r="AV876">
        <v>0</v>
      </c>
      <c r="AW876">
        <v>1</v>
      </c>
      <c r="AX876">
        <v>0</v>
      </c>
      <c r="AY876">
        <v>6</v>
      </c>
      <c r="AZ876" t="s">
        <v>125</v>
      </c>
      <c r="BA876">
        <v>1</v>
      </c>
      <c r="BB876" t="s">
        <v>71</v>
      </c>
      <c r="BC876">
        <v>4</v>
      </c>
    </row>
    <row r="877" spans="1:55">
      <c r="A877" t="s">
        <v>2310</v>
      </c>
      <c r="B877" t="s">
        <v>56</v>
      </c>
      <c r="C877">
        <v>56</v>
      </c>
      <c r="D877" t="s">
        <v>57</v>
      </c>
      <c r="E877">
        <v>0</v>
      </c>
      <c r="F877" t="s">
        <v>2006</v>
      </c>
      <c r="G877">
        <v>93541</v>
      </c>
      <c r="H877">
        <v>37.890145</v>
      </c>
      <c r="I877">
        <v>-119.184087</v>
      </c>
      <c r="J877">
        <v>6</v>
      </c>
      <c r="K877">
        <v>72</v>
      </c>
      <c r="L877" t="s">
        <v>119</v>
      </c>
      <c r="M877" t="s">
        <v>57</v>
      </c>
      <c r="N877" t="s">
        <v>2311</v>
      </c>
      <c r="O877" t="s">
        <v>57</v>
      </c>
      <c r="P877" t="s">
        <v>57</v>
      </c>
      <c r="Q877" t="s">
        <v>135</v>
      </c>
      <c r="R877" t="s">
        <v>163</v>
      </c>
      <c r="S877" t="s">
        <v>57</v>
      </c>
      <c r="T877" t="s">
        <v>61</v>
      </c>
      <c r="U877" t="s">
        <v>57</v>
      </c>
      <c r="V877" t="s">
        <v>57</v>
      </c>
      <c r="W877" t="s">
        <v>61</v>
      </c>
      <c r="X877" t="s">
        <v>61</v>
      </c>
      <c r="Y877" t="s">
        <v>61</v>
      </c>
      <c r="Z877" t="s">
        <v>57</v>
      </c>
      <c r="AA877" t="s">
        <v>122</v>
      </c>
      <c r="AB877" t="s">
        <v>61</v>
      </c>
      <c r="AC877" t="s">
        <v>87</v>
      </c>
      <c r="AD877">
        <v>66.84999999999999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66</v>
      </c>
      <c r="AM877">
        <v>0</v>
      </c>
      <c r="AN877">
        <v>1</v>
      </c>
      <c r="AO877">
        <v>0</v>
      </c>
      <c r="AP877" t="s">
        <v>123</v>
      </c>
      <c r="AQ877" t="s">
        <v>92</v>
      </c>
      <c r="AR877" t="s">
        <v>69</v>
      </c>
      <c r="AS877">
        <v>4</v>
      </c>
      <c r="AT877">
        <v>504</v>
      </c>
      <c r="AU877">
        <v>1</v>
      </c>
      <c r="AV877">
        <v>0</v>
      </c>
      <c r="AW877">
        <v>1</v>
      </c>
      <c r="AX877">
        <v>0</v>
      </c>
      <c r="AY877">
        <v>6</v>
      </c>
      <c r="AZ877" t="s">
        <v>125</v>
      </c>
      <c r="BA877">
        <v>1</v>
      </c>
      <c r="BB877" t="s">
        <v>71</v>
      </c>
      <c r="BC877">
        <v>4</v>
      </c>
    </row>
    <row r="878" spans="1:55">
      <c r="A878" t="s">
        <v>2312</v>
      </c>
      <c r="B878" t="s">
        <v>56</v>
      </c>
      <c r="C878">
        <v>66</v>
      </c>
      <c r="D878" t="s">
        <v>57</v>
      </c>
      <c r="E878">
        <v>0</v>
      </c>
      <c r="F878" t="s">
        <v>245</v>
      </c>
      <c r="G878">
        <v>90255</v>
      </c>
      <c r="H878">
        <v>33.97803</v>
      </c>
      <c r="I878">
        <v>-118.217141</v>
      </c>
      <c r="J878">
        <v>1</v>
      </c>
      <c r="K878">
        <v>16</v>
      </c>
      <c r="L878" t="s">
        <v>98</v>
      </c>
      <c r="M878" t="s">
        <v>57</v>
      </c>
      <c r="N878" t="s">
        <v>2313</v>
      </c>
      <c r="O878" t="s">
        <v>57</v>
      </c>
      <c r="P878" t="s">
        <v>57</v>
      </c>
      <c r="Q878" t="s">
        <v>85</v>
      </c>
      <c r="R878" t="s">
        <v>254</v>
      </c>
      <c r="S878" t="s">
        <v>61</v>
      </c>
      <c r="T878" t="s">
        <v>61</v>
      </c>
      <c r="U878" t="s">
        <v>61</v>
      </c>
      <c r="V878" t="s">
        <v>61</v>
      </c>
      <c r="W878" t="s">
        <v>61</v>
      </c>
      <c r="X878" t="s">
        <v>57</v>
      </c>
      <c r="Y878" t="s">
        <v>61</v>
      </c>
      <c r="Z878" t="s">
        <v>57</v>
      </c>
      <c r="AA878" t="s">
        <v>77</v>
      </c>
      <c r="AB878" t="s">
        <v>57</v>
      </c>
      <c r="AC878" t="s">
        <v>65</v>
      </c>
      <c r="AD878">
        <v>85.34999999999999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88</v>
      </c>
      <c r="AK878" t="s">
        <v>101</v>
      </c>
      <c r="AL878" t="s">
        <v>175</v>
      </c>
      <c r="AM878">
        <v>1</v>
      </c>
      <c r="AN878">
        <v>0</v>
      </c>
      <c r="AO878">
        <v>0</v>
      </c>
      <c r="AP878" t="s">
        <v>103</v>
      </c>
      <c r="AQ878" t="s">
        <v>124</v>
      </c>
      <c r="AR878" t="s">
        <v>93</v>
      </c>
      <c r="AS878">
        <v>2</v>
      </c>
      <c r="AT878">
        <v>78114</v>
      </c>
      <c r="AU878">
        <v>1</v>
      </c>
      <c r="AV878">
        <v>1</v>
      </c>
      <c r="AW878">
        <v>0</v>
      </c>
      <c r="AX878">
        <v>85.34999999999999</v>
      </c>
      <c r="AY878">
        <v>3</v>
      </c>
      <c r="AZ878" t="s">
        <v>106</v>
      </c>
      <c r="BA878">
        <v>6</v>
      </c>
      <c r="BB878" t="s">
        <v>95</v>
      </c>
      <c r="BC878">
        <v>1</v>
      </c>
    </row>
    <row r="879" spans="1:55">
      <c r="A879" t="s">
        <v>2314</v>
      </c>
      <c r="B879" t="s">
        <v>73</v>
      </c>
      <c r="C879">
        <v>23</v>
      </c>
      <c r="D879" t="s">
        <v>57</v>
      </c>
      <c r="E879">
        <v>3</v>
      </c>
      <c r="F879" t="s">
        <v>2315</v>
      </c>
      <c r="G879">
        <v>95559</v>
      </c>
      <c r="H879">
        <v>40.184094</v>
      </c>
      <c r="I879">
        <v>-123.745487</v>
      </c>
      <c r="J879">
        <v>2</v>
      </c>
      <c r="K879">
        <v>44</v>
      </c>
      <c r="L879" t="s">
        <v>59</v>
      </c>
      <c r="M879" t="s">
        <v>57</v>
      </c>
      <c r="N879" t="s">
        <v>2316</v>
      </c>
      <c r="O879" t="s">
        <v>61</v>
      </c>
      <c r="P879" t="s">
        <v>61</v>
      </c>
      <c r="Q879" t="s">
        <v>143</v>
      </c>
      <c r="R879" t="s">
        <v>143</v>
      </c>
      <c r="S879" t="s">
        <v>143</v>
      </c>
      <c r="T879" t="s">
        <v>143</v>
      </c>
      <c r="U879" t="s">
        <v>143</v>
      </c>
      <c r="V879" t="s">
        <v>143</v>
      </c>
      <c r="W879" t="s">
        <v>143</v>
      </c>
      <c r="X879" t="s">
        <v>143</v>
      </c>
      <c r="Y879" t="s">
        <v>143</v>
      </c>
      <c r="Z879" t="s">
        <v>143</v>
      </c>
      <c r="AA879" t="s">
        <v>64</v>
      </c>
      <c r="AB879" t="s">
        <v>61</v>
      </c>
      <c r="AC879" t="s">
        <v>87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66</v>
      </c>
      <c r="AM879">
        <v>0</v>
      </c>
      <c r="AN879">
        <v>1</v>
      </c>
      <c r="AO879">
        <v>0</v>
      </c>
      <c r="AP879" t="s">
        <v>176</v>
      </c>
      <c r="AQ879" t="s">
        <v>116</v>
      </c>
      <c r="AR879" t="s">
        <v>182</v>
      </c>
      <c r="AT879">
        <v>163</v>
      </c>
      <c r="AU879">
        <v>1</v>
      </c>
      <c r="AV879">
        <v>0</v>
      </c>
      <c r="AW879">
        <v>1</v>
      </c>
      <c r="AX879">
        <v>0</v>
      </c>
      <c r="AY879">
        <v>5</v>
      </c>
      <c r="AZ879" t="s">
        <v>177</v>
      </c>
      <c r="BA879">
        <v>0</v>
      </c>
      <c r="BB879" t="s">
        <v>71</v>
      </c>
      <c r="BC879">
        <v>4</v>
      </c>
    </row>
    <row r="880" spans="1:55">
      <c r="A880" t="s">
        <v>2317</v>
      </c>
      <c r="B880" t="s">
        <v>56</v>
      </c>
      <c r="C880">
        <v>24</v>
      </c>
      <c r="D880" t="s">
        <v>57</v>
      </c>
      <c r="E880">
        <v>1</v>
      </c>
      <c r="F880" t="s">
        <v>252</v>
      </c>
      <c r="G880">
        <v>92122</v>
      </c>
      <c r="H880">
        <v>32.85723</v>
      </c>
      <c r="I880">
        <v>-117.209774</v>
      </c>
      <c r="J880">
        <v>1</v>
      </c>
      <c r="K880">
        <v>30</v>
      </c>
      <c r="L880" t="s">
        <v>59</v>
      </c>
      <c r="M880" t="s">
        <v>57</v>
      </c>
      <c r="N880" t="s">
        <v>2318</v>
      </c>
      <c r="O880" t="s">
        <v>61</v>
      </c>
      <c r="P880" t="s">
        <v>61</v>
      </c>
      <c r="Q880" t="s">
        <v>143</v>
      </c>
      <c r="R880" t="s">
        <v>143</v>
      </c>
      <c r="S880" t="s">
        <v>143</v>
      </c>
      <c r="T880" t="s">
        <v>143</v>
      </c>
      <c r="U880" t="s">
        <v>143</v>
      </c>
      <c r="V880" t="s">
        <v>143</v>
      </c>
      <c r="W880" t="s">
        <v>143</v>
      </c>
      <c r="X880" t="s">
        <v>143</v>
      </c>
      <c r="Y880" t="s">
        <v>143</v>
      </c>
      <c r="Z880" t="s">
        <v>143</v>
      </c>
      <c r="AA880" t="s">
        <v>122</v>
      </c>
      <c r="AB880" t="s">
        <v>61</v>
      </c>
      <c r="AC880" t="s">
        <v>65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66</v>
      </c>
      <c r="AM880">
        <v>0</v>
      </c>
      <c r="AN880">
        <v>1</v>
      </c>
      <c r="AO880">
        <v>0</v>
      </c>
      <c r="AP880" t="s">
        <v>164</v>
      </c>
      <c r="AQ880" t="s">
        <v>116</v>
      </c>
      <c r="AR880" t="s">
        <v>182</v>
      </c>
      <c r="AT880">
        <v>34902</v>
      </c>
      <c r="AU880">
        <v>1</v>
      </c>
      <c r="AV880">
        <v>0</v>
      </c>
      <c r="AW880">
        <v>1</v>
      </c>
      <c r="AX880">
        <v>0</v>
      </c>
      <c r="AY880">
        <v>4</v>
      </c>
      <c r="AZ880" t="s">
        <v>165</v>
      </c>
      <c r="BA880">
        <v>0</v>
      </c>
      <c r="BB880" t="s">
        <v>71</v>
      </c>
      <c r="BC880">
        <v>4</v>
      </c>
    </row>
    <row r="881" spans="1:55">
      <c r="A881" t="s">
        <v>2319</v>
      </c>
      <c r="B881" t="s">
        <v>73</v>
      </c>
      <c r="C881">
        <v>77</v>
      </c>
      <c r="D881" t="s">
        <v>61</v>
      </c>
      <c r="E881">
        <v>0</v>
      </c>
      <c r="F881" t="s">
        <v>2320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59</v>
      </c>
      <c r="M881" t="s">
        <v>61</v>
      </c>
      <c r="N881" t="s">
        <v>143</v>
      </c>
      <c r="O881" t="s">
        <v>143</v>
      </c>
      <c r="P881" t="s">
        <v>57</v>
      </c>
      <c r="Q881" t="s">
        <v>135</v>
      </c>
      <c r="R881" t="s">
        <v>76</v>
      </c>
      <c r="S881" t="s">
        <v>61</v>
      </c>
      <c r="T881" t="s">
        <v>61</v>
      </c>
      <c r="U881" t="s">
        <v>57</v>
      </c>
      <c r="V881" t="s">
        <v>57</v>
      </c>
      <c r="W881" t="s">
        <v>61</v>
      </c>
      <c r="X881" t="s">
        <v>57</v>
      </c>
      <c r="Y881" t="s">
        <v>61</v>
      </c>
      <c r="Z881" t="s">
        <v>57</v>
      </c>
      <c r="AA881" t="s">
        <v>77</v>
      </c>
      <c r="AB881" t="s">
        <v>57</v>
      </c>
      <c r="AC881" t="s">
        <v>87</v>
      </c>
      <c r="AD881">
        <v>43.65</v>
      </c>
      <c r="AE881">
        <v>526.95</v>
      </c>
      <c r="AF881">
        <v>0</v>
      </c>
      <c r="AG881">
        <v>0</v>
      </c>
      <c r="AH881">
        <v>0</v>
      </c>
      <c r="AI881">
        <v>526.95</v>
      </c>
      <c r="AJ881" t="s">
        <v>88</v>
      </c>
      <c r="AK881" t="s">
        <v>89</v>
      </c>
      <c r="AL881" t="s">
        <v>90</v>
      </c>
      <c r="AM881">
        <v>1</v>
      </c>
      <c r="AN881">
        <v>0</v>
      </c>
      <c r="AO881">
        <v>0</v>
      </c>
      <c r="AP881" t="s">
        <v>67</v>
      </c>
      <c r="AQ881" t="s">
        <v>104</v>
      </c>
      <c r="AR881" t="s">
        <v>137</v>
      </c>
      <c r="AS881">
        <v>4</v>
      </c>
      <c r="AT881">
        <v>1025</v>
      </c>
      <c r="AU881">
        <v>1</v>
      </c>
      <c r="AV881">
        <v>1</v>
      </c>
      <c r="AW881">
        <v>0</v>
      </c>
      <c r="AX881">
        <v>43.65</v>
      </c>
      <c r="AY881">
        <v>2</v>
      </c>
      <c r="AZ881" t="s">
        <v>70</v>
      </c>
      <c r="BA881">
        <v>5</v>
      </c>
      <c r="BB881" t="s">
        <v>80</v>
      </c>
      <c r="BC881">
        <v>2</v>
      </c>
    </row>
    <row r="882" spans="1:55">
      <c r="A882" t="s">
        <v>2321</v>
      </c>
      <c r="B882" t="s">
        <v>73</v>
      </c>
      <c r="C882">
        <v>60</v>
      </c>
      <c r="D882" t="s">
        <v>61</v>
      </c>
      <c r="E882">
        <v>0</v>
      </c>
      <c r="F882" t="s">
        <v>262</v>
      </c>
      <c r="G882">
        <v>95118</v>
      </c>
      <c r="H882">
        <v>37.255479</v>
      </c>
      <c r="I882">
        <v>-121.889838</v>
      </c>
      <c r="J882">
        <v>0</v>
      </c>
      <c r="K882">
        <v>39</v>
      </c>
      <c r="L882" t="s">
        <v>59</v>
      </c>
      <c r="M882" t="s">
        <v>57</v>
      </c>
      <c r="N882" t="s">
        <v>2322</v>
      </c>
      <c r="O882" t="s">
        <v>57</v>
      </c>
      <c r="P882" t="s">
        <v>57</v>
      </c>
      <c r="Q882" t="s">
        <v>135</v>
      </c>
      <c r="R882" t="s">
        <v>63</v>
      </c>
      <c r="S882" t="s">
        <v>61</v>
      </c>
      <c r="T882" t="s">
        <v>61</v>
      </c>
      <c r="U882" t="s">
        <v>61</v>
      </c>
      <c r="V882" t="s">
        <v>57</v>
      </c>
      <c r="W882" t="s">
        <v>61</v>
      </c>
      <c r="X882" t="s">
        <v>61</v>
      </c>
      <c r="Y882" t="s">
        <v>61</v>
      </c>
      <c r="Z882" t="s">
        <v>57</v>
      </c>
      <c r="AA882" t="s">
        <v>122</v>
      </c>
      <c r="AB882" t="s">
        <v>57</v>
      </c>
      <c r="AC882" t="s">
        <v>65</v>
      </c>
      <c r="AD882">
        <v>53.85</v>
      </c>
      <c r="AE882">
        <v>2200.7</v>
      </c>
      <c r="AF882">
        <v>46.66</v>
      </c>
      <c r="AG882">
        <v>0</v>
      </c>
      <c r="AH882">
        <v>210.6</v>
      </c>
      <c r="AI882">
        <v>2364.64</v>
      </c>
      <c r="AJ882" t="s">
        <v>66</v>
      </c>
      <c r="AM882">
        <v>0</v>
      </c>
      <c r="AN882">
        <v>1</v>
      </c>
      <c r="AO882">
        <v>0</v>
      </c>
      <c r="AP882" t="s">
        <v>176</v>
      </c>
      <c r="AQ882" t="s">
        <v>124</v>
      </c>
      <c r="AR882" t="s">
        <v>69</v>
      </c>
      <c r="AS882">
        <v>2</v>
      </c>
      <c r="AT882">
        <v>31926</v>
      </c>
      <c r="AU882">
        <v>1</v>
      </c>
      <c r="AV882">
        <v>0</v>
      </c>
      <c r="AW882">
        <v>1</v>
      </c>
      <c r="AX882">
        <v>0</v>
      </c>
      <c r="AY882">
        <v>5</v>
      </c>
      <c r="AZ882" t="s">
        <v>177</v>
      </c>
      <c r="BA882">
        <v>2</v>
      </c>
      <c r="BB882" t="s">
        <v>126</v>
      </c>
      <c r="BC882">
        <v>3</v>
      </c>
    </row>
    <row r="883" spans="1:55">
      <c r="A883" t="s">
        <v>2323</v>
      </c>
      <c r="B883" t="s">
        <v>73</v>
      </c>
      <c r="C883">
        <v>48</v>
      </c>
      <c r="D883" t="s">
        <v>57</v>
      </c>
      <c r="E883">
        <v>3</v>
      </c>
      <c r="F883" t="s">
        <v>891</v>
      </c>
      <c r="G883">
        <v>90631</v>
      </c>
      <c r="H883">
        <v>33.940619</v>
      </c>
      <c r="I883">
        <v>-117.9513</v>
      </c>
      <c r="J883">
        <v>1</v>
      </c>
      <c r="K883">
        <v>15</v>
      </c>
      <c r="L883" t="s">
        <v>98</v>
      </c>
      <c r="M883" t="s">
        <v>57</v>
      </c>
      <c r="N883" t="s">
        <v>2324</v>
      </c>
      <c r="O883" t="s">
        <v>61</v>
      </c>
      <c r="P883" t="s">
        <v>61</v>
      </c>
      <c r="Q883" t="s">
        <v>143</v>
      </c>
      <c r="R883" t="s">
        <v>143</v>
      </c>
      <c r="S883" t="s">
        <v>143</v>
      </c>
      <c r="T883" t="s">
        <v>143</v>
      </c>
      <c r="U883" t="s">
        <v>143</v>
      </c>
      <c r="V883" t="s">
        <v>143</v>
      </c>
      <c r="W883" t="s">
        <v>143</v>
      </c>
      <c r="X883" t="s">
        <v>143</v>
      </c>
      <c r="Y883" t="s">
        <v>143</v>
      </c>
      <c r="Z883" t="s">
        <v>143</v>
      </c>
      <c r="AA883" t="s">
        <v>64</v>
      </c>
      <c r="AB883" t="s">
        <v>61</v>
      </c>
      <c r="AC883" t="s">
        <v>65</v>
      </c>
      <c r="AD883">
        <v>19.65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66</v>
      </c>
      <c r="AM883">
        <v>0</v>
      </c>
      <c r="AN883">
        <v>1</v>
      </c>
      <c r="AO883">
        <v>0</v>
      </c>
      <c r="AP883" t="s">
        <v>103</v>
      </c>
      <c r="AQ883" t="s">
        <v>78</v>
      </c>
      <c r="AR883" t="s">
        <v>182</v>
      </c>
      <c r="AT883">
        <v>67354</v>
      </c>
      <c r="AU883">
        <v>1</v>
      </c>
      <c r="AV883">
        <v>0</v>
      </c>
      <c r="AW883">
        <v>1</v>
      </c>
      <c r="AX883">
        <v>0</v>
      </c>
      <c r="AY883">
        <v>3</v>
      </c>
      <c r="AZ883" t="s">
        <v>106</v>
      </c>
      <c r="BA883">
        <v>0</v>
      </c>
      <c r="BB883" t="s">
        <v>71</v>
      </c>
      <c r="BC883">
        <v>4</v>
      </c>
    </row>
    <row r="884" spans="1:55">
      <c r="A884" t="s">
        <v>2325</v>
      </c>
      <c r="B884" t="s">
        <v>56</v>
      </c>
      <c r="C884">
        <v>69</v>
      </c>
      <c r="D884" t="s">
        <v>61</v>
      </c>
      <c r="E884">
        <v>0</v>
      </c>
      <c r="F884" t="s">
        <v>1327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59</v>
      </c>
      <c r="M884" t="s">
        <v>57</v>
      </c>
      <c r="N884" t="s">
        <v>2326</v>
      </c>
      <c r="O884" t="s">
        <v>57</v>
      </c>
      <c r="P884" t="s">
        <v>57</v>
      </c>
      <c r="Q884" t="s">
        <v>85</v>
      </c>
      <c r="R884" t="s">
        <v>100</v>
      </c>
      <c r="S884" t="s">
        <v>61</v>
      </c>
      <c r="T884" t="s">
        <v>61</v>
      </c>
      <c r="U884" t="s">
        <v>57</v>
      </c>
      <c r="V884" t="s">
        <v>61</v>
      </c>
      <c r="W884" t="s">
        <v>61</v>
      </c>
      <c r="X884" t="s">
        <v>57</v>
      </c>
      <c r="Y884" t="s">
        <v>61</v>
      </c>
      <c r="Z884" t="s">
        <v>57</v>
      </c>
      <c r="AA884" t="s">
        <v>77</v>
      </c>
      <c r="AB884" t="s">
        <v>57</v>
      </c>
      <c r="AC884" t="s">
        <v>87</v>
      </c>
      <c r="AD884">
        <v>88.84999999999999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88</v>
      </c>
      <c r="AK884" t="s">
        <v>190</v>
      </c>
      <c r="AL884" t="s">
        <v>191</v>
      </c>
      <c r="AM884">
        <v>1</v>
      </c>
      <c r="AN884">
        <v>0</v>
      </c>
      <c r="AO884">
        <v>0</v>
      </c>
      <c r="AP884" t="s">
        <v>91</v>
      </c>
      <c r="AQ884" t="s">
        <v>124</v>
      </c>
      <c r="AR884" t="s">
        <v>93</v>
      </c>
      <c r="AS884">
        <v>3</v>
      </c>
      <c r="AT884">
        <v>23079</v>
      </c>
      <c r="AU884">
        <v>1</v>
      </c>
      <c r="AV884">
        <v>1</v>
      </c>
      <c r="AW884">
        <v>0</v>
      </c>
      <c r="AX884">
        <v>88.84999999999999</v>
      </c>
      <c r="AY884">
        <v>1</v>
      </c>
      <c r="AZ884" t="s">
        <v>94</v>
      </c>
      <c r="BA884">
        <v>10</v>
      </c>
      <c r="BB884" t="s">
        <v>95</v>
      </c>
      <c r="BC884">
        <v>1</v>
      </c>
    </row>
    <row r="885" spans="1:55">
      <c r="A885" t="s">
        <v>2327</v>
      </c>
      <c r="B885" t="s">
        <v>73</v>
      </c>
      <c r="C885">
        <v>68</v>
      </c>
      <c r="D885" t="s">
        <v>61</v>
      </c>
      <c r="E885">
        <v>0</v>
      </c>
      <c r="F885" t="s">
        <v>1667</v>
      </c>
      <c r="G885">
        <v>95250</v>
      </c>
      <c r="H885">
        <v>38.244806</v>
      </c>
      <c r="I885">
        <v>-120.417301</v>
      </c>
      <c r="J885">
        <v>0</v>
      </c>
      <c r="K885">
        <v>70</v>
      </c>
      <c r="L885" t="s">
        <v>119</v>
      </c>
      <c r="M885" t="s">
        <v>61</v>
      </c>
      <c r="N885" t="s">
        <v>143</v>
      </c>
      <c r="O885" t="s">
        <v>143</v>
      </c>
      <c r="P885" t="s">
        <v>57</v>
      </c>
      <c r="Q885" t="s">
        <v>62</v>
      </c>
      <c r="R885" t="s">
        <v>441</v>
      </c>
      <c r="S885" t="s">
        <v>61</v>
      </c>
      <c r="T885" t="s">
        <v>57</v>
      </c>
      <c r="U885" t="s">
        <v>57</v>
      </c>
      <c r="V885" t="s">
        <v>61</v>
      </c>
      <c r="W885" t="s">
        <v>57</v>
      </c>
      <c r="X885" t="s">
        <v>61</v>
      </c>
      <c r="Y885" t="s">
        <v>61</v>
      </c>
      <c r="Z885" t="s">
        <v>57</v>
      </c>
      <c r="AA885" t="s">
        <v>64</v>
      </c>
      <c r="AB885" t="s">
        <v>57</v>
      </c>
      <c r="AC885" t="s">
        <v>65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66</v>
      </c>
      <c r="AM885">
        <v>0</v>
      </c>
      <c r="AN885">
        <v>1</v>
      </c>
      <c r="AO885">
        <v>0</v>
      </c>
      <c r="AP885" t="s">
        <v>123</v>
      </c>
      <c r="AQ885" t="s">
        <v>124</v>
      </c>
      <c r="AR885" t="s">
        <v>137</v>
      </c>
      <c r="AS885">
        <v>4</v>
      </c>
      <c r="AT885">
        <v>88</v>
      </c>
      <c r="AU885">
        <v>1</v>
      </c>
      <c r="AV885">
        <v>0</v>
      </c>
      <c r="AW885">
        <v>1</v>
      </c>
      <c r="AX885">
        <v>0</v>
      </c>
      <c r="AY885">
        <v>6</v>
      </c>
      <c r="AZ885" t="s">
        <v>125</v>
      </c>
      <c r="BA885">
        <v>2</v>
      </c>
      <c r="BB885" t="s">
        <v>126</v>
      </c>
      <c r="BC885">
        <v>3</v>
      </c>
    </row>
    <row r="886" spans="1:55">
      <c r="A886" t="s">
        <v>2328</v>
      </c>
      <c r="B886" t="s">
        <v>73</v>
      </c>
      <c r="C886">
        <v>62</v>
      </c>
      <c r="D886" t="s">
        <v>61</v>
      </c>
      <c r="E886">
        <v>3</v>
      </c>
      <c r="F886" t="s">
        <v>630</v>
      </c>
      <c r="G886">
        <v>91345</v>
      </c>
      <c r="H886">
        <v>34.266389</v>
      </c>
      <c r="I886">
        <v>-118.459744</v>
      </c>
      <c r="J886">
        <v>0</v>
      </c>
      <c r="K886">
        <v>1</v>
      </c>
      <c r="L886" t="s">
        <v>59</v>
      </c>
      <c r="M886" t="s">
        <v>57</v>
      </c>
      <c r="N886" t="s">
        <v>2329</v>
      </c>
      <c r="O886" t="s">
        <v>61</v>
      </c>
      <c r="P886" t="s">
        <v>57</v>
      </c>
      <c r="Q886" t="s">
        <v>85</v>
      </c>
      <c r="R886" t="s">
        <v>136</v>
      </c>
      <c r="S886" t="s">
        <v>61</v>
      </c>
      <c r="T886" t="s">
        <v>61</v>
      </c>
      <c r="U886" t="s">
        <v>61</v>
      </c>
      <c r="V886" t="s">
        <v>61</v>
      </c>
      <c r="W886" t="s">
        <v>61</v>
      </c>
      <c r="X886" t="s">
        <v>57</v>
      </c>
      <c r="Y886" t="s">
        <v>57</v>
      </c>
      <c r="Z886" t="s">
        <v>57</v>
      </c>
      <c r="AA886" t="s">
        <v>77</v>
      </c>
      <c r="AB886" t="s">
        <v>61</v>
      </c>
      <c r="AC886" t="s">
        <v>87</v>
      </c>
      <c r="AD886">
        <v>79.90000000000001</v>
      </c>
      <c r="AE886">
        <v>79.90000000000001</v>
      </c>
      <c r="AF886">
        <v>0</v>
      </c>
      <c r="AG886">
        <v>0</v>
      </c>
      <c r="AH886">
        <v>23.2</v>
      </c>
      <c r="AI886">
        <v>103.1</v>
      </c>
      <c r="AJ886" t="s">
        <v>88</v>
      </c>
      <c r="AK886" t="s">
        <v>205</v>
      </c>
      <c r="AL886" t="s">
        <v>329</v>
      </c>
      <c r="AM886">
        <v>1</v>
      </c>
      <c r="AN886">
        <v>0</v>
      </c>
      <c r="AO886">
        <v>0</v>
      </c>
      <c r="AP886" t="s">
        <v>91</v>
      </c>
      <c r="AQ886" t="s">
        <v>124</v>
      </c>
      <c r="AR886" t="s">
        <v>93</v>
      </c>
      <c r="AS886">
        <v>3</v>
      </c>
      <c r="AT886">
        <v>17112</v>
      </c>
      <c r="AU886">
        <v>1</v>
      </c>
      <c r="AV886">
        <v>1</v>
      </c>
      <c r="AW886">
        <v>0</v>
      </c>
      <c r="AX886">
        <v>79.90000000000001</v>
      </c>
      <c r="AY886">
        <v>1</v>
      </c>
      <c r="AZ886" t="s">
        <v>94</v>
      </c>
      <c r="BA886">
        <v>9</v>
      </c>
      <c r="BB886" t="s">
        <v>95</v>
      </c>
      <c r="BC886">
        <v>1</v>
      </c>
    </row>
    <row r="887" spans="1:55">
      <c r="A887" t="s">
        <v>2330</v>
      </c>
      <c r="B887" t="s">
        <v>73</v>
      </c>
      <c r="C887">
        <v>55</v>
      </c>
      <c r="D887" t="s">
        <v>57</v>
      </c>
      <c r="E887">
        <v>0</v>
      </c>
      <c r="F887" t="s">
        <v>2331</v>
      </c>
      <c r="G887">
        <v>95494</v>
      </c>
      <c r="H887">
        <v>38.888351</v>
      </c>
      <c r="I887">
        <v>-123.239647</v>
      </c>
      <c r="J887">
        <v>7</v>
      </c>
      <c r="K887">
        <v>72</v>
      </c>
      <c r="L887" t="s">
        <v>59</v>
      </c>
      <c r="M887" t="s">
        <v>57</v>
      </c>
      <c r="N887" t="s">
        <v>2332</v>
      </c>
      <c r="O887" t="s">
        <v>57</v>
      </c>
      <c r="P887" t="s">
        <v>57</v>
      </c>
      <c r="Q887" t="s">
        <v>85</v>
      </c>
      <c r="R887" t="s">
        <v>318</v>
      </c>
      <c r="S887" t="s">
        <v>61</v>
      </c>
      <c r="T887" t="s">
        <v>57</v>
      </c>
      <c r="U887" t="s">
        <v>57</v>
      </c>
      <c r="V887" t="s">
        <v>57</v>
      </c>
      <c r="W887" t="s">
        <v>57</v>
      </c>
      <c r="X887" t="s">
        <v>57</v>
      </c>
      <c r="Y887" t="s">
        <v>57</v>
      </c>
      <c r="Z887" t="s">
        <v>57</v>
      </c>
      <c r="AA887" t="s">
        <v>122</v>
      </c>
      <c r="AB887" t="s">
        <v>57</v>
      </c>
      <c r="AC887" t="s">
        <v>65</v>
      </c>
      <c r="AD887">
        <v>110.6</v>
      </c>
      <c r="AE887">
        <v>7962.2</v>
      </c>
      <c r="AF887">
        <v>0</v>
      </c>
      <c r="AG887">
        <v>0</v>
      </c>
      <c r="AH887">
        <v>311.04</v>
      </c>
      <c r="AI887">
        <v>8273.24</v>
      </c>
      <c r="AJ887" t="s">
        <v>66</v>
      </c>
      <c r="AM887">
        <v>0</v>
      </c>
      <c r="AN887">
        <v>1</v>
      </c>
      <c r="AO887">
        <v>0</v>
      </c>
      <c r="AP887" t="s">
        <v>123</v>
      </c>
      <c r="AQ887" t="s">
        <v>92</v>
      </c>
      <c r="AR887" t="s">
        <v>105</v>
      </c>
      <c r="AS887">
        <v>7</v>
      </c>
      <c r="AT887">
        <v>335</v>
      </c>
      <c r="AU887">
        <v>1</v>
      </c>
      <c r="AV887">
        <v>0</v>
      </c>
      <c r="AW887">
        <v>1</v>
      </c>
      <c r="AX887">
        <v>0</v>
      </c>
      <c r="AY887">
        <v>6</v>
      </c>
      <c r="AZ887" t="s">
        <v>125</v>
      </c>
      <c r="BA887">
        <v>3</v>
      </c>
      <c r="BB887" t="s">
        <v>126</v>
      </c>
      <c r="BC887">
        <v>3</v>
      </c>
    </row>
    <row r="888" spans="1:55">
      <c r="A888" t="s">
        <v>2333</v>
      </c>
      <c r="B888" t="s">
        <v>56</v>
      </c>
      <c r="C888">
        <v>64</v>
      </c>
      <c r="D888" t="s">
        <v>57</v>
      </c>
      <c r="E888">
        <v>3</v>
      </c>
      <c r="F888" t="s">
        <v>2334</v>
      </c>
      <c r="G888">
        <v>95689</v>
      </c>
      <c r="H888">
        <v>38.481902</v>
      </c>
      <c r="I888">
        <v>-120.603668</v>
      </c>
      <c r="J888">
        <v>9</v>
      </c>
      <c r="K888">
        <v>72</v>
      </c>
      <c r="L888" t="s">
        <v>59</v>
      </c>
      <c r="M888" t="s">
        <v>57</v>
      </c>
      <c r="N888" t="s">
        <v>2335</v>
      </c>
      <c r="O888" t="s">
        <v>61</v>
      </c>
      <c r="P888" t="s">
        <v>61</v>
      </c>
      <c r="Q888" t="s">
        <v>143</v>
      </c>
      <c r="R888" t="s">
        <v>143</v>
      </c>
      <c r="S888" t="s">
        <v>143</v>
      </c>
      <c r="T888" t="s">
        <v>143</v>
      </c>
      <c r="U888" t="s">
        <v>143</v>
      </c>
      <c r="V888" t="s">
        <v>143</v>
      </c>
      <c r="W888" t="s">
        <v>143</v>
      </c>
      <c r="X888" t="s">
        <v>143</v>
      </c>
      <c r="Y888" t="s">
        <v>143</v>
      </c>
      <c r="Z888" t="s">
        <v>143</v>
      </c>
      <c r="AA888" t="s">
        <v>122</v>
      </c>
      <c r="AB888" t="s">
        <v>57</v>
      </c>
      <c r="AC888" t="s">
        <v>65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66</v>
      </c>
      <c r="AM888">
        <v>0</v>
      </c>
      <c r="AN888">
        <v>1</v>
      </c>
      <c r="AO888">
        <v>0</v>
      </c>
      <c r="AP888" t="s">
        <v>123</v>
      </c>
      <c r="AQ888" t="s">
        <v>124</v>
      </c>
      <c r="AR888" t="s">
        <v>182</v>
      </c>
      <c r="AT888">
        <v>1273</v>
      </c>
      <c r="AU888">
        <v>1</v>
      </c>
      <c r="AV888">
        <v>0</v>
      </c>
      <c r="AW888">
        <v>1</v>
      </c>
      <c r="AX888">
        <v>0</v>
      </c>
      <c r="AY888">
        <v>6</v>
      </c>
      <c r="AZ888" t="s">
        <v>125</v>
      </c>
      <c r="BA888">
        <v>0</v>
      </c>
      <c r="BB888" t="s">
        <v>71</v>
      </c>
      <c r="BC888">
        <v>4</v>
      </c>
    </row>
    <row r="889" spans="1:55">
      <c r="A889" t="s">
        <v>2336</v>
      </c>
      <c r="B889" t="s">
        <v>56</v>
      </c>
      <c r="C889">
        <v>61</v>
      </c>
      <c r="D889" t="s">
        <v>61</v>
      </c>
      <c r="E889">
        <v>0</v>
      </c>
      <c r="F889" t="s">
        <v>2337</v>
      </c>
      <c r="G889">
        <v>91020</v>
      </c>
      <c r="H889">
        <v>34.2112</v>
      </c>
      <c r="I889">
        <v>-118.230625</v>
      </c>
      <c r="J889">
        <v>0</v>
      </c>
      <c r="K889">
        <v>35</v>
      </c>
      <c r="L889" t="s">
        <v>216</v>
      </c>
      <c r="M889" t="s">
        <v>57</v>
      </c>
      <c r="N889" t="s">
        <v>2338</v>
      </c>
      <c r="O889" t="s">
        <v>61</v>
      </c>
      <c r="P889" t="s">
        <v>61</v>
      </c>
      <c r="Q889" t="s">
        <v>143</v>
      </c>
      <c r="R889" t="s">
        <v>143</v>
      </c>
      <c r="S889" t="s">
        <v>143</v>
      </c>
      <c r="T889" t="s">
        <v>143</v>
      </c>
      <c r="U889" t="s">
        <v>143</v>
      </c>
      <c r="V889" t="s">
        <v>143</v>
      </c>
      <c r="W889" t="s">
        <v>143</v>
      </c>
      <c r="X889" t="s">
        <v>143</v>
      </c>
      <c r="Y889" t="s">
        <v>143</v>
      </c>
      <c r="Z889" t="s">
        <v>143</v>
      </c>
      <c r="AA889" t="s">
        <v>64</v>
      </c>
      <c r="AB889" t="s">
        <v>61</v>
      </c>
      <c r="AC889" t="s">
        <v>65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66</v>
      </c>
      <c r="AM889">
        <v>0</v>
      </c>
      <c r="AN889">
        <v>1</v>
      </c>
      <c r="AO889">
        <v>0</v>
      </c>
      <c r="AP889" t="s">
        <v>164</v>
      </c>
      <c r="AQ889" t="s">
        <v>124</v>
      </c>
      <c r="AR889" t="s">
        <v>182</v>
      </c>
      <c r="AT889">
        <v>7527</v>
      </c>
      <c r="AU889">
        <v>1</v>
      </c>
      <c r="AV889">
        <v>0</v>
      </c>
      <c r="AW889">
        <v>1</v>
      </c>
      <c r="AX889">
        <v>0</v>
      </c>
      <c r="AY889">
        <v>4</v>
      </c>
      <c r="AZ889" t="s">
        <v>165</v>
      </c>
      <c r="BA889">
        <v>2</v>
      </c>
      <c r="BB889" t="s">
        <v>126</v>
      </c>
      <c r="BC889">
        <v>3</v>
      </c>
    </row>
    <row r="890" spans="1:55">
      <c r="A890" t="s">
        <v>2339</v>
      </c>
      <c r="B890" t="s">
        <v>73</v>
      </c>
      <c r="C890">
        <v>80</v>
      </c>
      <c r="D890" t="s">
        <v>57</v>
      </c>
      <c r="E890">
        <v>1</v>
      </c>
      <c r="F890" t="s">
        <v>1554</v>
      </c>
      <c r="G890">
        <v>92610</v>
      </c>
      <c r="H890">
        <v>33.698728</v>
      </c>
      <c r="I890">
        <v>-117.67768</v>
      </c>
      <c r="J890">
        <v>0</v>
      </c>
      <c r="K890">
        <v>68</v>
      </c>
      <c r="L890" t="s">
        <v>119</v>
      </c>
      <c r="M890" t="s">
        <v>57</v>
      </c>
      <c r="N890" t="s">
        <v>2340</v>
      </c>
      <c r="O890" t="s">
        <v>57</v>
      </c>
      <c r="P890" t="s">
        <v>57</v>
      </c>
      <c r="Q890" t="s">
        <v>85</v>
      </c>
      <c r="R890" t="s">
        <v>160</v>
      </c>
      <c r="S890" t="s">
        <v>61</v>
      </c>
      <c r="T890" t="s">
        <v>61</v>
      </c>
      <c r="U890" t="s">
        <v>57</v>
      </c>
      <c r="V890" t="s">
        <v>57</v>
      </c>
      <c r="W890" t="s">
        <v>57</v>
      </c>
      <c r="X890" t="s">
        <v>57</v>
      </c>
      <c r="Y890" t="s">
        <v>61</v>
      </c>
      <c r="Z890" t="s">
        <v>61</v>
      </c>
      <c r="AA890" t="s">
        <v>64</v>
      </c>
      <c r="AB890" t="s">
        <v>57</v>
      </c>
      <c r="AC890" t="s">
        <v>65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9613.280000000001</v>
      </c>
      <c r="AJ890" t="s">
        <v>66</v>
      </c>
      <c r="AM890">
        <v>0</v>
      </c>
      <c r="AN890">
        <v>1</v>
      </c>
      <c r="AO890">
        <v>0</v>
      </c>
      <c r="AP890" t="s">
        <v>123</v>
      </c>
      <c r="AQ890" t="s">
        <v>104</v>
      </c>
      <c r="AR890" t="s">
        <v>105</v>
      </c>
      <c r="AS890">
        <v>4</v>
      </c>
      <c r="AT890">
        <v>10936</v>
      </c>
      <c r="AU890">
        <v>1</v>
      </c>
      <c r="AV890">
        <v>0</v>
      </c>
      <c r="AW890">
        <v>1</v>
      </c>
      <c r="AX890">
        <v>0</v>
      </c>
      <c r="AY890">
        <v>6</v>
      </c>
      <c r="AZ890" t="s">
        <v>125</v>
      </c>
      <c r="BA890">
        <v>2</v>
      </c>
      <c r="BB890" t="s">
        <v>126</v>
      </c>
      <c r="BC890">
        <v>3</v>
      </c>
    </row>
    <row r="891" spans="1:55">
      <c r="A891" t="s">
        <v>2341</v>
      </c>
      <c r="B891" t="s">
        <v>73</v>
      </c>
      <c r="C891">
        <v>40</v>
      </c>
      <c r="D891" t="s">
        <v>57</v>
      </c>
      <c r="E891">
        <v>3</v>
      </c>
      <c r="F891" t="s">
        <v>226</v>
      </c>
      <c r="G891">
        <v>90049</v>
      </c>
      <c r="H891">
        <v>34.091829</v>
      </c>
      <c r="I891">
        <v>-118.491244</v>
      </c>
      <c r="J891">
        <v>9</v>
      </c>
      <c r="K891">
        <v>71</v>
      </c>
      <c r="L891" t="s">
        <v>59</v>
      </c>
      <c r="M891" t="s">
        <v>57</v>
      </c>
      <c r="N891" t="s">
        <v>2342</v>
      </c>
      <c r="O891" t="s">
        <v>57</v>
      </c>
      <c r="P891" t="s">
        <v>57</v>
      </c>
      <c r="Q891" t="s">
        <v>85</v>
      </c>
      <c r="R891" t="s">
        <v>457</v>
      </c>
      <c r="S891" t="s">
        <v>61</v>
      </c>
      <c r="T891" t="s">
        <v>57</v>
      </c>
      <c r="U891" t="s">
        <v>61</v>
      </c>
      <c r="V891" t="s">
        <v>57</v>
      </c>
      <c r="W891" t="s">
        <v>61</v>
      </c>
      <c r="X891" t="s">
        <v>61</v>
      </c>
      <c r="Y891" t="s">
        <v>61</v>
      </c>
      <c r="Z891" t="s">
        <v>57</v>
      </c>
      <c r="AA891" t="s">
        <v>122</v>
      </c>
      <c r="AB891" t="s">
        <v>57</v>
      </c>
      <c r="AC891" t="s">
        <v>87</v>
      </c>
      <c r="AD891">
        <v>84.8</v>
      </c>
      <c r="AE891">
        <v>6152.4</v>
      </c>
      <c r="AF891">
        <v>0</v>
      </c>
      <c r="AG891">
        <v>0</v>
      </c>
      <c r="AH891">
        <v>2390.57</v>
      </c>
      <c r="AI891">
        <v>8542.969999999999</v>
      </c>
      <c r="AJ891" t="s">
        <v>66</v>
      </c>
      <c r="AM891">
        <v>0</v>
      </c>
      <c r="AN891">
        <v>1</v>
      </c>
      <c r="AO891">
        <v>0</v>
      </c>
      <c r="AP891" t="s">
        <v>123</v>
      </c>
      <c r="AQ891" t="s">
        <v>78</v>
      </c>
      <c r="AR891" t="s">
        <v>93</v>
      </c>
      <c r="AS891">
        <v>3</v>
      </c>
      <c r="AT891">
        <v>33523</v>
      </c>
      <c r="AU891">
        <v>1</v>
      </c>
      <c r="AV891">
        <v>0</v>
      </c>
      <c r="AW891">
        <v>1</v>
      </c>
      <c r="AX891">
        <v>0</v>
      </c>
      <c r="AY891">
        <v>6</v>
      </c>
      <c r="AZ891" t="s">
        <v>125</v>
      </c>
      <c r="BA891">
        <v>2</v>
      </c>
      <c r="BB891" t="s">
        <v>126</v>
      </c>
      <c r="BC891">
        <v>3</v>
      </c>
    </row>
    <row r="892" spans="1:55">
      <c r="A892" t="s">
        <v>2343</v>
      </c>
      <c r="B892" t="s">
        <v>56</v>
      </c>
      <c r="C892">
        <v>43</v>
      </c>
      <c r="D892" t="s">
        <v>57</v>
      </c>
      <c r="E892">
        <v>2</v>
      </c>
      <c r="F892" t="s">
        <v>2044</v>
      </c>
      <c r="G892">
        <v>95383</v>
      </c>
      <c r="H892">
        <v>38.107441</v>
      </c>
      <c r="I892">
        <v>-120.230625</v>
      </c>
      <c r="J892">
        <v>8</v>
      </c>
      <c r="K892">
        <v>70</v>
      </c>
      <c r="L892" t="s">
        <v>59</v>
      </c>
      <c r="M892" t="s">
        <v>57</v>
      </c>
      <c r="N892" t="s">
        <v>2344</v>
      </c>
      <c r="O892" t="s">
        <v>57</v>
      </c>
      <c r="P892" t="s">
        <v>61</v>
      </c>
      <c r="Q892" t="s">
        <v>143</v>
      </c>
      <c r="R892" t="s">
        <v>143</v>
      </c>
      <c r="S892" t="s">
        <v>143</v>
      </c>
      <c r="T892" t="s">
        <v>143</v>
      </c>
      <c r="U892" t="s">
        <v>143</v>
      </c>
      <c r="V892" t="s">
        <v>143</v>
      </c>
      <c r="W892" t="s">
        <v>143</v>
      </c>
      <c r="X892" t="s">
        <v>143</v>
      </c>
      <c r="Y892" t="s">
        <v>143</v>
      </c>
      <c r="Z892" t="s">
        <v>143</v>
      </c>
      <c r="AA892" t="s">
        <v>122</v>
      </c>
      <c r="AB892" t="s">
        <v>61</v>
      </c>
      <c r="AC892" t="s">
        <v>87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66</v>
      </c>
      <c r="AM892">
        <v>0</v>
      </c>
      <c r="AN892">
        <v>1</v>
      </c>
      <c r="AO892">
        <v>0</v>
      </c>
      <c r="AP892" t="s">
        <v>123</v>
      </c>
      <c r="AQ892" t="s">
        <v>78</v>
      </c>
      <c r="AR892" t="s">
        <v>182</v>
      </c>
      <c r="AT892">
        <v>4848</v>
      </c>
      <c r="AU892">
        <v>1</v>
      </c>
      <c r="AV892">
        <v>0</v>
      </c>
      <c r="AW892">
        <v>1</v>
      </c>
      <c r="AX892">
        <v>0</v>
      </c>
      <c r="AY892">
        <v>6</v>
      </c>
      <c r="AZ892" t="s">
        <v>125</v>
      </c>
      <c r="BA892">
        <v>0</v>
      </c>
      <c r="BB892" t="s">
        <v>71</v>
      </c>
      <c r="BC892">
        <v>4</v>
      </c>
    </row>
    <row r="893" spans="1:55">
      <c r="A893" t="s">
        <v>2345</v>
      </c>
      <c r="B893" t="s">
        <v>73</v>
      </c>
      <c r="C893">
        <v>62</v>
      </c>
      <c r="D893" t="s">
        <v>57</v>
      </c>
      <c r="E893">
        <v>3</v>
      </c>
      <c r="F893" t="s">
        <v>298</v>
      </c>
      <c r="G893">
        <v>91605</v>
      </c>
      <c r="H893">
        <v>34.207295</v>
      </c>
      <c r="I893">
        <v>-118.400022</v>
      </c>
      <c r="J893">
        <v>6</v>
      </c>
      <c r="K893">
        <v>29</v>
      </c>
      <c r="L893" t="s">
        <v>59</v>
      </c>
      <c r="M893" t="s">
        <v>61</v>
      </c>
      <c r="N893" t="s">
        <v>143</v>
      </c>
      <c r="O893" t="s">
        <v>143</v>
      </c>
      <c r="P893" t="s">
        <v>57</v>
      </c>
      <c r="Q893" t="s">
        <v>135</v>
      </c>
      <c r="R893" t="s">
        <v>210</v>
      </c>
      <c r="S893" t="s">
        <v>57</v>
      </c>
      <c r="T893" t="s">
        <v>57</v>
      </c>
      <c r="U893" t="s">
        <v>57</v>
      </c>
      <c r="V893" t="s">
        <v>57</v>
      </c>
      <c r="W893" t="s">
        <v>61</v>
      </c>
      <c r="X893" t="s">
        <v>57</v>
      </c>
      <c r="Y893" t="s">
        <v>57</v>
      </c>
      <c r="Z893" t="s">
        <v>57</v>
      </c>
      <c r="AA893" t="s">
        <v>64</v>
      </c>
      <c r="AB893" t="s">
        <v>57</v>
      </c>
      <c r="AC893" t="s">
        <v>65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66</v>
      </c>
      <c r="AM893">
        <v>0</v>
      </c>
      <c r="AN893">
        <v>1</v>
      </c>
      <c r="AO893">
        <v>0</v>
      </c>
      <c r="AP893" t="s">
        <v>164</v>
      </c>
      <c r="AQ893" t="s">
        <v>124</v>
      </c>
      <c r="AR893" t="s">
        <v>69</v>
      </c>
      <c r="AS893">
        <v>7</v>
      </c>
      <c r="AT893">
        <v>57146</v>
      </c>
      <c r="AU893">
        <v>1</v>
      </c>
      <c r="AV893">
        <v>0</v>
      </c>
      <c r="AW893">
        <v>1</v>
      </c>
      <c r="AX893">
        <v>0</v>
      </c>
      <c r="AY893">
        <v>4</v>
      </c>
      <c r="AZ893" t="s">
        <v>165</v>
      </c>
      <c r="BA893">
        <v>0</v>
      </c>
      <c r="BB893" t="s">
        <v>71</v>
      </c>
      <c r="BC893">
        <v>4</v>
      </c>
    </row>
    <row r="894" spans="1:55">
      <c r="A894" t="s">
        <v>2346</v>
      </c>
      <c r="B894" t="s">
        <v>73</v>
      </c>
      <c r="C894">
        <v>58</v>
      </c>
      <c r="D894" t="s">
        <v>61</v>
      </c>
      <c r="E894">
        <v>0</v>
      </c>
      <c r="F894" t="s">
        <v>2347</v>
      </c>
      <c r="G894">
        <v>95691</v>
      </c>
      <c r="H894">
        <v>38.627951</v>
      </c>
      <c r="I894">
        <v>-121.593287</v>
      </c>
      <c r="J894">
        <v>0</v>
      </c>
      <c r="K894">
        <v>66</v>
      </c>
      <c r="L894" t="s">
        <v>59</v>
      </c>
      <c r="M894" t="s">
        <v>57</v>
      </c>
      <c r="N894" t="s">
        <v>2348</v>
      </c>
      <c r="O894" t="s">
        <v>61</v>
      </c>
      <c r="P894" t="s">
        <v>61</v>
      </c>
      <c r="Q894" t="s">
        <v>143</v>
      </c>
      <c r="R894" t="s">
        <v>143</v>
      </c>
      <c r="S894" t="s">
        <v>143</v>
      </c>
      <c r="T894" t="s">
        <v>143</v>
      </c>
      <c r="U894" t="s">
        <v>143</v>
      </c>
      <c r="V894" t="s">
        <v>143</v>
      </c>
      <c r="W894" t="s">
        <v>143</v>
      </c>
      <c r="X894" t="s">
        <v>143</v>
      </c>
      <c r="Y894" t="s">
        <v>143</v>
      </c>
      <c r="Z894" t="s">
        <v>143</v>
      </c>
      <c r="AA894" t="s">
        <v>122</v>
      </c>
      <c r="AB894" t="s">
        <v>61</v>
      </c>
      <c r="AC894" t="s">
        <v>87</v>
      </c>
      <c r="AD894">
        <v>19.35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66</v>
      </c>
      <c r="AM894">
        <v>0</v>
      </c>
      <c r="AN894">
        <v>1</v>
      </c>
      <c r="AO894">
        <v>0</v>
      </c>
      <c r="AP894" t="s">
        <v>123</v>
      </c>
      <c r="AQ894" t="s">
        <v>92</v>
      </c>
      <c r="AR894" t="s">
        <v>182</v>
      </c>
      <c r="AT894">
        <v>19050</v>
      </c>
      <c r="AU894">
        <v>1</v>
      </c>
      <c r="AV894">
        <v>0</v>
      </c>
      <c r="AW894">
        <v>1</v>
      </c>
      <c r="AX894">
        <v>0</v>
      </c>
      <c r="AY894">
        <v>6</v>
      </c>
      <c r="AZ894" t="s">
        <v>125</v>
      </c>
      <c r="BA894">
        <v>2</v>
      </c>
      <c r="BB894" t="s">
        <v>126</v>
      </c>
      <c r="BC894">
        <v>3</v>
      </c>
    </row>
    <row r="895" spans="1:55">
      <c r="A895" t="s">
        <v>2349</v>
      </c>
      <c r="B895" t="s">
        <v>73</v>
      </c>
      <c r="C895">
        <v>70</v>
      </c>
      <c r="D895" t="s">
        <v>61</v>
      </c>
      <c r="E895">
        <v>0</v>
      </c>
      <c r="F895" t="s">
        <v>2350</v>
      </c>
      <c r="G895">
        <v>92694</v>
      </c>
      <c r="H895">
        <v>33.569186</v>
      </c>
      <c r="I895">
        <v>-117.640055</v>
      </c>
      <c r="J895">
        <v>0</v>
      </c>
      <c r="K895">
        <v>20</v>
      </c>
      <c r="L895" t="s">
        <v>98</v>
      </c>
      <c r="M895" t="s">
        <v>57</v>
      </c>
      <c r="N895" t="s">
        <v>2351</v>
      </c>
      <c r="O895" t="s">
        <v>61</v>
      </c>
      <c r="P895" t="s">
        <v>57</v>
      </c>
      <c r="Q895" t="s">
        <v>85</v>
      </c>
      <c r="R895" t="s">
        <v>250</v>
      </c>
      <c r="S895" t="s">
        <v>61</v>
      </c>
      <c r="T895" t="s">
        <v>61</v>
      </c>
      <c r="U895" t="s">
        <v>61</v>
      </c>
      <c r="V895" t="s">
        <v>61</v>
      </c>
      <c r="W895" t="s">
        <v>57</v>
      </c>
      <c r="X895" t="s">
        <v>57</v>
      </c>
      <c r="Y895" t="s">
        <v>61</v>
      </c>
      <c r="Z895" t="s">
        <v>57</v>
      </c>
      <c r="AA895" t="s">
        <v>122</v>
      </c>
      <c r="AB895" t="s">
        <v>61</v>
      </c>
      <c r="AC895" t="s">
        <v>87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66</v>
      </c>
      <c r="AM895">
        <v>0</v>
      </c>
      <c r="AN895">
        <v>1</v>
      </c>
      <c r="AO895">
        <v>0</v>
      </c>
      <c r="AP895" t="s">
        <v>103</v>
      </c>
      <c r="AQ895" t="s">
        <v>104</v>
      </c>
      <c r="AR895" t="s">
        <v>93</v>
      </c>
      <c r="AS895">
        <v>3</v>
      </c>
      <c r="AT895">
        <v>350</v>
      </c>
      <c r="AU895">
        <v>1</v>
      </c>
      <c r="AV895">
        <v>0</v>
      </c>
      <c r="AW895">
        <v>1</v>
      </c>
      <c r="AX895">
        <v>0</v>
      </c>
      <c r="AY895">
        <v>3</v>
      </c>
      <c r="AZ895" t="s">
        <v>106</v>
      </c>
      <c r="BA895">
        <v>4</v>
      </c>
      <c r="BB895" t="s">
        <v>80</v>
      </c>
      <c r="BC895">
        <v>2</v>
      </c>
    </row>
    <row r="896" spans="1:55">
      <c r="A896" t="s">
        <v>2352</v>
      </c>
      <c r="B896" t="s">
        <v>56</v>
      </c>
      <c r="C896">
        <v>52</v>
      </c>
      <c r="D896" t="s">
        <v>57</v>
      </c>
      <c r="E896">
        <v>2</v>
      </c>
      <c r="F896" t="s">
        <v>2353</v>
      </c>
      <c r="G896">
        <v>95562</v>
      </c>
      <c r="H896">
        <v>40.485849</v>
      </c>
      <c r="I896">
        <v>-124.163234</v>
      </c>
      <c r="J896">
        <v>3</v>
      </c>
      <c r="K896">
        <v>55</v>
      </c>
      <c r="L896" t="s">
        <v>129</v>
      </c>
      <c r="M896" t="s">
        <v>57</v>
      </c>
      <c r="N896" t="s">
        <v>2354</v>
      </c>
      <c r="O896" t="s">
        <v>61</v>
      </c>
      <c r="P896" t="s">
        <v>57</v>
      </c>
      <c r="Q896" t="s">
        <v>85</v>
      </c>
      <c r="R896" t="s">
        <v>174</v>
      </c>
      <c r="S896" t="s">
        <v>61</v>
      </c>
      <c r="T896" t="s">
        <v>61</v>
      </c>
      <c r="U896" t="s">
        <v>61</v>
      </c>
      <c r="V896" t="s">
        <v>61</v>
      </c>
      <c r="W896" t="s">
        <v>61</v>
      </c>
      <c r="X896" t="s">
        <v>61</v>
      </c>
      <c r="Y896" t="s">
        <v>61</v>
      </c>
      <c r="Z896" t="s">
        <v>57</v>
      </c>
      <c r="AA896" t="s">
        <v>122</v>
      </c>
      <c r="AB896" t="s">
        <v>57</v>
      </c>
      <c r="AC896" t="s">
        <v>65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66</v>
      </c>
      <c r="AM896">
        <v>0</v>
      </c>
      <c r="AN896">
        <v>1</v>
      </c>
      <c r="AO896">
        <v>0</v>
      </c>
      <c r="AP896" t="s">
        <v>123</v>
      </c>
      <c r="AQ896" t="s">
        <v>92</v>
      </c>
      <c r="AR896" t="s">
        <v>69</v>
      </c>
      <c r="AS896">
        <v>1</v>
      </c>
      <c r="AT896">
        <v>3284</v>
      </c>
      <c r="AU896">
        <v>1</v>
      </c>
      <c r="AV896">
        <v>0</v>
      </c>
      <c r="AW896">
        <v>1</v>
      </c>
      <c r="AX896">
        <v>0</v>
      </c>
      <c r="AY896">
        <v>6</v>
      </c>
      <c r="AZ896" t="s">
        <v>125</v>
      </c>
      <c r="BA896">
        <v>2</v>
      </c>
      <c r="BB896" t="s">
        <v>126</v>
      </c>
      <c r="BC896">
        <v>3</v>
      </c>
    </row>
    <row r="897" spans="1:55">
      <c r="A897" t="s">
        <v>2355</v>
      </c>
      <c r="B897" t="s">
        <v>73</v>
      </c>
      <c r="C897">
        <v>24</v>
      </c>
      <c r="D897" t="s">
        <v>57</v>
      </c>
      <c r="E897">
        <v>0</v>
      </c>
      <c r="F897" t="s">
        <v>2356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59</v>
      </c>
      <c r="M897" t="s">
        <v>57</v>
      </c>
      <c r="N897" t="s">
        <v>669</v>
      </c>
      <c r="O897" t="s">
        <v>61</v>
      </c>
      <c r="P897" t="s">
        <v>57</v>
      </c>
      <c r="Q897" t="s">
        <v>62</v>
      </c>
      <c r="R897" t="s">
        <v>467</v>
      </c>
      <c r="S897" t="s">
        <v>61</v>
      </c>
      <c r="T897" t="s">
        <v>61</v>
      </c>
      <c r="U897" t="s">
        <v>57</v>
      </c>
      <c r="V897" t="s">
        <v>61</v>
      </c>
      <c r="W897" t="s">
        <v>57</v>
      </c>
      <c r="X897" t="s">
        <v>57</v>
      </c>
      <c r="Y897" t="s">
        <v>57</v>
      </c>
      <c r="Z897" t="s">
        <v>57</v>
      </c>
      <c r="AA897" t="s">
        <v>77</v>
      </c>
      <c r="AB897" t="s">
        <v>57</v>
      </c>
      <c r="AC897" t="s">
        <v>307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66</v>
      </c>
      <c r="AM897">
        <v>0</v>
      </c>
      <c r="AN897">
        <v>1</v>
      </c>
      <c r="AO897">
        <v>0</v>
      </c>
      <c r="AP897" t="s">
        <v>67</v>
      </c>
      <c r="AQ897" t="s">
        <v>116</v>
      </c>
      <c r="AR897" t="s">
        <v>93</v>
      </c>
      <c r="AS897">
        <v>5</v>
      </c>
      <c r="AT897">
        <v>36675</v>
      </c>
      <c r="AU897">
        <v>1</v>
      </c>
      <c r="AV897">
        <v>0</v>
      </c>
      <c r="AW897">
        <v>1</v>
      </c>
      <c r="AX897">
        <v>0</v>
      </c>
      <c r="AY897">
        <v>2</v>
      </c>
      <c r="AZ897" t="s">
        <v>70</v>
      </c>
      <c r="BA897">
        <v>4</v>
      </c>
      <c r="BB897" t="s">
        <v>80</v>
      </c>
      <c r="BC897">
        <v>2</v>
      </c>
    </row>
    <row r="898" spans="1:55">
      <c r="A898" t="s">
        <v>2357</v>
      </c>
      <c r="B898" t="s">
        <v>56</v>
      </c>
      <c r="C898">
        <v>69</v>
      </c>
      <c r="D898" t="s">
        <v>61</v>
      </c>
      <c r="E898">
        <v>0</v>
      </c>
      <c r="F898" t="s">
        <v>2358</v>
      </c>
      <c r="G898">
        <v>93066</v>
      </c>
      <c r="H898">
        <v>34.297628</v>
      </c>
      <c r="I898">
        <v>-119.014627</v>
      </c>
      <c r="J898">
        <v>0</v>
      </c>
      <c r="K898">
        <v>2</v>
      </c>
      <c r="L898" t="s">
        <v>83</v>
      </c>
      <c r="M898" t="s">
        <v>57</v>
      </c>
      <c r="N898" t="s">
        <v>2359</v>
      </c>
      <c r="O898" t="s">
        <v>57</v>
      </c>
      <c r="P898" t="s">
        <v>57</v>
      </c>
      <c r="Q898" t="s">
        <v>85</v>
      </c>
      <c r="R898" t="s">
        <v>121</v>
      </c>
      <c r="S898" t="s">
        <v>61</v>
      </c>
      <c r="T898" t="s">
        <v>61</v>
      </c>
      <c r="U898" t="s">
        <v>57</v>
      </c>
      <c r="V898" t="s">
        <v>61</v>
      </c>
      <c r="W898" t="s">
        <v>61</v>
      </c>
      <c r="X898" t="s">
        <v>61</v>
      </c>
      <c r="Y898" t="s">
        <v>61</v>
      </c>
      <c r="Z898" t="s">
        <v>57</v>
      </c>
      <c r="AA898" t="s">
        <v>77</v>
      </c>
      <c r="AB898" t="s">
        <v>57</v>
      </c>
      <c r="AC898" t="s">
        <v>87</v>
      </c>
      <c r="AD898">
        <v>78.55</v>
      </c>
      <c r="AE898">
        <v>149.55</v>
      </c>
      <c r="AF898">
        <v>0</v>
      </c>
      <c r="AG898">
        <v>0</v>
      </c>
      <c r="AH898">
        <v>87.92</v>
      </c>
      <c r="AI898">
        <v>237.47</v>
      </c>
      <c r="AJ898" t="s">
        <v>88</v>
      </c>
      <c r="AK898" t="s">
        <v>89</v>
      </c>
      <c r="AL898" t="s">
        <v>181</v>
      </c>
      <c r="AM898">
        <v>1</v>
      </c>
      <c r="AN898">
        <v>0</v>
      </c>
      <c r="AO898">
        <v>0</v>
      </c>
      <c r="AP898" t="s">
        <v>91</v>
      </c>
      <c r="AQ898" t="s">
        <v>124</v>
      </c>
      <c r="AR898" t="s">
        <v>93</v>
      </c>
      <c r="AS898">
        <v>2</v>
      </c>
      <c r="AT898">
        <v>2966</v>
      </c>
      <c r="AU898">
        <v>1</v>
      </c>
      <c r="AV898">
        <v>1</v>
      </c>
      <c r="AW898">
        <v>0</v>
      </c>
      <c r="AX898">
        <v>78.55</v>
      </c>
      <c r="AY898">
        <v>1</v>
      </c>
      <c r="AZ898" t="s">
        <v>94</v>
      </c>
      <c r="BA898">
        <v>10</v>
      </c>
      <c r="BB898" t="s">
        <v>95</v>
      </c>
      <c r="BC898">
        <v>1</v>
      </c>
    </row>
    <row r="899" spans="1:55">
      <c r="A899" t="s">
        <v>2360</v>
      </c>
      <c r="B899" t="s">
        <v>56</v>
      </c>
      <c r="C899">
        <v>57</v>
      </c>
      <c r="D899" t="s">
        <v>57</v>
      </c>
      <c r="E899">
        <v>0</v>
      </c>
      <c r="F899" t="s">
        <v>2361</v>
      </c>
      <c r="G899">
        <v>91950</v>
      </c>
      <c r="H899">
        <v>32.67102</v>
      </c>
      <c r="I899">
        <v>-117.095235</v>
      </c>
      <c r="J899">
        <v>7</v>
      </c>
      <c r="K899">
        <v>72</v>
      </c>
      <c r="L899" t="s">
        <v>119</v>
      </c>
      <c r="M899" t="s">
        <v>57</v>
      </c>
      <c r="N899" t="s">
        <v>2362</v>
      </c>
      <c r="O899" t="s">
        <v>57</v>
      </c>
      <c r="P899" t="s">
        <v>57</v>
      </c>
      <c r="Q899" t="s">
        <v>85</v>
      </c>
      <c r="R899" t="s">
        <v>586</v>
      </c>
      <c r="S899" t="s">
        <v>61</v>
      </c>
      <c r="T899" t="s">
        <v>61</v>
      </c>
      <c r="U899" t="s">
        <v>57</v>
      </c>
      <c r="V899" t="s">
        <v>61</v>
      </c>
      <c r="W899" t="s">
        <v>57</v>
      </c>
      <c r="X899" t="s">
        <v>57</v>
      </c>
      <c r="Y899" t="s">
        <v>57</v>
      </c>
      <c r="Z899" t="s">
        <v>57</v>
      </c>
      <c r="AA899" t="s">
        <v>122</v>
      </c>
      <c r="AB899" t="s">
        <v>57</v>
      </c>
      <c r="AC899" t="s">
        <v>87</v>
      </c>
      <c r="AD899">
        <v>97.84999999999999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66</v>
      </c>
      <c r="AM899">
        <v>0</v>
      </c>
      <c r="AN899">
        <v>1</v>
      </c>
      <c r="AO899">
        <v>0</v>
      </c>
      <c r="AP899" t="s">
        <v>123</v>
      </c>
      <c r="AQ899" t="s">
        <v>92</v>
      </c>
      <c r="AR899" t="s">
        <v>105</v>
      </c>
      <c r="AS899">
        <v>5</v>
      </c>
      <c r="AT899">
        <v>62355</v>
      </c>
      <c r="AU899">
        <v>1</v>
      </c>
      <c r="AV899">
        <v>0</v>
      </c>
      <c r="AW899">
        <v>1</v>
      </c>
      <c r="AX899">
        <v>0</v>
      </c>
      <c r="AY899">
        <v>6</v>
      </c>
      <c r="AZ899" t="s">
        <v>125</v>
      </c>
      <c r="BA899">
        <v>3</v>
      </c>
      <c r="BB899" t="s">
        <v>126</v>
      </c>
      <c r="BC899">
        <v>3</v>
      </c>
    </row>
    <row r="900" spans="1:55">
      <c r="A900" t="s">
        <v>2363</v>
      </c>
      <c r="B900" t="s">
        <v>56</v>
      </c>
      <c r="C900">
        <v>60</v>
      </c>
      <c r="D900" t="s">
        <v>61</v>
      </c>
      <c r="E900">
        <v>3</v>
      </c>
      <c r="F900" t="s">
        <v>2364</v>
      </c>
      <c r="G900">
        <v>93250</v>
      </c>
      <c r="H900">
        <v>35.666886</v>
      </c>
      <c r="I900">
        <v>-119.186717</v>
      </c>
      <c r="J900">
        <v>0</v>
      </c>
      <c r="K900">
        <v>49</v>
      </c>
      <c r="L900" t="s">
        <v>59</v>
      </c>
      <c r="M900" t="s">
        <v>57</v>
      </c>
      <c r="N900" t="s">
        <v>2365</v>
      </c>
      <c r="O900" t="s">
        <v>61</v>
      </c>
      <c r="P900" t="s">
        <v>61</v>
      </c>
      <c r="Q900" t="s">
        <v>143</v>
      </c>
      <c r="R900" t="s">
        <v>143</v>
      </c>
      <c r="S900" t="s">
        <v>143</v>
      </c>
      <c r="T900" t="s">
        <v>143</v>
      </c>
      <c r="U900" t="s">
        <v>143</v>
      </c>
      <c r="V900" t="s">
        <v>143</v>
      </c>
      <c r="W900" t="s">
        <v>143</v>
      </c>
      <c r="X900" t="s">
        <v>143</v>
      </c>
      <c r="Y900" t="s">
        <v>143</v>
      </c>
      <c r="Z900" t="s">
        <v>143</v>
      </c>
      <c r="AA900" t="s">
        <v>122</v>
      </c>
      <c r="AB900" t="s">
        <v>61</v>
      </c>
      <c r="AC900" t="s">
        <v>65</v>
      </c>
      <c r="AD900">
        <v>20.45</v>
      </c>
      <c r="AE900">
        <v>1024.65</v>
      </c>
      <c r="AF900">
        <v>0</v>
      </c>
      <c r="AG900">
        <v>0</v>
      </c>
      <c r="AH900">
        <v>1553.3</v>
      </c>
      <c r="AI900">
        <v>2577.95</v>
      </c>
      <c r="AJ900" t="s">
        <v>66</v>
      </c>
      <c r="AM900">
        <v>0</v>
      </c>
      <c r="AN900">
        <v>1</v>
      </c>
      <c r="AO900">
        <v>0</v>
      </c>
      <c r="AP900" t="s">
        <v>123</v>
      </c>
      <c r="AQ900" t="s">
        <v>124</v>
      </c>
      <c r="AR900" t="s">
        <v>182</v>
      </c>
      <c r="AT900">
        <v>10781</v>
      </c>
      <c r="AU900">
        <v>1</v>
      </c>
      <c r="AV900">
        <v>0</v>
      </c>
      <c r="AW900">
        <v>1</v>
      </c>
      <c r="AX900">
        <v>0</v>
      </c>
      <c r="AY900">
        <v>6</v>
      </c>
      <c r="AZ900" t="s">
        <v>125</v>
      </c>
      <c r="BA900">
        <v>1</v>
      </c>
      <c r="BB900" t="s">
        <v>71</v>
      </c>
      <c r="BC900">
        <v>4</v>
      </c>
    </row>
    <row r="901" spans="1:55">
      <c r="A901" t="s">
        <v>2366</v>
      </c>
      <c r="B901" t="s">
        <v>73</v>
      </c>
      <c r="C901">
        <v>21</v>
      </c>
      <c r="D901" t="s">
        <v>61</v>
      </c>
      <c r="E901">
        <v>0</v>
      </c>
      <c r="F901" t="s">
        <v>594</v>
      </c>
      <c r="G901">
        <v>95054</v>
      </c>
      <c r="H901">
        <v>37.393554</v>
      </c>
      <c r="I901">
        <v>-121.965114</v>
      </c>
      <c r="J901">
        <v>0</v>
      </c>
      <c r="K901">
        <v>24</v>
      </c>
      <c r="L901" t="s">
        <v>59</v>
      </c>
      <c r="M901" t="s">
        <v>57</v>
      </c>
      <c r="N901" t="s">
        <v>2367</v>
      </c>
      <c r="O901" t="s">
        <v>61</v>
      </c>
      <c r="P901" t="s">
        <v>57</v>
      </c>
      <c r="Q901" t="s">
        <v>85</v>
      </c>
      <c r="R901" t="s">
        <v>147</v>
      </c>
      <c r="S901" t="s">
        <v>61</v>
      </c>
      <c r="T901" t="s">
        <v>57</v>
      </c>
      <c r="U901" t="s">
        <v>57</v>
      </c>
      <c r="V901" t="s">
        <v>61</v>
      </c>
      <c r="W901" t="s">
        <v>61</v>
      </c>
      <c r="X901" t="s">
        <v>57</v>
      </c>
      <c r="Y901" t="s">
        <v>57</v>
      </c>
      <c r="Z901" t="s">
        <v>57</v>
      </c>
      <c r="AA901" t="s">
        <v>77</v>
      </c>
      <c r="AB901" t="s">
        <v>57</v>
      </c>
      <c r="AC901" t="s">
        <v>87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66</v>
      </c>
      <c r="AM901">
        <v>0</v>
      </c>
      <c r="AN901">
        <v>1</v>
      </c>
      <c r="AO901">
        <v>0</v>
      </c>
      <c r="AP901" t="s">
        <v>103</v>
      </c>
      <c r="AQ901" t="s">
        <v>116</v>
      </c>
      <c r="AR901" t="s">
        <v>93</v>
      </c>
      <c r="AS901">
        <v>5</v>
      </c>
      <c r="AT901">
        <v>13031</v>
      </c>
      <c r="AU901">
        <v>1</v>
      </c>
      <c r="AV901">
        <v>0</v>
      </c>
      <c r="AW901">
        <v>1</v>
      </c>
      <c r="AX901">
        <v>0</v>
      </c>
      <c r="AY901">
        <v>3</v>
      </c>
      <c r="AZ901" t="s">
        <v>106</v>
      </c>
      <c r="BA901">
        <v>7</v>
      </c>
      <c r="BB901" t="s">
        <v>95</v>
      </c>
      <c r="BC901">
        <v>1</v>
      </c>
    </row>
    <row r="902" spans="1:55">
      <c r="A902" t="s">
        <v>2368</v>
      </c>
      <c r="B902" t="s">
        <v>73</v>
      </c>
      <c r="C902">
        <v>66</v>
      </c>
      <c r="D902" t="s">
        <v>61</v>
      </c>
      <c r="E902">
        <v>0</v>
      </c>
      <c r="F902" t="s">
        <v>1850</v>
      </c>
      <c r="G902">
        <v>93460</v>
      </c>
      <c r="H902">
        <v>34.630356</v>
      </c>
      <c r="I902">
        <v>-120.032564</v>
      </c>
      <c r="J902">
        <v>0</v>
      </c>
      <c r="K902">
        <v>42</v>
      </c>
      <c r="L902" t="s">
        <v>59</v>
      </c>
      <c r="M902" t="s">
        <v>57</v>
      </c>
      <c r="N902" t="s">
        <v>2369</v>
      </c>
      <c r="O902" t="s">
        <v>57</v>
      </c>
      <c r="P902" t="s">
        <v>57</v>
      </c>
      <c r="Q902" t="s">
        <v>85</v>
      </c>
      <c r="R902" t="s">
        <v>156</v>
      </c>
      <c r="S902" t="s">
        <v>61</v>
      </c>
      <c r="T902" t="s">
        <v>57</v>
      </c>
      <c r="U902" t="s">
        <v>61</v>
      </c>
      <c r="V902" t="s">
        <v>61</v>
      </c>
      <c r="W902" t="s">
        <v>61</v>
      </c>
      <c r="X902" t="s">
        <v>61</v>
      </c>
      <c r="Y902" t="s">
        <v>61</v>
      </c>
      <c r="Z902" t="s">
        <v>57</v>
      </c>
      <c r="AA902" t="s">
        <v>64</v>
      </c>
      <c r="AB902" t="s">
        <v>57</v>
      </c>
      <c r="AC902" t="s">
        <v>87</v>
      </c>
      <c r="AD902">
        <v>-5</v>
      </c>
      <c r="AE902">
        <v>3344.1</v>
      </c>
      <c r="AF902">
        <v>0</v>
      </c>
      <c r="AG902">
        <v>0</v>
      </c>
      <c r="AH902">
        <v>567.42</v>
      </c>
      <c r="AI902">
        <v>3911.52</v>
      </c>
      <c r="AJ902" t="s">
        <v>66</v>
      </c>
      <c r="AM902">
        <v>0</v>
      </c>
      <c r="AN902">
        <v>1</v>
      </c>
      <c r="AO902">
        <v>1</v>
      </c>
      <c r="AP902" t="s">
        <v>176</v>
      </c>
      <c r="AQ902" t="s">
        <v>124</v>
      </c>
      <c r="AR902" t="s">
        <v>79</v>
      </c>
      <c r="AS902">
        <v>2</v>
      </c>
      <c r="AT902">
        <v>5710</v>
      </c>
      <c r="AU902">
        <v>1</v>
      </c>
      <c r="AV902">
        <v>0</v>
      </c>
      <c r="AW902">
        <v>1</v>
      </c>
      <c r="AX902">
        <v>0</v>
      </c>
      <c r="AY902">
        <v>5</v>
      </c>
      <c r="AZ902" t="s">
        <v>177</v>
      </c>
      <c r="BA902">
        <v>4</v>
      </c>
      <c r="BB902" t="s">
        <v>80</v>
      </c>
      <c r="BC902">
        <v>2</v>
      </c>
    </row>
    <row r="903" spans="1:55">
      <c r="A903" t="s">
        <v>2370</v>
      </c>
      <c r="B903" t="s">
        <v>73</v>
      </c>
      <c r="C903">
        <v>27</v>
      </c>
      <c r="D903" t="s">
        <v>57</v>
      </c>
      <c r="E903">
        <v>0</v>
      </c>
      <c r="F903" t="s">
        <v>2371</v>
      </c>
      <c r="G903">
        <v>96071</v>
      </c>
      <c r="H903">
        <v>40.656287</v>
      </c>
      <c r="I903">
        <v>-121.428965</v>
      </c>
      <c r="J903">
        <v>1</v>
      </c>
      <c r="K903">
        <v>21</v>
      </c>
      <c r="L903" t="s">
        <v>98</v>
      </c>
      <c r="M903" t="s">
        <v>57</v>
      </c>
      <c r="N903" t="s">
        <v>2372</v>
      </c>
      <c r="O903" t="s">
        <v>57</v>
      </c>
      <c r="P903" t="s">
        <v>57</v>
      </c>
      <c r="Q903" t="s">
        <v>85</v>
      </c>
      <c r="R903" t="s">
        <v>147</v>
      </c>
      <c r="S903" t="s">
        <v>61</v>
      </c>
      <c r="T903" t="s">
        <v>61</v>
      </c>
      <c r="U903" t="s">
        <v>57</v>
      </c>
      <c r="V903" t="s">
        <v>57</v>
      </c>
      <c r="W903" t="s">
        <v>57</v>
      </c>
      <c r="X903" t="s">
        <v>57</v>
      </c>
      <c r="Y903" t="s">
        <v>57</v>
      </c>
      <c r="Z903" t="s">
        <v>57</v>
      </c>
      <c r="AA903" t="s">
        <v>77</v>
      </c>
      <c r="AB903" t="s">
        <v>57</v>
      </c>
      <c r="AC903" t="s">
        <v>87</v>
      </c>
      <c r="AD903">
        <v>106.1</v>
      </c>
      <c r="AE903">
        <v>2249.95</v>
      </c>
      <c r="AF903">
        <v>0</v>
      </c>
      <c r="AG903">
        <v>0</v>
      </c>
      <c r="AH903">
        <v>458.43</v>
      </c>
      <c r="AI903">
        <v>2708.38</v>
      </c>
      <c r="AJ903" t="s">
        <v>88</v>
      </c>
      <c r="AK903" t="s">
        <v>201</v>
      </c>
      <c r="AL903" t="s">
        <v>202</v>
      </c>
      <c r="AM903">
        <v>1</v>
      </c>
      <c r="AN903">
        <v>0</v>
      </c>
      <c r="AO903">
        <v>0</v>
      </c>
      <c r="AP903" t="s">
        <v>103</v>
      </c>
      <c r="AQ903" t="s">
        <v>116</v>
      </c>
      <c r="AR903" t="s">
        <v>105</v>
      </c>
      <c r="AS903">
        <v>6</v>
      </c>
      <c r="AT903">
        <v>182</v>
      </c>
      <c r="AU903">
        <v>1</v>
      </c>
      <c r="AV903">
        <v>1</v>
      </c>
      <c r="AW903">
        <v>0</v>
      </c>
      <c r="AX903">
        <v>106.1</v>
      </c>
      <c r="AY903">
        <v>3</v>
      </c>
      <c r="AZ903" t="s">
        <v>106</v>
      </c>
      <c r="BA903">
        <v>6</v>
      </c>
      <c r="BB903" t="s">
        <v>95</v>
      </c>
      <c r="BC903">
        <v>1</v>
      </c>
    </row>
    <row r="904" spans="1:55">
      <c r="A904" t="s">
        <v>2373</v>
      </c>
      <c r="B904" t="s">
        <v>73</v>
      </c>
      <c r="C904">
        <v>72</v>
      </c>
      <c r="D904" t="s">
        <v>57</v>
      </c>
      <c r="E904">
        <v>1</v>
      </c>
      <c r="F904" t="s">
        <v>2374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59</v>
      </c>
      <c r="M904" t="s">
        <v>57</v>
      </c>
      <c r="N904" t="s">
        <v>2375</v>
      </c>
      <c r="O904" t="s">
        <v>57</v>
      </c>
      <c r="P904" t="s">
        <v>57</v>
      </c>
      <c r="Q904" t="s">
        <v>135</v>
      </c>
      <c r="R904" t="s">
        <v>169</v>
      </c>
      <c r="S904" t="s">
        <v>61</v>
      </c>
      <c r="T904" t="s">
        <v>57</v>
      </c>
      <c r="U904" t="s">
        <v>57</v>
      </c>
      <c r="V904" t="s">
        <v>61</v>
      </c>
      <c r="W904" t="s">
        <v>57</v>
      </c>
      <c r="X904" t="s">
        <v>57</v>
      </c>
      <c r="Y904" t="s">
        <v>57</v>
      </c>
      <c r="Z904" t="s">
        <v>57</v>
      </c>
      <c r="AA904" t="s">
        <v>64</v>
      </c>
      <c r="AB904" t="s">
        <v>57</v>
      </c>
      <c r="AC904" t="s">
        <v>87</v>
      </c>
      <c r="AD904">
        <v>80.84999999999999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66</v>
      </c>
      <c r="AM904">
        <v>0</v>
      </c>
      <c r="AN904">
        <v>1</v>
      </c>
      <c r="AO904">
        <v>0</v>
      </c>
      <c r="AP904" t="s">
        <v>123</v>
      </c>
      <c r="AQ904" t="s">
        <v>104</v>
      </c>
      <c r="AR904" t="s">
        <v>93</v>
      </c>
      <c r="AS904">
        <v>6</v>
      </c>
      <c r="AT904">
        <v>4280</v>
      </c>
      <c r="AU904">
        <v>1</v>
      </c>
      <c r="AV904">
        <v>0</v>
      </c>
      <c r="AW904">
        <v>1</v>
      </c>
      <c r="AX904">
        <v>0</v>
      </c>
      <c r="AY904">
        <v>6</v>
      </c>
      <c r="AZ904" t="s">
        <v>125</v>
      </c>
      <c r="BA904">
        <v>0</v>
      </c>
      <c r="BB904" t="s">
        <v>71</v>
      </c>
      <c r="BC904">
        <v>4</v>
      </c>
    </row>
    <row r="905" spans="1:55">
      <c r="A905" t="s">
        <v>2376</v>
      </c>
      <c r="B905" t="s">
        <v>56</v>
      </c>
      <c r="C905">
        <v>40</v>
      </c>
      <c r="D905" t="s">
        <v>61</v>
      </c>
      <c r="E905">
        <v>0</v>
      </c>
      <c r="F905" t="s">
        <v>2377</v>
      </c>
      <c r="G905">
        <v>92347</v>
      </c>
      <c r="H905">
        <v>34.983808</v>
      </c>
      <c r="I905">
        <v>-117.239306</v>
      </c>
      <c r="J905">
        <v>0</v>
      </c>
      <c r="K905">
        <v>18</v>
      </c>
      <c r="L905" t="s">
        <v>59</v>
      </c>
      <c r="M905" t="s">
        <v>57</v>
      </c>
      <c r="N905" t="s">
        <v>2378</v>
      </c>
      <c r="O905" t="s">
        <v>57</v>
      </c>
      <c r="P905" t="s">
        <v>57</v>
      </c>
      <c r="Q905" t="s">
        <v>135</v>
      </c>
      <c r="R905" t="s">
        <v>163</v>
      </c>
      <c r="S905" t="s">
        <v>61</v>
      </c>
      <c r="T905" t="s">
        <v>61</v>
      </c>
      <c r="U905" t="s">
        <v>61</v>
      </c>
      <c r="V905" t="s">
        <v>61</v>
      </c>
      <c r="W905" t="s">
        <v>61</v>
      </c>
      <c r="X905" t="s">
        <v>61</v>
      </c>
      <c r="Y905" t="s">
        <v>61</v>
      </c>
      <c r="Z905" t="s">
        <v>57</v>
      </c>
      <c r="AA905" t="s">
        <v>77</v>
      </c>
      <c r="AB905" t="s">
        <v>57</v>
      </c>
      <c r="AC905" t="s">
        <v>87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66</v>
      </c>
      <c r="AM905">
        <v>0</v>
      </c>
      <c r="AN905">
        <v>1</v>
      </c>
      <c r="AO905">
        <v>0</v>
      </c>
      <c r="AP905" t="s">
        <v>103</v>
      </c>
      <c r="AQ905" t="s">
        <v>78</v>
      </c>
      <c r="AR905" t="s">
        <v>69</v>
      </c>
      <c r="AS905">
        <v>1</v>
      </c>
      <c r="AT905">
        <v>1933</v>
      </c>
      <c r="AU905">
        <v>1</v>
      </c>
      <c r="AV905">
        <v>0</v>
      </c>
      <c r="AW905">
        <v>1</v>
      </c>
      <c r="AX905">
        <v>0</v>
      </c>
      <c r="AY905">
        <v>3</v>
      </c>
      <c r="AZ905" t="s">
        <v>106</v>
      </c>
      <c r="BA905">
        <v>5</v>
      </c>
      <c r="BB905" t="s">
        <v>80</v>
      </c>
      <c r="BC905">
        <v>2</v>
      </c>
    </row>
    <row r="906" spans="1:55">
      <c r="A906" t="s">
        <v>2379</v>
      </c>
      <c r="B906" t="s">
        <v>73</v>
      </c>
      <c r="C906">
        <v>62</v>
      </c>
      <c r="D906" t="s">
        <v>57</v>
      </c>
      <c r="E906">
        <v>0</v>
      </c>
      <c r="F906" t="s">
        <v>1413</v>
      </c>
      <c r="G906">
        <v>95714</v>
      </c>
      <c r="H906">
        <v>39.197215</v>
      </c>
      <c r="I906">
        <v>-120.83679</v>
      </c>
      <c r="J906">
        <v>9</v>
      </c>
      <c r="K906">
        <v>12</v>
      </c>
      <c r="L906" t="s">
        <v>98</v>
      </c>
      <c r="M906" t="s">
        <v>57</v>
      </c>
      <c r="N906" t="s">
        <v>2380</v>
      </c>
      <c r="O906" t="s">
        <v>61</v>
      </c>
      <c r="P906" t="s">
        <v>57</v>
      </c>
      <c r="Q906" t="s">
        <v>85</v>
      </c>
      <c r="R906" t="s">
        <v>131</v>
      </c>
      <c r="S906" t="s">
        <v>57</v>
      </c>
      <c r="T906" t="s">
        <v>57</v>
      </c>
      <c r="U906" t="s">
        <v>57</v>
      </c>
      <c r="V906" t="s">
        <v>61</v>
      </c>
      <c r="W906" t="s">
        <v>61</v>
      </c>
      <c r="X906" t="s">
        <v>61</v>
      </c>
      <c r="Y906" t="s">
        <v>61</v>
      </c>
      <c r="Z906" t="s">
        <v>57</v>
      </c>
      <c r="AA906" t="s">
        <v>77</v>
      </c>
      <c r="AB906" t="s">
        <v>57</v>
      </c>
      <c r="AC906" t="s">
        <v>87</v>
      </c>
      <c r="AD906">
        <v>84.59999999999999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66</v>
      </c>
      <c r="AM906">
        <v>0</v>
      </c>
      <c r="AN906">
        <v>1</v>
      </c>
      <c r="AO906">
        <v>0</v>
      </c>
      <c r="AP906" t="s">
        <v>67</v>
      </c>
      <c r="AQ906" t="s">
        <v>124</v>
      </c>
      <c r="AR906" t="s">
        <v>93</v>
      </c>
      <c r="AS906">
        <v>4</v>
      </c>
      <c r="AT906">
        <v>350</v>
      </c>
      <c r="AU906">
        <v>1</v>
      </c>
      <c r="AV906">
        <v>0</v>
      </c>
      <c r="AW906">
        <v>1</v>
      </c>
      <c r="AX906">
        <v>0</v>
      </c>
      <c r="AY906">
        <v>2</v>
      </c>
      <c r="AZ906" t="s">
        <v>70</v>
      </c>
      <c r="BA906">
        <v>6</v>
      </c>
      <c r="BB906" t="s">
        <v>95</v>
      </c>
      <c r="BC906">
        <v>1</v>
      </c>
    </row>
    <row r="907" spans="1:55">
      <c r="A907" t="s">
        <v>2381</v>
      </c>
      <c r="B907" t="s">
        <v>73</v>
      </c>
      <c r="C907">
        <v>56</v>
      </c>
      <c r="D907" t="s">
        <v>57</v>
      </c>
      <c r="E907">
        <v>2</v>
      </c>
      <c r="F907" t="s">
        <v>74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59</v>
      </c>
      <c r="M907" t="s">
        <v>57</v>
      </c>
      <c r="N907" t="s">
        <v>2177</v>
      </c>
      <c r="O907" t="s">
        <v>57</v>
      </c>
      <c r="P907" t="s">
        <v>57</v>
      </c>
      <c r="Q907" t="s">
        <v>85</v>
      </c>
      <c r="R907" t="s">
        <v>86</v>
      </c>
      <c r="S907" t="s">
        <v>57</v>
      </c>
      <c r="T907" t="s">
        <v>57</v>
      </c>
      <c r="U907" t="s">
        <v>57</v>
      </c>
      <c r="V907" t="s">
        <v>61</v>
      </c>
      <c r="W907" t="s">
        <v>57</v>
      </c>
      <c r="X907" t="s">
        <v>57</v>
      </c>
      <c r="Y907" t="s">
        <v>57</v>
      </c>
      <c r="Z907" t="s">
        <v>61</v>
      </c>
      <c r="AA907" t="s">
        <v>122</v>
      </c>
      <c r="AB907" t="s">
        <v>57</v>
      </c>
      <c r="AC907" t="s">
        <v>65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9804.610000000001</v>
      </c>
      <c r="AJ907" t="s">
        <v>66</v>
      </c>
      <c r="AM907">
        <v>0</v>
      </c>
      <c r="AN907">
        <v>1</v>
      </c>
      <c r="AO907">
        <v>0</v>
      </c>
      <c r="AP907" t="s">
        <v>123</v>
      </c>
      <c r="AQ907" t="s">
        <v>92</v>
      </c>
      <c r="AR907" t="s">
        <v>105</v>
      </c>
      <c r="AS907">
        <v>6</v>
      </c>
      <c r="AT907">
        <v>9864</v>
      </c>
      <c r="AU907">
        <v>1</v>
      </c>
      <c r="AV907">
        <v>0</v>
      </c>
      <c r="AW907">
        <v>1</v>
      </c>
      <c r="AX907">
        <v>0</v>
      </c>
      <c r="AY907">
        <v>6</v>
      </c>
      <c r="AZ907" t="s">
        <v>125</v>
      </c>
      <c r="BA907">
        <v>2</v>
      </c>
      <c r="BB907" t="s">
        <v>126</v>
      </c>
      <c r="BC907">
        <v>3</v>
      </c>
    </row>
    <row r="908" spans="1:55">
      <c r="A908" t="s">
        <v>2382</v>
      </c>
      <c r="B908" t="s">
        <v>56</v>
      </c>
      <c r="C908">
        <v>30</v>
      </c>
      <c r="D908" t="s">
        <v>61</v>
      </c>
      <c r="E908">
        <v>0</v>
      </c>
      <c r="F908" t="s">
        <v>2383</v>
      </c>
      <c r="G908">
        <v>93224</v>
      </c>
      <c r="H908">
        <v>35.215731</v>
      </c>
      <c r="I908">
        <v>-119.57013</v>
      </c>
      <c r="J908">
        <v>0</v>
      </c>
      <c r="K908">
        <v>3</v>
      </c>
      <c r="L908" t="s">
        <v>83</v>
      </c>
      <c r="M908" t="s">
        <v>57</v>
      </c>
      <c r="N908" t="s">
        <v>2384</v>
      </c>
      <c r="O908" t="s">
        <v>57</v>
      </c>
      <c r="P908" t="s">
        <v>57</v>
      </c>
      <c r="Q908" t="s">
        <v>85</v>
      </c>
      <c r="R908" t="s">
        <v>304</v>
      </c>
      <c r="S908" t="s">
        <v>61</v>
      </c>
      <c r="T908" t="s">
        <v>61</v>
      </c>
      <c r="U908" t="s">
        <v>61</v>
      </c>
      <c r="V908" t="s">
        <v>61</v>
      </c>
      <c r="W908" t="s">
        <v>61</v>
      </c>
      <c r="X908" t="s">
        <v>61</v>
      </c>
      <c r="Y908" t="s">
        <v>61</v>
      </c>
      <c r="Z908" t="s">
        <v>57</v>
      </c>
      <c r="AA908" t="s">
        <v>77</v>
      </c>
      <c r="AB908" t="s">
        <v>57</v>
      </c>
      <c r="AC908" t="s">
        <v>87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88</v>
      </c>
      <c r="AK908" t="s">
        <v>205</v>
      </c>
      <c r="AL908" t="s">
        <v>206</v>
      </c>
      <c r="AM908">
        <v>1</v>
      </c>
      <c r="AN908">
        <v>0</v>
      </c>
      <c r="AO908">
        <v>0</v>
      </c>
      <c r="AP908" t="s">
        <v>91</v>
      </c>
      <c r="AQ908" t="s">
        <v>68</v>
      </c>
      <c r="AR908" t="s">
        <v>93</v>
      </c>
      <c r="AS908">
        <v>1</v>
      </c>
      <c r="AT908">
        <v>626</v>
      </c>
      <c r="AU908">
        <v>1</v>
      </c>
      <c r="AV908">
        <v>1</v>
      </c>
      <c r="AW908">
        <v>0</v>
      </c>
      <c r="AX908">
        <v>75.5</v>
      </c>
      <c r="AY908">
        <v>1</v>
      </c>
      <c r="AZ908" t="s">
        <v>94</v>
      </c>
      <c r="BA908">
        <v>10</v>
      </c>
      <c r="BB908" t="s">
        <v>95</v>
      </c>
      <c r="BC908">
        <v>1</v>
      </c>
    </row>
    <row r="909" spans="1:55">
      <c r="A909" t="s">
        <v>2385</v>
      </c>
      <c r="B909" t="s">
        <v>73</v>
      </c>
      <c r="C909">
        <v>75</v>
      </c>
      <c r="D909" t="s">
        <v>61</v>
      </c>
      <c r="E909">
        <v>0</v>
      </c>
      <c r="F909" t="s">
        <v>639</v>
      </c>
      <c r="G909">
        <v>90301</v>
      </c>
      <c r="H909">
        <v>33.956445</v>
      </c>
      <c r="I909">
        <v>-118.358634</v>
      </c>
      <c r="J909">
        <v>0</v>
      </c>
      <c r="K909">
        <v>52</v>
      </c>
      <c r="L909" t="s">
        <v>59</v>
      </c>
      <c r="M909" t="s">
        <v>57</v>
      </c>
      <c r="N909" t="s">
        <v>2386</v>
      </c>
      <c r="O909" t="s">
        <v>57</v>
      </c>
      <c r="P909" t="s">
        <v>57</v>
      </c>
      <c r="Q909" t="s">
        <v>85</v>
      </c>
      <c r="R909" t="s">
        <v>332</v>
      </c>
      <c r="S909" t="s">
        <v>61</v>
      </c>
      <c r="T909" t="s">
        <v>57</v>
      </c>
      <c r="U909" t="s">
        <v>57</v>
      </c>
      <c r="V909" t="s">
        <v>57</v>
      </c>
      <c r="W909" t="s">
        <v>57</v>
      </c>
      <c r="X909" t="s">
        <v>57</v>
      </c>
      <c r="Y909" t="s">
        <v>57</v>
      </c>
      <c r="Z909" t="s">
        <v>57</v>
      </c>
      <c r="AA909" t="s">
        <v>122</v>
      </c>
      <c r="AB909" t="s">
        <v>57</v>
      </c>
      <c r="AC909" t="s">
        <v>87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66</v>
      </c>
      <c r="AM909">
        <v>0</v>
      </c>
      <c r="AN909">
        <v>1</v>
      </c>
      <c r="AO909">
        <v>0</v>
      </c>
      <c r="AP909" t="s">
        <v>123</v>
      </c>
      <c r="AQ909" t="s">
        <v>104</v>
      </c>
      <c r="AR909" t="s">
        <v>105</v>
      </c>
      <c r="AS909">
        <v>7</v>
      </c>
      <c r="AT909">
        <v>37527</v>
      </c>
      <c r="AU909">
        <v>1</v>
      </c>
      <c r="AV909">
        <v>0</v>
      </c>
      <c r="AW909">
        <v>1</v>
      </c>
      <c r="AX909">
        <v>0</v>
      </c>
      <c r="AY909">
        <v>6</v>
      </c>
      <c r="AZ909" t="s">
        <v>125</v>
      </c>
      <c r="BA909">
        <v>4</v>
      </c>
      <c r="BB909" t="s">
        <v>80</v>
      </c>
      <c r="BC909">
        <v>2</v>
      </c>
    </row>
    <row r="910" spans="1:55">
      <c r="A910" t="s">
        <v>2387</v>
      </c>
      <c r="B910" t="s">
        <v>73</v>
      </c>
      <c r="C910">
        <v>57</v>
      </c>
      <c r="D910" t="s">
        <v>61</v>
      </c>
      <c r="E910">
        <v>0</v>
      </c>
      <c r="F910" t="s">
        <v>1207</v>
      </c>
      <c r="G910">
        <v>95655</v>
      </c>
      <c r="H910">
        <v>38.549822</v>
      </c>
      <c r="I910">
        <v>-121.266725</v>
      </c>
      <c r="J910">
        <v>0</v>
      </c>
      <c r="K910">
        <v>46</v>
      </c>
      <c r="L910" t="s">
        <v>59</v>
      </c>
      <c r="M910" t="s">
        <v>61</v>
      </c>
      <c r="N910" t="s">
        <v>143</v>
      </c>
      <c r="O910" t="s">
        <v>143</v>
      </c>
      <c r="P910" t="s">
        <v>57</v>
      </c>
      <c r="Q910" t="s">
        <v>135</v>
      </c>
      <c r="R910" t="s">
        <v>364</v>
      </c>
      <c r="S910" t="s">
        <v>61</v>
      </c>
      <c r="T910" t="s">
        <v>57</v>
      </c>
      <c r="U910" t="s">
        <v>61</v>
      </c>
      <c r="V910" t="s">
        <v>61</v>
      </c>
      <c r="W910" t="s">
        <v>61</v>
      </c>
      <c r="X910" t="s">
        <v>61</v>
      </c>
      <c r="Y910" t="s">
        <v>61</v>
      </c>
      <c r="Z910" t="s">
        <v>57</v>
      </c>
      <c r="AA910" t="s">
        <v>77</v>
      </c>
      <c r="AB910" t="s">
        <v>61</v>
      </c>
      <c r="AC910" t="s">
        <v>87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88</v>
      </c>
      <c r="AK910" t="s">
        <v>101</v>
      </c>
      <c r="AL910" t="s">
        <v>690</v>
      </c>
      <c r="AM910">
        <v>1</v>
      </c>
      <c r="AN910">
        <v>0</v>
      </c>
      <c r="AO910">
        <v>0</v>
      </c>
      <c r="AP910" t="s">
        <v>176</v>
      </c>
      <c r="AQ910" t="s">
        <v>92</v>
      </c>
      <c r="AR910" t="s">
        <v>137</v>
      </c>
      <c r="AS910">
        <v>2</v>
      </c>
      <c r="AT910">
        <v>929</v>
      </c>
      <c r="AU910">
        <v>1</v>
      </c>
      <c r="AV910">
        <v>1</v>
      </c>
      <c r="AW910">
        <v>0</v>
      </c>
      <c r="AX910">
        <v>30.3</v>
      </c>
      <c r="AY910">
        <v>5</v>
      </c>
      <c r="AZ910" t="s">
        <v>177</v>
      </c>
      <c r="BA910">
        <v>5</v>
      </c>
      <c r="BB910" t="s">
        <v>80</v>
      </c>
      <c r="BC910">
        <v>2</v>
      </c>
    </row>
    <row r="911" spans="1:55">
      <c r="A911" t="s">
        <v>2388</v>
      </c>
      <c r="B911" t="s">
        <v>56</v>
      </c>
      <c r="C911">
        <v>45</v>
      </c>
      <c r="D911" t="s">
        <v>57</v>
      </c>
      <c r="E911">
        <v>0</v>
      </c>
      <c r="F911" t="s">
        <v>2389</v>
      </c>
      <c r="G911">
        <v>93651</v>
      </c>
      <c r="H911">
        <v>37.007238</v>
      </c>
      <c r="I911">
        <v>-119.505661</v>
      </c>
      <c r="J911">
        <v>1</v>
      </c>
      <c r="K911">
        <v>53</v>
      </c>
      <c r="L911" t="s">
        <v>59</v>
      </c>
      <c r="M911" t="s">
        <v>57</v>
      </c>
      <c r="N911" t="s">
        <v>2390</v>
      </c>
      <c r="O911" t="s">
        <v>57</v>
      </c>
      <c r="P911" t="s">
        <v>57</v>
      </c>
      <c r="Q911" t="s">
        <v>85</v>
      </c>
      <c r="R911" t="s">
        <v>586</v>
      </c>
      <c r="S911" t="s">
        <v>61</v>
      </c>
      <c r="T911" t="s">
        <v>57</v>
      </c>
      <c r="U911" t="s">
        <v>61</v>
      </c>
      <c r="V911" t="s">
        <v>61</v>
      </c>
      <c r="W911" t="s">
        <v>57</v>
      </c>
      <c r="X911" t="s">
        <v>57</v>
      </c>
      <c r="Y911" t="s">
        <v>57</v>
      </c>
      <c r="Z911" t="s">
        <v>57</v>
      </c>
      <c r="AA911" t="s">
        <v>77</v>
      </c>
      <c r="AB911" t="s">
        <v>57</v>
      </c>
      <c r="AC911" t="s">
        <v>65</v>
      </c>
      <c r="AD911">
        <v>98.40000000000001</v>
      </c>
      <c r="AE911">
        <v>5149.5</v>
      </c>
      <c r="AF911">
        <v>0</v>
      </c>
      <c r="AG911">
        <v>0</v>
      </c>
      <c r="AH911">
        <v>2212.22</v>
      </c>
      <c r="AI911">
        <v>7361.72</v>
      </c>
      <c r="AJ911" t="s">
        <v>88</v>
      </c>
      <c r="AK911" t="s">
        <v>201</v>
      </c>
      <c r="AL911" t="s">
        <v>1253</v>
      </c>
      <c r="AM911">
        <v>1</v>
      </c>
      <c r="AN911">
        <v>0</v>
      </c>
      <c r="AO911">
        <v>0</v>
      </c>
      <c r="AP911" t="s">
        <v>123</v>
      </c>
      <c r="AQ911" t="s">
        <v>78</v>
      </c>
      <c r="AR911" t="s">
        <v>105</v>
      </c>
      <c r="AS911">
        <v>5</v>
      </c>
      <c r="AT911">
        <v>1314</v>
      </c>
      <c r="AU911">
        <v>1</v>
      </c>
      <c r="AV911">
        <v>1</v>
      </c>
      <c r="AW911">
        <v>0</v>
      </c>
      <c r="AX911">
        <v>98.40000000000001</v>
      </c>
      <c r="AY911">
        <v>6</v>
      </c>
      <c r="AZ911" t="s">
        <v>125</v>
      </c>
      <c r="BA911">
        <v>6</v>
      </c>
      <c r="BB911" t="s">
        <v>95</v>
      </c>
      <c r="BC911">
        <v>1</v>
      </c>
    </row>
    <row r="912" spans="1:55">
      <c r="A912" t="s">
        <v>2391</v>
      </c>
      <c r="B912" t="s">
        <v>56</v>
      </c>
      <c r="C912">
        <v>73</v>
      </c>
      <c r="D912" t="s">
        <v>61</v>
      </c>
      <c r="E912">
        <v>0</v>
      </c>
      <c r="F912" t="s">
        <v>2392</v>
      </c>
      <c r="G912">
        <v>94608</v>
      </c>
      <c r="H912">
        <v>37.83726</v>
      </c>
      <c r="I912">
        <v>-122.287648</v>
      </c>
      <c r="J912">
        <v>0</v>
      </c>
      <c r="K912">
        <v>15</v>
      </c>
      <c r="L912" t="s">
        <v>98</v>
      </c>
      <c r="M912" t="s">
        <v>57</v>
      </c>
      <c r="N912" t="s">
        <v>2393</v>
      </c>
      <c r="O912" t="s">
        <v>57</v>
      </c>
      <c r="P912" t="s">
        <v>57</v>
      </c>
      <c r="Q912" t="s">
        <v>135</v>
      </c>
      <c r="R912" t="s">
        <v>156</v>
      </c>
      <c r="S912" t="s">
        <v>61</v>
      </c>
      <c r="T912" t="s">
        <v>61</v>
      </c>
      <c r="U912" t="s">
        <v>61</v>
      </c>
      <c r="V912" t="s">
        <v>57</v>
      </c>
      <c r="W912" t="s">
        <v>61</v>
      </c>
      <c r="X912" t="s">
        <v>61</v>
      </c>
      <c r="Y912" t="s">
        <v>61</v>
      </c>
      <c r="Z912" t="s">
        <v>57</v>
      </c>
      <c r="AA912" t="s">
        <v>77</v>
      </c>
      <c r="AB912" t="s">
        <v>61</v>
      </c>
      <c r="AC912" t="s">
        <v>65</v>
      </c>
      <c r="AD912">
        <v>55</v>
      </c>
      <c r="AE912">
        <v>757.1</v>
      </c>
      <c r="AF912">
        <v>0</v>
      </c>
      <c r="AG912">
        <v>0</v>
      </c>
      <c r="AH912">
        <v>257.85</v>
      </c>
      <c r="AI912">
        <v>1014.95</v>
      </c>
      <c r="AJ912" t="s">
        <v>88</v>
      </c>
      <c r="AK912" t="s">
        <v>190</v>
      </c>
      <c r="AL912" t="s">
        <v>191</v>
      </c>
      <c r="AM912">
        <v>1</v>
      </c>
      <c r="AN912">
        <v>0</v>
      </c>
      <c r="AO912">
        <v>0</v>
      </c>
      <c r="AP912" t="s">
        <v>103</v>
      </c>
      <c r="AQ912" t="s">
        <v>104</v>
      </c>
      <c r="AR912" t="s">
        <v>69</v>
      </c>
      <c r="AS912">
        <v>2</v>
      </c>
      <c r="AT912">
        <v>24589</v>
      </c>
      <c r="AU912">
        <v>1</v>
      </c>
      <c r="AV912">
        <v>1</v>
      </c>
      <c r="AW912">
        <v>0</v>
      </c>
      <c r="AX912">
        <v>55</v>
      </c>
      <c r="AY912">
        <v>3</v>
      </c>
      <c r="AZ912" t="s">
        <v>106</v>
      </c>
      <c r="BA912">
        <v>5</v>
      </c>
      <c r="BB912" t="s">
        <v>80</v>
      </c>
      <c r="BC912">
        <v>2</v>
      </c>
    </row>
    <row r="913" spans="1:55">
      <c r="A913" t="s">
        <v>2394</v>
      </c>
      <c r="B913" t="s">
        <v>73</v>
      </c>
      <c r="C913">
        <v>58</v>
      </c>
      <c r="D913" t="s">
        <v>57</v>
      </c>
      <c r="E913">
        <v>0</v>
      </c>
      <c r="F913" t="s">
        <v>2395</v>
      </c>
      <c r="G913">
        <v>93553</v>
      </c>
      <c r="H913">
        <v>34.445239</v>
      </c>
      <c r="I913">
        <v>-117.894868</v>
      </c>
      <c r="J913">
        <v>10</v>
      </c>
      <c r="K913">
        <v>70</v>
      </c>
      <c r="L913" t="s">
        <v>119</v>
      </c>
      <c r="M913" t="s">
        <v>57</v>
      </c>
      <c r="N913" t="s">
        <v>322</v>
      </c>
      <c r="O913" t="s">
        <v>57</v>
      </c>
      <c r="P913" t="s">
        <v>57</v>
      </c>
      <c r="Q913" t="s">
        <v>85</v>
      </c>
      <c r="R913" t="s">
        <v>441</v>
      </c>
      <c r="S913" t="s">
        <v>57</v>
      </c>
      <c r="T913" t="s">
        <v>57</v>
      </c>
      <c r="U913" t="s">
        <v>57</v>
      </c>
      <c r="V913" t="s">
        <v>61</v>
      </c>
      <c r="W913" t="s">
        <v>57</v>
      </c>
      <c r="X913" t="s">
        <v>61</v>
      </c>
      <c r="Y913" t="s">
        <v>61</v>
      </c>
      <c r="Z913" t="s">
        <v>57</v>
      </c>
      <c r="AA913" t="s">
        <v>122</v>
      </c>
      <c r="AB913" t="s">
        <v>57</v>
      </c>
      <c r="AC913" t="s">
        <v>65</v>
      </c>
      <c r="AD913">
        <v>99.34999999999999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66</v>
      </c>
      <c r="AM913">
        <v>0</v>
      </c>
      <c r="AN913">
        <v>1</v>
      </c>
      <c r="AO913">
        <v>0</v>
      </c>
      <c r="AP913" t="s">
        <v>123</v>
      </c>
      <c r="AQ913" t="s">
        <v>92</v>
      </c>
      <c r="AR913" t="s">
        <v>105</v>
      </c>
      <c r="AS913">
        <v>5</v>
      </c>
      <c r="AT913">
        <v>1613</v>
      </c>
      <c r="AU913">
        <v>1</v>
      </c>
      <c r="AV913">
        <v>0</v>
      </c>
      <c r="AW913">
        <v>1</v>
      </c>
      <c r="AX913">
        <v>0</v>
      </c>
      <c r="AY913">
        <v>6</v>
      </c>
      <c r="AZ913" t="s">
        <v>125</v>
      </c>
      <c r="BA913">
        <v>3</v>
      </c>
      <c r="BB913" t="s">
        <v>126</v>
      </c>
      <c r="BC913">
        <v>3</v>
      </c>
    </row>
    <row r="914" spans="1:55">
      <c r="A914" t="s">
        <v>2396</v>
      </c>
      <c r="B914" t="s">
        <v>56</v>
      </c>
      <c r="C914">
        <v>59</v>
      </c>
      <c r="D914" t="s">
        <v>57</v>
      </c>
      <c r="E914">
        <v>0</v>
      </c>
      <c r="F914" t="s">
        <v>2397</v>
      </c>
      <c r="G914">
        <v>90746</v>
      </c>
      <c r="H914">
        <v>33.859171</v>
      </c>
      <c r="I914">
        <v>-118.252272</v>
      </c>
      <c r="J914">
        <v>4</v>
      </c>
      <c r="K914">
        <v>18</v>
      </c>
      <c r="L914" t="s">
        <v>59</v>
      </c>
      <c r="M914" t="s">
        <v>57</v>
      </c>
      <c r="N914" t="s">
        <v>2398</v>
      </c>
      <c r="O914" t="s">
        <v>61</v>
      </c>
      <c r="P914" t="s">
        <v>61</v>
      </c>
      <c r="Q914" t="s">
        <v>143</v>
      </c>
      <c r="R914" t="s">
        <v>143</v>
      </c>
      <c r="S914" t="s">
        <v>143</v>
      </c>
      <c r="T914" t="s">
        <v>143</v>
      </c>
      <c r="U914" t="s">
        <v>143</v>
      </c>
      <c r="V914" t="s">
        <v>143</v>
      </c>
      <c r="W914" t="s">
        <v>143</v>
      </c>
      <c r="X914" t="s">
        <v>143</v>
      </c>
      <c r="Y914" t="s">
        <v>143</v>
      </c>
      <c r="Z914" t="s">
        <v>143</v>
      </c>
      <c r="AA914" t="s">
        <v>122</v>
      </c>
      <c r="AB914" t="s">
        <v>61</v>
      </c>
      <c r="AC914" t="s">
        <v>65</v>
      </c>
      <c r="AD914">
        <v>20.1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66</v>
      </c>
      <c r="AM914">
        <v>0</v>
      </c>
      <c r="AN914">
        <v>1</v>
      </c>
      <c r="AO914">
        <v>0</v>
      </c>
      <c r="AP914" t="s">
        <v>103</v>
      </c>
      <c r="AQ914" t="s">
        <v>92</v>
      </c>
      <c r="AR914" t="s">
        <v>182</v>
      </c>
      <c r="AT914">
        <v>25566</v>
      </c>
      <c r="AU914">
        <v>1</v>
      </c>
      <c r="AV914">
        <v>0</v>
      </c>
      <c r="AW914">
        <v>1</v>
      </c>
      <c r="AX914">
        <v>0</v>
      </c>
      <c r="AY914">
        <v>3</v>
      </c>
      <c r="AZ914" t="s">
        <v>106</v>
      </c>
      <c r="BA914">
        <v>1</v>
      </c>
      <c r="BB914" t="s">
        <v>71</v>
      </c>
      <c r="BC914">
        <v>4</v>
      </c>
    </row>
    <row r="915" spans="1:55">
      <c r="A915" t="s">
        <v>2399</v>
      </c>
      <c r="B915" t="s">
        <v>56</v>
      </c>
      <c r="C915">
        <v>42</v>
      </c>
      <c r="D915" t="s">
        <v>61</v>
      </c>
      <c r="E915">
        <v>0</v>
      </c>
      <c r="F915" t="s">
        <v>1456</v>
      </c>
      <c r="G915">
        <v>93433</v>
      </c>
      <c r="H915">
        <v>35.120833</v>
      </c>
      <c r="I915">
        <v>-120.61843</v>
      </c>
      <c r="J915">
        <v>0</v>
      </c>
      <c r="K915">
        <v>7</v>
      </c>
      <c r="L915" t="s">
        <v>59</v>
      </c>
      <c r="M915" t="s">
        <v>61</v>
      </c>
      <c r="N915" t="s">
        <v>143</v>
      </c>
      <c r="O915" t="s">
        <v>143</v>
      </c>
      <c r="P915" t="s">
        <v>57</v>
      </c>
      <c r="Q915" t="s">
        <v>135</v>
      </c>
      <c r="R915" t="s">
        <v>100</v>
      </c>
      <c r="S915" t="s">
        <v>61</v>
      </c>
      <c r="T915" t="s">
        <v>61</v>
      </c>
      <c r="U915" t="s">
        <v>61</v>
      </c>
      <c r="V915" t="s">
        <v>61</v>
      </c>
      <c r="W915" t="s">
        <v>61</v>
      </c>
      <c r="X915" t="s">
        <v>61</v>
      </c>
      <c r="Y915" t="s">
        <v>61</v>
      </c>
      <c r="Z915" t="s">
        <v>57</v>
      </c>
      <c r="AA915" t="s">
        <v>77</v>
      </c>
      <c r="AB915" t="s">
        <v>61</v>
      </c>
      <c r="AC915" t="s">
        <v>87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66</v>
      </c>
      <c r="AM915">
        <v>0</v>
      </c>
      <c r="AN915">
        <v>1</v>
      </c>
      <c r="AO915">
        <v>0</v>
      </c>
      <c r="AP915" t="s">
        <v>67</v>
      </c>
      <c r="AQ915" t="s">
        <v>78</v>
      </c>
      <c r="AR915" t="s">
        <v>182</v>
      </c>
      <c r="AS915">
        <v>1</v>
      </c>
      <c r="AT915">
        <v>13106</v>
      </c>
      <c r="AU915">
        <v>1</v>
      </c>
      <c r="AV915">
        <v>0</v>
      </c>
      <c r="AW915">
        <v>1</v>
      </c>
      <c r="AX915">
        <v>0</v>
      </c>
      <c r="AY915">
        <v>2</v>
      </c>
      <c r="AZ915" t="s">
        <v>70</v>
      </c>
      <c r="BA915">
        <v>5</v>
      </c>
      <c r="BB915" t="s">
        <v>80</v>
      </c>
      <c r="BC915">
        <v>2</v>
      </c>
    </row>
    <row r="916" spans="1:55">
      <c r="A916" t="s">
        <v>2400</v>
      </c>
      <c r="B916" t="s">
        <v>56</v>
      </c>
      <c r="C916">
        <v>40</v>
      </c>
      <c r="D916" t="s">
        <v>57</v>
      </c>
      <c r="E916">
        <v>2</v>
      </c>
      <c r="F916" t="s">
        <v>686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59</v>
      </c>
      <c r="M916" t="s">
        <v>57</v>
      </c>
      <c r="N916" t="s">
        <v>2401</v>
      </c>
      <c r="O916" t="s">
        <v>57</v>
      </c>
      <c r="P916" t="s">
        <v>61</v>
      </c>
      <c r="Q916" t="s">
        <v>143</v>
      </c>
      <c r="R916" t="s">
        <v>143</v>
      </c>
      <c r="S916" t="s">
        <v>143</v>
      </c>
      <c r="T916" t="s">
        <v>143</v>
      </c>
      <c r="U916" t="s">
        <v>143</v>
      </c>
      <c r="V916" t="s">
        <v>143</v>
      </c>
      <c r="W916" t="s">
        <v>143</v>
      </c>
      <c r="X916" t="s">
        <v>143</v>
      </c>
      <c r="Y916" t="s">
        <v>143</v>
      </c>
      <c r="Z916" t="s">
        <v>143</v>
      </c>
      <c r="AA916" t="s">
        <v>64</v>
      </c>
      <c r="AB916" t="s">
        <v>57</v>
      </c>
      <c r="AC916" t="s">
        <v>87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66</v>
      </c>
      <c r="AM916">
        <v>0</v>
      </c>
      <c r="AN916">
        <v>1</v>
      </c>
      <c r="AO916">
        <v>0</v>
      </c>
      <c r="AP916" t="s">
        <v>123</v>
      </c>
      <c r="AQ916" t="s">
        <v>78</v>
      </c>
      <c r="AR916" t="s">
        <v>182</v>
      </c>
      <c r="AT916">
        <v>70011</v>
      </c>
      <c r="AU916">
        <v>1</v>
      </c>
      <c r="AV916">
        <v>0</v>
      </c>
      <c r="AW916">
        <v>1</v>
      </c>
      <c r="AX916">
        <v>0</v>
      </c>
      <c r="AY916">
        <v>6</v>
      </c>
      <c r="AZ916" t="s">
        <v>125</v>
      </c>
      <c r="BA916">
        <v>0</v>
      </c>
      <c r="BB916" t="s">
        <v>71</v>
      </c>
      <c r="BC916">
        <v>4</v>
      </c>
    </row>
    <row r="917" spans="1:55">
      <c r="A917" t="s">
        <v>2402</v>
      </c>
      <c r="B917" t="s">
        <v>73</v>
      </c>
      <c r="C917">
        <v>64</v>
      </c>
      <c r="D917" t="s">
        <v>61</v>
      </c>
      <c r="E917">
        <v>0</v>
      </c>
      <c r="F917" t="s">
        <v>2403</v>
      </c>
      <c r="G917">
        <v>93262</v>
      </c>
      <c r="H917">
        <v>36.527243</v>
      </c>
      <c r="I917">
        <v>-118.594938</v>
      </c>
      <c r="J917">
        <v>0</v>
      </c>
      <c r="K917">
        <v>1</v>
      </c>
      <c r="L917" t="s">
        <v>83</v>
      </c>
      <c r="M917" t="s">
        <v>61</v>
      </c>
      <c r="N917" t="s">
        <v>143</v>
      </c>
      <c r="O917" t="s">
        <v>143</v>
      </c>
      <c r="P917" t="s">
        <v>57</v>
      </c>
      <c r="Q917" t="s">
        <v>135</v>
      </c>
      <c r="R917" t="s">
        <v>131</v>
      </c>
      <c r="S917" t="s">
        <v>61</v>
      </c>
      <c r="T917" t="s">
        <v>61</v>
      </c>
      <c r="U917" t="s">
        <v>61</v>
      </c>
      <c r="V917" t="s">
        <v>61</v>
      </c>
      <c r="W917" t="s">
        <v>61</v>
      </c>
      <c r="X917" t="s">
        <v>61</v>
      </c>
      <c r="Y917" t="s">
        <v>61</v>
      </c>
      <c r="Z917" t="s">
        <v>57</v>
      </c>
      <c r="AA917" t="s">
        <v>77</v>
      </c>
      <c r="AB917" t="s">
        <v>57</v>
      </c>
      <c r="AC917" t="s">
        <v>87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88</v>
      </c>
      <c r="AK917" t="s">
        <v>101</v>
      </c>
      <c r="AL917" t="s">
        <v>884</v>
      </c>
      <c r="AM917">
        <v>1</v>
      </c>
      <c r="AN917">
        <v>0</v>
      </c>
      <c r="AO917">
        <v>0</v>
      </c>
      <c r="AP917" t="s">
        <v>91</v>
      </c>
      <c r="AQ917" t="s">
        <v>124</v>
      </c>
      <c r="AR917" t="s">
        <v>182</v>
      </c>
      <c r="AS917">
        <v>1</v>
      </c>
      <c r="AT917">
        <v>56</v>
      </c>
      <c r="AU917">
        <v>1</v>
      </c>
      <c r="AV917">
        <v>1</v>
      </c>
      <c r="AW917">
        <v>0</v>
      </c>
      <c r="AX917">
        <v>24.25</v>
      </c>
      <c r="AY917">
        <v>1</v>
      </c>
      <c r="AZ917" t="s">
        <v>94</v>
      </c>
      <c r="BA917">
        <v>8</v>
      </c>
      <c r="BB917" t="s">
        <v>95</v>
      </c>
      <c r="BC917">
        <v>1</v>
      </c>
    </row>
    <row r="918" spans="1:55">
      <c r="A918" t="s">
        <v>2404</v>
      </c>
      <c r="B918" t="s">
        <v>56</v>
      </c>
      <c r="C918">
        <v>48</v>
      </c>
      <c r="D918" t="s">
        <v>57</v>
      </c>
      <c r="E918">
        <v>0</v>
      </c>
      <c r="F918" t="s">
        <v>204</v>
      </c>
      <c r="G918">
        <v>92060</v>
      </c>
      <c r="H918">
        <v>33.309852</v>
      </c>
      <c r="I918">
        <v>-116.823091</v>
      </c>
      <c r="J918">
        <v>5</v>
      </c>
      <c r="K918">
        <v>68</v>
      </c>
      <c r="L918" t="s">
        <v>119</v>
      </c>
      <c r="M918" t="s">
        <v>57</v>
      </c>
      <c r="N918" t="s">
        <v>2405</v>
      </c>
      <c r="O918" t="s">
        <v>57</v>
      </c>
      <c r="P918" t="s">
        <v>57</v>
      </c>
      <c r="Q918" t="s">
        <v>85</v>
      </c>
      <c r="R918" t="s">
        <v>296</v>
      </c>
      <c r="S918" t="s">
        <v>61</v>
      </c>
      <c r="T918" t="s">
        <v>57</v>
      </c>
      <c r="U918" t="s">
        <v>57</v>
      </c>
      <c r="V918" t="s">
        <v>61</v>
      </c>
      <c r="W918" t="s">
        <v>61</v>
      </c>
      <c r="X918" t="s">
        <v>61</v>
      </c>
      <c r="Y918" t="s">
        <v>61</v>
      </c>
      <c r="Z918" t="s">
        <v>61</v>
      </c>
      <c r="AA918" t="s">
        <v>64</v>
      </c>
      <c r="AB918" t="s">
        <v>61</v>
      </c>
      <c r="AC918" t="s">
        <v>65</v>
      </c>
      <c r="AD918">
        <v>86.45</v>
      </c>
      <c r="AE918">
        <v>5762.95</v>
      </c>
      <c r="AF918">
        <v>0</v>
      </c>
      <c r="AG918">
        <v>150</v>
      </c>
      <c r="AH918">
        <v>663.6799999999999</v>
      </c>
      <c r="AI918">
        <v>6576.63</v>
      </c>
      <c r="AJ918" t="s">
        <v>66</v>
      </c>
      <c r="AM918">
        <v>0</v>
      </c>
      <c r="AN918">
        <v>1</v>
      </c>
      <c r="AO918">
        <v>0</v>
      </c>
      <c r="AP918" t="s">
        <v>123</v>
      </c>
      <c r="AQ918" t="s">
        <v>78</v>
      </c>
      <c r="AR918" t="s">
        <v>93</v>
      </c>
      <c r="AS918">
        <v>2</v>
      </c>
      <c r="AT918">
        <v>234</v>
      </c>
      <c r="AU918">
        <v>1</v>
      </c>
      <c r="AV918">
        <v>0</v>
      </c>
      <c r="AW918">
        <v>1</v>
      </c>
      <c r="AX918">
        <v>0</v>
      </c>
      <c r="AY918">
        <v>6</v>
      </c>
      <c r="AZ918" t="s">
        <v>125</v>
      </c>
      <c r="BA918">
        <v>3</v>
      </c>
      <c r="BB918" t="s">
        <v>126</v>
      </c>
      <c r="BC918">
        <v>3</v>
      </c>
    </row>
    <row r="919" spans="1:55">
      <c r="A919" t="s">
        <v>2406</v>
      </c>
      <c r="B919" t="s">
        <v>56</v>
      </c>
      <c r="C919">
        <v>49</v>
      </c>
      <c r="D919" t="s">
        <v>57</v>
      </c>
      <c r="E919">
        <v>0</v>
      </c>
      <c r="F919" t="s">
        <v>226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119</v>
      </c>
      <c r="M919" t="s">
        <v>57</v>
      </c>
      <c r="N919" t="s">
        <v>2407</v>
      </c>
      <c r="O919" t="s">
        <v>57</v>
      </c>
      <c r="P919" t="s">
        <v>57</v>
      </c>
      <c r="Q919" t="s">
        <v>85</v>
      </c>
      <c r="R919" t="s">
        <v>250</v>
      </c>
      <c r="S919" t="s">
        <v>61</v>
      </c>
      <c r="T919" t="s">
        <v>57</v>
      </c>
      <c r="U919" t="s">
        <v>57</v>
      </c>
      <c r="V919" t="s">
        <v>61</v>
      </c>
      <c r="W919" t="s">
        <v>57</v>
      </c>
      <c r="X919" t="s">
        <v>57</v>
      </c>
      <c r="Y919" t="s">
        <v>57</v>
      </c>
      <c r="Z919" t="s">
        <v>57</v>
      </c>
      <c r="AA919" t="s">
        <v>64</v>
      </c>
      <c r="AB919" t="s">
        <v>57</v>
      </c>
      <c r="AC919" t="s">
        <v>87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66</v>
      </c>
      <c r="AM919">
        <v>0</v>
      </c>
      <c r="AN919">
        <v>1</v>
      </c>
      <c r="AO919">
        <v>0</v>
      </c>
      <c r="AP919" t="s">
        <v>123</v>
      </c>
      <c r="AQ919" t="s">
        <v>78</v>
      </c>
      <c r="AR919" t="s">
        <v>105</v>
      </c>
      <c r="AS919">
        <v>6</v>
      </c>
      <c r="AT919">
        <v>87383</v>
      </c>
      <c r="AU919">
        <v>1</v>
      </c>
      <c r="AV919">
        <v>0</v>
      </c>
      <c r="AW919">
        <v>1</v>
      </c>
      <c r="AX919">
        <v>0</v>
      </c>
      <c r="AY919">
        <v>6</v>
      </c>
      <c r="AZ919" t="s">
        <v>125</v>
      </c>
      <c r="BA919">
        <v>3</v>
      </c>
      <c r="BB919" t="s">
        <v>126</v>
      </c>
      <c r="BC919">
        <v>3</v>
      </c>
    </row>
    <row r="920" spans="1:55">
      <c r="A920" t="s">
        <v>2408</v>
      </c>
      <c r="B920" t="s">
        <v>73</v>
      </c>
      <c r="C920">
        <v>24</v>
      </c>
      <c r="D920" t="s">
        <v>57</v>
      </c>
      <c r="E920">
        <v>1</v>
      </c>
      <c r="F920" t="s">
        <v>2131</v>
      </c>
      <c r="G920">
        <v>92384</v>
      </c>
      <c r="H920">
        <v>35.924252</v>
      </c>
      <c r="I920">
        <v>-116.188668</v>
      </c>
      <c r="J920">
        <v>5</v>
      </c>
      <c r="K920">
        <v>55</v>
      </c>
      <c r="L920" t="s">
        <v>59</v>
      </c>
      <c r="M920" t="s">
        <v>57</v>
      </c>
      <c r="N920" t="s">
        <v>2409</v>
      </c>
      <c r="O920" t="s">
        <v>61</v>
      </c>
      <c r="P920" t="s">
        <v>57</v>
      </c>
      <c r="Q920" t="s">
        <v>135</v>
      </c>
      <c r="R920" t="s">
        <v>86</v>
      </c>
      <c r="S920" t="s">
        <v>61</v>
      </c>
      <c r="T920" t="s">
        <v>61</v>
      </c>
      <c r="U920" t="s">
        <v>57</v>
      </c>
      <c r="V920" t="s">
        <v>57</v>
      </c>
      <c r="W920" t="s">
        <v>61</v>
      </c>
      <c r="X920" t="s">
        <v>61</v>
      </c>
      <c r="Y920" t="s">
        <v>61</v>
      </c>
      <c r="Z920" t="s">
        <v>57</v>
      </c>
      <c r="AA920" t="s">
        <v>122</v>
      </c>
      <c r="AB920" t="s">
        <v>57</v>
      </c>
      <c r="AC920" t="s">
        <v>65</v>
      </c>
      <c r="AD920">
        <v>55.25</v>
      </c>
      <c r="AE920">
        <v>3119.9</v>
      </c>
      <c r="AF920">
        <v>0</v>
      </c>
      <c r="AG920">
        <v>0</v>
      </c>
      <c r="AH920">
        <v>2563.55</v>
      </c>
      <c r="AI920">
        <v>5683.45</v>
      </c>
      <c r="AJ920" t="s">
        <v>66</v>
      </c>
      <c r="AM920">
        <v>0</v>
      </c>
      <c r="AN920">
        <v>1</v>
      </c>
      <c r="AO920">
        <v>0</v>
      </c>
      <c r="AP920" t="s">
        <v>123</v>
      </c>
      <c r="AQ920" t="s">
        <v>116</v>
      </c>
      <c r="AR920" t="s">
        <v>69</v>
      </c>
      <c r="AS920">
        <v>3</v>
      </c>
      <c r="AT920">
        <v>87</v>
      </c>
      <c r="AU920">
        <v>1</v>
      </c>
      <c r="AV920">
        <v>0</v>
      </c>
      <c r="AW920">
        <v>1</v>
      </c>
      <c r="AX920">
        <v>0</v>
      </c>
      <c r="AY920">
        <v>6</v>
      </c>
      <c r="AZ920" t="s">
        <v>125</v>
      </c>
      <c r="BA920">
        <v>0</v>
      </c>
      <c r="BB920" t="s">
        <v>71</v>
      </c>
      <c r="BC920">
        <v>4</v>
      </c>
    </row>
    <row r="921" spans="1:55">
      <c r="A921" t="s">
        <v>2410</v>
      </c>
      <c r="B921" t="s">
        <v>73</v>
      </c>
      <c r="C921">
        <v>61</v>
      </c>
      <c r="D921" t="s">
        <v>61</v>
      </c>
      <c r="E921">
        <v>0</v>
      </c>
      <c r="F921" t="s">
        <v>2411</v>
      </c>
      <c r="G921">
        <v>91331</v>
      </c>
      <c r="H921">
        <v>34.255442</v>
      </c>
      <c r="I921">
        <v>-118.421314</v>
      </c>
      <c r="J921">
        <v>0</v>
      </c>
      <c r="K921">
        <v>9</v>
      </c>
      <c r="L921" t="s">
        <v>59</v>
      </c>
      <c r="M921" t="s">
        <v>61</v>
      </c>
      <c r="N921" t="s">
        <v>143</v>
      </c>
      <c r="O921" t="s">
        <v>143</v>
      </c>
      <c r="P921" t="s">
        <v>57</v>
      </c>
      <c r="Q921" t="s">
        <v>135</v>
      </c>
      <c r="R921" t="s">
        <v>131</v>
      </c>
      <c r="S921" t="s">
        <v>61</v>
      </c>
      <c r="T921" t="s">
        <v>61</v>
      </c>
      <c r="U921" t="s">
        <v>61</v>
      </c>
      <c r="V921" t="s">
        <v>61</v>
      </c>
      <c r="W921" t="s">
        <v>61</v>
      </c>
      <c r="X921" t="s">
        <v>61</v>
      </c>
      <c r="Y921" t="s">
        <v>61</v>
      </c>
      <c r="Z921" t="s">
        <v>57</v>
      </c>
      <c r="AA921" t="s">
        <v>77</v>
      </c>
      <c r="AB921" t="s">
        <v>57</v>
      </c>
      <c r="AC921" t="s">
        <v>87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66</v>
      </c>
      <c r="AM921">
        <v>0</v>
      </c>
      <c r="AN921">
        <v>1</v>
      </c>
      <c r="AO921">
        <v>0</v>
      </c>
      <c r="AP921" t="s">
        <v>67</v>
      </c>
      <c r="AQ921" t="s">
        <v>124</v>
      </c>
      <c r="AR921" t="s">
        <v>182</v>
      </c>
      <c r="AS921">
        <v>1</v>
      </c>
      <c r="AT921">
        <v>97318</v>
      </c>
      <c r="AU921">
        <v>1</v>
      </c>
      <c r="AV921">
        <v>0</v>
      </c>
      <c r="AW921">
        <v>1</v>
      </c>
      <c r="AX921">
        <v>0</v>
      </c>
      <c r="AY921">
        <v>2</v>
      </c>
      <c r="AZ921" t="s">
        <v>70</v>
      </c>
      <c r="BA921">
        <v>5</v>
      </c>
      <c r="BB921" t="s">
        <v>80</v>
      </c>
      <c r="BC921">
        <v>2</v>
      </c>
    </row>
    <row r="922" spans="1:55">
      <c r="A922" t="s">
        <v>2412</v>
      </c>
      <c r="B922" t="s">
        <v>56</v>
      </c>
      <c r="C922">
        <v>33</v>
      </c>
      <c r="D922" t="s">
        <v>61</v>
      </c>
      <c r="E922">
        <v>0</v>
      </c>
      <c r="F922" t="s">
        <v>2413</v>
      </c>
      <c r="G922">
        <v>96143</v>
      </c>
      <c r="H922">
        <v>39.246654</v>
      </c>
      <c r="I922">
        <v>-120.029273</v>
      </c>
      <c r="J922">
        <v>0</v>
      </c>
      <c r="K922">
        <v>4</v>
      </c>
      <c r="L922" t="s">
        <v>59</v>
      </c>
      <c r="M922" t="s">
        <v>57</v>
      </c>
      <c r="N922" t="s">
        <v>2414</v>
      </c>
      <c r="O922" t="s">
        <v>61</v>
      </c>
      <c r="P922" t="s">
        <v>61</v>
      </c>
      <c r="Q922" t="s">
        <v>143</v>
      </c>
      <c r="R922" t="s">
        <v>143</v>
      </c>
      <c r="S922" t="s">
        <v>143</v>
      </c>
      <c r="T922" t="s">
        <v>143</v>
      </c>
      <c r="U922" t="s">
        <v>143</v>
      </c>
      <c r="V922" t="s">
        <v>143</v>
      </c>
      <c r="W922" t="s">
        <v>143</v>
      </c>
      <c r="X922" t="s">
        <v>143</v>
      </c>
      <c r="Y922" t="s">
        <v>143</v>
      </c>
      <c r="Z922" t="s">
        <v>143</v>
      </c>
      <c r="AA922" t="s">
        <v>77</v>
      </c>
      <c r="AB922" t="s">
        <v>61</v>
      </c>
      <c r="AC922" t="s">
        <v>65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66</v>
      </c>
      <c r="AM922">
        <v>0</v>
      </c>
      <c r="AN922">
        <v>1</v>
      </c>
      <c r="AO922">
        <v>0</v>
      </c>
      <c r="AP922" t="s">
        <v>91</v>
      </c>
      <c r="AQ922" t="s">
        <v>68</v>
      </c>
      <c r="AR922" t="s">
        <v>182</v>
      </c>
      <c r="AT922">
        <v>4806</v>
      </c>
      <c r="AU922">
        <v>1</v>
      </c>
      <c r="AV922">
        <v>0</v>
      </c>
      <c r="AW922">
        <v>1</v>
      </c>
      <c r="AX922">
        <v>0</v>
      </c>
      <c r="AY922">
        <v>1</v>
      </c>
      <c r="AZ922" t="s">
        <v>94</v>
      </c>
      <c r="BA922">
        <v>8</v>
      </c>
      <c r="BB922" t="s">
        <v>95</v>
      </c>
      <c r="BC922">
        <v>1</v>
      </c>
    </row>
    <row r="923" spans="1:55">
      <c r="A923" t="s">
        <v>2415</v>
      </c>
      <c r="B923" t="s">
        <v>73</v>
      </c>
      <c r="C923">
        <v>25</v>
      </c>
      <c r="D923" t="s">
        <v>57</v>
      </c>
      <c r="E923">
        <v>2</v>
      </c>
      <c r="F923" t="s">
        <v>2416</v>
      </c>
      <c r="G923">
        <v>96015</v>
      </c>
      <c r="H923">
        <v>41.486953</v>
      </c>
      <c r="I923">
        <v>-120.913975</v>
      </c>
      <c r="J923">
        <v>2</v>
      </c>
      <c r="K923">
        <v>18</v>
      </c>
      <c r="L923" t="s">
        <v>59</v>
      </c>
      <c r="M923" t="s">
        <v>61</v>
      </c>
      <c r="N923" t="s">
        <v>143</v>
      </c>
      <c r="O923" t="s">
        <v>143</v>
      </c>
      <c r="P923" t="s">
        <v>57</v>
      </c>
      <c r="Q923" t="s">
        <v>135</v>
      </c>
      <c r="R923" t="s">
        <v>147</v>
      </c>
      <c r="S923" t="s">
        <v>61</v>
      </c>
      <c r="T923" t="s">
        <v>57</v>
      </c>
      <c r="U923" t="s">
        <v>57</v>
      </c>
      <c r="V923" t="s">
        <v>61</v>
      </c>
      <c r="W923" t="s">
        <v>57</v>
      </c>
      <c r="X923" t="s">
        <v>61</v>
      </c>
      <c r="Y923" t="s">
        <v>61</v>
      </c>
      <c r="Z923" t="s">
        <v>57</v>
      </c>
      <c r="AA923" t="s">
        <v>64</v>
      </c>
      <c r="AB923" t="s">
        <v>61</v>
      </c>
      <c r="AC923" t="s">
        <v>65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66</v>
      </c>
      <c r="AM923">
        <v>0</v>
      </c>
      <c r="AN923">
        <v>1</v>
      </c>
      <c r="AO923">
        <v>0</v>
      </c>
      <c r="AP923" t="s">
        <v>103</v>
      </c>
      <c r="AQ923" t="s">
        <v>116</v>
      </c>
      <c r="AR923" t="s">
        <v>137</v>
      </c>
      <c r="AS923">
        <v>4</v>
      </c>
      <c r="AT923">
        <v>417</v>
      </c>
      <c r="AU923">
        <v>1</v>
      </c>
      <c r="AV923">
        <v>0</v>
      </c>
      <c r="AW923">
        <v>1</v>
      </c>
      <c r="AX923">
        <v>0</v>
      </c>
      <c r="AY923">
        <v>3</v>
      </c>
      <c r="AZ923" t="s">
        <v>106</v>
      </c>
      <c r="BA923">
        <v>0</v>
      </c>
      <c r="BB923" t="s">
        <v>71</v>
      </c>
      <c r="BC923">
        <v>4</v>
      </c>
    </row>
    <row r="924" spans="1:55">
      <c r="A924" t="s">
        <v>2417</v>
      </c>
      <c r="B924" t="s">
        <v>73</v>
      </c>
      <c r="C924">
        <v>28</v>
      </c>
      <c r="D924" t="s">
        <v>57</v>
      </c>
      <c r="E924">
        <v>0</v>
      </c>
      <c r="F924" t="s">
        <v>1035</v>
      </c>
      <c r="G924">
        <v>95041</v>
      </c>
      <c r="H924">
        <v>37.051166</v>
      </c>
      <c r="I924">
        <v>-122.056194</v>
      </c>
      <c r="J924">
        <v>4</v>
      </c>
      <c r="K924">
        <v>41</v>
      </c>
      <c r="L924" t="s">
        <v>59</v>
      </c>
      <c r="M924" t="s">
        <v>57</v>
      </c>
      <c r="N924" t="s">
        <v>2418</v>
      </c>
      <c r="O924" t="s">
        <v>57</v>
      </c>
      <c r="P924" t="s">
        <v>57</v>
      </c>
      <c r="Q924" t="s">
        <v>135</v>
      </c>
      <c r="R924" t="s">
        <v>224</v>
      </c>
      <c r="S924" t="s">
        <v>61</v>
      </c>
      <c r="T924" t="s">
        <v>57</v>
      </c>
      <c r="U924" t="s">
        <v>57</v>
      </c>
      <c r="V924" t="s">
        <v>61</v>
      </c>
      <c r="W924" t="s">
        <v>57</v>
      </c>
      <c r="X924" t="s">
        <v>61</v>
      </c>
      <c r="Y924" t="s">
        <v>61</v>
      </c>
      <c r="Z924" t="s">
        <v>57</v>
      </c>
      <c r="AA924" t="s">
        <v>64</v>
      </c>
      <c r="AB924" t="s">
        <v>61</v>
      </c>
      <c r="AC924" t="s">
        <v>87</v>
      </c>
      <c r="AD924">
        <v>68.5</v>
      </c>
      <c r="AE924">
        <v>2839.95</v>
      </c>
      <c r="AF924">
        <v>38.37</v>
      </c>
      <c r="AG924">
        <v>0</v>
      </c>
      <c r="AH924">
        <v>556.78</v>
      </c>
      <c r="AI924">
        <v>3358.36</v>
      </c>
      <c r="AJ924" t="s">
        <v>66</v>
      </c>
      <c r="AM924">
        <v>0</v>
      </c>
      <c r="AN924">
        <v>1</v>
      </c>
      <c r="AO924">
        <v>0</v>
      </c>
      <c r="AP924" t="s">
        <v>176</v>
      </c>
      <c r="AQ924" t="s">
        <v>116</v>
      </c>
      <c r="AR924" t="s">
        <v>69</v>
      </c>
      <c r="AS924">
        <v>4</v>
      </c>
      <c r="AT924">
        <v>77</v>
      </c>
      <c r="AU924">
        <v>1</v>
      </c>
      <c r="AV924">
        <v>0</v>
      </c>
      <c r="AW924">
        <v>1</v>
      </c>
      <c r="AX924">
        <v>0</v>
      </c>
      <c r="AY924">
        <v>5</v>
      </c>
      <c r="AZ924" t="s">
        <v>177</v>
      </c>
      <c r="BA924">
        <v>1</v>
      </c>
      <c r="BB924" t="s">
        <v>71</v>
      </c>
      <c r="BC924">
        <v>4</v>
      </c>
    </row>
    <row r="925" spans="1:55">
      <c r="A925" t="s">
        <v>2419</v>
      </c>
      <c r="B925" t="s">
        <v>73</v>
      </c>
      <c r="C925">
        <v>33</v>
      </c>
      <c r="D925" t="s">
        <v>61</v>
      </c>
      <c r="E925">
        <v>0</v>
      </c>
      <c r="F925" t="s">
        <v>2420</v>
      </c>
      <c r="G925">
        <v>92630</v>
      </c>
      <c r="H925">
        <v>33.644849</v>
      </c>
      <c r="I925">
        <v>-117.684254</v>
      </c>
      <c r="J925">
        <v>0</v>
      </c>
      <c r="K925">
        <v>10</v>
      </c>
      <c r="L925" t="s">
        <v>98</v>
      </c>
      <c r="M925" t="s">
        <v>57</v>
      </c>
      <c r="N925" t="s">
        <v>2421</v>
      </c>
      <c r="O925" t="s">
        <v>57</v>
      </c>
      <c r="P925" t="s">
        <v>57</v>
      </c>
      <c r="Q925" t="s">
        <v>85</v>
      </c>
      <c r="R925" t="s">
        <v>110</v>
      </c>
      <c r="S925" t="s">
        <v>61</v>
      </c>
      <c r="T925" t="s">
        <v>61</v>
      </c>
      <c r="U925" t="s">
        <v>61</v>
      </c>
      <c r="V925" t="s">
        <v>61</v>
      </c>
      <c r="W925" t="s">
        <v>57</v>
      </c>
      <c r="X925" t="s">
        <v>61</v>
      </c>
      <c r="Y925" t="s">
        <v>61</v>
      </c>
      <c r="Z925" t="s">
        <v>57</v>
      </c>
      <c r="AA925" t="s">
        <v>77</v>
      </c>
      <c r="AB925" t="s">
        <v>57</v>
      </c>
      <c r="AC925" t="s">
        <v>87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88</v>
      </c>
      <c r="AK925" t="s">
        <v>190</v>
      </c>
      <c r="AL925" t="s">
        <v>191</v>
      </c>
      <c r="AM925">
        <v>1</v>
      </c>
      <c r="AN925">
        <v>0</v>
      </c>
      <c r="AO925">
        <v>0</v>
      </c>
      <c r="AP925" t="s">
        <v>67</v>
      </c>
      <c r="AQ925" t="s">
        <v>68</v>
      </c>
      <c r="AR925" t="s">
        <v>93</v>
      </c>
      <c r="AS925">
        <v>2</v>
      </c>
      <c r="AT925">
        <v>59176</v>
      </c>
      <c r="AU925">
        <v>1</v>
      </c>
      <c r="AV925">
        <v>1</v>
      </c>
      <c r="AW925">
        <v>0</v>
      </c>
      <c r="AX925">
        <v>86.05</v>
      </c>
      <c r="AY925">
        <v>2</v>
      </c>
      <c r="AZ925" t="s">
        <v>70</v>
      </c>
      <c r="BA925">
        <v>7</v>
      </c>
      <c r="BB925" t="s">
        <v>95</v>
      </c>
      <c r="BC925">
        <v>1</v>
      </c>
    </row>
    <row r="926" spans="1:55">
      <c r="A926" t="s">
        <v>2422</v>
      </c>
      <c r="B926" t="s">
        <v>73</v>
      </c>
      <c r="C926">
        <v>61</v>
      </c>
      <c r="D926" t="s">
        <v>57</v>
      </c>
      <c r="E926">
        <v>0</v>
      </c>
      <c r="F926" t="s">
        <v>252</v>
      </c>
      <c r="G926">
        <v>92122</v>
      </c>
      <c r="H926">
        <v>32.85723</v>
      </c>
      <c r="I926">
        <v>-117.209774</v>
      </c>
      <c r="J926">
        <v>2</v>
      </c>
      <c r="K926">
        <v>63</v>
      </c>
      <c r="L926" t="s">
        <v>59</v>
      </c>
      <c r="M926" t="s">
        <v>57</v>
      </c>
      <c r="N926" t="s">
        <v>2423</v>
      </c>
      <c r="O926" t="s">
        <v>57</v>
      </c>
      <c r="P926" t="s">
        <v>57</v>
      </c>
      <c r="Q926" t="s">
        <v>85</v>
      </c>
      <c r="R926" t="s">
        <v>441</v>
      </c>
      <c r="S926" t="s">
        <v>61</v>
      </c>
      <c r="T926" t="s">
        <v>57</v>
      </c>
      <c r="U926" t="s">
        <v>57</v>
      </c>
      <c r="V926" t="s">
        <v>61</v>
      </c>
      <c r="W926" t="s">
        <v>57</v>
      </c>
      <c r="X926" t="s">
        <v>57</v>
      </c>
      <c r="Y926" t="s">
        <v>57</v>
      </c>
      <c r="Z926" t="s">
        <v>57</v>
      </c>
      <c r="AA926" t="s">
        <v>77</v>
      </c>
      <c r="AB926" t="s">
        <v>57</v>
      </c>
      <c r="AC926" t="s">
        <v>87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88</v>
      </c>
      <c r="AK926" t="s">
        <v>89</v>
      </c>
      <c r="AL926" t="s">
        <v>181</v>
      </c>
      <c r="AM926">
        <v>1</v>
      </c>
      <c r="AN926">
        <v>0</v>
      </c>
      <c r="AO926">
        <v>0</v>
      </c>
      <c r="AP926" t="s">
        <v>123</v>
      </c>
      <c r="AQ926" t="s">
        <v>124</v>
      </c>
      <c r="AR926" t="s">
        <v>105</v>
      </c>
      <c r="AS926">
        <v>6</v>
      </c>
      <c r="AT926">
        <v>34902</v>
      </c>
      <c r="AU926">
        <v>1</v>
      </c>
      <c r="AV926">
        <v>1</v>
      </c>
      <c r="AW926">
        <v>0</v>
      </c>
      <c r="AX926">
        <v>103.4</v>
      </c>
      <c r="AY926">
        <v>6</v>
      </c>
      <c r="AZ926" t="s">
        <v>125</v>
      </c>
      <c r="BA926">
        <v>6</v>
      </c>
      <c r="BB926" t="s">
        <v>95</v>
      </c>
      <c r="BC926">
        <v>1</v>
      </c>
    </row>
    <row r="927" spans="1:55">
      <c r="A927" t="s">
        <v>2424</v>
      </c>
      <c r="B927" t="s">
        <v>73</v>
      </c>
      <c r="C927">
        <v>20</v>
      </c>
      <c r="D927" t="s">
        <v>61</v>
      </c>
      <c r="E927">
        <v>1</v>
      </c>
      <c r="F927" t="s">
        <v>858</v>
      </c>
      <c r="G927">
        <v>92507</v>
      </c>
      <c r="H927">
        <v>33.976328</v>
      </c>
      <c r="I927">
        <v>-117.319786</v>
      </c>
      <c r="J927">
        <v>0</v>
      </c>
      <c r="K927">
        <v>6</v>
      </c>
      <c r="L927" t="s">
        <v>59</v>
      </c>
      <c r="M927" t="s">
        <v>57</v>
      </c>
      <c r="N927" t="s">
        <v>2425</v>
      </c>
      <c r="O927" t="s">
        <v>61</v>
      </c>
      <c r="P927" t="s">
        <v>61</v>
      </c>
      <c r="Q927" t="s">
        <v>143</v>
      </c>
      <c r="R927" t="s">
        <v>143</v>
      </c>
      <c r="S927" t="s">
        <v>143</v>
      </c>
      <c r="T927" t="s">
        <v>143</v>
      </c>
      <c r="U927" t="s">
        <v>143</v>
      </c>
      <c r="V927" t="s">
        <v>143</v>
      </c>
      <c r="W927" t="s">
        <v>143</v>
      </c>
      <c r="X927" t="s">
        <v>143</v>
      </c>
      <c r="Y927" t="s">
        <v>143</v>
      </c>
      <c r="Z927" t="s">
        <v>143</v>
      </c>
      <c r="AA927" t="s">
        <v>77</v>
      </c>
      <c r="AB927" t="s">
        <v>61</v>
      </c>
      <c r="AC927" t="s">
        <v>65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66</v>
      </c>
      <c r="AM927">
        <v>0</v>
      </c>
      <c r="AN927">
        <v>1</v>
      </c>
      <c r="AO927">
        <v>0</v>
      </c>
      <c r="AP927" t="s">
        <v>91</v>
      </c>
      <c r="AQ927" t="s">
        <v>116</v>
      </c>
      <c r="AR927" t="s">
        <v>182</v>
      </c>
      <c r="AT927">
        <v>48649</v>
      </c>
      <c r="AU927">
        <v>1</v>
      </c>
      <c r="AV927">
        <v>0</v>
      </c>
      <c r="AW927">
        <v>1</v>
      </c>
      <c r="AX927">
        <v>0</v>
      </c>
      <c r="AY927">
        <v>1</v>
      </c>
      <c r="AZ927" t="s">
        <v>94</v>
      </c>
      <c r="BA927">
        <v>7</v>
      </c>
      <c r="BB927" t="s">
        <v>95</v>
      </c>
      <c r="BC927">
        <v>1</v>
      </c>
    </row>
    <row r="928" spans="1:55">
      <c r="A928" t="s">
        <v>2426</v>
      </c>
      <c r="B928" t="s">
        <v>73</v>
      </c>
      <c r="C928">
        <v>24</v>
      </c>
      <c r="D928" t="s">
        <v>61</v>
      </c>
      <c r="E928">
        <v>0</v>
      </c>
      <c r="F928" t="s">
        <v>2017</v>
      </c>
      <c r="G928">
        <v>95954</v>
      </c>
      <c r="H928">
        <v>39.933852</v>
      </c>
      <c r="I928">
        <v>-121.584371</v>
      </c>
      <c r="J928">
        <v>0</v>
      </c>
      <c r="K928">
        <v>14</v>
      </c>
      <c r="L928" t="s">
        <v>98</v>
      </c>
      <c r="M928" t="s">
        <v>57</v>
      </c>
      <c r="N928" t="s">
        <v>2427</v>
      </c>
      <c r="O928" t="s">
        <v>61</v>
      </c>
      <c r="P928" t="s">
        <v>61</v>
      </c>
      <c r="Q928" t="s">
        <v>143</v>
      </c>
      <c r="R928" t="s">
        <v>143</v>
      </c>
      <c r="S928" t="s">
        <v>143</v>
      </c>
      <c r="T928" t="s">
        <v>143</v>
      </c>
      <c r="U928" t="s">
        <v>143</v>
      </c>
      <c r="V928" t="s">
        <v>143</v>
      </c>
      <c r="W928" t="s">
        <v>143</v>
      </c>
      <c r="X928" t="s">
        <v>143</v>
      </c>
      <c r="Y928" t="s">
        <v>143</v>
      </c>
      <c r="Z928" t="s">
        <v>143</v>
      </c>
      <c r="AA928" t="s">
        <v>64</v>
      </c>
      <c r="AB928" t="s">
        <v>61</v>
      </c>
      <c r="AC928" t="s">
        <v>307</v>
      </c>
      <c r="AD928">
        <v>19.35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66</v>
      </c>
      <c r="AM928">
        <v>0</v>
      </c>
      <c r="AN928">
        <v>1</v>
      </c>
      <c r="AO928">
        <v>0</v>
      </c>
      <c r="AP928" t="s">
        <v>103</v>
      </c>
      <c r="AQ928" t="s">
        <v>116</v>
      </c>
      <c r="AR928" t="s">
        <v>182</v>
      </c>
      <c r="AT928">
        <v>11168</v>
      </c>
      <c r="AU928">
        <v>1</v>
      </c>
      <c r="AV928">
        <v>0</v>
      </c>
      <c r="AW928">
        <v>1</v>
      </c>
      <c r="AX928">
        <v>0</v>
      </c>
      <c r="AY928">
        <v>3</v>
      </c>
      <c r="AZ928" t="s">
        <v>106</v>
      </c>
      <c r="BA928">
        <v>2</v>
      </c>
      <c r="BB928" t="s">
        <v>126</v>
      </c>
      <c r="BC928">
        <v>3</v>
      </c>
    </row>
    <row r="929" spans="1:55">
      <c r="A929" t="s">
        <v>2428</v>
      </c>
      <c r="B929" t="s">
        <v>73</v>
      </c>
      <c r="C929">
        <v>63</v>
      </c>
      <c r="D929" t="s">
        <v>57</v>
      </c>
      <c r="E929">
        <v>0</v>
      </c>
      <c r="F929" t="s">
        <v>1859</v>
      </c>
      <c r="G929">
        <v>92880</v>
      </c>
      <c r="H929">
        <v>33.918043</v>
      </c>
      <c r="I929">
        <v>-117.617809</v>
      </c>
      <c r="J929">
        <v>1</v>
      </c>
      <c r="K929">
        <v>61</v>
      </c>
      <c r="L929" t="s">
        <v>59</v>
      </c>
      <c r="M929" t="s">
        <v>57</v>
      </c>
      <c r="N929" t="s">
        <v>2429</v>
      </c>
      <c r="O929" t="s">
        <v>61</v>
      </c>
      <c r="P929" t="s">
        <v>57</v>
      </c>
      <c r="Q929" t="s">
        <v>85</v>
      </c>
      <c r="R929" t="s">
        <v>275</v>
      </c>
      <c r="S929" t="s">
        <v>61</v>
      </c>
      <c r="T929" t="s">
        <v>57</v>
      </c>
      <c r="U929" t="s">
        <v>57</v>
      </c>
      <c r="V929" t="s">
        <v>57</v>
      </c>
      <c r="W929" t="s">
        <v>61</v>
      </c>
      <c r="X929" t="s">
        <v>57</v>
      </c>
      <c r="Y929" t="s">
        <v>57</v>
      </c>
      <c r="Z929" t="s">
        <v>57</v>
      </c>
      <c r="AA929" t="s">
        <v>77</v>
      </c>
      <c r="AB929" t="s">
        <v>61</v>
      </c>
      <c r="AC929" t="s">
        <v>65</v>
      </c>
      <c r="AD929">
        <v>94.15000000000001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66</v>
      </c>
      <c r="AM929">
        <v>0</v>
      </c>
      <c r="AN929">
        <v>1</v>
      </c>
      <c r="AO929">
        <v>0</v>
      </c>
      <c r="AP929" t="s">
        <v>123</v>
      </c>
      <c r="AQ929" t="s">
        <v>124</v>
      </c>
      <c r="AR929" t="s">
        <v>105</v>
      </c>
      <c r="AS929">
        <v>6</v>
      </c>
      <c r="AT929">
        <v>16998</v>
      </c>
      <c r="AU929">
        <v>1</v>
      </c>
      <c r="AV929">
        <v>0</v>
      </c>
      <c r="AW929">
        <v>1</v>
      </c>
      <c r="AX929">
        <v>0</v>
      </c>
      <c r="AY929">
        <v>6</v>
      </c>
      <c r="AZ929" t="s">
        <v>125</v>
      </c>
      <c r="BA929">
        <v>6</v>
      </c>
      <c r="BB929" t="s">
        <v>95</v>
      </c>
      <c r="BC929">
        <v>1</v>
      </c>
    </row>
    <row r="930" spans="1:55">
      <c r="A930" t="s">
        <v>2430</v>
      </c>
      <c r="B930" t="s">
        <v>56</v>
      </c>
      <c r="C930">
        <v>59</v>
      </c>
      <c r="D930" t="s">
        <v>61</v>
      </c>
      <c r="E930">
        <v>0</v>
      </c>
      <c r="F930" t="s">
        <v>2026</v>
      </c>
      <c r="G930">
        <v>95258</v>
      </c>
      <c r="H930">
        <v>38.169605</v>
      </c>
      <c r="I930">
        <v>-121.310964</v>
      </c>
      <c r="J930">
        <v>0</v>
      </c>
      <c r="K930">
        <v>13</v>
      </c>
      <c r="L930" t="s">
        <v>98</v>
      </c>
      <c r="M930" t="s">
        <v>57</v>
      </c>
      <c r="N930" t="s">
        <v>2431</v>
      </c>
      <c r="O930" t="s">
        <v>57</v>
      </c>
      <c r="P930" t="s">
        <v>57</v>
      </c>
      <c r="Q930" t="s">
        <v>85</v>
      </c>
      <c r="R930" t="s">
        <v>296</v>
      </c>
      <c r="S930" t="s">
        <v>57</v>
      </c>
      <c r="T930" t="s">
        <v>61</v>
      </c>
      <c r="U930" t="s">
        <v>61</v>
      </c>
      <c r="V930" t="s">
        <v>61</v>
      </c>
      <c r="W930" t="s">
        <v>61</v>
      </c>
      <c r="X930" t="s">
        <v>61</v>
      </c>
      <c r="Y930" t="s">
        <v>61</v>
      </c>
      <c r="Z930" t="s">
        <v>61</v>
      </c>
      <c r="AA930" t="s">
        <v>77</v>
      </c>
      <c r="AB930" t="s">
        <v>57</v>
      </c>
      <c r="AC930" t="s">
        <v>65</v>
      </c>
      <c r="AD930">
        <v>80</v>
      </c>
      <c r="AE930">
        <v>1029.35</v>
      </c>
      <c r="AF930">
        <v>0</v>
      </c>
      <c r="AG930">
        <v>0</v>
      </c>
      <c r="AH930">
        <v>437.97</v>
      </c>
      <c r="AI930">
        <v>1467.32</v>
      </c>
      <c r="AJ930" t="s">
        <v>66</v>
      </c>
      <c r="AM930">
        <v>0</v>
      </c>
      <c r="AN930">
        <v>1</v>
      </c>
      <c r="AO930">
        <v>0</v>
      </c>
      <c r="AP930" t="s">
        <v>103</v>
      </c>
      <c r="AQ930" t="s">
        <v>92</v>
      </c>
      <c r="AR930" t="s">
        <v>93</v>
      </c>
      <c r="AS930">
        <v>1</v>
      </c>
      <c r="AT930">
        <v>4176</v>
      </c>
      <c r="AU930">
        <v>1</v>
      </c>
      <c r="AV930">
        <v>0</v>
      </c>
      <c r="AW930">
        <v>1</v>
      </c>
      <c r="AX930">
        <v>0</v>
      </c>
      <c r="AY930">
        <v>3</v>
      </c>
      <c r="AZ930" t="s">
        <v>106</v>
      </c>
      <c r="BA930">
        <v>7</v>
      </c>
      <c r="BB930" t="s">
        <v>95</v>
      </c>
      <c r="BC930">
        <v>1</v>
      </c>
    </row>
    <row r="931" spans="1:55">
      <c r="A931" t="s">
        <v>2432</v>
      </c>
      <c r="B931" t="s">
        <v>73</v>
      </c>
      <c r="C931">
        <v>22</v>
      </c>
      <c r="D931" t="s">
        <v>57</v>
      </c>
      <c r="E931">
        <v>0</v>
      </c>
      <c r="F931" t="s">
        <v>2433</v>
      </c>
      <c r="G931">
        <v>91351</v>
      </c>
      <c r="H931">
        <v>34.422519</v>
      </c>
      <c r="I931">
        <v>-118.420717</v>
      </c>
      <c r="J931">
        <v>10</v>
      </c>
      <c r="K931">
        <v>64</v>
      </c>
      <c r="L931" t="s">
        <v>129</v>
      </c>
      <c r="M931" t="s">
        <v>57</v>
      </c>
      <c r="N931" t="s">
        <v>2434</v>
      </c>
      <c r="O931" t="s">
        <v>61</v>
      </c>
      <c r="P931" t="s">
        <v>57</v>
      </c>
      <c r="Q931" t="s">
        <v>85</v>
      </c>
      <c r="R931" t="s">
        <v>285</v>
      </c>
      <c r="S931" t="s">
        <v>61</v>
      </c>
      <c r="T931" t="s">
        <v>57</v>
      </c>
      <c r="U931" t="s">
        <v>57</v>
      </c>
      <c r="V931" t="s">
        <v>57</v>
      </c>
      <c r="W931" t="s">
        <v>57</v>
      </c>
      <c r="X931" t="s">
        <v>57</v>
      </c>
      <c r="Y931" t="s">
        <v>57</v>
      </c>
      <c r="Z931" t="s">
        <v>57</v>
      </c>
      <c r="AA931" t="s">
        <v>64</v>
      </c>
      <c r="AB931" t="s">
        <v>57</v>
      </c>
      <c r="AC931" t="s">
        <v>65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</v>
      </c>
      <c r="AJ931" t="s">
        <v>66</v>
      </c>
      <c r="AM931">
        <v>0</v>
      </c>
      <c r="AN931">
        <v>1</v>
      </c>
      <c r="AO931">
        <v>0</v>
      </c>
      <c r="AP931" t="s">
        <v>123</v>
      </c>
      <c r="AQ931" t="s">
        <v>116</v>
      </c>
      <c r="AR931" t="s">
        <v>105</v>
      </c>
      <c r="AS931">
        <v>7</v>
      </c>
      <c r="AT931">
        <v>59259</v>
      </c>
      <c r="AU931">
        <v>1</v>
      </c>
      <c r="AV931">
        <v>0</v>
      </c>
      <c r="AW931">
        <v>1</v>
      </c>
      <c r="AX931">
        <v>0</v>
      </c>
      <c r="AY931">
        <v>6</v>
      </c>
      <c r="AZ931" t="s">
        <v>125</v>
      </c>
      <c r="BA931">
        <v>3</v>
      </c>
      <c r="BB931" t="s">
        <v>126</v>
      </c>
      <c r="BC931">
        <v>3</v>
      </c>
    </row>
    <row r="932" spans="1:55">
      <c r="A932" t="s">
        <v>2435</v>
      </c>
      <c r="B932" t="s">
        <v>73</v>
      </c>
      <c r="C932">
        <v>57</v>
      </c>
      <c r="D932" t="s">
        <v>61</v>
      </c>
      <c r="E932">
        <v>0</v>
      </c>
      <c r="F932" t="s">
        <v>74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59</v>
      </c>
      <c r="M932" t="s">
        <v>57</v>
      </c>
      <c r="N932" t="s">
        <v>160</v>
      </c>
      <c r="O932" t="s">
        <v>61</v>
      </c>
      <c r="P932" t="s">
        <v>61</v>
      </c>
      <c r="Q932" t="s">
        <v>143</v>
      </c>
      <c r="R932" t="s">
        <v>143</v>
      </c>
      <c r="S932" t="s">
        <v>143</v>
      </c>
      <c r="T932" t="s">
        <v>143</v>
      </c>
      <c r="U932" t="s">
        <v>143</v>
      </c>
      <c r="V932" t="s">
        <v>143</v>
      </c>
      <c r="W932" t="s">
        <v>143</v>
      </c>
      <c r="X932" t="s">
        <v>143</v>
      </c>
      <c r="Y932" t="s">
        <v>143</v>
      </c>
      <c r="Z932" t="s">
        <v>143</v>
      </c>
      <c r="AA932" t="s">
        <v>77</v>
      </c>
      <c r="AB932" t="s">
        <v>61</v>
      </c>
      <c r="AC932" t="s">
        <v>87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32.05</v>
      </c>
      <c r="AJ932" t="s">
        <v>88</v>
      </c>
      <c r="AK932" t="s">
        <v>205</v>
      </c>
      <c r="AL932" t="s">
        <v>329</v>
      </c>
      <c r="AM932">
        <v>1</v>
      </c>
      <c r="AN932">
        <v>0</v>
      </c>
      <c r="AO932">
        <v>0</v>
      </c>
      <c r="AP932" t="s">
        <v>91</v>
      </c>
      <c r="AQ932" t="s">
        <v>92</v>
      </c>
      <c r="AR932" t="s">
        <v>182</v>
      </c>
      <c r="AT932">
        <v>9864</v>
      </c>
      <c r="AU932">
        <v>1</v>
      </c>
      <c r="AV932">
        <v>1</v>
      </c>
      <c r="AW932">
        <v>0</v>
      </c>
      <c r="AX932">
        <v>20.05</v>
      </c>
      <c r="AY932">
        <v>1</v>
      </c>
      <c r="AZ932" t="s">
        <v>94</v>
      </c>
      <c r="BA932">
        <v>8</v>
      </c>
      <c r="BB932" t="s">
        <v>95</v>
      </c>
      <c r="BC932">
        <v>1</v>
      </c>
    </row>
    <row r="933" spans="1:55">
      <c r="A933" t="s">
        <v>2436</v>
      </c>
      <c r="B933" t="s">
        <v>56</v>
      </c>
      <c r="C933">
        <v>26</v>
      </c>
      <c r="D933" t="s">
        <v>57</v>
      </c>
      <c r="E933">
        <v>3</v>
      </c>
      <c r="F933" t="s">
        <v>2437</v>
      </c>
      <c r="G933">
        <v>92656</v>
      </c>
      <c r="H933">
        <v>33.571259</v>
      </c>
      <c r="I933">
        <v>-117.731917</v>
      </c>
      <c r="J933">
        <v>9</v>
      </c>
      <c r="K933">
        <v>72</v>
      </c>
      <c r="L933" t="s">
        <v>59</v>
      </c>
      <c r="M933" t="s">
        <v>57</v>
      </c>
      <c r="N933" t="s">
        <v>2438</v>
      </c>
      <c r="O933" t="s">
        <v>57</v>
      </c>
      <c r="P933" t="s">
        <v>57</v>
      </c>
      <c r="Q933" t="s">
        <v>85</v>
      </c>
      <c r="R933" t="s">
        <v>147</v>
      </c>
      <c r="S933" t="s">
        <v>57</v>
      </c>
      <c r="T933" t="s">
        <v>57</v>
      </c>
      <c r="U933" t="s">
        <v>57</v>
      </c>
      <c r="V933" t="s">
        <v>57</v>
      </c>
      <c r="W933" t="s">
        <v>57</v>
      </c>
      <c r="X933" t="s">
        <v>57</v>
      </c>
      <c r="Y933" t="s">
        <v>57</v>
      </c>
      <c r="Z933" t="s">
        <v>61</v>
      </c>
      <c r="AA933" t="s">
        <v>122</v>
      </c>
      <c r="AB933" t="s">
        <v>57</v>
      </c>
      <c r="AC933" t="s">
        <v>87</v>
      </c>
      <c r="AD933">
        <v>115.6</v>
      </c>
      <c r="AE933">
        <v>8220.4</v>
      </c>
      <c r="AF933">
        <v>0</v>
      </c>
      <c r="AG933">
        <v>140</v>
      </c>
      <c r="AH933">
        <v>2497.68</v>
      </c>
      <c r="AI933">
        <v>10858.08</v>
      </c>
      <c r="AJ933" t="s">
        <v>66</v>
      </c>
      <c r="AM933">
        <v>0</v>
      </c>
      <c r="AN933">
        <v>1</v>
      </c>
      <c r="AO933">
        <v>0</v>
      </c>
      <c r="AP933" t="s">
        <v>123</v>
      </c>
      <c r="AQ933" t="s">
        <v>116</v>
      </c>
      <c r="AR933" t="s">
        <v>105</v>
      </c>
      <c r="AS933">
        <v>7</v>
      </c>
      <c r="AT933">
        <v>41237</v>
      </c>
      <c r="AU933">
        <v>1</v>
      </c>
      <c r="AV933">
        <v>0</v>
      </c>
      <c r="AW933">
        <v>1</v>
      </c>
      <c r="AX933">
        <v>0</v>
      </c>
      <c r="AY933">
        <v>6</v>
      </c>
      <c r="AZ933" t="s">
        <v>125</v>
      </c>
      <c r="BA933">
        <v>2</v>
      </c>
      <c r="BB933" t="s">
        <v>126</v>
      </c>
      <c r="BC933">
        <v>3</v>
      </c>
    </row>
    <row r="934" spans="1:55">
      <c r="A934" t="s">
        <v>2439</v>
      </c>
      <c r="B934" t="s">
        <v>73</v>
      </c>
      <c r="C934">
        <v>30</v>
      </c>
      <c r="D934" t="s">
        <v>57</v>
      </c>
      <c r="E934">
        <v>2</v>
      </c>
      <c r="F934" t="s">
        <v>499</v>
      </c>
      <c r="G934">
        <v>94709</v>
      </c>
      <c r="H934">
        <v>37.878554</v>
      </c>
      <c r="I934">
        <v>-122.26609</v>
      </c>
      <c r="J934">
        <v>1</v>
      </c>
      <c r="K934">
        <v>27</v>
      </c>
      <c r="L934" t="s">
        <v>59</v>
      </c>
      <c r="M934" t="s">
        <v>57</v>
      </c>
      <c r="N934" t="s">
        <v>2440</v>
      </c>
      <c r="O934" t="s">
        <v>57</v>
      </c>
      <c r="P934" t="s">
        <v>57</v>
      </c>
      <c r="Q934" t="s">
        <v>62</v>
      </c>
      <c r="R934" t="s">
        <v>147</v>
      </c>
      <c r="S934" t="s">
        <v>61</v>
      </c>
      <c r="T934" t="s">
        <v>61</v>
      </c>
      <c r="U934" t="s">
        <v>61</v>
      </c>
      <c r="V934" t="s">
        <v>57</v>
      </c>
      <c r="W934" t="s">
        <v>57</v>
      </c>
      <c r="X934" t="s">
        <v>57</v>
      </c>
      <c r="Y934" t="s">
        <v>57</v>
      </c>
      <c r="Z934" t="s">
        <v>61</v>
      </c>
      <c r="AA934" t="s">
        <v>77</v>
      </c>
      <c r="AB934" t="s">
        <v>61</v>
      </c>
      <c r="AC934" t="s">
        <v>87</v>
      </c>
      <c r="AD934">
        <v>71.59999999999999</v>
      </c>
      <c r="AE934">
        <v>1957.1</v>
      </c>
      <c r="AF934">
        <v>0</v>
      </c>
      <c r="AG934">
        <v>140</v>
      </c>
      <c r="AH934">
        <v>365.85</v>
      </c>
      <c r="AI934">
        <v>2462.95</v>
      </c>
      <c r="AJ934" t="s">
        <v>66</v>
      </c>
      <c r="AM934">
        <v>0</v>
      </c>
      <c r="AN934">
        <v>1</v>
      </c>
      <c r="AO934">
        <v>0</v>
      </c>
      <c r="AP934" t="s">
        <v>164</v>
      </c>
      <c r="AQ934" t="s">
        <v>68</v>
      </c>
      <c r="AR934" t="s">
        <v>93</v>
      </c>
      <c r="AS934">
        <v>4</v>
      </c>
      <c r="AT934">
        <v>10147</v>
      </c>
      <c r="AU934">
        <v>1</v>
      </c>
      <c r="AV934">
        <v>0</v>
      </c>
      <c r="AW934">
        <v>1</v>
      </c>
      <c r="AX934">
        <v>0</v>
      </c>
      <c r="AY934">
        <v>4</v>
      </c>
      <c r="AZ934" t="s">
        <v>165</v>
      </c>
      <c r="BA934">
        <v>3</v>
      </c>
      <c r="BB934" t="s">
        <v>126</v>
      </c>
      <c r="BC934">
        <v>3</v>
      </c>
    </row>
    <row r="935" spans="1:55">
      <c r="A935" t="s">
        <v>2441</v>
      </c>
      <c r="B935" t="s">
        <v>73</v>
      </c>
      <c r="C935">
        <v>22</v>
      </c>
      <c r="D935" t="s">
        <v>57</v>
      </c>
      <c r="E935">
        <v>0</v>
      </c>
      <c r="F935" t="s">
        <v>252</v>
      </c>
      <c r="G935">
        <v>92115</v>
      </c>
      <c r="H935">
        <v>32.762506</v>
      </c>
      <c r="I935">
        <v>-117.07245</v>
      </c>
      <c r="J935">
        <v>10</v>
      </c>
      <c r="K935">
        <v>22</v>
      </c>
      <c r="L935" t="s">
        <v>98</v>
      </c>
      <c r="M935" t="s">
        <v>57</v>
      </c>
      <c r="N935" t="s">
        <v>1743</v>
      </c>
      <c r="O935" t="s">
        <v>61</v>
      </c>
      <c r="P935" t="s">
        <v>57</v>
      </c>
      <c r="Q935" t="s">
        <v>135</v>
      </c>
      <c r="R935" t="s">
        <v>224</v>
      </c>
      <c r="S935" t="s">
        <v>57</v>
      </c>
      <c r="T935" t="s">
        <v>61</v>
      </c>
      <c r="U935" t="s">
        <v>61</v>
      </c>
      <c r="V935" t="s">
        <v>61</v>
      </c>
      <c r="W935" t="s">
        <v>57</v>
      </c>
      <c r="X935" t="s">
        <v>61</v>
      </c>
      <c r="Y935" t="s">
        <v>61</v>
      </c>
      <c r="Z935" t="s">
        <v>57</v>
      </c>
      <c r="AA935" t="s">
        <v>64</v>
      </c>
      <c r="AB935" t="s">
        <v>57</v>
      </c>
      <c r="AC935" t="s">
        <v>87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66</v>
      </c>
      <c r="AM935">
        <v>0</v>
      </c>
      <c r="AN935">
        <v>1</v>
      </c>
      <c r="AO935">
        <v>0</v>
      </c>
      <c r="AP935" t="s">
        <v>103</v>
      </c>
      <c r="AQ935" t="s">
        <v>116</v>
      </c>
      <c r="AR935" t="s">
        <v>69</v>
      </c>
      <c r="AS935">
        <v>3</v>
      </c>
      <c r="AT935">
        <v>56887</v>
      </c>
      <c r="AU935">
        <v>1</v>
      </c>
      <c r="AV935">
        <v>0</v>
      </c>
      <c r="AW935">
        <v>1</v>
      </c>
      <c r="AX935">
        <v>0</v>
      </c>
      <c r="AY935">
        <v>3</v>
      </c>
      <c r="AZ935" t="s">
        <v>106</v>
      </c>
      <c r="BA935">
        <v>1</v>
      </c>
      <c r="BB935" t="s">
        <v>71</v>
      </c>
      <c r="BC935">
        <v>4</v>
      </c>
    </row>
    <row r="936" spans="1:55">
      <c r="A936" t="s">
        <v>2442</v>
      </c>
      <c r="B936" t="s">
        <v>73</v>
      </c>
      <c r="C936">
        <v>23</v>
      </c>
      <c r="D936" t="s">
        <v>61</v>
      </c>
      <c r="E936">
        <v>0</v>
      </c>
      <c r="F936" t="s">
        <v>2443</v>
      </c>
      <c r="G936">
        <v>96022</v>
      </c>
      <c r="H936">
        <v>40.336392</v>
      </c>
      <c r="I936">
        <v>-122.448533</v>
      </c>
      <c r="J936">
        <v>0</v>
      </c>
      <c r="K936">
        <v>11</v>
      </c>
      <c r="L936" t="s">
        <v>98</v>
      </c>
      <c r="M936" t="s">
        <v>57</v>
      </c>
      <c r="N936" t="s">
        <v>2444</v>
      </c>
      <c r="O936" t="s">
        <v>61</v>
      </c>
      <c r="P936" t="s">
        <v>57</v>
      </c>
      <c r="Q936" t="s">
        <v>135</v>
      </c>
      <c r="R936" t="s">
        <v>254</v>
      </c>
      <c r="S936" t="s">
        <v>61</v>
      </c>
      <c r="T936" t="s">
        <v>57</v>
      </c>
      <c r="U936" t="s">
        <v>57</v>
      </c>
      <c r="V936" t="s">
        <v>57</v>
      </c>
      <c r="W936" t="s">
        <v>61</v>
      </c>
      <c r="X936" t="s">
        <v>61</v>
      </c>
      <c r="Y936" t="s">
        <v>61</v>
      </c>
      <c r="Z936" t="s">
        <v>57</v>
      </c>
      <c r="AA936" t="s">
        <v>77</v>
      </c>
      <c r="AB936" t="s">
        <v>57</v>
      </c>
      <c r="AC936" t="s">
        <v>87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66</v>
      </c>
      <c r="AM936">
        <v>0</v>
      </c>
      <c r="AN936">
        <v>1</v>
      </c>
      <c r="AO936">
        <v>1</v>
      </c>
      <c r="AP936" t="s">
        <v>67</v>
      </c>
      <c r="AQ936" t="s">
        <v>116</v>
      </c>
      <c r="AR936" t="s">
        <v>79</v>
      </c>
      <c r="AS936">
        <v>4</v>
      </c>
      <c r="AT936">
        <v>12348</v>
      </c>
      <c r="AU936">
        <v>1</v>
      </c>
      <c r="AV936">
        <v>0</v>
      </c>
      <c r="AW936">
        <v>1</v>
      </c>
      <c r="AX936">
        <v>0</v>
      </c>
      <c r="AY936">
        <v>2</v>
      </c>
      <c r="AZ936" t="s">
        <v>70</v>
      </c>
      <c r="BA936">
        <v>5</v>
      </c>
      <c r="BB936" t="s">
        <v>80</v>
      </c>
      <c r="BC936">
        <v>2</v>
      </c>
    </row>
    <row r="937" spans="1:55">
      <c r="A937" t="s">
        <v>2445</v>
      </c>
      <c r="B937" t="s">
        <v>73</v>
      </c>
      <c r="C937">
        <v>53</v>
      </c>
      <c r="D937" t="s">
        <v>57</v>
      </c>
      <c r="E937">
        <v>3</v>
      </c>
      <c r="F937" t="s">
        <v>2446</v>
      </c>
      <c r="G937">
        <v>95552</v>
      </c>
      <c r="H937">
        <v>40.390301</v>
      </c>
      <c r="I937">
        <v>-123.412327</v>
      </c>
      <c r="J937">
        <v>0</v>
      </c>
      <c r="K937">
        <v>4</v>
      </c>
      <c r="L937" t="s">
        <v>83</v>
      </c>
      <c r="M937" t="s">
        <v>57</v>
      </c>
      <c r="N937" t="s">
        <v>2447</v>
      </c>
      <c r="O937" t="s">
        <v>61</v>
      </c>
      <c r="P937" t="s">
        <v>61</v>
      </c>
      <c r="Q937" t="s">
        <v>143</v>
      </c>
      <c r="R937" t="s">
        <v>143</v>
      </c>
      <c r="S937" t="s">
        <v>143</v>
      </c>
      <c r="T937" t="s">
        <v>143</v>
      </c>
      <c r="U937" t="s">
        <v>143</v>
      </c>
      <c r="V937" t="s">
        <v>143</v>
      </c>
      <c r="W937" t="s">
        <v>143</v>
      </c>
      <c r="X937" t="s">
        <v>143</v>
      </c>
      <c r="Y937" t="s">
        <v>143</v>
      </c>
      <c r="Z937" t="s">
        <v>143</v>
      </c>
      <c r="AA937" t="s">
        <v>122</v>
      </c>
      <c r="AB937" t="s">
        <v>61</v>
      </c>
      <c r="AC937" t="s">
        <v>65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66</v>
      </c>
      <c r="AM937">
        <v>0</v>
      </c>
      <c r="AN937">
        <v>1</v>
      </c>
      <c r="AO937">
        <v>0</v>
      </c>
      <c r="AP937" t="s">
        <v>91</v>
      </c>
      <c r="AQ937" t="s">
        <v>92</v>
      </c>
      <c r="AR937" t="s">
        <v>182</v>
      </c>
      <c r="AT937">
        <v>265</v>
      </c>
      <c r="AU937">
        <v>1</v>
      </c>
      <c r="AV937">
        <v>0</v>
      </c>
      <c r="AW937">
        <v>1</v>
      </c>
      <c r="AX937">
        <v>0</v>
      </c>
      <c r="AY937">
        <v>1</v>
      </c>
      <c r="AZ937" t="s">
        <v>94</v>
      </c>
      <c r="BA937">
        <v>3</v>
      </c>
      <c r="BB937" t="s">
        <v>126</v>
      </c>
      <c r="BC937">
        <v>3</v>
      </c>
    </row>
    <row r="938" spans="1:55">
      <c r="A938" t="s">
        <v>2448</v>
      </c>
      <c r="B938" t="s">
        <v>56</v>
      </c>
      <c r="C938">
        <v>56</v>
      </c>
      <c r="D938" t="s">
        <v>57</v>
      </c>
      <c r="E938">
        <v>2</v>
      </c>
      <c r="F938" t="s">
        <v>2123</v>
      </c>
      <c r="G938">
        <v>96028</v>
      </c>
      <c r="H938">
        <v>41.017282</v>
      </c>
      <c r="I938">
        <v>-121.468945</v>
      </c>
      <c r="J938">
        <v>1</v>
      </c>
      <c r="K938">
        <v>7</v>
      </c>
      <c r="L938" t="s">
        <v>83</v>
      </c>
      <c r="M938" t="s">
        <v>57</v>
      </c>
      <c r="N938" t="s">
        <v>2449</v>
      </c>
      <c r="O938" t="s">
        <v>57</v>
      </c>
      <c r="P938" t="s">
        <v>57</v>
      </c>
      <c r="Q938" t="s">
        <v>135</v>
      </c>
      <c r="R938" t="s">
        <v>313</v>
      </c>
      <c r="S938" t="s">
        <v>61</v>
      </c>
      <c r="T938" t="s">
        <v>61</v>
      </c>
      <c r="U938" t="s">
        <v>61</v>
      </c>
      <c r="V938" t="s">
        <v>61</v>
      </c>
      <c r="W938" t="s">
        <v>61</v>
      </c>
      <c r="X938" t="s">
        <v>61</v>
      </c>
      <c r="Y938" t="s">
        <v>61</v>
      </c>
      <c r="Z938" t="s">
        <v>57</v>
      </c>
      <c r="AA938" t="s">
        <v>77</v>
      </c>
      <c r="AB938" t="s">
        <v>61</v>
      </c>
      <c r="AC938" t="s">
        <v>87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66</v>
      </c>
      <c r="AM938">
        <v>0</v>
      </c>
      <c r="AN938">
        <v>1</v>
      </c>
      <c r="AO938">
        <v>0</v>
      </c>
      <c r="AP938" t="s">
        <v>67</v>
      </c>
      <c r="AQ938" t="s">
        <v>92</v>
      </c>
      <c r="AR938" t="s">
        <v>137</v>
      </c>
      <c r="AS938">
        <v>1</v>
      </c>
      <c r="AT938">
        <v>1902</v>
      </c>
      <c r="AU938">
        <v>1</v>
      </c>
      <c r="AV938">
        <v>0</v>
      </c>
      <c r="AW938">
        <v>1</v>
      </c>
      <c r="AX938">
        <v>0</v>
      </c>
      <c r="AY938">
        <v>2</v>
      </c>
      <c r="AZ938" t="s">
        <v>70</v>
      </c>
      <c r="BA938">
        <v>3</v>
      </c>
      <c r="BB938" t="s">
        <v>126</v>
      </c>
      <c r="BC938">
        <v>3</v>
      </c>
    </row>
    <row r="939" spans="1:55">
      <c r="A939" t="s">
        <v>2450</v>
      </c>
      <c r="B939" t="s">
        <v>73</v>
      </c>
      <c r="C939">
        <v>44</v>
      </c>
      <c r="D939" t="s">
        <v>61</v>
      </c>
      <c r="E939">
        <v>0</v>
      </c>
      <c r="F939" t="s">
        <v>1228</v>
      </c>
      <c r="G939">
        <v>94546</v>
      </c>
      <c r="H939">
        <v>37.708327</v>
      </c>
      <c r="I939">
        <v>-122.083473</v>
      </c>
      <c r="J939">
        <v>0</v>
      </c>
      <c r="K939">
        <v>6</v>
      </c>
      <c r="L939" t="s">
        <v>83</v>
      </c>
      <c r="M939" t="s">
        <v>57</v>
      </c>
      <c r="N939" t="s">
        <v>2451</v>
      </c>
      <c r="O939" t="s">
        <v>61</v>
      </c>
      <c r="P939" t="s">
        <v>57</v>
      </c>
      <c r="Q939" t="s">
        <v>135</v>
      </c>
      <c r="R939" t="s">
        <v>131</v>
      </c>
      <c r="S939" t="s">
        <v>57</v>
      </c>
      <c r="T939" t="s">
        <v>61</v>
      </c>
      <c r="U939" t="s">
        <v>57</v>
      </c>
      <c r="V939" t="s">
        <v>57</v>
      </c>
      <c r="W939" t="s">
        <v>57</v>
      </c>
      <c r="X939" t="s">
        <v>57</v>
      </c>
      <c r="Y939" t="s">
        <v>57</v>
      </c>
      <c r="Z939" t="s">
        <v>61</v>
      </c>
      <c r="AA939" t="s">
        <v>77</v>
      </c>
      <c r="AB939" t="s">
        <v>61</v>
      </c>
      <c r="AC939" t="s">
        <v>65</v>
      </c>
      <c r="AD939">
        <v>78.65000000000001</v>
      </c>
      <c r="AE939">
        <v>483.3</v>
      </c>
      <c r="AF939">
        <v>0</v>
      </c>
      <c r="AG939">
        <v>10</v>
      </c>
      <c r="AH939">
        <v>279.54</v>
      </c>
      <c r="AI939">
        <v>772.84</v>
      </c>
      <c r="AJ939" t="s">
        <v>66</v>
      </c>
      <c r="AM939">
        <v>0</v>
      </c>
      <c r="AN939">
        <v>1</v>
      </c>
      <c r="AO939">
        <v>0</v>
      </c>
      <c r="AP939" t="s">
        <v>91</v>
      </c>
      <c r="AQ939" t="s">
        <v>78</v>
      </c>
      <c r="AR939" t="s">
        <v>93</v>
      </c>
      <c r="AS939">
        <v>6</v>
      </c>
      <c r="AT939">
        <v>41698</v>
      </c>
      <c r="AU939">
        <v>1</v>
      </c>
      <c r="AV939">
        <v>0</v>
      </c>
      <c r="AW939">
        <v>1</v>
      </c>
      <c r="AX939">
        <v>0</v>
      </c>
      <c r="AY939">
        <v>1</v>
      </c>
      <c r="AZ939" t="s">
        <v>94</v>
      </c>
      <c r="BA939">
        <v>8</v>
      </c>
      <c r="BB939" t="s">
        <v>95</v>
      </c>
      <c r="BC939">
        <v>1</v>
      </c>
    </row>
    <row r="940" spans="1:55">
      <c r="A940" t="s">
        <v>2452</v>
      </c>
      <c r="B940" t="s">
        <v>73</v>
      </c>
      <c r="C940">
        <v>46</v>
      </c>
      <c r="D940" t="s">
        <v>57</v>
      </c>
      <c r="E940">
        <v>0</v>
      </c>
      <c r="F940" t="s">
        <v>1607</v>
      </c>
      <c r="G940">
        <v>92691</v>
      </c>
      <c r="H940">
        <v>33.611945</v>
      </c>
      <c r="I940">
        <v>-117.665867</v>
      </c>
      <c r="J940">
        <v>10</v>
      </c>
      <c r="K940">
        <v>50</v>
      </c>
      <c r="L940" t="s">
        <v>129</v>
      </c>
      <c r="M940" t="s">
        <v>57</v>
      </c>
      <c r="N940" t="s">
        <v>2453</v>
      </c>
      <c r="O940" t="s">
        <v>57</v>
      </c>
      <c r="P940" t="s">
        <v>57</v>
      </c>
      <c r="Q940" t="s">
        <v>85</v>
      </c>
      <c r="R940" t="s">
        <v>63</v>
      </c>
      <c r="S940" t="s">
        <v>61</v>
      </c>
      <c r="T940" t="s">
        <v>57</v>
      </c>
      <c r="U940" t="s">
        <v>61</v>
      </c>
      <c r="V940" t="s">
        <v>61</v>
      </c>
      <c r="W940" t="s">
        <v>57</v>
      </c>
      <c r="X940" t="s">
        <v>57</v>
      </c>
      <c r="Y940" t="s">
        <v>57</v>
      </c>
      <c r="Z940" t="s">
        <v>57</v>
      </c>
      <c r="AA940" t="s">
        <v>64</v>
      </c>
      <c r="AB940" t="s">
        <v>57</v>
      </c>
      <c r="AC940" t="s">
        <v>87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66</v>
      </c>
      <c r="AM940">
        <v>0</v>
      </c>
      <c r="AN940">
        <v>1</v>
      </c>
      <c r="AO940">
        <v>0</v>
      </c>
      <c r="AP940" t="s">
        <v>123</v>
      </c>
      <c r="AQ940" t="s">
        <v>78</v>
      </c>
      <c r="AR940" t="s">
        <v>105</v>
      </c>
      <c r="AS940">
        <v>5</v>
      </c>
      <c r="AT940">
        <v>46371</v>
      </c>
      <c r="AU940">
        <v>1</v>
      </c>
      <c r="AV940">
        <v>0</v>
      </c>
      <c r="AW940">
        <v>1</v>
      </c>
      <c r="AX940">
        <v>0</v>
      </c>
      <c r="AY940">
        <v>6</v>
      </c>
      <c r="AZ940" t="s">
        <v>125</v>
      </c>
      <c r="BA940">
        <v>3</v>
      </c>
      <c r="BB940" t="s">
        <v>126</v>
      </c>
      <c r="BC940">
        <v>3</v>
      </c>
    </row>
    <row r="941" spans="1:55">
      <c r="A941" t="s">
        <v>2454</v>
      </c>
      <c r="B941" t="s">
        <v>73</v>
      </c>
      <c r="C941">
        <v>25</v>
      </c>
      <c r="D941" t="s">
        <v>57</v>
      </c>
      <c r="E941">
        <v>1</v>
      </c>
      <c r="F941" t="s">
        <v>2455</v>
      </c>
      <c r="G941">
        <v>93622</v>
      </c>
      <c r="H941">
        <v>36.785618</v>
      </c>
      <c r="I941">
        <v>-120.625382</v>
      </c>
      <c r="J941">
        <v>7</v>
      </c>
      <c r="K941">
        <v>11</v>
      </c>
      <c r="L941" t="s">
        <v>98</v>
      </c>
      <c r="M941" t="s">
        <v>57</v>
      </c>
      <c r="N941" t="s">
        <v>2456</v>
      </c>
      <c r="O941" t="s">
        <v>61</v>
      </c>
      <c r="P941" t="s">
        <v>57</v>
      </c>
      <c r="Q941" t="s">
        <v>135</v>
      </c>
      <c r="R941" t="s">
        <v>633</v>
      </c>
      <c r="S941" t="s">
        <v>61</v>
      </c>
      <c r="T941" t="s">
        <v>61</v>
      </c>
      <c r="U941" t="s">
        <v>57</v>
      </c>
      <c r="V941" t="s">
        <v>61</v>
      </c>
      <c r="W941" t="s">
        <v>57</v>
      </c>
      <c r="X941" t="s">
        <v>61</v>
      </c>
      <c r="Y941" t="s">
        <v>61</v>
      </c>
      <c r="Z941" t="s">
        <v>57</v>
      </c>
      <c r="AA941" t="s">
        <v>77</v>
      </c>
      <c r="AB941" t="s">
        <v>57</v>
      </c>
      <c r="AC941" t="s">
        <v>87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66</v>
      </c>
      <c r="AM941">
        <v>0</v>
      </c>
      <c r="AN941">
        <v>1</v>
      </c>
      <c r="AO941">
        <v>0</v>
      </c>
      <c r="AP941" t="s">
        <v>67</v>
      </c>
      <c r="AQ941" t="s">
        <v>116</v>
      </c>
      <c r="AR941" t="s">
        <v>69</v>
      </c>
      <c r="AS941">
        <v>3</v>
      </c>
      <c r="AT941">
        <v>9491</v>
      </c>
      <c r="AU941">
        <v>1</v>
      </c>
      <c r="AV941">
        <v>0</v>
      </c>
      <c r="AW941">
        <v>1</v>
      </c>
      <c r="AX941">
        <v>0</v>
      </c>
      <c r="AY941">
        <v>2</v>
      </c>
      <c r="AZ941" t="s">
        <v>70</v>
      </c>
      <c r="BA941">
        <v>3</v>
      </c>
      <c r="BB941" t="s">
        <v>126</v>
      </c>
      <c r="BC941">
        <v>3</v>
      </c>
    </row>
    <row r="942" spans="1:55">
      <c r="A942" t="s">
        <v>2457</v>
      </c>
      <c r="B942" t="s">
        <v>56</v>
      </c>
      <c r="C942">
        <v>68</v>
      </c>
      <c r="D942" t="s">
        <v>57</v>
      </c>
      <c r="E942">
        <v>0</v>
      </c>
      <c r="F942" t="s">
        <v>2458</v>
      </c>
      <c r="G942">
        <v>90280</v>
      </c>
      <c r="H942">
        <v>33.944624</v>
      </c>
      <c r="I942">
        <v>-118.192615</v>
      </c>
      <c r="J942">
        <v>1</v>
      </c>
      <c r="K942">
        <v>54</v>
      </c>
      <c r="L942" t="s">
        <v>59</v>
      </c>
      <c r="M942" t="s">
        <v>57</v>
      </c>
      <c r="N942" t="s">
        <v>2459</v>
      </c>
      <c r="O942" t="s">
        <v>61</v>
      </c>
      <c r="P942" t="s">
        <v>57</v>
      </c>
      <c r="Q942" t="s">
        <v>85</v>
      </c>
      <c r="R942" t="s">
        <v>174</v>
      </c>
      <c r="S942" t="s">
        <v>61</v>
      </c>
      <c r="T942" t="s">
        <v>61</v>
      </c>
      <c r="U942" t="s">
        <v>57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64</v>
      </c>
      <c r="AB942" t="s">
        <v>57</v>
      </c>
      <c r="AC942" t="s">
        <v>87</v>
      </c>
      <c r="AD942">
        <v>99.09999999999999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66</v>
      </c>
      <c r="AM942">
        <v>0</v>
      </c>
      <c r="AN942">
        <v>1</v>
      </c>
      <c r="AO942">
        <v>0</v>
      </c>
      <c r="AP942" t="s">
        <v>123</v>
      </c>
      <c r="AQ942" t="s">
        <v>124</v>
      </c>
      <c r="AR942" t="s">
        <v>105</v>
      </c>
      <c r="AS942">
        <v>6</v>
      </c>
      <c r="AT942">
        <v>96267</v>
      </c>
      <c r="AU942">
        <v>1</v>
      </c>
      <c r="AV942">
        <v>0</v>
      </c>
      <c r="AW942">
        <v>1</v>
      </c>
      <c r="AX942">
        <v>0</v>
      </c>
      <c r="AY942">
        <v>6</v>
      </c>
      <c r="AZ942" t="s">
        <v>125</v>
      </c>
      <c r="BA942">
        <v>3</v>
      </c>
      <c r="BB942" t="s">
        <v>126</v>
      </c>
      <c r="BC942">
        <v>3</v>
      </c>
    </row>
    <row r="943" spans="1:55">
      <c r="A943" t="s">
        <v>2460</v>
      </c>
      <c r="B943" t="s">
        <v>73</v>
      </c>
      <c r="C943">
        <v>45</v>
      </c>
      <c r="D943" t="s">
        <v>57</v>
      </c>
      <c r="E943">
        <v>1</v>
      </c>
      <c r="F943" t="s">
        <v>2320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98</v>
      </c>
      <c r="M943" t="s">
        <v>61</v>
      </c>
      <c r="N943" t="s">
        <v>143</v>
      </c>
      <c r="O943" t="s">
        <v>143</v>
      </c>
      <c r="P943" t="s">
        <v>57</v>
      </c>
      <c r="Q943" t="s">
        <v>135</v>
      </c>
      <c r="R943" t="s">
        <v>156</v>
      </c>
      <c r="S943" t="s">
        <v>61</v>
      </c>
      <c r="T943" t="s">
        <v>61</v>
      </c>
      <c r="U943" t="s">
        <v>61</v>
      </c>
      <c r="V943" t="s">
        <v>57</v>
      </c>
      <c r="W943" t="s">
        <v>61</v>
      </c>
      <c r="X943" t="s">
        <v>61</v>
      </c>
      <c r="Y943" t="s">
        <v>61</v>
      </c>
      <c r="Z943" t="s">
        <v>57</v>
      </c>
      <c r="AA943" t="s">
        <v>77</v>
      </c>
      <c r="AB943" t="s">
        <v>57</v>
      </c>
      <c r="AC943" t="s">
        <v>87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66</v>
      </c>
      <c r="AM943">
        <v>0</v>
      </c>
      <c r="AN943">
        <v>1</v>
      </c>
      <c r="AO943">
        <v>0</v>
      </c>
      <c r="AP943" t="s">
        <v>103</v>
      </c>
      <c r="AQ943" t="s">
        <v>78</v>
      </c>
      <c r="AR943" t="s">
        <v>137</v>
      </c>
      <c r="AS943">
        <v>2</v>
      </c>
      <c r="AT943">
        <v>1025</v>
      </c>
      <c r="AU943">
        <v>1</v>
      </c>
      <c r="AV943">
        <v>0</v>
      </c>
      <c r="AW943">
        <v>1</v>
      </c>
      <c r="AX943">
        <v>0</v>
      </c>
      <c r="AY943">
        <v>3</v>
      </c>
      <c r="AZ943" t="s">
        <v>106</v>
      </c>
      <c r="BA943">
        <v>3</v>
      </c>
      <c r="BB943" t="s">
        <v>126</v>
      </c>
      <c r="BC943">
        <v>3</v>
      </c>
    </row>
    <row r="944" spans="1:55">
      <c r="A944" t="s">
        <v>2461</v>
      </c>
      <c r="B944" t="s">
        <v>56</v>
      </c>
      <c r="C944">
        <v>50</v>
      </c>
      <c r="D944" t="s">
        <v>57</v>
      </c>
      <c r="E944">
        <v>0</v>
      </c>
      <c r="F944" t="s">
        <v>2462</v>
      </c>
      <c r="G944">
        <v>95986</v>
      </c>
      <c r="H944">
        <v>39.34128</v>
      </c>
      <c r="I944">
        <v>-120.786867</v>
      </c>
      <c r="J944">
        <v>6</v>
      </c>
      <c r="K944">
        <v>67</v>
      </c>
      <c r="L944" t="s">
        <v>59</v>
      </c>
      <c r="M944" t="s">
        <v>57</v>
      </c>
      <c r="N944" t="s">
        <v>2463</v>
      </c>
      <c r="O944" t="s">
        <v>57</v>
      </c>
      <c r="P944" t="s">
        <v>57</v>
      </c>
      <c r="Q944" t="s">
        <v>85</v>
      </c>
      <c r="R944" t="s">
        <v>250</v>
      </c>
      <c r="S944" t="s">
        <v>61</v>
      </c>
      <c r="T944" t="s">
        <v>57</v>
      </c>
      <c r="U944" t="s">
        <v>57</v>
      </c>
      <c r="V944" t="s">
        <v>57</v>
      </c>
      <c r="W944" t="s">
        <v>57</v>
      </c>
      <c r="X944" t="s">
        <v>57</v>
      </c>
      <c r="Y944" t="s">
        <v>57</v>
      </c>
      <c r="Z944" t="s">
        <v>57</v>
      </c>
      <c r="AA944" t="s">
        <v>64</v>
      </c>
      <c r="AB944" t="s">
        <v>57</v>
      </c>
      <c r="AC944" t="s">
        <v>65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8531.690000000001</v>
      </c>
      <c r="AJ944" t="s">
        <v>66</v>
      </c>
      <c r="AM944">
        <v>0</v>
      </c>
      <c r="AN944">
        <v>1</v>
      </c>
      <c r="AO944">
        <v>0</v>
      </c>
      <c r="AP944" t="s">
        <v>123</v>
      </c>
      <c r="AQ944" t="s">
        <v>92</v>
      </c>
      <c r="AR944" t="s">
        <v>105</v>
      </c>
      <c r="AS944">
        <v>7</v>
      </c>
      <c r="AT944">
        <v>145</v>
      </c>
      <c r="AU944">
        <v>1</v>
      </c>
      <c r="AV944">
        <v>0</v>
      </c>
      <c r="AW944">
        <v>1</v>
      </c>
      <c r="AX944">
        <v>0</v>
      </c>
      <c r="AY944">
        <v>6</v>
      </c>
      <c r="AZ944" t="s">
        <v>125</v>
      </c>
      <c r="BA944">
        <v>3</v>
      </c>
      <c r="BB944" t="s">
        <v>126</v>
      </c>
      <c r="BC944">
        <v>3</v>
      </c>
    </row>
    <row r="945" spans="1:55">
      <c r="A945" t="s">
        <v>2464</v>
      </c>
      <c r="B945" t="s">
        <v>73</v>
      </c>
      <c r="C945">
        <v>80</v>
      </c>
      <c r="D945" t="s">
        <v>57</v>
      </c>
      <c r="E945">
        <v>0</v>
      </c>
      <c r="F945" t="s">
        <v>726</v>
      </c>
      <c r="G945">
        <v>93954</v>
      </c>
      <c r="H945">
        <v>36.125529</v>
      </c>
      <c r="I945">
        <v>-120.864443</v>
      </c>
      <c r="J945">
        <v>0</v>
      </c>
      <c r="K945">
        <v>1</v>
      </c>
      <c r="L945" t="s">
        <v>83</v>
      </c>
      <c r="M945" t="s">
        <v>57</v>
      </c>
      <c r="N945" t="s">
        <v>2465</v>
      </c>
      <c r="O945" t="s">
        <v>61</v>
      </c>
      <c r="P945" t="s">
        <v>57</v>
      </c>
      <c r="Q945" t="s">
        <v>85</v>
      </c>
      <c r="R945" t="s">
        <v>254</v>
      </c>
      <c r="S945" t="s">
        <v>61</v>
      </c>
      <c r="T945" t="s">
        <v>61</v>
      </c>
      <c r="U945" t="s">
        <v>61</v>
      </c>
      <c r="V945" t="s">
        <v>61</v>
      </c>
      <c r="W945" t="s">
        <v>61</v>
      </c>
      <c r="X945" t="s">
        <v>61</v>
      </c>
      <c r="Y945" t="s">
        <v>61</v>
      </c>
      <c r="Z945" t="s">
        <v>57</v>
      </c>
      <c r="AA945" t="s">
        <v>77</v>
      </c>
      <c r="AB945" t="s">
        <v>57</v>
      </c>
      <c r="AC945" t="s">
        <v>87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88</v>
      </c>
      <c r="AK945" t="s">
        <v>89</v>
      </c>
      <c r="AL945" t="s">
        <v>90</v>
      </c>
      <c r="AM945">
        <v>1</v>
      </c>
      <c r="AN945">
        <v>0</v>
      </c>
      <c r="AO945">
        <v>0</v>
      </c>
      <c r="AP945" t="s">
        <v>91</v>
      </c>
      <c r="AQ945" t="s">
        <v>104</v>
      </c>
      <c r="AR945" t="s">
        <v>93</v>
      </c>
      <c r="AS945">
        <v>1</v>
      </c>
      <c r="AT945">
        <v>521</v>
      </c>
      <c r="AU945">
        <v>1</v>
      </c>
      <c r="AV945">
        <v>1</v>
      </c>
      <c r="AW945">
        <v>0</v>
      </c>
      <c r="AX945">
        <v>70.3</v>
      </c>
      <c r="AY945">
        <v>1</v>
      </c>
      <c r="AZ945" t="s">
        <v>94</v>
      </c>
      <c r="BA945">
        <v>9</v>
      </c>
      <c r="BB945" t="s">
        <v>95</v>
      </c>
      <c r="BC945">
        <v>1</v>
      </c>
    </row>
    <row r="946" spans="1:55">
      <c r="A946" t="s">
        <v>2466</v>
      </c>
      <c r="B946" t="s">
        <v>56</v>
      </c>
      <c r="C946">
        <v>55</v>
      </c>
      <c r="D946" t="s">
        <v>61</v>
      </c>
      <c r="E946">
        <v>0</v>
      </c>
      <c r="F946" t="s">
        <v>855</v>
      </c>
      <c r="G946">
        <v>90211</v>
      </c>
      <c r="H946">
        <v>34.063947</v>
      </c>
      <c r="I946">
        <v>-118.383001</v>
      </c>
      <c r="J946">
        <v>0</v>
      </c>
      <c r="K946">
        <v>46</v>
      </c>
      <c r="L946" t="s">
        <v>59</v>
      </c>
      <c r="M946" t="s">
        <v>57</v>
      </c>
      <c r="N946" t="s">
        <v>2467</v>
      </c>
      <c r="O946" t="s">
        <v>57</v>
      </c>
      <c r="P946" t="s">
        <v>57</v>
      </c>
      <c r="Q946" t="s">
        <v>85</v>
      </c>
      <c r="R946" t="s">
        <v>1317</v>
      </c>
      <c r="S946" t="s">
        <v>61</v>
      </c>
      <c r="T946" t="s">
        <v>57</v>
      </c>
      <c r="U946" t="s">
        <v>57</v>
      </c>
      <c r="V946" t="s">
        <v>61</v>
      </c>
      <c r="W946" t="s">
        <v>61</v>
      </c>
      <c r="X946" t="s">
        <v>57</v>
      </c>
      <c r="Y946" t="s">
        <v>57</v>
      </c>
      <c r="Z946" t="s">
        <v>57</v>
      </c>
      <c r="AA946" t="s">
        <v>64</v>
      </c>
      <c r="AB946" t="s">
        <v>57</v>
      </c>
      <c r="AC946" t="s">
        <v>87</v>
      </c>
      <c r="AD946">
        <v>94.15000000000001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66</v>
      </c>
      <c r="AM946">
        <v>0</v>
      </c>
      <c r="AN946">
        <v>1</v>
      </c>
      <c r="AO946">
        <v>0</v>
      </c>
      <c r="AP946" t="s">
        <v>176</v>
      </c>
      <c r="AQ946" t="s">
        <v>92</v>
      </c>
      <c r="AR946" t="s">
        <v>105</v>
      </c>
      <c r="AS946">
        <v>5</v>
      </c>
      <c r="AT946">
        <v>8321</v>
      </c>
      <c r="AU946">
        <v>1</v>
      </c>
      <c r="AV946">
        <v>0</v>
      </c>
      <c r="AW946">
        <v>1</v>
      </c>
      <c r="AX946">
        <v>0</v>
      </c>
      <c r="AY946">
        <v>5</v>
      </c>
      <c r="AZ946" t="s">
        <v>177</v>
      </c>
      <c r="BA946">
        <v>4</v>
      </c>
      <c r="BB946" t="s">
        <v>80</v>
      </c>
      <c r="BC946">
        <v>2</v>
      </c>
    </row>
    <row r="947" spans="1:55">
      <c r="A947" t="s">
        <v>2468</v>
      </c>
      <c r="B947" t="s">
        <v>56</v>
      </c>
      <c r="C947">
        <v>64</v>
      </c>
      <c r="D947" t="s">
        <v>57</v>
      </c>
      <c r="E947">
        <v>0</v>
      </c>
      <c r="F947" t="s">
        <v>2469</v>
      </c>
      <c r="G947">
        <v>95569</v>
      </c>
      <c r="H947">
        <v>40.363446</v>
      </c>
      <c r="I947">
        <v>-123.835041</v>
      </c>
      <c r="J947">
        <v>2</v>
      </c>
      <c r="K947">
        <v>10</v>
      </c>
      <c r="L947" t="s">
        <v>59</v>
      </c>
      <c r="M947" t="s">
        <v>61</v>
      </c>
      <c r="N947" t="s">
        <v>143</v>
      </c>
      <c r="O947" t="s">
        <v>143</v>
      </c>
      <c r="P947" t="s">
        <v>57</v>
      </c>
      <c r="Q947" t="s">
        <v>135</v>
      </c>
      <c r="R947" t="s">
        <v>382</v>
      </c>
      <c r="S947" t="s">
        <v>57</v>
      </c>
      <c r="T947" t="s">
        <v>57</v>
      </c>
      <c r="U947" t="s">
        <v>57</v>
      </c>
      <c r="V947" t="s">
        <v>57</v>
      </c>
      <c r="W947" t="s">
        <v>57</v>
      </c>
      <c r="X947" t="s">
        <v>61</v>
      </c>
      <c r="Y947" t="s">
        <v>61</v>
      </c>
      <c r="Z947" t="s">
        <v>57</v>
      </c>
      <c r="AA947" t="s">
        <v>122</v>
      </c>
      <c r="AB947" t="s">
        <v>61</v>
      </c>
      <c r="AC947" t="s">
        <v>65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66</v>
      </c>
      <c r="AM947">
        <v>0</v>
      </c>
      <c r="AN947">
        <v>1</v>
      </c>
      <c r="AO947">
        <v>0</v>
      </c>
      <c r="AP947" t="s">
        <v>67</v>
      </c>
      <c r="AQ947" t="s">
        <v>124</v>
      </c>
      <c r="AR947" t="s">
        <v>69</v>
      </c>
      <c r="AS947">
        <v>6</v>
      </c>
      <c r="AT947">
        <v>400</v>
      </c>
      <c r="AU947">
        <v>1</v>
      </c>
      <c r="AV947">
        <v>0</v>
      </c>
      <c r="AW947">
        <v>1</v>
      </c>
      <c r="AX947">
        <v>0</v>
      </c>
      <c r="AY947">
        <v>2</v>
      </c>
      <c r="AZ947" t="s">
        <v>70</v>
      </c>
      <c r="BA947">
        <v>1</v>
      </c>
      <c r="BB947" t="s">
        <v>71</v>
      </c>
      <c r="BC947">
        <v>4</v>
      </c>
    </row>
    <row r="948" spans="1:55">
      <c r="A948" t="s">
        <v>2470</v>
      </c>
      <c r="B948" t="s">
        <v>56</v>
      </c>
      <c r="C948">
        <v>25</v>
      </c>
      <c r="D948" t="s">
        <v>61</v>
      </c>
      <c r="E948">
        <v>0</v>
      </c>
      <c r="F948" t="s">
        <v>2471</v>
      </c>
      <c r="G948">
        <v>96128</v>
      </c>
      <c r="H948">
        <v>40.346634</v>
      </c>
      <c r="I948">
        <v>-120.386422</v>
      </c>
      <c r="J948">
        <v>0</v>
      </c>
      <c r="K948">
        <v>48</v>
      </c>
      <c r="L948" t="s">
        <v>59</v>
      </c>
      <c r="M948" t="s">
        <v>57</v>
      </c>
      <c r="N948" t="s">
        <v>2472</v>
      </c>
      <c r="O948" t="s">
        <v>57</v>
      </c>
      <c r="P948" t="s">
        <v>61</v>
      </c>
      <c r="Q948" t="s">
        <v>143</v>
      </c>
      <c r="R948" t="s">
        <v>143</v>
      </c>
      <c r="S948" t="s">
        <v>143</v>
      </c>
      <c r="T948" t="s">
        <v>143</v>
      </c>
      <c r="U948" t="s">
        <v>143</v>
      </c>
      <c r="V948" t="s">
        <v>143</v>
      </c>
      <c r="W948" t="s">
        <v>143</v>
      </c>
      <c r="X948" t="s">
        <v>143</v>
      </c>
      <c r="Y948" t="s">
        <v>143</v>
      </c>
      <c r="Z948" t="s">
        <v>143</v>
      </c>
      <c r="AA948" t="s">
        <v>64</v>
      </c>
      <c r="AB948" t="s">
        <v>61</v>
      </c>
      <c r="AC948" t="s">
        <v>87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66</v>
      </c>
      <c r="AM948">
        <v>0</v>
      </c>
      <c r="AN948">
        <v>1</v>
      </c>
      <c r="AO948">
        <v>0</v>
      </c>
      <c r="AP948" t="s">
        <v>176</v>
      </c>
      <c r="AQ948" t="s">
        <v>116</v>
      </c>
      <c r="AR948" t="s">
        <v>182</v>
      </c>
      <c r="AT948">
        <v>408</v>
      </c>
      <c r="AU948">
        <v>1</v>
      </c>
      <c r="AV948">
        <v>0</v>
      </c>
      <c r="AW948">
        <v>1</v>
      </c>
      <c r="AX948">
        <v>0</v>
      </c>
      <c r="AY948">
        <v>5</v>
      </c>
      <c r="AZ948" t="s">
        <v>177</v>
      </c>
      <c r="BA948">
        <v>2</v>
      </c>
      <c r="BB948" t="s">
        <v>126</v>
      </c>
      <c r="BC948">
        <v>3</v>
      </c>
    </row>
    <row r="949" spans="1:55">
      <c r="A949" t="s">
        <v>2473</v>
      </c>
      <c r="B949" t="s">
        <v>73</v>
      </c>
      <c r="C949">
        <v>71</v>
      </c>
      <c r="D949" t="s">
        <v>57</v>
      </c>
      <c r="E949">
        <v>0</v>
      </c>
      <c r="F949" t="s">
        <v>1351</v>
      </c>
      <c r="G949">
        <v>93610</v>
      </c>
      <c r="H949">
        <v>37.100948</v>
      </c>
      <c r="I949">
        <v>-120.270136</v>
      </c>
      <c r="J949">
        <v>8</v>
      </c>
      <c r="K949">
        <v>40</v>
      </c>
      <c r="L949" t="s">
        <v>59</v>
      </c>
      <c r="M949" t="s">
        <v>57</v>
      </c>
      <c r="N949" t="s">
        <v>2474</v>
      </c>
      <c r="O949" t="s">
        <v>61</v>
      </c>
      <c r="P949" t="s">
        <v>57</v>
      </c>
      <c r="Q949" t="s">
        <v>135</v>
      </c>
      <c r="R949" t="s">
        <v>318</v>
      </c>
      <c r="S949" t="s">
        <v>61</v>
      </c>
      <c r="T949" t="s">
        <v>61</v>
      </c>
      <c r="U949" t="s">
        <v>61</v>
      </c>
      <c r="V949" t="s">
        <v>61</v>
      </c>
      <c r="W949" t="s">
        <v>61</v>
      </c>
      <c r="X949" t="s">
        <v>57</v>
      </c>
      <c r="Y949" t="s">
        <v>57</v>
      </c>
      <c r="Z949" t="s">
        <v>61</v>
      </c>
      <c r="AA949" t="s">
        <v>64</v>
      </c>
      <c r="AB949" t="s">
        <v>61</v>
      </c>
      <c r="AC949" t="s">
        <v>87</v>
      </c>
      <c r="AD949">
        <v>55.8</v>
      </c>
      <c r="AE949">
        <v>2283.3</v>
      </c>
      <c r="AF949">
        <v>0</v>
      </c>
      <c r="AG949">
        <v>50</v>
      </c>
      <c r="AH949">
        <v>1142.4</v>
      </c>
      <c r="AI949">
        <v>3475.7</v>
      </c>
      <c r="AJ949" t="s">
        <v>66</v>
      </c>
      <c r="AM949">
        <v>0</v>
      </c>
      <c r="AN949">
        <v>1</v>
      </c>
      <c r="AO949">
        <v>0</v>
      </c>
      <c r="AP949" t="s">
        <v>176</v>
      </c>
      <c r="AQ949" t="s">
        <v>104</v>
      </c>
      <c r="AR949" t="s">
        <v>69</v>
      </c>
      <c r="AS949">
        <v>2</v>
      </c>
      <c r="AT949">
        <v>19391</v>
      </c>
      <c r="AU949">
        <v>1</v>
      </c>
      <c r="AV949">
        <v>0</v>
      </c>
      <c r="AW949">
        <v>1</v>
      </c>
      <c r="AX949">
        <v>0</v>
      </c>
      <c r="AY949">
        <v>5</v>
      </c>
      <c r="AZ949" t="s">
        <v>177</v>
      </c>
      <c r="BA949">
        <v>1</v>
      </c>
      <c r="BB949" t="s">
        <v>71</v>
      </c>
      <c r="BC949">
        <v>4</v>
      </c>
    </row>
    <row r="950" spans="1:55">
      <c r="A950" t="s">
        <v>2475</v>
      </c>
      <c r="B950" t="s">
        <v>56</v>
      </c>
      <c r="C950">
        <v>62</v>
      </c>
      <c r="D950" t="s">
        <v>57</v>
      </c>
      <c r="E950">
        <v>0</v>
      </c>
      <c r="F950" t="s">
        <v>212</v>
      </c>
      <c r="G950">
        <v>95351</v>
      </c>
      <c r="H950">
        <v>37.621458</v>
      </c>
      <c r="I950">
        <v>-121.012295</v>
      </c>
      <c r="J950">
        <v>1</v>
      </c>
      <c r="K950">
        <v>11</v>
      </c>
      <c r="L950" t="s">
        <v>98</v>
      </c>
      <c r="M950" t="s">
        <v>57</v>
      </c>
      <c r="N950" t="s">
        <v>2476</v>
      </c>
      <c r="O950" t="s">
        <v>57</v>
      </c>
      <c r="P950" t="s">
        <v>57</v>
      </c>
      <c r="Q950" t="s">
        <v>135</v>
      </c>
      <c r="R950" t="s">
        <v>160</v>
      </c>
      <c r="S950" t="s">
        <v>61</v>
      </c>
      <c r="T950" t="s">
        <v>61</v>
      </c>
      <c r="U950" t="s">
        <v>61</v>
      </c>
      <c r="V950" t="s">
        <v>57</v>
      </c>
      <c r="W950" t="s">
        <v>61</v>
      </c>
      <c r="X950" t="s">
        <v>57</v>
      </c>
      <c r="Y950" t="s">
        <v>57</v>
      </c>
      <c r="Z950" t="s">
        <v>57</v>
      </c>
      <c r="AA950" t="s">
        <v>77</v>
      </c>
      <c r="AB950" t="s">
        <v>57</v>
      </c>
      <c r="AC950" t="s">
        <v>87</v>
      </c>
      <c r="AD950">
        <v>66.34999999999999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88</v>
      </c>
      <c r="AK950" t="s">
        <v>89</v>
      </c>
      <c r="AL950" t="s">
        <v>90</v>
      </c>
      <c r="AM950">
        <v>1</v>
      </c>
      <c r="AN950">
        <v>0</v>
      </c>
      <c r="AO950">
        <v>0</v>
      </c>
      <c r="AP950" t="s">
        <v>67</v>
      </c>
      <c r="AQ950" t="s">
        <v>124</v>
      </c>
      <c r="AR950" t="s">
        <v>69</v>
      </c>
      <c r="AS950">
        <v>4</v>
      </c>
      <c r="AT950">
        <v>47536</v>
      </c>
      <c r="AU950">
        <v>1</v>
      </c>
      <c r="AV950">
        <v>1</v>
      </c>
      <c r="AW950">
        <v>0</v>
      </c>
      <c r="AX950">
        <v>66.34999999999999</v>
      </c>
      <c r="AY950">
        <v>2</v>
      </c>
      <c r="AZ950" t="s">
        <v>70</v>
      </c>
      <c r="BA950">
        <v>4</v>
      </c>
      <c r="BB950" t="s">
        <v>80</v>
      </c>
      <c r="BC950">
        <v>2</v>
      </c>
    </row>
    <row r="951" spans="1:55">
      <c r="A951" t="s">
        <v>2477</v>
      </c>
      <c r="B951" t="s">
        <v>56</v>
      </c>
      <c r="C951">
        <v>65</v>
      </c>
      <c r="D951" t="s">
        <v>61</v>
      </c>
      <c r="E951">
        <v>0</v>
      </c>
      <c r="F951" t="s">
        <v>2478</v>
      </c>
      <c r="G951">
        <v>94583</v>
      </c>
      <c r="H951">
        <v>37.766556</v>
      </c>
      <c r="I951">
        <v>-121.976784</v>
      </c>
      <c r="J951">
        <v>0</v>
      </c>
      <c r="K951">
        <v>4</v>
      </c>
      <c r="L951" t="s">
        <v>83</v>
      </c>
      <c r="M951" t="s">
        <v>57</v>
      </c>
      <c r="N951" t="s">
        <v>2479</v>
      </c>
      <c r="O951" t="s">
        <v>57</v>
      </c>
      <c r="P951" t="s">
        <v>57</v>
      </c>
      <c r="Q951" t="s">
        <v>85</v>
      </c>
      <c r="R951" t="s">
        <v>250</v>
      </c>
      <c r="S951" t="s">
        <v>61</v>
      </c>
      <c r="T951" t="s">
        <v>61</v>
      </c>
      <c r="U951" t="s">
        <v>61</v>
      </c>
      <c r="V951" t="s">
        <v>61</v>
      </c>
      <c r="W951" t="s">
        <v>57</v>
      </c>
      <c r="X951" t="s">
        <v>57</v>
      </c>
      <c r="Y951" t="s">
        <v>57</v>
      </c>
      <c r="Z951" t="s">
        <v>57</v>
      </c>
      <c r="AA951" t="s">
        <v>77</v>
      </c>
      <c r="AB951" t="s">
        <v>57</v>
      </c>
      <c r="AC951" t="s">
        <v>87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</v>
      </c>
      <c r="AJ951" t="s">
        <v>88</v>
      </c>
      <c r="AK951" t="s">
        <v>89</v>
      </c>
      <c r="AL951" t="s">
        <v>181</v>
      </c>
      <c r="AM951">
        <v>1</v>
      </c>
      <c r="AN951">
        <v>0</v>
      </c>
      <c r="AO951">
        <v>0</v>
      </c>
      <c r="AP951" t="s">
        <v>91</v>
      </c>
      <c r="AQ951" t="s">
        <v>124</v>
      </c>
      <c r="AR951" t="s">
        <v>105</v>
      </c>
      <c r="AS951">
        <v>4</v>
      </c>
      <c r="AT951">
        <v>44078</v>
      </c>
      <c r="AU951">
        <v>1</v>
      </c>
      <c r="AV951">
        <v>1</v>
      </c>
      <c r="AW951">
        <v>0</v>
      </c>
      <c r="AX951">
        <v>94.3</v>
      </c>
      <c r="AY951">
        <v>1</v>
      </c>
      <c r="AZ951" t="s">
        <v>94</v>
      </c>
      <c r="BA951">
        <v>10</v>
      </c>
      <c r="BB951" t="s">
        <v>95</v>
      </c>
      <c r="BC951">
        <v>1</v>
      </c>
    </row>
    <row r="952" spans="1:55">
      <c r="A952" t="s">
        <v>2480</v>
      </c>
      <c r="B952" t="s">
        <v>56</v>
      </c>
      <c r="C952">
        <v>37</v>
      </c>
      <c r="D952" t="s">
        <v>61</v>
      </c>
      <c r="E952">
        <v>0</v>
      </c>
      <c r="F952" t="s">
        <v>387</v>
      </c>
      <c r="G952">
        <v>90401</v>
      </c>
      <c r="H952">
        <v>34.015481</v>
      </c>
      <c r="I952">
        <v>-118.493231</v>
      </c>
      <c r="J952">
        <v>0</v>
      </c>
      <c r="K952">
        <v>30</v>
      </c>
      <c r="L952" t="s">
        <v>216</v>
      </c>
      <c r="M952" t="s">
        <v>57</v>
      </c>
      <c r="N952" t="s">
        <v>2481</v>
      </c>
      <c r="O952" t="s">
        <v>61</v>
      </c>
      <c r="P952" t="s">
        <v>57</v>
      </c>
      <c r="Q952" t="s">
        <v>135</v>
      </c>
      <c r="R952" t="s">
        <v>441</v>
      </c>
      <c r="S952" t="s">
        <v>57</v>
      </c>
      <c r="T952" t="s">
        <v>61</v>
      </c>
      <c r="U952" t="s">
        <v>61</v>
      </c>
      <c r="V952" t="s">
        <v>61</v>
      </c>
      <c r="W952" t="s">
        <v>61</v>
      </c>
      <c r="X952" t="s">
        <v>61</v>
      </c>
      <c r="Y952" t="s">
        <v>61</v>
      </c>
      <c r="Z952" t="s">
        <v>57</v>
      </c>
      <c r="AA952" t="s">
        <v>77</v>
      </c>
      <c r="AB952" t="s">
        <v>57</v>
      </c>
      <c r="AC952" t="s">
        <v>65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66</v>
      </c>
      <c r="AM952">
        <v>0</v>
      </c>
      <c r="AN952">
        <v>1</v>
      </c>
      <c r="AO952">
        <v>0</v>
      </c>
      <c r="AP952" t="s">
        <v>164</v>
      </c>
      <c r="AQ952" t="s">
        <v>68</v>
      </c>
      <c r="AR952" t="s">
        <v>137</v>
      </c>
      <c r="AS952">
        <v>2</v>
      </c>
      <c r="AT952">
        <v>5221</v>
      </c>
      <c r="AU952">
        <v>1</v>
      </c>
      <c r="AV952">
        <v>0</v>
      </c>
      <c r="AW952">
        <v>1</v>
      </c>
      <c r="AX952">
        <v>0</v>
      </c>
      <c r="AY952">
        <v>4</v>
      </c>
      <c r="AZ952" t="s">
        <v>165</v>
      </c>
      <c r="BA952">
        <v>5</v>
      </c>
      <c r="BB952" t="s">
        <v>80</v>
      </c>
      <c r="BC952">
        <v>2</v>
      </c>
    </row>
    <row r="953" spans="1:55">
      <c r="A953" t="s">
        <v>2482</v>
      </c>
      <c r="B953" t="s">
        <v>73</v>
      </c>
      <c r="C953">
        <v>31</v>
      </c>
      <c r="D953" t="s">
        <v>61</v>
      </c>
      <c r="E953">
        <v>1</v>
      </c>
      <c r="F953" t="s">
        <v>695</v>
      </c>
      <c r="G953">
        <v>92401</v>
      </c>
      <c r="H953">
        <v>34.105935</v>
      </c>
      <c r="I953">
        <v>-117.2914</v>
      </c>
      <c r="J953">
        <v>0</v>
      </c>
      <c r="K953">
        <v>15</v>
      </c>
      <c r="L953" t="s">
        <v>98</v>
      </c>
      <c r="M953" t="s">
        <v>57</v>
      </c>
      <c r="N953" t="s">
        <v>2483</v>
      </c>
      <c r="O953" t="s">
        <v>57</v>
      </c>
      <c r="P953" t="s">
        <v>57</v>
      </c>
      <c r="Q953" t="s">
        <v>85</v>
      </c>
      <c r="R953" t="s">
        <v>160</v>
      </c>
      <c r="S953" t="s">
        <v>61</v>
      </c>
      <c r="T953" t="s">
        <v>57</v>
      </c>
      <c r="U953" t="s">
        <v>61</v>
      </c>
      <c r="V953" t="s">
        <v>61</v>
      </c>
      <c r="W953" t="s">
        <v>57</v>
      </c>
      <c r="X953" t="s">
        <v>61</v>
      </c>
      <c r="Y953" t="s">
        <v>61</v>
      </c>
      <c r="Z953" t="s">
        <v>57</v>
      </c>
      <c r="AA953" t="s">
        <v>77</v>
      </c>
      <c r="AB953" t="s">
        <v>57</v>
      </c>
      <c r="AC953" t="s">
        <v>87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66</v>
      </c>
      <c r="AM953">
        <v>0</v>
      </c>
      <c r="AN953">
        <v>1</v>
      </c>
      <c r="AO953">
        <v>0</v>
      </c>
      <c r="AP953" t="s">
        <v>103</v>
      </c>
      <c r="AQ953" t="s">
        <v>68</v>
      </c>
      <c r="AR953" t="s">
        <v>105</v>
      </c>
      <c r="AS953">
        <v>3</v>
      </c>
      <c r="AT953">
        <v>1779</v>
      </c>
      <c r="AU953">
        <v>1</v>
      </c>
      <c r="AV953">
        <v>0</v>
      </c>
      <c r="AW953">
        <v>1</v>
      </c>
      <c r="AX953">
        <v>0</v>
      </c>
      <c r="AY953">
        <v>3</v>
      </c>
      <c r="AZ953" t="s">
        <v>106</v>
      </c>
      <c r="BA953">
        <v>6</v>
      </c>
      <c r="BB953" t="s">
        <v>95</v>
      </c>
      <c r="BC953">
        <v>1</v>
      </c>
    </row>
    <row r="954" spans="1:55">
      <c r="A954" t="s">
        <v>2484</v>
      </c>
      <c r="B954" t="s">
        <v>56</v>
      </c>
      <c r="C954">
        <v>62</v>
      </c>
      <c r="D954" t="s">
        <v>61</v>
      </c>
      <c r="E954">
        <v>0</v>
      </c>
      <c r="F954" t="s">
        <v>701</v>
      </c>
      <c r="G954">
        <v>90810</v>
      </c>
      <c r="H954">
        <v>33.819814</v>
      </c>
      <c r="I954">
        <v>-118.222416</v>
      </c>
      <c r="J954">
        <v>0</v>
      </c>
      <c r="K954">
        <v>7</v>
      </c>
      <c r="L954" t="s">
        <v>83</v>
      </c>
      <c r="M954" t="s">
        <v>57</v>
      </c>
      <c r="N954" t="s">
        <v>2485</v>
      </c>
      <c r="O954" t="s">
        <v>61</v>
      </c>
      <c r="P954" t="s">
        <v>61</v>
      </c>
      <c r="Q954" t="s">
        <v>143</v>
      </c>
      <c r="R954" t="s">
        <v>143</v>
      </c>
      <c r="S954" t="s">
        <v>143</v>
      </c>
      <c r="T954" t="s">
        <v>143</v>
      </c>
      <c r="U954" t="s">
        <v>143</v>
      </c>
      <c r="V954" t="s">
        <v>143</v>
      </c>
      <c r="W954" t="s">
        <v>143</v>
      </c>
      <c r="X954" t="s">
        <v>143</v>
      </c>
      <c r="Y954" t="s">
        <v>143</v>
      </c>
      <c r="Z954" t="s">
        <v>143</v>
      </c>
      <c r="AA954" t="s">
        <v>77</v>
      </c>
      <c r="AB954" t="s">
        <v>61</v>
      </c>
      <c r="AC954" t="s">
        <v>307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88</v>
      </c>
      <c r="AK954" t="s">
        <v>190</v>
      </c>
      <c r="AL954" t="s">
        <v>554</v>
      </c>
      <c r="AM954">
        <v>1</v>
      </c>
      <c r="AN954">
        <v>0</v>
      </c>
      <c r="AO954">
        <v>0</v>
      </c>
      <c r="AP954" t="s">
        <v>67</v>
      </c>
      <c r="AQ954" t="s">
        <v>124</v>
      </c>
      <c r="AR954" t="s">
        <v>182</v>
      </c>
      <c r="AT954">
        <v>35656</v>
      </c>
      <c r="AU954">
        <v>1</v>
      </c>
      <c r="AV954">
        <v>1</v>
      </c>
      <c r="AW954">
        <v>0</v>
      </c>
      <c r="AX954">
        <v>20.05</v>
      </c>
      <c r="AY954">
        <v>2</v>
      </c>
      <c r="AZ954" t="s">
        <v>70</v>
      </c>
      <c r="BA954">
        <v>5</v>
      </c>
      <c r="BB954" t="s">
        <v>80</v>
      </c>
      <c r="BC954">
        <v>2</v>
      </c>
    </row>
    <row r="955" spans="1:55">
      <c r="A955" t="s">
        <v>2486</v>
      </c>
      <c r="B955" t="s">
        <v>73</v>
      </c>
      <c r="C955">
        <v>58</v>
      </c>
      <c r="D955" t="s">
        <v>61</v>
      </c>
      <c r="E955">
        <v>0</v>
      </c>
      <c r="F955" t="s">
        <v>2020</v>
      </c>
      <c r="G955">
        <v>96033</v>
      </c>
      <c r="H955">
        <v>40.740138</v>
      </c>
      <c r="I955">
        <v>-122.587476</v>
      </c>
      <c r="J955">
        <v>0</v>
      </c>
      <c r="K955">
        <v>16</v>
      </c>
      <c r="L955" t="s">
        <v>59</v>
      </c>
      <c r="M955" t="s">
        <v>57</v>
      </c>
      <c r="N955" t="s">
        <v>1261</v>
      </c>
      <c r="O955" t="s">
        <v>57</v>
      </c>
      <c r="P955" t="s">
        <v>57</v>
      </c>
      <c r="Q955" t="s">
        <v>85</v>
      </c>
      <c r="R955" t="s">
        <v>382</v>
      </c>
      <c r="S955" t="s">
        <v>61</v>
      </c>
      <c r="T955" t="s">
        <v>57</v>
      </c>
      <c r="U955" t="s">
        <v>61</v>
      </c>
      <c r="V955" t="s">
        <v>61</v>
      </c>
      <c r="W955" t="s">
        <v>61</v>
      </c>
      <c r="X955" t="s">
        <v>61</v>
      </c>
      <c r="Y955" t="s">
        <v>61</v>
      </c>
      <c r="Z955" t="s">
        <v>57</v>
      </c>
      <c r="AA955" t="s">
        <v>77</v>
      </c>
      <c r="AB955" t="s">
        <v>57</v>
      </c>
      <c r="AC955" t="s">
        <v>65</v>
      </c>
      <c r="AD955">
        <v>80.55</v>
      </c>
      <c r="AE955">
        <v>1248.9</v>
      </c>
      <c r="AF955">
        <v>0</v>
      </c>
      <c r="AG955">
        <v>0</v>
      </c>
      <c r="AH955">
        <v>546.88</v>
      </c>
      <c r="AI955">
        <v>1795.78</v>
      </c>
      <c r="AJ955" t="s">
        <v>66</v>
      </c>
      <c r="AM955">
        <v>0</v>
      </c>
      <c r="AN955">
        <v>1</v>
      </c>
      <c r="AO955">
        <v>0</v>
      </c>
      <c r="AP955" t="s">
        <v>103</v>
      </c>
      <c r="AQ955" t="s">
        <v>92</v>
      </c>
      <c r="AR955" t="s">
        <v>93</v>
      </c>
      <c r="AS955">
        <v>2</v>
      </c>
      <c r="AT955">
        <v>373</v>
      </c>
      <c r="AU955">
        <v>1</v>
      </c>
      <c r="AV955">
        <v>0</v>
      </c>
      <c r="AW955">
        <v>1</v>
      </c>
      <c r="AX955">
        <v>0</v>
      </c>
      <c r="AY955">
        <v>3</v>
      </c>
      <c r="AZ955" t="s">
        <v>106</v>
      </c>
      <c r="BA955">
        <v>7</v>
      </c>
      <c r="BB955" t="s">
        <v>95</v>
      </c>
      <c r="BC955">
        <v>1</v>
      </c>
    </row>
    <row r="956" spans="1:55">
      <c r="A956" t="s">
        <v>2487</v>
      </c>
      <c r="B956" t="s">
        <v>56</v>
      </c>
      <c r="C956">
        <v>32</v>
      </c>
      <c r="D956" t="s">
        <v>61</v>
      </c>
      <c r="E956">
        <v>0</v>
      </c>
      <c r="F956" t="s">
        <v>1369</v>
      </c>
      <c r="G956">
        <v>95417</v>
      </c>
      <c r="H956">
        <v>39.710591</v>
      </c>
      <c r="I956">
        <v>-123.682799</v>
      </c>
      <c r="J956">
        <v>0</v>
      </c>
      <c r="K956">
        <v>9</v>
      </c>
      <c r="L956" t="s">
        <v>83</v>
      </c>
      <c r="M956" t="s">
        <v>57</v>
      </c>
      <c r="N956" t="s">
        <v>2488</v>
      </c>
      <c r="O956" t="s">
        <v>61</v>
      </c>
      <c r="P956" t="s">
        <v>61</v>
      </c>
      <c r="Q956" t="s">
        <v>143</v>
      </c>
      <c r="R956" t="s">
        <v>143</v>
      </c>
      <c r="S956" t="s">
        <v>143</v>
      </c>
      <c r="T956" t="s">
        <v>143</v>
      </c>
      <c r="U956" t="s">
        <v>143</v>
      </c>
      <c r="V956" t="s">
        <v>143</v>
      </c>
      <c r="W956" t="s">
        <v>143</v>
      </c>
      <c r="X956" t="s">
        <v>143</v>
      </c>
      <c r="Y956" t="s">
        <v>143</v>
      </c>
      <c r="Z956" t="s">
        <v>143</v>
      </c>
      <c r="AA956" t="s">
        <v>77</v>
      </c>
      <c r="AB956" t="s">
        <v>57</v>
      </c>
      <c r="AC956" t="s">
        <v>65</v>
      </c>
      <c r="AD956">
        <v>20.45</v>
      </c>
      <c r="AE956">
        <v>147.55</v>
      </c>
      <c r="AF956">
        <v>0</v>
      </c>
      <c r="AG956">
        <v>0</v>
      </c>
      <c r="AH956">
        <v>413.91</v>
      </c>
      <c r="AI956">
        <v>561.46</v>
      </c>
      <c r="AJ956" t="s">
        <v>66</v>
      </c>
      <c r="AM956">
        <v>0</v>
      </c>
      <c r="AN956">
        <v>1</v>
      </c>
      <c r="AO956">
        <v>0</v>
      </c>
      <c r="AP956" t="s">
        <v>67</v>
      </c>
      <c r="AQ956" t="s">
        <v>68</v>
      </c>
      <c r="AR956" t="s">
        <v>182</v>
      </c>
      <c r="AT956">
        <v>176</v>
      </c>
      <c r="AU956">
        <v>1</v>
      </c>
      <c r="AV956">
        <v>0</v>
      </c>
      <c r="AW956">
        <v>1</v>
      </c>
      <c r="AX956">
        <v>0</v>
      </c>
      <c r="AY956">
        <v>2</v>
      </c>
      <c r="AZ956" t="s">
        <v>70</v>
      </c>
      <c r="BA956">
        <v>5</v>
      </c>
      <c r="BB956" t="s">
        <v>80</v>
      </c>
      <c r="BC956">
        <v>2</v>
      </c>
    </row>
    <row r="957" spans="1:55">
      <c r="A957" t="s">
        <v>2489</v>
      </c>
      <c r="B957" t="s">
        <v>73</v>
      </c>
      <c r="C957">
        <v>42</v>
      </c>
      <c r="D957" t="s">
        <v>61</v>
      </c>
      <c r="E957">
        <v>0</v>
      </c>
      <c r="F957" t="s">
        <v>380</v>
      </c>
      <c r="G957">
        <v>95443</v>
      </c>
      <c r="H957">
        <v>39.045246</v>
      </c>
      <c r="I957">
        <v>-122.743181</v>
      </c>
      <c r="J957">
        <v>0</v>
      </c>
      <c r="K957">
        <v>7</v>
      </c>
      <c r="L957" t="s">
        <v>83</v>
      </c>
      <c r="M957" t="s">
        <v>57</v>
      </c>
      <c r="N957" t="s">
        <v>2467</v>
      </c>
      <c r="O957" t="s">
        <v>61</v>
      </c>
      <c r="P957" t="s">
        <v>61</v>
      </c>
      <c r="Q957" t="s">
        <v>143</v>
      </c>
      <c r="R957" t="s">
        <v>143</v>
      </c>
      <c r="S957" t="s">
        <v>143</v>
      </c>
      <c r="T957" t="s">
        <v>143</v>
      </c>
      <c r="U957" t="s">
        <v>143</v>
      </c>
      <c r="V957" t="s">
        <v>143</v>
      </c>
      <c r="W957" t="s">
        <v>143</v>
      </c>
      <c r="X957" t="s">
        <v>143</v>
      </c>
      <c r="Y957" t="s">
        <v>143</v>
      </c>
      <c r="Z957" t="s">
        <v>143</v>
      </c>
      <c r="AA957" t="s">
        <v>77</v>
      </c>
      <c r="AB957" t="s">
        <v>57</v>
      </c>
      <c r="AC957" t="s">
        <v>65</v>
      </c>
      <c r="AD957">
        <v>18.95</v>
      </c>
      <c r="AE957">
        <v>130.55</v>
      </c>
      <c r="AF957">
        <v>0</v>
      </c>
      <c r="AG957">
        <v>0</v>
      </c>
      <c r="AH957">
        <v>232.26</v>
      </c>
      <c r="AI957">
        <v>362.81</v>
      </c>
      <c r="AJ957" t="s">
        <v>66</v>
      </c>
      <c r="AM957">
        <v>0</v>
      </c>
      <c r="AN957">
        <v>1</v>
      </c>
      <c r="AO957">
        <v>0</v>
      </c>
      <c r="AP957" t="s">
        <v>67</v>
      </c>
      <c r="AQ957" t="s">
        <v>78</v>
      </c>
      <c r="AR957" t="s">
        <v>182</v>
      </c>
      <c r="AT957">
        <v>175</v>
      </c>
      <c r="AU957">
        <v>1</v>
      </c>
      <c r="AV957">
        <v>0</v>
      </c>
      <c r="AW957">
        <v>1</v>
      </c>
      <c r="AX957">
        <v>0</v>
      </c>
      <c r="AY957">
        <v>2</v>
      </c>
      <c r="AZ957" t="s">
        <v>70</v>
      </c>
      <c r="BA957">
        <v>5</v>
      </c>
      <c r="BB957" t="s">
        <v>80</v>
      </c>
      <c r="BC957">
        <v>2</v>
      </c>
    </row>
    <row r="958" spans="1:55">
      <c r="A958" t="s">
        <v>2490</v>
      </c>
      <c r="B958" t="s">
        <v>73</v>
      </c>
      <c r="C958">
        <v>65</v>
      </c>
      <c r="D958" t="s">
        <v>61</v>
      </c>
      <c r="E958">
        <v>0</v>
      </c>
      <c r="F958" t="s">
        <v>581</v>
      </c>
      <c r="G958">
        <v>90242</v>
      </c>
      <c r="H958">
        <v>33.921793</v>
      </c>
      <c r="I958">
        <v>-118.140588</v>
      </c>
      <c r="J958">
        <v>0</v>
      </c>
      <c r="K958">
        <v>3</v>
      </c>
      <c r="L958" t="s">
        <v>83</v>
      </c>
      <c r="M958" t="s">
        <v>57</v>
      </c>
      <c r="N958" t="s">
        <v>2491</v>
      </c>
      <c r="O958" t="s">
        <v>57</v>
      </c>
      <c r="P958" t="s">
        <v>57</v>
      </c>
      <c r="Q958" t="s">
        <v>85</v>
      </c>
      <c r="R958" t="s">
        <v>382</v>
      </c>
      <c r="S958" t="s">
        <v>61</v>
      </c>
      <c r="T958" t="s">
        <v>61</v>
      </c>
      <c r="U958" t="s">
        <v>57</v>
      </c>
      <c r="V958" t="s">
        <v>61</v>
      </c>
      <c r="W958" t="s">
        <v>57</v>
      </c>
      <c r="X958" t="s">
        <v>61</v>
      </c>
      <c r="Y958" t="s">
        <v>61</v>
      </c>
      <c r="Z958" t="s">
        <v>57</v>
      </c>
      <c r="AA958" t="s">
        <v>77</v>
      </c>
      <c r="AB958" t="s">
        <v>61</v>
      </c>
      <c r="AC958" t="s">
        <v>87</v>
      </c>
      <c r="AD958">
        <v>91.05</v>
      </c>
      <c r="AE958">
        <v>289.1</v>
      </c>
      <c r="AF958">
        <v>0</v>
      </c>
      <c r="AG958">
        <v>0</v>
      </c>
      <c r="AH958">
        <v>78.95999999999999</v>
      </c>
      <c r="AI958">
        <v>368.06</v>
      </c>
      <c r="AJ958" t="s">
        <v>88</v>
      </c>
      <c r="AK958" t="s">
        <v>89</v>
      </c>
      <c r="AL958" t="s">
        <v>181</v>
      </c>
      <c r="AM958">
        <v>1</v>
      </c>
      <c r="AN958">
        <v>0</v>
      </c>
      <c r="AO958">
        <v>0</v>
      </c>
      <c r="AP958" t="s">
        <v>91</v>
      </c>
      <c r="AQ958" t="s">
        <v>124</v>
      </c>
      <c r="AR958" t="s">
        <v>105</v>
      </c>
      <c r="AS958">
        <v>3</v>
      </c>
      <c r="AT958">
        <v>42459</v>
      </c>
      <c r="AU958">
        <v>1</v>
      </c>
      <c r="AV958">
        <v>1</v>
      </c>
      <c r="AW958">
        <v>0</v>
      </c>
      <c r="AX958">
        <v>91.05</v>
      </c>
      <c r="AY958">
        <v>1</v>
      </c>
      <c r="AZ958" t="s">
        <v>94</v>
      </c>
      <c r="BA958">
        <v>10</v>
      </c>
      <c r="BB958" t="s">
        <v>95</v>
      </c>
      <c r="BC958">
        <v>1</v>
      </c>
    </row>
    <row r="959" spans="1:55">
      <c r="A959" t="s">
        <v>2492</v>
      </c>
      <c r="B959" t="s">
        <v>56</v>
      </c>
      <c r="C959">
        <v>21</v>
      </c>
      <c r="D959" t="s">
        <v>57</v>
      </c>
      <c r="E959">
        <v>3</v>
      </c>
      <c r="F959" t="s">
        <v>252</v>
      </c>
      <c r="G959">
        <v>92154</v>
      </c>
      <c r="H959">
        <v>32.578103</v>
      </c>
      <c r="I959">
        <v>-117.012975</v>
      </c>
      <c r="J959">
        <v>7</v>
      </c>
      <c r="K959">
        <v>20</v>
      </c>
      <c r="L959" t="s">
        <v>59</v>
      </c>
      <c r="M959" t="s">
        <v>57</v>
      </c>
      <c r="N959" t="s">
        <v>548</v>
      </c>
      <c r="O959" t="s">
        <v>57</v>
      </c>
      <c r="P959" t="s">
        <v>57</v>
      </c>
      <c r="Q959" t="s">
        <v>62</v>
      </c>
      <c r="R959" t="s">
        <v>147</v>
      </c>
      <c r="S959" t="s">
        <v>57</v>
      </c>
      <c r="T959" t="s">
        <v>61</v>
      </c>
      <c r="U959" t="s">
        <v>61</v>
      </c>
      <c r="V959" t="s">
        <v>61</v>
      </c>
      <c r="W959" t="s">
        <v>57</v>
      </c>
      <c r="X959" t="s">
        <v>57</v>
      </c>
      <c r="Y959" t="s">
        <v>57</v>
      </c>
      <c r="Z959" t="s">
        <v>61</v>
      </c>
      <c r="AA959" t="s">
        <v>64</v>
      </c>
      <c r="AB959" t="s">
        <v>61</v>
      </c>
      <c r="AC959" t="s">
        <v>87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66</v>
      </c>
      <c r="AM959">
        <v>0</v>
      </c>
      <c r="AN959">
        <v>1</v>
      </c>
      <c r="AO959">
        <v>0</v>
      </c>
      <c r="AP959" t="s">
        <v>103</v>
      </c>
      <c r="AQ959" t="s">
        <v>116</v>
      </c>
      <c r="AR959" t="s">
        <v>93</v>
      </c>
      <c r="AS959">
        <v>4</v>
      </c>
      <c r="AT959">
        <v>68776</v>
      </c>
      <c r="AU959">
        <v>1</v>
      </c>
      <c r="AV959">
        <v>0</v>
      </c>
      <c r="AW959">
        <v>1</v>
      </c>
      <c r="AX959">
        <v>0</v>
      </c>
      <c r="AY959">
        <v>3</v>
      </c>
      <c r="AZ959" t="s">
        <v>106</v>
      </c>
      <c r="BA959">
        <v>0</v>
      </c>
      <c r="BB959" t="s">
        <v>71</v>
      </c>
      <c r="BC959">
        <v>4</v>
      </c>
    </row>
    <row r="960" spans="1:55">
      <c r="A960" t="s">
        <v>2493</v>
      </c>
      <c r="B960" t="s">
        <v>73</v>
      </c>
      <c r="C960">
        <v>27</v>
      </c>
      <c r="D960" t="s">
        <v>61</v>
      </c>
      <c r="E960">
        <v>0</v>
      </c>
      <c r="F960" t="s">
        <v>858</v>
      </c>
      <c r="G960">
        <v>92504</v>
      </c>
      <c r="H960">
        <v>33.9108</v>
      </c>
      <c r="I960">
        <v>-117.398153</v>
      </c>
      <c r="J960">
        <v>0</v>
      </c>
      <c r="K960">
        <v>11</v>
      </c>
      <c r="L960" t="s">
        <v>98</v>
      </c>
      <c r="M960" t="s">
        <v>57</v>
      </c>
      <c r="N960" t="s">
        <v>2494</v>
      </c>
      <c r="O960" t="s">
        <v>61</v>
      </c>
      <c r="P960" t="s">
        <v>57</v>
      </c>
      <c r="Q960" t="s">
        <v>85</v>
      </c>
      <c r="R960" t="s">
        <v>618</v>
      </c>
      <c r="S960" t="s">
        <v>61</v>
      </c>
      <c r="T960" t="s">
        <v>61</v>
      </c>
      <c r="U960" t="s">
        <v>57</v>
      </c>
      <c r="V960" t="s">
        <v>61</v>
      </c>
      <c r="W960" t="s">
        <v>61</v>
      </c>
      <c r="X960" t="s">
        <v>61</v>
      </c>
      <c r="Y960" t="s">
        <v>61</v>
      </c>
      <c r="Z960" t="s">
        <v>57</v>
      </c>
      <c r="AA960" t="s">
        <v>77</v>
      </c>
      <c r="AB960" t="s">
        <v>61</v>
      </c>
      <c r="AC960" t="s">
        <v>87</v>
      </c>
      <c r="AD960">
        <v>72.90000000000001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66</v>
      </c>
      <c r="AM960">
        <v>0</v>
      </c>
      <c r="AN960">
        <v>1</v>
      </c>
      <c r="AO960">
        <v>0</v>
      </c>
      <c r="AP960" t="s">
        <v>67</v>
      </c>
      <c r="AQ960" t="s">
        <v>116</v>
      </c>
      <c r="AR960" t="s">
        <v>93</v>
      </c>
      <c r="AS960">
        <v>2</v>
      </c>
      <c r="AT960">
        <v>46550</v>
      </c>
      <c r="AU960">
        <v>1</v>
      </c>
      <c r="AV960">
        <v>0</v>
      </c>
      <c r="AW960">
        <v>1</v>
      </c>
      <c r="AX960">
        <v>0</v>
      </c>
      <c r="AY960">
        <v>2</v>
      </c>
      <c r="AZ960" t="s">
        <v>70</v>
      </c>
      <c r="BA960">
        <v>7</v>
      </c>
      <c r="BB960" t="s">
        <v>95</v>
      </c>
      <c r="BC960">
        <v>1</v>
      </c>
    </row>
    <row r="961" spans="1:55">
      <c r="A961" t="s">
        <v>2495</v>
      </c>
      <c r="B961" t="s">
        <v>56</v>
      </c>
      <c r="C961">
        <v>50</v>
      </c>
      <c r="D961" t="s">
        <v>61</v>
      </c>
      <c r="E961">
        <v>0</v>
      </c>
      <c r="F961" t="s">
        <v>1471</v>
      </c>
      <c r="G961">
        <v>92831</v>
      </c>
      <c r="H961">
        <v>33.879983</v>
      </c>
      <c r="I961">
        <v>-117.895482</v>
      </c>
      <c r="J961">
        <v>0</v>
      </c>
      <c r="K961">
        <v>1</v>
      </c>
      <c r="L961" t="s">
        <v>59</v>
      </c>
      <c r="M961" t="s">
        <v>57</v>
      </c>
      <c r="N961" t="s">
        <v>2496</v>
      </c>
      <c r="O961" t="s">
        <v>61</v>
      </c>
      <c r="P961" t="s">
        <v>57</v>
      </c>
      <c r="Q961" t="s">
        <v>85</v>
      </c>
      <c r="R961" t="s">
        <v>121</v>
      </c>
      <c r="S961" t="s">
        <v>61</v>
      </c>
      <c r="T961" t="s">
        <v>61</v>
      </c>
      <c r="U961" t="s">
        <v>61</v>
      </c>
      <c r="V961" t="s">
        <v>57</v>
      </c>
      <c r="W961" t="s">
        <v>57</v>
      </c>
      <c r="X961" t="s">
        <v>57</v>
      </c>
      <c r="Y961" t="s">
        <v>57</v>
      </c>
      <c r="Z961" t="s">
        <v>57</v>
      </c>
      <c r="AA961" t="s">
        <v>77</v>
      </c>
      <c r="AB961" t="s">
        <v>57</v>
      </c>
      <c r="AC961" t="s">
        <v>87</v>
      </c>
      <c r="AD961">
        <v>95.84999999999999</v>
      </c>
      <c r="AE961">
        <v>95.84999999999999</v>
      </c>
      <c r="AF961">
        <v>0</v>
      </c>
      <c r="AG961">
        <v>0</v>
      </c>
      <c r="AH961">
        <v>2.7</v>
      </c>
      <c r="AI961">
        <v>98.55</v>
      </c>
      <c r="AJ961" t="s">
        <v>170</v>
      </c>
      <c r="AM961">
        <v>0</v>
      </c>
      <c r="AN961">
        <v>0</v>
      </c>
      <c r="AO961">
        <v>0</v>
      </c>
      <c r="AP961" t="s">
        <v>91</v>
      </c>
      <c r="AQ961" t="s">
        <v>92</v>
      </c>
      <c r="AR961" t="s">
        <v>105</v>
      </c>
      <c r="AS961">
        <v>5</v>
      </c>
      <c r="AT961">
        <v>34592</v>
      </c>
      <c r="AU961">
        <v>0</v>
      </c>
      <c r="AX961">
        <v>0</v>
      </c>
      <c r="AY961">
        <v>1</v>
      </c>
      <c r="AZ961" t="s">
        <v>94</v>
      </c>
      <c r="BA961">
        <v>10</v>
      </c>
      <c r="BB961" t="s">
        <v>95</v>
      </c>
      <c r="BC961">
        <v>1</v>
      </c>
    </row>
    <row r="962" spans="1:55">
      <c r="A962" t="s">
        <v>2497</v>
      </c>
      <c r="B962" t="s">
        <v>56</v>
      </c>
      <c r="C962">
        <v>70</v>
      </c>
      <c r="D962" t="s">
        <v>57</v>
      </c>
      <c r="E962">
        <v>0</v>
      </c>
      <c r="F962" t="s">
        <v>2498</v>
      </c>
      <c r="G962">
        <v>96067</v>
      </c>
      <c r="H962">
        <v>41.33832</v>
      </c>
      <c r="I962">
        <v>-122.290756</v>
      </c>
      <c r="J962">
        <v>4</v>
      </c>
      <c r="K962">
        <v>44</v>
      </c>
      <c r="L962" t="s">
        <v>59</v>
      </c>
      <c r="M962" t="s">
        <v>57</v>
      </c>
      <c r="N962" t="s">
        <v>2499</v>
      </c>
      <c r="O962" t="s">
        <v>61</v>
      </c>
      <c r="P962" t="s">
        <v>57</v>
      </c>
      <c r="Q962" t="s">
        <v>85</v>
      </c>
      <c r="R962" t="s">
        <v>391</v>
      </c>
      <c r="S962" t="s">
        <v>57</v>
      </c>
      <c r="T962" t="s">
        <v>57</v>
      </c>
      <c r="U962" t="s">
        <v>61</v>
      </c>
      <c r="V962" t="s">
        <v>57</v>
      </c>
      <c r="W962" t="s">
        <v>61</v>
      </c>
      <c r="X962" t="s">
        <v>61</v>
      </c>
      <c r="Y962" t="s">
        <v>61</v>
      </c>
      <c r="Z962" t="s">
        <v>57</v>
      </c>
      <c r="AA962" t="s">
        <v>122</v>
      </c>
      <c r="AB962" t="s">
        <v>57</v>
      </c>
      <c r="AC962" t="s">
        <v>87</v>
      </c>
      <c r="AD962">
        <v>85.15000000000001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66</v>
      </c>
      <c r="AM962">
        <v>0</v>
      </c>
      <c r="AN962">
        <v>1</v>
      </c>
      <c r="AO962">
        <v>0</v>
      </c>
      <c r="AP962" t="s">
        <v>176</v>
      </c>
      <c r="AQ962" t="s">
        <v>104</v>
      </c>
      <c r="AR962" t="s">
        <v>93</v>
      </c>
      <c r="AS962">
        <v>4</v>
      </c>
      <c r="AT962">
        <v>7309</v>
      </c>
      <c r="AU962">
        <v>1</v>
      </c>
      <c r="AV962">
        <v>0</v>
      </c>
      <c r="AW962">
        <v>1</v>
      </c>
      <c r="AX962">
        <v>0</v>
      </c>
      <c r="AY962">
        <v>5</v>
      </c>
      <c r="AZ962" t="s">
        <v>177</v>
      </c>
      <c r="BA962">
        <v>3</v>
      </c>
      <c r="BB962" t="s">
        <v>126</v>
      </c>
      <c r="BC962">
        <v>3</v>
      </c>
    </row>
    <row r="963" spans="1:55">
      <c r="A963" t="s">
        <v>2500</v>
      </c>
      <c r="B963" t="s">
        <v>73</v>
      </c>
      <c r="C963">
        <v>44</v>
      </c>
      <c r="D963" t="s">
        <v>57</v>
      </c>
      <c r="E963">
        <v>3</v>
      </c>
      <c r="F963" t="s">
        <v>226</v>
      </c>
      <c r="G963">
        <v>90067</v>
      </c>
      <c r="H963">
        <v>34.057496</v>
      </c>
      <c r="I963">
        <v>-118.413959</v>
      </c>
      <c r="J963">
        <v>5</v>
      </c>
      <c r="K963">
        <v>43</v>
      </c>
      <c r="L963" t="s">
        <v>129</v>
      </c>
      <c r="M963" t="s">
        <v>61</v>
      </c>
      <c r="N963" t="s">
        <v>143</v>
      </c>
      <c r="O963" t="s">
        <v>143</v>
      </c>
      <c r="P963" t="s">
        <v>57</v>
      </c>
      <c r="Q963" t="s">
        <v>62</v>
      </c>
      <c r="R963" t="s">
        <v>289</v>
      </c>
      <c r="S963" t="s">
        <v>61</v>
      </c>
      <c r="T963" t="s">
        <v>57</v>
      </c>
      <c r="U963" t="s">
        <v>61</v>
      </c>
      <c r="V963" t="s">
        <v>61</v>
      </c>
      <c r="W963" t="s">
        <v>61</v>
      </c>
      <c r="X963" t="s">
        <v>61</v>
      </c>
      <c r="Y963" t="s">
        <v>61</v>
      </c>
      <c r="Z963" t="s">
        <v>57</v>
      </c>
      <c r="AA963" t="s">
        <v>77</v>
      </c>
      <c r="AB963" t="s">
        <v>61</v>
      </c>
      <c r="AC963" t="s">
        <v>65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66</v>
      </c>
      <c r="AM963">
        <v>0</v>
      </c>
      <c r="AN963">
        <v>1</v>
      </c>
      <c r="AO963">
        <v>0</v>
      </c>
      <c r="AP963" t="s">
        <v>176</v>
      </c>
      <c r="AQ963" t="s">
        <v>78</v>
      </c>
      <c r="AR963" t="s">
        <v>182</v>
      </c>
      <c r="AS963">
        <v>2</v>
      </c>
      <c r="AT963">
        <v>2527</v>
      </c>
      <c r="AU963">
        <v>1</v>
      </c>
      <c r="AV963">
        <v>0</v>
      </c>
      <c r="AW963">
        <v>1</v>
      </c>
      <c r="AX963">
        <v>0</v>
      </c>
      <c r="AY963">
        <v>5</v>
      </c>
      <c r="AZ963" t="s">
        <v>177</v>
      </c>
      <c r="BA963">
        <v>3</v>
      </c>
      <c r="BB963" t="s">
        <v>126</v>
      </c>
      <c r="BC963">
        <v>3</v>
      </c>
    </row>
    <row r="964" spans="1:55">
      <c r="A964" t="s">
        <v>2501</v>
      </c>
      <c r="B964" t="s">
        <v>73</v>
      </c>
      <c r="C964">
        <v>40</v>
      </c>
      <c r="D964" t="s">
        <v>61</v>
      </c>
      <c r="E964">
        <v>0</v>
      </c>
      <c r="F964" t="s">
        <v>2502</v>
      </c>
      <c r="G964">
        <v>93283</v>
      </c>
      <c r="H964">
        <v>35.55647</v>
      </c>
      <c r="I964">
        <v>-118.244914</v>
      </c>
      <c r="J964">
        <v>0</v>
      </c>
      <c r="K964">
        <v>24</v>
      </c>
      <c r="L964" t="s">
        <v>59</v>
      </c>
      <c r="M964" t="s">
        <v>57</v>
      </c>
      <c r="N964" t="s">
        <v>2384</v>
      </c>
      <c r="O964" t="s">
        <v>61</v>
      </c>
      <c r="P964" t="s">
        <v>61</v>
      </c>
      <c r="Q964" t="s">
        <v>143</v>
      </c>
      <c r="R964" t="s">
        <v>143</v>
      </c>
      <c r="S964" t="s">
        <v>143</v>
      </c>
      <c r="T964" t="s">
        <v>143</v>
      </c>
      <c r="U964" t="s">
        <v>143</v>
      </c>
      <c r="V964" t="s">
        <v>143</v>
      </c>
      <c r="W964" t="s">
        <v>143</v>
      </c>
      <c r="X964" t="s">
        <v>143</v>
      </c>
      <c r="Y964" t="s">
        <v>143</v>
      </c>
      <c r="Z964" t="s">
        <v>143</v>
      </c>
      <c r="AA964" t="s">
        <v>122</v>
      </c>
      <c r="AB964" t="s">
        <v>61</v>
      </c>
      <c r="AC964" t="s">
        <v>65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66</v>
      </c>
      <c r="AM964">
        <v>0</v>
      </c>
      <c r="AN964">
        <v>1</v>
      </c>
      <c r="AO964">
        <v>0</v>
      </c>
      <c r="AP964" t="s">
        <v>103</v>
      </c>
      <c r="AQ964" t="s">
        <v>78</v>
      </c>
      <c r="AR964" t="s">
        <v>182</v>
      </c>
      <c r="AT964">
        <v>1935</v>
      </c>
      <c r="AU964">
        <v>1</v>
      </c>
      <c r="AV964">
        <v>0</v>
      </c>
      <c r="AW964">
        <v>1</v>
      </c>
      <c r="AX964">
        <v>0</v>
      </c>
      <c r="AY964">
        <v>3</v>
      </c>
      <c r="AZ964" t="s">
        <v>106</v>
      </c>
      <c r="BA964">
        <v>2</v>
      </c>
      <c r="BB964" t="s">
        <v>126</v>
      </c>
      <c r="BC964">
        <v>3</v>
      </c>
    </row>
    <row r="965" spans="1:55">
      <c r="A965" t="s">
        <v>2503</v>
      </c>
      <c r="B965" t="s">
        <v>56</v>
      </c>
      <c r="C965">
        <v>32</v>
      </c>
      <c r="D965" t="s">
        <v>57</v>
      </c>
      <c r="E965">
        <v>0</v>
      </c>
      <c r="F965" t="s">
        <v>2504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59</v>
      </c>
      <c r="M965" t="s">
        <v>57</v>
      </c>
      <c r="N965" t="s">
        <v>2073</v>
      </c>
      <c r="O965" t="s">
        <v>61</v>
      </c>
      <c r="P965" t="s">
        <v>57</v>
      </c>
      <c r="Q965" t="s">
        <v>85</v>
      </c>
      <c r="R965" t="s">
        <v>364</v>
      </c>
      <c r="S965" t="s">
        <v>61</v>
      </c>
      <c r="T965" t="s">
        <v>57</v>
      </c>
      <c r="U965" t="s">
        <v>61</v>
      </c>
      <c r="V965" t="s">
        <v>61</v>
      </c>
      <c r="W965" t="s">
        <v>61</v>
      </c>
      <c r="X965" t="s">
        <v>61</v>
      </c>
      <c r="Y965" t="s">
        <v>61</v>
      </c>
      <c r="Z965" t="s">
        <v>57</v>
      </c>
      <c r="AA965" t="s">
        <v>77</v>
      </c>
      <c r="AB965" t="s">
        <v>57</v>
      </c>
      <c r="AC965" t="s">
        <v>87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88</v>
      </c>
      <c r="AK965" t="s">
        <v>101</v>
      </c>
      <c r="AL965" t="s">
        <v>884</v>
      </c>
      <c r="AM965">
        <v>1</v>
      </c>
      <c r="AN965">
        <v>0</v>
      </c>
      <c r="AO965">
        <v>0</v>
      </c>
      <c r="AP965" t="s">
        <v>103</v>
      </c>
      <c r="AQ965" t="s">
        <v>68</v>
      </c>
      <c r="AR965" t="s">
        <v>93</v>
      </c>
      <c r="AS965">
        <v>2</v>
      </c>
      <c r="AT965">
        <v>42193</v>
      </c>
      <c r="AU965">
        <v>1</v>
      </c>
      <c r="AV965">
        <v>1</v>
      </c>
      <c r="AW965">
        <v>0</v>
      </c>
      <c r="AX965">
        <v>74.05</v>
      </c>
      <c r="AY965">
        <v>3</v>
      </c>
      <c r="AZ965" t="s">
        <v>106</v>
      </c>
      <c r="BA965">
        <v>6</v>
      </c>
      <c r="BB965" t="s">
        <v>95</v>
      </c>
      <c r="BC965">
        <v>1</v>
      </c>
    </row>
    <row r="966" spans="1:55">
      <c r="A966" t="s">
        <v>2505</v>
      </c>
      <c r="B966" t="s">
        <v>73</v>
      </c>
      <c r="C966">
        <v>47</v>
      </c>
      <c r="D966" t="s">
        <v>61</v>
      </c>
      <c r="E966">
        <v>0</v>
      </c>
      <c r="F966" t="s">
        <v>262</v>
      </c>
      <c r="G966">
        <v>95112</v>
      </c>
      <c r="H966">
        <v>37.343827</v>
      </c>
      <c r="I966">
        <v>-121.883119</v>
      </c>
      <c r="J966">
        <v>0</v>
      </c>
      <c r="K966">
        <v>7</v>
      </c>
      <c r="L966" t="s">
        <v>59</v>
      </c>
      <c r="M966" t="s">
        <v>61</v>
      </c>
      <c r="N966" t="s">
        <v>143</v>
      </c>
      <c r="O966" t="s">
        <v>143</v>
      </c>
      <c r="P966" t="s">
        <v>57</v>
      </c>
      <c r="Q966" t="s">
        <v>135</v>
      </c>
      <c r="R966" t="s">
        <v>121</v>
      </c>
      <c r="S966" t="s">
        <v>57</v>
      </c>
      <c r="T966" t="s">
        <v>61</v>
      </c>
      <c r="U966" t="s">
        <v>57</v>
      </c>
      <c r="V966" t="s">
        <v>61</v>
      </c>
      <c r="W966" t="s">
        <v>61</v>
      </c>
      <c r="X966" t="s">
        <v>61</v>
      </c>
      <c r="Y966" t="s">
        <v>61</v>
      </c>
      <c r="Z966" t="s">
        <v>57</v>
      </c>
      <c r="AA966" t="s">
        <v>64</v>
      </c>
      <c r="AB966" t="s">
        <v>61</v>
      </c>
      <c r="AC966" t="s">
        <v>65</v>
      </c>
      <c r="AD966">
        <v>35.3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66</v>
      </c>
      <c r="AM966">
        <v>0</v>
      </c>
      <c r="AN966">
        <v>1</v>
      </c>
      <c r="AO966">
        <v>0</v>
      </c>
      <c r="AP966" t="s">
        <v>67</v>
      </c>
      <c r="AQ966" t="s">
        <v>78</v>
      </c>
      <c r="AR966" t="s">
        <v>137</v>
      </c>
      <c r="AS966">
        <v>3</v>
      </c>
      <c r="AT966">
        <v>52334</v>
      </c>
      <c r="AU966">
        <v>1</v>
      </c>
      <c r="AV966">
        <v>0</v>
      </c>
      <c r="AW966">
        <v>1</v>
      </c>
      <c r="AX966">
        <v>0</v>
      </c>
      <c r="AY966">
        <v>2</v>
      </c>
      <c r="AZ966" t="s">
        <v>70</v>
      </c>
      <c r="BA966">
        <v>2</v>
      </c>
      <c r="BB966" t="s">
        <v>126</v>
      </c>
      <c r="BC966">
        <v>3</v>
      </c>
    </row>
    <row r="967" spans="1:55">
      <c r="A967" t="s">
        <v>2506</v>
      </c>
      <c r="B967" t="s">
        <v>56</v>
      </c>
      <c r="C967">
        <v>43</v>
      </c>
      <c r="D967" t="s">
        <v>57</v>
      </c>
      <c r="E967">
        <v>2</v>
      </c>
      <c r="F967" t="s">
        <v>927</v>
      </c>
      <c r="G967">
        <v>90706</v>
      </c>
      <c r="H967">
        <v>33.887676</v>
      </c>
      <c r="I967">
        <v>-118.127289</v>
      </c>
      <c r="J967">
        <v>3</v>
      </c>
      <c r="K967">
        <v>57</v>
      </c>
      <c r="L967" t="s">
        <v>59</v>
      </c>
      <c r="M967" t="s">
        <v>57</v>
      </c>
      <c r="N967" t="s">
        <v>2507</v>
      </c>
      <c r="O967" t="s">
        <v>61</v>
      </c>
      <c r="P967" t="s">
        <v>61</v>
      </c>
      <c r="Q967" t="s">
        <v>143</v>
      </c>
      <c r="R967" t="s">
        <v>143</v>
      </c>
      <c r="S967" t="s">
        <v>143</v>
      </c>
      <c r="T967" t="s">
        <v>143</v>
      </c>
      <c r="U967" t="s">
        <v>143</v>
      </c>
      <c r="V967" t="s">
        <v>143</v>
      </c>
      <c r="W967" t="s">
        <v>143</v>
      </c>
      <c r="X967" t="s">
        <v>143</v>
      </c>
      <c r="Y967" t="s">
        <v>143</v>
      </c>
      <c r="Z967" t="s">
        <v>143</v>
      </c>
      <c r="AA967" t="s">
        <v>122</v>
      </c>
      <c r="AB967" t="s">
        <v>61</v>
      </c>
      <c r="AC967" t="s">
        <v>87</v>
      </c>
      <c r="AD967">
        <v>19.75</v>
      </c>
      <c r="AE967">
        <v>1272.05</v>
      </c>
      <c r="AF967">
        <v>0</v>
      </c>
      <c r="AG967">
        <v>0</v>
      </c>
      <c r="AH967">
        <v>698.8200000000001</v>
      </c>
      <c r="AI967">
        <v>1970.87</v>
      </c>
      <c r="AJ967" t="s">
        <v>66</v>
      </c>
      <c r="AM967">
        <v>0</v>
      </c>
      <c r="AN967">
        <v>1</v>
      </c>
      <c r="AO967">
        <v>0</v>
      </c>
      <c r="AP967" t="s">
        <v>123</v>
      </c>
      <c r="AQ967" t="s">
        <v>78</v>
      </c>
      <c r="AR967" t="s">
        <v>182</v>
      </c>
      <c r="AT967">
        <v>72893</v>
      </c>
      <c r="AU967">
        <v>1</v>
      </c>
      <c r="AV967">
        <v>0</v>
      </c>
      <c r="AW967">
        <v>1</v>
      </c>
      <c r="AX967">
        <v>0</v>
      </c>
      <c r="AY967">
        <v>6</v>
      </c>
      <c r="AZ967" t="s">
        <v>125</v>
      </c>
      <c r="BA967">
        <v>0</v>
      </c>
      <c r="BB967" t="s">
        <v>71</v>
      </c>
      <c r="BC967">
        <v>4</v>
      </c>
    </row>
    <row r="968" spans="1:55">
      <c r="A968" t="s">
        <v>2508</v>
      </c>
      <c r="B968" t="s">
        <v>73</v>
      </c>
      <c r="C968">
        <v>35</v>
      </c>
      <c r="D968" t="s">
        <v>61</v>
      </c>
      <c r="E968">
        <v>0</v>
      </c>
      <c r="F968" t="s">
        <v>757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59</v>
      </c>
      <c r="M968" t="s">
        <v>57</v>
      </c>
      <c r="N968" t="s">
        <v>2509</v>
      </c>
      <c r="O968" t="s">
        <v>61</v>
      </c>
      <c r="P968" t="s">
        <v>57</v>
      </c>
      <c r="Q968" t="s">
        <v>135</v>
      </c>
      <c r="R968" t="s">
        <v>382</v>
      </c>
      <c r="S968" t="s">
        <v>61</v>
      </c>
      <c r="T968" t="s">
        <v>61</v>
      </c>
      <c r="U968" t="s">
        <v>57</v>
      </c>
      <c r="V968" t="s">
        <v>61</v>
      </c>
      <c r="W968" t="s">
        <v>57</v>
      </c>
      <c r="X968" t="s">
        <v>57</v>
      </c>
      <c r="Y968" t="s">
        <v>57</v>
      </c>
      <c r="Z968" t="s">
        <v>57</v>
      </c>
      <c r="AA968" t="s">
        <v>77</v>
      </c>
      <c r="AB968" t="s">
        <v>57</v>
      </c>
      <c r="AC968" t="s">
        <v>87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66</v>
      </c>
      <c r="AM968">
        <v>0</v>
      </c>
      <c r="AN968">
        <v>1</v>
      </c>
      <c r="AO968">
        <v>1</v>
      </c>
      <c r="AP968" t="s">
        <v>67</v>
      </c>
      <c r="AQ968" t="s">
        <v>68</v>
      </c>
      <c r="AR968" t="s">
        <v>79</v>
      </c>
      <c r="AS968">
        <v>5</v>
      </c>
      <c r="AT968">
        <v>40915</v>
      </c>
      <c r="AU968">
        <v>1</v>
      </c>
      <c r="AV968">
        <v>0</v>
      </c>
      <c r="AW968">
        <v>1</v>
      </c>
      <c r="AX968">
        <v>0</v>
      </c>
      <c r="AY968">
        <v>2</v>
      </c>
      <c r="AZ968" t="s">
        <v>70</v>
      </c>
      <c r="BA968">
        <v>5</v>
      </c>
      <c r="BB968" t="s">
        <v>80</v>
      </c>
      <c r="BC968">
        <v>2</v>
      </c>
    </row>
    <row r="969" spans="1:55">
      <c r="A969" t="s">
        <v>2510</v>
      </c>
      <c r="B969" t="s">
        <v>73</v>
      </c>
      <c r="C969">
        <v>71</v>
      </c>
      <c r="D969" t="s">
        <v>57</v>
      </c>
      <c r="E969">
        <v>0</v>
      </c>
      <c r="F969" t="s">
        <v>384</v>
      </c>
      <c r="G969">
        <v>91801</v>
      </c>
      <c r="H969">
        <v>34.090925</v>
      </c>
      <c r="I969">
        <v>-118.128164</v>
      </c>
      <c r="J969">
        <v>1</v>
      </c>
      <c r="K969">
        <v>3</v>
      </c>
      <c r="L969" t="s">
        <v>59</v>
      </c>
      <c r="M969" t="s">
        <v>57</v>
      </c>
      <c r="N969" t="s">
        <v>2511</v>
      </c>
      <c r="O969" t="s">
        <v>57</v>
      </c>
      <c r="P969" t="s">
        <v>57</v>
      </c>
      <c r="Q969" t="s">
        <v>85</v>
      </c>
      <c r="R969" t="s">
        <v>275</v>
      </c>
      <c r="S969" t="s">
        <v>61</v>
      </c>
      <c r="T969" t="s">
        <v>57</v>
      </c>
      <c r="U969" t="s">
        <v>57</v>
      </c>
      <c r="V969" t="s">
        <v>61</v>
      </c>
      <c r="W969" t="s">
        <v>57</v>
      </c>
      <c r="X969" t="s">
        <v>57</v>
      </c>
      <c r="Y969" t="s">
        <v>61</v>
      </c>
      <c r="Z969" t="s">
        <v>57</v>
      </c>
      <c r="AA969" t="s">
        <v>77</v>
      </c>
      <c r="AB969" t="s">
        <v>57</v>
      </c>
      <c r="AC969" t="s">
        <v>87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88</v>
      </c>
      <c r="AK969" t="s">
        <v>205</v>
      </c>
      <c r="AL969" t="s">
        <v>206</v>
      </c>
      <c r="AM969">
        <v>1</v>
      </c>
      <c r="AN969">
        <v>0</v>
      </c>
      <c r="AO969">
        <v>0</v>
      </c>
      <c r="AP969" t="s">
        <v>91</v>
      </c>
      <c r="AQ969" t="s">
        <v>104</v>
      </c>
      <c r="AR969" t="s">
        <v>105</v>
      </c>
      <c r="AS969">
        <v>5</v>
      </c>
      <c r="AT969">
        <v>54382</v>
      </c>
      <c r="AU969">
        <v>1</v>
      </c>
      <c r="AV969">
        <v>1</v>
      </c>
      <c r="AW969">
        <v>0</v>
      </c>
      <c r="AX969">
        <v>105.9</v>
      </c>
      <c r="AY969">
        <v>1</v>
      </c>
      <c r="AZ969" t="s">
        <v>94</v>
      </c>
      <c r="BA969">
        <v>9</v>
      </c>
      <c r="BB969" t="s">
        <v>95</v>
      </c>
      <c r="BC969">
        <v>1</v>
      </c>
    </row>
    <row r="970" spans="1:55">
      <c r="A970" t="s">
        <v>2512</v>
      </c>
      <c r="B970" t="s">
        <v>73</v>
      </c>
      <c r="C970">
        <v>31</v>
      </c>
      <c r="D970" t="s">
        <v>57</v>
      </c>
      <c r="E970">
        <v>0</v>
      </c>
      <c r="F970" t="s">
        <v>2513</v>
      </c>
      <c r="G970">
        <v>95361</v>
      </c>
      <c r="H970">
        <v>37.785033</v>
      </c>
      <c r="I970">
        <v>-120.776141</v>
      </c>
      <c r="J970">
        <v>2</v>
      </c>
      <c r="K970">
        <v>57</v>
      </c>
      <c r="L970" t="s">
        <v>59</v>
      </c>
      <c r="M970" t="s">
        <v>57</v>
      </c>
      <c r="N970" t="s">
        <v>2514</v>
      </c>
      <c r="O970" t="s">
        <v>57</v>
      </c>
      <c r="P970" t="s">
        <v>57</v>
      </c>
      <c r="Q970" t="s">
        <v>85</v>
      </c>
      <c r="R970" t="s">
        <v>300</v>
      </c>
      <c r="S970" t="s">
        <v>61</v>
      </c>
      <c r="T970" t="s">
        <v>61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57</v>
      </c>
      <c r="AA970" t="s">
        <v>122</v>
      </c>
      <c r="AB970" t="s">
        <v>61</v>
      </c>
      <c r="AC970" t="s">
        <v>87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66</v>
      </c>
      <c r="AM970">
        <v>0</v>
      </c>
      <c r="AN970">
        <v>1</v>
      </c>
      <c r="AO970">
        <v>0</v>
      </c>
      <c r="AP970" t="s">
        <v>123</v>
      </c>
      <c r="AQ970" t="s">
        <v>68</v>
      </c>
      <c r="AR970" t="s">
        <v>105</v>
      </c>
      <c r="AS970">
        <v>6</v>
      </c>
      <c r="AT970">
        <v>25384</v>
      </c>
      <c r="AU970">
        <v>1</v>
      </c>
      <c r="AV970">
        <v>0</v>
      </c>
      <c r="AW970">
        <v>1</v>
      </c>
      <c r="AX970">
        <v>0</v>
      </c>
      <c r="AY970">
        <v>6</v>
      </c>
      <c r="AZ970" t="s">
        <v>125</v>
      </c>
      <c r="BA970">
        <v>3</v>
      </c>
      <c r="BB970" t="s">
        <v>126</v>
      </c>
      <c r="BC970">
        <v>3</v>
      </c>
    </row>
    <row r="971" spans="1:55">
      <c r="A971" t="s">
        <v>2515</v>
      </c>
      <c r="B971" t="s">
        <v>73</v>
      </c>
      <c r="C971">
        <v>64</v>
      </c>
      <c r="D971" t="s">
        <v>57</v>
      </c>
      <c r="E971">
        <v>1</v>
      </c>
      <c r="F971" t="s">
        <v>2516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98</v>
      </c>
      <c r="M971" t="s">
        <v>57</v>
      </c>
      <c r="N971" t="s">
        <v>2517</v>
      </c>
      <c r="O971" t="s">
        <v>61</v>
      </c>
      <c r="P971" t="s">
        <v>61</v>
      </c>
      <c r="Q971" t="s">
        <v>143</v>
      </c>
      <c r="R971" t="s">
        <v>143</v>
      </c>
      <c r="S971" t="s">
        <v>143</v>
      </c>
      <c r="T971" t="s">
        <v>143</v>
      </c>
      <c r="U971" t="s">
        <v>143</v>
      </c>
      <c r="V971" t="s">
        <v>143</v>
      </c>
      <c r="W971" t="s">
        <v>143</v>
      </c>
      <c r="X971" t="s">
        <v>143</v>
      </c>
      <c r="Y971" t="s">
        <v>143</v>
      </c>
      <c r="Z971" t="s">
        <v>143</v>
      </c>
      <c r="AA971" t="s">
        <v>64</v>
      </c>
      <c r="AB971" t="s">
        <v>57</v>
      </c>
      <c r="AC971" t="s">
        <v>65</v>
      </c>
      <c r="AD971">
        <v>20</v>
      </c>
      <c r="AE971">
        <v>445.3</v>
      </c>
      <c r="AF971">
        <v>0</v>
      </c>
      <c r="AG971">
        <v>0</v>
      </c>
      <c r="AH971">
        <v>557.0599999999999</v>
      </c>
      <c r="AI971">
        <v>1002.36</v>
      </c>
      <c r="AJ971" t="s">
        <v>66</v>
      </c>
      <c r="AM971">
        <v>0</v>
      </c>
      <c r="AN971">
        <v>1</v>
      </c>
      <c r="AO971">
        <v>0</v>
      </c>
      <c r="AP971" t="s">
        <v>103</v>
      </c>
      <c r="AQ971" t="s">
        <v>124</v>
      </c>
      <c r="AR971" t="s">
        <v>182</v>
      </c>
      <c r="AT971">
        <v>15195</v>
      </c>
      <c r="AU971">
        <v>1</v>
      </c>
      <c r="AV971">
        <v>0</v>
      </c>
      <c r="AW971">
        <v>1</v>
      </c>
      <c r="AX971">
        <v>0</v>
      </c>
      <c r="AY971">
        <v>3</v>
      </c>
      <c r="AZ971" t="s">
        <v>106</v>
      </c>
      <c r="BA971">
        <v>0</v>
      </c>
      <c r="BB971" t="s">
        <v>71</v>
      </c>
      <c r="BC971">
        <v>4</v>
      </c>
    </row>
    <row r="972" spans="1:55">
      <c r="A972" t="s">
        <v>2518</v>
      </c>
      <c r="B972" t="s">
        <v>56</v>
      </c>
      <c r="C972">
        <v>22</v>
      </c>
      <c r="D972" t="s">
        <v>57</v>
      </c>
      <c r="E972">
        <v>2</v>
      </c>
      <c r="F972" t="s">
        <v>1294</v>
      </c>
      <c r="G972">
        <v>95624</v>
      </c>
      <c r="H972">
        <v>38.434138</v>
      </c>
      <c r="I972">
        <v>-121.30587</v>
      </c>
      <c r="J972">
        <v>7</v>
      </c>
      <c r="K972">
        <v>18</v>
      </c>
      <c r="L972" t="s">
        <v>98</v>
      </c>
      <c r="M972" t="s">
        <v>57</v>
      </c>
      <c r="N972" t="s">
        <v>2519</v>
      </c>
      <c r="O972" t="s">
        <v>61</v>
      </c>
      <c r="P972" t="s">
        <v>57</v>
      </c>
      <c r="Q972" t="s">
        <v>135</v>
      </c>
      <c r="R972" t="s">
        <v>224</v>
      </c>
      <c r="S972" t="s">
        <v>57</v>
      </c>
      <c r="T972" t="s">
        <v>57</v>
      </c>
      <c r="U972" t="s">
        <v>61</v>
      </c>
      <c r="V972" t="s">
        <v>57</v>
      </c>
      <c r="W972" t="s">
        <v>61</v>
      </c>
      <c r="X972" t="s">
        <v>61</v>
      </c>
      <c r="Y972" t="s">
        <v>61</v>
      </c>
      <c r="Z972" t="s">
        <v>57</v>
      </c>
      <c r="AA972" t="s">
        <v>64</v>
      </c>
      <c r="AB972" t="s">
        <v>57</v>
      </c>
      <c r="AC972" t="s">
        <v>65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66</v>
      </c>
      <c r="AM972">
        <v>0</v>
      </c>
      <c r="AN972">
        <v>1</v>
      </c>
      <c r="AO972">
        <v>0</v>
      </c>
      <c r="AP972" t="s">
        <v>103</v>
      </c>
      <c r="AQ972" t="s">
        <v>116</v>
      </c>
      <c r="AR972" t="s">
        <v>69</v>
      </c>
      <c r="AS972">
        <v>4</v>
      </c>
      <c r="AT972">
        <v>38534</v>
      </c>
      <c r="AU972">
        <v>1</v>
      </c>
      <c r="AV972">
        <v>0</v>
      </c>
      <c r="AW972">
        <v>1</v>
      </c>
      <c r="AX972">
        <v>0</v>
      </c>
      <c r="AY972">
        <v>3</v>
      </c>
      <c r="AZ972" t="s">
        <v>106</v>
      </c>
      <c r="BA972">
        <v>0</v>
      </c>
      <c r="BB972" t="s">
        <v>71</v>
      </c>
      <c r="BC972">
        <v>4</v>
      </c>
    </row>
    <row r="973" spans="1:55">
      <c r="A973" t="s">
        <v>2520</v>
      </c>
      <c r="B973" t="s">
        <v>73</v>
      </c>
      <c r="C973">
        <v>47</v>
      </c>
      <c r="D973" t="s">
        <v>57</v>
      </c>
      <c r="E973">
        <v>2</v>
      </c>
      <c r="F973" t="s">
        <v>472</v>
      </c>
      <c r="G973">
        <v>92604</v>
      </c>
      <c r="H973">
        <v>33.688546</v>
      </c>
      <c r="I973">
        <v>-117.788091</v>
      </c>
      <c r="J973">
        <v>5</v>
      </c>
      <c r="K973">
        <v>70</v>
      </c>
      <c r="L973" t="s">
        <v>119</v>
      </c>
      <c r="M973" t="s">
        <v>57</v>
      </c>
      <c r="N973" t="s">
        <v>2521</v>
      </c>
      <c r="O973" t="s">
        <v>61</v>
      </c>
      <c r="P973" t="s">
        <v>61</v>
      </c>
      <c r="Q973" t="s">
        <v>143</v>
      </c>
      <c r="R973" t="s">
        <v>143</v>
      </c>
      <c r="S973" t="s">
        <v>143</v>
      </c>
      <c r="T973" t="s">
        <v>143</v>
      </c>
      <c r="U973" t="s">
        <v>143</v>
      </c>
      <c r="V973" t="s">
        <v>143</v>
      </c>
      <c r="W973" t="s">
        <v>143</v>
      </c>
      <c r="X973" t="s">
        <v>143</v>
      </c>
      <c r="Y973" t="s">
        <v>143</v>
      </c>
      <c r="Z973" t="s">
        <v>143</v>
      </c>
      <c r="AA973" t="s">
        <v>122</v>
      </c>
      <c r="AB973" t="s">
        <v>61</v>
      </c>
      <c r="AC973" t="s">
        <v>65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4760.15</v>
      </c>
      <c r="AJ973" t="s">
        <v>66</v>
      </c>
      <c r="AM973">
        <v>0</v>
      </c>
      <c r="AN973">
        <v>1</v>
      </c>
      <c r="AO973">
        <v>0</v>
      </c>
      <c r="AP973" t="s">
        <v>123</v>
      </c>
      <c r="AQ973" t="s">
        <v>78</v>
      </c>
      <c r="AR973" t="s">
        <v>182</v>
      </c>
      <c r="AT973">
        <v>27369</v>
      </c>
      <c r="AU973">
        <v>1</v>
      </c>
      <c r="AV973">
        <v>0</v>
      </c>
      <c r="AW973">
        <v>1</v>
      </c>
      <c r="AX973">
        <v>0</v>
      </c>
      <c r="AY973">
        <v>6</v>
      </c>
      <c r="AZ973" t="s">
        <v>125</v>
      </c>
      <c r="BA973">
        <v>0</v>
      </c>
      <c r="BB973" t="s">
        <v>71</v>
      </c>
      <c r="BC973">
        <v>4</v>
      </c>
    </row>
    <row r="974" spans="1:55">
      <c r="A974" t="s">
        <v>2522</v>
      </c>
      <c r="B974" t="s">
        <v>56</v>
      </c>
      <c r="C974">
        <v>23</v>
      </c>
      <c r="D974" t="s">
        <v>57</v>
      </c>
      <c r="E974">
        <v>3</v>
      </c>
      <c r="F974" t="s">
        <v>2523</v>
      </c>
      <c r="G974">
        <v>96146</v>
      </c>
      <c r="H974">
        <v>39.191797</v>
      </c>
      <c r="I974">
        <v>-120.212401</v>
      </c>
      <c r="J974">
        <v>3</v>
      </c>
      <c r="K974">
        <v>33</v>
      </c>
      <c r="L974" t="s">
        <v>59</v>
      </c>
      <c r="M974" t="s">
        <v>57</v>
      </c>
      <c r="N974" t="s">
        <v>1930</v>
      </c>
      <c r="O974" t="s">
        <v>61</v>
      </c>
      <c r="P974" t="s">
        <v>61</v>
      </c>
      <c r="Q974" t="s">
        <v>143</v>
      </c>
      <c r="R974" t="s">
        <v>143</v>
      </c>
      <c r="S974" t="s">
        <v>143</v>
      </c>
      <c r="T974" t="s">
        <v>143</v>
      </c>
      <c r="U974" t="s">
        <v>143</v>
      </c>
      <c r="V974" t="s">
        <v>143</v>
      </c>
      <c r="W974" t="s">
        <v>143</v>
      </c>
      <c r="X974" t="s">
        <v>143</v>
      </c>
      <c r="Y974" t="s">
        <v>143</v>
      </c>
      <c r="Z974" t="s">
        <v>143</v>
      </c>
      <c r="AA974" t="s">
        <v>64</v>
      </c>
      <c r="AB974" t="s">
        <v>61</v>
      </c>
      <c r="AC974" t="s">
        <v>65</v>
      </c>
      <c r="AD974">
        <v>20.1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66</v>
      </c>
      <c r="AM974">
        <v>0</v>
      </c>
      <c r="AN974">
        <v>1</v>
      </c>
      <c r="AO974">
        <v>0</v>
      </c>
      <c r="AP974" t="s">
        <v>164</v>
      </c>
      <c r="AQ974" t="s">
        <v>116</v>
      </c>
      <c r="AR974" t="s">
        <v>182</v>
      </c>
      <c r="AT974">
        <v>942</v>
      </c>
      <c r="AU974">
        <v>1</v>
      </c>
      <c r="AV974">
        <v>0</v>
      </c>
      <c r="AW974">
        <v>1</v>
      </c>
      <c r="AX974">
        <v>0</v>
      </c>
      <c r="AY974">
        <v>4</v>
      </c>
      <c r="AZ974" t="s">
        <v>165</v>
      </c>
      <c r="BA974">
        <v>0</v>
      </c>
      <c r="BB974" t="s">
        <v>71</v>
      </c>
      <c r="BC974">
        <v>4</v>
      </c>
    </row>
    <row r="975" spans="1:55">
      <c r="A975" t="s">
        <v>2524</v>
      </c>
      <c r="B975" t="s">
        <v>73</v>
      </c>
      <c r="C975">
        <v>29</v>
      </c>
      <c r="D975" t="s">
        <v>61</v>
      </c>
      <c r="E975">
        <v>1</v>
      </c>
      <c r="F975" t="s">
        <v>987</v>
      </c>
      <c r="G975">
        <v>95653</v>
      </c>
      <c r="H975">
        <v>38.674276</v>
      </c>
      <c r="I975">
        <v>-121.961866</v>
      </c>
      <c r="J975">
        <v>0</v>
      </c>
      <c r="K975">
        <v>1</v>
      </c>
      <c r="L975" t="s">
        <v>83</v>
      </c>
      <c r="M975" t="s">
        <v>57</v>
      </c>
      <c r="N975" t="s">
        <v>2525</v>
      </c>
      <c r="O975" t="s">
        <v>61</v>
      </c>
      <c r="P975" t="s">
        <v>57</v>
      </c>
      <c r="Q975" t="s">
        <v>135</v>
      </c>
      <c r="R975" t="s">
        <v>618</v>
      </c>
      <c r="S975" t="s">
        <v>61</v>
      </c>
      <c r="T975" t="s">
        <v>57</v>
      </c>
      <c r="U975" t="s">
        <v>61</v>
      </c>
      <c r="V975" t="s">
        <v>61</v>
      </c>
      <c r="W975" t="s">
        <v>61</v>
      </c>
      <c r="X975" t="s">
        <v>61</v>
      </c>
      <c r="Y975" t="s">
        <v>61</v>
      </c>
      <c r="Z975" t="s">
        <v>57</v>
      </c>
      <c r="AA975" t="s">
        <v>77</v>
      </c>
      <c r="AB975" t="s">
        <v>57</v>
      </c>
      <c r="AC975" t="s">
        <v>87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170</v>
      </c>
      <c r="AM975">
        <v>0</v>
      </c>
      <c r="AN975">
        <v>0</v>
      </c>
      <c r="AO975">
        <v>0</v>
      </c>
      <c r="AP975" t="s">
        <v>91</v>
      </c>
      <c r="AQ975" t="s">
        <v>116</v>
      </c>
      <c r="AR975" t="s">
        <v>137</v>
      </c>
      <c r="AS975">
        <v>2</v>
      </c>
      <c r="AT975">
        <v>844</v>
      </c>
      <c r="AU975">
        <v>0</v>
      </c>
      <c r="AX975">
        <v>0</v>
      </c>
      <c r="AY975">
        <v>1</v>
      </c>
      <c r="AZ975" t="s">
        <v>94</v>
      </c>
      <c r="BA975">
        <v>7</v>
      </c>
      <c r="BB975" t="s">
        <v>95</v>
      </c>
      <c r="BC975">
        <v>1</v>
      </c>
    </row>
    <row r="976" spans="1:55">
      <c r="A976" t="s">
        <v>2526</v>
      </c>
      <c r="B976" t="s">
        <v>56</v>
      </c>
      <c r="C976">
        <v>32</v>
      </c>
      <c r="D976" t="s">
        <v>57</v>
      </c>
      <c r="E976">
        <v>2</v>
      </c>
      <c r="F976" t="s">
        <v>235</v>
      </c>
      <c r="G976">
        <v>96003</v>
      </c>
      <c r="H976">
        <v>40.677649</v>
      </c>
      <c r="I976">
        <v>-122.29467</v>
      </c>
      <c r="J976">
        <v>9</v>
      </c>
      <c r="K976">
        <v>3</v>
      </c>
      <c r="L976" t="s">
        <v>59</v>
      </c>
      <c r="M976" t="s">
        <v>57</v>
      </c>
      <c r="N976" t="s">
        <v>2527</v>
      </c>
      <c r="O976" t="s">
        <v>61</v>
      </c>
      <c r="P976" t="s">
        <v>61</v>
      </c>
      <c r="Q976" t="s">
        <v>143</v>
      </c>
      <c r="R976" t="s">
        <v>143</v>
      </c>
      <c r="S976" t="s">
        <v>143</v>
      </c>
      <c r="T976" t="s">
        <v>143</v>
      </c>
      <c r="U976" t="s">
        <v>143</v>
      </c>
      <c r="V976" t="s">
        <v>143</v>
      </c>
      <c r="W976" t="s">
        <v>143</v>
      </c>
      <c r="X976" t="s">
        <v>143</v>
      </c>
      <c r="Y976" t="s">
        <v>143</v>
      </c>
      <c r="Z976" t="s">
        <v>143</v>
      </c>
      <c r="AA976" t="s">
        <v>122</v>
      </c>
      <c r="AB976" t="s">
        <v>61</v>
      </c>
      <c r="AC976" t="s">
        <v>307</v>
      </c>
      <c r="AD976">
        <v>19.1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170</v>
      </c>
      <c r="AM976">
        <v>0</v>
      </c>
      <c r="AN976">
        <v>0</v>
      </c>
      <c r="AO976">
        <v>0</v>
      </c>
      <c r="AP976" t="s">
        <v>91</v>
      </c>
      <c r="AQ976" t="s">
        <v>68</v>
      </c>
      <c r="AR976" t="s">
        <v>182</v>
      </c>
      <c r="AT976">
        <v>41476</v>
      </c>
      <c r="AU976">
        <v>0</v>
      </c>
      <c r="AX976">
        <v>0</v>
      </c>
      <c r="AY976">
        <v>1</v>
      </c>
      <c r="AZ976" t="s">
        <v>94</v>
      </c>
      <c r="BA976">
        <v>3</v>
      </c>
      <c r="BB976" t="s">
        <v>126</v>
      </c>
      <c r="BC976">
        <v>3</v>
      </c>
    </row>
    <row r="977" spans="1:55">
      <c r="A977" t="s">
        <v>2528</v>
      </c>
      <c r="B977" t="s">
        <v>73</v>
      </c>
      <c r="C977">
        <v>77</v>
      </c>
      <c r="D977" t="s">
        <v>57</v>
      </c>
      <c r="E977">
        <v>0</v>
      </c>
      <c r="F977" t="s">
        <v>2277</v>
      </c>
      <c r="G977">
        <v>91945</v>
      </c>
      <c r="H977">
        <v>32.733564</v>
      </c>
      <c r="I977">
        <v>-117.033713</v>
      </c>
      <c r="J977">
        <v>5</v>
      </c>
      <c r="K977">
        <v>54</v>
      </c>
      <c r="L977" t="s">
        <v>129</v>
      </c>
      <c r="M977" t="s">
        <v>57</v>
      </c>
      <c r="N977" t="s">
        <v>2529</v>
      </c>
      <c r="O977" t="s">
        <v>57</v>
      </c>
      <c r="P977" t="s">
        <v>57</v>
      </c>
      <c r="Q977" t="s">
        <v>85</v>
      </c>
      <c r="R977" t="s">
        <v>63</v>
      </c>
      <c r="S977" t="s">
        <v>61</v>
      </c>
      <c r="T977" t="s">
        <v>57</v>
      </c>
      <c r="U977" t="s">
        <v>57</v>
      </c>
      <c r="V977" t="s">
        <v>57</v>
      </c>
      <c r="W977" t="s">
        <v>57</v>
      </c>
      <c r="X977" t="s">
        <v>57</v>
      </c>
      <c r="Y977" t="s">
        <v>61</v>
      </c>
      <c r="Z977" t="s">
        <v>57</v>
      </c>
      <c r="AA977" t="s">
        <v>122</v>
      </c>
      <c r="AB977" t="s">
        <v>57</v>
      </c>
      <c r="AC977" t="s">
        <v>87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66</v>
      </c>
      <c r="AM977">
        <v>0</v>
      </c>
      <c r="AN977">
        <v>1</v>
      </c>
      <c r="AO977">
        <v>0</v>
      </c>
      <c r="AP977" t="s">
        <v>123</v>
      </c>
      <c r="AQ977" t="s">
        <v>104</v>
      </c>
      <c r="AR977" t="s">
        <v>105</v>
      </c>
      <c r="AS977">
        <v>6</v>
      </c>
      <c r="AT977">
        <v>24961</v>
      </c>
      <c r="AU977">
        <v>1</v>
      </c>
      <c r="AV977">
        <v>0</v>
      </c>
      <c r="AW977">
        <v>1</v>
      </c>
      <c r="AX977">
        <v>0</v>
      </c>
      <c r="AY977">
        <v>6</v>
      </c>
      <c r="AZ977" t="s">
        <v>125</v>
      </c>
      <c r="BA977">
        <v>3</v>
      </c>
      <c r="BB977" t="s">
        <v>126</v>
      </c>
      <c r="BC977">
        <v>3</v>
      </c>
    </row>
    <row r="978" spans="1:55">
      <c r="A978" t="s">
        <v>2530</v>
      </c>
      <c r="B978" t="s">
        <v>73</v>
      </c>
      <c r="C978">
        <v>47</v>
      </c>
      <c r="D978" t="s">
        <v>57</v>
      </c>
      <c r="E978">
        <v>2</v>
      </c>
      <c r="F978" t="s">
        <v>2531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59</v>
      </c>
      <c r="M978" t="s">
        <v>57</v>
      </c>
      <c r="N978" t="s">
        <v>2532</v>
      </c>
      <c r="O978" t="s">
        <v>61</v>
      </c>
      <c r="P978" t="s">
        <v>57</v>
      </c>
      <c r="Q978" t="s">
        <v>62</v>
      </c>
      <c r="R978" t="s">
        <v>332</v>
      </c>
      <c r="S978" t="s">
        <v>57</v>
      </c>
      <c r="T978" t="s">
        <v>61</v>
      </c>
      <c r="U978" t="s">
        <v>57</v>
      </c>
      <c r="V978" t="s">
        <v>57</v>
      </c>
      <c r="W978" t="s">
        <v>61</v>
      </c>
      <c r="X978" t="s">
        <v>57</v>
      </c>
      <c r="Y978" t="s">
        <v>57</v>
      </c>
      <c r="Z978" t="s">
        <v>57</v>
      </c>
      <c r="AA978" t="s">
        <v>77</v>
      </c>
      <c r="AB978" t="s">
        <v>57</v>
      </c>
      <c r="AC978" t="s">
        <v>65</v>
      </c>
      <c r="AD978">
        <v>71.34999999999999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66</v>
      </c>
      <c r="AM978">
        <v>0</v>
      </c>
      <c r="AN978">
        <v>1</v>
      </c>
      <c r="AO978">
        <v>0</v>
      </c>
      <c r="AP978" t="s">
        <v>67</v>
      </c>
      <c r="AQ978" t="s">
        <v>78</v>
      </c>
      <c r="AR978" t="s">
        <v>93</v>
      </c>
      <c r="AS978">
        <v>6</v>
      </c>
      <c r="AT978">
        <v>7685</v>
      </c>
      <c r="AU978">
        <v>1</v>
      </c>
      <c r="AV978">
        <v>0</v>
      </c>
      <c r="AW978">
        <v>1</v>
      </c>
      <c r="AX978">
        <v>0</v>
      </c>
      <c r="AY978">
        <v>2</v>
      </c>
      <c r="AZ978" t="s">
        <v>70</v>
      </c>
      <c r="BA978">
        <v>3</v>
      </c>
      <c r="BB978" t="s">
        <v>126</v>
      </c>
      <c r="BC978">
        <v>3</v>
      </c>
    </row>
    <row r="979" spans="1:55">
      <c r="A979" t="s">
        <v>2533</v>
      </c>
      <c r="B979" t="s">
        <v>73</v>
      </c>
      <c r="C979">
        <v>45</v>
      </c>
      <c r="D979" t="s">
        <v>57</v>
      </c>
      <c r="E979">
        <v>0</v>
      </c>
      <c r="F979" t="s">
        <v>2534</v>
      </c>
      <c r="G979">
        <v>94576</v>
      </c>
      <c r="H979">
        <v>38.554383</v>
      </c>
      <c r="I979">
        <v>-122.474773</v>
      </c>
      <c r="J979">
        <v>3</v>
      </c>
      <c r="K979">
        <v>70</v>
      </c>
      <c r="L979" t="s">
        <v>119</v>
      </c>
      <c r="M979" t="s">
        <v>57</v>
      </c>
      <c r="N979" t="s">
        <v>2535</v>
      </c>
      <c r="O979" t="s">
        <v>61</v>
      </c>
      <c r="P979" t="s">
        <v>57</v>
      </c>
      <c r="Q979" t="s">
        <v>85</v>
      </c>
      <c r="R979" t="s">
        <v>136</v>
      </c>
      <c r="S979" t="s">
        <v>57</v>
      </c>
      <c r="T979" t="s">
        <v>57</v>
      </c>
      <c r="U979" t="s">
        <v>61</v>
      </c>
      <c r="V979" t="s">
        <v>57</v>
      </c>
      <c r="W979" t="s">
        <v>61</v>
      </c>
      <c r="X979" t="s">
        <v>61</v>
      </c>
      <c r="Y979" t="s">
        <v>61</v>
      </c>
      <c r="Z979" t="s">
        <v>57</v>
      </c>
      <c r="AA979" t="s">
        <v>122</v>
      </c>
      <c r="AB979" t="s">
        <v>61</v>
      </c>
      <c r="AC979" t="s">
        <v>87</v>
      </c>
      <c r="AD979">
        <v>84.59999999999999</v>
      </c>
      <c r="AE979">
        <v>5706.2</v>
      </c>
      <c r="AF979">
        <v>0</v>
      </c>
      <c r="AG979">
        <v>0</v>
      </c>
      <c r="AH979">
        <v>74.90000000000001</v>
      </c>
      <c r="AI979">
        <v>5781.1</v>
      </c>
      <c r="AJ979" t="s">
        <v>66</v>
      </c>
      <c r="AM979">
        <v>0</v>
      </c>
      <c r="AN979">
        <v>1</v>
      </c>
      <c r="AO979">
        <v>0</v>
      </c>
      <c r="AP979" t="s">
        <v>123</v>
      </c>
      <c r="AQ979" t="s">
        <v>78</v>
      </c>
      <c r="AR979" t="s">
        <v>93</v>
      </c>
      <c r="AS979">
        <v>4</v>
      </c>
      <c r="AT979">
        <v>223</v>
      </c>
      <c r="AU979">
        <v>1</v>
      </c>
      <c r="AV979">
        <v>0</v>
      </c>
      <c r="AW979">
        <v>1</v>
      </c>
      <c r="AX979">
        <v>0</v>
      </c>
      <c r="AY979">
        <v>6</v>
      </c>
      <c r="AZ979" t="s">
        <v>125</v>
      </c>
      <c r="BA979">
        <v>3</v>
      </c>
      <c r="BB979" t="s">
        <v>126</v>
      </c>
      <c r="BC979">
        <v>3</v>
      </c>
    </row>
    <row r="980" spans="1:55">
      <c r="A980" t="s">
        <v>2536</v>
      </c>
      <c r="B980" t="s">
        <v>56</v>
      </c>
      <c r="C980">
        <v>68</v>
      </c>
      <c r="D980" t="s">
        <v>61</v>
      </c>
      <c r="E980">
        <v>0</v>
      </c>
      <c r="F980" t="s">
        <v>1998</v>
      </c>
      <c r="G980">
        <v>93664</v>
      </c>
      <c r="H980">
        <v>37.223</v>
      </c>
      <c r="I980">
        <v>-119.001021</v>
      </c>
      <c r="J980">
        <v>0</v>
      </c>
      <c r="K980">
        <v>1</v>
      </c>
      <c r="L980" t="s">
        <v>83</v>
      </c>
      <c r="M980" t="s">
        <v>57</v>
      </c>
      <c r="N980" t="s">
        <v>2537</v>
      </c>
      <c r="O980" t="s">
        <v>61</v>
      </c>
      <c r="P980" t="s">
        <v>57</v>
      </c>
      <c r="Q980" t="s">
        <v>85</v>
      </c>
      <c r="R980" t="s">
        <v>86</v>
      </c>
      <c r="S980" t="s">
        <v>61</v>
      </c>
      <c r="T980" t="s">
        <v>61</v>
      </c>
      <c r="U980" t="s">
        <v>61</v>
      </c>
      <c r="V980" t="s">
        <v>61</v>
      </c>
      <c r="W980" t="s">
        <v>57</v>
      </c>
      <c r="X980" t="s">
        <v>57</v>
      </c>
      <c r="Y980" t="s">
        <v>61</v>
      </c>
      <c r="Z980" t="s">
        <v>57</v>
      </c>
      <c r="AA980" t="s">
        <v>77</v>
      </c>
      <c r="AB980" t="s">
        <v>57</v>
      </c>
      <c r="AC980" t="s">
        <v>87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88</v>
      </c>
      <c r="AK980" t="s">
        <v>89</v>
      </c>
      <c r="AL980" t="s">
        <v>90</v>
      </c>
      <c r="AM980">
        <v>1</v>
      </c>
      <c r="AN980">
        <v>0</v>
      </c>
      <c r="AO980">
        <v>0</v>
      </c>
      <c r="AP980" t="s">
        <v>91</v>
      </c>
      <c r="AQ980" t="s">
        <v>124</v>
      </c>
      <c r="AR980" t="s">
        <v>93</v>
      </c>
      <c r="AS980">
        <v>3</v>
      </c>
      <c r="AT980">
        <v>642</v>
      </c>
      <c r="AU980">
        <v>1</v>
      </c>
      <c r="AV980">
        <v>1</v>
      </c>
      <c r="AW980">
        <v>0</v>
      </c>
      <c r="AX980">
        <v>89.3</v>
      </c>
      <c r="AY980">
        <v>1</v>
      </c>
      <c r="AZ980" t="s">
        <v>94</v>
      </c>
      <c r="BA980">
        <v>10</v>
      </c>
      <c r="BB980" t="s">
        <v>95</v>
      </c>
      <c r="BC980">
        <v>1</v>
      </c>
    </row>
    <row r="981" spans="1:55">
      <c r="A981" t="s">
        <v>2538</v>
      </c>
      <c r="B981" t="s">
        <v>73</v>
      </c>
      <c r="C981">
        <v>75</v>
      </c>
      <c r="D981" t="s">
        <v>57</v>
      </c>
      <c r="E981">
        <v>0</v>
      </c>
      <c r="F981" t="s">
        <v>2539</v>
      </c>
      <c r="G981">
        <v>93634</v>
      </c>
      <c r="H981">
        <v>37.290606</v>
      </c>
      <c r="I981">
        <v>-119.216328</v>
      </c>
      <c r="J981">
        <v>6</v>
      </c>
      <c r="K981">
        <v>30</v>
      </c>
      <c r="L981" t="s">
        <v>59</v>
      </c>
      <c r="M981" t="s">
        <v>57</v>
      </c>
      <c r="N981" t="s">
        <v>2540</v>
      </c>
      <c r="O981" t="s">
        <v>57</v>
      </c>
      <c r="P981" t="s">
        <v>57</v>
      </c>
      <c r="Q981" t="s">
        <v>85</v>
      </c>
      <c r="R981" t="s">
        <v>169</v>
      </c>
      <c r="S981" t="s">
        <v>57</v>
      </c>
      <c r="T981" t="s">
        <v>57</v>
      </c>
      <c r="U981" t="s">
        <v>57</v>
      </c>
      <c r="V981" t="s">
        <v>57</v>
      </c>
      <c r="W981" t="s">
        <v>57</v>
      </c>
      <c r="X981" t="s">
        <v>61</v>
      </c>
      <c r="Y981" t="s">
        <v>61</v>
      </c>
      <c r="Z981" t="s">
        <v>57</v>
      </c>
      <c r="AA981" t="s">
        <v>77</v>
      </c>
      <c r="AB981" t="s">
        <v>57</v>
      </c>
      <c r="AC981" t="s">
        <v>87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66</v>
      </c>
      <c r="AM981">
        <v>0</v>
      </c>
      <c r="AN981">
        <v>1</v>
      </c>
      <c r="AO981">
        <v>0</v>
      </c>
      <c r="AP981" t="s">
        <v>164</v>
      </c>
      <c r="AQ981" t="s">
        <v>104</v>
      </c>
      <c r="AR981" t="s">
        <v>105</v>
      </c>
      <c r="AS981">
        <v>6</v>
      </c>
      <c r="AT981">
        <v>52</v>
      </c>
      <c r="AU981">
        <v>1</v>
      </c>
      <c r="AV981">
        <v>0</v>
      </c>
      <c r="AW981">
        <v>1</v>
      </c>
      <c r="AX981">
        <v>0</v>
      </c>
      <c r="AY981">
        <v>4</v>
      </c>
      <c r="AZ981" t="s">
        <v>165</v>
      </c>
      <c r="BA981">
        <v>6</v>
      </c>
      <c r="BB981" t="s">
        <v>95</v>
      </c>
      <c r="BC981">
        <v>1</v>
      </c>
    </row>
    <row r="982" spans="1:55">
      <c r="A982" t="s">
        <v>2541</v>
      </c>
      <c r="B982" t="s">
        <v>73</v>
      </c>
      <c r="C982">
        <v>64</v>
      </c>
      <c r="D982" t="s">
        <v>57</v>
      </c>
      <c r="E982">
        <v>0</v>
      </c>
      <c r="F982" t="s">
        <v>523</v>
      </c>
      <c r="G982">
        <v>95832</v>
      </c>
      <c r="H982">
        <v>38.445939</v>
      </c>
      <c r="I982">
        <v>-121.496855</v>
      </c>
      <c r="J982">
        <v>4</v>
      </c>
      <c r="K982">
        <v>32</v>
      </c>
      <c r="L982" t="s">
        <v>59</v>
      </c>
      <c r="M982" t="s">
        <v>57</v>
      </c>
      <c r="N982" t="s">
        <v>2542</v>
      </c>
      <c r="O982" t="s">
        <v>57</v>
      </c>
      <c r="P982" t="s">
        <v>57</v>
      </c>
      <c r="Q982" t="s">
        <v>85</v>
      </c>
      <c r="R982" t="s">
        <v>318</v>
      </c>
      <c r="S982" t="s">
        <v>61</v>
      </c>
      <c r="T982" t="s">
        <v>61</v>
      </c>
      <c r="U982" t="s">
        <v>61</v>
      </c>
      <c r="V982" t="s">
        <v>57</v>
      </c>
      <c r="W982" t="s">
        <v>61</v>
      </c>
      <c r="X982" t="s">
        <v>61</v>
      </c>
      <c r="Y982" t="s">
        <v>61</v>
      </c>
      <c r="Z982" t="s">
        <v>57</v>
      </c>
      <c r="AA982" t="s">
        <v>64</v>
      </c>
      <c r="AB982" t="s">
        <v>57</v>
      </c>
      <c r="AC982" t="s">
        <v>87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66</v>
      </c>
      <c r="AM982">
        <v>0</v>
      </c>
      <c r="AN982">
        <v>1</v>
      </c>
      <c r="AO982">
        <v>0</v>
      </c>
      <c r="AP982" t="s">
        <v>164</v>
      </c>
      <c r="AQ982" t="s">
        <v>124</v>
      </c>
      <c r="AR982" t="s">
        <v>93</v>
      </c>
      <c r="AS982">
        <v>2</v>
      </c>
      <c r="AT982">
        <v>9063</v>
      </c>
      <c r="AU982">
        <v>1</v>
      </c>
      <c r="AV982">
        <v>0</v>
      </c>
      <c r="AW982">
        <v>1</v>
      </c>
      <c r="AX982">
        <v>0</v>
      </c>
      <c r="AY982">
        <v>4</v>
      </c>
      <c r="AZ982" t="s">
        <v>165</v>
      </c>
      <c r="BA982">
        <v>3</v>
      </c>
      <c r="BB982" t="s">
        <v>126</v>
      </c>
      <c r="BC982">
        <v>3</v>
      </c>
    </row>
    <row r="983" spans="1:55">
      <c r="A983" t="s">
        <v>2543</v>
      </c>
      <c r="B983" t="s">
        <v>56</v>
      </c>
      <c r="C983">
        <v>62</v>
      </c>
      <c r="D983" t="s">
        <v>57</v>
      </c>
      <c r="E983">
        <v>1</v>
      </c>
      <c r="F983" t="s">
        <v>1522</v>
      </c>
      <c r="G983">
        <v>92808</v>
      </c>
      <c r="H983">
        <v>33.850452</v>
      </c>
      <c r="I983">
        <v>-117.726668</v>
      </c>
      <c r="J983">
        <v>1</v>
      </c>
      <c r="K983">
        <v>1</v>
      </c>
      <c r="L983" t="s">
        <v>83</v>
      </c>
      <c r="M983" t="s">
        <v>57</v>
      </c>
      <c r="N983" t="s">
        <v>2544</v>
      </c>
      <c r="O983" t="s">
        <v>61</v>
      </c>
      <c r="P983" t="s">
        <v>61</v>
      </c>
      <c r="Q983" t="s">
        <v>143</v>
      </c>
      <c r="R983" t="s">
        <v>143</v>
      </c>
      <c r="S983" t="s">
        <v>143</v>
      </c>
      <c r="T983" t="s">
        <v>143</v>
      </c>
      <c r="U983" t="s">
        <v>143</v>
      </c>
      <c r="V983" t="s">
        <v>143</v>
      </c>
      <c r="W983" t="s">
        <v>143</v>
      </c>
      <c r="X983" t="s">
        <v>143</v>
      </c>
      <c r="Y983" t="s">
        <v>143</v>
      </c>
      <c r="Z983" t="s">
        <v>143</v>
      </c>
      <c r="AA983" t="s">
        <v>77</v>
      </c>
      <c r="AB983" t="s">
        <v>57</v>
      </c>
      <c r="AC983" t="s">
        <v>65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170</v>
      </c>
      <c r="AM983">
        <v>0</v>
      </c>
      <c r="AN983">
        <v>0</v>
      </c>
      <c r="AO983">
        <v>0</v>
      </c>
      <c r="AP983" t="s">
        <v>91</v>
      </c>
      <c r="AQ983" t="s">
        <v>124</v>
      </c>
      <c r="AR983" t="s">
        <v>182</v>
      </c>
      <c r="AT983">
        <v>19629</v>
      </c>
      <c r="AU983">
        <v>0</v>
      </c>
      <c r="AX983">
        <v>0</v>
      </c>
      <c r="AY983">
        <v>1</v>
      </c>
      <c r="AZ983" t="s">
        <v>94</v>
      </c>
      <c r="BA983">
        <v>6</v>
      </c>
      <c r="BB983" t="s">
        <v>95</v>
      </c>
      <c r="BC983">
        <v>1</v>
      </c>
    </row>
    <row r="984" spans="1:55">
      <c r="A984" t="s">
        <v>2545</v>
      </c>
      <c r="B984" t="s">
        <v>56</v>
      </c>
      <c r="C984">
        <v>62</v>
      </c>
      <c r="D984" t="s">
        <v>57</v>
      </c>
      <c r="E984">
        <v>0</v>
      </c>
      <c r="F984" t="s">
        <v>2546</v>
      </c>
      <c r="G984">
        <v>96087</v>
      </c>
      <c r="H984">
        <v>40.617614</v>
      </c>
      <c r="I984">
        <v>-122.512861</v>
      </c>
      <c r="J984">
        <v>3</v>
      </c>
      <c r="K984">
        <v>56</v>
      </c>
      <c r="L984" t="s">
        <v>129</v>
      </c>
      <c r="M984" t="s">
        <v>57</v>
      </c>
      <c r="N984" t="s">
        <v>131</v>
      </c>
      <c r="O984" t="s">
        <v>61</v>
      </c>
      <c r="P984" t="s">
        <v>57</v>
      </c>
      <c r="Q984" t="s">
        <v>85</v>
      </c>
      <c r="R984" t="s">
        <v>318</v>
      </c>
      <c r="S984" t="s">
        <v>61</v>
      </c>
      <c r="T984" t="s">
        <v>61</v>
      </c>
      <c r="U984" t="s">
        <v>57</v>
      </c>
      <c r="V984" t="s">
        <v>57</v>
      </c>
      <c r="W984" t="s">
        <v>57</v>
      </c>
      <c r="X984" t="s">
        <v>57</v>
      </c>
      <c r="Y984" t="s">
        <v>57</v>
      </c>
      <c r="Z984" t="s">
        <v>57</v>
      </c>
      <c r="AA984" t="s">
        <v>77</v>
      </c>
      <c r="AB984" t="s">
        <v>57</v>
      </c>
      <c r="AC984" t="s">
        <v>87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66</v>
      </c>
      <c r="AM984">
        <v>0</v>
      </c>
      <c r="AN984">
        <v>1</v>
      </c>
      <c r="AO984">
        <v>0</v>
      </c>
      <c r="AP984" t="s">
        <v>123</v>
      </c>
      <c r="AQ984" t="s">
        <v>124</v>
      </c>
      <c r="AR984" t="s">
        <v>105</v>
      </c>
      <c r="AS984">
        <v>6</v>
      </c>
      <c r="AT984">
        <v>528</v>
      </c>
      <c r="AU984">
        <v>1</v>
      </c>
      <c r="AV984">
        <v>0</v>
      </c>
      <c r="AW984">
        <v>1</v>
      </c>
      <c r="AX984">
        <v>0</v>
      </c>
      <c r="AY984">
        <v>6</v>
      </c>
      <c r="AZ984" t="s">
        <v>125</v>
      </c>
      <c r="BA984">
        <v>6</v>
      </c>
      <c r="BB984" t="s">
        <v>95</v>
      </c>
      <c r="BC984">
        <v>1</v>
      </c>
    </row>
    <row r="985" spans="1:55">
      <c r="A985" t="s">
        <v>2547</v>
      </c>
      <c r="B985" t="s">
        <v>73</v>
      </c>
      <c r="C985">
        <v>20</v>
      </c>
      <c r="D985" t="s">
        <v>61</v>
      </c>
      <c r="E985">
        <v>0</v>
      </c>
      <c r="F985" t="s">
        <v>2286</v>
      </c>
      <c r="G985">
        <v>95450</v>
      </c>
      <c r="H985">
        <v>38.505995</v>
      </c>
      <c r="I985">
        <v>-123.187019</v>
      </c>
      <c r="J985">
        <v>0</v>
      </c>
      <c r="K985">
        <v>11</v>
      </c>
      <c r="L985" t="s">
        <v>59</v>
      </c>
      <c r="M985" t="s">
        <v>57</v>
      </c>
      <c r="N985" t="s">
        <v>2322</v>
      </c>
      <c r="O985" t="s">
        <v>61</v>
      </c>
      <c r="P985" t="s">
        <v>57</v>
      </c>
      <c r="Q985" t="s">
        <v>85</v>
      </c>
      <c r="R985" t="s">
        <v>230</v>
      </c>
      <c r="S985" t="s">
        <v>61</v>
      </c>
      <c r="T985" t="s">
        <v>57</v>
      </c>
      <c r="U985" t="s">
        <v>61</v>
      </c>
      <c r="V985" t="s">
        <v>61</v>
      </c>
      <c r="W985" t="s">
        <v>61</v>
      </c>
      <c r="X985" t="s">
        <v>61</v>
      </c>
      <c r="Y985" t="s">
        <v>61</v>
      </c>
      <c r="Z985" t="s">
        <v>57</v>
      </c>
      <c r="AA985" t="s">
        <v>77</v>
      </c>
      <c r="AB985" t="s">
        <v>57</v>
      </c>
      <c r="AC985" t="s">
        <v>87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88</v>
      </c>
      <c r="AK985" t="s">
        <v>201</v>
      </c>
      <c r="AL985" t="s">
        <v>202</v>
      </c>
      <c r="AM985">
        <v>1</v>
      </c>
      <c r="AN985">
        <v>0</v>
      </c>
      <c r="AO985">
        <v>0</v>
      </c>
      <c r="AP985" t="s">
        <v>67</v>
      </c>
      <c r="AQ985" t="s">
        <v>116</v>
      </c>
      <c r="AR985" t="s">
        <v>93</v>
      </c>
      <c r="AS985">
        <v>2</v>
      </c>
      <c r="AT985">
        <v>438</v>
      </c>
      <c r="AU985">
        <v>1</v>
      </c>
      <c r="AV985">
        <v>1</v>
      </c>
      <c r="AW985">
        <v>0</v>
      </c>
      <c r="AX985">
        <v>74.55</v>
      </c>
      <c r="AY985">
        <v>2</v>
      </c>
      <c r="AZ985" t="s">
        <v>70</v>
      </c>
      <c r="BA985">
        <v>7</v>
      </c>
      <c r="BB985" t="s">
        <v>95</v>
      </c>
      <c r="BC985">
        <v>1</v>
      </c>
    </row>
    <row r="986" spans="1:55">
      <c r="A986" t="s">
        <v>2548</v>
      </c>
      <c r="B986" t="s">
        <v>73</v>
      </c>
      <c r="C986">
        <v>54</v>
      </c>
      <c r="D986" t="s">
        <v>61</v>
      </c>
      <c r="E986">
        <v>0</v>
      </c>
      <c r="F986" t="s">
        <v>523</v>
      </c>
      <c r="G986">
        <v>95816</v>
      </c>
      <c r="H986">
        <v>38.574856</v>
      </c>
      <c r="I986">
        <v>-121.46504</v>
      </c>
      <c r="J986">
        <v>0</v>
      </c>
      <c r="K986">
        <v>52</v>
      </c>
      <c r="L986" t="s">
        <v>59</v>
      </c>
      <c r="M986" t="s">
        <v>57</v>
      </c>
      <c r="N986" t="s">
        <v>2549</v>
      </c>
      <c r="O986" t="s">
        <v>57</v>
      </c>
      <c r="P986" t="s">
        <v>57</v>
      </c>
      <c r="Q986" t="s">
        <v>85</v>
      </c>
      <c r="R986" t="s">
        <v>86</v>
      </c>
      <c r="S986" t="s">
        <v>57</v>
      </c>
      <c r="T986" t="s">
        <v>61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 t="s">
        <v>61</v>
      </c>
      <c r="AA986" t="s">
        <v>122</v>
      </c>
      <c r="AB986" t="s">
        <v>57</v>
      </c>
      <c r="AC986" t="s">
        <v>87</v>
      </c>
      <c r="AD986">
        <v>109.3</v>
      </c>
      <c r="AE986">
        <v>5731.4</v>
      </c>
      <c r="AF986">
        <v>3.85</v>
      </c>
      <c r="AG986">
        <v>60</v>
      </c>
      <c r="AH986">
        <v>1081.6</v>
      </c>
      <c r="AI986">
        <v>6869.15</v>
      </c>
      <c r="AJ986" t="s">
        <v>66</v>
      </c>
      <c r="AM986">
        <v>0</v>
      </c>
      <c r="AN986">
        <v>1</v>
      </c>
      <c r="AO986">
        <v>0</v>
      </c>
      <c r="AP986" t="s">
        <v>123</v>
      </c>
      <c r="AQ986" t="s">
        <v>92</v>
      </c>
      <c r="AR986" t="s">
        <v>105</v>
      </c>
      <c r="AS986">
        <v>6</v>
      </c>
      <c r="AT986">
        <v>16164</v>
      </c>
      <c r="AU986">
        <v>1</v>
      </c>
      <c r="AV986">
        <v>0</v>
      </c>
      <c r="AW986">
        <v>1</v>
      </c>
      <c r="AX986">
        <v>0</v>
      </c>
      <c r="AY986">
        <v>6</v>
      </c>
      <c r="AZ986" t="s">
        <v>125</v>
      </c>
      <c r="BA986">
        <v>4</v>
      </c>
      <c r="BB986" t="s">
        <v>80</v>
      </c>
      <c r="BC986">
        <v>2</v>
      </c>
    </row>
    <row r="987" spans="1:55">
      <c r="A987" t="s">
        <v>2550</v>
      </c>
      <c r="B987" t="s">
        <v>56</v>
      </c>
      <c r="C987">
        <v>57</v>
      </c>
      <c r="D987" t="s">
        <v>61</v>
      </c>
      <c r="E987">
        <v>0</v>
      </c>
      <c r="F987" t="s">
        <v>262</v>
      </c>
      <c r="G987">
        <v>95119</v>
      </c>
      <c r="H987">
        <v>37.233226</v>
      </c>
      <c r="I987">
        <v>-121.78809</v>
      </c>
      <c r="J987">
        <v>0</v>
      </c>
      <c r="K987">
        <v>12</v>
      </c>
      <c r="L987" t="s">
        <v>98</v>
      </c>
      <c r="M987" t="s">
        <v>57</v>
      </c>
      <c r="N987" t="s">
        <v>2551</v>
      </c>
      <c r="O987" t="s">
        <v>61</v>
      </c>
      <c r="P987" t="s">
        <v>61</v>
      </c>
      <c r="Q987" t="s">
        <v>143</v>
      </c>
      <c r="R987" t="s">
        <v>143</v>
      </c>
      <c r="S987" t="s">
        <v>143</v>
      </c>
      <c r="T987" t="s">
        <v>143</v>
      </c>
      <c r="U987" t="s">
        <v>143</v>
      </c>
      <c r="V987" t="s">
        <v>143</v>
      </c>
      <c r="W987" t="s">
        <v>143</v>
      </c>
      <c r="X987" t="s">
        <v>143</v>
      </c>
      <c r="Y987" t="s">
        <v>143</v>
      </c>
      <c r="Z987" t="s">
        <v>143</v>
      </c>
      <c r="AA987" t="s">
        <v>64</v>
      </c>
      <c r="AB987" t="s">
        <v>61</v>
      </c>
      <c r="AC987" t="s">
        <v>65</v>
      </c>
      <c r="AD987">
        <v>19.7</v>
      </c>
      <c r="AE987">
        <v>260.9</v>
      </c>
      <c r="AF987">
        <v>0</v>
      </c>
      <c r="AG987">
        <v>0</v>
      </c>
      <c r="AH987">
        <v>439.8</v>
      </c>
      <c r="AI987">
        <v>700.7</v>
      </c>
      <c r="AJ987" t="s">
        <v>66</v>
      </c>
      <c r="AM987">
        <v>0</v>
      </c>
      <c r="AN987">
        <v>1</v>
      </c>
      <c r="AO987">
        <v>0</v>
      </c>
      <c r="AP987" t="s">
        <v>67</v>
      </c>
      <c r="AQ987" t="s">
        <v>92</v>
      </c>
      <c r="AR987" t="s">
        <v>182</v>
      </c>
      <c r="AT987">
        <v>10155</v>
      </c>
      <c r="AU987">
        <v>1</v>
      </c>
      <c r="AV987">
        <v>0</v>
      </c>
      <c r="AW987">
        <v>1</v>
      </c>
      <c r="AX987">
        <v>0</v>
      </c>
      <c r="AY987">
        <v>2</v>
      </c>
      <c r="AZ987" t="s">
        <v>70</v>
      </c>
      <c r="BA987">
        <v>2</v>
      </c>
      <c r="BB987" t="s">
        <v>126</v>
      </c>
      <c r="BC987">
        <v>3</v>
      </c>
    </row>
    <row r="988" spans="1:55">
      <c r="A988" t="s">
        <v>2552</v>
      </c>
      <c r="B988" t="s">
        <v>73</v>
      </c>
      <c r="C988">
        <v>46</v>
      </c>
      <c r="D988" t="s">
        <v>61</v>
      </c>
      <c r="E988">
        <v>0</v>
      </c>
      <c r="F988" t="s">
        <v>240</v>
      </c>
      <c r="G988">
        <v>95212</v>
      </c>
      <c r="H988">
        <v>38.049457</v>
      </c>
      <c r="I988">
        <v>-121.21653</v>
      </c>
      <c r="J988">
        <v>0</v>
      </c>
      <c r="K988">
        <v>29</v>
      </c>
      <c r="L988" t="s">
        <v>216</v>
      </c>
      <c r="M988" t="s">
        <v>61</v>
      </c>
      <c r="N988" t="s">
        <v>143</v>
      </c>
      <c r="O988" t="s">
        <v>143</v>
      </c>
      <c r="P988" t="s">
        <v>57</v>
      </c>
      <c r="Q988" t="s">
        <v>135</v>
      </c>
      <c r="R988" t="s">
        <v>382</v>
      </c>
      <c r="S988" t="s">
        <v>57</v>
      </c>
      <c r="T988" t="s">
        <v>61</v>
      </c>
      <c r="U988" t="s">
        <v>61</v>
      </c>
      <c r="V988" t="s">
        <v>57</v>
      </c>
      <c r="W988" t="s">
        <v>61</v>
      </c>
      <c r="X988" t="s">
        <v>61</v>
      </c>
      <c r="Y988" t="s">
        <v>61</v>
      </c>
      <c r="Z988" t="s">
        <v>57</v>
      </c>
      <c r="AA988" t="s">
        <v>64</v>
      </c>
      <c r="AB988" t="s">
        <v>61</v>
      </c>
      <c r="AC988" t="s">
        <v>307</v>
      </c>
      <c r="AD988">
        <v>35.6</v>
      </c>
      <c r="AE988">
        <v>1072.6</v>
      </c>
      <c r="AF988">
        <v>0</v>
      </c>
      <c r="AG988">
        <v>0</v>
      </c>
      <c r="AH988">
        <v>0</v>
      </c>
      <c r="AI988">
        <v>1072.6</v>
      </c>
      <c r="AJ988" t="s">
        <v>66</v>
      </c>
      <c r="AM988">
        <v>0</v>
      </c>
      <c r="AN988">
        <v>1</v>
      </c>
      <c r="AO988">
        <v>0</v>
      </c>
      <c r="AP988" t="s">
        <v>164</v>
      </c>
      <c r="AQ988" t="s">
        <v>78</v>
      </c>
      <c r="AR988" t="s">
        <v>137</v>
      </c>
      <c r="AS988">
        <v>3</v>
      </c>
      <c r="AT988">
        <v>6951</v>
      </c>
      <c r="AU988">
        <v>1</v>
      </c>
      <c r="AV988">
        <v>0</v>
      </c>
      <c r="AW988">
        <v>1</v>
      </c>
      <c r="AX988">
        <v>0</v>
      </c>
      <c r="AY988">
        <v>4</v>
      </c>
      <c r="AZ988" t="s">
        <v>165</v>
      </c>
      <c r="BA988">
        <v>2</v>
      </c>
      <c r="BB988" t="s">
        <v>126</v>
      </c>
      <c r="BC988">
        <v>3</v>
      </c>
    </row>
    <row r="989" spans="1:55">
      <c r="A989" t="s">
        <v>2553</v>
      </c>
      <c r="B989" t="s">
        <v>73</v>
      </c>
      <c r="C989">
        <v>44</v>
      </c>
      <c r="D989" t="s">
        <v>57</v>
      </c>
      <c r="E989">
        <v>1</v>
      </c>
      <c r="F989" t="s">
        <v>2554</v>
      </c>
      <c r="G989">
        <v>94598</v>
      </c>
      <c r="H989">
        <v>37.916648</v>
      </c>
      <c r="I989">
        <v>-122.008483</v>
      </c>
      <c r="J989">
        <v>1</v>
      </c>
      <c r="K989">
        <v>33</v>
      </c>
      <c r="L989" t="s">
        <v>216</v>
      </c>
      <c r="M989" t="s">
        <v>57</v>
      </c>
      <c r="N989" t="s">
        <v>2555</v>
      </c>
      <c r="O989" t="s">
        <v>61</v>
      </c>
      <c r="P989" t="s">
        <v>57</v>
      </c>
      <c r="Q989" t="s">
        <v>62</v>
      </c>
      <c r="R989" t="s">
        <v>86</v>
      </c>
      <c r="S989" t="s">
        <v>61</v>
      </c>
      <c r="T989" t="s">
        <v>57</v>
      </c>
      <c r="U989" t="s">
        <v>57</v>
      </c>
      <c r="V989" t="s">
        <v>57</v>
      </c>
      <c r="W989" t="s">
        <v>57</v>
      </c>
      <c r="X989" t="s">
        <v>57</v>
      </c>
      <c r="Y989" t="s">
        <v>57</v>
      </c>
      <c r="Z989" t="s">
        <v>57</v>
      </c>
      <c r="AA989" t="s">
        <v>122</v>
      </c>
      <c r="AB989" t="s">
        <v>61</v>
      </c>
      <c r="AC989" t="s">
        <v>65</v>
      </c>
      <c r="AD989">
        <v>82.09999999999999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66</v>
      </c>
      <c r="AM989">
        <v>0</v>
      </c>
      <c r="AN989">
        <v>1</v>
      </c>
      <c r="AO989">
        <v>0</v>
      </c>
      <c r="AP989" t="s">
        <v>164</v>
      </c>
      <c r="AQ989" t="s">
        <v>78</v>
      </c>
      <c r="AR989" t="s">
        <v>93</v>
      </c>
      <c r="AS989">
        <v>7</v>
      </c>
      <c r="AT989">
        <v>26022</v>
      </c>
      <c r="AU989">
        <v>1</v>
      </c>
      <c r="AV989">
        <v>0</v>
      </c>
      <c r="AW989">
        <v>1</v>
      </c>
      <c r="AX989">
        <v>0</v>
      </c>
      <c r="AY989">
        <v>4</v>
      </c>
      <c r="AZ989" t="s">
        <v>165</v>
      </c>
      <c r="BA989">
        <v>0</v>
      </c>
      <c r="BB989" t="s">
        <v>71</v>
      </c>
      <c r="BC989">
        <v>4</v>
      </c>
    </row>
    <row r="990" spans="1:55">
      <c r="A990" t="s">
        <v>2556</v>
      </c>
      <c r="B990" t="s">
        <v>56</v>
      </c>
      <c r="C990">
        <v>35</v>
      </c>
      <c r="D990" t="s">
        <v>57</v>
      </c>
      <c r="E990">
        <v>1</v>
      </c>
      <c r="F990" t="s">
        <v>2557</v>
      </c>
      <c r="G990">
        <v>93623</v>
      </c>
      <c r="H990">
        <v>37.483535</v>
      </c>
      <c r="I990">
        <v>-119.679414</v>
      </c>
      <c r="J990">
        <v>0</v>
      </c>
      <c r="K990">
        <v>22</v>
      </c>
      <c r="L990" t="s">
        <v>98</v>
      </c>
      <c r="M990" t="s">
        <v>57</v>
      </c>
      <c r="N990" t="s">
        <v>1514</v>
      </c>
      <c r="O990" t="s">
        <v>61</v>
      </c>
      <c r="P990" t="s">
        <v>61</v>
      </c>
      <c r="Q990" t="s">
        <v>143</v>
      </c>
      <c r="R990" t="s">
        <v>143</v>
      </c>
      <c r="S990" t="s">
        <v>143</v>
      </c>
      <c r="T990" t="s">
        <v>143</v>
      </c>
      <c r="U990" t="s">
        <v>143</v>
      </c>
      <c r="V990" t="s">
        <v>143</v>
      </c>
      <c r="W990" t="s">
        <v>143</v>
      </c>
      <c r="X990" t="s">
        <v>143</v>
      </c>
      <c r="Y990" t="s">
        <v>143</v>
      </c>
      <c r="Z990" t="s">
        <v>143</v>
      </c>
      <c r="AA990" t="s">
        <v>77</v>
      </c>
      <c r="AB990" t="s">
        <v>61</v>
      </c>
      <c r="AC990" t="s">
        <v>87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66</v>
      </c>
      <c r="AM990">
        <v>0</v>
      </c>
      <c r="AN990">
        <v>1</v>
      </c>
      <c r="AO990">
        <v>0</v>
      </c>
      <c r="AP990" t="s">
        <v>103</v>
      </c>
      <c r="AQ990" t="s">
        <v>68</v>
      </c>
      <c r="AR990" t="s">
        <v>182</v>
      </c>
      <c r="AT990">
        <v>77</v>
      </c>
      <c r="AU990">
        <v>1</v>
      </c>
      <c r="AV990">
        <v>0</v>
      </c>
      <c r="AW990">
        <v>1</v>
      </c>
      <c r="AX990">
        <v>0</v>
      </c>
      <c r="AY990">
        <v>3</v>
      </c>
      <c r="AZ990" t="s">
        <v>106</v>
      </c>
      <c r="BA990">
        <v>3</v>
      </c>
      <c r="BB990" t="s">
        <v>126</v>
      </c>
      <c r="BC990">
        <v>3</v>
      </c>
    </row>
    <row r="991" spans="1:55">
      <c r="A991" t="s">
        <v>2558</v>
      </c>
      <c r="B991" t="s">
        <v>56</v>
      </c>
      <c r="C991">
        <v>53</v>
      </c>
      <c r="D991" t="s">
        <v>61</v>
      </c>
      <c r="E991">
        <v>0</v>
      </c>
      <c r="F991" t="s">
        <v>1010</v>
      </c>
      <c r="G991">
        <v>95903</v>
      </c>
      <c r="H991">
        <v>39.125311</v>
      </c>
      <c r="I991">
        <v>-121.392283</v>
      </c>
      <c r="J991">
        <v>0</v>
      </c>
      <c r="K991">
        <v>29</v>
      </c>
      <c r="L991" t="s">
        <v>59</v>
      </c>
      <c r="M991" t="s">
        <v>61</v>
      </c>
      <c r="N991" t="s">
        <v>143</v>
      </c>
      <c r="O991" t="s">
        <v>143</v>
      </c>
      <c r="P991" t="s">
        <v>57</v>
      </c>
      <c r="Q991" t="s">
        <v>135</v>
      </c>
      <c r="R991" t="s">
        <v>131</v>
      </c>
      <c r="S991" t="s">
        <v>61</v>
      </c>
      <c r="T991" t="s">
        <v>57</v>
      </c>
      <c r="U991" t="s">
        <v>61</v>
      </c>
      <c r="V991" t="s">
        <v>61</v>
      </c>
      <c r="W991" t="s">
        <v>61</v>
      </c>
      <c r="X991" t="s">
        <v>61</v>
      </c>
      <c r="Y991" t="s">
        <v>61</v>
      </c>
      <c r="Z991" t="s">
        <v>57</v>
      </c>
      <c r="AA991" t="s">
        <v>77</v>
      </c>
      <c r="AB991" t="s">
        <v>57</v>
      </c>
      <c r="AC991" t="s">
        <v>87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88</v>
      </c>
      <c r="AK991" t="s">
        <v>101</v>
      </c>
      <c r="AL991" t="s">
        <v>102</v>
      </c>
      <c r="AM991">
        <v>1</v>
      </c>
      <c r="AN991">
        <v>0</v>
      </c>
      <c r="AO991">
        <v>0</v>
      </c>
      <c r="AP991" t="s">
        <v>164</v>
      </c>
      <c r="AQ991" t="s">
        <v>92</v>
      </c>
      <c r="AR991" t="s">
        <v>137</v>
      </c>
      <c r="AS991">
        <v>2</v>
      </c>
      <c r="AT991">
        <v>5654</v>
      </c>
      <c r="AU991">
        <v>1</v>
      </c>
      <c r="AV991">
        <v>1</v>
      </c>
      <c r="AW991">
        <v>0</v>
      </c>
      <c r="AX991">
        <v>30.6</v>
      </c>
      <c r="AY991">
        <v>4</v>
      </c>
      <c r="AZ991" t="s">
        <v>165</v>
      </c>
      <c r="BA991">
        <v>5</v>
      </c>
      <c r="BB991" t="s">
        <v>80</v>
      </c>
      <c r="BC991">
        <v>2</v>
      </c>
    </row>
    <row r="992" spans="1:55">
      <c r="A992" t="s">
        <v>2559</v>
      </c>
      <c r="B992" t="s">
        <v>56</v>
      </c>
      <c r="C992">
        <v>62</v>
      </c>
      <c r="D992" t="s">
        <v>57</v>
      </c>
      <c r="E992">
        <v>0</v>
      </c>
      <c r="F992" t="s">
        <v>2560</v>
      </c>
      <c r="G992">
        <v>96035</v>
      </c>
      <c r="H992">
        <v>40.03194</v>
      </c>
      <c r="I992">
        <v>-122.176023</v>
      </c>
      <c r="J992">
        <v>6</v>
      </c>
      <c r="K992">
        <v>10</v>
      </c>
      <c r="L992" t="s">
        <v>98</v>
      </c>
      <c r="M992" t="s">
        <v>57</v>
      </c>
      <c r="N992" t="s">
        <v>2561</v>
      </c>
      <c r="O992" t="s">
        <v>61</v>
      </c>
      <c r="P992" t="s">
        <v>57</v>
      </c>
      <c r="Q992" t="s">
        <v>62</v>
      </c>
      <c r="R992" t="s">
        <v>131</v>
      </c>
      <c r="S992" t="s">
        <v>61</v>
      </c>
      <c r="T992" t="s">
        <v>61</v>
      </c>
      <c r="U992" t="s">
        <v>57</v>
      </c>
      <c r="V992" t="s">
        <v>61</v>
      </c>
      <c r="W992" t="s">
        <v>57</v>
      </c>
      <c r="X992" t="s">
        <v>57</v>
      </c>
      <c r="Y992" t="s">
        <v>57</v>
      </c>
      <c r="Z992" t="s">
        <v>57</v>
      </c>
      <c r="AA992" t="s">
        <v>77</v>
      </c>
      <c r="AB992" t="s">
        <v>57</v>
      </c>
      <c r="AC992" t="s">
        <v>65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66</v>
      </c>
      <c r="AM992">
        <v>0</v>
      </c>
      <c r="AN992">
        <v>1</v>
      </c>
      <c r="AO992">
        <v>0</v>
      </c>
      <c r="AP992" t="s">
        <v>67</v>
      </c>
      <c r="AQ992" t="s">
        <v>124</v>
      </c>
      <c r="AR992" t="s">
        <v>69</v>
      </c>
      <c r="AS992">
        <v>5</v>
      </c>
      <c r="AT992">
        <v>3357</v>
      </c>
      <c r="AU992">
        <v>1</v>
      </c>
      <c r="AV992">
        <v>0</v>
      </c>
      <c r="AW992">
        <v>1</v>
      </c>
      <c r="AX992">
        <v>0</v>
      </c>
      <c r="AY992">
        <v>2</v>
      </c>
      <c r="AZ992" t="s">
        <v>70</v>
      </c>
      <c r="BA992">
        <v>4</v>
      </c>
      <c r="BB992" t="s">
        <v>80</v>
      </c>
      <c r="BC992">
        <v>2</v>
      </c>
    </row>
    <row r="993" spans="1:55">
      <c r="A993" t="s">
        <v>2562</v>
      </c>
      <c r="B993" t="s">
        <v>56</v>
      </c>
      <c r="C993">
        <v>42</v>
      </c>
      <c r="D993" t="s">
        <v>57</v>
      </c>
      <c r="E993">
        <v>0</v>
      </c>
      <c r="F993" t="s">
        <v>226</v>
      </c>
      <c r="G993">
        <v>90035</v>
      </c>
      <c r="H993">
        <v>34.051809</v>
      </c>
      <c r="I993">
        <v>-118.383843</v>
      </c>
      <c r="J993">
        <v>10</v>
      </c>
      <c r="K993">
        <v>26</v>
      </c>
      <c r="L993" t="s">
        <v>216</v>
      </c>
      <c r="M993" t="s">
        <v>57</v>
      </c>
      <c r="N993" t="s">
        <v>2563</v>
      </c>
      <c r="O993" t="s">
        <v>61</v>
      </c>
      <c r="P993" t="s">
        <v>61</v>
      </c>
      <c r="Q993" t="s">
        <v>143</v>
      </c>
      <c r="R993" t="s">
        <v>143</v>
      </c>
      <c r="S993" t="s">
        <v>143</v>
      </c>
      <c r="T993" t="s">
        <v>143</v>
      </c>
      <c r="U993" t="s">
        <v>143</v>
      </c>
      <c r="V993" t="s">
        <v>143</v>
      </c>
      <c r="W993" t="s">
        <v>143</v>
      </c>
      <c r="X993" t="s">
        <v>143</v>
      </c>
      <c r="Y993" t="s">
        <v>143</v>
      </c>
      <c r="Z993" t="s">
        <v>143</v>
      </c>
      <c r="AA993" t="s">
        <v>64</v>
      </c>
      <c r="AB993" t="s">
        <v>61</v>
      </c>
      <c r="AC993" t="s">
        <v>65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66</v>
      </c>
      <c r="AM993">
        <v>0</v>
      </c>
      <c r="AN993">
        <v>1</v>
      </c>
      <c r="AO993">
        <v>1</v>
      </c>
      <c r="AP993" t="s">
        <v>164</v>
      </c>
      <c r="AQ993" t="s">
        <v>78</v>
      </c>
      <c r="AR993" t="s">
        <v>79</v>
      </c>
      <c r="AT993">
        <v>27799</v>
      </c>
      <c r="AU993">
        <v>1</v>
      </c>
      <c r="AV993">
        <v>0</v>
      </c>
      <c r="AW993">
        <v>1</v>
      </c>
      <c r="AX993">
        <v>0</v>
      </c>
      <c r="AY993">
        <v>4</v>
      </c>
      <c r="AZ993" t="s">
        <v>165</v>
      </c>
      <c r="BA993">
        <v>1</v>
      </c>
      <c r="BB993" t="s">
        <v>71</v>
      </c>
      <c r="BC993">
        <v>4</v>
      </c>
    </row>
    <row r="994" spans="1:55">
      <c r="A994" t="s">
        <v>2564</v>
      </c>
      <c r="B994" t="s">
        <v>56</v>
      </c>
      <c r="C994">
        <v>33</v>
      </c>
      <c r="D994" t="s">
        <v>61</v>
      </c>
      <c r="E994">
        <v>0</v>
      </c>
      <c r="F994" t="s">
        <v>2516</v>
      </c>
      <c r="G994">
        <v>90230</v>
      </c>
      <c r="H994">
        <v>33.993991</v>
      </c>
      <c r="I994">
        <v>-118.39704</v>
      </c>
      <c r="J994">
        <v>0</v>
      </c>
      <c r="K994">
        <v>13</v>
      </c>
      <c r="L994" t="s">
        <v>59</v>
      </c>
      <c r="M994" t="s">
        <v>61</v>
      </c>
      <c r="N994" t="s">
        <v>143</v>
      </c>
      <c r="O994" t="s">
        <v>143</v>
      </c>
      <c r="P994" t="s">
        <v>57</v>
      </c>
      <c r="Q994" t="s">
        <v>135</v>
      </c>
      <c r="R994" t="s">
        <v>313</v>
      </c>
      <c r="S994" t="s">
        <v>61</v>
      </c>
      <c r="T994" t="s">
        <v>57</v>
      </c>
      <c r="U994" t="s">
        <v>61</v>
      </c>
      <c r="V994" t="s">
        <v>61</v>
      </c>
      <c r="W994" t="s">
        <v>61</v>
      </c>
      <c r="X994" t="s">
        <v>61</v>
      </c>
      <c r="Y994" t="s">
        <v>61</v>
      </c>
      <c r="Z994" t="s">
        <v>57</v>
      </c>
      <c r="AA994" t="s">
        <v>77</v>
      </c>
      <c r="AB994" t="s">
        <v>61</v>
      </c>
      <c r="AC994" t="s">
        <v>87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66</v>
      </c>
      <c r="AM994">
        <v>0</v>
      </c>
      <c r="AN994">
        <v>1</v>
      </c>
      <c r="AO994">
        <v>0</v>
      </c>
      <c r="AP994" t="s">
        <v>103</v>
      </c>
      <c r="AQ994" t="s">
        <v>68</v>
      </c>
      <c r="AR994" t="s">
        <v>182</v>
      </c>
      <c r="AS994">
        <v>2</v>
      </c>
      <c r="AT994">
        <v>31963</v>
      </c>
      <c r="AU994">
        <v>1</v>
      </c>
      <c r="AV994">
        <v>0</v>
      </c>
      <c r="AW994">
        <v>1</v>
      </c>
      <c r="AX994">
        <v>0</v>
      </c>
      <c r="AY994">
        <v>3</v>
      </c>
      <c r="AZ994" t="s">
        <v>106</v>
      </c>
      <c r="BA994">
        <v>5</v>
      </c>
      <c r="BB994" t="s">
        <v>80</v>
      </c>
      <c r="BC994">
        <v>2</v>
      </c>
    </row>
    <row r="995" spans="1:55">
      <c r="A995" t="s">
        <v>2565</v>
      </c>
      <c r="B995" t="s">
        <v>73</v>
      </c>
      <c r="C995">
        <v>40</v>
      </c>
      <c r="D995" t="s">
        <v>57</v>
      </c>
      <c r="E995">
        <v>2</v>
      </c>
      <c r="F995" t="s">
        <v>226</v>
      </c>
      <c r="G995">
        <v>90021</v>
      </c>
      <c r="H995">
        <v>34.029043</v>
      </c>
      <c r="I995">
        <v>-118.239504</v>
      </c>
      <c r="J995">
        <v>7</v>
      </c>
      <c r="K995">
        <v>66</v>
      </c>
      <c r="L995" t="s">
        <v>59</v>
      </c>
      <c r="M995" t="s">
        <v>57</v>
      </c>
      <c r="N995" t="s">
        <v>2566</v>
      </c>
      <c r="O995" t="s">
        <v>61</v>
      </c>
      <c r="P995" t="s">
        <v>57</v>
      </c>
      <c r="Q995" t="s">
        <v>85</v>
      </c>
      <c r="R995" t="s">
        <v>156</v>
      </c>
      <c r="S995" t="s">
        <v>57</v>
      </c>
      <c r="T995" t="s">
        <v>57</v>
      </c>
      <c r="U995" t="s">
        <v>57</v>
      </c>
      <c r="V995" t="s">
        <v>61</v>
      </c>
      <c r="W995" t="s">
        <v>57</v>
      </c>
      <c r="X995" t="s">
        <v>57</v>
      </c>
      <c r="Y995" t="s">
        <v>57</v>
      </c>
      <c r="Z995" t="s">
        <v>57</v>
      </c>
      <c r="AA995" t="s">
        <v>64</v>
      </c>
      <c r="AB995" t="s">
        <v>57</v>
      </c>
      <c r="AC995" t="s">
        <v>87</v>
      </c>
      <c r="AD995">
        <v>103.15</v>
      </c>
      <c r="AE995">
        <v>7031.3</v>
      </c>
      <c r="AF995">
        <v>0</v>
      </c>
      <c r="AG995">
        <v>0</v>
      </c>
      <c r="AH995">
        <v>2603.7</v>
      </c>
      <c r="AI995">
        <v>9635</v>
      </c>
      <c r="AJ995" t="s">
        <v>66</v>
      </c>
      <c r="AM995">
        <v>0</v>
      </c>
      <c r="AN995">
        <v>1</v>
      </c>
      <c r="AO995">
        <v>0</v>
      </c>
      <c r="AP995" t="s">
        <v>123</v>
      </c>
      <c r="AQ995" t="s">
        <v>78</v>
      </c>
      <c r="AR995" t="s">
        <v>105</v>
      </c>
      <c r="AS995">
        <v>7</v>
      </c>
      <c r="AT995">
        <v>3012</v>
      </c>
      <c r="AU995">
        <v>1</v>
      </c>
      <c r="AV995">
        <v>0</v>
      </c>
      <c r="AW995">
        <v>1</v>
      </c>
      <c r="AX995">
        <v>0</v>
      </c>
      <c r="AY995">
        <v>6</v>
      </c>
      <c r="AZ995" t="s">
        <v>125</v>
      </c>
      <c r="BA995">
        <v>2</v>
      </c>
      <c r="BB995" t="s">
        <v>126</v>
      </c>
      <c r="BC995">
        <v>3</v>
      </c>
    </row>
    <row r="996" spans="1:55">
      <c r="A996" t="s">
        <v>2567</v>
      </c>
      <c r="B996" t="s">
        <v>73</v>
      </c>
      <c r="C996">
        <v>51</v>
      </c>
      <c r="D996" t="s">
        <v>57</v>
      </c>
      <c r="E996">
        <v>0</v>
      </c>
      <c r="F996" t="s">
        <v>1759</v>
      </c>
      <c r="G996">
        <v>96055</v>
      </c>
      <c r="H996">
        <v>40.059385</v>
      </c>
      <c r="I996">
        <v>-122.091481</v>
      </c>
      <c r="J996">
        <v>1</v>
      </c>
      <c r="K996">
        <v>70</v>
      </c>
      <c r="L996" t="s">
        <v>119</v>
      </c>
      <c r="M996" t="s">
        <v>57</v>
      </c>
      <c r="N996" t="s">
        <v>2568</v>
      </c>
      <c r="O996" t="s">
        <v>57</v>
      </c>
      <c r="P996" t="s">
        <v>57</v>
      </c>
      <c r="Q996" t="s">
        <v>85</v>
      </c>
      <c r="R996" t="s">
        <v>163</v>
      </c>
      <c r="S996" t="s">
        <v>57</v>
      </c>
      <c r="T996" t="s">
        <v>57</v>
      </c>
      <c r="U996" t="s">
        <v>57</v>
      </c>
      <c r="V996" t="s">
        <v>57</v>
      </c>
      <c r="W996" t="s">
        <v>57</v>
      </c>
      <c r="X996" t="s">
        <v>57</v>
      </c>
      <c r="Y996" t="s">
        <v>57</v>
      </c>
      <c r="Z996" t="s">
        <v>61</v>
      </c>
      <c r="AA996" t="s">
        <v>64</v>
      </c>
      <c r="AB996" t="s">
        <v>61</v>
      </c>
      <c r="AC996" t="s">
        <v>65</v>
      </c>
      <c r="AD996">
        <v>115.65</v>
      </c>
      <c r="AE996">
        <v>7968.85</v>
      </c>
      <c r="AF996">
        <v>0</v>
      </c>
      <c r="AG996">
        <v>10</v>
      </c>
      <c r="AH996">
        <v>1201.9</v>
      </c>
      <c r="AI996">
        <v>9180.75</v>
      </c>
      <c r="AJ996" t="s">
        <v>88</v>
      </c>
      <c r="AK996" t="s">
        <v>101</v>
      </c>
      <c r="AL996" t="s">
        <v>102</v>
      </c>
      <c r="AM996">
        <v>1</v>
      </c>
      <c r="AN996">
        <v>0</v>
      </c>
      <c r="AO996">
        <v>0</v>
      </c>
      <c r="AP996" t="s">
        <v>123</v>
      </c>
      <c r="AQ996" t="s">
        <v>92</v>
      </c>
      <c r="AR996" t="s">
        <v>105</v>
      </c>
      <c r="AS996">
        <v>7</v>
      </c>
      <c r="AT996">
        <v>3756</v>
      </c>
      <c r="AU996">
        <v>1</v>
      </c>
      <c r="AV996">
        <v>1</v>
      </c>
      <c r="AW996">
        <v>0</v>
      </c>
      <c r="AX996">
        <v>115.65</v>
      </c>
      <c r="AY996">
        <v>6</v>
      </c>
      <c r="AZ996" t="s">
        <v>125</v>
      </c>
      <c r="BA996">
        <v>3</v>
      </c>
      <c r="BB996" t="s">
        <v>126</v>
      </c>
      <c r="BC996">
        <v>3</v>
      </c>
    </row>
    <row r="997" spans="1:55">
      <c r="A997" t="s">
        <v>2569</v>
      </c>
      <c r="B997" t="s">
        <v>73</v>
      </c>
      <c r="C997">
        <v>54</v>
      </c>
      <c r="D997" t="s">
        <v>57</v>
      </c>
      <c r="E997">
        <v>0</v>
      </c>
      <c r="F997" t="s">
        <v>226</v>
      </c>
      <c r="G997">
        <v>90062</v>
      </c>
      <c r="H997">
        <v>34.003553</v>
      </c>
      <c r="I997">
        <v>-118.308933</v>
      </c>
      <c r="J997">
        <v>1</v>
      </c>
      <c r="K997">
        <v>1</v>
      </c>
      <c r="L997" t="s">
        <v>59</v>
      </c>
      <c r="M997" t="s">
        <v>57</v>
      </c>
      <c r="N997" t="s">
        <v>2570</v>
      </c>
      <c r="O997" t="s">
        <v>61</v>
      </c>
      <c r="P997" t="s">
        <v>57</v>
      </c>
      <c r="Q997" t="s">
        <v>85</v>
      </c>
      <c r="R997" t="s">
        <v>86</v>
      </c>
      <c r="S997" t="s">
        <v>61</v>
      </c>
      <c r="T997" t="s">
        <v>61</v>
      </c>
      <c r="U997" t="s">
        <v>61</v>
      </c>
      <c r="V997" t="s">
        <v>61</v>
      </c>
      <c r="W997" t="s">
        <v>61</v>
      </c>
      <c r="X997" t="s">
        <v>61</v>
      </c>
      <c r="Y997" t="s">
        <v>61</v>
      </c>
      <c r="Z997" t="s">
        <v>57</v>
      </c>
      <c r="AA997" t="s">
        <v>77</v>
      </c>
      <c r="AB997" t="s">
        <v>57</v>
      </c>
      <c r="AC997" t="s">
        <v>87</v>
      </c>
      <c r="AD997">
        <v>69.15000000000001</v>
      </c>
      <c r="AE997">
        <v>69.15000000000001</v>
      </c>
      <c r="AF997">
        <v>0</v>
      </c>
      <c r="AG997">
        <v>0</v>
      </c>
      <c r="AH997">
        <v>2.2</v>
      </c>
      <c r="AI997">
        <v>71.34999999999999</v>
      </c>
      <c r="AJ997" t="s">
        <v>88</v>
      </c>
      <c r="AK997" t="s">
        <v>89</v>
      </c>
      <c r="AL997" t="s">
        <v>356</v>
      </c>
      <c r="AM997">
        <v>1</v>
      </c>
      <c r="AN997">
        <v>0</v>
      </c>
      <c r="AO997">
        <v>0</v>
      </c>
      <c r="AP997" t="s">
        <v>91</v>
      </c>
      <c r="AQ997" t="s">
        <v>92</v>
      </c>
      <c r="AR997" t="s">
        <v>69</v>
      </c>
      <c r="AS997">
        <v>1</v>
      </c>
      <c r="AT997">
        <v>29299</v>
      </c>
      <c r="AU997">
        <v>1</v>
      </c>
      <c r="AV997">
        <v>1</v>
      </c>
      <c r="AW997">
        <v>0</v>
      </c>
      <c r="AX997">
        <v>69.15000000000001</v>
      </c>
      <c r="AY997">
        <v>1</v>
      </c>
      <c r="AZ997" t="s">
        <v>94</v>
      </c>
      <c r="BA997">
        <v>9</v>
      </c>
      <c r="BB997" t="s">
        <v>95</v>
      </c>
      <c r="BC997">
        <v>1</v>
      </c>
    </row>
    <row r="998" spans="1:55">
      <c r="A998" t="s">
        <v>2571</v>
      </c>
      <c r="B998" t="s">
        <v>56</v>
      </c>
      <c r="C998">
        <v>39</v>
      </c>
      <c r="D998" t="s">
        <v>61</v>
      </c>
      <c r="E998">
        <v>0</v>
      </c>
      <c r="F998" t="s">
        <v>252</v>
      </c>
      <c r="G998">
        <v>92117</v>
      </c>
      <c r="H998">
        <v>32.825086</v>
      </c>
      <c r="I998">
        <v>-117.199424</v>
      </c>
      <c r="J998">
        <v>0</v>
      </c>
      <c r="K998">
        <v>57</v>
      </c>
      <c r="L998" t="s">
        <v>59</v>
      </c>
      <c r="M998" t="s">
        <v>57</v>
      </c>
      <c r="N998" t="s">
        <v>2572</v>
      </c>
      <c r="O998" t="s">
        <v>61</v>
      </c>
      <c r="P998" t="s">
        <v>57</v>
      </c>
      <c r="Q998" t="s">
        <v>85</v>
      </c>
      <c r="R998" t="s">
        <v>296</v>
      </c>
      <c r="S998" t="s">
        <v>61</v>
      </c>
      <c r="T998" t="s">
        <v>61</v>
      </c>
      <c r="U998" t="s">
        <v>57</v>
      </c>
      <c r="V998" t="s">
        <v>61</v>
      </c>
      <c r="W998" t="s">
        <v>57</v>
      </c>
      <c r="X998" t="s">
        <v>57</v>
      </c>
      <c r="Y998" t="s">
        <v>57</v>
      </c>
      <c r="Z998" t="s">
        <v>57</v>
      </c>
      <c r="AA998" t="s">
        <v>122</v>
      </c>
      <c r="AB998" t="s">
        <v>57</v>
      </c>
      <c r="AC998" t="s">
        <v>87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88</v>
      </c>
      <c r="AK998" t="s">
        <v>89</v>
      </c>
      <c r="AL998" t="s">
        <v>181</v>
      </c>
      <c r="AM998">
        <v>1</v>
      </c>
      <c r="AN998">
        <v>0</v>
      </c>
      <c r="AO998">
        <v>0</v>
      </c>
      <c r="AP998" t="s">
        <v>123</v>
      </c>
      <c r="AQ998" t="s">
        <v>68</v>
      </c>
      <c r="AR998" t="s">
        <v>105</v>
      </c>
      <c r="AS998">
        <v>5</v>
      </c>
      <c r="AT998">
        <v>51213</v>
      </c>
      <c r="AU998">
        <v>1</v>
      </c>
      <c r="AV998">
        <v>1</v>
      </c>
      <c r="AW998">
        <v>0</v>
      </c>
      <c r="AX998">
        <v>95.25</v>
      </c>
      <c r="AY998">
        <v>6</v>
      </c>
      <c r="AZ998" t="s">
        <v>125</v>
      </c>
      <c r="BA998">
        <v>4</v>
      </c>
      <c r="BB998" t="s">
        <v>80</v>
      </c>
      <c r="BC998">
        <v>2</v>
      </c>
    </row>
    <row r="999" spans="1:55">
      <c r="A999" t="s">
        <v>2573</v>
      </c>
      <c r="B999" t="s">
        <v>56</v>
      </c>
      <c r="C999">
        <v>61</v>
      </c>
      <c r="D999" t="s">
        <v>57</v>
      </c>
      <c r="E999">
        <v>3</v>
      </c>
      <c r="F999" t="s">
        <v>2574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59</v>
      </c>
      <c r="M999" t="s">
        <v>57</v>
      </c>
      <c r="N999" t="s">
        <v>223</v>
      </c>
      <c r="O999" t="s">
        <v>57</v>
      </c>
      <c r="P999" t="s">
        <v>57</v>
      </c>
      <c r="Q999" t="s">
        <v>85</v>
      </c>
      <c r="R999" t="s">
        <v>86</v>
      </c>
      <c r="S999" t="s">
        <v>61</v>
      </c>
      <c r="T999" t="s">
        <v>57</v>
      </c>
      <c r="U999" t="s">
        <v>57</v>
      </c>
      <c r="V999" t="s">
        <v>61</v>
      </c>
      <c r="W999" t="s">
        <v>57</v>
      </c>
      <c r="X999" t="s">
        <v>57</v>
      </c>
      <c r="Y999" t="s">
        <v>57</v>
      </c>
      <c r="Z999" t="s">
        <v>57</v>
      </c>
      <c r="AA999" t="s">
        <v>64</v>
      </c>
      <c r="AB999" t="s">
        <v>57</v>
      </c>
      <c r="AC999" t="s">
        <v>65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66</v>
      </c>
      <c r="AM999">
        <v>0</v>
      </c>
      <c r="AN999">
        <v>1</v>
      </c>
      <c r="AO999">
        <v>0</v>
      </c>
      <c r="AP999" t="s">
        <v>123</v>
      </c>
      <c r="AQ999" t="s">
        <v>124</v>
      </c>
      <c r="AR999" t="s">
        <v>105</v>
      </c>
      <c r="AS999">
        <v>6</v>
      </c>
      <c r="AT999">
        <v>24093</v>
      </c>
      <c r="AU999">
        <v>1</v>
      </c>
      <c r="AV999">
        <v>0</v>
      </c>
      <c r="AW999">
        <v>1</v>
      </c>
      <c r="AX999">
        <v>0</v>
      </c>
      <c r="AY999">
        <v>6</v>
      </c>
      <c r="AZ999" t="s">
        <v>125</v>
      </c>
      <c r="BA999">
        <v>2</v>
      </c>
      <c r="BB999" t="s">
        <v>126</v>
      </c>
      <c r="BC999">
        <v>3</v>
      </c>
    </row>
    <row r="1000" spans="1:55">
      <c r="A1000" t="s">
        <v>2575</v>
      </c>
      <c r="B1000" t="s">
        <v>73</v>
      </c>
      <c r="C1000">
        <v>48</v>
      </c>
      <c r="D1000" t="s">
        <v>57</v>
      </c>
      <c r="E1000">
        <v>0</v>
      </c>
      <c r="F1000" t="s">
        <v>1219</v>
      </c>
      <c r="G1000">
        <v>93263</v>
      </c>
      <c r="H1000">
        <v>35.490705</v>
      </c>
      <c r="I1000">
        <v>-119.286833</v>
      </c>
      <c r="J1000">
        <v>1</v>
      </c>
      <c r="K1000">
        <v>1</v>
      </c>
      <c r="L1000" t="s">
        <v>83</v>
      </c>
      <c r="M1000" t="s">
        <v>57</v>
      </c>
      <c r="N1000" t="s">
        <v>1726</v>
      </c>
      <c r="O1000" t="s">
        <v>61</v>
      </c>
      <c r="P1000" t="s">
        <v>57</v>
      </c>
      <c r="Q1000" t="s">
        <v>62</v>
      </c>
      <c r="R1000" t="s">
        <v>1317</v>
      </c>
      <c r="S1000" t="s">
        <v>61</v>
      </c>
      <c r="T1000" t="s">
        <v>61</v>
      </c>
      <c r="U1000" t="s">
        <v>61</v>
      </c>
      <c r="V1000" t="s">
        <v>61</v>
      </c>
      <c r="W1000" t="s">
        <v>61</v>
      </c>
      <c r="X1000" t="s">
        <v>57</v>
      </c>
      <c r="Y1000" t="s">
        <v>57</v>
      </c>
      <c r="Z1000" t="s">
        <v>57</v>
      </c>
      <c r="AA1000" t="s">
        <v>77</v>
      </c>
      <c r="AB1000" t="s">
        <v>61</v>
      </c>
      <c r="AC1000" t="s">
        <v>87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88</v>
      </c>
      <c r="AK1000" t="s">
        <v>89</v>
      </c>
      <c r="AL1000" t="s">
        <v>90</v>
      </c>
      <c r="AM1000">
        <v>1</v>
      </c>
      <c r="AN1000">
        <v>0</v>
      </c>
      <c r="AO1000">
        <v>0</v>
      </c>
      <c r="AP1000" t="s">
        <v>91</v>
      </c>
      <c r="AQ1000" t="s">
        <v>78</v>
      </c>
      <c r="AR1000" t="s">
        <v>93</v>
      </c>
      <c r="AS1000">
        <v>3</v>
      </c>
      <c r="AT1000">
        <v>15177</v>
      </c>
      <c r="AU1000">
        <v>1</v>
      </c>
      <c r="AV1000">
        <v>1</v>
      </c>
      <c r="AW1000">
        <v>0</v>
      </c>
      <c r="AX1000">
        <v>80</v>
      </c>
      <c r="AY1000">
        <v>1</v>
      </c>
      <c r="AZ1000" t="s">
        <v>94</v>
      </c>
      <c r="BA1000">
        <v>7</v>
      </c>
      <c r="BB1000" t="s">
        <v>95</v>
      </c>
      <c r="BC1000">
        <v>1</v>
      </c>
    </row>
    <row r="1001" spans="1:55">
      <c r="A1001" t="s">
        <v>2576</v>
      </c>
      <c r="B1001" t="s">
        <v>73</v>
      </c>
      <c r="C1001">
        <v>33</v>
      </c>
      <c r="D1001" t="s">
        <v>61</v>
      </c>
      <c r="E1001">
        <v>0</v>
      </c>
      <c r="F1001" t="s">
        <v>2577</v>
      </c>
      <c r="G1001">
        <v>96130</v>
      </c>
      <c r="H1001">
        <v>40.559177</v>
      </c>
      <c r="I1001">
        <v>-120.612113</v>
      </c>
      <c r="J1001">
        <v>0</v>
      </c>
      <c r="K1001">
        <v>3</v>
      </c>
      <c r="L1001" t="s">
        <v>83</v>
      </c>
      <c r="M1001" t="s">
        <v>57</v>
      </c>
      <c r="N1001" t="s">
        <v>2578</v>
      </c>
      <c r="O1001" t="s">
        <v>61</v>
      </c>
      <c r="P1001" t="s">
        <v>61</v>
      </c>
      <c r="Q1001" t="s">
        <v>143</v>
      </c>
      <c r="R1001" t="s">
        <v>143</v>
      </c>
      <c r="S1001" t="s">
        <v>143</v>
      </c>
      <c r="T1001" t="s">
        <v>143</v>
      </c>
      <c r="U1001" t="s">
        <v>143</v>
      </c>
      <c r="V1001" t="s">
        <v>143</v>
      </c>
      <c r="W1001" t="s">
        <v>143</v>
      </c>
      <c r="X1001" t="s">
        <v>143</v>
      </c>
      <c r="Y1001" t="s">
        <v>143</v>
      </c>
      <c r="Z1001" t="s">
        <v>143</v>
      </c>
      <c r="AA1001" t="s">
        <v>77</v>
      </c>
      <c r="AB1001" t="s">
        <v>57</v>
      </c>
      <c r="AC1001" t="s">
        <v>307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88</v>
      </c>
      <c r="AK1001" t="s">
        <v>201</v>
      </c>
      <c r="AL1001" t="s">
        <v>202</v>
      </c>
      <c r="AM1001">
        <v>1</v>
      </c>
      <c r="AN1001">
        <v>0</v>
      </c>
      <c r="AO1001">
        <v>0</v>
      </c>
      <c r="AP1001" t="s">
        <v>91</v>
      </c>
      <c r="AQ1001" t="s">
        <v>68</v>
      </c>
      <c r="AR1001" t="s">
        <v>182</v>
      </c>
      <c r="AT1001">
        <v>19440</v>
      </c>
      <c r="AU1001">
        <v>1</v>
      </c>
      <c r="AV1001">
        <v>1</v>
      </c>
      <c r="AW1001">
        <v>0</v>
      </c>
      <c r="AX1001">
        <v>19.8</v>
      </c>
      <c r="AY1001">
        <v>1</v>
      </c>
      <c r="AZ1001" t="s">
        <v>94</v>
      </c>
      <c r="BA1001">
        <v>8</v>
      </c>
      <c r="BB1001" t="s">
        <v>95</v>
      </c>
      <c r="BC1001">
        <v>1</v>
      </c>
    </row>
    <row r="1002" spans="1:55">
      <c r="A1002" t="s">
        <v>2579</v>
      </c>
      <c r="B1002" t="s">
        <v>56</v>
      </c>
      <c r="C1002">
        <v>33</v>
      </c>
      <c r="D1002" t="s">
        <v>61</v>
      </c>
      <c r="E1002">
        <v>0</v>
      </c>
      <c r="F1002" t="s">
        <v>2184</v>
      </c>
      <c r="G1002">
        <v>93626</v>
      </c>
      <c r="H1002">
        <v>37.027663</v>
      </c>
      <c r="I1002">
        <v>-119.69056</v>
      </c>
      <c r="J1002">
        <v>0</v>
      </c>
      <c r="K1002">
        <v>10</v>
      </c>
      <c r="L1002" t="s">
        <v>59</v>
      </c>
      <c r="M1002" t="s">
        <v>57</v>
      </c>
      <c r="N1002" t="s">
        <v>2580</v>
      </c>
      <c r="O1002" t="s">
        <v>57</v>
      </c>
      <c r="P1002" t="s">
        <v>57</v>
      </c>
      <c r="Q1002" t="s">
        <v>85</v>
      </c>
      <c r="R1002" t="s">
        <v>86</v>
      </c>
      <c r="S1002" t="s">
        <v>61</v>
      </c>
      <c r="T1002" t="s">
        <v>61</v>
      </c>
      <c r="U1002" t="s">
        <v>61</v>
      </c>
      <c r="V1002" t="s">
        <v>57</v>
      </c>
      <c r="W1002" t="s">
        <v>57</v>
      </c>
      <c r="X1002" t="s">
        <v>57</v>
      </c>
      <c r="Y1002" t="s">
        <v>57</v>
      </c>
      <c r="Z1002" t="s">
        <v>61</v>
      </c>
      <c r="AA1002" t="s">
        <v>77</v>
      </c>
      <c r="AB1002" t="s">
        <v>57</v>
      </c>
      <c r="AC1002" t="s">
        <v>87</v>
      </c>
      <c r="AD1002">
        <v>98.5</v>
      </c>
      <c r="AE1002">
        <v>1058.25</v>
      </c>
      <c r="AF1002">
        <v>0</v>
      </c>
      <c r="AG1002">
        <v>110</v>
      </c>
      <c r="AH1002">
        <v>145.3</v>
      </c>
      <c r="AI1002">
        <v>1313.55</v>
      </c>
      <c r="AJ1002" t="s">
        <v>88</v>
      </c>
      <c r="AK1002" t="s">
        <v>89</v>
      </c>
      <c r="AL1002" t="s">
        <v>90</v>
      </c>
      <c r="AM1002">
        <v>1</v>
      </c>
      <c r="AN1002">
        <v>0</v>
      </c>
      <c r="AO1002">
        <v>0</v>
      </c>
      <c r="AP1002" t="s">
        <v>67</v>
      </c>
      <c r="AQ1002" t="s">
        <v>68</v>
      </c>
      <c r="AR1002" t="s">
        <v>105</v>
      </c>
      <c r="AS1002">
        <v>4</v>
      </c>
      <c r="AT1002">
        <v>1125</v>
      </c>
      <c r="AU1002">
        <v>1</v>
      </c>
      <c r="AV1002">
        <v>1</v>
      </c>
      <c r="AW1002">
        <v>0</v>
      </c>
      <c r="AX1002">
        <v>98.5</v>
      </c>
      <c r="AY1002">
        <v>2</v>
      </c>
      <c r="AZ1002" t="s">
        <v>70</v>
      </c>
      <c r="BA1002">
        <v>7</v>
      </c>
      <c r="BB1002" t="s">
        <v>95</v>
      </c>
      <c r="BC1002">
        <v>1</v>
      </c>
    </row>
    <row r="1003" spans="1:55">
      <c r="A1003" t="s">
        <v>2581</v>
      </c>
      <c r="B1003" t="s">
        <v>56</v>
      </c>
      <c r="C1003">
        <v>22</v>
      </c>
      <c r="D1003" t="s">
        <v>61</v>
      </c>
      <c r="E1003">
        <v>0</v>
      </c>
      <c r="F1003" t="s">
        <v>2582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59</v>
      </c>
      <c r="M1003" t="s">
        <v>57</v>
      </c>
      <c r="N1003" t="s">
        <v>2583</v>
      </c>
      <c r="O1003" t="s">
        <v>61</v>
      </c>
      <c r="P1003" t="s">
        <v>57</v>
      </c>
      <c r="Q1003" t="s">
        <v>85</v>
      </c>
      <c r="R1003" t="s">
        <v>285</v>
      </c>
      <c r="S1003" t="s">
        <v>61</v>
      </c>
      <c r="T1003" t="s">
        <v>57</v>
      </c>
      <c r="U1003" t="s">
        <v>61</v>
      </c>
      <c r="V1003" t="s">
        <v>61</v>
      </c>
      <c r="W1003" t="s">
        <v>61</v>
      </c>
      <c r="X1003" t="s">
        <v>61</v>
      </c>
      <c r="Y1003" t="s">
        <v>57</v>
      </c>
      <c r="Z1003" t="s">
        <v>57</v>
      </c>
      <c r="AA1003" t="s">
        <v>77</v>
      </c>
      <c r="AB1003" t="s">
        <v>57</v>
      </c>
      <c r="AC1003" t="s">
        <v>87</v>
      </c>
      <c r="AD1003">
        <v>73.84999999999999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88</v>
      </c>
      <c r="AK1003" t="s">
        <v>205</v>
      </c>
      <c r="AL1003" t="s">
        <v>329</v>
      </c>
      <c r="AM1003">
        <v>1</v>
      </c>
      <c r="AN1003">
        <v>0</v>
      </c>
      <c r="AO1003">
        <v>0</v>
      </c>
      <c r="AP1003" t="s">
        <v>123</v>
      </c>
      <c r="AQ1003" t="s">
        <v>116</v>
      </c>
      <c r="AR1003" t="s">
        <v>93</v>
      </c>
      <c r="AS1003">
        <v>3</v>
      </c>
      <c r="AT1003">
        <v>13945</v>
      </c>
      <c r="AU1003">
        <v>1</v>
      </c>
      <c r="AV1003">
        <v>1</v>
      </c>
      <c r="AW1003">
        <v>0</v>
      </c>
      <c r="AX1003">
        <v>73.84999999999999</v>
      </c>
      <c r="AY1003">
        <v>6</v>
      </c>
      <c r="AZ1003" t="s">
        <v>125</v>
      </c>
      <c r="BA1003">
        <v>7</v>
      </c>
      <c r="BB1003" t="s">
        <v>95</v>
      </c>
      <c r="BC1003">
        <v>1</v>
      </c>
    </row>
    <row r="1004" spans="1:55">
      <c r="A1004" t="s">
        <v>2584</v>
      </c>
      <c r="B1004" t="s">
        <v>73</v>
      </c>
      <c r="C1004">
        <v>42</v>
      </c>
      <c r="D1004" t="s">
        <v>61</v>
      </c>
      <c r="E1004">
        <v>3</v>
      </c>
      <c r="F1004" t="s">
        <v>226</v>
      </c>
      <c r="G1004">
        <v>90007</v>
      </c>
      <c r="H1004">
        <v>34.027337</v>
      </c>
      <c r="I1004">
        <v>-118.28515</v>
      </c>
      <c r="J1004">
        <v>0</v>
      </c>
      <c r="K1004">
        <v>22</v>
      </c>
      <c r="L1004" t="s">
        <v>98</v>
      </c>
      <c r="M1004" t="s">
        <v>57</v>
      </c>
      <c r="N1004" t="s">
        <v>2585</v>
      </c>
      <c r="O1004" t="s">
        <v>57</v>
      </c>
      <c r="P1004" t="s">
        <v>57</v>
      </c>
      <c r="Q1004" t="s">
        <v>85</v>
      </c>
      <c r="R1004" t="s">
        <v>289</v>
      </c>
      <c r="S1004" t="s">
        <v>61</v>
      </c>
      <c r="T1004" t="s">
        <v>57</v>
      </c>
      <c r="U1004" t="s">
        <v>61</v>
      </c>
      <c r="V1004" t="s">
        <v>61</v>
      </c>
      <c r="W1004" t="s">
        <v>57</v>
      </c>
      <c r="X1004" t="s">
        <v>61</v>
      </c>
      <c r="Y1004" t="s">
        <v>61</v>
      </c>
      <c r="Z1004" t="s">
        <v>57</v>
      </c>
      <c r="AA1004" t="s">
        <v>77</v>
      </c>
      <c r="AB1004" t="s">
        <v>57</v>
      </c>
      <c r="AC1004" t="s">
        <v>65</v>
      </c>
      <c r="AD1004">
        <v>89.09999999999999</v>
      </c>
      <c r="AE1004">
        <v>1949.4</v>
      </c>
      <c r="AF1004">
        <v>0</v>
      </c>
      <c r="AG1004">
        <v>0</v>
      </c>
      <c r="AH1004">
        <v>649.88</v>
      </c>
      <c r="AI1004">
        <v>2599.28</v>
      </c>
      <c r="AJ1004" t="s">
        <v>66</v>
      </c>
      <c r="AM1004">
        <v>0</v>
      </c>
      <c r="AN1004">
        <v>1</v>
      </c>
      <c r="AO1004">
        <v>0</v>
      </c>
      <c r="AP1004" t="s">
        <v>103</v>
      </c>
      <c r="AQ1004" t="s">
        <v>78</v>
      </c>
      <c r="AR1004" t="s">
        <v>93</v>
      </c>
      <c r="AS1004">
        <v>3</v>
      </c>
      <c r="AT1004">
        <v>45025</v>
      </c>
      <c r="AU1004">
        <v>1</v>
      </c>
      <c r="AV1004">
        <v>0</v>
      </c>
      <c r="AW1004">
        <v>1</v>
      </c>
      <c r="AX1004">
        <v>0</v>
      </c>
      <c r="AY1004">
        <v>3</v>
      </c>
      <c r="AZ1004" t="s">
        <v>106</v>
      </c>
      <c r="BA1004">
        <v>6</v>
      </c>
      <c r="BB1004" t="s">
        <v>95</v>
      </c>
      <c r="BC1004">
        <v>1</v>
      </c>
    </row>
    <row r="1005" spans="1:55">
      <c r="A1005" t="s">
        <v>2586</v>
      </c>
      <c r="B1005" t="s">
        <v>73</v>
      </c>
      <c r="C1005">
        <v>31</v>
      </c>
      <c r="D1005" t="s">
        <v>57</v>
      </c>
      <c r="E1005">
        <v>1</v>
      </c>
      <c r="F1005" t="s">
        <v>1159</v>
      </c>
      <c r="G1005">
        <v>95446</v>
      </c>
      <c r="H1005">
        <v>38.52576</v>
      </c>
      <c r="I1005">
        <v>-123.013347</v>
      </c>
      <c r="J1005">
        <v>9</v>
      </c>
      <c r="K1005">
        <v>72</v>
      </c>
      <c r="L1005" t="s">
        <v>119</v>
      </c>
      <c r="M1005" t="s">
        <v>57</v>
      </c>
      <c r="N1005" t="s">
        <v>2587</v>
      </c>
      <c r="O1005" t="s">
        <v>57</v>
      </c>
      <c r="P1005" t="s">
        <v>57</v>
      </c>
      <c r="Q1005" t="s">
        <v>85</v>
      </c>
      <c r="R1005" t="s">
        <v>586</v>
      </c>
      <c r="S1005" t="s">
        <v>57</v>
      </c>
      <c r="T1005" t="s">
        <v>57</v>
      </c>
      <c r="U1005" t="s">
        <v>57</v>
      </c>
      <c r="V1005" t="s">
        <v>57</v>
      </c>
      <c r="W1005" t="s">
        <v>57</v>
      </c>
      <c r="X1005" t="s">
        <v>61</v>
      </c>
      <c r="Y1005" t="s">
        <v>61</v>
      </c>
      <c r="Z1005" t="s">
        <v>57</v>
      </c>
      <c r="AA1005" t="s">
        <v>122</v>
      </c>
      <c r="AB1005" t="s">
        <v>57</v>
      </c>
      <c r="AC1005" t="s">
        <v>65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66</v>
      </c>
      <c r="AM1005">
        <v>0</v>
      </c>
      <c r="AN1005">
        <v>1</v>
      </c>
      <c r="AO1005">
        <v>0</v>
      </c>
      <c r="AP1005" t="s">
        <v>123</v>
      </c>
      <c r="AQ1005" t="s">
        <v>68</v>
      </c>
      <c r="AR1005" t="s">
        <v>105</v>
      </c>
      <c r="AS1005">
        <v>6</v>
      </c>
      <c r="AT1005">
        <v>4913</v>
      </c>
      <c r="AU1005">
        <v>1</v>
      </c>
      <c r="AV1005">
        <v>0</v>
      </c>
      <c r="AW1005">
        <v>1</v>
      </c>
      <c r="AX1005">
        <v>0</v>
      </c>
      <c r="AY1005">
        <v>6</v>
      </c>
      <c r="AZ1005" t="s">
        <v>125</v>
      </c>
      <c r="BA1005">
        <v>2</v>
      </c>
      <c r="BB1005" t="s">
        <v>126</v>
      </c>
      <c r="BC1005">
        <v>3</v>
      </c>
    </row>
    <row r="1006" spans="1:55">
      <c r="A1006" t="s">
        <v>2588</v>
      </c>
      <c r="B1006" t="s">
        <v>73</v>
      </c>
      <c r="C1006">
        <v>61</v>
      </c>
      <c r="D1006" t="s">
        <v>61</v>
      </c>
      <c r="E1006">
        <v>0</v>
      </c>
      <c r="F1006" t="s">
        <v>2377</v>
      </c>
      <c r="G1006">
        <v>92347</v>
      </c>
      <c r="H1006">
        <v>34.983808</v>
      </c>
      <c r="I1006">
        <v>-117.239306</v>
      </c>
      <c r="J1006">
        <v>0</v>
      </c>
      <c r="K1006">
        <v>1</v>
      </c>
      <c r="L1006" t="s">
        <v>59</v>
      </c>
      <c r="M1006" t="s">
        <v>57</v>
      </c>
      <c r="N1006" t="s">
        <v>2589</v>
      </c>
      <c r="O1006" t="s">
        <v>57</v>
      </c>
      <c r="P1006" t="s">
        <v>57</v>
      </c>
      <c r="Q1006" t="s">
        <v>85</v>
      </c>
      <c r="R1006" t="s">
        <v>313</v>
      </c>
      <c r="S1006" t="s">
        <v>61</v>
      </c>
      <c r="T1006" t="s">
        <v>61</v>
      </c>
      <c r="U1006" t="s">
        <v>61</v>
      </c>
      <c r="V1006" t="s">
        <v>61</v>
      </c>
      <c r="W1006" t="s">
        <v>61</v>
      </c>
      <c r="X1006" t="s">
        <v>61</v>
      </c>
      <c r="Y1006" t="s">
        <v>61</v>
      </c>
      <c r="Z1006" t="s">
        <v>57</v>
      </c>
      <c r="AA1006" t="s">
        <v>77</v>
      </c>
      <c r="AB1006" t="s">
        <v>57</v>
      </c>
      <c r="AC1006" t="s">
        <v>87</v>
      </c>
      <c r="AD1006">
        <v>75.09999999999999</v>
      </c>
      <c r="AE1006">
        <v>75.09999999999999</v>
      </c>
      <c r="AF1006">
        <v>0</v>
      </c>
      <c r="AG1006">
        <v>0</v>
      </c>
      <c r="AH1006">
        <v>4.53</v>
      </c>
      <c r="AI1006">
        <v>79.63</v>
      </c>
      <c r="AJ1006" t="s">
        <v>170</v>
      </c>
      <c r="AM1006">
        <v>0</v>
      </c>
      <c r="AN1006">
        <v>0</v>
      </c>
      <c r="AO1006">
        <v>0</v>
      </c>
      <c r="AP1006" t="s">
        <v>91</v>
      </c>
      <c r="AQ1006" t="s">
        <v>124</v>
      </c>
      <c r="AR1006" t="s">
        <v>93</v>
      </c>
      <c r="AS1006">
        <v>1</v>
      </c>
      <c r="AT1006">
        <v>1933</v>
      </c>
      <c r="AU1006">
        <v>0</v>
      </c>
      <c r="AX1006">
        <v>0</v>
      </c>
      <c r="AY1006">
        <v>1</v>
      </c>
      <c r="AZ1006" t="s">
        <v>94</v>
      </c>
      <c r="BA1006">
        <v>10</v>
      </c>
      <c r="BB1006" t="s">
        <v>95</v>
      </c>
      <c r="BC1006">
        <v>1</v>
      </c>
    </row>
    <row r="1007" spans="1:55">
      <c r="A1007" t="s">
        <v>2590</v>
      </c>
      <c r="B1007" t="s">
        <v>56</v>
      </c>
      <c r="C1007">
        <v>59</v>
      </c>
      <c r="D1007" t="s">
        <v>57</v>
      </c>
      <c r="E1007">
        <v>2</v>
      </c>
      <c r="F1007" t="s">
        <v>565</v>
      </c>
      <c r="G1007">
        <v>94612</v>
      </c>
      <c r="H1007">
        <v>37.809014</v>
      </c>
      <c r="I1007">
        <v>-122.269739</v>
      </c>
      <c r="J1007">
        <v>3</v>
      </c>
      <c r="K1007">
        <v>39</v>
      </c>
      <c r="L1007" t="s">
        <v>59</v>
      </c>
      <c r="M1007" t="s">
        <v>57</v>
      </c>
      <c r="N1007" t="s">
        <v>2591</v>
      </c>
      <c r="O1007" t="s">
        <v>61</v>
      </c>
      <c r="P1007" t="s">
        <v>57</v>
      </c>
      <c r="Q1007" t="s">
        <v>135</v>
      </c>
      <c r="R1007" t="s">
        <v>110</v>
      </c>
      <c r="S1007" t="s">
        <v>57</v>
      </c>
      <c r="T1007" t="s">
        <v>61</v>
      </c>
      <c r="U1007" t="s">
        <v>61</v>
      </c>
      <c r="V1007" t="s">
        <v>61</v>
      </c>
      <c r="W1007" t="s">
        <v>61</v>
      </c>
      <c r="X1007" t="s">
        <v>61</v>
      </c>
      <c r="Y1007" t="s">
        <v>61</v>
      </c>
      <c r="Z1007" t="s">
        <v>57</v>
      </c>
      <c r="AA1007" t="s">
        <v>77</v>
      </c>
      <c r="AB1007" t="s">
        <v>61</v>
      </c>
      <c r="AC1007" t="s">
        <v>65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66</v>
      </c>
      <c r="AM1007">
        <v>0</v>
      </c>
      <c r="AN1007">
        <v>1</v>
      </c>
      <c r="AO1007">
        <v>0</v>
      </c>
      <c r="AP1007" t="s">
        <v>176</v>
      </c>
      <c r="AQ1007" t="s">
        <v>92</v>
      </c>
      <c r="AR1007" t="s">
        <v>69</v>
      </c>
      <c r="AS1007">
        <v>2</v>
      </c>
      <c r="AT1007">
        <v>11702</v>
      </c>
      <c r="AU1007">
        <v>1</v>
      </c>
      <c r="AV1007">
        <v>0</v>
      </c>
      <c r="AW1007">
        <v>1</v>
      </c>
      <c r="AX1007">
        <v>0</v>
      </c>
      <c r="AY1007">
        <v>5</v>
      </c>
      <c r="AZ1007" t="s">
        <v>177</v>
      </c>
      <c r="BA1007">
        <v>3</v>
      </c>
      <c r="BB1007" t="s">
        <v>126</v>
      </c>
      <c r="BC1007">
        <v>3</v>
      </c>
    </row>
    <row r="1008" spans="1:55">
      <c r="A1008" t="s">
        <v>2592</v>
      </c>
      <c r="B1008" t="s">
        <v>56</v>
      </c>
      <c r="C1008">
        <v>39</v>
      </c>
      <c r="D1008" t="s">
        <v>61</v>
      </c>
      <c r="E1008">
        <v>3</v>
      </c>
      <c r="F1008" t="s">
        <v>2593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83</v>
      </c>
      <c r="M1008" t="s">
        <v>57</v>
      </c>
      <c r="N1008" t="s">
        <v>180</v>
      </c>
      <c r="O1008" t="s">
        <v>61</v>
      </c>
      <c r="P1008" t="s">
        <v>57</v>
      </c>
      <c r="Q1008" t="s">
        <v>62</v>
      </c>
      <c r="R1008" t="s">
        <v>289</v>
      </c>
      <c r="S1008" t="s">
        <v>57</v>
      </c>
      <c r="T1008" t="s">
        <v>61</v>
      </c>
      <c r="U1008" t="s">
        <v>61</v>
      </c>
      <c r="V1008" t="s">
        <v>61</v>
      </c>
      <c r="W1008" t="s">
        <v>61</v>
      </c>
      <c r="X1008" t="s">
        <v>61</v>
      </c>
      <c r="Y1008" t="s">
        <v>61</v>
      </c>
      <c r="Z1008" t="s">
        <v>57</v>
      </c>
      <c r="AA1008" t="s">
        <v>77</v>
      </c>
      <c r="AB1008" t="s">
        <v>61</v>
      </c>
      <c r="AC1008" t="s">
        <v>65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170</v>
      </c>
      <c r="AM1008">
        <v>0</v>
      </c>
      <c r="AN1008">
        <v>0</v>
      </c>
      <c r="AO1008">
        <v>0</v>
      </c>
      <c r="AP1008" t="s">
        <v>91</v>
      </c>
      <c r="AQ1008" t="s">
        <v>68</v>
      </c>
      <c r="AR1008" t="s">
        <v>137</v>
      </c>
      <c r="AS1008">
        <v>2</v>
      </c>
      <c r="AT1008">
        <v>1766</v>
      </c>
      <c r="AU1008">
        <v>0</v>
      </c>
      <c r="AX1008">
        <v>0</v>
      </c>
      <c r="AY1008">
        <v>1</v>
      </c>
      <c r="AZ1008" t="s">
        <v>94</v>
      </c>
      <c r="BA1008">
        <v>7</v>
      </c>
      <c r="BB1008" t="s">
        <v>95</v>
      </c>
      <c r="BC1008">
        <v>1</v>
      </c>
    </row>
    <row r="1009" spans="1:55">
      <c r="A1009" t="s">
        <v>2594</v>
      </c>
      <c r="B1009" t="s">
        <v>73</v>
      </c>
      <c r="C1009">
        <v>44</v>
      </c>
      <c r="D1009" t="s">
        <v>61</v>
      </c>
      <c r="E1009">
        <v>0</v>
      </c>
      <c r="F1009" t="s">
        <v>565</v>
      </c>
      <c r="G1009">
        <v>94619</v>
      </c>
      <c r="H1009">
        <v>37.787186</v>
      </c>
      <c r="I1009">
        <v>-122.14633</v>
      </c>
      <c r="J1009">
        <v>0</v>
      </c>
      <c r="K1009">
        <v>1</v>
      </c>
      <c r="L1009" t="s">
        <v>59</v>
      </c>
      <c r="M1009" t="s">
        <v>57</v>
      </c>
      <c r="N1009" t="s">
        <v>2304</v>
      </c>
      <c r="O1009" t="s">
        <v>61</v>
      </c>
      <c r="P1009" t="s">
        <v>57</v>
      </c>
      <c r="Q1009" t="s">
        <v>85</v>
      </c>
      <c r="R1009" t="s">
        <v>1317</v>
      </c>
      <c r="S1009" t="s">
        <v>61</v>
      </c>
      <c r="T1009" t="s">
        <v>61</v>
      </c>
      <c r="U1009" t="s">
        <v>61</v>
      </c>
      <c r="V1009" t="s">
        <v>61</v>
      </c>
      <c r="W1009" t="s">
        <v>57</v>
      </c>
      <c r="X1009" t="s">
        <v>57</v>
      </c>
      <c r="Y1009" t="s">
        <v>57</v>
      </c>
      <c r="Z1009" t="s">
        <v>57</v>
      </c>
      <c r="AA1009" t="s">
        <v>77</v>
      </c>
      <c r="AB1009" t="s">
        <v>57</v>
      </c>
      <c r="AC1009" t="s">
        <v>87</v>
      </c>
      <c r="AD1009">
        <v>89.09999999999999</v>
      </c>
      <c r="AE1009">
        <v>89.09999999999999</v>
      </c>
      <c r="AF1009">
        <v>0</v>
      </c>
      <c r="AG1009">
        <v>0</v>
      </c>
      <c r="AH1009">
        <v>16.06</v>
      </c>
      <c r="AI1009">
        <v>105.16</v>
      </c>
      <c r="AJ1009" t="s">
        <v>88</v>
      </c>
      <c r="AK1009" t="s">
        <v>190</v>
      </c>
      <c r="AL1009" t="s">
        <v>554</v>
      </c>
      <c r="AM1009">
        <v>1</v>
      </c>
      <c r="AN1009">
        <v>0</v>
      </c>
      <c r="AO1009">
        <v>0</v>
      </c>
      <c r="AP1009" t="s">
        <v>91</v>
      </c>
      <c r="AQ1009" t="s">
        <v>78</v>
      </c>
      <c r="AR1009" t="s">
        <v>93</v>
      </c>
      <c r="AS1009">
        <v>4</v>
      </c>
      <c r="AT1009">
        <v>24518</v>
      </c>
      <c r="AU1009">
        <v>1</v>
      </c>
      <c r="AV1009">
        <v>1</v>
      </c>
      <c r="AW1009">
        <v>0</v>
      </c>
      <c r="AX1009">
        <v>89.09999999999999</v>
      </c>
      <c r="AY1009">
        <v>1</v>
      </c>
      <c r="AZ1009" t="s">
        <v>94</v>
      </c>
      <c r="BA1009">
        <v>10</v>
      </c>
      <c r="BB1009" t="s">
        <v>95</v>
      </c>
      <c r="BC1009">
        <v>1</v>
      </c>
    </row>
    <row r="1010" spans="1:55">
      <c r="A1010" t="s">
        <v>2595</v>
      </c>
      <c r="B1010" t="s">
        <v>73</v>
      </c>
      <c r="C1010">
        <v>61</v>
      </c>
      <c r="D1010" t="s">
        <v>57</v>
      </c>
      <c r="E1010">
        <v>0</v>
      </c>
      <c r="F1010" t="s">
        <v>2596</v>
      </c>
      <c r="G1010">
        <v>94511</v>
      </c>
      <c r="H1010">
        <v>38.050558</v>
      </c>
      <c r="I1010">
        <v>-121.646924</v>
      </c>
      <c r="J1010">
        <v>3</v>
      </c>
      <c r="K1010">
        <v>52</v>
      </c>
      <c r="L1010" t="s">
        <v>129</v>
      </c>
      <c r="M1010" t="s">
        <v>57</v>
      </c>
      <c r="N1010" t="s">
        <v>2597</v>
      </c>
      <c r="O1010" t="s">
        <v>57</v>
      </c>
      <c r="P1010" t="s">
        <v>57</v>
      </c>
      <c r="Q1010" t="s">
        <v>85</v>
      </c>
      <c r="R1010" t="s">
        <v>1317</v>
      </c>
      <c r="S1010" t="s">
        <v>57</v>
      </c>
      <c r="T1010" t="s">
        <v>61</v>
      </c>
      <c r="U1010" t="s">
        <v>57</v>
      </c>
      <c r="V1010" t="s">
        <v>57</v>
      </c>
      <c r="W1010" t="s">
        <v>61</v>
      </c>
      <c r="X1010" t="s">
        <v>61</v>
      </c>
      <c r="Y1010" t="s">
        <v>61</v>
      </c>
      <c r="Z1010" t="s">
        <v>61</v>
      </c>
      <c r="AA1010" t="s">
        <v>122</v>
      </c>
      <c r="AB1010" t="s">
        <v>57</v>
      </c>
      <c r="AC1010" t="s">
        <v>65</v>
      </c>
      <c r="AD1010">
        <v>91.59999999999999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66</v>
      </c>
      <c r="AM1010">
        <v>0</v>
      </c>
      <c r="AN1010">
        <v>1</v>
      </c>
      <c r="AO1010">
        <v>0</v>
      </c>
      <c r="AP1010" t="s">
        <v>123</v>
      </c>
      <c r="AQ1010" t="s">
        <v>124</v>
      </c>
      <c r="AR1010" t="s">
        <v>105</v>
      </c>
      <c r="AS1010">
        <v>3</v>
      </c>
      <c r="AT1010">
        <v>2379</v>
      </c>
      <c r="AU1010">
        <v>1</v>
      </c>
      <c r="AV1010">
        <v>0</v>
      </c>
      <c r="AW1010">
        <v>1</v>
      </c>
      <c r="AX1010">
        <v>0</v>
      </c>
      <c r="AY1010">
        <v>6</v>
      </c>
      <c r="AZ1010" t="s">
        <v>125</v>
      </c>
      <c r="BA1010">
        <v>3</v>
      </c>
      <c r="BB1010" t="s">
        <v>126</v>
      </c>
      <c r="BC1010">
        <v>3</v>
      </c>
    </row>
    <row r="1011" spans="1:55">
      <c r="A1011" t="s">
        <v>2598</v>
      </c>
      <c r="B1011" t="s">
        <v>73</v>
      </c>
      <c r="C1011">
        <v>35</v>
      </c>
      <c r="D1011" t="s">
        <v>57</v>
      </c>
      <c r="E1011">
        <v>0</v>
      </c>
      <c r="F1011" t="s">
        <v>1887</v>
      </c>
      <c r="G1011">
        <v>95220</v>
      </c>
      <c r="H1011">
        <v>38.200231</v>
      </c>
      <c r="I1011">
        <v>-121.235034</v>
      </c>
      <c r="J1011">
        <v>1</v>
      </c>
      <c r="K1011">
        <v>10</v>
      </c>
      <c r="L1011" t="s">
        <v>98</v>
      </c>
      <c r="M1011" t="s">
        <v>57</v>
      </c>
      <c r="N1011" t="s">
        <v>440</v>
      </c>
      <c r="O1011" t="s">
        <v>57</v>
      </c>
      <c r="P1011" t="s">
        <v>57</v>
      </c>
      <c r="Q1011" t="s">
        <v>85</v>
      </c>
      <c r="R1011" t="s">
        <v>318</v>
      </c>
      <c r="S1011" t="s">
        <v>61</v>
      </c>
      <c r="T1011" t="s">
        <v>61</v>
      </c>
      <c r="U1011" t="s">
        <v>57</v>
      </c>
      <c r="V1011" t="s">
        <v>61</v>
      </c>
      <c r="W1011" t="s">
        <v>57</v>
      </c>
      <c r="X1011" t="s">
        <v>57</v>
      </c>
      <c r="Y1011" t="s">
        <v>57</v>
      </c>
      <c r="Z1011" t="s">
        <v>57</v>
      </c>
      <c r="AA1011" t="s">
        <v>77</v>
      </c>
      <c r="AB1011" t="s">
        <v>57</v>
      </c>
      <c r="AC1011" t="s">
        <v>87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</v>
      </c>
      <c r="AJ1011" t="s">
        <v>88</v>
      </c>
      <c r="AK1011" t="s">
        <v>101</v>
      </c>
      <c r="AL1011" t="s">
        <v>884</v>
      </c>
      <c r="AM1011">
        <v>1</v>
      </c>
      <c r="AN1011">
        <v>0</v>
      </c>
      <c r="AO1011">
        <v>0</v>
      </c>
      <c r="AP1011" t="s">
        <v>67</v>
      </c>
      <c r="AQ1011" t="s">
        <v>68</v>
      </c>
      <c r="AR1011" t="s">
        <v>105</v>
      </c>
      <c r="AS1011">
        <v>5</v>
      </c>
      <c r="AT1011">
        <v>6317</v>
      </c>
      <c r="AU1011">
        <v>1</v>
      </c>
      <c r="AV1011">
        <v>1</v>
      </c>
      <c r="AW1011">
        <v>0</v>
      </c>
      <c r="AX1011">
        <v>98.5</v>
      </c>
      <c r="AY1011">
        <v>2</v>
      </c>
      <c r="AZ1011" t="s">
        <v>70</v>
      </c>
      <c r="BA1011">
        <v>6</v>
      </c>
      <c r="BB1011" t="s">
        <v>95</v>
      </c>
      <c r="BC1011">
        <v>1</v>
      </c>
    </row>
    <row r="1012" spans="1:55">
      <c r="A1012" t="s">
        <v>2599</v>
      </c>
      <c r="B1012" t="s">
        <v>73</v>
      </c>
      <c r="C1012">
        <v>34</v>
      </c>
      <c r="D1012" t="s">
        <v>61</v>
      </c>
      <c r="E1012">
        <v>0</v>
      </c>
      <c r="F1012" t="s">
        <v>1196</v>
      </c>
      <c r="G1012">
        <v>93309</v>
      </c>
      <c r="H1012">
        <v>35.342891</v>
      </c>
      <c r="I1012">
        <v>-119.064803</v>
      </c>
      <c r="J1012">
        <v>0</v>
      </c>
      <c r="K1012">
        <v>4</v>
      </c>
      <c r="L1012" t="s">
        <v>59</v>
      </c>
      <c r="M1012" t="s">
        <v>57</v>
      </c>
      <c r="N1012" t="s">
        <v>2600</v>
      </c>
      <c r="O1012" t="s">
        <v>61</v>
      </c>
      <c r="P1012" t="s">
        <v>57</v>
      </c>
      <c r="Q1012" t="s">
        <v>62</v>
      </c>
      <c r="R1012" t="s">
        <v>423</v>
      </c>
      <c r="S1012" t="s">
        <v>61</v>
      </c>
      <c r="T1012" t="s">
        <v>57</v>
      </c>
      <c r="U1012" t="s">
        <v>61</v>
      </c>
      <c r="V1012" t="s">
        <v>61</v>
      </c>
      <c r="W1012" t="s">
        <v>61</v>
      </c>
      <c r="X1012" t="s">
        <v>61</v>
      </c>
      <c r="Y1012" t="s">
        <v>61</v>
      </c>
      <c r="Z1012" t="s">
        <v>57</v>
      </c>
      <c r="AA1012" t="s">
        <v>77</v>
      </c>
      <c r="AB1012" t="s">
        <v>61</v>
      </c>
      <c r="AC1012" t="s">
        <v>307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66</v>
      </c>
      <c r="AM1012">
        <v>0</v>
      </c>
      <c r="AN1012">
        <v>1</v>
      </c>
      <c r="AO1012">
        <v>0</v>
      </c>
      <c r="AP1012" t="s">
        <v>91</v>
      </c>
      <c r="AQ1012" t="s">
        <v>68</v>
      </c>
      <c r="AR1012" t="s">
        <v>137</v>
      </c>
      <c r="AS1012">
        <v>2</v>
      </c>
      <c r="AT1012">
        <v>58632</v>
      </c>
      <c r="AU1012">
        <v>1</v>
      </c>
      <c r="AV1012">
        <v>0</v>
      </c>
      <c r="AW1012">
        <v>1</v>
      </c>
      <c r="AX1012">
        <v>0</v>
      </c>
      <c r="AY1012">
        <v>1</v>
      </c>
      <c r="AZ1012" t="s">
        <v>94</v>
      </c>
      <c r="BA1012">
        <v>8</v>
      </c>
      <c r="BB1012" t="s">
        <v>95</v>
      </c>
      <c r="BC1012">
        <v>1</v>
      </c>
    </row>
    <row r="1013" spans="1:55">
      <c r="A1013" t="s">
        <v>2601</v>
      </c>
      <c r="B1013" t="s">
        <v>73</v>
      </c>
      <c r="C1013">
        <v>21</v>
      </c>
      <c r="D1013" t="s">
        <v>57</v>
      </c>
      <c r="E1013">
        <v>0</v>
      </c>
      <c r="F1013" t="s">
        <v>262</v>
      </c>
      <c r="G1013">
        <v>95122</v>
      </c>
      <c r="H1013">
        <v>37.32886</v>
      </c>
      <c r="I1013">
        <v>-121.834567</v>
      </c>
      <c r="J1013">
        <v>7</v>
      </c>
      <c r="K1013">
        <v>70</v>
      </c>
      <c r="L1013" t="s">
        <v>119</v>
      </c>
      <c r="M1013" t="s">
        <v>61</v>
      </c>
      <c r="N1013" t="s">
        <v>143</v>
      </c>
      <c r="O1013" t="s">
        <v>143</v>
      </c>
      <c r="P1013" t="s">
        <v>57</v>
      </c>
      <c r="Q1013" t="s">
        <v>135</v>
      </c>
      <c r="R1013" t="s">
        <v>86</v>
      </c>
      <c r="S1013" t="s">
        <v>57</v>
      </c>
      <c r="T1013" t="s">
        <v>61</v>
      </c>
      <c r="U1013" t="s">
        <v>57</v>
      </c>
      <c r="V1013" t="s">
        <v>57</v>
      </c>
      <c r="W1013" t="s">
        <v>57</v>
      </c>
      <c r="X1013" t="s">
        <v>57</v>
      </c>
      <c r="Y1013" t="s">
        <v>57</v>
      </c>
      <c r="Z1013" t="s">
        <v>57</v>
      </c>
      <c r="AA1013" t="s">
        <v>122</v>
      </c>
      <c r="AB1013" t="s">
        <v>61</v>
      </c>
      <c r="AC1013" t="s">
        <v>87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66</v>
      </c>
      <c r="AM1013">
        <v>0</v>
      </c>
      <c r="AN1013">
        <v>1</v>
      </c>
      <c r="AO1013">
        <v>0</v>
      </c>
      <c r="AP1013" t="s">
        <v>123</v>
      </c>
      <c r="AQ1013" t="s">
        <v>116</v>
      </c>
      <c r="AR1013" t="s">
        <v>69</v>
      </c>
      <c r="AS1013">
        <v>7</v>
      </c>
      <c r="AT1013">
        <v>59841</v>
      </c>
      <c r="AU1013">
        <v>1</v>
      </c>
      <c r="AV1013">
        <v>0</v>
      </c>
      <c r="AW1013">
        <v>1</v>
      </c>
      <c r="AX1013">
        <v>0</v>
      </c>
      <c r="AY1013">
        <v>6</v>
      </c>
      <c r="AZ1013" t="s">
        <v>125</v>
      </c>
      <c r="BA1013">
        <v>1</v>
      </c>
      <c r="BB1013" t="s">
        <v>71</v>
      </c>
      <c r="BC1013">
        <v>4</v>
      </c>
    </row>
    <row r="1014" spans="1:55">
      <c r="A1014" t="s">
        <v>2602</v>
      </c>
      <c r="B1014" t="s">
        <v>73</v>
      </c>
      <c r="C1014">
        <v>39</v>
      </c>
      <c r="D1014" t="s">
        <v>57</v>
      </c>
      <c r="E1014">
        <v>0</v>
      </c>
      <c r="F1014" t="s">
        <v>2603</v>
      </c>
      <c r="G1014">
        <v>92249</v>
      </c>
      <c r="H1014">
        <v>32.730583</v>
      </c>
      <c r="I1014">
        <v>-115.501083</v>
      </c>
      <c r="J1014">
        <v>7</v>
      </c>
      <c r="K1014">
        <v>60</v>
      </c>
      <c r="L1014" t="s">
        <v>59</v>
      </c>
      <c r="M1014" t="s">
        <v>57</v>
      </c>
      <c r="N1014" t="s">
        <v>2604</v>
      </c>
      <c r="O1014" t="s">
        <v>61</v>
      </c>
      <c r="P1014" t="s">
        <v>61</v>
      </c>
      <c r="Q1014" t="s">
        <v>143</v>
      </c>
      <c r="R1014" t="s">
        <v>143</v>
      </c>
      <c r="S1014" t="s">
        <v>143</v>
      </c>
      <c r="T1014" t="s">
        <v>143</v>
      </c>
      <c r="U1014" t="s">
        <v>143</v>
      </c>
      <c r="V1014" t="s">
        <v>143</v>
      </c>
      <c r="W1014" t="s">
        <v>143</v>
      </c>
      <c r="X1014" t="s">
        <v>143</v>
      </c>
      <c r="Y1014" t="s">
        <v>143</v>
      </c>
      <c r="Z1014" t="s">
        <v>143</v>
      </c>
      <c r="AA1014" t="s">
        <v>122</v>
      </c>
      <c r="AB1014" t="s">
        <v>61</v>
      </c>
      <c r="AC1014" t="s">
        <v>65</v>
      </c>
      <c r="AD1014">
        <v>19.95</v>
      </c>
      <c r="AE1014">
        <v>1258.15</v>
      </c>
      <c r="AF1014">
        <v>0</v>
      </c>
      <c r="AG1014">
        <v>0</v>
      </c>
      <c r="AH1014">
        <v>1808.4</v>
      </c>
      <c r="AI1014">
        <v>3066.55</v>
      </c>
      <c r="AJ1014" t="s">
        <v>66</v>
      </c>
      <c r="AM1014">
        <v>0</v>
      </c>
      <c r="AN1014">
        <v>1</v>
      </c>
      <c r="AO1014">
        <v>0</v>
      </c>
      <c r="AP1014" t="s">
        <v>123</v>
      </c>
      <c r="AQ1014" t="s">
        <v>68</v>
      </c>
      <c r="AR1014" t="s">
        <v>182</v>
      </c>
      <c r="AT1014">
        <v>3535</v>
      </c>
      <c r="AU1014">
        <v>1</v>
      </c>
      <c r="AV1014">
        <v>0</v>
      </c>
      <c r="AW1014">
        <v>1</v>
      </c>
      <c r="AX1014">
        <v>0</v>
      </c>
      <c r="AY1014">
        <v>6</v>
      </c>
      <c r="AZ1014" t="s">
        <v>125</v>
      </c>
      <c r="BA1014">
        <v>1</v>
      </c>
      <c r="BB1014" t="s">
        <v>71</v>
      </c>
      <c r="BC1014">
        <v>4</v>
      </c>
    </row>
    <row r="1015" spans="1:55">
      <c r="A1015" t="s">
        <v>2605</v>
      </c>
      <c r="B1015" t="s">
        <v>73</v>
      </c>
      <c r="C1015">
        <v>78</v>
      </c>
      <c r="D1015" t="s">
        <v>57</v>
      </c>
      <c r="E1015">
        <v>0</v>
      </c>
      <c r="F1015" t="s">
        <v>1038</v>
      </c>
      <c r="G1015">
        <v>93109</v>
      </c>
      <c r="H1015">
        <v>34.406256</v>
      </c>
      <c r="I1015">
        <v>-119.726936</v>
      </c>
      <c r="J1015">
        <v>7</v>
      </c>
      <c r="K1015">
        <v>8</v>
      </c>
      <c r="L1015" t="s">
        <v>83</v>
      </c>
      <c r="M1015" t="s">
        <v>57</v>
      </c>
      <c r="N1015" t="s">
        <v>2606</v>
      </c>
      <c r="O1015" t="s">
        <v>61</v>
      </c>
      <c r="P1015" t="s">
        <v>57</v>
      </c>
      <c r="Q1015" t="s">
        <v>62</v>
      </c>
      <c r="R1015" t="s">
        <v>160</v>
      </c>
      <c r="S1015" t="s">
        <v>61</v>
      </c>
      <c r="T1015" t="s">
        <v>61</v>
      </c>
      <c r="U1015" t="s">
        <v>57</v>
      </c>
      <c r="V1015" t="s">
        <v>57</v>
      </c>
      <c r="W1015" t="s">
        <v>61</v>
      </c>
      <c r="X1015" t="s">
        <v>57</v>
      </c>
      <c r="Y1015" t="s">
        <v>57</v>
      </c>
      <c r="Z1015" t="s">
        <v>57</v>
      </c>
      <c r="AA1015" t="s">
        <v>122</v>
      </c>
      <c r="AB1015" t="s">
        <v>57</v>
      </c>
      <c r="AC1015" t="s">
        <v>65</v>
      </c>
      <c r="AD1015">
        <v>64.40000000000001</v>
      </c>
      <c r="AE1015">
        <v>581.7</v>
      </c>
      <c r="AF1015">
        <v>0</v>
      </c>
      <c r="AG1015">
        <v>0</v>
      </c>
      <c r="AH1015">
        <v>204.56</v>
      </c>
      <c r="AI1015">
        <v>786.26</v>
      </c>
      <c r="AJ1015" t="s">
        <v>66</v>
      </c>
      <c r="AM1015">
        <v>0</v>
      </c>
      <c r="AN1015">
        <v>1</v>
      </c>
      <c r="AO1015">
        <v>0</v>
      </c>
      <c r="AP1015" t="s">
        <v>67</v>
      </c>
      <c r="AQ1015" t="s">
        <v>104</v>
      </c>
      <c r="AR1015" t="s">
        <v>69</v>
      </c>
      <c r="AS1015">
        <v>5</v>
      </c>
      <c r="AT1015">
        <v>10986</v>
      </c>
      <c r="AU1015">
        <v>1</v>
      </c>
      <c r="AV1015">
        <v>0</v>
      </c>
      <c r="AW1015">
        <v>1</v>
      </c>
      <c r="AX1015">
        <v>0</v>
      </c>
      <c r="AY1015">
        <v>2</v>
      </c>
      <c r="AZ1015" t="s">
        <v>70</v>
      </c>
      <c r="BA1015">
        <v>1</v>
      </c>
      <c r="BB1015" t="s">
        <v>71</v>
      </c>
      <c r="BC1015">
        <v>4</v>
      </c>
    </row>
    <row r="1016" spans="1:55">
      <c r="A1016" t="s">
        <v>2607</v>
      </c>
      <c r="B1016" t="s">
        <v>56</v>
      </c>
      <c r="C1016">
        <v>31</v>
      </c>
      <c r="D1016" t="s">
        <v>57</v>
      </c>
      <c r="E1016">
        <v>0</v>
      </c>
      <c r="F1016" t="s">
        <v>226</v>
      </c>
      <c r="G1016">
        <v>90028</v>
      </c>
      <c r="H1016">
        <v>34.099869</v>
      </c>
      <c r="I1016">
        <v>-118.326843</v>
      </c>
      <c r="J1016">
        <v>1</v>
      </c>
      <c r="K1016">
        <v>10</v>
      </c>
      <c r="L1016" t="s">
        <v>59</v>
      </c>
      <c r="M1016" t="s">
        <v>57</v>
      </c>
      <c r="N1016" t="s">
        <v>2608</v>
      </c>
      <c r="O1016" t="s">
        <v>57</v>
      </c>
      <c r="P1016" t="s">
        <v>57</v>
      </c>
      <c r="Q1016" t="s">
        <v>85</v>
      </c>
      <c r="R1016" t="s">
        <v>169</v>
      </c>
      <c r="S1016" t="s">
        <v>61</v>
      </c>
      <c r="T1016" t="s">
        <v>57</v>
      </c>
      <c r="U1016" t="s">
        <v>57</v>
      </c>
      <c r="V1016" t="s">
        <v>61</v>
      </c>
      <c r="W1016" t="s">
        <v>57</v>
      </c>
      <c r="X1016" t="s">
        <v>57</v>
      </c>
      <c r="Y1016" t="s">
        <v>57</v>
      </c>
      <c r="Z1016" t="s">
        <v>57</v>
      </c>
      <c r="AA1016" t="s">
        <v>77</v>
      </c>
      <c r="AB1016" t="s">
        <v>57</v>
      </c>
      <c r="AC1016" t="s">
        <v>65</v>
      </c>
      <c r="AD1016">
        <v>102.1</v>
      </c>
      <c r="AE1016">
        <v>1068.85</v>
      </c>
      <c r="AF1016">
        <v>0</v>
      </c>
      <c r="AG1016">
        <v>0</v>
      </c>
      <c r="AH1016">
        <v>320.7</v>
      </c>
      <c r="AI1016">
        <v>1389.55</v>
      </c>
      <c r="AJ1016" t="s">
        <v>88</v>
      </c>
      <c r="AK1016" t="s">
        <v>89</v>
      </c>
      <c r="AL1016" t="s">
        <v>342</v>
      </c>
      <c r="AM1016">
        <v>1</v>
      </c>
      <c r="AN1016">
        <v>0</v>
      </c>
      <c r="AO1016">
        <v>0</v>
      </c>
      <c r="AP1016" t="s">
        <v>67</v>
      </c>
      <c r="AQ1016" t="s">
        <v>68</v>
      </c>
      <c r="AR1016" t="s">
        <v>105</v>
      </c>
      <c r="AS1016">
        <v>6</v>
      </c>
      <c r="AT1016">
        <v>30568</v>
      </c>
      <c r="AU1016">
        <v>1</v>
      </c>
      <c r="AV1016">
        <v>1</v>
      </c>
      <c r="AW1016">
        <v>0</v>
      </c>
      <c r="AX1016">
        <v>102.1</v>
      </c>
      <c r="AY1016">
        <v>2</v>
      </c>
      <c r="AZ1016" t="s">
        <v>70</v>
      </c>
      <c r="BA1016">
        <v>6</v>
      </c>
      <c r="BB1016" t="s">
        <v>95</v>
      </c>
      <c r="BC1016">
        <v>1</v>
      </c>
    </row>
    <row r="1017" spans="1:55">
      <c r="A1017" t="s">
        <v>2609</v>
      </c>
      <c r="B1017" t="s">
        <v>56</v>
      </c>
      <c r="C1017">
        <v>44</v>
      </c>
      <c r="D1017" t="s">
        <v>57</v>
      </c>
      <c r="E1017">
        <v>3</v>
      </c>
      <c r="F1017" t="s">
        <v>649</v>
      </c>
      <c r="G1017">
        <v>93603</v>
      </c>
      <c r="H1017">
        <v>36.64545</v>
      </c>
      <c r="I1017">
        <v>-118.924982</v>
      </c>
      <c r="J1017">
        <v>1</v>
      </c>
      <c r="K1017">
        <v>3</v>
      </c>
      <c r="L1017" t="s">
        <v>59</v>
      </c>
      <c r="M1017" t="s">
        <v>57</v>
      </c>
      <c r="N1017" t="s">
        <v>2610</v>
      </c>
      <c r="O1017" t="s">
        <v>61</v>
      </c>
      <c r="P1017" t="s">
        <v>61</v>
      </c>
      <c r="Q1017" t="s">
        <v>143</v>
      </c>
      <c r="R1017" t="s">
        <v>143</v>
      </c>
      <c r="S1017" t="s">
        <v>143</v>
      </c>
      <c r="T1017" t="s">
        <v>143</v>
      </c>
      <c r="U1017" t="s">
        <v>143</v>
      </c>
      <c r="V1017" t="s">
        <v>143</v>
      </c>
      <c r="W1017" t="s">
        <v>143</v>
      </c>
      <c r="X1017" t="s">
        <v>143</v>
      </c>
      <c r="Y1017" t="s">
        <v>143</v>
      </c>
      <c r="Z1017" t="s">
        <v>143</v>
      </c>
      <c r="AA1017" t="s">
        <v>77</v>
      </c>
      <c r="AB1017" t="s">
        <v>61</v>
      </c>
      <c r="AC1017" t="s">
        <v>65</v>
      </c>
      <c r="AD1017">
        <v>19.65</v>
      </c>
      <c r="AE1017">
        <v>60.65</v>
      </c>
      <c r="AF1017">
        <v>0</v>
      </c>
      <c r="AG1017">
        <v>0</v>
      </c>
      <c r="AH1017">
        <v>91.02</v>
      </c>
      <c r="AI1017">
        <v>151.67</v>
      </c>
      <c r="AJ1017" t="s">
        <v>170</v>
      </c>
      <c r="AM1017">
        <v>0</v>
      </c>
      <c r="AN1017">
        <v>0</v>
      </c>
      <c r="AO1017">
        <v>0</v>
      </c>
      <c r="AP1017" t="s">
        <v>91</v>
      </c>
      <c r="AQ1017" t="s">
        <v>78</v>
      </c>
      <c r="AR1017" t="s">
        <v>182</v>
      </c>
      <c r="AT1017">
        <v>273</v>
      </c>
      <c r="AU1017">
        <v>0</v>
      </c>
      <c r="AX1017">
        <v>0</v>
      </c>
      <c r="AY1017">
        <v>1</v>
      </c>
      <c r="AZ1017" t="s">
        <v>94</v>
      </c>
      <c r="BA1017">
        <v>6</v>
      </c>
      <c r="BB1017" t="s">
        <v>95</v>
      </c>
      <c r="BC1017">
        <v>1</v>
      </c>
    </row>
    <row r="1018" spans="1:55">
      <c r="A1018" t="s">
        <v>2611</v>
      </c>
      <c r="B1018" t="s">
        <v>73</v>
      </c>
      <c r="C1018">
        <v>69</v>
      </c>
      <c r="D1018" t="s">
        <v>57</v>
      </c>
      <c r="E1018">
        <v>1</v>
      </c>
      <c r="F1018" t="s">
        <v>262</v>
      </c>
      <c r="G1018">
        <v>95130</v>
      </c>
      <c r="H1018">
        <v>37.277592</v>
      </c>
      <c r="I1018">
        <v>-121.986477</v>
      </c>
      <c r="J1018">
        <v>9</v>
      </c>
      <c r="K1018">
        <v>64</v>
      </c>
      <c r="L1018" t="s">
        <v>59</v>
      </c>
      <c r="M1018" t="s">
        <v>57</v>
      </c>
      <c r="N1018" t="s">
        <v>2223</v>
      </c>
      <c r="O1018" t="s">
        <v>57</v>
      </c>
      <c r="P1018" t="s">
        <v>61</v>
      </c>
      <c r="Q1018" t="s">
        <v>143</v>
      </c>
      <c r="R1018" t="s">
        <v>143</v>
      </c>
      <c r="S1018" t="s">
        <v>143</v>
      </c>
      <c r="T1018" t="s">
        <v>143</v>
      </c>
      <c r="U1018" t="s">
        <v>143</v>
      </c>
      <c r="V1018" t="s">
        <v>143</v>
      </c>
      <c r="W1018" t="s">
        <v>143</v>
      </c>
      <c r="X1018" t="s">
        <v>143</v>
      </c>
      <c r="Y1018" t="s">
        <v>143</v>
      </c>
      <c r="Z1018" t="s">
        <v>143</v>
      </c>
      <c r="AA1018" t="s">
        <v>122</v>
      </c>
      <c r="AB1018" t="s">
        <v>57</v>
      </c>
      <c r="AC1018" t="s">
        <v>87</v>
      </c>
      <c r="AD1018">
        <v>24.4</v>
      </c>
      <c r="AE1018">
        <v>1548.65</v>
      </c>
      <c r="AF1018">
        <v>0</v>
      </c>
      <c r="AG1018">
        <v>0</v>
      </c>
      <c r="AH1018">
        <v>2373.76</v>
      </c>
      <c r="AI1018">
        <v>3922.41</v>
      </c>
      <c r="AJ1018" t="s">
        <v>66</v>
      </c>
      <c r="AM1018">
        <v>0</v>
      </c>
      <c r="AN1018">
        <v>1</v>
      </c>
      <c r="AO1018">
        <v>0</v>
      </c>
      <c r="AP1018" t="s">
        <v>123</v>
      </c>
      <c r="AQ1018" t="s">
        <v>124</v>
      </c>
      <c r="AR1018" t="s">
        <v>182</v>
      </c>
      <c r="AT1018">
        <v>13481</v>
      </c>
      <c r="AU1018">
        <v>1</v>
      </c>
      <c r="AV1018">
        <v>0</v>
      </c>
      <c r="AW1018">
        <v>1</v>
      </c>
      <c r="AX1018">
        <v>0</v>
      </c>
      <c r="AY1018">
        <v>6</v>
      </c>
      <c r="AZ1018" t="s">
        <v>125</v>
      </c>
      <c r="BA1018">
        <v>0</v>
      </c>
      <c r="BB1018" t="s">
        <v>71</v>
      </c>
      <c r="BC1018">
        <v>4</v>
      </c>
    </row>
    <row r="1019" spans="1:55">
      <c r="A1019" t="s">
        <v>2612</v>
      </c>
      <c r="B1019" t="s">
        <v>56</v>
      </c>
      <c r="C1019">
        <v>39</v>
      </c>
      <c r="D1019" t="s">
        <v>57</v>
      </c>
      <c r="E1019">
        <v>0</v>
      </c>
      <c r="F1019" t="s">
        <v>1029</v>
      </c>
      <c r="G1019">
        <v>92392</v>
      </c>
      <c r="H1019">
        <v>34.486835</v>
      </c>
      <c r="I1019">
        <v>-117.362274</v>
      </c>
      <c r="J1019">
        <v>6</v>
      </c>
      <c r="K1019">
        <v>66</v>
      </c>
      <c r="L1019" t="s">
        <v>119</v>
      </c>
      <c r="M1019" t="s">
        <v>57</v>
      </c>
      <c r="N1019" t="s">
        <v>1639</v>
      </c>
      <c r="O1019" t="s">
        <v>57</v>
      </c>
      <c r="P1019" t="s">
        <v>57</v>
      </c>
      <c r="Q1019" t="s">
        <v>85</v>
      </c>
      <c r="R1019" t="s">
        <v>86</v>
      </c>
      <c r="S1019" t="s">
        <v>61</v>
      </c>
      <c r="T1019" t="s">
        <v>57</v>
      </c>
      <c r="U1019" t="s">
        <v>57</v>
      </c>
      <c r="V1019" t="s">
        <v>61</v>
      </c>
      <c r="W1019" t="s">
        <v>57</v>
      </c>
      <c r="X1019" t="s">
        <v>57</v>
      </c>
      <c r="Y1019" t="s">
        <v>57</v>
      </c>
      <c r="Z1019" t="s">
        <v>57</v>
      </c>
      <c r="AA1019" t="s">
        <v>77</v>
      </c>
      <c r="AB1019" t="s">
        <v>57</v>
      </c>
      <c r="AC1019" t="s">
        <v>87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9724.030000000001</v>
      </c>
      <c r="AJ1019" t="s">
        <v>66</v>
      </c>
      <c r="AM1019">
        <v>0</v>
      </c>
      <c r="AN1019">
        <v>1</v>
      </c>
      <c r="AO1019">
        <v>0</v>
      </c>
      <c r="AP1019" t="s">
        <v>123</v>
      </c>
      <c r="AQ1019" t="s">
        <v>68</v>
      </c>
      <c r="AR1019" t="s">
        <v>105</v>
      </c>
      <c r="AS1019">
        <v>6</v>
      </c>
      <c r="AT1019">
        <v>63235</v>
      </c>
      <c r="AU1019">
        <v>1</v>
      </c>
      <c r="AV1019">
        <v>0</v>
      </c>
      <c r="AW1019">
        <v>1</v>
      </c>
      <c r="AX1019">
        <v>0</v>
      </c>
      <c r="AY1019">
        <v>6</v>
      </c>
      <c r="AZ1019" t="s">
        <v>125</v>
      </c>
      <c r="BA1019">
        <v>6</v>
      </c>
      <c r="BB1019" t="s">
        <v>95</v>
      </c>
      <c r="BC1019">
        <v>1</v>
      </c>
    </row>
    <row r="1020" spans="1:55">
      <c r="A1020" t="s">
        <v>2613</v>
      </c>
      <c r="B1020" t="s">
        <v>73</v>
      </c>
      <c r="C1020">
        <v>27</v>
      </c>
      <c r="D1020" t="s">
        <v>57</v>
      </c>
      <c r="E1020">
        <v>2</v>
      </c>
      <c r="F1020" t="s">
        <v>252</v>
      </c>
      <c r="G1020">
        <v>92110</v>
      </c>
      <c r="H1020">
        <v>32.76501</v>
      </c>
      <c r="I1020">
        <v>-117.19938</v>
      </c>
      <c r="J1020">
        <v>7</v>
      </c>
      <c r="K1020">
        <v>49</v>
      </c>
      <c r="L1020" t="s">
        <v>59</v>
      </c>
      <c r="M1020" t="s">
        <v>57</v>
      </c>
      <c r="N1020" t="s">
        <v>2614</v>
      </c>
      <c r="O1020" t="s">
        <v>57</v>
      </c>
      <c r="P1020" t="s">
        <v>57</v>
      </c>
      <c r="Q1020" t="s">
        <v>85</v>
      </c>
      <c r="R1020" t="s">
        <v>147</v>
      </c>
      <c r="S1020" t="s">
        <v>61</v>
      </c>
      <c r="T1020" t="s">
        <v>57</v>
      </c>
      <c r="U1020" t="s">
        <v>57</v>
      </c>
      <c r="V1020" t="s">
        <v>61</v>
      </c>
      <c r="W1020" t="s">
        <v>57</v>
      </c>
      <c r="X1020" t="s">
        <v>61</v>
      </c>
      <c r="Y1020" t="s">
        <v>61</v>
      </c>
      <c r="Z1020" t="s">
        <v>57</v>
      </c>
      <c r="AA1020" t="s">
        <v>64</v>
      </c>
      <c r="AB1020" t="s">
        <v>57</v>
      </c>
      <c r="AC1020" t="s">
        <v>87</v>
      </c>
      <c r="AD1020">
        <v>93.65000000000001</v>
      </c>
      <c r="AE1020">
        <v>4520.15</v>
      </c>
      <c r="AF1020">
        <v>33.13</v>
      </c>
      <c r="AG1020">
        <v>0</v>
      </c>
      <c r="AH1020">
        <v>1767.92</v>
      </c>
      <c r="AI1020">
        <v>6254.94</v>
      </c>
      <c r="AJ1020" t="s">
        <v>66</v>
      </c>
      <c r="AM1020">
        <v>0</v>
      </c>
      <c r="AN1020">
        <v>1</v>
      </c>
      <c r="AO1020">
        <v>0</v>
      </c>
      <c r="AP1020" t="s">
        <v>123</v>
      </c>
      <c r="AQ1020" t="s">
        <v>116</v>
      </c>
      <c r="AR1020" t="s">
        <v>105</v>
      </c>
      <c r="AS1020">
        <v>4</v>
      </c>
      <c r="AT1020">
        <v>24169</v>
      </c>
      <c r="AU1020">
        <v>1</v>
      </c>
      <c r="AV1020">
        <v>0</v>
      </c>
      <c r="AW1020">
        <v>1</v>
      </c>
      <c r="AX1020">
        <v>0</v>
      </c>
      <c r="AY1020">
        <v>6</v>
      </c>
      <c r="AZ1020" t="s">
        <v>125</v>
      </c>
      <c r="BA1020">
        <v>2</v>
      </c>
      <c r="BB1020" t="s">
        <v>126</v>
      </c>
      <c r="BC1020">
        <v>3</v>
      </c>
    </row>
    <row r="1021" spans="1:55">
      <c r="A1021" t="s">
        <v>2615</v>
      </c>
      <c r="B1021" t="s">
        <v>56</v>
      </c>
      <c r="C1021">
        <v>37</v>
      </c>
      <c r="D1021" t="s">
        <v>61</v>
      </c>
      <c r="E1021">
        <v>0</v>
      </c>
      <c r="F1021" t="s">
        <v>2616</v>
      </c>
      <c r="G1021">
        <v>92257</v>
      </c>
      <c r="H1021">
        <v>33.345825</v>
      </c>
      <c r="I1021">
        <v>-115.596574</v>
      </c>
      <c r="J1021">
        <v>0</v>
      </c>
      <c r="K1021">
        <v>1</v>
      </c>
      <c r="L1021" t="s">
        <v>59</v>
      </c>
      <c r="M1021" t="s">
        <v>57</v>
      </c>
      <c r="N1021" t="s">
        <v>2617</v>
      </c>
      <c r="O1021" t="s">
        <v>61</v>
      </c>
      <c r="P1021" t="s">
        <v>57</v>
      </c>
      <c r="Q1021" t="s">
        <v>135</v>
      </c>
      <c r="R1021" t="s">
        <v>254</v>
      </c>
      <c r="S1021" t="s">
        <v>61</v>
      </c>
      <c r="T1021" t="s">
        <v>57</v>
      </c>
      <c r="U1021" t="s">
        <v>61</v>
      </c>
      <c r="V1021" t="s">
        <v>61</v>
      </c>
      <c r="W1021" t="s">
        <v>61</v>
      </c>
      <c r="X1021" t="s">
        <v>61</v>
      </c>
      <c r="Y1021" t="s">
        <v>61</v>
      </c>
      <c r="Z1021" t="s">
        <v>57</v>
      </c>
      <c r="AA1021" t="s">
        <v>77</v>
      </c>
      <c r="AB1021" t="s">
        <v>61</v>
      </c>
      <c r="AC1021" t="s">
        <v>87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94.93000000000001</v>
      </c>
      <c r="AJ1021" t="s">
        <v>170</v>
      </c>
      <c r="AM1021">
        <v>0</v>
      </c>
      <c r="AN1021">
        <v>0</v>
      </c>
      <c r="AO1021">
        <v>0</v>
      </c>
      <c r="AP1021" t="s">
        <v>91</v>
      </c>
      <c r="AQ1021" t="s">
        <v>68</v>
      </c>
      <c r="AR1021" t="s">
        <v>137</v>
      </c>
      <c r="AS1021">
        <v>2</v>
      </c>
      <c r="AT1021">
        <v>2753</v>
      </c>
      <c r="AU1021">
        <v>0</v>
      </c>
      <c r="AX1021">
        <v>0</v>
      </c>
      <c r="AY1021">
        <v>1</v>
      </c>
      <c r="AZ1021" t="s">
        <v>94</v>
      </c>
      <c r="BA1021">
        <v>8</v>
      </c>
      <c r="BB1021" t="s">
        <v>95</v>
      </c>
      <c r="BC1021">
        <v>1</v>
      </c>
    </row>
    <row r="1022" spans="1:55">
      <c r="A1022" t="s">
        <v>2618</v>
      </c>
      <c r="B1022" t="s">
        <v>73</v>
      </c>
      <c r="C1022">
        <v>55</v>
      </c>
      <c r="D1022" t="s">
        <v>61</v>
      </c>
      <c r="E1022">
        <v>1</v>
      </c>
      <c r="F1022" t="s">
        <v>2619</v>
      </c>
      <c r="G1022">
        <v>94803</v>
      </c>
      <c r="H1022">
        <v>37.963995</v>
      </c>
      <c r="I1022">
        <v>-122.288296</v>
      </c>
      <c r="J1022">
        <v>0</v>
      </c>
      <c r="K1022">
        <v>36</v>
      </c>
      <c r="L1022" t="s">
        <v>59</v>
      </c>
      <c r="M1022" t="s">
        <v>57</v>
      </c>
      <c r="N1022" t="s">
        <v>2620</v>
      </c>
      <c r="O1022" t="s">
        <v>61</v>
      </c>
      <c r="P1022" t="s">
        <v>57</v>
      </c>
      <c r="Q1022" t="s">
        <v>85</v>
      </c>
      <c r="R1022" t="s">
        <v>318</v>
      </c>
      <c r="S1022" t="s">
        <v>61</v>
      </c>
      <c r="T1022" t="s">
        <v>57</v>
      </c>
      <c r="U1022" t="s">
        <v>61</v>
      </c>
      <c r="V1022" t="s">
        <v>61</v>
      </c>
      <c r="W1022" t="s">
        <v>57</v>
      </c>
      <c r="X1022" t="s">
        <v>57</v>
      </c>
      <c r="Y1022" t="s">
        <v>57</v>
      </c>
      <c r="Z1022" t="s">
        <v>57</v>
      </c>
      <c r="AA1022" t="s">
        <v>77</v>
      </c>
      <c r="AB1022" t="s">
        <v>57</v>
      </c>
      <c r="AC1022" t="s">
        <v>87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66</v>
      </c>
      <c r="AM1022">
        <v>0</v>
      </c>
      <c r="AN1022">
        <v>1</v>
      </c>
      <c r="AO1022">
        <v>0</v>
      </c>
      <c r="AP1022" t="s">
        <v>164</v>
      </c>
      <c r="AQ1022" t="s">
        <v>92</v>
      </c>
      <c r="AR1022" t="s">
        <v>105</v>
      </c>
      <c r="AS1022">
        <v>5</v>
      </c>
      <c r="AT1022">
        <v>25399</v>
      </c>
      <c r="AU1022">
        <v>1</v>
      </c>
      <c r="AV1022">
        <v>0</v>
      </c>
      <c r="AW1022">
        <v>1</v>
      </c>
      <c r="AX1022">
        <v>0</v>
      </c>
      <c r="AY1022">
        <v>4</v>
      </c>
      <c r="AZ1022" t="s">
        <v>165</v>
      </c>
      <c r="BA1022">
        <v>6</v>
      </c>
      <c r="BB1022" t="s">
        <v>95</v>
      </c>
      <c r="BC1022">
        <v>1</v>
      </c>
    </row>
    <row r="1023" spans="1:55">
      <c r="A1023" t="s">
        <v>2621</v>
      </c>
      <c r="B1023" t="s">
        <v>56</v>
      </c>
      <c r="C1023">
        <v>24</v>
      </c>
      <c r="D1023" t="s">
        <v>57</v>
      </c>
      <c r="E1023">
        <v>0</v>
      </c>
      <c r="F1023" t="s">
        <v>2622</v>
      </c>
      <c r="G1023">
        <v>90262</v>
      </c>
      <c r="H1023">
        <v>33.923573</v>
      </c>
      <c r="I1023">
        <v>-118.200669</v>
      </c>
      <c r="J1023">
        <v>8</v>
      </c>
      <c r="K1023">
        <v>58</v>
      </c>
      <c r="L1023" t="s">
        <v>59</v>
      </c>
      <c r="M1023" t="s">
        <v>57</v>
      </c>
      <c r="N1023" t="s">
        <v>2623</v>
      </c>
      <c r="O1023" t="s">
        <v>57</v>
      </c>
      <c r="P1023" t="s">
        <v>57</v>
      </c>
      <c r="Q1023" t="s">
        <v>62</v>
      </c>
      <c r="R1023" t="s">
        <v>289</v>
      </c>
      <c r="S1023" t="s">
        <v>57</v>
      </c>
      <c r="T1023" t="s">
        <v>61</v>
      </c>
      <c r="U1023" t="s">
        <v>61</v>
      </c>
      <c r="V1023" t="s">
        <v>57</v>
      </c>
      <c r="W1023" t="s">
        <v>61</v>
      </c>
      <c r="X1023" t="s">
        <v>57</v>
      </c>
      <c r="Y1023" t="s">
        <v>57</v>
      </c>
      <c r="Z1023" t="s">
        <v>57</v>
      </c>
      <c r="AA1023" t="s">
        <v>64</v>
      </c>
      <c r="AB1023" t="s">
        <v>57</v>
      </c>
      <c r="AC1023" t="s">
        <v>87</v>
      </c>
      <c r="AD1023">
        <v>68.40000000000001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66</v>
      </c>
      <c r="AM1023">
        <v>0</v>
      </c>
      <c r="AN1023">
        <v>1</v>
      </c>
      <c r="AO1023">
        <v>0</v>
      </c>
      <c r="AP1023" t="s">
        <v>123</v>
      </c>
      <c r="AQ1023" t="s">
        <v>116</v>
      </c>
      <c r="AR1023" t="s">
        <v>69</v>
      </c>
      <c r="AS1023">
        <v>5</v>
      </c>
      <c r="AT1023">
        <v>69850</v>
      </c>
      <c r="AU1023">
        <v>1</v>
      </c>
      <c r="AV1023">
        <v>0</v>
      </c>
      <c r="AW1023">
        <v>1</v>
      </c>
      <c r="AX1023">
        <v>0</v>
      </c>
      <c r="AY1023">
        <v>6</v>
      </c>
      <c r="AZ1023" t="s">
        <v>125</v>
      </c>
      <c r="BA1023">
        <v>1</v>
      </c>
      <c r="BB1023" t="s">
        <v>71</v>
      </c>
      <c r="BC1023">
        <v>4</v>
      </c>
    </row>
    <row r="1024" spans="1:55">
      <c r="A1024" t="s">
        <v>2624</v>
      </c>
      <c r="B1024" t="s">
        <v>73</v>
      </c>
      <c r="C1024">
        <v>55</v>
      </c>
      <c r="D1024" t="s">
        <v>61</v>
      </c>
      <c r="E1024">
        <v>0</v>
      </c>
      <c r="F1024" t="s">
        <v>1773</v>
      </c>
      <c r="G1024">
        <v>93620</v>
      </c>
      <c r="H1024">
        <v>37.045728</v>
      </c>
      <c r="I1024">
        <v>-120.630682</v>
      </c>
      <c r="J1024">
        <v>0</v>
      </c>
      <c r="K1024">
        <v>7</v>
      </c>
      <c r="L1024" t="s">
        <v>83</v>
      </c>
      <c r="M1024" t="s">
        <v>57</v>
      </c>
      <c r="N1024" t="s">
        <v>2625</v>
      </c>
      <c r="O1024" t="s">
        <v>61</v>
      </c>
      <c r="P1024" t="s">
        <v>57</v>
      </c>
      <c r="Q1024" t="s">
        <v>85</v>
      </c>
      <c r="R1024" t="s">
        <v>160</v>
      </c>
      <c r="S1024" t="s">
        <v>61</v>
      </c>
      <c r="T1024" t="s">
        <v>61</v>
      </c>
      <c r="U1024" t="s">
        <v>57</v>
      </c>
      <c r="V1024" t="s">
        <v>61</v>
      </c>
      <c r="W1024" t="s">
        <v>61</v>
      </c>
      <c r="X1024" t="s">
        <v>61</v>
      </c>
      <c r="Y1024" t="s">
        <v>61</v>
      </c>
      <c r="Z1024" t="s">
        <v>57</v>
      </c>
      <c r="AA1024" t="s">
        <v>77</v>
      </c>
      <c r="AB1024" t="s">
        <v>57</v>
      </c>
      <c r="AC1024" t="s">
        <v>87</v>
      </c>
      <c r="AD1024">
        <v>74.90000000000001</v>
      </c>
      <c r="AE1024">
        <v>490.55</v>
      </c>
      <c r="AF1024">
        <v>0</v>
      </c>
      <c r="AG1024">
        <v>0</v>
      </c>
      <c r="AH1024">
        <v>242.13</v>
      </c>
      <c r="AI1024">
        <v>732.6799999999999</v>
      </c>
      <c r="AJ1024" t="s">
        <v>66</v>
      </c>
      <c r="AM1024">
        <v>0</v>
      </c>
      <c r="AN1024">
        <v>1</v>
      </c>
      <c r="AO1024">
        <v>0</v>
      </c>
      <c r="AP1024" t="s">
        <v>67</v>
      </c>
      <c r="AQ1024" t="s">
        <v>92</v>
      </c>
      <c r="AR1024" t="s">
        <v>93</v>
      </c>
      <c r="AS1024">
        <v>2</v>
      </c>
      <c r="AT1024">
        <v>9388</v>
      </c>
      <c r="AU1024">
        <v>1</v>
      </c>
      <c r="AV1024">
        <v>0</v>
      </c>
      <c r="AW1024">
        <v>1</v>
      </c>
      <c r="AX1024">
        <v>0</v>
      </c>
      <c r="AY1024">
        <v>2</v>
      </c>
      <c r="AZ1024" t="s">
        <v>70</v>
      </c>
      <c r="BA1024">
        <v>7</v>
      </c>
      <c r="BB1024" t="s">
        <v>95</v>
      </c>
      <c r="BC1024">
        <v>1</v>
      </c>
    </row>
    <row r="1025" spans="1:55">
      <c r="A1025" t="s">
        <v>2626</v>
      </c>
      <c r="B1025" t="s">
        <v>56</v>
      </c>
      <c r="C1025">
        <v>39</v>
      </c>
      <c r="D1025" t="s">
        <v>61</v>
      </c>
      <c r="E1025">
        <v>0</v>
      </c>
      <c r="F1025" t="s">
        <v>1767</v>
      </c>
      <c r="G1025">
        <v>96124</v>
      </c>
      <c r="H1025">
        <v>39.672813</v>
      </c>
      <c r="I1025">
        <v>-120.456699</v>
      </c>
      <c r="J1025">
        <v>0</v>
      </c>
      <c r="K1025">
        <v>1</v>
      </c>
      <c r="L1025" t="s">
        <v>83</v>
      </c>
      <c r="M1025" t="s">
        <v>57</v>
      </c>
      <c r="N1025" t="s">
        <v>1302</v>
      </c>
      <c r="O1025" t="s">
        <v>61</v>
      </c>
      <c r="P1025" t="s">
        <v>57</v>
      </c>
      <c r="Q1025" t="s">
        <v>135</v>
      </c>
      <c r="R1025" t="s">
        <v>1317</v>
      </c>
      <c r="S1025" t="s">
        <v>61</v>
      </c>
      <c r="T1025" t="s">
        <v>61</v>
      </c>
      <c r="U1025" t="s">
        <v>61</v>
      </c>
      <c r="V1025" t="s">
        <v>61</v>
      </c>
      <c r="W1025" t="s">
        <v>61</v>
      </c>
      <c r="X1025" t="s">
        <v>61</v>
      </c>
      <c r="Y1025" t="s">
        <v>61</v>
      </c>
      <c r="Z1025" t="s">
        <v>57</v>
      </c>
      <c r="AA1025" t="s">
        <v>77</v>
      </c>
      <c r="AB1025" t="s">
        <v>61</v>
      </c>
      <c r="AC1025" t="s">
        <v>87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170</v>
      </c>
      <c r="AM1025">
        <v>0</v>
      </c>
      <c r="AN1025">
        <v>0</v>
      </c>
      <c r="AO1025">
        <v>0</v>
      </c>
      <c r="AP1025" t="s">
        <v>91</v>
      </c>
      <c r="AQ1025" t="s">
        <v>68</v>
      </c>
      <c r="AR1025" t="s">
        <v>137</v>
      </c>
      <c r="AS1025">
        <v>1</v>
      </c>
      <c r="AT1025">
        <v>322</v>
      </c>
      <c r="AU1025">
        <v>0</v>
      </c>
      <c r="AX1025">
        <v>0</v>
      </c>
      <c r="AY1025">
        <v>1</v>
      </c>
      <c r="AZ1025" t="s">
        <v>94</v>
      </c>
      <c r="BA1025">
        <v>8</v>
      </c>
      <c r="BB1025" t="s">
        <v>95</v>
      </c>
      <c r="BC1025">
        <v>1</v>
      </c>
    </row>
    <row r="1026" spans="1:55">
      <c r="A1026" t="s">
        <v>2627</v>
      </c>
      <c r="B1026" t="s">
        <v>73</v>
      </c>
      <c r="C1026">
        <v>75</v>
      </c>
      <c r="D1026" t="s">
        <v>57</v>
      </c>
      <c r="E1026">
        <v>0</v>
      </c>
      <c r="F1026" t="s">
        <v>2628</v>
      </c>
      <c r="G1026">
        <v>92359</v>
      </c>
      <c r="H1026">
        <v>34.103578</v>
      </c>
      <c r="I1026">
        <v>-117.04054</v>
      </c>
      <c r="J1026">
        <v>5</v>
      </c>
      <c r="K1026">
        <v>72</v>
      </c>
      <c r="L1026" t="s">
        <v>119</v>
      </c>
      <c r="M1026" t="s">
        <v>57</v>
      </c>
      <c r="N1026" t="s">
        <v>2629</v>
      </c>
      <c r="O1026" t="s">
        <v>57</v>
      </c>
      <c r="P1026" t="s">
        <v>57</v>
      </c>
      <c r="Q1026" t="s">
        <v>85</v>
      </c>
      <c r="R1026" t="s">
        <v>441</v>
      </c>
      <c r="S1026" t="s">
        <v>57</v>
      </c>
      <c r="T1026" t="s">
        <v>57</v>
      </c>
      <c r="U1026" t="s">
        <v>57</v>
      </c>
      <c r="V1026" t="s">
        <v>57</v>
      </c>
      <c r="W1026" t="s">
        <v>57</v>
      </c>
      <c r="X1026" t="s">
        <v>57</v>
      </c>
      <c r="Y1026" t="s">
        <v>57</v>
      </c>
      <c r="Z1026" t="s">
        <v>61</v>
      </c>
      <c r="AA1026" t="s">
        <v>122</v>
      </c>
      <c r="AB1026" t="s">
        <v>57</v>
      </c>
      <c r="AC1026" t="s">
        <v>87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</v>
      </c>
      <c r="AJ1026" t="s">
        <v>66</v>
      </c>
      <c r="AM1026">
        <v>0</v>
      </c>
      <c r="AN1026">
        <v>1</v>
      </c>
      <c r="AO1026">
        <v>0</v>
      </c>
      <c r="AP1026" t="s">
        <v>123</v>
      </c>
      <c r="AQ1026" t="s">
        <v>104</v>
      </c>
      <c r="AR1026" t="s">
        <v>105</v>
      </c>
      <c r="AS1026">
        <v>7</v>
      </c>
      <c r="AT1026">
        <v>7324</v>
      </c>
      <c r="AU1026">
        <v>1</v>
      </c>
      <c r="AV1026">
        <v>0</v>
      </c>
      <c r="AW1026">
        <v>1</v>
      </c>
      <c r="AX1026">
        <v>0</v>
      </c>
      <c r="AY1026">
        <v>6</v>
      </c>
      <c r="AZ1026" t="s">
        <v>125</v>
      </c>
      <c r="BA1026">
        <v>3</v>
      </c>
      <c r="BB1026" t="s">
        <v>126</v>
      </c>
      <c r="BC1026">
        <v>3</v>
      </c>
    </row>
    <row r="1027" spans="1:55">
      <c r="A1027" t="s">
        <v>2630</v>
      </c>
      <c r="B1027" t="s">
        <v>73</v>
      </c>
      <c r="C1027">
        <v>76</v>
      </c>
      <c r="D1027" t="s">
        <v>57</v>
      </c>
      <c r="E1027">
        <v>0</v>
      </c>
      <c r="F1027" t="s">
        <v>2289</v>
      </c>
      <c r="G1027">
        <v>94037</v>
      </c>
      <c r="H1027">
        <v>37.540582</v>
      </c>
      <c r="I1027">
        <v>-122.509594</v>
      </c>
      <c r="J1027">
        <v>2</v>
      </c>
      <c r="K1027">
        <v>35</v>
      </c>
      <c r="L1027" t="s">
        <v>59</v>
      </c>
      <c r="M1027" t="s">
        <v>57</v>
      </c>
      <c r="N1027" t="s">
        <v>2631</v>
      </c>
      <c r="O1027" t="s">
        <v>57</v>
      </c>
      <c r="P1027" t="s">
        <v>57</v>
      </c>
      <c r="Q1027" t="s">
        <v>85</v>
      </c>
      <c r="R1027" t="s">
        <v>313</v>
      </c>
      <c r="S1027" t="s">
        <v>61</v>
      </c>
      <c r="T1027" t="s">
        <v>61</v>
      </c>
      <c r="U1027" t="s">
        <v>57</v>
      </c>
      <c r="V1027" t="s">
        <v>61</v>
      </c>
      <c r="W1027" t="s">
        <v>61</v>
      </c>
      <c r="X1027" t="s">
        <v>61</v>
      </c>
      <c r="Y1027" t="s">
        <v>61</v>
      </c>
      <c r="Z1027" t="s">
        <v>57</v>
      </c>
      <c r="AA1027" t="s">
        <v>64</v>
      </c>
      <c r="AB1027" t="s">
        <v>57</v>
      </c>
      <c r="AC1027" t="s">
        <v>87</v>
      </c>
      <c r="AD1027">
        <v>81.59999999999999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66</v>
      </c>
      <c r="AM1027">
        <v>0</v>
      </c>
      <c r="AN1027">
        <v>1</v>
      </c>
      <c r="AO1027">
        <v>0</v>
      </c>
      <c r="AP1027" t="s">
        <v>164</v>
      </c>
      <c r="AQ1027" t="s">
        <v>104</v>
      </c>
      <c r="AR1027" t="s">
        <v>93</v>
      </c>
      <c r="AS1027">
        <v>2</v>
      </c>
      <c r="AT1027">
        <v>2346</v>
      </c>
      <c r="AU1027">
        <v>1</v>
      </c>
      <c r="AV1027">
        <v>0</v>
      </c>
      <c r="AW1027">
        <v>1</v>
      </c>
      <c r="AX1027">
        <v>0</v>
      </c>
      <c r="AY1027">
        <v>4</v>
      </c>
      <c r="AZ1027" t="s">
        <v>165</v>
      </c>
      <c r="BA1027">
        <v>3</v>
      </c>
      <c r="BB1027" t="s">
        <v>126</v>
      </c>
      <c r="BC1027">
        <v>3</v>
      </c>
    </row>
    <row r="1028" spans="1:55">
      <c r="A1028" t="s">
        <v>2632</v>
      </c>
      <c r="B1028" t="s">
        <v>73</v>
      </c>
      <c r="C1028">
        <v>52</v>
      </c>
      <c r="D1028" t="s">
        <v>61</v>
      </c>
      <c r="E1028">
        <v>0</v>
      </c>
      <c r="F1028" t="s">
        <v>349</v>
      </c>
      <c r="G1028">
        <v>95548</v>
      </c>
      <c r="H1028">
        <v>41.572813</v>
      </c>
      <c r="I1028">
        <v>-124.035011</v>
      </c>
      <c r="J1028">
        <v>0</v>
      </c>
      <c r="K1028">
        <v>28</v>
      </c>
      <c r="L1028" t="s">
        <v>59</v>
      </c>
      <c r="M1028" t="s">
        <v>57</v>
      </c>
      <c r="N1028" t="s">
        <v>2633</v>
      </c>
      <c r="O1028" t="s">
        <v>57</v>
      </c>
      <c r="P1028" t="s">
        <v>57</v>
      </c>
      <c r="Q1028" t="s">
        <v>85</v>
      </c>
      <c r="R1028" t="s">
        <v>364</v>
      </c>
      <c r="S1028" t="s">
        <v>57</v>
      </c>
      <c r="T1028" t="s">
        <v>57</v>
      </c>
      <c r="U1028" t="s">
        <v>61</v>
      </c>
      <c r="V1028" t="s">
        <v>61</v>
      </c>
      <c r="W1028" t="s">
        <v>61</v>
      </c>
      <c r="X1028" t="s">
        <v>57</v>
      </c>
      <c r="Y1028" t="s">
        <v>57</v>
      </c>
      <c r="Z1028" t="s">
        <v>57</v>
      </c>
      <c r="AA1028" t="s">
        <v>77</v>
      </c>
      <c r="AB1028" t="s">
        <v>57</v>
      </c>
      <c r="AC1028" t="s">
        <v>65</v>
      </c>
      <c r="AD1028">
        <v>94.5</v>
      </c>
      <c r="AE1028">
        <v>2659.4</v>
      </c>
      <c r="AF1028">
        <v>0</v>
      </c>
      <c r="AG1028">
        <v>0</v>
      </c>
      <c r="AH1028">
        <v>994.5599999999999</v>
      </c>
      <c r="AI1028">
        <v>3653.96</v>
      </c>
      <c r="AJ1028" t="s">
        <v>88</v>
      </c>
      <c r="AK1028" t="s">
        <v>101</v>
      </c>
      <c r="AL1028" t="s">
        <v>690</v>
      </c>
      <c r="AM1028">
        <v>1</v>
      </c>
      <c r="AN1028">
        <v>0</v>
      </c>
      <c r="AO1028">
        <v>0</v>
      </c>
      <c r="AP1028" t="s">
        <v>164</v>
      </c>
      <c r="AQ1028" t="s">
        <v>92</v>
      </c>
      <c r="AR1028" t="s">
        <v>105</v>
      </c>
      <c r="AS1028">
        <v>5</v>
      </c>
      <c r="AT1028">
        <v>1215</v>
      </c>
      <c r="AU1028">
        <v>1</v>
      </c>
      <c r="AV1028">
        <v>1</v>
      </c>
      <c r="AW1028">
        <v>0</v>
      </c>
      <c r="AX1028">
        <v>94.5</v>
      </c>
      <c r="AY1028">
        <v>4</v>
      </c>
      <c r="AZ1028" t="s">
        <v>165</v>
      </c>
      <c r="BA1028">
        <v>7</v>
      </c>
      <c r="BB1028" t="s">
        <v>95</v>
      </c>
      <c r="BC1028">
        <v>1</v>
      </c>
    </row>
    <row r="1029" spans="1:55">
      <c r="A1029" t="s">
        <v>2634</v>
      </c>
      <c r="B1029" t="s">
        <v>73</v>
      </c>
      <c r="C1029">
        <v>45</v>
      </c>
      <c r="D1029" t="s">
        <v>61</v>
      </c>
      <c r="E1029">
        <v>0</v>
      </c>
      <c r="F1029" t="s">
        <v>2635</v>
      </c>
      <c r="G1029">
        <v>95019</v>
      </c>
      <c r="H1029">
        <v>36.936228</v>
      </c>
      <c r="I1029">
        <v>-121.785559</v>
      </c>
      <c r="J1029">
        <v>0</v>
      </c>
      <c r="K1029">
        <v>30</v>
      </c>
      <c r="L1029" t="s">
        <v>216</v>
      </c>
      <c r="M1029" t="s">
        <v>57</v>
      </c>
      <c r="N1029" t="s">
        <v>2636</v>
      </c>
      <c r="O1029" t="s">
        <v>57</v>
      </c>
      <c r="P1029" t="s">
        <v>57</v>
      </c>
      <c r="Q1029" t="s">
        <v>85</v>
      </c>
      <c r="R1029" t="s">
        <v>156</v>
      </c>
      <c r="S1029" t="s">
        <v>57</v>
      </c>
      <c r="T1029" t="s">
        <v>61</v>
      </c>
      <c r="U1029" t="s">
        <v>61</v>
      </c>
      <c r="V1029" t="s">
        <v>61</v>
      </c>
      <c r="W1029" t="s">
        <v>57</v>
      </c>
      <c r="X1029" t="s">
        <v>57</v>
      </c>
      <c r="Y1029" t="s">
        <v>57</v>
      </c>
      <c r="Z1029" t="s">
        <v>57</v>
      </c>
      <c r="AA1029" t="s">
        <v>77</v>
      </c>
      <c r="AB1029" t="s">
        <v>57</v>
      </c>
      <c r="AC1029" t="s">
        <v>87</v>
      </c>
      <c r="AD1029">
        <v>100.4</v>
      </c>
      <c r="AE1029">
        <v>2936.25</v>
      </c>
      <c r="AF1029">
        <v>0</v>
      </c>
      <c r="AG1029">
        <v>0</v>
      </c>
      <c r="AH1029">
        <v>517.8</v>
      </c>
      <c r="AI1029">
        <v>3454.05</v>
      </c>
      <c r="AJ1029" t="s">
        <v>66</v>
      </c>
      <c r="AM1029">
        <v>0</v>
      </c>
      <c r="AN1029">
        <v>1</v>
      </c>
      <c r="AO1029">
        <v>0</v>
      </c>
      <c r="AP1029" t="s">
        <v>164</v>
      </c>
      <c r="AQ1029" t="s">
        <v>78</v>
      </c>
      <c r="AR1029" t="s">
        <v>105</v>
      </c>
      <c r="AS1029">
        <v>5</v>
      </c>
      <c r="AT1029">
        <v>4753</v>
      </c>
      <c r="AU1029">
        <v>1</v>
      </c>
      <c r="AV1029">
        <v>0</v>
      </c>
      <c r="AW1029">
        <v>1</v>
      </c>
      <c r="AX1029">
        <v>0</v>
      </c>
      <c r="AY1029">
        <v>4</v>
      </c>
      <c r="AZ1029" t="s">
        <v>165</v>
      </c>
      <c r="BA1029">
        <v>7</v>
      </c>
      <c r="BB1029" t="s">
        <v>95</v>
      </c>
      <c r="BC1029">
        <v>1</v>
      </c>
    </row>
    <row r="1030" spans="1:55">
      <c r="A1030" t="s">
        <v>2637</v>
      </c>
      <c r="B1030" t="s">
        <v>73</v>
      </c>
      <c r="C1030">
        <v>49</v>
      </c>
      <c r="D1030" t="s">
        <v>57</v>
      </c>
      <c r="E1030">
        <v>1</v>
      </c>
      <c r="F1030" t="s">
        <v>2638</v>
      </c>
      <c r="G1030">
        <v>93450</v>
      </c>
      <c r="H1030">
        <v>35.996008</v>
      </c>
      <c r="I1030">
        <v>-120.85305</v>
      </c>
      <c r="J1030">
        <v>1</v>
      </c>
      <c r="K1030">
        <v>52</v>
      </c>
      <c r="L1030" t="s">
        <v>59</v>
      </c>
      <c r="M1030" t="s">
        <v>57</v>
      </c>
      <c r="N1030" t="s">
        <v>2165</v>
      </c>
      <c r="O1030" t="s">
        <v>57</v>
      </c>
      <c r="P1030" t="s">
        <v>57</v>
      </c>
      <c r="Q1030" t="s">
        <v>85</v>
      </c>
      <c r="R1030" t="s">
        <v>76</v>
      </c>
      <c r="S1030" t="s">
        <v>61</v>
      </c>
      <c r="T1030" t="s">
        <v>57</v>
      </c>
      <c r="U1030" t="s">
        <v>61</v>
      </c>
      <c r="V1030" t="s">
        <v>57</v>
      </c>
      <c r="W1030" t="s">
        <v>61</v>
      </c>
      <c r="X1030" t="s">
        <v>57</v>
      </c>
      <c r="Y1030" t="s">
        <v>57</v>
      </c>
      <c r="Z1030" t="s">
        <v>57</v>
      </c>
      <c r="AA1030" t="s">
        <v>77</v>
      </c>
      <c r="AB1030" t="s">
        <v>57</v>
      </c>
      <c r="AC1030" t="s">
        <v>87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66</v>
      </c>
      <c r="AM1030">
        <v>0</v>
      </c>
      <c r="AN1030">
        <v>1</v>
      </c>
      <c r="AO1030">
        <v>0</v>
      </c>
      <c r="AP1030" t="s">
        <v>123</v>
      </c>
      <c r="AQ1030" t="s">
        <v>78</v>
      </c>
      <c r="AR1030" t="s">
        <v>105</v>
      </c>
      <c r="AS1030">
        <v>5</v>
      </c>
      <c r="AT1030">
        <v>670</v>
      </c>
      <c r="AU1030">
        <v>1</v>
      </c>
      <c r="AV1030">
        <v>0</v>
      </c>
      <c r="AW1030">
        <v>1</v>
      </c>
      <c r="AX1030">
        <v>0</v>
      </c>
      <c r="AY1030">
        <v>6</v>
      </c>
      <c r="AZ1030" t="s">
        <v>125</v>
      </c>
      <c r="BA1030">
        <v>5</v>
      </c>
      <c r="BB1030" t="s">
        <v>80</v>
      </c>
      <c r="BC1030">
        <v>2</v>
      </c>
    </row>
    <row r="1031" spans="1:55">
      <c r="A1031" t="s">
        <v>2639</v>
      </c>
      <c r="B1031" t="s">
        <v>56</v>
      </c>
      <c r="C1031">
        <v>63</v>
      </c>
      <c r="D1031" t="s">
        <v>57</v>
      </c>
      <c r="E1031">
        <v>1</v>
      </c>
      <c r="F1031" t="s">
        <v>252</v>
      </c>
      <c r="G1031">
        <v>92124</v>
      </c>
      <c r="H1031">
        <v>32.827238</v>
      </c>
      <c r="I1031">
        <v>-117.089287</v>
      </c>
      <c r="J1031">
        <v>1</v>
      </c>
      <c r="K1031">
        <v>72</v>
      </c>
      <c r="L1031" t="s">
        <v>119</v>
      </c>
      <c r="M1031" t="s">
        <v>57</v>
      </c>
      <c r="N1031" t="s">
        <v>1372</v>
      </c>
      <c r="O1031" t="s">
        <v>57</v>
      </c>
      <c r="P1031" t="s">
        <v>57</v>
      </c>
      <c r="Q1031" t="s">
        <v>85</v>
      </c>
      <c r="R1031" t="s">
        <v>121</v>
      </c>
      <c r="S1031" t="s">
        <v>57</v>
      </c>
      <c r="T1031" t="s">
        <v>57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57</v>
      </c>
      <c r="AA1031" t="s">
        <v>122</v>
      </c>
      <c r="AB1031" t="s">
        <v>57</v>
      </c>
      <c r="AC1031" t="s">
        <v>87</v>
      </c>
      <c r="AD1031">
        <v>116.85</v>
      </c>
      <c r="AE1031">
        <v>8477.700000000001</v>
      </c>
      <c r="AF1031">
        <v>0</v>
      </c>
      <c r="AG1031">
        <v>0</v>
      </c>
      <c r="AH1031">
        <v>2291.76</v>
      </c>
      <c r="AI1031">
        <v>10769.46</v>
      </c>
      <c r="AJ1031" t="s">
        <v>66</v>
      </c>
      <c r="AM1031">
        <v>0</v>
      </c>
      <c r="AN1031">
        <v>1</v>
      </c>
      <c r="AO1031">
        <v>0</v>
      </c>
      <c r="AP1031" t="s">
        <v>123</v>
      </c>
      <c r="AQ1031" t="s">
        <v>124</v>
      </c>
      <c r="AR1031" t="s">
        <v>105</v>
      </c>
      <c r="AS1031">
        <v>8</v>
      </c>
      <c r="AT1031">
        <v>30206</v>
      </c>
      <c r="AU1031">
        <v>1</v>
      </c>
      <c r="AV1031">
        <v>0</v>
      </c>
      <c r="AW1031">
        <v>1</v>
      </c>
      <c r="AX1031">
        <v>0</v>
      </c>
      <c r="AY1031">
        <v>6</v>
      </c>
      <c r="AZ1031" t="s">
        <v>125</v>
      </c>
      <c r="BA1031">
        <v>2</v>
      </c>
      <c r="BB1031" t="s">
        <v>126</v>
      </c>
      <c r="BC1031">
        <v>3</v>
      </c>
    </row>
    <row r="1032" spans="1:55">
      <c r="A1032" t="s">
        <v>2640</v>
      </c>
      <c r="B1032" t="s">
        <v>73</v>
      </c>
      <c r="C1032">
        <v>31</v>
      </c>
      <c r="D1032" t="s">
        <v>57</v>
      </c>
      <c r="E1032">
        <v>1</v>
      </c>
      <c r="F1032" t="s">
        <v>2641</v>
      </c>
      <c r="G1032">
        <v>91007</v>
      </c>
      <c r="H1032">
        <v>34.128284</v>
      </c>
      <c r="I1032">
        <v>-118.047732</v>
      </c>
      <c r="J1032">
        <v>10</v>
      </c>
      <c r="K1032">
        <v>31</v>
      </c>
      <c r="L1032" t="s">
        <v>59</v>
      </c>
      <c r="M1032" t="s">
        <v>57</v>
      </c>
      <c r="N1032" t="s">
        <v>1688</v>
      </c>
      <c r="O1032" t="s">
        <v>61</v>
      </c>
      <c r="P1032" t="s">
        <v>61</v>
      </c>
      <c r="Q1032" t="s">
        <v>143</v>
      </c>
      <c r="R1032" t="s">
        <v>143</v>
      </c>
      <c r="S1032" t="s">
        <v>143</v>
      </c>
      <c r="T1032" t="s">
        <v>143</v>
      </c>
      <c r="U1032" t="s">
        <v>143</v>
      </c>
      <c r="V1032" t="s">
        <v>143</v>
      </c>
      <c r="W1032" t="s">
        <v>143</v>
      </c>
      <c r="X1032" t="s">
        <v>143</v>
      </c>
      <c r="Y1032" t="s">
        <v>143</v>
      </c>
      <c r="Z1032" t="s">
        <v>143</v>
      </c>
      <c r="AA1032" t="s">
        <v>77</v>
      </c>
      <c r="AB1032" t="s">
        <v>57</v>
      </c>
      <c r="AC1032" t="s">
        <v>87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66</v>
      </c>
      <c r="AM1032">
        <v>0</v>
      </c>
      <c r="AN1032">
        <v>1</v>
      </c>
      <c r="AO1032">
        <v>0</v>
      </c>
      <c r="AP1032" t="s">
        <v>164</v>
      </c>
      <c r="AQ1032" t="s">
        <v>68</v>
      </c>
      <c r="AR1032" t="s">
        <v>182</v>
      </c>
      <c r="AT1032">
        <v>30933</v>
      </c>
      <c r="AU1032">
        <v>1</v>
      </c>
      <c r="AV1032">
        <v>0</v>
      </c>
      <c r="AW1032">
        <v>1</v>
      </c>
      <c r="AX1032">
        <v>0</v>
      </c>
      <c r="AY1032">
        <v>4</v>
      </c>
      <c r="AZ1032" t="s">
        <v>165</v>
      </c>
      <c r="BA1032">
        <v>3</v>
      </c>
      <c r="BB1032" t="s">
        <v>126</v>
      </c>
      <c r="BC1032">
        <v>3</v>
      </c>
    </row>
    <row r="1033" spans="1:55">
      <c r="A1033" t="s">
        <v>2642</v>
      </c>
      <c r="B1033" t="s">
        <v>73</v>
      </c>
      <c r="C1033">
        <v>25</v>
      </c>
      <c r="D1033" t="s">
        <v>57</v>
      </c>
      <c r="E1033">
        <v>1</v>
      </c>
      <c r="F1033" t="s">
        <v>291</v>
      </c>
      <c r="G1033">
        <v>93023</v>
      </c>
      <c r="H1033">
        <v>34.581308</v>
      </c>
      <c r="I1033">
        <v>-118.931948</v>
      </c>
      <c r="J1033">
        <v>2</v>
      </c>
      <c r="K1033">
        <v>70</v>
      </c>
      <c r="L1033" t="s">
        <v>119</v>
      </c>
      <c r="M1033" t="s">
        <v>57</v>
      </c>
      <c r="N1033" t="s">
        <v>2643</v>
      </c>
      <c r="O1033" t="s">
        <v>57</v>
      </c>
      <c r="P1033" t="s">
        <v>57</v>
      </c>
      <c r="Q1033" t="s">
        <v>62</v>
      </c>
      <c r="R1033" t="s">
        <v>147</v>
      </c>
      <c r="S1033" t="s">
        <v>57</v>
      </c>
      <c r="T1033" t="s">
        <v>57</v>
      </c>
      <c r="U1033" t="s">
        <v>57</v>
      </c>
      <c r="V1033" t="s">
        <v>57</v>
      </c>
      <c r="W1033" t="s">
        <v>61</v>
      </c>
      <c r="X1033" t="s">
        <v>57</v>
      </c>
      <c r="Y1033" t="s">
        <v>57</v>
      </c>
      <c r="Z1033" t="s">
        <v>57</v>
      </c>
      <c r="AA1033" t="s">
        <v>64</v>
      </c>
      <c r="AB1033" t="s">
        <v>61</v>
      </c>
      <c r="AC1033" t="s">
        <v>87</v>
      </c>
      <c r="AD1033">
        <v>78.34999999999999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66</v>
      </c>
      <c r="AM1033">
        <v>0</v>
      </c>
      <c r="AN1033">
        <v>1</v>
      </c>
      <c r="AO1033">
        <v>0</v>
      </c>
      <c r="AP1033" t="s">
        <v>123</v>
      </c>
      <c r="AQ1033" t="s">
        <v>116</v>
      </c>
      <c r="AR1033" t="s">
        <v>93</v>
      </c>
      <c r="AS1033">
        <v>7</v>
      </c>
      <c r="AT1033">
        <v>21633</v>
      </c>
      <c r="AU1033">
        <v>1</v>
      </c>
      <c r="AV1033">
        <v>0</v>
      </c>
      <c r="AW1033">
        <v>1</v>
      </c>
      <c r="AX1033">
        <v>0</v>
      </c>
      <c r="AY1033">
        <v>6</v>
      </c>
      <c r="AZ1033" t="s">
        <v>125</v>
      </c>
      <c r="BA1033">
        <v>0</v>
      </c>
      <c r="BB1033" t="s">
        <v>71</v>
      </c>
      <c r="BC1033">
        <v>4</v>
      </c>
    </row>
    <row r="1034" spans="1:55">
      <c r="A1034" t="s">
        <v>2644</v>
      </c>
      <c r="B1034" t="s">
        <v>73</v>
      </c>
      <c r="C1034">
        <v>51</v>
      </c>
      <c r="D1034" t="s">
        <v>57</v>
      </c>
      <c r="E1034">
        <v>2</v>
      </c>
      <c r="F1034" t="s">
        <v>252</v>
      </c>
      <c r="G1034">
        <v>92109</v>
      </c>
      <c r="H1034">
        <v>32.787836</v>
      </c>
      <c r="I1034">
        <v>-117.232376</v>
      </c>
      <c r="J1034">
        <v>5</v>
      </c>
      <c r="K1034">
        <v>53</v>
      </c>
      <c r="L1034" t="s">
        <v>59</v>
      </c>
      <c r="M1034" t="s">
        <v>57</v>
      </c>
      <c r="N1034" t="s">
        <v>2645</v>
      </c>
      <c r="O1034" t="s">
        <v>57</v>
      </c>
      <c r="P1034" t="s">
        <v>57</v>
      </c>
      <c r="Q1034" t="s">
        <v>62</v>
      </c>
      <c r="R1034" t="s">
        <v>160</v>
      </c>
      <c r="S1034" t="s">
        <v>57</v>
      </c>
      <c r="T1034" t="s">
        <v>61</v>
      </c>
      <c r="U1034" t="s">
        <v>57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77</v>
      </c>
      <c r="AB1034" t="s">
        <v>61</v>
      </c>
      <c r="AC1034" t="s">
        <v>87</v>
      </c>
      <c r="AD1034">
        <v>85.7</v>
      </c>
      <c r="AE1034">
        <v>4616.1</v>
      </c>
      <c r="AF1034">
        <v>0</v>
      </c>
      <c r="AG1034">
        <v>0</v>
      </c>
      <c r="AH1034">
        <v>1422.52</v>
      </c>
      <c r="AI1034">
        <v>6038.62</v>
      </c>
      <c r="AJ1034" t="s">
        <v>66</v>
      </c>
      <c r="AM1034">
        <v>0</v>
      </c>
      <c r="AN1034">
        <v>1</v>
      </c>
      <c r="AO1034">
        <v>0</v>
      </c>
      <c r="AP1034" t="s">
        <v>123</v>
      </c>
      <c r="AQ1034" t="s">
        <v>92</v>
      </c>
      <c r="AR1034" t="s">
        <v>93</v>
      </c>
      <c r="AS1034">
        <v>7</v>
      </c>
      <c r="AT1034">
        <v>46086</v>
      </c>
      <c r="AU1034">
        <v>1</v>
      </c>
      <c r="AV1034">
        <v>0</v>
      </c>
      <c r="AW1034">
        <v>1</v>
      </c>
      <c r="AX1034">
        <v>0</v>
      </c>
      <c r="AY1034">
        <v>6</v>
      </c>
      <c r="AZ1034" t="s">
        <v>125</v>
      </c>
      <c r="BA1034">
        <v>3</v>
      </c>
      <c r="BB1034" t="s">
        <v>126</v>
      </c>
      <c r="BC1034">
        <v>3</v>
      </c>
    </row>
    <row r="1035" spans="1:55">
      <c r="A1035" t="s">
        <v>2646</v>
      </c>
      <c r="B1035" t="s">
        <v>73</v>
      </c>
      <c r="C1035">
        <v>28</v>
      </c>
      <c r="D1035" t="s">
        <v>61</v>
      </c>
      <c r="E1035">
        <v>0</v>
      </c>
      <c r="F1035" t="s">
        <v>2647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83</v>
      </c>
      <c r="M1035" t="s">
        <v>57</v>
      </c>
      <c r="N1035" t="s">
        <v>2648</v>
      </c>
      <c r="O1035" t="s">
        <v>61</v>
      </c>
      <c r="P1035" t="s">
        <v>61</v>
      </c>
      <c r="Q1035" t="s">
        <v>143</v>
      </c>
      <c r="R1035" t="s">
        <v>143</v>
      </c>
      <c r="S1035" t="s">
        <v>143</v>
      </c>
      <c r="T1035" t="s">
        <v>143</v>
      </c>
      <c r="U1035" t="s">
        <v>143</v>
      </c>
      <c r="V1035" t="s">
        <v>143</v>
      </c>
      <c r="W1035" t="s">
        <v>143</v>
      </c>
      <c r="X1035" t="s">
        <v>143</v>
      </c>
      <c r="Y1035" t="s">
        <v>143</v>
      </c>
      <c r="Z1035" t="s">
        <v>143</v>
      </c>
      <c r="AA1035" t="s">
        <v>77</v>
      </c>
      <c r="AB1035" t="s">
        <v>57</v>
      </c>
      <c r="AC1035" t="s">
        <v>87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88</v>
      </c>
      <c r="AK1035" t="s">
        <v>201</v>
      </c>
      <c r="AL1035" t="s">
        <v>202</v>
      </c>
      <c r="AM1035">
        <v>1</v>
      </c>
      <c r="AN1035">
        <v>0</v>
      </c>
      <c r="AO1035">
        <v>0</v>
      </c>
      <c r="AP1035" t="s">
        <v>91</v>
      </c>
      <c r="AQ1035" t="s">
        <v>116</v>
      </c>
      <c r="AR1035" t="s">
        <v>182</v>
      </c>
      <c r="AT1035">
        <v>4517</v>
      </c>
      <c r="AU1035">
        <v>1</v>
      </c>
      <c r="AV1035">
        <v>1</v>
      </c>
      <c r="AW1035">
        <v>0</v>
      </c>
      <c r="AX1035">
        <v>20.2</v>
      </c>
      <c r="AY1035">
        <v>1</v>
      </c>
      <c r="AZ1035" t="s">
        <v>94</v>
      </c>
      <c r="BA1035">
        <v>8</v>
      </c>
      <c r="BB1035" t="s">
        <v>95</v>
      </c>
      <c r="BC1035">
        <v>1</v>
      </c>
    </row>
    <row r="1036" spans="1:55">
      <c r="A1036" t="s">
        <v>2649</v>
      </c>
      <c r="B1036" t="s">
        <v>56</v>
      </c>
      <c r="C1036">
        <v>51</v>
      </c>
      <c r="D1036" t="s">
        <v>57</v>
      </c>
      <c r="E1036">
        <v>3</v>
      </c>
      <c r="F1036" t="s">
        <v>2650</v>
      </c>
      <c r="G1036">
        <v>95464</v>
      </c>
      <c r="H1036">
        <v>39.12334</v>
      </c>
      <c r="I1036">
        <v>-122.838198</v>
      </c>
      <c r="J1036">
        <v>1</v>
      </c>
      <c r="K1036">
        <v>10</v>
      </c>
      <c r="L1036" t="s">
        <v>59</v>
      </c>
      <c r="M1036" t="s">
        <v>57</v>
      </c>
      <c r="N1036" t="s">
        <v>2651</v>
      </c>
      <c r="O1036" t="s">
        <v>61</v>
      </c>
      <c r="P1036" t="s">
        <v>61</v>
      </c>
      <c r="Q1036" t="s">
        <v>143</v>
      </c>
      <c r="R1036" t="s">
        <v>143</v>
      </c>
      <c r="S1036" t="s">
        <v>143</v>
      </c>
      <c r="T1036" t="s">
        <v>143</v>
      </c>
      <c r="U1036" t="s">
        <v>143</v>
      </c>
      <c r="V1036" t="s">
        <v>143</v>
      </c>
      <c r="W1036" t="s">
        <v>143</v>
      </c>
      <c r="X1036" t="s">
        <v>143</v>
      </c>
      <c r="Y1036" t="s">
        <v>143</v>
      </c>
      <c r="Z1036" t="s">
        <v>143</v>
      </c>
      <c r="AA1036" t="s">
        <v>122</v>
      </c>
      <c r="AB1036" t="s">
        <v>61</v>
      </c>
      <c r="AC1036" t="s">
        <v>65</v>
      </c>
      <c r="AD1036">
        <v>20.15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66</v>
      </c>
      <c r="AM1036">
        <v>0</v>
      </c>
      <c r="AN1036">
        <v>1</v>
      </c>
      <c r="AO1036">
        <v>0</v>
      </c>
      <c r="AP1036" t="s">
        <v>67</v>
      </c>
      <c r="AQ1036" t="s">
        <v>92</v>
      </c>
      <c r="AR1036" t="s">
        <v>182</v>
      </c>
      <c r="AT1036">
        <v>2223</v>
      </c>
      <c r="AU1036">
        <v>1</v>
      </c>
      <c r="AV1036">
        <v>0</v>
      </c>
      <c r="AW1036">
        <v>1</v>
      </c>
      <c r="AX1036">
        <v>0</v>
      </c>
      <c r="AY1036">
        <v>2</v>
      </c>
      <c r="AZ1036" t="s">
        <v>70</v>
      </c>
      <c r="BA1036">
        <v>0</v>
      </c>
      <c r="BB1036" t="s">
        <v>71</v>
      </c>
      <c r="BC1036">
        <v>4</v>
      </c>
    </row>
    <row r="1037" spans="1:55">
      <c r="A1037" t="s">
        <v>2652</v>
      </c>
      <c r="B1037" t="s">
        <v>56</v>
      </c>
      <c r="C1037">
        <v>68</v>
      </c>
      <c r="D1037" t="s">
        <v>61</v>
      </c>
      <c r="E1037">
        <v>0</v>
      </c>
      <c r="F1037" t="s">
        <v>666</v>
      </c>
      <c r="G1037">
        <v>95439</v>
      </c>
      <c r="H1037">
        <v>38.493888</v>
      </c>
      <c r="I1037">
        <v>-122.777141</v>
      </c>
      <c r="J1037">
        <v>0</v>
      </c>
      <c r="K1037">
        <v>1</v>
      </c>
      <c r="L1037" t="s">
        <v>59</v>
      </c>
      <c r="M1037" t="s">
        <v>61</v>
      </c>
      <c r="N1037" t="s">
        <v>143</v>
      </c>
      <c r="O1037" t="s">
        <v>143</v>
      </c>
      <c r="P1037" t="s">
        <v>57</v>
      </c>
      <c r="Q1037" t="s">
        <v>62</v>
      </c>
      <c r="R1037" t="s">
        <v>180</v>
      </c>
      <c r="S1037" t="s">
        <v>61</v>
      </c>
      <c r="T1037" t="s">
        <v>61</v>
      </c>
      <c r="U1037" t="s">
        <v>61</v>
      </c>
      <c r="V1037" t="s">
        <v>61</v>
      </c>
      <c r="W1037" t="s">
        <v>61</v>
      </c>
      <c r="X1037" t="s">
        <v>61</v>
      </c>
      <c r="Y1037" t="s">
        <v>61</v>
      </c>
      <c r="Z1037" t="s">
        <v>57</v>
      </c>
      <c r="AA1037" t="s">
        <v>77</v>
      </c>
      <c r="AB1037" t="s">
        <v>57</v>
      </c>
      <c r="AC1037" t="s">
        <v>307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88</v>
      </c>
      <c r="AK1037" t="s">
        <v>205</v>
      </c>
      <c r="AL1037" t="s">
        <v>206</v>
      </c>
      <c r="AM1037">
        <v>1</v>
      </c>
      <c r="AN1037">
        <v>0</v>
      </c>
      <c r="AO1037">
        <v>0</v>
      </c>
      <c r="AP1037" t="s">
        <v>91</v>
      </c>
      <c r="AQ1037" t="s">
        <v>124</v>
      </c>
      <c r="AR1037" t="s">
        <v>182</v>
      </c>
      <c r="AS1037">
        <v>1</v>
      </c>
      <c r="AT1037">
        <v>476</v>
      </c>
      <c r="AU1037">
        <v>1</v>
      </c>
      <c r="AV1037">
        <v>1</v>
      </c>
      <c r="AW1037">
        <v>0</v>
      </c>
      <c r="AX1037">
        <v>25.7</v>
      </c>
      <c r="AY1037">
        <v>1</v>
      </c>
      <c r="AZ1037" t="s">
        <v>94</v>
      </c>
      <c r="BA1037">
        <v>8</v>
      </c>
      <c r="BB1037" t="s">
        <v>95</v>
      </c>
      <c r="BC1037">
        <v>1</v>
      </c>
    </row>
    <row r="1038" spans="1:55">
      <c r="A1038" t="s">
        <v>2653</v>
      </c>
      <c r="B1038" t="s">
        <v>56</v>
      </c>
      <c r="C1038">
        <v>46</v>
      </c>
      <c r="D1038" t="s">
        <v>57</v>
      </c>
      <c r="E1038">
        <v>0</v>
      </c>
      <c r="F1038" t="s">
        <v>1991</v>
      </c>
      <c r="G1038">
        <v>96137</v>
      </c>
      <c r="H1038">
        <v>40.271535</v>
      </c>
      <c r="I1038">
        <v>-121.018087</v>
      </c>
      <c r="J1038">
        <v>0</v>
      </c>
      <c r="K1038">
        <v>29</v>
      </c>
      <c r="L1038" t="s">
        <v>59</v>
      </c>
      <c r="M1038" t="s">
        <v>57</v>
      </c>
      <c r="N1038" t="s">
        <v>2654</v>
      </c>
      <c r="O1038" t="s">
        <v>61</v>
      </c>
      <c r="P1038" t="s">
        <v>61</v>
      </c>
      <c r="Q1038" t="s">
        <v>143</v>
      </c>
      <c r="R1038" t="s">
        <v>143</v>
      </c>
      <c r="S1038" t="s">
        <v>143</v>
      </c>
      <c r="T1038" t="s">
        <v>143</v>
      </c>
      <c r="U1038" t="s">
        <v>143</v>
      </c>
      <c r="V1038" t="s">
        <v>143</v>
      </c>
      <c r="W1038" t="s">
        <v>143</v>
      </c>
      <c r="X1038" t="s">
        <v>143</v>
      </c>
      <c r="Y1038" t="s">
        <v>143</v>
      </c>
      <c r="Z1038" t="s">
        <v>143</v>
      </c>
      <c r="AA1038" t="s">
        <v>77</v>
      </c>
      <c r="AB1038" t="s">
        <v>61</v>
      </c>
      <c r="AC1038" t="s">
        <v>307</v>
      </c>
      <c r="AD1038">
        <v>19.85</v>
      </c>
      <c r="AE1038">
        <v>573.05</v>
      </c>
      <c r="AF1038">
        <v>0</v>
      </c>
      <c r="AG1038">
        <v>0</v>
      </c>
      <c r="AH1038">
        <v>165.01</v>
      </c>
      <c r="AI1038">
        <v>738.0599999999999</v>
      </c>
      <c r="AJ1038" t="s">
        <v>66</v>
      </c>
      <c r="AM1038">
        <v>0</v>
      </c>
      <c r="AN1038">
        <v>1</v>
      </c>
      <c r="AO1038">
        <v>0</v>
      </c>
      <c r="AP1038" t="s">
        <v>164</v>
      </c>
      <c r="AQ1038" t="s">
        <v>78</v>
      </c>
      <c r="AR1038" t="s">
        <v>182</v>
      </c>
      <c r="AT1038">
        <v>4158</v>
      </c>
      <c r="AU1038">
        <v>1</v>
      </c>
      <c r="AV1038">
        <v>0</v>
      </c>
      <c r="AW1038">
        <v>1</v>
      </c>
      <c r="AX1038">
        <v>0</v>
      </c>
      <c r="AY1038">
        <v>4</v>
      </c>
      <c r="AZ1038" t="s">
        <v>165</v>
      </c>
      <c r="BA1038">
        <v>4</v>
      </c>
      <c r="BB1038" t="s">
        <v>80</v>
      </c>
      <c r="BC1038">
        <v>2</v>
      </c>
    </row>
    <row r="1039" spans="1:55">
      <c r="A1039" t="s">
        <v>2655</v>
      </c>
      <c r="B1039" t="s">
        <v>73</v>
      </c>
      <c r="C1039">
        <v>21</v>
      </c>
      <c r="D1039" t="s">
        <v>57</v>
      </c>
      <c r="E1039">
        <v>3</v>
      </c>
      <c r="F1039" t="s">
        <v>2656</v>
      </c>
      <c r="G1039">
        <v>95621</v>
      </c>
      <c r="H1039">
        <v>38.69549</v>
      </c>
      <c r="I1039">
        <v>-121.307864</v>
      </c>
      <c r="J1039">
        <v>4</v>
      </c>
      <c r="K1039">
        <v>59</v>
      </c>
      <c r="L1039" t="s">
        <v>129</v>
      </c>
      <c r="M1039" t="s">
        <v>57</v>
      </c>
      <c r="N1039" t="s">
        <v>1226</v>
      </c>
      <c r="O1039" t="s">
        <v>61</v>
      </c>
      <c r="P1039" t="s">
        <v>57</v>
      </c>
      <c r="Q1039" t="s">
        <v>62</v>
      </c>
      <c r="R1039" t="s">
        <v>115</v>
      </c>
      <c r="S1039" t="s">
        <v>57</v>
      </c>
      <c r="T1039" t="s">
        <v>57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61</v>
      </c>
      <c r="AA1039" t="s">
        <v>122</v>
      </c>
      <c r="AB1039" t="s">
        <v>57</v>
      </c>
      <c r="AC1039" t="s">
        <v>87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66</v>
      </c>
      <c r="AM1039">
        <v>0</v>
      </c>
      <c r="AN1039">
        <v>1</v>
      </c>
      <c r="AO1039">
        <v>0</v>
      </c>
      <c r="AP1039" t="s">
        <v>123</v>
      </c>
      <c r="AQ1039" t="s">
        <v>116</v>
      </c>
      <c r="AR1039" t="s">
        <v>93</v>
      </c>
      <c r="AS1039">
        <v>7</v>
      </c>
      <c r="AT1039">
        <v>41636</v>
      </c>
      <c r="AU1039">
        <v>1</v>
      </c>
      <c r="AV1039">
        <v>0</v>
      </c>
      <c r="AW1039">
        <v>1</v>
      </c>
      <c r="AX1039">
        <v>0</v>
      </c>
      <c r="AY1039">
        <v>6</v>
      </c>
      <c r="AZ1039" t="s">
        <v>125</v>
      </c>
      <c r="BA1039">
        <v>0</v>
      </c>
      <c r="BB1039" t="s">
        <v>71</v>
      </c>
      <c r="BC1039">
        <v>4</v>
      </c>
    </row>
    <row r="1040" spans="1:55">
      <c r="A1040" t="s">
        <v>2657</v>
      </c>
      <c r="B1040" t="s">
        <v>73</v>
      </c>
      <c r="C1040">
        <v>34</v>
      </c>
      <c r="D1040" t="s">
        <v>61</v>
      </c>
      <c r="E1040">
        <v>0</v>
      </c>
      <c r="F1040" t="s">
        <v>1924</v>
      </c>
      <c r="G1040">
        <v>91931</v>
      </c>
      <c r="H1040">
        <v>32.857946</v>
      </c>
      <c r="I1040">
        <v>-116.561917</v>
      </c>
      <c r="J1040">
        <v>0</v>
      </c>
      <c r="K1040">
        <v>2</v>
      </c>
      <c r="L1040" t="s">
        <v>59</v>
      </c>
      <c r="M1040" t="s">
        <v>57</v>
      </c>
      <c r="N1040" t="s">
        <v>2658</v>
      </c>
      <c r="O1040" t="s">
        <v>61</v>
      </c>
      <c r="P1040" t="s">
        <v>57</v>
      </c>
      <c r="Q1040" t="s">
        <v>62</v>
      </c>
      <c r="R1040" t="s">
        <v>63</v>
      </c>
      <c r="S1040" t="s">
        <v>61</v>
      </c>
      <c r="T1040" t="s">
        <v>61</v>
      </c>
      <c r="U1040" t="s">
        <v>61</v>
      </c>
      <c r="V1040" t="s">
        <v>61</v>
      </c>
      <c r="W1040" t="s">
        <v>61</v>
      </c>
      <c r="X1040" t="s">
        <v>61</v>
      </c>
      <c r="Y1040" t="s">
        <v>61</v>
      </c>
      <c r="Z1040" t="s">
        <v>57</v>
      </c>
      <c r="AA1040" t="s">
        <v>77</v>
      </c>
      <c r="AB1040" t="s">
        <v>61</v>
      </c>
      <c r="AC1040" t="s">
        <v>65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88</v>
      </c>
      <c r="AK1040" t="s">
        <v>89</v>
      </c>
      <c r="AL1040" t="s">
        <v>181</v>
      </c>
      <c r="AM1040">
        <v>1</v>
      </c>
      <c r="AN1040">
        <v>0</v>
      </c>
      <c r="AO1040">
        <v>0</v>
      </c>
      <c r="AP1040" t="s">
        <v>91</v>
      </c>
      <c r="AQ1040" t="s">
        <v>68</v>
      </c>
      <c r="AR1040" t="s">
        <v>137</v>
      </c>
      <c r="AS1040">
        <v>1</v>
      </c>
      <c r="AT1040">
        <v>796</v>
      </c>
      <c r="AU1040">
        <v>1</v>
      </c>
      <c r="AV1040">
        <v>1</v>
      </c>
      <c r="AW1040">
        <v>0</v>
      </c>
      <c r="AX1040">
        <v>45.85</v>
      </c>
      <c r="AY1040">
        <v>1</v>
      </c>
      <c r="AZ1040" t="s">
        <v>94</v>
      </c>
      <c r="BA1040">
        <v>8</v>
      </c>
      <c r="BB1040" t="s">
        <v>95</v>
      </c>
      <c r="BC1040">
        <v>1</v>
      </c>
    </row>
    <row r="1041" spans="1:55">
      <c r="A1041" t="s">
        <v>2659</v>
      </c>
      <c r="B1041" t="s">
        <v>56</v>
      </c>
      <c r="C1041">
        <v>57</v>
      </c>
      <c r="D1041" t="s">
        <v>61</v>
      </c>
      <c r="E1041">
        <v>0</v>
      </c>
      <c r="F1041" t="s">
        <v>226</v>
      </c>
      <c r="G1041">
        <v>90038</v>
      </c>
      <c r="H1041">
        <v>34.088017</v>
      </c>
      <c r="I1041">
        <v>-118.327168</v>
      </c>
      <c r="J1041">
        <v>0</v>
      </c>
      <c r="K1041">
        <v>58</v>
      </c>
      <c r="L1041" t="s">
        <v>129</v>
      </c>
      <c r="M1041" t="s">
        <v>57</v>
      </c>
      <c r="N1041" t="s">
        <v>2660</v>
      </c>
      <c r="O1041" t="s">
        <v>61</v>
      </c>
      <c r="P1041" t="s">
        <v>57</v>
      </c>
      <c r="Q1041" t="s">
        <v>85</v>
      </c>
      <c r="R1041" t="s">
        <v>160</v>
      </c>
      <c r="S1041" t="s">
        <v>57</v>
      </c>
      <c r="T1041" t="s">
        <v>57</v>
      </c>
      <c r="U1041" t="s">
        <v>57</v>
      </c>
      <c r="V1041" t="s">
        <v>61</v>
      </c>
      <c r="W1041" t="s">
        <v>57</v>
      </c>
      <c r="X1041" t="s">
        <v>57</v>
      </c>
      <c r="Y1041" t="s">
        <v>57</v>
      </c>
      <c r="Z1041" t="s">
        <v>57</v>
      </c>
      <c r="AA1041" t="s">
        <v>64</v>
      </c>
      <c r="AB1041" t="s">
        <v>57</v>
      </c>
      <c r="AC1041" t="s">
        <v>87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88</v>
      </c>
      <c r="AK1041" t="s">
        <v>89</v>
      </c>
      <c r="AL1041" t="s">
        <v>342</v>
      </c>
      <c r="AM1041">
        <v>1</v>
      </c>
      <c r="AN1041">
        <v>0</v>
      </c>
      <c r="AO1041">
        <v>0</v>
      </c>
      <c r="AP1041" t="s">
        <v>123</v>
      </c>
      <c r="AQ1041" t="s">
        <v>92</v>
      </c>
      <c r="AR1041" t="s">
        <v>105</v>
      </c>
      <c r="AS1041">
        <v>7</v>
      </c>
      <c r="AT1041">
        <v>32562</v>
      </c>
      <c r="AU1041">
        <v>1</v>
      </c>
      <c r="AV1041">
        <v>1</v>
      </c>
      <c r="AW1041">
        <v>0</v>
      </c>
      <c r="AX1041">
        <v>106.45</v>
      </c>
      <c r="AY1041">
        <v>6</v>
      </c>
      <c r="AZ1041" t="s">
        <v>125</v>
      </c>
      <c r="BA1041">
        <v>4</v>
      </c>
      <c r="BB1041" t="s">
        <v>80</v>
      </c>
      <c r="BC1041">
        <v>2</v>
      </c>
    </row>
    <row r="1042" spans="1:55">
      <c r="A1042" t="s">
        <v>2661</v>
      </c>
      <c r="B1042" t="s">
        <v>73</v>
      </c>
      <c r="C1042">
        <v>21</v>
      </c>
      <c r="D1042" t="s">
        <v>57</v>
      </c>
      <c r="E1042">
        <v>1</v>
      </c>
      <c r="F1042" t="s">
        <v>2054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129</v>
      </c>
      <c r="M1042" t="s">
        <v>57</v>
      </c>
      <c r="N1042" t="s">
        <v>2662</v>
      </c>
      <c r="O1042" t="s">
        <v>57</v>
      </c>
      <c r="P1042" t="s">
        <v>57</v>
      </c>
      <c r="Q1042" t="s">
        <v>135</v>
      </c>
      <c r="R1042" t="s">
        <v>364</v>
      </c>
      <c r="S1042" t="s">
        <v>57</v>
      </c>
      <c r="T1042" t="s">
        <v>57</v>
      </c>
      <c r="U1042" t="s">
        <v>61</v>
      </c>
      <c r="V1042" t="s">
        <v>57</v>
      </c>
      <c r="W1042" t="s">
        <v>57</v>
      </c>
      <c r="X1042" t="s">
        <v>61</v>
      </c>
      <c r="Y1042" t="s">
        <v>61</v>
      </c>
      <c r="Z1042" t="s">
        <v>57</v>
      </c>
      <c r="AA1042" t="s">
        <v>122</v>
      </c>
      <c r="AB1042" t="s">
        <v>61</v>
      </c>
      <c r="AC1042" t="s">
        <v>65</v>
      </c>
      <c r="AD1042">
        <v>73.84999999999999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66</v>
      </c>
      <c r="AM1042">
        <v>0</v>
      </c>
      <c r="AN1042">
        <v>1</v>
      </c>
      <c r="AO1042">
        <v>0</v>
      </c>
      <c r="AP1042" t="s">
        <v>176</v>
      </c>
      <c r="AQ1042" t="s">
        <v>116</v>
      </c>
      <c r="AR1042" t="s">
        <v>93</v>
      </c>
      <c r="AS1042">
        <v>5</v>
      </c>
      <c r="AT1042">
        <v>27607</v>
      </c>
      <c r="AU1042">
        <v>1</v>
      </c>
      <c r="AV1042">
        <v>0</v>
      </c>
      <c r="AW1042">
        <v>1</v>
      </c>
      <c r="AX1042">
        <v>0</v>
      </c>
      <c r="AY1042">
        <v>5</v>
      </c>
      <c r="AZ1042" t="s">
        <v>177</v>
      </c>
      <c r="BA1042">
        <v>0</v>
      </c>
      <c r="BB1042" t="s">
        <v>71</v>
      </c>
      <c r="BC1042">
        <v>4</v>
      </c>
    </row>
    <row r="1043" spans="1:55">
      <c r="A1043" t="s">
        <v>2663</v>
      </c>
      <c r="B1043" t="s">
        <v>73</v>
      </c>
      <c r="C1043">
        <v>32</v>
      </c>
      <c r="D1043" t="s">
        <v>61</v>
      </c>
      <c r="E1043">
        <v>0</v>
      </c>
      <c r="F1043" t="s">
        <v>858</v>
      </c>
      <c r="G1043">
        <v>92501</v>
      </c>
      <c r="H1043">
        <v>33.994676</v>
      </c>
      <c r="I1043">
        <v>-117.372498</v>
      </c>
      <c r="J1043">
        <v>0</v>
      </c>
      <c r="K1043">
        <v>12</v>
      </c>
      <c r="L1043" t="s">
        <v>59</v>
      </c>
      <c r="M1043" t="s">
        <v>57</v>
      </c>
      <c r="N1043" t="s">
        <v>2664</v>
      </c>
      <c r="O1043" t="s">
        <v>61</v>
      </c>
      <c r="P1043" t="s">
        <v>57</v>
      </c>
      <c r="Q1043" t="s">
        <v>85</v>
      </c>
      <c r="R1043" t="s">
        <v>63</v>
      </c>
      <c r="S1043" t="s">
        <v>61</v>
      </c>
      <c r="T1043" t="s">
        <v>61</v>
      </c>
      <c r="U1043" t="s">
        <v>61</v>
      </c>
      <c r="V1043" t="s">
        <v>61</v>
      </c>
      <c r="W1043" t="s">
        <v>57</v>
      </c>
      <c r="X1043" t="s">
        <v>61</v>
      </c>
      <c r="Y1043" t="s">
        <v>61</v>
      </c>
      <c r="Z1043" t="s">
        <v>57</v>
      </c>
      <c r="AA1043" t="s">
        <v>77</v>
      </c>
      <c r="AB1043" t="s">
        <v>57</v>
      </c>
      <c r="AC1043" t="s">
        <v>87</v>
      </c>
      <c r="AD1043">
        <v>81.45</v>
      </c>
      <c r="AE1043">
        <v>912</v>
      </c>
      <c r="AF1043">
        <v>0</v>
      </c>
      <c r="AG1043">
        <v>0</v>
      </c>
      <c r="AH1043">
        <v>132.48</v>
      </c>
      <c r="AI1043">
        <v>1044.48</v>
      </c>
      <c r="AJ1043" t="s">
        <v>66</v>
      </c>
      <c r="AM1043">
        <v>0</v>
      </c>
      <c r="AN1043">
        <v>1</v>
      </c>
      <c r="AO1043">
        <v>0</v>
      </c>
      <c r="AP1043" t="s">
        <v>67</v>
      </c>
      <c r="AQ1043" t="s">
        <v>68</v>
      </c>
      <c r="AR1043" t="s">
        <v>93</v>
      </c>
      <c r="AS1043">
        <v>2</v>
      </c>
      <c r="AT1043">
        <v>18999</v>
      </c>
      <c r="AU1043">
        <v>1</v>
      </c>
      <c r="AV1043">
        <v>0</v>
      </c>
      <c r="AW1043">
        <v>1</v>
      </c>
      <c r="AX1043">
        <v>0</v>
      </c>
      <c r="AY1043">
        <v>2</v>
      </c>
      <c r="AZ1043" t="s">
        <v>70</v>
      </c>
      <c r="BA1043">
        <v>7</v>
      </c>
      <c r="BB1043" t="s">
        <v>95</v>
      </c>
      <c r="BC1043">
        <v>1</v>
      </c>
    </row>
    <row r="1044" spans="1:55">
      <c r="A1044" t="s">
        <v>2665</v>
      </c>
      <c r="B1044" t="s">
        <v>56</v>
      </c>
      <c r="C1044">
        <v>36</v>
      </c>
      <c r="D1044" t="s">
        <v>61</v>
      </c>
      <c r="E1044">
        <v>0</v>
      </c>
      <c r="F1044" t="s">
        <v>226</v>
      </c>
      <c r="G1044">
        <v>90037</v>
      </c>
      <c r="H1044">
        <v>34.002642</v>
      </c>
      <c r="I1044">
        <v>-118.287596</v>
      </c>
      <c r="J1044">
        <v>0</v>
      </c>
      <c r="K1044">
        <v>12</v>
      </c>
      <c r="L1044" t="s">
        <v>98</v>
      </c>
      <c r="M1044" t="s">
        <v>57</v>
      </c>
      <c r="N1044" t="s">
        <v>2666</v>
      </c>
      <c r="O1044" t="s">
        <v>61</v>
      </c>
      <c r="P1044" t="s">
        <v>57</v>
      </c>
      <c r="Q1044" t="s">
        <v>85</v>
      </c>
      <c r="R1044" t="s">
        <v>180</v>
      </c>
      <c r="S1044" t="s">
        <v>61</v>
      </c>
      <c r="T1044" t="s">
        <v>61</v>
      </c>
      <c r="U1044" t="s">
        <v>57</v>
      </c>
      <c r="V1044" t="s">
        <v>57</v>
      </c>
      <c r="W1044" t="s">
        <v>61</v>
      </c>
      <c r="X1044" t="s">
        <v>57</v>
      </c>
      <c r="Y1044" t="s">
        <v>57</v>
      </c>
      <c r="Z1044" t="s">
        <v>57</v>
      </c>
      <c r="AA1044" t="s">
        <v>77</v>
      </c>
      <c r="AB1044" t="s">
        <v>57</v>
      </c>
      <c r="AC1044" t="s">
        <v>87</v>
      </c>
      <c r="AD1044">
        <v>89.40000000000001</v>
      </c>
      <c r="AE1044">
        <v>1095.65</v>
      </c>
      <c r="AF1044">
        <v>0</v>
      </c>
      <c r="AG1044">
        <v>0</v>
      </c>
      <c r="AH1044">
        <v>209.52</v>
      </c>
      <c r="AI1044">
        <v>1305.17</v>
      </c>
      <c r="AJ1044" t="s">
        <v>88</v>
      </c>
      <c r="AK1044" t="s">
        <v>101</v>
      </c>
      <c r="AL1044" t="s">
        <v>102</v>
      </c>
      <c r="AM1044">
        <v>1</v>
      </c>
      <c r="AN1044">
        <v>0</v>
      </c>
      <c r="AO1044">
        <v>0</v>
      </c>
      <c r="AP1044" t="s">
        <v>67</v>
      </c>
      <c r="AQ1044" t="s">
        <v>68</v>
      </c>
      <c r="AR1044" t="s">
        <v>93</v>
      </c>
      <c r="AS1044">
        <v>5</v>
      </c>
      <c r="AT1044">
        <v>56709</v>
      </c>
      <c r="AU1044">
        <v>1</v>
      </c>
      <c r="AV1044">
        <v>1</v>
      </c>
      <c r="AW1044">
        <v>0</v>
      </c>
      <c r="AX1044">
        <v>89.40000000000001</v>
      </c>
      <c r="AY1044">
        <v>2</v>
      </c>
      <c r="AZ1044" t="s">
        <v>70</v>
      </c>
      <c r="BA1044">
        <v>7</v>
      </c>
      <c r="BB1044" t="s">
        <v>95</v>
      </c>
      <c r="BC1044">
        <v>1</v>
      </c>
    </row>
    <row r="1045" spans="1:55">
      <c r="A1045" t="s">
        <v>2667</v>
      </c>
      <c r="B1045" t="s">
        <v>73</v>
      </c>
      <c r="C1045">
        <v>23</v>
      </c>
      <c r="D1045" t="s">
        <v>57</v>
      </c>
      <c r="E1045">
        <v>0</v>
      </c>
      <c r="F1045" t="s">
        <v>1564</v>
      </c>
      <c r="G1045">
        <v>94928</v>
      </c>
      <c r="H1045">
        <v>38.34719</v>
      </c>
      <c r="I1045">
        <v>-122.697822</v>
      </c>
      <c r="J1045">
        <v>6</v>
      </c>
      <c r="K1045">
        <v>33</v>
      </c>
      <c r="L1045" t="s">
        <v>216</v>
      </c>
      <c r="M1045" t="s">
        <v>57</v>
      </c>
      <c r="N1045" t="s">
        <v>2668</v>
      </c>
      <c r="O1045" t="s">
        <v>61</v>
      </c>
      <c r="P1045" t="s">
        <v>57</v>
      </c>
      <c r="Q1045" t="s">
        <v>135</v>
      </c>
      <c r="R1045" t="s">
        <v>224</v>
      </c>
      <c r="S1045" t="s">
        <v>61</v>
      </c>
      <c r="T1045" t="s">
        <v>61</v>
      </c>
      <c r="U1045" t="s">
        <v>61</v>
      </c>
      <c r="V1045" t="s">
        <v>61</v>
      </c>
      <c r="W1045" t="s">
        <v>61</v>
      </c>
      <c r="X1045" t="s">
        <v>61</v>
      </c>
      <c r="Y1045" t="s">
        <v>61</v>
      </c>
      <c r="Z1045" t="s">
        <v>57</v>
      </c>
      <c r="AA1045" t="s">
        <v>77</v>
      </c>
      <c r="AB1045" t="s">
        <v>57</v>
      </c>
      <c r="AC1045" t="s">
        <v>65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66</v>
      </c>
      <c r="AM1045">
        <v>0</v>
      </c>
      <c r="AN1045">
        <v>1</v>
      </c>
      <c r="AO1045">
        <v>0</v>
      </c>
      <c r="AP1045" t="s">
        <v>164</v>
      </c>
      <c r="AQ1045" t="s">
        <v>116</v>
      </c>
      <c r="AR1045" t="s">
        <v>137</v>
      </c>
      <c r="AS1045">
        <v>1</v>
      </c>
      <c r="AT1045">
        <v>42544</v>
      </c>
      <c r="AU1045">
        <v>1</v>
      </c>
      <c r="AV1045">
        <v>0</v>
      </c>
      <c r="AW1045">
        <v>1</v>
      </c>
      <c r="AX1045">
        <v>0</v>
      </c>
      <c r="AY1045">
        <v>4</v>
      </c>
      <c r="AZ1045" t="s">
        <v>165</v>
      </c>
      <c r="BA1045">
        <v>4</v>
      </c>
      <c r="BB1045" t="s">
        <v>80</v>
      </c>
      <c r="BC1045">
        <v>2</v>
      </c>
    </row>
    <row r="1046" spans="1:55">
      <c r="A1046" t="s">
        <v>2669</v>
      </c>
      <c r="B1046" t="s">
        <v>56</v>
      </c>
      <c r="C1046">
        <v>31</v>
      </c>
      <c r="D1046" t="s">
        <v>61</v>
      </c>
      <c r="E1046">
        <v>0</v>
      </c>
      <c r="F1046" t="s">
        <v>404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83</v>
      </c>
      <c r="M1046" t="s">
        <v>57</v>
      </c>
      <c r="N1046" t="s">
        <v>2670</v>
      </c>
      <c r="O1046" t="s">
        <v>61</v>
      </c>
      <c r="P1046" t="s">
        <v>57</v>
      </c>
      <c r="Q1046" t="s">
        <v>135</v>
      </c>
      <c r="R1046" t="s">
        <v>63</v>
      </c>
      <c r="S1046" t="s">
        <v>57</v>
      </c>
      <c r="T1046" t="s">
        <v>57</v>
      </c>
      <c r="U1046" t="s">
        <v>61</v>
      </c>
      <c r="V1046" t="s">
        <v>61</v>
      </c>
      <c r="W1046" t="s">
        <v>57</v>
      </c>
      <c r="X1046" t="s">
        <v>57</v>
      </c>
      <c r="Y1046" t="s">
        <v>57</v>
      </c>
      <c r="Z1046" t="s">
        <v>57</v>
      </c>
      <c r="AA1046" t="s">
        <v>77</v>
      </c>
      <c r="AB1046" t="s">
        <v>57</v>
      </c>
      <c r="AC1046" t="s">
        <v>87</v>
      </c>
      <c r="AD1046">
        <v>74.65000000000001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88</v>
      </c>
      <c r="AK1046" t="s">
        <v>89</v>
      </c>
      <c r="AL1046" t="s">
        <v>181</v>
      </c>
      <c r="AM1046">
        <v>1</v>
      </c>
      <c r="AN1046">
        <v>0</v>
      </c>
      <c r="AO1046">
        <v>0</v>
      </c>
      <c r="AP1046" t="s">
        <v>67</v>
      </c>
      <c r="AQ1046" t="s">
        <v>68</v>
      </c>
      <c r="AR1046" t="s">
        <v>93</v>
      </c>
      <c r="AS1046">
        <v>6</v>
      </c>
      <c r="AT1046">
        <v>42239</v>
      </c>
      <c r="AU1046">
        <v>1</v>
      </c>
      <c r="AV1046">
        <v>1</v>
      </c>
      <c r="AW1046">
        <v>0</v>
      </c>
      <c r="AX1046">
        <v>74.65000000000001</v>
      </c>
      <c r="AY1046">
        <v>2</v>
      </c>
      <c r="AZ1046" t="s">
        <v>70</v>
      </c>
      <c r="BA1046">
        <v>5</v>
      </c>
      <c r="BB1046" t="s">
        <v>80</v>
      </c>
      <c r="BC1046">
        <v>2</v>
      </c>
    </row>
    <row r="1047" spans="1:55">
      <c r="A1047" t="s">
        <v>2671</v>
      </c>
      <c r="B1047" t="s">
        <v>73</v>
      </c>
      <c r="C1047">
        <v>25</v>
      </c>
      <c r="D1047" t="s">
        <v>57</v>
      </c>
      <c r="E1047">
        <v>0</v>
      </c>
      <c r="F1047" t="s">
        <v>565</v>
      </c>
      <c r="G1047">
        <v>94611</v>
      </c>
      <c r="H1047">
        <v>37.828416</v>
      </c>
      <c r="I1047">
        <v>-122.216005</v>
      </c>
      <c r="J1047">
        <v>1</v>
      </c>
      <c r="K1047">
        <v>7</v>
      </c>
      <c r="L1047" t="s">
        <v>59</v>
      </c>
      <c r="M1047" t="s">
        <v>57</v>
      </c>
      <c r="N1047" t="s">
        <v>2672</v>
      </c>
      <c r="O1047" t="s">
        <v>61</v>
      </c>
      <c r="P1047" t="s">
        <v>57</v>
      </c>
      <c r="Q1047" t="s">
        <v>85</v>
      </c>
      <c r="R1047" t="s">
        <v>189</v>
      </c>
      <c r="S1047" t="s">
        <v>61</v>
      </c>
      <c r="T1047" t="s">
        <v>57</v>
      </c>
      <c r="U1047" t="s">
        <v>61</v>
      </c>
      <c r="V1047" t="s">
        <v>57</v>
      </c>
      <c r="W1047" t="s">
        <v>57</v>
      </c>
      <c r="X1047" t="s">
        <v>61</v>
      </c>
      <c r="Y1047" t="s">
        <v>61</v>
      </c>
      <c r="Z1047" t="s">
        <v>57</v>
      </c>
      <c r="AA1047" t="s">
        <v>77</v>
      </c>
      <c r="AB1047" t="s">
        <v>57</v>
      </c>
      <c r="AC1047" t="s">
        <v>87</v>
      </c>
      <c r="AD1047">
        <v>89.75</v>
      </c>
      <c r="AE1047">
        <v>608.8</v>
      </c>
      <c r="AF1047">
        <v>26.02</v>
      </c>
      <c r="AG1047">
        <v>0</v>
      </c>
      <c r="AH1047">
        <v>134.61</v>
      </c>
      <c r="AI1047">
        <v>717.39</v>
      </c>
      <c r="AJ1047" t="s">
        <v>88</v>
      </c>
      <c r="AK1047" t="s">
        <v>101</v>
      </c>
      <c r="AL1047" t="s">
        <v>937</v>
      </c>
      <c r="AM1047">
        <v>1</v>
      </c>
      <c r="AN1047">
        <v>0</v>
      </c>
      <c r="AO1047">
        <v>0</v>
      </c>
      <c r="AP1047" t="s">
        <v>67</v>
      </c>
      <c r="AQ1047" t="s">
        <v>116</v>
      </c>
      <c r="AR1047" t="s">
        <v>93</v>
      </c>
      <c r="AS1047">
        <v>4</v>
      </c>
      <c r="AT1047">
        <v>36517</v>
      </c>
      <c r="AU1047">
        <v>1</v>
      </c>
      <c r="AV1047">
        <v>1</v>
      </c>
      <c r="AW1047">
        <v>0</v>
      </c>
      <c r="AX1047">
        <v>89.75</v>
      </c>
      <c r="AY1047">
        <v>2</v>
      </c>
      <c r="AZ1047" t="s">
        <v>70</v>
      </c>
      <c r="BA1047">
        <v>6</v>
      </c>
      <c r="BB1047" t="s">
        <v>95</v>
      </c>
      <c r="BC1047">
        <v>1</v>
      </c>
    </row>
    <row r="1048" spans="1:55">
      <c r="A1048" t="s">
        <v>2673</v>
      </c>
      <c r="B1048" t="s">
        <v>73</v>
      </c>
      <c r="C1048">
        <v>34</v>
      </c>
      <c r="D1048" t="s">
        <v>57</v>
      </c>
      <c r="E1048">
        <v>0</v>
      </c>
      <c r="F1048" t="s">
        <v>1196</v>
      </c>
      <c r="G1048">
        <v>93305</v>
      </c>
      <c r="H1048">
        <v>35.391733</v>
      </c>
      <c r="I1048">
        <v>-118.984109</v>
      </c>
      <c r="J1048">
        <v>5</v>
      </c>
      <c r="K1048">
        <v>66</v>
      </c>
      <c r="L1048" t="s">
        <v>59</v>
      </c>
      <c r="M1048" t="s">
        <v>57</v>
      </c>
      <c r="N1048" t="s">
        <v>2674</v>
      </c>
      <c r="O1048" t="s">
        <v>57</v>
      </c>
      <c r="P1048" t="s">
        <v>57</v>
      </c>
      <c r="Q1048" t="s">
        <v>135</v>
      </c>
      <c r="R1048" t="s">
        <v>156</v>
      </c>
      <c r="S1048" t="s">
        <v>61</v>
      </c>
      <c r="T1048" t="s">
        <v>61</v>
      </c>
      <c r="U1048" t="s">
        <v>57</v>
      </c>
      <c r="V1048" t="s">
        <v>61</v>
      </c>
      <c r="W1048" t="s">
        <v>57</v>
      </c>
      <c r="X1048" t="s">
        <v>61</v>
      </c>
      <c r="Y1048" t="s">
        <v>61</v>
      </c>
      <c r="Z1048" t="s">
        <v>57</v>
      </c>
      <c r="AA1048" t="s">
        <v>122</v>
      </c>
      <c r="AB1048" t="s">
        <v>57</v>
      </c>
      <c r="AC1048" t="s">
        <v>87</v>
      </c>
      <c r="AD1048">
        <v>63.3</v>
      </c>
      <c r="AE1048">
        <v>4189.7</v>
      </c>
      <c r="AF1048">
        <v>40.62</v>
      </c>
      <c r="AG1048">
        <v>0</v>
      </c>
      <c r="AH1048">
        <v>2114.64</v>
      </c>
      <c r="AI1048">
        <v>6263.72</v>
      </c>
      <c r="AJ1048" t="s">
        <v>66</v>
      </c>
      <c r="AM1048">
        <v>0</v>
      </c>
      <c r="AN1048">
        <v>1</v>
      </c>
      <c r="AO1048">
        <v>0</v>
      </c>
      <c r="AP1048" t="s">
        <v>123</v>
      </c>
      <c r="AQ1048" t="s">
        <v>68</v>
      </c>
      <c r="AR1048" t="s">
        <v>69</v>
      </c>
      <c r="AS1048">
        <v>3</v>
      </c>
      <c r="AT1048">
        <v>35643</v>
      </c>
      <c r="AU1048">
        <v>1</v>
      </c>
      <c r="AV1048">
        <v>0</v>
      </c>
      <c r="AW1048">
        <v>1</v>
      </c>
      <c r="AX1048">
        <v>0</v>
      </c>
      <c r="AY1048">
        <v>6</v>
      </c>
      <c r="AZ1048" t="s">
        <v>125</v>
      </c>
      <c r="BA1048">
        <v>1</v>
      </c>
      <c r="BB1048" t="s">
        <v>71</v>
      </c>
      <c r="BC1048">
        <v>4</v>
      </c>
    </row>
    <row r="1049" spans="1:55">
      <c r="A1049" t="s">
        <v>2675</v>
      </c>
      <c r="B1049" t="s">
        <v>73</v>
      </c>
      <c r="C1049">
        <v>63</v>
      </c>
      <c r="D1049" t="s">
        <v>57</v>
      </c>
      <c r="E1049">
        <v>0</v>
      </c>
      <c r="F1049" t="s">
        <v>252</v>
      </c>
      <c r="G1049">
        <v>92109</v>
      </c>
      <c r="H1049">
        <v>32.787836</v>
      </c>
      <c r="I1049">
        <v>-117.232376</v>
      </c>
      <c r="J1049">
        <v>1</v>
      </c>
      <c r="K1049">
        <v>52</v>
      </c>
      <c r="L1049" t="s">
        <v>59</v>
      </c>
      <c r="M1049" t="s">
        <v>57</v>
      </c>
      <c r="N1049" t="s">
        <v>2451</v>
      </c>
      <c r="O1049" t="s">
        <v>57</v>
      </c>
      <c r="P1049" t="s">
        <v>57</v>
      </c>
      <c r="Q1049" t="s">
        <v>85</v>
      </c>
      <c r="R1049" t="s">
        <v>364</v>
      </c>
      <c r="S1049" t="s">
        <v>61</v>
      </c>
      <c r="T1049" t="s">
        <v>61</v>
      </c>
      <c r="U1049" t="s">
        <v>57</v>
      </c>
      <c r="V1049" t="s">
        <v>57</v>
      </c>
      <c r="W1049" t="s">
        <v>61</v>
      </c>
      <c r="X1049" t="s">
        <v>57</v>
      </c>
      <c r="Y1049" t="s">
        <v>57</v>
      </c>
      <c r="Z1049" t="s">
        <v>61</v>
      </c>
      <c r="AA1049" t="s">
        <v>122</v>
      </c>
      <c r="AB1049" t="s">
        <v>57</v>
      </c>
      <c r="AC1049" t="s">
        <v>87</v>
      </c>
      <c r="AD1049">
        <v>96.25</v>
      </c>
      <c r="AE1049">
        <v>4990.25</v>
      </c>
      <c r="AF1049">
        <v>0</v>
      </c>
      <c r="AG1049">
        <v>120</v>
      </c>
      <c r="AH1049">
        <v>2422.68</v>
      </c>
      <c r="AI1049">
        <v>7532.93</v>
      </c>
      <c r="AJ1049" t="s">
        <v>88</v>
      </c>
      <c r="AK1049" t="s">
        <v>89</v>
      </c>
      <c r="AL1049" t="s">
        <v>181</v>
      </c>
      <c r="AM1049">
        <v>1</v>
      </c>
      <c r="AN1049">
        <v>0</v>
      </c>
      <c r="AO1049">
        <v>0</v>
      </c>
      <c r="AP1049" t="s">
        <v>123</v>
      </c>
      <c r="AQ1049" t="s">
        <v>124</v>
      </c>
      <c r="AR1049" t="s">
        <v>105</v>
      </c>
      <c r="AS1049">
        <v>4</v>
      </c>
      <c r="AT1049">
        <v>46086</v>
      </c>
      <c r="AU1049">
        <v>1</v>
      </c>
      <c r="AV1049">
        <v>1</v>
      </c>
      <c r="AW1049">
        <v>0</v>
      </c>
      <c r="AX1049">
        <v>96.25</v>
      </c>
      <c r="AY1049">
        <v>6</v>
      </c>
      <c r="AZ1049" t="s">
        <v>125</v>
      </c>
      <c r="BA1049">
        <v>3</v>
      </c>
      <c r="BB1049" t="s">
        <v>126</v>
      </c>
      <c r="BC1049">
        <v>3</v>
      </c>
    </row>
    <row r="1050" spans="1:55">
      <c r="A1050" t="s">
        <v>2676</v>
      </c>
      <c r="B1050" t="s">
        <v>56</v>
      </c>
      <c r="C1050">
        <v>57</v>
      </c>
      <c r="D1050" t="s">
        <v>57</v>
      </c>
      <c r="E1050">
        <v>0</v>
      </c>
      <c r="F1050" t="s">
        <v>2677</v>
      </c>
      <c r="G1050">
        <v>91604</v>
      </c>
      <c r="H1050">
        <v>34.139082</v>
      </c>
      <c r="I1050">
        <v>-118.39275</v>
      </c>
      <c r="J1050">
        <v>6</v>
      </c>
      <c r="K1050">
        <v>49</v>
      </c>
      <c r="L1050" t="s">
        <v>59</v>
      </c>
      <c r="M1050" t="s">
        <v>61</v>
      </c>
      <c r="N1050" t="s">
        <v>143</v>
      </c>
      <c r="O1050" t="s">
        <v>143</v>
      </c>
      <c r="P1050" t="s">
        <v>57</v>
      </c>
      <c r="Q1050" t="s">
        <v>62</v>
      </c>
      <c r="R1050" t="s">
        <v>110</v>
      </c>
      <c r="S1050" t="s">
        <v>57</v>
      </c>
      <c r="T1050" t="s">
        <v>61</v>
      </c>
      <c r="U1050" t="s">
        <v>61</v>
      </c>
      <c r="V1050" t="s">
        <v>61</v>
      </c>
      <c r="W1050" t="s">
        <v>57</v>
      </c>
      <c r="X1050" t="s">
        <v>61</v>
      </c>
      <c r="Y1050" t="s">
        <v>61</v>
      </c>
      <c r="Z1050" t="s">
        <v>57</v>
      </c>
      <c r="AA1050" t="s">
        <v>77</v>
      </c>
      <c r="AB1050" t="s">
        <v>61</v>
      </c>
      <c r="AC1050" t="s">
        <v>87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66</v>
      </c>
      <c r="AM1050">
        <v>0</v>
      </c>
      <c r="AN1050">
        <v>1</v>
      </c>
      <c r="AO1050">
        <v>0</v>
      </c>
      <c r="AP1050" t="s">
        <v>123</v>
      </c>
      <c r="AQ1050" t="s">
        <v>92</v>
      </c>
      <c r="AR1050" t="s">
        <v>137</v>
      </c>
      <c r="AS1050">
        <v>3</v>
      </c>
      <c r="AT1050">
        <v>26157</v>
      </c>
      <c r="AU1050">
        <v>1</v>
      </c>
      <c r="AV1050">
        <v>0</v>
      </c>
      <c r="AW1050">
        <v>1</v>
      </c>
      <c r="AX1050">
        <v>0</v>
      </c>
      <c r="AY1050">
        <v>6</v>
      </c>
      <c r="AZ1050" t="s">
        <v>125</v>
      </c>
      <c r="BA1050">
        <v>4</v>
      </c>
      <c r="BB1050" t="s">
        <v>80</v>
      </c>
      <c r="BC1050">
        <v>2</v>
      </c>
    </row>
    <row r="1051" spans="1:55">
      <c r="A1051" t="s">
        <v>2678</v>
      </c>
      <c r="B1051" t="s">
        <v>56</v>
      </c>
      <c r="C1051">
        <v>34</v>
      </c>
      <c r="D1051" t="s">
        <v>57</v>
      </c>
      <c r="E1051">
        <v>2</v>
      </c>
      <c r="F1051" t="s">
        <v>485</v>
      </c>
      <c r="G1051">
        <v>94027</v>
      </c>
      <c r="H1051">
        <v>37.454924</v>
      </c>
      <c r="I1051">
        <v>-122.203168</v>
      </c>
      <c r="J1051">
        <v>2</v>
      </c>
      <c r="K1051">
        <v>61</v>
      </c>
      <c r="L1051" t="s">
        <v>129</v>
      </c>
      <c r="M1051" t="s">
        <v>57</v>
      </c>
      <c r="N1051" t="s">
        <v>975</v>
      </c>
      <c r="O1051" t="s">
        <v>61</v>
      </c>
      <c r="P1051" t="s">
        <v>57</v>
      </c>
      <c r="Q1051" t="s">
        <v>135</v>
      </c>
      <c r="R1051" t="s">
        <v>110</v>
      </c>
      <c r="S1051" t="s">
        <v>57</v>
      </c>
      <c r="T1051" t="s">
        <v>61</v>
      </c>
      <c r="U1051" t="s">
        <v>61</v>
      </c>
      <c r="V1051" t="s">
        <v>61</v>
      </c>
      <c r="W1051" t="s">
        <v>61</v>
      </c>
      <c r="X1051" t="s">
        <v>61</v>
      </c>
      <c r="Y1051" t="s">
        <v>61</v>
      </c>
      <c r="Z1051" t="s">
        <v>57</v>
      </c>
      <c r="AA1051" t="s">
        <v>64</v>
      </c>
      <c r="AB1051" t="s">
        <v>57</v>
      </c>
      <c r="AC1051" t="s">
        <v>87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66</v>
      </c>
      <c r="AM1051">
        <v>0</v>
      </c>
      <c r="AN1051">
        <v>1</v>
      </c>
      <c r="AO1051">
        <v>0</v>
      </c>
      <c r="AP1051" t="s">
        <v>123</v>
      </c>
      <c r="AQ1051" t="s">
        <v>68</v>
      </c>
      <c r="AR1051" t="s">
        <v>137</v>
      </c>
      <c r="AS1051">
        <v>2</v>
      </c>
      <c r="AT1051">
        <v>6876</v>
      </c>
      <c r="AU1051">
        <v>1</v>
      </c>
      <c r="AV1051">
        <v>0</v>
      </c>
      <c r="AW1051">
        <v>1</v>
      </c>
      <c r="AX1051">
        <v>0</v>
      </c>
      <c r="AY1051">
        <v>6</v>
      </c>
      <c r="AZ1051" t="s">
        <v>125</v>
      </c>
      <c r="BA1051">
        <v>0</v>
      </c>
      <c r="BB1051" t="s">
        <v>71</v>
      </c>
      <c r="BC1051">
        <v>4</v>
      </c>
    </row>
    <row r="1052" spans="1:55">
      <c r="A1052" t="s">
        <v>2679</v>
      </c>
      <c r="B1052" t="s">
        <v>56</v>
      </c>
      <c r="C1052">
        <v>19</v>
      </c>
      <c r="D1052" t="s">
        <v>61</v>
      </c>
      <c r="E1052">
        <v>0</v>
      </c>
      <c r="F1052" t="s">
        <v>790</v>
      </c>
      <c r="G1052">
        <v>95686</v>
      </c>
      <c r="H1052">
        <v>38.157794</v>
      </c>
      <c r="I1052">
        <v>-121.520223</v>
      </c>
      <c r="J1052">
        <v>0</v>
      </c>
      <c r="K1052">
        <v>24</v>
      </c>
      <c r="L1052" t="s">
        <v>59</v>
      </c>
      <c r="M1052" t="s">
        <v>57</v>
      </c>
      <c r="N1052" t="s">
        <v>2680</v>
      </c>
      <c r="O1052" t="s">
        <v>57</v>
      </c>
      <c r="P1052" t="s">
        <v>61</v>
      </c>
      <c r="Q1052" t="s">
        <v>143</v>
      </c>
      <c r="R1052" t="s">
        <v>143</v>
      </c>
      <c r="S1052" t="s">
        <v>143</v>
      </c>
      <c r="T1052" t="s">
        <v>143</v>
      </c>
      <c r="U1052" t="s">
        <v>143</v>
      </c>
      <c r="V1052" t="s">
        <v>143</v>
      </c>
      <c r="W1052" t="s">
        <v>143</v>
      </c>
      <c r="X1052" t="s">
        <v>143</v>
      </c>
      <c r="Y1052" t="s">
        <v>143</v>
      </c>
      <c r="Z1052" t="s">
        <v>143</v>
      </c>
      <c r="AA1052" t="s">
        <v>122</v>
      </c>
      <c r="AB1052" t="s">
        <v>61</v>
      </c>
      <c r="AC1052" t="s">
        <v>65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1192.36</v>
      </c>
      <c r="AJ1052" t="s">
        <v>66</v>
      </c>
      <c r="AM1052">
        <v>0</v>
      </c>
      <c r="AN1052">
        <v>1</v>
      </c>
      <c r="AO1052">
        <v>0</v>
      </c>
      <c r="AP1052" t="s">
        <v>103</v>
      </c>
      <c r="AQ1052" t="s">
        <v>116</v>
      </c>
      <c r="AR1052" t="s">
        <v>182</v>
      </c>
      <c r="AT1052">
        <v>1472</v>
      </c>
      <c r="AU1052">
        <v>1</v>
      </c>
      <c r="AV1052">
        <v>0</v>
      </c>
      <c r="AW1052">
        <v>1</v>
      </c>
      <c r="AX1052">
        <v>0</v>
      </c>
      <c r="AY1052">
        <v>3</v>
      </c>
      <c r="AZ1052" t="s">
        <v>106</v>
      </c>
      <c r="BA1052">
        <v>2</v>
      </c>
      <c r="BB1052" t="s">
        <v>126</v>
      </c>
      <c r="BC1052">
        <v>3</v>
      </c>
    </row>
    <row r="1053" spans="1:55">
      <c r="A1053" t="s">
        <v>2681</v>
      </c>
      <c r="B1053" t="s">
        <v>56</v>
      </c>
      <c r="C1053">
        <v>33</v>
      </c>
      <c r="D1053" t="s">
        <v>61</v>
      </c>
      <c r="E1053">
        <v>0</v>
      </c>
      <c r="F1053" t="s">
        <v>2682</v>
      </c>
      <c r="G1053">
        <v>93270</v>
      </c>
      <c r="H1053">
        <v>35.939068</v>
      </c>
      <c r="I1053">
        <v>-119.043666</v>
      </c>
      <c r="J1053">
        <v>0</v>
      </c>
      <c r="K1053">
        <v>1</v>
      </c>
      <c r="L1053" t="s">
        <v>59</v>
      </c>
      <c r="M1053" t="s">
        <v>57</v>
      </c>
      <c r="N1053" t="s">
        <v>2683</v>
      </c>
      <c r="O1053" t="s">
        <v>61</v>
      </c>
      <c r="P1053" t="s">
        <v>57</v>
      </c>
      <c r="Q1053" t="s">
        <v>135</v>
      </c>
      <c r="R1053" t="s">
        <v>100</v>
      </c>
      <c r="S1053" t="s">
        <v>61</v>
      </c>
      <c r="T1053" t="s">
        <v>61</v>
      </c>
      <c r="U1053" t="s">
        <v>61</v>
      </c>
      <c r="V1053" t="s">
        <v>57</v>
      </c>
      <c r="W1053" t="s">
        <v>61</v>
      </c>
      <c r="X1053" t="s">
        <v>61</v>
      </c>
      <c r="Y1053" t="s">
        <v>61</v>
      </c>
      <c r="Z1053" t="s">
        <v>57</v>
      </c>
      <c r="AA1053" t="s">
        <v>77</v>
      </c>
      <c r="AB1053" t="s">
        <v>57</v>
      </c>
      <c r="AC1053" t="s">
        <v>87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170</v>
      </c>
      <c r="AM1053">
        <v>0</v>
      </c>
      <c r="AN1053">
        <v>0</v>
      </c>
      <c r="AO1053">
        <v>0</v>
      </c>
      <c r="AP1053" t="s">
        <v>91</v>
      </c>
      <c r="AQ1053" t="s">
        <v>68</v>
      </c>
      <c r="AR1053" t="s">
        <v>137</v>
      </c>
      <c r="AS1053">
        <v>2</v>
      </c>
      <c r="AT1053">
        <v>5868</v>
      </c>
      <c r="AU1053">
        <v>0</v>
      </c>
      <c r="AX1053">
        <v>0</v>
      </c>
      <c r="AY1053">
        <v>1</v>
      </c>
      <c r="AZ1053" t="s">
        <v>94</v>
      </c>
      <c r="BA1053">
        <v>8</v>
      </c>
      <c r="BB1053" t="s">
        <v>95</v>
      </c>
      <c r="BC1053">
        <v>1</v>
      </c>
    </row>
    <row r="1054" spans="1:55">
      <c r="A1054" t="s">
        <v>2684</v>
      </c>
      <c r="B1054" t="s">
        <v>73</v>
      </c>
      <c r="C1054">
        <v>58</v>
      </c>
      <c r="D1054" t="s">
        <v>57</v>
      </c>
      <c r="E1054">
        <v>3</v>
      </c>
      <c r="F1054" t="s">
        <v>346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59</v>
      </c>
      <c r="M1054" t="s">
        <v>57</v>
      </c>
      <c r="N1054" t="s">
        <v>2685</v>
      </c>
      <c r="O1054" t="s">
        <v>57</v>
      </c>
      <c r="P1054" t="s">
        <v>57</v>
      </c>
      <c r="Q1054" t="s">
        <v>62</v>
      </c>
      <c r="R1054" t="s">
        <v>313</v>
      </c>
      <c r="S1054" t="s">
        <v>57</v>
      </c>
      <c r="T1054" t="s">
        <v>61</v>
      </c>
      <c r="U1054" t="s">
        <v>61</v>
      </c>
      <c r="V1054" t="s">
        <v>57</v>
      </c>
      <c r="W1054" t="s">
        <v>61</v>
      </c>
      <c r="X1054" t="s">
        <v>61</v>
      </c>
      <c r="Y1054" t="s">
        <v>61</v>
      </c>
      <c r="Z1054" t="s">
        <v>57</v>
      </c>
      <c r="AA1054" t="s">
        <v>64</v>
      </c>
      <c r="AB1054" t="s">
        <v>57</v>
      </c>
      <c r="AC1054" t="s">
        <v>65</v>
      </c>
      <c r="AD1054">
        <v>62.1</v>
      </c>
      <c r="AE1054">
        <v>1096.65</v>
      </c>
      <c r="AF1054">
        <v>0</v>
      </c>
      <c r="AG1054">
        <v>0</v>
      </c>
      <c r="AH1054">
        <v>548.59</v>
      </c>
      <c r="AI1054">
        <v>1645.24</v>
      </c>
      <c r="AJ1054" t="s">
        <v>66</v>
      </c>
      <c r="AM1054">
        <v>0</v>
      </c>
      <c r="AN1054">
        <v>1</v>
      </c>
      <c r="AO1054">
        <v>0</v>
      </c>
      <c r="AP1054" t="s">
        <v>103</v>
      </c>
      <c r="AQ1054" t="s">
        <v>92</v>
      </c>
      <c r="AR1054" t="s">
        <v>69</v>
      </c>
      <c r="AS1054">
        <v>3</v>
      </c>
      <c r="AT1054">
        <v>459</v>
      </c>
      <c r="AU1054">
        <v>1</v>
      </c>
      <c r="AV1054">
        <v>0</v>
      </c>
      <c r="AW1054">
        <v>1</v>
      </c>
      <c r="AX1054">
        <v>0</v>
      </c>
      <c r="AY1054">
        <v>3</v>
      </c>
      <c r="AZ1054" t="s">
        <v>106</v>
      </c>
      <c r="BA1054">
        <v>0</v>
      </c>
      <c r="BB1054" t="s">
        <v>71</v>
      </c>
      <c r="BC1054">
        <v>4</v>
      </c>
    </row>
    <row r="1055" spans="1:55">
      <c r="A1055" t="s">
        <v>2686</v>
      </c>
      <c r="B1055" t="s">
        <v>56</v>
      </c>
      <c r="C1055">
        <v>53</v>
      </c>
      <c r="D1055" t="s">
        <v>61</v>
      </c>
      <c r="E1055">
        <v>0</v>
      </c>
      <c r="F1055" t="s">
        <v>2687</v>
      </c>
      <c r="G1055">
        <v>93646</v>
      </c>
      <c r="H1055">
        <v>36.633498</v>
      </c>
      <c r="I1055">
        <v>-119.298895</v>
      </c>
      <c r="J1055">
        <v>0</v>
      </c>
      <c r="K1055">
        <v>12</v>
      </c>
      <c r="L1055" t="s">
        <v>98</v>
      </c>
      <c r="M1055" t="s">
        <v>57</v>
      </c>
      <c r="N1055" t="s">
        <v>2329</v>
      </c>
      <c r="O1055" t="s">
        <v>61</v>
      </c>
      <c r="P1055" t="s">
        <v>61</v>
      </c>
      <c r="Q1055" t="s">
        <v>143</v>
      </c>
      <c r="R1055" t="s">
        <v>143</v>
      </c>
      <c r="S1055" t="s">
        <v>143</v>
      </c>
      <c r="T1055" t="s">
        <v>143</v>
      </c>
      <c r="U1055" t="s">
        <v>143</v>
      </c>
      <c r="V1055" t="s">
        <v>143</v>
      </c>
      <c r="W1055" t="s">
        <v>143</v>
      </c>
      <c r="X1055" t="s">
        <v>143</v>
      </c>
      <c r="Y1055" t="s">
        <v>143</v>
      </c>
      <c r="Z1055" t="s">
        <v>143</v>
      </c>
      <c r="AA1055" t="s">
        <v>77</v>
      </c>
      <c r="AB1055" t="s">
        <v>61</v>
      </c>
      <c r="AC1055" t="s">
        <v>65</v>
      </c>
      <c r="AD1055">
        <v>20.4</v>
      </c>
      <c r="AE1055">
        <v>266.6</v>
      </c>
      <c r="AF1055">
        <v>0</v>
      </c>
      <c r="AG1055">
        <v>0</v>
      </c>
      <c r="AH1055">
        <v>278.4</v>
      </c>
      <c r="AI1055">
        <v>545</v>
      </c>
      <c r="AJ1055" t="s">
        <v>66</v>
      </c>
      <c r="AM1055">
        <v>0</v>
      </c>
      <c r="AN1055">
        <v>1</v>
      </c>
      <c r="AO1055">
        <v>0</v>
      </c>
      <c r="AP1055" t="s">
        <v>67</v>
      </c>
      <c r="AQ1055" t="s">
        <v>92</v>
      </c>
      <c r="AR1055" t="s">
        <v>182</v>
      </c>
      <c r="AT1055">
        <v>8449</v>
      </c>
      <c r="AU1055">
        <v>1</v>
      </c>
      <c r="AV1055">
        <v>0</v>
      </c>
      <c r="AW1055">
        <v>1</v>
      </c>
      <c r="AX1055">
        <v>0</v>
      </c>
      <c r="AY1055">
        <v>2</v>
      </c>
      <c r="AZ1055" t="s">
        <v>70</v>
      </c>
      <c r="BA1055">
        <v>5</v>
      </c>
      <c r="BB1055" t="s">
        <v>80</v>
      </c>
      <c r="BC1055">
        <v>2</v>
      </c>
    </row>
    <row r="1056" spans="1:55">
      <c r="A1056" t="s">
        <v>2688</v>
      </c>
      <c r="B1056" t="s">
        <v>73</v>
      </c>
      <c r="C1056">
        <v>58</v>
      </c>
      <c r="D1056" t="s">
        <v>61</v>
      </c>
      <c r="E1056">
        <v>0</v>
      </c>
      <c r="F1056" t="s">
        <v>2689</v>
      </c>
      <c r="G1056">
        <v>95692</v>
      </c>
      <c r="H1056">
        <v>39.043387</v>
      </c>
      <c r="I1056">
        <v>-121.409837</v>
      </c>
      <c r="J1056">
        <v>0</v>
      </c>
      <c r="K1056">
        <v>1</v>
      </c>
      <c r="L1056" t="s">
        <v>83</v>
      </c>
      <c r="M1056" t="s">
        <v>57</v>
      </c>
      <c r="N1056" t="s">
        <v>1258</v>
      </c>
      <c r="O1056" t="s">
        <v>57</v>
      </c>
      <c r="P1056" t="s">
        <v>57</v>
      </c>
      <c r="Q1056" t="s">
        <v>135</v>
      </c>
      <c r="R1056" t="s">
        <v>160</v>
      </c>
      <c r="S1056" t="s">
        <v>61</v>
      </c>
      <c r="T1056" t="s">
        <v>61</v>
      </c>
      <c r="U1056" t="s">
        <v>57</v>
      </c>
      <c r="V1056" t="s">
        <v>57</v>
      </c>
      <c r="W1056" t="s">
        <v>61</v>
      </c>
      <c r="X1056" t="s">
        <v>61</v>
      </c>
      <c r="Y1056" t="s">
        <v>61</v>
      </c>
      <c r="Z1056" t="s">
        <v>61</v>
      </c>
      <c r="AA1056" t="s">
        <v>77</v>
      </c>
      <c r="AB1056" t="s">
        <v>61</v>
      </c>
      <c r="AC1056" t="s">
        <v>307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88</v>
      </c>
      <c r="AK1056" t="s">
        <v>190</v>
      </c>
      <c r="AL1056" t="s">
        <v>554</v>
      </c>
      <c r="AM1056">
        <v>1</v>
      </c>
      <c r="AN1056">
        <v>0</v>
      </c>
      <c r="AO1056">
        <v>0</v>
      </c>
      <c r="AP1056" t="s">
        <v>91</v>
      </c>
      <c r="AQ1056" t="s">
        <v>92</v>
      </c>
      <c r="AR1056" t="s">
        <v>69</v>
      </c>
      <c r="AS1056">
        <v>2</v>
      </c>
      <c r="AT1056">
        <v>3600</v>
      </c>
      <c r="AU1056">
        <v>1</v>
      </c>
      <c r="AV1056">
        <v>1</v>
      </c>
      <c r="AW1056">
        <v>0</v>
      </c>
      <c r="AX1056">
        <v>62.05</v>
      </c>
      <c r="AY1056">
        <v>1</v>
      </c>
      <c r="AZ1056" t="s">
        <v>94</v>
      </c>
      <c r="BA1056">
        <v>8</v>
      </c>
      <c r="BB1056" t="s">
        <v>95</v>
      </c>
      <c r="BC1056">
        <v>1</v>
      </c>
    </row>
    <row r="1057" spans="1:55">
      <c r="A1057" t="s">
        <v>2690</v>
      </c>
      <c r="B1057" t="s">
        <v>73</v>
      </c>
      <c r="C1057">
        <v>77</v>
      </c>
      <c r="D1057" t="s">
        <v>57</v>
      </c>
      <c r="E1057">
        <v>0</v>
      </c>
      <c r="F1057" t="s">
        <v>2691</v>
      </c>
      <c r="G1057">
        <v>95386</v>
      </c>
      <c r="H1057">
        <v>37.669516</v>
      </c>
      <c r="I1057">
        <v>-120.626964</v>
      </c>
      <c r="J1057">
        <v>2</v>
      </c>
      <c r="K1057">
        <v>61</v>
      </c>
      <c r="L1057" t="s">
        <v>59</v>
      </c>
      <c r="M1057" t="s">
        <v>57</v>
      </c>
      <c r="N1057" t="s">
        <v>2692</v>
      </c>
      <c r="O1057" t="s">
        <v>57</v>
      </c>
      <c r="P1057" t="s">
        <v>57</v>
      </c>
      <c r="Q1057" t="s">
        <v>85</v>
      </c>
      <c r="R1057" t="s">
        <v>382</v>
      </c>
      <c r="S1057" t="s">
        <v>61</v>
      </c>
      <c r="T1057" t="s">
        <v>57</v>
      </c>
      <c r="U1057" t="s">
        <v>57</v>
      </c>
      <c r="V1057" t="s">
        <v>57</v>
      </c>
      <c r="W1057" t="s">
        <v>57</v>
      </c>
      <c r="X1057" t="s">
        <v>61</v>
      </c>
      <c r="Y1057" t="s">
        <v>61</v>
      </c>
      <c r="Z1057" t="s">
        <v>57</v>
      </c>
      <c r="AA1057" t="s">
        <v>64</v>
      </c>
      <c r="AB1057" t="s">
        <v>57</v>
      </c>
      <c r="AC1057" t="s">
        <v>65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66</v>
      </c>
      <c r="AM1057">
        <v>0</v>
      </c>
      <c r="AN1057">
        <v>1</v>
      </c>
      <c r="AO1057">
        <v>0</v>
      </c>
      <c r="AP1057" t="s">
        <v>123</v>
      </c>
      <c r="AQ1057" t="s">
        <v>104</v>
      </c>
      <c r="AR1057" t="s">
        <v>105</v>
      </c>
      <c r="AS1057">
        <v>5</v>
      </c>
      <c r="AT1057">
        <v>8308</v>
      </c>
      <c r="AU1057">
        <v>1</v>
      </c>
      <c r="AV1057">
        <v>0</v>
      </c>
      <c r="AW1057">
        <v>1</v>
      </c>
      <c r="AX1057">
        <v>0</v>
      </c>
      <c r="AY1057">
        <v>6</v>
      </c>
      <c r="AZ1057" t="s">
        <v>125</v>
      </c>
      <c r="BA1057">
        <v>3</v>
      </c>
      <c r="BB1057" t="s">
        <v>126</v>
      </c>
      <c r="BC1057">
        <v>3</v>
      </c>
    </row>
    <row r="1058" spans="1:55">
      <c r="A1058" t="s">
        <v>2693</v>
      </c>
      <c r="B1058" t="s">
        <v>73</v>
      </c>
      <c r="C1058">
        <v>19</v>
      </c>
      <c r="D1058" t="s">
        <v>61</v>
      </c>
      <c r="E1058">
        <v>0</v>
      </c>
      <c r="F1058" t="s">
        <v>262</v>
      </c>
      <c r="G1058">
        <v>95119</v>
      </c>
      <c r="H1058">
        <v>37.233226</v>
      </c>
      <c r="I1058">
        <v>-121.78809</v>
      </c>
      <c r="J1058">
        <v>0</v>
      </c>
      <c r="K1058">
        <v>27</v>
      </c>
      <c r="L1058" t="s">
        <v>59</v>
      </c>
      <c r="M1058" t="s">
        <v>57</v>
      </c>
      <c r="N1058" t="s">
        <v>2694</v>
      </c>
      <c r="O1058" t="s">
        <v>61</v>
      </c>
      <c r="P1058" t="s">
        <v>57</v>
      </c>
      <c r="Q1058" t="s">
        <v>135</v>
      </c>
      <c r="R1058" t="s">
        <v>364</v>
      </c>
      <c r="S1058" t="s">
        <v>57</v>
      </c>
      <c r="T1058" t="s">
        <v>61</v>
      </c>
      <c r="U1058" t="s">
        <v>57</v>
      </c>
      <c r="V1058" t="s">
        <v>57</v>
      </c>
      <c r="W1058" t="s">
        <v>57</v>
      </c>
      <c r="X1058" t="s">
        <v>61</v>
      </c>
      <c r="Y1058" t="s">
        <v>57</v>
      </c>
      <c r="Z1058" t="s">
        <v>57</v>
      </c>
      <c r="AA1058" t="s">
        <v>64</v>
      </c>
      <c r="AB1058" t="s">
        <v>61</v>
      </c>
      <c r="AC1058" t="s">
        <v>65</v>
      </c>
      <c r="AD1058">
        <v>69.34999999999999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66</v>
      </c>
      <c r="AM1058">
        <v>0</v>
      </c>
      <c r="AN1058">
        <v>1</v>
      </c>
      <c r="AO1058">
        <v>0</v>
      </c>
      <c r="AP1058" t="s">
        <v>164</v>
      </c>
      <c r="AQ1058" t="s">
        <v>116</v>
      </c>
      <c r="AR1058" t="s">
        <v>69</v>
      </c>
      <c r="AS1058">
        <v>6</v>
      </c>
      <c r="AT1058">
        <v>10155</v>
      </c>
      <c r="AU1058">
        <v>1</v>
      </c>
      <c r="AV1058">
        <v>0</v>
      </c>
      <c r="AW1058">
        <v>1</v>
      </c>
      <c r="AX1058">
        <v>0</v>
      </c>
      <c r="AY1058">
        <v>4</v>
      </c>
      <c r="AZ1058" t="s">
        <v>165</v>
      </c>
      <c r="BA1058">
        <v>2</v>
      </c>
      <c r="BB1058" t="s">
        <v>126</v>
      </c>
      <c r="BC1058">
        <v>3</v>
      </c>
    </row>
    <row r="1059" spans="1:55">
      <c r="A1059" t="s">
        <v>2695</v>
      </c>
      <c r="B1059" t="s">
        <v>56</v>
      </c>
      <c r="C1059">
        <v>53</v>
      </c>
      <c r="D1059" t="s">
        <v>57</v>
      </c>
      <c r="E1059">
        <v>2</v>
      </c>
      <c r="F1059" t="s">
        <v>1638</v>
      </c>
      <c r="G1059">
        <v>91791</v>
      </c>
      <c r="H1059">
        <v>34.061634</v>
      </c>
      <c r="I1059">
        <v>-117.893169</v>
      </c>
      <c r="J1059">
        <v>2</v>
      </c>
      <c r="K1059">
        <v>48</v>
      </c>
      <c r="L1059" t="s">
        <v>129</v>
      </c>
      <c r="M1059" t="s">
        <v>57</v>
      </c>
      <c r="N1059" t="s">
        <v>2171</v>
      </c>
      <c r="O1059" t="s">
        <v>61</v>
      </c>
      <c r="P1059" t="s">
        <v>57</v>
      </c>
      <c r="Q1059" t="s">
        <v>85</v>
      </c>
      <c r="R1059" t="s">
        <v>300</v>
      </c>
      <c r="S1059" t="s">
        <v>57</v>
      </c>
      <c r="T1059" t="s">
        <v>61</v>
      </c>
      <c r="U1059" t="s">
        <v>57</v>
      </c>
      <c r="V1059" t="s">
        <v>61</v>
      </c>
      <c r="W1059" t="s">
        <v>57</v>
      </c>
      <c r="X1059" t="s">
        <v>57</v>
      </c>
      <c r="Y1059" t="s">
        <v>57</v>
      </c>
      <c r="Z1059" t="s">
        <v>57</v>
      </c>
      <c r="AA1059" t="s">
        <v>64</v>
      </c>
      <c r="AB1059" t="s">
        <v>57</v>
      </c>
      <c r="AC1059" t="s">
        <v>87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66</v>
      </c>
      <c r="AM1059">
        <v>0</v>
      </c>
      <c r="AN1059">
        <v>1</v>
      </c>
      <c r="AO1059">
        <v>0</v>
      </c>
      <c r="AP1059" t="s">
        <v>176</v>
      </c>
      <c r="AQ1059" t="s">
        <v>92</v>
      </c>
      <c r="AR1059" t="s">
        <v>105</v>
      </c>
      <c r="AS1059">
        <v>6</v>
      </c>
      <c r="AT1059">
        <v>30458</v>
      </c>
      <c r="AU1059">
        <v>1</v>
      </c>
      <c r="AV1059">
        <v>0</v>
      </c>
      <c r="AW1059">
        <v>1</v>
      </c>
      <c r="AX1059">
        <v>0</v>
      </c>
      <c r="AY1059">
        <v>5</v>
      </c>
      <c r="AZ1059" t="s">
        <v>177</v>
      </c>
      <c r="BA1059">
        <v>2</v>
      </c>
      <c r="BB1059" t="s">
        <v>126</v>
      </c>
      <c r="BC1059">
        <v>3</v>
      </c>
    </row>
    <row r="1060" spans="1:55">
      <c r="A1060" t="s">
        <v>2696</v>
      </c>
      <c r="B1060" t="s">
        <v>73</v>
      </c>
      <c r="C1060">
        <v>50</v>
      </c>
      <c r="D1060" t="s">
        <v>57</v>
      </c>
      <c r="E1060">
        <v>0</v>
      </c>
      <c r="F1060" t="s">
        <v>252</v>
      </c>
      <c r="G1060">
        <v>92111</v>
      </c>
      <c r="H1060">
        <v>32.805518</v>
      </c>
      <c r="I1060">
        <v>-117.169052</v>
      </c>
      <c r="J1060">
        <v>5</v>
      </c>
      <c r="K1060">
        <v>71</v>
      </c>
      <c r="L1060" t="s">
        <v>59</v>
      </c>
      <c r="M1060" t="s">
        <v>57</v>
      </c>
      <c r="N1060" t="s">
        <v>2697</v>
      </c>
      <c r="O1060" t="s">
        <v>57</v>
      </c>
      <c r="P1060" t="s">
        <v>57</v>
      </c>
      <c r="Q1060" t="s">
        <v>85</v>
      </c>
      <c r="R1060" t="s">
        <v>391</v>
      </c>
      <c r="S1060" t="s">
        <v>57</v>
      </c>
      <c r="T1060" t="s">
        <v>57</v>
      </c>
      <c r="U1060" t="s">
        <v>57</v>
      </c>
      <c r="V1060" t="s">
        <v>61</v>
      </c>
      <c r="W1060" t="s">
        <v>57</v>
      </c>
      <c r="X1060" t="s">
        <v>61</v>
      </c>
      <c r="Y1060" t="s">
        <v>61</v>
      </c>
      <c r="Z1060" t="s">
        <v>61</v>
      </c>
      <c r="AA1060" t="s">
        <v>122</v>
      </c>
      <c r="AB1060" t="s">
        <v>57</v>
      </c>
      <c r="AC1060" t="s">
        <v>87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66</v>
      </c>
      <c r="AM1060">
        <v>0</v>
      </c>
      <c r="AN1060">
        <v>1</v>
      </c>
      <c r="AO1060">
        <v>0</v>
      </c>
      <c r="AP1060" t="s">
        <v>123</v>
      </c>
      <c r="AQ1060" t="s">
        <v>92</v>
      </c>
      <c r="AR1060" t="s">
        <v>105</v>
      </c>
      <c r="AS1060">
        <v>4</v>
      </c>
      <c r="AT1060">
        <v>46828</v>
      </c>
      <c r="AU1060">
        <v>1</v>
      </c>
      <c r="AV1060">
        <v>0</v>
      </c>
      <c r="AW1060">
        <v>1</v>
      </c>
      <c r="AX1060">
        <v>0</v>
      </c>
      <c r="AY1060">
        <v>6</v>
      </c>
      <c r="AZ1060" t="s">
        <v>125</v>
      </c>
      <c r="BA1060">
        <v>3</v>
      </c>
      <c r="BB1060" t="s">
        <v>126</v>
      </c>
      <c r="BC1060">
        <v>3</v>
      </c>
    </row>
    <row r="1061" spans="1:55">
      <c r="A1061" t="s">
        <v>2698</v>
      </c>
      <c r="B1061" t="s">
        <v>56</v>
      </c>
      <c r="C1061">
        <v>28</v>
      </c>
      <c r="D1061" t="s">
        <v>57</v>
      </c>
      <c r="E1061">
        <v>3</v>
      </c>
      <c r="F1061" t="s">
        <v>2699</v>
      </c>
      <c r="G1061">
        <v>92321</v>
      </c>
      <c r="H1061">
        <v>34.255203</v>
      </c>
      <c r="I1061">
        <v>-117.175654</v>
      </c>
      <c r="J1061">
        <v>9</v>
      </c>
      <c r="K1061">
        <v>4</v>
      </c>
      <c r="L1061" t="s">
        <v>59</v>
      </c>
      <c r="M1061" t="s">
        <v>57</v>
      </c>
      <c r="N1061" t="s">
        <v>2700</v>
      </c>
      <c r="O1061" t="s">
        <v>57</v>
      </c>
      <c r="P1061" t="s">
        <v>57</v>
      </c>
      <c r="Q1061" t="s">
        <v>135</v>
      </c>
      <c r="R1061" t="s">
        <v>189</v>
      </c>
      <c r="S1061" t="s">
        <v>61</v>
      </c>
      <c r="T1061" t="s">
        <v>57</v>
      </c>
      <c r="U1061" t="s">
        <v>61</v>
      </c>
      <c r="V1061" t="s">
        <v>57</v>
      </c>
      <c r="W1061" t="s">
        <v>61</v>
      </c>
      <c r="X1061" t="s">
        <v>61</v>
      </c>
      <c r="Y1061" t="s">
        <v>61</v>
      </c>
      <c r="Z1061" t="s">
        <v>57</v>
      </c>
      <c r="AA1061" t="s">
        <v>77</v>
      </c>
      <c r="AB1061" t="s">
        <v>57</v>
      </c>
      <c r="AC1061" t="s">
        <v>65</v>
      </c>
      <c r="AD1061">
        <v>58.5</v>
      </c>
      <c r="AE1061">
        <v>224.85</v>
      </c>
      <c r="AF1061">
        <v>0</v>
      </c>
      <c r="AG1061">
        <v>0</v>
      </c>
      <c r="AH1061">
        <v>140.8</v>
      </c>
      <c r="AI1061">
        <v>365.65</v>
      </c>
      <c r="AJ1061" t="s">
        <v>66</v>
      </c>
      <c r="AM1061">
        <v>0</v>
      </c>
      <c r="AN1061">
        <v>1</v>
      </c>
      <c r="AO1061">
        <v>0</v>
      </c>
      <c r="AP1061" t="s">
        <v>91</v>
      </c>
      <c r="AQ1061" t="s">
        <v>116</v>
      </c>
      <c r="AR1061" t="s">
        <v>69</v>
      </c>
      <c r="AS1061">
        <v>3</v>
      </c>
      <c r="AT1061">
        <v>455</v>
      </c>
      <c r="AU1061">
        <v>1</v>
      </c>
      <c r="AV1061">
        <v>0</v>
      </c>
      <c r="AW1061">
        <v>1</v>
      </c>
      <c r="AX1061">
        <v>0</v>
      </c>
      <c r="AY1061">
        <v>1</v>
      </c>
      <c r="AZ1061" t="s">
        <v>94</v>
      </c>
      <c r="BA1061">
        <v>6</v>
      </c>
      <c r="BB1061" t="s">
        <v>95</v>
      </c>
      <c r="BC1061">
        <v>1</v>
      </c>
    </row>
    <row r="1062" spans="1:55">
      <c r="A1062" t="s">
        <v>2701</v>
      </c>
      <c r="B1062" t="s">
        <v>73</v>
      </c>
      <c r="C1062">
        <v>40</v>
      </c>
      <c r="D1062" t="s">
        <v>57</v>
      </c>
      <c r="E1062">
        <v>0</v>
      </c>
      <c r="F1062" t="s">
        <v>2702</v>
      </c>
      <c r="G1062">
        <v>96094</v>
      </c>
      <c r="H1062">
        <v>41.465121</v>
      </c>
      <c r="I1062">
        <v>-122.380947</v>
      </c>
      <c r="J1062">
        <v>6</v>
      </c>
      <c r="K1062">
        <v>61</v>
      </c>
      <c r="L1062" t="s">
        <v>59</v>
      </c>
      <c r="M1062" t="s">
        <v>57</v>
      </c>
      <c r="N1062" t="s">
        <v>2703</v>
      </c>
      <c r="O1062" t="s">
        <v>57</v>
      </c>
      <c r="P1062" t="s">
        <v>57</v>
      </c>
      <c r="Q1062" t="s">
        <v>85</v>
      </c>
      <c r="R1062" t="s">
        <v>300</v>
      </c>
      <c r="S1062" t="s">
        <v>57</v>
      </c>
      <c r="T1062" t="s">
        <v>57</v>
      </c>
      <c r="U1062" t="s">
        <v>61</v>
      </c>
      <c r="V1062" t="s">
        <v>61</v>
      </c>
      <c r="W1062" t="s">
        <v>57</v>
      </c>
      <c r="X1062" t="s">
        <v>57</v>
      </c>
      <c r="Y1062" t="s">
        <v>57</v>
      </c>
      <c r="Z1062" t="s">
        <v>57</v>
      </c>
      <c r="AA1062" t="s">
        <v>77</v>
      </c>
      <c r="AB1062" t="s">
        <v>57</v>
      </c>
      <c r="AC1062" t="s">
        <v>87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66</v>
      </c>
      <c r="AM1062">
        <v>0</v>
      </c>
      <c r="AN1062">
        <v>1</v>
      </c>
      <c r="AO1062">
        <v>0</v>
      </c>
      <c r="AP1062" t="s">
        <v>123</v>
      </c>
      <c r="AQ1062" t="s">
        <v>78</v>
      </c>
      <c r="AR1062" t="s">
        <v>105</v>
      </c>
      <c r="AS1062">
        <v>6</v>
      </c>
      <c r="AT1062">
        <v>5896</v>
      </c>
      <c r="AU1062">
        <v>1</v>
      </c>
      <c r="AV1062">
        <v>0</v>
      </c>
      <c r="AW1062">
        <v>1</v>
      </c>
      <c r="AX1062">
        <v>0</v>
      </c>
      <c r="AY1062">
        <v>6</v>
      </c>
      <c r="AZ1062" t="s">
        <v>125</v>
      </c>
      <c r="BA1062">
        <v>6</v>
      </c>
      <c r="BB1062" t="s">
        <v>95</v>
      </c>
      <c r="BC1062">
        <v>1</v>
      </c>
    </row>
    <row r="1063" spans="1:55">
      <c r="A1063" t="s">
        <v>2704</v>
      </c>
      <c r="B1063" t="s">
        <v>56</v>
      </c>
      <c r="C1063">
        <v>23</v>
      </c>
      <c r="D1063" t="s">
        <v>61</v>
      </c>
      <c r="E1063">
        <v>0</v>
      </c>
      <c r="F1063" t="s">
        <v>1630</v>
      </c>
      <c r="G1063">
        <v>94519</v>
      </c>
      <c r="H1063">
        <v>37.990118</v>
      </c>
      <c r="I1063">
        <v>-122.012188</v>
      </c>
      <c r="J1063">
        <v>0</v>
      </c>
      <c r="K1063">
        <v>31</v>
      </c>
      <c r="L1063" t="s">
        <v>59</v>
      </c>
      <c r="M1063" t="s">
        <v>57</v>
      </c>
      <c r="N1063" t="s">
        <v>2705</v>
      </c>
      <c r="O1063" t="s">
        <v>57</v>
      </c>
      <c r="P1063" t="s">
        <v>57</v>
      </c>
      <c r="Q1063" t="s">
        <v>85</v>
      </c>
      <c r="R1063" t="s">
        <v>966</v>
      </c>
      <c r="S1063" t="s">
        <v>57</v>
      </c>
      <c r="T1063" t="s">
        <v>57</v>
      </c>
      <c r="U1063" t="s">
        <v>61</v>
      </c>
      <c r="V1063" t="s">
        <v>61</v>
      </c>
      <c r="W1063" t="s">
        <v>57</v>
      </c>
      <c r="X1063" t="s">
        <v>57</v>
      </c>
      <c r="Y1063" t="s">
        <v>57</v>
      </c>
      <c r="Z1063" t="s">
        <v>57</v>
      </c>
      <c r="AA1063" t="s">
        <v>77</v>
      </c>
      <c r="AB1063" t="s">
        <v>61</v>
      </c>
      <c r="AC1063" t="s">
        <v>87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4622.61</v>
      </c>
      <c r="AJ1063" t="s">
        <v>66</v>
      </c>
      <c r="AM1063">
        <v>0</v>
      </c>
      <c r="AN1063">
        <v>1</v>
      </c>
      <c r="AO1063">
        <v>0</v>
      </c>
      <c r="AP1063" t="s">
        <v>164</v>
      </c>
      <c r="AQ1063" t="s">
        <v>116</v>
      </c>
      <c r="AR1063" t="s">
        <v>105</v>
      </c>
      <c r="AS1063">
        <v>6</v>
      </c>
      <c r="AT1063">
        <v>18650</v>
      </c>
      <c r="AU1063">
        <v>1</v>
      </c>
      <c r="AV1063">
        <v>0</v>
      </c>
      <c r="AW1063">
        <v>1</v>
      </c>
      <c r="AX1063">
        <v>0</v>
      </c>
      <c r="AY1063">
        <v>4</v>
      </c>
      <c r="AZ1063" t="s">
        <v>165</v>
      </c>
      <c r="BA1063">
        <v>7</v>
      </c>
      <c r="BB1063" t="s">
        <v>95</v>
      </c>
      <c r="BC1063">
        <v>1</v>
      </c>
    </row>
    <row r="1064" spans="1:55">
      <c r="A1064" t="s">
        <v>2706</v>
      </c>
      <c r="B1064" t="s">
        <v>56</v>
      </c>
      <c r="C1064">
        <v>53</v>
      </c>
      <c r="D1064" t="s">
        <v>57</v>
      </c>
      <c r="E1064">
        <v>0</v>
      </c>
      <c r="F1064" t="s">
        <v>1002</v>
      </c>
      <c r="G1064">
        <v>95662</v>
      </c>
      <c r="H1064">
        <v>38.689174</v>
      </c>
      <c r="I1064">
        <v>-121.218435</v>
      </c>
      <c r="J1064">
        <v>1</v>
      </c>
      <c r="K1064">
        <v>32</v>
      </c>
      <c r="L1064" t="s">
        <v>59</v>
      </c>
      <c r="M1064" t="s">
        <v>57</v>
      </c>
      <c r="N1064" t="s">
        <v>2707</v>
      </c>
      <c r="O1064" t="s">
        <v>61</v>
      </c>
      <c r="P1064" t="s">
        <v>57</v>
      </c>
      <c r="Q1064" t="s">
        <v>85</v>
      </c>
      <c r="R1064" t="s">
        <v>441</v>
      </c>
      <c r="S1064" t="s">
        <v>61</v>
      </c>
      <c r="T1064" t="s">
        <v>57</v>
      </c>
      <c r="U1064" t="s">
        <v>61</v>
      </c>
      <c r="V1064" t="s">
        <v>61</v>
      </c>
      <c r="W1064" t="s">
        <v>61</v>
      </c>
      <c r="X1064" t="s">
        <v>57</v>
      </c>
      <c r="Y1064" t="s">
        <v>57</v>
      </c>
      <c r="Z1064" t="s">
        <v>57</v>
      </c>
      <c r="AA1064" t="s">
        <v>77</v>
      </c>
      <c r="AB1064" t="s">
        <v>61</v>
      </c>
      <c r="AC1064" t="s">
        <v>87</v>
      </c>
      <c r="AD1064">
        <v>84.15000000000001</v>
      </c>
      <c r="AE1064">
        <v>2585.95</v>
      </c>
      <c r="AF1064">
        <v>0</v>
      </c>
      <c r="AG1064">
        <v>0</v>
      </c>
      <c r="AH1064">
        <v>1199.36</v>
      </c>
      <c r="AI1064">
        <v>3785.31</v>
      </c>
      <c r="AJ1064" t="s">
        <v>88</v>
      </c>
      <c r="AK1064" t="s">
        <v>101</v>
      </c>
      <c r="AL1064" t="s">
        <v>175</v>
      </c>
      <c r="AM1064">
        <v>1</v>
      </c>
      <c r="AN1064">
        <v>0</v>
      </c>
      <c r="AO1064">
        <v>0</v>
      </c>
      <c r="AP1064" t="s">
        <v>164</v>
      </c>
      <c r="AQ1064" t="s">
        <v>92</v>
      </c>
      <c r="AR1064" t="s">
        <v>93</v>
      </c>
      <c r="AS1064">
        <v>4</v>
      </c>
      <c r="AT1064">
        <v>32040</v>
      </c>
      <c r="AU1064">
        <v>1</v>
      </c>
      <c r="AV1064">
        <v>1</v>
      </c>
      <c r="AW1064">
        <v>0</v>
      </c>
      <c r="AX1064">
        <v>84.15000000000001</v>
      </c>
      <c r="AY1064">
        <v>4</v>
      </c>
      <c r="AZ1064" t="s">
        <v>165</v>
      </c>
      <c r="BA1064">
        <v>6</v>
      </c>
      <c r="BB1064" t="s">
        <v>95</v>
      </c>
      <c r="BC1064">
        <v>1</v>
      </c>
    </row>
    <row r="1065" spans="1:55">
      <c r="A1065" t="s">
        <v>2708</v>
      </c>
      <c r="B1065" t="s">
        <v>56</v>
      </c>
      <c r="C1065">
        <v>22</v>
      </c>
      <c r="D1065" t="s">
        <v>61</v>
      </c>
      <c r="E1065">
        <v>0</v>
      </c>
      <c r="F1065" t="s">
        <v>267</v>
      </c>
      <c r="G1065">
        <v>93277</v>
      </c>
      <c r="H1065">
        <v>36.303793</v>
      </c>
      <c r="I1065">
        <v>-119.375646</v>
      </c>
      <c r="J1065">
        <v>0</v>
      </c>
      <c r="K1065">
        <v>30</v>
      </c>
      <c r="L1065" t="s">
        <v>59</v>
      </c>
      <c r="M1065" t="s">
        <v>57</v>
      </c>
      <c r="N1065" t="s">
        <v>2709</v>
      </c>
      <c r="O1065" t="s">
        <v>57</v>
      </c>
      <c r="P1065" t="s">
        <v>57</v>
      </c>
      <c r="Q1065" t="s">
        <v>85</v>
      </c>
      <c r="R1065" t="s">
        <v>115</v>
      </c>
      <c r="S1065" t="s">
        <v>57</v>
      </c>
      <c r="T1065" t="s">
        <v>61</v>
      </c>
      <c r="U1065" t="s">
        <v>61</v>
      </c>
      <c r="V1065" t="s">
        <v>57</v>
      </c>
      <c r="W1065" t="s">
        <v>57</v>
      </c>
      <c r="X1065" t="s">
        <v>57</v>
      </c>
      <c r="Y1065" t="s">
        <v>57</v>
      </c>
      <c r="Z1065" t="s">
        <v>61</v>
      </c>
      <c r="AA1065" t="s">
        <v>77</v>
      </c>
      <c r="AB1065" t="s">
        <v>61</v>
      </c>
      <c r="AC1065" t="s">
        <v>87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</v>
      </c>
      <c r="AJ1065" t="s">
        <v>66</v>
      </c>
      <c r="AM1065">
        <v>0</v>
      </c>
      <c r="AN1065">
        <v>1</v>
      </c>
      <c r="AO1065">
        <v>0</v>
      </c>
      <c r="AP1065" t="s">
        <v>164</v>
      </c>
      <c r="AQ1065" t="s">
        <v>116</v>
      </c>
      <c r="AR1065" t="s">
        <v>105</v>
      </c>
      <c r="AS1065">
        <v>5</v>
      </c>
      <c r="AT1065">
        <v>44741</v>
      </c>
      <c r="AU1065">
        <v>1</v>
      </c>
      <c r="AV1065">
        <v>0</v>
      </c>
      <c r="AW1065">
        <v>1</v>
      </c>
      <c r="AX1065">
        <v>0</v>
      </c>
      <c r="AY1065">
        <v>4</v>
      </c>
      <c r="AZ1065" t="s">
        <v>165</v>
      </c>
      <c r="BA1065">
        <v>7</v>
      </c>
      <c r="BB1065" t="s">
        <v>95</v>
      </c>
      <c r="BC1065">
        <v>1</v>
      </c>
    </row>
    <row r="1066" spans="1:55">
      <c r="A1066" t="s">
        <v>2710</v>
      </c>
      <c r="B1066" t="s">
        <v>56</v>
      </c>
      <c r="C1066">
        <v>31</v>
      </c>
      <c r="D1066" t="s">
        <v>57</v>
      </c>
      <c r="E1066">
        <v>1</v>
      </c>
      <c r="F1066" t="s">
        <v>2711</v>
      </c>
      <c r="G1066">
        <v>91916</v>
      </c>
      <c r="H1066">
        <v>32.912664</v>
      </c>
      <c r="I1066">
        <v>-116.635387</v>
      </c>
      <c r="J1066">
        <v>4</v>
      </c>
      <c r="K1066">
        <v>55</v>
      </c>
      <c r="L1066" t="s">
        <v>129</v>
      </c>
      <c r="M1066" t="s">
        <v>57</v>
      </c>
      <c r="N1066" t="s">
        <v>2712</v>
      </c>
      <c r="O1066" t="s">
        <v>61</v>
      </c>
      <c r="P1066" t="s">
        <v>61</v>
      </c>
      <c r="Q1066" t="s">
        <v>143</v>
      </c>
      <c r="R1066" t="s">
        <v>143</v>
      </c>
      <c r="S1066" t="s">
        <v>143</v>
      </c>
      <c r="T1066" t="s">
        <v>143</v>
      </c>
      <c r="U1066" t="s">
        <v>143</v>
      </c>
      <c r="V1066" t="s">
        <v>143</v>
      </c>
      <c r="W1066" t="s">
        <v>143</v>
      </c>
      <c r="X1066" t="s">
        <v>143</v>
      </c>
      <c r="Y1066" t="s">
        <v>143</v>
      </c>
      <c r="Z1066" t="s">
        <v>143</v>
      </c>
      <c r="AA1066" t="s">
        <v>77</v>
      </c>
      <c r="AB1066" t="s">
        <v>61</v>
      </c>
      <c r="AC1066" t="s">
        <v>65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66</v>
      </c>
      <c r="AM1066">
        <v>0</v>
      </c>
      <c r="AN1066">
        <v>1</v>
      </c>
      <c r="AO1066">
        <v>0</v>
      </c>
      <c r="AP1066" t="s">
        <v>123</v>
      </c>
      <c r="AQ1066" t="s">
        <v>68</v>
      </c>
      <c r="AR1066" t="s">
        <v>182</v>
      </c>
      <c r="AT1066">
        <v>1587</v>
      </c>
      <c r="AU1066">
        <v>1</v>
      </c>
      <c r="AV1066">
        <v>0</v>
      </c>
      <c r="AW1066">
        <v>1</v>
      </c>
      <c r="AX1066">
        <v>0</v>
      </c>
      <c r="AY1066">
        <v>6</v>
      </c>
      <c r="AZ1066" t="s">
        <v>125</v>
      </c>
      <c r="BA1066">
        <v>3</v>
      </c>
      <c r="BB1066" t="s">
        <v>126</v>
      </c>
      <c r="BC1066">
        <v>3</v>
      </c>
    </row>
    <row r="1067" spans="1:55">
      <c r="A1067" t="s">
        <v>2713</v>
      </c>
      <c r="B1067" t="s">
        <v>56</v>
      </c>
      <c r="C1067">
        <v>37</v>
      </c>
      <c r="D1067" t="s">
        <v>57</v>
      </c>
      <c r="E1067">
        <v>0</v>
      </c>
      <c r="F1067" t="s">
        <v>352</v>
      </c>
      <c r="G1067">
        <v>93705</v>
      </c>
      <c r="H1067">
        <v>36.78724</v>
      </c>
      <c r="I1067">
        <v>-119.827813</v>
      </c>
      <c r="J1067">
        <v>0</v>
      </c>
      <c r="K1067">
        <v>42</v>
      </c>
      <c r="L1067" t="s">
        <v>129</v>
      </c>
      <c r="M1067" t="s">
        <v>57</v>
      </c>
      <c r="N1067" t="s">
        <v>2714</v>
      </c>
      <c r="O1067" t="s">
        <v>61</v>
      </c>
      <c r="P1067" t="s">
        <v>61</v>
      </c>
      <c r="Q1067" t="s">
        <v>143</v>
      </c>
      <c r="R1067" t="s">
        <v>143</v>
      </c>
      <c r="S1067" t="s">
        <v>143</v>
      </c>
      <c r="T1067" t="s">
        <v>143</v>
      </c>
      <c r="U1067" t="s">
        <v>143</v>
      </c>
      <c r="V1067" t="s">
        <v>143</v>
      </c>
      <c r="W1067" t="s">
        <v>143</v>
      </c>
      <c r="X1067" t="s">
        <v>143</v>
      </c>
      <c r="Y1067" t="s">
        <v>143</v>
      </c>
      <c r="Z1067" t="s">
        <v>143</v>
      </c>
      <c r="AA1067" t="s">
        <v>77</v>
      </c>
      <c r="AB1067" t="s">
        <v>61</v>
      </c>
      <c r="AC1067" t="s">
        <v>65</v>
      </c>
      <c r="AD1067">
        <v>20.35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66</v>
      </c>
      <c r="AM1067">
        <v>0</v>
      </c>
      <c r="AN1067">
        <v>1</v>
      </c>
      <c r="AO1067">
        <v>0</v>
      </c>
      <c r="AP1067" t="s">
        <v>176</v>
      </c>
      <c r="AQ1067" t="s">
        <v>68</v>
      </c>
      <c r="AR1067" t="s">
        <v>182</v>
      </c>
      <c r="AT1067">
        <v>35451</v>
      </c>
      <c r="AU1067">
        <v>1</v>
      </c>
      <c r="AV1067">
        <v>0</v>
      </c>
      <c r="AW1067">
        <v>1</v>
      </c>
      <c r="AX1067">
        <v>0</v>
      </c>
      <c r="AY1067">
        <v>5</v>
      </c>
      <c r="AZ1067" t="s">
        <v>177</v>
      </c>
      <c r="BA1067">
        <v>4</v>
      </c>
      <c r="BB1067" t="s">
        <v>80</v>
      </c>
      <c r="BC1067">
        <v>2</v>
      </c>
    </row>
    <row r="1068" spans="1:55">
      <c r="A1068" t="s">
        <v>2715</v>
      </c>
      <c r="B1068" t="s">
        <v>56</v>
      </c>
      <c r="C1068">
        <v>21</v>
      </c>
      <c r="D1068" t="s">
        <v>57</v>
      </c>
      <c r="E1068">
        <v>0</v>
      </c>
      <c r="F1068" t="s">
        <v>2716</v>
      </c>
      <c r="G1068">
        <v>95014</v>
      </c>
      <c r="H1068">
        <v>37.306612</v>
      </c>
      <c r="I1068">
        <v>-122.080621</v>
      </c>
      <c r="J1068">
        <v>1</v>
      </c>
      <c r="K1068">
        <v>70</v>
      </c>
      <c r="L1068" t="s">
        <v>119</v>
      </c>
      <c r="M1068" t="s">
        <v>57</v>
      </c>
      <c r="N1068" t="s">
        <v>2514</v>
      </c>
      <c r="O1068" t="s">
        <v>57</v>
      </c>
      <c r="P1068" t="s">
        <v>57</v>
      </c>
      <c r="Q1068" t="s">
        <v>85</v>
      </c>
      <c r="R1068" t="s">
        <v>322</v>
      </c>
      <c r="S1068" t="s">
        <v>57</v>
      </c>
      <c r="T1068" t="s">
        <v>57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57</v>
      </c>
      <c r="AA1068" t="s">
        <v>122</v>
      </c>
      <c r="AB1068" t="s">
        <v>57</v>
      </c>
      <c r="AC1068" t="s">
        <v>87</v>
      </c>
      <c r="AD1068">
        <v>114.2</v>
      </c>
      <c r="AE1068">
        <v>7723.9</v>
      </c>
      <c r="AF1068">
        <v>48.54</v>
      </c>
      <c r="AG1068">
        <v>0</v>
      </c>
      <c r="AH1068">
        <v>1174.6</v>
      </c>
      <c r="AI1068">
        <v>8849.959999999999</v>
      </c>
      <c r="AJ1068" t="s">
        <v>88</v>
      </c>
      <c r="AK1068" t="s">
        <v>201</v>
      </c>
      <c r="AL1068" t="s">
        <v>743</v>
      </c>
      <c r="AM1068">
        <v>1</v>
      </c>
      <c r="AN1068">
        <v>0</v>
      </c>
      <c r="AO1068">
        <v>0</v>
      </c>
      <c r="AP1068" t="s">
        <v>123</v>
      </c>
      <c r="AQ1068" t="s">
        <v>116</v>
      </c>
      <c r="AR1068" t="s">
        <v>105</v>
      </c>
      <c r="AS1068">
        <v>8</v>
      </c>
      <c r="AT1068">
        <v>54431</v>
      </c>
      <c r="AU1068">
        <v>1</v>
      </c>
      <c r="AV1068">
        <v>1</v>
      </c>
      <c r="AW1068">
        <v>0</v>
      </c>
      <c r="AX1068">
        <v>114.2</v>
      </c>
      <c r="AY1068">
        <v>6</v>
      </c>
      <c r="AZ1068" t="s">
        <v>125</v>
      </c>
      <c r="BA1068">
        <v>3</v>
      </c>
      <c r="BB1068" t="s">
        <v>126</v>
      </c>
      <c r="BC1068">
        <v>3</v>
      </c>
    </row>
    <row r="1069" spans="1:55">
      <c r="A1069" t="s">
        <v>2717</v>
      </c>
      <c r="B1069" t="s">
        <v>56</v>
      </c>
      <c r="C1069">
        <v>25</v>
      </c>
      <c r="D1069" t="s">
        <v>57</v>
      </c>
      <c r="E1069">
        <v>2</v>
      </c>
      <c r="F1069" t="s">
        <v>352</v>
      </c>
      <c r="G1069">
        <v>93727</v>
      </c>
      <c r="H1069">
        <v>36.751489</v>
      </c>
      <c r="I1069">
        <v>-119.68072</v>
      </c>
      <c r="J1069">
        <v>1</v>
      </c>
      <c r="K1069">
        <v>71</v>
      </c>
      <c r="L1069" t="s">
        <v>119</v>
      </c>
      <c r="M1069" t="s">
        <v>57</v>
      </c>
      <c r="N1069" t="s">
        <v>2718</v>
      </c>
      <c r="O1069" t="s">
        <v>57</v>
      </c>
      <c r="P1069" t="s">
        <v>61</v>
      </c>
      <c r="Q1069" t="s">
        <v>143</v>
      </c>
      <c r="R1069" t="s">
        <v>143</v>
      </c>
      <c r="S1069" t="s">
        <v>143</v>
      </c>
      <c r="T1069" t="s">
        <v>143</v>
      </c>
      <c r="U1069" t="s">
        <v>143</v>
      </c>
      <c r="V1069" t="s">
        <v>143</v>
      </c>
      <c r="W1069" t="s">
        <v>143</v>
      </c>
      <c r="X1069" t="s">
        <v>143</v>
      </c>
      <c r="Y1069" t="s">
        <v>143</v>
      </c>
      <c r="Z1069" t="s">
        <v>143</v>
      </c>
      <c r="AA1069" t="s">
        <v>122</v>
      </c>
      <c r="AB1069" t="s">
        <v>61</v>
      </c>
      <c r="AC1069" t="s">
        <v>65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66</v>
      </c>
      <c r="AM1069">
        <v>0</v>
      </c>
      <c r="AN1069">
        <v>1</v>
      </c>
      <c r="AO1069">
        <v>0</v>
      </c>
      <c r="AP1069" t="s">
        <v>123</v>
      </c>
      <c r="AQ1069" t="s">
        <v>116</v>
      </c>
      <c r="AR1069" t="s">
        <v>182</v>
      </c>
      <c r="AT1069">
        <v>54701</v>
      </c>
      <c r="AU1069">
        <v>1</v>
      </c>
      <c r="AV1069">
        <v>0</v>
      </c>
      <c r="AW1069">
        <v>1</v>
      </c>
      <c r="AX1069">
        <v>0</v>
      </c>
      <c r="AY1069">
        <v>6</v>
      </c>
      <c r="AZ1069" t="s">
        <v>125</v>
      </c>
      <c r="BA1069">
        <v>0</v>
      </c>
      <c r="BB1069" t="s">
        <v>71</v>
      </c>
      <c r="BC1069">
        <v>4</v>
      </c>
    </row>
    <row r="1070" spans="1:55">
      <c r="A1070" t="s">
        <v>2719</v>
      </c>
      <c r="B1070" t="s">
        <v>56</v>
      </c>
      <c r="C1070">
        <v>25</v>
      </c>
      <c r="D1070" t="s">
        <v>61</v>
      </c>
      <c r="E1070">
        <v>0</v>
      </c>
      <c r="F1070" t="s">
        <v>2720</v>
      </c>
      <c r="G1070">
        <v>91980</v>
      </c>
      <c r="H1070">
        <v>32.587557</v>
      </c>
      <c r="I1070">
        <v>-116.636816</v>
      </c>
      <c r="J1070">
        <v>0</v>
      </c>
      <c r="K1070">
        <v>43</v>
      </c>
      <c r="L1070" t="s">
        <v>129</v>
      </c>
      <c r="M1070" t="s">
        <v>57</v>
      </c>
      <c r="N1070" t="s">
        <v>2721</v>
      </c>
      <c r="O1070" t="s">
        <v>57</v>
      </c>
      <c r="P1070" t="s">
        <v>57</v>
      </c>
      <c r="Q1070" t="s">
        <v>85</v>
      </c>
      <c r="R1070" t="s">
        <v>364</v>
      </c>
      <c r="S1070" t="s">
        <v>57</v>
      </c>
      <c r="T1070" t="s">
        <v>57</v>
      </c>
      <c r="U1070" t="s">
        <v>57</v>
      </c>
      <c r="V1070" t="s">
        <v>57</v>
      </c>
      <c r="W1070" t="s">
        <v>57</v>
      </c>
      <c r="X1070" t="s">
        <v>57</v>
      </c>
      <c r="Y1070" t="s">
        <v>57</v>
      </c>
      <c r="Z1070" t="s">
        <v>57</v>
      </c>
      <c r="AA1070" t="s">
        <v>122</v>
      </c>
      <c r="AB1070" t="s">
        <v>61</v>
      </c>
      <c r="AC1070" t="s">
        <v>65</v>
      </c>
      <c r="AD1070">
        <v>115.05</v>
      </c>
      <c r="AE1070">
        <v>4895.1</v>
      </c>
      <c r="AF1070">
        <v>10.76</v>
      </c>
      <c r="AG1070">
        <v>0</v>
      </c>
      <c r="AH1070">
        <v>1068.55</v>
      </c>
      <c r="AI1070">
        <v>5952.89</v>
      </c>
      <c r="AJ1070" t="s">
        <v>66</v>
      </c>
      <c r="AM1070">
        <v>0</v>
      </c>
      <c r="AN1070">
        <v>1</v>
      </c>
      <c r="AO1070">
        <v>0</v>
      </c>
      <c r="AP1070" t="s">
        <v>176</v>
      </c>
      <c r="AQ1070" t="s">
        <v>116</v>
      </c>
      <c r="AR1070" t="s">
        <v>105</v>
      </c>
      <c r="AS1070">
        <v>8</v>
      </c>
      <c r="AT1070">
        <v>91</v>
      </c>
      <c r="AU1070">
        <v>1</v>
      </c>
      <c r="AV1070">
        <v>0</v>
      </c>
      <c r="AW1070">
        <v>1</v>
      </c>
      <c r="AX1070">
        <v>0</v>
      </c>
      <c r="AY1070">
        <v>5</v>
      </c>
      <c r="AZ1070" t="s">
        <v>177</v>
      </c>
      <c r="BA1070">
        <v>4</v>
      </c>
      <c r="BB1070" t="s">
        <v>80</v>
      </c>
      <c r="BC1070">
        <v>2</v>
      </c>
    </row>
    <row r="1071" spans="1:55">
      <c r="A1071" t="s">
        <v>2722</v>
      </c>
      <c r="B1071" t="s">
        <v>73</v>
      </c>
      <c r="C1071">
        <v>37</v>
      </c>
      <c r="D1071" t="s">
        <v>61</v>
      </c>
      <c r="E1071">
        <v>0</v>
      </c>
      <c r="F1071" t="s">
        <v>1038</v>
      </c>
      <c r="G1071">
        <v>93111</v>
      </c>
      <c r="H1071">
        <v>34.460197</v>
      </c>
      <c r="I1071">
        <v>-119.802602</v>
      </c>
      <c r="J1071">
        <v>0</v>
      </c>
      <c r="K1071">
        <v>19</v>
      </c>
      <c r="L1071" t="s">
        <v>98</v>
      </c>
      <c r="M1071" t="s">
        <v>61</v>
      </c>
      <c r="N1071" t="s">
        <v>143</v>
      </c>
      <c r="O1071" t="s">
        <v>143</v>
      </c>
      <c r="P1071" t="s">
        <v>57</v>
      </c>
      <c r="Q1071" t="s">
        <v>135</v>
      </c>
      <c r="R1071" t="s">
        <v>391</v>
      </c>
      <c r="S1071" t="s">
        <v>61</v>
      </c>
      <c r="T1071" t="s">
        <v>61</v>
      </c>
      <c r="U1071" t="s">
        <v>61</v>
      </c>
      <c r="V1071" t="s">
        <v>61</v>
      </c>
      <c r="W1071" t="s">
        <v>61</v>
      </c>
      <c r="X1071" t="s">
        <v>61</v>
      </c>
      <c r="Y1071" t="s">
        <v>61</v>
      </c>
      <c r="Z1071" t="s">
        <v>57</v>
      </c>
      <c r="AA1071" t="s">
        <v>77</v>
      </c>
      <c r="AB1071" t="s">
        <v>57</v>
      </c>
      <c r="AC1071" t="s">
        <v>87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66</v>
      </c>
      <c r="AM1071">
        <v>0</v>
      </c>
      <c r="AN1071">
        <v>1</v>
      </c>
      <c r="AO1071">
        <v>0</v>
      </c>
      <c r="AP1071" t="s">
        <v>103</v>
      </c>
      <c r="AQ1071" t="s">
        <v>68</v>
      </c>
      <c r="AR1071" t="s">
        <v>182</v>
      </c>
      <c r="AS1071">
        <v>1</v>
      </c>
      <c r="AT1071">
        <v>16477</v>
      </c>
      <c r="AU1071">
        <v>1</v>
      </c>
      <c r="AV1071">
        <v>0</v>
      </c>
      <c r="AW1071">
        <v>1</v>
      </c>
      <c r="AX1071">
        <v>0</v>
      </c>
      <c r="AY1071">
        <v>3</v>
      </c>
      <c r="AZ1071" t="s">
        <v>106</v>
      </c>
      <c r="BA1071">
        <v>5</v>
      </c>
      <c r="BB1071" t="s">
        <v>80</v>
      </c>
      <c r="BC1071">
        <v>2</v>
      </c>
    </row>
    <row r="1072" spans="1:55">
      <c r="A1072" t="s">
        <v>2723</v>
      </c>
      <c r="B1072" t="s">
        <v>73</v>
      </c>
      <c r="C1072">
        <v>33</v>
      </c>
      <c r="D1072" t="s">
        <v>57</v>
      </c>
      <c r="E1072">
        <v>1</v>
      </c>
      <c r="F1072" t="s">
        <v>1270</v>
      </c>
      <c r="G1072">
        <v>90270</v>
      </c>
      <c r="H1072">
        <v>33.988572</v>
      </c>
      <c r="I1072">
        <v>-118.186565</v>
      </c>
      <c r="J1072">
        <v>1</v>
      </c>
      <c r="K1072">
        <v>19</v>
      </c>
      <c r="L1072" t="s">
        <v>98</v>
      </c>
      <c r="M1072" t="s">
        <v>57</v>
      </c>
      <c r="N1072" t="s">
        <v>2724</v>
      </c>
      <c r="O1072" t="s">
        <v>61</v>
      </c>
      <c r="P1072" t="s">
        <v>61</v>
      </c>
      <c r="Q1072" t="s">
        <v>143</v>
      </c>
      <c r="R1072" t="s">
        <v>143</v>
      </c>
      <c r="S1072" t="s">
        <v>143</v>
      </c>
      <c r="T1072" t="s">
        <v>143</v>
      </c>
      <c r="U1072" t="s">
        <v>143</v>
      </c>
      <c r="V1072" t="s">
        <v>143</v>
      </c>
      <c r="W1072" t="s">
        <v>143</v>
      </c>
      <c r="X1072" t="s">
        <v>143</v>
      </c>
      <c r="Y1072" t="s">
        <v>143</v>
      </c>
      <c r="Z1072" t="s">
        <v>143</v>
      </c>
      <c r="AA1072" t="s">
        <v>64</v>
      </c>
      <c r="AB1072" t="s">
        <v>61</v>
      </c>
      <c r="AC1072" t="s">
        <v>65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66</v>
      </c>
      <c r="AM1072">
        <v>0</v>
      </c>
      <c r="AN1072">
        <v>1</v>
      </c>
      <c r="AO1072">
        <v>0</v>
      </c>
      <c r="AP1072" t="s">
        <v>103</v>
      </c>
      <c r="AQ1072" t="s">
        <v>68</v>
      </c>
      <c r="AR1072" t="s">
        <v>182</v>
      </c>
      <c r="AT1072">
        <v>28094</v>
      </c>
      <c r="AU1072">
        <v>1</v>
      </c>
      <c r="AV1072">
        <v>0</v>
      </c>
      <c r="AW1072">
        <v>1</v>
      </c>
      <c r="AX1072">
        <v>0</v>
      </c>
      <c r="AY1072">
        <v>3</v>
      </c>
      <c r="AZ1072" t="s">
        <v>106</v>
      </c>
      <c r="BA1072">
        <v>0</v>
      </c>
      <c r="BB1072" t="s">
        <v>71</v>
      </c>
      <c r="BC1072">
        <v>4</v>
      </c>
    </row>
    <row r="1073" spans="1:55">
      <c r="A1073" t="s">
        <v>2725</v>
      </c>
      <c r="B1073" t="s">
        <v>56</v>
      </c>
      <c r="C1073">
        <v>43</v>
      </c>
      <c r="D1073" t="s">
        <v>61</v>
      </c>
      <c r="E1073">
        <v>0</v>
      </c>
      <c r="F1073" t="s">
        <v>2726</v>
      </c>
      <c r="G1073">
        <v>91913</v>
      </c>
      <c r="H1073">
        <v>32.64164</v>
      </c>
      <c r="I1073">
        <v>-116.985026</v>
      </c>
      <c r="J1073">
        <v>0</v>
      </c>
      <c r="K1073">
        <v>12</v>
      </c>
      <c r="L1073" t="s">
        <v>59</v>
      </c>
      <c r="M1073" t="s">
        <v>57</v>
      </c>
      <c r="N1073" t="s">
        <v>2727</v>
      </c>
      <c r="O1073" t="s">
        <v>61</v>
      </c>
      <c r="P1073" t="s">
        <v>61</v>
      </c>
      <c r="Q1073" t="s">
        <v>143</v>
      </c>
      <c r="R1073" t="s">
        <v>143</v>
      </c>
      <c r="S1073" t="s">
        <v>143</v>
      </c>
      <c r="T1073" t="s">
        <v>143</v>
      </c>
      <c r="U1073" t="s">
        <v>143</v>
      </c>
      <c r="V1073" t="s">
        <v>143</v>
      </c>
      <c r="W1073" t="s">
        <v>143</v>
      </c>
      <c r="X1073" t="s">
        <v>143</v>
      </c>
      <c r="Y1073" t="s">
        <v>143</v>
      </c>
      <c r="Z1073" t="s">
        <v>143</v>
      </c>
      <c r="AA1073" t="s">
        <v>77</v>
      </c>
      <c r="AB1073" t="s">
        <v>61</v>
      </c>
      <c r="AC1073" t="s">
        <v>65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66</v>
      </c>
      <c r="AM1073">
        <v>0</v>
      </c>
      <c r="AN1073">
        <v>1</v>
      </c>
      <c r="AO1073">
        <v>0</v>
      </c>
      <c r="AP1073" t="s">
        <v>67</v>
      </c>
      <c r="AQ1073" t="s">
        <v>78</v>
      </c>
      <c r="AR1073" t="s">
        <v>182</v>
      </c>
      <c r="AT1073">
        <v>12884</v>
      </c>
      <c r="AU1073">
        <v>1</v>
      </c>
      <c r="AV1073">
        <v>0</v>
      </c>
      <c r="AW1073">
        <v>1</v>
      </c>
      <c r="AX1073">
        <v>0</v>
      </c>
      <c r="AY1073">
        <v>2</v>
      </c>
      <c r="AZ1073" t="s">
        <v>70</v>
      </c>
      <c r="BA1073">
        <v>5</v>
      </c>
      <c r="BB1073" t="s">
        <v>80</v>
      </c>
      <c r="BC1073">
        <v>2</v>
      </c>
    </row>
    <row r="1074" spans="1:55">
      <c r="A1074" t="s">
        <v>2728</v>
      </c>
      <c r="B1074" t="s">
        <v>73</v>
      </c>
      <c r="C1074">
        <v>53</v>
      </c>
      <c r="D1074" t="s">
        <v>61</v>
      </c>
      <c r="E1074">
        <v>0</v>
      </c>
      <c r="F1074" t="s">
        <v>212</v>
      </c>
      <c r="G1074">
        <v>95354</v>
      </c>
      <c r="H1074">
        <v>37.639029</v>
      </c>
      <c r="I1074">
        <v>-120.964772</v>
      </c>
      <c r="J1074">
        <v>0</v>
      </c>
      <c r="K1074">
        <v>4</v>
      </c>
      <c r="L1074" t="s">
        <v>59</v>
      </c>
      <c r="M1074" t="s">
        <v>57</v>
      </c>
      <c r="N1074" t="s">
        <v>2729</v>
      </c>
      <c r="O1074" t="s">
        <v>61</v>
      </c>
      <c r="P1074" t="s">
        <v>57</v>
      </c>
      <c r="Q1074" t="s">
        <v>135</v>
      </c>
      <c r="R1074" t="s">
        <v>110</v>
      </c>
      <c r="S1074" t="s">
        <v>61</v>
      </c>
      <c r="T1074" t="s">
        <v>57</v>
      </c>
      <c r="U1074" t="s">
        <v>61</v>
      </c>
      <c r="V1074" t="s">
        <v>57</v>
      </c>
      <c r="W1074" t="s">
        <v>57</v>
      </c>
      <c r="X1074" t="s">
        <v>61</v>
      </c>
      <c r="Y1074" t="s">
        <v>61</v>
      </c>
      <c r="Z1074" t="s">
        <v>57</v>
      </c>
      <c r="AA1074" t="s">
        <v>77</v>
      </c>
      <c r="AB1074" t="s">
        <v>57</v>
      </c>
      <c r="AC1074" t="s">
        <v>87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66</v>
      </c>
      <c r="AM1074">
        <v>0</v>
      </c>
      <c r="AN1074">
        <v>1</v>
      </c>
      <c r="AO1074">
        <v>0</v>
      </c>
      <c r="AP1074" t="s">
        <v>91</v>
      </c>
      <c r="AQ1074" t="s">
        <v>92</v>
      </c>
      <c r="AR1074" t="s">
        <v>69</v>
      </c>
      <c r="AS1074">
        <v>4</v>
      </c>
      <c r="AT1074">
        <v>27135</v>
      </c>
      <c r="AU1074">
        <v>1</v>
      </c>
      <c r="AV1074">
        <v>0</v>
      </c>
      <c r="AW1074">
        <v>1</v>
      </c>
      <c r="AX1074">
        <v>0</v>
      </c>
      <c r="AY1074">
        <v>1</v>
      </c>
      <c r="AZ1074" t="s">
        <v>94</v>
      </c>
      <c r="BA1074">
        <v>8</v>
      </c>
      <c r="BB1074" t="s">
        <v>95</v>
      </c>
      <c r="BC1074">
        <v>1</v>
      </c>
    </row>
    <row r="1075" spans="1:55">
      <c r="A1075" t="s">
        <v>2730</v>
      </c>
      <c r="B1075" t="s">
        <v>56</v>
      </c>
      <c r="C1075">
        <v>79</v>
      </c>
      <c r="D1075" t="s">
        <v>61</v>
      </c>
      <c r="E1075">
        <v>0</v>
      </c>
      <c r="F1075" t="s">
        <v>167</v>
      </c>
      <c r="G1075">
        <v>92078</v>
      </c>
      <c r="H1075">
        <v>33.119028</v>
      </c>
      <c r="I1075">
        <v>-117.166036</v>
      </c>
      <c r="J1075">
        <v>0</v>
      </c>
      <c r="K1075">
        <v>13</v>
      </c>
      <c r="L1075" t="s">
        <v>59</v>
      </c>
      <c r="M1075" t="s">
        <v>57</v>
      </c>
      <c r="N1075" t="s">
        <v>2731</v>
      </c>
      <c r="O1075" t="s">
        <v>57</v>
      </c>
      <c r="P1075" t="s">
        <v>57</v>
      </c>
      <c r="Q1075" t="s">
        <v>85</v>
      </c>
      <c r="R1075" t="s">
        <v>332</v>
      </c>
      <c r="S1075" t="s">
        <v>61</v>
      </c>
      <c r="T1075" t="s">
        <v>61</v>
      </c>
      <c r="U1075" t="s">
        <v>61</v>
      </c>
      <c r="V1075" t="s">
        <v>61</v>
      </c>
      <c r="W1075" t="s">
        <v>61</v>
      </c>
      <c r="X1075" t="s">
        <v>57</v>
      </c>
      <c r="Y1075" t="s">
        <v>61</v>
      </c>
      <c r="Z1075" t="s">
        <v>57</v>
      </c>
      <c r="AA1075" t="s">
        <v>77</v>
      </c>
      <c r="AB1075" t="s">
        <v>57</v>
      </c>
      <c r="AC1075" t="s">
        <v>87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88</v>
      </c>
      <c r="AK1075" t="s">
        <v>205</v>
      </c>
      <c r="AL1075" t="s">
        <v>329</v>
      </c>
      <c r="AM1075">
        <v>1</v>
      </c>
      <c r="AN1075">
        <v>0</v>
      </c>
      <c r="AO1075">
        <v>0</v>
      </c>
      <c r="AP1075" t="s">
        <v>103</v>
      </c>
      <c r="AQ1075" t="s">
        <v>104</v>
      </c>
      <c r="AR1075" t="s">
        <v>93</v>
      </c>
      <c r="AS1075">
        <v>2</v>
      </c>
      <c r="AT1075">
        <v>6760</v>
      </c>
      <c r="AU1075">
        <v>1</v>
      </c>
      <c r="AV1075">
        <v>1</v>
      </c>
      <c r="AW1075">
        <v>0</v>
      </c>
      <c r="AX1075">
        <v>82</v>
      </c>
      <c r="AY1075">
        <v>3</v>
      </c>
      <c r="AZ1075" t="s">
        <v>106</v>
      </c>
      <c r="BA1075">
        <v>7</v>
      </c>
      <c r="BB1075" t="s">
        <v>95</v>
      </c>
      <c r="BC1075">
        <v>1</v>
      </c>
    </row>
    <row r="1076" spans="1:55">
      <c r="A1076" t="s">
        <v>2732</v>
      </c>
      <c r="B1076" t="s">
        <v>56</v>
      </c>
      <c r="C1076">
        <v>21</v>
      </c>
      <c r="D1076" t="s">
        <v>61</v>
      </c>
      <c r="E1076">
        <v>0</v>
      </c>
      <c r="F1076" t="s">
        <v>2733</v>
      </c>
      <c r="G1076">
        <v>96073</v>
      </c>
      <c r="H1076">
        <v>40.582399</v>
      </c>
      <c r="I1076">
        <v>-122.195512</v>
      </c>
      <c r="J1076">
        <v>0</v>
      </c>
      <c r="K1076">
        <v>4</v>
      </c>
      <c r="L1076" t="s">
        <v>59</v>
      </c>
      <c r="M1076" t="s">
        <v>57</v>
      </c>
      <c r="N1076" t="s">
        <v>2734</v>
      </c>
      <c r="O1076" t="s">
        <v>57</v>
      </c>
      <c r="P1076" t="s">
        <v>57</v>
      </c>
      <c r="Q1076" t="s">
        <v>85</v>
      </c>
      <c r="R1076" t="s">
        <v>285</v>
      </c>
      <c r="S1076" t="s">
        <v>61</v>
      </c>
      <c r="T1076" t="s">
        <v>57</v>
      </c>
      <c r="U1076" t="s">
        <v>57</v>
      </c>
      <c r="V1076" t="s">
        <v>61</v>
      </c>
      <c r="W1076" t="s">
        <v>61</v>
      </c>
      <c r="X1076" t="s">
        <v>61</v>
      </c>
      <c r="Y1076" t="s">
        <v>57</v>
      </c>
      <c r="Z1076" t="s">
        <v>57</v>
      </c>
      <c r="AA1076" t="s">
        <v>77</v>
      </c>
      <c r="AB1076" t="s">
        <v>61</v>
      </c>
      <c r="AC1076" t="s">
        <v>87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88</v>
      </c>
      <c r="AK1076" t="s">
        <v>89</v>
      </c>
      <c r="AL1076" t="s">
        <v>342</v>
      </c>
      <c r="AM1076">
        <v>1</v>
      </c>
      <c r="AN1076">
        <v>0</v>
      </c>
      <c r="AO1076">
        <v>0</v>
      </c>
      <c r="AP1076" t="s">
        <v>91</v>
      </c>
      <c r="AQ1076" t="s">
        <v>116</v>
      </c>
      <c r="AR1076" t="s">
        <v>93</v>
      </c>
      <c r="AS1076">
        <v>4</v>
      </c>
      <c r="AT1076">
        <v>4931</v>
      </c>
      <c r="AU1076">
        <v>1</v>
      </c>
      <c r="AV1076">
        <v>1</v>
      </c>
      <c r="AW1076">
        <v>0</v>
      </c>
      <c r="AX1076">
        <v>84.05</v>
      </c>
      <c r="AY1076">
        <v>1</v>
      </c>
      <c r="AZ1076" t="s">
        <v>94</v>
      </c>
      <c r="BA1076">
        <v>10</v>
      </c>
      <c r="BB1076" t="s">
        <v>95</v>
      </c>
      <c r="BC1076">
        <v>1</v>
      </c>
    </row>
    <row r="1077" spans="1:55">
      <c r="A1077" t="s">
        <v>2735</v>
      </c>
      <c r="B1077" t="s">
        <v>73</v>
      </c>
      <c r="C1077">
        <v>59</v>
      </c>
      <c r="D1077" t="s">
        <v>61</v>
      </c>
      <c r="E1077">
        <v>0</v>
      </c>
      <c r="F1077" t="s">
        <v>767</v>
      </c>
      <c r="G1077">
        <v>94401</v>
      </c>
      <c r="H1077">
        <v>37.590421</v>
      </c>
      <c r="I1077">
        <v>-122.306467</v>
      </c>
      <c r="J1077">
        <v>0</v>
      </c>
      <c r="K1077">
        <v>8</v>
      </c>
      <c r="L1077" t="s">
        <v>59</v>
      </c>
      <c r="M1077" t="s">
        <v>57</v>
      </c>
      <c r="N1077" t="s">
        <v>2736</v>
      </c>
      <c r="O1077" t="s">
        <v>57</v>
      </c>
      <c r="P1077" t="s">
        <v>57</v>
      </c>
      <c r="Q1077" t="s">
        <v>85</v>
      </c>
      <c r="R1077" t="s">
        <v>121</v>
      </c>
      <c r="S1077" t="s">
        <v>61</v>
      </c>
      <c r="T1077" t="s">
        <v>57</v>
      </c>
      <c r="U1077" t="s">
        <v>57</v>
      </c>
      <c r="V1077" t="s">
        <v>61</v>
      </c>
      <c r="W1077" t="s">
        <v>57</v>
      </c>
      <c r="X1077" t="s">
        <v>61</v>
      </c>
      <c r="Y1077" t="s">
        <v>61</v>
      </c>
      <c r="Z1077" t="s">
        <v>57</v>
      </c>
      <c r="AA1077" t="s">
        <v>77</v>
      </c>
      <c r="AB1077" t="s">
        <v>57</v>
      </c>
      <c r="AC1077" t="s">
        <v>87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88</v>
      </c>
      <c r="AK1077" t="s">
        <v>101</v>
      </c>
      <c r="AL1077" t="s">
        <v>102</v>
      </c>
      <c r="AM1077">
        <v>1</v>
      </c>
      <c r="AN1077">
        <v>0</v>
      </c>
      <c r="AO1077">
        <v>0</v>
      </c>
      <c r="AP1077" t="s">
        <v>67</v>
      </c>
      <c r="AQ1077" t="s">
        <v>92</v>
      </c>
      <c r="AR1077" t="s">
        <v>105</v>
      </c>
      <c r="AS1077">
        <v>4</v>
      </c>
      <c r="AT1077">
        <v>32488</v>
      </c>
      <c r="AU1077">
        <v>1</v>
      </c>
      <c r="AV1077">
        <v>1</v>
      </c>
      <c r="AW1077">
        <v>0</v>
      </c>
      <c r="AX1077">
        <v>94</v>
      </c>
      <c r="AY1077">
        <v>2</v>
      </c>
      <c r="AZ1077" t="s">
        <v>70</v>
      </c>
      <c r="BA1077">
        <v>7</v>
      </c>
      <c r="BB1077" t="s">
        <v>95</v>
      </c>
      <c r="BC1077">
        <v>1</v>
      </c>
    </row>
    <row r="1078" spans="1:55">
      <c r="A1078" t="s">
        <v>2737</v>
      </c>
      <c r="B1078" t="s">
        <v>73</v>
      </c>
      <c r="C1078">
        <v>65</v>
      </c>
      <c r="D1078" t="s">
        <v>57</v>
      </c>
      <c r="E1078">
        <v>0</v>
      </c>
      <c r="F1078" t="s">
        <v>2738</v>
      </c>
      <c r="G1078">
        <v>91706</v>
      </c>
      <c r="H1078">
        <v>34.098275</v>
      </c>
      <c r="I1078">
        <v>-117.967399</v>
      </c>
      <c r="J1078">
        <v>7</v>
      </c>
      <c r="K1078">
        <v>70</v>
      </c>
      <c r="L1078" t="s">
        <v>59</v>
      </c>
      <c r="M1078" t="s">
        <v>57</v>
      </c>
      <c r="N1078" t="s">
        <v>2739</v>
      </c>
      <c r="O1078" t="s">
        <v>57</v>
      </c>
      <c r="P1078" t="s">
        <v>57</v>
      </c>
      <c r="Q1078" t="s">
        <v>135</v>
      </c>
      <c r="R1078" t="s">
        <v>174</v>
      </c>
      <c r="S1078" t="s">
        <v>57</v>
      </c>
      <c r="T1078" t="s">
        <v>57</v>
      </c>
      <c r="U1078" t="s">
        <v>57</v>
      </c>
      <c r="V1078" t="s">
        <v>57</v>
      </c>
      <c r="W1078" t="s">
        <v>57</v>
      </c>
      <c r="X1078" t="s">
        <v>57</v>
      </c>
      <c r="Y1078" t="s">
        <v>57</v>
      </c>
      <c r="Z1078" t="s">
        <v>57</v>
      </c>
      <c r="AA1078" t="s">
        <v>122</v>
      </c>
      <c r="AB1078" t="s">
        <v>61</v>
      </c>
      <c r="AC1078" t="s">
        <v>65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66</v>
      </c>
      <c r="AM1078">
        <v>0</v>
      </c>
      <c r="AN1078">
        <v>1</v>
      </c>
      <c r="AO1078">
        <v>0</v>
      </c>
      <c r="AP1078" t="s">
        <v>123</v>
      </c>
      <c r="AQ1078" t="s">
        <v>124</v>
      </c>
      <c r="AR1078" t="s">
        <v>105</v>
      </c>
      <c r="AS1078">
        <v>8</v>
      </c>
      <c r="AT1078">
        <v>76890</v>
      </c>
      <c r="AU1078">
        <v>1</v>
      </c>
      <c r="AV1078">
        <v>0</v>
      </c>
      <c r="AW1078">
        <v>1</v>
      </c>
      <c r="AX1078">
        <v>0</v>
      </c>
      <c r="AY1078">
        <v>6</v>
      </c>
      <c r="AZ1078" t="s">
        <v>125</v>
      </c>
      <c r="BA1078">
        <v>1</v>
      </c>
      <c r="BB1078" t="s">
        <v>71</v>
      </c>
      <c r="BC1078">
        <v>4</v>
      </c>
    </row>
    <row r="1079" spans="1:55">
      <c r="A1079" t="s">
        <v>2740</v>
      </c>
      <c r="B1079" t="s">
        <v>73</v>
      </c>
      <c r="C1079">
        <v>39</v>
      </c>
      <c r="D1079" t="s">
        <v>57</v>
      </c>
      <c r="E1079">
        <v>0</v>
      </c>
      <c r="F1079" t="s">
        <v>635</v>
      </c>
      <c r="G1079">
        <v>90710</v>
      </c>
      <c r="H1079">
        <v>33.798266</v>
      </c>
      <c r="I1079">
        <v>-118.300237</v>
      </c>
      <c r="J1079">
        <v>4</v>
      </c>
      <c r="K1079">
        <v>68</v>
      </c>
      <c r="L1079" t="s">
        <v>119</v>
      </c>
      <c r="M1079" t="s">
        <v>57</v>
      </c>
      <c r="N1079" t="s">
        <v>2741</v>
      </c>
      <c r="O1079" t="s">
        <v>57</v>
      </c>
      <c r="P1079" t="s">
        <v>57</v>
      </c>
      <c r="Q1079" t="s">
        <v>135</v>
      </c>
      <c r="R1079" t="s">
        <v>163</v>
      </c>
      <c r="S1079" t="s">
        <v>57</v>
      </c>
      <c r="T1079" t="s">
        <v>57</v>
      </c>
      <c r="U1079" t="s">
        <v>57</v>
      </c>
      <c r="V1079" t="s">
        <v>57</v>
      </c>
      <c r="W1079" t="s">
        <v>57</v>
      </c>
      <c r="X1079" t="s">
        <v>57</v>
      </c>
      <c r="Y1079" t="s">
        <v>57</v>
      </c>
      <c r="Z1079" t="s">
        <v>57</v>
      </c>
      <c r="AA1079" t="s">
        <v>122</v>
      </c>
      <c r="AB1079" t="s">
        <v>57</v>
      </c>
      <c r="AC1079" t="s">
        <v>65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9002.690000000001</v>
      </c>
      <c r="AJ1079" t="s">
        <v>66</v>
      </c>
      <c r="AM1079">
        <v>0</v>
      </c>
      <c r="AN1079">
        <v>1</v>
      </c>
      <c r="AO1079">
        <v>0</v>
      </c>
      <c r="AP1079" t="s">
        <v>123</v>
      </c>
      <c r="AQ1079" t="s">
        <v>68</v>
      </c>
      <c r="AR1079" t="s">
        <v>105</v>
      </c>
      <c r="AS1079">
        <v>8</v>
      </c>
      <c r="AT1079">
        <v>24660</v>
      </c>
      <c r="AU1079">
        <v>1</v>
      </c>
      <c r="AV1079">
        <v>0</v>
      </c>
      <c r="AW1079">
        <v>1</v>
      </c>
      <c r="AX1079">
        <v>0</v>
      </c>
      <c r="AY1079">
        <v>6</v>
      </c>
      <c r="AZ1079" t="s">
        <v>125</v>
      </c>
      <c r="BA1079">
        <v>1</v>
      </c>
      <c r="BB1079" t="s">
        <v>71</v>
      </c>
      <c r="BC1079">
        <v>4</v>
      </c>
    </row>
    <row r="1080" spans="1:55">
      <c r="A1080" t="s">
        <v>2742</v>
      </c>
      <c r="B1080" t="s">
        <v>73</v>
      </c>
      <c r="C1080">
        <v>55</v>
      </c>
      <c r="D1080" t="s">
        <v>57</v>
      </c>
      <c r="E1080">
        <v>0</v>
      </c>
      <c r="F1080" t="s">
        <v>1386</v>
      </c>
      <c r="G1080">
        <v>94805</v>
      </c>
      <c r="H1080">
        <v>37.941456</v>
      </c>
      <c r="I1080">
        <v>-122.320968</v>
      </c>
      <c r="J1080">
        <v>1</v>
      </c>
      <c r="K1080">
        <v>5</v>
      </c>
      <c r="L1080" t="s">
        <v>59</v>
      </c>
      <c r="M1080" t="s">
        <v>57</v>
      </c>
      <c r="N1080" t="s">
        <v>2743</v>
      </c>
      <c r="O1080" t="s">
        <v>57</v>
      </c>
      <c r="P1080" t="s">
        <v>57</v>
      </c>
      <c r="Q1080" t="s">
        <v>85</v>
      </c>
      <c r="R1080" t="s">
        <v>131</v>
      </c>
      <c r="S1080" t="s">
        <v>61</v>
      </c>
      <c r="T1080" t="s">
        <v>57</v>
      </c>
      <c r="U1080" t="s">
        <v>61</v>
      </c>
      <c r="V1080" t="s">
        <v>61</v>
      </c>
      <c r="W1080" t="s">
        <v>61</v>
      </c>
      <c r="X1080" t="s">
        <v>61</v>
      </c>
      <c r="Y1080" t="s">
        <v>61</v>
      </c>
      <c r="Z1080" t="s">
        <v>61</v>
      </c>
      <c r="AA1080" t="s">
        <v>77</v>
      </c>
      <c r="AB1080" t="s">
        <v>57</v>
      </c>
      <c r="AC1080" t="s">
        <v>87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88</v>
      </c>
      <c r="AK1080" t="s">
        <v>190</v>
      </c>
      <c r="AL1080" t="s">
        <v>191</v>
      </c>
      <c r="AM1080">
        <v>1</v>
      </c>
      <c r="AN1080">
        <v>0</v>
      </c>
      <c r="AO1080">
        <v>0</v>
      </c>
      <c r="AP1080" t="s">
        <v>91</v>
      </c>
      <c r="AQ1080" t="s">
        <v>92</v>
      </c>
      <c r="AR1080" t="s">
        <v>93</v>
      </c>
      <c r="AS1080">
        <v>1</v>
      </c>
      <c r="AT1080">
        <v>13984</v>
      </c>
      <c r="AU1080">
        <v>1</v>
      </c>
      <c r="AV1080">
        <v>1</v>
      </c>
      <c r="AW1080">
        <v>0</v>
      </c>
      <c r="AX1080">
        <v>78.75</v>
      </c>
      <c r="AY1080">
        <v>1</v>
      </c>
      <c r="AZ1080" t="s">
        <v>94</v>
      </c>
      <c r="BA1080">
        <v>9</v>
      </c>
      <c r="BB1080" t="s">
        <v>95</v>
      </c>
      <c r="BC1080">
        <v>1</v>
      </c>
    </row>
    <row r="1081" spans="1:55">
      <c r="A1081" t="s">
        <v>2744</v>
      </c>
      <c r="B1081" t="s">
        <v>73</v>
      </c>
      <c r="C1081">
        <v>20</v>
      </c>
      <c r="D1081" t="s">
        <v>61</v>
      </c>
      <c r="E1081">
        <v>0</v>
      </c>
      <c r="F1081" t="s">
        <v>2745</v>
      </c>
      <c r="G1081">
        <v>95722</v>
      </c>
      <c r="H1081">
        <v>39.003358</v>
      </c>
      <c r="I1081">
        <v>-121.022539</v>
      </c>
      <c r="J1081">
        <v>0</v>
      </c>
      <c r="K1081">
        <v>12</v>
      </c>
      <c r="L1081" t="s">
        <v>59</v>
      </c>
      <c r="M1081" t="s">
        <v>57</v>
      </c>
      <c r="N1081" t="s">
        <v>2746</v>
      </c>
      <c r="O1081" t="s">
        <v>57</v>
      </c>
      <c r="P1081" t="s">
        <v>57</v>
      </c>
      <c r="Q1081" t="s">
        <v>85</v>
      </c>
      <c r="R1081" t="s">
        <v>1048</v>
      </c>
      <c r="S1081" t="s">
        <v>61</v>
      </c>
      <c r="T1081" t="s">
        <v>61</v>
      </c>
      <c r="U1081" t="s">
        <v>61</v>
      </c>
      <c r="V1081" t="s">
        <v>57</v>
      </c>
      <c r="W1081" t="s">
        <v>57</v>
      </c>
      <c r="X1081" t="s">
        <v>57</v>
      </c>
      <c r="Y1081" t="s">
        <v>57</v>
      </c>
      <c r="Z1081" t="s">
        <v>61</v>
      </c>
      <c r="AA1081" t="s">
        <v>77</v>
      </c>
      <c r="AB1081" t="s">
        <v>57</v>
      </c>
      <c r="AC1081" t="s">
        <v>65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88</v>
      </c>
      <c r="AK1081" t="s">
        <v>89</v>
      </c>
      <c r="AL1081" t="s">
        <v>90</v>
      </c>
      <c r="AM1081">
        <v>1</v>
      </c>
      <c r="AN1081">
        <v>0</v>
      </c>
      <c r="AO1081">
        <v>0</v>
      </c>
      <c r="AP1081" t="s">
        <v>67</v>
      </c>
      <c r="AQ1081" t="s">
        <v>116</v>
      </c>
      <c r="AR1081" t="s">
        <v>105</v>
      </c>
      <c r="AS1081">
        <v>4</v>
      </c>
      <c r="AT1081">
        <v>3747</v>
      </c>
      <c r="AU1081">
        <v>1</v>
      </c>
      <c r="AV1081">
        <v>1</v>
      </c>
      <c r="AW1081">
        <v>0</v>
      </c>
      <c r="AX1081">
        <v>99.95</v>
      </c>
      <c r="AY1081">
        <v>2</v>
      </c>
      <c r="AZ1081" t="s">
        <v>70</v>
      </c>
      <c r="BA1081">
        <v>7</v>
      </c>
      <c r="BB1081" t="s">
        <v>95</v>
      </c>
      <c r="BC1081">
        <v>1</v>
      </c>
    </row>
    <row r="1082" spans="1:55">
      <c r="A1082" t="s">
        <v>2747</v>
      </c>
      <c r="B1082" t="s">
        <v>73</v>
      </c>
      <c r="C1082">
        <v>26</v>
      </c>
      <c r="D1082" t="s">
        <v>57</v>
      </c>
      <c r="E1082">
        <v>3</v>
      </c>
      <c r="F1082" t="s">
        <v>2748</v>
      </c>
      <c r="G1082">
        <v>93960</v>
      </c>
      <c r="H1082">
        <v>36.414216</v>
      </c>
      <c r="I1082">
        <v>-121.360597</v>
      </c>
      <c r="J1082">
        <v>1</v>
      </c>
      <c r="K1082">
        <v>57</v>
      </c>
      <c r="L1082" t="s">
        <v>59</v>
      </c>
      <c r="M1082" t="s">
        <v>57</v>
      </c>
      <c r="N1082" t="s">
        <v>2749</v>
      </c>
      <c r="O1082" t="s">
        <v>61</v>
      </c>
      <c r="P1082" t="s">
        <v>57</v>
      </c>
      <c r="Q1082" t="s">
        <v>85</v>
      </c>
      <c r="R1082" t="s">
        <v>115</v>
      </c>
      <c r="S1082" t="s">
        <v>61</v>
      </c>
      <c r="T1082" t="s">
        <v>57</v>
      </c>
      <c r="U1082" t="s">
        <v>57</v>
      </c>
      <c r="V1082" t="s">
        <v>61</v>
      </c>
      <c r="W1082" t="s">
        <v>57</v>
      </c>
      <c r="X1082" t="s">
        <v>57</v>
      </c>
      <c r="Y1082" t="s">
        <v>57</v>
      </c>
      <c r="Z1082" t="s">
        <v>57</v>
      </c>
      <c r="AA1082" t="s">
        <v>64</v>
      </c>
      <c r="AB1082" t="s">
        <v>57</v>
      </c>
      <c r="AC1082" t="s">
        <v>65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66</v>
      </c>
      <c r="AM1082">
        <v>0</v>
      </c>
      <c r="AN1082">
        <v>1</v>
      </c>
      <c r="AO1082">
        <v>0</v>
      </c>
      <c r="AP1082" t="s">
        <v>123</v>
      </c>
      <c r="AQ1082" t="s">
        <v>116</v>
      </c>
      <c r="AR1082" t="s">
        <v>105</v>
      </c>
      <c r="AS1082">
        <v>6</v>
      </c>
      <c r="AT1082">
        <v>13003</v>
      </c>
      <c r="AU1082">
        <v>1</v>
      </c>
      <c r="AV1082">
        <v>0</v>
      </c>
      <c r="AW1082">
        <v>1</v>
      </c>
      <c r="AX1082">
        <v>0</v>
      </c>
      <c r="AY1082">
        <v>6</v>
      </c>
      <c r="AZ1082" t="s">
        <v>125</v>
      </c>
      <c r="BA1082">
        <v>2</v>
      </c>
      <c r="BB1082" t="s">
        <v>126</v>
      </c>
      <c r="BC1082">
        <v>3</v>
      </c>
    </row>
    <row r="1083" spans="1:55">
      <c r="A1083" t="s">
        <v>2750</v>
      </c>
      <c r="B1083" t="s">
        <v>56</v>
      </c>
      <c r="C1083">
        <v>60</v>
      </c>
      <c r="D1083" t="s">
        <v>57</v>
      </c>
      <c r="E1083">
        <v>1</v>
      </c>
      <c r="F1083" t="s">
        <v>514</v>
      </c>
      <c r="G1083">
        <v>92027</v>
      </c>
      <c r="H1083">
        <v>33.141265</v>
      </c>
      <c r="I1083">
        <v>-116.967221</v>
      </c>
      <c r="J1083">
        <v>10</v>
      </c>
      <c r="K1083">
        <v>51</v>
      </c>
      <c r="L1083" t="s">
        <v>129</v>
      </c>
      <c r="M1083" t="s">
        <v>57</v>
      </c>
      <c r="N1083" t="s">
        <v>2751</v>
      </c>
      <c r="O1083" t="s">
        <v>61</v>
      </c>
      <c r="P1083" t="s">
        <v>61</v>
      </c>
      <c r="Q1083" t="s">
        <v>143</v>
      </c>
      <c r="R1083" t="s">
        <v>143</v>
      </c>
      <c r="S1083" t="s">
        <v>143</v>
      </c>
      <c r="T1083" t="s">
        <v>143</v>
      </c>
      <c r="U1083" t="s">
        <v>143</v>
      </c>
      <c r="V1083" t="s">
        <v>143</v>
      </c>
      <c r="W1083" t="s">
        <v>143</v>
      </c>
      <c r="X1083" t="s">
        <v>143</v>
      </c>
      <c r="Y1083" t="s">
        <v>143</v>
      </c>
      <c r="Z1083" t="s">
        <v>143</v>
      </c>
      <c r="AA1083" t="s">
        <v>122</v>
      </c>
      <c r="AB1083" t="s">
        <v>61</v>
      </c>
      <c r="AC1083" t="s">
        <v>65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66</v>
      </c>
      <c r="AM1083">
        <v>0</v>
      </c>
      <c r="AN1083">
        <v>1</v>
      </c>
      <c r="AO1083">
        <v>0</v>
      </c>
      <c r="AP1083" t="s">
        <v>123</v>
      </c>
      <c r="AQ1083" t="s">
        <v>124</v>
      </c>
      <c r="AR1083" t="s">
        <v>182</v>
      </c>
      <c r="AT1083">
        <v>48690</v>
      </c>
      <c r="AU1083">
        <v>1</v>
      </c>
      <c r="AV1083">
        <v>0</v>
      </c>
      <c r="AW1083">
        <v>1</v>
      </c>
      <c r="AX1083">
        <v>0</v>
      </c>
      <c r="AY1083">
        <v>6</v>
      </c>
      <c r="AZ1083" t="s">
        <v>125</v>
      </c>
      <c r="BA1083">
        <v>0</v>
      </c>
      <c r="BB1083" t="s">
        <v>71</v>
      </c>
      <c r="BC1083">
        <v>4</v>
      </c>
    </row>
    <row r="1084" spans="1:55">
      <c r="A1084" t="s">
        <v>2752</v>
      </c>
      <c r="B1084" t="s">
        <v>56</v>
      </c>
      <c r="C1084">
        <v>64</v>
      </c>
      <c r="D1084" t="s">
        <v>61</v>
      </c>
      <c r="E1084">
        <v>0</v>
      </c>
      <c r="F1084" t="s">
        <v>1276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83</v>
      </c>
      <c r="M1084" t="s">
        <v>57</v>
      </c>
      <c r="N1084" t="s">
        <v>2753</v>
      </c>
      <c r="O1084" t="s">
        <v>61</v>
      </c>
      <c r="P1084" t="s">
        <v>57</v>
      </c>
      <c r="Q1084" t="s">
        <v>62</v>
      </c>
      <c r="R1084" t="s">
        <v>174</v>
      </c>
      <c r="S1084" t="s">
        <v>57</v>
      </c>
      <c r="T1084" t="s">
        <v>57</v>
      </c>
      <c r="U1084" t="s">
        <v>61</v>
      </c>
      <c r="V1084" t="s">
        <v>61</v>
      </c>
      <c r="W1084" t="s">
        <v>61</v>
      </c>
      <c r="X1084" t="s">
        <v>61</v>
      </c>
      <c r="Y1084" t="s">
        <v>61</v>
      </c>
      <c r="Z1084" t="s">
        <v>57</v>
      </c>
      <c r="AA1084" t="s">
        <v>77</v>
      </c>
      <c r="AB1084" t="s">
        <v>61</v>
      </c>
      <c r="AC1084" t="s">
        <v>87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66</v>
      </c>
      <c r="AM1084">
        <v>0</v>
      </c>
      <c r="AN1084">
        <v>1</v>
      </c>
      <c r="AO1084">
        <v>0</v>
      </c>
      <c r="AP1084" t="s">
        <v>91</v>
      </c>
      <c r="AQ1084" t="s">
        <v>124</v>
      </c>
      <c r="AR1084" t="s">
        <v>69</v>
      </c>
      <c r="AS1084">
        <v>3</v>
      </c>
      <c r="AT1084">
        <v>4353</v>
      </c>
      <c r="AU1084">
        <v>1</v>
      </c>
      <c r="AV1084">
        <v>0</v>
      </c>
      <c r="AW1084">
        <v>1</v>
      </c>
      <c r="AX1084">
        <v>0</v>
      </c>
      <c r="AY1084">
        <v>1</v>
      </c>
      <c r="AZ1084" t="s">
        <v>94</v>
      </c>
      <c r="BA1084">
        <v>8</v>
      </c>
      <c r="BB1084" t="s">
        <v>95</v>
      </c>
      <c r="BC1084">
        <v>1</v>
      </c>
    </row>
    <row r="1085" spans="1:55">
      <c r="A1085" t="s">
        <v>2754</v>
      </c>
      <c r="B1085" t="s">
        <v>73</v>
      </c>
      <c r="C1085">
        <v>70</v>
      </c>
      <c r="D1085" t="s">
        <v>57</v>
      </c>
      <c r="E1085">
        <v>0</v>
      </c>
      <c r="F1085" t="s">
        <v>1196</v>
      </c>
      <c r="G1085">
        <v>93301</v>
      </c>
      <c r="H1085">
        <v>35.383937</v>
      </c>
      <c r="I1085">
        <v>-119.020428</v>
      </c>
      <c r="J1085">
        <v>2</v>
      </c>
      <c r="K1085">
        <v>70</v>
      </c>
      <c r="L1085" t="s">
        <v>119</v>
      </c>
      <c r="M1085" t="s">
        <v>57</v>
      </c>
      <c r="N1085" t="s">
        <v>2755</v>
      </c>
      <c r="O1085" t="s">
        <v>61</v>
      </c>
      <c r="P1085" t="s">
        <v>57</v>
      </c>
      <c r="Q1085" t="s">
        <v>85</v>
      </c>
      <c r="R1085" t="s">
        <v>131</v>
      </c>
      <c r="S1085" t="s">
        <v>57</v>
      </c>
      <c r="T1085" t="s">
        <v>57</v>
      </c>
      <c r="U1085" t="s">
        <v>57</v>
      </c>
      <c r="V1085" t="s">
        <v>61</v>
      </c>
      <c r="W1085" t="s">
        <v>57</v>
      </c>
      <c r="X1085" t="s">
        <v>57</v>
      </c>
      <c r="Y1085" t="s">
        <v>57</v>
      </c>
      <c r="Z1085" t="s">
        <v>57</v>
      </c>
      <c r="AA1085" t="s">
        <v>122</v>
      </c>
      <c r="AB1085" t="s">
        <v>61</v>
      </c>
      <c r="AC1085" t="s">
        <v>65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66</v>
      </c>
      <c r="AM1085">
        <v>0</v>
      </c>
      <c r="AN1085">
        <v>1</v>
      </c>
      <c r="AO1085">
        <v>0</v>
      </c>
      <c r="AP1085" t="s">
        <v>123</v>
      </c>
      <c r="AQ1085" t="s">
        <v>104</v>
      </c>
      <c r="AR1085" t="s">
        <v>105</v>
      </c>
      <c r="AS1085">
        <v>7</v>
      </c>
      <c r="AT1085">
        <v>12963</v>
      </c>
      <c r="AU1085">
        <v>1</v>
      </c>
      <c r="AV1085">
        <v>0</v>
      </c>
      <c r="AW1085">
        <v>1</v>
      </c>
      <c r="AX1085">
        <v>0</v>
      </c>
      <c r="AY1085">
        <v>6</v>
      </c>
      <c r="AZ1085" t="s">
        <v>125</v>
      </c>
      <c r="BA1085">
        <v>3</v>
      </c>
      <c r="BB1085" t="s">
        <v>126</v>
      </c>
      <c r="BC1085">
        <v>3</v>
      </c>
    </row>
    <row r="1086" spans="1:55">
      <c r="A1086" t="s">
        <v>2756</v>
      </c>
      <c r="B1086" t="s">
        <v>56</v>
      </c>
      <c r="C1086">
        <v>42</v>
      </c>
      <c r="D1086" t="s">
        <v>57</v>
      </c>
      <c r="E1086">
        <v>0</v>
      </c>
      <c r="F1086" t="s">
        <v>1294</v>
      </c>
      <c r="G1086">
        <v>95624</v>
      </c>
      <c r="H1086">
        <v>38.434138</v>
      </c>
      <c r="I1086">
        <v>-121.30587</v>
      </c>
      <c r="J1086">
        <v>1</v>
      </c>
      <c r="K1086">
        <v>30</v>
      </c>
      <c r="L1086" t="s">
        <v>59</v>
      </c>
      <c r="M1086" t="s">
        <v>57</v>
      </c>
      <c r="N1086" t="s">
        <v>2757</v>
      </c>
      <c r="O1086" t="s">
        <v>61</v>
      </c>
      <c r="P1086" t="s">
        <v>61</v>
      </c>
      <c r="Q1086" t="s">
        <v>143</v>
      </c>
      <c r="R1086" t="s">
        <v>143</v>
      </c>
      <c r="S1086" t="s">
        <v>143</v>
      </c>
      <c r="T1086" t="s">
        <v>143</v>
      </c>
      <c r="U1086" t="s">
        <v>143</v>
      </c>
      <c r="V1086" t="s">
        <v>143</v>
      </c>
      <c r="W1086" t="s">
        <v>143</v>
      </c>
      <c r="X1086" t="s">
        <v>143</v>
      </c>
      <c r="Y1086" t="s">
        <v>143</v>
      </c>
      <c r="Z1086" t="s">
        <v>143</v>
      </c>
      <c r="AA1086" t="s">
        <v>77</v>
      </c>
      <c r="AB1086" t="s">
        <v>61</v>
      </c>
      <c r="AC1086" t="s">
        <v>87</v>
      </c>
      <c r="AD1086">
        <v>19.65</v>
      </c>
      <c r="AE1086">
        <v>655.85</v>
      </c>
      <c r="AF1086">
        <v>0</v>
      </c>
      <c r="AG1086">
        <v>0</v>
      </c>
      <c r="AH1086">
        <v>460.8</v>
      </c>
      <c r="AI1086">
        <v>1116.65</v>
      </c>
      <c r="AJ1086" t="s">
        <v>88</v>
      </c>
      <c r="AK1086" t="s">
        <v>205</v>
      </c>
      <c r="AL1086" t="s">
        <v>329</v>
      </c>
      <c r="AM1086">
        <v>1</v>
      </c>
      <c r="AN1086">
        <v>0</v>
      </c>
      <c r="AO1086">
        <v>0</v>
      </c>
      <c r="AP1086" t="s">
        <v>164</v>
      </c>
      <c r="AQ1086" t="s">
        <v>78</v>
      </c>
      <c r="AR1086" t="s">
        <v>182</v>
      </c>
      <c r="AT1086">
        <v>38534</v>
      </c>
      <c r="AU1086">
        <v>1</v>
      </c>
      <c r="AV1086">
        <v>1</v>
      </c>
      <c r="AW1086">
        <v>0</v>
      </c>
      <c r="AX1086">
        <v>19.65</v>
      </c>
      <c r="AY1086">
        <v>4</v>
      </c>
      <c r="AZ1086" t="s">
        <v>165</v>
      </c>
      <c r="BA1086">
        <v>4</v>
      </c>
      <c r="BB1086" t="s">
        <v>80</v>
      </c>
      <c r="BC1086">
        <v>2</v>
      </c>
    </row>
    <row r="1087" spans="1:55">
      <c r="A1087" t="s">
        <v>2758</v>
      </c>
      <c r="B1087" t="s">
        <v>73</v>
      </c>
      <c r="C1087">
        <v>31</v>
      </c>
      <c r="D1087" t="s">
        <v>61</v>
      </c>
      <c r="E1087">
        <v>0</v>
      </c>
      <c r="F1087" t="s">
        <v>2759</v>
      </c>
      <c r="G1087">
        <v>95323</v>
      </c>
      <c r="H1087">
        <v>37.605926</v>
      </c>
      <c r="I1087">
        <v>-120.69955</v>
      </c>
      <c r="J1087">
        <v>0</v>
      </c>
      <c r="K1087">
        <v>7</v>
      </c>
      <c r="L1087" t="s">
        <v>83</v>
      </c>
      <c r="M1087" t="s">
        <v>57</v>
      </c>
      <c r="N1087" t="s">
        <v>2760</v>
      </c>
      <c r="O1087" t="s">
        <v>57</v>
      </c>
      <c r="P1087" t="s">
        <v>57</v>
      </c>
      <c r="Q1087" t="s">
        <v>85</v>
      </c>
      <c r="R1087" t="s">
        <v>254</v>
      </c>
      <c r="S1087" t="s">
        <v>61</v>
      </c>
      <c r="T1087" t="s">
        <v>61</v>
      </c>
      <c r="U1087" t="s">
        <v>57</v>
      </c>
      <c r="V1087" t="s">
        <v>61</v>
      </c>
      <c r="W1087" t="s">
        <v>57</v>
      </c>
      <c r="X1087" t="s">
        <v>61</v>
      </c>
      <c r="Y1087" t="s">
        <v>61</v>
      </c>
      <c r="Z1087" t="s">
        <v>57</v>
      </c>
      <c r="AA1087" t="s">
        <v>77</v>
      </c>
      <c r="AB1087" t="s">
        <v>57</v>
      </c>
      <c r="AC1087" t="s">
        <v>87</v>
      </c>
      <c r="AD1087">
        <v>90.45</v>
      </c>
      <c r="AE1087">
        <v>593.45</v>
      </c>
      <c r="AF1087">
        <v>0</v>
      </c>
      <c r="AG1087">
        <v>0</v>
      </c>
      <c r="AH1087">
        <v>251.37</v>
      </c>
      <c r="AI1087">
        <v>844.8200000000001</v>
      </c>
      <c r="AJ1087" t="s">
        <v>88</v>
      </c>
      <c r="AK1087" t="s">
        <v>89</v>
      </c>
      <c r="AL1087" t="s">
        <v>181</v>
      </c>
      <c r="AM1087">
        <v>1</v>
      </c>
      <c r="AN1087">
        <v>0</v>
      </c>
      <c r="AO1087">
        <v>0</v>
      </c>
      <c r="AP1087" t="s">
        <v>67</v>
      </c>
      <c r="AQ1087" t="s">
        <v>68</v>
      </c>
      <c r="AR1087" t="s">
        <v>105</v>
      </c>
      <c r="AS1087">
        <v>3</v>
      </c>
      <c r="AT1087">
        <v>1055</v>
      </c>
      <c r="AU1087">
        <v>1</v>
      </c>
      <c r="AV1087">
        <v>1</v>
      </c>
      <c r="AW1087">
        <v>0</v>
      </c>
      <c r="AX1087">
        <v>90.45</v>
      </c>
      <c r="AY1087">
        <v>2</v>
      </c>
      <c r="AZ1087" t="s">
        <v>70</v>
      </c>
      <c r="BA1087">
        <v>7</v>
      </c>
      <c r="BB1087" t="s">
        <v>95</v>
      </c>
      <c r="BC1087">
        <v>1</v>
      </c>
    </row>
    <row r="1088" spans="1:55">
      <c r="A1088" t="s">
        <v>2761</v>
      </c>
      <c r="B1088" t="s">
        <v>73</v>
      </c>
      <c r="C1088">
        <v>66</v>
      </c>
      <c r="D1088" t="s">
        <v>61</v>
      </c>
      <c r="E1088">
        <v>0</v>
      </c>
      <c r="F1088" t="s">
        <v>2762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59</v>
      </c>
      <c r="M1088" t="s">
        <v>57</v>
      </c>
      <c r="N1088" t="s">
        <v>2763</v>
      </c>
      <c r="O1088" t="s">
        <v>61</v>
      </c>
      <c r="P1088" t="s">
        <v>57</v>
      </c>
      <c r="Q1088" t="s">
        <v>85</v>
      </c>
      <c r="R1088" t="s">
        <v>63</v>
      </c>
      <c r="S1088" t="s">
        <v>57</v>
      </c>
      <c r="T1088" t="s">
        <v>61</v>
      </c>
      <c r="U1088" t="s">
        <v>61</v>
      </c>
      <c r="V1088" t="s">
        <v>61</v>
      </c>
      <c r="W1088" t="s">
        <v>61</v>
      </c>
      <c r="X1088" t="s">
        <v>57</v>
      </c>
      <c r="Y1088" t="s">
        <v>57</v>
      </c>
      <c r="Z1088" t="s">
        <v>57</v>
      </c>
      <c r="AA1088" t="s">
        <v>77</v>
      </c>
      <c r="AB1088" t="s">
        <v>57</v>
      </c>
      <c r="AC1088" t="s">
        <v>87</v>
      </c>
      <c r="AD1088">
        <v>87.3</v>
      </c>
      <c r="AE1088">
        <v>1637.3</v>
      </c>
      <c r="AF1088">
        <v>0</v>
      </c>
      <c r="AG1088">
        <v>0</v>
      </c>
      <c r="AH1088">
        <v>566.2</v>
      </c>
      <c r="AI1088">
        <v>2203.5</v>
      </c>
      <c r="AJ1088" t="s">
        <v>66</v>
      </c>
      <c r="AM1088">
        <v>0</v>
      </c>
      <c r="AN1088">
        <v>1</v>
      </c>
      <c r="AO1088">
        <v>0</v>
      </c>
      <c r="AP1088" t="s">
        <v>103</v>
      </c>
      <c r="AQ1088" t="s">
        <v>124</v>
      </c>
      <c r="AR1088" t="s">
        <v>93</v>
      </c>
      <c r="AS1088">
        <v>4</v>
      </c>
      <c r="AT1088">
        <v>25805</v>
      </c>
      <c r="AU1088">
        <v>1</v>
      </c>
      <c r="AV1088">
        <v>0</v>
      </c>
      <c r="AW1088">
        <v>1</v>
      </c>
      <c r="AX1088">
        <v>0</v>
      </c>
      <c r="AY1088">
        <v>3</v>
      </c>
      <c r="AZ1088" t="s">
        <v>106</v>
      </c>
      <c r="BA1088">
        <v>7</v>
      </c>
      <c r="BB1088" t="s">
        <v>95</v>
      </c>
      <c r="BC1088">
        <v>1</v>
      </c>
    </row>
    <row r="1089" spans="1:55">
      <c r="A1089" t="s">
        <v>2764</v>
      </c>
      <c r="B1089" t="s">
        <v>73</v>
      </c>
      <c r="C1089">
        <v>26</v>
      </c>
      <c r="D1089" t="s">
        <v>61</v>
      </c>
      <c r="E1089">
        <v>0</v>
      </c>
      <c r="F1089" t="s">
        <v>523</v>
      </c>
      <c r="G1089">
        <v>95821</v>
      </c>
      <c r="H1089">
        <v>38.625096</v>
      </c>
      <c r="I1089">
        <v>-121.383658</v>
      </c>
      <c r="J1089">
        <v>0</v>
      </c>
      <c r="K1089">
        <v>1</v>
      </c>
      <c r="L1089" t="s">
        <v>83</v>
      </c>
      <c r="M1089" t="s">
        <v>57</v>
      </c>
      <c r="N1089" t="s">
        <v>2765</v>
      </c>
      <c r="O1089" t="s">
        <v>57</v>
      </c>
      <c r="P1089" t="s">
        <v>57</v>
      </c>
      <c r="Q1089" t="s">
        <v>62</v>
      </c>
      <c r="R1089" t="s">
        <v>304</v>
      </c>
      <c r="S1089" t="s">
        <v>61</v>
      </c>
      <c r="T1089" t="s">
        <v>57</v>
      </c>
      <c r="U1089" t="s">
        <v>61</v>
      </c>
      <c r="V1089" t="s">
        <v>57</v>
      </c>
      <c r="W1089" t="s">
        <v>61</v>
      </c>
      <c r="X1089" t="s">
        <v>61</v>
      </c>
      <c r="Y1089" t="s">
        <v>61</v>
      </c>
      <c r="Z1089" t="s">
        <v>57</v>
      </c>
      <c r="AA1089" t="s">
        <v>77</v>
      </c>
      <c r="AB1089" t="s">
        <v>61</v>
      </c>
      <c r="AC1089" t="s">
        <v>307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88</v>
      </c>
      <c r="AK1089" t="s">
        <v>89</v>
      </c>
      <c r="AL1089" t="s">
        <v>90</v>
      </c>
      <c r="AM1089">
        <v>1</v>
      </c>
      <c r="AN1089">
        <v>0</v>
      </c>
      <c r="AO1089">
        <v>0</v>
      </c>
      <c r="AP1089" t="s">
        <v>91</v>
      </c>
      <c r="AQ1089" t="s">
        <v>116</v>
      </c>
      <c r="AR1089" t="s">
        <v>69</v>
      </c>
      <c r="AS1089">
        <v>3</v>
      </c>
      <c r="AT1089">
        <v>35426</v>
      </c>
      <c r="AU1089">
        <v>1</v>
      </c>
      <c r="AV1089">
        <v>1</v>
      </c>
      <c r="AW1089">
        <v>0</v>
      </c>
      <c r="AX1089">
        <v>60.1</v>
      </c>
      <c r="AY1089">
        <v>1</v>
      </c>
      <c r="AZ1089" t="s">
        <v>94</v>
      </c>
      <c r="BA1089">
        <v>8</v>
      </c>
      <c r="BB1089" t="s">
        <v>95</v>
      </c>
      <c r="BC1089">
        <v>1</v>
      </c>
    </row>
    <row r="1090" spans="1:55">
      <c r="A1090" t="s">
        <v>2766</v>
      </c>
      <c r="B1090" t="s">
        <v>73</v>
      </c>
      <c r="C1090">
        <v>60</v>
      </c>
      <c r="D1090" t="s">
        <v>61</v>
      </c>
      <c r="E1090">
        <v>0</v>
      </c>
      <c r="F1090" t="s">
        <v>108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59</v>
      </c>
      <c r="M1090" t="s">
        <v>57</v>
      </c>
      <c r="N1090" t="s">
        <v>2767</v>
      </c>
      <c r="O1090" t="s">
        <v>57</v>
      </c>
      <c r="P1090" t="s">
        <v>57</v>
      </c>
      <c r="Q1090" t="s">
        <v>62</v>
      </c>
      <c r="R1090" t="s">
        <v>250</v>
      </c>
      <c r="S1090" t="s">
        <v>61</v>
      </c>
      <c r="T1090" t="s">
        <v>57</v>
      </c>
      <c r="U1090" t="s">
        <v>57</v>
      </c>
      <c r="V1090" t="s">
        <v>57</v>
      </c>
      <c r="W1090" t="s">
        <v>57</v>
      </c>
      <c r="X1090" t="s">
        <v>57</v>
      </c>
      <c r="Y1090" t="s">
        <v>57</v>
      </c>
      <c r="Z1090" t="s">
        <v>57</v>
      </c>
      <c r="AA1090" t="s">
        <v>77</v>
      </c>
      <c r="AB1090" t="s">
        <v>57</v>
      </c>
      <c r="AC1090" t="s">
        <v>307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88</v>
      </c>
      <c r="AK1090" t="s">
        <v>205</v>
      </c>
      <c r="AL1090" t="s">
        <v>329</v>
      </c>
      <c r="AM1090">
        <v>1</v>
      </c>
      <c r="AN1090">
        <v>0</v>
      </c>
      <c r="AO1090">
        <v>0</v>
      </c>
      <c r="AP1090" t="s">
        <v>67</v>
      </c>
      <c r="AQ1090" t="s">
        <v>124</v>
      </c>
      <c r="AR1090" t="s">
        <v>105</v>
      </c>
      <c r="AS1090">
        <v>7</v>
      </c>
      <c r="AT1090">
        <v>42853</v>
      </c>
      <c r="AU1090">
        <v>1</v>
      </c>
      <c r="AV1090">
        <v>1</v>
      </c>
      <c r="AW1090">
        <v>0</v>
      </c>
      <c r="AX1090">
        <v>112.95</v>
      </c>
      <c r="AY1090">
        <v>2</v>
      </c>
      <c r="AZ1090" t="s">
        <v>70</v>
      </c>
      <c r="BA1090">
        <v>5</v>
      </c>
      <c r="BB1090" t="s">
        <v>80</v>
      </c>
      <c r="BC1090">
        <v>2</v>
      </c>
    </row>
    <row r="1091" spans="1:55">
      <c r="A1091" t="s">
        <v>2768</v>
      </c>
      <c r="B1091" t="s">
        <v>73</v>
      </c>
      <c r="C1091">
        <v>36</v>
      </c>
      <c r="D1091" t="s">
        <v>61</v>
      </c>
      <c r="E1091">
        <v>0</v>
      </c>
      <c r="F1091" t="s">
        <v>259</v>
      </c>
      <c r="G1091">
        <v>95404</v>
      </c>
      <c r="H1091">
        <v>38.526941</v>
      </c>
      <c r="I1091">
        <v>-122.709096</v>
      </c>
      <c r="J1091">
        <v>0</v>
      </c>
      <c r="K1091">
        <v>17</v>
      </c>
      <c r="L1091" t="s">
        <v>98</v>
      </c>
      <c r="M1091" t="s">
        <v>57</v>
      </c>
      <c r="N1091" t="s">
        <v>2769</v>
      </c>
      <c r="O1091" t="s">
        <v>61</v>
      </c>
      <c r="P1091" t="s">
        <v>57</v>
      </c>
      <c r="Q1091" t="s">
        <v>62</v>
      </c>
      <c r="R1091" t="s">
        <v>275</v>
      </c>
      <c r="S1091" t="s">
        <v>61</v>
      </c>
      <c r="T1091" t="s">
        <v>61</v>
      </c>
      <c r="U1091" t="s">
        <v>61</v>
      </c>
      <c r="V1091" t="s">
        <v>57</v>
      </c>
      <c r="W1091" t="s">
        <v>61</v>
      </c>
      <c r="X1091" t="s">
        <v>61</v>
      </c>
      <c r="Y1091" t="s">
        <v>61</v>
      </c>
      <c r="Z1091" t="s">
        <v>57</v>
      </c>
      <c r="AA1091" t="s">
        <v>77</v>
      </c>
      <c r="AB1091" t="s">
        <v>61</v>
      </c>
      <c r="AC1091" t="s">
        <v>307</v>
      </c>
      <c r="AD1091">
        <v>51.5</v>
      </c>
      <c r="AE1091">
        <v>900.5</v>
      </c>
      <c r="AF1091">
        <v>35.34</v>
      </c>
      <c r="AG1091">
        <v>0</v>
      </c>
      <c r="AH1091">
        <v>792.2</v>
      </c>
      <c r="AI1091">
        <v>1657.36</v>
      </c>
      <c r="AJ1091" t="s">
        <v>88</v>
      </c>
      <c r="AK1091" t="s">
        <v>101</v>
      </c>
      <c r="AL1091" t="s">
        <v>884</v>
      </c>
      <c r="AM1091">
        <v>1</v>
      </c>
      <c r="AN1091">
        <v>0</v>
      </c>
      <c r="AO1091">
        <v>0</v>
      </c>
      <c r="AP1091" t="s">
        <v>103</v>
      </c>
      <c r="AQ1091" t="s">
        <v>68</v>
      </c>
      <c r="AR1091" t="s">
        <v>69</v>
      </c>
      <c r="AS1091">
        <v>2</v>
      </c>
      <c r="AT1091">
        <v>35057</v>
      </c>
      <c r="AU1091">
        <v>1</v>
      </c>
      <c r="AV1091">
        <v>1</v>
      </c>
      <c r="AW1091">
        <v>0</v>
      </c>
      <c r="AX1091">
        <v>51.5</v>
      </c>
      <c r="AY1091">
        <v>3</v>
      </c>
      <c r="AZ1091" t="s">
        <v>106</v>
      </c>
      <c r="BA1091">
        <v>5</v>
      </c>
      <c r="BB1091" t="s">
        <v>80</v>
      </c>
      <c r="BC1091">
        <v>2</v>
      </c>
    </row>
    <row r="1092" spans="1:55">
      <c r="A1092" t="s">
        <v>2770</v>
      </c>
      <c r="B1092" t="s">
        <v>73</v>
      </c>
      <c r="C1092">
        <v>79</v>
      </c>
      <c r="D1092" t="s">
        <v>57</v>
      </c>
      <c r="E1092">
        <v>0</v>
      </c>
      <c r="F1092" t="s">
        <v>1038</v>
      </c>
      <c r="G1092">
        <v>93101</v>
      </c>
      <c r="H1092">
        <v>34.419203</v>
      </c>
      <c r="I1092">
        <v>-119.710008</v>
      </c>
      <c r="J1092">
        <v>1</v>
      </c>
      <c r="K1092">
        <v>66</v>
      </c>
      <c r="L1092" t="s">
        <v>119</v>
      </c>
      <c r="M1092" t="s">
        <v>57</v>
      </c>
      <c r="N1092" t="s">
        <v>1365</v>
      </c>
      <c r="O1092" t="s">
        <v>57</v>
      </c>
      <c r="P1092" t="s">
        <v>57</v>
      </c>
      <c r="Q1092" t="s">
        <v>85</v>
      </c>
      <c r="R1092" t="s">
        <v>332</v>
      </c>
      <c r="S1092" t="s">
        <v>61</v>
      </c>
      <c r="T1092" t="s">
        <v>61</v>
      </c>
      <c r="U1092" t="s">
        <v>57</v>
      </c>
      <c r="V1092" t="s">
        <v>61</v>
      </c>
      <c r="W1092" t="s">
        <v>57</v>
      </c>
      <c r="X1092" t="s">
        <v>57</v>
      </c>
      <c r="Y1092" t="s">
        <v>61</v>
      </c>
      <c r="Z1092" t="s">
        <v>57</v>
      </c>
      <c r="AA1092" t="s">
        <v>77</v>
      </c>
      <c r="AB1092" t="s">
        <v>57</v>
      </c>
      <c r="AC1092" t="s">
        <v>65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88</v>
      </c>
      <c r="AK1092" t="s">
        <v>89</v>
      </c>
      <c r="AL1092" t="s">
        <v>90</v>
      </c>
      <c r="AM1092">
        <v>1</v>
      </c>
      <c r="AN1092">
        <v>0</v>
      </c>
      <c r="AO1092">
        <v>0</v>
      </c>
      <c r="AP1092" t="s">
        <v>123</v>
      </c>
      <c r="AQ1092" t="s">
        <v>104</v>
      </c>
      <c r="AR1092" t="s">
        <v>105</v>
      </c>
      <c r="AS1092">
        <v>4</v>
      </c>
      <c r="AT1092">
        <v>31727</v>
      </c>
      <c r="AU1092">
        <v>1</v>
      </c>
      <c r="AV1092">
        <v>1</v>
      </c>
      <c r="AW1092">
        <v>0</v>
      </c>
      <c r="AX1092">
        <v>99.5</v>
      </c>
      <c r="AY1092">
        <v>6</v>
      </c>
      <c r="AZ1092" t="s">
        <v>125</v>
      </c>
      <c r="BA1092">
        <v>6</v>
      </c>
      <c r="BB1092" t="s">
        <v>95</v>
      </c>
      <c r="BC1092">
        <v>1</v>
      </c>
    </row>
    <row r="1093" spans="1:55">
      <c r="A1093" t="s">
        <v>2771</v>
      </c>
      <c r="B1093" t="s">
        <v>73</v>
      </c>
      <c r="C1093">
        <v>26</v>
      </c>
      <c r="D1093" t="s">
        <v>61</v>
      </c>
      <c r="E1093">
        <v>0</v>
      </c>
      <c r="F1093" t="s">
        <v>252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59</v>
      </c>
      <c r="M1093" t="s">
        <v>57</v>
      </c>
      <c r="N1093" t="s">
        <v>2772</v>
      </c>
      <c r="O1093" t="s">
        <v>61</v>
      </c>
      <c r="P1093" t="s">
        <v>57</v>
      </c>
      <c r="Q1093" t="s">
        <v>135</v>
      </c>
      <c r="R1093" t="s">
        <v>147</v>
      </c>
      <c r="S1093" t="s">
        <v>61</v>
      </c>
      <c r="T1093" t="s">
        <v>61</v>
      </c>
      <c r="U1093" t="s">
        <v>61</v>
      </c>
      <c r="V1093" t="s">
        <v>61</v>
      </c>
      <c r="W1093" t="s">
        <v>61</v>
      </c>
      <c r="X1093" t="s">
        <v>61</v>
      </c>
      <c r="Y1093" t="s">
        <v>61</v>
      </c>
      <c r="Z1093" t="s">
        <v>57</v>
      </c>
      <c r="AA1093" t="s">
        <v>77</v>
      </c>
      <c r="AB1093" t="s">
        <v>57</v>
      </c>
      <c r="AC1093" t="s">
        <v>87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88</v>
      </c>
      <c r="AK1093" t="s">
        <v>190</v>
      </c>
      <c r="AL1093" t="s">
        <v>191</v>
      </c>
      <c r="AM1093">
        <v>1</v>
      </c>
      <c r="AN1093">
        <v>0</v>
      </c>
      <c r="AO1093">
        <v>0</v>
      </c>
      <c r="AP1093" t="s">
        <v>91</v>
      </c>
      <c r="AQ1093" t="s">
        <v>116</v>
      </c>
      <c r="AR1093" t="s">
        <v>137</v>
      </c>
      <c r="AS1093">
        <v>1</v>
      </c>
      <c r="AT1093">
        <v>47224</v>
      </c>
      <c r="AU1093">
        <v>1</v>
      </c>
      <c r="AV1093">
        <v>1</v>
      </c>
      <c r="AW1093">
        <v>0</v>
      </c>
      <c r="AX1093">
        <v>45.35</v>
      </c>
      <c r="AY1093">
        <v>1</v>
      </c>
      <c r="AZ1093" t="s">
        <v>94</v>
      </c>
      <c r="BA1093">
        <v>8</v>
      </c>
      <c r="BB1093" t="s">
        <v>95</v>
      </c>
      <c r="BC1093">
        <v>1</v>
      </c>
    </row>
    <row r="1094" spans="1:55">
      <c r="A1094" t="s">
        <v>2773</v>
      </c>
      <c r="B1094" t="s">
        <v>73</v>
      </c>
      <c r="C1094">
        <v>76</v>
      </c>
      <c r="D1094" t="s">
        <v>57</v>
      </c>
      <c r="E1094">
        <v>0</v>
      </c>
      <c r="F1094" t="s">
        <v>701</v>
      </c>
      <c r="G1094">
        <v>90804</v>
      </c>
      <c r="H1094">
        <v>33.783047</v>
      </c>
      <c r="I1094">
        <v>-118.1486</v>
      </c>
      <c r="J1094">
        <v>7</v>
      </c>
      <c r="K1094">
        <v>51</v>
      </c>
      <c r="L1094" t="s">
        <v>129</v>
      </c>
      <c r="M1094" t="s">
        <v>57</v>
      </c>
      <c r="N1094" t="s">
        <v>1430</v>
      </c>
      <c r="O1094" t="s">
        <v>57</v>
      </c>
      <c r="P1094" t="s">
        <v>57</v>
      </c>
      <c r="Q1094" t="s">
        <v>85</v>
      </c>
      <c r="R1094" t="s">
        <v>76</v>
      </c>
      <c r="S1094" t="s">
        <v>57</v>
      </c>
      <c r="T1094" t="s">
        <v>61</v>
      </c>
      <c r="U1094" t="s">
        <v>57</v>
      </c>
      <c r="V1094" t="s">
        <v>61</v>
      </c>
      <c r="W1094" t="s">
        <v>61</v>
      </c>
      <c r="X1094" t="s">
        <v>57</v>
      </c>
      <c r="Y1094" t="s">
        <v>61</v>
      </c>
      <c r="Z1094" t="s">
        <v>57</v>
      </c>
      <c r="AA1094" t="s">
        <v>64</v>
      </c>
      <c r="AB1094" t="s">
        <v>57</v>
      </c>
      <c r="AC1094" t="s">
        <v>87</v>
      </c>
      <c r="AD1094">
        <v>93.65000000000001</v>
      </c>
      <c r="AE1094">
        <v>4839.15</v>
      </c>
      <c r="AF1094">
        <v>0</v>
      </c>
      <c r="AG1094">
        <v>0</v>
      </c>
      <c r="AH1094">
        <v>112.71</v>
      </c>
      <c r="AI1094">
        <v>4951.86</v>
      </c>
      <c r="AJ1094" t="s">
        <v>66</v>
      </c>
      <c r="AM1094">
        <v>0</v>
      </c>
      <c r="AN1094">
        <v>1</v>
      </c>
      <c r="AO1094">
        <v>0</v>
      </c>
      <c r="AP1094" t="s">
        <v>123</v>
      </c>
      <c r="AQ1094" t="s">
        <v>104</v>
      </c>
      <c r="AR1094" t="s">
        <v>105</v>
      </c>
      <c r="AS1094">
        <v>4</v>
      </c>
      <c r="AT1094">
        <v>43467</v>
      </c>
      <c r="AU1094">
        <v>1</v>
      </c>
      <c r="AV1094">
        <v>0</v>
      </c>
      <c r="AW1094">
        <v>1</v>
      </c>
      <c r="AX1094">
        <v>0</v>
      </c>
      <c r="AY1094">
        <v>6</v>
      </c>
      <c r="AZ1094" t="s">
        <v>125</v>
      </c>
      <c r="BA1094">
        <v>3</v>
      </c>
      <c r="BB1094" t="s">
        <v>126</v>
      </c>
      <c r="BC1094">
        <v>3</v>
      </c>
    </row>
    <row r="1095" spans="1:55">
      <c r="A1095" t="s">
        <v>2774</v>
      </c>
      <c r="B1095" t="s">
        <v>73</v>
      </c>
      <c r="C1095">
        <v>38</v>
      </c>
      <c r="D1095" t="s">
        <v>61</v>
      </c>
      <c r="E1095">
        <v>0</v>
      </c>
      <c r="F1095" t="s">
        <v>404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59</v>
      </c>
      <c r="M1095" t="s">
        <v>57</v>
      </c>
      <c r="N1095" t="s">
        <v>2775</v>
      </c>
      <c r="O1095" t="s">
        <v>57</v>
      </c>
      <c r="P1095" t="s">
        <v>57</v>
      </c>
      <c r="Q1095" t="s">
        <v>85</v>
      </c>
      <c r="R1095" t="s">
        <v>63</v>
      </c>
      <c r="S1095" t="s">
        <v>61</v>
      </c>
      <c r="T1095" t="s">
        <v>61</v>
      </c>
      <c r="U1095" t="s">
        <v>57</v>
      </c>
      <c r="V1095" t="s">
        <v>61</v>
      </c>
      <c r="W1095" t="s">
        <v>61</v>
      </c>
      <c r="X1095" t="s">
        <v>61</v>
      </c>
      <c r="Y1095" t="s">
        <v>61</v>
      </c>
      <c r="Z1095" t="s">
        <v>57</v>
      </c>
      <c r="AA1095" t="s">
        <v>77</v>
      </c>
      <c r="AB1095" t="s">
        <v>61</v>
      </c>
      <c r="AC1095" t="s">
        <v>65</v>
      </c>
      <c r="AD1095">
        <v>80</v>
      </c>
      <c r="AE1095">
        <v>4242.35</v>
      </c>
      <c r="AF1095">
        <v>0</v>
      </c>
      <c r="AG1095">
        <v>0</v>
      </c>
      <c r="AH1095">
        <v>286.62</v>
      </c>
      <c r="AI1095">
        <v>4528.97</v>
      </c>
      <c r="AJ1095" t="s">
        <v>88</v>
      </c>
      <c r="AK1095" t="s">
        <v>101</v>
      </c>
      <c r="AL1095" t="s">
        <v>937</v>
      </c>
      <c r="AM1095">
        <v>1</v>
      </c>
      <c r="AN1095">
        <v>0</v>
      </c>
      <c r="AO1095">
        <v>0</v>
      </c>
      <c r="AP1095" t="s">
        <v>123</v>
      </c>
      <c r="AQ1095" t="s">
        <v>68</v>
      </c>
      <c r="AR1095" t="s">
        <v>93</v>
      </c>
      <c r="AS1095">
        <v>2</v>
      </c>
      <c r="AT1095">
        <v>42239</v>
      </c>
      <c r="AU1095">
        <v>1</v>
      </c>
      <c r="AV1095">
        <v>1</v>
      </c>
      <c r="AW1095">
        <v>0</v>
      </c>
      <c r="AX1095">
        <v>80</v>
      </c>
      <c r="AY1095">
        <v>6</v>
      </c>
      <c r="AZ1095" t="s">
        <v>125</v>
      </c>
      <c r="BA1095">
        <v>7</v>
      </c>
      <c r="BB1095" t="s">
        <v>95</v>
      </c>
      <c r="BC1095">
        <v>1</v>
      </c>
    </row>
    <row r="1096" spans="1:55">
      <c r="A1096" t="s">
        <v>2776</v>
      </c>
      <c r="B1096" t="s">
        <v>56</v>
      </c>
      <c r="C1096">
        <v>44</v>
      </c>
      <c r="D1096" t="s">
        <v>57</v>
      </c>
      <c r="E1096">
        <v>0</v>
      </c>
      <c r="F1096" t="s">
        <v>782</v>
      </c>
      <c r="G1096">
        <v>92021</v>
      </c>
      <c r="H1096">
        <v>32.832706</v>
      </c>
      <c r="I1096">
        <v>-116.873258</v>
      </c>
      <c r="J1096">
        <v>10</v>
      </c>
      <c r="K1096">
        <v>71</v>
      </c>
      <c r="L1096" t="s">
        <v>59</v>
      </c>
      <c r="M1096" t="s">
        <v>57</v>
      </c>
      <c r="N1096" t="s">
        <v>393</v>
      </c>
      <c r="O1096" t="s">
        <v>61</v>
      </c>
      <c r="P1096" t="s">
        <v>61</v>
      </c>
      <c r="Q1096" t="s">
        <v>143</v>
      </c>
      <c r="R1096" t="s">
        <v>143</v>
      </c>
      <c r="S1096" t="s">
        <v>143</v>
      </c>
      <c r="T1096" t="s">
        <v>143</v>
      </c>
      <c r="U1096" t="s">
        <v>143</v>
      </c>
      <c r="V1096" t="s">
        <v>143</v>
      </c>
      <c r="W1096" t="s">
        <v>143</v>
      </c>
      <c r="X1096" t="s">
        <v>143</v>
      </c>
      <c r="Y1096" t="s">
        <v>143</v>
      </c>
      <c r="Z1096" t="s">
        <v>143</v>
      </c>
      <c r="AA1096" t="s">
        <v>122</v>
      </c>
      <c r="AB1096" t="s">
        <v>61</v>
      </c>
      <c r="AC1096" t="s">
        <v>65</v>
      </c>
      <c r="AD1096">
        <v>19.85</v>
      </c>
      <c r="AE1096">
        <v>1379.6</v>
      </c>
      <c r="AF1096">
        <v>0</v>
      </c>
      <c r="AG1096">
        <v>0</v>
      </c>
      <c r="AH1096">
        <v>1307.11</v>
      </c>
      <c r="AI1096">
        <v>2686.71</v>
      </c>
      <c r="AJ1096" t="s">
        <v>66</v>
      </c>
      <c r="AM1096">
        <v>0</v>
      </c>
      <c r="AN1096">
        <v>1</v>
      </c>
      <c r="AO1096">
        <v>0</v>
      </c>
      <c r="AP1096" t="s">
        <v>123</v>
      </c>
      <c r="AQ1096" t="s">
        <v>78</v>
      </c>
      <c r="AR1096" t="s">
        <v>182</v>
      </c>
      <c r="AT1096">
        <v>61872</v>
      </c>
      <c r="AU1096">
        <v>1</v>
      </c>
      <c r="AV1096">
        <v>0</v>
      </c>
      <c r="AW1096">
        <v>1</v>
      </c>
      <c r="AX1096">
        <v>0</v>
      </c>
      <c r="AY1096">
        <v>6</v>
      </c>
      <c r="AZ1096" t="s">
        <v>125</v>
      </c>
      <c r="BA1096">
        <v>1</v>
      </c>
      <c r="BB1096" t="s">
        <v>71</v>
      </c>
      <c r="BC1096">
        <v>4</v>
      </c>
    </row>
    <row r="1097" spans="1:55">
      <c r="A1097" t="s">
        <v>2777</v>
      </c>
      <c r="B1097" t="s">
        <v>73</v>
      </c>
      <c r="C1097">
        <v>53</v>
      </c>
      <c r="D1097" t="s">
        <v>61</v>
      </c>
      <c r="E1097">
        <v>0</v>
      </c>
      <c r="F1097" t="s">
        <v>605</v>
      </c>
      <c r="G1097">
        <v>91773</v>
      </c>
      <c r="H1097">
        <v>34.102119</v>
      </c>
      <c r="I1097">
        <v>-117.815532</v>
      </c>
      <c r="J1097">
        <v>0</v>
      </c>
      <c r="K1097">
        <v>35</v>
      </c>
      <c r="L1097" t="s">
        <v>216</v>
      </c>
      <c r="M1097" t="s">
        <v>57</v>
      </c>
      <c r="N1097" t="s">
        <v>1467</v>
      </c>
      <c r="O1097" t="s">
        <v>57</v>
      </c>
      <c r="P1097" t="s">
        <v>57</v>
      </c>
      <c r="Q1097" t="s">
        <v>85</v>
      </c>
      <c r="R1097" t="s">
        <v>136</v>
      </c>
      <c r="S1097" t="s">
        <v>61</v>
      </c>
      <c r="T1097" t="s">
        <v>61</v>
      </c>
      <c r="U1097" t="s">
        <v>61</v>
      </c>
      <c r="V1097" t="s">
        <v>61</v>
      </c>
      <c r="W1097" t="s">
        <v>61</v>
      </c>
      <c r="X1097" t="s">
        <v>61</v>
      </c>
      <c r="Y1097" t="s">
        <v>61</v>
      </c>
      <c r="Z1097" t="s">
        <v>57</v>
      </c>
      <c r="AA1097" t="s">
        <v>77</v>
      </c>
      <c r="AB1097" t="s">
        <v>61</v>
      </c>
      <c r="AC1097" t="s">
        <v>65</v>
      </c>
      <c r="AD1097">
        <v>75.34999999999999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88</v>
      </c>
      <c r="AK1097" t="s">
        <v>101</v>
      </c>
      <c r="AL1097" t="s">
        <v>937</v>
      </c>
      <c r="AM1097">
        <v>1</v>
      </c>
      <c r="AN1097">
        <v>0</v>
      </c>
      <c r="AO1097">
        <v>0</v>
      </c>
      <c r="AP1097" t="s">
        <v>164</v>
      </c>
      <c r="AQ1097" t="s">
        <v>92</v>
      </c>
      <c r="AR1097" t="s">
        <v>93</v>
      </c>
      <c r="AS1097">
        <v>1</v>
      </c>
      <c r="AT1097">
        <v>33878</v>
      </c>
      <c r="AU1097">
        <v>1</v>
      </c>
      <c r="AV1097">
        <v>1</v>
      </c>
      <c r="AW1097">
        <v>0</v>
      </c>
      <c r="AX1097">
        <v>75.34999999999999</v>
      </c>
      <c r="AY1097">
        <v>4</v>
      </c>
      <c r="AZ1097" t="s">
        <v>165</v>
      </c>
      <c r="BA1097">
        <v>7</v>
      </c>
      <c r="BB1097" t="s">
        <v>95</v>
      </c>
      <c r="BC1097">
        <v>1</v>
      </c>
    </row>
    <row r="1098" spans="1:55">
      <c r="A1098" t="s">
        <v>2778</v>
      </c>
      <c r="B1098" t="s">
        <v>56</v>
      </c>
      <c r="C1098">
        <v>64</v>
      </c>
      <c r="D1098" t="s">
        <v>61</v>
      </c>
      <c r="E1098">
        <v>0</v>
      </c>
      <c r="F1098" t="s">
        <v>1260</v>
      </c>
      <c r="G1098">
        <v>91104</v>
      </c>
      <c r="H1098">
        <v>34.165383</v>
      </c>
      <c r="I1098">
        <v>-118.123752</v>
      </c>
      <c r="J1098">
        <v>0</v>
      </c>
      <c r="K1098">
        <v>11</v>
      </c>
      <c r="L1098" t="s">
        <v>59</v>
      </c>
      <c r="M1098" t="s">
        <v>57</v>
      </c>
      <c r="N1098" t="s">
        <v>2244</v>
      </c>
      <c r="O1098" t="s">
        <v>61</v>
      </c>
      <c r="P1098" t="s">
        <v>57</v>
      </c>
      <c r="Q1098" t="s">
        <v>135</v>
      </c>
      <c r="R1098" t="s">
        <v>136</v>
      </c>
      <c r="S1098" t="s">
        <v>61</v>
      </c>
      <c r="T1098" t="s">
        <v>57</v>
      </c>
      <c r="U1098" t="s">
        <v>61</v>
      </c>
      <c r="V1098" t="s">
        <v>61</v>
      </c>
      <c r="W1098" t="s">
        <v>61</v>
      </c>
      <c r="X1098" t="s">
        <v>61</v>
      </c>
      <c r="Y1098" t="s">
        <v>61</v>
      </c>
      <c r="Z1098" t="s">
        <v>57</v>
      </c>
      <c r="AA1098" t="s">
        <v>77</v>
      </c>
      <c r="AB1098" t="s">
        <v>61</v>
      </c>
      <c r="AC1098" t="s">
        <v>87</v>
      </c>
      <c r="AD1098">
        <v>51.1</v>
      </c>
      <c r="AE1098">
        <v>531.15</v>
      </c>
      <c r="AF1098">
        <v>0</v>
      </c>
      <c r="AG1098">
        <v>0</v>
      </c>
      <c r="AH1098">
        <v>32.45</v>
      </c>
      <c r="AI1098">
        <v>563.6</v>
      </c>
      <c r="AJ1098" t="s">
        <v>66</v>
      </c>
      <c r="AM1098">
        <v>0</v>
      </c>
      <c r="AN1098">
        <v>1</v>
      </c>
      <c r="AO1098">
        <v>0</v>
      </c>
      <c r="AP1098" t="s">
        <v>67</v>
      </c>
      <c r="AQ1098" t="s">
        <v>124</v>
      </c>
      <c r="AR1098" t="s">
        <v>69</v>
      </c>
      <c r="AS1098">
        <v>2</v>
      </c>
      <c r="AT1098">
        <v>38460</v>
      </c>
      <c r="AU1098">
        <v>1</v>
      </c>
      <c r="AV1098">
        <v>0</v>
      </c>
      <c r="AW1098">
        <v>1</v>
      </c>
      <c r="AX1098">
        <v>0</v>
      </c>
      <c r="AY1098">
        <v>2</v>
      </c>
      <c r="AZ1098" t="s">
        <v>70</v>
      </c>
      <c r="BA1098">
        <v>5</v>
      </c>
      <c r="BB1098" t="s">
        <v>80</v>
      </c>
      <c r="BC1098">
        <v>2</v>
      </c>
    </row>
    <row r="1099" spans="1:55">
      <c r="A1099" t="s">
        <v>2779</v>
      </c>
      <c r="B1099" t="s">
        <v>56</v>
      </c>
      <c r="C1099">
        <v>39</v>
      </c>
      <c r="D1099" t="s">
        <v>61</v>
      </c>
      <c r="E1099">
        <v>0</v>
      </c>
      <c r="F1099" t="s">
        <v>2131</v>
      </c>
      <c r="G1099">
        <v>92384</v>
      </c>
      <c r="H1099">
        <v>35.924252</v>
      </c>
      <c r="I1099">
        <v>-116.188668</v>
      </c>
      <c r="J1099">
        <v>0</v>
      </c>
      <c r="K1099">
        <v>2</v>
      </c>
      <c r="L1099" t="s">
        <v>83</v>
      </c>
      <c r="M1099" t="s">
        <v>57</v>
      </c>
      <c r="N1099" t="s">
        <v>2780</v>
      </c>
      <c r="O1099" t="s">
        <v>61</v>
      </c>
      <c r="P1099" t="s">
        <v>57</v>
      </c>
      <c r="Q1099" t="s">
        <v>135</v>
      </c>
      <c r="R1099" t="s">
        <v>332</v>
      </c>
      <c r="S1099" t="s">
        <v>61</v>
      </c>
      <c r="T1099" t="s">
        <v>61</v>
      </c>
      <c r="U1099" t="s">
        <v>57</v>
      </c>
      <c r="V1099" t="s">
        <v>57</v>
      </c>
      <c r="W1099" t="s">
        <v>57</v>
      </c>
      <c r="X1099" t="s">
        <v>57</v>
      </c>
      <c r="Y1099" t="s">
        <v>57</v>
      </c>
      <c r="Z1099" t="s">
        <v>57</v>
      </c>
      <c r="AA1099" t="s">
        <v>77</v>
      </c>
      <c r="AB1099" t="s">
        <v>61</v>
      </c>
      <c r="AC1099" t="s">
        <v>87</v>
      </c>
      <c r="AD1099">
        <v>76.40000000000001</v>
      </c>
      <c r="AE1099">
        <v>160.8</v>
      </c>
      <c r="AF1099">
        <v>0</v>
      </c>
      <c r="AG1099">
        <v>0</v>
      </c>
      <c r="AH1099">
        <v>83.28</v>
      </c>
      <c r="AI1099">
        <v>244.08</v>
      </c>
      <c r="AJ1099" t="s">
        <v>88</v>
      </c>
      <c r="AK1099" t="s">
        <v>201</v>
      </c>
      <c r="AL1099" t="s">
        <v>397</v>
      </c>
      <c r="AM1099">
        <v>1</v>
      </c>
      <c r="AN1099">
        <v>0</v>
      </c>
      <c r="AO1099">
        <v>0</v>
      </c>
      <c r="AP1099" t="s">
        <v>91</v>
      </c>
      <c r="AQ1099" t="s">
        <v>68</v>
      </c>
      <c r="AR1099" t="s">
        <v>93</v>
      </c>
      <c r="AS1099">
        <v>6</v>
      </c>
      <c r="AT1099">
        <v>87</v>
      </c>
      <c r="AU1099">
        <v>1</v>
      </c>
      <c r="AV1099">
        <v>1</v>
      </c>
      <c r="AW1099">
        <v>0</v>
      </c>
      <c r="AX1099">
        <v>76.40000000000001</v>
      </c>
      <c r="AY1099">
        <v>1</v>
      </c>
      <c r="AZ1099" t="s">
        <v>94</v>
      </c>
      <c r="BA1099">
        <v>8</v>
      </c>
      <c r="BB1099" t="s">
        <v>95</v>
      </c>
      <c r="BC1099">
        <v>1</v>
      </c>
    </row>
    <row r="1100" spans="1:55">
      <c r="A1100" t="s">
        <v>2781</v>
      </c>
      <c r="B1100" t="s">
        <v>56</v>
      </c>
      <c r="C1100">
        <v>74</v>
      </c>
      <c r="D1100" t="s">
        <v>61</v>
      </c>
      <c r="E1100">
        <v>0</v>
      </c>
      <c r="F1100" t="s">
        <v>445</v>
      </c>
      <c r="G1100">
        <v>95602</v>
      </c>
      <c r="H1100">
        <v>38.99003</v>
      </c>
      <c r="I1100">
        <v>-121.114408</v>
      </c>
      <c r="J1100">
        <v>0</v>
      </c>
      <c r="K1100">
        <v>26</v>
      </c>
      <c r="L1100" t="s">
        <v>59</v>
      </c>
      <c r="M1100" t="s">
        <v>57</v>
      </c>
      <c r="N1100" t="s">
        <v>2782</v>
      </c>
      <c r="O1100" t="s">
        <v>57</v>
      </c>
      <c r="P1100" t="s">
        <v>57</v>
      </c>
      <c r="Q1100" t="s">
        <v>85</v>
      </c>
      <c r="R1100" t="s">
        <v>364</v>
      </c>
      <c r="S1100" t="s">
        <v>57</v>
      </c>
      <c r="T1100" t="s">
        <v>57</v>
      </c>
      <c r="U1100" t="s">
        <v>61</v>
      </c>
      <c r="V1100" t="s">
        <v>61</v>
      </c>
      <c r="W1100" t="s">
        <v>61</v>
      </c>
      <c r="X1100" t="s">
        <v>57</v>
      </c>
      <c r="Y1100" t="s">
        <v>61</v>
      </c>
      <c r="Z1100" t="s">
        <v>61</v>
      </c>
      <c r="AA1100" t="s">
        <v>77</v>
      </c>
      <c r="AB1100" t="s">
        <v>57</v>
      </c>
      <c r="AC1100" t="s">
        <v>87</v>
      </c>
      <c r="AD1100">
        <v>95</v>
      </c>
      <c r="AE1100">
        <v>2497.2</v>
      </c>
      <c r="AF1100">
        <v>0</v>
      </c>
      <c r="AG1100">
        <v>60</v>
      </c>
      <c r="AH1100">
        <v>1238.38</v>
      </c>
      <c r="AI1100">
        <v>3795.58</v>
      </c>
      <c r="AJ1100" t="s">
        <v>88</v>
      </c>
      <c r="AK1100" t="s">
        <v>201</v>
      </c>
      <c r="AL1100" t="s">
        <v>743</v>
      </c>
      <c r="AM1100">
        <v>1</v>
      </c>
      <c r="AN1100">
        <v>0</v>
      </c>
      <c r="AO1100">
        <v>0</v>
      </c>
      <c r="AP1100" t="s">
        <v>164</v>
      </c>
      <c r="AQ1100" t="s">
        <v>104</v>
      </c>
      <c r="AR1100" t="s">
        <v>105</v>
      </c>
      <c r="AS1100">
        <v>3</v>
      </c>
      <c r="AT1100">
        <v>18197</v>
      </c>
      <c r="AU1100">
        <v>1</v>
      </c>
      <c r="AV1100">
        <v>1</v>
      </c>
      <c r="AW1100">
        <v>0</v>
      </c>
      <c r="AX1100">
        <v>95</v>
      </c>
      <c r="AY1100">
        <v>4</v>
      </c>
      <c r="AZ1100" t="s">
        <v>165</v>
      </c>
      <c r="BA1100">
        <v>7</v>
      </c>
      <c r="BB1100" t="s">
        <v>95</v>
      </c>
      <c r="BC1100">
        <v>1</v>
      </c>
    </row>
    <row r="1101" spans="1:55">
      <c r="A1101" t="s">
        <v>2783</v>
      </c>
      <c r="B1101" t="s">
        <v>73</v>
      </c>
      <c r="C1101">
        <v>37</v>
      </c>
      <c r="D1101" t="s">
        <v>57</v>
      </c>
      <c r="E1101">
        <v>2</v>
      </c>
      <c r="F1101" t="s">
        <v>1442</v>
      </c>
      <c r="G1101">
        <v>95717</v>
      </c>
      <c r="H1101">
        <v>39.170376</v>
      </c>
      <c r="I1101">
        <v>-120.838404</v>
      </c>
      <c r="J1101">
        <v>1</v>
      </c>
      <c r="K1101">
        <v>60</v>
      </c>
      <c r="L1101" t="s">
        <v>59</v>
      </c>
      <c r="M1101" t="s">
        <v>57</v>
      </c>
      <c r="N1101" t="s">
        <v>2784</v>
      </c>
      <c r="O1101" t="s">
        <v>57</v>
      </c>
      <c r="P1101" t="s">
        <v>61</v>
      </c>
      <c r="Q1101" t="s">
        <v>143</v>
      </c>
      <c r="R1101" t="s">
        <v>143</v>
      </c>
      <c r="S1101" t="s">
        <v>143</v>
      </c>
      <c r="T1101" t="s">
        <v>143</v>
      </c>
      <c r="U1101" t="s">
        <v>143</v>
      </c>
      <c r="V1101" t="s">
        <v>143</v>
      </c>
      <c r="W1101" t="s">
        <v>143</v>
      </c>
      <c r="X1101" t="s">
        <v>143</v>
      </c>
      <c r="Y1101" t="s">
        <v>143</v>
      </c>
      <c r="Z1101" t="s">
        <v>143</v>
      </c>
      <c r="AA1101" t="s">
        <v>64</v>
      </c>
      <c r="AB1101" t="s">
        <v>61</v>
      </c>
      <c r="AC1101" t="s">
        <v>65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66</v>
      </c>
      <c r="AM1101">
        <v>0</v>
      </c>
      <c r="AN1101">
        <v>1</v>
      </c>
      <c r="AO1101">
        <v>0</v>
      </c>
      <c r="AP1101" t="s">
        <v>123</v>
      </c>
      <c r="AQ1101" t="s">
        <v>68</v>
      </c>
      <c r="AR1101" t="s">
        <v>182</v>
      </c>
      <c r="AT1101">
        <v>407</v>
      </c>
      <c r="AU1101">
        <v>1</v>
      </c>
      <c r="AV1101">
        <v>0</v>
      </c>
      <c r="AW1101">
        <v>1</v>
      </c>
      <c r="AX1101">
        <v>0</v>
      </c>
      <c r="AY1101">
        <v>6</v>
      </c>
      <c r="AZ1101" t="s">
        <v>125</v>
      </c>
      <c r="BA1101">
        <v>0</v>
      </c>
      <c r="BB1101" t="s">
        <v>71</v>
      </c>
      <c r="BC1101">
        <v>4</v>
      </c>
    </row>
    <row r="1102" spans="1:55">
      <c r="A1102" t="s">
        <v>2785</v>
      </c>
      <c r="B1102" t="s">
        <v>73</v>
      </c>
      <c r="C1102">
        <v>27</v>
      </c>
      <c r="D1102" t="s">
        <v>57</v>
      </c>
      <c r="E1102">
        <v>3</v>
      </c>
      <c r="F1102" t="s">
        <v>2786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59</v>
      </c>
      <c r="M1102" t="s">
        <v>57</v>
      </c>
      <c r="N1102" t="s">
        <v>2787</v>
      </c>
      <c r="O1102" t="s">
        <v>61</v>
      </c>
      <c r="P1102" t="s">
        <v>57</v>
      </c>
      <c r="Q1102" t="s">
        <v>85</v>
      </c>
      <c r="R1102" t="s">
        <v>230</v>
      </c>
      <c r="S1102" t="s">
        <v>57</v>
      </c>
      <c r="T1102" t="s">
        <v>57</v>
      </c>
      <c r="U1102" t="s">
        <v>61</v>
      </c>
      <c r="V1102" t="s">
        <v>61</v>
      </c>
      <c r="W1102" t="s">
        <v>61</v>
      </c>
      <c r="X1102" t="s">
        <v>61</v>
      </c>
      <c r="Y1102" t="s">
        <v>61</v>
      </c>
      <c r="Z1102" t="s">
        <v>57</v>
      </c>
      <c r="AA1102" t="s">
        <v>64</v>
      </c>
      <c r="AB1102" t="s">
        <v>57</v>
      </c>
      <c r="AC1102" t="s">
        <v>65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66</v>
      </c>
      <c r="AM1102">
        <v>0</v>
      </c>
      <c r="AN1102">
        <v>1</v>
      </c>
      <c r="AO1102">
        <v>0</v>
      </c>
      <c r="AP1102" t="s">
        <v>123</v>
      </c>
      <c r="AQ1102" t="s">
        <v>116</v>
      </c>
      <c r="AR1102" t="s">
        <v>93</v>
      </c>
      <c r="AS1102">
        <v>3</v>
      </c>
      <c r="AT1102">
        <v>6216</v>
      </c>
      <c r="AU1102">
        <v>1</v>
      </c>
      <c r="AV1102">
        <v>0</v>
      </c>
      <c r="AW1102">
        <v>1</v>
      </c>
      <c r="AX1102">
        <v>0</v>
      </c>
      <c r="AY1102">
        <v>6</v>
      </c>
      <c r="AZ1102" t="s">
        <v>125</v>
      </c>
      <c r="BA1102">
        <v>2</v>
      </c>
      <c r="BB1102" t="s">
        <v>126</v>
      </c>
      <c r="BC1102">
        <v>3</v>
      </c>
    </row>
    <row r="1103" spans="1:55">
      <c r="A1103" t="s">
        <v>2788</v>
      </c>
      <c r="B1103" t="s">
        <v>56</v>
      </c>
      <c r="C1103">
        <v>47</v>
      </c>
      <c r="D1103" t="s">
        <v>61</v>
      </c>
      <c r="E1103">
        <v>0</v>
      </c>
      <c r="F1103" t="s">
        <v>2789</v>
      </c>
      <c r="G1103">
        <v>95974</v>
      </c>
      <c r="H1103">
        <v>39.495768</v>
      </c>
      <c r="I1103">
        <v>-121.747472</v>
      </c>
      <c r="J1103">
        <v>0</v>
      </c>
      <c r="K1103">
        <v>12</v>
      </c>
      <c r="L1103" t="s">
        <v>59</v>
      </c>
      <c r="M1103" t="s">
        <v>57</v>
      </c>
      <c r="N1103" t="s">
        <v>2790</v>
      </c>
      <c r="O1103" t="s">
        <v>61</v>
      </c>
      <c r="P1103" t="s">
        <v>57</v>
      </c>
      <c r="Q1103" t="s">
        <v>135</v>
      </c>
      <c r="R1103" t="s">
        <v>441</v>
      </c>
      <c r="S1103" t="s">
        <v>61</v>
      </c>
      <c r="T1103" t="s">
        <v>61</v>
      </c>
      <c r="U1103" t="s">
        <v>61</v>
      </c>
      <c r="V1103" t="s">
        <v>61</v>
      </c>
      <c r="W1103" t="s">
        <v>61</v>
      </c>
      <c r="X1103" t="s">
        <v>61</v>
      </c>
      <c r="Y1103" t="s">
        <v>61</v>
      </c>
      <c r="Z1103" t="s">
        <v>57</v>
      </c>
      <c r="AA1103" t="s">
        <v>77</v>
      </c>
      <c r="AB1103" t="s">
        <v>57</v>
      </c>
      <c r="AC1103" t="s">
        <v>87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66</v>
      </c>
      <c r="AM1103">
        <v>0</v>
      </c>
      <c r="AN1103">
        <v>1</v>
      </c>
      <c r="AO1103">
        <v>0</v>
      </c>
      <c r="AP1103" t="s">
        <v>67</v>
      </c>
      <c r="AQ1103" t="s">
        <v>78</v>
      </c>
      <c r="AR1103" t="s">
        <v>137</v>
      </c>
      <c r="AS1103">
        <v>1</v>
      </c>
      <c r="AT1103">
        <v>74</v>
      </c>
      <c r="AU1103">
        <v>1</v>
      </c>
      <c r="AV1103">
        <v>0</v>
      </c>
      <c r="AW1103">
        <v>1</v>
      </c>
      <c r="AX1103">
        <v>0</v>
      </c>
      <c r="AY1103">
        <v>2</v>
      </c>
      <c r="AZ1103" t="s">
        <v>70</v>
      </c>
      <c r="BA1103">
        <v>5</v>
      </c>
      <c r="BB1103" t="s">
        <v>80</v>
      </c>
      <c r="BC1103">
        <v>2</v>
      </c>
    </row>
    <row r="1104" spans="1:55">
      <c r="A1104" t="s">
        <v>2791</v>
      </c>
      <c r="B1104" t="s">
        <v>56</v>
      </c>
      <c r="C1104">
        <v>42</v>
      </c>
      <c r="D1104" t="s">
        <v>61</v>
      </c>
      <c r="E1104">
        <v>0</v>
      </c>
      <c r="F1104" t="s">
        <v>899</v>
      </c>
      <c r="G1104">
        <v>90602</v>
      </c>
      <c r="H1104">
        <v>33.972119</v>
      </c>
      <c r="I1104">
        <v>-118.020188</v>
      </c>
      <c r="J1104">
        <v>0</v>
      </c>
      <c r="K1104">
        <v>4</v>
      </c>
      <c r="L1104" t="s">
        <v>83</v>
      </c>
      <c r="M1104" t="s">
        <v>57</v>
      </c>
      <c r="N1104" t="s">
        <v>2792</v>
      </c>
      <c r="O1104" t="s">
        <v>57</v>
      </c>
      <c r="P1104" t="s">
        <v>57</v>
      </c>
      <c r="Q1104" t="s">
        <v>85</v>
      </c>
      <c r="R1104" t="s">
        <v>180</v>
      </c>
      <c r="S1104" t="s">
        <v>61</v>
      </c>
      <c r="T1104" t="s">
        <v>61</v>
      </c>
      <c r="U1104" t="s">
        <v>61</v>
      </c>
      <c r="V1104" t="s">
        <v>61</v>
      </c>
      <c r="W1104" t="s">
        <v>61</v>
      </c>
      <c r="X1104" t="s">
        <v>61</v>
      </c>
      <c r="Y1104" t="s">
        <v>61</v>
      </c>
      <c r="Z1104" t="s">
        <v>57</v>
      </c>
      <c r="AA1104" t="s">
        <v>77</v>
      </c>
      <c r="AB1104" t="s">
        <v>61</v>
      </c>
      <c r="AC1104" t="s">
        <v>87</v>
      </c>
      <c r="AD1104">
        <v>75.34999999999999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88</v>
      </c>
      <c r="AK1104" t="s">
        <v>89</v>
      </c>
      <c r="AL1104" t="s">
        <v>90</v>
      </c>
      <c r="AM1104">
        <v>1</v>
      </c>
      <c r="AN1104">
        <v>0</v>
      </c>
      <c r="AO1104">
        <v>0</v>
      </c>
      <c r="AP1104" t="s">
        <v>91</v>
      </c>
      <c r="AQ1104" t="s">
        <v>78</v>
      </c>
      <c r="AR1104" t="s">
        <v>93</v>
      </c>
      <c r="AS1104">
        <v>1</v>
      </c>
      <c r="AT1104">
        <v>26265</v>
      </c>
      <c r="AU1104">
        <v>1</v>
      </c>
      <c r="AV1104">
        <v>1</v>
      </c>
      <c r="AW1104">
        <v>0</v>
      </c>
      <c r="AX1104">
        <v>75.34999999999999</v>
      </c>
      <c r="AY1104">
        <v>1</v>
      </c>
      <c r="AZ1104" t="s">
        <v>94</v>
      </c>
      <c r="BA1104">
        <v>10</v>
      </c>
      <c r="BB1104" t="s">
        <v>95</v>
      </c>
      <c r="BC1104">
        <v>1</v>
      </c>
    </row>
    <row r="1105" spans="1:55">
      <c r="A1105" t="s">
        <v>2793</v>
      </c>
      <c r="B1105" t="s">
        <v>73</v>
      </c>
      <c r="C1105">
        <v>76</v>
      </c>
      <c r="D1105" t="s">
        <v>61</v>
      </c>
      <c r="E1105">
        <v>0</v>
      </c>
      <c r="F1105" t="s">
        <v>240</v>
      </c>
      <c r="G1105">
        <v>95215</v>
      </c>
      <c r="H1105">
        <v>37.946282</v>
      </c>
      <c r="I1105">
        <v>-121.139499</v>
      </c>
      <c r="J1105">
        <v>0</v>
      </c>
      <c r="K1105">
        <v>45</v>
      </c>
      <c r="L1105" t="s">
        <v>129</v>
      </c>
      <c r="M1105" t="s">
        <v>57</v>
      </c>
      <c r="N1105" t="s">
        <v>2794</v>
      </c>
      <c r="O1105" t="s">
        <v>57</v>
      </c>
      <c r="P1105" t="s">
        <v>57</v>
      </c>
      <c r="Q1105" t="s">
        <v>85</v>
      </c>
      <c r="R1105" t="s">
        <v>318</v>
      </c>
      <c r="S1105" t="s">
        <v>61</v>
      </c>
      <c r="T1105" t="s">
        <v>61</v>
      </c>
      <c r="U1105" t="s">
        <v>61</v>
      </c>
      <c r="V1105" t="s">
        <v>61</v>
      </c>
      <c r="W1105" t="s">
        <v>57</v>
      </c>
      <c r="X1105" t="s">
        <v>57</v>
      </c>
      <c r="Y1105" t="s">
        <v>61</v>
      </c>
      <c r="Z1105" t="s">
        <v>57</v>
      </c>
      <c r="AA1105" t="s">
        <v>122</v>
      </c>
      <c r="AB1105" t="s">
        <v>57</v>
      </c>
      <c r="AC1105" t="s">
        <v>87</v>
      </c>
      <c r="AD1105">
        <v>93.90000000000001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66</v>
      </c>
      <c r="AM1105">
        <v>0</v>
      </c>
      <c r="AN1105">
        <v>1</v>
      </c>
      <c r="AO1105">
        <v>0</v>
      </c>
      <c r="AP1105" t="s">
        <v>176</v>
      </c>
      <c r="AQ1105" t="s">
        <v>104</v>
      </c>
      <c r="AR1105" t="s">
        <v>105</v>
      </c>
      <c r="AS1105">
        <v>3</v>
      </c>
      <c r="AT1105">
        <v>23789</v>
      </c>
      <c r="AU1105">
        <v>1</v>
      </c>
      <c r="AV1105">
        <v>0</v>
      </c>
      <c r="AW1105">
        <v>1</v>
      </c>
      <c r="AX1105">
        <v>0</v>
      </c>
      <c r="AY1105">
        <v>5</v>
      </c>
      <c r="AZ1105" t="s">
        <v>177</v>
      </c>
      <c r="BA1105">
        <v>4</v>
      </c>
      <c r="BB1105" t="s">
        <v>80</v>
      </c>
      <c r="BC1105">
        <v>2</v>
      </c>
    </row>
    <row r="1106" spans="1:55">
      <c r="A1106" t="s">
        <v>2795</v>
      </c>
      <c r="B1106" t="s">
        <v>56</v>
      </c>
      <c r="C1106">
        <v>29</v>
      </c>
      <c r="D1106" t="s">
        <v>61</v>
      </c>
      <c r="E1106">
        <v>0</v>
      </c>
      <c r="F1106" t="s">
        <v>2411</v>
      </c>
      <c r="G1106">
        <v>91331</v>
      </c>
      <c r="H1106">
        <v>34.255442</v>
      </c>
      <c r="I1106">
        <v>-118.421314</v>
      </c>
      <c r="J1106">
        <v>0</v>
      </c>
      <c r="K1106">
        <v>1</v>
      </c>
      <c r="L1106" t="s">
        <v>83</v>
      </c>
      <c r="M1106" t="s">
        <v>57</v>
      </c>
      <c r="N1106" t="s">
        <v>2796</v>
      </c>
      <c r="O1106" t="s">
        <v>61</v>
      </c>
      <c r="P1106" t="s">
        <v>57</v>
      </c>
      <c r="Q1106" t="s">
        <v>135</v>
      </c>
      <c r="R1106" t="s">
        <v>285</v>
      </c>
      <c r="S1106" t="s">
        <v>61</v>
      </c>
      <c r="T1106" t="s">
        <v>61</v>
      </c>
      <c r="U1106" t="s">
        <v>61</v>
      </c>
      <c r="V1106" t="s">
        <v>61</v>
      </c>
      <c r="W1106" t="s">
        <v>61</v>
      </c>
      <c r="X1106" t="s">
        <v>61</v>
      </c>
      <c r="Y1106" t="s">
        <v>57</v>
      </c>
      <c r="Z1106" t="s">
        <v>57</v>
      </c>
      <c r="AA1106" t="s">
        <v>77</v>
      </c>
      <c r="AB1106" t="s">
        <v>61</v>
      </c>
      <c r="AC1106" t="s">
        <v>87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</v>
      </c>
      <c r="AJ1106" t="s">
        <v>88</v>
      </c>
      <c r="AK1106" t="s">
        <v>205</v>
      </c>
      <c r="AL1106" t="s">
        <v>329</v>
      </c>
      <c r="AM1106">
        <v>1</v>
      </c>
      <c r="AN1106">
        <v>0</v>
      </c>
      <c r="AO1106">
        <v>0</v>
      </c>
      <c r="AP1106" t="s">
        <v>91</v>
      </c>
      <c r="AQ1106" t="s">
        <v>116</v>
      </c>
      <c r="AR1106" t="s">
        <v>137</v>
      </c>
      <c r="AS1106">
        <v>2</v>
      </c>
      <c r="AT1106">
        <v>97318</v>
      </c>
      <c r="AU1106">
        <v>1</v>
      </c>
      <c r="AV1106">
        <v>1</v>
      </c>
      <c r="AW1106">
        <v>0</v>
      </c>
      <c r="AX1106">
        <v>45.15</v>
      </c>
      <c r="AY1106">
        <v>1</v>
      </c>
      <c r="AZ1106" t="s">
        <v>94</v>
      </c>
      <c r="BA1106">
        <v>8</v>
      </c>
      <c r="BB1106" t="s">
        <v>95</v>
      </c>
      <c r="BC1106">
        <v>1</v>
      </c>
    </row>
    <row r="1107" spans="1:55">
      <c r="A1107" t="s">
        <v>2797</v>
      </c>
      <c r="B1107" t="s">
        <v>56</v>
      </c>
      <c r="C1107">
        <v>59</v>
      </c>
      <c r="D1107" t="s">
        <v>61</v>
      </c>
      <c r="E1107">
        <v>0</v>
      </c>
      <c r="F1107" t="s">
        <v>2798</v>
      </c>
      <c r="G1107">
        <v>95634</v>
      </c>
      <c r="H1107">
        <v>38.9386</v>
      </c>
      <c r="I1107">
        <v>-120.785514</v>
      </c>
      <c r="J1107">
        <v>0</v>
      </c>
      <c r="K1107">
        <v>8</v>
      </c>
      <c r="L1107" t="s">
        <v>83</v>
      </c>
      <c r="M1107" t="s">
        <v>57</v>
      </c>
      <c r="N1107" t="s">
        <v>2799</v>
      </c>
      <c r="O1107" t="s">
        <v>61</v>
      </c>
      <c r="P1107" t="s">
        <v>61</v>
      </c>
      <c r="Q1107" t="s">
        <v>143</v>
      </c>
      <c r="R1107" t="s">
        <v>143</v>
      </c>
      <c r="S1107" t="s">
        <v>143</v>
      </c>
      <c r="T1107" t="s">
        <v>143</v>
      </c>
      <c r="U1107" t="s">
        <v>143</v>
      </c>
      <c r="V1107" t="s">
        <v>143</v>
      </c>
      <c r="W1107" t="s">
        <v>143</v>
      </c>
      <c r="X1107" t="s">
        <v>143</v>
      </c>
      <c r="Y1107" t="s">
        <v>143</v>
      </c>
      <c r="Z1107" t="s">
        <v>143</v>
      </c>
      <c r="AA1107" t="s">
        <v>77</v>
      </c>
      <c r="AB1107" t="s">
        <v>57</v>
      </c>
      <c r="AC1107" t="s">
        <v>307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66</v>
      </c>
      <c r="AM1107">
        <v>0</v>
      </c>
      <c r="AN1107">
        <v>1</v>
      </c>
      <c r="AO1107">
        <v>0</v>
      </c>
      <c r="AP1107" t="s">
        <v>67</v>
      </c>
      <c r="AQ1107" t="s">
        <v>92</v>
      </c>
      <c r="AR1107" t="s">
        <v>182</v>
      </c>
      <c r="AT1107">
        <v>2723</v>
      </c>
      <c r="AU1107">
        <v>1</v>
      </c>
      <c r="AV1107">
        <v>0</v>
      </c>
      <c r="AW1107">
        <v>1</v>
      </c>
      <c r="AX1107">
        <v>0</v>
      </c>
      <c r="AY1107">
        <v>2</v>
      </c>
      <c r="AZ1107" t="s">
        <v>70</v>
      </c>
      <c r="BA1107">
        <v>5</v>
      </c>
      <c r="BB1107" t="s">
        <v>80</v>
      </c>
      <c r="BC1107">
        <v>2</v>
      </c>
    </row>
    <row r="1108" spans="1:55">
      <c r="A1108" t="s">
        <v>2800</v>
      </c>
      <c r="B1108" t="s">
        <v>56</v>
      </c>
      <c r="C1108">
        <v>30</v>
      </c>
      <c r="D1108" t="s">
        <v>61</v>
      </c>
      <c r="E1108">
        <v>0</v>
      </c>
      <c r="F1108" t="s">
        <v>2801</v>
      </c>
      <c r="G1108">
        <v>95367</v>
      </c>
      <c r="H1108">
        <v>37.734971</v>
      </c>
      <c r="I1108">
        <v>-120.954271</v>
      </c>
      <c r="J1108">
        <v>0</v>
      </c>
      <c r="K1108">
        <v>2</v>
      </c>
      <c r="L1108" t="s">
        <v>59</v>
      </c>
      <c r="M1108" t="s">
        <v>57</v>
      </c>
      <c r="N1108" t="s">
        <v>2802</v>
      </c>
      <c r="O1108" t="s">
        <v>57</v>
      </c>
      <c r="P1108" t="s">
        <v>57</v>
      </c>
      <c r="Q1108" t="s">
        <v>85</v>
      </c>
      <c r="R1108" t="s">
        <v>189</v>
      </c>
      <c r="S1108" t="s">
        <v>61</v>
      </c>
      <c r="T1108" t="s">
        <v>61</v>
      </c>
      <c r="U1108" t="s">
        <v>61</v>
      </c>
      <c r="V1108" t="s">
        <v>61</v>
      </c>
      <c r="W1108" t="s">
        <v>61</v>
      </c>
      <c r="X1108" t="s">
        <v>61</v>
      </c>
      <c r="Y1108" t="s">
        <v>61</v>
      </c>
      <c r="Z1108" t="s">
        <v>57</v>
      </c>
      <c r="AA1108" t="s">
        <v>77</v>
      </c>
      <c r="AB1108" t="s">
        <v>57</v>
      </c>
      <c r="AC1108" t="s">
        <v>87</v>
      </c>
      <c r="AD1108">
        <v>75.90000000000001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88</v>
      </c>
      <c r="AK1108" t="s">
        <v>190</v>
      </c>
      <c r="AL1108" t="s">
        <v>191</v>
      </c>
      <c r="AM1108">
        <v>1</v>
      </c>
      <c r="AN1108">
        <v>0</v>
      </c>
      <c r="AO1108">
        <v>0</v>
      </c>
      <c r="AP1108" t="s">
        <v>91</v>
      </c>
      <c r="AQ1108" t="s">
        <v>68</v>
      </c>
      <c r="AR1108" t="s">
        <v>93</v>
      </c>
      <c r="AS1108">
        <v>1</v>
      </c>
      <c r="AT1108">
        <v>16525</v>
      </c>
      <c r="AU1108">
        <v>1</v>
      </c>
      <c r="AV1108">
        <v>1</v>
      </c>
      <c r="AW1108">
        <v>0</v>
      </c>
      <c r="AX1108">
        <v>75.90000000000001</v>
      </c>
      <c r="AY1108">
        <v>1</v>
      </c>
      <c r="AZ1108" t="s">
        <v>94</v>
      </c>
      <c r="BA1108">
        <v>10</v>
      </c>
      <c r="BB1108" t="s">
        <v>95</v>
      </c>
      <c r="BC1108">
        <v>1</v>
      </c>
    </row>
    <row r="1109" spans="1:55">
      <c r="A1109" t="s">
        <v>2803</v>
      </c>
      <c r="B1109" t="s">
        <v>56</v>
      </c>
      <c r="C1109">
        <v>38</v>
      </c>
      <c r="D1109" t="s">
        <v>57</v>
      </c>
      <c r="E1109">
        <v>0</v>
      </c>
      <c r="F1109" t="s">
        <v>2804</v>
      </c>
      <c r="G1109">
        <v>95224</v>
      </c>
      <c r="H1109">
        <v>38.208336</v>
      </c>
      <c r="I1109">
        <v>-120.339938</v>
      </c>
      <c r="J1109">
        <v>2</v>
      </c>
      <c r="K1109">
        <v>68</v>
      </c>
      <c r="L1109" t="s">
        <v>119</v>
      </c>
      <c r="M1109" t="s">
        <v>57</v>
      </c>
      <c r="N1109" t="s">
        <v>2680</v>
      </c>
      <c r="O1109" t="s">
        <v>57</v>
      </c>
      <c r="P1109" t="s">
        <v>61</v>
      </c>
      <c r="Q1109" t="s">
        <v>143</v>
      </c>
      <c r="R1109" t="s">
        <v>143</v>
      </c>
      <c r="S1109" t="s">
        <v>143</v>
      </c>
      <c r="T1109" t="s">
        <v>143</v>
      </c>
      <c r="U1109" t="s">
        <v>143</v>
      </c>
      <c r="V1109" t="s">
        <v>143</v>
      </c>
      <c r="W1109" t="s">
        <v>143</v>
      </c>
      <c r="X1109" t="s">
        <v>143</v>
      </c>
      <c r="Y1109" t="s">
        <v>143</v>
      </c>
      <c r="Z1109" t="s">
        <v>143</v>
      </c>
      <c r="AA1109" t="s">
        <v>122</v>
      </c>
      <c r="AB1109" t="s">
        <v>57</v>
      </c>
      <c r="AC1109" t="s">
        <v>65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66</v>
      </c>
      <c r="AM1109">
        <v>0</v>
      </c>
      <c r="AN1109">
        <v>1</v>
      </c>
      <c r="AO1109">
        <v>0</v>
      </c>
      <c r="AP1109" t="s">
        <v>123</v>
      </c>
      <c r="AQ1109" t="s">
        <v>68</v>
      </c>
      <c r="AR1109" t="s">
        <v>182</v>
      </c>
      <c r="AT1109">
        <v>115</v>
      </c>
      <c r="AU1109">
        <v>1</v>
      </c>
      <c r="AV1109">
        <v>0</v>
      </c>
      <c r="AW1109">
        <v>1</v>
      </c>
      <c r="AX1109">
        <v>0</v>
      </c>
      <c r="AY1109">
        <v>6</v>
      </c>
      <c r="AZ1109" t="s">
        <v>125</v>
      </c>
      <c r="BA1109">
        <v>1</v>
      </c>
      <c r="BB1109" t="s">
        <v>71</v>
      </c>
      <c r="BC1109">
        <v>4</v>
      </c>
    </row>
    <row r="1110" spans="1:55">
      <c r="A1110" t="s">
        <v>2805</v>
      </c>
      <c r="B1110" t="s">
        <v>56</v>
      </c>
      <c r="C1110">
        <v>54</v>
      </c>
      <c r="D1110" t="s">
        <v>57</v>
      </c>
      <c r="E1110">
        <v>0</v>
      </c>
      <c r="F1110" t="s">
        <v>523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59</v>
      </c>
      <c r="M1110" t="s">
        <v>57</v>
      </c>
      <c r="N1110" t="s">
        <v>2806</v>
      </c>
      <c r="O1110" t="s">
        <v>57</v>
      </c>
      <c r="P1110" t="s">
        <v>57</v>
      </c>
      <c r="Q1110" t="s">
        <v>85</v>
      </c>
      <c r="R1110" t="s">
        <v>318</v>
      </c>
      <c r="S1110" t="s">
        <v>57</v>
      </c>
      <c r="T1110" t="s">
        <v>57</v>
      </c>
      <c r="U1110" t="s">
        <v>57</v>
      </c>
      <c r="V1110" t="s">
        <v>57</v>
      </c>
      <c r="W1110" t="s">
        <v>61</v>
      </c>
      <c r="X1110" t="s">
        <v>57</v>
      </c>
      <c r="Y1110" t="s">
        <v>57</v>
      </c>
      <c r="Z1110" t="s">
        <v>61</v>
      </c>
      <c r="AA1110" t="s">
        <v>122</v>
      </c>
      <c r="AB1110" t="s">
        <v>57</v>
      </c>
      <c r="AC1110" t="s">
        <v>65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66</v>
      </c>
      <c r="AM1110">
        <v>0</v>
      </c>
      <c r="AN1110">
        <v>1</v>
      </c>
      <c r="AO1110">
        <v>0</v>
      </c>
      <c r="AP1110" t="s">
        <v>164</v>
      </c>
      <c r="AQ1110" t="s">
        <v>92</v>
      </c>
      <c r="AR1110" t="s">
        <v>105</v>
      </c>
      <c r="AS1110">
        <v>6</v>
      </c>
      <c r="AT1110">
        <v>72199</v>
      </c>
      <c r="AU1110">
        <v>1</v>
      </c>
      <c r="AV1110">
        <v>0</v>
      </c>
      <c r="AW1110">
        <v>1</v>
      </c>
      <c r="AX1110">
        <v>0</v>
      </c>
      <c r="AY1110">
        <v>4</v>
      </c>
      <c r="AZ1110" t="s">
        <v>165</v>
      </c>
      <c r="BA1110">
        <v>3</v>
      </c>
      <c r="BB1110" t="s">
        <v>126</v>
      </c>
      <c r="BC1110">
        <v>3</v>
      </c>
    </row>
    <row r="1111" spans="1:55">
      <c r="A1111" t="s">
        <v>2807</v>
      </c>
      <c r="B1111" t="s">
        <v>56</v>
      </c>
      <c r="C1111">
        <v>44</v>
      </c>
      <c r="D1111" t="s">
        <v>61</v>
      </c>
      <c r="E1111">
        <v>0</v>
      </c>
      <c r="F1111" t="s">
        <v>2808</v>
      </c>
      <c r="G1111">
        <v>95917</v>
      </c>
      <c r="H1111">
        <v>39.457388</v>
      </c>
      <c r="I1111">
        <v>-121.818201</v>
      </c>
      <c r="J1111">
        <v>0</v>
      </c>
      <c r="K1111">
        <v>1</v>
      </c>
      <c r="L1111" t="s">
        <v>59</v>
      </c>
      <c r="M1111" t="s">
        <v>57</v>
      </c>
      <c r="N1111" t="s">
        <v>2809</v>
      </c>
      <c r="O1111" t="s">
        <v>61</v>
      </c>
      <c r="P1111" t="s">
        <v>61</v>
      </c>
      <c r="Q1111" t="s">
        <v>143</v>
      </c>
      <c r="R1111" t="s">
        <v>143</v>
      </c>
      <c r="S1111" t="s">
        <v>143</v>
      </c>
      <c r="T1111" t="s">
        <v>143</v>
      </c>
      <c r="U1111" t="s">
        <v>143</v>
      </c>
      <c r="V1111" t="s">
        <v>143</v>
      </c>
      <c r="W1111" t="s">
        <v>143</v>
      </c>
      <c r="X1111" t="s">
        <v>143</v>
      </c>
      <c r="Y1111" t="s">
        <v>143</v>
      </c>
      <c r="Z1111" t="s">
        <v>143</v>
      </c>
      <c r="AA1111" t="s">
        <v>77</v>
      </c>
      <c r="AB1111" t="s">
        <v>57</v>
      </c>
      <c r="AC1111" t="s">
        <v>65</v>
      </c>
      <c r="AD1111">
        <v>19.55</v>
      </c>
      <c r="AE1111">
        <v>19.55</v>
      </c>
      <c r="AF1111">
        <v>0</v>
      </c>
      <c r="AG1111">
        <v>0</v>
      </c>
      <c r="AH1111">
        <v>10.2</v>
      </c>
      <c r="AI1111">
        <v>29.75</v>
      </c>
      <c r="AJ1111" t="s">
        <v>170</v>
      </c>
      <c r="AM1111">
        <v>0</v>
      </c>
      <c r="AN1111">
        <v>0</v>
      </c>
      <c r="AO1111">
        <v>0</v>
      </c>
      <c r="AP1111" t="s">
        <v>91</v>
      </c>
      <c r="AQ1111" t="s">
        <v>78</v>
      </c>
      <c r="AR1111" t="s">
        <v>182</v>
      </c>
      <c r="AT1111">
        <v>3169</v>
      </c>
      <c r="AU1111">
        <v>0</v>
      </c>
      <c r="AX1111">
        <v>0</v>
      </c>
      <c r="AY1111">
        <v>1</v>
      </c>
      <c r="AZ1111" t="s">
        <v>94</v>
      </c>
      <c r="BA1111">
        <v>8</v>
      </c>
      <c r="BB1111" t="s">
        <v>95</v>
      </c>
      <c r="BC1111">
        <v>1</v>
      </c>
    </row>
    <row r="1112" spans="1:55">
      <c r="A1112" t="s">
        <v>2810</v>
      </c>
      <c r="B1112" t="s">
        <v>56</v>
      </c>
      <c r="C1112">
        <v>55</v>
      </c>
      <c r="D1112" t="s">
        <v>57</v>
      </c>
      <c r="E1112">
        <v>0</v>
      </c>
      <c r="F1112" t="s">
        <v>813</v>
      </c>
      <c r="G1112">
        <v>93534</v>
      </c>
      <c r="H1112">
        <v>34.727529</v>
      </c>
      <c r="I1112">
        <v>-118.153098</v>
      </c>
      <c r="J1112">
        <v>1</v>
      </c>
      <c r="K1112">
        <v>42</v>
      </c>
      <c r="L1112" t="s">
        <v>129</v>
      </c>
      <c r="M1112" t="s">
        <v>61</v>
      </c>
      <c r="N1112" t="s">
        <v>143</v>
      </c>
      <c r="O1112" t="s">
        <v>143</v>
      </c>
      <c r="P1112" t="s">
        <v>57</v>
      </c>
      <c r="Q1112" t="s">
        <v>62</v>
      </c>
      <c r="R1112" t="s">
        <v>423</v>
      </c>
      <c r="S1112" t="s">
        <v>61</v>
      </c>
      <c r="T1112" t="s">
        <v>57</v>
      </c>
      <c r="U1112" t="s">
        <v>61</v>
      </c>
      <c r="V1112" t="s">
        <v>57</v>
      </c>
      <c r="W1112" t="s">
        <v>61</v>
      </c>
      <c r="X1112" t="s">
        <v>61</v>
      </c>
      <c r="Y1112" t="s">
        <v>61</v>
      </c>
      <c r="Z1112" t="s">
        <v>61</v>
      </c>
      <c r="AA1112" t="s">
        <v>64</v>
      </c>
      <c r="AB1112" t="s">
        <v>61</v>
      </c>
      <c r="AC1112" t="s">
        <v>307</v>
      </c>
      <c r="AD1112">
        <v>33.55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88</v>
      </c>
      <c r="AK1112" t="s">
        <v>89</v>
      </c>
      <c r="AL1112" t="s">
        <v>90</v>
      </c>
      <c r="AM1112">
        <v>1</v>
      </c>
      <c r="AN1112">
        <v>0</v>
      </c>
      <c r="AO1112">
        <v>0</v>
      </c>
      <c r="AP1112" t="s">
        <v>176</v>
      </c>
      <c r="AQ1112" t="s">
        <v>92</v>
      </c>
      <c r="AR1112" t="s">
        <v>137</v>
      </c>
      <c r="AS1112">
        <v>2</v>
      </c>
      <c r="AT1112">
        <v>35109</v>
      </c>
      <c r="AU1112">
        <v>1</v>
      </c>
      <c r="AV1112">
        <v>1</v>
      </c>
      <c r="AW1112">
        <v>0</v>
      </c>
      <c r="AX1112">
        <v>33.55</v>
      </c>
      <c r="AY1112">
        <v>5</v>
      </c>
      <c r="AZ1112" t="s">
        <v>177</v>
      </c>
      <c r="BA1112">
        <v>1</v>
      </c>
      <c r="BB1112" t="s">
        <v>71</v>
      </c>
      <c r="BC1112">
        <v>4</v>
      </c>
    </row>
    <row r="1113" spans="1:55">
      <c r="A1113" t="s">
        <v>2811</v>
      </c>
      <c r="B1113" t="s">
        <v>73</v>
      </c>
      <c r="C1113">
        <v>75</v>
      </c>
      <c r="D1113" t="s">
        <v>61</v>
      </c>
      <c r="E1113">
        <v>0</v>
      </c>
      <c r="F1113" t="s">
        <v>298</v>
      </c>
      <c r="G1113">
        <v>91605</v>
      </c>
      <c r="H1113">
        <v>34.207295</v>
      </c>
      <c r="I1113">
        <v>-118.400022</v>
      </c>
      <c r="J1113">
        <v>0</v>
      </c>
      <c r="K1113">
        <v>5</v>
      </c>
      <c r="L1113" t="s">
        <v>59</v>
      </c>
      <c r="M1113" t="s">
        <v>57</v>
      </c>
      <c r="N1113" t="s">
        <v>1608</v>
      </c>
      <c r="O1113" t="s">
        <v>57</v>
      </c>
      <c r="P1113" t="s">
        <v>57</v>
      </c>
      <c r="Q1113" t="s">
        <v>85</v>
      </c>
      <c r="R1113" t="s">
        <v>160</v>
      </c>
      <c r="S1113" t="s">
        <v>61</v>
      </c>
      <c r="T1113" t="s">
        <v>57</v>
      </c>
      <c r="U1113" t="s">
        <v>61</v>
      </c>
      <c r="V1113" t="s">
        <v>61</v>
      </c>
      <c r="W1113" t="s">
        <v>61</v>
      </c>
      <c r="X1113" t="s">
        <v>57</v>
      </c>
      <c r="Y1113" t="s">
        <v>61</v>
      </c>
      <c r="Z1113" t="s">
        <v>57</v>
      </c>
      <c r="AA1113" t="s">
        <v>77</v>
      </c>
      <c r="AB1113" t="s">
        <v>57</v>
      </c>
      <c r="AC1113" t="s">
        <v>87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88</v>
      </c>
      <c r="AK1113" t="s">
        <v>190</v>
      </c>
      <c r="AL1113" t="s">
        <v>554</v>
      </c>
      <c r="AM1113">
        <v>1</v>
      </c>
      <c r="AN1113">
        <v>0</v>
      </c>
      <c r="AO1113">
        <v>0</v>
      </c>
      <c r="AP1113" t="s">
        <v>91</v>
      </c>
      <c r="AQ1113" t="s">
        <v>104</v>
      </c>
      <c r="AR1113" t="s">
        <v>93</v>
      </c>
      <c r="AS1113">
        <v>3</v>
      </c>
      <c r="AT1113">
        <v>57146</v>
      </c>
      <c r="AU1113">
        <v>1</v>
      </c>
      <c r="AV1113">
        <v>1</v>
      </c>
      <c r="AW1113">
        <v>0</v>
      </c>
      <c r="AX1113">
        <v>89.8</v>
      </c>
      <c r="AY1113">
        <v>1</v>
      </c>
      <c r="AZ1113" t="s">
        <v>94</v>
      </c>
      <c r="BA1113">
        <v>10</v>
      </c>
      <c r="BB1113" t="s">
        <v>95</v>
      </c>
      <c r="BC1113">
        <v>1</v>
      </c>
    </row>
    <row r="1114" spans="1:55">
      <c r="A1114" t="s">
        <v>2812</v>
      </c>
      <c r="B1114" t="s">
        <v>56</v>
      </c>
      <c r="C1114">
        <v>40</v>
      </c>
      <c r="D1114" t="s">
        <v>61</v>
      </c>
      <c r="E1114">
        <v>0</v>
      </c>
      <c r="F1114" t="s">
        <v>2813</v>
      </c>
      <c r="G1114">
        <v>94946</v>
      </c>
      <c r="H1114">
        <v>38.065359</v>
      </c>
      <c r="I1114">
        <v>-122.665566</v>
      </c>
      <c r="J1114">
        <v>0</v>
      </c>
      <c r="K1114">
        <v>10</v>
      </c>
      <c r="L1114" t="s">
        <v>59</v>
      </c>
      <c r="M1114" t="s">
        <v>57</v>
      </c>
      <c r="N1114" t="s">
        <v>1652</v>
      </c>
      <c r="O1114" t="s">
        <v>61</v>
      </c>
      <c r="P1114" t="s">
        <v>57</v>
      </c>
      <c r="Q1114" t="s">
        <v>85</v>
      </c>
      <c r="R1114" t="s">
        <v>318</v>
      </c>
      <c r="S1114" t="s">
        <v>57</v>
      </c>
      <c r="T1114" t="s">
        <v>61</v>
      </c>
      <c r="U1114" t="s">
        <v>61</v>
      </c>
      <c r="V1114" t="s">
        <v>61</v>
      </c>
      <c r="W1114" t="s">
        <v>57</v>
      </c>
      <c r="X1114" t="s">
        <v>61</v>
      </c>
      <c r="Y1114" t="s">
        <v>61</v>
      </c>
      <c r="Z1114" t="s">
        <v>57</v>
      </c>
      <c r="AA1114" t="s">
        <v>77</v>
      </c>
      <c r="AB1114" t="s">
        <v>57</v>
      </c>
      <c r="AC1114" t="s">
        <v>307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</v>
      </c>
      <c r="AJ1114" t="s">
        <v>88</v>
      </c>
      <c r="AK1114" t="s">
        <v>89</v>
      </c>
      <c r="AL1114" t="s">
        <v>90</v>
      </c>
      <c r="AM1114">
        <v>1</v>
      </c>
      <c r="AN1114">
        <v>0</v>
      </c>
      <c r="AO1114">
        <v>0</v>
      </c>
      <c r="AP1114" t="s">
        <v>67</v>
      </c>
      <c r="AQ1114" t="s">
        <v>78</v>
      </c>
      <c r="AR1114" t="s">
        <v>93</v>
      </c>
      <c r="AS1114">
        <v>3</v>
      </c>
      <c r="AT1114">
        <v>607</v>
      </c>
      <c r="AU1114">
        <v>1</v>
      </c>
      <c r="AV1114">
        <v>1</v>
      </c>
      <c r="AW1114">
        <v>0</v>
      </c>
      <c r="AX1114">
        <v>84.7</v>
      </c>
      <c r="AY1114">
        <v>2</v>
      </c>
      <c r="AZ1114" t="s">
        <v>70</v>
      </c>
      <c r="BA1114">
        <v>7</v>
      </c>
      <c r="BB1114" t="s">
        <v>95</v>
      </c>
      <c r="BC1114">
        <v>1</v>
      </c>
    </row>
    <row r="1115" spans="1:55">
      <c r="A1115" t="s">
        <v>2814</v>
      </c>
      <c r="B1115" t="s">
        <v>56</v>
      </c>
      <c r="C1115">
        <v>42</v>
      </c>
      <c r="D1115" t="s">
        <v>57</v>
      </c>
      <c r="E1115">
        <v>0</v>
      </c>
      <c r="F1115" t="s">
        <v>1026</v>
      </c>
      <c r="G1115">
        <v>90505</v>
      </c>
      <c r="H1115">
        <v>33.807882</v>
      </c>
      <c r="I1115">
        <v>-118.347957</v>
      </c>
      <c r="J1115">
        <v>1</v>
      </c>
      <c r="K1115">
        <v>68</v>
      </c>
      <c r="L1115" t="s">
        <v>59</v>
      </c>
      <c r="M1115" t="s">
        <v>57</v>
      </c>
      <c r="N1115" t="s">
        <v>2815</v>
      </c>
      <c r="O1115" t="s">
        <v>57</v>
      </c>
      <c r="P1115" t="s">
        <v>57</v>
      </c>
      <c r="Q1115" t="s">
        <v>85</v>
      </c>
      <c r="R1115" t="s">
        <v>423</v>
      </c>
      <c r="S1115" t="s">
        <v>61</v>
      </c>
      <c r="T1115" t="s">
        <v>61</v>
      </c>
      <c r="U1115" t="s">
        <v>61</v>
      </c>
      <c r="V1115" t="s">
        <v>61</v>
      </c>
      <c r="W1115" t="s">
        <v>57</v>
      </c>
      <c r="X1115" t="s">
        <v>61</v>
      </c>
      <c r="Y1115" t="s">
        <v>61</v>
      </c>
      <c r="Z1115" t="s">
        <v>57</v>
      </c>
      <c r="AA1115" t="s">
        <v>64</v>
      </c>
      <c r="AB1115" t="s">
        <v>57</v>
      </c>
      <c r="AC1115" t="s">
        <v>87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8694.120000000001</v>
      </c>
      <c r="AJ1115" t="s">
        <v>88</v>
      </c>
      <c r="AK1115" t="s">
        <v>101</v>
      </c>
      <c r="AL1115" t="s">
        <v>102</v>
      </c>
      <c r="AM1115">
        <v>1</v>
      </c>
      <c r="AN1115">
        <v>0</v>
      </c>
      <c r="AO1115">
        <v>0</v>
      </c>
      <c r="AP1115" t="s">
        <v>123</v>
      </c>
      <c r="AQ1115" t="s">
        <v>78</v>
      </c>
      <c r="AR1115" t="s">
        <v>93</v>
      </c>
      <c r="AS1115">
        <v>2</v>
      </c>
      <c r="AT1115">
        <v>34873</v>
      </c>
      <c r="AU1115">
        <v>1</v>
      </c>
      <c r="AV1115">
        <v>1</v>
      </c>
      <c r="AW1115">
        <v>0</v>
      </c>
      <c r="AX1115">
        <v>83</v>
      </c>
      <c r="AY1115">
        <v>6</v>
      </c>
      <c r="AZ1115" t="s">
        <v>125</v>
      </c>
      <c r="BA1115">
        <v>3</v>
      </c>
      <c r="BB1115" t="s">
        <v>126</v>
      </c>
      <c r="BC1115">
        <v>3</v>
      </c>
    </row>
    <row r="1116" spans="1:55">
      <c r="A1116" t="s">
        <v>2816</v>
      </c>
      <c r="B1116" t="s">
        <v>73</v>
      </c>
      <c r="C1116">
        <v>75</v>
      </c>
      <c r="D1116" t="s">
        <v>57</v>
      </c>
      <c r="E1116">
        <v>0</v>
      </c>
      <c r="F1116" t="s">
        <v>2817</v>
      </c>
      <c r="G1116">
        <v>93208</v>
      </c>
      <c r="H1116">
        <v>36.057458</v>
      </c>
      <c r="I1116">
        <v>-118.591951</v>
      </c>
      <c r="J1116">
        <v>7</v>
      </c>
      <c r="K1116">
        <v>20</v>
      </c>
      <c r="L1116" t="s">
        <v>59</v>
      </c>
      <c r="M1116" t="s">
        <v>57</v>
      </c>
      <c r="N1116" t="s">
        <v>2818</v>
      </c>
      <c r="O1116" t="s">
        <v>57</v>
      </c>
      <c r="P1116" t="s">
        <v>57</v>
      </c>
      <c r="Q1116" t="s">
        <v>85</v>
      </c>
      <c r="R1116" t="s">
        <v>76</v>
      </c>
      <c r="S1116" t="s">
        <v>61</v>
      </c>
      <c r="T1116" t="s">
        <v>61</v>
      </c>
      <c r="U1116" t="s">
        <v>61</v>
      </c>
      <c r="V1116" t="s">
        <v>61</v>
      </c>
      <c r="W1116" t="s">
        <v>57</v>
      </c>
      <c r="X1116" t="s">
        <v>57</v>
      </c>
      <c r="Y1116" t="s">
        <v>57</v>
      </c>
      <c r="Z1116" t="s">
        <v>57</v>
      </c>
      <c r="AA1116" t="s">
        <v>77</v>
      </c>
      <c r="AB1116" t="s">
        <v>57</v>
      </c>
      <c r="AC1116" t="s">
        <v>87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88</v>
      </c>
      <c r="AK1116" t="s">
        <v>89</v>
      </c>
      <c r="AL1116" t="s">
        <v>90</v>
      </c>
      <c r="AM1116">
        <v>1</v>
      </c>
      <c r="AN1116">
        <v>0</v>
      </c>
      <c r="AO1116">
        <v>0</v>
      </c>
      <c r="AP1116" t="s">
        <v>103</v>
      </c>
      <c r="AQ1116" t="s">
        <v>104</v>
      </c>
      <c r="AR1116" t="s">
        <v>105</v>
      </c>
      <c r="AS1116">
        <v>4</v>
      </c>
      <c r="AT1116">
        <v>191</v>
      </c>
      <c r="AU1116">
        <v>1</v>
      </c>
      <c r="AV1116">
        <v>1</v>
      </c>
      <c r="AW1116">
        <v>0</v>
      </c>
      <c r="AX1116">
        <v>94.55</v>
      </c>
      <c r="AY1116">
        <v>3</v>
      </c>
      <c r="AZ1116" t="s">
        <v>106</v>
      </c>
      <c r="BA1116">
        <v>6</v>
      </c>
      <c r="BB1116" t="s">
        <v>95</v>
      </c>
      <c r="BC1116">
        <v>1</v>
      </c>
    </row>
    <row r="1117" spans="1:55">
      <c r="A1117" t="s">
        <v>2819</v>
      </c>
      <c r="B1117" t="s">
        <v>56</v>
      </c>
      <c r="C1117">
        <v>30</v>
      </c>
      <c r="D1117" t="s">
        <v>61</v>
      </c>
      <c r="E1117">
        <v>0</v>
      </c>
      <c r="F1117" t="s">
        <v>2820</v>
      </c>
      <c r="G1117">
        <v>96148</v>
      </c>
      <c r="H1117">
        <v>39.24124</v>
      </c>
      <c r="I1117">
        <v>-120.054765</v>
      </c>
      <c r="J1117">
        <v>0</v>
      </c>
      <c r="K1117">
        <v>29</v>
      </c>
      <c r="L1117" t="s">
        <v>59</v>
      </c>
      <c r="M1117" t="s">
        <v>57</v>
      </c>
      <c r="N1117" t="s">
        <v>2591</v>
      </c>
      <c r="O1117" t="s">
        <v>61</v>
      </c>
      <c r="P1117" t="s">
        <v>61</v>
      </c>
      <c r="Q1117" t="s">
        <v>143</v>
      </c>
      <c r="R1117" t="s">
        <v>143</v>
      </c>
      <c r="S1117" t="s">
        <v>143</v>
      </c>
      <c r="T1117" t="s">
        <v>143</v>
      </c>
      <c r="U1117" t="s">
        <v>143</v>
      </c>
      <c r="V1117" t="s">
        <v>143</v>
      </c>
      <c r="W1117" t="s">
        <v>143</v>
      </c>
      <c r="X1117" t="s">
        <v>143</v>
      </c>
      <c r="Y1117" t="s">
        <v>143</v>
      </c>
      <c r="Z1117" t="s">
        <v>143</v>
      </c>
      <c r="AA1117" t="s">
        <v>122</v>
      </c>
      <c r="AB1117" t="s">
        <v>61</v>
      </c>
      <c r="AC1117" t="s">
        <v>65</v>
      </c>
      <c r="AD1117">
        <v>19.4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66</v>
      </c>
      <c r="AM1117">
        <v>0</v>
      </c>
      <c r="AN1117">
        <v>1</v>
      </c>
      <c r="AO1117">
        <v>0</v>
      </c>
      <c r="AP1117" t="s">
        <v>164</v>
      </c>
      <c r="AQ1117" t="s">
        <v>68</v>
      </c>
      <c r="AR1117" t="s">
        <v>182</v>
      </c>
      <c r="AT1117">
        <v>678</v>
      </c>
      <c r="AU1117">
        <v>1</v>
      </c>
      <c r="AV1117">
        <v>0</v>
      </c>
      <c r="AW1117">
        <v>1</v>
      </c>
      <c r="AX1117">
        <v>0</v>
      </c>
      <c r="AY1117">
        <v>4</v>
      </c>
      <c r="AZ1117" t="s">
        <v>165</v>
      </c>
      <c r="BA1117">
        <v>2</v>
      </c>
      <c r="BB1117" t="s">
        <v>126</v>
      </c>
      <c r="BC1117">
        <v>3</v>
      </c>
    </row>
    <row r="1118" spans="1:55">
      <c r="A1118" t="s">
        <v>2821</v>
      </c>
      <c r="B1118" t="s">
        <v>73</v>
      </c>
      <c r="C1118">
        <v>60</v>
      </c>
      <c r="D1118" t="s">
        <v>61</v>
      </c>
      <c r="E1118">
        <v>0</v>
      </c>
      <c r="F1118" t="s">
        <v>2822</v>
      </c>
      <c r="G1118">
        <v>94513</v>
      </c>
      <c r="H1118">
        <v>37.908242</v>
      </c>
      <c r="I1118">
        <v>-121.682472</v>
      </c>
      <c r="J1118">
        <v>0</v>
      </c>
      <c r="K1118">
        <v>1</v>
      </c>
      <c r="L1118" t="s">
        <v>59</v>
      </c>
      <c r="M1118" t="s">
        <v>57</v>
      </c>
      <c r="N1118" t="s">
        <v>2823</v>
      </c>
      <c r="O1118" t="s">
        <v>61</v>
      </c>
      <c r="P1118" t="s">
        <v>57</v>
      </c>
      <c r="Q1118" t="s">
        <v>85</v>
      </c>
      <c r="R1118" t="s">
        <v>275</v>
      </c>
      <c r="S1118" t="s">
        <v>61</v>
      </c>
      <c r="T1118" t="s">
        <v>57</v>
      </c>
      <c r="U1118" t="s">
        <v>61</v>
      </c>
      <c r="V1118" t="s">
        <v>61</v>
      </c>
      <c r="W1118" t="s">
        <v>61</v>
      </c>
      <c r="X1118" t="s">
        <v>57</v>
      </c>
      <c r="Y1118" t="s">
        <v>57</v>
      </c>
      <c r="Z1118" t="s">
        <v>57</v>
      </c>
      <c r="AA1118" t="s">
        <v>77</v>
      </c>
      <c r="AB1118" t="s">
        <v>57</v>
      </c>
      <c r="AC1118" t="s">
        <v>87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170</v>
      </c>
      <c r="AM1118">
        <v>0</v>
      </c>
      <c r="AN1118">
        <v>0</v>
      </c>
      <c r="AO1118">
        <v>0</v>
      </c>
      <c r="AP1118" t="s">
        <v>91</v>
      </c>
      <c r="AQ1118" t="s">
        <v>124</v>
      </c>
      <c r="AR1118" t="s">
        <v>93</v>
      </c>
      <c r="AS1118">
        <v>4</v>
      </c>
      <c r="AT1118">
        <v>26577</v>
      </c>
      <c r="AU1118">
        <v>0</v>
      </c>
      <c r="AX1118">
        <v>0</v>
      </c>
      <c r="AY1118">
        <v>1</v>
      </c>
      <c r="AZ1118" t="s">
        <v>94</v>
      </c>
      <c r="BA1118">
        <v>10</v>
      </c>
      <c r="BB1118" t="s">
        <v>95</v>
      </c>
      <c r="BC1118">
        <v>1</v>
      </c>
    </row>
    <row r="1119" spans="1:55">
      <c r="A1119" t="s">
        <v>2824</v>
      </c>
      <c r="B1119" t="s">
        <v>56</v>
      </c>
      <c r="C1119">
        <v>19</v>
      </c>
      <c r="D1119" t="s">
        <v>61</v>
      </c>
      <c r="E1119">
        <v>0</v>
      </c>
      <c r="F1119" t="s">
        <v>196</v>
      </c>
      <c r="G1119">
        <v>93530</v>
      </c>
      <c r="H1119">
        <v>36.560498</v>
      </c>
      <c r="I1119">
        <v>-117.962461</v>
      </c>
      <c r="J1119">
        <v>0</v>
      </c>
      <c r="K1119">
        <v>14</v>
      </c>
      <c r="L1119" t="s">
        <v>59</v>
      </c>
      <c r="M1119" t="s">
        <v>57</v>
      </c>
      <c r="N1119" t="s">
        <v>2825</v>
      </c>
      <c r="O1119" t="s">
        <v>61</v>
      </c>
      <c r="P1119" t="s">
        <v>57</v>
      </c>
      <c r="Q1119" t="s">
        <v>62</v>
      </c>
      <c r="R1119" t="s">
        <v>147</v>
      </c>
      <c r="S1119" t="s">
        <v>57</v>
      </c>
      <c r="T1119" t="s">
        <v>61</v>
      </c>
      <c r="U1119" t="s">
        <v>61</v>
      </c>
      <c r="V1119" t="s">
        <v>61</v>
      </c>
      <c r="W1119" t="s">
        <v>61</v>
      </c>
      <c r="X1119" t="s">
        <v>61</v>
      </c>
      <c r="Y1119" t="s">
        <v>61</v>
      </c>
      <c r="Z1119" t="s">
        <v>57</v>
      </c>
      <c r="AA1119" t="s">
        <v>77</v>
      </c>
      <c r="AB1119" t="s">
        <v>61</v>
      </c>
      <c r="AC1119" t="s">
        <v>87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66</v>
      </c>
      <c r="AM1119">
        <v>0</v>
      </c>
      <c r="AN1119">
        <v>1</v>
      </c>
      <c r="AO1119">
        <v>0</v>
      </c>
      <c r="AP1119" t="s">
        <v>103</v>
      </c>
      <c r="AQ1119" t="s">
        <v>116</v>
      </c>
      <c r="AR1119" t="s">
        <v>69</v>
      </c>
      <c r="AS1119">
        <v>2</v>
      </c>
      <c r="AT1119">
        <v>71</v>
      </c>
      <c r="AU1119">
        <v>1</v>
      </c>
      <c r="AV1119">
        <v>0</v>
      </c>
      <c r="AW1119">
        <v>1</v>
      </c>
      <c r="AX1119">
        <v>0</v>
      </c>
      <c r="AY1119">
        <v>3</v>
      </c>
      <c r="AZ1119" t="s">
        <v>106</v>
      </c>
      <c r="BA1119">
        <v>5</v>
      </c>
      <c r="BB1119" t="s">
        <v>80</v>
      </c>
      <c r="BC1119">
        <v>2</v>
      </c>
    </row>
    <row r="1120" spans="1:55">
      <c r="A1120" t="s">
        <v>2826</v>
      </c>
      <c r="B1120" t="s">
        <v>56</v>
      </c>
      <c r="C1120">
        <v>46</v>
      </c>
      <c r="D1120" t="s">
        <v>61</v>
      </c>
      <c r="E1120">
        <v>0</v>
      </c>
      <c r="F1120" t="s">
        <v>2827</v>
      </c>
      <c r="G1120">
        <v>93510</v>
      </c>
      <c r="H1120">
        <v>34.501452</v>
      </c>
      <c r="I1120">
        <v>-118.207862</v>
      </c>
      <c r="J1120">
        <v>0</v>
      </c>
      <c r="K1120">
        <v>5</v>
      </c>
      <c r="L1120" t="s">
        <v>59</v>
      </c>
      <c r="M1120" t="s">
        <v>57</v>
      </c>
      <c r="N1120" t="s">
        <v>2828</v>
      </c>
      <c r="O1120" t="s">
        <v>61</v>
      </c>
      <c r="P1120" t="s">
        <v>57</v>
      </c>
      <c r="Q1120" t="s">
        <v>135</v>
      </c>
      <c r="R1120" t="s">
        <v>300</v>
      </c>
      <c r="S1120" t="s">
        <v>61</v>
      </c>
      <c r="T1120" t="s">
        <v>61</v>
      </c>
      <c r="U1120" t="s">
        <v>61</v>
      </c>
      <c r="V1120" t="s">
        <v>61</v>
      </c>
      <c r="W1120" t="s">
        <v>61</v>
      </c>
      <c r="X1120" t="s">
        <v>61</v>
      </c>
      <c r="Y1120" t="s">
        <v>61</v>
      </c>
      <c r="Z1120" t="s">
        <v>57</v>
      </c>
      <c r="AA1120" t="s">
        <v>77</v>
      </c>
      <c r="AB1120" t="s">
        <v>57</v>
      </c>
      <c r="AC1120" t="s">
        <v>65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</v>
      </c>
      <c r="AJ1120" t="s">
        <v>66</v>
      </c>
      <c r="AM1120">
        <v>0</v>
      </c>
      <c r="AN1120">
        <v>1</v>
      </c>
      <c r="AO1120">
        <v>0</v>
      </c>
      <c r="AP1120" t="s">
        <v>91</v>
      </c>
      <c r="AQ1120" t="s">
        <v>78</v>
      </c>
      <c r="AR1120" t="s">
        <v>137</v>
      </c>
      <c r="AS1120">
        <v>1</v>
      </c>
      <c r="AT1120">
        <v>7831</v>
      </c>
      <c r="AU1120">
        <v>1</v>
      </c>
      <c r="AV1120">
        <v>0</v>
      </c>
      <c r="AW1120">
        <v>1</v>
      </c>
      <c r="AX1120">
        <v>0</v>
      </c>
      <c r="AY1120">
        <v>1</v>
      </c>
      <c r="AZ1120" t="s">
        <v>94</v>
      </c>
      <c r="BA1120">
        <v>8</v>
      </c>
      <c r="BB1120" t="s">
        <v>95</v>
      </c>
      <c r="BC1120">
        <v>1</v>
      </c>
    </row>
    <row r="1121" spans="1:55">
      <c r="A1121" t="s">
        <v>2829</v>
      </c>
      <c r="B1121" t="s">
        <v>56</v>
      </c>
      <c r="C1121">
        <v>29</v>
      </c>
      <c r="D1121" t="s">
        <v>61</v>
      </c>
      <c r="E1121">
        <v>1</v>
      </c>
      <c r="F1121" t="s">
        <v>2830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98</v>
      </c>
      <c r="M1121" t="s">
        <v>57</v>
      </c>
      <c r="N1121" t="s">
        <v>2831</v>
      </c>
      <c r="O1121" t="s">
        <v>61</v>
      </c>
      <c r="P1121" t="s">
        <v>61</v>
      </c>
      <c r="Q1121" t="s">
        <v>143</v>
      </c>
      <c r="R1121" t="s">
        <v>143</v>
      </c>
      <c r="S1121" t="s">
        <v>143</v>
      </c>
      <c r="T1121" t="s">
        <v>143</v>
      </c>
      <c r="U1121" t="s">
        <v>143</v>
      </c>
      <c r="V1121" t="s">
        <v>143</v>
      </c>
      <c r="W1121" t="s">
        <v>143</v>
      </c>
      <c r="X1121" t="s">
        <v>143</v>
      </c>
      <c r="Y1121" t="s">
        <v>143</v>
      </c>
      <c r="Z1121" t="s">
        <v>143</v>
      </c>
      <c r="AA1121" t="s">
        <v>122</v>
      </c>
      <c r="AB1121" t="s">
        <v>61</v>
      </c>
      <c r="AC1121" t="s">
        <v>65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66</v>
      </c>
      <c r="AM1121">
        <v>0</v>
      </c>
      <c r="AN1121">
        <v>1</v>
      </c>
      <c r="AO1121">
        <v>0</v>
      </c>
      <c r="AP1121" t="s">
        <v>103</v>
      </c>
      <c r="AQ1121" t="s">
        <v>116</v>
      </c>
      <c r="AR1121" t="s">
        <v>182</v>
      </c>
      <c r="AT1121">
        <v>598</v>
      </c>
      <c r="AU1121">
        <v>1</v>
      </c>
      <c r="AV1121">
        <v>0</v>
      </c>
      <c r="AW1121">
        <v>1</v>
      </c>
      <c r="AX1121">
        <v>0</v>
      </c>
      <c r="AY1121">
        <v>3</v>
      </c>
      <c r="AZ1121" t="s">
        <v>106</v>
      </c>
      <c r="BA1121">
        <v>1</v>
      </c>
      <c r="BB1121" t="s">
        <v>71</v>
      </c>
      <c r="BC1121">
        <v>4</v>
      </c>
    </row>
    <row r="1122" spans="1:55">
      <c r="A1122" t="s">
        <v>2832</v>
      </c>
      <c r="B1122" t="s">
        <v>73</v>
      </c>
      <c r="C1122">
        <v>80</v>
      </c>
      <c r="D1122" t="s">
        <v>57</v>
      </c>
      <c r="E1122">
        <v>0</v>
      </c>
      <c r="F1122" t="s">
        <v>1154</v>
      </c>
      <c r="G1122">
        <v>94501</v>
      </c>
      <c r="H1122">
        <v>37.774633</v>
      </c>
      <c r="I1122">
        <v>-122.274434</v>
      </c>
      <c r="J1122">
        <v>3</v>
      </c>
      <c r="K1122">
        <v>71</v>
      </c>
      <c r="L1122" t="s">
        <v>119</v>
      </c>
      <c r="M1122" t="s">
        <v>57</v>
      </c>
      <c r="N1122" t="s">
        <v>2833</v>
      </c>
      <c r="O1122" t="s">
        <v>57</v>
      </c>
      <c r="P1122" t="s">
        <v>61</v>
      </c>
      <c r="Q1122" t="s">
        <v>143</v>
      </c>
      <c r="R1122" t="s">
        <v>143</v>
      </c>
      <c r="S1122" t="s">
        <v>143</v>
      </c>
      <c r="T1122" t="s">
        <v>143</v>
      </c>
      <c r="U1122" t="s">
        <v>143</v>
      </c>
      <c r="V1122" t="s">
        <v>143</v>
      </c>
      <c r="W1122" t="s">
        <v>143</v>
      </c>
      <c r="X1122" t="s">
        <v>143</v>
      </c>
      <c r="Y1122" t="s">
        <v>143</v>
      </c>
      <c r="Z1122" t="s">
        <v>143</v>
      </c>
      <c r="AA1122" t="s">
        <v>122</v>
      </c>
      <c r="AB1122" t="s">
        <v>61</v>
      </c>
      <c r="AC1122" t="s">
        <v>65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4434.4</v>
      </c>
      <c r="AJ1122" t="s">
        <v>66</v>
      </c>
      <c r="AM1122">
        <v>0</v>
      </c>
      <c r="AN1122">
        <v>1</v>
      </c>
      <c r="AO1122">
        <v>0</v>
      </c>
      <c r="AP1122" t="s">
        <v>123</v>
      </c>
      <c r="AQ1122" t="s">
        <v>104</v>
      </c>
      <c r="AR1122" t="s">
        <v>182</v>
      </c>
      <c r="AT1122">
        <v>58555</v>
      </c>
      <c r="AU1122">
        <v>1</v>
      </c>
      <c r="AV1122">
        <v>0</v>
      </c>
      <c r="AW1122">
        <v>1</v>
      </c>
      <c r="AX1122">
        <v>0</v>
      </c>
      <c r="AY1122">
        <v>6</v>
      </c>
      <c r="AZ1122" t="s">
        <v>125</v>
      </c>
      <c r="BA1122">
        <v>1</v>
      </c>
      <c r="BB1122" t="s">
        <v>71</v>
      </c>
      <c r="BC1122">
        <v>4</v>
      </c>
    </row>
    <row r="1123" spans="1:55">
      <c r="A1123" t="s">
        <v>2834</v>
      </c>
      <c r="B1123" t="s">
        <v>73</v>
      </c>
      <c r="C1123">
        <v>72</v>
      </c>
      <c r="D1123" t="s">
        <v>61</v>
      </c>
      <c r="E1123">
        <v>0</v>
      </c>
      <c r="F1123" t="s">
        <v>1532</v>
      </c>
      <c r="G1123">
        <v>91607</v>
      </c>
      <c r="H1123">
        <v>34.165783</v>
      </c>
      <c r="I1123">
        <v>-118.399795</v>
      </c>
      <c r="J1123">
        <v>0</v>
      </c>
      <c r="K1123">
        <v>4</v>
      </c>
      <c r="L1123" t="s">
        <v>59</v>
      </c>
      <c r="M1123" t="s">
        <v>61</v>
      </c>
      <c r="N1123" t="s">
        <v>143</v>
      </c>
      <c r="O1123" t="s">
        <v>143</v>
      </c>
      <c r="P1123" t="s">
        <v>57</v>
      </c>
      <c r="Q1123" t="s">
        <v>135</v>
      </c>
      <c r="R1123" t="s">
        <v>76</v>
      </c>
      <c r="S1123" t="s">
        <v>61</v>
      </c>
      <c r="T1123" t="s">
        <v>57</v>
      </c>
      <c r="U1123" t="s">
        <v>61</v>
      </c>
      <c r="V1123" t="s">
        <v>61</v>
      </c>
      <c r="W1123" t="s">
        <v>57</v>
      </c>
      <c r="X1123" t="s">
        <v>57</v>
      </c>
      <c r="Y1123" t="s">
        <v>61</v>
      </c>
      <c r="Z1123" t="s">
        <v>57</v>
      </c>
      <c r="AA1123" t="s">
        <v>122</v>
      </c>
      <c r="AB1123" t="s">
        <v>57</v>
      </c>
      <c r="AC1123" t="s">
        <v>65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66</v>
      </c>
      <c r="AM1123">
        <v>0</v>
      </c>
      <c r="AN1123">
        <v>1</v>
      </c>
      <c r="AO1123">
        <v>0</v>
      </c>
      <c r="AP1123" t="s">
        <v>91</v>
      </c>
      <c r="AQ1123" t="s">
        <v>104</v>
      </c>
      <c r="AR1123" t="s">
        <v>69</v>
      </c>
      <c r="AS1123">
        <v>4</v>
      </c>
      <c r="AT1123">
        <v>27453</v>
      </c>
      <c r="AU1123">
        <v>1</v>
      </c>
      <c r="AV1123">
        <v>0</v>
      </c>
      <c r="AW1123">
        <v>1</v>
      </c>
      <c r="AX1123">
        <v>0</v>
      </c>
      <c r="AY1123">
        <v>1</v>
      </c>
      <c r="AZ1123" t="s">
        <v>94</v>
      </c>
      <c r="BA1123">
        <v>5</v>
      </c>
      <c r="BB1123" t="s">
        <v>80</v>
      </c>
      <c r="BC1123">
        <v>2</v>
      </c>
    </row>
    <row r="1124" spans="1:55">
      <c r="A1124" t="s">
        <v>2835</v>
      </c>
      <c r="B1124" t="s">
        <v>56</v>
      </c>
      <c r="C1124">
        <v>20</v>
      </c>
      <c r="D1124" t="s">
        <v>61</v>
      </c>
      <c r="E1124">
        <v>0</v>
      </c>
      <c r="F1124" t="s">
        <v>226</v>
      </c>
      <c r="G1124">
        <v>90026</v>
      </c>
      <c r="H1124">
        <v>34.078991</v>
      </c>
      <c r="I1124">
        <v>-118.263804</v>
      </c>
      <c r="J1124">
        <v>0</v>
      </c>
      <c r="K1124">
        <v>1</v>
      </c>
      <c r="L1124" t="s">
        <v>59</v>
      </c>
      <c r="M1124" t="s">
        <v>57</v>
      </c>
      <c r="N1124" t="s">
        <v>2836</v>
      </c>
      <c r="O1124" t="s">
        <v>61</v>
      </c>
      <c r="P1124" t="s">
        <v>57</v>
      </c>
      <c r="Q1124" t="s">
        <v>85</v>
      </c>
      <c r="R1124" t="s">
        <v>224</v>
      </c>
      <c r="S1124" t="s">
        <v>61</v>
      </c>
      <c r="T1124" t="s">
        <v>61</v>
      </c>
      <c r="U1124" t="s">
        <v>61</v>
      </c>
      <c r="V1124" t="s">
        <v>61</v>
      </c>
      <c r="W1124" t="s">
        <v>61</v>
      </c>
      <c r="X1124" t="s">
        <v>61</v>
      </c>
      <c r="Y1124" t="s">
        <v>61</v>
      </c>
      <c r="Z1124" t="s">
        <v>61</v>
      </c>
      <c r="AA1124" t="s">
        <v>77</v>
      </c>
      <c r="AB1124" t="s">
        <v>57</v>
      </c>
      <c r="AC1124" t="s">
        <v>87</v>
      </c>
      <c r="AD1124">
        <v>70.25</v>
      </c>
      <c r="AE1124">
        <v>70.25</v>
      </c>
      <c r="AF1124">
        <v>0</v>
      </c>
      <c r="AG1124">
        <v>10</v>
      </c>
      <c r="AH1124">
        <v>10.05</v>
      </c>
      <c r="AI1124">
        <v>90.3</v>
      </c>
      <c r="AJ1124" t="s">
        <v>170</v>
      </c>
      <c r="AM1124">
        <v>0</v>
      </c>
      <c r="AN1124">
        <v>0</v>
      </c>
      <c r="AO1124">
        <v>0</v>
      </c>
      <c r="AP1124" t="s">
        <v>91</v>
      </c>
      <c r="AQ1124" t="s">
        <v>116</v>
      </c>
      <c r="AR1124" t="s">
        <v>93</v>
      </c>
      <c r="AS1124">
        <v>0</v>
      </c>
      <c r="AT1124">
        <v>73686</v>
      </c>
      <c r="AU1124">
        <v>0</v>
      </c>
      <c r="AX1124">
        <v>0</v>
      </c>
      <c r="AY1124">
        <v>1</v>
      </c>
      <c r="AZ1124" t="s">
        <v>94</v>
      </c>
      <c r="BA1124">
        <v>10</v>
      </c>
      <c r="BB1124" t="s">
        <v>95</v>
      </c>
      <c r="BC1124">
        <v>1</v>
      </c>
    </row>
    <row r="1125" spans="1:55">
      <c r="A1125" t="s">
        <v>2837</v>
      </c>
      <c r="B1125" t="s">
        <v>73</v>
      </c>
      <c r="C1125">
        <v>38</v>
      </c>
      <c r="D1125" t="s">
        <v>61</v>
      </c>
      <c r="E1125">
        <v>2</v>
      </c>
      <c r="F1125" t="s">
        <v>240</v>
      </c>
      <c r="G1125">
        <v>95205</v>
      </c>
      <c r="H1125">
        <v>37.965695</v>
      </c>
      <c r="I1125">
        <v>-121.260051</v>
      </c>
      <c r="J1125">
        <v>0</v>
      </c>
      <c r="K1125">
        <v>6</v>
      </c>
      <c r="L1125" t="s">
        <v>59</v>
      </c>
      <c r="M1125" t="s">
        <v>57</v>
      </c>
      <c r="N1125" t="s">
        <v>2838</v>
      </c>
      <c r="O1125" t="s">
        <v>61</v>
      </c>
      <c r="P1125" t="s">
        <v>61</v>
      </c>
      <c r="Q1125" t="s">
        <v>143</v>
      </c>
      <c r="R1125" t="s">
        <v>143</v>
      </c>
      <c r="S1125" t="s">
        <v>143</v>
      </c>
      <c r="T1125" t="s">
        <v>143</v>
      </c>
      <c r="U1125" t="s">
        <v>143</v>
      </c>
      <c r="V1125" t="s">
        <v>143</v>
      </c>
      <c r="W1125" t="s">
        <v>143</v>
      </c>
      <c r="X1125" t="s">
        <v>143</v>
      </c>
      <c r="Y1125" t="s">
        <v>143</v>
      </c>
      <c r="Z1125" t="s">
        <v>143</v>
      </c>
      <c r="AA1125" t="s">
        <v>77</v>
      </c>
      <c r="AB1125" t="s">
        <v>57</v>
      </c>
      <c r="AC1125" t="s">
        <v>65</v>
      </c>
      <c r="AD1125">
        <v>20.2</v>
      </c>
      <c r="AE1125">
        <v>98.34999999999999</v>
      </c>
      <c r="AF1125">
        <v>0</v>
      </c>
      <c r="AG1125">
        <v>0</v>
      </c>
      <c r="AH1125">
        <v>101.46</v>
      </c>
      <c r="AI1125">
        <v>199.81</v>
      </c>
      <c r="AJ1125" t="s">
        <v>66</v>
      </c>
      <c r="AM1125">
        <v>0</v>
      </c>
      <c r="AN1125">
        <v>1</v>
      </c>
      <c r="AO1125">
        <v>0</v>
      </c>
      <c r="AP1125" t="s">
        <v>91</v>
      </c>
      <c r="AQ1125" t="s">
        <v>68</v>
      </c>
      <c r="AR1125" t="s">
        <v>182</v>
      </c>
      <c r="AT1125">
        <v>34138</v>
      </c>
      <c r="AU1125">
        <v>1</v>
      </c>
      <c r="AV1125">
        <v>0</v>
      </c>
      <c r="AW1125">
        <v>1</v>
      </c>
      <c r="AX1125">
        <v>0</v>
      </c>
      <c r="AY1125">
        <v>1</v>
      </c>
      <c r="AZ1125" t="s">
        <v>94</v>
      </c>
      <c r="BA1125">
        <v>7</v>
      </c>
      <c r="BB1125" t="s">
        <v>95</v>
      </c>
      <c r="BC1125">
        <v>1</v>
      </c>
    </row>
    <row r="1126" spans="1:55">
      <c r="A1126" t="s">
        <v>2839</v>
      </c>
      <c r="B1126" t="s">
        <v>56</v>
      </c>
      <c r="C1126">
        <v>77</v>
      </c>
      <c r="D1126" t="s">
        <v>57</v>
      </c>
      <c r="E1126">
        <v>2</v>
      </c>
      <c r="F1126" t="s">
        <v>2840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216</v>
      </c>
      <c r="M1126" t="s">
        <v>57</v>
      </c>
      <c r="N1126" t="s">
        <v>2841</v>
      </c>
      <c r="O1126" t="s">
        <v>57</v>
      </c>
      <c r="P1126" t="s">
        <v>57</v>
      </c>
      <c r="Q1126" t="s">
        <v>85</v>
      </c>
      <c r="R1126" t="s">
        <v>156</v>
      </c>
      <c r="S1126" t="s">
        <v>61</v>
      </c>
      <c r="T1126" t="s">
        <v>57</v>
      </c>
      <c r="U1126" t="s">
        <v>61</v>
      </c>
      <c r="V1126" t="s">
        <v>61</v>
      </c>
      <c r="W1126" t="s">
        <v>57</v>
      </c>
      <c r="X1126" t="s">
        <v>57</v>
      </c>
      <c r="Y1126" t="s">
        <v>61</v>
      </c>
      <c r="Z1126" t="s">
        <v>57</v>
      </c>
      <c r="AA1126" t="s">
        <v>64</v>
      </c>
      <c r="AB1126" t="s">
        <v>57</v>
      </c>
      <c r="AC1126" t="s">
        <v>87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66</v>
      </c>
      <c r="AM1126">
        <v>0</v>
      </c>
      <c r="AN1126">
        <v>1</v>
      </c>
      <c r="AO1126">
        <v>0</v>
      </c>
      <c r="AP1126" t="s">
        <v>164</v>
      </c>
      <c r="AQ1126" t="s">
        <v>104</v>
      </c>
      <c r="AR1126" t="s">
        <v>105</v>
      </c>
      <c r="AS1126">
        <v>4</v>
      </c>
      <c r="AT1126">
        <v>304</v>
      </c>
      <c r="AU1126">
        <v>1</v>
      </c>
      <c r="AV1126">
        <v>0</v>
      </c>
      <c r="AW1126">
        <v>1</v>
      </c>
      <c r="AX1126">
        <v>0</v>
      </c>
      <c r="AY1126">
        <v>4</v>
      </c>
      <c r="AZ1126" t="s">
        <v>165</v>
      </c>
      <c r="BA1126">
        <v>2</v>
      </c>
      <c r="BB1126" t="s">
        <v>126</v>
      </c>
      <c r="BC1126">
        <v>3</v>
      </c>
    </row>
    <row r="1127" spans="1:55">
      <c r="A1127" t="s">
        <v>2842</v>
      </c>
      <c r="B1127" t="s">
        <v>56</v>
      </c>
      <c r="C1127">
        <v>45</v>
      </c>
      <c r="D1127" t="s">
        <v>57</v>
      </c>
      <c r="E1127">
        <v>0</v>
      </c>
      <c r="F1127" t="s">
        <v>1080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119</v>
      </c>
      <c r="M1127" t="s">
        <v>57</v>
      </c>
      <c r="N1127" t="s">
        <v>2794</v>
      </c>
      <c r="O1127" t="s">
        <v>57</v>
      </c>
      <c r="P1127" t="s">
        <v>57</v>
      </c>
      <c r="Q1127" t="s">
        <v>135</v>
      </c>
      <c r="R1127" t="s">
        <v>423</v>
      </c>
      <c r="S1127" t="s">
        <v>57</v>
      </c>
      <c r="T1127" t="s">
        <v>57</v>
      </c>
      <c r="U1127" t="s">
        <v>57</v>
      </c>
      <c r="V1127" t="s">
        <v>57</v>
      </c>
      <c r="W1127" t="s">
        <v>57</v>
      </c>
      <c r="X1127" t="s">
        <v>57</v>
      </c>
      <c r="Y1127" t="s">
        <v>57</v>
      </c>
      <c r="Z1127" t="s">
        <v>57</v>
      </c>
      <c r="AA1127" t="s">
        <v>122</v>
      </c>
      <c r="AB1127" t="s">
        <v>57</v>
      </c>
      <c r="AC1127" t="s">
        <v>87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66</v>
      </c>
      <c r="AM1127">
        <v>0</v>
      </c>
      <c r="AN1127">
        <v>1</v>
      </c>
      <c r="AO1127">
        <v>0</v>
      </c>
      <c r="AP1127" t="s">
        <v>123</v>
      </c>
      <c r="AQ1127" t="s">
        <v>78</v>
      </c>
      <c r="AR1127" t="s">
        <v>105</v>
      </c>
      <c r="AS1127">
        <v>8</v>
      </c>
      <c r="AT1127">
        <v>5451</v>
      </c>
      <c r="AU1127">
        <v>1</v>
      </c>
      <c r="AV1127">
        <v>0</v>
      </c>
      <c r="AW1127">
        <v>1</v>
      </c>
      <c r="AX1127">
        <v>0</v>
      </c>
      <c r="AY1127">
        <v>6</v>
      </c>
      <c r="AZ1127" t="s">
        <v>125</v>
      </c>
      <c r="BA1127">
        <v>1</v>
      </c>
      <c r="BB1127" t="s">
        <v>71</v>
      </c>
      <c r="BC1127">
        <v>4</v>
      </c>
    </row>
    <row r="1128" spans="1:55">
      <c r="A1128" t="s">
        <v>2843</v>
      </c>
      <c r="B1128" t="s">
        <v>56</v>
      </c>
      <c r="C1128">
        <v>48</v>
      </c>
      <c r="D1128" t="s">
        <v>57</v>
      </c>
      <c r="E1128">
        <v>0</v>
      </c>
      <c r="F1128" t="s">
        <v>2015</v>
      </c>
      <c r="G1128">
        <v>90623</v>
      </c>
      <c r="H1128">
        <v>33.850504</v>
      </c>
      <c r="I1128">
        <v>-118.039892</v>
      </c>
      <c r="J1128">
        <v>5</v>
      </c>
      <c r="K1128">
        <v>33</v>
      </c>
      <c r="L1128" t="s">
        <v>59</v>
      </c>
      <c r="M1128" t="s">
        <v>57</v>
      </c>
      <c r="N1128" t="s">
        <v>2844</v>
      </c>
      <c r="O1128" t="s">
        <v>61</v>
      </c>
      <c r="P1128" t="s">
        <v>57</v>
      </c>
      <c r="Q1128" t="s">
        <v>85</v>
      </c>
      <c r="R1128" t="s">
        <v>254</v>
      </c>
      <c r="S1128" t="s">
        <v>61</v>
      </c>
      <c r="T1128" t="s">
        <v>61</v>
      </c>
      <c r="U1128" t="s">
        <v>57</v>
      </c>
      <c r="V1128" t="s">
        <v>61</v>
      </c>
      <c r="W1128" t="s">
        <v>57</v>
      </c>
      <c r="X1128" t="s">
        <v>57</v>
      </c>
      <c r="Y1128" t="s">
        <v>57</v>
      </c>
      <c r="Z1128" t="s">
        <v>57</v>
      </c>
      <c r="AA1128" t="s">
        <v>64</v>
      </c>
      <c r="AB1128" t="s">
        <v>57</v>
      </c>
      <c r="AC1128" t="s">
        <v>87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88</v>
      </c>
      <c r="AK1128" t="s">
        <v>205</v>
      </c>
      <c r="AL1128" t="s">
        <v>329</v>
      </c>
      <c r="AM1128">
        <v>1</v>
      </c>
      <c r="AN1128">
        <v>0</v>
      </c>
      <c r="AO1128">
        <v>0</v>
      </c>
      <c r="AP1128" t="s">
        <v>164</v>
      </c>
      <c r="AQ1128" t="s">
        <v>78</v>
      </c>
      <c r="AR1128" t="s">
        <v>105</v>
      </c>
      <c r="AS1128">
        <v>5</v>
      </c>
      <c r="AT1128">
        <v>15505</v>
      </c>
      <c r="AU1128">
        <v>1</v>
      </c>
      <c r="AV1128">
        <v>1</v>
      </c>
      <c r="AW1128">
        <v>0</v>
      </c>
      <c r="AX1128">
        <v>93.8</v>
      </c>
      <c r="AY1128">
        <v>4</v>
      </c>
      <c r="AZ1128" t="s">
        <v>165</v>
      </c>
      <c r="BA1128">
        <v>3</v>
      </c>
      <c r="BB1128" t="s">
        <v>126</v>
      </c>
      <c r="BC1128">
        <v>3</v>
      </c>
    </row>
    <row r="1129" spans="1:55">
      <c r="A1129" t="s">
        <v>2845</v>
      </c>
      <c r="B1129" t="s">
        <v>56</v>
      </c>
      <c r="C1129">
        <v>40</v>
      </c>
      <c r="D1129" t="s">
        <v>61</v>
      </c>
      <c r="E1129">
        <v>0</v>
      </c>
      <c r="F1129" t="s">
        <v>1779</v>
      </c>
      <c r="G1129">
        <v>95973</v>
      </c>
      <c r="H1129">
        <v>39.903272</v>
      </c>
      <c r="I1129">
        <v>-121.843567</v>
      </c>
      <c r="J1129">
        <v>0</v>
      </c>
      <c r="K1129">
        <v>63</v>
      </c>
      <c r="L1129" t="s">
        <v>129</v>
      </c>
      <c r="M1129" t="s">
        <v>57</v>
      </c>
      <c r="N1129" t="s">
        <v>2846</v>
      </c>
      <c r="O1129" t="s">
        <v>57</v>
      </c>
      <c r="P1129" t="s">
        <v>57</v>
      </c>
      <c r="Q1129" t="s">
        <v>85</v>
      </c>
      <c r="R1129" t="s">
        <v>163</v>
      </c>
      <c r="S1129" t="s">
        <v>61</v>
      </c>
      <c r="T1129" t="s">
        <v>57</v>
      </c>
      <c r="U1129" t="s">
        <v>57</v>
      </c>
      <c r="V1129" t="s">
        <v>57</v>
      </c>
      <c r="W1129" t="s">
        <v>57</v>
      </c>
      <c r="X1129" t="s">
        <v>57</v>
      </c>
      <c r="Y1129" t="s">
        <v>57</v>
      </c>
      <c r="Z1129" t="s">
        <v>57</v>
      </c>
      <c r="AA1129" t="s">
        <v>77</v>
      </c>
      <c r="AB1129" t="s">
        <v>57</v>
      </c>
      <c r="AC1129" t="s">
        <v>65</v>
      </c>
      <c r="AD1129">
        <v>109.85</v>
      </c>
      <c r="AE1129">
        <v>7002.95</v>
      </c>
      <c r="AF1129">
        <v>0</v>
      </c>
      <c r="AG1129">
        <v>0</v>
      </c>
      <c r="AH1129">
        <v>1197.63</v>
      </c>
      <c r="AI1129">
        <v>8200.58</v>
      </c>
      <c r="AJ1129" t="s">
        <v>66</v>
      </c>
      <c r="AM1129">
        <v>0</v>
      </c>
      <c r="AN1129">
        <v>1</v>
      </c>
      <c r="AO1129">
        <v>0</v>
      </c>
      <c r="AP1129" t="s">
        <v>123</v>
      </c>
      <c r="AQ1129" t="s">
        <v>78</v>
      </c>
      <c r="AR1129" t="s">
        <v>105</v>
      </c>
      <c r="AS1129">
        <v>7</v>
      </c>
      <c r="AT1129">
        <v>26971</v>
      </c>
      <c r="AU1129">
        <v>1</v>
      </c>
      <c r="AV1129">
        <v>0</v>
      </c>
      <c r="AW1129">
        <v>1</v>
      </c>
      <c r="AX1129">
        <v>0</v>
      </c>
      <c r="AY1129">
        <v>6</v>
      </c>
      <c r="AZ1129" t="s">
        <v>125</v>
      </c>
      <c r="BA1129">
        <v>7</v>
      </c>
      <c r="BB1129" t="s">
        <v>95</v>
      </c>
      <c r="BC1129">
        <v>1</v>
      </c>
    </row>
    <row r="1130" spans="1:55">
      <c r="A1130" t="s">
        <v>2847</v>
      </c>
      <c r="B1130" t="s">
        <v>73</v>
      </c>
      <c r="C1130">
        <v>35</v>
      </c>
      <c r="D1130" t="s">
        <v>57</v>
      </c>
      <c r="E1130">
        <v>0</v>
      </c>
      <c r="F1130" t="s">
        <v>401</v>
      </c>
      <c r="G1130">
        <v>92591</v>
      </c>
      <c r="H1130">
        <v>33.540604</v>
      </c>
      <c r="I1130">
        <v>-117.10909</v>
      </c>
      <c r="J1130">
        <v>8</v>
      </c>
      <c r="K1130">
        <v>53</v>
      </c>
      <c r="L1130" t="s">
        <v>129</v>
      </c>
      <c r="M1130" t="s">
        <v>57</v>
      </c>
      <c r="N1130" t="s">
        <v>2848</v>
      </c>
      <c r="O1130" t="s">
        <v>61</v>
      </c>
      <c r="P1130" t="s">
        <v>61</v>
      </c>
      <c r="Q1130" t="s">
        <v>143</v>
      </c>
      <c r="R1130" t="s">
        <v>143</v>
      </c>
      <c r="S1130" t="s">
        <v>143</v>
      </c>
      <c r="T1130" t="s">
        <v>143</v>
      </c>
      <c r="U1130" t="s">
        <v>143</v>
      </c>
      <c r="V1130" t="s">
        <v>143</v>
      </c>
      <c r="W1130" t="s">
        <v>143</v>
      </c>
      <c r="X1130" t="s">
        <v>143</v>
      </c>
      <c r="Y1130" t="s">
        <v>143</v>
      </c>
      <c r="Z1130" t="s">
        <v>143</v>
      </c>
      <c r="AA1130" t="s">
        <v>122</v>
      </c>
      <c r="AB1130" t="s">
        <v>61</v>
      </c>
      <c r="AC1130" t="s">
        <v>65</v>
      </c>
      <c r="AD1130">
        <v>19.9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66</v>
      </c>
      <c r="AM1130">
        <v>0</v>
      </c>
      <c r="AN1130">
        <v>1</v>
      </c>
      <c r="AO1130">
        <v>0</v>
      </c>
      <c r="AP1130" t="s">
        <v>123</v>
      </c>
      <c r="AQ1130" t="s">
        <v>68</v>
      </c>
      <c r="AR1130" t="s">
        <v>182</v>
      </c>
      <c r="AT1130">
        <v>25655</v>
      </c>
      <c r="AU1130">
        <v>1</v>
      </c>
      <c r="AV1130">
        <v>0</v>
      </c>
      <c r="AW1130">
        <v>1</v>
      </c>
      <c r="AX1130">
        <v>0</v>
      </c>
      <c r="AY1130">
        <v>6</v>
      </c>
      <c r="AZ1130" t="s">
        <v>125</v>
      </c>
      <c r="BA1130">
        <v>1</v>
      </c>
      <c r="BB1130" t="s">
        <v>71</v>
      </c>
      <c r="BC1130">
        <v>4</v>
      </c>
    </row>
    <row r="1131" spans="1:55">
      <c r="A1131" t="s">
        <v>2849</v>
      </c>
      <c r="B1131" t="s">
        <v>73</v>
      </c>
      <c r="C1131">
        <v>71</v>
      </c>
      <c r="D1131" t="s">
        <v>61</v>
      </c>
      <c r="E1131">
        <v>3</v>
      </c>
      <c r="F1131" t="s">
        <v>226</v>
      </c>
      <c r="G1131">
        <v>90065</v>
      </c>
      <c r="H1131">
        <v>34.108833</v>
      </c>
      <c r="I1131">
        <v>-118.229715</v>
      </c>
      <c r="J1131">
        <v>0</v>
      </c>
      <c r="K1131">
        <v>18</v>
      </c>
      <c r="L1131" t="s">
        <v>98</v>
      </c>
      <c r="M1131" t="s">
        <v>57</v>
      </c>
      <c r="N1131" t="s">
        <v>2850</v>
      </c>
      <c r="O1131" t="s">
        <v>57</v>
      </c>
      <c r="P1131" t="s">
        <v>57</v>
      </c>
      <c r="Q1131" t="s">
        <v>85</v>
      </c>
      <c r="R1131" t="s">
        <v>189</v>
      </c>
      <c r="S1131" t="s">
        <v>61</v>
      </c>
      <c r="T1131" t="s">
        <v>61</v>
      </c>
      <c r="U1131" t="s">
        <v>61</v>
      </c>
      <c r="V1131" t="s">
        <v>61</v>
      </c>
      <c r="W1131" t="s">
        <v>57</v>
      </c>
      <c r="X1131" t="s">
        <v>57</v>
      </c>
      <c r="Y1131" t="s">
        <v>57</v>
      </c>
      <c r="Z1131" t="s">
        <v>57</v>
      </c>
      <c r="AA1131" t="s">
        <v>77</v>
      </c>
      <c r="AB1131" t="s">
        <v>57</v>
      </c>
      <c r="AC1131" t="s">
        <v>87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88</v>
      </c>
      <c r="AK1131" t="s">
        <v>89</v>
      </c>
      <c r="AL1131" t="s">
        <v>181</v>
      </c>
      <c r="AM1131">
        <v>1</v>
      </c>
      <c r="AN1131">
        <v>0</v>
      </c>
      <c r="AO1131">
        <v>0</v>
      </c>
      <c r="AP1131" t="s">
        <v>103</v>
      </c>
      <c r="AQ1131" t="s">
        <v>104</v>
      </c>
      <c r="AR1131" t="s">
        <v>105</v>
      </c>
      <c r="AS1131">
        <v>4</v>
      </c>
      <c r="AT1131">
        <v>47534</v>
      </c>
      <c r="AU1131">
        <v>1</v>
      </c>
      <c r="AV1131">
        <v>1</v>
      </c>
      <c r="AW1131">
        <v>0</v>
      </c>
      <c r="AX1131">
        <v>95.45</v>
      </c>
      <c r="AY1131">
        <v>3</v>
      </c>
      <c r="AZ1131" t="s">
        <v>106</v>
      </c>
      <c r="BA1131">
        <v>6</v>
      </c>
      <c r="BB1131" t="s">
        <v>95</v>
      </c>
      <c r="BC1131">
        <v>1</v>
      </c>
    </row>
    <row r="1132" spans="1:55">
      <c r="A1132" t="s">
        <v>2851</v>
      </c>
      <c r="B1132" t="s">
        <v>56</v>
      </c>
      <c r="C1132">
        <v>65</v>
      </c>
      <c r="D1132" t="s">
        <v>61</v>
      </c>
      <c r="E1132">
        <v>0</v>
      </c>
      <c r="F1132" t="s">
        <v>2852</v>
      </c>
      <c r="G1132">
        <v>95421</v>
      </c>
      <c r="H1132">
        <v>38.578807</v>
      </c>
      <c r="I1132">
        <v>-123.19338</v>
      </c>
      <c r="J1132">
        <v>0</v>
      </c>
      <c r="K1132">
        <v>6</v>
      </c>
      <c r="L1132" t="s">
        <v>59</v>
      </c>
      <c r="M1132" t="s">
        <v>57</v>
      </c>
      <c r="N1132" t="s">
        <v>2853</v>
      </c>
      <c r="O1132" t="s">
        <v>61</v>
      </c>
      <c r="P1132" t="s">
        <v>57</v>
      </c>
      <c r="Q1132" t="s">
        <v>85</v>
      </c>
      <c r="R1132" t="s">
        <v>163</v>
      </c>
      <c r="S1132" t="s">
        <v>57</v>
      </c>
      <c r="T1132" t="s">
        <v>61</v>
      </c>
      <c r="U1132" t="s">
        <v>61</v>
      </c>
      <c r="V1132" t="s">
        <v>61</v>
      </c>
      <c r="W1132" t="s">
        <v>61</v>
      </c>
      <c r="X1132" t="s">
        <v>61</v>
      </c>
      <c r="Y1132" t="s">
        <v>61</v>
      </c>
      <c r="Z1132" t="s">
        <v>57</v>
      </c>
      <c r="AA1132" t="s">
        <v>122</v>
      </c>
      <c r="AB1132" t="s">
        <v>57</v>
      </c>
      <c r="AC1132" t="s">
        <v>87</v>
      </c>
      <c r="AD1132">
        <v>74.09999999999999</v>
      </c>
      <c r="AE1132">
        <v>450.9</v>
      </c>
      <c r="AF1132">
        <v>0</v>
      </c>
      <c r="AG1132">
        <v>0</v>
      </c>
      <c r="AH1132">
        <v>76.02</v>
      </c>
      <c r="AI1132">
        <v>526.92</v>
      </c>
      <c r="AJ1132" t="s">
        <v>66</v>
      </c>
      <c r="AM1132">
        <v>0</v>
      </c>
      <c r="AN1132">
        <v>1</v>
      </c>
      <c r="AO1132">
        <v>0</v>
      </c>
      <c r="AP1132" t="s">
        <v>91</v>
      </c>
      <c r="AQ1132" t="s">
        <v>124</v>
      </c>
      <c r="AR1132" t="s">
        <v>93</v>
      </c>
      <c r="AS1132">
        <v>2</v>
      </c>
      <c r="AT1132">
        <v>1575</v>
      </c>
      <c r="AU1132">
        <v>1</v>
      </c>
      <c r="AV1132">
        <v>0</v>
      </c>
      <c r="AW1132">
        <v>1</v>
      </c>
      <c r="AX1132">
        <v>0</v>
      </c>
      <c r="AY1132">
        <v>1</v>
      </c>
      <c r="AZ1132" t="s">
        <v>94</v>
      </c>
      <c r="BA1132">
        <v>7</v>
      </c>
      <c r="BB1132" t="s">
        <v>95</v>
      </c>
      <c r="BC1132">
        <v>1</v>
      </c>
    </row>
    <row r="1133" spans="1:55">
      <c r="A1133" t="s">
        <v>2854</v>
      </c>
      <c r="B1133" t="s">
        <v>56</v>
      </c>
      <c r="C1133">
        <v>75</v>
      </c>
      <c r="D1133" t="s">
        <v>57</v>
      </c>
      <c r="E1133">
        <v>1</v>
      </c>
      <c r="F1133" t="s">
        <v>212</v>
      </c>
      <c r="G1133">
        <v>95357</v>
      </c>
      <c r="H1133">
        <v>37.670526</v>
      </c>
      <c r="I1133">
        <v>-120.877572</v>
      </c>
      <c r="J1133">
        <v>3</v>
      </c>
      <c r="K1133">
        <v>59</v>
      </c>
      <c r="L1133" t="s">
        <v>59</v>
      </c>
      <c r="M1133" t="s">
        <v>57</v>
      </c>
      <c r="N1133" t="s">
        <v>2855</v>
      </c>
      <c r="O1133" t="s">
        <v>57</v>
      </c>
      <c r="P1133" t="s">
        <v>57</v>
      </c>
      <c r="Q1133" t="s">
        <v>85</v>
      </c>
      <c r="R1133" t="s">
        <v>364</v>
      </c>
      <c r="S1133" t="s">
        <v>61</v>
      </c>
      <c r="T1133" t="s">
        <v>61</v>
      </c>
      <c r="U1133" t="s">
        <v>57</v>
      </c>
      <c r="V1133" t="s">
        <v>61</v>
      </c>
      <c r="W1133" t="s">
        <v>61</v>
      </c>
      <c r="X1133" t="s">
        <v>57</v>
      </c>
      <c r="Y1133" t="s">
        <v>61</v>
      </c>
      <c r="Z1133" t="s">
        <v>57</v>
      </c>
      <c r="AA1133" t="s">
        <v>77</v>
      </c>
      <c r="AB1133" t="s">
        <v>57</v>
      </c>
      <c r="AC1133" t="s">
        <v>65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66</v>
      </c>
      <c r="AM1133">
        <v>0</v>
      </c>
      <c r="AN1133">
        <v>1</v>
      </c>
      <c r="AO1133">
        <v>0</v>
      </c>
      <c r="AP1133" t="s">
        <v>123</v>
      </c>
      <c r="AQ1133" t="s">
        <v>104</v>
      </c>
      <c r="AR1133" t="s">
        <v>93</v>
      </c>
      <c r="AS1133">
        <v>3</v>
      </c>
      <c r="AT1133">
        <v>13343</v>
      </c>
      <c r="AU1133">
        <v>1</v>
      </c>
      <c r="AV1133">
        <v>0</v>
      </c>
      <c r="AW1133">
        <v>1</v>
      </c>
      <c r="AX1133">
        <v>0</v>
      </c>
      <c r="AY1133">
        <v>6</v>
      </c>
      <c r="AZ1133" t="s">
        <v>125</v>
      </c>
      <c r="BA1133">
        <v>5</v>
      </c>
      <c r="BB1133" t="s">
        <v>80</v>
      </c>
      <c r="BC1133">
        <v>2</v>
      </c>
    </row>
    <row r="1134" spans="1:55">
      <c r="A1134" t="s">
        <v>2856</v>
      </c>
      <c r="B1134" t="s">
        <v>73</v>
      </c>
      <c r="C1134">
        <v>60</v>
      </c>
      <c r="D1134" t="s">
        <v>61</v>
      </c>
      <c r="E1134">
        <v>0</v>
      </c>
      <c r="F1134" t="s">
        <v>1038</v>
      </c>
      <c r="G1134">
        <v>93105</v>
      </c>
      <c r="H1134">
        <v>34.037342</v>
      </c>
      <c r="I1134">
        <v>-119.80079</v>
      </c>
      <c r="J1134">
        <v>0</v>
      </c>
      <c r="K1134">
        <v>1</v>
      </c>
      <c r="L1134" t="s">
        <v>59</v>
      </c>
      <c r="M1134" t="s">
        <v>57</v>
      </c>
      <c r="N1134" t="s">
        <v>2749</v>
      </c>
      <c r="O1134" t="s">
        <v>61</v>
      </c>
      <c r="P1134" t="s">
        <v>57</v>
      </c>
      <c r="Q1134" t="s">
        <v>135</v>
      </c>
      <c r="R1134" t="s">
        <v>382</v>
      </c>
      <c r="S1134" t="s">
        <v>61</v>
      </c>
      <c r="T1134" t="s">
        <v>61</v>
      </c>
      <c r="U1134" t="s">
        <v>57</v>
      </c>
      <c r="V1134" t="s">
        <v>61</v>
      </c>
      <c r="W1134" t="s">
        <v>61</v>
      </c>
      <c r="X1134" t="s">
        <v>61</v>
      </c>
      <c r="Y1134" t="s">
        <v>61</v>
      </c>
      <c r="Z1134" t="s">
        <v>61</v>
      </c>
      <c r="AA1134" t="s">
        <v>77</v>
      </c>
      <c r="AB1134" t="s">
        <v>57</v>
      </c>
      <c r="AC1134" t="s">
        <v>65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88</v>
      </c>
      <c r="AK1134" t="s">
        <v>101</v>
      </c>
      <c r="AL1134" t="s">
        <v>884</v>
      </c>
      <c r="AM1134">
        <v>1</v>
      </c>
      <c r="AN1134">
        <v>0</v>
      </c>
      <c r="AO1134">
        <v>0</v>
      </c>
      <c r="AP1134" t="s">
        <v>91</v>
      </c>
      <c r="AQ1134" t="s">
        <v>124</v>
      </c>
      <c r="AR1134" t="s">
        <v>137</v>
      </c>
      <c r="AS1134">
        <v>1</v>
      </c>
      <c r="AT1134">
        <v>25771</v>
      </c>
      <c r="AU1134">
        <v>1</v>
      </c>
      <c r="AV1134">
        <v>1</v>
      </c>
      <c r="AW1134">
        <v>0</v>
      </c>
      <c r="AX1134">
        <v>49.65</v>
      </c>
      <c r="AY1134">
        <v>1</v>
      </c>
      <c r="AZ1134" t="s">
        <v>94</v>
      </c>
      <c r="BA1134">
        <v>8</v>
      </c>
      <c r="BB1134" t="s">
        <v>95</v>
      </c>
      <c r="BC1134">
        <v>1</v>
      </c>
    </row>
    <row r="1135" spans="1:55">
      <c r="A1135" t="s">
        <v>2857</v>
      </c>
      <c r="B1135" t="s">
        <v>73</v>
      </c>
      <c r="C1135">
        <v>50</v>
      </c>
      <c r="D1135" t="s">
        <v>61</v>
      </c>
      <c r="E1135">
        <v>0</v>
      </c>
      <c r="F1135" t="s">
        <v>2858</v>
      </c>
      <c r="G1135">
        <v>95528</v>
      </c>
      <c r="H1135">
        <v>40.497283</v>
      </c>
      <c r="I1135">
        <v>-123.93037</v>
      </c>
      <c r="J1135">
        <v>0</v>
      </c>
      <c r="K1135">
        <v>48</v>
      </c>
      <c r="L1135" t="s">
        <v>129</v>
      </c>
      <c r="M1135" t="s">
        <v>57</v>
      </c>
      <c r="N1135" t="s">
        <v>2859</v>
      </c>
      <c r="O1135" t="s">
        <v>57</v>
      </c>
      <c r="P1135" t="s">
        <v>57</v>
      </c>
      <c r="Q1135" t="s">
        <v>135</v>
      </c>
      <c r="R1135" t="s">
        <v>318</v>
      </c>
      <c r="S1135" t="s">
        <v>57</v>
      </c>
      <c r="T1135" t="s">
        <v>61</v>
      </c>
      <c r="U1135" t="s">
        <v>61</v>
      </c>
      <c r="V1135" t="s">
        <v>57</v>
      </c>
      <c r="W1135" t="s">
        <v>61</v>
      </c>
      <c r="X1135" t="s">
        <v>57</v>
      </c>
      <c r="Y1135" t="s">
        <v>57</v>
      </c>
      <c r="Z1135" t="s">
        <v>57</v>
      </c>
      <c r="AA1135" t="s">
        <v>64</v>
      </c>
      <c r="AB1135" t="s">
        <v>57</v>
      </c>
      <c r="AC1135" t="s">
        <v>87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66</v>
      </c>
      <c r="AM1135">
        <v>0</v>
      </c>
      <c r="AN1135">
        <v>1</v>
      </c>
      <c r="AO1135">
        <v>0</v>
      </c>
      <c r="AP1135" t="s">
        <v>176</v>
      </c>
      <c r="AQ1135" t="s">
        <v>92</v>
      </c>
      <c r="AR1135" t="s">
        <v>93</v>
      </c>
      <c r="AS1135">
        <v>5</v>
      </c>
      <c r="AT1135">
        <v>1072</v>
      </c>
      <c r="AU1135">
        <v>1</v>
      </c>
      <c r="AV1135">
        <v>0</v>
      </c>
      <c r="AW1135">
        <v>1</v>
      </c>
      <c r="AX1135">
        <v>0</v>
      </c>
      <c r="AY1135">
        <v>5</v>
      </c>
      <c r="AZ1135" t="s">
        <v>177</v>
      </c>
      <c r="BA1135">
        <v>2</v>
      </c>
      <c r="BB1135" t="s">
        <v>126</v>
      </c>
      <c r="BC1135">
        <v>3</v>
      </c>
    </row>
    <row r="1136" spans="1:55">
      <c r="A1136" t="s">
        <v>2860</v>
      </c>
      <c r="B1136" t="s">
        <v>73</v>
      </c>
      <c r="C1136">
        <v>33</v>
      </c>
      <c r="D1136" t="s">
        <v>61</v>
      </c>
      <c r="E1136">
        <v>0</v>
      </c>
      <c r="F1136" t="s">
        <v>570</v>
      </c>
      <c r="G1136">
        <v>91010</v>
      </c>
      <c r="H1136">
        <v>34.145695</v>
      </c>
      <c r="I1136">
        <v>-117.95982</v>
      </c>
      <c r="J1136">
        <v>0</v>
      </c>
      <c r="K1136">
        <v>1</v>
      </c>
      <c r="L1136" t="s">
        <v>59</v>
      </c>
      <c r="M1136" t="s">
        <v>57</v>
      </c>
      <c r="N1136" t="s">
        <v>2861</v>
      </c>
      <c r="O1136" t="s">
        <v>61</v>
      </c>
      <c r="P1136" t="s">
        <v>61</v>
      </c>
      <c r="Q1136" t="s">
        <v>143</v>
      </c>
      <c r="R1136" t="s">
        <v>143</v>
      </c>
      <c r="S1136" t="s">
        <v>143</v>
      </c>
      <c r="T1136" t="s">
        <v>143</v>
      </c>
      <c r="U1136" t="s">
        <v>143</v>
      </c>
      <c r="V1136" t="s">
        <v>143</v>
      </c>
      <c r="W1136" t="s">
        <v>143</v>
      </c>
      <c r="X1136" t="s">
        <v>143</v>
      </c>
      <c r="Y1136" t="s">
        <v>143</v>
      </c>
      <c r="Z1136" t="s">
        <v>143</v>
      </c>
      <c r="AA1136" t="s">
        <v>77</v>
      </c>
      <c r="AB1136" t="s">
        <v>61</v>
      </c>
      <c r="AC1136" t="s">
        <v>65</v>
      </c>
      <c r="AD1136">
        <v>19.2</v>
      </c>
      <c r="AE1136">
        <v>19.2</v>
      </c>
      <c r="AF1136">
        <v>0</v>
      </c>
      <c r="AG1136">
        <v>0</v>
      </c>
      <c r="AH1136">
        <v>35.88</v>
      </c>
      <c r="AI1136">
        <v>55.08</v>
      </c>
      <c r="AJ1136" t="s">
        <v>170</v>
      </c>
      <c r="AM1136">
        <v>0</v>
      </c>
      <c r="AN1136">
        <v>0</v>
      </c>
      <c r="AO1136">
        <v>0</v>
      </c>
      <c r="AP1136" t="s">
        <v>91</v>
      </c>
      <c r="AQ1136" t="s">
        <v>68</v>
      </c>
      <c r="AR1136" t="s">
        <v>182</v>
      </c>
      <c r="AT1136">
        <v>27414</v>
      </c>
      <c r="AU1136">
        <v>0</v>
      </c>
      <c r="AX1136">
        <v>0</v>
      </c>
      <c r="AY1136">
        <v>1</v>
      </c>
      <c r="AZ1136" t="s">
        <v>94</v>
      </c>
      <c r="BA1136">
        <v>8</v>
      </c>
      <c r="BB1136" t="s">
        <v>95</v>
      </c>
      <c r="BC1136">
        <v>1</v>
      </c>
    </row>
    <row r="1137" spans="1:55">
      <c r="A1137" t="s">
        <v>2862</v>
      </c>
      <c r="B1137" t="s">
        <v>56</v>
      </c>
      <c r="C1137">
        <v>64</v>
      </c>
      <c r="D1137" t="s">
        <v>61</v>
      </c>
      <c r="E1137">
        <v>0</v>
      </c>
      <c r="F1137" t="s">
        <v>1625</v>
      </c>
      <c r="G1137">
        <v>95682</v>
      </c>
      <c r="H1137">
        <v>38.598936</v>
      </c>
      <c r="I1137">
        <v>-120.963092</v>
      </c>
      <c r="J1137">
        <v>0</v>
      </c>
      <c r="K1137">
        <v>37</v>
      </c>
      <c r="L1137" t="s">
        <v>216</v>
      </c>
      <c r="M1137" t="s">
        <v>57</v>
      </c>
      <c r="N1137" t="s">
        <v>2666</v>
      </c>
      <c r="O1137" t="s">
        <v>57</v>
      </c>
      <c r="P1137" t="s">
        <v>57</v>
      </c>
      <c r="Q1137" t="s">
        <v>85</v>
      </c>
      <c r="R1137" t="s">
        <v>169</v>
      </c>
      <c r="S1137" t="s">
        <v>61</v>
      </c>
      <c r="T1137" t="s">
        <v>61</v>
      </c>
      <c r="U1137" t="s">
        <v>57</v>
      </c>
      <c r="V1137" t="s">
        <v>61</v>
      </c>
      <c r="W1137" t="s">
        <v>57</v>
      </c>
      <c r="X1137" t="s">
        <v>57</v>
      </c>
      <c r="Y1137" t="s">
        <v>57</v>
      </c>
      <c r="Z1137" t="s">
        <v>57</v>
      </c>
      <c r="AA1137" t="s">
        <v>77</v>
      </c>
      <c r="AB1137" t="s">
        <v>57</v>
      </c>
      <c r="AC1137" t="s">
        <v>87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66</v>
      </c>
      <c r="AM1137">
        <v>0</v>
      </c>
      <c r="AN1137">
        <v>1</v>
      </c>
      <c r="AO1137">
        <v>0</v>
      </c>
      <c r="AP1137" t="s">
        <v>176</v>
      </c>
      <c r="AQ1137" t="s">
        <v>124</v>
      </c>
      <c r="AR1137" t="s">
        <v>105</v>
      </c>
      <c r="AS1137">
        <v>5</v>
      </c>
      <c r="AT1137">
        <v>24738</v>
      </c>
      <c r="AU1137">
        <v>1</v>
      </c>
      <c r="AV1137">
        <v>0</v>
      </c>
      <c r="AW1137">
        <v>1</v>
      </c>
      <c r="AX1137">
        <v>0</v>
      </c>
      <c r="AY1137">
        <v>5</v>
      </c>
      <c r="AZ1137" t="s">
        <v>177</v>
      </c>
      <c r="BA1137">
        <v>7</v>
      </c>
      <c r="BB1137" t="s">
        <v>95</v>
      </c>
      <c r="BC1137">
        <v>1</v>
      </c>
    </row>
    <row r="1138" spans="1:55">
      <c r="A1138" t="s">
        <v>2863</v>
      </c>
      <c r="B1138" t="s">
        <v>73</v>
      </c>
      <c r="C1138">
        <v>61</v>
      </c>
      <c r="D1138" t="s">
        <v>61</v>
      </c>
      <c r="E1138">
        <v>0</v>
      </c>
      <c r="F1138" t="s">
        <v>2864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59</v>
      </c>
      <c r="M1138" t="s">
        <v>57</v>
      </c>
      <c r="N1138" t="s">
        <v>437</v>
      </c>
      <c r="O1138" t="s">
        <v>57</v>
      </c>
      <c r="P1138" t="s">
        <v>57</v>
      </c>
      <c r="Q1138" t="s">
        <v>62</v>
      </c>
      <c r="R1138" t="s">
        <v>296</v>
      </c>
      <c r="S1138" t="s">
        <v>61</v>
      </c>
      <c r="T1138" t="s">
        <v>61</v>
      </c>
      <c r="U1138" t="s">
        <v>61</v>
      </c>
      <c r="V1138" t="s">
        <v>61</v>
      </c>
      <c r="W1138" t="s">
        <v>61</v>
      </c>
      <c r="X1138" t="s">
        <v>61</v>
      </c>
      <c r="Y1138" t="s">
        <v>61</v>
      </c>
      <c r="Z1138" t="s">
        <v>57</v>
      </c>
      <c r="AA1138" t="s">
        <v>77</v>
      </c>
      <c r="AB1138" t="s">
        <v>61</v>
      </c>
      <c r="AC1138" t="s">
        <v>307</v>
      </c>
      <c r="AD1138">
        <v>49</v>
      </c>
      <c r="AE1138">
        <v>1291.35</v>
      </c>
      <c r="AF1138">
        <v>0</v>
      </c>
      <c r="AG1138">
        <v>0</v>
      </c>
      <c r="AH1138">
        <v>72.63</v>
      </c>
      <c r="AI1138">
        <v>1363.98</v>
      </c>
      <c r="AJ1138" t="s">
        <v>66</v>
      </c>
      <c r="AM1138">
        <v>0</v>
      </c>
      <c r="AN1138">
        <v>1</v>
      </c>
      <c r="AO1138">
        <v>0</v>
      </c>
      <c r="AP1138" t="s">
        <v>164</v>
      </c>
      <c r="AQ1138" t="s">
        <v>124</v>
      </c>
      <c r="AR1138" t="s">
        <v>137</v>
      </c>
      <c r="AS1138">
        <v>1</v>
      </c>
      <c r="AT1138">
        <v>25</v>
      </c>
      <c r="AU1138">
        <v>1</v>
      </c>
      <c r="AV1138">
        <v>0</v>
      </c>
      <c r="AW1138">
        <v>1</v>
      </c>
      <c r="AX1138">
        <v>0</v>
      </c>
      <c r="AY1138">
        <v>4</v>
      </c>
      <c r="AZ1138" t="s">
        <v>165</v>
      </c>
      <c r="BA1138">
        <v>5</v>
      </c>
      <c r="BB1138" t="s">
        <v>80</v>
      </c>
      <c r="BC1138">
        <v>2</v>
      </c>
    </row>
    <row r="1139" spans="1:55">
      <c r="A1139" t="s">
        <v>2865</v>
      </c>
      <c r="B1139" t="s">
        <v>56</v>
      </c>
      <c r="C1139">
        <v>57</v>
      </c>
      <c r="D1139" t="s">
        <v>57</v>
      </c>
      <c r="E1139">
        <v>0</v>
      </c>
      <c r="F1139" t="s">
        <v>2866</v>
      </c>
      <c r="G1139">
        <v>91752</v>
      </c>
      <c r="H1139">
        <v>33.999992</v>
      </c>
      <c r="I1139">
        <v>-117.535395</v>
      </c>
      <c r="J1139">
        <v>1</v>
      </c>
      <c r="K1139">
        <v>14</v>
      </c>
      <c r="L1139" t="s">
        <v>98</v>
      </c>
      <c r="M1139" t="s">
        <v>57</v>
      </c>
      <c r="N1139" t="s">
        <v>2867</v>
      </c>
      <c r="O1139" t="s">
        <v>61</v>
      </c>
      <c r="P1139" t="s">
        <v>57</v>
      </c>
      <c r="Q1139" t="s">
        <v>85</v>
      </c>
      <c r="R1139" t="s">
        <v>1317</v>
      </c>
      <c r="S1139" t="s">
        <v>61</v>
      </c>
      <c r="T1139" t="s">
        <v>57</v>
      </c>
      <c r="U1139" t="s">
        <v>61</v>
      </c>
      <c r="V1139" t="s">
        <v>57</v>
      </c>
      <c r="W1139" t="s">
        <v>61</v>
      </c>
      <c r="X1139" t="s">
        <v>57</v>
      </c>
      <c r="Y1139" t="s">
        <v>57</v>
      </c>
      <c r="Z1139" t="s">
        <v>61</v>
      </c>
      <c r="AA1139" t="s">
        <v>77</v>
      </c>
      <c r="AB1139" t="s">
        <v>57</v>
      </c>
      <c r="AC1139" t="s">
        <v>65</v>
      </c>
      <c r="AD1139">
        <v>89.65000000000001</v>
      </c>
      <c r="AE1139">
        <v>1208.35</v>
      </c>
      <c r="AF1139">
        <v>0</v>
      </c>
      <c r="AG1139">
        <v>120</v>
      </c>
      <c r="AH1139">
        <v>106.68</v>
      </c>
      <c r="AI1139">
        <v>1435.03</v>
      </c>
      <c r="AJ1139" t="s">
        <v>88</v>
      </c>
      <c r="AK1139" t="s">
        <v>89</v>
      </c>
      <c r="AL1139" t="s">
        <v>90</v>
      </c>
      <c r="AM1139">
        <v>1</v>
      </c>
      <c r="AN1139">
        <v>0</v>
      </c>
      <c r="AO1139">
        <v>0</v>
      </c>
      <c r="AP1139" t="s">
        <v>103</v>
      </c>
      <c r="AQ1139" t="s">
        <v>92</v>
      </c>
      <c r="AR1139" t="s">
        <v>93</v>
      </c>
      <c r="AS1139">
        <v>4</v>
      </c>
      <c r="AT1139">
        <v>18980</v>
      </c>
      <c r="AU1139">
        <v>1</v>
      </c>
      <c r="AV1139">
        <v>1</v>
      </c>
      <c r="AW1139">
        <v>0</v>
      </c>
      <c r="AX1139">
        <v>89.65000000000001</v>
      </c>
      <c r="AY1139">
        <v>3</v>
      </c>
      <c r="AZ1139" t="s">
        <v>106</v>
      </c>
      <c r="BA1139">
        <v>6</v>
      </c>
      <c r="BB1139" t="s">
        <v>95</v>
      </c>
      <c r="BC1139">
        <v>1</v>
      </c>
    </row>
    <row r="1140" spans="1:55">
      <c r="A1140" t="s">
        <v>2868</v>
      </c>
      <c r="B1140" t="s">
        <v>73</v>
      </c>
      <c r="C1140">
        <v>32</v>
      </c>
      <c r="D1140" t="s">
        <v>61</v>
      </c>
      <c r="E1140">
        <v>0</v>
      </c>
      <c r="F1140" t="s">
        <v>298</v>
      </c>
      <c r="G1140">
        <v>91606</v>
      </c>
      <c r="H1140">
        <v>34.187599</v>
      </c>
      <c r="I1140">
        <v>-118.387125</v>
      </c>
      <c r="J1140">
        <v>0</v>
      </c>
      <c r="K1140">
        <v>72</v>
      </c>
      <c r="L1140" t="s">
        <v>119</v>
      </c>
      <c r="M1140" t="s">
        <v>57</v>
      </c>
      <c r="N1140" t="s">
        <v>2869</v>
      </c>
      <c r="O1140" t="s">
        <v>61</v>
      </c>
      <c r="P1140" t="s">
        <v>57</v>
      </c>
      <c r="Q1140" t="s">
        <v>62</v>
      </c>
      <c r="R1140" t="s">
        <v>169</v>
      </c>
      <c r="S1140" t="s">
        <v>57</v>
      </c>
      <c r="T1140" t="s">
        <v>57</v>
      </c>
      <c r="U1140" t="s">
        <v>57</v>
      </c>
      <c r="V1140" t="s">
        <v>57</v>
      </c>
      <c r="W1140" t="s">
        <v>57</v>
      </c>
      <c r="X1140" t="s">
        <v>61</v>
      </c>
      <c r="Y1140" t="s">
        <v>61</v>
      </c>
      <c r="Z1140" t="s">
        <v>57</v>
      </c>
      <c r="AA1140" t="s">
        <v>122</v>
      </c>
      <c r="AB1140" t="s">
        <v>57</v>
      </c>
      <c r="AC1140" t="s">
        <v>87</v>
      </c>
      <c r="AD1140">
        <v>75.09999999999999</v>
      </c>
      <c r="AE1140">
        <v>5336.35</v>
      </c>
      <c r="AF1140">
        <v>0</v>
      </c>
      <c r="AG1140">
        <v>0</v>
      </c>
      <c r="AH1140">
        <v>1082.16</v>
      </c>
      <c r="AI1140">
        <v>6418.51</v>
      </c>
      <c r="AJ1140" t="s">
        <v>66</v>
      </c>
      <c r="AM1140">
        <v>0</v>
      </c>
      <c r="AN1140">
        <v>1</v>
      </c>
      <c r="AO1140">
        <v>0</v>
      </c>
      <c r="AP1140" t="s">
        <v>123</v>
      </c>
      <c r="AQ1140" t="s">
        <v>68</v>
      </c>
      <c r="AR1140" t="s">
        <v>93</v>
      </c>
      <c r="AS1140">
        <v>6</v>
      </c>
      <c r="AT1140">
        <v>45358</v>
      </c>
      <c r="AU1140">
        <v>1</v>
      </c>
      <c r="AV1140">
        <v>0</v>
      </c>
      <c r="AW1140">
        <v>1</v>
      </c>
      <c r="AX1140">
        <v>0</v>
      </c>
      <c r="AY1140">
        <v>6</v>
      </c>
      <c r="AZ1140" t="s">
        <v>125</v>
      </c>
      <c r="BA1140">
        <v>2</v>
      </c>
      <c r="BB1140" t="s">
        <v>126</v>
      </c>
      <c r="BC1140">
        <v>3</v>
      </c>
    </row>
    <row r="1141" spans="1:55">
      <c r="A1141" t="s">
        <v>2870</v>
      </c>
      <c r="B1141" t="s">
        <v>56</v>
      </c>
      <c r="C1141">
        <v>28</v>
      </c>
      <c r="D1141" t="s">
        <v>61</v>
      </c>
      <c r="E1141">
        <v>0</v>
      </c>
      <c r="F1141" t="s">
        <v>523</v>
      </c>
      <c r="G1141">
        <v>95835</v>
      </c>
      <c r="H1141">
        <v>38.685069</v>
      </c>
      <c r="I1141">
        <v>-121.543709</v>
      </c>
      <c r="J1141">
        <v>0</v>
      </c>
      <c r="K1141">
        <v>3</v>
      </c>
      <c r="L1141" t="s">
        <v>83</v>
      </c>
      <c r="M1141" t="s">
        <v>57</v>
      </c>
      <c r="N1141" t="s">
        <v>2769</v>
      </c>
      <c r="O1141" t="s">
        <v>61</v>
      </c>
      <c r="P1141" t="s">
        <v>57</v>
      </c>
      <c r="Q1141" t="s">
        <v>85</v>
      </c>
      <c r="R1141" t="s">
        <v>618</v>
      </c>
      <c r="S1141" t="s">
        <v>61</v>
      </c>
      <c r="T1141" t="s">
        <v>61</v>
      </c>
      <c r="U1141" t="s">
        <v>61</v>
      </c>
      <c r="V1141" t="s">
        <v>61</v>
      </c>
      <c r="W1141" t="s">
        <v>57</v>
      </c>
      <c r="X1141" t="s">
        <v>61</v>
      </c>
      <c r="Y1141" t="s">
        <v>61</v>
      </c>
      <c r="Z1141" t="s">
        <v>57</v>
      </c>
      <c r="AA1141" t="s">
        <v>77</v>
      </c>
      <c r="AB1141" t="s">
        <v>57</v>
      </c>
      <c r="AC1141" t="s">
        <v>87</v>
      </c>
      <c r="AD1141">
        <v>79.40000000000001</v>
      </c>
      <c r="AE1141">
        <v>244.65</v>
      </c>
      <c r="AF1141">
        <v>0</v>
      </c>
      <c r="AG1141">
        <v>0</v>
      </c>
      <c r="AH1141">
        <v>139.8</v>
      </c>
      <c r="AI1141">
        <v>384.45</v>
      </c>
      <c r="AJ1141" t="s">
        <v>88</v>
      </c>
      <c r="AK1141" t="s">
        <v>89</v>
      </c>
      <c r="AL1141" t="s">
        <v>342</v>
      </c>
      <c r="AM1141">
        <v>1</v>
      </c>
      <c r="AN1141">
        <v>0</v>
      </c>
      <c r="AO1141">
        <v>0</v>
      </c>
      <c r="AP1141" t="s">
        <v>91</v>
      </c>
      <c r="AQ1141" t="s">
        <v>116</v>
      </c>
      <c r="AR1141" t="s">
        <v>93</v>
      </c>
      <c r="AS1141">
        <v>2</v>
      </c>
      <c r="AT1141">
        <v>854</v>
      </c>
      <c r="AU1141">
        <v>1</v>
      </c>
      <c r="AV1141">
        <v>1</v>
      </c>
      <c r="AW1141">
        <v>0</v>
      </c>
      <c r="AX1141">
        <v>79.40000000000001</v>
      </c>
      <c r="AY1141">
        <v>1</v>
      </c>
      <c r="AZ1141" t="s">
        <v>94</v>
      </c>
      <c r="BA1141">
        <v>10</v>
      </c>
      <c r="BB1141" t="s">
        <v>95</v>
      </c>
      <c r="BC1141">
        <v>1</v>
      </c>
    </row>
    <row r="1142" spans="1:55">
      <c r="A1142" t="s">
        <v>2871</v>
      </c>
      <c r="B1142" t="s">
        <v>56</v>
      </c>
      <c r="C1142">
        <v>27</v>
      </c>
      <c r="D1142" t="s">
        <v>57</v>
      </c>
      <c r="E1142">
        <v>0</v>
      </c>
      <c r="F1142" t="s">
        <v>701</v>
      </c>
      <c r="G1142">
        <v>90805</v>
      </c>
      <c r="H1142">
        <v>33.864622</v>
      </c>
      <c r="I1142">
        <v>-118.179626</v>
      </c>
      <c r="J1142">
        <v>4</v>
      </c>
      <c r="K1142">
        <v>70</v>
      </c>
      <c r="L1142" t="s">
        <v>119</v>
      </c>
      <c r="M1142" t="s">
        <v>57</v>
      </c>
      <c r="N1142" t="s">
        <v>2872</v>
      </c>
      <c r="O1142" t="s">
        <v>57</v>
      </c>
      <c r="P1142" t="s">
        <v>57</v>
      </c>
      <c r="Q1142" t="s">
        <v>85</v>
      </c>
      <c r="R1142" t="s">
        <v>322</v>
      </c>
      <c r="S1142" t="s">
        <v>57</v>
      </c>
      <c r="T1142" t="s">
        <v>57</v>
      </c>
      <c r="U1142" t="s">
        <v>57</v>
      </c>
      <c r="V1142" t="s">
        <v>61</v>
      </c>
      <c r="W1142" t="s">
        <v>57</v>
      </c>
      <c r="X1142" t="s">
        <v>57</v>
      </c>
      <c r="Y1142" t="s">
        <v>57</v>
      </c>
      <c r="Z1142" t="s">
        <v>57</v>
      </c>
      <c r="AA1142" t="s">
        <v>64</v>
      </c>
      <c r="AB1142" t="s">
        <v>57</v>
      </c>
      <c r="AC1142" t="s">
        <v>65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8334.450000000001</v>
      </c>
      <c r="AJ1142" t="s">
        <v>66</v>
      </c>
      <c r="AM1142">
        <v>0</v>
      </c>
      <c r="AN1142">
        <v>1</v>
      </c>
      <c r="AO1142">
        <v>0</v>
      </c>
      <c r="AP1142" t="s">
        <v>123</v>
      </c>
      <c r="AQ1142" t="s">
        <v>116</v>
      </c>
      <c r="AR1142" t="s">
        <v>105</v>
      </c>
      <c r="AS1142">
        <v>7</v>
      </c>
      <c r="AT1142">
        <v>91664</v>
      </c>
      <c r="AU1142">
        <v>1</v>
      </c>
      <c r="AV1142">
        <v>0</v>
      </c>
      <c r="AW1142">
        <v>1</v>
      </c>
      <c r="AX1142">
        <v>0</v>
      </c>
      <c r="AY1142">
        <v>6</v>
      </c>
      <c r="AZ1142" t="s">
        <v>125</v>
      </c>
      <c r="BA1142">
        <v>3</v>
      </c>
      <c r="BB1142" t="s">
        <v>126</v>
      </c>
      <c r="BC1142">
        <v>3</v>
      </c>
    </row>
    <row r="1143" spans="1:55">
      <c r="A1143" t="s">
        <v>2873</v>
      </c>
      <c r="B1143" t="s">
        <v>73</v>
      </c>
      <c r="C1143">
        <v>45</v>
      </c>
      <c r="D1143" t="s">
        <v>57</v>
      </c>
      <c r="E1143">
        <v>0</v>
      </c>
      <c r="F1143" t="s">
        <v>226</v>
      </c>
      <c r="G1143">
        <v>90023</v>
      </c>
      <c r="H1143">
        <v>34.017697</v>
      </c>
      <c r="I1143">
        <v>-118.200577</v>
      </c>
      <c r="J1143">
        <v>10</v>
      </c>
      <c r="K1143">
        <v>12</v>
      </c>
      <c r="L1143" t="s">
        <v>98</v>
      </c>
      <c r="M1143" t="s">
        <v>57</v>
      </c>
      <c r="N1143" t="s">
        <v>2664</v>
      </c>
      <c r="O1143" t="s">
        <v>61</v>
      </c>
      <c r="P1143" t="s">
        <v>61</v>
      </c>
      <c r="Q1143" t="s">
        <v>143</v>
      </c>
      <c r="R1143" t="s">
        <v>143</v>
      </c>
      <c r="S1143" t="s">
        <v>143</v>
      </c>
      <c r="T1143" t="s">
        <v>143</v>
      </c>
      <c r="U1143" t="s">
        <v>143</v>
      </c>
      <c r="V1143" t="s">
        <v>143</v>
      </c>
      <c r="W1143" t="s">
        <v>143</v>
      </c>
      <c r="X1143" t="s">
        <v>143</v>
      </c>
      <c r="Y1143" t="s">
        <v>143</v>
      </c>
      <c r="Z1143" t="s">
        <v>143</v>
      </c>
      <c r="AA1143" t="s">
        <v>64</v>
      </c>
      <c r="AB1143" t="s">
        <v>61</v>
      </c>
      <c r="AC1143" t="s">
        <v>87</v>
      </c>
      <c r="AD1143">
        <v>19.8</v>
      </c>
      <c r="AE1143">
        <v>202.25</v>
      </c>
      <c r="AF1143">
        <v>0</v>
      </c>
      <c r="AG1143">
        <v>0</v>
      </c>
      <c r="AH1143">
        <v>132.48</v>
      </c>
      <c r="AI1143">
        <v>334.73</v>
      </c>
      <c r="AJ1143" t="s">
        <v>66</v>
      </c>
      <c r="AM1143">
        <v>0</v>
      </c>
      <c r="AN1143">
        <v>1</v>
      </c>
      <c r="AO1143">
        <v>0</v>
      </c>
      <c r="AP1143" t="s">
        <v>67</v>
      </c>
      <c r="AQ1143" t="s">
        <v>78</v>
      </c>
      <c r="AR1143" t="s">
        <v>182</v>
      </c>
      <c r="AT1143">
        <v>47487</v>
      </c>
      <c r="AU1143">
        <v>1</v>
      </c>
      <c r="AV1143">
        <v>0</v>
      </c>
      <c r="AW1143">
        <v>1</v>
      </c>
      <c r="AX1143">
        <v>0</v>
      </c>
      <c r="AY1143">
        <v>2</v>
      </c>
      <c r="AZ1143" t="s">
        <v>70</v>
      </c>
      <c r="BA1143">
        <v>1</v>
      </c>
      <c r="BB1143" t="s">
        <v>71</v>
      </c>
      <c r="BC1143">
        <v>4</v>
      </c>
    </row>
    <row r="1144" spans="1:55">
      <c r="A1144" t="s">
        <v>2874</v>
      </c>
      <c r="B1144" t="s">
        <v>73</v>
      </c>
      <c r="C1144">
        <v>56</v>
      </c>
      <c r="D1144" t="s">
        <v>61</v>
      </c>
      <c r="E1144">
        <v>0</v>
      </c>
      <c r="F1144" t="s">
        <v>523</v>
      </c>
      <c r="G1144">
        <v>95816</v>
      </c>
      <c r="H1144">
        <v>38.574856</v>
      </c>
      <c r="I1144">
        <v>-121.46504</v>
      </c>
      <c r="J1144">
        <v>0</v>
      </c>
      <c r="K1144">
        <v>23</v>
      </c>
      <c r="L1144" t="s">
        <v>98</v>
      </c>
      <c r="M1144" t="s">
        <v>57</v>
      </c>
      <c r="N1144" t="s">
        <v>2875</v>
      </c>
      <c r="O1144" t="s">
        <v>61</v>
      </c>
      <c r="P1144" t="s">
        <v>61</v>
      </c>
      <c r="Q1144" t="s">
        <v>143</v>
      </c>
      <c r="R1144" t="s">
        <v>143</v>
      </c>
      <c r="S1144" t="s">
        <v>143</v>
      </c>
      <c r="T1144" t="s">
        <v>143</v>
      </c>
      <c r="U1144" t="s">
        <v>143</v>
      </c>
      <c r="V1144" t="s">
        <v>143</v>
      </c>
      <c r="W1144" t="s">
        <v>143</v>
      </c>
      <c r="X1144" t="s">
        <v>143</v>
      </c>
      <c r="Y1144" t="s">
        <v>143</v>
      </c>
      <c r="Z1144" t="s">
        <v>143</v>
      </c>
      <c r="AA1144" t="s">
        <v>64</v>
      </c>
      <c r="AB1144" t="s">
        <v>61</v>
      </c>
      <c r="AC1144" t="s">
        <v>65</v>
      </c>
      <c r="AD1144">
        <v>20.45</v>
      </c>
      <c r="AE1144">
        <v>481.1</v>
      </c>
      <c r="AF1144">
        <v>0</v>
      </c>
      <c r="AG1144">
        <v>0</v>
      </c>
      <c r="AH1144">
        <v>1061.91</v>
      </c>
      <c r="AI1144">
        <v>1543.01</v>
      </c>
      <c r="AJ1144" t="s">
        <v>66</v>
      </c>
      <c r="AM1144">
        <v>0</v>
      </c>
      <c r="AN1144">
        <v>1</v>
      </c>
      <c r="AO1144">
        <v>0</v>
      </c>
      <c r="AP1144" t="s">
        <v>103</v>
      </c>
      <c r="AQ1144" t="s">
        <v>92</v>
      </c>
      <c r="AR1144" t="s">
        <v>182</v>
      </c>
      <c r="AT1144">
        <v>16164</v>
      </c>
      <c r="AU1144">
        <v>1</v>
      </c>
      <c r="AV1144">
        <v>0</v>
      </c>
      <c r="AW1144">
        <v>1</v>
      </c>
      <c r="AX1144">
        <v>0</v>
      </c>
      <c r="AY1144">
        <v>3</v>
      </c>
      <c r="AZ1144" t="s">
        <v>106</v>
      </c>
      <c r="BA1144">
        <v>2</v>
      </c>
      <c r="BB1144" t="s">
        <v>126</v>
      </c>
      <c r="BC1144">
        <v>3</v>
      </c>
    </row>
    <row r="1145" spans="1:55">
      <c r="A1145" t="s">
        <v>2876</v>
      </c>
      <c r="B1145" t="s">
        <v>56</v>
      </c>
      <c r="C1145">
        <v>60</v>
      </c>
      <c r="D1145" t="s">
        <v>57</v>
      </c>
      <c r="E1145">
        <v>1</v>
      </c>
      <c r="F1145" t="s">
        <v>252</v>
      </c>
      <c r="G1145">
        <v>92139</v>
      </c>
      <c r="H1145">
        <v>32.677716</v>
      </c>
      <c r="I1145">
        <v>-117.047666</v>
      </c>
      <c r="J1145">
        <v>6</v>
      </c>
      <c r="K1145">
        <v>23</v>
      </c>
      <c r="L1145" t="s">
        <v>59</v>
      </c>
      <c r="M1145" t="s">
        <v>57</v>
      </c>
      <c r="N1145" t="s">
        <v>2877</v>
      </c>
      <c r="O1145" t="s">
        <v>57</v>
      </c>
      <c r="P1145" t="s">
        <v>57</v>
      </c>
      <c r="Q1145" t="s">
        <v>62</v>
      </c>
      <c r="R1145" t="s">
        <v>136</v>
      </c>
      <c r="S1145" t="s">
        <v>61</v>
      </c>
      <c r="T1145" t="s">
        <v>57</v>
      </c>
      <c r="U1145" t="s">
        <v>61</v>
      </c>
      <c r="V1145" t="s">
        <v>57</v>
      </c>
      <c r="W1145" t="s">
        <v>57</v>
      </c>
      <c r="X1145" t="s">
        <v>61</v>
      </c>
      <c r="Y1145" t="s">
        <v>61</v>
      </c>
      <c r="Z1145" t="s">
        <v>57</v>
      </c>
      <c r="AA1145" t="s">
        <v>77</v>
      </c>
      <c r="AB1145" t="s">
        <v>57</v>
      </c>
      <c r="AC1145" t="s">
        <v>65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66</v>
      </c>
      <c r="AM1145">
        <v>0</v>
      </c>
      <c r="AN1145">
        <v>1</v>
      </c>
      <c r="AO1145">
        <v>0</v>
      </c>
      <c r="AP1145" t="s">
        <v>103</v>
      </c>
      <c r="AQ1145" t="s">
        <v>124</v>
      </c>
      <c r="AR1145" t="s">
        <v>69</v>
      </c>
      <c r="AS1145">
        <v>4</v>
      </c>
      <c r="AT1145">
        <v>36351</v>
      </c>
      <c r="AU1145">
        <v>1</v>
      </c>
      <c r="AV1145">
        <v>0</v>
      </c>
      <c r="AW1145">
        <v>1</v>
      </c>
      <c r="AX1145">
        <v>0</v>
      </c>
      <c r="AY1145">
        <v>3</v>
      </c>
      <c r="AZ1145" t="s">
        <v>106</v>
      </c>
      <c r="BA1145">
        <v>3</v>
      </c>
      <c r="BB1145" t="s">
        <v>126</v>
      </c>
      <c r="BC1145">
        <v>3</v>
      </c>
    </row>
    <row r="1146" spans="1:55">
      <c r="A1146" t="s">
        <v>2878</v>
      </c>
      <c r="B1146" t="s">
        <v>56</v>
      </c>
      <c r="C1146">
        <v>54</v>
      </c>
      <c r="D1146" t="s">
        <v>61</v>
      </c>
      <c r="E1146">
        <v>0</v>
      </c>
      <c r="F1146" t="s">
        <v>2879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129</v>
      </c>
      <c r="M1146" t="s">
        <v>57</v>
      </c>
      <c r="N1146" t="s">
        <v>2880</v>
      </c>
      <c r="O1146" t="s">
        <v>57</v>
      </c>
      <c r="P1146" t="s">
        <v>57</v>
      </c>
      <c r="Q1146" t="s">
        <v>85</v>
      </c>
      <c r="R1146" t="s">
        <v>169</v>
      </c>
      <c r="S1146" t="s">
        <v>61</v>
      </c>
      <c r="T1146" t="s">
        <v>57</v>
      </c>
      <c r="U1146" t="s">
        <v>57</v>
      </c>
      <c r="V1146" t="s">
        <v>61</v>
      </c>
      <c r="W1146" t="s">
        <v>57</v>
      </c>
      <c r="X1146" t="s">
        <v>61</v>
      </c>
      <c r="Y1146" t="s">
        <v>61</v>
      </c>
      <c r="Z1146" t="s">
        <v>57</v>
      </c>
      <c r="AA1146" t="s">
        <v>77</v>
      </c>
      <c r="AB1146" t="s">
        <v>57</v>
      </c>
      <c r="AC1146" t="s">
        <v>87</v>
      </c>
      <c r="AD1146">
        <v>93.40000000000001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66</v>
      </c>
      <c r="AM1146">
        <v>0</v>
      </c>
      <c r="AN1146">
        <v>1</v>
      </c>
      <c r="AO1146">
        <v>0</v>
      </c>
      <c r="AP1146" t="s">
        <v>176</v>
      </c>
      <c r="AQ1146" t="s">
        <v>92</v>
      </c>
      <c r="AR1146" t="s">
        <v>105</v>
      </c>
      <c r="AS1146">
        <v>4</v>
      </c>
      <c r="AT1146">
        <v>23971</v>
      </c>
      <c r="AU1146">
        <v>1</v>
      </c>
      <c r="AV1146">
        <v>0</v>
      </c>
      <c r="AW1146">
        <v>1</v>
      </c>
      <c r="AX1146">
        <v>0</v>
      </c>
      <c r="AY1146">
        <v>5</v>
      </c>
      <c r="AZ1146" t="s">
        <v>177</v>
      </c>
      <c r="BA1146">
        <v>7</v>
      </c>
      <c r="BB1146" t="s">
        <v>95</v>
      </c>
      <c r="BC1146">
        <v>1</v>
      </c>
    </row>
    <row r="1147" spans="1:55">
      <c r="A1147" t="s">
        <v>2881</v>
      </c>
      <c r="B1147" t="s">
        <v>73</v>
      </c>
      <c r="C1147">
        <v>44</v>
      </c>
      <c r="D1147" t="s">
        <v>61</v>
      </c>
      <c r="E1147">
        <v>0</v>
      </c>
      <c r="F1147" t="s">
        <v>2882</v>
      </c>
      <c r="G1147">
        <v>93907</v>
      </c>
      <c r="H1147">
        <v>36.77462</v>
      </c>
      <c r="I1147">
        <v>-121.664714</v>
      </c>
      <c r="J1147">
        <v>0</v>
      </c>
      <c r="K1147">
        <v>11</v>
      </c>
      <c r="L1147" t="s">
        <v>98</v>
      </c>
      <c r="M1147" t="s">
        <v>57</v>
      </c>
      <c r="N1147" t="s">
        <v>2883</v>
      </c>
      <c r="O1147" t="s">
        <v>61</v>
      </c>
      <c r="P1147" t="s">
        <v>57</v>
      </c>
      <c r="Q1147" t="s">
        <v>135</v>
      </c>
      <c r="R1147" t="s">
        <v>169</v>
      </c>
      <c r="S1147" t="s">
        <v>61</v>
      </c>
      <c r="T1147" t="s">
        <v>61</v>
      </c>
      <c r="U1147" t="s">
        <v>61</v>
      </c>
      <c r="V1147" t="s">
        <v>61</v>
      </c>
      <c r="W1147" t="s">
        <v>61</v>
      </c>
      <c r="X1147" t="s">
        <v>61</v>
      </c>
      <c r="Y1147" t="s">
        <v>61</v>
      </c>
      <c r="Z1147" t="s">
        <v>61</v>
      </c>
      <c r="AA1147" t="s">
        <v>77</v>
      </c>
      <c r="AB1147" t="s">
        <v>61</v>
      </c>
      <c r="AC1147" t="s">
        <v>65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66</v>
      </c>
      <c r="AM1147">
        <v>0</v>
      </c>
      <c r="AN1147">
        <v>1</v>
      </c>
      <c r="AO1147">
        <v>0</v>
      </c>
      <c r="AP1147" t="s">
        <v>67</v>
      </c>
      <c r="AQ1147" t="s">
        <v>78</v>
      </c>
      <c r="AR1147" t="s">
        <v>137</v>
      </c>
      <c r="AS1147">
        <v>0</v>
      </c>
      <c r="AT1147">
        <v>22292</v>
      </c>
      <c r="AU1147">
        <v>1</v>
      </c>
      <c r="AV1147">
        <v>0</v>
      </c>
      <c r="AW1147">
        <v>1</v>
      </c>
      <c r="AX1147">
        <v>0</v>
      </c>
      <c r="AY1147">
        <v>2</v>
      </c>
      <c r="AZ1147" t="s">
        <v>70</v>
      </c>
      <c r="BA1147">
        <v>5</v>
      </c>
      <c r="BB1147" t="s">
        <v>80</v>
      </c>
      <c r="BC1147">
        <v>2</v>
      </c>
    </row>
    <row r="1148" spans="1:55">
      <c r="A1148" t="s">
        <v>2884</v>
      </c>
      <c r="B1148" t="s">
        <v>73</v>
      </c>
      <c r="C1148">
        <v>55</v>
      </c>
      <c r="D1148" t="s">
        <v>61</v>
      </c>
      <c r="E1148">
        <v>0</v>
      </c>
      <c r="F1148" t="s">
        <v>2885</v>
      </c>
      <c r="G1148">
        <v>93432</v>
      </c>
      <c r="H1148">
        <v>35.480896</v>
      </c>
      <c r="I1148">
        <v>-120.469476</v>
      </c>
      <c r="J1148">
        <v>0</v>
      </c>
      <c r="K1148">
        <v>42</v>
      </c>
      <c r="L1148" t="s">
        <v>59</v>
      </c>
      <c r="M1148" t="s">
        <v>57</v>
      </c>
      <c r="N1148" t="s">
        <v>2886</v>
      </c>
      <c r="O1148" t="s">
        <v>61</v>
      </c>
      <c r="P1148" t="s">
        <v>61</v>
      </c>
      <c r="Q1148" t="s">
        <v>143</v>
      </c>
      <c r="R1148" t="s">
        <v>143</v>
      </c>
      <c r="S1148" t="s">
        <v>143</v>
      </c>
      <c r="T1148" t="s">
        <v>143</v>
      </c>
      <c r="U1148" t="s">
        <v>143</v>
      </c>
      <c r="V1148" t="s">
        <v>143</v>
      </c>
      <c r="W1148" t="s">
        <v>143</v>
      </c>
      <c r="X1148" t="s">
        <v>143</v>
      </c>
      <c r="Y1148" t="s">
        <v>143</v>
      </c>
      <c r="Z1148" t="s">
        <v>143</v>
      </c>
      <c r="AA1148" t="s">
        <v>64</v>
      </c>
      <c r="AB1148" t="s">
        <v>61</v>
      </c>
      <c r="AC1148" t="s">
        <v>87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66</v>
      </c>
      <c r="AM1148">
        <v>0</v>
      </c>
      <c r="AN1148">
        <v>1</v>
      </c>
      <c r="AO1148">
        <v>0</v>
      </c>
      <c r="AP1148" t="s">
        <v>176</v>
      </c>
      <c r="AQ1148" t="s">
        <v>92</v>
      </c>
      <c r="AR1148" t="s">
        <v>182</v>
      </c>
      <c r="AT1148">
        <v>1203</v>
      </c>
      <c r="AU1148">
        <v>1</v>
      </c>
      <c r="AV1148">
        <v>0</v>
      </c>
      <c r="AW1148">
        <v>1</v>
      </c>
      <c r="AX1148">
        <v>0</v>
      </c>
      <c r="AY1148">
        <v>5</v>
      </c>
      <c r="AZ1148" t="s">
        <v>177</v>
      </c>
      <c r="BA1148">
        <v>2</v>
      </c>
      <c r="BB1148" t="s">
        <v>126</v>
      </c>
      <c r="BC1148">
        <v>3</v>
      </c>
    </row>
    <row r="1149" spans="1:55">
      <c r="A1149" t="s">
        <v>2887</v>
      </c>
      <c r="B1149" t="s">
        <v>73</v>
      </c>
      <c r="C1149">
        <v>36</v>
      </c>
      <c r="D1149" t="s">
        <v>57</v>
      </c>
      <c r="E1149">
        <v>0</v>
      </c>
      <c r="F1149" t="s">
        <v>527</v>
      </c>
      <c r="G1149">
        <v>95382</v>
      </c>
      <c r="H1149">
        <v>37.529656</v>
      </c>
      <c r="I1149">
        <v>-120.854357</v>
      </c>
      <c r="J1149">
        <v>1</v>
      </c>
      <c r="K1149">
        <v>34</v>
      </c>
      <c r="L1149" t="s">
        <v>59</v>
      </c>
      <c r="M1149" t="s">
        <v>57</v>
      </c>
      <c r="N1149" t="s">
        <v>982</v>
      </c>
      <c r="O1149" t="s">
        <v>61</v>
      </c>
      <c r="P1149" t="s">
        <v>57</v>
      </c>
      <c r="Q1149" t="s">
        <v>85</v>
      </c>
      <c r="R1149" t="s">
        <v>160</v>
      </c>
      <c r="S1149" t="s">
        <v>61</v>
      </c>
      <c r="T1149" t="s">
        <v>61</v>
      </c>
      <c r="U1149" t="s">
        <v>61</v>
      </c>
      <c r="V1149" t="s">
        <v>61</v>
      </c>
      <c r="W1149" t="s">
        <v>57</v>
      </c>
      <c r="X1149" t="s">
        <v>61</v>
      </c>
      <c r="Y1149" t="s">
        <v>61</v>
      </c>
      <c r="Z1149" t="s">
        <v>57</v>
      </c>
      <c r="AA1149" t="s">
        <v>77</v>
      </c>
      <c r="AB1149" t="s">
        <v>61</v>
      </c>
      <c r="AC1149" t="s">
        <v>87</v>
      </c>
      <c r="AD1149">
        <v>78.3</v>
      </c>
      <c r="AE1149">
        <v>2564.3</v>
      </c>
      <c r="AF1149">
        <v>0</v>
      </c>
      <c r="AG1149">
        <v>0</v>
      </c>
      <c r="AH1149">
        <v>457.3</v>
      </c>
      <c r="AI1149">
        <v>3021.6</v>
      </c>
      <c r="AJ1149" t="s">
        <v>88</v>
      </c>
      <c r="AK1149" t="s">
        <v>190</v>
      </c>
      <c r="AL1149" t="s">
        <v>191</v>
      </c>
      <c r="AM1149">
        <v>1</v>
      </c>
      <c r="AN1149">
        <v>0</v>
      </c>
      <c r="AO1149">
        <v>0</v>
      </c>
      <c r="AP1149" t="s">
        <v>164</v>
      </c>
      <c r="AQ1149" t="s">
        <v>68</v>
      </c>
      <c r="AR1149" t="s">
        <v>93</v>
      </c>
      <c r="AS1149">
        <v>2</v>
      </c>
      <c r="AT1149">
        <v>24708</v>
      </c>
      <c r="AU1149">
        <v>1</v>
      </c>
      <c r="AV1149">
        <v>1</v>
      </c>
      <c r="AW1149">
        <v>0</v>
      </c>
      <c r="AX1149">
        <v>78.3</v>
      </c>
      <c r="AY1149">
        <v>4</v>
      </c>
      <c r="AZ1149" t="s">
        <v>165</v>
      </c>
      <c r="BA1149">
        <v>6</v>
      </c>
      <c r="BB1149" t="s">
        <v>95</v>
      </c>
      <c r="BC1149">
        <v>1</v>
      </c>
    </row>
    <row r="1150" spans="1:55">
      <c r="A1150" t="s">
        <v>2888</v>
      </c>
      <c r="B1150" t="s">
        <v>56</v>
      </c>
      <c r="C1150">
        <v>43</v>
      </c>
      <c r="D1150" t="s">
        <v>61</v>
      </c>
      <c r="E1150">
        <v>1</v>
      </c>
      <c r="F1150" t="s">
        <v>535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98</v>
      </c>
      <c r="M1150" t="s">
        <v>57</v>
      </c>
      <c r="N1150" t="s">
        <v>2889</v>
      </c>
      <c r="O1150" t="s">
        <v>57</v>
      </c>
      <c r="P1150" t="s">
        <v>57</v>
      </c>
      <c r="Q1150" t="s">
        <v>85</v>
      </c>
      <c r="R1150" t="s">
        <v>250</v>
      </c>
      <c r="S1150" t="s">
        <v>61</v>
      </c>
      <c r="T1150" t="s">
        <v>61</v>
      </c>
      <c r="U1150" t="s">
        <v>61</v>
      </c>
      <c r="V1150" t="s">
        <v>61</v>
      </c>
      <c r="W1150" t="s">
        <v>61</v>
      </c>
      <c r="X1150" t="s">
        <v>61</v>
      </c>
      <c r="Y1150" t="s">
        <v>61</v>
      </c>
      <c r="Z1150" t="s">
        <v>57</v>
      </c>
      <c r="AA1150" t="s">
        <v>77</v>
      </c>
      <c r="AB1150" t="s">
        <v>57</v>
      </c>
      <c r="AC1150" t="s">
        <v>87</v>
      </c>
      <c r="AD1150">
        <v>76.59999999999999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66</v>
      </c>
      <c r="AM1150">
        <v>0</v>
      </c>
      <c r="AN1150">
        <v>1</v>
      </c>
      <c r="AO1150">
        <v>0</v>
      </c>
      <c r="AP1150" t="s">
        <v>67</v>
      </c>
      <c r="AQ1150" t="s">
        <v>78</v>
      </c>
      <c r="AR1150" t="s">
        <v>93</v>
      </c>
      <c r="AS1150">
        <v>1</v>
      </c>
      <c r="AT1150">
        <v>13290</v>
      </c>
      <c r="AU1150">
        <v>1</v>
      </c>
      <c r="AV1150">
        <v>0</v>
      </c>
      <c r="AW1150">
        <v>1</v>
      </c>
      <c r="AX1150">
        <v>0</v>
      </c>
      <c r="AY1150">
        <v>2</v>
      </c>
      <c r="AZ1150" t="s">
        <v>70</v>
      </c>
      <c r="BA1150">
        <v>6</v>
      </c>
      <c r="BB1150" t="s">
        <v>95</v>
      </c>
      <c r="BC1150">
        <v>1</v>
      </c>
    </row>
    <row r="1151" spans="1:55">
      <c r="A1151" t="s">
        <v>2890</v>
      </c>
      <c r="B1151" t="s">
        <v>56</v>
      </c>
      <c r="C1151">
        <v>53</v>
      </c>
      <c r="D1151" t="s">
        <v>57</v>
      </c>
      <c r="E1151">
        <v>0</v>
      </c>
      <c r="F1151" t="s">
        <v>858</v>
      </c>
      <c r="G1151">
        <v>92506</v>
      </c>
      <c r="H1151">
        <v>33.930931</v>
      </c>
      <c r="I1151">
        <v>-117.361788</v>
      </c>
      <c r="J1151">
        <v>6</v>
      </c>
      <c r="K1151">
        <v>71</v>
      </c>
      <c r="L1151" t="s">
        <v>119</v>
      </c>
      <c r="M1151" t="s">
        <v>57</v>
      </c>
      <c r="N1151" t="s">
        <v>2891</v>
      </c>
      <c r="O1151" t="s">
        <v>57</v>
      </c>
      <c r="P1151" t="s">
        <v>57</v>
      </c>
      <c r="Q1151" t="s">
        <v>85</v>
      </c>
      <c r="R1151" t="s">
        <v>76</v>
      </c>
      <c r="S1151" t="s">
        <v>57</v>
      </c>
      <c r="T1151" t="s">
        <v>57</v>
      </c>
      <c r="U1151" t="s">
        <v>61</v>
      </c>
      <c r="V1151" t="s">
        <v>61</v>
      </c>
      <c r="W1151" t="s">
        <v>57</v>
      </c>
      <c r="X1151" t="s">
        <v>61</v>
      </c>
      <c r="Y1151" t="s">
        <v>61</v>
      </c>
      <c r="Z1151" t="s">
        <v>57</v>
      </c>
      <c r="AA1151" t="s">
        <v>64</v>
      </c>
      <c r="AB1151" t="s">
        <v>61</v>
      </c>
      <c r="AC1151" t="s">
        <v>65</v>
      </c>
      <c r="AD1151">
        <v>95.65000000000001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66</v>
      </c>
      <c r="AM1151">
        <v>0</v>
      </c>
      <c r="AN1151">
        <v>1</v>
      </c>
      <c r="AO1151">
        <v>0</v>
      </c>
      <c r="AP1151" t="s">
        <v>123</v>
      </c>
      <c r="AQ1151" t="s">
        <v>92</v>
      </c>
      <c r="AR1151" t="s">
        <v>105</v>
      </c>
      <c r="AS1151">
        <v>4</v>
      </c>
      <c r="AT1151">
        <v>42425</v>
      </c>
      <c r="AU1151">
        <v>1</v>
      </c>
      <c r="AV1151">
        <v>0</v>
      </c>
      <c r="AW1151">
        <v>1</v>
      </c>
      <c r="AX1151">
        <v>0</v>
      </c>
      <c r="AY1151">
        <v>6</v>
      </c>
      <c r="AZ1151" t="s">
        <v>125</v>
      </c>
      <c r="BA1151">
        <v>3</v>
      </c>
      <c r="BB1151" t="s">
        <v>126</v>
      </c>
      <c r="BC1151">
        <v>3</v>
      </c>
    </row>
    <row r="1152" spans="1:55">
      <c r="A1152" t="s">
        <v>2892</v>
      </c>
      <c r="B1152" t="s">
        <v>73</v>
      </c>
      <c r="C1152">
        <v>27</v>
      </c>
      <c r="D1152" t="s">
        <v>57</v>
      </c>
      <c r="E1152">
        <v>0</v>
      </c>
      <c r="F1152" t="s">
        <v>226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59</v>
      </c>
      <c r="M1152" t="s">
        <v>61</v>
      </c>
      <c r="N1152" t="s">
        <v>143</v>
      </c>
      <c r="O1152" t="s">
        <v>143</v>
      </c>
      <c r="P1152" t="s">
        <v>57</v>
      </c>
      <c r="Q1152" t="s">
        <v>135</v>
      </c>
      <c r="R1152" t="s">
        <v>322</v>
      </c>
      <c r="S1152" t="s">
        <v>61</v>
      </c>
      <c r="T1152" t="s">
        <v>61</v>
      </c>
      <c r="U1152" t="s">
        <v>61</v>
      </c>
      <c r="V1152" t="s">
        <v>61</v>
      </c>
      <c r="W1152" t="s">
        <v>61</v>
      </c>
      <c r="X1152" t="s">
        <v>61</v>
      </c>
      <c r="Y1152" t="s">
        <v>61</v>
      </c>
      <c r="Z1152" t="s">
        <v>57</v>
      </c>
      <c r="AA1152" t="s">
        <v>64</v>
      </c>
      <c r="AB1152" t="s">
        <v>57</v>
      </c>
      <c r="AC1152" t="s">
        <v>65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66</v>
      </c>
      <c r="AM1152">
        <v>0</v>
      </c>
      <c r="AN1152">
        <v>1</v>
      </c>
      <c r="AO1152">
        <v>0</v>
      </c>
      <c r="AP1152" t="s">
        <v>176</v>
      </c>
      <c r="AQ1152" t="s">
        <v>116</v>
      </c>
      <c r="AR1152" t="s">
        <v>182</v>
      </c>
      <c r="AS1152">
        <v>1</v>
      </c>
      <c r="AT1152">
        <v>44764</v>
      </c>
      <c r="AU1152">
        <v>1</v>
      </c>
      <c r="AV1152">
        <v>0</v>
      </c>
      <c r="AW1152">
        <v>1</v>
      </c>
      <c r="AX1152">
        <v>0</v>
      </c>
      <c r="AY1152">
        <v>5</v>
      </c>
      <c r="AZ1152" t="s">
        <v>177</v>
      </c>
      <c r="BA1152">
        <v>1</v>
      </c>
      <c r="BB1152" t="s">
        <v>71</v>
      </c>
      <c r="BC1152">
        <v>4</v>
      </c>
    </row>
    <row r="1153" spans="1:55">
      <c r="A1153" t="s">
        <v>2893</v>
      </c>
      <c r="B1153" t="s">
        <v>56</v>
      </c>
      <c r="C1153">
        <v>44</v>
      </c>
      <c r="D1153" t="s">
        <v>57</v>
      </c>
      <c r="E1153">
        <v>1</v>
      </c>
      <c r="F1153" t="s">
        <v>1057</v>
      </c>
      <c r="G1153">
        <v>95637</v>
      </c>
      <c r="H1153">
        <v>38.830739</v>
      </c>
      <c r="I1153">
        <v>-122.196202</v>
      </c>
      <c r="J1153">
        <v>2</v>
      </c>
      <c r="K1153">
        <v>58</v>
      </c>
      <c r="L1153" t="s">
        <v>129</v>
      </c>
      <c r="M1153" t="s">
        <v>57</v>
      </c>
      <c r="N1153" t="s">
        <v>2894</v>
      </c>
      <c r="O1153" t="s">
        <v>57</v>
      </c>
      <c r="P1153" t="s">
        <v>57</v>
      </c>
      <c r="Q1153" t="s">
        <v>135</v>
      </c>
      <c r="R1153" t="s">
        <v>156</v>
      </c>
      <c r="S1153" t="s">
        <v>61</v>
      </c>
      <c r="T1153" t="s">
        <v>57</v>
      </c>
      <c r="U1153" t="s">
        <v>61</v>
      </c>
      <c r="V1153" t="s">
        <v>61</v>
      </c>
      <c r="W1153" t="s">
        <v>57</v>
      </c>
      <c r="X1153" t="s">
        <v>61</v>
      </c>
      <c r="Y1153" t="s">
        <v>61</v>
      </c>
      <c r="Z1153" t="s">
        <v>57</v>
      </c>
      <c r="AA1153" t="s">
        <v>77</v>
      </c>
      <c r="AB1153" t="s">
        <v>57</v>
      </c>
      <c r="AC1153" t="s">
        <v>87</v>
      </c>
      <c r="AD1153">
        <v>66.8</v>
      </c>
      <c r="AE1153">
        <v>3970.4</v>
      </c>
      <c r="AF1153">
        <v>0</v>
      </c>
      <c r="AG1153">
        <v>0</v>
      </c>
      <c r="AH1153">
        <v>2557.8</v>
      </c>
      <c r="AI1153">
        <v>6528.2</v>
      </c>
      <c r="AJ1153" t="s">
        <v>66</v>
      </c>
      <c r="AM1153">
        <v>0</v>
      </c>
      <c r="AN1153">
        <v>1</v>
      </c>
      <c r="AO1153">
        <v>0</v>
      </c>
      <c r="AP1153" t="s">
        <v>123</v>
      </c>
      <c r="AQ1153" t="s">
        <v>78</v>
      </c>
      <c r="AR1153" t="s">
        <v>69</v>
      </c>
      <c r="AS1153">
        <v>3</v>
      </c>
      <c r="AT1153">
        <v>228</v>
      </c>
      <c r="AU1153">
        <v>1</v>
      </c>
      <c r="AV1153">
        <v>0</v>
      </c>
      <c r="AW1153">
        <v>1</v>
      </c>
      <c r="AX1153">
        <v>0</v>
      </c>
      <c r="AY1153">
        <v>6</v>
      </c>
      <c r="AZ1153" t="s">
        <v>125</v>
      </c>
      <c r="BA1153">
        <v>3</v>
      </c>
      <c r="BB1153" t="s">
        <v>126</v>
      </c>
      <c r="BC1153">
        <v>3</v>
      </c>
    </row>
    <row r="1154" spans="1:55">
      <c r="A1154" t="s">
        <v>2895</v>
      </c>
      <c r="B1154" t="s">
        <v>56</v>
      </c>
      <c r="C1154">
        <v>21</v>
      </c>
      <c r="D1154" t="s">
        <v>57</v>
      </c>
      <c r="E1154">
        <v>1</v>
      </c>
      <c r="F1154" t="s">
        <v>2896</v>
      </c>
      <c r="G1154">
        <v>94931</v>
      </c>
      <c r="H1154">
        <v>38.326215</v>
      </c>
      <c r="I1154">
        <v>-122.718742</v>
      </c>
      <c r="J1154">
        <v>8</v>
      </c>
      <c r="K1154">
        <v>61</v>
      </c>
      <c r="L1154" t="s">
        <v>59</v>
      </c>
      <c r="M1154" t="s">
        <v>57</v>
      </c>
      <c r="N1154" t="s">
        <v>2897</v>
      </c>
      <c r="O1154" t="s">
        <v>61</v>
      </c>
      <c r="P1154" t="s">
        <v>61</v>
      </c>
      <c r="Q1154" t="s">
        <v>143</v>
      </c>
      <c r="R1154" t="s">
        <v>143</v>
      </c>
      <c r="S1154" t="s">
        <v>143</v>
      </c>
      <c r="T1154" t="s">
        <v>143</v>
      </c>
      <c r="U1154" t="s">
        <v>143</v>
      </c>
      <c r="V1154" t="s">
        <v>143</v>
      </c>
      <c r="W1154" t="s">
        <v>143</v>
      </c>
      <c r="X1154" t="s">
        <v>143</v>
      </c>
      <c r="Y1154" t="s">
        <v>143</v>
      </c>
      <c r="Z1154" t="s">
        <v>143</v>
      </c>
      <c r="AA1154" t="s">
        <v>64</v>
      </c>
      <c r="AB1154" t="s">
        <v>61</v>
      </c>
      <c r="AC1154" t="s">
        <v>65</v>
      </c>
      <c r="AD1154">
        <v>19.1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66</v>
      </c>
      <c r="AM1154">
        <v>0</v>
      </c>
      <c r="AN1154">
        <v>1</v>
      </c>
      <c r="AO1154">
        <v>0</v>
      </c>
      <c r="AP1154" t="s">
        <v>123</v>
      </c>
      <c r="AQ1154" t="s">
        <v>116</v>
      </c>
      <c r="AR1154" t="s">
        <v>182</v>
      </c>
      <c r="AT1154">
        <v>7936</v>
      </c>
      <c r="AU1154">
        <v>1</v>
      </c>
      <c r="AV1154">
        <v>0</v>
      </c>
      <c r="AW1154">
        <v>1</v>
      </c>
      <c r="AX1154">
        <v>0</v>
      </c>
      <c r="AY1154">
        <v>6</v>
      </c>
      <c r="AZ1154" t="s">
        <v>125</v>
      </c>
      <c r="BA1154">
        <v>0</v>
      </c>
      <c r="BB1154" t="s">
        <v>71</v>
      </c>
      <c r="BC1154">
        <v>4</v>
      </c>
    </row>
    <row r="1155" spans="1:55">
      <c r="A1155" t="s">
        <v>2898</v>
      </c>
      <c r="B1155" t="s">
        <v>73</v>
      </c>
      <c r="C1155">
        <v>71</v>
      </c>
      <c r="D1155" t="s">
        <v>57</v>
      </c>
      <c r="E1155">
        <v>0</v>
      </c>
      <c r="F1155" t="s">
        <v>352</v>
      </c>
      <c r="G1155">
        <v>93728</v>
      </c>
      <c r="H1155">
        <v>36.757345</v>
      </c>
      <c r="I1155">
        <v>-119.818274</v>
      </c>
      <c r="J1155">
        <v>1</v>
      </c>
      <c r="K1155">
        <v>19</v>
      </c>
      <c r="L1155" t="s">
        <v>59</v>
      </c>
      <c r="M1155" t="s">
        <v>57</v>
      </c>
      <c r="N1155" t="s">
        <v>2899</v>
      </c>
      <c r="O1155" t="s">
        <v>61</v>
      </c>
      <c r="P1155" t="s">
        <v>57</v>
      </c>
      <c r="Q1155" t="s">
        <v>135</v>
      </c>
      <c r="R1155" t="s">
        <v>364</v>
      </c>
      <c r="S1155" t="s">
        <v>57</v>
      </c>
      <c r="T1155" t="s">
        <v>61</v>
      </c>
      <c r="U1155" t="s">
        <v>57</v>
      </c>
      <c r="V1155" t="s">
        <v>61</v>
      </c>
      <c r="W1155" t="s">
        <v>57</v>
      </c>
      <c r="X1155" t="s">
        <v>61</v>
      </c>
      <c r="Y1155" t="s">
        <v>61</v>
      </c>
      <c r="Z1155" t="s">
        <v>57</v>
      </c>
      <c r="AA1155" t="s">
        <v>77</v>
      </c>
      <c r="AB1155" t="s">
        <v>61</v>
      </c>
      <c r="AC1155" t="s">
        <v>87</v>
      </c>
      <c r="AD1155">
        <v>66.40000000000001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66</v>
      </c>
      <c r="AM1155">
        <v>0</v>
      </c>
      <c r="AN1155">
        <v>1</v>
      </c>
      <c r="AO1155">
        <v>0</v>
      </c>
      <c r="AP1155" t="s">
        <v>103</v>
      </c>
      <c r="AQ1155" t="s">
        <v>104</v>
      </c>
      <c r="AR1155" t="s">
        <v>69</v>
      </c>
      <c r="AS1155">
        <v>4</v>
      </c>
      <c r="AT1155">
        <v>16346</v>
      </c>
      <c r="AU1155">
        <v>1</v>
      </c>
      <c r="AV1155">
        <v>0</v>
      </c>
      <c r="AW1155">
        <v>1</v>
      </c>
      <c r="AX1155">
        <v>0</v>
      </c>
      <c r="AY1155">
        <v>3</v>
      </c>
      <c r="AZ1155" t="s">
        <v>106</v>
      </c>
      <c r="BA1155">
        <v>4</v>
      </c>
      <c r="BB1155" t="s">
        <v>80</v>
      </c>
      <c r="BC1155">
        <v>2</v>
      </c>
    </row>
    <row r="1156" spans="1:55">
      <c r="A1156" t="s">
        <v>2900</v>
      </c>
      <c r="B1156" t="s">
        <v>73</v>
      </c>
      <c r="C1156">
        <v>30</v>
      </c>
      <c r="D1156" t="s">
        <v>61</v>
      </c>
      <c r="E1156">
        <v>0</v>
      </c>
      <c r="F1156" t="s">
        <v>2901</v>
      </c>
      <c r="G1156">
        <v>90701</v>
      </c>
      <c r="H1156">
        <v>33.867593</v>
      </c>
      <c r="I1156">
        <v>-118.080637</v>
      </c>
      <c r="J1156">
        <v>0</v>
      </c>
      <c r="K1156">
        <v>61</v>
      </c>
      <c r="L1156" t="s">
        <v>129</v>
      </c>
      <c r="M1156" t="s">
        <v>57</v>
      </c>
      <c r="N1156" t="s">
        <v>2902</v>
      </c>
      <c r="O1156" t="s">
        <v>57</v>
      </c>
      <c r="P1156" t="s">
        <v>57</v>
      </c>
      <c r="Q1156" t="s">
        <v>85</v>
      </c>
      <c r="R1156" t="s">
        <v>893</v>
      </c>
      <c r="S1156" t="s">
        <v>57</v>
      </c>
      <c r="T1156" t="s">
        <v>57</v>
      </c>
      <c r="U1156" t="s">
        <v>57</v>
      </c>
      <c r="V1156" t="s">
        <v>61</v>
      </c>
      <c r="W1156" t="s">
        <v>57</v>
      </c>
      <c r="X1156" t="s">
        <v>57</v>
      </c>
      <c r="Y1156" t="s">
        <v>57</v>
      </c>
      <c r="Z1156" t="s">
        <v>57</v>
      </c>
      <c r="AA1156" t="s">
        <v>64</v>
      </c>
      <c r="AB1156" t="s">
        <v>57</v>
      </c>
      <c r="AC1156" t="s">
        <v>87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</v>
      </c>
      <c r="AJ1156" t="s">
        <v>66</v>
      </c>
      <c r="AM1156">
        <v>0</v>
      </c>
      <c r="AN1156">
        <v>1</v>
      </c>
      <c r="AO1156">
        <v>0</v>
      </c>
      <c r="AP1156" t="s">
        <v>123</v>
      </c>
      <c r="AQ1156" t="s">
        <v>68</v>
      </c>
      <c r="AR1156" t="s">
        <v>105</v>
      </c>
      <c r="AS1156">
        <v>7</v>
      </c>
      <c r="AT1156">
        <v>16398</v>
      </c>
      <c r="AU1156">
        <v>1</v>
      </c>
      <c r="AV1156">
        <v>0</v>
      </c>
      <c r="AW1156">
        <v>1</v>
      </c>
      <c r="AX1156">
        <v>0</v>
      </c>
      <c r="AY1156">
        <v>6</v>
      </c>
      <c r="AZ1156" t="s">
        <v>125</v>
      </c>
      <c r="BA1156">
        <v>4</v>
      </c>
      <c r="BB1156" t="s">
        <v>80</v>
      </c>
      <c r="BC1156">
        <v>2</v>
      </c>
    </row>
    <row r="1157" spans="1:55">
      <c r="A1157" t="s">
        <v>2903</v>
      </c>
      <c r="B1157" t="s">
        <v>73</v>
      </c>
      <c r="C1157">
        <v>44</v>
      </c>
      <c r="D1157" t="s">
        <v>61</v>
      </c>
      <c r="E1157">
        <v>0</v>
      </c>
      <c r="F1157" t="s">
        <v>1324</v>
      </c>
      <c r="G1157">
        <v>92264</v>
      </c>
      <c r="H1157">
        <v>33.745746</v>
      </c>
      <c r="I1157">
        <v>-116.514215</v>
      </c>
      <c r="J1157">
        <v>0</v>
      </c>
      <c r="K1157">
        <v>12</v>
      </c>
      <c r="L1157" t="s">
        <v>98</v>
      </c>
      <c r="M1157" t="s">
        <v>57</v>
      </c>
      <c r="N1157" t="s">
        <v>2904</v>
      </c>
      <c r="O1157" t="s">
        <v>61</v>
      </c>
      <c r="P1157" t="s">
        <v>57</v>
      </c>
      <c r="Q1157" t="s">
        <v>62</v>
      </c>
      <c r="R1157" t="s">
        <v>250</v>
      </c>
      <c r="S1157" t="s">
        <v>61</v>
      </c>
      <c r="T1157" t="s">
        <v>61</v>
      </c>
      <c r="U1157" t="s">
        <v>61</v>
      </c>
      <c r="V1157" t="s">
        <v>57</v>
      </c>
      <c r="W1157" t="s">
        <v>57</v>
      </c>
      <c r="X1157" t="s">
        <v>61</v>
      </c>
      <c r="Y1157" t="s">
        <v>61</v>
      </c>
      <c r="Z1157" t="s">
        <v>57</v>
      </c>
      <c r="AA1157" t="s">
        <v>64</v>
      </c>
      <c r="AB1157" t="s">
        <v>57</v>
      </c>
      <c r="AC1157" t="s">
        <v>87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88</v>
      </c>
      <c r="AK1157" t="s">
        <v>89</v>
      </c>
      <c r="AL1157" t="s">
        <v>342</v>
      </c>
      <c r="AM1157">
        <v>1</v>
      </c>
      <c r="AN1157">
        <v>0</v>
      </c>
      <c r="AO1157">
        <v>0</v>
      </c>
      <c r="AP1157" t="s">
        <v>67</v>
      </c>
      <c r="AQ1157" t="s">
        <v>78</v>
      </c>
      <c r="AR1157" t="s">
        <v>69</v>
      </c>
      <c r="AS1157">
        <v>3</v>
      </c>
      <c r="AT1157">
        <v>18884</v>
      </c>
      <c r="AU1157">
        <v>1</v>
      </c>
      <c r="AV1157">
        <v>1</v>
      </c>
      <c r="AW1157">
        <v>0</v>
      </c>
      <c r="AX1157">
        <v>59.8</v>
      </c>
      <c r="AY1157">
        <v>2</v>
      </c>
      <c r="AZ1157" t="s">
        <v>70</v>
      </c>
      <c r="BA1157">
        <v>2</v>
      </c>
      <c r="BB1157" t="s">
        <v>126</v>
      </c>
      <c r="BC1157">
        <v>3</v>
      </c>
    </row>
    <row r="1158" spans="1:55">
      <c r="A1158" t="s">
        <v>2905</v>
      </c>
      <c r="B1158" t="s">
        <v>56</v>
      </c>
      <c r="C1158">
        <v>44</v>
      </c>
      <c r="D1158" t="s">
        <v>57</v>
      </c>
      <c r="E1158">
        <v>2</v>
      </c>
      <c r="F1158" t="s">
        <v>226</v>
      </c>
      <c r="G1158">
        <v>90046</v>
      </c>
      <c r="H1158">
        <v>34.108455</v>
      </c>
      <c r="I1158">
        <v>-118.362081</v>
      </c>
      <c r="J1158">
        <v>10</v>
      </c>
      <c r="K1158">
        <v>16</v>
      </c>
      <c r="L1158" t="s">
        <v>98</v>
      </c>
      <c r="M1158" t="s">
        <v>57</v>
      </c>
      <c r="N1158" t="s">
        <v>2906</v>
      </c>
      <c r="O1158" t="s">
        <v>61</v>
      </c>
      <c r="P1158" t="s">
        <v>61</v>
      </c>
      <c r="Q1158" t="s">
        <v>143</v>
      </c>
      <c r="R1158" t="s">
        <v>143</v>
      </c>
      <c r="S1158" t="s">
        <v>143</v>
      </c>
      <c r="T1158" t="s">
        <v>143</v>
      </c>
      <c r="U1158" t="s">
        <v>143</v>
      </c>
      <c r="V1158" t="s">
        <v>143</v>
      </c>
      <c r="W1158" t="s">
        <v>143</v>
      </c>
      <c r="X1158" t="s">
        <v>143</v>
      </c>
      <c r="Y1158" t="s">
        <v>143</v>
      </c>
      <c r="Z1158" t="s">
        <v>143</v>
      </c>
      <c r="AA1158" t="s">
        <v>122</v>
      </c>
      <c r="AB1158" t="s">
        <v>61</v>
      </c>
      <c r="AC1158" t="s">
        <v>65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66</v>
      </c>
      <c r="AM1158">
        <v>0</v>
      </c>
      <c r="AN1158">
        <v>1</v>
      </c>
      <c r="AO1158">
        <v>0</v>
      </c>
      <c r="AP1158" t="s">
        <v>103</v>
      </c>
      <c r="AQ1158" t="s">
        <v>78</v>
      </c>
      <c r="AR1158" t="s">
        <v>182</v>
      </c>
      <c r="AT1158">
        <v>49839</v>
      </c>
      <c r="AU1158">
        <v>1</v>
      </c>
      <c r="AV1158">
        <v>0</v>
      </c>
      <c r="AW1158">
        <v>1</v>
      </c>
      <c r="AX1158">
        <v>0</v>
      </c>
      <c r="AY1158">
        <v>3</v>
      </c>
      <c r="AZ1158" t="s">
        <v>106</v>
      </c>
      <c r="BA1158">
        <v>0</v>
      </c>
      <c r="BB1158" t="s">
        <v>71</v>
      </c>
      <c r="BC1158">
        <v>4</v>
      </c>
    </row>
    <row r="1159" spans="1:55">
      <c r="A1159" t="s">
        <v>2907</v>
      </c>
      <c r="B1159" t="s">
        <v>73</v>
      </c>
      <c r="C1159">
        <v>24</v>
      </c>
      <c r="D1159" t="s">
        <v>61</v>
      </c>
      <c r="E1159">
        <v>0</v>
      </c>
      <c r="F1159" t="s">
        <v>369</v>
      </c>
      <c r="G1159">
        <v>95305</v>
      </c>
      <c r="H1159">
        <v>37.818589</v>
      </c>
      <c r="I1159">
        <v>-120.256995</v>
      </c>
      <c r="J1159">
        <v>0</v>
      </c>
      <c r="K1159">
        <v>60</v>
      </c>
      <c r="L1159" t="s">
        <v>129</v>
      </c>
      <c r="M1159" t="s">
        <v>57</v>
      </c>
      <c r="N1159" t="s">
        <v>2796</v>
      </c>
      <c r="O1159" t="s">
        <v>61</v>
      </c>
      <c r="P1159" t="s">
        <v>57</v>
      </c>
      <c r="Q1159" t="s">
        <v>135</v>
      </c>
      <c r="R1159" t="s">
        <v>364</v>
      </c>
      <c r="S1159" t="s">
        <v>57</v>
      </c>
      <c r="T1159" t="s">
        <v>57</v>
      </c>
      <c r="U1159" t="s">
        <v>57</v>
      </c>
      <c r="V1159" t="s">
        <v>61</v>
      </c>
      <c r="W1159" t="s">
        <v>61</v>
      </c>
      <c r="X1159" t="s">
        <v>61</v>
      </c>
      <c r="Y1159" t="s">
        <v>61</v>
      </c>
      <c r="Z1159" t="s">
        <v>57</v>
      </c>
      <c r="AA1159" t="s">
        <v>122</v>
      </c>
      <c r="AB1159" t="s">
        <v>61</v>
      </c>
      <c r="AC1159" t="s">
        <v>87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66</v>
      </c>
      <c r="AM1159">
        <v>0</v>
      </c>
      <c r="AN1159">
        <v>1</v>
      </c>
      <c r="AO1159">
        <v>0</v>
      </c>
      <c r="AP1159" t="s">
        <v>123</v>
      </c>
      <c r="AQ1159" t="s">
        <v>116</v>
      </c>
      <c r="AR1159" t="s">
        <v>69</v>
      </c>
      <c r="AS1159">
        <v>4</v>
      </c>
      <c r="AT1159">
        <v>167</v>
      </c>
      <c r="AU1159">
        <v>1</v>
      </c>
      <c r="AV1159">
        <v>0</v>
      </c>
      <c r="AW1159">
        <v>1</v>
      </c>
      <c r="AX1159">
        <v>0</v>
      </c>
      <c r="AY1159">
        <v>6</v>
      </c>
      <c r="AZ1159" t="s">
        <v>125</v>
      </c>
      <c r="BA1159">
        <v>2</v>
      </c>
      <c r="BB1159" t="s">
        <v>126</v>
      </c>
      <c r="BC1159">
        <v>3</v>
      </c>
    </row>
    <row r="1160" spans="1:55">
      <c r="A1160" t="s">
        <v>2908</v>
      </c>
      <c r="B1160" t="s">
        <v>73</v>
      </c>
      <c r="C1160">
        <v>39</v>
      </c>
      <c r="D1160" t="s">
        <v>57</v>
      </c>
      <c r="E1160">
        <v>0</v>
      </c>
      <c r="F1160" t="s">
        <v>226</v>
      </c>
      <c r="G1160">
        <v>90077</v>
      </c>
      <c r="H1160">
        <v>34.102084</v>
      </c>
      <c r="I1160">
        <v>-118.451629</v>
      </c>
      <c r="J1160">
        <v>3</v>
      </c>
      <c r="K1160">
        <v>52</v>
      </c>
      <c r="L1160" t="s">
        <v>59</v>
      </c>
      <c r="M1160" t="s">
        <v>57</v>
      </c>
      <c r="N1160" t="s">
        <v>2909</v>
      </c>
      <c r="O1160" t="s">
        <v>57</v>
      </c>
      <c r="P1160" t="s">
        <v>57</v>
      </c>
      <c r="Q1160" t="s">
        <v>62</v>
      </c>
      <c r="R1160" t="s">
        <v>1317</v>
      </c>
      <c r="S1160" t="s">
        <v>61</v>
      </c>
      <c r="T1160" t="s">
        <v>57</v>
      </c>
      <c r="U1160" t="s">
        <v>61</v>
      </c>
      <c r="V1160" t="s">
        <v>57</v>
      </c>
      <c r="W1160" t="s">
        <v>61</v>
      </c>
      <c r="X1160" t="s">
        <v>61</v>
      </c>
      <c r="Y1160" t="s">
        <v>61</v>
      </c>
      <c r="Z1160" t="s">
        <v>57</v>
      </c>
      <c r="AA1160" t="s">
        <v>77</v>
      </c>
      <c r="AB1160" t="s">
        <v>61</v>
      </c>
      <c r="AC1160" t="s">
        <v>87</v>
      </c>
      <c r="AD1160">
        <v>61.35</v>
      </c>
      <c r="AE1160">
        <v>3169.55</v>
      </c>
      <c r="AF1160">
        <v>0</v>
      </c>
      <c r="AG1160">
        <v>0</v>
      </c>
      <c r="AH1160">
        <v>2321.8</v>
      </c>
      <c r="AI1160">
        <v>5491.35</v>
      </c>
      <c r="AJ1160" t="s">
        <v>66</v>
      </c>
      <c r="AM1160">
        <v>0</v>
      </c>
      <c r="AN1160">
        <v>1</v>
      </c>
      <c r="AO1160">
        <v>0</v>
      </c>
      <c r="AP1160" t="s">
        <v>123</v>
      </c>
      <c r="AQ1160" t="s">
        <v>68</v>
      </c>
      <c r="AR1160" t="s">
        <v>69</v>
      </c>
      <c r="AS1160">
        <v>3</v>
      </c>
      <c r="AT1160">
        <v>10470</v>
      </c>
      <c r="AU1160">
        <v>1</v>
      </c>
      <c r="AV1160">
        <v>0</v>
      </c>
      <c r="AW1160">
        <v>1</v>
      </c>
      <c r="AX1160">
        <v>0</v>
      </c>
      <c r="AY1160">
        <v>6</v>
      </c>
      <c r="AZ1160" t="s">
        <v>125</v>
      </c>
      <c r="BA1160">
        <v>4</v>
      </c>
      <c r="BB1160" t="s">
        <v>80</v>
      </c>
      <c r="BC1160">
        <v>2</v>
      </c>
    </row>
    <row r="1161" spans="1:55">
      <c r="A1161" t="s">
        <v>2910</v>
      </c>
      <c r="B1161" t="s">
        <v>56</v>
      </c>
      <c r="C1161">
        <v>53</v>
      </c>
      <c r="D1161" t="s">
        <v>61</v>
      </c>
      <c r="E1161">
        <v>0</v>
      </c>
      <c r="F1161" t="s">
        <v>989</v>
      </c>
      <c r="G1161">
        <v>91406</v>
      </c>
      <c r="H1161">
        <v>34.195685</v>
      </c>
      <c r="I1161">
        <v>-118.490752</v>
      </c>
      <c r="J1161">
        <v>0</v>
      </c>
      <c r="K1161">
        <v>17</v>
      </c>
      <c r="L1161" t="s">
        <v>59</v>
      </c>
      <c r="M1161" t="s">
        <v>57</v>
      </c>
      <c r="N1161" t="s">
        <v>284</v>
      </c>
      <c r="O1161" t="s">
        <v>57</v>
      </c>
      <c r="P1161" t="s">
        <v>57</v>
      </c>
      <c r="Q1161" t="s">
        <v>135</v>
      </c>
      <c r="R1161" t="s">
        <v>121</v>
      </c>
      <c r="S1161" t="s">
        <v>61</v>
      </c>
      <c r="T1161" t="s">
        <v>61</v>
      </c>
      <c r="U1161" t="s">
        <v>57</v>
      </c>
      <c r="V1161" t="s">
        <v>57</v>
      </c>
      <c r="W1161" t="s">
        <v>57</v>
      </c>
      <c r="X1161" t="s">
        <v>61</v>
      </c>
      <c r="Y1161" t="s">
        <v>61</v>
      </c>
      <c r="Z1161" t="s">
        <v>57</v>
      </c>
      <c r="AA1161" t="s">
        <v>77</v>
      </c>
      <c r="AB1161" t="s">
        <v>57</v>
      </c>
      <c r="AC1161" t="s">
        <v>65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</v>
      </c>
      <c r="AJ1161" t="s">
        <v>66</v>
      </c>
      <c r="AM1161">
        <v>0</v>
      </c>
      <c r="AN1161">
        <v>1</v>
      </c>
      <c r="AO1161">
        <v>0</v>
      </c>
      <c r="AP1161" t="s">
        <v>103</v>
      </c>
      <c r="AQ1161" t="s">
        <v>92</v>
      </c>
      <c r="AR1161" t="s">
        <v>69</v>
      </c>
      <c r="AS1161">
        <v>4</v>
      </c>
      <c r="AT1161">
        <v>50047</v>
      </c>
      <c r="AU1161">
        <v>1</v>
      </c>
      <c r="AV1161">
        <v>0</v>
      </c>
      <c r="AW1161">
        <v>1</v>
      </c>
      <c r="AX1161">
        <v>0</v>
      </c>
      <c r="AY1161">
        <v>3</v>
      </c>
      <c r="AZ1161" t="s">
        <v>106</v>
      </c>
      <c r="BA1161">
        <v>5</v>
      </c>
      <c r="BB1161" t="s">
        <v>80</v>
      </c>
      <c r="BC1161">
        <v>2</v>
      </c>
    </row>
    <row r="1162" spans="1:55">
      <c r="A1162" t="s">
        <v>2911</v>
      </c>
      <c r="B1162" t="s">
        <v>56</v>
      </c>
      <c r="C1162">
        <v>79</v>
      </c>
      <c r="D1162" t="s">
        <v>61</v>
      </c>
      <c r="E1162">
        <v>0</v>
      </c>
      <c r="F1162" t="s">
        <v>162</v>
      </c>
      <c r="G1162">
        <v>94956</v>
      </c>
      <c r="H1162">
        <v>38.060264</v>
      </c>
      <c r="I1162">
        <v>-122.830646</v>
      </c>
      <c r="J1162">
        <v>0</v>
      </c>
      <c r="K1162">
        <v>9</v>
      </c>
      <c r="L1162" t="s">
        <v>59</v>
      </c>
      <c r="M1162" t="s">
        <v>57</v>
      </c>
      <c r="N1162" t="s">
        <v>2912</v>
      </c>
      <c r="O1162" t="s">
        <v>61</v>
      </c>
      <c r="P1162" t="s">
        <v>57</v>
      </c>
      <c r="Q1162" t="s">
        <v>85</v>
      </c>
      <c r="R1162" t="s">
        <v>275</v>
      </c>
      <c r="S1162" t="s">
        <v>61</v>
      </c>
      <c r="T1162" t="s">
        <v>61</v>
      </c>
      <c r="U1162" t="s">
        <v>61</v>
      </c>
      <c r="V1162" t="s">
        <v>61</v>
      </c>
      <c r="W1162" t="s">
        <v>57</v>
      </c>
      <c r="X1162" t="s">
        <v>61</v>
      </c>
      <c r="Y1162" t="s">
        <v>61</v>
      </c>
      <c r="Z1162" t="s">
        <v>57</v>
      </c>
      <c r="AA1162" t="s">
        <v>77</v>
      </c>
      <c r="AB1162" t="s">
        <v>57</v>
      </c>
      <c r="AC1162" t="s">
        <v>87</v>
      </c>
      <c r="AD1162">
        <v>80.84999999999999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88</v>
      </c>
      <c r="AK1162" t="s">
        <v>205</v>
      </c>
      <c r="AL1162" t="s">
        <v>329</v>
      </c>
      <c r="AM1162">
        <v>1</v>
      </c>
      <c r="AN1162">
        <v>0</v>
      </c>
      <c r="AO1162">
        <v>0</v>
      </c>
      <c r="AP1162" t="s">
        <v>67</v>
      </c>
      <c r="AQ1162" t="s">
        <v>104</v>
      </c>
      <c r="AR1162" t="s">
        <v>93</v>
      </c>
      <c r="AS1162">
        <v>2</v>
      </c>
      <c r="AT1162">
        <v>1885</v>
      </c>
      <c r="AU1162">
        <v>1</v>
      </c>
      <c r="AV1162">
        <v>1</v>
      </c>
      <c r="AW1162">
        <v>0</v>
      </c>
      <c r="AX1162">
        <v>80.84999999999999</v>
      </c>
      <c r="AY1162">
        <v>2</v>
      </c>
      <c r="AZ1162" t="s">
        <v>70</v>
      </c>
      <c r="BA1162">
        <v>7</v>
      </c>
      <c r="BB1162" t="s">
        <v>95</v>
      </c>
      <c r="BC1162">
        <v>1</v>
      </c>
    </row>
    <row r="1163" spans="1:55">
      <c r="A1163" t="s">
        <v>2913</v>
      </c>
      <c r="B1163" t="s">
        <v>56</v>
      </c>
      <c r="C1163">
        <v>64</v>
      </c>
      <c r="D1163" t="s">
        <v>61</v>
      </c>
      <c r="E1163">
        <v>0</v>
      </c>
      <c r="F1163" t="s">
        <v>226</v>
      </c>
      <c r="G1163">
        <v>90056</v>
      </c>
      <c r="H1163">
        <v>33.987945</v>
      </c>
      <c r="I1163">
        <v>-118.370442</v>
      </c>
      <c r="J1163">
        <v>0</v>
      </c>
      <c r="K1163">
        <v>63</v>
      </c>
      <c r="L1163" t="s">
        <v>129</v>
      </c>
      <c r="M1163" t="s">
        <v>57</v>
      </c>
      <c r="N1163" t="s">
        <v>2914</v>
      </c>
      <c r="O1163" t="s">
        <v>57</v>
      </c>
      <c r="P1163" t="s">
        <v>61</v>
      </c>
      <c r="Q1163" t="s">
        <v>143</v>
      </c>
      <c r="R1163" t="s">
        <v>143</v>
      </c>
      <c r="S1163" t="s">
        <v>143</v>
      </c>
      <c r="T1163" t="s">
        <v>143</v>
      </c>
      <c r="U1163" t="s">
        <v>143</v>
      </c>
      <c r="V1163" t="s">
        <v>143</v>
      </c>
      <c r="W1163" t="s">
        <v>143</v>
      </c>
      <c r="X1163" t="s">
        <v>143</v>
      </c>
      <c r="Y1163" t="s">
        <v>143</v>
      </c>
      <c r="Z1163" t="s">
        <v>143</v>
      </c>
      <c r="AA1163" t="s">
        <v>122</v>
      </c>
      <c r="AB1163" t="s">
        <v>61</v>
      </c>
      <c r="AC1163" t="s">
        <v>65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66</v>
      </c>
      <c r="AM1163">
        <v>0</v>
      </c>
      <c r="AN1163">
        <v>1</v>
      </c>
      <c r="AO1163">
        <v>0</v>
      </c>
      <c r="AP1163" t="s">
        <v>123</v>
      </c>
      <c r="AQ1163" t="s">
        <v>124</v>
      </c>
      <c r="AR1163" t="s">
        <v>182</v>
      </c>
      <c r="AT1163">
        <v>8115</v>
      </c>
      <c r="AU1163">
        <v>1</v>
      </c>
      <c r="AV1163">
        <v>0</v>
      </c>
      <c r="AW1163">
        <v>1</v>
      </c>
      <c r="AX1163">
        <v>0</v>
      </c>
      <c r="AY1163">
        <v>6</v>
      </c>
      <c r="AZ1163" t="s">
        <v>125</v>
      </c>
      <c r="BA1163">
        <v>2</v>
      </c>
      <c r="BB1163" t="s">
        <v>126</v>
      </c>
      <c r="BC1163">
        <v>3</v>
      </c>
    </row>
    <row r="1164" spans="1:55">
      <c r="A1164" t="s">
        <v>2915</v>
      </c>
      <c r="B1164" t="s">
        <v>56</v>
      </c>
      <c r="C1164">
        <v>65</v>
      </c>
      <c r="D1164" t="s">
        <v>61</v>
      </c>
      <c r="E1164">
        <v>0</v>
      </c>
      <c r="F1164" t="s">
        <v>1038</v>
      </c>
      <c r="G1164">
        <v>93103</v>
      </c>
      <c r="H1164">
        <v>34.438581</v>
      </c>
      <c r="I1164">
        <v>-119.685368</v>
      </c>
      <c r="J1164">
        <v>0</v>
      </c>
      <c r="K1164">
        <v>46</v>
      </c>
      <c r="L1164" t="s">
        <v>129</v>
      </c>
      <c r="M1164" t="s">
        <v>57</v>
      </c>
      <c r="N1164" t="s">
        <v>2916</v>
      </c>
      <c r="O1164" t="s">
        <v>61</v>
      </c>
      <c r="P1164" t="s">
        <v>57</v>
      </c>
      <c r="Q1164" t="s">
        <v>85</v>
      </c>
      <c r="R1164" t="s">
        <v>364</v>
      </c>
      <c r="S1164" t="s">
        <v>61</v>
      </c>
      <c r="T1164" t="s">
        <v>57</v>
      </c>
      <c r="U1164" t="s">
        <v>57</v>
      </c>
      <c r="V1164" t="s">
        <v>61</v>
      </c>
      <c r="W1164" t="s">
        <v>57</v>
      </c>
      <c r="X1164" t="s">
        <v>61</v>
      </c>
      <c r="Y1164" t="s">
        <v>61</v>
      </c>
      <c r="Z1164" t="s">
        <v>57</v>
      </c>
      <c r="AA1164" t="s">
        <v>64</v>
      </c>
      <c r="AB1164" t="s">
        <v>57</v>
      </c>
      <c r="AC1164" t="s">
        <v>87</v>
      </c>
      <c r="AD1164">
        <v>91.3</v>
      </c>
      <c r="AE1164">
        <v>4126.35</v>
      </c>
      <c r="AF1164">
        <v>0</v>
      </c>
      <c r="AG1164">
        <v>0</v>
      </c>
      <c r="AH1164">
        <v>548.78</v>
      </c>
      <c r="AI1164">
        <v>4675.13</v>
      </c>
      <c r="AJ1164" t="s">
        <v>66</v>
      </c>
      <c r="AM1164">
        <v>0</v>
      </c>
      <c r="AN1164">
        <v>1</v>
      </c>
      <c r="AO1164">
        <v>0</v>
      </c>
      <c r="AP1164" t="s">
        <v>176</v>
      </c>
      <c r="AQ1164" t="s">
        <v>124</v>
      </c>
      <c r="AR1164" t="s">
        <v>105</v>
      </c>
      <c r="AS1164">
        <v>4</v>
      </c>
      <c r="AT1164">
        <v>20893</v>
      </c>
      <c r="AU1164">
        <v>1</v>
      </c>
      <c r="AV1164">
        <v>0</v>
      </c>
      <c r="AW1164">
        <v>1</v>
      </c>
      <c r="AX1164">
        <v>0</v>
      </c>
      <c r="AY1164">
        <v>5</v>
      </c>
      <c r="AZ1164" t="s">
        <v>177</v>
      </c>
      <c r="BA1164">
        <v>4</v>
      </c>
      <c r="BB1164" t="s">
        <v>80</v>
      </c>
      <c r="BC1164">
        <v>2</v>
      </c>
    </row>
    <row r="1165" spans="1:55">
      <c r="A1165" t="s">
        <v>2917</v>
      </c>
      <c r="B1165" t="s">
        <v>56</v>
      </c>
      <c r="C1165">
        <v>51</v>
      </c>
      <c r="D1165" t="s">
        <v>61</v>
      </c>
      <c r="E1165">
        <v>0</v>
      </c>
      <c r="F1165" t="s">
        <v>2918</v>
      </c>
      <c r="G1165">
        <v>92220</v>
      </c>
      <c r="H1165">
        <v>33.936298</v>
      </c>
      <c r="I1165">
        <v>-116.849577</v>
      </c>
      <c r="J1165">
        <v>0</v>
      </c>
      <c r="K1165">
        <v>42</v>
      </c>
      <c r="L1165" t="s">
        <v>59</v>
      </c>
      <c r="M1165" t="s">
        <v>61</v>
      </c>
      <c r="N1165" t="s">
        <v>143</v>
      </c>
      <c r="O1165" t="s">
        <v>143</v>
      </c>
      <c r="P1165" t="s">
        <v>57</v>
      </c>
      <c r="Q1165" t="s">
        <v>135</v>
      </c>
      <c r="R1165" t="s">
        <v>441</v>
      </c>
      <c r="S1165" t="s">
        <v>57</v>
      </c>
      <c r="T1165" t="s">
        <v>57</v>
      </c>
      <c r="U1165" t="s">
        <v>57</v>
      </c>
      <c r="V1165" t="s">
        <v>57</v>
      </c>
      <c r="W1165" t="s">
        <v>61</v>
      </c>
      <c r="X1165" t="s">
        <v>57</v>
      </c>
      <c r="Y1165" t="s">
        <v>57</v>
      </c>
      <c r="Z1165" t="s">
        <v>61</v>
      </c>
      <c r="AA1165" t="s">
        <v>64</v>
      </c>
      <c r="AB1165" t="s">
        <v>57</v>
      </c>
      <c r="AC1165" t="s">
        <v>87</v>
      </c>
      <c r="AD1165">
        <v>54.75</v>
      </c>
      <c r="AE1165">
        <v>2348.45</v>
      </c>
      <c r="AF1165">
        <v>0</v>
      </c>
      <c r="AG1165">
        <v>80</v>
      </c>
      <c r="AH1165">
        <v>0</v>
      </c>
      <c r="AI1165">
        <v>2428.45</v>
      </c>
      <c r="AJ1165" t="s">
        <v>66</v>
      </c>
      <c r="AM1165">
        <v>0</v>
      </c>
      <c r="AN1165">
        <v>1</v>
      </c>
      <c r="AO1165">
        <v>0</v>
      </c>
      <c r="AP1165" t="s">
        <v>176</v>
      </c>
      <c r="AQ1165" t="s">
        <v>92</v>
      </c>
      <c r="AR1165" t="s">
        <v>69</v>
      </c>
      <c r="AS1165">
        <v>6</v>
      </c>
      <c r="AT1165">
        <v>25859</v>
      </c>
      <c r="AU1165">
        <v>1</v>
      </c>
      <c r="AV1165">
        <v>0</v>
      </c>
      <c r="AW1165">
        <v>1</v>
      </c>
      <c r="AX1165">
        <v>0</v>
      </c>
      <c r="AY1165">
        <v>5</v>
      </c>
      <c r="AZ1165" t="s">
        <v>177</v>
      </c>
      <c r="BA1165">
        <v>2</v>
      </c>
      <c r="BB1165" t="s">
        <v>126</v>
      </c>
      <c r="BC1165">
        <v>3</v>
      </c>
    </row>
    <row r="1166" spans="1:55">
      <c r="A1166" t="s">
        <v>2919</v>
      </c>
      <c r="B1166" t="s">
        <v>56</v>
      </c>
      <c r="C1166">
        <v>33</v>
      </c>
      <c r="D1166" t="s">
        <v>57</v>
      </c>
      <c r="E1166">
        <v>3</v>
      </c>
      <c r="F1166" t="s">
        <v>627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129</v>
      </c>
      <c r="M1166" t="s">
        <v>57</v>
      </c>
      <c r="N1166" t="s">
        <v>2920</v>
      </c>
      <c r="O1166" t="s">
        <v>61</v>
      </c>
      <c r="P1166" t="s">
        <v>61</v>
      </c>
      <c r="Q1166" t="s">
        <v>143</v>
      </c>
      <c r="R1166" t="s">
        <v>143</v>
      </c>
      <c r="S1166" t="s">
        <v>143</v>
      </c>
      <c r="T1166" t="s">
        <v>143</v>
      </c>
      <c r="U1166" t="s">
        <v>143</v>
      </c>
      <c r="V1166" t="s">
        <v>143</v>
      </c>
      <c r="W1166" t="s">
        <v>143</v>
      </c>
      <c r="X1166" t="s">
        <v>143</v>
      </c>
      <c r="Y1166" t="s">
        <v>143</v>
      </c>
      <c r="Z1166" t="s">
        <v>143</v>
      </c>
      <c r="AA1166" t="s">
        <v>122</v>
      </c>
      <c r="AB1166" t="s">
        <v>61</v>
      </c>
      <c r="AC1166" t="s">
        <v>65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66</v>
      </c>
      <c r="AM1166">
        <v>0</v>
      </c>
      <c r="AN1166">
        <v>1</v>
      </c>
      <c r="AO1166">
        <v>0</v>
      </c>
      <c r="AP1166" t="s">
        <v>176</v>
      </c>
      <c r="AQ1166" t="s">
        <v>68</v>
      </c>
      <c r="AR1166" t="s">
        <v>182</v>
      </c>
      <c r="AT1166">
        <v>40137</v>
      </c>
      <c r="AU1166">
        <v>1</v>
      </c>
      <c r="AV1166">
        <v>0</v>
      </c>
      <c r="AW1166">
        <v>1</v>
      </c>
      <c r="AX1166">
        <v>0</v>
      </c>
      <c r="AY1166">
        <v>5</v>
      </c>
      <c r="AZ1166" t="s">
        <v>177</v>
      </c>
      <c r="BA1166">
        <v>0</v>
      </c>
      <c r="BB1166" t="s">
        <v>71</v>
      </c>
      <c r="BC1166">
        <v>4</v>
      </c>
    </row>
    <row r="1167" spans="1:55">
      <c r="A1167" t="s">
        <v>2921</v>
      </c>
      <c r="B1167" t="s">
        <v>73</v>
      </c>
      <c r="C1167">
        <v>53</v>
      </c>
      <c r="D1167" t="s">
        <v>57</v>
      </c>
      <c r="E1167">
        <v>0</v>
      </c>
      <c r="F1167" t="s">
        <v>757</v>
      </c>
      <c r="G1167">
        <v>92866</v>
      </c>
      <c r="H1167">
        <v>33.784597</v>
      </c>
      <c r="I1167">
        <v>-117.844535</v>
      </c>
      <c r="J1167">
        <v>0</v>
      </c>
      <c r="K1167">
        <v>51</v>
      </c>
      <c r="L1167" t="s">
        <v>59</v>
      </c>
      <c r="M1167" t="s">
        <v>57</v>
      </c>
      <c r="N1167" t="s">
        <v>2922</v>
      </c>
      <c r="O1167" t="s">
        <v>57</v>
      </c>
      <c r="P1167" t="s">
        <v>57</v>
      </c>
      <c r="Q1167" t="s">
        <v>85</v>
      </c>
      <c r="R1167" t="s">
        <v>86</v>
      </c>
      <c r="S1167" t="s">
        <v>61</v>
      </c>
      <c r="T1167" t="s">
        <v>57</v>
      </c>
      <c r="U1167" t="s">
        <v>61</v>
      </c>
      <c r="V1167" t="s">
        <v>61</v>
      </c>
      <c r="W1167" t="s">
        <v>61</v>
      </c>
      <c r="X1167" t="s">
        <v>57</v>
      </c>
      <c r="Y1167" t="s">
        <v>57</v>
      </c>
      <c r="Z1167" t="s">
        <v>57</v>
      </c>
      <c r="AA1167" t="s">
        <v>64</v>
      </c>
      <c r="AB1167" t="s">
        <v>57</v>
      </c>
      <c r="AC1167" t="s">
        <v>65</v>
      </c>
      <c r="AD1167">
        <v>90.34999999999999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66</v>
      </c>
      <c r="AM1167">
        <v>0</v>
      </c>
      <c r="AN1167">
        <v>1</v>
      </c>
      <c r="AO1167">
        <v>0</v>
      </c>
      <c r="AP1167" t="s">
        <v>123</v>
      </c>
      <c r="AQ1167" t="s">
        <v>92</v>
      </c>
      <c r="AR1167" t="s">
        <v>105</v>
      </c>
      <c r="AS1167">
        <v>4</v>
      </c>
      <c r="AT1167">
        <v>15396</v>
      </c>
      <c r="AU1167">
        <v>1</v>
      </c>
      <c r="AV1167">
        <v>0</v>
      </c>
      <c r="AW1167">
        <v>1</v>
      </c>
      <c r="AX1167">
        <v>0</v>
      </c>
      <c r="AY1167">
        <v>6</v>
      </c>
      <c r="AZ1167" t="s">
        <v>125</v>
      </c>
      <c r="BA1167">
        <v>3</v>
      </c>
      <c r="BB1167" t="s">
        <v>126</v>
      </c>
      <c r="BC1167">
        <v>3</v>
      </c>
    </row>
    <row r="1168" spans="1:55">
      <c r="A1168" t="s">
        <v>2923</v>
      </c>
      <c r="B1168" t="s">
        <v>73</v>
      </c>
      <c r="C1168">
        <v>21</v>
      </c>
      <c r="D1168" t="s">
        <v>57</v>
      </c>
      <c r="E1168">
        <v>1</v>
      </c>
      <c r="F1168" t="s">
        <v>686</v>
      </c>
      <c r="G1168">
        <v>92701</v>
      </c>
      <c r="H1168">
        <v>33.748478</v>
      </c>
      <c r="I1168">
        <v>-117.858918</v>
      </c>
      <c r="J1168">
        <v>1</v>
      </c>
      <c r="K1168">
        <v>45</v>
      </c>
      <c r="L1168" t="s">
        <v>59</v>
      </c>
      <c r="M1168" t="s">
        <v>57</v>
      </c>
      <c r="N1168" t="s">
        <v>2924</v>
      </c>
      <c r="O1168" t="s">
        <v>61</v>
      </c>
      <c r="P1168" t="s">
        <v>57</v>
      </c>
      <c r="Q1168" t="s">
        <v>62</v>
      </c>
      <c r="R1168" t="s">
        <v>147</v>
      </c>
      <c r="S1168" t="s">
        <v>57</v>
      </c>
      <c r="T1168" t="s">
        <v>61</v>
      </c>
      <c r="U1168" t="s">
        <v>61</v>
      </c>
      <c r="V1168" t="s">
        <v>57</v>
      </c>
      <c r="W1168" t="s">
        <v>61</v>
      </c>
      <c r="X1168" t="s">
        <v>61</v>
      </c>
      <c r="Y1168" t="s">
        <v>61</v>
      </c>
      <c r="Z1168" t="s">
        <v>57</v>
      </c>
      <c r="AA1168" t="s">
        <v>122</v>
      </c>
      <c r="AB1168" t="s">
        <v>61</v>
      </c>
      <c r="AC1168" t="s">
        <v>87</v>
      </c>
      <c r="AD1168">
        <v>54.65</v>
      </c>
      <c r="AE1168">
        <v>2553.7</v>
      </c>
      <c r="AF1168">
        <v>0</v>
      </c>
      <c r="AG1168">
        <v>0</v>
      </c>
      <c r="AH1168">
        <v>2034.45</v>
      </c>
      <c r="AI1168">
        <v>4588.15</v>
      </c>
      <c r="AJ1168" t="s">
        <v>66</v>
      </c>
      <c r="AM1168">
        <v>0</v>
      </c>
      <c r="AN1168">
        <v>1</v>
      </c>
      <c r="AO1168">
        <v>0</v>
      </c>
      <c r="AP1168" t="s">
        <v>176</v>
      </c>
      <c r="AQ1168" t="s">
        <v>116</v>
      </c>
      <c r="AR1168" t="s">
        <v>69</v>
      </c>
      <c r="AS1168">
        <v>3</v>
      </c>
      <c r="AT1168">
        <v>58157</v>
      </c>
      <c r="AU1168">
        <v>1</v>
      </c>
      <c r="AV1168">
        <v>0</v>
      </c>
      <c r="AW1168">
        <v>1</v>
      </c>
      <c r="AX1168">
        <v>0</v>
      </c>
      <c r="AY1168">
        <v>5</v>
      </c>
      <c r="AZ1168" t="s">
        <v>177</v>
      </c>
      <c r="BA1168">
        <v>0</v>
      </c>
      <c r="BB1168" t="s">
        <v>71</v>
      </c>
      <c r="BC1168">
        <v>4</v>
      </c>
    </row>
    <row r="1169" spans="1:55">
      <c r="A1169" t="s">
        <v>2925</v>
      </c>
      <c r="B1169" t="s">
        <v>73</v>
      </c>
      <c r="C1169">
        <v>38</v>
      </c>
      <c r="D1169" t="s">
        <v>57</v>
      </c>
      <c r="E1169">
        <v>3</v>
      </c>
      <c r="F1169" t="s">
        <v>2926</v>
      </c>
      <c r="G1169">
        <v>93657</v>
      </c>
      <c r="H1169">
        <v>36.819628</v>
      </c>
      <c r="I1169">
        <v>-119.440414</v>
      </c>
      <c r="J1169">
        <v>1</v>
      </c>
      <c r="K1169">
        <v>53</v>
      </c>
      <c r="L1169" t="s">
        <v>59</v>
      </c>
      <c r="M1169" t="s">
        <v>57</v>
      </c>
      <c r="N1169" t="s">
        <v>2927</v>
      </c>
      <c r="O1169" t="s">
        <v>61</v>
      </c>
      <c r="P1169" t="s">
        <v>61</v>
      </c>
      <c r="Q1169" t="s">
        <v>143</v>
      </c>
      <c r="R1169" t="s">
        <v>143</v>
      </c>
      <c r="S1169" t="s">
        <v>143</v>
      </c>
      <c r="T1169" t="s">
        <v>143</v>
      </c>
      <c r="U1169" t="s">
        <v>143</v>
      </c>
      <c r="V1169" t="s">
        <v>143</v>
      </c>
      <c r="W1169" t="s">
        <v>143</v>
      </c>
      <c r="X1169" t="s">
        <v>143</v>
      </c>
      <c r="Y1169" t="s">
        <v>143</v>
      </c>
      <c r="Z1169" t="s">
        <v>143</v>
      </c>
      <c r="AA1169" t="s">
        <v>64</v>
      </c>
      <c r="AB1169" t="s">
        <v>61</v>
      </c>
      <c r="AC1169" t="s">
        <v>65</v>
      </c>
      <c r="AD1169">
        <v>20.2</v>
      </c>
      <c r="AE1169">
        <v>1068.15</v>
      </c>
      <c r="AF1169">
        <v>0</v>
      </c>
      <c r="AG1169">
        <v>0</v>
      </c>
      <c r="AH1169">
        <v>1083.32</v>
      </c>
      <c r="AI1169">
        <v>2151.47</v>
      </c>
      <c r="AJ1169" t="s">
        <v>66</v>
      </c>
      <c r="AM1169">
        <v>0</v>
      </c>
      <c r="AN1169">
        <v>1</v>
      </c>
      <c r="AO1169">
        <v>0</v>
      </c>
      <c r="AP1169" t="s">
        <v>123</v>
      </c>
      <c r="AQ1169" t="s">
        <v>68</v>
      </c>
      <c r="AR1169" t="s">
        <v>182</v>
      </c>
      <c r="AT1169">
        <v>28991</v>
      </c>
      <c r="AU1169">
        <v>1</v>
      </c>
      <c r="AV1169">
        <v>0</v>
      </c>
      <c r="AW1169">
        <v>1</v>
      </c>
      <c r="AX1169">
        <v>0</v>
      </c>
      <c r="AY1169">
        <v>6</v>
      </c>
      <c r="AZ1169" t="s">
        <v>125</v>
      </c>
      <c r="BA1169">
        <v>0</v>
      </c>
      <c r="BB1169" t="s">
        <v>71</v>
      </c>
      <c r="BC1169">
        <v>4</v>
      </c>
    </row>
    <row r="1170" spans="1:55">
      <c r="A1170" t="s">
        <v>2928</v>
      </c>
      <c r="B1170" t="s">
        <v>73</v>
      </c>
      <c r="C1170">
        <v>64</v>
      </c>
      <c r="D1170" t="s">
        <v>61</v>
      </c>
      <c r="E1170">
        <v>0</v>
      </c>
      <c r="F1170" t="s">
        <v>252</v>
      </c>
      <c r="G1170">
        <v>92120</v>
      </c>
      <c r="H1170">
        <v>32.807867</v>
      </c>
      <c r="I1170">
        <v>-117.060993</v>
      </c>
      <c r="J1170">
        <v>0</v>
      </c>
      <c r="K1170">
        <v>42</v>
      </c>
      <c r="L1170" t="s">
        <v>59</v>
      </c>
      <c r="M1170" t="s">
        <v>57</v>
      </c>
      <c r="N1170" t="s">
        <v>2929</v>
      </c>
      <c r="O1170" t="s">
        <v>57</v>
      </c>
      <c r="P1170" t="s">
        <v>57</v>
      </c>
      <c r="Q1170" t="s">
        <v>85</v>
      </c>
      <c r="R1170" t="s">
        <v>63</v>
      </c>
      <c r="S1170" t="s">
        <v>61</v>
      </c>
      <c r="T1170" t="s">
        <v>57</v>
      </c>
      <c r="U1170" t="s">
        <v>61</v>
      </c>
      <c r="V1170" t="s">
        <v>61</v>
      </c>
      <c r="W1170" t="s">
        <v>57</v>
      </c>
      <c r="X1170" t="s">
        <v>57</v>
      </c>
      <c r="Y1170" t="s">
        <v>57</v>
      </c>
      <c r="Z1170" t="s">
        <v>57</v>
      </c>
      <c r="AA1170" t="s">
        <v>77</v>
      </c>
      <c r="AB1170" t="s">
        <v>57</v>
      </c>
      <c r="AC1170" t="s">
        <v>87</v>
      </c>
      <c r="AD1170">
        <v>101.75</v>
      </c>
      <c r="AE1170">
        <v>4273.45</v>
      </c>
      <c r="AF1170">
        <v>0</v>
      </c>
      <c r="AG1170">
        <v>0</v>
      </c>
      <c r="AH1170">
        <v>789.1799999999999</v>
      </c>
      <c r="AI1170">
        <v>5062.63</v>
      </c>
      <c r="AJ1170" t="s">
        <v>88</v>
      </c>
      <c r="AK1170" t="s">
        <v>190</v>
      </c>
      <c r="AL1170" t="s">
        <v>191</v>
      </c>
      <c r="AM1170">
        <v>1</v>
      </c>
      <c r="AN1170">
        <v>0</v>
      </c>
      <c r="AO1170">
        <v>0</v>
      </c>
      <c r="AP1170" t="s">
        <v>176</v>
      </c>
      <c r="AQ1170" t="s">
        <v>124</v>
      </c>
      <c r="AR1170" t="s">
        <v>105</v>
      </c>
      <c r="AS1170">
        <v>5</v>
      </c>
      <c r="AT1170">
        <v>25569</v>
      </c>
      <c r="AU1170">
        <v>1</v>
      </c>
      <c r="AV1170">
        <v>1</v>
      </c>
      <c r="AW1170">
        <v>0</v>
      </c>
      <c r="AX1170">
        <v>101.75</v>
      </c>
      <c r="AY1170">
        <v>5</v>
      </c>
      <c r="AZ1170" t="s">
        <v>177</v>
      </c>
      <c r="BA1170">
        <v>7</v>
      </c>
      <c r="BB1170" t="s">
        <v>95</v>
      </c>
      <c r="BC1170">
        <v>1</v>
      </c>
    </row>
    <row r="1171" spans="1:55">
      <c r="A1171" t="s">
        <v>2930</v>
      </c>
      <c r="B1171" t="s">
        <v>73</v>
      </c>
      <c r="C1171">
        <v>67</v>
      </c>
      <c r="D1171" t="s">
        <v>61</v>
      </c>
      <c r="E1171">
        <v>0</v>
      </c>
      <c r="F1171" t="s">
        <v>535</v>
      </c>
      <c r="G1171">
        <v>95032</v>
      </c>
      <c r="H1171">
        <v>37.233034</v>
      </c>
      <c r="I1171">
        <v>-121.947427</v>
      </c>
      <c r="J1171">
        <v>0</v>
      </c>
      <c r="K1171">
        <v>5</v>
      </c>
      <c r="L1171" t="s">
        <v>59</v>
      </c>
      <c r="M1171" t="s">
        <v>57</v>
      </c>
      <c r="N1171" t="s">
        <v>2931</v>
      </c>
      <c r="O1171" t="s">
        <v>61</v>
      </c>
      <c r="P1171" t="s">
        <v>57</v>
      </c>
      <c r="Q1171" t="s">
        <v>85</v>
      </c>
      <c r="R1171" t="s">
        <v>391</v>
      </c>
      <c r="S1171" t="s">
        <v>61</v>
      </c>
      <c r="T1171" t="s">
        <v>61</v>
      </c>
      <c r="U1171" t="s">
        <v>61</v>
      </c>
      <c r="V1171" t="s">
        <v>61</v>
      </c>
      <c r="W1171" t="s">
        <v>57</v>
      </c>
      <c r="X1171" t="s">
        <v>57</v>
      </c>
      <c r="Y1171" t="s">
        <v>61</v>
      </c>
      <c r="Z1171" t="s">
        <v>57</v>
      </c>
      <c r="AA1171" t="s">
        <v>77</v>
      </c>
      <c r="AB1171" t="s">
        <v>57</v>
      </c>
      <c r="AC1171" t="s">
        <v>87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88</v>
      </c>
      <c r="AK1171" t="s">
        <v>205</v>
      </c>
      <c r="AL1171" t="s">
        <v>329</v>
      </c>
      <c r="AM1171">
        <v>1</v>
      </c>
      <c r="AN1171">
        <v>0</v>
      </c>
      <c r="AO1171">
        <v>0</v>
      </c>
      <c r="AP1171" t="s">
        <v>91</v>
      </c>
      <c r="AQ1171" t="s">
        <v>124</v>
      </c>
      <c r="AR1171" t="s">
        <v>93</v>
      </c>
      <c r="AS1171">
        <v>3</v>
      </c>
      <c r="AT1171">
        <v>24443</v>
      </c>
      <c r="AU1171">
        <v>1</v>
      </c>
      <c r="AV1171">
        <v>1</v>
      </c>
      <c r="AW1171">
        <v>0</v>
      </c>
      <c r="AX1171">
        <v>89.5</v>
      </c>
      <c r="AY1171">
        <v>1</v>
      </c>
      <c r="AZ1171" t="s">
        <v>94</v>
      </c>
      <c r="BA1171">
        <v>10</v>
      </c>
      <c r="BB1171" t="s">
        <v>95</v>
      </c>
      <c r="BC1171">
        <v>1</v>
      </c>
    </row>
    <row r="1172" spans="1:55">
      <c r="A1172" t="s">
        <v>2932</v>
      </c>
      <c r="B1172" t="s">
        <v>73</v>
      </c>
      <c r="C1172">
        <v>37</v>
      </c>
      <c r="D1172" t="s">
        <v>61</v>
      </c>
      <c r="E1172">
        <v>1</v>
      </c>
      <c r="F1172" t="s">
        <v>1905</v>
      </c>
      <c r="G1172">
        <v>91504</v>
      </c>
      <c r="H1172">
        <v>34.213049</v>
      </c>
      <c r="I1172">
        <v>-118.317651</v>
      </c>
      <c r="J1172">
        <v>0</v>
      </c>
      <c r="K1172">
        <v>1</v>
      </c>
      <c r="L1172" t="s">
        <v>83</v>
      </c>
      <c r="M1172" t="s">
        <v>57</v>
      </c>
      <c r="N1172" t="s">
        <v>2933</v>
      </c>
      <c r="O1172" t="s">
        <v>61</v>
      </c>
      <c r="P1172" t="s">
        <v>61</v>
      </c>
      <c r="Q1172" t="s">
        <v>143</v>
      </c>
      <c r="R1172" t="s">
        <v>143</v>
      </c>
      <c r="S1172" t="s">
        <v>143</v>
      </c>
      <c r="T1172" t="s">
        <v>143</v>
      </c>
      <c r="U1172" t="s">
        <v>143</v>
      </c>
      <c r="V1172" t="s">
        <v>143</v>
      </c>
      <c r="W1172" t="s">
        <v>143</v>
      </c>
      <c r="X1172" t="s">
        <v>143</v>
      </c>
      <c r="Y1172" t="s">
        <v>143</v>
      </c>
      <c r="Z1172" t="s">
        <v>143</v>
      </c>
      <c r="AA1172" t="s">
        <v>77</v>
      </c>
      <c r="AB1172" t="s">
        <v>57</v>
      </c>
      <c r="AC1172" t="s">
        <v>65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170</v>
      </c>
      <c r="AM1172">
        <v>0</v>
      </c>
      <c r="AN1172">
        <v>0</v>
      </c>
      <c r="AO1172">
        <v>0</v>
      </c>
      <c r="AP1172" t="s">
        <v>91</v>
      </c>
      <c r="AQ1172" t="s">
        <v>68</v>
      </c>
      <c r="AR1172" t="s">
        <v>182</v>
      </c>
      <c r="AT1172">
        <v>25882</v>
      </c>
      <c r="AU1172">
        <v>0</v>
      </c>
      <c r="AX1172">
        <v>0</v>
      </c>
      <c r="AY1172">
        <v>1</v>
      </c>
      <c r="AZ1172" t="s">
        <v>94</v>
      </c>
      <c r="BA1172">
        <v>7</v>
      </c>
      <c r="BB1172" t="s">
        <v>95</v>
      </c>
      <c r="BC1172">
        <v>1</v>
      </c>
    </row>
    <row r="1173" spans="1:55">
      <c r="A1173" t="s">
        <v>2934</v>
      </c>
      <c r="B1173" t="s">
        <v>73</v>
      </c>
      <c r="C1173">
        <v>34</v>
      </c>
      <c r="D1173" t="s">
        <v>57</v>
      </c>
      <c r="E1173">
        <v>0</v>
      </c>
      <c r="F1173" t="s">
        <v>695</v>
      </c>
      <c r="G1173">
        <v>92401</v>
      </c>
      <c r="H1173">
        <v>34.105935</v>
      </c>
      <c r="I1173">
        <v>-117.2914</v>
      </c>
      <c r="J1173">
        <v>1</v>
      </c>
      <c r="K1173">
        <v>54</v>
      </c>
      <c r="L1173" t="s">
        <v>59</v>
      </c>
      <c r="M1173" t="s">
        <v>57</v>
      </c>
      <c r="N1173" t="s">
        <v>2935</v>
      </c>
      <c r="O1173" t="s">
        <v>61</v>
      </c>
      <c r="P1173" t="s">
        <v>57</v>
      </c>
      <c r="Q1173" t="s">
        <v>85</v>
      </c>
      <c r="R1173" t="s">
        <v>180</v>
      </c>
      <c r="S1173" t="s">
        <v>57</v>
      </c>
      <c r="T1173" t="s">
        <v>57</v>
      </c>
      <c r="U1173" t="s">
        <v>57</v>
      </c>
      <c r="V1173" t="s">
        <v>57</v>
      </c>
      <c r="W1173" t="s">
        <v>57</v>
      </c>
      <c r="X1173" t="s">
        <v>57</v>
      </c>
      <c r="Y1173" t="s">
        <v>57</v>
      </c>
      <c r="Z1173" t="s">
        <v>57</v>
      </c>
      <c r="AA1173" t="s">
        <v>122</v>
      </c>
      <c r="AB1173" t="s">
        <v>61</v>
      </c>
      <c r="AC1173" t="s">
        <v>87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8383.059999999999</v>
      </c>
      <c r="AJ1173" t="s">
        <v>88</v>
      </c>
      <c r="AK1173" t="s">
        <v>89</v>
      </c>
      <c r="AL1173" t="s">
        <v>90</v>
      </c>
      <c r="AM1173">
        <v>1</v>
      </c>
      <c r="AN1173">
        <v>0</v>
      </c>
      <c r="AO1173">
        <v>0</v>
      </c>
      <c r="AP1173" t="s">
        <v>123</v>
      </c>
      <c r="AQ1173" t="s">
        <v>68</v>
      </c>
      <c r="AR1173" t="s">
        <v>105</v>
      </c>
      <c r="AS1173">
        <v>8</v>
      </c>
      <c r="AT1173">
        <v>1779</v>
      </c>
      <c r="AU1173">
        <v>1</v>
      </c>
      <c r="AV1173">
        <v>1</v>
      </c>
      <c r="AW1173">
        <v>0</v>
      </c>
      <c r="AX1173">
        <v>109.75</v>
      </c>
      <c r="AY1173">
        <v>6</v>
      </c>
      <c r="AZ1173" t="s">
        <v>125</v>
      </c>
      <c r="BA1173">
        <v>3</v>
      </c>
      <c r="BB1173" t="s">
        <v>126</v>
      </c>
      <c r="BC1173">
        <v>3</v>
      </c>
    </row>
    <row r="1174" spans="1:55">
      <c r="A1174" t="s">
        <v>2936</v>
      </c>
      <c r="B1174" t="s">
        <v>73</v>
      </c>
      <c r="C1174">
        <v>42</v>
      </c>
      <c r="D1174" t="s">
        <v>61</v>
      </c>
      <c r="E1174">
        <v>0</v>
      </c>
      <c r="F1174" t="s">
        <v>1692</v>
      </c>
      <c r="G1174">
        <v>95545</v>
      </c>
      <c r="H1174">
        <v>40.342928</v>
      </c>
      <c r="I1174">
        <v>-124.063329</v>
      </c>
      <c r="J1174">
        <v>0</v>
      </c>
      <c r="K1174">
        <v>1</v>
      </c>
      <c r="L1174" t="s">
        <v>83</v>
      </c>
      <c r="M1174" t="s">
        <v>57</v>
      </c>
      <c r="N1174" t="s">
        <v>2937</v>
      </c>
      <c r="O1174" t="s">
        <v>61</v>
      </c>
      <c r="P1174" t="s">
        <v>61</v>
      </c>
      <c r="Q1174" t="s">
        <v>143</v>
      </c>
      <c r="R1174" t="s">
        <v>143</v>
      </c>
      <c r="S1174" t="s">
        <v>143</v>
      </c>
      <c r="T1174" t="s">
        <v>143</v>
      </c>
      <c r="U1174" t="s">
        <v>143</v>
      </c>
      <c r="V1174" t="s">
        <v>143</v>
      </c>
      <c r="W1174" t="s">
        <v>143</v>
      </c>
      <c r="X1174" t="s">
        <v>143</v>
      </c>
      <c r="Y1174" t="s">
        <v>143</v>
      </c>
      <c r="Z1174" t="s">
        <v>143</v>
      </c>
      <c r="AA1174" t="s">
        <v>77</v>
      </c>
      <c r="AB1174" t="s">
        <v>57</v>
      </c>
      <c r="AC1174" t="s">
        <v>65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88</v>
      </c>
      <c r="AK1174" t="s">
        <v>101</v>
      </c>
      <c r="AL1174" t="s">
        <v>2938</v>
      </c>
      <c r="AM1174">
        <v>1</v>
      </c>
      <c r="AN1174">
        <v>0</v>
      </c>
      <c r="AO1174">
        <v>0</v>
      </c>
      <c r="AP1174" t="s">
        <v>91</v>
      </c>
      <c r="AQ1174" t="s">
        <v>78</v>
      </c>
      <c r="AR1174" t="s">
        <v>182</v>
      </c>
      <c r="AT1174">
        <v>82</v>
      </c>
      <c r="AU1174">
        <v>1</v>
      </c>
      <c r="AV1174">
        <v>1</v>
      </c>
      <c r="AW1174">
        <v>0</v>
      </c>
      <c r="AX1174">
        <v>19.45</v>
      </c>
      <c r="AY1174">
        <v>1</v>
      </c>
      <c r="AZ1174" t="s">
        <v>94</v>
      </c>
      <c r="BA1174">
        <v>8</v>
      </c>
      <c r="BB1174" t="s">
        <v>95</v>
      </c>
      <c r="BC1174">
        <v>1</v>
      </c>
    </row>
    <row r="1175" spans="1:55">
      <c r="A1175" t="s">
        <v>2939</v>
      </c>
      <c r="B1175" t="s">
        <v>56</v>
      </c>
      <c r="C1175">
        <v>22</v>
      </c>
      <c r="D1175" t="s">
        <v>61</v>
      </c>
      <c r="E1175">
        <v>0</v>
      </c>
      <c r="F1175" t="s">
        <v>2940</v>
      </c>
      <c r="G1175">
        <v>95663</v>
      </c>
      <c r="H1175">
        <v>38.859093</v>
      </c>
      <c r="I1175">
        <v>-121.182872</v>
      </c>
      <c r="J1175">
        <v>0</v>
      </c>
      <c r="K1175">
        <v>2</v>
      </c>
      <c r="L1175" t="s">
        <v>83</v>
      </c>
      <c r="M1175" t="s">
        <v>57</v>
      </c>
      <c r="N1175" t="s">
        <v>2941</v>
      </c>
      <c r="O1175" t="s">
        <v>61</v>
      </c>
      <c r="P1175" t="s">
        <v>57</v>
      </c>
      <c r="Q1175" t="s">
        <v>135</v>
      </c>
      <c r="R1175" t="s">
        <v>147</v>
      </c>
      <c r="S1175" t="s">
        <v>61</v>
      </c>
      <c r="T1175" t="s">
        <v>61</v>
      </c>
      <c r="U1175" t="s">
        <v>61</v>
      </c>
      <c r="V1175" t="s">
        <v>61</v>
      </c>
      <c r="W1175" t="s">
        <v>61</v>
      </c>
      <c r="X1175" t="s">
        <v>61</v>
      </c>
      <c r="Y1175" t="s">
        <v>61</v>
      </c>
      <c r="Z1175" t="s">
        <v>57</v>
      </c>
      <c r="AA1175" t="s">
        <v>77</v>
      </c>
      <c r="AB1175" t="s">
        <v>61</v>
      </c>
      <c r="AC1175" t="s">
        <v>87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170</v>
      </c>
      <c r="AM1175">
        <v>0</v>
      </c>
      <c r="AN1175">
        <v>0</v>
      </c>
      <c r="AO1175">
        <v>0</v>
      </c>
      <c r="AP1175" t="s">
        <v>91</v>
      </c>
      <c r="AQ1175" t="s">
        <v>116</v>
      </c>
      <c r="AR1175" t="s">
        <v>137</v>
      </c>
      <c r="AS1175">
        <v>1</v>
      </c>
      <c r="AT1175">
        <v>2048</v>
      </c>
      <c r="AU1175">
        <v>0</v>
      </c>
      <c r="AX1175">
        <v>0</v>
      </c>
      <c r="AY1175">
        <v>1</v>
      </c>
      <c r="AZ1175" t="s">
        <v>94</v>
      </c>
      <c r="BA1175">
        <v>8</v>
      </c>
      <c r="BB1175" t="s">
        <v>95</v>
      </c>
      <c r="BC1175">
        <v>1</v>
      </c>
    </row>
    <row r="1176" spans="1:55">
      <c r="A1176" t="s">
        <v>2942</v>
      </c>
      <c r="B1176" t="s">
        <v>73</v>
      </c>
      <c r="C1176">
        <v>79</v>
      </c>
      <c r="D1176" t="s">
        <v>57</v>
      </c>
      <c r="E1176">
        <v>0</v>
      </c>
      <c r="F1176" t="s">
        <v>2943</v>
      </c>
      <c r="G1176">
        <v>95943</v>
      </c>
      <c r="H1176">
        <v>39.597975</v>
      </c>
      <c r="I1176">
        <v>-122.032248</v>
      </c>
      <c r="J1176">
        <v>9</v>
      </c>
      <c r="K1176">
        <v>64</v>
      </c>
      <c r="L1176" t="s">
        <v>129</v>
      </c>
      <c r="M1176" t="s">
        <v>57</v>
      </c>
      <c r="N1176" t="s">
        <v>2944</v>
      </c>
      <c r="O1176" t="s">
        <v>57</v>
      </c>
      <c r="P1176" t="s">
        <v>57</v>
      </c>
      <c r="Q1176" t="s">
        <v>85</v>
      </c>
      <c r="R1176" t="s">
        <v>300</v>
      </c>
      <c r="S1176" t="s">
        <v>61</v>
      </c>
      <c r="T1176" t="s">
        <v>57</v>
      </c>
      <c r="U1176" t="s">
        <v>57</v>
      </c>
      <c r="V1176" t="s">
        <v>61</v>
      </c>
      <c r="W1176" t="s">
        <v>61</v>
      </c>
      <c r="X1176" t="s">
        <v>57</v>
      </c>
      <c r="Y1176" t="s">
        <v>61</v>
      </c>
      <c r="Z1176" t="s">
        <v>57</v>
      </c>
      <c r="AA1176" t="s">
        <v>122</v>
      </c>
      <c r="AB1176" t="s">
        <v>57</v>
      </c>
      <c r="AC1176" t="s">
        <v>87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66</v>
      </c>
      <c r="AM1176">
        <v>0</v>
      </c>
      <c r="AN1176">
        <v>1</v>
      </c>
      <c r="AO1176">
        <v>0</v>
      </c>
      <c r="AP1176" t="s">
        <v>123</v>
      </c>
      <c r="AQ1176" t="s">
        <v>104</v>
      </c>
      <c r="AR1176" t="s">
        <v>105</v>
      </c>
      <c r="AS1176">
        <v>4</v>
      </c>
      <c r="AT1176">
        <v>1454</v>
      </c>
      <c r="AU1176">
        <v>1</v>
      </c>
      <c r="AV1176">
        <v>0</v>
      </c>
      <c r="AW1176">
        <v>1</v>
      </c>
      <c r="AX1176">
        <v>0</v>
      </c>
      <c r="AY1176">
        <v>6</v>
      </c>
      <c r="AZ1176" t="s">
        <v>125</v>
      </c>
      <c r="BA1176">
        <v>3</v>
      </c>
      <c r="BB1176" t="s">
        <v>126</v>
      </c>
      <c r="BC1176">
        <v>3</v>
      </c>
    </row>
    <row r="1177" spans="1:55">
      <c r="A1177" t="s">
        <v>2945</v>
      </c>
      <c r="B1177" t="s">
        <v>56</v>
      </c>
      <c r="C1177">
        <v>52</v>
      </c>
      <c r="D1177" t="s">
        <v>61</v>
      </c>
      <c r="E1177">
        <v>5</v>
      </c>
      <c r="F1177" t="s">
        <v>1038</v>
      </c>
      <c r="G1177">
        <v>93101</v>
      </c>
      <c r="H1177">
        <v>34.419203</v>
      </c>
      <c r="I1177">
        <v>-119.710008</v>
      </c>
      <c r="J1177">
        <v>0</v>
      </c>
      <c r="K1177">
        <v>10</v>
      </c>
      <c r="L1177" t="s">
        <v>98</v>
      </c>
      <c r="M1177" t="s">
        <v>61</v>
      </c>
      <c r="N1177" t="s">
        <v>143</v>
      </c>
      <c r="O1177" t="s">
        <v>143</v>
      </c>
      <c r="P1177" t="s">
        <v>57</v>
      </c>
      <c r="Q1177" t="s">
        <v>135</v>
      </c>
      <c r="R1177" t="s">
        <v>210</v>
      </c>
      <c r="S1177" t="s">
        <v>57</v>
      </c>
      <c r="T1177" t="s">
        <v>57</v>
      </c>
      <c r="U1177" t="s">
        <v>61</v>
      </c>
      <c r="V1177" t="s">
        <v>57</v>
      </c>
      <c r="W1177" t="s">
        <v>61</v>
      </c>
      <c r="X1177" t="s">
        <v>61</v>
      </c>
      <c r="Y1177" t="s">
        <v>61</v>
      </c>
      <c r="Z1177" t="s">
        <v>61</v>
      </c>
      <c r="AA1177" t="s">
        <v>64</v>
      </c>
      <c r="AB1177" t="s">
        <v>61</v>
      </c>
      <c r="AC1177" t="s">
        <v>65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66</v>
      </c>
      <c r="AM1177">
        <v>0</v>
      </c>
      <c r="AN1177">
        <v>1</v>
      </c>
      <c r="AO1177">
        <v>0</v>
      </c>
      <c r="AP1177" t="s">
        <v>67</v>
      </c>
      <c r="AQ1177" t="s">
        <v>92</v>
      </c>
      <c r="AR1177" t="s">
        <v>137</v>
      </c>
      <c r="AS1177">
        <v>3</v>
      </c>
      <c r="AT1177">
        <v>31727</v>
      </c>
      <c r="AU1177">
        <v>1</v>
      </c>
      <c r="AV1177">
        <v>0</v>
      </c>
      <c r="AW1177">
        <v>1</v>
      </c>
      <c r="AX1177">
        <v>0</v>
      </c>
      <c r="AY1177">
        <v>2</v>
      </c>
      <c r="AZ1177" t="s">
        <v>70</v>
      </c>
      <c r="BA1177">
        <v>1</v>
      </c>
      <c r="BB1177" t="s">
        <v>71</v>
      </c>
      <c r="BC1177">
        <v>4</v>
      </c>
    </row>
    <row r="1178" spans="1:55">
      <c r="A1178" t="s">
        <v>2946</v>
      </c>
      <c r="B1178" t="s">
        <v>56</v>
      </c>
      <c r="C1178">
        <v>33</v>
      </c>
      <c r="D1178" t="s">
        <v>57</v>
      </c>
      <c r="E1178">
        <v>0</v>
      </c>
      <c r="F1178" t="s">
        <v>950</v>
      </c>
      <c r="G1178">
        <v>94952</v>
      </c>
      <c r="H1178">
        <v>38.237018</v>
      </c>
      <c r="I1178">
        <v>-122.77872</v>
      </c>
      <c r="J1178">
        <v>6</v>
      </c>
      <c r="K1178">
        <v>34</v>
      </c>
      <c r="L1178" t="s">
        <v>59</v>
      </c>
      <c r="M1178" t="s">
        <v>57</v>
      </c>
      <c r="N1178" t="s">
        <v>2947</v>
      </c>
      <c r="O1178" t="s">
        <v>61</v>
      </c>
      <c r="P1178" t="s">
        <v>57</v>
      </c>
      <c r="Q1178" t="s">
        <v>135</v>
      </c>
      <c r="R1178" t="s">
        <v>131</v>
      </c>
      <c r="S1178" t="s">
        <v>61</v>
      </c>
      <c r="T1178" t="s">
        <v>61</v>
      </c>
      <c r="U1178" t="s">
        <v>61</v>
      </c>
      <c r="V1178" t="s">
        <v>57</v>
      </c>
      <c r="W1178" t="s">
        <v>61</v>
      </c>
      <c r="X1178" t="s">
        <v>61</v>
      </c>
      <c r="Y1178" t="s">
        <v>61</v>
      </c>
      <c r="Z1178" t="s">
        <v>57</v>
      </c>
      <c r="AA1178" t="s">
        <v>77</v>
      </c>
      <c r="AB1178" t="s">
        <v>61</v>
      </c>
      <c r="AC1178" t="s">
        <v>87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66</v>
      </c>
      <c r="AM1178">
        <v>0</v>
      </c>
      <c r="AN1178">
        <v>1</v>
      </c>
      <c r="AO1178">
        <v>0</v>
      </c>
      <c r="AP1178" t="s">
        <v>164</v>
      </c>
      <c r="AQ1178" t="s">
        <v>68</v>
      </c>
      <c r="AR1178" t="s">
        <v>69</v>
      </c>
      <c r="AS1178">
        <v>2</v>
      </c>
      <c r="AT1178">
        <v>31930</v>
      </c>
      <c r="AU1178">
        <v>1</v>
      </c>
      <c r="AV1178">
        <v>0</v>
      </c>
      <c r="AW1178">
        <v>1</v>
      </c>
      <c r="AX1178">
        <v>0</v>
      </c>
      <c r="AY1178">
        <v>4</v>
      </c>
      <c r="AZ1178" t="s">
        <v>165</v>
      </c>
      <c r="BA1178">
        <v>4</v>
      </c>
      <c r="BB1178" t="s">
        <v>80</v>
      </c>
      <c r="BC1178">
        <v>2</v>
      </c>
    </row>
    <row r="1179" spans="1:55">
      <c r="A1179" t="s">
        <v>2948</v>
      </c>
      <c r="B1179" t="s">
        <v>56</v>
      </c>
      <c r="C1179">
        <v>74</v>
      </c>
      <c r="D1179" t="s">
        <v>61</v>
      </c>
      <c r="E1179">
        <v>0</v>
      </c>
      <c r="F1179" t="s">
        <v>2266</v>
      </c>
      <c r="G1179">
        <v>91762</v>
      </c>
      <c r="H1179">
        <v>34.057256</v>
      </c>
      <c r="I1179">
        <v>-117.667677</v>
      </c>
      <c r="J1179">
        <v>0</v>
      </c>
      <c r="K1179">
        <v>32</v>
      </c>
      <c r="L1179" t="s">
        <v>59</v>
      </c>
      <c r="M1179" t="s">
        <v>57</v>
      </c>
      <c r="N1179" t="s">
        <v>2949</v>
      </c>
      <c r="O1179" t="s">
        <v>61</v>
      </c>
      <c r="P1179" t="s">
        <v>57</v>
      </c>
      <c r="Q1179" t="s">
        <v>85</v>
      </c>
      <c r="R1179" t="s">
        <v>160</v>
      </c>
      <c r="S1179" t="s">
        <v>61</v>
      </c>
      <c r="T1179" t="s">
        <v>61</v>
      </c>
      <c r="U1179" t="s">
        <v>61</v>
      </c>
      <c r="V1179" t="s">
        <v>61</v>
      </c>
      <c r="W1179" t="s">
        <v>61</v>
      </c>
      <c r="X1179" t="s">
        <v>57</v>
      </c>
      <c r="Y1179" t="s">
        <v>61</v>
      </c>
      <c r="Z1179" t="s">
        <v>57</v>
      </c>
      <c r="AA1179" t="s">
        <v>122</v>
      </c>
      <c r="AB1179" t="s">
        <v>57</v>
      </c>
      <c r="AC1179" t="s">
        <v>87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66</v>
      </c>
      <c r="AM1179">
        <v>0</v>
      </c>
      <c r="AN1179">
        <v>1</v>
      </c>
      <c r="AO1179">
        <v>0</v>
      </c>
      <c r="AP1179" t="s">
        <v>164</v>
      </c>
      <c r="AQ1179" t="s">
        <v>104</v>
      </c>
      <c r="AR1179" t="s">
        <v>93</v>
      </c>
      <c r="AS1179">
        <v>2</v>
      </c>
      <c r="AT1179">
        <v>54254</v>
      </c>
      <c r="AU1179">
        <v>1</v>
      </c>
      <c r="AV1179">
        <v>0</v>
      </c>
      <c r="AW1179">
        <v>1</v>
      </c>
      <c r="AX1179">
        <v>0</v>
      </c>
      <c r="AY1179">
        <v>4</v>
      </c>
      <c r="AZ1179" t="s">
        <v>165</v>
      </c>
      <c r="BA1179">
        <v>4</v>
      </c>
      <c r="BB1179" t="s">
        <v>80</v>
      </c>
      <c r="BC1179">
        <v>2</v>
      </c>
    </row>
    <row r="1180" spans="1:55">
      <c r="A1180" t="s">
        <v>2950</v>
      </c>
      <c r="B1180" t="s">
        <v>56</v>
      </c>
      <c r="C1180">
        <v>47</v>
      </c>
      <c r="D1180" t="s">
        <v>61</v>
      </c>
      <c r="E1180">
        <v>0</v>
      </c>
      <c r="F1180" t="s">
        <v>401</v>
      </c>
      <c r="G1180">
        <v>92592</v>
      </c>
      <c r="H1180">
        <v>33.507255</v>
      </c>
      <c r="I1180">
        <v>-117.029473</v>
      </c>
      <c r="J1180">
        <v>0</v>
      </c>
      <c r="K1180">
        <v>4</v>
      </c>
      <c r="L1180" t="s">
        <v>83</v>
      </c>
      <c r="M1180" t="s">
        <v>57</v>
      </c>
      <c r="N1180" t="s">
        <v>2951</v>
      </c>
      <c r="O1180" t="s">
        <v>57</v>
      </c>
      <c r="P1180" t="s">
        <v>57</v>
      </c>
      <c r="Q1180" t="s">
        <v>85</v>
      </c>
      <c r="R1180" t="s">
        <v>100</v>
      </c>
      <c r="S1180" t="s">
        <v>61</v>
      </c>
      <c r="T1180" t="s">
        <v>57</v>
      </c>
      <c r="U1180" t="s">
        <v>61</v>
      </c>
      <c r="V1180" t="s">
        <v>57</v>
      </c>
      <c r="W1180" t="s">
        <v>61</v>
      </c>
      <c r="X1180" t="s">
        <v>57</v>
      </c>
      <c r="Y1180" t="s">
        <v>57</v>
      </c>
      <c r="Z1180" t="s">
        <v>57</v>
      </c>
      <c r="AA1180" t="s">
        <v>77</v>
      </c>
      <c r="AB1180" t="s">
        <v>57</v>
      </c>
      <c r="AC1180" t="s">
        <v>87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88</v>
      </c>
      <c r="AK1180" t="s">
        <v>89</v>
      </c>
      <c r="AL1180" t="s">
        <v>181</v>
      </c>
      <c r="AM1180">
        <v>1</v>
      </c>
      <c r="AN1180">
        <v>0</v>
      </c>
      <c r="AO1180">
        <v>0</v>
      </c>
      <c r="AP1180" t="s">
        <v>91</v>
      </c>
      <c r="AQ1180" t="s">
        <v>78</v>
      </c>
      <c r="AR1180" t="s">
        <v>105</v>
      </c>
      <c r="AS1180">
        <v>5</v>
      </c>
      <c r="AT1180">
        <v>46171</v>
      </c>
      <c r="AU1180">
        <v>1</v>
      </c>
      <c r="AV1180">
        <v>1</v>
      </c>
      <c r="AW1180">
        <v>0</v>
      </c>
      <c r="AX1180">
        <v>93.5</v>
      </c>
      <c r="AY1180">
        <v>1</v>
      </c>
      <c r="AZ1180" t="s">
        <v>94</v>
      </c>
      <c r="BA1180">
        <v>10</v>
      </c>
      <c r="BB1180" t="s">
        <v>95</v>
      </c>
      <c r="BC1180">
        <v>1</v>
      </c>
    </row>
    <row r="1181" spans="1:55">
      <c r="A1181" t="s">
        <v>2952</v>
      </c>
      <c r="B1181" t="s">
        <v>56</v>
      </c>
      <c r="C1181">
        <v>30</v>
      </c>
      <c r="D1181" t="s">
        <v>61</v>
      </c>
      <c r="E1181">
        <v>0</v>
      </c>
      <c r="F1181" t="s">
        <v>844</v>
      </c>
      <c r="G1181">
        <v>92662</v>
      </c>
      <c r="H1181">
        <v>33.606336</v>
      </c>
      <c r="I1181">
        <v>-117.893042</v>
      </c>
      <c r="J1181">
        <v>0</v>
      </c>
      <c r="K1181">
        <v>54</v>
      </c>
      <c r="L1181" t="s">
        <v>129</v>
      </c>
      <c r="M1181" t="s">
        <v>57</v>
      </c>
      <c r="N1181" t="s">
        <v>1922</v>
      </c>
      <c r="O1181" t="s">
        <v>57</v>
      </c>
      <c r="P1181" t="s">
        <v>57</v>
      </c>
      <c r="Q1181" t="s">
        <v>85</v>
      </c>
      <c r="R1181" t="s">
        <v>86</v>
      </c>
      <c r="S1181" t="s">
        <v>61</v>
      </c>
      <c r="T1181" t="s">
        <v>57</v>
      </c>
      <c r="U1181" t="s">
        <v>57</v>
      </c>
      <c r="V1181" t="s">
        <v>61</v>
      </c>
      <c r="W1181" t="s">
        <v>57</v>
      </c>
      <c r="X1181" t="s">
        <v>61</v>
      </c>
      <c r="Y1181" t="s">
        <v>61</v>
      </c>
      <c r="Z1181" t="s">
        <v>61</v>
      </c>
      <c r="AA1181" t="s">
        <v>64</v>
      </c>
      <c r="AB1181" t="s">
        <v>57</v>
      </c>
      <c r="AC1181" t="s">
        <v>87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66</v>
      </c>
      <c r="AM1181">
        <v>0</v>
      </c>
      <c r="AN1181">
        <v>1</v>
      </c>
      <c r="AO1181">
        <v>0</v>
      </c>
      <c r="AP1181" t="s">
        <v>123</v>
      </c>
      <c r="AQ1181" t="s">
        <v>68</v>
      </c>
      <c r="AR1181" t="s">
        <v>105</v>
      </c>
      <c r="AS1181">
        <v>3</v>
      </c>
      <c r="AT1181">
        <v>3124</v>
      </c>
      <c r="AU1181">
        <v>1</v>
      </c>
      <c r="AV1181">
        <v>0</v>
      </c>
      <c r="AW1181">
        <v>1</v>
      </c>
      <c r="AX1181">
        <v>0</v>
      </c>
      <c r="AY1181">
        <v>6</v>
      </c>
      <c r="AZ1181" t="s">
        <v>125</v>
      </c>
      <c r="BA1181">
        <v>4</v>
      </c>
      <c r="BB1181" t="s">
        <v>80</v>
      </c>
      <c r="BC1181">
        <v>2</v>
      </c>
    </row>
    <row r="1182" spans="1:55">
      <c r="A1182" t="s">
        <v>2953</v>
      </c>
      <c r="B1182" t="s">
        <v>56</v>
      </c>
      <c r="C1182">
        <v>73</v>
      </c>
      <c r="D1182" t="s">
        <v>57</v>
      </c>
      <c r="E1182">
        <v>0</v>
      </c>
      <c r="F1182" t="s">
        <v>514</v>
      </c>
      <c r="G1182">
        <v>92027</v>
      </c>
      <c r="H1182">
        <v>33.141265</v>
      </c>
      <c r="I1182">
        <v>-116.967221</v>
      </c>
      <c r="J1182">
        <v>1</v>
      </c>
      <c r="K1182">
        <v>47</v>
      </c>
      <c r="L1182" t="s">
        <v>59</v>
      </c>
      <c r="M1182" t="s">
        <v>57</v>
      </c>
      <c r="N1182" t="s">
        <v>2954</v>
      </c>
      <c r="O1182" t="s">
        <v>61</v>
      </c>
      <c r="P1182" t="s">
        <v>57</v>
      </c>
      <c r="Q1182" t="s">
        <v>85</v>
      </c>
      <c r="R1182" t="s">
        <v>364</v>
      </c>
      <c r="S1182" t="s">
        <v>61</v>
      </c>
      <c r="T1182" t="s">
        <v>61</v>
      </c>
      <c r="U1182" t="s">
        <v>61</v>
      </c>
      <c r="V1182" t="s">
        <v>61</v>
      </c>
      <c r="W1182" t="s">
        <v>61</v>
      </c>
      <c r="X1182" t="s">
        <v>61</v>
      </c>
      <c r="Y1182" t="s">
        <v>61</v>
      </c>
      <c r="Z1182" t="s">
        <v>57</v>
      </c>
      <c r="AA1182" t="s">
        <v>77</v>
      </c>
      <c r="AB1182" t="s">
        <v>61</v>
      </c>
      <c r="AC1182" t="s">
        <v>87</v>
      </c>
      <c r="AD1182">
        <v>70.55</v>
      </c>
      <c r="AE1182">
        <v>3309.25</v>
      </c>
      <c r="AF1182">
        <v>26.99</v>
      </c>
      <c r="AG1182">
        <v>0</v>
      </c>
      <c r="AH1182">
        <v>1266.65</v>
      </c>
      <c r="AI1182">
        <v>4548.91</v>
      </c>
      <c r="AJ1182" t="s">
        <v>88</v>
      </c>
      <c r="AK1182" t="s">
        <v>89</v>
      </c>
      <c r="AL1182" t="s">
        <v>181</v>
      </c>
      <c r="AM1182">
        <v>1</v>
      </c>
      <c r="AN1182">
        <v>0</v>
      </c>
      <c r="AO1182">
        <v>0</v>
      </c>
      <c r="AP1182" t="s">
        <v>176</v>
      </c>
      <c r="AQ1182" t="s">
        <v>104</v>
      </c>
      <c r="AR1182" t="s">
        <v>93</v>
      </c>
      <c r="AS1182">
        <v>1</v>
      </c>
      <c r="AT1182">
        <v>48690</v>
      </c>
      <c r="AU1182">
        <v>1</v>
      </c>
      <c r="AV1182">
        <v>1</v>
      </c>
      <c r="AW1182">
        <v>0</v>
      </c>
      <c r="AX1182">
        <v>70.55</v>
      </c>
      <c r="AY1182">
        <v>5</v>
      </c>
      <c r="AZ1182" t="s">
        <v>177</v>
      </c>
      <c r="BA1182">
        <v>6</v>
      </c>
      <c r="BB1182" t="s">
        <v>95</v>
      </c>
      <c r="BC1182">
        <v>1</v>
      </c>
    </row>
    <row r="1183" spans="1:55">
      <c r="A1183" t="s">
        <v>2955</v>
      </c>
      <c r="B1183" t="s">
        <v>56</v>
      </c>
      <c r="C1183">
        <v>50</v>
      </c>
      <c r="D1183" t="s">
        <v>57</v>
      </c>
      <c r="E1183">
        <v>2</v>
      </c>
      <c r="F1183" t="s">
        <v>219</v>
      </c>
      <c r="G1183">
        <v>95501</v>
      </c>
      <c r="H1183">
        <v>40.796621</v>
      </c>
      <c r="I1183">
        <v>-124.15428</v>
      </c>
      <c r="J1183">
        <v>1</v>
      </c>
      <c r="K1183">
        <v>11</v>
      </c>
      <c r="L1183" t="s">
        <v>59</v>
      </c>
      <c r="M1183" t="s">
        <v>57</v>
      </c>
      <c r="N1183" t="s">
        <v>2956</v>
      </c>
      <c r="O1183" t="s">
        <v>57</v>
      </c>
      <c r="P1183" t="s">
        <v>61</v>
      </c>
      <c r="Q1183" t="s">
        <v>143</v>
      </c>
      <c r="R1183" t="s">
        <v>143</v>
      </c>
      <c r="S1183" t="s">
        <v>143</v>
      </c>
      <c r="T1183" t="s">
        <v>143</v>
      </c>
      <c r="U1183" t="s">
        <v>143</v>
      </c>
      <c r="V1183" t="s">
        <v>143</v>
      </c>
      <c r="W1183" t="s">
        <v>143</v>
      </c>
      <c r="X1183" t="s">
        <v>143</v>
      </c>
      <c r="Y1183" t="s">
        <v>143</v>
      </c>
      <c r="Z1183" t="s">
        <v>143</v>
      </c>
      <c r="AA1183" t="s">
        <v>122</v>
      </c>
      <c r="AB1183" t="s">
        <v>61</v>
      </c>
      <c r="AC1183" t="s">
        <v>65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66</v>
      </c>
      <c r="AM1183">
        <v>0</v>
      </c>
      <c r="AN1183">
        <v>1</v>
      </c>
      <c r="AO1183">
        <v>0</v>
      </c>
      <c r="AP1183" t="s">
        <v>67</v>
      </c>
      <c r="AQ1183" t="s">
        <v>92</v>
      </c>
      <c r="AR1183" t="s">
        <v>182</v>
      </c>
      <c r="AT1183">
        <v>23224</v>
      </c>
      <c r="AU1183">
        <v>1</v>
      </c>
      <c r="AV1183">
        <v>0</v>
      </c>
      <c r="AW1183">
        <v>1</v>
      </c>
      <c r="AX1183">
        <v>0</v>
      </c>
      <c r="AY1183">
        <v>2</v>
      </c>
      <c r="AZ1183" t="s">
        <v>70</v>
      </c>
      <c r="BA1183">
        <v>0</v>
      </c>
      <c r="BB1183" t="s">
        <v>71</v>
      </c>
      <c r="BC1183">
        <v>4</v>
      </c>
    </row>
    <row r="1184" spans="1:55">
      <c r="A1184" t="s">
        <v>2957</v>
      </c>
      <c r="B1184" t="s">
        <v>73</v>
      </c>
      <c r="C1184">
        <v>51</v>
      </c>
      <c r="D1184" t="s">
        <v>57</v>
      </c>
      <c r="E1184">
        <v>3</v>
      </c>
      <c r="F1184" t="s">
        <v>523</v>
      </c>
      <c r="G1184">
        <v>95818</v>
      </c>
      <c r="H1184">
        <v>38.556306</v>
      </c>
      <c r="I1184">
        <v>-121.495817</v>
      </c>
      <c r="J1184">
        <v>0</v>
      </c>
      <c r="K1184">
        <v>8</v>
      </c>
      <c r="L1184" t="s">
        <v>83</v>
      </c>
      <c r="M1184" t="s">
        <v>57</v>
      </c>
      <c r="N1184" t="s">
        <v>2958</v>
      </c>
      <c r="O1184" t="s">
        <v>61</v>
      </c>
      <c r="P1184" t="s">
        <v>61</v>
      </c>
      <c r="Q1184" t="s">
        <v>143</v>
      </c>
      <c r="R1184" t="s">
        <v>143</v>
      </c>
      <c r="S1184" t="s">
        <v>143</v>
      </c>
      <c r="T1184" t="s">
        <v>143</v>
      </c>
      <c r="U1184" t="s">
        <v>143</v>
      </c>
      <c r="V1184" t="s">
        <v>143</v>
      </c>
      <c r="W1184" t="s">
        <v>143</v>
      </c>
      <c r="X1184" t="s">
        <v>143</v>
      </c>
      <c r="Y1184" t="s">
        <v>143</v>
      </c>
      <c r="Z1184" t="s">
        <v>143</v>
      </c>
      <c r="AA1184" t="s">
        <v>77</v>
      </c>
      <c r="AB1184" t="s">
        <v>57</v>
      </c>
      <c r="AC1184" t="s">
        <v>307</v>
      </c>
      <c r="AD1184">
        <v>19.35</v>
      </c>
      <c r="AE1184">
        <v>152.6</v>
      </c>
      <c r="AF1184">
        <v>0</v>
      </c>
      <c r="AG1184">
        <v>0</v>
      </c>
      <c r="AH1184">
        <v>278.96</v>
      </c>
      <c r="AI1184">
        <v>431.56</v>
      </c>
      <c r="AJ1184" t="s">
        <v>66</v>
      </c>
      <c r="AM1184">
        <v>0</v>
      </c>
      <c r="AN1184">
        <v>1</v>
      </c>
      <c r="AO1184">
        <v>0</v>
      </c>
      <c r="AP1184" t="s">
        <v>67</v>
      </c>
      <c r="AQ1184" t="s">
        <v>92</v>
      </c>
      <c r="AR1184" t="s">
        <v>182</v>
      </c>
      <c r="AT1184">
        <v>21313</v>
      </c>
      <c r="AU1184">
        <v>1</v>
      </c>
      <c r="AV1184">
        <v>0</v>
      </c>
      <c r="AW1184">
        <v>1</v>
      </c>
      <c r="AX1184">
        <v>0</v>
      </c>
      <c r="AY1184">
        <v>2</v>
      </c>
      <c r="AZ1184" t="s">
        <v>70</v>
      </c>
      <c r="BA1184">
        <v>3</v>
      </c>
      <c r="BB1184" t="s">
        <v>126</v>
      </c>
      <c r="BC1184">
        <v>3</v>
      </c>
    </row>
    <row r="1185" spans="1:55">
      <c r="A1185" t="s">
        <v>2959</v>
      </c>
      <c r="B1185" t="s">
        <v>73</v>
      </c>
      <c r="C1185">
        <v>53</v>
      </c>
      <c r="D1185" t="s">
        <v>61</v>
      </c>
      <c r="E1185">
        <v>0</v>
      </c>
      <c r="F1185" t="s">
        <v>2960</v>
      </c>
      <c r="G1185">
        <v>93644</v>
      </c>
      <c r="H1185">
        <v>37.648647</v>
      </c>
      <c r="I1185">
        <v>-119.231447</v>
      </c>
      <c r="J1185">
        <v>0</v>
      </c>
      <c r="K1185">
        <v>1</v>
      </c>
      <c r="L1185" t="s">
        <v>59</v>
      </c>
      <c r="M1185" t="s">
        <v>61</v>
      </c>
      <c r="N1185" t="s">
        <v>143</v>
      </c>
      <c r="O1185" t="s">
        <v>143</v>
      </c>
      <c r="P1185" t="s">
        <v>57</v>
      </c>
      <c r="Q1185" t="s">
        <v>135</v>
      </c>
      <c r="R1185" t="s">
        <v>180</v>
      </c>
      <c r="S1185" t="s">
        <v>61</v>
      </c>
      <c r="T1185" t="s">
        <v>61</v>
      </c>
      <c r="U1185" t="s">
        <v>61</v>
      </c>
      <c r="V1185" t="s">
        <v>61</v>
      </c>
      <c r="W1185" t="s">
        <v>61</v>
      </c>
      <c r="X1185" t="s">
        <v>57</v>
      </c>
      <c r="Y1185" t="s">
        <v>57</v>
      </c>
      <c r="Z1185" t="s">
        <v>57</v>
      </c>
      <c r="AA1185" t="s">
        <v>77</v>
      </c>
      <c r="AB1185" t="s">
        <v>57</v>
      </c>
      <c r="AC1185" t="s">
        <v>87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88</v>
      </c>
      <c r="AK1185" t="s">
        <v>201</v>
      </c>
      <c r="AL1185" t="s">
        <v>397</v>
      </c>
      <c r="AM1185">
        <v>1</v>
      </c>
      <c r="AN1185">
        <v>0</v>
      </c>
      <c r="AO1185">
        <v>0</v>
      </c>
      <c r="AP1185" t="s">
        <v>91</v>
      </c>
      <c r="AQ1185" t="s">
        <v>92</v>
      </c>
      <c r="AR1185" t="s">
        <v>137</v>
      </c>
      <c r="AS1185">
        <v>3</v>
      </c>
      <c r="AT1185">
        <v>8521</v>
      </c>
      <c r="AU1185">
        <v>1</v>
      </c>
      <c r="AV1185">
        <v>1</v>
      </c>
      <c r="AW1185">
        <v>0</v>
      </c>
      <c r="AX1185">
        <v>35.25</v>
      </c>
      <c r="AY1185">
        <v>1</v>
      </c>
      <c r="AZ1185" t="s">
        <v>94</v>
      </c>
      <c r="BA1185">
        <v>8</v>
      </c>
      <c r="BB1185" t="s">
        <v>95</v>
      </c>
      <c r="BC1185">
        <v>1</v>
      </c>
    </row>
    <row r="1186" spans="1:55">
      <c r="A1186" t="s">
        <v>2961</v>
      </c>
      <c r="B1186" t="s">
        <v>73</v>
      </c>
      <c r="C1186">
        <v>42</v>
      </c>
      <c r="D1186" t="s">
        <v>57</v>
      </c>
      <c r="E1186">
        <v>3</v>
      </c>
      <c r="F1186" t="s">
        <v>2962</v>
      </c>
      <c r="G1186">
        <v>95488</v>
      </c>
      <c r="H1186">
        <v>39.724433</v>
      </c>
      <c r="I1186">
        <v>-123.767578</v>
      </c>
      <c r="J1186">
        <v>8</v>
      </c>
      <c r="K1186">
        <v>56</v>
      </c>
      <c r="L1186" t="s">
        <v>129</v>
      </c>
      <c r="M1186" t="s">
        <v>57</v>
      </c>
      <c r="N1186" t="s">
        <v>2963</v>
      </c>
      <c r="O1186" t="s">
        <v>57</v>
      </c>
      <c r="P1186" t="s">
        <v>57</v>
      </c>
      <c r="Q1186" t="s">
        <v>85</v>
      </c>
      <c r="R1186" t="s">
        <v>254</v>
      </c>
      <c r="S1186" t="s">
        <v>57</v>
      </c>
      <c r="T1186" t="s">
        <v>57</v>
      </c>
      <c r="U1186" t="s">
        <v>57</v>
      </c>
      <c r="V1186" t="s">
        <v>57</v>
      </c>
      <c r="W1186" t="s">
        <v>57</v>
      </c>
      <c r="X1186" t="s">
        <v>57</v>
      </c>
      <c r="Y1186" t="s">
        <v>57</v>
      </c>
      <c r="Z1186" t="s">
        <v>57</v>
      </c>
      <c r="AA1186" t="s">
        <v>122</v>
      </c>
      <c r="AB1186" t="s">
        <v>61</v>
      </c>
      <c r="AC1186" t="s">
        <v>65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8856.059999999999</v>
      </c>
      <c r="AJ1186" t="s">
        <v>66</v>
      </c>
      <c r="AM1186">
        <v>0</v>
      </c>
      <c r="AN1186">
        <v>1</v>
      </c>
      <c r="AO1186">
        <v>0</v>
      </c>
      <c r="AP1186" t="s">
        <v>123</v>
      </c>
      <c r="AQ1186" t="s">
        <v>78</v>
      </c>
      <c r="AR1186" t="s">
        <v>105</v>
      </c>
      <c r="AS1186">
        <v>8</v>
      </c>
      <c r="AT1186">
        <v>309</v>
      </c>
      <c r="AU1186">
        <v>1</v>
      </c>
      <c r="AV1186">
        <v>0</v>
      </c>
      <c r="AW1186">
        <v>1</v>
      </c>
      <c r="AX1186">
        <v>0</v>
      </c>
      <c r="AY1186">
        <v>6</v>
      </c>
      <c r="AZ1186" t="s">
        <v>125</v>
      </c>
      <c r="BA1186">
        <v>2</v>
      </c>
      <c r="BB1186" t="s">
        <v>126</v>
      </c>
      <c r="BC1186">
        <v>3</v>
      </c>
    </row>
    <row r="1187" spans="1:55">
      <c r="A1187" t="s">
        <v>2964</v>
      </c>
      <c r="B1187" t="s">
        <v>56</v>
      </c>
      <c r="C1187">
        <v>49</v>
      </c>
      <c r="D1187" t="s">
        <v>57</v>
      </c>
      <c r="E1187">
        <v>0</v>
      </c>
      <c r="F1187" t="s">
        <v>1260</v>
      </c>
      <c r="G1187">
        <v>91105</v>
      </c>
      <c r="H1187">
        <v>34.13946</v>
      </c>
      <c r="I1187">
        <v>-118.166649</v>
      </c>
      <c r="J1187">
        <v>5</v>
      </c>
      <c r="K1187">
        <v>34</v>
      </c>
      <c r="L1187" t="s">
        <v>216</v>
      </c>
      <c r="M1187" t="s">
        <v>57</v>
      </c>
      <c r="N1187" t="s">
        <v>2965</v>
      </c>
      <c r="O1187" t="s">
        <v>57</v>
      </c>
      <c r="P1187" t="s">
        <v>61</v>
      </c>
      <c r="Q1187" t="s">
        <v>143</v>
      </c>
      <c r="R1187" t="s">
        <v>143</v>
      </c>
      <c r="S1187" t="s">
        <v>143</v>
      </c>
      <c r="T1187" t="s">
        <v>143</v>
      </c>
      <c r="U1187" t="s">
        <v>143</v>
      </c>
      <c r="V1187" t="s">
        <v>143</v>
      </c>
      <c r="W1187" t="s">
        <v>143</v>
      </c>
      <c r="X1187" t="s">
        <v>143</v>
      </c>
      <c r="Y1187" t="s">
        <v>143</v>
      </c>
      <c r="Z1187" t="s">
        <v>143</v>
      </c>
      <c r="AA1187" t="s">
        <v>77</v>
      </c>
      <c r="AB1187" t="s">
        <v>61</v>
      </c>
      <c r="AC1187" t="s">
        <v>87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</v>
      </c>
      <c r="AJ1187" t="s">
        <v>66</v>
      </c>
      <c r="AM1187">
        <v>0</v>
      </c>
      <c r="AN1187">
        <v>1</v>
      </c>
      <c r="AO1187">
        <v>0</v>
      </c>
      <c r="AP1187" t="s">
        <v>164</v>
      </c>
      <c r="AQ1187" t="s">
        <v>78</v>
      </c>
      <c r="AR1187" t="s">
        <v>182</v>
      </c>
      <c r="AT1187">
        <v>10253</v>
      </c>
      <c r="AU1187">
        <v>1</v>
      </c>
      <c r="AV1187">
        <v>0</v>
      </c>
      <c r="AW1187">
        <v>1</v>
      </c>
      <c r="AX1187">
        <v>0</v>
      </c>
      <c r="AY1187">
        <v>4</v>
      </c>
      <c r="AZ1187" t="s">
        <v>165</v>
      </c>
      <c r="BA1187">
        <v>4</v>
      </c>
      <c r="BB1187" t="s">
        <v>80</v>
      </c>
      <c r="BC1187">
        <v>2</v>
      </c>
    </row>
    <row r="1188" spans="1:55">
      <c r="A1188" t="s">
        <v>2966</v>
      </c>
      <c r="B1188" t="s">
        <v>73</v>
      </c>
      <c r="C1188">
        <v>32</v>
      </c>
      <c r="D1188" t="s">
        <v>57</v>
      </c>
      <c r="E1188">
        <v>0</v>
      </c>
      <c r="F1188" t="s">
        <v>899</v>
      </c>
      <c r="G1188">
        <v>90604</v>
      </c>
      <c r="H1188">
        <v>33.929704</v>
      </c>
      <c r="I1188">
        <v>-118.01208</v>
      </c>
      <c r="J1188">
        <v>1</v>
      </c>
      <c r="K1188">
        <v>1</v>
      </c>
      <c r="L1188" t="s">
        <v>83</v>
      </c>
      <c r="M1188" t="s">
        <v>57</v>
      </c>
      <c r="N1188" t="s">
        <v>2967</v>
      </c>
      <c r="O1188" t="s">
        <v>61</v>
      </c>
      <c r="P1188" t="s">
        <v>57</v>
      </c>
      <c r="Q1188" t="s">
        <v>85</v>
      </c>
      <c r="R1188" t="s">
        <v>180</v>
      </c>
      <c r="S1188" t="s">
        <v>61</v>
      </c>
      <c r="T1188" t="s">
        <v>61</v>
      </c>
      <c r="U1188" t="s">
        <v>57</v>
      </c>
      <c r="V1188" t="s">
        <v>61</v>
      </c>
      <c r="W1188" t="s">
        <v>61</v>
      </c>
      <c r="X1188" t="s">
        <v>61</v>
      </c>
      <c r="Y1188" t="s">
        <v>61</v>
      </c>
      <c r="Z1188" t="s">
        <v>57</v>
      </c>
      <c r="AA1188" t="s">
        <v>77</v>
      </c>
      <c r="AB1188" t="s">
        <v>61</v>
      </c>
      <c r="AC1188" t="s">
        <v>65</v>
      </c>
      <c r="AD1188">
        <v>75.34999999999999</v>
      </c>
      <c r="AE1188">
        <v>75.34999999999999</v>
      </c>
      <c r="AF1188">
        <v>0</v>
      </c>
      <c r="AG1188">
        <v>0</v>
      </c>
      <c r="AH1188">
        <v>38.89</v>
      </c>
      <c r="AI1188">
        <v>114.24</v>
      </c>
      <c r="AJ1188" t="s">
        <v>170</v>
      </c>
      <c r="AM1188">
        <v>0</v>
      </c>
      <c r="AN1188">
        <v>0</v>
      </c>
      <c r="AO1188">
        <v>0</v>
      </c>
      <c r="AP1188" t="s">
        <v>91</v>
      </c>
      <c r="AQ1188" t="s">
        <v>68</v>
      </c>
      <c r="AR1188" t="s">
        <v>93</v>
      </c>
      <c r="AS1188">
        <v>2</v>
      </c>
      <c r="AT1188">
        <v>37887</v>
      </c>
      <c r="AU1188">
        <v>0</v>
      </c>
      <c r="AX1188">
        <v>0</v>
      </c>
      <c r="AY1188">
        <v>1</v>
      </c>
      <c r="AZ1188" t="s">
        <v>94</v>
      </c>
      <c r="BA1188">
        <v>9</v>
      </c>
      <c r="BB1188" t="s">
        <v>95</v>
      </c>
      <c r="BC1188">
        <v>1</v>
      </c>
    </row>
    <row r="1189" spans="1:55">
      <c r="A1189" t="s">
        <v>2968</v>
      </c>
      <c r="B1189" t="s">
        <v>73</v>
      </c>
      <c r="C1189">
        <v>40</v>
      </c>
      <c r="D1189" t="s">
        <v>61</v>
      </c>
      <c r="E1189">
        <v>3</v>
      </c>
      <c r="F1189" t="s">
        <v>1161</v>
      </c>
      <c r="G1189">
        <v>91932</v>
      </c>
      <c r="H1189">
        <v>32.579134</v>
      </c>
      <c r="I1189">
        <v>-117.119009</v>
      </c>
      <c r="J1189">
        <v>0</v>
      </c>
      <c r="K1189">
        <v>9</v>
      </c>
      <c r="L1189" t="s">
        <v>83</v>
      </c>
      <c r="M1189" t="s">
        <v>57</v>
      </c>
      <c r="N1189" t="s">
        <v>2969</v>
      </c>
      <c r="O1189" t="s">
        <v>61</v>
      </c>
      <c r="P1189" t="s">
        <v>57</v>
      </c>
      <c r="Q1189" t="s">
        <v>135</v>
      </c>
      <c r="R1189" t="s">
        <v>254</v>
      </c>
      <c r="S1189" t="s">
        <v>61</v>
      </c>
      <c r="T1189" t="s">
        <v>61</v>
      </c>
      <c r="U1189" t="s">
        <v>61</v>
      </c>
      <c r="V1189" t="s">
        <v>61</v>
      </c>
      <c r="W1189" t="s">
        <v>57</v>
      </c>
      <c r="X1189" t="s">
        <v>61</v>
      </c>
      <c r="Y1189" t="s">
        <v>61</v>
      </c>
      <c r="Z1189" t="s">
        <v>57</v>
      </c>
      <c r="AA1189" t="s">
        <v>77</v>
      </c>
      <c r="AB1189" t="s">
        <v>61</v>
      </c>
      <c r="AC1189" t="s">
        <v>87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818.9299999999999</v>
      </c>
      <c r="AJ1189" t="s">
        <v>88</v>
      </c>
      <c r="AK1189" t="s">
        <v>89</v>
      </c>
      <c r="AL1189" t="s">
        <v>90</v>
      </c>
      <c r="AM1189">
        <v>1</v>
      </c>
      <c r="AN1189">
        <v>0</v>
      </c>
      <c r="AO1189">
        <v>0</v>
      </c>
      <c r="AP1189" t="s">
        <v>67</v>
      </c>
      <c r="AQ1189" t="s">
        <v>78</v>
      </c>
      <c r="AR1189" t="s">
        <v>69</v>
      </c>
      <c r="AS1189">
        <v>2</v>
      </c>
      <c r="AT1189">
        <v>26662</v>
      </c>
      <c r="AU1189">
        <v>1</v>
      </c>
      <c r="AV1189">
        <v>1</v>
      </c>
      <c r="AW1189">
        <v>0</v>
      </c>
      <c r="AX1189">
        <v>55.35</v>
      </c>
      <c r="AY1189">
        <v>2</v>
      </c>
      <c r="AZ1189" t="s">
        <v>70</v>
      </c>
      <c r="BA1189">
        <v>4</v>
      </c>
      <c r="BB1189" t="s">
        <v>80</v>
      </c>
      <c r="BC1189">
        <v>2</v>
      </c>
    </row>
    <row r="1190" spans="1:55">
      <c r="A1190" t="s">
        <v>2970</v>
      </c>
      <c r="B1190" t="s">
        <v>73</v>
      </c>
      <c r="C1190">
        <v>74</v>
      </c>
      <c r="D1190" t="s">
        <v>57</v>
      </c>
      <c r="E1190">
        <v>0</v>
      </c>
      <c r="F1190" t="s">
        <v>2971</v>
      </c>
      <c r="G1190">
        <v>95012</v>
      </c>
      <c r="H1190">
        <v>36.784481</v>
      </c>
      <c r="I1190">
        <v>-121.759054</v>
      </c>
      <c r="J1190">
        <v>6</v>
      </c>
      <c r="K1190">
        <v>46</v>
      </c>
      <c r="L1190" t="s">
        <v>59</v>
      </c>
      <c r="M1190" t="s">
        <v>57</v>
      </c>
      <c r="N1190" t="s">
        <v>2972</v>
      </c>
      <c r="O1190" t="s">
        <v>57</v>
      </c>
      <c r="P1190" t="s">
        <v>57</v>
      </c>
      <c r="Q1190" t="s">
        <v>85</v>
      </c>
      <c r="R1190" t="s">
        <v>169</v>
      </c>
      <c r="S1190" t="s">
        <v>61</v>
      </c>
      <c r="T1190" t="s">
        <v>61</v>
      </c>
      <c r="U1190" t="s">
        <v>57</v>
      </c>
      <c r="V1190" t="s">
        <v>61</v>
      </c>
      <c r="W1190" t="s">
        <v>57</v>
      </c>
      <c r="X1190" t="s">
        <v>57</v>
      </c>
      <c r="Y1190" t="s">
        <v>61</v>
      </c>
      <c r="Z1190" t="s">
        <v>57</v>
      </c>
      <c r="AA1190" t="s">
        <v>64</v>
      </c>
      <c r="AB1190" t="s">
        <v>57</v>
      </c>
      <c r="AC1190" t="s">
        <v>87</v>
      </c>
      <c r="AD1190">
        <v>98.84999999999999</v>
      </c>
      <c r="AE1190">
        <v>4564.9</v>
      </c>
      <c r="AF1190">
        <v>0</v>
      </c>
      <c r="AG1190">
        <v>0</v>
      </c>
      <c r="AH1190">
        <v>193.2</v>
      </c>
      <c r="AI1190">
        <v>4758.1</v>
      </c>
      <c r="AJ1190" t="s">
        <v>66</v>
      </c>
      <c r="AM1190">
        <v>0</v>
      </c>
      <c r="AN1190">
        <v>1</v>
      </c>
      <c r="AO1190">
        <v>0</v>
      </c>
      <c r="AP1190" t="s">
        <v>176</v>
      </c>
      <c r="AQ1190" t="s">
        <v>104</v>
      </c>
      <c r="AR1190" t="s">
        <v>105</v>
      </c>
      <c r="AS1190">
        <v>4</v>
      </c>
      <c r="AT1190">
        <v>8582</v>
      </c>
      <c r="AU1190">
        <v>1</v>
      </c>
      <c r="AV1190">
        <v>0</v>
      </c>
      <c r="AW1190">
        <v>1</v>
      </c>
      <c r="AX1190">
        <v>0</v>
      </c>
      <c r="AY1190">
        <v>5</v>
      </c>
      <c r="AZ1190" t="s">
        <v>177</v>
      </c>
      <c r="BA1190">
        <v>3</v>
      </c>
      <c r="BB1190" t="s">
        <v>126</v>
      </c>
      <c r="BC1190">
        <v>3</v>
      </c>
    </row>
    <row r="1191" spans="1:55">
      <c r="A1191" t="s">
        <v>2973</v>
      </c>
      <c r="B1191" t="s">
        <v>73</v>
      </c>
      <c r="C1191">
        <v>39</v>
      </c>
      <c r="D1191" t="s">
        <v>57</v>
      </c>
      <c r="E1191">
        <v>0</v>
      </c>
      <c r="F1191" t="s">
        <v>2173</v>
      </c>
      <c r="G1191">
        <v>93932</v>
      </c>
      <c r="H1191">
        <v>35.989792</v>
      </c>
      <c r="I1191">
        <v>-121.055933</v>
      </c>
      <c r="J1191">
        <v>6</v>
      </c>
      <c r="K1191">
        <v>60</v>
      </c>
      <c r="L1191" t="s">
        <v>129</v>
      </c>
      <c r="M1191" t="s">
        <v>57</v>
      </c>
      <c r="N1191" t="s">
        <v>2974</v>
      </c>
      <c r="O1191" t="s">
        <v>61</v>
      </c>
      <c r="P1191" t="s">
        <v>57</v>
      </c>
      <c r="Q1191" t="s">
        <v>135</v>
      </c>
      <c r="R1191" t="s">
        <v>63</v>
      </c>
      <c r="S1191" t="s">
        <v>57</v>
      </c>
      <c r="T1191" t="s">
        <v>61</v>
      </c>
      <c r="U1191" t="s">
        <v>61</v>
      </c>
      <c r="V1191" t="s">
        <v>61</v>
      </c>
      <c r="W1191" t="s">
        <v>57</v>
      </c>
      <c r="X1191" t="s">
        <v>61</v>
      </c>
      <c r="Y1191" t="s">
        <v>61</v>
      </c>
      <c r="Z1191" t="s">
        <v>57</v>
      </c>
      <c r="AA1191" t="s">
        <v>64</v>
      </c>
      <c r="AB1191" t="s">
        <v>57</v>
      </c>
      <c r="AC1191" t="s">
        <v>65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66</v>
      </c>
      <c r="AM1191">
        <v>0</v>
      </c>
      <c r="AN1191">
        <v>1</v>
      </c>
      <c r="AO1191">
        <v>0</v>
      </c>
      <c r="AP1191" t="s">
        <v>123</v>
      </c>
      <c r="AQ1191" t="s">
        <v>68</v>
      </c>
      <c r="AR1191" t="s">
        <v>69</v>
      </c>
      <c r="AS1191">
        <v>3</v>
      </c>
      <c r="AT1191">
        <v>538</v>
      </c>
      <c r="AU1191">
        <v>1</v>
      </c>
      <c r="AV1191">
        <v>0</v>
      </c>
      <c r="AW1191">
        <v>1</v>
      </c>
      <c r="AX1191">
        <v>0</v>
      </c>
      <c r="AY1191">
        <v>6</v>
      </c>
      <c r="AZ1191" t="s">
        <v>125</v>
      </c>
      <c r="BA1191">
        <v>1</v>
      </c>
      <c r="BB1191" t="s">
        <v>71</v>
      </c>
      <c r="BC1191">
        <v>4</v>
      </c>
    </row>
    <row r="1192" spans="1:55">
      <c r="A1192" t="s">
        <v>2975</v>
      </c>
      <c r="B1192" t="s">
        <v>73</v>
      </c>
      <c r="C1192">
        <v>65</v>
      </c>
      <c r="D1192" t="s">
        <v>57</v>
      </c>
      <c r="E1192">
        <v>0</v>
      </c>
      <c r="F1192" t="s">
        <v>2397</v>
      </c>
      <c r="G1192">
        <v>90746</v>
      </c>
      <c r="H1192">
        <v>33.859171</v>
      </c>
      <c r="I1192">
        <v>-118.252272</v>
      </c>
      <c r="J1192">
        <v>8</v>
      </c>
      <c r="K1192">
        <v>22</v>
      </c>
      <c r="L1192" t="s">
        <v>59</v>
      </c>
      <c r="M1192" t="s">
        <v>57</v>
      </c>
      <c r="N1192" t="s">
        <v>2976</v>
      </c>
      <c r="O1192" t="s">
        <v>61</v>
      </c>
      <c r="P1192" t="s">
        <v>57</v>
      </c>
      <c r="Q1192" t="s">
        <v>85</v>
      </c>
      <c r="R1192" t="s">
        <v>121</v>
      </c>
      <c r="S1192" t="s">
        <v>61</v>
      </c>
      <c r="T1192" t="s">
        <v>61</v>
      </c>
      <c r="U1192" t="s">
        <v>61</v>
      </c>
      <c r="V1192" t="s">
        <v>61</v>
      </c>
      <c r="W1192" t="s">
        <v>57</v>
      </c>
      <c r="X1192" t="s">
        <v>57</v>
      </c>
      <c r="Y1192" t="s">
        <v>57</v>
      </c>
      <c r="Z1192" t="s">
        <v>57</v>
      </c>
      <c r="AA1192" t="s">
        <v>77</v>
      </c>
      <c r="AB1192" t="s">
        <v>57</v>
      </c>
      <c r="AC1192" t="s">
        <v>87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</v>
      </c>
      <c r="AJ1192" t="s">
        <v>66</v>
      </c>
      <c r="AM1192">
        <v>0</v>
      </c>
      <c r="AN1192">
        <v>1</v>
      </c>
      <c r="AO1192">
        <v>0</v>
      </c>
      <c r="AP1192" t="s">
        <v>103</v>
      </c>
      <c r="AQ1192" t="s">
        <v>124</v>
      </c>
      <c r="AR1192" t="s">
        <v>93</v>
      </c>
      <c r="AS1192">
        <v>4</v>
      </c>
      <c r="AT1192">
        <v>25566</v>
      </c>
      <c r="AU1192">
        <v>1</v>
      </c>
      <c r="AV1192">
        <v>0</v>
      </c>
      <c r="AW1192">
        <v>1</v>
      </c>
      <c r="AX1192">
        <v>0</v>
      </c>
      <c r="AY1192">
        <v>3</v>
      </c>
      <c r="AZ1192" t="s">
        <v>106</v>
      </c>
      <c r="BA1192">
        <v>6</v>
      </c>
      <c r="BB1192" t="s">
        <v>95</v>
      </c>
      <c r="BC1192">
        <v>1</v>
      </c>
    </row>
    <row r="1193" spans="1:55">
      <c r="A1193" t="s">
        <v>2977</v>
      </c>
      <c r="B1193" t="s">
        <v>73</v>
      </c>
      <c r="C1193">
        <v>26</v>
      </c>
      <c r="D1193" t="s">
        <v>61</v>
      </c>
      <c r="E1193">
        <v>0</v>
      </c>
      <c r="F1193" t="s">
        <v>2978</v>
      </c>
      <c r="G1193">
        <v>93001</v>
      </c>
      <c r="H1193">
        <v>34.360261</v>
      </c>
      <c r="I1193">
        <v>-119.306383</v>
      </c>
      <c r="J1193">
        <v>0</v>
      </c>
      <c r="K1193">
        <v>39</v>
      </c>
      <c r="L1193" t="s">
        <v>216</v>
      </c>
      <c r="M1193" t="s">
        <v>57</v>
      </c>
      <c r="N1193" t="s">
        <v>628</v>
      </c>
      <c r="O1193" t="s">
        <v>61</v>
      </c>
      <c r="P1193" t="s">
        <v>61</v>
      </c>
      <c r="Q1193" t="s">
        <v>143</v>
      </c>
      <c r="R1193" t="s">
        <v>143</v>
      </c>
      <c r="S1193" t="s">
        <v>143</v>
      </c>
      <c r="T1193" t="s">
        <v>143</v>
      </c>
      <c r="U1193" t="s">
        <v>143</v>
      </c>
      <c r="V1193" t="s">
        <v>143</v>
      </c>
      <c r="W1193" t="s">
        <v>143</v>
      </c>
      <c r="X1193" t="s">
        <v>143</v>
      </c>
      <c r="Y1193" t="s">
        <v>143</v>
      </c>
      <c r="Z1193" t="s">
        <v>143</v>
      </c>
      <c r="AA1193" t="s">
        <v>64</v>
      </c>
      <c r="AB1193" t="s">
        <v>61</v>
      </c>
      <c r="AC1193" t="s">
        <v>65</v>
      </c>
      <c r="AD1193">
        <v>19.9</v>
      </c>
      <c r="AE1193">
        <v>791.15</v>
      </c>
      <c r="AF1193">
        <v>20.17</v>
      </c>
      <c r="AG1193">
        <v>0</v>
      </c>
      <c r="AH1193">
        <v>1872.78</v>
      </c>
      <c r="AI1193">
        <v>2643.76</v>
      </c>
      <c r="AJ1193" t="s">
        <v>66</v>
      </c>
      <c r="AM1193">
        <v>0</v>
      </c>
      <c r="AN1193">
        <v>1</v>
      </c>
      <c r="AO1193">
        <v>0</v>
      </c>
      <c r="AP1193" t="s">
        <v>176</v>
      </c>
      <c r="AQ1193" t="s">
        <v>116</v>
      </c>
      <c r="AR1193" t="s">
        <v>182</v>
      </c>
      <c r="AT1193">
        <v>32899</v>
      </c>
      <c r="AU1193">
        <v>1</v>
      </c>
      <c r="AV1193">
        <v>0</v>
      </c>
      <c r="AW1193">
        <v>1</v>
      </c>
      <c r="AX1193">
        <v>0</v>
      </c>
      <c r="AY1193">
        <v>5</v>
      </c>
      <c r="AZ1193" t="s">
        <v>177</v>
      </c>
      <c r="BA1193">
        <v>2</v>
      </c>
      <c r="BB1193" t="s">
        <v>126</v>
      </c>
      <c r="BC1193">
        <v>3</v>
      </c>
    </row>
    <row r="1194" spans="1:55">
      <c r="A1194" t="s">
        <v>2979</v>
      </c>
      <c r="B1194" t="s">
        <v>73</v>
      </c>
      <c r="C1194">
        <v>37</v>
      </c>
      <c r="D1194" t="s">
        <v>57</v>
      </c>
      <c r="E1194">
        <v>2</v>
      </c>
      <c r="F1194" t="s">
        <v>605</v>
      </c>
      <c r="G1194">
        <v>91773</v>
      </c>
      <c r="H1194">
        <v>34.102119</v>
      </c>
      <c r="I1194">
        <v>-117.815532</v>
      </c>
      <c r="J1194">
        <v>5</v>
      </c>
      <c r="K1194">
        <v>2</v>
      </c>
      <c r="L1194" t="s">
        <v>83</v>
      </c>
      <c r="M1194" t="s">
        <v>57</v>
      </c>
      <c r="N1194" t="s">
        <v>2980</v>
      </c>
      <c r="O1194" t="s">
        <v>61</v>
      </c>
      <c r="P1194" t="s">
        <v>61</v>
      </c>
      <c r="Q1194" t="s">
        <v>143</v>
      </c>
      <c r="R1194" t="s">
        <v>143</v>
      </c>
      <c r="S1194" t="s">
        <v>143</v>
      </c>
      <c r="T1194" t="s">
        <v>143</v>
      </c>
      <c r="U1194" t="s">
        <v>143</v>
      </c>
      <c r="V1194" t="s">
        <v>143</v>
      </c>
      <c r="W1194" t="s">
        <v>143</v>
      </c>
      <c r="X1194" t="s">
        <v>143</v>
      </c>
      <c r="Y1194" t="s">
        <v>143</v>
      </c>
      <c r="Z1194" t="s">
        <v>143</v>
      </c>
      <c r="AA1194" t="s">
        <v>77</v>
      </c>
      <c r="AB1194" t="s">
        <v>61</v>
      </c>
      <c r="AC1194" t="s">
        <v>65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170</v>
      </c>
      <c r="AM1194">
        <v>0</v>
      </c>
      <c r="AN1194">
        <v>0</v>
      </c>
      <c r="AO1194">
        <v>0</v>
      </c>
      <c r="AP1194" t="s">
        <v>91</v>
      </c>
      <c r="AQ1194" t="s">
        <v>68</v>
      </c>
      <c r="AR1194" t="s">
        <v>182</v>
      </c>
      <c r="AT1194">
        <v>33878</v>
      </c>
      <c r="AU1194">
        <v>0</v>
      </c>
      <c r="AX1194">
        <v>0</v>
      </c>
      <c r="AY1194">
        <v>1</v>
      </c>
      <c r="AZ1194" t="s">
        <v>94</v>
      </c>
      <c r="BA1194">
        <v>6</v>
      </c>
      <c r="BB1194" t="s">
        <v>95</v>
      </c>
      <c r="BC1194">
        <v>1</v>
      </c>
    </row>
    <row r="1195" spans="1:55">
      <c r="A1195" t="s">
        <v>2981</v>
      </c>
      <c r="B1195" t="s">
        <v>73</v>
      </c>
      <c r="C1195">
        <v>24</v>
      </c>
      <c r="D1195" t="s">
        <v>57</v>
      </c>
      <c r="E1195">
        <v>1</v>
      </c>
      <c r="F1195" t="s">
        <v>488</v>
      </c>
      <c r="G1195">
        <v>92649</v>
      </c>
      <c r="H1195">
        <v>33.721917</v>
      </c>
      <c r="I1195">
        <v>-118.043237</v>
      </c>
      <c r="J1195">
        <v>4</v>
      </c>
      <c r="K1195">
        <v>35</v>
      </c>
      <c r="L1195" t="s">
        <v>216</v>
      </c>
      <c r="M1195" t="s">
        <v>57</v>
      </c>
      <c r="N1195" t="s">
        <v>2969</v>
      </c>
      <c r="O1195" t="s">
        <v>61</v>
      </c>
      <c r="P1195" t="s">
        <v>61</v>
      </c>
      <c r="Q1195" t="s">
        <v>143</v>
      </c>
      <c r="R1195" t="s">
        <v>143</v>
      </c>
      <c r="S1195" t="s">
        <v>143</v>
      </c>
      <c r="T1195" t="s">
        <v>143</v>
      </c>
      <c r="U1195" t="s">
        <v>143</v>
      </c>
      <c r="V1195" t="s">
        <v>143</v>
      </c>
      <c r="W1195" t="s">
        <v>143</v>
      </c>
      <c r="X1195" t="s">
        <v>143</v>
      </c>
      <c r="Y1195" t="s">
        <v>143</v>
      </c>
      <c r="Z1195" t="s">
        <v>143</v>
      </c>
      <c r="AA1195" t="s">
        <v>64</v>
      </c>
      <c r="AB1195" t="s">
        <v>61</v>
      </c>
      <c r="AC1195" t="s">
        <v>87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2182.45</v>
      </c>
      <c r="AJ1195" t="s">
        <v>66</v>
      </c>
      <c r="AM1195">
        <v>0</v>
      </c>
      <c r="AN1195">
        <v>1</v>
      </c>
      <c r="AO1195">
        <v>0</v>
      </c>
      <c r="AP1195" t="s">
        <v>164</v>
      </c>
      <c r="AQ1195" t="s">
        <v>116</v>
      </c>
      <c r="AR1195" t="s">
        <v>182</v>
      </c>
      <c r="AT1195">
        <v>32304</v>
      </c>
      <c r="AU1195">
        <v>1</v>
      </c>
      <c r="AV1195">
        <v>0</v>
      </c>
      <c r="AW1195">
        <v>1</v>
      </c>
      <c r="AX1195">
        <v>0</v>
      </c>
      <c r="AY1195">
        <v>4</v>
      </c>
      <c r="AZ1195" t="s">
        <v>165</v>
      </c>
      <c r="BA1195">
        <v>0</v>
      </c>
      <c r="BB1195" t="s">
        <v>71</v>
      </c>
      <c r="BC1195">
        <v>4</v>
      </c>
    </row>
    <row r="1196" spans="1:55">
      <c r="A1196" t="s">
        <v>2982</v>
      </c>
      <c r="B1196" t="s">
        <v>73</v>
      </c>
      <c r="C1196">
        <v>55</v>
      </c>
      <c r="D1196" t="s">
        <v>61</v>
      </c>
      <c r="E1196">
        <v>3</v>
      </c>
      <c r="F1196" t="s">
        <v>74</v>
      </c>
      <c r="G1196">
        <v>91202</v>
      </c>
      <c r="H1196">
        <v>34.167926</v>
      </c>
      <c r="I1196">
        <v>-118.267539</v>
      </c>
      <c r="J1196">
        <v>0</v>
      </c>
      <c r="K1196">
        <v>25</v>
      </c>
      <c r="L1196" t="s">
        <v>59</v>
      </c>
      <c r="M1196" t="s">
        <v>57</v>
      </c>
      <c r="N1196" t="s">
        <v>2983</v>
      </c>
      <c r="O1196" t="s">
        <v>61</v>
      </c>
      <c r="P1196" t="s">
        <v>61</v>
      </c>
      <c r="Q1196" t="s">
        <v>143</v>
      </c>
      <c r="R1196" t="s">
        <v>143</v>
      </c>
      <c r="S1196" t="s">
        <v>143</v>
      </c>
      <c r="T1196" t="s">
        <v>143</v>
      </c>
      <c r="U1196" t="s">
        <v>143</v>
      </c>
      <c r="V1196" t="s">
        <v>143</v>
      </c>
      <c r="W1196" t="s">
        <v>143</v>
      </c>
      <c r="X1196" t="s">
        <v>143</v>
      </c>
      <c r="Y1196" t="s">
        <v>143</v>
      </c>
      <c r="Z1196" t="s">
        <v>143</v>
      </c>
      <c r="AA1196" t="s">
        <v>77</v>
      </c>
      <c r="AB1196" t="s">
        <v>61</v>
      </c>
      <c r="AC1196" t="s">
        <v>65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66</v>
      </c>
      <c r="AM1196">
        <v>0</v>
      </c>
      <c r="AN1196">
        <v>1</v>
      </c>
      <c r="AO1196">
        <v>0</v>
      </c>
      <c r="AP1196" t="s">
        <v>164</v>
      </c>
      <c r="AQ1196" t="s">
        <v>92</v>
      </c>
      <c r="AR1196" t="s">
        <v>182</v>
      </c>
      <c r="AT1196">
        <v>21990</v>
      </c>
      <c r="AU1196">
        <v>1</v>
      </c>
      <c r="AV1196">
        <v>0</v>
      </c>
      <c r="AW1196">
        <v>1</v>
      </c>
      <c r="AX1196">
        <v>0</v>
      </c>
      <c r="AY1196">
        <v>4</v>
      </c>
      <c r="AZ1196" t="s">
        <v>165</v>
      </c>
      <c r="BA1196">
        <v>4</v>
      </c>
      <c r="BB1196" t="s">
        <v>80</v>
      </c>
      <c r="BC1196">
        <v>2</v>
      </c>
    </row>
    <row r="1197" spans="1:55">
      <c r="A1197" t="s">
        <v>2984</v>
      </c>
      <c r="B1197" t="s">
        <v>73</v>
      </c>
      <c r="C1197">
        <v>59</v>
      </c>
      <c r="D1197" t="s">
        <v>61</v>
      </c>
      <c r="E1197">
        <v>0</v>
      </c>
      <c r="F1197" t="s">
        <v>1057</v>
      </c>
      <c r="G1197">
        <v>95637</v>
      </c>
      <c r="H1197">
        <v>38.830739</v>
      </c>
      <c r="I1197">
        <v>-122.196202</v>
      </c>
      <c r="J1197">
        <v>0</v>
      </c>
      <c r="K1197">
        <v>1</v>
      </c>
      <c r="L1197" t="s">
        <v>59</v>
      </c>
      <c r="M1197" t="s">
        <v>57</v>
      </c>
      <c r="N1197" t="s">
        <v>2985</v>
      </c>
      <c r="O1197" t="s">
        <v>61</v>
      </c>
      <c r="P1197" t="s">
        <v>57</v>
      </c>
      <c r="Q1197" t="s">
        <v>85</v>
      </c>
      <c r="R1197" t="s">
        <v>391</v>
      </c>
      <c r="S1197" t="s">
        <v>61</v>
      </c>
      <c r="T1197" t="s">
        <v>61</v>
      </c>
      <c r="U1197" t="s">
        <v>61</v>
      </c>
      <c r="V1197" t="s">
        <v>61</v>
      </c>
      <c r="W1197" t="s">
        <v>57</v>
      </c>
      <c r="X1197" t="s">
        <v>61</v>
      </c>
      <c r="Y1197" t="s">
        <v>61</v>
      </c>
      <c r="Z1197" t="s">
        <v>57</v>
      </c>
      <c r="AA1197" t="s">
        <v>77</v>
      </c>
      <c r="AB1197" t="s">
        <v>57</v>
      </c>
      <c r="AC1197" t="s">
        <v>87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88</v>
      </c>
      <c r="AK1197" t="s">
        <v>190</v>
      </c>
      <c r="AL1197" t="s">
        <v>191</v>
      </c>
      <c r="AM1197">
        <v>1</v>
      </c>
      <c r="AN1197">
        <v>0</v>
      </c>
      <c r="AO1197">
        <v>0</v>
      </c>
      <c r="AP1197" t="s">
        <v>91</v>
      </c>
      <c r="AQ1197" t="s">
        <v>92</v>
      </c>
      <c r="AR1197" t="s">
        <v>93</v>
      </c>
      <c r="AS1197">
        <v>2</v>
      </c>
      <c r="AT1197">
        <v>228</v>
      </c>
      <c r="AU1197">
        <v>1</v>
      </c>
      <c r="AV1197">
        <v>1</v>
      </c>
      <c r="AW1197">
        <v>0</v>
      </c>
      <c r="AX1197">
        <v>79.55</v>
      </c>
      <c r="AY1197">
        <v>1</v>
      </c>
      <c r="AZ1197" t="s">
        <v>94</v>
      </c>
      <c r="BA1197">
        <v>10</v>
      </c>
      <c r="BB1197" t="s">
        <v>95</v>
      </c>
      <c r="BC1197">
        <v>1</v>
      </c>
    </row>
    <row r="1198" spans="1:55">
      <c r="A1198" t="s">
        <v>2986</v>
      </c>
      <c r="B1198" t="s">
        <v>56</v>
      </c>
      <c r="C1198">
        <v>77</v>
      </c>
      <c r="D1198" t="s">
        <v>61</v>
      </c>
      <c r="E1198">
        <v>0</v>
      </c>
      <c r="F1198" t="s">
        <v>1862</v>
      </c>
      <c r="G1198">
        <v>96048</v>
      </c>
      <c r="H1198">
        <v>40.913192</v>
      </c>
      <c r="I1198">
        <v>-123.06597</v>
      </c>
      <c r="J1198">
        <v>0</v>
      </c>
      <c r="K1198">
        <v>18</v>
      </c>
      <c r="L1198" t="s">
        <v>98</v>
      </c>
      <c r="M1198" t="s">
        <v>57</v>
      </c>
      <c r="N1198" t="s">
        <v>2987</v>
      </c>
      <c r="O1198" t="s">
        <v>61</v>
      </c>
      <c r="P1198" t="s">
        <v>61</v>
      </c>
      <c r="Q1198" t="s">
        <v>143</v>
      </c>
      <c r="R1198" t="s">
        <v>143</v>
      </c>
      <c r="S1198" t="s">
        <v>143</v>
      </c>
      <c r="T1198" t="s">
        <v>143</v>
      </c>
      <c r="U1198" t="s">
        <v>143</v>
      </c>
      <c r="V1198" t="s">
        <v>143</v>
      </c>
      <c r="W1198" t="s">
        <v>143</v>
      </c>
      <c r="X1198" t="s">
        <v>143</v>
      </c>
      <c r="Y1198" t="s">
        <v>143</v>
      </c>
      <c r="Z1198" t="s">
        <v>143</v>
      </c>
      <c r="AA1198" t="s">
        <v>64</v>
      </c>
      <c r="AB1198" t="s">
        <v>61</v>
      </c>
      <c r="AC1198" t="s">
        <v>87</v>
      </c>
      <c r="AD1198">
        <v>20.35</v>
      </c>
      <c r="AE1198">
        <v>369.6</v>
      </c>
      <c r="AF1198">
        <v>0</v>
      </c>
      <c r="AG1198">
        <v>0</v>
      </c>
      <c r="AH1198">
        <v>675.54</v>
      </c>
      <c r="AI1198">
        <v>1045.14</v>
      </c>
      <c r="AJ1198" t="s">
        <v>66</v>
      </c>
      <c r="AM1198">
        <v>0</v>
      </c>
      <c r="AN1198">
        <v>1</v>
      </c>
      <c r="AO1198">
        <v>0</v>
      </c>
      <c r="AP1198" t="s">
        <v>103</v>
      </c>
      <c r="AQ1198" t="s">
        <v>104</v>
      </c>
      <c r="AR1198" t="s">
        <v>182</v>
      </c>
      <c r="AT1198">
        <v>734</v>
      </c>
      <c r="AU1198">
        <v>1</v>
      </c>
      <c r="AV1198">
        <v>0</v>
      </c>
      <c r="AW1198">
        <v>1</v>
      </c>
      <c r="AX1198">
        <v>0</v>
      </c>
      <c r="AY1198">
        <v>3</v>
      </c>
      <c r="AZ1198" t="s">
        <v>106</v>
      </c>
      <c r="BA1198">
        <v>2</v>
      </c>
      <c r="BB1198" t="s">
        <v>126</v>
      </c>
      <c r="BC1198">
        <v>3</v>
      </c>
    </row>
    <row r="1199" spans="1:55">
      <c r="A1199" t="s">
        <v>2988</v>
      </c>
      <c r="B1199" t="s">
        <v>73</v>
      </c>
      <c r="C1199">
        <v>45</v>
      </c>
      <c r="D1199" t="s">
        <v>61</v>
      </c>
      <c r="E1199">
        <v>0</v>
      </c>
      <c r="F1199" t="s">
        <v>858</v>
      </c>
      <c r="G1199">
        <v>92503</v>
      </c>
      <c r="H1199">
        <v>33.890046</v>
      </c>
      <c r="I1199">
        <v>-117.455583</v>
      </c>
      <c r="J1199">
        <v>0</v>
      </c>
      <c r="K1199">
        <v>3</v>
      </c>
      <c r="L1199" t="s">
        <v>59</v>
      </c>
      <c r="M1199" t="s">
        <v>57</v>
      </c>
      <c r="N1199" t="s">
        <v>2989</v>
      </c>
      <c r="O1199" t="s">
        <v>61</v>
      </c>
      <c r="P1199" t="s">
        <v>57</v>
      </c>
      <c r="Q1199" t="s">
        <v>135</v>
      </c>
      <c r="R1199" t="s">
        <v>332</v>
      </c>
      <c r="S1199" t="s">
        <v>61</v>
      </c>
      <c r="T1199" t="s">
        <v>61</v>
      </c>
      <c r="U1199" t="s">
        <v>61</v>
      </c>
      <c r="V1199" t="s">
        <v>57</v>
      </c>
      <c r="W1199" t="s">
        <v>61</v>
      </c>
      <c r="X1199" t="s">
        <v>61</v>
      </c>
      <c r="Y1199" t="s">
        <v>61</v>
      </c>
      <c r="Z1199" t="s">
        <v>57</v>
      </c>
      <c r="AA1199" t="s">
        <v>77</v>
      </c>
      <c r="AB1199" t="s">
        <v>57</v>
      </c>
      <c r="AC1199" t="s">
        <v>307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170</v>
      </c>
      <c r="AM1199">
        <v>0</v>
      </c>
      <c r="AN1199">
        <v>0</v>
      </c>
      <c r="AO1199">
        <v>0</v>
      </c>
      <c r="AP1199" t="s">
        <v>91</v>
      </c>
      <c r="AQ1199" t="s">
        <v>78</v>
      </c>
      <c r="AR1199" t="s">
        <v>69</v>
      </c>
      <c r="AS1199">
        <v>2</v>
      </c>
      <c r="AT1199">
        <v>71678</v>
      </c>
      <c r="AU1199">
        <v>0</v>
      </c>
      <c r="AX1199">
        <v>0</v>
      </c>
      <c r="AY1199">
        <v>1</v>
      </c>
      <c r="AZ1199" t="s">
        <v>94</v>
      </c>
      <c r="BA1199">
        <v>8</v>
      </c>
      <c r="BB1199" t="s">
        <v>95</v>
      </c>
      <c r="BC1199">
        <v>1</v>
      </c>
    </row>
    <row r="1200" spans="1:55">
      <c r="A1200" t="s">
        <v>2990</v>
      </c>
      <c r="B1200" t="s">
        <v>73</v>
      </c>
      <c r="C1200">
        <v>63</v>
      </c>
      <c r="D1200" t="s">
        <v>61</v>
      </c>
      <c r="E1200">
        <v>1</v>
      </c>
      <c r="F1200" t="s">
        <v>886</v>
      </c>
      <c r="G1200">
        <v>93962</v>
      </c>
      <c r="H1200">
        <v>36.624641</v>
      </c>
      <c r="I1200">
        <v>-121.647195</v>
      </c>
      <c r="J1200">
        <v>0</v>
      </c>
      <c r="K1200">
        <v>66</v>
      </c>
      <c r="L1200" t="s">
        <v>59</v>
      </c>
      <c r="M1200" t="s">
        <v>57</v>
      </c>
      <c r="N1200" t="s">
        <v>2068</v>
      </c>
      <c r="O1200" t="s">
        <v>61</v>
      </c>
      <c r="P1200" t="s">
        <v>61</v>
      </c>
      <c r="Q1200" t="s">
        <v>143</v>
      </c>
      <c r="R1200" t="s">
        <v>143</v>
      </c>
      <c r="S1200" t="s">
        <v>143</v>
      </c>
      <c r="T1200" t="s">
        <v>143</v>
      </c>
      <c r="U1200" t="s">
        <v>143</v>
      </c>
      <c r="V1200" t="s">
        <v>143</v>
      </c>
      <c r="W1200" t="s">
        <v>143</v>
      </c>
      <c r="X1200" t="s">
        <v>143</v>
      </c>
      <c r="Y1200" t="s">
        <v>143</v>
      </c>
      <c r="Z1200" t="s">
        <v>143</v>
      </c>
      <c r="AA1200" t="s">
        <v>122</v>
      </c>
      <c r="AB1200" t="s">
        <v>61</v>
      </c>
      <c r="AC1200" t="s">
        <v>65</v>
      </c>
      <c r="AD1200">
        <v>19.95</v>
      </c>
      <c r="AE1200">
        <v>1269.1</v>
      </c>
      <c r="AF1200">
        <v>0</v>
      </c>
      <c r="AG1200">
        <v>0</v>
      </c>
      <c r="AH1200">
        <v>2504.04</v>
      </c>
      <c r="AI1200">
        <v>3773.14</v>
      </c>
      <c r="AJ1200" t="s">
        <v>66</v>
      </c>
      <c r="AM1200">
        <v>0</v>
      </c>
      <c r="AN1200">
        <v>1</v>
      </c>
      <c r="AO1200">
        <v>0</v>
      </c>
      <c r="AP1200" t="s">
        <v>123</v>
      </c>
      <c r="AQ1200" t="s">
        <v>124</v>
      </c>
      <c r="AR1200" t="s">
        <v>182</v>
      </c>
      <c r="AT1200">
        <v>407</v>
      </c>
      <c r="AU1200">
        <v>1</v>
      </c>
      <c r="AV1200">
        <v>0</v>
      </c>
      <c r="AW1200">
        <v>1</v>
      </c>
      <c r="AX1200">
        <v>0</v>
      </c>
      <c r="AY1200">
        <v>6</v>
      </c>
      <c r="AZ1200" t="s">
        <v>125</v>
      </c>
      <c r="BA1200">
        <v>1</v>
      </c>
      <c r="BB1200" t="s">
        <v>71</v>
      </c>
      <c r="BC1200">
        <v>4</v>
      </c>
    </row>
    <row r="1201" spans="1:55">
      <c r="A1201" t="s">
        <v>2991</v>
      </c>
      <c r="B1201" t="s">
        <v>73</v>
      </c>
      <c r="C1201">
        <v>56</v>
      </c>
      <c r="D1201" t="s">
        <v>61</v>
      </c>
      <c r="E1201">
        <v>0</v>
      </c>
      <c r="F1201" t="s">
        <v>1196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59</v>
      </c>
      <c r="M1201" t="s">
        <v>57</v>
      </c>
      <c r="N1201" t="s">
        <v>2992</v>
      </c>
      <c r="O1201" t="s">
        <v>57</v>
      </c>
      <c r="P1201" t="s">
        <v>57</v>
      </c>
      <c r="Q1201" t="s">
        <v>85</v>
      </c>
      <c r="R1201" t="s">
        <v>136</v>
      </c>
      <c r="S1201" t="s">
        <v>61</v>
      </c>
      <c r="T1201" t="s">
        <v>61</v>
      </c>
      <c r="U1201" t="s">
        <v>61</v>
      </c>
      <c r="V1201" t="s">
        <v>61</v>
      </c>
      <c r="W1201" t="s">
        <v>61</v>
      </c>
      <c r="X1201" t="s">
        <v>57</v>
      </c>
      <c r="Y1201" t="s">
        <v>57</v>
      </c>
      <c r="Z1201" t="s">
        <v>57</v>
      </c>
      <c r="AA1201" t="s">
        <v>77</v>
      </c>
      <c r="AB1201" t="s">
        <v>57</v>
      </c>
      <c r="AC1201" t="s">
        <v>87</v>
      </c>
      <c r="AD1201">
        <v>84.90000000000001</v>
      </c>
      <c r="AE1201">
        <v>2516.2</v>
      </c>
      <c r="AF1201">
        <v>47.04</v>
      </c>
      <c r="AG1201">
        <v>0</v>
      </c>
      <c r="AH1201">
        <v>275.21</v>
      </c>
      <c r="AI1201">
        <v>2744.37</v>
      </c>
      <c r="AJ1201" t="s">
        <v>66</v>
      </c>
      <c r="AM1201">
        <v>0</v>
      </c>
      <c r="AN1201">
        <v>1</v>
      </c>
      <c r="AO1201">
        <v>0</v>
      </c>
      <c r="AP1201" t="s">
        <v>164</v>
      </c>
      <c r="AQ1201" t="s">
        <v>92</v>
      </c>
      <c r="AR1201" t="s">
        <v>93</v>
      </c>
      <c r="AS1201">
        <v>3</v>
      </c>
      <c r="AT1201">
        <v>59195</v>
      </c>
      <c r="AU1201">
        <v>1</v>
      </c>
      <c r="AV1201">
        <v>0</v>
      </c>
      <c r="AW1201">
        <v>1</v>
      </c>
      <c r="AX1201">
        <v>0</v>
      </c>
      <c r="AY1201">
        <v>4</v>
      </c>
      <c r="AZ1201" t="s">
        <v>165</v>
      </c>
      <c r="BA1201">
        <v>7</v>
      </c>
      <c r="BB1201" t="s">
        <v>95</v>
      </c>
      <c r="BC1201">
        <v>1</v>
      </c>
    </row>
    <row r="1202" spans="1:55">
      <c r="A1202" t="s">
        <v>2993</v>
      </c>
      <c r="B1202" t="s">
        <v>73</v>
      </c>
      <c r="C1202">
        <v>39</v>
      </c>
      <c r="D1202" t="s">
        <v>61</v>
      </c>
      <c r="E1202">
        <v>0</v>
      </c>
      <c r="F1202" t="s">
        <v>1386</v>
      </c>
      <c r="G1202">
        <v>94804</v>
      </c>
      <c r="H1202">
        <v>37.921034</v>
      </c>
      <c r="I1202">
        <v>-122.341798</v>
      </c>
      <c r="J1202">
        <v>0</v>
      </c>
      <c r="K1202">
        <v>66</v>
      </c>
      <c r="L1202" t="s">
        <v>119</v>
      </c>
      <c r="M1202" t="s">
        <v>57</v>
      </c>
      <c r="N1202" t="s">
        <v>1006</v>
      </c>
      <c r="O1202" t="s">
        <v>57</v>
      </c>
      <c r="P1202" t="s">
        <v>61</v>
      </c>
      <c r="Q1202" t="s">
        <v>143</v>
      </c>
      <c r="R1202" t="s">
        <v>143</v>
      </c>
      <c r="S1202" t="s">
        <v>143</v>
      </c>
      <c r="T1202" t="s">
        <v>143</v>
      </c>
      <c r="U1202" t="s">
        <v>143</v>
      </c>
      <c r="V1202" t="s">
        <v>143</v>
      </c>
      <c r="W1202" t="s">
        <v>143</v>
      </c>
      <c r="X1202" t="s">
        <v>143</v>
      </c>
      <c r="Y1202" t="s">
        <v>143</v>
      </c>
      <c r="Z1202" t="s">
        <v>143</v>
      </c>
      <c r="AA1202" t="s">
        <v>122</v>
      </c>
      <c r="AB1202" t="s">
        <v>61</v>
      </c>
      <c r="AC1202" t="s">
        <v>65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66</v>
      </c>
      <c r="AM1202">
        <v>0</v>
      </c>
      <c r="AN1202">
        <v>1</v>
      </c>
      <c r="AO1202">
        <v>0</v>
      </c>
      <c r="AP1202" t="s">
        <v>123</v>
      </c>
      <c r="AQ1202" t="s">
        <v>68</v>
      </c>
      <c r="AR1202" t="s">
        <v>182</v>
      </c>
      <c r="AT1202">
        <v>39089</v>
      </c>
      <c r="AU1202">
        <v>1</v>
      </c>
      <c r="AV1202">
        <v>0</v>
      </c>
      <c r="AW1202">
        <v>1</v>
      </c>
      <c r="AX1202">
        <v>0</v>
      </c>
      <c r="AY1202">
        <v>6</v>
      </c>
      <c r="AZ1202" t="s">
        <v>125</v>
      </c>
      <c r="BA1202">
        <v>2</v>
      </c>
      <c r="BB1202" t="s">
        <v>126</v>
      </c>
      <c r="BC1202">
        <v>3</v>
      </c>
    </row>
    <row r="1203" spans="1:55">
      <c r="A1203" t="s">
        <v>2994</v>
      </c>
      <c r="B1203" t="s">
        <v>56</v>
      </c>
      <c r="C1203">
        <v>30</v>
      </c>
      <c r="D1203" t="s">
        <v>57</v>
      </c>
      <c r="E1203">
        <v>2</v>
      </c>
      <c r="F1203" t="s">
        <v>2995</v>
      </c>
      <c r="G1203">
        <v>92629</v>
      </c>
      <c r="H1203">
        <v>33.477923</v>
      </c>
      <c r="I1203">
        <v>-117.705314</v>
      </c>
      <c r="J1203">
        <v>0</v>
      </c>
      <c r="K1203">
        <v>8</v>
      </c>
      <c r="L1203" t="s">
        <v>83</v>
      </c>
      <c r="M1203" t="s">
        <v>57</v>
      </c>
      <c r="N1203" t="s">
        <v>2996</v>
      </c>
      <c r="O1203" t="s">
        <v>61</v>
      </c>
      <c r="P1203" t="s">
        <v>57</v>
      </c>
      <c r="Q1203" t="s">
        <v>135</v>
      </c>
      <c r="R1203" t="s">
        <v>224</v>
      </c>
      <c r="S1203" t="s">
        <v>61</v>
      </c>
      <c r="T1203" t="s">
        <v>61</v>
      </c>
      <c r="U1203" t="s">
        <v>61</v>
      </c>
      <c r="V1203" t="s">
        <v>61</v>
      </c>
      <c r="W1203" t="s">
        <v>61</v>
      </c>
      <c r="X1203" t="s">
        <v>61</v>
      </c>
      <c r="Y1203" t="s">
        <v>61</v>
      </c>
      <c r="Z1203" t="s">
        <v>57</v>
      </c>
      <c r="AA1203" t="s">
        <v>77</v>
      </c>
      <c r="AB1203" t="s">
        <v>57</v>
      </c>
      <c r="AC1203" t="s">
        <v>87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66</v>
      </c>
      <c r="AM1203">
        <v>0</v>
      </c>
      <c r="AN1203">
        <v>1</v>
      </c>
      <c r="AO1203">
        <v>0</v>
      </c>
      <c r="AP1203" t="s">
        <v>67</v>
      </c>
      <c r="AQ1203" t="s">
        <v>68</v>
      </c>
      <c r="AR1203" t="s">
        <v>137</v>
      </c>
      <c r="AS1203">
        <v>1</v>
      </c>
      <c r="AT1203">
        <v>27730</v>
      </c>
      <c r="AU1203">
        <v>1</v>
      </c>
      <c r="AV1203">
        <v>0</v>
      </c>
      <c r="AW1203">
        <v>1</v>
      </c>
      <c r="AX1203">
        <v>0</v>
      </c>
      <c r="AY1203">
        <v>2</v>
      </c>
      <c r="AZ1203" t="s">
        <v>70</v>
      </c>
      <c r="BA1203">
        <v>3</v>
      </c>
      <c r="BB1203" t="s">
        <v>126</v>
      </c>
      <c r="BC1203">
        <v>3</v>
      </c>
    </row>
    <row r="1204" spans="1:55">
      <c r="A1204" t="s">
        <v>2997</v>
      </c>
      <c r="B1204" t="s">
        <v>56</v>
      </c>
      <c r="C1204">
        <v>80</v>
      </c>
      <c r="D1204" t="s">
        <v>61</v>
      </c>
      <c r="E1204">
        <v>0</v>
      </c>
      <c r="F1204" t="s">
        <v>1469</v>
      </c>
      <c r="G1204">
        <v>94043</v>
      </c>
      <c r="H1204">
        <v>37.419725</v>
      </c>
      <c r="I1204">
        <v>-122.062947</v>
      </c>
      <c r="J1204">
        <v>0</v>
      </c>
      <c r="K1204">
        <v>45</v>
      </c>
      <c r="L1204" t="s">
        <v>129</v>
      </c>
      <c r="M1204" t="s">
        <v>57</v>
      </c>
      <c r="N1204" t="s">
        <v>2998</v>
      </c>
      <c r="O1204" t="s">
        <v>57</v>
      </c>
      <c r="P1204" t="s">
        <v>57</v>
      </c>
      <c r="Q1204" t="s">
        <v>62</v>
      </c>
      <c r="R1204" t="s">
        <v>1317</v>
      </c>
      <c r="S1204" t="s">
        <v>57</v>
      </c>
      <c r="T1204" t="s">
        <v>61</v>
      </c>
      <c r="U1204" t="s">
        <v>61</v>
      </c>
      <c r="V1204" t="s">
        <v>57</v>
      </c>
      <c r="W1204" t="s">
        <v>61</v>
      </c>
      <c r="X1204" t="s">
        <v>57</v>
      </c>
      <c r="Y1204" t="s">
        <v>57</v>
      </c>
      <c r="Z1204" t="s">
        <v>57</v>
      </c>
      <c r="AA1204" t="s">
        <v>122</v>
      </c>
      <c r="AB1204" t="s">
        <v>57</v>
      </c>
      <c r="AC1204" t="s">
        <v>87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66</v>
      </c>
      <c r="AM1204">
        <v>0</v>
      </c>
      <c r="AN1204">
        <v>1</v>
      </c>
      <c r="AO1204">
        <v>0</v>
      </c>
      <c r="AP1204" t="s">
        <v>176</v>
      </c>
      <c r="AQ1204" t="s">
        <v>104</v>
      </c>
      <c r="AR1204" t="s">
        <v>93</v>
      </c>
      <c r="AS1204">
        <v>5</v>
      </c>
      <c r="AT1204">
        <v>27822</v>
      </c>
      <c r="AU1204">
        <v>1</v>
      </c>
      <c r="AV1204">
        <v>0</v>
      </c>
      <c r="AW1204">
        <v>1</v>
      </c>
      <c r="AX1204">
        <v>0</v>
      </c>
      <c r="AY1204">
        <v>5</v>
      </c>
      <c r="AZ1204" t="s">
        <v>177</v>
      </c>
      <c r="BA1204">
        <v>2</v>
      </c>
      <c r="BB1204" t="s">
        <v>126</v>
      </c>
      <c r="BC1204">
        <v>3</v>
      </c>
    </row>
    <row r="1205" spans="1:55">
      <c r="A1205" t="s">
        <v>2999</v>
      </c>
      <c r="B1205" t="s">
        <v>56</v>
      </c>
      <c r="C1205">
        <v>74</v>
      </c>
      <c r="D1205" t="s">
        <v>61</v>
      </c>
      <c r="E1205">
        <v>0</v>
      </c>
      <c r="F1205" t="s">
        <v>2353</v>
      </c>
      <c r="G1205">
        <v>95562</v>
      </c>
      <c r="H1205">
        <v>40.485849</v>
      </c>
      <c r="I1205">
        <v>-124.163234</v>
      </c>
      <c r="J1205">
        <v>0</v>
      </c>
      <c r="K1205">
        <v>1</v>
      </c>
      <c r="L1205" t="s">
        <v>59</v>
      </c>
      <c r="M1205" t="s">
        <v>61</v>
      </c>
      <c r="N1205" t="s">
        <v>143</v>
      </c>
      <c r="O1205" t="s">
        <v>143</v>
      </c>
      <c r="P1205" t="s">
        <v>57</v>
      </c>
      <c r="Q1205" t="s">
        <v>62</v>
      </c>
      <c r="R1205" t="s">
        <v>423</v>
      </c>
      <c r="S1205" t="s">
        <v>61</v>
      </c>
      <c r="T1205" t="s">
        <v>61</v>
      </c>
      <c r="U1205" t="s">
        <v>61</v>
      </c>
      <c r="V1205" t="s">
        <v>61</v>
      </c>
      <c r="W1205" t="s">
        <v>61</v>
      </c>
      <c r="X1205" t="s">
        <v>61</v>
      </c>
      <c r="Y1205" t="s">
        <v>61</v>
      </c>
      <c r="Z1205" t="s">
        <v>57</v>
      </c>
      <c r="AA1205" t="s">
        <v>77</v>
      </c>
      <c r="AB1205" t="s">
        <v>57</v>
      </c>
      <c r="AC1205" t="s">
        <v>87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88</v>
      </c>
      <c r="AK1205" t="s">
        <v>89</v>
      </c>
      <c r="AL1205" t="s">
        <v>181</v>
      </c>
      <c r="AM1205">
        <v>1</v>
      </c>
      <c r="AN1205">
        <v>0</v>
      </c>
      <c r="AO1205">
        <v>0</v>
      </c>
      <c r="AP1205" t="s">
        <v>91</v>
      </c>
      <c r="AQ1205" t="s">
        <v>104</v>
      </c>
      <c r="AR1205" t="s">
        <v>182</v>
      </c>
      <c r="AS1205">
        <v>1</v>
      </c>
      <c r="AT1205">
        <v>3284</v>
      </c>
      <c r="AU1205">
        <v>1</v>
      </c>
      <c r="AV1205">
        <v>1</v>
      </c>
      <c r="AW1205">
        <v>0</v>
      </c>
      <c r="AX1205">
        <v>25.2</v>
      </c>
      <c r="AY1205">
        <v>1</v>
      </c>
      <c r="AZ1205" t="s">
        <v>94</v>
      </c>
      <c r="BA1205">
        <v>8</v>
      </c>
      <c r="BB1205" t="s">
        <v>95</v>
      </c>
      <c r="BC1205">
        <v>1</v>
      </c>
    </row>
    <row r="1206" spans="1:55">
      <c r="A1206" t="s">
        <v>3000</v>
      </c>
      <c r="B1206" t="s">
        <v>56</v>
      </c>
      <c r="C1206">
        <v>19</v>
      </c>
      <c r="D1206" t="s">
        <v>61</v>
      </c>
      <c r="E1206">
        <v>0</v>
      </c>
      <c r="F1206" t="s">
        <v>3001</v>
      </c>
      <c r="G1206">
        <v>95948</v>
      </c>
      <c r="H1206">
        <v>39.346898</v>
      </c>
      <c r="I1206">
        <v>-121.759537</v>
      </c>
      <c r="J1206">
        <v>0</v>
      </c>
      <c r="K1206">
        <v>18</v>
      </c>
      <c r="L1206" t="s">
        <v>98</v>
      </c>
      <c r="M1206" t="s">
        <v>57</v>
      </c>
      <c r="N1206" t="s">
        <v>3002</v>
      </c>
      <c r="O1206" t="s">
        <v>61</v>
      </c>
      <c r="P1206" t="s">
        <v>57</v>
      </c>
      <c r="Q1206" t="s">
        <v>85</v>
      </c>
      <c r="R1206" t="s">
        <v>364</v>
      </c>
      <c r="S1206" t="s">
        <v>61</v>
      </c>
      <c r="T1206" t="s">
        <v>61</v>
      </c>
      <c r="U1206" t="s">
        <v>61</v>
      </c>
      <c r="V1206" t="s">
        <v>61</v>
      </c>
      <c r="W1206" t="s">
        <v>61</v>
      </c>
      <c r="X1206" t="s">
        <v>61</v>
      </c>
      <c r="Y1206" t="s">
        <v>61</v>
      </c>
      <c r="Z1206" t="s">
        <v>61</v>
      </c>
      <c r="AA1206" t="s">
        <v>77</v>
      </c>
      <c r="AB1206" t="s">
        <v>57</v>
      </c>
      <c r="AC1206" t="s">
        <v>87</v>
      </c>
      <c r="AD1206">
        <v>71.09999999999999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66</v>
      </c>
      <c r="AM1206">
        <v>0</v>
      </c>
      <c r="AN1206">
        <v>1</v>
      </c>
      <c r="AO1206">
        <v>0</v>
      </c>
      <c r="AP1206" t="s">
        <v>103</v>
      </c>
      <c r="AQ1206" t="s">
        <v>116</v>
      </c>
      <c r="AR1206" t="s">
        <v>93</v>
      </c>
      <c r="AS1206">
        <v>0</v>
      </c>
      <c r="AT1206">
        <v>9763</v>
      </c>
      <c r="AU1206">
        <v>1</v>
      </c>
      <c r="AV1206">
        <v>0</v>
      </c>
      <c r="AW1206">
        <v>1</v>
      </c>
      <c r="AX1206">
        <v>0</v>
      </c>
      <c r="AY1206">
        <v>3</v>
      </c>
      <c r="AZ1206" t="s">
        <v>106</v>
      </c>
      <c r="BA1206">
        <v>7</v>
      </c>
      <c r="BB1206" t="s">
        <v>95</v>
      </c>
      <c r="BC1206">
        <v>1</v>
      </c>
    </row>
    <row r="1207" spans="1:55">
      <c r="A1207" t="s">
        <v>3003</v>
      </c>
      <c r="B1207" t="s">
        <v>73</v>
      </c>
      <c r="C1207">
        <v>70</v>
      </c>
      <c r="D1207" t="s">
        <v>57</v>
      </c>
      <c r="E1207">
        <v>0</v>
      </c>
      <c r="F1207" t="s">
        <v>1500</v>
      </c>
      <c r="G1207">
        <v>92061</v>
      </c>
      <c r="H1207">
        <v>33.313828</v>
      </c>
      <c r="I1207">
        <v>-116.940501</v>
      </c>
      <c r="J1207">
        <v>1</v>
      </c>
      <c r="K1207">
        <v>29</v>
      </c>
      <c r="L1207" t="s">
        <v>216</v>
      </c>
      <c r="M1207" t="s">
        <v>57</v>
      </c>
      <c r="N1207" t="s">
        <v>753</v>
      </c>
      <c r="O1207" t="s">
        <v>57</v>
      </c>
      <c r="P1207" t="s">
        <v>57</v>
      </c>
      <c r="Q1207" t="s">
        <v>85</v>
      </c>
      <c r="R1207" t="s">
        <v>136</v>
      </c>
      <c r="S1207" t="s">
        <v>61</v>
      </c>
      <c r="T1207" t="s">
        <v>57</v>
      </c>
      <c r="U1207" t="s">
        <v>57</v>
      </c>
      <c r="V1207" t="s">
        <v>61</v>
      </c>
      <c r="W1207" t="s">
        <v>61</v>
      </c>
      <c r="X1207" t="s">
        <v>57</v>
      </c>
      <c r="Y1207" t="s">
        <v>57</v>
      </c>
      <c r="Z1207" t="s">
        <v>61</v>
      </c>
      <c r="AA1207" t="s">
        <v>77</v>
      </c>
      <c r="AB1207" t="s">
        <v>57</v>
      </c>
      <c r="AC1207" t="s">
        <v>87</v>
      </c>
      <c r="AD1207">
        <v>95.90000000000001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88</v>
      </c>
      <c r="AK1207" t="s">
        <v>201</v>
      </c>
      <c r="AL1207" t="s">
        <v>1253</v>
      </c>
      <c r="AM1207">
        <v>1</v>
      </c>
      <c r="AN1207">
        <v>0</v>
      </c>
      <c r="AO1207">
        <v>0</v>
      </c>
      <c r="AP1207" t="s">
        <v>164</v>
      </c>
      <c r="AQ1207" t="s">
        <v>104</v>
      </c>
      <c r="AR1207" t="s">
        <v>105</v>
      </c>
      <c r="AS1207">
        <v>4</v>
      </c>
      <c r="AT1207">
        <v>2615</v>
      </c>
      <c r="AU1207">
        <v>1</v>
      </c>
      <c r="AV1207">
        <v>1</v>
      </c>
      <c r="AW1207">
        <v>0</v>
      </c>
      <c r="AX1207">
        <v>95.90000000000001</v>
      </c>
      <c r="AY1207">
        <v>4</v>
      </c>
      <c r="AZ1207" t="s">
        <v>165</v>
      </c>
      <c r="BA1207">
        <v>6</v>
      </c>
      <c r="BB1207" t="s">
        <v>95</v>
      </c>
      <c r="BC1207">
        <v>1</v>
      </c>
    </row>
    <row r="1208" spans="1:55">
      <c r="A1208" t="s">
        <v>3004</v>
      </c>
      <c r="B1208" t="s">
        <v>73</v>
      </c>
      <c r="C1208">
        <v>41</v>
      </c>
      <c r="D1208" t="s">
        <v>57</v>
      </c>
      <c r="E1208">
        <v>0</v>
      </c>
      <c r="F1208" t="s">
        <v>1038</v>
      </c>
      <c r="G1208">
        <v>93105</v>
      </c>
      <c r="H1208">
        <v>34.037342</v>
      </c>
      <c r="I1208">
        <v>-119.80079</v>
      </c>
      <c r="J1208">
        <v>5</v>
      </c>
      <c r="K1208">
        <v>72</v>
      </c>
      <c r="L1208" t="s">
        <v>59</v>
      </c>
      <c r="M1208" t="s">
        <v>57</v>
      </c>
      <c r="N1208" t="s">
        <v>3005</v>
      </c>
      <c r="O1208" t="s">
        <v>57</v>
      </c>
      <c r="P1208" t="s">
        <v>57</v>
      </c>
      <c r="Q1208" t="s">
        <v>135</v>
      </c>
      <c r="R1208" t="s">
        <v>180</v>
      </c>
      <c r="S1208" t="s">
        <v>57</v>
      </c>
      <c r="T1208" t="s">
        <v>57</v>
      </c>
      <c r="U1208" t="s">
        <v>57</v>
      </c>
      <c r="V1208" t="s">
        <v>57</v>
      </c>
      <c r="W1208" t="s">
        <v>57</v>
      </c>
      <c r="X1208" t="s">
        <v>57</v>
      </c>
      <c r="Y1208" t="s">
        <v>57</v>
      </c>
      <c r="Z1208" t="s">
        <v>57</v>
      </c>
      <c r="AA1208" t="s">
        <v>122</v>
      </c>
      <c r="AB1208" t="s">
        <v>61</v>
      </c>
      <c r="AC1208" t="s">
        <v>65</v>
      </c>
      <c r="AD1208">
        <v>89.84999999999999</v>
      </c>
      <c r="AE1208">
        <v>6562.9</v>
      </c>
      <c r="AF1208">
        <v>12.55</v>
      </c>
      <c r="AG1208">
        <v>0</v>
      </c>
      <c r="AH1208">
        <v>1941.12</v>
      </c>
      <c r="AI1208">
        <v>8491.469999999999</v>
      </c>
      <c r="AJ1208" t="s">
        <v>66</v>
      </c>
      <c r="AM1208">
        <v>0</v>
      </c>
      <c r="AN1208">
        <v>1</v>
      </c>
      <c r="AO1208">
        <v>0</v>
      </c>
      <c r="AP1208" t="s">
        <v>123</v>
      </c>
      <c r="AQ1208" t="s">
        <v>78</v>
      </c>
      <c r="AR1208" t="s">
        <v>93</v>
      </c>
      <c r="AS1208">
        <v>8</v>
      </c>
      <c r="AT1208">
        <v>25771</v>
      </c>
      <c r="AU1208">
        <v>1</v>
      </c>
      <c r="AV1208">
        <v>0</v>
      </c>
      <c r="AW1208">
        <v>1</v>
      </c>
      <c r="AX1208">
        <v>0</v>
      </c>
      <c r="AY1208">
        <v>6</v>
      </c>
      <c r="AZ1208" t="s">
        <v>125</v>
      </c>
      <c r="BA1208">
        <v>1</v>
      </c>
      <c r="BB1208" t="s">
        <v>71</v>
      </c>
      <c r="BC1208">
        <v>4</v>
      </c>
    </row>
    <row r="1209" spans="1:55">
      <c r="A1209" t="s">
        <v>3006</v>
      </c>
      <c r="B1209" t="s">
        <v>56</v>
      </c>
      <c r="C1209">
        <v>43</v>
      </c>
      <c r="D1209" t="s">
        <v>57</v>
      </c>
      <c r="E1209">
        <v>1</v>
      </c>
      <c r="F1209" t="s">
        <v>2882</v>
      </c>
      <c r="G1209">
        <v>93907</v>
      </c>
      <c r="H1209">
        <v>36.77462</v>
      </c>
      <c r="I1209">
        <v>-121.664714</v>
      </c>
      <c r="J1209">
        <v>1</v>
      </c>
      <c r="K1209">
        <v>34</v>
      </c>
      <c r="L1209" t="s">
        <v>216</v>
      </c>
      <c r="M1209" t="s">
        <v>57</v>
      </c>
      <c r="N1209" t="s">
        <v>2734</v>
      </c>
      <c r="O1209" t="s">
        <v>61</v>
      </c>
      <c r="P1209" t="s">
        <v>61</v>
      </c>
      <c r="Q1209" t="s">
        <v>143</v>
      </c>
      <c r="R1209" t="s">
        <v>143</v>
      </c>
      <c r="S1209" t="s">
        <v>143</v>
      </c>
      <c r="T1209" t="s">
        <v>143</v>
      </c>
      <c r="U1209" t="s">
        <v>143</v>
      </c>
      <c r="V1209" t="s">
        <v>143</v>
      </c>
      <c r="W1209" t="s">
        <v>143</v>
      </c>
      <c r="X1209" t="s">
        <v>143</v>
      </c>
      <c r="Y1209" t="s">
        <v>143</v>
      </c>
      <c r="Z1209" t="s">
        <v>143</v>
      </c>
      <c r="AA1209" t="s">
        <v>64</v>
      </c>
      <c r="AB1209" t="s">
        <v>57</v>
      </c>
      <c r="AC1209" t="s">
        <v>87</v>
      </c>
      <c r="AD1209">
        <v>20.1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66</v>
      </c>
      <c r="AM1209">
        <v>0</v>
      </c>
      <c r="AN1209">
        <v>1</v>
      </c>
      <c r="AO1209">
        <v>0</v>
      </c>
      <c r="AP1209" t="s">
        <v>164</v>
      </c>
      <c r="AQ1209" t="s">
        <v>78</v>
      </c>
      <c r="AR1209" t="s">
        <v>182</v>
      </c>
      <c r="AT1209">
        <v>22292</v>
      </c>
      <c r="AU1209">
        <v>1</v>
      </c>
      <c r="AV1209">
        <v>0</v>
      </c>
      <c r="AW1209">
        <v>1</v>
      </c>
      <c r="AX1209">
        <v>0</v>
      </c>
      <c r="AY1209">
        <v>4</v>
      </c>
      <c r="AZ1209" t="s">
        <v>165</v>
      </c>
      <c r="BA1209">
        <v>0</v>
      </c>
      <c r="BB1209" t="s">
        <v>71</v>
      </c>
      <c r="BC1209">
        <v>4</v>
      </c>
    </row>
    <row r="1210" spans="1:55">
      <c r="A1210" t="s">
        <v>3007</v>
      </c>
      <c r="B1210" t="s">
        <v>73</v>
      </c>
      <c r="C1210">
        <v>19</v>
      </c>
      <c r="D1210" t="s">
        <v>61</v>
      </c>
      <c r="E1210">
        <v>0</v>
      </c>
      <c r="F1210" t="s">
        <v>1946</v>
      </c>
      <c r="G1210">
        <v>95713</v>
      </c>
      <c r="H1210">
        <v>39.084645</v>
      </c>
      <c r="I1210">
        <v>-120.894014</v>
      </c>
      <c r="J1210">
        <v>0</v>
      </c>
      <c r="K1210">
        <v>2</v>
      </c>
      <c r="L1210" t="s">
        <v>83</v>
      </c>
      <c r="M1210" t="s">
        <v>61</v>
      </c>
      <c r="N1210" t="s">
        <v>143</v>
      </c>
      <c r="O1210" t="s">
        <v>143</v>
      </c>
      <c r="P1210" t="s">
        <v>57</v>
      </c>
      <c r="Q1210" t="s">
        <v>135</v>
      </c>
      <c r="R1210" t="s">
        <v>147</v>
      </c>
      <c r="S1210" t="s">
        <v>61</v>
      </c>
      <c r="T1210" t="s">
        <v>61</v>
      </c>
      <c r="U1210" t="s">
        <v>61</v>
      </c>
      <c r="V1210" t="s">
        <v>61</v>
      </c>
      <c r="W1210" t="s">
        <v>61</v>
      </c>
      <c r="X1210" t="s">
        <v>61</v>
      </c>
      <c r="Y1210" t="s">
        <v>61</v>
      </c>
      <c r="Z1210" t="s">
        <v>57</v>
      </c>
      <c r="AA1210" t="s">
        <v>77</v>
      </c>
      <c r="AB1210" t="s">
        <v>61</v>
      </c>
      <c r="AC1210" t="s">
        <v>307</v>
      </c>
      <c r="AD1210">
        <v>24.3</v>
      </c>
      <c r="AE1210">
        <v>38.45</v>
      </c>
      <c r="AF1210">
        <v>0</v>
      </c>
      <c r="AG1210">
        <v>0</v>
      </c>
      <c r="AH1210">
        <v>0</v>
      </c>
      <c r="AI1210">
        <v>38.45</v>
      </c>
      <c r="AJ1210" t="s">
        <v>170</v>
      </c>
      <c r="AM1210">
        <v>0</v>
      </c>
      <c r="AN1210">
        <v>0</v>
      </c>
      <c r="AO1210">
        <v>0</v>
      </c>
      <c r="AP1210" t="s">
        <v>91</v>
      </c>
      <c r="AQ1210" t="s">
        <v>116</v>
      </c>
      <c r="AR1210" t="s">
        <v>182</v>
      </c>
      <c r="AS1210">
        <v>1</v>
      </c>
      <c r="AT1210">
        <v>8525</v>
      </c>
      <c r="AU1210">
        <v>0</v>
      </c>
      <c r="AX1210">
        <v>0</v>
      </c>
      <c r="AY1210">
        <v>1</v>
      </c>
      <c r="AZ1210" t="s">
        <v>94</v>
      </c>
      <c r="BA1210">
        <v>8</v>
      </c>
      <c r="BB1210" t="s">
        <v>95</v>
      </c>
      <c r="BC1210">
        <v>1</v>
      </c>
    </row>
    <row r="1211" spans="1:55">
      <c r="A1211" t="s">
        <v>3008</v>
      </c>
      <c r="B1211" t="s">
        <v>56</v>
      </c>
      <c r="C1211">
        <v>73</v>
      </c>
      <c r="D1211" t="s">
        <v>57</v>
      </c>
      <c r="E1211">
        <v>0</v>
      </c>
      <c r="F1211" t="s">
        <v>262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119</v>
      </c>
      <c r="M1211" t="s">
        <v>57</v>
      </c>
      <c r="N1211" t="s">
        <v>3009</v>
      </c>
      <c r="O1211" t="s">
        <v>57</v>
      </c>
      <c r="P1211" t="s">
        <v>57</v>
      </c>
      <c r="Q1211" t="s">
        <v>85</v>
      </c>
      <c r="R1211" t="s">
        <v>254</v>
      </c>
      <c r="S1211" t="s">
        <v>57</v>
      </c>
      <c r="T1211" t="s">
        <v>57</v>
      </c>
      <c r="U1211" t="s">
        <v>57</v>
      </c>
      <c r="V1211" t="s">
        <v>57</v>
      </c>
      <c r="W1211" t="s">
        <v>57</v>
      </c>
      <c r="X1211" t="s">
        <v>57</v>
      </c>
      <c r="Y1211" t="s">
        <v>61</v>
      </c>
      <c r="Z1211" t="s">
        <v>57</v>
      </c>
      <c r="AA1211" t="s">
        <v>122</v>
      </c>
      <c r="AB1211" t="s">
        <v>57</v>
      </c>
      <c r="AC1211" t="s">
        <v>87</v>
      </c>
      <c r="AD1211">
        <v>114.65</v>
      </c>
      <c r="AE1211">
        <v>8333.950000000001</v>
      </c>
      <c r="AF1211">
        <v>0</v>
      </c>
      <c r="AG1211">
        <v>0</v>
      </c>
      <c r="AH1211">
        <v>330.48</v>
      </c>
      <c r="AI1211">
        <v>8664.43</v>
      </c>
      <c r="AJ1211" t="s">
        <v>66</v>
      </c>
      <c r="AM1211">
        <v>0</v>
      </c>
      <c r="AN1211">
        <v>1</v>
      </c>
      <c r="AO1211">
        <v>0</v>
      </c>
      <c r="AP1211" t="s">
        <v>123</v>
      </c>
      <c r="AQ1211" t="s">
        <v>104</v>
      </c>
      <c r="AR1211" t="s">
        <v>105</v>
      </c>
      <c r="AS1211">
        <v>7</v>
      </c>
      <c r="AT1211">
        <v>7023</v>
      </c>
      <c r="AU1211">
        <v>1</v>
      </c>
      <c r="AV1211">
        <v>0</v>
      </c>
      <c r="AW1211">
        <v>1</v>
      </c>
      <c r="AX1211">
        <v>0</v>
      </c>
      <c r="AY1211">
        <v>6</v>
      </c>
      <c r="AZ1211" t="s">
        <v>125</v>
      </c>
      <c r="BA1211">
        <v>3</v>
      </c>
      <c r="BB1211" t="s">
        <v>126</v>
      </c>
      <c r="BC1211">
        <v>3</v>
      </c>
    </row>
    <row r="1212" spans="1:55">
      <c r="A1212" t="s">
        <v>3010</v>
      </c>
      <c r="B1212" t="s">
        <v>56</v>
      </c>
      <c r="C1212">
        <v>63</v>
      </c>
      <c r="D1212" t="s">
        <v>61</v>
      </c>
      <c r="E1212">
        <v>0</v>
      </c>
      <c r="F1212" t="s">
        <v>1788</v>
      </c>
      <c r="G1212">
        <v>95688</v>
      </c>
      <c r="H1212">
        <v>38.419088</v>
      </c>
      <c r="I1212">
        <v>-122.024568</v>
      </c>
      <c r="J1212">
        <v>0</v>
      </c>
      <c r="K1212">
        <v>10</v>
      </c>
      <c r="L1212" t="s">
        <v>59</v>
      </c>
      <c r="M1212" t="s">
        <v>57</v>
      </c>
      <c r="N1212" t="s">
        <v>1657</v>
      </c>
      <c r="O1212" t="s">
        <v>61</v>
      </c>
      <c r="P1212" t="s">
        <v>61</v>
      </c>
      <c r="Q1212" t="s">
        <v>143</v>
      </c>
      <c r="R1212" t="s">
        <v>143</v>
      </c>
      <c r="S1212" t="s">
        <v>143</v>
      </c>
      <c r="T1212" t="s">
        <v>143</v>
      </c>
      <c r="U1212" t="s">
        <v>143</v>
      </c>
      <c r="V1212" t="s">
        <v>143</v>
      </c>
      <c r="W1212" t="s">
        <v>143</v>
      </c>
      <c r="X1212" t="s">
        <v>143</v>
      </c>
      <c r="Y1212" t="s">
        <v>143</v>
      </c>
      <c r="Z1212" t="s">
        <v>143</v>
      </c>
      <c r="AA1212" t="s">
        <v>77</v>
      </c>
      <c r="AB1212" t="s">
        <v>57</v>
      </c>
      <c r="AC1212" t="s">
        <v>307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66</v>
      </c>
      <c r="AM1212">
        <v>0</v>
      </c>
      <c r="AN1212">
        <v>1</v>
      </c>
      <c r="AO1212">
        <v>0</v>
      </c>
      <c r="AP1212" t="s">
        <v>67</v>
      </c>
      <c r="AQ1212" t="s">
        <v>124</v>
      </c>
      <c r="AR1212" t="s">
        <v>182</v>
      </c>
      <c r="AT1212">
        <v>32564</v>
      </c>
      <c r="AU1212">
        <v>1</v>
      </c>
      <c r="AV1212">
        <v>0</v>
      </c>
      <c r="AW1212">
        <v>1</v>
      </c>
      <c r="AX1212">
        <v>0</v>
      </c>
      <c r="AY1212">
        <v>2</v>
      </c>
      <c r="AZ1212" t="s">
        <v>70</v>
      </c>
      <c r="BA1212">
        <v>5</v>
      </c>
      <c r="BB1212" t="s">
        <v>80</v>
      </c>
      <c r="BC1212">
        <v>2</v>
      </c>
    </row>
    <row r="1213" spans="1:55">
      <c r="A1213" t="s">
        <v>3011</v>
      </c>
      <c r="B1213" t="s">
        <v>73</v>
      </c>
      <c r="C1213">
        <v>31</v>
      </c>
      <c r="D1213" t="s">
        <v>57</v>
      </c>
      <c r="E1213">
        <v>0</v>
      </c>
      <c r="F1213" t="s">
        <v>2229</v>
      </c>
      <c r="G1213">
        <v>92544</v>
      </c>
      <c r="H1213">
        <v>33.644585</v>
      </c>
      <c r="I1213">
        <v>-116.871544</v>
      </c>
      <c r="J1213">
        <v>3</v>
      </c>
      <c r="K1213">
        <v>51</v>
      </c>
      <c r="L1213" t="s">
        <v>129</v>
      </c>
      <c r="M1213" t="s">
        <v>57</v>
      </c>
      <c r="N1213" t="s">
        <v>3012</v>
      </c>
      <c r="O1213" t="s">
        <v>57</v>
      </c>
      <c r="P1213" t="s">
        <v>57</v>
      </c>
      <c r="Q1213" t="s">
        <v>85</v>
      </c>
      <c r="R1213" t="s">
        <v>136</v>
      </c>
      <c r="S1213" t="s">
        <v>61</v>
      </c>
      <c r="T1213" t="s">
        <v>57</v>
      </c>
      <c r="U1213" t="s">
        <v>57</v>
      </c>
      <c r="V1213" t="s">
        <v>61</v>
      </c>
      <c r="W1213" t="s">
        <v>57</v>
      </c>
      <c r="X1213" t="s">
        <v>57</v>
      </c>
      <c r="Y1213" t="s">
        <v>57</v>
      </c>
      <c r="Z1213" t="s">
        <v>61</v>
      </c>
      <c r="AA1213" t="s">
        <v>64</v>
      </c>
      <c r="AB1213" t="s">
        <v>57</v>
      </c>
      <c r="AC1213" t="s">
        <v>87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66</v>
      </c>
      <c r="AM1213">
        <v>0</v>
      </c>
      <c r="AN1213">
        <v>1</v>
      </c>
      <c r="AO1213">
        <v>0</v>
      </c>
      <c r="AP1213" t="s">
        <v>123</v>
      </c>
      <c r="AQ1213" t="s">
        <v>68</v>
      </c>
      <c r="AR1213" t="s">
        <v>105</v>
      </c>
      <c r="AS1213">
        <v>5</v>
      </c>
      <c r="AT1213">
        <v>39264</v>
      </c>
      <c r="AU1213">
        <v>1</v>
      </c>
      <c r="AV1213">
        <v>0</v>
      </c>
      <c r="AW1213">
        <v>1</v>
      </c>
      <c r="AX1213">
        <v>0</v>
      </c>
      <c r="AY1213">
        <v>6</v>
      </c>
      <c r="AZ1213" t="s">
        <v>125</v>
      </c>
      <c r="BA1213">
        <v>3</v>
      </c>
      <c r="BB1213" t="s">
        <v>126</v>
      </c>
      <c r="BC1213">
        <v>3</v>
      </c>
    </row>
    <row r="1214" spans="1:55">
      <c r="A1214" t="s">
        <v>3013</v>
      </c>
      <c r="B1214" t="s">
        <v>73</v>
      </c>
      <c r="C1214">
        <v>64</v>
      </c>
      <c r="D1214" t="s">
        <v>57</v>
      </c>
      <c r="E1214">
        <v>2</v>
      </c>
      <c r="F1214" t="s">
        <v>387</v>
      </c>
      <c r="G1214">
        <v>90403</v>
      </c>
      <c r="H1214">
        <v>34.031529</v>
      </c>
      <c r="I1214">
        <v>-118.491156</v>
      </c>
      <c r="J1214">
        <v>6</v>
      </c>
      <c r="K1214">
        <v>28</v>
      </c>
      <c r="L1214" t="s">
        <v>59</v>
      </c>
      <c r="M1214" t="s">
        <v>57</v>
      </c>
      <c r="N1214" t="s">
        <v>1793</v>
      </c>
      <c r="O1214" t="s">
        <v>61</v>
      </c>
      <c r="P1214" t="s">
        <v>57</v>
      </c>
      <c r="Q1214" t="s">
        <v>85</v>
      </c>
      <c r="R1214" t="s">
        <v>160</v>
      </c>
      <c r="S1214" t="s">
        <v>61</v>
      </c>
      <c r="T1214" t="s">
        <v>61</v>
      </c>
      <c r="U1214" t="s">
        <v>57</v>
      </c>
      <c r="V1214" t="s">
        <v>61</v>
      </c>
      <c r="W1214" t="s">
        <v>57</v>
      </c>
      <c r="X1214" t="s">
        <v>61</v>
      </c>
      <c r="Y1214" t="s">
        <v>61</v>
      </c>
      <c r="Z1214" t="s">
        <v>57</v>
      </c>
      <c r="AA1214" t="s">
        <v>77</v>
      </c>
      <c r="AB1214" t="s">
        <v>61</v>
      </c>
      <c r="AC1214" t="s">
        <v>87</v>
      </c>
      <c r="AD1214">
        <v>85.45</v>
      </c>
      <c r="AE1214">
        <v>2289.9</v>
      </c>
      <c r="AF1214">
        <v>0</v>
      </c>
      <c r="AG1214">
        <v>0</v>
      </c>
      <c r="AH1214">
        <v>89.04000000000001</v>
      </c>
      <c r="AI1214">
        <v>2378.94</v>
      </c>
      <c r="AJ1214" t="s">
        <v>66</v>
      </c>
      <c r="AM1214">
        <v>0</v>
      </c>
      <c r="AN1214">
        <v>1</v>
      </c>
      <c r="AO1214">
        <v>0</v>
      </c>
      <c r="AP1214" t="s">
        <v>164</v>
      </c>
      <c r="AQ1214" t="s">
        <v>124</v>
      </c>
      <c r="AR1214" t="s">
        <v>93</v>
      </c>
      <c r="AS1214">
        <v>3</v>
      </c>
      <c r="AT1214">
        <v>23559</v>
      </c>
      <c r="AU1214">
        <v>1</v>
      </c>
      <c r="AV1214">
        <v>0</v>
      </c>
      <c r="AW1214">
        <v>1</v>
      </c>
      <c r="AX1214">
        <v>0</v>
      </c>
      <c r="AY1214">
        <v>4</v>
      </c>
      <c r="AZ1214" t="s">
        <v>165</v>
      </c>
      <c r="BA1214">
        <v>5</v>
      </c>
      <c r="BB1214" t="s">
        <v>80</v>
      </c>
      <c r="BC1214">
        <v>2</v>
      </c>
    </row>
    <row r="1215" spans="1:55">
      <c r="A1215" t="s">
        <v>3014</v>
      </c>
      <c r="B1215" t="s">
        <v>56</v>
      </c>
      <c r="C1215">
        <v>23</v>
      </c>
      <c r="D1215" t="s">
        <v>61</v>
      </c>
      <c r="E1215">
        <v>0</v>
      </c>
      <c r="F1215" t="s">
        <v>1630</v>
      </c>
      <c r="G1215">
        <v>94518</v>
      </c>
      <c r="H1215">
        <v>37.950248</v>
      </c>
      <c r="I1215">
        <v>-122.022455</v>
      </c>
      <c r="J1215">
        <v>0</v>
      </c>
      <c r="K1215">
        <v>13</v>
      </c>
      <c r="L1215" t="s">
        <v>59</v>
      </c>
      <c r="M1215" t="s">
        <v>57</v>
      </c>
      <c r="N1215" t="s">
        <v>3015</v>
      </c>
      <c r="O1215" t="s">
        <v>61</v>
      </c>
      <c r="P1215" t="s">
        <v>61</v>
      </c>
      <c r="Q1215" t="s">
        <v>143</v>
      </c>
      <c r="R1215" t="s">
        <v>143</v>
      </c>
      <c r="S1215" t="s">
        <v>143</v>
      </c>
      <c r="T1215" t="s">
        <v>143</v>
      </c>
      <c r="U1215" t="s">
        <v>143</v>
      </c>
      <c r="V1215" t="s">
        <v>143</v>
      </c>
      <c r="W1215" t="s">
        <v>143</v>
      </c>
      <c r="X1215" t="s">
        <v>143</v>
      </c>
      <c r="Y1215" t="s">
        <v>143</v>
      </c>
      <c r="Z1215" t="s">
        <v>143</v>
      </c>
      <c r="AA1215" t="s">
        <v>122</v>
      </c>
      <c r="AB1215" t="s">
        <v>57</v>
      </c>
      <c r="AC1215" t="s">
        <v>65</v>
      </c>
      <c r="AD1215">
        <v>20.4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66</v>
      </c>
      <c r="AM1215">
        <v>0</v>
      </c>
      <c r="AN1215">
        <v>1</v>
      </c>
      <c r="AO1215">
        <v>0</v>
      </c>
      <c r="AP1215" t="s">
        <v>103</v>
      </c>
      <c r="AQ1215" t="s">
        <v>116</v>
      </c>
      <c r="AR1215" t="s">
        <v>182</v>
      </c>
      <c r="AT1215">
        <v>27394</v>
      </c>
      <c r="AU1215">
        <v>1</v>
      </c>
      <c r="AV1215">
        <v>0</v>
      </c>
      <c r="AW1215">
        <v>1</v>
      </c>
      <c r="AX1215">
        <v>0</v>
      </c>
      <c r="AY1215">
        <v>3</v>
      </c>
      <c r="AZ1215" t="s">
        <v>106</v>
      </c>
      <c r="BA1215">
        <v>2</v>
      </c>
      <c r="BB1215" t="s">
        <v>126</v>
      </c>
      <c r="BC1215">
        <v>3</v>
      </c>
    </row>
    <row r="1216" spans="1:55">
      <c r="A1216" t="s">
        <v>3016</v>
      </c>
      <c r="B1216" t="s">
        <v>56</v>
      </c>
      <c r="C1216">
        <v>28</v>
      </c>
      <c r="D1216" t="s">
        <v>61</v>
      </c>
      <c r="E1216">
        <v>2</v>
      </c>
      <c r="F1216" t="s">
        <v>1983</v>
      </c>
      <c r="G1216">
        <v>95623</v>
      </c>
      <c r="H1216">
        <v>38.63153</v>
      </c>
      <c r="I1216">
        <v>-120.842609</v>
      </c>
      <c r="J1216">
        <v>0</v>
      </c>
      <c r="K1216">
        <v>2</v>
      </c>
      <c r="L1216" t="s">
        <v>83</v>
      </c>
      <c r="M1216" t="s">
        <v>57</v>
      </c>
      <c r="N1216" t="s">
        <v>3017</v>
      </c>
      <c r="O1216" t="s">
        <v>61</v>
      </c>
      <c r="P1216" t="s">
        <v>57</v>
      </c>
      <c r="Q1216" t="s">
        <v>62</v>
      </c>
      <c r="R1216" t="s">
        <v>189</v>
      </c>
      <c r="S1216" t="s">
        <v>57</v>
      </c>
      <c r="T1216" t="s">
        <v>61</v>
      </c>
      <c r="U1216" t="s">
        <v>61</v>
      </c>
      <c r="V1216" t="s">
        <v>61</v>
      </c>
      <c r="W1216" t="s">
        <v>61</v>
      </c>
      <c r="X1216" t="s">
        <v>57</v>
      </c>
      <c r="Y1216" t="s">
        <v>57</v>
      </c>
      <c r="Z1216" t="s">
        <v>57</v>
      </c>
      <c r="AA1216" t="s">
        <v>77</v>
      </c>
      <c r="AB1216" t="s">
        <v>57</v>
      </c>
      <c r="AC1216" t="s">
        <v>65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170</v>
      </c>
      <c r="AM1216">
        <v>0</v>
      </c>
      <c r="AN1216">
        <v>0</v>
      </c>
      <c r="AO1216">
        <v>0</v>
      </c>
      <c r="AP1216" t="s">
        <v>91</v>
      </c>
      <c r="AQ1216" t="s">
        <v>116</v>
      </c>
      <c r="AR1216" t="s">
        <v>69</v>
      </c>
      <c r="AS1216">
        <v>4</v>
      </c>
      <c r="AT1216">
        <v>4097</v>
      </c>
      <c r="AU1216">
        <v>0</v>
      </c>
      <c r="AX1216">
        <v>0</v>
      </c>
      <c r="AY1216">
        <v>1</v>
      </c>
      <c r="AZ1216" t="s">
        <v>94</v>
      </c>
      <c r="BA1216">
        <v>7</v>
      </c>
      <c r="BB1216" t="s">
        <v>95</v>
      </c>
      <c r="BC1216">
        <v>1</v>
      </c>
    </row>
    <row r="1217" spans="1:55">
      <c r="A1217" t="s">
        <v>3018</v>
      </c>
      <c r="B1217" t="s">
        <v>56</v>
      </c>
      <c r="C1217">
        <v>80</v>
      </c>
      <c r="D1217" t="s">
        <v>61</v>
      </c>
      <c r="E1217">
        <v>0</v>
      </c>
      <c r="F1217" t="s">
        <v>262</v>
      </c>
      <c r="G1217">
        <v>95110</v>
      </c>
      <c r="H1217">
        <v>37.34667</v>
      </c>
      <c r="I1217">
        <v>-121.910019</v>
      </c>
      <c r="J1217">
        <v>0</v>
      </c>
      <c r="K1217">
        <v>17</v>
      </c>
      <c r="L1217" t="s">
        <v>98</v>
      </c>
      <c r="M1217" t="s">
        <v>57</v>
      </c>
      <c r="N1217" t="s">
        <v>3019</v>
      </c>
      <c r="O1217" t="s">
        <v>61</v>
      </c>
      <c r="P1217" t="s">
        <v>57</v>
      </c>
      <c r="Q1217" t="s">
        <v>85</v>
      </c>
      <c r="R1217" t="s">
        <v>313</v>
      </c>
      <c r="S1217" t="s">
        <v>61</v>
      </c>
      <c r="T1217" t="s">
        <v>57</v>
      </c>
      <c r="U1217" t="s">
        <v>57</v>
      </c>
      <c r="V1217" t="s">
        <v>61</v>
      </c>
      <c r="W1217" t="s">
        <v>57</v>
      </c>
      <c r="X1217" t="s">
        <v>61</v>
      </c>
      <c r="Y1217" t="s">
        <v>61</v>
      </c>
      <c r="Z1217" t="s">
        <v>57</v>
      </c>
      <c r="AA1217" t="s">
        <v>77</v>
      </c>
      <c r="AB1217" t="s">
        <v>57</v>
      </c>
      <c r="AC1217" t="s">
        <v>87</v>
      </c>
      <c r="AD1217">
        <v>89.15000000000001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88</v>
      </c>
      <c r="AK1217" t="s">
        <v>101</v>
      </c>
      <c r="AL1217" t="s">
        <v>690</v>
      </c>
      <c r="AM1217">
        <v>1</v>
      </c>
      <c r="AN1217">
        <v>0</v>
      </c>
      <c r="AO1217">
        <v>0</v>
      </c>
      <c r="AP1217" t="s">
        <v>103</v>
      </c>
      <c r="AQ1217" t="s">
        <v>104</v>
      </c>
      <c r="AR1217" t="s">
        <v>93</v>
      </c>
      <c r="AS1217">
        <v>4</v>
      </c>
      <c r="AT1217">
        <v>18197</v>
      </c>
      <c r="AU1217">
        <v>1</v>
      </c>
      <c r="AV1217">
        <v>1</v>
      </c>
      <c r="AW1217">
        <v>0</v>
      </c>
      <c r="AX1217">
        <v>89.15000000000001</v>
      </c>
      <c r="AY1217">
        <v>3</v>
      </c>
      <c r="AZ1217" t="s">
        <v>106</v>
      </c>
      <c r="BA1217">
        <v>7</v>
      </c>
      <c r="BB1217" t="s">
        <v>95</v>
      </c>
      <c r="BC1217">
        <v>1</v>
      </c>
    </row>
    <row r="1218" spans="1:55">
      <c r="A1218" t="s">
        <v>3020</v>
      </c>
      <c r="B1218" t="s">
        <v>56</v>
      </c>
      <c r="C1218">
        <v>22</v>
      </c>
      <c r="D1218" t="s">
        <v>61</v>
      </c>
      <c r="E1218">
        <v>0</v>
      </c>
      <c r="F1218" t="s">
        <v>3021</v>
      </c>
      <c r="G1218">
        <v>93212</v>
      </c>
      <c r="H1218">
        <v>36.04533</v>
      </c>
      <c r="I1218">
        <v>-119.532424</v>
      </c>
      <c r="J1218">
        <v>0</v>
      </c>
      <c r="K1218">
        <v>1</v>
      </c>
      <c r="L1218" t="s">
        <v>83</v>
      </c>
      <c r="M1218" t="s">
        <v>57</v>
      </c>
      <c r="N1218" t="s">
        <v>3022</v>
      </c>
      <c r="O1218" t="s">
        <v>61</v>
      </c>
      <c r="P1218" t="s">
        <v>57</v>
      </c>
      <c r="Q1218" t="s">
        <v>62</v>
      </c>
      <c r="R1218" t="s">
        <v>189</v>
      </c>
      <c r="S1218" t="s">
        <v>57</v>
      </c>
      <c r="T1218" t="s">
        <v>61</v>
      </c>
      <c r="U1218" t="s">
        <v>61</v>
      </c>
      <c r="V1218" t="s">
        <v>61</v>
      </c>
      <c r="W1218" t="s">
        <v>61</v>
      </c>
      <c r="X1218" t="s">
        <v>61</v>
      </c>
      <c r="Y1218" t="s">
        <v>61</v>
      </c>
      <c r="Z1218" t="s">
        <v>57</v>
      </c>
      <c r="AA1218" t="s">
        <v>77</v>
      </c>
      <c r="AB1218" t="s">
        <v>57</v>
      </c>
      <c r="AC1218" t="s">
        <v>65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88</v>
      </c>
      <c r="AK1218" t="s">
        <v>101</v>
      </c>
      <c r="AL1218" t="s">
        <v>2938</v>
      </c>
      <c r="AM1218">
        <v>1</v>
      </c>
      <c r="AN1218">
        <v>0</v>
      </c>
      <c r="AO1218">
        <v>0</v>
      </c>
      <c r="AP1218" t="s">
        <v>91</v>
      </c>
      <c r="AQ1218" t="s">
        <v>116</v>
      </c>
      <c r="AR1218" t="s">
        <v>137</v>
      </c>
      <c r="AS1218">
        <v>2</v>
      </c>
      <c r="AT1218">
        <v>23506</v>
      </c>
      <c r="AU1218">
        <v>1</v>
      </c>
      <c r="AV1218">
        <v>1</v>
      </c>
      <c r="AW1218">
        <v>0</v>
      </c>
      <c r="AX1218">
        <v>48.6</v>
      </c>
      <c r="AY1218">
        <v>1</v>
      </c>
      <c r="AZ1218" t="s">
        <v>94</v>
      </c>
      <c r="BA1218">
        <v>8</v>
      </c>
      <c r="BB1218" t="s">
        <v>95</v>
      </c>
      <c r="BC1218">
        <v>1</v>
      </c>
    </row>
    <row r="1219" spans="1:55">
      <c r="A1219" t="s">
        <v>3023</v>
      </c>
      <c r="B1219" t="s">
        <v>73</v>
      </c>
      <c r="C1219">
        <v>22</v>
      </c>
      <c r="D1219" t="s">
        <v>57</v>
      </c>
      <c r="E1219">
        <v>2</v>
      </c>
      <c r="F1219" t="s">
        <v>3024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98</v>
      </c>
      <c r="M1219" t="s">
        <v>57</v>
      </c>
      <c r="N1219" t="s">
        <v>3025</v>
      </c>
      <c r="O1219" t="s">
        <v>57</v>
      </c>
      <c r="P1219" t="s">
        <v>57</v>
      </c>
      <c r="Q1219" t="s">
        <v>135</v>
      </c>
      <c r="R1219" t="s">
        <v>147</v>
      </c>
      <c r="S1219" t="s">
        <v>61</v>
      </c>
      <c r="T1219" t="s">
        <v>61</v>
      </c>
      <c r="U1219" t="s">
        <v>57</v>
      </c>
      <c r="V1219" t="s">
        <v>57</v>
      </c>
      <c r="W1219" t="s">
        <v>61</v>
      </c>
      <c r="X1219" t="s">
        <v>61</v>
      </c>
      <c r="Y1219" t="s">
        <v>61</v>
      </c>
      <c r="Z1219" t="s">
        <v>57</v>
      </c>
      <c r="AA1219" t="s">
        <v>77</v>
      </c>
      <c r="AB1219" t="s">
        <v>57</v>
      </c>
      <c r="AC1219" t="s">
        <v>87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1199.85</v>
      </c>
      <c r="AJ1219" t="s">
        <v>66</v>
      </c>
      <c r="AM1219">
        <v>0</v>
      </c>
      <c r="AN1219">
        <v>1</v>
      </c>
      <c r="AO1219">
        <v>0</v>
      </c>
      <c r="AP1219" t="s">
        <v>103</v>
      </c>
      <c r="AQ1219" t="s">
        <v>116</v>
      </c>
      <c r="AR1219" t="s">
        <v>69</v>
      </c>
      <c r="AS1219">
        <v>3</v>
      </c>
      <c r="AT1219">
        <v>1162</v>
      </c>
      <c r="AU1219">
        <v>1</v>
      </c>
      <c r="AV1219">
        <v>0</v>
      </c>
      <c r="AW1219">
        <v>1</v>
      </c>
      <c r="AX1219">
        <v>0</v>
      </c>
      <c r="AY1219">
        <v>3</v>
      </c>
      <c r="AZ1219" t="s">
        <v>106</v>
      </c>
      <c r="BA1219">
        <v>3</v>
      </c>
      <c r="BB1219" t="s">
        <v>126</v>
      </c>
      <c r="BC1219">
        <v>3</v>
      </c>
    </row>
    <row r="1220" spans="1:55">
      <c r="A1220" t="s">
        <v>3026</v>
      </c>
      <c r="B1220" t="s">
        <v>56</v>
      </c>
      <c r="C1220">
        <v>33</v>
      </c>
      <c r="D1220" t="s">
        <v>61</v>
      </c>
      <c r="E1220">
        <v>0</v>
      </c>
      <c r="F1220" t="s">
        <v>1845</v>
      </c>
      <c r="G1220">
        <v>95629</v>
      </c>
      <c r="H1220">
        <v>38.513484</v>
      </c>
      <c r="I1220">
        <v>-120.704613</v>
      </c>
      <c r="J1220">
        <v>0</v>
      </c>
      <c r="K1220">
        <v>2</v>
      </c>
      <c r="L1220" t="s">
        <v>83</v>
      </c>
      <c r="M1220" t="s">
        <v>57</v>
      </c>
      <c r="N1220" t="s">
        <v>560</v>
      </c>
      <c r="O1220" t="s">
        <v>61</v>
      </c>
      <c r="P1220" t="s">
        <v>61</v>
      </c>
      <c r="Q1220" t="s">
        <v>143</v>
      </c>
      <c r="R1220" t="s">
        <v>143</v>
      </c>
      <c r="S1220" t="s">
        <v>143</v>
      </c>
      <c r="T1220" t="s">
        <v>143</v>
      </c>
      <c r="U1220" t="s">
        <v>143</v>
      </c>
      <c r="V1220" t="s">
        <v>143</v>
      </c>
      <c r="W1220" t="s">
        <v>143</v>
      </c>
      <c r="X1220" t="s">
        <v>143</v>
      </c>
      <c r="Y1220" t="s">
        <v>143</v>
      </c>
      <c r="Z1220" t="s">
        <v>143</v>
      </c>
      <c r="AA1220" t="s">
        <v>77</v>
      </c>
      <c r="AB1220" t="s">
        <v>61</v>
      </c>
      <c r="AC1220" t="s">
        <v>65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170</v>
      </c>
      <c r="AM1220">
        <v>0</v>
      </c>
      <c r="AN1220">
        <v>0</v>
      </c>
      <c r="AO1220">
        <v>0</v>
      </c>
      <c r="AP1220" t="s">
        <v>91</v>
      </c>
      <c r="AQ1220" t="s">
        <v>68</v>
      </c>
      <c r="AR1220" t="s">
        <v>182</v>
      </c>
      <c r="AT1220">
        <v>850</v>
      </c>
      <c r="AU1220">
        <v>0</v>
      </c>
      <c r="AX1220">
        <v>0</v>
      </c>
      <c r="AY1220">
        <v>1</v>
      </c>
      <c r="AZ1220" t="s">
        <v>94</v>
      </c>
      <c r="BA1220">
        <v>8</v>
      </c>
      <c r="BB1220" t="s">
        <v>95</v>
      </c>
      <c r="BC1220">
        <v>1</v>
      </c>
    </row>
    <row r="1221" spans="1:55">
      <c r="A1221" t="s">
        <v>3027</v>
      </c>
      <c r="B1221" t="s">
        <v>56</v>
      </c>
      <c r="C1221">
        <v>59</v>
      </c>
      <c r="D1221" t="s">
        <v>61</v>
      </c>
      <c r="E1221">
        <v>0</v>
      </c>
      <c r="F1221" t="s">
        <v>387</v>
      </c>
      <c r="G1221">
        <v>90402</v>
      </c>
      <c r="H1221">
        <v>34.035849</v>
      </c>
      <c r="I1221">
        <v>-118.503508</v>
      </c>
      <c r="J1221">
        <v>0</v>
      </c>
      <c r="K1221">
        <v>12</v>
      </c>
      <c r="L1221" t="s">
        <v>98</v>
      </c>
      <c r="M1221" t="s">
        <v>57</v>
      </c>
      <c r="N1221" t="s">
        <v>3028</v>
      </c>
      <c r="O1221" t="s">
        <v>61</v>
      </c>
      <c r="P1221" t="s">
        <v>57</v>
      </c>
      <c r="Q1221" t="s">
        <v>135</v>
      </c>
      <c r="R1221" t="s">
        <v>364</v>
      </c>
      <c r="S1221" t="s">
        <v>61</v>
      </c>
      <c r="T1221" t="s">
        <v>57</v>
      </c>
      <c r="U1221" t="s">
        <v>61</v>
      </c>
      <c r="V1221" t="s">
        <v>57</v>
      </c>
      <c r="W1221" t="s">
        <v>61</v>
      </c>
      <c r="X1221" t="s">
        <v>61</v>
      </c>
      <c r="Y1221" t="s">
        <v>61</v>
      </c>
      <c r="Z1221" t="s">
        <v>61</v>
      </c>
      <c r="AA1221" t="s">
        <v>77</v>
      </c>
      <c r="AB1221" t="s">
        <v>57</v>
      </c>
      <c r="AC1221" t="s">
        <v>87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66</v>
      </c>
      <c r="AM1221">
        <v>0</v>
      </c>
      <c r="AN1221">
        <v>1</v>
      </c>
      <c r="AO1221">
        <v>0</v>
      </c>
      <c r="AP1221" t="s">
        <v>67</v>
      </c>
      <c r="AQ1221" t="s">
        <v>92</v>
      </c>
      <c r="AR1221" t="s">
        <v>69</v>
      </c>
      <c r="AS1221">
        <v>2</v>
      </c>
      <c r="AT1221">
        <v>11509</v>
      </c>
      <c r="AU1221">
        <v>1</v>
      </c>
      <c r="AV1221">
        <v>0</v>
      </c>
      <c r="AW1221">
        <v>1</v>
      </c>
      <c r="AX1221">
        <v>0</v>
      </c>
      <c r="AY1221">
        <v>2</v>
      </c>
      <c r="AZ1221" t="s">
        <v>70</v>
      </c>
      <c r="BA1221">
        <v>5</v>
      </c>
      <c r="BB1221" t="s">
        <v>80</v>
      </c>
      <c r="BC1221">
        <v>2</v>
      </c>
    </row>
    <row r="1222" spans="1:55">
      <c r="A1222" t="s">
        <v>3029</v>
      </c>
      <c r="B1222" t="s">
        <v>56</v>
      </c>
      <c r="C1222">
        <v>56</v>
      </c>
      <c r="D1222" t="s">
        <v>61</v>
      </c>
      <c r="E1222">
        <v>1</v>
      </c>
      <c r="F1222" t="s">
        <v>844</v>
      </c>
      <c r="G1222">
        <v>92660</v>
      </c>
      <c r="H1222">
        <v>33.634626</v>
      </c>
      <c r="I1222">
        <v>-117.874882</v>
      </c>
      <c r="J1222">
        <v>0</v>
      </c>
      <c r="K1222">
        <v>5</v>
      </c>
      <c r="L1222" t="s">
        <v>59</v>
      </c>
      <c r="M1222" t="s">
        <v>57</v>
      </c>
      <c r="N1222" t="s">
        <v>2736</v>
      </c>
      <c r="O1222" t="s">
        <v>61</v>
      </c>
      <c r="P1222" t="s">
        <v>57</v>
      </c>
      <c r="Q1222" t="s">
        <v>135</v>
      </c>
      <c r="R1222" t="s">
        <v>121</v>
      </c>
      <c r="S1222" t="s">
        <v>61</v>
      </c>
      <c r="T1222" t="s">
        <v>61</v>
      </c>
      <c r="U1222" t="s">
        <v>61</v>
      </c>
      <c r="V1222" t="s">
        <v>61</v>
      </c>
      <c r="W1222" t="s">
        <v>61</v>
      </c>
      <c r="X1222" t="s">
        <v>61</v>
      </c>
      <c r="Y1222" t="s">
        <v>61</v>
      </c>
      <c r="Z1222" t="s">
        <v>57</v>
      </c>
      <c r="AA1222" t="s">
        <v>77</v>
      </c>
      <c r="AB1222" t="s">
        <v>61</v>
      </c>
      <c r="AC1222" t="s">
        <v>307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88</v>
      </c>
      <c r="AK1222" t="s">
        <v>89</v>
      </c>
      <c r="AL1222" t="s">
        <v>90</v>
      </c>
      <c r="AM1222">
        <v>1</v>
      </c>
      <c r="AN1222">
        <v>0</v>
      </c>
      <c r="AO1222">
        <v>0</v>
      </c>
      <c r="AP1222" t="s">
        <v>91</v>
      </c>
      <c r="AQ1222" t="s">
        <v>92</v>
      </c>
      <c r="AR1222" t="s">
        <v>137</v>
      </c>
      <c r="AS1222">
        <v>1</v>
      </c>
      <c r="AT1222">
        <v>28687</v>
      </c>
      <c r="AU1222">
        <v>1</v>
      </c>
      <c r="AV1222">
        <v>1</v>
      </c>
      <c r="AW1222">
        <v>0</v>
      </c>
      <c r="AX1222">
        <v>46</v>
      </c>
      <c r="AY1222">
        <v>1</v>
      </c>
      <c r="AZ1222" t="s">
        <v>94</v>
      </c>
      <c r="BA1222">
        <v>7</v>
      </c>
      <c r="BB1222" t="s">
        <v>95</v>
      </c>
      <c r="BC1222">
        <v>1</v>
      </c>
    </row>
    <row r="1223" spans="1:55">
      <c r="A1223" t="s">
        <v>3030</v>
      </c>
      <c r="B1223" t="s">
        <v>73</v>
      </c>
      <c r="C1223">
        <v>63</v>
      </c>
      <c r="D1223" t="s">
        <v>57</v>
      </c>
      <c r="E1223">
        <v>0</v>
      </c>
      <c r="F1223" t="s">
        <v>1788</v>
      </c>
      <c r="G1223">
        <v>95687</v>
      </c>
      <c r="H1223">
        <v>38.333133</v>
      </c>
      <c r="I1223">
        <v>-121.920151</v>
      </c>
      <c r="J1223">
        <v>7</v>
      </c>
      <c r="K1223">
        <v>51</v>
      </c>
      <c r="L1223" t="s">
        <v>129</v>
      </c>
      <c r="M1223" t="s">
        <v>57</v>
      </c>
      <c r="N1223" t="s">
        <v>845</v>
      </c>
      <c r="O1223" t="s">
        <v>57</v>
      </c>
      <c r="P1223" t="s">
        <v>57</v>
      </c>
      <c r="Q1223" t="s">
        <v>85</v>
      </c>
      <c r="R1223" t="s">
        <v>382</v>
      </c>
      <c r="S1223" t="s">
        <v>57</v>
      </c>
      <c r="T1223" t="s">
        <v>57</v>
      </c>
      <c r="U1223" t="s">
        <v>61</v>
      </c>
      <c r="V1223" t="s">
        <v>61</v>
      </c>
      <c r="W1223" t="s">
        <v>61</v>
      </c>
      <c r="X1223" t="s">
        <v>57</v>
      </c>
      <c r="Y1223" t="s">
        <v>57</v>
      </c>
      <c r="Z1223" t="s">
        <v>57</v>
      </c>
      <c r="AA1223" t="s">
        <v>64</v>
      </c>
      <c r="AB1223" t="s">
        <v>57</v>
      </c>
      <c r="AC1223" t="s">
        <v>65</v>
      </c>
      <c r="AD1223">
        <v>96.40000000000001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66</v>
      </c>
      <c r="AM1223">
        <v>0</v>
      </c>
      <c r="AN1223">
        <v>1</v>
      </c>
      <c r="AO1223">
        <v>0</v>
      </c>
      <c r="AP1223" t="s">
        <v>123</v>
      </c>
      <c r="AQ1223" t="s">
        <v>124</v>
      </c>
      <c r="AR1223" t="s">
        <v>105</v>
      </c>
      <c r="AS1223">
        <v>5</v>
      </c>
      <c r="AT1223">
        <v>63157</v>
      </c>
      <c r="AU1223">
        <v>1</v>
      </c>
      <c r="AV1223">
        <v>0</v>
      </c>
      <c r="AW1223">
        <v>1</v>
      </c>
      <c r="AX1223">
        <v>0</v>
      </c>
      <c r="AY1223">
        <v>6</v>
      </c>
      <c r="AZ1223" t="s">
        <v>125</v>
      </c>
      <c r="BA1223">
        <v>3</v>
      </c>
      <c r="BB1223" t="s">
        <v>126</v>
      </c>
      <c r="BC1223">
        <v>3</v>
      </c>
    </row>
    <row r="1224" spans="1:55">
      <c r="A1224" t="s">
        <v>3031</v>
      </c>
      <c r="B1224" t="s">
        <v>73</v>
      </c>
      <c r="C1224">
        <v>31</v>
      </c>
      <c r="D1224" t="s">
        <v>57</v>
      </c>
      <c r="E1224">
        <v>1</v>
      </c>
      <c r="F1224" t="s">
        <v>262</v>
      </c>
      <c r="G1224">
        <v>95113</v>
      </c>
      <c r="H1224">
        <v>37.333851</v>
      </c>
      <c r="I1224">
        <v>-121.891147</v>
      </c>
      <c r="J1224">
        <v>4</v>
      </c>
      <c r="K1224">
        <v>30</v>
      </c>
      <c r="L1224" t="s">
        <v>216</v>
      </c>
      <c r="M1224" t="s">
        <v>57</v>
      </c>
      <c r="N1224" t="s">
        <v>2114</v>
      </c>
      <c r="O1224" t="s">
        <v>57</v>
      </c>
      <c r="P1224" t="s">
        <v>57</v>
      </c>
      <c r="Q1224" t="s">
        <v>62</v>
      </c>
      <c r="R1224" t="s">
        <v>156</v>
      </c>
      <c r="S1224" t="s">
        <v>57</v>
      </c>
      <c r="T1224" t="s">
        <v>57</v>
      </c>
      <c r="U1224" t="s">
        <v>57</v>
      </c>
      <c r="V1224" t="s">
        <v>57</v>
      </c>
      <c r="W1224" t="s">
        <v>61</v>
      </c>
      <c r="X1224" t="s">
        <v>61</v>
      </c>
      <c r="Y1224" t="s">
        <v>61</v>
      </c>
      <c r="Z1224" t="s">
        <v>57</v>
      </c>
      <c r="AA1224" t="s">
        <v>77</v>
      </c>
      <c r="AB1224" t="s">
        <v>61</v>
      </c>
      <c r="AC1224" t="s">
        <v>87</v>
      </c>
      <c r="AD1224">
        <v>67.59999999999999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66</v>
      </c>
      <c r="AM1224">
        <v>0</v>
      </c>
      <c r="AN1224">
        <v>1</v>
      </c>
      <c r="AO1224">
        <v>0</v>
      </c>
      <c r="AP1224" t="s">
        <v>164</v>
      </c>
      <c r="AQ1224" t="s">
        <v>68</v>
      </c>
      <c r="AR1224" t="s">
        <v>69</v>
      </c>
      <c r="AS1224">
        <v>5</v>
      </c>
      <c r="AT1224">
        <v>561</v>
      </c>
      <c r="AU1224">
        <v>1</v>
      </c>
      <c r="AV1224">
        <v>0</v>
      </c>
      <c r="AW1224">
        <v>1</v>
      </c>
      <c r="AX1224">
        <v>0</v>
      </c>
      <c r="AY1224">
        <v>4</v>
      </c>
      <c r="AZ1224" t="s">
        <v>165</v>
      </c>
      <c r="BA1224">
        <v>3</v>
      </c>
      <c r="BB1224" t="s">
        <v>126</v>
      </c>
      <c r="BC1224">
        <v>3</v>
      </c>
    </row>
    <row r="1225" spans="1:55">
      <c r="A1225" t="s">
        <v>3032</v>
      </c>
      <c r="B1225" t="s">
        <v>56</v>
      </c>
      <c r="C1225">
        <v>47</v>
      </c>
      <c r="D1225" t="s">
        <v>57</v>
      </c>
      <c r="E1225">
        <v>0</v>
      </c>
      <c r="F1225" t="s">
        <v>757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59</v>
      </c>
      <c r="M1225" t="s">
        <v>57</v>
      </c>
      <c r="N1225" t="s">
        <v>3033</v>
      </c>
      <c r="O1225" t="s">
        <v>61</v>
      </c>
      <c r="P1225" t="s">
        <v>61</v>
      </c>
      <c r="Q1225" t="s">
        <v>143</v>
      </c>
      <c r="R1225" t="s">
        <v>143</v>
      </c>
      <c r="S1225" t="s">
        <v>143</v>
      </c>
      <c r="T1225" t="s">
        <v>143</v>
      </c>
      <c r="U1225" t="s">
        <v>143</v>
      </c>
      <c r="V1225" t="s">
        <v>143</v>
      </c>
      <c r="W1225" t="s">
        <v>143</v>
      </c>
      <c r="X1225" t="s">
        <v>143</v>
      </c>
      <c r="Y1225" t="s">
        <v>143</v>
      </c>
      <c r="Z1225" t="s">
        <v>143</v>
      </c>
      <c r="AA1225" t="s">
        <v>64</v>
      </c>
      <c r="AB1225" t="s">
        <v>61</v>
      </c>
      <c r="AC1225" t="s">
        <v>87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66</v>
      </c>
      <c r="AM1225">
        <v>0</v>
      </c>
      <c r="AN1225">
        <v>1</v>
      </c>
      <c r="AO1225">
        <v>0</v>
      </c>
      <c r="AP1225" t="s">
        <v>123</v>
      </c>
      <c r="AQ1225" t="s">
        <v>78</v>
      </c>
      <c r="AR1225" t="s">
        <v>182</v>
      </c>
      <c r="AT1225">
        <v>23172</v>
      </c>
      <c r="AU1225">
        <v>1</v>
      </c>
      <c r="AV1225">
        <v>0</v>
      </c>
      <c r="AW1225">
        <v>1</v>
      </c>
      <c r="AX1225">
        <v>0</v>
      </c>
      <c r="AY1225">
        <v>6</v>
      </c>
      <c r="AZ1225" t="s">
        <v>125</v>
      </c>
      <c r="BA1225">
        <v>1</v>
      </c>
      <c r="BB1225" t="s">
        <v>71</v>
      </c>
      <c r="BC1225">
        <v>4</v>
      </c>
    </row>
    <row r="1226" spans="1:55">
      <c r="A1226" t="s">
        <v>3034</v>
      </c>
      <c r="B1226" t="s">
        <v>56</v>
      </c>
      <c r="C1226">
        <v>59</v>
      </c>
      <c r="D1226" t="s">
        <v>57</v>
      </c>
      <c r="E1226">
        <v>0</v>
      </c>
      <c r="F1226" t="s">
        <v>3035</v>
      </c>
      <c r="G1226">
        <v>93461</v>
      </c>
      <c r="H1226">
        <v>35.634488</v>
      </c>
      <c r="I1226">
        <v>-120.293534</v>
      </c>
      <c r="J1226">
        <v>4</v>
      </c>
      <c r="K1226">
        <v>72</v>
      </c>
      <c r="L1226" t="s">
        <v>59</v>
      </c>
      <c r="M1226" t="s">
        <v>57</v>
      </c>
      <c r="N1226" t="s">
        <v>3036</v>
      </c>
      <c r="O1226" t="s">
        <v>57</v>
      </c>
      <c r="P1226" t="s">
        <v>57</v>
      </c>
      <c r="Q1226" t="s">
        <v>85</v>
      </c>
      <c r="R1226" t="s">
        <v>254</v>
      </c>
      <c r="S1226" t="s">
        <v>57</v>
      </c>
      <c r="T1226" t="s">
        <v>61</v>
      </c>
      <c r="U1226" t="s">
        <v>61</v>
      </c>
      <c r="V1226" t="s">
        <v>61</v>
      </c>
      <c r="W1226" t="s">
        <v>61</v>
      </c>
      <c r="X1226" t="s">
        <v>61</v>
      </c>
      <c r="Y1226" t="s">
        <v>61</v>
      </c>
      <c r="Z1226" t="s">
        <v>61</v>
      </c>
      <c r="AA1226" t="s">
        <v>122</v>
      </c>
      <c r="AB1226" t="s">
        <v>61</v>
      </c>
      <c r="AC1226" t="s">
        <v>87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66</v>
      </c>
      <c r="AM1226">
        <v>0</v>
      </c>
      <c r="AN1226">
        <v>1</v>
      </c>
      <c r="AO1226">
        <v>0</v>
      </c>
      <c r="AP1226" t="s">
        <v>123</v>
      </c>
      <c r="AQ1226" t="s">
        <v>92</v>
      </c>
      <c r="AR1226" t="s">
        <v>93</v>
      </c>
      <c r="AS1226">
        <v>1</v>
      </c>
      <c r="AT1226">
        <v>1255</v>
      </c>
      <c r="AU1226">
        <v>1</v>
      </c>
      <c r="AV1226">
        <v>0</v>
      </c>
      <c r="AW1226">
        <v>1</v>
      </c>
      <c r="AX1226">
        <v>0</v>
      </c>
      <c r="AY1226">
        <v>6</v>
      </c>
      <c r="AZ1226" t="s">
        <v>125</v>
      </c>
      <c r="BA1226">
        <v>3</v>
      </c>
      <c r="BB1226" t="s">
        <v>126</v>
      </c>
      <c r="BC1226">
        <v>3</v>
      </c>
    </row>
    <row r="1227" spans="1:55">
      <c r="A1227" t="s">
        <v>3037</v>
      </c>
      <c r="B1227" t="s">
        <v>56</v>
      </c>
      <c r="C1227">
        <v>63</v>
      </c>
      <c r="D1227" t="s">
        <v>61</v>
      </c>
      <c r="E1227">
        <v>0</v>
      </c>
      <c r="F1227" t="s">
        <v>3038</v>
      </c>
      <c r="G1227">
        <v>92354</v>
      </c>
      <c r="H1227">
        <v>34.049315</v>
      </c>
      <c r="I1227">
        <v>-117.255974</v>
      </c>
      <c r="J1227">
        <v>0</v>
      </c>
      <c r="K1227">
        <v>5</v>
      </c>
      <c r="L1227" t="s">
        <v>59</v>
      </c>
      <c r="M1227" t="s">
        <v>57</v>
      </c>
      <c r="N1227" t="s">
        <v>3039</v>
      </c>
      <c r="O1227" t="s">
        <v>57</v>
      </c>
      <c r="P1227" t="s">
        <v>61</v>
      </c>
      <c r="Q1227" t="s">
        <v>143</v>
      </c>
      <c r="R1227" t="s">
        <v>143</v>
      </c>
      <c r="S1227" t="s">
        <v>143</v>
      </c>
      <c r="T1227" t="s">
        <v>143</v>
      </c>
      <c r="U1227" t="s">
        <v>143</v>
      </c>
      <c r="V1227" t="s">
        <v>143</v>
      </c>
      <c r="W1227" t="s">
        <v>143</v>
      </c>
      <c r="X1227" t="s">
        <v>143</v>
      </c>
      <c r="Y1227" t="s">
        <v>143</v>
      </c>
      <c r="Z1227" t="s">
        <v>143</v>
      </c>
      <c r="AA1227" t="s">
        <v>77</v>
      </c>
      <c r="AB1227" t="s">
        <v>61</v>
      </c>
      <c r="AC1227" t="s">
        <v>65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</v>
      </c>
      <c r="AJ1227" t="s">
        <v>66</v>
      </c>
      <c r="AM1227">
        <v>0</v>
      </c>
      <c r="AN1227">
        <v>1</v>
      </c>
      <c r="AO1227">
        <v>0</v>
      </c>
      <c r="AP1227" t="s">
        <v>91</v>
      </c>
      <c r="AQ1227" t="s">
        <v>124</v>
      </c>
      <c r="AR1227" t="s">
        <v>182</v>
      </c>
      <c r="AT1227">
        <v>18068</v>
      </c>
      <c r="AU1227">
        <v>1</v>
      </c>
      <c r="AV1227">
        <v>0</v>
      </c>
      <c r="AW1227">
        <v>1</v>
      </c>
      <c r="AX1227">
        <v>0</v>
      </c>
      <c r="AY1227">
        <v>1</v>
      </c>
      <c r="AZ1227" t="s">
        <v>94</v>
      </c>
      <c r="BA1227">
        <v>8</v>
      </c>
      <c r="BB1227" t="s">
        <v>95</v>
      </c>
      <c r="BC1227">
        <v>1</v>
      </c>
    </row>
    <row r="1228" spans="1:55">
      <c r="A1228" t="s">
        <v>3040</v>
      </c>
      <c r="B1228" t="s">
        <v>73</v>
      </c>
      <c r="C1228">
        <v>53</v>
      </c>
      <c r="D1228" t="s">
        <v>57</v>
      </c>
      <c r="E1228">
        <v>3</v>
      </c>
      <c r="F1228" t="s">
        <v>2789</v>
      </c>
      <c r="G1228">
        <v>95974</v>
      </c>
      <c r="H1228">
        <v>39.495768</v>
      </c>
      <c r="I1228">
        <v>-121.747472</v>
      </c>
      <c r="J1228">
        <v>3</v>
      </c>
      <c r="K1228">
        <v>72</v>
      </c>
      <c r="L1228" t="s">
        <v>59</v>
      </c>
      <c r="M1228" t="s">
        <v>61</v>
      </c>
      <c r="N1228" t="s">
        <v>143</v>
      </c>
      <c r="O1228" t="s">
        <v>143</v>
      </c>
      <c r="P1228" t="s">
        <v>57</v>
      </c>
      <c r="Q1228" t="s">
        <v>135</v>
      </c>
      <c r="R1228" t="s">
        <v>289</v>
      </c>
      <c r="S1228" t="s">
        <v>57</v>
      </c>
      <c r="T1228" t="s">
        <v>61</v>
      </c>
      <c r="U1228" t="s">
        <v>57</v>
      </c>
      <c r="V1228" t="s">
        <v>57</v>
      </c>
      <c r="W1228" t="s">
        <v>57</v>
      </c>
      <c r="X1228" t="s">
        <v>61</v>
      </c>
      <c r="Y1228" t="s">
        <v>61</v>
      </c>
      <c r="Z1228" t="s">
        <v>57</v>
      </c>
      <c r="AA1228" t="s">
        <v>122</v>
      </c>
      <c r="AB1228" t="s">
        <v>61</v>
      </c>
      <c r="AC1228" t="s">
        <v>307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66</v>
      </c>
      <c r="AM1228">
        <v>0</v>
      </c>
      <c r="AN1228">
        <v>1</v>
      </c>
      <c r="AO1228">
        <v>0</v>
      </c>
      <c r="AP1228" t="s">
        <v>123</v>
      </c>
      <c r="AQ1228" t="s">
        <v>92</v>
      </c>
      <c r="AR1228" t="s">
        <v>137</v>
      </c>
      <c r="AS1228">
        <v>5</v>
      </c>
      <c r="AT1228">
        <v>74</v>
      </c>
      <c r="AU1228">
        <v>1</v>
      </c>
      <c r="AV1228">
        <v>0</v>
      </c>
      <c r="AW1228">
        <v>1</v>
      </c>
      <c r="AX1228">
        <v>0</v>
      </c>
      <c r="AY1228">
        <v>6</v>
      </c>
      <c r="AZ1228" t="s">
        <v>125</v>
      </c>
      <c r="BA1228">
        <v>0</v>
      </c>
      <c r="BB1228" t="s">
        <v>71</v>
      </c>
      <c r="BC1228">
        <v>4</v>
      </c>
    </row>
    <row r="1229" spans="1:55">
      <c r="A1229" t="s">
        <v>3041</v>
      </c>
      <c r="B1229" t="s">
        <v>73</v>
      </c>
      <c r="C1229">
        <v>34</v>
      </c>
      <c r="D1229" t="s">
        <v>61</v>
      </c>
      <c r="E1229">
        <v>0</v>
      </c>
      <c r="F1229" t="s">
        <v>2009</v>
      </c>
      <c r="G1229">
        <v>92333</v>
      </c>
      <c r="H1229">
        <v>34.274846</v>
      </c>
      <c r="I1229">
        <v>-116.937581</v>
      </c>
      <c r="J1229">
        <v>0</v>
      </c>
      <c r="K1229">
        <v>1</v>
      </c>
      <c r="L1229" t="s">
        <v>59</v>
      </c>
      <c r="M1229" t="s">
        <v>61</v>
      </c>
      <c r="N1229" t="s">
        <v>143</v>
      </c>
      <c r="O1229" t="s">
        <v>143</v>
      </c>
      <c r="P1229" t="s">
        <v>57</v>
      </c>
      <c r="Q1229" t="s">
        <v>135</v>
      </c>
      <c r="R1229" t="s">
        <v>169</v>
      </c>
      <c r="S1229" t="s">
        <v>61</v>
      </c>
      <c r="T1229" t="s">
        <v>61</v>
      </c>
      <c r="U1229" t="s">
        <v>61</v>
      </c>
      <c r="V1229" t="s">
        <v>57</v>
      </c>
      <c r="W1229" t="s">
        <v>61</v>
      </c>
      <c r="X1229" t="s">
        <v>61</v>
      </c>
      <c r="Y1229" t="s">
        <v>61</v>
      </c>
      <c r="Z1229" t="s">
        <v>57</v>
      </c>
      <c r="AA1229" t="s">
        <v>77</v>
      </c>
      <c r="AB1229" t="s">
        <v>61</v>
      </c>
      <c r="AC1229" t="s">
        <v>65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170</v>
      </c>
      <c r="AM1229">
        <v>0</v>
      </c>
      <c r="AN1229">
        <v>0</v>
      </c>
      <c r="AO1229">
        <v>0</v>
      </c>
      <c r="AP1229" t="s">
        <v>91</v>
      </c>
      <c r="AQ1229" t="s">
        <v>68</v>
      </c>
      <c r="AR1229" t="s">
        <v>182</v>
      </c>
      <c r="AS1229">
        <v>2</v>
      </c>
      <c r="AT1229">
        <v>414</v>
      </c>
      <c r="AU1229">
        <v>0</v>
      </c>
      <c r="AX1229">
        <v>0</v>
      </c>
      <c r="AY1229">
        <v>1</v>
      </c>
      <c r="AZ1229" t="s">
        <v>94</v>
      </c>
      <c r="BA1229">
        <v>8</v>
      </c>
      <c r="BB1229" t="s">
        <v>95</v>
      </c>
      <c r="BC1229">
        <v>1</v>
      </c>
    </row>
    <row r="1230" spans="1:55">
      <c r="A1230" t="s">
        <v>3042</v>
      </c>
      <c r="B1230" t="s">
        <v>56</v>
      </c>
      <c r="C1230">
        <v>31</v>
      </c>
      <c r="D1230" t="s">
        <v>61</v>
      </c>
      <c r="E1230">
        <v>0</v>
      </c>
      <c r="F1230" t="s">
        <v>2206</v>
      </c>
      <c r="G1230">
        <v>93660</v>
      </c>
      <c r="H1230">
        <v>36.600193</v>
      </c>
      <c r="I1230">
        <v>-120.153393</v>
      </c>
      <c r="J1230">
        <v>0</v>
      </c>
      <c r="K1230">
        <v>27</v>
      </c>
      <c r="L1230" t="s">
        <v>216</v>
      </c>
      <c r="M1230" t="s">
        <v>57</v>
      </c>
      <c r="N1230" t="s">
        <v>3043</v>
      </c>
      <c r="O1230" t="s">
        <v>61</v>
      </c>
      <c r="P1230" t="s">
        <v>57</v>
      </c>
      <c r="Q1230" t="s">
        <v>85</v>
      </c>
      <c r="R1230" t="s">
        <v>275</v>
      </c>
      <c r="S1230" t="s">
        <v>61</v>
      </c>
      <c r="T1230" t="s">
        <v>61</v>
      </c>
      <c r="U1230" t="s">
        <v>57</v>
      </c>
      <c r="V1230" t="s">
        <v>57</v>
      </c>
      <c r="W1230" t="s">
        <v>61</v>
      </c>
      <c r="X1230" t="s">
        <v>57</v>
      </c>
      <c r="Y1230" t="s">
        <v>57</v>
      </c>
      <c r="Z1230" t="s">
        <v>57</v>
      </c>
      <c r="AA1230" t="s">
        <v>77</v>
      </c>
      <c r="AB1230" t="s">
        <v>57</v>
      </c>
      <c r="AC1230" t="s">
        <v>87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66</v>
      </c>
      <c r="AM1230">
        <v>0</v>
      </c>
      <c r="AN1230">
        <v>1</v>
      </c>
      <c r="AO1230">
        <v>0</v>
      </c>
      <c r="AP1230" t="s">
        <v>164</v>
      </c>
      <c r="AQ1230" t="s">
        <v>68</v>
      </c>
      <c r="AR1230" t="s">
        <v>93</v>
      </c>
      <c r="AS1230">
        <v>5</v>
      </c>
      <c r="AT1230">
        <v>4318</v>
      </c>
      <c r="AU1230">
        <v>1</v>
      </c>
      <c r="AV1230">
        <v>0</v>
      </c>
      <c r="AW1230">
        <v>1</v>
      </c>
      <c r="AX1230">
        <v>0</v>
      </c>
      <c r="AY1230">
        <v>4</v>
      </c>
      <c r="AZ1230" t="s">
        <v>165</v>
      </c>
      <c r="BA1230">
        <v>7</v>
      </c>
      <c r="BB1230" t="s">
        <v>95</v>
      </c>
      <c r="BC1230">
        <v>1</v>
      </c>
    </row>
    <row r="1231" spans="1:55">
      <c r="A1231" t="s">
        <v>3044</v>
      </c>
      <c r="B1231" t="s">
        <v>56</v>
      </c>
      <c r="C1231">
        <v>59</v>
      </c>
      <c r="D1231" t="s">
        <v>57</v>
      </c>
      <c r="E1231">
        <v>3</v>
      </c>
      <c r="F1231" t="s">
        <v>878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59</v>
      </c>
      <c r="M1231" t="s">
        <v>57</v>
      </c>
      <c r="N1231" t="s">
        <v>3045</v>
      </c>
      <c r="O1231" t="s">
        <v>57</v>
      </c>
      <c r="P1231" t="s">
        <v>61</v>
      </c>
      <c r="Q1231" t="s">
        <v>143</v>
      </c>
      <c r="R1231" t="s">
        <v>143</v>
      </c>
      <c r="S1231" t="s">
        <v>143</v>
      </c>
      <c r="T1231" t="s">
        <v>143</v>
      </c>
      <c r="U1231" t="s">
        <v>143</v>
      </c>
      <c r="V1231" t="s">
        <v>143</v>
      </c>
      <c r="W1231" t="s">
        <v>143</v>
      </c>
      <c r="X1231" t="s">
        <v>143</v>
      </c>
      <c r="Y1231" t="s">
        <v>143</v>
      </c>
      <c r="Z1231" t="s">
        <v>143</v>
      </c>
      <c r="AA1231" t="s">
        <v>122</v>
      </c>
      <c r="AB1231" t="s">
        <v>57</v>
      </c>
      <c r="AC1231" t="s">
        <v>87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66</v>
      </c>
      <c r="AM1231">
        <v>0</v>
      </c>
      <c r="AN1231">
        <v>1</v>
      </c>
      <c r="AO1231">
        <v>0</v>
      </c>
      <c r="AP1231" t="s">
        <v>123</v>
      </c>
      <c r="AQ1231" t="s">
        <v>92</v>
      </c>
      <c r="AR1231" t="s">
        <v>182</v>
      </c>
      <c r="AT1231">
        <v>494</v>
      </c>
      <c r="AU1231">
        <v>1</v>
      </c>
      <c r="AV1231">
        <v>0</v>
      </c>
      <c r="AW1231">
        <v>1</v>
      </c>
      <c r="AX1231">
        <v>0</v>
      </c>
      <c r="AY1231">
        <v>6</v>
      </c>
      <c r="AZ1231" t="s">
        <v>125</v>
      </c>
      <c r="BA1231">
        <v>0</v>
      </c>
      <c r="BB1231" t="s">
        <v>71</v>
      </c>
      <c r="BC1231">
        <v>4</v>
      </c>
    </row>
    <row r="1232" spans="1:55">
      <c r="A1232" t="s">
        <v>3046</v>
      </c>
      <c r="B1232" t="s">
        <v>73</v>
      </c>
      <c r="C1232">
        <v>27</v>
      </c>
      <c r="D1232" t="s">
        <v>61</v>
      </c>
      <c r="E1232">
        <v>0</v>
      </c>
      <c r="F1232" t="s">
        <v>1429</v>
      </c>
      <c r="G1232">
        <v>93638</v>
      </c>
      <c r="H1232">
        <v>37.004068</v>
      </c>
      <c r="I1232">
        <v>-119.930027</v>
      </c>
      <c r="J1232">
        <v>0</v>
      </c>
      <c r="K1232">
        <v>1</v>
      </c>
      <c r="L1232" t="s">
        <v>83</v>
      </c>
      <c r="M1232" t="s">
        <v>57</v>
      </c>
      <c r="N1232" t="s">
        <v>3047</v>
      </c>
      <c r="O1232" t="s">
        <v>61</v>
      </c>
      <c r="P1232" t="s">
        <v>57</v>
      </c>
      <c r="Q1232" t="s">
        <v>85</v>
      </c>
      <c r="R1232" t="s">
        <v>322</v>
      </c>
      <c r="S1232" t="s">
        <v>61</v>
      </c>
      <c r="T1232" t="s">
        <v>61</v>
      </c>
      <c r="U1232" t="s">
        <v>61</v>
      </c>
      <c r="V1232" t="s">
        <v>61</v>
      </c>
      <c r="W1232" t="s">
        <v>61</v>
      </c>
      <c r="X1232" t="s">
        <v>61</v>
      </c>
      <c r="Y1232" t="s">
        <v>57</v>
      </c>
      <c r="Z1232" t="s">
        <v>57</v>
      </c>
      <c r="AA1232" t="s">
        <v>77</v>
      </c>
      <c r="AB1232" t="s">
        <v>57</v>
      </c>
      <c r="AC1232" t="s">
        <v>87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88</v>
      </c>
      <c r="AK1232" t="s">
        <v>205</v>
      </c>
      <c r="AL1232" t="s">
        <v>329</v>
      </c>
      <c r="AM1232">
        <v>1</v>
      </c>
      <c r="AN1232">
        <v>0</v>
      </c>
      <c r="AO1232">
        <v>0</v>
      </c>
      <c r="AP1232" t="s">
        <v>91</v>
      </c>
      <c r="AQ1232" t="s">
        <v>116</v>
      </c>
      <c r="AR1232" t="s">
        <v>69</v>
      </c>
      <c r="AS1232">
        <v>2</v>
      </c>
      <c r="AT1232">
        <v>49247</v>
      </c>
      <c r="AU1232">
        <v>1</v>
      </c>
      <c r="AV1232">
        <v>1</v>
      </c>
      <c r="AW1232">
        <v>0</v>
      </c>
      <c r="AX1232">
        <v>69.55</v>
      </c>
      <c r="AY1232">
        <v>1</v>
      </c>
      <c r="AZ1232" t="s">
        <v>94</v>
      </c>
      <c r="BA1232">
        <v>10</v>
      </c>
      <c r="BB1232" t="s">
        <v>95</v>
      </c>
      <c r="BC1232">
        <v>1</v>
      </c>
    </row>
    <row r="1233" spans="1:55">
      <c r="A1233" t="s">
        <v>3048</v>
      </c>
      <c r="B1233" t="s">
        <v>73</v>
      </c>
      <c r="C1233">
        <v>35</v>
      </c>
      <c r="D1233" t="s">
        <v>61</v>
      </c>
      <c r="E1233">
        <v>0</v>
      </c>
      <c r="F1233" t="s">
        <v>340</v>
      </c>
      <c r="G1233">
        <v>93563</v>
      </c>
      <c r="H1233">
        <v>34.39583</v>
      </c>
      <c r="I1233">
        <v>-117.734568</v>
      </c>
      <c r="J1233">
        <v>0</v>
      </c>
      <c r="K1233">
        <v>30</v>
      </c>
      <c r="L1233" t="s">
        <v>216</v>
      </c>
      <c r="M1233" t="s">
        <v>57</v>
      </c>
      <c r="N1233" t="s">
        <v>3049</v>
      </c>
      <c r="O1233" t="s">
        <v>61</v>
      </c>
      <c r="P1233" t="s">
        <v>57</v>
      </c>
      <c r="Q1233" t="s">
        <v>62</v>
      </c>
      <c r="R1233" t="s">
        <v>586</v>
      </c>
      <c r="S1233" t="s">
        <v>57</v>
      </c>
      <c r="T1233" t="s">
        <v>61</v>
      </c>
      <c r="U1233" t="s">
        <v>57</v>
      </c>
      <c r="V1233" t="s">
        <v>61</v>
      </c>
      <c r="W1233" t="s">
        <v>61</v>
      </c>
      <c r="X1233" t="s">
        <v>61</v>
      </c>
      <c r="Y1233" t="s">
        <v>61</v>
      </c>
      <c r="Z1233" t="s">
        <v>57</v>
      </c>
      <c r="AA1233" t="s">
        <v>122</v>
      </c>
      <c r="AB1233" t="s">
        <v>57</v>
      </c>
      <c r="AC1233" t="s">
        <v>307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66</v>
      </c>
      <c r="AM1233">
        <v>0</v>
      </c>
      <c r="AN1233">
        <v>1</v>
      </c>
      <c r="AO1233">
        <v>0</v>
      </c>
      <c r="AP1233" t="s">
        <v>164</v>
      </c>
      <c r="AQ1233" t="s">
        <v>68</v>
      </c>
      <c r="AR1233" t="s">
        <v>69</v>
      </c>
      <c r="AS1233">
        <v>3</v>
      </c>
      <c r="AT1233">
        <v>413</v>
      </c>
      <c r="AU1233">
        <v>1</v>
      </c>
      <c r="AV1233">
        <v>0</v>
      </c>
      <c r="AW1233">
        <v>1</v>
      </c>
      <c r="AX1233">
        <v>0</v>
      </c>
      <c r="AY1233">
        <v>4</v>
      </c>
      <c r="AZ1233" t="s">
        <v>165</v>
      </c>
      <c r="BA1233">
        <v>2</v>
      </c>
      <c r="BB1233" t="s">
        <v>126</v>
      </c>
      <c r="BC1233">
        <v>3</v>
      </c>
    </row>
    <row r="1234" spans="1:55">
      <c r="A1234" t="s">
        <v>3050</v>
      </c>
      <c r="B1234" t="s">
        <v>73</v>
      </c>
      <c r="C1234">
        <v>35</v>
      </c>
      <c r="D1234" t="s">
        <v>57</v>
      </c>
      <c r="E1234">
        <v>2</v>
      </c>
      <c r="F1234" t="s">
        <v>3051</v>
      </c>
      <c r="G1234">
        <v>95684</v>
      </c>
      <c r="H1234">
        <v>38.606703</v>
      </c>
      <c r="I1234">
        <v>-120.586659</v>
      </c>
      <c r="J1234">
        <v>6</v>
      </c>
      <c r="K1234">
        <v>65</v>
      </c>
      <c r="L1234" t="s">
        <v>129</v>
      </c>
      <c r="M1234" t="s">
        <v>57</v>
      </c>
      <c r="N1234" t="s">
        <v>3052</v>
      </c>
      <c r="O1234" t="s">
        <v>57</v>
      </c>
      <c r="P1234" t="s">
        <v>57</v>
      </c>
      <c r="Q1234" t="s">
        <v>85</v>
      </c>
      <c r="R1234" t="s">
        <v>156</v>
      </c>
      <c r="S1234" t="s">
        <v>57</v>
      </c>
      <c r="T1234" t="s">
        <v>57</v>
      </c>
      <c r="U1234" t="s">
        <v>57</v>
      </c>
      <c r="V1234" t="s">
        <v>57</v>
      </c>
      <c r="W1234" t="s">
        <v>61</v>
      </c>
      <c r="X1234" t="s">
        <v>61</v>
      </c>
      <c r="Y1234" t="s">
        <v>61</v>
      </c>
      <c r="Z1234" t="s">
        <v>57</v>
      </c>
      <c r="AA1234" t="s">
        <v>122</v>
      </c>
      <c r="AB1234" t="s">
        <v>61</v>
      </c>
      <c r="AC1234" t="s">
        <v>65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66</v>
      </c>
      <c r="AM1234">
        <v>0</v>
      </c>
      <c r="AN1234">
        <v>1</v>
      </c>
      <c r="AO1234">
        <v>0</v>
      </c>
      <c r="AP1234" t="s">
        <v>123</v>
      </c>
      <c r="AQ1234" t="s">
        <v>68</v>
      </c>
      <c r="AR1234" t="s">
        <v>105</v>
      </c>
      <c r="AS1234">
        <v>5</v>
      </c>
      <c r="AT1234">
        <v>2958</v>
      </c>
      <c r="AU1234">
        <v>1</v>
      </c>
      <c r="AV1234">
        <v>0</v>
      </c>
      <c r="AW1234">
        <v>1</v>
      </c>
      <c r="AX1234">
        <v>0</v>
      </c>
      <c r="AY1234">
        <v>6</v>
      </c>
      <c r="AZ1234" t="s">
        <v>125</v>
      </c>
      <c r="BA1234">
        <v>2</v>
      </c>
      <c r="BB1234" t="s">
        <v>126</v>
      </c>
      <c r="BC1234">
        <v>3</v>
      </c>
    </row>
    <row r="1235" spans="1:55">
      <c r="A1235" t="s">
        <v>3053</v>
      </c>
      <c r="B1235" t="s">
        <v>56</v>
      </c>
      <c r="C1235">
        <v>44</v>
      </c>
      <c r="D1235" t="s">
        <v>57</v>
      </c>
      <c r="E1235">
        <v>2</v>
      </c>
      <c r="F1235" t="s">
        <v>1143</v>
      </c>
      <c r="G1235">
        <v>94549</v>
      </c>
      <c r="H1235">
        <v>37.907777</v>
      </c>
      <c r="I1235">
        <v>-122.127161</v>
      </c>
      <c r="J1235">
        <v>6</v>
      </c>
      <c r="K1235">
        <v>61</v>
      </c>
      <c r="L1235" t="s">
        <v>129</v>
      </c>
      <c r="M1235" t="s">
        <v>57</v>
      </c>
      <c r="N1235" t="s">
        <v>3054</v>
      </c>
      <c r="O1235" t="s">
        <v>61</v>
      </c>
      <c r="P1235" t="s">
        <v>61</v>
      </c>
      <c r="Q1235" t="s">
        <v>143</v>
      </c>
      <c r="R1235" t="s">
        <v>143</v>
      </c>
      <c r="S1235" t="s">
        <v>143</v>
      </c>
      <c r="T1235" t="s">
        <v>143</v>
      </c>
      <c r="U1235" t="s">
        <v>143</v>
      </c>
      <c r="V1235" t="s">
        <v>143</v>
      </c>
      <c r="W1235" t="s">
        <v>143</v>
      </c>
      <c r="X1235" t="s">
        <v>143</v>
      </c>
      <c r="Y1235" t="s">
        <v>143</v>
      </c>
      <c r="Z1235" t="s">
        <v>143</v>
      </c>
      <c r="AA1235" t="s">
        <v>122</v>
      </c>
      <c r="AB1235" t="s">
        <v>61</v>
      </c>
      <c r="AC1235" t="s">
        <v>65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66</v>
      </c>
      <c r="AM1235">
        <v>0</v>
      </c>
      <c r="AN1235">
        <v>1</v>
      </c>
      <c r="AO1235">
        <v>0</v>
      </c>
      <c r="AP1235" t="s">
        <v>123</v>
      </c>
      <c r="AQ1235" t="s">
        <v>78</v>
      </c>
      <c r="AR1235" t="s">
        <v>182</v>
      </c>
      <c r="AT1235">
        <v>23996</v>
      </c>
      <c r="AU1235">
        <v>1</v>
      </c>
      <c r="AV1235">
        <v>0</v>
      </c>
      <c r="AW1235">
        <v>1</v>
      </c>
      <c r="AX1235">
        <v>0</v>
      </c>
      <c r="AY1235">
        <v>6</v>
      </c>
      <c r="AZ1235" t="s">
        <v>125</v>
      </c>
      <c r="BA1235">
        <v>0</v>
      </c>
      <c r="BB1235" t="s">
        <v>71</v>
      </c>
      <c r="BC1235">
        <v>4</v>
      </c>
    </row>
    <row r="1236" spans="1:55">
      <c r="A1236" t="s">
        <v>3055</v>
      </c>
      <c r="B1236" t="s">
        <v>73</v>
      </c>
      <c r="C1236">
        <v>23</v>
      </c>
      <c r="D1236" t="s">
        <v>57</v>
      </c>
      <c r="E1236">
        <v>2</v>
      </c>
      <c r="F1236" t="s">
        <v>695</v>
      </c>
      <c r="G1236">
        <v>92410</v>
      </c>
      <c r="H1236">
        <v>34.106922</v>
      </c>
      <c r="I1236">
        <v>-117.297553</v>
      </c>
      <c r="J1236">
        <v>4</v>
      </c>
      <c r="K1236">
        <v>62</v>
      </c>
      <c r="L1236" t="s">
        <v>129</v>
      </c>
      <c r="M1236" t="s">
        <v>57</v>
      </c>
      <c r="N1236" t="s">
        <v>3056</v>
      </c>
      <c r="O1236" t="s">
        <v>57</v>
      </c>
      <c r="P1236" t="s">
        <v>57</v>
      </c>
      <c r="Q1236" t="s">
        <v>85</v>
      </c>
      <c r="R1236" t="s">
        <v>115</v>
      </c>
      <c r="S1236" t="s">
        <v>61</v>
      </c>
      <c r="T1236" t="s">
        <v>61</v>
      </c>
      <c r="U1236" t="s">
        <v>57</v>
      </c>
      <c r="V1236" t="s">
        <v>61</v>
      </c>
      <c r="W1236" t="s">
        <v>57</v>
      </c>
      <c r="X1236" t="s">
        <v>61</v>
      </c>
      <c r="Y1236" t="s">
        <v>61</v>
      </c>
      <c r="Z1236" t="s">
        <v>57</v>
      </c>
      <c r="AA1236" t="s">
        <v>122</v>
      </c>
      <c r="AB1236" t="s">
        <v>57</v>
      </c>
      <c r="AC1236" t="s">
        <v>65</v>
      </c>
      <c r="AD1236">
        <v>89.09999999999999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66</v>
      </c>
      <c r="AM1236">
        <v>0</v>
      </c>
      <c r="AN1236">
        <v>1</v>
      </c>
      <c r="AO1236">
        <v>0</v>
      </c>
      <c r="AP1236" t="s">
        <v>123</v>
      </c>
      <c r="AQ1236" t="s">
        <v>116</v>
      </c>
      <c r="AR1236" t="s">
        <v>93</v>
      </c>
      <c r="AS1236">
        <v>3</v>
      </c>
      <c r="AT1236">
        <v>44556</v>
      </c>
      <c r="AU1236">
        <v>1</v>
      </c>
      <c r="AV1236">
        <v>0</v>
      </c>
      <c r="AW1236">
        <v>1</v>
      </c>
      <c r="AX1236">
        <v>0</v>
      </c>
      <c r="AY1236">
        <v>6</v>
      </c>
      <c r="AZ1236" t="s">
        <v>125</v>
      </c>
      <c r="BA1236">
        <v>2</v>
      </c>
      <c r="BB1236" t="s">
        <v>126</v>
      </c>
      <c r="BC1236">
        <v>3</v>
      </c>
    </row>
    <row r="1237" spans="1:55">
      <c r="A1237" t="s">
        <v>3057</v>
      </c>
      <c r="B1237" t="s">
        <v>73</v>
      </c>
      <c r="C1237">
        <v>50</v>
      </c>
      <c r="D1237" t="s">
        <v>57</v>
      </c>
      <c r="E1237">
        <v>0</v>
      </c>
      <c r="F1237" t="s">
        <v>695</v>
      </c>
      <c r="G1237">
        <v>92408</v>
      </c>
      <c r="H1237">
        <v>34.084909</v>
      </c>
      <c r="I1237">
        <v>-117.258107</v>
      </c>
      <c r="J1237">
        <v>0</v>
      </c>
      <c r="K1237">
        <v>45</v>
      </c>
      <c r="L1237" t="s">
        <v>129</v>
      </c>
      <c r="M1237" t="s">
        <v>57</v>
      </c>
      <c r="N1237" t="s">
        <v>3058</v>
      </c>
      <c r="O1237" t="s">
        <v>57</v>
      </c>
      <c r="P1237" t="s">
        <v>57</v>
      </c>
      <c r="Q1237" t="s">
        <v>85</v>
      </c>
      <c r="R1237" t="s">
        <v>254</v>
      </c>
      <c r="S1237" t="s">
        <v>61</v>
      </c>
      <c r="T1237" t="s">
        <v>57</v>
      </c>
      <c r="U1237" t="s">
        <v>57</v>
      </c>
      <c r="V1237" t="s">
        <v>61</v>
      </c>
      <c r="W1237" t="s">
        <v>57</v>
      </c>
      <c r="X1237" t="s">
        <v>57</v>
      </c>
      <c r="Y1237" t="s">
        <v>57</v>
      </c>
      <c r="Z1237" t="s">
        <v>57</v>
      </c>
      <c r="AA1237" t="s">
        <v>77</v>
      </c>
      <c r="AB1237" t="s">
        <v>57</v>
      </c>
      <c r="AC1237" t="s">
        <v>87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66</v>
      </c>
      <c r="AM1237">
        <v>0</v>
      </c>
      <c r="AN1237">
        <v>1</v>
      </c>
      <c r="AO1237">
        <v>0</v>
      </c>
      <c r="AP1237" t="s">
        <v>176</v>
      </c>
      <c r="AQ1237" t="s">
        <v>92</v>
      </c>
      <c r="AR1237" t="s">
        <v>105</v>
      </c>
      <c r="AS1237">
        <v>6</v>
      </c>
      <c r="AT1237">
        <v>12149</v>
      </c>
      <c r="AU1237">
        <v>1</v>
      </c>
      <c r="AV1237">
        <v>0</v>
      </c>
      <c r="AW1237">
        <v>1</v>
      </c>
      <c r="AX1237">
        <v>0</v>
      </c>
      <c r="AY1237">
        <v>5</v>
      </c>
      <c r="AZ1237" t="s">
        <v>177</v>
      </c>
      <c r="BA1237">
        <v>6</v>
      </c>
      <c r="BB1237" t="s">
        <v>95</v>
      </c>
      <c r="BC1237">
        <v>1</v>
      </c>
    </row>
    <row r="1238" spans="1:55">
      <c r="A1238" t="s">
        <v>3059</v>
      </c>
      <c r="B1238" t="s">
        <v>56</v>
      </c>
      <c r="C1238">
        <v>70</v>
      </c>
      <c r="D1238" t="s">
        <v>61</v>
      </c>
      <c r="E1238">
        <v>0</v>
      </c>
      <c r="F1238" t="s">
        <v>597</v>
      </c>
      <c r="G1238">
        <v>92570</v>
      </c>
      <c r="H1238">
        <v>33.787298</v>
      </c>
      <c r="I1238">
        <v>-117.320676</v>
      </c>
      <c r="J1238">
        <v>0</v>
      </c>
      <c r="K1238">
        <v>1</v>
      </c>
      <c r="L1238" t="s">
        <v>83</v>
      </c>
      <c r="M1238" t="s">
        <v>57</v>
      </c>
      <c r="N1238" t="s">
        <v>2423</v>
      </c>
      <c r="O1238" t="s">
        <v>57</v>
      </c>
      <c r="P1238" t="s">
        <v>57</v>
      </c>
      <c r="Q1238" t="s">
        <v>85</v>
      </c>
      <c r="R1238" t="s">
        <v>250</v>
      </c>
      <c r="S1238" t="s">
        <v>61</v>
      </c>
      <c r="T1238" t="s">
        <v>61</v>
      </c>
      <c r="U1238" t="s">
        <v>61</v>
      </c>
      <c r="V1238" t="s">
        <v>61</v>
      </c>
      <c r="W1238" t="s">
        <v>61</v>
      </c>
      <c r="X1238" t="s">
        <v>61</v>
      </c>
      <c r="Y1238" t="s">
        <v>61</v>
      </c>
      <c r="Z1238" t="s">
        <v>57</v>
      </c>
      <c r="AA1238" t="s">
        <v>77</v>
      </c>
      <c r="AB1238" t="s">
        <v>57</v>
      </c>
      <c r="AC1238" t="s">
        <v>87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88</v>
      </c>
      <c r="AK1238" t="s">
        <v>201</v>
      </c>
      <c r="AL1238" t="s">
        <v>743</v>
      </c>
      <c r="AM1238">
        <v>1</v>
      </c>
      <c r="AN1238">
        <v>0</v>
      </c>
      <c r="AO1238">
        <v>0</v>
      </c>
      <c r="AP1238" t="s">
        <v>91</v>
      </c>
      <c r="AQ1238" t="s">
        <v>104</v>
      </c>
      <c r="AR1238" t="s">
        <v>93</v>
      </c>
      <c r="AS1238">
        <v>1</v>
      </c>
      <c r="AT1238">
        <v>36817</v>
      </c>
      <c r="AU1238">
        <v>1</v>
      </c>
      <c r="AV1238">
        <v>1</v>
      </c>
      <c r="AW1238">
        <v>0</v>
      </c>
      <c r="AX1238">
        <v>74.2</v>
      </c>
      <c r="AY1238">
        <v>1</v>
      </c>
      <c r="AZ1238" t="s">
        <v>94</v>
      </c>
      <c r="BA1238">
        <v>10</v>
      </c>
      <c r="BB1238" t="s">
        <v>95</v>
      </c>
      <c r="BC1238">
        <v>1</v>
      </c>
    </row>
    <row r="1239" spans="1:55">
      <c r="A1239" t="s">
        <v>3060</v>
      </c>
      <c r="B1239" t="s">
        <v>56</v>
      </c>
      <c r="C1239">
        <v>59</v>
      </c>
      <c r="D1239" t="s">
        <v>57</v>
      </c>
      <c r="E1239">
        <v>2</v>
      </c>
      <c r="F1239" t="s">
        <v>3061</v>
      </c>
      <c r="G1239">
        <v>95485</v>
      </c>
      <c r="H1239">
        <v>39.220368</v>
      </c>
      <c r="I1239">
        <v>-122.907693</v>
      </c>
      <c r="J1239">
        <v>2</v>
      </c>
      <c r="K1239">
        <v>52</v>
      </c>
      <c r="L1239" t="s">
        <v>129</v>
      </c>
      <c r="M1239" t="s">
        <v>57</v>
      </c>
      <c r="N1239" t="s">
        <v>914</v>
      </c>
      <c r="O1239" t="s">
        <v>61</v>
      </c>
      <c r="P1239" t="s">
        <v>57</v>
      </c>
      <c r="Q1239" t="s">
        <v>62</v>
      </c>
      <c r="R1239" t="s">
        <v>300</v>
      </c>
      <c r="S1239" t="s">
        <v>61</v>
      </c>
      <c r="T1239" t="s">
        <v>61</v>
      </c>
      <c r="U1239" t="s">
        <v>57</v>
      </c>
      <c r="V1239" t="s">
        <v>61</v>
      </c>
      <c r="W1239" t="s">
        <v>61</v>
      </c>
      <c r="X1239" t="s">
        <v>61</v>
      </c>
      <c r="Y1239" t="s">
        <v>61</v>
      </c>
      <c r="Z1239" t="s">
        <v>57</v>
      </c>
      <c r="AA1239" t="s">
        <v>64</v>
      </c>
      <c r="AB1239" t="s">
        <v>57</v>
      </c>
      <c r="AC1239" t="s">
        <v>87</v>
      </c>
      <c r="AD1239">
        <v>50.95</v>
      </c>
      <c r="AE1239">
        <v>2610.65</v>
      </c>
      <c r="AF1239">
        <v>0</v>
      </c>
      <c r="AG1239">
        <v>0</v>
      </c>
      <c r="AH1239">
        <v>521.5599999999999</v>
      </c>
      <c r="AI1239">
        <v>3132.21</v>
      </c>
      <c r="AJ1239" t="s">
        <v>66</v>
      </c>
      <c r="AM1239">
        <v>0</v>
      </c>
      <c r="AN1239">
        <v>1</v>
      </c>
      <c r="AO1239">
        <v>0</v>
      </c>
      <c r="AP1239" t="s">
        <v>123</v>
      </c>
      <c r="AQ1239" t="s">
        <v>92</v>
      </c>
      <c r="AR1239" t="s">
        <v>69</v>
      </c>
      <c r="AS1239">
        <v>2</v>
      </c>
      <c r="AT1239">
        <v>2344</v>
      </c>
      <c r="AU1239">
        <v>1</v>
      </c>
      <c r="AV1239">
        <v>0</v>
      </c>
      <c r="AW1239">
        <v>1</v>
      </c>
      <c r="AX1239">
        <v>0</v>
      </c>
      <c r="AY1239">
        <v>6</v>
      </c>
      <c r="AZ1239" t="s">
        <v>125</v>
      </c>
      <c r="BA1239">
        <v>0</v>
      </c>
      <c r="BB1239" t="s">
        <v>71</v>
      </c>
      <c r="BC1239">
        <v>4</v>
      </c>
    </row>
    <row r="1240" spans="1:55">
      <c r="A1240" t="s">
        <v>3062</v>
      </c>
      <c r="B1240" t="s">
        <v>73</v>
      </c>
      <c r="C1240">
        <v>61</v>
      </c>
      <c r="D1240" t="s">
        <v>57</v>
      </c>
      <c r="E1240">
        <v>2</v>
      </c>
      <c r="F1240" t="s">
        <v>1338</v>
      </c>
      <c r="G1240">
        <v>95959</v>
      </c>
      <c r="H1240">
        <v>39.333737</v>
      </c>
      <c r="I1240">
        <v>-120.858667</v>
      </c>
      <c r="J1240">
        <v>5</v>
      </c>
      <c r="K1240">
        <v>24</v>
      </c>
      <c r="L1240" t="s">
        <v>216</v>
      </c>
      <c r="M1240" t="s">
        <v>57</v>
      </c>
      <c r="N1240" t="s">
        <v>3063</v>
      </c>
      <c r="O1240" t="s">
        <v>61</v>
      </c>
      <c r="P1240" t="s">
        <v>61</v>
      </c>
      <c r="Q1240" t="s">
        <v>143</v>
      </c>
      <c r="R1240" t="s">
        <v>143</v>
      </c>
      <c r="S1240" t="s">
        <v>143</v>
      </c>
      <c r="T1240" t="s">
        <v>143</v>
      </c>
      <c r="U1240" t="s">
        <v>143</v>
      </c>
      <c r="V1240" t="s">
        <v>143</v>
      </c>
      <c r="W1240" t="s">
        <v>143</v>
      </c>
      <c r="X1240" t="s">
        <v>143</v>
      </c>
      <c r="Y1240" t="s">
        <v>143</v>
      </c>
      <c r="Z1240" t="s">
        <v>143</v>
      </c>
      <c r="AA1240" t="s">
        <v>64</v>
      </c>
      <c r="AB1240" t="s">
        <v>61</v>
      </c>
      <c r="AC1240" t="s">
        <v>307</v>
      </c>
      <c r="AD1240">
        <v>20.25</v>
      </c>
      <c r="AE1240">
        <v>439.75</v>
      </c>
      <c r="AF1240">
        <v>0</v>
      </c>
      <c r="AG1240">
        <v>0</v>
      </c>
      <c r="AH1240">
        <v>979.4400000000001</v>
      </c>
      <c r="AI1240">
        <v>1419.19</v>
      </c>
      <c r="AJ1240" t="s">
        <v>66</v>
      </c>
      <c r="AM1240">
        <v>0</v>
      </c>
      <c r="AN1240">
        <v>1</v>
      </c>
      <c r="AO1240">
        <v>0</v>
      </c>
      <c r="AP1240" t="s">
        <v>103</v>
      </c>
      <c r="AQ1240" t="s">
        <v>124</v>
      </c>
      <c r="AR1240" t="s">
        <v>182</v>
      </c>
      <c r="AT1240">
        <v>17269</v>
      </c>
      <c r="AU1240">
        <v>1</v>
      </c>
      <c r="AV1240">
        <v>0</v>
      </c>
      <c r="AW1240">
        <v>1</v>
      </c>
      <c r="AX1240">
        <v>0</v>
      </c>
      <c r="AY1240">
        <v>3</v>
      </c>
      <c r="AZ1240" t="s">
        <v>106</v>
      </c>
      <c r="BA1240">
        <v>0</v>
      </c>
      <c r="BB1240" t="s">
        <v>71</v>
      </c>
      <c r="BC1240">
        <v>4</v>
      </c>
    </row>
    <row r="1241" spans="1:55">
      <c r="A1241" t="s">
        <v>3064</v>
      </c>
      <c r="B1241" t="s">
        <v>56</v>
      </c>
      <c r="C1241">
        <v>54</v>
      </c>
      <c r="D1241" t="s">
        <v>61</v>
      </c>
      <c r="E1241">
        <v>0</v>
      </c>
      <c r="F1241" t="s">
        <v>1383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119</v>
      </c>
      <c r="M1241" t="s">
        <v>61</v>
      </c>
      <c r="N1241" t="s">
        <v>143</v>
      </c>
      <c r="O1241" t="s">
        <v>143</v>
      </c>
      <c r="P1241" t="s">
        <v>57</v>
      </c>
      <c r="Q1241" t="s">
        <v>135</v>
      </c>
      <c r="R1241" t="s">
        <v>441</v>
      </c>
      <c r="S1241" t="s">
        <v>57</v>
      </c>
      <c r="T1241" t="s">
        <v>61</v>
      </c>
      <c r="U1241" t="s">
        <v>57</v>
      </c>
      <c r="V1241" t="s">
        <v>57</v>
      </c>
      <c r="W1241" t="s">
        <v>57</v>
      </c>
      <c r="X1241" t="s">
        <v>57</v>
      </c>
      <c r="Y1241" t="s">
        <v>57</v>
      </c>
      <c r="Z1241" t="s">
        <v>57</v>
      </c>
      <c r="AA1241" t="s">
        <v>122</v>
      </c>
      <c r="AB1241" t="s">
        <v>57</v>
      </c>
      <c r="AC1241" t="s">
        <v>87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66</v>
      </c>
      <c r="AM1241">
        <v>0</v>
      </c>
      <c r="AN1241">
        <v>1</v>
      </c>
      <c r="AO1241">
        <v>0</v>
      </c>
      <c r="AP1241" t="s">
        <v>123</v>
      </c>
      <c r="AQ1241" t="s">
        <v>92</v>
      </c>
      <c r="AR1241" t="s">
        <v>69</v>
      </c>
      <c r="AS1241">
        <v>7</v>
      </c>
      <c r="AT1241">
        <v>44442</v>
      </c>
      <c r="AU1241">
        <v>1</v>
      </c>
      <c r="AV1241">
        <v>0</v>
      </c>
      <c r="AW1241">
        <v>1</v>
      </c>
      <c r="AX1241">
        <v>0</v>
      </c>
      <c r="AY1241">
        <v>6</v>
      </c>
      <c r="AZ1241" t="s">
        <v>125</v>
      </c>
      <c r="BA1241">
        <v>2</v>
      </c>
      <c r="BB1241" t="s">
        <v>126</v>
      </c>
      <c r="BC1241">
        <v>3</v>
      </c>
    </row>
    <row r="1242" spans="1:55">
      <c r="A1242" t="s">
        <v>3065</v>
      </c>
      <c r="B1242" t="s">
        <v>56</v>
      </c>
      <c r="C1242">
        <v>35</v>
      </c>
      <c r="D1242" t="s">
        <v>57</v>
      </c>
      <c r="E1242">
        <v>1</v>
      </c>
      <c r="F1242" t="s">
        <v>2798</v>
      </c>
      <c r="G1242">
        <v>95634</v>
      </c>
      <c r="H1242">
        <v>38.9386</v>
      </c>
      <c r="I1242">
        <v>-120.785514</v>
      </c>
      <c r="J1242">
        <v>3</v>
      </c>
      <c r="K1242">
        <v>39</v>
      </c>
      <c r="L1242" t="s">
        <v>59</v>
      </c>
      <c r="M1242" t="s">
        <v>57</v>
      </c>
      <c r="N1242" t="s">
        <v>1175</v>
      </c>
      <c r="O1242" t="s">
        <v>61</v>
      </c>
      <c r="P1242" t="s">
        <v>61</v>
      </c>
      <c r="Q1242" t="s">
        <v>143</v>
      </c>
      <c r="R1242" t="s">
        <v>143</v>
      </c>
      <c r="S1242" t="s">
        <v>143</v>
      </c>
      <c r="T1242" t="s">
        <v>143</v>
      </c>
      <c r="U1242" t="s">
        <v>143</v>
      </c>
      <c r="V1242" t="s">
        <v>143</v>
      </c>
      <c r="W1242" t="s">
        <v>143</v>
      </c>
      <c r="X1242" t="s">
        <v>143</v>
      </c>
      <c r="Y1242" t="s">
        <v>143</v>
      </c>
      <c r="Z1242" t="s">
        <v>143</v>
      </c>
      <c r="AA1242" t="s">
        <v>122</v>
      </c>
      <c r="AB1242" t="s">
        <v>57</v>
      </c>
      <c r="AC1242" t="s">
        <v>87</v>
      </c>
      <c r="AD1242">
        <v>19.85</v>
      </c>
      <c r="AE1242">
        <v>854.8</v>
      </c>
      <c r="AF1242">
        <v>0</v>
      </c>
      <c r="AG1242">
        <v>0</v>
      </c>
      <c r="AH1242">
        <v>1270.23</v>
      </c>
      <c r="AI1242">
        <v>2125.03</v>
      </c>
      <c r="AJ1242" t="s">
        <v>66</v>
      </c>
      <c r="AM1242">
        <v>0</v>
      </c>
      <c r="AN1242">
        <v>1</v>
      </c>
      <c r="AO1242">
        <v>0</v>
      </c>
      <c r="AP1242" t="s">
        <v>176</v>
      </c>
      <c r="AQ1242" t="s">
        <v>68</v>
      </c>
      <c r="AR1242" t="s">
        <v>182</v>
      </c>
      <c r="AT1242">
        <v>2723</v>
      </c>
      <c r="AU1242">
        <v>1</v>
      </c>
      <c r="AV1242">
        <v>0</v>
      </c>
      <c r="AW1242">
        <v>1</v>
      </c>
      <c r="AX1242">
        <v>0</v>
      </c>
      <c r="AY1242">
        <v>5</v>
      </c>
      <c r="AZ1242" t="s">
        <v>177</v>
      </c>
      <c r="BA1242">
        <v>0</v>
      </c>
      <c r="BB1242" t="s">
        <v>71</v>
      </c>
      <c r="BC1242">
        <v>4</v>
      </c>
    </row>
    <row r="1243" spans="1:55">
      <c r="A1243" t="s">
        <v>3066</v>
      </c>
      <c r="B1243" t="s">
        <v>73</v>
      </c>
      <c r="C1243">
        <v>20</v>
      </c>
      <c r="D1243" t="s">
        <v>61</v>
      </c>
      <c r="E1243">
        <v>0</v>
      </c>
      <c r="F1243" t="s">
        <v>1260</v>
      </c>
      <c r="G1243">
        <v>91106</v>
      </c>
      <c r="H1243">
        <v>34.139402</v>
      </c>
      <c r="I1243">
        <v>-118.128658</v>
      </c>
      <c r="J1243">
        <v>0</v>
      </c>
      <c r="K1243">
        <v>42</v>
      </c>
      <c r="L1243" t="s">
        <v>59</v>
      </c>
      <c r="M1243" t="s">
        <v>57</v>
      </c>
      <c r="N1243" t="s">
        <v>3067</v>
      </c>
      <c r="O1243" t="s">
        <v>57</v>
      </c>
      <c r="P1243" t="s">
        <v>61</v>
      </c>
      <c r="Q1243" t="s">
        <v>143</v>
      </c>
      <c r="R1243" t="s">
        <v>143</v>
      </c>
      <c r="S1243" t="s">
        <v>143</v>
      </c>
      <c r="T1243" t="s">
        <v>143</v>
      </c>
      <c r="U1243" t="s">
        <v>143</v>
      </c>
      <c r="V1243" t="s">
        <v>143</v>
      </c>
      <c r="W1243" t="s">
        <v>143</v>
      </c>
      <c r="X1243" t="s">
        <v>143</v>
      </c>
      <c r="Y1243" t="s">
        <v>143</v>
      </c>
      <c r="Z1243" t="s">
        <v>143</v>
      </c>
      <c r="AA1243" t="s">
        <v>64</v>
      </c>
      <c r="AB1243" t="s">
        <v>61</v>
      </c>
      <c r="AC1243" t="s">
        <v>87</v>
      </c>
      <c r="AD1243">
        <v>25.05</v>
      </c>
      <c r="AE1243">
        <v>949.85</v>
      </c>
      <c r="AF1243">
        <v>0</v>
      </c>
      <c r="AG1243">
        <v>0</v>
      </c>
      <c r="AH1243">
        <v>1160.88</v>
      </c>
      <c r="AI1243">
        <v>2110.73</v>
      </c>
      <c r="AJ1243" t="s">
        <v>66</v>
      </c>
      <c r="AM1243">
        <v>0</v>
      </c>
      <c r="AN1243">
        <v>1</v>
      </c>
      <c r="AO1243">
        <v>0</v>
      </c>
      <c r="AP1243" t="s">
        <v>176</v>
      </c>
      <c r="AQ1243" t="s">
        <v>116</v>
      </c>
      <c r="AR1243" t="s">
        <v>182</v>
      </c>
      <c r="AT1243">
        <v>23742</v>
      </c>
      <c r="AU1243">
        <v>1</v>
      </c>
      <c r="AV1243">
        <v>0</v>
      </c>
      <c r="AW1243">
        <v>1</v>
      </c>
      <c r="AX1243">
        <v>0</v>
      </c>
      <c r="AY1243">
        <v>5</v>
      </c>
      <c r="AZ1243" t="s">
        <v>177</v>
      </c>
      <c r="BA1243">
        <v>2</v>
      </c>
      <c r="BB1243" t="s">
        <v>126</v>
      </c>
      <c r="BC1243">
        <v>3</v>
      </c>
    </row>
    <row r="1244" spans="1:55">
      <c r="A1244" t="s">
        <v>3068</v>
      </c>
      <c r="B1244" t="s">
        <v>73</v>
      </c>
      <c r="C1244">
        <v>23</v>
      </c>
      <c r="D1244" t="s">
        <v>61</v>
      </c>
      <c r="E1244">
        <v>0</v>
      </c>
      <c r="F1244" t="s">
        <v>1932</v>
      </c>
      <c r="G1244">
        <v>94545</v>
      </c>
      <c r="H1244">
        <v>37.62984</v>
      </c>
      <c r="I1244">
        <v>-122.120843</v>
      </c>
      <c r="J1244">
        <v>0</v>
      </c>
      <c r="K1244">
        <v>20</v>
      </c>
      <c r="L1244" t="s">
        <v>59</v>
      </c>
      <c r="M1244" t="s">
        <v>57</v>
      </c>
      <c r="N1244" t="s">
        <v>3069</v>
      </c>
      <c r="O1244" t="s">
        <v>57</v>
      </c>
      <c r="P1244" t="s">
        <v>57</v>
      </c>
      <c r="Q1244" t="s">
        <v>135</v>
      </c>
      <c r="R1244" t="s">
        <v>189</v>
      </c>
      <c r="S1244" t="s">
        <v>61</v>
      </c>
      <c r="T1244" t="s">
        <v>57</v>
      </c>
      <c r="U1244" t="s">
        <v>61</v>
      </c>
      <c r="V1244" t="s">
        <v>57</v>
      </c>
      <c r="W1244" t="s">
        <v>57</v>
      </c>
      <c r="X1244" t="s">
        <v>61</v>
      </c>
      <c r="Y1244" t="s">
        <v>61</v>
      </c>
      <c r="Z1244" t="s">
        <v>57</v>
      </c>
      <c r="AA1244" t="s">
        <v>64</v>
      </c>
      <c r="AB1244" t="s">
        <v>57</v>
      </c>
      <c r="AC1244" t="s">
        <v>87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2066.2</v>
      </c>
      <c r="AJ1244" t="s">
        <v>66</v>
      </c>
      <c r="AM1244">
        <v>0</v>
      </c>
      <c r="AN1244">
        <v>1</v>
      </c>
      <c r="AO1244">
        <v>0</v>
      </c>
      <c r="AP1244" t="s">
        <v>103</v>
      </c>
      <c r="AQ1244" t="s">
        <v>116</v>
      </c>
      <c r="AR1244" t="s">
        <v>69</v>
      </c>
      <c r="AS1244">
        <v>4</v>
      </c>
      <c r="AT1244">
        <v>27311</v>
      </c>
      <c r="AU1244">
        <v>1</v>
      </c>
      <c r="AV1244">
        <v>0</v>
      </c>
      <c r="AW1244">
        <v>1</v>
      </c>
      <c r="AX1244">
        <v>0</v>
      </c>
      <c r="AY1244">
        <v>3</v>
      </c>
      <c r="AZ1244" t="s">
        <v>106</v>
      </c>
      <c r="BA1244">
        <v>2</v>
      </c>
      <c r="BB1244" t="s">
        <v>126</v>
      </c>
      <c r="BC1244">
        <v>3</v>
      </c>
    </row>
    <row r="1245" spans="1:55">
      <c r="A1245" t="s">
        <v>3070</v>
      </c>
      <c r="B1245" t="s">
        <v>73</v>
      </c>
      <c r="C1245">
        <v>58</v>
      </c>
      <c r="D1245" t="s">
        <v>57</v>
      </c>
      <c r="E1245">
        <v>0</v>
      </c>
      <c r="F1245" t="s">
        <v>1892</v>
      </c>
      <c r="G1245">
        <v>91733</v>
      </c>
      <c r="H1245">
        <v>34.04622</v>
      </c>
      <c r="I1245">
        <v>-118.053753</v>
      </c>
      <c r="J1245">
        <v>9</v>
      </c>
      <c r="K1245">
        <v>72</v>
      </c>
      <c r="L1245" t="s">
        <v>119</v>
      </c>
      <c r="M1245" t="s">
        <v>57</v>
      </c>
      <c r="N1245" t="s">
        <v>1925</v>
      </c>
      <c r="O1245" t="s">
        <v>57</v>
      </c>
      <c r="P1245" t="s">
        <v>57</v>
      </c>
      <c r="Q1245" t="s">
        <v>85</v>
      </c>
      <c r="R1245" t="s">
        <v>169</v>
      </c>
      <c r="S1245" t="s">
        <v>57</v>
      </c>
      <c r="T1245" t="s">
        <v>57</v>
      </c>
      <c r="U1245" t="s">
        <v>61</v>
      </c>
      <c r="V1245" t="s">
        <v>57</v>
      </c>
      <c r="W1245" t="s">
        <v>57</v>
      </c>
      <c r="X1245" t="s">
        <v>57</v>
      </c>
      <c r="Y1245" t="s">
        <v>57</v>
      </c>
      <c r="Z1245" t="s">
        <v>57</v>
      </c>
      <c r="AA1245" t="s">
        <v>122</v>
      </c>
      <c r="AB1245" t="s">
        <v>57</v>
      </c>
      <c r="AC1245" t="s">
        <v>65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66</v>
      </c>
      <c r="AM1245">
        <v>0</v>
      </c>
      <c r="AN1245">
        <v>1</v>
      </c>
      <c r="AO1245">
        <v>0</v>
      </c>
      <c r="AP1245" t="s">
        <v>123</v>
      </c>
      <c r="AQ1245" t="s">
        <v>92</v>
      </c>
      <c r="AR1245" t="s">
        <v>105</v>
      </c>
      <c r="AS1245">
        <v>7</v>
      </c>
      <c r="AT1245">
        <v>45645</v>
      </c>
      <c r="AU1245">
        <v>1</v>
      </c>
      <c r="AV1245">
        <v>0</v>
      </c>
      <c r="AW1245">
        <v>1</v>
      </c>
      <c r="AX1245">
        <v>0</v>
      </c>
      <c r="AY1245">
        <v>6</v>
      </c>
      <c r="AZ1245" t="s">
        <v>125</v>
      </c>
      <c r="BA1245">
        <v>3</v>
      </c>
      <c r="BB1245" t="s">
        <v>126</v>
      </c>
      <c r="BC1245">
        <v>3</v>
      </c>
    </row>
    <row r="1246" spans="1:55">
      <c r="A1246" t="s">
        <v>3071</v>
      </c>
      <c r="B1246" t="s">
        <v>73</v>
      </c>
      <c r="C1246">
        <v>28</v>
      </c>
      <c r="D1246" t="s">
        <v>57</v>
      </c>
      <c r="E1246">
        <v>0</v>
      </c>
      <c r="F1246" t="s">
        <v>1002</v>
      </c>
      <c r="G1246">
        <v>95662</v>
      </c>
      <c r="H1246">
        <v>38.689174</v>
      </c>
      <c r="I1246">
        <v>-121.218435</v>
      </c>
      <c r="J1246">
        <v>1</v>
      </c>
      <c r="K1246">
        <v>50</v>
      </c>
      <c r="L1246" t="s">
        <v>129</v>
      </c>
      <c r="M1246" t="s">
        <v>57</v>
      </c>
      <c r="N1246" t="s">
        <v>3072</v>
      </c>
      <c r="O1246" t="s">
        <v>57</v>
      </c>
      <c r="P1246" t="s">
        <v>57</v>
      </c>
      <c r="Q1246" t="s">
        <v>85</v>
      </c>
      <c r="R1246" t="s">
        <v>285</v>
      </c>
      <c r="S1246" t="s">
        <v>61</v>
      </c>
      <c r="T1246" t="s">
        <v>57</v>
      </c>
      <c r="U1246" t="s">
        <v>61</v>
      </c>
      <c r="V1246" t="s">
        <v>57</v>
      </c>
      <c r="W1246" t="s">
        <v>57</v>
      </c>
      <c r="X1246" t="s">
        <v>57</v>
      </c>
      <c r="Y1246" t="s">
        <v>57</v>
      </c>
      <c r="Z1246" t="s">
        <v>57</v>
      </c>
      <c r="AA1246" t="s">
        <v>77</v>
      </c>
      <c r="AB1246" t="s">
        <v>61</v>
      </c>
      <c r="AC1246" t="s">
        <v>87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88</v>
      </c>
      <c r="AK1246" t="s">
        <v>89</v>
      </c>
      <c r="AL1246" t="s">
        <v>90</v>
      </c>
      <c r="AM1246">
        <v>1</v>
      </c>
      <c r="AN1246">
        <v>0</v>
      </c>
      <c r="AO1246">
        <v>0</v>
      </c>
      <c r="AP1246" t="s">
        <v>123</v>
      </c>
      <c r="AQ1246" t="s">
        <v>116</v>
      </c>
      <c r="AR1246" t="s">
        <v>105</v>
      </c>
      <c r="AS1246">
        <v>6</v>
      </c>
      <c r="AT1246">
        <v>32040</v>
      </c>
      <c r="AU1246">
        <v>1</v>
      </c>
      <c r="AV1246">
        <v>1</v>
      </c>
      <c r="AW1246">
        <v>0</v>
      </c>
      <c r="AX1246">
        <v>103.7</v>
      </c>
      <c r="AY1246">
        <v>6</v>
      </c>
      <c r="AZ1246" t="s">
        <v>125</v>
      </c>
      <c r="BA1246">
        <v>6</v>
      </c>
      <c r="BB1246" t="s">
        <v>95</v>
      </c>
      <c r="BC1246">
        <v>1</v>
      </c>
    </row>
    <row r="1247" spans="1:55">
      <c r="A1247" t="s">
        <v>3073</v>
      </c>
      <c r="B1247" t="s">
        <v>56</v>
      </c>
      <c r="C1247">
        <v>56</v>
      </c>
      <c r="D1247" t="s">
        <v>57</v>
      </c>
      <c r="E1247">
        <v>3</v>
      </c>
      <c r="F1247" t="s">
        <v>2471</v>
      </c>
      <c r="G1247">
        <v>96128</v>
      </c>
      <c r="H1247">
        <v>40.346634</v>
      </c>
      <c r="I1247">
        <v>-120.386422</v>
      </c>
      <c r="J1247">
        <v>6</v>
      </c>
      <c r="K1247">
        <v>13</v>
      </c>
      <c r="L1247" t="s">
        <v>59</v>
      </c>
      <c r="M1247" t="s">
        <v>57</v>
      </c>
      <c r="N1247" t="s">
        <v>3074</v>
      </c>
      <c r="O1247" t="s">
        <v>61</v>
      </c>
      <c r="P1247" t="s">
        <v>61</v>
      </c>
      <c r="Q1247" t="s">
        <v>143</v>
      </c>
      <c r="R1247" t="s">
        <v>143</v>
      </c>
      <c r="S1247" t="s">
        <v>143</v>
      </c>
      <c r="T1247" t="s">
        <v>143</v>
      </c>
      <c r="U1247" t="s">
        <v>143</v>
      </c>
      <c r="V1247" t="s">
        <v>143</v>
      </c>
      <c r="W1247" t="s">
        <v>143</v>
      </c>
      <c r="X1247" t="s">
        <v>143</v>
      </c>
      <c r="Y1247" t="s">
        <v>143</v>
      </c>
      <c r="Z1247" t="s">
        <v>143</v>
      </c>
      <c r="AA1247" t="s">
        <v>122</v>
      </c>
      <c r="AB1247" t="s">
        <v>61</v>
      </c>
      <c r="AC1247" t="s">
        <v>65</v>
      </c>
      <c r="AD1247">
        <v>20.85</v>
      </c>
      <c r="AE1247">
        <v>272.35</v>
      </c>
      <c r="AF1247">
        <v>0</v>
      </c>
      <c r="AG1247">
        <v>0</v>
      </c>
      <c r="AH1247">
        <v>359.06</v>
      </c>
      <c r="AI1247">
        <v>631.41</v>
      </c>
      <c r="AJ1247" t="s">
        <v>66</v>
      </c>
      <c r="AM1247">
        <v>0</v>
      </c>
      <c r="AN1247">
        <v>1</v>
      </c>
      <c r="AO1247">
        <v>0</v>
      </c>
      <c r="AP1247" t="s">
        <v>103</v>
      </c>
      <c r="AQ1247" t="s">
        <v>92</v>
      </c>
      <c r="AR1247" t="s">
        <v>182</v>
      </c>
      <c r="AT1247">
        <v>408</v>
      </c>
      <c r="AU1247">
        <v>1</v>
      </c>
      <c r="AV1247">
        <v>0</v>
      </c>
      <c r="AW1247">
        <v>1</v>
      </c>
      <c r="AX1247">
        <v>0</v>
      </c>
      <c r="AY1247">
        <v>3</v>
      </c>
      <c r="AZ1247" t="s">
        <v>106</v>
      </c>
      <c r="BA1247">
        <v>0</v>
      </c>
      <c r="BB1247" t="s">
        <v>71</v>
      </c>
      <c r="BC1247">
        <v>4</v>
      </c>
    </row>
    <row r="1248" spans="1:55">
      <c r="A1248" t="s">
        <v>3075</v>
      </c>
      <c r="B1248" t="s">
        <v>56</v>
      </c>
      <c r="C1248">
        <v>71</v>
      </c>
      <c r="D1248" t="s">
        <v>57</v>
      </c>
      <c r="E1248">
        <v>1</v>
      </c>
      <c r="F1248" t="s">
        <v>3076</v>
      </c>
      <c r="G1248">
        <v>91766</v>
      </c>
      <c r="H1248">
        <v>34.042286</v>
      </c>
      <c r="I1248">
        <v>-117.756106</v>
      </c>
      <c r="J1248">
        <v>7</v>
      </c>
      <c r="K1248">
        <v>22</v>
      </c>
      <c r="L1248" t="s">
        <v>98</v>
      </c>
      <c r="M1248" t="s">
        <v>57</v>
      </c>
      <c r="N1248" t="s">
        <v>3077</v>
      </c>
      <c r="O1248" t="s">
        <v>57</v>
      </c>
      <c r="P1248" t="s">
        <v>57</v>
      </c>
      <c r="Q1248" t="s">
        <v>85</v>
      </c>
      <c r="R1248" t="s">
        <v>254</v>
      </c>
      <c r="S1248" t="s">
        <v>61</v>
      </c>
      <c r="T1248" t="s">
        <v>61</v>
      </c>
      <c r="U1248" t="s">
        <v>61</v>
      </c>
      <c r="V1248" t="s">
        <v>61</v>
      </c>
      <c r="W1248" t="s">
        <v>57</v>
      </c>
      <c r="X1248" t="s">
        <v>61</v>
      </c>
      <c r="Y1248" t="s">
        <v>61</v>
      </c>
      <c r="Z1248" t="s">
        <v>57</v>
      </c>
      <c r="AA1248" t="s">
        <v>122</v>
      </c>
      <c r="AB1248" t="s">
        <v>61</v>
      </c>
      <c r="AC1248" t="s">
        <v>87</v>
      </c>
      <c r="AD1248">
        <v>85.34999999999999</v>
      </c>
      <c r="AE1248">
        <v>1961.6</v>
      </c>
      <c r="AF1248">
        <v>0</v>
      </c>
      <c r="AG1248">
        <v>0</v>
      </c>
      <c r="AH1248">
        <v>884.1799999999999</v>
      </c>
      <c r="AI1248">
        <v>2845.78</v>
      </c>
      <c r="AJ1248" t="s">
        <v>66</v>
      </c>
      <c r="AM1248">
        <v>0</v>
      </c>
      <c r="AN1248">
        <v>1</v>
      </c>
      <c r="AO1248">
        <v>0</v>
      </c>
      <c r="AP1248" t="s">
        <v>103</v>
      </c>
      <c r="AQ1248" t="s">
        <v>104</v>
      </c>
      <c r="AR1248" t="s">
        <v>93</v>
      </c>
      <c r="AS1248">
        <v>2</v>
      </c>
      <c r="AT1248">
        <v>69974</v>
      </c>
      <c r="AU1248">
        <v>1</v>
      </c>
      <c r="AV1248">
        <v>0</v>
      </c>
      <c r="AW1248">
        <v>1</v>
      </c>
      <c r="AX1248">
        <v>0</v>
      </c>
      <c r="AY1248">
        <v>3</v>
      </c>
      <c r="AZ1248" t="s">
        <v>106</v>
      </c>
      <c r="BA1248">
        <v>2</v>
      </c>
      <c r="BB1248" t="s">
        <v>126</v>
      </c>
      <c r="BC1248">
        <v>3</v>
      </c>
    </row>
    <row r="1249" spans="1:55">
      <c r="A1249" t="s">
        <v>3078</v>
      </c>
      <c r="B1249" t="s">
        <v>73</v>
      </c>
      <c r="C1249">
        <v>45</v>
      </c>
      <c r="D1249" t="s">
        <v>61</v>
      </c>
      <c r="E1249">
        <v>0</v>
      </c>
      <c r="F1249" t="s">
        <v>2026</v>
      </c>
      <c r="G1249">
        <v>95258</v>
      </c>
      <c r="H1249">
        <v>38.169605</v>
      </c>
      <c r="I1249">
        <v>-121.310964</v>
      </c>
      <c r="J1249">
        <v>0</v>
      </c>
      <c r="K1249">
        <v>1</v>
      </c>
      <c r="L1249" t="s">
        <v>83</v>
      </c>
      <c r="M1249" t="s">
        <v>57</v>
      </c>
      <c r="N1249" t="s">
        <v>3079</v>
      </c>
      <c r="O1249" t="s">
        <v>61</v>
      </c>
      <c r="P1249" t="s">
        <v>57</v>
      </c>
      <c r="Q1249" t="s">
        <v>135</v>
      </c>
      <c r="R1249" t="s">
        <v>63</v>
      </c>
      <c r="S1249" t="s">
        <v>61</v>
      </c>
      <c r="T1249" t="s">
        <v>57</v>
      </c>
      <c r="U1249" t="s">
        <v>61</v>
      </c>
      <c r="V1249" t="s">
        <v>61</v>
      </c>
      <c r="W1249" t="s">
        <v>61</v>
      </c>
      <c r="X1249" t="s">
        <v>61</v>
      </c>
      <c r="Y1249" t="s">
        <v>61</v>
      </c>
      <c r="Z1249" t="s">
        <v>57</v>
      </c>
      <c r="AA1249" t="s">
        <v>77</v>
      </c>
      <c r="AB1249" t="s">
        <v>57</v>
      </c>
      <c r="AC1249" t="s">
        <v>65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170</v>
      </c>
      <c r="AM1249">
        <v>0</v>
      </c>
      <c r="AN1249">
        <v>0</v>
      </c>
      <c r="AO1249">
        <v>0</v>
      </c>
      <c r="AP1249" t="s">
        <v>91</v>
      </c>
      <c r="AQ1249" t="s">
        <v>78</v>
      </c>
      <c r="AR1249" t="s">
        <v>69</v>
      </c>
      <c r="AS1249">
        <v>2</v>
      </c>
      <c r="AT1249">
        <v>4176</v>
      </c>
      <c r="AU1249">
        <v>0</v>
      </c>
      <c r="AX1249">
        <v>0</v>
      </c>
      <c r="AY1249">
        <v>1</v>
      </c>
      <c r="AZ1249" t="s">
        <v>94</v>
      </c>
      <c r="BA1249">
        <v>8</v>
      </c>
      <c r="BB1249" t="s">
        <v>95</v>
      </c>
      <c r="BC1249">
        <v>1</v>
      </c>
    </row>
    <row r="1250" spans="1:55">
      <c r="A1250" t="s">
        <v>3080</v>
      </c>
      <c r="B1250" t="s">
        <v>56</v>
      </c>
      <c r="C1250">
        <v>80</v>
      </c>
      <c r="D1250" t="s">
        <v>61</v>
      </c>
      <c r="E1250">
        <v>0</v>
      </c>
      <c r="F1250" t="s">
        <v>3081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59</v>
      </c>
      <c r="M1250" t="s">
        <v>57</v>
      </c>
      <c r="N1250" t="s">
        <v>3082</v>
      </c>
      <c r="O1250" t="s">
        <v>61</v>
      </c>
      <c r="P1250" t="s">
        <v>57</v>
      </c>
      <c r="Q1250" t="s">
        <v>85</v>
      </c>
      <c r="R1250" t="s">
        <v>382</v>
      </c>
      <c r="S1250" t="s">
        <v>61</v>
      </c>
      <c r="T1250" t="s">
        <v>61</v>
      </c>
      <c r="U1250" t="s">
        <v>61</v>
      </c>
      <c r="V1250" t="s">
        <v>61</v>
      </c>
      <c r="W1250" t="s">
        <v>61</v>
      </c>
      <c r="X1250" t="s">
        <v>61</v>
      </c>
      <c r="Y1250" t="s">
        <v>61</v>
      </c>
      <c r="Z1250" t="s">
        <v>57</v>
      </c>
      <c r="AA1250" t="s">
        <v>77</v>
      </c>
      <c r="AB1250" t="s">
        <v>57</v>
      </c>
      <c r="AC1250" t="s">
        <v>87</v>
      </c>
      <c r="AD1250">
        <v>70.15000000000001</v>
      </c>
      <c r="AE1250">
        <v>70.15000000000001</v>
      </c>
      <c r="AF1250">
        <v>0</v>
      </c>
      <c r="AG1250">
        <v>0</v>
      </c>
      <c r="AH1250">
        <v>47.97</v>
      </c>
      <c r="AI1250">
        <v>118.12</v>
      </c>
      <c r="AJ1250" t="s">
        <v>88</v>
      </c>
      <c r="AK1250" t="s">
        <v>89</v>
      </c>
      <c r="AL1250" t="s">
        <v>181</v>
      </c>
      <c r="AM1250">
        <v>1</v>
      </c>
      <c r="AN1250">
        <v>0</v>
      </c>
      <c r="AO1250">
        <v>0</v>
      </c>
      <c r="AP1250" t="s">
        <v>91</v>
      </c>
      <c r="AQ1250" t="s">
        <v>104</v>
      </c>
      <c r="AR1250" t="s">
        <v>93</v>
      </c>
      <c r="AS1250">
        <v>1</v>
      </c>
      <c r="AT1250">
        <v>1363</v>
      </c>
      <c r="AU1250">
        <v>1</v>
      </c>
      <c r="AV1250">
        <v>1</v>
      </c>
      <c r="AW1250">
        <v>0</v>
      </c>
      <c r="AX1250">
        <v>70.15000000000001</v>
      </c>
      <c r="AY1250">
        <v>1</v>
      </c>
      <c r="AZ1250" t="s">
        <v>94</v>
      </c>
      <c r="BA1250">
        <v>10</v>
      </c>
      <c r="BB1250" t="s">
        <v>95</v>
      </c>
      <c r="BC1250">
        <v>1</v>
      </c>
    </row>
    <row r="1251" spans="1:55">
      <c r="A1251" t="s">
        <v>3083</v>
      </c>
      <c r="B1251" t="s">
        <v>56</v>
      </c>
      <c r="C1251">
        <v>19</v>
      </c>
      <c r="D1251" t="s">
        <v>57</v>
      </c>
      <c r="E1251">
        <v>0</v>
      </c>
      <c r="F1251" t="s">
        <v>581</v>
      </c>
      <c r="G1251">
        <v>90242</v>
      </c>
      <c r="H1251">
        <v>33.921793</v>
      </c>
      <c r="I1251">
        <v>-118.140588</v>
      </c>
      <c r="J1251">
        <v>7</v>
      </c>
      <c r="K1251">
        <v>7</v>
      </c>
      <c r="L1251" t="s">
        <v>59</v>
      </c>
      <c r="M1251" t="s">
        <v>57</v>
      </c>
      <c r="N1251" t="s">
        <v>3084</v>
      </c>
      <c r="O1251" t="s">
        <v>61</v>
      </c>
      <c r="P1251" t="s">
        <v>57</v>
      </c>
      <c r="Q1251" t="s">
        <v>135</v>
      </c>
      <c r="R1251" t="s">
        <v>289</v>
      </c>
      <c r="S1251" t="s">
        <v>57</v>
      </c>
      <c r="T1251" t="s">
        <v>61</v>
      </c>
      <c r="U1251" t="s">
        <v>61</v>
      </c>
      <c r="V1251" t="s">
        <v>61</v>
      </c>
      <c r="W1251" t="s">
        <v>61</v>
      </c>
      <c r="X1251" t="s">
        <v>61</v>
      </c>
      <c r="Y1251" t="s">
        <v>61</v>
      </c>
      <c r="Z1251" t="s">
        <v>57</v>
      </c>
      <c r="AA1251" t="s">
        <v>77</v>
      </c>
      <c r="AB1251" t="s">
        <v>57</v>
      </c>
      <c r="AC1251" t="s">
        <v>87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66</v>
      </c>
      <c r="AM1251">
        <v>0</v>
      </c>
      <c r="AN1251">
        <v>1</v>
      </c>
      <c r="AO1251">
        <v>0</v>
      </c>
      <c r="AP1251" t="s">
        <v>67</v>
      </c>
      <c r="AQ1251" t="s">
        <v>116</v>
      </c>
      <c r="AR1251" t="s">
        <v>69</v>
      </c>
      <c r="AS1251">
        <v>2</v>
      </c>
      <c r="AT1251">
        <v>42459</v>
      </c>
      <c r="AU1251">
        <v>1</v>
      </c>
      <c r="AV1251">
        <v>0</v>
      </c>
      <c r="AW1251">
        <v>1</v>
      </c>
      <c r="AX1251">
        <v>0</v>
      </c>
      <c r="AY1251">
        <v>2</v>
      </c>
      <c r="AZ1251" t="s">
        <v>70</v>
      </c>
      <c r="BA1251">
        <v>4</v>
      </c>
      <c r="BB1251" t="s">
        <v>80</v>
      </c>
      <c r="BC1251">
        <v>2</v>
      </c>
    </row>
    <row r="1252" spans="1:55">
      <c r="A1252" t="s">
        <v>3085</v>
      </c>
      <c r="B1252" t="s">
        <v>56</v>
      </c>
      <c r="C1252">
        <v>43</v>
      </c>
      <c r="D1252" t="s">
        <v>61</v>
      </c>
      <c r="E1252">
        <v>0</v>
      </c>
      <c r="F1252" t="s">
        <v>145</v>
      </c>
      <c r="G1252">
        <v>94087</v>
      </c>
      <c r="H1252">
        <v>37.3511</v>
      </c>
      <c r="I1252">
        <v>-122.037311</v>
      </c>
      <c r="J1252">
        <v>0</v>
      </c>
      <c r="K1252">
        <v>8</v>
      </c>
      <c r="L1252" t="s">
        <v>59</v>
      </c>
      <c r="M1252" t="s">
        <v>57</v>
      </c>
      <c r="N1252" t="s">
        <v>3086</v>
      </c>
      <c r="O1252" t="s">
        <v>61</v>
      </c>
      <c r="P1252" t="s">
        <v>57</v>
      </c>
      <c r="Q1252" t="s">
        <v>135</v>
      </c>
      <c r="R1252" t="s">
        <v>586</v>
      </c>
      <c r="S1252" t="s">
        <v>57</v>
      </c>
      <c r="T1252" t="s">
        <v>61</v>
      </c>
      <c r="U1252" t="s">
        <v>61</v>
      </c>
      <c r="V1252" t="s">
        <v>61</v>
      </c>
      <c r="W1252" t="s">
        <v>57</v>
      </c>
      <c r="X1252" t="s">
        <v>61</v>
      </c>
      <c r="Y1252" t="s">
        <v>61</v>
      </c>
      <c r="Z1252" t="s">
        <v>57</v>
      </c>
      <c r="AA1252" t="s">
        <v>77</v>
      </c>
      <c r="AB1252" t="s">
        <v>57</v>
      </c>
      <c r="AC1252" t="s">
        <v>87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66</v>
      </c>
      <c r="AM1252">
        <v>0</v>
      </c>
      <c r="AN1252">
        <v>1</v>
      </c>
      <c r="AO1252">
        <v>0</v>
      </c>
      <c r="AP1252" t="s">
        <v>67</v>
      </c>
      <c r="AQ1252" t="s">
        <v>78</v>
      </c>
      <c r="AR1252" t="s">
        <v>69</v>
      </c>
      <c r="AS1252">
        <v>3</v>
      </c>
      <c r="AT1252">
        <v>50070</v>
      </c>
      <c r="AU1252">
        <v>1</v>
      </c>
      <c r="AV1252">
        <v>0</v>
      </c>
      <c r="AW1252">
        <v>1</v>
      </c>
      <c r="AX1252">
        <v>0</v>
      </c>
      <c r="AY1252">
        <v>2</v>
      </c>
      <c r="AZ1252" t="s">
        <v>70</v>
      </c>
      <c r="BA1252">
        <v>5</v>
      </c>
      <c r="BB1252" t="s">
        <v>80</v>
      </c>
      <c r="BC1252">
        <v>2</v>
      </c>
    </row>
    <row r="1253" spans="1:55">
      <c r="A1253" t="s">
        <v>3087</v>
      </c>
      <c r="B1253" t="s">
        <v>73</v>
      </c>
      <c r="C1253">
        <v>61</v>
      </c>
      <c r="D1253" t="s">
        <v>61</v>
      </c>
      <c r="E1253">
        <v>1</v>
      </c>
      <c r="F1253" t="s">
        <v>776</v>
      </c>
      <c r="G1253">
        <v>95064</v>
      </c>
      <c r="H1253">
        <v>37.007882</v>
      </c>
      <c r="I1253">
        <v>-122.065975</v>
      </c>
      <c r="J1253">
        <v>0</v>
      </c>
      <c r="K1253">
        <v>8</v>
      </c>
      <c r="L1253" t="s">
        <v>59</v>
      </c>
      <c r="M1253" t="s">
        <v>57</v>
      </c>
      <c r="N1253" t="s">
        <v>2107</v>
      </c>
      <c r="O1253" t="s">
        <v>61</v>
      </c>
      <c r="P1253" t="s">
        <v>61</v>
      </c>
      <c r="Q1253" t="s">
        <v>143</v>
      </c>
      <c r="R1253" t="s">
        <v>143</v>
      </c>
      <c r="S1253" t="s">
        <v>143</v>
      </c>
      <c r="T1253" t="s">
        <v>143</v>
      </c>
      <c r="U1253" t="s">
        <v>143</v>
      </c>
      <c r="V1253" t="s">
        <v>143</v>
      </c>
      <c r="W1253" t="s">
        <v>143</v>
      </c>
      <c r="X1253" t="s">
        <v>143</v>
      </c>
      <c r="Y1253" t="s">
        <v>143</v>
      </c>
      <c r="Z1253" t="s">
        <v>143</v>
      </c>
      <c r="AA1253" t="s">
        <v>77</v>
      </c>
      <c r="AB1253" t="s">
        <v>61</v>
      </c>
      <c r="AC1253" t="s">
        <v>65</v>
      </c>
      <c r="AD1253">
        <v>20.35</v>
      </c>
      <c r="AE1253">
        <v>178.7</v>
      </c>
      <c r="AF1253">
        <v>0</v>
      </c>
      <c r="AG1253">
        <v>0</v>
      </c>
      <c r="AH1253">
        <v>114.96</v>
      </c>
      <c r="AI1253">
        <v>293.66</v>
      </c>
      <c r="AJ1253" t="s">
        <v>66</v>
      </c>
      <c r="AM1253">
        <v>0</v>
      </c>
      <c r="AN1253">
        <v>1</v>
      </c>
      <c r="AO1253">
        <v>0</v>
      </c>
      <c r="AP1253" t="s">
        <v>67</v>
      </c>
      <c r="AQ1253" t="s">
        <v>124</v>
      </c>
      <c r="AR1253" t="s">
        <v>182</v>
      </c>
      <c r="AT1253">
        <v>4563</v>
      </c>
      <c r="AU1253">
        <v>1</v>
      </c>
      <c r="AV1253">
        <v>0</v>
      </c>
      <c r="AW1253">
        <v>1</v>
      </c>
      <c r="AX1253">
        <v>0</v>
      </c>
      <c r="AY1253">
        <v>2</v>
      </c>
      <c r="AZ1253" t="s">
        <v>70</v>
      </c>
      <c r="BA1253">
        <v>4</v>
      </c>
      <c r="BB1253" t="s">
        <v>80</v>
      </c>
      <c r="BC1253">
        <v>2</v>
      </c>
    </row>
    <row r="1254" spans="1:55">
      <c r="A1254" t="s">
        <v>3088</v>
      </c>
      <c r="B1254" t="s">
        <v>73</v>
      </c>
      <c r="C1254">
        <v>62</v>
      </c>
      <c r="D1254" t="s">
        <v>57</v>
      </c>
      <c r="E1254">
        <v>1</v>
      </c>
      <c r="F1254" t="s">
        <v>337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59</v>
      </c>
      <c r="M1254" t="s">
        <v>57</v>
      </c>
      <c r="N1254" t="s">
        <v>3089</v>
      </c>
      <c r="O1254" t="s">
        <v>57</v>
      </c>
      <c r="P1254" t="s">
        <v>61</v>
      </c>
      <c r="Q1254" t="s">
        <v>143</v>
      </c>
      <c r="R1254" t="s">
        <v>143</v>
      </c>
      <c r="S1254" t="s">
        <v>143</v>
      </c>
      <c r="T1254" t="s">
        <v>143</v>
      </c>
      <c r="U1254" t="s">
        <v>143</v>
      </c>
      <c r="V1254" t="s">
        <v>143</v>
      </c>
      <c r="W1254" t="s">
        <v>143</v>
      </c>
      <c r="X1254" t="s">
        <v>143</v>
      </c>
      <c r="Y1254" t="s">
        <v>143</v>
      </c>
      <c r="Z1254" t="s">
        <v>143</v>
      </c>
      <c r="AA1254" t="s">
        <v>122</v>
      </c>
      <c r="AB1254" t="s">
        <v>57</v>
      </c>
      <c r="AC1254" t="s">
        <v>65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66</v>
      </c>
      <c r="AM1254">
        <v>0</v>
      </c>
      <c r="AN1254">
        <v>1</v>
      </c>
      <c r="AO1254">
        <v>0</v>
      </c>
      <c r="AP1254" t="s">
        <v>123</v>
      </c>
      <c r="AQ1254" t="s">
        <v>124</v>
      </c>
      <c r="AR1254" t="s">
        <v>182</v>
      </c>
      <c r="AT1254">
        <v>291</v>
      </c>
      <c r="AU1254">
        <v>1</v>
      </c>
      <c r="AV1254">
        <v>0</v>
      </c>
      <c r="AW1254">
        <v>1</v>
      </c>
      <c r="AX1254">
        <v>0</v>
      </c>
      <c r="AY1254">
        <v>6</v>
      </c>
      <c r="AZ1254" t="s">
        <v>125</v>
      </c>
      <c r="BA1254">
        <v>0</v>
      </c>
      <c r="BB1254" t="s">
        <v>71</v>
      </c>
      <c r="BC1254">
        <v>4</v>
      </c>
    </row>
    <row r="1255" spans="1:55">
      <c r="A1255" t="s">
        <v>3090</v>
      </c>
      <c r="B1255" t="s">
        <v>73</v>
      </c>
      <c r="C1255">
        <v>20</v>
      </c>
      <c r="D1255" t="s">
        <v>61</v>
      </c>
      <c r="E1255">
        <v>0</v>
      </c>
      <c r="F1255" t="s">
        <v>2446</v>
      </c>
      <c r="G1255">
        <v>95552</v>
      </c>
      <c r="H1255">
        <v>40.390301</v>
      </c>
      <c r="I1255">
        <v>-123.412327</v>
      </c>
      <c r="J1255">
        <v>0</v>
      </c>
      <c r="K1255">
        <v>22</v>
      </c>
      <c r="L1255" t="s">
        <v>98</v>
      </c>
      <c r="M1255" t="s">
        <v>57</v>
      </c>
      <c r="N1255" t="s">
        <v>3091</v>
      </c>
      <c r="O1255" t="s">
        <v>57</v>
      </c>
      <c r="P1255" t="s">
        <v>57</v>
      </c>
      <c r="Q1255" t="s">
        <v>135</v>
      </c>
      <c r="R1255" t="s">
        <v>633</v>
      </c>
      <c r="S1255" t="s">
        <v>57</v>
      </c>
      <c r="T1255" t="s">
        <v>57</v>
      </c>
      <c r="U1255" t="s">
        <v>57</v>
      </c>
      <c r="V1255" t="s">
        <v>61</v>
      </c>
      <c r="W1255" t="s">
        <v>61</v>
      </c>
      <c r="X1255" t="s">
        <v>61</v>
      </c>
      <c r="Y1255" t="s">
        <v>61</v>
      </c>
      <c r="Z1255" t="s">
        <v>61</v>
      </c>
      <c r="AA1255" t="s">
        <v>77</v>
      </c>
      <c r="AB1255" t="s">
        <v>61</v>
      </c>
      <c r="AC1255" t="s">
        <v>65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66</v>
      </c>
      <c r="AM1255">
        <v>0</v>
      </c>
      <c r="AN1255">
        <v>1</v>
      </c>
      <c r="AO1255">
        <v>0</v>
      </c>
      <c r="AP1255" t="s">
        <v>103</v>
      </c>
      <c r="AQ1255" t="s">
        <v>116</v>
      </c>
      <c r="AR1255" t="s">
        <v>69</v>
      </c>
      <c r="AS1255">
        <v>3</v>
      </c>
      <c r="AT1255">
        <v>265</v>
      </c>
      <c r="AU1255">
        <v>1</v>
      </c>
      <c r="AV1255">
        <v>0</v>
      </c>
      <c r="AW1255">
        <v>1</v>
      </c>
      <c r="AX1255">
        <v>0</v>
      </c>
      <c r="AY1255">
        <v>3</v>
      </c>
      <c r="AZ1255" t="s">
        <v>106</v>
      </c>
      <c r="BA1255">
        <v>5</v>
      </c>
      <c r="BB1255" t="s">
        <v>80</v>
      </c>
      <c r="BC1255">
        <v>2</v>
      </c>
    </row>
    <row r="1256" spans="1:55">
      <c r="A1256" t="s">
        <v>3092</v>
      </c>
      <c r="B1256" t="s">
        <v>56</v>
      </c>
      <c r="C1256">
        <v>47</v>
      </c>
      <c r="D1256" t="s">
        <v>61</v>
      </c>
      <c r="E1256">
        <v>0</v>
      </c>
      <c r="F1256" t="s">
        <v>3093</v>
      </c>
      <c r="G1256">
        <v>93430</v>
      </c>
      <c r="H1256">
        <v>35.511833</v>
      </c>
      <c r="I1256">
        <v>-120.918713</v>
      </c>
      <c r="J1256">
        <v>0</v>
      </c>
      <c r="K1256">
        <v>26</v>
      </c>
      <c r="L1256" t="s">
        <v>59</v>
      </c>
      <c r="M1256" t="s">
        <v>61</v>
      </c>
      <c r="N1256" t="s">
        <v>143</v>
      </c>
      <c r="O1256" t="s">
        <v>143</v>
      </c>
      <c r="P1256" t="s">
        <v>57</v>
      </c>
      <c r="Q1256" t="s">
        <v>135</v>
      </c>
      <c r="R1256" t="s">
        <v>131</v>
      </c>
      <c r="S1256" t="s">
        <v>61</v>
      </c>
      <c r="T1256" t="s">
        <v>61</v>
      </c>
      <c r="U1256" t="s">
        <v>57</v>
      </c>
      <c r="V1256" t="s">
        <v>61</v>
      </c>
      <c r="W1256" t="s">
        <v>57</v>
      </c>
      <c r="X1256" t="s">
        <v>57</v>
      </c>
      <c r="Y1256" t="s">
        <v>57</v>
      </c>
      <c r="Z1256" t="s">
        <v>57</v>
      </c>
      <c r="AA1256" t="s">
        <v>77</v>
      </c>
      <c r="AB1256" t="s">
        <v>57</v>
      </c>
      <c r="AC1256" t="s">
        <v>65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66</v>
      </c>
      <c r="AM1256">
        <v>0</v>
      </c>
      <c r="AN1256">
        <v>1</v>
      </c>
      <c r="AO1256">
        <v>0</v>
      </c>
      <c r="AP1256" t="s">
        <v>164</v>
      </c>
      <c r="AQ1256" t="s">
        <v>78</v>
      </c>
      <c r="AR1256" t="s">
        <v>69</v>
      </c>
      <c r="AS1256">
        <v>5</v>
      </c>
      <c r="AT1256">
        <v>3220</v>
      </c>
      <c r="AU1256">
        <v>1</v>
      </c>
      <c r="AV1256">
        <v>0</v>
      </c>
      <c r="AW1256">
        <v>1</v>
      </c>
      <c r="AX1256">
        <v>0</v>
      </c>
      <c r="AY1256">
        <v>4</v>
      </c>
      <c r="AZ1256" t="s">
        <v>165</v>
      </c>
      <c r="BA1256">
        <v>5</v>
      </c>
      <c r="BB1256" t="s">
        <v>80</v>
      </c>
      <c r="BC1256">
        <v>2</v>
      </c>
    </row>
    <row r="1257" spans="1:55">
      <c r="A1257" t="s">
        <v>3094</v>
      </c>
      <c r="B1257" t="s">
        <v>73</v>
      </c>
      <c r="C1257">
        <v>38</v>
      </c>
      <c r="D1257" t="s">
        <v>57</v>
      </c>
      <c r="E1257">
        <v>0</v>
      </c>
      <c r="F1257" t="s">
        <v>736</v>
      </c>
      <c r="G1257">
        <v>95564</v>
      </c>
      <c r="H1257">
        <v>40.809636</v>
      </c>
      <c r="I1257">
        <v>-124.189977</v>
      </c>
      <c r="J1257">
        <v>1</v>
      </c>
      <c r="K1257">
        <v>1</v>
      </c>
      <c r="L1257" t="s">
        <v>59</v>
      </c>
      <c r="M1257" t="s">
        <v>57</v>
      </c>
      <c r="N1257" t="s">
        <v>3095</v>
      </c>
      <c r="O1257" t="s">
        <v>61</v>
      </c>
      <c r="P1257" t="s">
        <v>57</v>
      </c>
      <c r="Q1257" t="s">
        <v>85</v>
      </c>
      <c r="R1257" t="s">
        <v>100</v>
      </c>
      <c r="S1257" t="s">
        <v>61</v>
      </c>
      <c r="T1257" t="s">
        <v>61</v>
      </c>
      <c r="U1257" t="s">
        <v>61</v>
      </c>
      <c r="V1257" t="s">
        <v>61</v>
      </c>
      <c r="W1257" t="s">
        <v>61</v>
      </c>
      <c r="X1257" t="s">
        <v>61</v>
      </c>
      <c r="Y1257" t="s">
        <v>61</v>
      </c>
      <c r="Z1257" t="s">
        <v>57</v>
      </c>
      <c r="AA1257" t="s">
        <v>77</v>
      </c>
      <c r="AB1257" t="s">
        <v>57</v>
      </c>
      <c r="AC1257" t="s">
        <v>87</v>
      </c>
      <c r="AD1257">
        <v>70</v>
      </c>
      <c r="AE1257">
        <v>70</v>
      </c>
      <c r="AF1257">
        <v>0</v>
      </c>
      <c r="AG1257">
        <v>0</v>
      </c>
      <c r="AH1257">
        <v>38.8</v>
      </c>
      <c r="AI1257">
        <v>108.8</v>
      </c>
      <c r="AJ1257" t="s">
        <v>88</v>
      </c>
      <c r="AK1257" t="s">
        <v>201</v>
      </c>
      <c r="AL1257" t="s">
        <v>743</v>
      </c>
      <c r="AM1257">
        <v>1</v>
      </c>
      <c r="AN1257">
        <v>0</v>
      </c>
      <c r="AO1257">
        <v>0</v>
      </c>
      <c r="AP1257" t="s">
        <v>91</v>
      </c>
      <c r="AQ1257" t="s">
        <v>68</v>
      </c>
      <c r="AR1257" t="s">
        <v>93</v>
      </c>
      <c r="AS1257">
        <v>1</v>
      </c>
      <c r="AT1257">
        <v>395</v>
      </c>
      <c r="AU1257">
        <v>1</v>
      </c>
      <c r="AV1257">
        <v>1</v>
      </c>
      <c r="AW1257">
        <v>0</v>
      </c>
      <c r="AX1257">
        <v>70</v>
      </c>
      <c r="AY1257">
        <v>1</v>
      </c>
      <c r="AZ1257" t="s">
        <v>94</v>
      </c>
      <c r="BA1257">
        <v>9</v>
      </c>
      <c r="BB1257" t="s">
        <v>95</v>
      </c>
      <c r="BC1257">
        <v>1</v>
      </c>
    </row>
    <row r="1258" spans="1:55">
      <c r="A1258" t="s">
        <v>3096</v>
      </c>
      <c r="B1258" t="s">
        <v>73</v>
      </c>
      <c r="C1258">
        <v>27</v>
      </c>
      <c r="D1258" t="s">
        <v>57</v>
      </c>
      <c r="E1258">
        <v>0</v>
      </c>
      <c r="F1258" t="s">
        <v>1105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59</v>
      </c>
      <c r="M1258" t="s">
        <v>57</v>
      </c>
      <c r="N1258" t="s">
        <v>3097</v>
      </c>
      <c r="O1258" t="s">
        <v>61</v>
      </c>
      <c r="P1258" t="s">
        <v>57</v>
      </c>
      <c r="Q1258" t="s">
        <v>85</v>
      </c>
      <c r="R1258" t="s">
        <v>189</v>
      </c>
      <c r="S1258" t="s">
        <v>61</v>
      </c>
      <c r="T1258" t="s">
        <v>61</v>
      </c>
      <c r="U1258" t="s">
        <v>57</v>
      </c>
      <c r="V1258" t="s">
        <v>61</v>
      </c>
      <c r="W1258" t="s">
        <v>57</v>
      </c>
      <c r="X1258" t="s">
        <v>57</v>
      </c>
      <c r="Y1258" t="s">
        <v>57</v>
      </c>
      <c r="Z1258" t="s">
        <v>57</v>
      </c>
      <c r="AA1258" t="s">
        <v>64</v>
      </c>
      <c r="AB1258" t="s">
        <v>57</v>
      </c>
      <c r="AC1258" t="s">
        <v>87</v>
      </c>
      <c r="AD1258">
        <v>93.8</v>
      </c>
      <c r="AE1258">
        <v>2939.8</v>
      </c>
      <c r="AF1258">
        <v>0</v>
      </c>
      <c r="AG1258">
        <v>0</v>
      </c>
      <c r="AH1258">
        <v>1137.39</v>
      </c>
      <c r="AI1258">
        <v>4077.19</v>
      </c>
      <c r="AJ1258" t="s">
        <v>66</v>
      </c>
      <c r="AM1258">
        <v>0</v>
      </c>
      <c r="AN1258">
        <v>1</v>
      </c>
      <c r="AO1258">
        <v>0</v>
      </c>
      <c r="AP1258" t="s">
        <v>164</v>
      </c>
      <c r="AQ1258" t="s">
        <v>116</v>
      </c>
      <c r="AR1258" t="s">
        <v>105</v>
      </c>
      <c r="AS1258">
        <v>5</v>
      </c>
      <c r="AT1258">
        <v>105285</v>
      </c>
      <c r="AU1258">
        <v>1</v>
      </c>
      <c r="AV1258">
        <v>0</v>
      </c>
      <c r="AW1258">
        <v>1</v>
      </c>
      <c r="AX1258">
        <v>0</v>
      </c>
      <c r="AY1258">
        <v>4</v>
      </c>
      <c r="AZ1258" t="s">
        <v>165</v>
      </c>
      <c r="BA1258">
        <v>3</v>
      </c>
      <c r="BB1258" t="s">
        <v>126</v>
      </c>
      <c r="BC1258">
        <v>3</v>
      </c>
    </row>
    <row r="1259" spans="1:55">
      <c r="A1259" t="s">
        <v>3098</v>
      </c>
      <c r="B1259" t="s">
        <v>56</v>
      </c>
      <c r="C1259">
        <v>65</v>
      </c>
      <c r="D1259" t="s">
        <v>61</v>
      </c>
      <c r="E1259">
        <v>0</v>
      </c>
      <c r="F1259" t="s">
        <v>565</v>
      </c>
      <c r="G1259">
        <v>94619</v>
      </c>
      <c r="H1259">
        <v>37.787186</v>
      </c>
      <c r="I1259">
        <v>-122.14633</v>
      </c>
      <c r="J1259">
        <v>0</v>
      </c>
      <c r="K1259">
        <v>4</v>
      </c>
      <c r="L1259" t="s">
        <v>59</v>
      </c>
      <c r="M1259" t="s">
        <v>57</v>
      </c>
      <c r="N1259" t="s">
        <v>3099</v>
      </c>
      <c r="O1259" t="s">
        <v>61</v>
      </c>
      <c r="P1259" t="s">
        <v>61</v>
      </c>
      <c r="Q1259" t="s">
        <v>143</v>
      </c>
      <c r="R1259" t="s">
        <v>143</v>
      </c>
      <c r="S1259" t="s">
        <v>143</v>
      </c>
      <c r="T1259" t="s">
        <v>143</v>
      </c>
      <c r="U1259" t="s">
        <v>143</v>
      </c>
      <c r="V1259" t="s">
        <v>143</v>
      </c>
      <c r="W1259" t="s">
        <v>143</v>
      </c>
      <c r="X1259" t="s">
        <v>143</v>
      </c>
      <c r="Y1259" t="s">
        <v>143</v>
      </c>
      <c r="Z1259" t="s">
        <v>143</v>
      </c>
      <c r="AA1259" t="s">
        <v>122</v>
      </c>
      <c r="AB1259" t="s">
        <v>61</v>
      </c>
      <c r="AC1259" t="s">
        <v>65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66</v>
      </c>
      <c r="AM1259">
        <v>0</v>
      </c>
      <c r="AN1259">
        <v>1</v>
      </c>
      <c r="AO1259">
        <v>0</v>
      </c>
      <c r="AP1259" t="s">
        <v>91</v>
      </c>
      <c r="AQ1259" t="s">
        <v>124</v>
      </c>
      <c r="AR1259" t="s">
        <v>182</v>
      </c>
      <c r="AT1259">
        <v>24518</v>
      </c>
      <c r="AU1259">
        <v>1</v>
      </c>
      <c r="AV1259">
        <v>0</v>
      </c>
      <c r="AW1259">
        <v>1</v>
      </c>
      <c r="AX1259">
        <v>0</v>
      </c>
      <c r="AY1259">
        <v>1</v>
      </c>
      <c r="AZ1259" t="s">
        <v>94</v>
      </c>
      <c r="BA1259">
        <v>5</v>
      </c>
      <c r="BB1259" t="s">
        <v>80</v>
      </c>
      <c r="BC1259">
        <v>2</v>
      </c>
    </row>
    <row r="1260" spans="1:55">
      <c r="A1260" t="s">
        <v>3100</v>
      </c>
      <c r="B1260" t="s">
        <v>56</v>
      </c>
      <c r="C1260">
        <v>24</v>
      </c>
      <c r="D1260" t="s">
        <v>57</v>
      </c>
      <c r="E1260">
        <v>0</v>
      </c>
      <c r="F1260" t="s">
        <v>3101</v>
      </c>
      <c r="G1260">
        <v>90272</v>
      </c>
      <c r="H1260">
        <v>34.079449</v>
      </c>
      <c r="I1260">
        <v>-118.548306</v>
      </c>
      <c r="J1260">
        <v>10</v>
      </c>
      <c r="K1260">
        <v>48</v>
      </c>
      <c r="L1260" t="s">
        <v>59</v>
      </c>
      <c r="M1260" t="s">
        <v>57</v>
      </c>
      <c r="N1260" t="s">
        <v>3102</v>
      </c>
      <c r="O1260" t="s">
        <v>61</v>
      </c>
      <c r="P1260" t="s">
        <v>61</v>
      </c>
      <c r="Q1260" t="s">
        <v>143</v>
      </c>
      <c r="R1260" t="s">
        <v>143</v>
      </c>
      <c r="S1260" t="s">
        <v>143</v>
      </c>
      <c r="T1260" t="s">
        <v>143</v>
      </c>
      <c r="U1260" t="s">
        <v>143</v>
      </c>
      <c r="V1260" t="s">
        <v>143</v>
      </c>
      <c r="W1260" t="s">
        <v>143</v>
      </c>
      <c r="X1260" t="s">
        <v>143</v>
      </c>
      <c r="Y1260" t="s">
        <v>143</v>
      </c>
      <c r="Z1260" t="s">
        <v>143</v>
      </c>
      <c r="AA1260" t="s">
        <v>122</v>
      </c>
      <c r="AB1260" t="s">
        <v>61</v>
      </c>
      <c r="AC1260" t="s">
        <v>87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66</v>
      </c>
      <c r="AM1260">
        <v>0</v>
      </c>
      <c r="AN1260">
        <v>1</v>
      </c>
      <c r="AO1260">
        <v>0</v>
      </c>
      <c r="AP1260" t="s">
        <v>176</v>
      </c>
      <c r="AQ1260" t="s">
        <v>116</v>
      </c>
      <c r="AR1260" t="s">
        <v>182</v>
      </c>
      <c r="AT1260">
        <v>22548</v>
      </c>
      <c r="AU1260">
        <v>1</v>
      </c>
      <c r="AV1260">
        <v>0</v>
      </c>
      <c r="AW1260">
        <v>1</v>
      </c>
      <c r="AX1260">
        <v>0</v>
      </c>
      <c r="AY1260">
        <v>5</v>
      </c>
      <c r="AZ1260" t="s">
        <v>177</v>
      </c>
      <c r="BA1260">
        <v>1</v>
      </c>
      <c r="BB1260" t="s">
        <v>71</v>
      </c>
      <c r="BC1260">
        <v>4</v>
      </c>
    </row>
    <row r="1261" spans="1:55">
      <c r="A1261" t="s">
        <v>3103</v>
      </c>
      <c r="B1261" t="s">
        <v>56</v>
      </c>
      <c r="C1261">
        <v>66</v>
      </c>
      <c r="D1261" t="s">
        <v>57</v>
      </c>
      <c r="E1261">
        <v>0</v>
      </c>
      <c r="F1261" t="s">
        <v>226</v>
      </c>
      <c r="G1261">
        <v>90029</v>
      </c>
      <c r="H1261">
        <v>34.089953</v>
      </c>
      <c r="I1261">
        <v>-118.294824</v>
      </c>
      <c r="J1261">
        <v>1</v>
      </c>
      <c r="K1261">
        <v>40</v>
      </c>
      <c r="L1261" t="s">
        <v>59</v>
      </c>
      <c r="M1261" t="s">
        <v>61</v>
      </c>
      <c r="N1261" t="s">
        <v>143</v>
      </c>
      <c r="O1261" t="s">
        <v>143</v>
      </c>
      <c r="P1261" t="s">
        <v>57</v>
      </c>
      <c r="Q1261" t="s">
        <v>62</v>
      </c>
      <c r="R1261" t="s">
        <v>1317</v>
      </c>
      <c r="S1261" t="s">
        <v>61</v>
      </c>
      <c r="T1261" t="s">
        <v>57</v>
      </c>
      <c r="U1261" t="s">
        <v>61</v>
      </c>
      <c r="V1261" t="s">
        <v>61</v>
      </c>
      <c r="W1261" t="s">
        <v>57</v>
      </c>
      <c r="X1261" t="s">
        <v>61</v>
      </c>
      <c r="Y1261" t="s">
        <v>61</v>
      </c>
      <c r="Z1261" t="s">
        <v>57</v>
      </c>
      <c r="AA1261" t="s">
        <v>77</v>
      </c>
      <c r="AB1261" t="s">
        <v>57</v>
      </c>
      <c r="AC1261" t="s">
        <v>87</v>
      </c>
      <c r="AD1261">
        <v>39.3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88</v>
      </c>
      <c r="AK1261" t="s">
        <v>89</v>
      </c>
      <c r="AL1261" t="s">
        <v>342</v>
      </c>
      <c r="AM1261">
        <v>1</v>
      </c>
      <c r="AN1261">
        <v>0</v>
      </c>
      <c r="AO1261">
        <v>0</v>
      </c>
      <c r="AP1261" t="s">
        <v>176</v>
      </c>
      <c r="AQ1261" t="s">
        <v>124</v>
      </c>
      <c r="AR1261" t="s">
        <v>137</v>
      </c>
      <c r="AS1261">
        <v>3</v>
      </c>
      <c r="AT1261">
        <v>41713</v>
      </c>
      <c r="AU1261">
        <v>1</v>
      </c>
      <c r="AV1261">
        <v>1</v>
      </c>
      <c r="AW1261">
        <v>0</v>
      </c>
      <c r="AX1261">
        <v>39.3</v>
      </c>
      <c r="AY1261">
        <v>5</v>
      </c>
      <c r="AZ1261" t="s">
        <v>177</v>
      </c>
      <c r="BA1261">
        <v>4</v>
      </c>
      <c r="BB1261" t="s">
        <v>80</v>
      </c>
      <c r="BC1261">
        <v>2</v>
      </c>
    </row>
    <row r="1262" spans="1:55">
      <c r="A1262" t="s">
        <v>3104</v>
      </c>
      <c r="B1262" t="s">
        <v>56</v>
      </c>
      <c r="C1262">
        <v>23</v>
      </c>
      <c r="D1262" t="s">
        <v>57</v>
      </c>
      <c r="E1262">
        <v>0</v>
      </c>
      <c r="F1262" t="s">
        <v>2786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59</v>
      </c>
      <c r="M1262" t="s">
        <v>61</v>
      </c>
      <c r="N1262" t="s">
        <v>143</v>
      </c>
      <c r="O1262" t="s">
        <v>143</v>
      </c>
      <c r="P1262" t="s">
        <v>57</v>
      </c>
      <c r="Q1262" t="s">
        <v>62</v>
      </c>
      <c r="R1262" t="s">
        <v>304</v>
      </c>
      <c r="S1262" t="s">
        <v>57</v>
      </c>
      <c r="T1262" t="s">
        <v>57</v>
      </c>
      <c r="U1262" t="s">
        <v>57</v>
      </c>
      <c r="V1262" t="s">
        <v>57</v>
      </c>
      <c r="W1262" t="s">
        <v>57</v>
      </c>
      <c r="X1262" t="s">
        <v>57</v>
      </c>
      <c r="Y1262" t="s">
        <v>57</v>
      </c>
      <c r="Z1262" t="s">
        <v>57</v>
      </c>
      <c r="AA1262" t="s">
        <v>64</v>
      </c>
      <c r="AB1262" t="s">
        <v>61</v>
      </c>
      <c r="AC1262" t="s">
        <v>87</v>
      </c>
      <c r="AD1262">
        <v>66.8</v>
      </c>
      <c r="AE1262">
        <v>4689.15</v>
      </c>
      <c r="AF1262">
        <v>0</v>
      </c>
      <c r="AG1262">
        <v>0</v>
      </c>
      <c r="AH1262">
        <v>0</v>
      </c>
      <c r="AI1262">
        <v>4689.15</v>
      </c>
      <c r="AJ1262" t="s">
        <v>66</v>
      </c>
      <c r="AM1262">
        <v>0</v>
      </c>
      <c r="AN1262">
        <v>1</v>
      </c>
      <c r="AO1262">
        <v>0</v>
      </c>
      <c r="AP1262" t="s">
        <v>123</v>
      </c>
      <c r="AQ1262" t="s">
        <v>116</v>
      </c>
      <c r="AR1262" t="s">
        <v>69</v>
      </c>
      <c r="AS1262">
        <v>8</v>
      </c>
      <c r="AT1262">
        <v>6216</v>
      </c>
      <c r="AU1262">
        <v>1</v>
      </c>
      <c r="AV1262">
        <v>0</v>
      </c>
      <c r="AW1262">
        <v>1</v>
      </c>
      <c r="AX1262">
        <v>0</v>
      </c>
      <c r="AY1262">
        <v>6</v>
      </c>
      <c r="AZ1262" t="s">
        <v>125</v>
      </c>
      <c r="BA1262">
        <v>1</v>
      </c>
      <c r="BB1262" t="s">
        <v>71</v>
      </c>
      <c r="BC1262">
        <v>4</v>
      </c>
    </row>
    <row r="1263" spans="1:55">
      <c r="A1263" t="s">
        <v>3105</v>
      </c>
      <c r="B1263" t="s">
        <v>56</v>
      </c>
      <c r="C1263">
        <v>48</v>
      </c>
      <c r="D1263" t="s">
        <v>61</v>
      </c>
      <c r="E1263">
        <v>0</v>
      </c>
      <c r="F1263" t="s">
        <v>1284</v>
      </c>
      <c r="G1263">
        <v>95521</v>
      </c>
      <c r="H1263">
        <v>40.839958</v>
      </c>
      <c r="I1263">
        <v>-124.003757</v>
      </c>
      <c r="J1263">
        <v>0</v>
      </c>
      <c r="K1263">
        <v>36</v>
      </c>
      <c r="L1263" t="s">
        <v>59</v>
      </c>
      <c r="M1263" t="s">
        <v>57</v>
      </c>
      <c r="N1263" t="s">
        <v>3106</v>
      </c>
      <c r="O1263" t="s">
        <v>61</v>
      </c>
      <c r="P1263" t="s">
        <v>57</v>
      </c>
      <c r="Q1263" t="s">
        <v>62</v>
      </c>
      <c r="R1263" t="s">
        <v>250</v>
      </c>
      <c r="S1263" t="s">
        <v>57</v>
      </c>
      <c r="T1263" t="s">
        <v>57</v>
      </c>
      <c r="U1263" t="s">
        <v>57</v>
      </c>
      <c r="V1263" t="s">
        <v>57</v>
      </c>
      <c r="W1263" t="s">
        <v>61</v>
      </c>
      <c r="X1263" t="s">
        <v>57</v>
      </c>
      <c r="Y1263" t="s">
        <v>57</v>
      </c>
      <c r="Z1263" t="s">
        <v>61</v>
      </c>
      <c r="AA1263" t="s">
        <v>64</v>
      </c>
      <c r="AB1263" t="s">
        <v>57</v>
      </c>
      <c r="AC1263" t="s">
        <v>65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66</v>
      </c>
      <c r="AM1263">
        <v>0</v>
      </c>
      <c r="AN1263">
        <v>1</v>
      </c>
      <c r="AO1263">
        <v>0</v>
      </c>
      <c r="AP1263" t="s">
        <v>164</v>
      </c>
      <c r="AQ1263" t="s">
        <v>78</v>
      </c>
      <c r="AR1263" t="s">
        <v>93</v>
      </c>
      <c r="AS1263">
        <v>6</v>
      </c>
      <c r="AT1263">
        <v>19596</v>
      </c>
      <c r="AU1263">
        <v>1</v>
      </c>
      <c r="AV1263">
        <v>0</v>
      </c>
      <c r="AW1263">
        <v>1</v>
      </c>
      <c r="AX1263">
        <v>0</v>
      </c>
      <c r="AY1263">
        <v>4</v>
      </c>
      <c r="AZ1263" t="s">
        <v>165</v>
      </c>
      <c r="BA1263">
        <v>2</v>
      </c>
      <c r="BB1263" t="s">
        <v>126</v>
      </c>
      <c r="BC1263">
        <v>3</v>
      </c>
    </row>
    <row r="1264" spans="1:55">
      <c r="A1264" t="s">
        <v>3107</v>
      </c>
      <c r="B1264" t="s">
        <v>73</v>
      </c>
      <c r="C1264">
        <v>28</v>
      </c>
      <c r="D1264" t="s">
        <v>57</v>
      </c>
      <c r="E1264">
        <v>1</v>
      </c>
      <c r="F1264" t="s">
        <v>523</v>
      </c>
      <c r="G1264">
        <v>95833</v>
      </c>
      <c r="H1264">
        <v>38.619049</v>
      </c>
      <c r="I1264">
        <v>-121.517552</v>
      </c>
      <c r="J1264">
        <v>5</v>
      </c>
      <c r="K1264">
        <v>1</v>
      </c>
      <c r="L1264" t="s">
        <v>59</v>
      </c>
      <c r="M1264" t="s">
        <v>57</v>
      </c>
      <c r="N1264" t="s">
        <v>3108</v>
      </c>
      <c r="O1264" t="s">
        <v>61</v>
      </c>
      <c r="P1264" t="s">
        <v>57</v>
      </c>
      <c r="Q1264" t="s">
        <v>85</v>
      </c>
      <c r="R1264" t="s">
        <v>147</v>
      </c>
      <c r="S1264" t="s">
        <v>61</v>
      </c>
      <c r="T1264" t="s">
        <v>57</v>
      </c>
      <c r="U1264" t="s">
        <v>61</v>
      </c>
      <c r="V1264" t="s">
        <v>61</v>
      </c>
      <c r="W1264" t="s">
        <v>61</v>
      </c>
      <c r="X1264" t="s">
        <v>61</v>
      </c>
      <c r="Y1264" t="s">
        <v>61</v>
      </c>
      <c r="Z1264" t="s">
        <v>57</v>
      </c>
      <c r="AA1264" t="s">
        <v>77</v>
      </c>
      <c r="AB1264" t="s">
        <v>61</v>
      </c>
      <c r="AC1264" t="s">
        <v>65</v>
      </c>
      <c r="AD1264">
        <v>74.59999999999999</v>
      </c>
      <c r="AE1264">
        <v>74.59999999999999</v>
      </c>
      <c r="AF1264">
        <v>0</v>
      </c>
      <c r="AG1264">
        <v>0</v>
      </c>
      <c r="AH1264">
        <v>42.99</v>
      </c>
      <c r="AI1264">
        <v>117.59</v>
      </c>
      <c r="AJ1264" t="s">
        <v>170</v>
      </c>
      <c r="AM1264">
        <v>0</v>
      </c>
      <c r="AN1264">
        <v>0</v>
      </c>
      <c r="AO1264">
        <v>0</v>
      </c>
      <c r="AP1264" t="s">
        <v>91</v>
      </c>
      <c r="AQ1264" t="s">
        <v>116</v>
      </c>
      <c r="AR1264" t="s">
        <v>93</v>
      </c>
      <c r="AS1264">
        <v>2</v>
      </c>
      <c r="AT1264">
        <v>31422</v>
      </c>
      <c r="AU1264">
        <v>0</v>
      </c>
      <c r="AX1264">
        <v>0</v>
      </c>
      <c r="AY1264">
        <v>1</v>
      </c>
      <c r="AZ1264" t="s">
        <v>94</v>
      </c>
      <c r="BA1264">
        <v>8</v>
      </c>
      <c r="BB1264" t="s">
        <v>95</v>
      </c>
      <c r="BC1264">
        <v>1</v>
      </c>
    </row>
    <row r="1265" spans="1:55">
      <c r="A1265" t="s">
        <v>3109</v>
      </c>
      <c r="B1265" t="s">
        <v>73</v>
      </c>
      <c r="C1265">
        <v>77</v>
      </c>
      <c r="D1265" t="s">
        <v>61</v>
      </c>
      <c r="E1265">
        <v>0</v>
      </c>
      <c r="F1265" t="s">
        <v>2356</v>
      </c>
      <c r="G1265">
        <v>92373</v>
      </c>
      <c r="H1265">
        <v>34.003243</v>
      </c>
      <c r="I1265">
        <v>-117.138286</v>
      </c>
      <c r="J1265">
        <v>0</v>
      </c>
      <c r="K1265">
        <v>41</v>
      </c>
      <c r="L1265" t="s">
        <v>129</v>
      </c>
      <c r="M1265" t="s">
        <v>57</v>
      </c>
      <c r="N1265" t="s">
        <v>3110</v>
      </c>
      <c r="O1265" t="s">
        <v>57</v>
      </c>
      <c r="P1265" t="s">
        <v>57</v>
      </c>
      <c r="Q1265" t="s">
        <v>85</v>
      </c>
      <c r="R1265" t="s">
        <v>136</v>
      </c>
      <c r="S1265" t="s">
        <v>61</v>
      </c>
      <c r="T1265" t="s">
        <v>61</v>
      </c>
      <c r="U1265" t="s">
        <v>57</v>
      </c>
      <c r="V1265" t="s">
        <v>61</v>
      </c>
      <c r="W1265" t="s">
        <v>57</v>
      </c>
      <c r="X1265" t="s">
        <v>57</v>
      </c>
      <c r="Y1265" t="s">
        <v>61</v>
      </c>
      <c r="Z1265" t="s">
        <v>57</v>
      </c>
      <c r="AA1265" t="s">
        <v>77</v>
      </c>
      <c r="AB1265" t="s">
        <v>57</v>
      </c>
      <c r="AC1265" t="s">
        <v>87</v>
      </c>
      <c r="AD1265">
        <v>98.40000000000001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88</v>
      </c>
      <c r="AK1265" t="s">
        <v>89</v>
      </c>
      <c r="AL1265" t="s">
        <v>90</v>
      </c>
      <c r="AM1265">
        <v>1</v>
      </c>
      <c r="AN1265">
        <v>0</v>
      </c>
      <c r="AO1265">
        <v>0</v>
      </c>
      <c r="AP1265" t="s">
        <v>176</v>
      </c>
      <c r="AQ1265" t="s">
        <v>104</v>
      </c>
      <c r="AR1265" t="s">
        <v>105</v>
      </c>
      <c r="AS1265">
        <v>4</v>
      </c>
      <c r="AT1265">
        <v>31230</v>
      </c>
      <c r="AU1265">
        <v>1</v>
      </c>
      <c r="AV1265">
        <v>1</v>
      </c>
      <c r="AW1265">
        <v>0</v>
      </c>
      <c r="AX1265">
        <v>98.40000000000001</v>
      </c>
      <c r="AY1265">
        <v>5</v>
      </c>
      <c r="AZ1265" t="s">
        <v>177</v>
      </c>
      <c r="BA1265">
        <v>7</v>
      </c>
      <c r="BB1265" t="s">
        <v>95</v>
      </c>
      <c r="BC1265">
        <v>1</v>
      </c>
    </row>
    <row r="1266" spans="1:55">
      <c r="A1266" t="s">
        <v>3111</v>
      </c>
      <c r="B1266" t="s">
        <v>73</v>
      </c>
      <c r="C1266">
        <v>31</v>
      </c>
      <c r="D1266" t="s">
        <v>61</v>
      </c>
      <c r="E1266">
        <v>0</v>
      </c>
      <c r="F1266" t="s">
        <v>3112</v>
      </c>
      <c r="G1266">
        <v>94972</v>
      </c>
      <c r="H1266">
        <v>38.339996</v>
      </c>
      <c r="I1266">
        <v>-122.935056</v>
      </c>
      <c r="J1266">
        <v>0</v>
      </c>
      <c r="K1266">
        <v>21</v>
      </c>
      <c r="L1266" t="s">
        <v>98</v>
      </c>
      <c r="M1266" t="s">
        <v>57</v>
      </c>
      <c r="N1266" t="s">
        <v>3113</v>
      </c>
      <c r="O1266" t="s">
        <v>61</v>
      </c>
      <c r="P1266" t="s">
        <v>61</v>
      </c>
      <c r="Q1266" t="s">
        <v>143</v>
      </c>
      <c r="R1266" t="s">
        <v>143</v>
      </c>
      <c r="S1266" t="s">
        <v>143</v>
      </c>
      <c r="T1266" t="s">
        <v>143</v>
      </c>
      <c r="U1266" t="s">
        <v>143</v>
      </c>
      <c r="V1266" t="s">
        <v>143</v>
      </c>
      <c r="W1266" t="s">
        <v>143</v>
      </c>
      <c r="X1266" t="s">
        <v>143</v>
      </c>
      <c r="Y1266" t="s">
        <v>143</v>
      </c>
      <c r="Z1266" t="s">
        <v>143</v>
      </c>
      <c r="AA1266" t="s">
        <v>77</v>
      </c>
      <c r="AB1266" t="s">
        <v>61</v>
      </c>
      <c r="AC1266" t="s">
        <v>65</v>
      </c>
      <c r="AD1266">
        <v>20.5</v>
      </c>
      <c r="AE1266">
        <v>402.85</v>
      </c>
      <c r="AF1266">
        <v>0</v>
      </c>
      <c r="AG1266">
        <v>0</v>
      </c>
      <c r="AH1266">
        <v>690.6900000000001</v>
      </c>
      <c r="AI1266">
        <v>1093.54</v>
      </c>
      <c r="AJ1266" t="s">
        <v>66</v>
      </c>
      <c r="AM1266">
        <v>0</v>
      </c>
      <c r="AN1266">
        <v>1</v>
      </c>
      <c r="AO1266">
        <v>0</v>
      </c>
      <c r="AP1266" t="s">
        <v>103</v>
      </c>
      <c r="AQ1266" t="s">
        <v>68</v>
      </c>
      <c r="AR1266" t="s">
        <v>182</v>
      </c>
      <c r="AT1266">
        <v>66</v>
      </c>
      <c r="AU1266">
        <v>1</v>
      </c>
      <c r="AV1266">
        <v>0</v>
      </c>
      <c r="AW1266">
        <v>1</v>
      </c>
      <c r="AX1266">
        <v>0</v>
      </c>
      <c r="AY1266">
        <v>3</v>
      </c>
      <c r="AZ1266" t="s">
        <v>106</v>
      </c>
      <c r="BA1266">
        <v>5</v>
      </c>
      <c r="BB1266" t="s">
        <v>80</v>
      </c>
      <c r="BC1266">
        <v>2</v>
      </c>
    </row>
    <row r="1267" spans="1:55">
      <c r="A1267" t="s">
        <v>3114</v>
      </c>
      <c r="B1267" t="s">
        <v>73</v>
      </c>
      <c r="C1267">
        <v>35</v>
      </c>
      <c r="D1267" t="s">
        <v>57</v>
      </c>
      <c r="E1267">
        <v>0</v>
      </c>
      <c r="F1267" t="s">
        <v>226</v>
      </c>
      <c r="G1267">
        <v>90056</v>
      </c>
      <c r="H1267">
        <v>33.987945</v>
      </c>
      <c r="I1267">
        <v>-118.370442</v>
      </c>
      <c r="J1267">
        <v>1</v>
      </c>
      <c r="K1267">
        <v>11</v>
      </c>
      <c r="L1267" t="s">
        <v>98</v>
      </c>
      <c r="M1267" t="s">
        <v>57</v>
      </c>
      <c r="N1267" t="s">
        <v>3115</v>
      </c>
      <c r="O1267" t="s">
        <v>57</v>
      </c>
      <c r="P1267" t="s">
        <v>57</v>
      </c>
      <c r="Q1267" t="s">
        <v>85</v>
      </c>
      <c r="R1267" t="s">
        <v>156</v>
      </c>
      <c r="S1267" t="s">
        <v>61</v>
      </c>
      <c r="T1267" t="s">
        <v>61</v>
      </c>
      <c r="U1267" t="s">
        <v>61</v>
      </c>
      <c r="V1267" t="s">
        <v>61</v>
      </c>
      <c r="W1267" t="s">
        <v>61</v>
      </c>
      <c r="X1267" t="s">
        <v>61</v>
      </c>
      <c r="Y1267" t="s">
        <v>61</v>
      </c>
      <c r="Z1267" t="s">
        <v>57</v>
      </c>
      <c r="AA1267" t="s">
        <v>77</v>
      </c>
      <c r="AB1267" t="s">
        <v>57</v>
      </c>
      <c r="AC1267" t="s">
        <v>87</v>
      </c>
      <c r="AD1267">
        <v>74.34999999999999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88</v>
      </c>
      <c r="AK1267" t="s">
        <v>89</v>
      </c>
      <c r="AL1267" t="s">
        <v>181</v>
      </c>
      <c r="AM1267">
        <v>1</v>
      </c>
      <c r="AN1267">
        <v>0</v>
      </c>
      <c r="AO1267">
        <v>0</v>
      </c>
      <c r="AP1267" t="s">
        <v>67</v>
      </c>
      <c r="AQ1267" t="s">
        <v>68</v>
      </c>
      <c r="AR1267" t="s">
        <v>93</v>
      </c>
      <c r="AS1267">
        <v>1</v>
      </c>
      <c r="AT1267">
        <v>8115</v>
      </c>
      <c r="AU1267">
        <v>1</v>
      </c>
      <c r="AV1267">
        <v>1</v>
      </c>
      <c r="AW1267">
        <v>0</v>
      </c>
      <c r="AX1267">
        <v>74.34999999999999</v>
      </c>
      <c r="AY1267">
        <v>2</v>
      </c>
      <c r="AZ1267" t="s">
        <v>70</v>
      </c>
      <c r="BA1267">
        <v>6</v>
      </c>
      <c r="BB1267" t="s">
        <v>95</v>
      </c>
      <c r="BC1267">
        <v>1</v>
      </c>
    </row>
    <row r="1268" spans="1:55">
      <c r="A1268" t="s">
        <v>3116</v>
      </c>
      <c r="B1268" t="s">
        <v>56</v>
      </c>
      <c r="C1268">
        <v>47</v>
      </c>
      <c r="D1268" t="s">
        <v>61</v>
      </c>
      <c r="E1268">
        <v>0</v>
      </c>
      <c r="F1268" t="s">
        <v>523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59</v>
      </c>
      <c r="M1268" t="s">
        <v>57</v>
      </c>
      <c r="N1268" t="s">
        <v>3117</v>
      </c>
      <c r="O1268" t="s">
        <v>57</v>
      </c>
      <c r="P1268" t="s">
        <v>57</v>
      </c>
      <c r="Q1268" t="s">
        <v>85</v>
      </c>
      <c r="R1268" t="s">
        <v>121</v>
      </c>
      <c r="S1268" t="s">
        <v>57</v>
      </c>
      <c r="T1268" t="s">
        <v>61</v>
      </c>
      <c r="U1268" t="s">
        <v>61</v>
      </c>
      <c r="V1268" t="s">
        <v>61</v>
      </c>
      <c r="W1268" t="s">
        <v>61</v>
      </c>
      <c r="X1268" t="s">
        <v>61</v>
      </c>
      <c r="Y1268" t="s">
        <v>61</v>
      </c>
      <c r="Z1268" t="s">
        <v>57</v>
      </c>
      <c r="AA1268" t="s">
        <v>77</v>
      </c>
      <c r="AB1268" t="s">
        <v>57</v>
      </c>
      <c r="AC1268" t="s">
        <v>87</v>
      </c>
      <c r="AD1268">
        <v>79.8</v>
      </c>
      <c r="AE1268">
        <v>4526.85</v>
      </c>
      <c r="AF1268">
        <v>0</v>
      </c>
      <c r="AG1268">
        <v>0</v>
      </c>
      <c r="AH1268">
        <v>1317.18</v>
      </c>
      <c r="AI1268">
        <v>5844.03</v>
      </c>
      <c r="AJ1268" t="s">
        <v>66</v>
      </c>
      <c r="AM1268">
        <v>0</v>
      </c>
      <c r="AN1268">
        <v>1</v>
      </c>
      <c r="AO1268">
        <v>0</v>
      </c>
      <c r="AP1268" t="s">
        <v>123</v>
      </c>
      <c r="AQ1268" t="s">
        <v>78</v>
      </c>
      <c r="AR1268" t="s">
        <v>93</v>
      </c>
      <c r="AS1268">
        <v>2</v>
      </c>
      <c r="AT1268">
        <v>14966</v>
      </c>
      <c r="AU1268">
        <v>1</v>
      </c>
      <c r="AV1268">
        <v>0</v>
      </c>
      <c r="AW1268">
        <v>1</v>
      </c>
      <c r="AX1268">
        <v>0</v>
      </c>
      <c r="AY1268">
        <v>6</v>
      </c>
      <c r="AZ1268" t="s">
        <v>125</v>
      </c>
      <c r="BA1268">
        <v>7</v>
      </c>
      <c r="BB1268" t="s">
        <v>95</v>
      </c>
      <c r="BC1268">
        <v>1</v>
      </c>
    </row>
    <row r="1269" spans="1:55">
      <c r="A1269" t="s">
        <v>3118</v>
      </c>
      <c r="B1269" t="s">
        <v>73</v>
      </c>
      <c r="C1269">
        <v>57</v>
      </c>
      <c r="D1269" t="s">
        <v>57</v>
      </c>
      <c r="E1269">
        <v>0</v>
      </c>
      <c r="F1269" t="s">
        <v>1633</v>
      </c>
      <c r="G1269">
        <v>94973</v>
      </c>
      <c r="H1269">
        <v>38.005839</v>
      </c>
      <c r="I1269">
        <v>-122.638155</v>
      </c>
      <c r="J1269">
        <v>3</v>
      </c>
      <c r="K1269">
        <v>12</v>
      </c>
      <c r="L1269" t="s">
        <v>59</v>
      </c>
      <c r="M1269" t="s">
        <v>57</v>
      </c>
      <c r="N1269" t="s">
        <v>2207</v>
      </c>
      <c r="O1269" t="s">
        <v>61</v>
      </c>
      <c r="P1269" t="s">
        <v>57</v>
      </c>
      <c r="Q1269" t="s">
        <v>85</v>
      </c>
      <c r="R1269" t="s">
        <v>318</v>
      </c>
      <c r="S1269" t="s">
        <v>57</v>
      </c>
      <c r="T1269" t="s">
        <v>61</v>
      </c>
      <c r="U1269" t="s">
        <v>61</v>
      </c>
      <c r="V1269" t="s">
        <v>57</v>
      </c>
      <c r="W1269" t="s">
        <v>61</v>
      </c>
      <c r="X1269" t="s">
        <v>61</v>
      </c>
      <c r="Y1269" t="s">
        <v>61</v>
      </c>
      <c r="Z1269" t="s">
        <v>57</v>
      </c>
      <c r="AA1269" t="s">
        <v>77</v>
      </c>
      <c r="AB1269" t="s">
        <v>61</v>
      </c>
      <c r="AC1269" t="s">
        <v>87</v>
      </c>
      <c r="AD1269">
        <v>80.84999999999999</v>
      </c>
      <c r="AE1269">
        <v>866.45</v>
      </c>
      <c r="AF1269">
        <v>23.72</v>
      </c>
      <c r="AG1269">
        <v>0</v>
      </c>
      <c r="AH1269">
        <v>219.12</v>
      </c>
      <c r="AI1269">
        <v>1061.85</v>
      </c>
      <c r="AJ1269" t="s">
        <v>88</v>
      </c>
      <c r="AK1269" t="s">
        <v>89</v>
      </c>
      <c r="AL1269" t="s">
        <v>356</v>
      </c>
      <c r="AM1269">
        <v>1</v>
      </c>
      <c r="AN1269">
        <v>0</v>
      </c>
      <c r="AO1269">
        <v>0</v>
      </c>
      <c r="AP1269" t="s">
        <v>67</v>
      </c>
      <c r="AQ1269" t="s">
        <v>92</v>
      </c>
      <c r="AR1269" t="s">
        <v>93</v>
      </c>
      <c r="AS1269">
        <v>3</v>
      </c>
      <c r="AT1269">
        <v>1449</v>
      </c>
      <c r="AU1269">
        <v>1</v>
      </c>
      <c r="AV1269">
        <v>1</v>
      </c>
      <c r="AW1269">
        <v>0</v>
      </c>
      <c r="AX1269">
        <v>80.84999999999999</v>
      </c>
      <c r="AY1269">
        <v>2</v>
      </c>
      <c r="AZ1269" t="s">
        <v>70</v>
      </c>
      <c r="BA1269">
        <v>6</v>
      </c>
      <c r="BB1269" t="s">
        <v>95</v>
      </c>
      <c r="BC1269">
        <v>1</v>
      </c>
    </row>
    <row r="1270" spans="1:55">
      <c r="A1270" t="s">
        <v>3119</v>
      </c>
      <c r="B1270" t="s">
        <v>56</v>
      </c>
      <c r="C1270">
        <v>28</v>
      </c>
      <c r="D1270" t="s">
        <v>61</v>
      </c>
      <c r="E1270">
        <v>0</v>
      </c>
      <c r="F1270" t="s">
        <v>499</v>
      </c>
      <c r="G1270">
        <v>94702</v>
      </c>
      <c r="H1270">
        <v>37.866009</v>
      </c>
      <c r="I1270">
        <v>-122.286228</v>
      </c>
      <c r="J1270">
        <v>0</v>
      </c>
      <c r="K1270">
        <v>29</v>
      </c>
      <c r="L1270" t="s">
        <v>59</v>
      </c>
      <c r="M1270" t="s">
        <v>57</v>
      </c>
      <c r="N1270" t="s">
        <v>3120</v>
      </c>
      <c r="O1270" t="s">
        <v>61</v>
      </c>
      <c r="P1270" t="s">
        <v>61</v>
      </c>
      <c r="Q1270" t="s">
        <v>143</v>
      </c>
      <c r="R1270" t="s">
        <v>143</v>
      </c>
      <c r="S1270" t="s">
        <v>143</v>
      </c>
      <c r="T1270" t="s">
        <v>143</v>
      </c>
      <c r="U1270" t="s">
        <v>143</v>
      </c>
      <c r="V1270" t="s">
        <v>143</v>
      </c>
      <c r="W1270" t="s">
        <v>143</v>
      </c>
      <c r="X1270" t="s">
        <v>143</v>
      </c>
      <c r="Y1270" t="s">
        <v>143</v>
      </c>
      <c r="Z1270" t="s">
        <v>143</v>
      </c>
      <c r="AA1270" t="s">
        <v>64</v>
      </c>
      <c r="AB1270" t="s">
        <v>61</v>
      </c>
      <c r="AC1270" t="s">
        <v>307</v>
      </c>
      <c r="AD1270">
        <v>20.35</v>
      </c>
      <c r="AE1270">
        <v>617.35</v>
      </c>
      <c r="AF1270">
        <v>0</v>
      </c>
      <c r="AG1270">
        <v>0</v>
      </c>
      <c r="AH1270">
        <v>614.51</v>
      </c>
      <c r="AI1270">
        <v>1231.86</v>
      </c>
      <c r="AJ1270" t="s">
        <v>66</v>
      </c>
      <c r="AM1270">
        <v>0</v>
      </c>
      <c r="AN1270">
        <v>1</v>
      </c>
      <c r="AO1270">
        <v>0</v>
      </c>
      <c r="AP1270" t="s">
        <v>164</v>
      </c>
      <c r="AQ1270" t="s">
        <v>116</v>
      </c>
      <c r="AR1270" t="s">
        <v>182</v>
      </c>
      <c r="AT1270">
        <v>15638</v>
      </c>
      <c r="AU1270">
        <v>1</v>
      </c>
      <c r="AV1270">
        <v>0</v>
      </c>
      <c r="AW1270">
        <v>1</v>
      </c>
      <c r="AX1270">
        <v>0</v>
      </c>
      <c r="AY1270">
        <v>4</v>
      </c>
      <c r="AZ1270" t="s">
        <v>165</v>
      </c>
      <c r="BA1270">
        <v>2</v>
      </c>
      <c r="BB1270" t="s">
        <v>126</v>
      </c>
      <c r="BC1270">
        <v>3</v>
      </c>
    </row>
    <row r="1271" spans="1:55">
      <c r="A1271" t="s">
        <v>3121</v>
      </c>
      <c r="B1271" t="s">
        <v>56</v>
      </c>
      <c r="C1271">
        <v>26</v>
      </c>
      <c r="D1271" t="s">
        <v>57</v>
      </c>
      <c r="E1271">
        <v>3</v>
      </c>
      <c r="F1271" t="s">
        <v>265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83</v>
      </c>
      <c r="M1271" t="s">
        <v>57</v>
      </c>
      <c r="N1271" t="s">
        <v>3122</v>
      </c>
      <c r="O1271" t="s">
        <v>57</v>
      </c>
      <c r="P1271" t="s">
        <v>57</v>
      </c>
      <c r="Q1271" t="s">
        <v>85</v>
      </c>
      <c r="R1271" t="s">
        <v>289</v>
      </c>
      <c r="S1271" t="s">
        <v>61</v>
      </c>
      <c r="T1271" t="s">
        <v>61</v>
      </c>
      <c r="U1271" t="s">
        <v>57</v>
      </c>
      <c r="V1271" t="s">
        <v>57</v>
      </c>
      <c r="W1271" t="s">
        <v>57</v>
      </c>
      <c r="X1271" t="s">
        <v>57</v>
      </c>
      <c r="Y1271" t="s">
        <v>57</v>
      </c>
      <c r="Z1271" t="s">
        <v>57</v>
      </c>
      <c r="AA1271" t="s">
        <v>77</v>
      </c>
      <c r="AB1271" t="s">
        <v>57</v>
      </c>
      <c r="AC1271" t="s">
        <v>87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88</v>
      </c>
      <c r="AK1271" t="s">
        <v>205</v>
      </c>
      <c r="AL1271" t="s">
        <v>329</v>
      </c>
      <c r="AM1271">
        <v>1</v>
      </c>
      <c r="AN1271">
        <v>0</v>
      </c>
      <c r="AO1271">
        <v>0</v>
      </c>
      <c r="AP1271" t="s">
        <v>91</v>
      </c>
      <c r="AQ1271" t="s">
        <v>116</v>
      </c>
      <c r="AR1271" t="s">
        <v>105</v>
      </c>
      <c r="AS1271">
        <v>6</v>
      </c>
      <c r="AT1271">
        <v>26753</v>
      </c>
      <c r="AU1271">
        <v>1</v>
      </c>
      <c r="AV1271">
        <v>1</v>
      </c>
      <c r="AW1271">
        <v>0</v>
      </c>
      <c r="AX1271">
        <v>104.4</v>
      </c>
      <c r="AY1271">
        <v>1</v>
      </c>
      <c r="AZ1271" t="s">
        <v>94</v>
      </c>
      <c r="BA1271">
        <v>8</v>
      </c>
      <c r="BB1271" t="s">
        <v>95</v>
      </c>
      <c r="BC1271">
        <v>1</v>
      </c>
    </row>
    <row r="1272" spans="1:55">
      <c r="A1272" t="s">
        <v>3123</v>
      </c>
      <c r="B1272" t="s">
        <v>56</v>
      </c>
      <c r="C1272">
        <v>21</v>
      </c>
      <c r="D1272" t="s">
        <v>61</v>
      </c>
      <c r="E1272">
        <v>0</v>
      </c>
      <c r="F1272" t="s">
        <v>3124</v>
      </c>
      <c r="G1272">
        <v>90703</v>
      </c>
      <c r="H1272">
        <v>33.8681</v>
      </c>
      <c r="I1272">
        <v>-118.067402</v>
      </c>
      <c r="J1272">
        <v>0</v>
      </c>
      <c r="K1272">
        <v>11</v>
      </c>
      <c r="L1272" t="s">
        <v>98</v>
      </c>
      <c r="M1272" t="s">
        <v>57</v>
      </c>
      <c r="N1272" t="s">
        <v>2743</v>
      </c>
      <c r="O1272" t="s">
        <v>61</v>
      </c>
      <c r="P1272" t="s">
        <v>57</v>
      </c>
      <c r="Q1272" t="s">
        <v>135</v>
      </c>
      <c r="R1272" t="s">
        <v>230</v>
      </c>
      <c r="S1272" t="s">
        <v>57</v>
      </c>
      <c r="T1272" t="s">
        <v>61</v>
      </c>
      <c r="U1272" t="s">
        <v>61</v>
      </c>
      <c r="V1272" t="s">
        <v>57</v>
      </c>
      <c r="W1272" t="s">
        <v>61</v>
      </c>
      <c r="X1272" t="s">
        <v>61</v>
      </c>
      <c r="Y1272" t="s">
        <v>61</v>
      </c>
      <c r="Z1272" t="s">
        <v>57</v>
      </c>
      <c r="AA1272" t="s">
        <v>64</v>
      </c>
      <c r="AB1272" t="s">
        <v>57</v>
      </c>
      <c r="AC1272" t="s">
        <v>307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66</v>
      </c>
      <c r="AM1272">
        <v>0</v>
      </c>
      <c r="AN1272">
        <v>1</v>
      </c>
      <c r="AO1272">
        <v>0</v>
      </c>
      <c r="AP1272" t="s">
        <v>67</v>
      </c>
      <c r="AQ1272" t="s">
        <v>116</v>
      </c>
      <c r="AR1272" t="s">
        <v>69</v>
      </c>
      <c r="AS1272">
        <v>3</v>
      </c>
      <c r="AT1272">
        <v>51556</v>
      </c>
      <c r="AU1272">
        <v>1</v>
      </c>
      <c r="AV1272">
        <v>0</v>
      </c>
      <c r="AW1272">
        <v>1</v>
      </c>
      <c r="AX1272">
        <v>0</v>
      </c>
      <c r="AY1272">
        <v>2</v>
      </c>
      <c r="AZ1272" t="s">
        <v>70</v>
      </c>
      <c r="BA1272">
        <v>2</v>
      </c>
      <c r="BB1272" t="s">
        <v>126</v>
      </c>
      <c r="BC1272">
        <v>3</v>
      </c>
    </row>
    <row r="1273" spans="1:55">
      <c r="A1273" t="s">
        <v>3125</v>
      </c>
      <c r="B1273" t="s">
        <v>73</v>
      </c>
      <c r="C1273">
        <v>65</v>
      </c>
      <c r="D1273" t="s">
        <v>57</v>
      </c>
      <c r="E1273">
        <v>0</v>
      </c>
      <c r="F1273" t="s">
        <v>3126</v>
      </c>
      <c r="G1273">
        <v>95587</v>
      </c>
      <c r="H1273">
        <v>39.955587</v>
      </c>
      <c r="I1273">
        <v>-123.681175</v>
      </c>
      <c r="J1273">
        <v>1</v>
      </c>
      <c r="K1273">
        <v>69</v>
      </c>
      <c r="L1273" t="s">
        <v>59</v>
      </c>
      <c r="M1273" t="s">
        <v>57</v>
      </c>
      <c r="N1273" t="s">
        <v>3127</v>
      </c>
      <c r="O1273" t="s">
        <v>57</v>
      </c>
      <c r="P1273" t="s">
        <v>57</v>
      </c>
      <c r="Q1273" t="s">
        <v>85</v>
      </c>
      <c r="R1273" t="s">
        <v>100</v>
      </c>
      <c r="S1273" t="s">
        <v>61</v>
      </c>
      <c r="T1273" t="s">
        <v>57</v>
      </c>
      <c r="U1273" t="s">
        <v>61</v>
      </c>
      <c r="V1273" t="s">
        <v>61</v>
      </c>
      <c r="W1273" t="s">
        <v>57</v>
      </c>
      <c r="X1273" t="s">
        <v>61</v>
      </c>
      <c r="Y1273" t="s">
        <v>61</v>
      </c>
      <c r="Z1273" t="s">
        <v>61</v>
      </c>
      <c r="AA1273" t="s">
        <v>77</v>
      </c>
      <c r="AB1273" t="s">
        <v>57</v>
      </c>
      <c r="AC1273" t="s">
        <v>87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88</v>
      </c>
      <c r="AK1273" t="s">
        <v>89</v>
      </c>
      <c r="AL1273" t="s">
        <v>90</v>
      </c>
      <c r="AM1273">
        <v>1</v>
      </c>
      <c r="AN1273">
        <v>0</v>
      </c>
      <c r="AO1273">
        <v>0</v>
      </c>
      <c r="AP1273" t="s">
        <v>123</v>
      </c>
      <c r="AQ1273" t="s">
        <v>124</v>
      </c>
      <c r="AR1273" t="s">
        <v>93</v>
      </c>
      <c r="AS1273">
        <v>2</v>
      </c>
      <c r="AT1273">
        <v>200</v>
      </c>
      <c r="AU1273">
        <v>1</v>
      </c>
      <c r="AV1273">
        <v>1</v>
      </c>
      <c r="AW1273">
        <v>0</v>
      </c>
      <c r="AX1273">
        <v>89.95</v>
      </c>
      <c r="AY1273">
        <v>6</v>
      </c>
      <c r="AZ1273" t="s">
        <v>125</v>
      </c>
      <c r="BA1273">
        <v>6</v>
      </c>
      <c r="BB1273" t="s">
        <v>95</v>
      </c>
      <c r="BC1273">
        <v>1</v>
      </c>
    </row>
    <row r="1274" spans="1:55">
      <c r="A1274" t="s">
        <v>3128</v>
      </c>
      <c r="B1274" t="s">
        <v>73</v>
      </c>
      <c r="C1274">
        <v>71</v>
      </c>
      <c r="D1274" t="s">
        <v>57</v>
      </c>
      <c r="E1274">
        <v>0</v>
      </c>
      <c r="F1274" t="s">
        <v>581</v>
      </c>
      <c r="G1274">
        <v>90241</v>
      </c>
      <c r="H1274">
        <v>33.940884</v>
      </c>
      <c r="I1274">
        <v>-118.128628</v>
      </c>
      <c r="J1274">
        <v>9</v>
      </c>
      <c r="K1274">
        <v>64</v>
      </c>
      <c r="L1274" t="s">
        <v>129</v>
      </c>
      <c r="M1274" t="s">
        <v>57</v>
      </c>
      <c r="N1274" t="s">
        <v>3129</v>
      </c>
      <c r="O1274" t="s">
        <v>57</v>
      </c>
      <c r="P1274" t="s">
        <v>57</v>
      </c>
      <c r="Q1274" t="s">
        <v>85</v>
      </c>
      <c r="R1274" t="s">
        <v>76</v>
      </c>
      <c r="S1274" t="s">
        <v>57</v>
      </c>
      <c r="T1274" t="s">
        <v>61</v>
      </c>
      <c r="U1274" t="s">
        <v>57</v>
      </c>
      <c r="V1274" t="s">
        <v>57</v>
      </c>
      <c r="W1274" t="s">
        <v>57</v>
      </c>
      <c r="X1274" t="s">
        <v>57</v>
      </c>
      <c r="Y1274" t="s">
        <v>61</v>
      </c>
      <c r="Z1274" t="s">
        <v>57</v>
      </c>
      <c r="AA1274" t="s">
        <v>122</v>
      </c>
      <c r="AB1274" t="s">
        <v>57</v>
      </c>
      <c r="AC1274" t="s">
        <v>87</v>
      </c>
      <c r="AD1274">
        <v>111.6</v>
      </c>
      <c r="AE1274">
        <v>7099</v>
      </c>
      <c r="AF1274">
        <v>0</v>
      </c>
      <c r="AG1274">
        <v>0</v>
      </c>
      <c r="AH1274">
        <v>1045.12</v>
      </c>
      <c r="AI1274">
        <v>8144.12</v>
      </c>
      <c r="AJ1274" t="s">
        <v>66</v>
      </c>
      <c r="AM1274">
        <v>0</v>
      </c>
      <c r="AN1274">
        <v>1</v>
      </c>
      <c r="AO1274">
        <v>0</v>
      </c>
      <c r="AP1274" t="s">
        <v>123</v>
      </c>
      <c r="AQ1274" t="s">
        <v>104</v>
      </c>
      <c r="AR1274" t="s">
        <v>105</v>
      </c>
      <c r="AS1274">
        <v>6</v>
      </c>
      <c r="AT1274">
        <v>40152</v>
      </c>
      <c r="AU1274">
        <v>1</v>
      </c>
      <c r="AV1274">
        <v>0</v>
      </c>
      <c r="AW1274">
        <v>1</v>
      </c>
      <c r="AX1274">
        <v>0</v>
      </c>
      <c r="AY1274">
        <v>6</v>
      </c>
      <c r="AZ1274" t="s">
        <v>125</v>
      </c>
      <c r="BA1274">
        <v>3</v>
      </c>
      <c r="BB1274" t="s">
        <v>126</v>
      </c>
      <c r="BC1274">
        <v>3</v>
      </c>
    </row>
    <row r="1275" spans="1:55">
      <c r="A1275" t="s">
        <v>3130</v>
      </c>
      <c r="B1275" t="s">
        <v>56</v>
      </c>
      <c r="C1275">
        <v>79</v>
      </c>
      <c r="D1275" t="s">
        <v>57</v>
      </c>
      <c r="E1275">
        <v>0</v>
      </c>
      <c r="F1275" t="s">
        <v>3131</v>
      </c>
      <c r="G1275">
        <v>93528</v>
      </c>
      <c r="H1275">
        <v>35.363339</v>
      </c>
      <c r="I1275">
        <v>-117.637641</v>
      </c>
      <c r="J1275">
        <v>1</v>
      </c>
      <c r="K1275">
        <v>20</v>
      </c>
      <c r="L1275" t="s">
        <v>59</v>
      </c>
      <c r="M1275" t="s">
        <v>57</v>
      </c>
      <c r="N1275" t="s">
        <v>3132</v>
      </c>
      <c r="O1275" t="s">
        <v>57</v>
      </c>
      <c r="P1275" t="s">
        <v>57</v>
      </c>
      <c r="Q1275" t="s">
        <v>85</v>
      </c>
      <c r="R1275" t="s">
        <v>174</v>
      </c>
      <c r="S1275" t="s">
        <v>61</v>
      </c>
      <c r="T1275" t="s">
        <v>61</v>
      </c>
      <c r="U1275" t="s">
        <v>57</v>
      </c>
      <c r="V1275" t="s">
        <v>61</v>
      </c>
      <c r="W1275" t="s">
        <v>57</v>
      </c>
      <c r="X1275" t="s">
        <v>61</v>
      </c>
      <c r="Y1275" t="s">
        <v>61</v>
      </c>
      <c r="Z1275" t="s">
        <v>57</v>
      </c>
      <c r="AA1275" t="s">
        <v>77</v>
      </c>
      <c r="AB1275" t="s">
        <v>61</v>
      </c>
      <c r="AC1275" t="s">
        <v>87</v>
      </c>
      <c r="AD1275">
        <v>90.8</v>
      </c>
      <c r="AE1275">
        <v>1951</v>
      </c>
      <c r="AF1275">
        <v>0</v>
      </c>
      <c r="AG1275">
        <v>0</v>
      </c>
      <c r="AH1275">
        <v>95.40000000000001</v>
      </c>
      <c r="AI1275">
        <v>2046.4</v>
      </c>
      <c r="AJ1275" t="s">
        <v>88</v>
      </c>
      <c r="AK1275" t="s">
        <v>89</v>
      </c>
      <c r="AL1275" t="s">
        <v>90</v>
      </c>
      <c r="AM1275">
        <v>1</v>
      </c>
      <c r="AN1275">
        <v>0</v>
      </c>
      <c r="AO1275">
        <v>0</v>
      </c>
      <c r="AP1275" t="s">
        <v>103</v>
      </c>
      <c r="AQ1275" t="s">
        <v>104</v>
      </c>
      <c r="AR1275" t="s">
        <v>105</v>
      </c>
      <c r="AS1275">
        <v>3</v>
      </c>
      <c r="AT1275">
        <v>207</v>
      </c>
      <c r="AU1275">
        <v>1</v>
      </c>
      <c r="AV1275">
        <v>1</v>
      </c>
      <c r="AW1275">
        <v>0</v>
      </c>
      <c r="AX1275">
        <v>90.8</v>
      </c>
      <c r="AY1275">
        <v>3</v>
      </c>
      <c r="AZ1275" t="s">
        <v>106</v>
      </c>
      <c r="BA1275">
        <v>6</v>
      </c>
      <c r="BB1275" t="s">
        <v>95</v>
      </c>
      <c r="BC1275">
        <v>1</v>
      </c>
    </row>
    <row r="1276" spans="1:55">
      <c r="A1276" t="s">
        <v>3133</v>
      </c>
      <c r="B1276" t="s">
        <v>56</v>
      </c>
      <c r="C1276">
        <v>38</v>
      </c>
      <c r="D1276" t="s">
        <v>61</v>
      </c>
      <c r="E1276">
        <v>0</v>
      </c>
      <c r="F1276" t="s">
        <v>813</v>
      </c>
      <c r="G1276">
        <v>93535</v>
      </c>
      <c r="H1276">
        <v>34.712708</v>
      </c>
      <c r="I1276">
        <v>-117.889656</v>
      </c>
      <c r="J1276">
        <v>0</v>
      </c>
      <c r="K1276">
        <v>22</v>
      </c>
      <c r="L1276" t="s">
        <v>59</v>
      </c>
      <c r="M1276" t="s">
        <v>57</v>
      </c>
      <c r="N1276" t="s">
        <v>3134</v>
      </c>
      <c r="O1276" t="s">
        <v>61</v>
      </c>
      <c r="P1276" t="s">
        <v>57</v>
      </c>
      <c r="Q1276" t="s">
        <v>85</v>
      </c>
      <c r="R1276" t="s">
        <v>275</v>
      </c>
      <c r="S1276" t="s">
        <v>61</v>
      </c>
      <c r="T1276" t="s">
        <v>61</v>
      </c>
      <c r="U1276" t="s">
        <v>61</v>
      </c>
      <c r="V1276" t="s">
        <v>61</v>
      </c>
      <c r="W1276" t="s">
        <v>57</v>
      </c>
      <c r="X1276" t="s">
        <v>57</v>
      </c>
      <c r="Y1276" t="s">
        <v>57</v>
      </c>
      <c r="Z1276" t="s">
        <v>57</v>
      </c>
      <c r="AA1276" t="s">
        <v>77</v>
      </c>
      <c r="AB1276" t="s">
        <v>61</v>
      </c>
      <c r="AC1276" t="s">
        <v>87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</v>
      </c>
      <c r="AJ1276" t="s">
        <v>88</v>
      </c>
      <c r="AK1276" t="s">
        <v>89</v>
      </c>
      <c r="AL1276" t="s">
        <v>90</v>
      </c>
      <c r="AM1276">
        <v>1</v>
      </c>
      <c r="AN1276">
        <v>0</v>
      </c>
      <c r="AO1276">
        <v>0</v>
      </c>
      <c r="AP1276" t="s">
        <v>103</v>
      </c>
      <c r="AQ1276" t="s">
        <v>68</v>
      </c>
      <c r="AR1276" t="s">
        <v>93</v>
      </c>
      <c r="AS1276">
        <v>4</v>
      </c>
      <c r="AT1276">
        <v>57794</v>
      </c>
      <c r="AU1276">
        <v>1</v>
      </c>
      <c r="AV1276">
        <v>1</v>
      </c>
      <c r="AW1276">
        <v>0</v>
      </c>
      <c r="AX1276">
        <v>89.25</v>
      </c>
      <c r="AY1276">
        <v>3</v>
      </c>
      <c r="AZ1276" t="s">
        <v>106</v>
      </c>
      <c r="BA1276">
        <v>7</v>
      </c>
      <c r="BB1276" t="s">
        <v>95</v>
      </c>
      <c r="BC1276">
        <v>1</v>
      </c>
    </row>
    <row r="1277" spans="1:55">
      <c r="A1277" t="s">
        <v>3135</v>
      </c>
      <c r="B1277" t="s">
        <v>56</v>
      </c>
      <c r="C1277">
        <v>38</v>
      </c>
      <c r="D1277" t="s">
        <v>61</v>
      </c>
      <c r="E1277">
        <v>0</v>
      </c>
      <c r="F1277" t="s">
        <v>2064</v>
      </c>
      <c r="G1277">
        <v>92583</v>
      </c>
      <c r="H1277">
        <v>33.796568</v>
      </c>
      <c r="I1277">
        <v>-116.924723</v>
      </c>
      <c r="J1277">
        <v>0</v>
      </c>
      <c r="K1277">
        <v>1</v>
      </c>
      <c r="L1277" t="s">
        <v>59</v>
      </c>
      <c r="M1277" t="s">
        <v>57</v>
      </c>
      <c r="N1277" t="s">
        <v>3136</v>
      </c>
      <c r="O1277" t="s">
        <v>61</v>
      </c>
      <c r="P1277" t="s">
        <v>57</v>
      </c>
      <c r="Q1277" t="s">
        <v>135</v>
      </c>
      <c r="R1277" t="s">
        <v>423</v>
      </c>
      <c r="S1277" t="s">
        <v>61</v>
      </c>
      <c r="T1277" t="s">
        <v>61</v>
      </c>
      <c r="U1277" t="s">
        <v>61</v>
      </c>
      <c r="V1277" t="s">
        <v>61</v>
      </c>
      <c r="W1277" t="s">
        <v>61</v>
      </c>
      <c r="X1277" t="s">
        <v>61</v>
      </c>
      <c r="Y1277" t="s">
        <v>61</v>
      </c>
      <c r="Z1277" t="s">
        <v>57</v>
      </c>
      <c r="AA1277" t="s">
        <v>77</v>
      </c>
      <c r="AB1277" t="s">
        <v>61</v>
      </c>
      <c r="AC1277" t="s">
        <v>65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89.54000000000001</v>
      </c>
      <c r="AJ1277" t="s">
        <v>170</v>
      </c>
      <c r="AM1277">
        <v>0</v>
      </c>
      <c r="AN1277">
        <v>0</v>
      </c>
      <c r="AO1277">
        <v>0</v>
      </c>
      <c r="AP1277" t="s">
        <v>91</v>
      </c>
      <c r="AQ1277" t="s">
        <v>68</v>
      </c>
      <c r="AR1277" t="s">
        <v>137</v>
      </c>
      <c r="AS1277">
        <v>1</v>
      </c>
      <c r="AT1277">
        <v>21349</v>
      </c>
      <c r="AU1277">
        <v>0</v>
      </c>
      <c r="AX1277">
        <v>0</v>
      </c>
      <c r="AY1277">
        <v>1</v>
      </c>
      <c r="AZ1277" t="s">
        <v>94</v>
      </c>
      <c r="BA1277">
        <v>8</v>
      </c>
      <c r="BB1277" t="s">
        <v>95</v>
      </c>
      <c r="BC1277">
        <v>1</v>
      </c>
    </row>
    <row r="1278" spans="1:55">
      <c r="A1278" t="s">
        <v>3137</v>
      </c>
      <c r="B1278" t="s">
        <v>56</v>
      </c>
      <c r="C1278">
        <v>44</v>
      </c>
      <c r="D1278" t="s">
        <v>57</v>
      </c>
      <c r="E1278">
        <v>1</v>
      </c>
      <c r="F1278" t="s">
        <v>3138</v>
      </c>
      <c r="G1278">
        <v>95330</v>
      </c>
      <c r="H1278">
        <v>37.80821</v>
      </c>
      <c r="I1278">
        <v>-121.308401</v>
      </c>
      <c r="J1278">
        <v>3</v>
      </c>
      <c r="K1278">
        <v>64</v>
      </c>
      <c r="L1278" t="s">
        <v>59</v>
      </c>
      <c r="M1278" t="s">
        <v>57</v>
      </c>
      <c r="N1278" t="s">
        <v>3139</v>
      </c>
      <c r="O1278" t="s">
        <v>57</v>
      </c>
      <c r="P1278" t="s">
        <v>57</v>
      </c>
      <c r="Q1278" t="s">
        <v>135</v>
      </c>
      <c r="R1278" t="s">
        <v>156</v>
      </c>
      <c r="S1278" t="s">
        <v>57</v>
      </c>
      <c r="T1278" t="s">
        <v>57</v>
      </c>
      <c r="U1278" t="s">
        <v>57</v>
      </c>
      <c r="V1278" t="s">
        <v>57</v>
      </c>
      <c r="W1278" t="s">
        <v>57</v>
      </c>
      <c r="X1278" t="s">
        <v>57</v>
      </c>
      <c r="Y1278" t="s">
        <v>57</v>
      </c>
      <c r="Z1278" t="s">
        <v>57</v>
      </c>
      <c r="AA1278" t="s">
        <v>122</v>
      </c>
      <c r="AB1278" t="s">
        <v>57</v>
      </c>
      <c r="AC1278" t="s">
        <v>307</v>
      </c>
      <c r="AD1278">
        <v>90.59999999999999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66</v>
      </c>
      <c r="AM1278">
        <v>0</v>
      </c>
      <c r="AN1278">
        <v>1</v>
      </c>
      <c r="AO1278">
        <v>0</v>
      </c>
      <c r="AP1278" t="s">
        <v>123</v>
      </c>
      <c r="AQ1278" t="s">
        <v>78</v>
      </c>
      <c r="AR1278" t="s">
        <v>105</v>
      </c>
      <c r="AS1278">
        <v>8</v>
      </c>
      <c r="AT1278">
        <v>10834</v>
      </c>
      <c r="AU1278">
        <v>1</v>
      </c>
      <c r="AV1278">
        <v>0</v>
      </c>
      <c r="AW1278">
        <v>1</v>
      </c>
      <c r="AX1278">
        <v>0</v>
      </c>
      <c r="AY1278">
        <v>6</v>
      </c>
      <c r="AZ1278" t="s">
        <v>125</v>
      </c>
      <c r="BA1278">
        <v>0</v>
      </c>
      <c r="BB1278" t="s">
        <v>71</v>
      </c>
      <c r="BC1278">
        <v>4</v>
      </c>
    </row>
    <row r="1279" spans="1:55">
      <c r="A1279" t="s">
        <v>3140</v>
      </c>
      <c r="B1279" t="s">
        <v>56</v>
      </c>
      <c r="C1279">
        <v>31</v>
      </c>
      <c r="D1279" t="s">
        <v>57</v>
      </c>
      <c r="E1279">
        <v>2</v>
      </c>
      <c r="F1279" t="s">
        <v>3141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59</v>
      </c>
      <c r="M1279" t="s">
        <v>57</v>
      </c>
      <c r="N1279" t="s">
        <v>3142</v>
      </c>
      <c r="O1279" t="s">
        <v>57</v>
      </c>
      <c r="P1279" t="s">
        <v>61</v>
      </c>
      <c r="Q1279" t="s">
        <v>143</v>
      </c>
      <c r="R1279" t="s">
        <v>143</v>
      </c>
      <c r="S1279" t="s">
        <v>143</v>
      </c>
      <c r="T1279" t="s">
        <v>143</v>
      </c>
      <c r="U1279" t="s">
        <v>143</v>
      </c>
      <c r="V1279" t="s">
        <v>143</v>
      </c>
      <c r="W1279" t="s">
        <v>143</v>
      </c>
      <c r="X1279" t="s">
        <v>143</v>
      </c>
      <c r="Y1279" t="s">
        <v>143</v>
      </c>
      <c r="Z1279" t="s">
        <v>143</v>
      </c>
      <c r="AA1279" t="s">
        <v>64</v>
      </c>
      <c r="AB1279" t="s">
        <v>57</v>
      </c>
      <c r="AC1279" t="s">
        <v>65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66</v>
      </c>
      <c r="AM1279">
        <v>0</v>
      </c>
      <c r="AN1279">
        <v>1</v>
      </c>
      <c r="AO1279">
        <v>0</v>
      </c>
      <c r="AP1279" t="s">
        <v>176</v>
      </c>
      <c r="AQ1279" t="s">
        <v>68</v>
      </c>
      <c r="AR1279" t="s">
        <v>182</v>
      </c>
      <c r="AT1279">
        <v>1352</v>
      </c>
      <c r="AU1279">
        <v>1</v>
      </c>
      <c r="AV1279">
        <v>0</v>
      </c>
      <c r="AW1279">
        <v>1</v>
      </c>
      <c r="AX1279">
        <v>0</v>
      </c>
      <c r="AY1279">
        <v>5</v>
      </c>
      <c r="AZ1279" t="s">
        <v>177</v>
      </c>
      <c r="BA1279">
        <v>0</v>
      </c>
      <c r="BB1279" t="s">
        <v>71</v>
      </c>
      <c r="BC1279">
        <v>4</v>
      </c>
    </row>
    <row r="1280" spans="1:55">
      <c r="A1280" t="s">
        <v>3143</v>
      </c>
      <c r="B1280" t="s">
        <v>56</v>
      </c>
      <c r="C1280">
        <v>23</v>
      </c>
      <c r="D1280" t="s">
        <v>61</v>
      </c>
      <c r="E1280">
        <v>0</v>
      </c>
      <c r="F1280" t="s">
        <v>1294</v>
      </c>
      <c r="G1280">
        <v>95758</v>
      </c>
      <c r="H1280">
        <v>38.35363</v>
      </c>
      <c r="I1280">
        <v>-121.44195</v>
      </c>
      <c r="J1280">
        <v>0</v>
      </c>
      <c r="K1280">
        <v>39</v>
      </c>
      <c r="L1280" t="s">
        <v>216</v>
      </c>
      <c r="M1280" t="s">
        <v>57</v>
      </c>
      <c r="N1280" t="s">
        <v>3144</v>
      </c>
      <c r="O1280" t="s">
        <v>61</v>
      </c>
      <c r="P1280" t="s">
        <v>57</v>
      </c>
      <c r="Q1280" t="s">
        <v>135</v>
      </c>
      <c r="R1280" t="s">
        <v>966</v>
      </c>
      <c r="S1280" t="s">
        <v>61</v>
      </c>
      <c r="T1280" t="s">
        <v>57</v>
      </c>
      <c r="U1280" t="s">
        <v>61</v>
      </c>
      <c r="V1280" t="s">
        <v>61</v>
      </c>
      <c r="W1280" t="s">
        <v>57</v>
      </c>
      <c r="X1280" t="s">
        <v>61</v>
      </c>
      <c r="Y1280" t="s">
        <v>61</v>
      </c>
      <c r="Z1280" t="s">
        <v>57</v>
      </c>
      <c r="AA1280" t="s">
        <v>64</v>
      </c>
      <c r="AB1280" t="s">
        <v>57</v>
      </c>
      <c r="AC1280" t="s">
        <v>65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66</v>
      </c>
      <c r="AM1280">
        <v>0</v>
      </c>
      <c r="AN1280">
        <v>1</v>
      </c>
      <c r="AO1280">
        <v>0</v>
      </c>
      <c r="AP1280" t="s">
        <v>176</v>
      </c>
      <c r="AQ1280" t="s">
        <v>116</v>
      </c>
      <c r="AR1280" t="s">
        <v>69</v>
      </c>
      <c r="AS1280">
        <v>3</v>
      </c>
      <c r="AT1280">
        <v>47065</v>
      </c>
      <c r="AU1280">
        <v>1</v>
      </c>
      <c r="AV1280">
        <v>0</v>
      </c>
      <c r="AW1280">
        <v>1</v>
      </c>
      <c r="AX1280">
        <v>0</v>
      </c>
      <c r="AY1280">
        <v>5</v>
      </c>
      <c r="AZ1280" t="s">
        <v>177</v>
      </c>
      <c r="BA1280">
        <v>2</v>
      </c>
      <c r="BB1280" t="s">
        <v>126</v>
      </c>
      <c r="BC1280">
        <v>3</v>
      </c>
    </row>
    <row r="1281" spans="1:55">
      <c r="A1281" t="s">
        <v>3145</v>
      </c>
      <c r="B1281" t="s">
        <v>73</v>
      </c>
      <c r="C1281">
        <v>55</v>
      </c>
      <c r="D1281" t="s">
        <v>61</v>
      </c>
      <c r="E1281">
        <v>0</v>
      </c>
      <c r="F1281" t="s">
        <v>252</v>
      </c>
      <c r="G1281">
        <v>92130</v>
      </c>
      <c r="H1281">
        <v>32.957195</v>
      </c>
      <c r="I1281">
        <v>-117.202542</v>
      </c>
      <c r="J1281">
        <v>0</v>
      </c>
      <c r="K1281">
        <v>48</v>
      </c>
      <c r="L1281" t="s">
        <v>59</v>
      </c>
      <c r="M1281" t="s">
        <v>57</v>
      </c>
      <c r="N1281" t="s">
        <v>504</v>
      </c>
      <c r="O1281" t="s">
        <v>57</v>
      </c>
      <c r="P1281" t="s">
        <v>57</v>
      </c>
      <c r="Q1281" t="s">
        <v>85</v>
      </c>
      <c r="R1281" t="s">
        <v>100</v>
      </c>
      <c r="S1281" t="s">
        <v>61</v>
      </c>
      <c r="T1281" t="s">
        <v>57</v>
      </c>
      <c r="U1281" t="s">
        <v>57</v>
      </c>
      <c r="V1281" t="s">
        <v>61</v>
      </c>
      <c r="W1281" t="s">
        <v>57</v>
      </c>
      <c r="X1281" t="s">
        <v>57</v>
      </c>
      <c r="Y1281" t="s">
        <v>57</v>
      </c>
      <c r="Z1281" t="s">
        <v>57</v>
      </c>
      <c r="AA1281" t="s">
        <v>64</v>
      </c>
      <c r="AB1281" t="s">
        <v>57</v>
      </c>
      <c r="AC1281" t="s">
        <v>65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88</v>
      </c>
      <c r="AK1281" t="s">
        <v>190</v>
      </c>
      <c r="AL1281" t="s">
        <v>191</v>
      </c>
      <c r="AM1281">
        <v>1</v>
      </c>
      <c r="AN1281">
        <v>0</v>
      </c>
      <c r="AO1281">
        <v>0</v>
      </c>
      <c r="AP1281" t="s">
        <v>176</v>
      </c>
      <c r="AQ1281" t="s">
        <v>92</v>
      </c>
      <c r="AR1281" t="s">
        <v>105</v>
      </c>
      <c r="AS1281">
        <v>6</v>
      </c>
      <c r="AT1281">
        <v>28201</v>
      </c>
      <c r="AU1281">
        <v>1</v>
      </c>
      <c r="AV1281">
        <v>1</v>
      </c>
      <c r="AW1281">
        <v>0</v>
      </c>
      <c r="AX1281">
        <v>106.1</v>
      </c>
      <c r="AY1281">
        <v>5</v>
      </c>
      <c r="AZ1281" t="s">
        <v>177</v>
      </c>
      <c r="BA1281">
        <v>4</v>
      </c>
      <c r="BB1281" t="s">
        <v>80</v>
      </c>
      <c r="BC1281">
        <v>2</v>
      </c>
    </row>
    <row r="1282" spans="1:55">
      <c r="A1282" t="s">
        <v>3146</v>
      </c>
      <c r="B1282" t="s">
        <v>73</v>
      </c>
      <c r="C1282">
        <v>39</v>
      </c>
      <c r="D1282" t="s">
        <v>61</v>
      </c>
      <c r="E1282">
        <v>0</v>
      </c>
      <c r="F1282" t="s">
        <v>298</v>
      </c>
      <c r="G1282">
        <v>91605</v>
      </c>
      <c r="H1282">
        <v>34.207295</v>
      </c>
      <c r="I1282">
        <v>-118.400022</v>
      </c>
      <c r="J1282">
        <v>0</v>
      </c>
      <c r="K1282">
        <v>22</v>
      </c>
      <c r="L1282" t="s">
        <v>98</v>
      </c>
      <c r="M1282" t="s">
        <v>57</v>
      </c>
      <c r="N1282" t="s">
        <v>3147</v>
      </c>
      <c r="O1282" t="s">
        <v>61</v>
      </c>
      <c r="P1282" t="s">
        <v>57</v>
      </c>
      <c r="Q1282" t="s">
        <v>85</v>
      </c>
      <c r="R1282" t="s">
        <v>160</v>
      </c>
      <c r="S1282" t="s">
        <v>61</v>
      </c>
      <c r="T1282" t="s">
        <v>57</v>
      </c>
      <c r="U1282" t="s">
        <v>57</v>
      </c>
      <c r="V1282" t="s">
        <v>61</v>
      </c>
      <c r="W1282" t="s">
        <v>57</v>
      </c>
      <c r="X1282" t="s">
        <v>61</v>
      </c>
      <c r="Y1282" t="s">
        <v>61</v>
      </c>
      <c r="Z1282" t="s">
        <v>57</v>
      </c>
      <c r="AA1282" t="s">
        <v>77</v>
      </c>
      <c r="AB1282" t="s">
        <v>57</v>
      </c>
      <c r="AC1282" t="s">
        <v>87</v>
      </c>
      <c r="AD1282">
        <v>89.40000000000001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88</v>
      </c>
      <c r="AK1282" t="s">
        <v>101</v>
      </c>
      <c r="AL1282" t="s">
        <v>884</v>
      </c>
      <c r="AM1282">
        <v>1</v>
      </c>
      <c r="AN1282">
        <v>0</v>
      </c>
      <c r="AO1282">
        <v>0</v>
      </c>
      <c r="AP1282" t="s">
        <v>103</v>
      </c>
      <c r="AQ1282" t="s">
        <v>68</v>
      </c>
      <c r="AR1282" t="s">
        <v>93</v>
      </c>
      <c r="AS1282">
        <v>4</v>
      </c>
      <c r="AT1282">
        <v>57146</v>
      </c>
      <c r="AU1282">
        <v>1</v>
      </c>
      <c r="AV1282">
        <v>1</v>
      </c>
      <c r="AW1282">
        <v>0</v>
      </c>
      <c r="AX1282">
        <v>89.40000000000001</v>
      </c>
      <c r="AY1282">
        <v>3</v>
      </c>
      <c r="AZ1282" t="s">
        <v>106</v>
      </c>
      <c r="BA1282">
        <v>7</v>
      </c>
      <c r="BB1282" t="s">
        <v>95</v>
      </c>
      <c r="BC1282">
        <v>1</v>
      </c>
    </row>
    <row r="1283" spans="1:55">
      <c r="A1283" t="s">
        <v>3148</v>
      </c>
      <c r="B1283" t="s">
        <v>56</v>
      </c>
      <c r="C1283">
        <v>23</v>
      </c>
      <c r="D1283" t="s">
        <v>57</v>
      </c>
      <c r="E1283">
        <v>3</v>
      </c>
      <c r="F1283" t="s">
        <v>2574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216</v>
      </c>
      <c r="M1283" t="s">
        <v>57</v>
      </c>
      <c r="N1283" t="s">
        <v>3149</v>
      </c>
      <c r="O1283" t="s">
        <v>57</v>
      </c>
      <c r="P1283" t="s">
        <v>57</v>
      </c>
      <c r="Q1283" t="s">
        <v>135</v>
      </c>
      <c r="R1283" t="s">
        <v>304</v>
      </c>
      <c r="S1283" t="s">
        <v>57</v>
      </c>
      <c r="T1283" t="s">
        <v>57</v>
      </c>
      <c r="U1283" t="s">
        <v>57</v>
      </c>
      <c r="V1283" t="s">
        <v>61</v>
      </c>
      <c r="W1283" t="s">
        <v>61</v>
      </c>
      <c r="X1283" t="s">
        <v>61</v>
      </c>
      <c r="Y1283" t="s">
        <v>61</v>
      </c>
      <c r="Z1283" t="s">
        <v>57</v>
      </c>
      <c r="AA1283" t="s">
        <v>122</v>
      </c>
      <c r="AB1283" t="s">
        <v>61</v>
      </c>
      <c r="AC1283" t="s">
        <v>87</v>
      </c>
      <c r="AD1283">
        <v>64.34999999999999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66</v>
      </c>
      <c r="AM1283">
        <v>0</v>
      </c>
      <c r="AN1283">
        <v>1</v>
      </c>
      <c r="AO1283">
        <v>0</v>
      </c>
      <c r="AP1283" t="s">
        <v>103</v>
      </c>
      <c r="AQ1283" t="s">
        <v>116</v>
      </c>
      <c r="AR1283" t="s">
        <v>69</v>
      </c>
      <c r="AS1283">
        <v>4</v>
      </c>
      <c r="AT1283">
        <v>24093</v>
      </c>
      <c r="AU1283">
        <v>1</v>
      </c>
      <c r="AV1283">
        <v>0</v>
      </c>
      <c r="AW1283">
        <v>1</v>
      </c>
      <c r="AX1283">
        <v>0</v>
      </c>
      <c r="AY1283">
        <v>3</v>
      </c>
      <c r="AZ1283" t="s">
        <v>106</v>
      </c>
      <c r="BA1283">
        <v>0</v>
      </c>
      <c r="BB1283" t="s">
        <v>71</v>
      </c>
      <c r="BC1283">
        <v>4</v>
      </c>
    </row>
    <row r="1284" spans="1:55">
      <c r="A1284" t="s">
        <v>3150</v>
      </c>
      <c r="B1284" t="s">
        <v>56</v>
      </c>
      <c r="C1284">
        <v>42</v>
      </c>
      <c r="D1284" t="s">
        <v>61</v>
      </c>
      <c r="E1284">
        <v>0</v>
      </c>
      <c r="F1284" t="s">
        <v>3151</v>
      </c>
      <c r="G1284">
        <v>93953</v>
      </c>
      <c r="H1284">
        <v>36.587497</v>
      </c>
      <c r="I1284">
        <v>-121.944815</v>
      </c>
      <c r="J1284">
        <v>0</v>
      </c>
      <c r="K1284">
        <v>1</v>
      </c>
      <c r="L1284" t="s">
        <v>83</v>
      </c>
      <c r="M1284" t="s">
        <v>57</v>
      </c>
      <c r="N1284" t="s">
        <v>3152</v>
      </c>
      <c r="O1284" t="s">
        <v>61</v>
      </c>
      <c r="P1284" t="s">
        <v>61</v>
      </c>
      <c r="Q1284" t="s">
        <v>143</v>
      </c>
      <c r="R1284" t="s">
        <v>143</v>
      </c>
      <c r="S1284" t="s">
        <v>143</v>
      </c>
      <c r="T1284" t="s">
        <v>143</v>
      </c>
      <c r="U1284" t="s">
        <v>143</v>
      </c>
      <c r="V1284" t="s">
        <v>143</v>
      </c>
      <c r="W1284" t="s">
        <v>143</v>
      </c>
      <c r="X1284" t="s">
        <v>143</v>
      </c>
      <c r="Y1284" t="s">
        <v>143</v>
      </c>
      <c r="Z1284" t="s">
        <v>143</v>
      </c>
      <c r="AA1284" t="s">
        <v>77</v>
      </c>
      <c r="AB1284" t="s">
        <v>61</v>
      </c>
      <c r="AC1284" t="s">
        <v>65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170</v>
      </c>
      <c r="AM1284">
        <v>0</v>
      </c>
      <c r="AN1284">
        <v>0</v>
      </c>
      <c r="AO1284">
        <v>0</v>
      </c>
      <c r="AP1284" t="s">
        <v>91</v>
      </c>
      <c r="AQ1284" t="s">
        <v>78</v>
      </c>
      <c r="AR1284" t="s">
        <v>182</v>
      </c>
      <c r="AT1284">
        <v>4602</v>
      </c>
      <c r="AU1284">
        <v>0</v>
      </c>
      <c r="AX1284">
        <v>0</v>
      </c>
      <c r="AY1284">
        <v>1</v>
      </c>
      <c r="AZ1284" t="s">
        <v>94</v>
      </c>
      <c r="BA1284">
        <v>8</v>
      </c>
      <c r="BB1284" t="s">
        <v>95</v>
      </c>
      <c r="BC1284">
        <v>1</v>
      </c>
    </row>
    <row r="1285" spans="1:55">
      <c r="A1285" t="s">
        <v>3153</v>
      </c>
      <c r="B1285" t="s">
        <v>73</v>
      </c>
      <c r="C1285">
        <v>69</v>
      </c>
      <c r="D1285" t="s">
        <v>61</v>
      </c>
      <c r="E1285">
        <v>0</v>
      </c>
      <c r="F1285" t="s">
        <v>627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59</v>
      </c>
      <c r="M1285" t="s">
        <v>57</v>
      </c>
      <c r="N1285" t="s">
        <v>3154</v>
      </c>
      <c r="O1285" t="s">
        <v>61</v>
      </c>
      <c r="P1285" t="s">
        <v>57</v>
      </c>
      <c r="Q1285" t="s">
        <v>85</v>
      </c>
      <c r="R1285" t="s">
        <v>586</v>
      </c>
      <c r="S1285" t="s">
        <v>61</v>
      </c>
      <c r="T1285" t="s">
        <v>57</v>
      </c>
      <c r="U1285" t="s">
        <v>61</v>
      </c>
      <c r="V1285" t="s">
        <v>61</v>
      </c>
      <c r="W1285" t="s">
        <v>61</v>
      </c>
      <c r="X1285" t="s">
        <v>61</v>
      </c>
      <c r="Y1285" t="s">
        <v>61</v>
      </c>
      <c r="Z1285" t="s">
        <v>61</v>
      </c>
      <c r="AA1285" t="s">
        <v>77</v>
      </c>
      <c r="AB1285" t="s">
        <v>57</v>
      </c>
      <c r="AC1285" t="s">
        <v>87</v>
      </c>
      <c r="AD1285">
        <v>72.84999999999999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88</v>
      </c>
      <c r="AK1285" t="s">
        <v>89</v>
      </c>
      <c r="AL1285" t="s">
        <v>90</v>
      </c>
      <c r="AM1285">
        <v>1</v>
      </c>
      <c r="AN1285">
        <v>0</v>
      </c>
      <c r="AO1285">
        <v>0</v>
      </c>
      <c r="AP1285" t="s">
        <v>67</v>
      </c>
      <c r="AQ1285" t="s">
        <v>124</v>
      </c>
      <c r="AR1285" t="s">
        <v>93</v>
      </c>
      <c r="AS1285">
        <v>1</v>
      </c>
      <c r="AT1285">
        <v>13723</v>
      </c>
      <c r="AU1285">
        <v>1</v>
      </c>
      <c r="AV1285">
        <v>1</v>
      </c>
      <c r="AW1285">
        <v>0</v>
      </c>
      <c r="AX1285">
        <v>72.84999999999999</v>
      </c>
      <c r="AY1285">
        <v>2</v>
      </c>
      <c r="AZ1285" t="s">
        <v>70</v>
      </c>
      <c r="BA1285">
        <v>7</v>
      </c>
      <c r="BB1285" t="s">
        <v>95</v>
      </c>
      <c r="BC1285">
        <v>1</v>
      </c>
    </row>
    <row r="1286" spans="1:55">
      <c r="A1286" t="s">
        <v>3155</v>
      </c>
      <c r="B1286" t="s">
        <v>73</v>
      </c>
      <c r="C1286">
        <v>47</v>
      </c>
      <c r="D1286" t="s">
        <v>61</v>
      </c>
      <c r="E1286">
        <v>0</v>
      </c>
      <c r="F1286" t="s">
        <v>3156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59</v>
      </c>
      <c r="M1286" t="s">
        <v>57</v>
      </c>
      <c r="N1286" t="s">
        <v>1693</v>
      </c>
      <c r="O1286" t="s">
        <v>61</v>
      </c>
      <c r="P1286" t="s">
        <v>57</v>
      </c>
      <c r="Q1286" t="s">
        <v>135</v>
      </c>
      <c r="R1286" t="s">
        <v>254</v>
      </c>
      <c r="S1286" t="s">
        <v>57</v>
      </c>
      <c r="T1286" t="s">
        <v>61</v>
      </c>
      <c r="U1286" t="s">
        <v>57</v>
      </c>
      <c r="V1286" t="s">
        <v>61</v>
      </c>
      <c r="W1286" t="s">
        <v>61</v>
      </c>
      <c r="X1286" t="s">
        <v>57</v>
      </c>
      <c r="Y1286" t="s">
        <v>57</v>
      </c>
      <c r="Z1286" t="s">
        <v>57</v>
      </c>
      <c r="AA1286" t="s">
        <v>77</v>
      </c>
      <c r="AB1286" t="s">
        <v>57</v>
      </c>
      <c r="AC1286" t="s">
        <v>87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66</v>
      </c>
      <c r="AM1286">
        <v>0</v>
      </c>
      <c r="AN1286">
        <v>1</v>
      </c>
      <c r="AO1286">
        <v>0</v>
      </c>
      <c r="AP1286" t="s">
        <v>67</v>
      </c>
      <c r="AQ1286" t="s">
        <v>78</v>
      </c>
      <c r="AR1286" t="s">
        <v>69</v>
      </c>
      <c r="AS1286">
        <v>5</v>
      </c>
      <c r="AT1286">
        <v>532</v>
      </c>
      <c r="AU1286">
        <v>1</v>
      </c>
      <c r="AV1286">
        <v>0</v>
      </c>
      <c r="AW1286">
        <v>1</v>
      </c>
      <c r="AX1286">
        <v>0</v>
      </c>
      <c r="AY1286">
        <v>2</v>
      </c>
      <c r="AZ1286" t="s">
        <v>70</v>
      </c>
      <c r="BA1286">
        <v>5</v>
      </c>
      <c r="BB1286" t="s">
        <v>80</v>
      </c>
      <c r="BC1286">
        <v>2</v>
      </c>
    </row>
    <row r="1287" spans="1:55">
      <c r="A1287" t="s">
        <v>3157</v>
      </c>
      <c r="B1287" t="s">
        <v>56</v>
      </c>
      <c r="C1287">
        <v>59</v>
      </c>
      <c r="D1287" t="s">
        <v>57</v>
      </c>
      <c r="E1287">
        <v>0</v>
      </c>
      <c r="F1287" t="s">
        <v>1505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59</v>
      </c>
      <c r="M1287" t="s">
        <v>57</v>
      </c>
      <c r="N1287" t="s">
        <v>689</v>
      </c>
      <c r="O1287" t="s">
        <v>61</v>
      </c>
      <c r="P1287" t="s">
        <v>57</v>
      </c>
      <c r="Q1287" t="s">
        <v>85</v>
      </c>
      <c r="R1287" t="s">
        <v>250</v>
      </c>
      <c r="S1287" t="s">
        <v>61</v>
      </c>
      <c r="T1287" t="s">
        <v>61</v>
      </c>
      <c r="U1287" t="s">
        <v>61</v>
      </c>
      <c r="V1287" t="s">
        <v>61</v>
      </c>
      <c r="W1287" t="s">
        <v>61</v>
      </c>
      <c r="X1287" t="s">
        <v>57</v>
      </c>
      <c r="Y1287" t="s">
        <v>57</v>
      </c>
      <c r="Z1287" t="s">
        <v>57</v>
      </c>
      <c r="AA1287" t="s">
        <v>77</v>
      </c>
      <c r="AB1287" t="s">
        <v>61</v>
      </c>
      <c r="AC1287" t="s">
        <v>87</v>
      </c>
      <c r="AD1287">
        <v>80.40000000000001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66</v>
      </c>
      <c r="AM1287">
        <v>0</v>
      </c>
      <c r="AN1287">
        <v>1</v>
      </c>
      <c r="AO1287">
        <v>0</v>
      </c>
      <c r="AP1287" t="s">
        <v>164</v>
      </c>
      <c r="AQ1287" t="s">
        <v>92</v>
      </c>
      <c r="AR1287" t="s">
        <v>93</v>
      </c>
      <c r="AS1287">
        <v>3</v>
      </c>
      <c r="AT1287">
        <v>52202</v>
      </c>
      <c r="AU1287">
        <v>1</v>
      </c>
      <c r="AV1287">
        <v>0</v>
      </c>
      <c r="AW1287">
        <v>1</v>
      </c>
      <c r="AX1287">
        <v>0</v>
      </c>
      <c r="AY1287">
        <v>4</v>
      </c>
      <c r="AZ1287" t="s">
        <v>165</v>
      </c>
      <c r="BA1287">
        <v>6</v>
      </c>
      <c r="BB1287" t="s">
        <v>95</v>
      </c>
      <c r="BC1287">
        <v>1</v>
      </c>
    </row>
    <row r="1288" spans="1:55">
      <c r="A1288" t="s">
        <v>3158</v>
      </c>
      <c r="B1288" t="s">
        <v>56</v>
      </c>
      <c r="C1288">
        <v>53</v>
      </c>
      <c r="D1288" t="s">
        <v>61</v>
      </c>
      <c r="E1288">
        <v>0</v>
      </c>
      <c r="F1288" t="s">
        <v>3159</v>
      </c>
      <c r="G1288">
        <v>93531</v>
      </c>
      <c r="H1288">
        <v>35.214982</v>
      </c>
      <c r="I1288">
        <v>-118.59049</v>
      </c>
      <c r="J1288">
        <v>0</v>
      </c>
      <c r="K1288">
        <v>1</v>
      </c>
      <c r="L1288" t="s">
        <v>59</v>
      </c>
      <c r="M1288" t="s">
        <v>57</v>
      </c>
      <c r="N1288" t="s">
        <v>3160</v>
      </c>
      <c r="O1288" t="s">
        <v>61</v>
      </c>
      <c r="P1288" t="s">
        <v>57</v>
      </c>
      <c r="Q1288" t="s">
        <v>85</v>
      </c>
      <c r="R1288" t="s">
        <v>1317</v>
      </c>
      <c r="S1288" t="s">
        <v>61</v>
      </c>
      <c r="T1288" t="s">
        <v>61</v>
      </c>
      <c r="U1288" t="s">
        <v>61</v>
      </c>
      <c r="V1288" t="s">
        <v>61</v>
      </c>
      <c r="W1288" t="s">
        <v>61</v>
      </c>
      <c r="X1288" t="s">
        <v>61</v>
      </c>
      <c r="Y1288" t="s">
        <v>61</v>
      </c>
      <c r="Z1288" t="s">
        <v>57</v>
      </c>
      <c r="AA1288" t="s">
        <v>77</v>
      </c>
      <c r="AB1288" t="s">
        <v>61</v>
      </c>
      <c r="AC1288" t="s">
        <v>87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88</v>
      </c>
      <c r="AK1288" t="s">
        <v>89</v>
      </c>
      <c r="AL1288" t="s">
        <v>342</v>
      </c>
      <c r="AM1288">
        <v>1</v>
      </c>
      <c r="AN1288">
        <v>0</v>
      </c>
      <c r="AO1288">
        <v>0</v>
      </c>
      <c r="AP1288" t="s">
        <v>91</v>
      </c>
      <c r="AQ1288" t="s">
        <v>92</v>
      </c>
      <c r="AR1288" t="s">
        <v>93</v>
      </c>
      <c r="AS1288">
        <v>1</v>
      </c>
      <c r="AT1288">
        <v>1436</v>
      </c>
      <c r="AU1288">
        <v>1</v>
      </c>
      <c r="AV1288">
        <v>1</v>
      </c>
      <c r="AW1288">
        <v>0</v>
      </c>
      <c r="AX1288">
        <v>70.5</v>
      </c>
      <c r="AY1288">
        <v>1</v>
      </c>
      <c r="AZ1288" t="s">
        <v>94</v>
      </c>
      <c r="BA1288">
        <v>10</v>
      </c>
      <c r="BB1288" t="s">
        <v>95</v>
      </c>
      <c r="BC1288">
        <v>1</v>
      </c>
    </row>
    <row r="1289" spans="1:55">
      <c r="A1289" t="s">
        <v>3161</v>
      </c>
      <c r="B1289" t="s">
        <v>56</v>
      </c>
      <c r="C1289">
        <v>56</v>
      </c>
      <c r="D1289" t="s">
        <v>61</v>
      </c>
      <c r="E1289">
        <v>0</v>
      </c>
      <c r="F1289" t="s">
        <v>3162</v>
      </c>
      <c r="G1289">
        <v>94920</v>
      </c>
      <c r="H1289">
        <v>37.885629</v>
      </c>
      <c r="I1289">
        <v>-122.46858</v>
      </c>
      <c r="J1289">
        <v>0</v>
      </c>
      <c r="K1289">
        <v>16</v>
      </c>
      <c r="L1289" t="s">
        <v>98</v>
      </c>
      <c r="M1289" t="s">
        <v>57</v>
      </c>
      <c r="N1289" t="s">
        <v>3163</v>
      </c>
      <c r="O1289" t="s">
        <v>61</v>
      </c>
      <c r="P1289" t="s">
        <v>61</v>
      </c>
      <c r="Q1289" t="s">
        <v>143</v>
      </c>
      <c r="R1289" t="s">
        <v>143</v>
      </c>
      <c r="S1289" t="s">
        <v>143</v>
      </c>
      <c r="T1289" t="s">
        <v>143</v>
      </c>
      <c r="U1289" t="s">
        <v>143</v>
      </c>
      <c r="V1289" t="s">
        <v>143</v>
      </c>
      <c r="W1289" t="s">
        <v>143</v>
      </c>
      <c r="X1289" t="s">
        <v>143</v>
      </c>
      <c r="Y1289" t="s">
        <v>143</v>
      </c>
      <c r="Z1289" t="s">
        <v>143</v>
      </c>
      <c r="AA1289" t="s">
        <v>64</v>
      </c>
      <c r="AB1289" t="s">
        <v>57</v>
      </c>
      <c r="AC1289" t="s">
        <v>87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</v>
      </c>
      <c r="AJ1289" t="s">
        <v>66</v>
      </c>
      <c r="AM1289">
        <v>0</v>
      </c>
      <c r="AN1289">
        <v>1</v>
      </c>
      <c r="AO1289">
        <v>0</v>
      </c>
      <c r="AP1289" t="s">
        <v>103</v>
      </c>
      <c r="AQ1289" t="s">
        <v>92</v>
      </c>
      <c r="AR1289" t="s">
        <v>182</v>
      </c>
      <c r="AT1289">
        <v>13065</v>
      </c>
      <c r="AU1289">
        <v>1</v>
      </c>
      <c r="AV1289">
        <v>0</v>
      </c>
      <c r="AW1289">
        <v>1</v>
      </c>
      <c r="AX1289">
        <v>0</v>
      </c>
      <c r="AY1289">
        <v>3</v>
      </c>
      <c r="AZ1289" t="s">
        <v>106</v>
      </c>
      <c r="BA1289">
        <v>2</v>
      </c>
      <c r="BB1289" t="s">
        <v>126</v>
      </c>
      <c r="BC1289">
        <v>3</v>
      </c>
    </row>
    <row r="1290" spans="1:55">
      <c r="A1290" t="s">
        <v>3164</v>
      </c>
      <c r="B1290" t="s">
        <v>56</v>
      </c>
      <c r="C1290">
        <v>48</v>
      </c>
      <c r="D1290" t="s">
        <v>61</v>
      </c>
      <c r="E1290">
        <v>3</v>
      </c>
      <c r="F1290" t="s">
        <v>74</v>
      </c>
      <c r="G1290">
        <v>91206</v>
      </c>
      <c r="H1290">
        <v>34.162515</v>
      </c>
      <c r="I1290">
        <v>-118.203869</v>
      </c>
      <c r="J1290">
        <v>0</v>
      </c>
      <c r="K1290">
        <v>13</v>
      </c>
      <c r="L1290" t="s">
        <v>59</v>
      </c>
      <c r="M1290" t="s">
        <v>57</v>
      </c>
      <c r="N1290" t="s">
        <v>3165</v>
      </c>
      <c r="O1290" t="s">
        <v>61</v>
      </c>
      <c r="P1290" t="s">
        <v>57</v>
      </c>
      <c r="Q1290" t="s">
        <v>85</v>
      </c>
      <c r="R1290" t="s">
        <v>618</v>
      </c>
      <c r="S1290" t="s">
        <v>61</v>
      </c>
      <c r="T1290" t="s">
        <v>57</v>
      </c>
      <c r="U1290" t="s">
        <v>57</v>
      </c>
      <c r="V1290" t="s">
        <v>61</v>
      </c>
      <c r="W1290" t="s">
        <v>61</v>
      </c>
      <c r="X1290" t="s">
        <v>61</v>
      </c>
      <c r="Y1290" t="s">
        <v>61</v>
      </c>
      <c r="Z1290" t="s">
        <v>57</v>
      </c>
      <c r="AA1290" t="s">
        <v>77</v>
      </c>
      <c r="AB1290" t="s">
        <v>57</v>
      </c>
      <c r="AC1290" t="s">
        <v>87</v>
      </c>
      <c r="AD1290">
        <v>79.25</v>
      </c>
      <c r="AE1290">
        <v>1111.65</v>
      </c>
      <c r="AF1290">
        <v>48.25</v>
      </c>
      <c r="AG1290">
        <v>0</v>
      </c>
      <c r="AH1290">
        <v>436.02</v>
      </c>
      <c r="AI1290">
        <v>1499.42</v>
      </c>
      <c r="AJ1290" t="s">
        <v>88</v>
      </c>
      <c r="AK1290" t="s">
        <v>89</v>
      </c>
      <c r="AL1290" t="s">
        <v>90</v>
      </c>
      <c r="AM1290">
        <v>1</v>
      </c>
      <c r="AN1290">
        <v>0</v>
      </c>
      <c r="AO1290">
        <v>0</v>
      </c>
      <c r="AP1290" t="s">
        <v>103</v>
      </c>
      <c r="AQ1290" t="s">
        <v>78</v>
      </c>
      <c r="AR1290" t="s">
        <v>93</v>
      </c>
      <c r="AS1290">
        <v>3</v>
      </c>
      <c r="AT1290">
        <v>31297</v>
      </c>
      <c r="AU1290">
        <v>1</v>
      </c>
      <c r="AV1290">
        <v>1</v>
      </c>
      <c r="AW1290">
        <v>0</v>
      </c>
      <c r="AX1290">
        <v>79.25</v>
      </c>
      <c r="AY1290">
        <v>3</v>
      </c>
      <c r="AZ1290" t="s">
        <v>106</v>
      </c>
      <c r="BA1290">
        <v>6</v>
      </c>
      <c r="BB1290" t="s">
        <v>95</v>
      </c>
      <c r="BC1290">
        <v>1</v>
      </c>
    </row>
    <row r="1291" spans="1:55">
      <c r="A1291" t="s">
        <v>3166</v>
      </c>
      <c r="B1291" t="s">
        <v>73</v>
      </c>
      <c r="C1291">
        <v>42</v>
      </c>
      <c r="D1291" t="s">
        <v>57</v>
      </c>
      <c r="E1291">
        <v>1</v>
      </c>
      <c r="F1291" t="s">
        <v>2557</v>
      </c>
      <c r="G1291">
        <v>93623</v>
      </c>
      <c r="H1291">
        <v>37.483535</v>
      </c>
      <c r="I1291">
        <v>-119.679414</v>
      </c>
      <c r="J1291">
        <v>7</v>
      </c>
      <c r="K1291">
        <v>7</v>
      </c>
      <c r="L1291" t="s">
        <v>83</v>
      </c>
      <c r="M1291" t="s">
        <v>57</v>
      </c>
      <c r="N1291" t="s">
        <v>3167</v>
      </c>
      <c r="O1291" t="s">
        <v>61</v>
      </c>
      <c r="P1291" t="s">
        <v>57</v>
      </c>
      <c r="Q1291" t="s">
        <v>135</v>
      </c>
      <c r="R1291" t="s">
        <v>174</v>
      </c>
      <c r="S1291" t="s">
        <v>61</v>
      </c>
      <c r="T1291" t="s">
        <v>61</v>
      </c>
      <c r="U1291" t="s">
        <v>61</v>
      </c>
      <c r="V1291" t="s">
        <v>61</v>
      </c>
      <c r="W1291" t="s">
        <v>61</v>
      </c>
      <c r="X1291" t="s">
        <v>61</v>
      </c>
      <c r="Y1291" t="s">
        <v>61</v>
      </c>
      <c r="Z1291" t="s">
        <v>57</v>
      </c>
      <c r="AA1291" t="s">
        <v>77</v>
      </c>
      <c r="AB1291" t="s">
        <v>61</v>
      </c>
      <c r="AC1291" t="s">
        <v>87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534.55</v>
      </c>
      <c r="AJ1291" t="s">
        <v>66</v>
      </c>
      <c r="AM1291">
        <v>0</v>
      </c>
      <c r="AN1291">
        <v>1</v>
      </c>
      <c r="AO1291">
        <v>0</v>
      </c>
      <c r="AP1291" t="s">
        <v>67</v>
      </c>
      <c r="AQ1291" t="s">
        <v>78</v>
      </c>
      <c r="AR1291" t="s">
        <v>137</v>
      </c>
      <c r="AS1291">
        <v>1</v>
      </c>
      <c r="AT1291">
        <v>77</v>
      </c>
      <c r="AU1291">
        <v>1</v>
      </c>
      <c r="AV1291">
        <v>0</v>
      </c>
      <c r="AW1291">
        <v>1</v>
      </c>
      <c r="AX1291">
        <v>0</v>
      </c>
      <c r="AY1291">
        <v>2</v>
      </c>
      <c r="AZ1291" t="s">
        <v>70</v>
      </c>
      <c r="BA1291">
        <v>3</v>
      </c>
      <c r="BB1291" t="s">
        <v>126</v>
      </c>
      <c r="BC1291">
        <v>3</v>
      </c>
    </row>
    <row r="1292" spans="1:55">
      <c r="A1292" t="s">
        <v>3168</v>
      </c>
      <c r="B1292" t="s">
        <v>56</v>
      </c>
      <c r="C1292">
        <v>36</v>
      </c>
      <c r="D1292" t="s">
        <v>61</v>
      </c>
      <c r="E1292">
        <v>0</v>
      </c>
      <c r="F1292" t="s">
        <v>1231</v>
      </c>
      <c r="G1292">
        <v>95961</v>
      </c>
      <c r="H1292">
        <v>39.082568</v>
      </c>
      <c r="I1292">
        <v>-121.55325</v>
      </c>
      <c r="J1292">
        <v>0</v>
      </c>
      <c r="K1292">
        <v>41</v>
      </c>
      <c r="L1292" t="s">
        <v>59</v>
      </c>
      <c r="M1292" t="s">
        <v>57</v>
      </c>
      <c r="N1292" t="s">
        <v>3169</v>
      </c>
      <c r="O1292" t="s">
        <v>57</v>
      </c>
      <c r="P1292" t="s">
        <v>57</v>
      </c>
      <c r="Q1292" t="s">
        <v>135</v>
      </c>
      <c r="R1292" t="s">
        <v>86</v>
      </c>
      <c r="S1292" t="s">
        <v>61</v>
      </c>
      <c r="T1292" t="s">
        <v>61</v>
      </c>
      <c r="U1292" t="s">
        <v>57</v>
      </c>
      <c r="V1292" t="s">
        <v>57</v>
      </c>
      <c r="W1292" t="s">
        <v>61</v>
      </c>
      <c r="X1292" t="s">
        <v>57</v>
      </c>
      <c r="Y1292" t="s">
        <v>57</v>
      </c>
      <c r="Z1292" t="s">
        <v>57</v>
      </c>
      <c r="AA1292" t="s">
        <v>64</v>
      </c>
      <c r="AB1292" t="s">
        <v>57</v>
      </c>
      <c r="AC1292" t="s">
        <v>87</v>
      </c>
      <c r="AD1292">
        <v>68.59999999999999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66</v>
      </c>
      <c r="AM1292">
        <v>0</v>
      </c>
      <c r="AN1292">
        <v>1</v>
      </c>
      <c r="AO1292">
        <v>0</v>
      </c>
      <c r="AP1292" t="s">
        <v>176</v>
      </c>
      <c r="AQ1292" t="s">
        <v>68</v>
      </c>
      <c r="AR1292" t="s">
        <v>69</v>
      </c>
      <c r="AS1292">
        <v>5</v>
      </c>
      <c r="AT1292">
        <v>6439</v>
      </c>
      <c r="AU1292">
        <v>1</v>
      </c>
      <c r="AV1292">
        <v>0</v>
      </c>
      <c r="AW1292">
        <v>1</v>
      </c>
      <c r="AX1292">
        <v>0</v>
      </c>
      <c r="AY1292">
        <v>5</v>
      </c>
      <c r="AZ1292" t="s">
        <v>177</v>
      </c>
      <c r="BA1292">
        <v>2</v>
      </c>
      <c r="BB1292" t="s">
        <v>126</v>
      </c>
      <c r="BC1292">
        <v>3</v>
      </c>
    </row>
    <row r="1293" spans="1:55">
      <c r="A1293" t="s">
        <v>3170</v>
      </c>
      <c r="B1293" t="s">
        <v>56</v>
      </c>
      <c r="C1293">
        <v>49</v>
      </c>
      <c r="D1293" t="s">
        <v>61</v>
      </c>
      <c r="E1293">
        <v>0</v>
      </c>
      <c r="F1293" t="s">
        <v>3171</v>
      </c>
      <c r="G1293">
        <v>95965</v>
      </c>
      <c r="H1293">
        <v>39.624561</v>
      </c>
      <c r="I1293">
        <v>-121.552866</v>
      </c>
      <c r="J1293">
        <v>0</v>
      </c>
      <c r="K1293">
        <v>5</v>
      </c>
      <c r="L1293" t="s">
        <v>59</v>
      </c>
      <c r="M1293" t="s">
        <v>57</v>
      </c>
      <c r="N1293" t="s">
        <v>3172</v>
      </c>
      <c r="O1293" t="s">
        <v>61</v>
      </c>
      <c r="P1293" t="s">
        <v>61</v>
      </c>
      <c r="Q1293" t="s">
        <v>143</v>
      </c>
      <c r="R1293" t="s">
        <v>143</v>
      </c>
      <c r="S1293" t="s">
        <v>143</v>
      </c>
      <c r="T1293" t="s">
        <v>143</v>
      </c>
      <c r="U1293" t="s">
        <v>143</v>
      </c>
      <c r="V1293" t="s">
        <v>143</v>
      </c>
      <c r="W1293" t="s">
        <v>143</v>
      </c>
      <c r="X1293" t="s">
        <v>143</v>
      </c>
      <c r="Y1293" t="s">
        <v>143</v>
      </c>
      <c r="Z1293" t="s">
        <v>143</v>
      </c>
      <c r="AA1293" t="s">
        <v>77</v>
      </c>
      <c r="AB1293" t="s">
        <v>61</v>
      </c>
      <c r="AC1293" t="s">
        <v>65</v>
      </c>
      <c r="AD1293">
        <v>20.55</v>
      </c>
      <c r="AE1293">
        <v>96.09999999999999</v>
      </c>
      <c r="AF1293">
        <v>0</v>
      </c>
      <c r="AG1293">
        <v>0</v>
      </c>
      <c r="AH1293">
        <v>122.65</v>
      </c>
      <c r="AI1293">
        <v>218.75</v>
      </c>
      <c r="AJ1293" t="s">
        <v>66</v>
      </c>
      <c r="AM1293">
        <v>0</v>
      </c>
      <c r="AN1293">
        <v>1</v>
      </c>
      <c r="AO1293">
        <v>0</v>
      </c>
      <c r="AP1293" t="s">
        <v>91</v>
      </c>
      <c r="AQ1293" t="s">
        <v>78</v>
      </c>
      <c r="AR1293" t="s">
        <v>182</v>
      </c>
      <c r="AT1293">
        <v>17782</v>
      </c>
      <c r="AU1293">
        <v>1</v>
      </c>
      <c r="AV1293">
        <v>0</v>
      </c>
      <c r="AW1293">
        <v>1</v>
      </c>
      <c r="AX1293">
        <v>0</v>
      </c>
      <c r="AY1293">
        <v>1</v>
      </c>
      <c r="AZ1293" t="s">
        <v>94</v>
      </c>
      <c r="BA1293">
        <v>8</v>
      </c>
      <c r="BB1293" t="s">
        <v>95</v>
      </c>
      <c r="BC1293">
        <v>1</v>
      </c>
    </row>
    <row r="1294" spans="1:55">
      <c r="A1294" t="s">
        <v>3173</v>
      </c>
      <c r="B1294" t="s">
        <v>73</v>
      </c>
      <c r="C1294">
        <v>71</v>
      </c>
      <c r="D1294" t="s">
        <v>61</v>
      </c>
      <c r="E1294">
        <v>0</v>
      </c>
      <c r="F1294" t="s">
        <v>3174</v>
      </c>
      <c r="G1294">
        <v>91963</v>
      </c>
      <c r="H1294">
        <v>32.619465</v>
      </c>
      <c r="I1294">
        <v>-116.593605</v>
      </c>
      <c r="J1294">
        <v>0</v>
      </c>
      <c r="K1294">
        <v>55</v>
      </c>
      <c r="L1294" t="s">
        <v>59</v>
      </c>
      <c r="M1294" t="s">
        <v>61</v>
      </c>
      <c r="N1294" t="s">
        <v>143</v>
      </c>
      <c r="O1294" t="s">
        <v>143</v>
      </c>
      <c r="P1294" t="s">
        <v>57</v>
      </c>
      <c r="Q1294" t="s">
        <v>135</v>
      </c>
      <c r="R1294" t="s">
        <v>250</v>
      </c>
      <c r="S1294" t="s">
        <v>61</v>
      </c>
      <c r="T1294" t="s">
        <v>61</v>
      </c>
      <c r="U1294" t="s">
        <v>57</v>
      </c>
      <c r="V1294" t="s">
        <v>61</v>
      </c>
      <c r="W1294" t="s">
        <v>57</v>
      </c>
      <c r="X1294" t="s">
        <v>57</v>
      </c>
      <c r="Y1294" t="s">
        <v>61</v>
      </c>
      <c r="Z1294" t="s">
        <v>57</v>
      </c>
      <c r="AA1294" t="s">
        <v>64</v>
      </c>
      <c r="AB1294" t="s">
        <v>57</v>
      </c>
      <c r="AC1294" t="s">
        <v>87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66</v>
      </c>
      <c r="AM1294">
        <v>0</v>
      </c>
      <c r="AN1294">
        <v>1</v>
      </c>
      <c r="AO1294">
        <v>0</v>
      </c>
      <c r="AP1294" t="s">
        <v>123</v>
      </c>
      <c r="AQ1294" t="s">
        <v>104</v>
      </c>
      <c r="AR1294" t="s">
        <v>69</v>
      </c>
      <c r="AS1294">
        <v>4</v>
      </c>
      <c r="AT1294">
        <v>905</v>
      </c>
      <c r="AU1294">
        <v>1</v>
      </c>
      <c r="AV1294">
        <v>0</v>
      </c>
      <c r="AW1294">
        <v>1</v>
      </c>
      <c r="AX1294">
        <v>0</v>
      </c>
      <c r="AY1294">
        <v>6</v>
      </c>
      <c r="AZ1294" t="s">
        <v>125</v>
      </c>
      <c r="BA1294">
        <v>2</v>
      </c>
      <c r="BB1294" t="s">
        <v>126</v>
      </c>
      <c r="BC1294">
        <v>3</v>
      </c>
    </row>
    <row r="1295" spans="1:55">
      <c r="A1295" t="s">
        <v>3175</v>
      </c>
      <c r="B1295" t="s">
        <v>56</v>
      </c>
      <c r="C1295">
        <v>62</v>
      </c>
      <c r="D1295" t="s">
        <v>57</v>
      </c>
      <c r="E1295">
        <v>0</v>
      </c>
      <c r="F1295" t="s">
        <v>226</v>
      </c>
      <c r="G1295">
        <v>90049</v>
      </c>
      <c r="H1295">
        <v>34.091829</v>
      </c>
      <c r="I1295">
        <v>-118.491244</v>
      </c>
      <c r="J1295">
        <v>1</v>
      </c>
      <c r="K1295">
        <v>7</v>
      </c>
      <c r="L1295" t="s">
        <v>59</v>
      </c>
      <c r="M1295" t="s">
        <v>57</v>
      </c>
      <c r="N1295" t="s">
        <v>3176</v>
      </c>
      <c r="O1295" t="s">
        <v>57</v>
      </c>
      <c r="P1295" t="s">
        <v>57</v>
      </c>
      <c r="Q1295" t="s">
        <v>85</v>
      </c>
      <c r="R1295" t="s">
        <v>110</v>
      </c>
      <c r="S1295" t="s">
        <v>61</v>
      </c>
      <c r="T1295" t="s">
        <v>61</v>
      </c>
      <c r="U1295" t="s">
        <v>61</v>
      </c>
      <c r="V1295" t="s">
        <v>61</v>
      </c>
      <c r="W1295" t="s">
        <v>57</v>
      </c>
      <c r="X1295" t="s">
        <v>61</v>
      </c>
      <c r="Y1295" t="s">
        <v>61</v>
      </c>
      <c r="Z1295" t="s">
        <v>61</v>
      </c>
      <c r="AA1295" t="s">
        <v>77</v>
      </c>
      <c r="AB1295" t="s">
        <v>57</v>
      </c>
      <c r="AC1295" t="s">
        <v>87</v>
      </c>
      <c r="AD1295">
        <v>86.5</v>
      </c>
      <c r="AE1295">
        <v>582.5</v>
      </c>
      <c r="AF1295">
        <v>0</v>
      </c>
      <c r="AG1295">
        <v>20</v>
      </c>
      <c r="AH1295">
        <v>158.27</v>
      </c>
      <c r="AI1295">
        <v>760.77</v>
      </c>
      <c r="AJ1295" t="s">
        <v>88</v>
      </c>
      <c r="AK1295" t="s">
        <v>89</v>
      </c>
      <c r="AL1295" t="s">
        <v>342</v>
      </c>
      <c r="AM1295">
        <v>1</v>
      </c>
      <c r="AN1295">
        <v>0</v>
      </c>
      <c r="AO1295">
        <v>0</v>
      </c>
      <c r="AP1295" t="s">
        <v>67</v>
      </c>
      <c r="AQ1295" t="s">
        <v>124</v>
      </c>
      <c r="AR1295" t="s">
        <v>93</v>
      </c>
      <c r="AS1295">
        <v>1</v>
      </c>
      <c r="AT1295">
        <v>33523</v>
      </c>
      <c r="AU1295">
        <v>1</v>
      </c>
      <c r="AV1295">
        <v>1</v>
      </c>
      <c r="AW1295">
        <v>0</v>
      </c>
      <c r="AX1295">
        <v>86.5</v>
      </c>
      <c r="AY1295">
        <v>2</v>
      </c>
      <c r="AZ1295" t="s">
        <v>70</v>
      </c>
      <c r="BA1295">
        <v>6</v>
      </c>
      <c r="BB1295" t="s">
        <v>95</v>
      </c>
      <c r="BC1295">
        <v>1</v>
      </c>
    </row>
    <row r="1296" spans="1:55">
      <c r="A1296" t="s">
        <v>3177</v>
      </c>
      <c r="B1296" t="s">
        <v>56</v>
      </c>
      <c r="C1296">
        <v>45</v>
      </c>
      <c r="D1296" t="s">
        <v>57</v>
      </c>
      <c r="E1296">
        <v>0</v>
      </c>
      <c r="F1296" t="s">
        <v>3178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59</v>
      </c>
      <c r="M1296" t="s">
        <v>57</v>
      </c>
      <c r="N1296" t="s">
        <v>3179</v>
      </c>
      <c r="O1296" t="s">
        <v>57</v>
      </c>
      <c r="P1296" t="s">
        <v>61</v>
      </c>
      <c r="Q1296" t="s">
        <v>143</v>
      </c>
      <c r="R1296" t="s">
        <v>143</v>
      </c>
      <c r="S1296" t="s">
        <v>143</v>
      </c>
      <c r="T1296" t="s">
        <v>143</v>
      </c>
      <c r="U1296" t="s">
        <v>143</v>
      </c>
      <c r="V1296" t="s">
        <v>143</v>
      </c>
      <c r="W1296" t="s">
        <v>143</v>
      </c>
      <c r="X1296" t="s">
        <v>143</v>
      </c>
      <c r="Y1296" t="s">
        <v>143</v>
      </c>
      <c r="Z1296" t="s">
        <v>143</v>
      </c>
      <c r="AA1296" t="s">
        <v>122</v>
      </c>
      <c r="AB1296" t="s">
        <v>57</v>
      </c>
      <c r="AC1296" t="s">
        <v>87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66</v>
      </c>
      <c r="AM1296">
        <v>0</v>
      </c>
      <c r="AN1296">
        <v>1</v>
      </c>
      <c r="AO1296">
        <v>0</v>
      </c>
      <c r="AP1296" t="s">
        <v>123</v>
      </c>
      <c r="AQ1296" t="s">
        <v>78</v>
      </c>
      <c r="AR1296" t="s">
        <v>182</v>
      </c>
      <c r="AT1296">
        <v>13121</v>
      </c>
      <c r="AU1296">
        <v>1</v>
      </c>
      <c r="AV1296">
        <v>0</v>
      </c>
      <c r="AW1296">
        <v>1</v>
      </c>
      <c r="AX1296">
        <v>0</v>
      </c>
      <c r="AY1296">
        <v>6</v>
      </c>
      <c r="AZ1296" t="s">
        <v>125</v>
      </c>
      <c r="BA1296">
        <v>1</v>
      </c>
      <c r="BB1296" t="s">
        <v>71</v>
      </c>
      <c r="BC1296">
        <v>4</v>
      </c>
    </row>
    <row r="1297" spans="1:55">
      <c r="A1297" t="s">
        <v>3180</v>
      </c>
      <c r="B1297" t="s">
        <v>56</v>
      </c>
      <c r="C1297">
        <v>51</v>
      </c>
      <c r="D1297" t="s">
        <v>57</v>
      </c>
      <c r="E1297">
        <v>0</v>
      </c>
      <c r="F1297" t="s">
        <v>2641</v>
      </c>
      <c r="G1297">
        <v>91007</v>
      </c>
      <c r="H1297">
        <v>34.128284</v>
      </c>
      <c r="I1297">
        <v>-118.047732</v>
      </c>
      <c r="J1297">
        <v>6</v>
      </c>
      <c r="K1297">
        <v>72</v>
      </c>
      <c r="L1297" t="s">
        <v>119</v>
      </c>
      <c r="M1297" t="s">
        <v>57</v>
      </c>
      <c r="N1297" t="s">
        <v>3181</v>
      </c>
      <c r="O1297" t="s">
        <v>61</v>
      </c>
      <c r="P1297" t="s">
        <v>61</v>
      </c>
      <c r="Q1297" t="s">
        <v>143</v>
      </c>
      <c r="R1297" t="s">
        <v>143</v>
      </c>
      <c r="S1297" t="s">
        <v>143</v>
      </c>
      <c r="T1297" t="s">
        <v>143</v>
      </c>
      <c r="U1297" t="s">
        <v>143</v>
      </c>
      <c r="V1297" t="s">
        <v>143</v>
      </c>
      <c r="W1297" t="s">
        <v>143</v>
      </c>
      <c r="X1297" t="s">
        <v>143</v>
      </c>
      <c r="Y1297" t="s">
        <v>143</v>
      </c>
      <c r="Z1297" t="s">
        <v>143</v>
      </c>
      <c r="AA1297" t="s">
        <v>122</v>
      </c>
      <c r="AB1297" t="s">
        <v>61</v>
      </c>
      <c r="AC1297" t="s">
        <v>65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</v>
      </c>
      <c r="AJ1297" t="s">
        <v>66</v>
      </c>
      <c r="AM1297">
        <v>0</v>
      </c>
      <c r="AN1297">
        <v>1</v>
      </c>
      <c r="AO1297">
        <v>0</v>
      </c>
      <c r="AP1297" t="s">
        <v>123</v>
      </c>
      <c r="AQ1297" t="s">
        <v>92</v>
      </c>
      <c r="AR1297" t="s">
        <v>182</v>
      </c>
      <c r="AT1297">
        <v>30933</v>
      </c>
      <c r="AU1297">
        <v>1</v>
      </c>
      <c r="AV1297">
        <v>0</v>
      </c>
      <c r="AW1297">
        <v>1</v>
      </c>
      <c r="AX1297">
        <v>0</v>
      </c>
      <c r="AY1297">
        <v>6</v>
      </c>
      <c r="AZ1297" t="s">
        <v>125</v>
      </c>
      <c r="BA1297">
        <v>1</v>
      </c>
      <c r="BB1297" t="s">
        <v>71</v>
      </c>
      <c r="BC1297">
        <v>4</v>
      </c>
    </row>
    <row r="1298" spans="1:55">
      <c r="A1298" t="s">
        <v>3182</v>
      </c>
      <c r="B1298" t="s">
        <v>73</v>
      </c>
      <c r="C1298">
        <v>47</v>
      </c>
      <c r="D1298" t="s">
        <v>61</v>
      </c>
      <c r="E1298">
        <v>0</v>
      </c>
      <c r="F1298" t="s">
        <v>3183</v>
      </c>
      <c r="G1298">
        <v>95667</v>
      </c>
      <c r="H1298">
        <v>38.733714</v>
      </c>
      <c r="I1298">
        <v>-120.795213</v>
      </c>
      <c r="J1298">
        <v>0</v>
      </c>
      <c r="K1298">
        <v>1</v>
      </c>
      <c r="L1298" t="s">
        <v>83</v>
      </c>
      <c r="M1298" t="s">
        <v>57</v>
      </c>
      <c r="N1298" t="s">
        <v>1784</v>
      </c>
      <c r="O1298" t="s">
        <v>57</v>
      </c>
      <c r="P1298" t="s">
        <v>57</v>
      </c>
      <c r="Q1298" t="s">
        <v>135</v>
      </c>
      <c r="R1298" t="s">
        <v>1317</v>
      </c>
      <c r="S1298" t="s">
        <v>57</v>
      </c>
      <c r="T1298" t="s">
        <v>57</v>
      </c>
      <c r="U1298" t="s">
        <v>61</v>
      </c>
      <c r="V1298" t="s">
        <v>61</v>
      </c>
      <c r="W1298" t="s">
        <v>61</v>
      </c>
      <c r="X1298" t="s">
        <v>61</v>
      </c>
      <c r="Y1298" t="s">
        <v>61</v>
      </c>
      <c r="Z1298" t="s">
        <v>57</v>
      </c>
      <c r="AA1298" t="s">
        <v>77</v>
      </c>
      <c r="AB1298" t="s">
        <v>61</v>
      </c>
      <c r="AC1298" t="s">
        <v>87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170</v>
      </c>
      <c r="AM1298">
        <v>0</v>
      </c>
      <c r="AN1298">
        <v>0</v>
      </c>
      <c r="AO1298">
        <v>0</v>
      </c>
      <c r="AP1298" t="s">
        <v>91</v>
      </c>
      <c r="AQ1298" t="s">
        <v>78</v>
      </c>
      <c r="AR1298" t="s">
        <v>69</v>
      </c>
      <c r="AS1298">
        <v>3</v>
      </c>
      <c r="AT1298">
        <v>34146</v>
      </c>
      <c r="AU1298">
        <v>0</v>
      </c>
      <c r="AX1298">
        <v>0</v>
      </c>
      <c r="AY1298">
        <v>1</v>
      </c>
      <c r="AZ1298" t="s">
        <v>94</v>
      </c>
      <c r="BA1298">
        <v>8</v>
      </c>
      <c r="BB1298" t="s">
        <v>95</v>
      </c>
      <c r="BC1298">
        <v>1</v>
      </c>
    </row>
    <row r="1299" spans="1:55">
      <c r="A1299" t="s">
        <v>3184</v>
      </c>
      <c r="B1299" t="s">
        <v>73</v>
      </c>
      <c r="C1299">
        <v>27</v>
      </c>
      <c r="D1299" t="s">
        <v>57</v>
      </c>
      <c r="E1299">
        <v>1</v>
      </c>
      <c r="F1299" t="s">
        <v>2798</v>
      </c>
      <c r="G1299">
        <v>95634</v>
      </c>
      <c r="H1299">
        <v>38.9386</v>
      </c>
      <c r="I1299">
        <v>-120.785514</v>
      </c>
      <c r="J1299">
        <v>7</v>
      </c>
      <c r="K1299">
        <v>47</v>
      </c>
      <c r="L1299" t="s">
        <v>129</v>
      </c>
      <c r="M1299" t="s">
        <v>61</v>
      </c>
      <c r="N1299" t="s">
        <v>143</v>
      </c>
      <c r="O1299" t="s">
        <v>143</v>
      </c>
      <c r="P1299" t="s">
        <v>57</v>
      </c>
      <c r="Q1299" t="s">
        <v>135</v>
      </c>
      <c r="R1299" t="s">
        <v>633</v>
      </c>
      <c r="S1299" t="s">
        <v>57</v>
      </c>
      <c r="T1299" t="s">
        <v>61</v>
      </c>
      <c r="U1299" t="s">
        <v>57</v>
      </c>
      <c r="V1299" t="s">
        <v>57</v>
      </c>
      <c r="W1299" t="s">
        <v>61</v>
      </c>
      <c r="X1299" t="s">
        <v>61</v>
      </c>
      <c r="Y1299" t="s">
        <v>61</v>
      </c>
      <c r="Z1299" t="s">
        <v>57</v>
      </c>
      <c r="AA1299" t="s">
        <v>64</v>
      </c>
      <c r="AB1299" t="s">
        <v>61</v>
      </c>
      <c r="AC1299" t="s">
        <v>87</v>
      </c>
      <c r="AD1299">
        <v>40.3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66</v>
      </c>
      <c r="AM1299">
        <v>0</v>
      </c>
      <c r="AN1299">
        <v>1</v>
      </c>
      <c r="AO1299">
        <v>0</v>
      </c>
      <c r="AP1299" t="s">
        <v>176</v>
      </c>
      <c r="AQ1299" t="s">
        <v>116</v>
      </c>
      <c r="AR1299" t="s">
        <v>137</v>
      </c>
      <c r="AS1299">
        <v>4</v>
      </c>
      <c r="AT1299">
        <v>2723</v>
      </c>
      <c r="AU1299">
        <v>1</v>
      </c>
      <c r="AV1299">
        <v>0</v>
      </c>
      <c r="AW1299">
        <v>1</v>
      </c>
      <c r="AX1299">
        <v>0</v>
      </c>
      <c r="AY1299">
        <v>5</v>
      </c>
      <c r="AZ1299" t="s">
        <v>177</v>
      </c>
      <c r="BA1299">
        <v>0</v>
      </c>
      <c r="BB1299" t="s">
        <v>71</v>
      </c>
      <c r="BC1299">
        <v>4</v>
      </c>
    </row>
    <row r="1300" spans="1:55">
      <c r="A1300" t="s">
        <v>3185</v>
      </c>
      <c r="B1300" t="s">
        <v>73</v>
      </c>
      <c r="C1300">
        <v>31</v>
      </c>
      <c r="D1300" t="s">
        <v>61</v>
      </c>
      <c r="E1300">
        <v>0</v>
      </c>
      <c r="F1300" t="s">
        <v>2971</v>
      </c>
      <c r="G1300">
        <v>95012</v>
      </c>
      <c r="H1300">
        <v>36.784481</v>
      </c>
      <c r="I1300">
        <v>-121.759054</v>
      </c>
      <c r="J1300">
        <v>0</v>
      </c>
      <c r="K1300">
        <v>21</v>
      </c>
      <c r="L1300" t="s">
        <v>59</v>
      </c>
      <c r="M1300" t="s">
        <v>57</v>
      </c>
      <c r="N1300" t="s">
        <v>3186</v>
      </c>
      <c r="O1300" t="s">
        <v>61</v>
      </c>
      <c r="P1300" t="s">
        <v>61</v>
      </c>
      <c r="Q1300" t="s">
        <v>143</v>
      </c>
      <c r="R1300" t="s">
        <v>143</v>
      </c>
      <c r="S1300" t="s">
        <v>143</v>
      </c>
      <c r="T1300" t="s">
        <v>143</v>
      </c>
      <c r="U1300" t="s">
        <v>143</v>
      </c>
      <c r="V1300" t="s">
        <v>143</v>
      </c>
      <c r="W1300" t="s">
        <v>143</v>
      </c>
      <c r="X1300" t="s">
        <v>143</v>
      </c>
      <c r="Y1300" t="s">
        <v>143</v>
      </c>
      <c r="Z1300" t="s">
        <v>143</v>
      </c>
      <c r="AA1300" t="s">
        <v>64</v>
      </c>
      <c r="AB1300" t="s">
        <v>57</v>
      </c>
      <c r="AC1300" t="s">
        <v>65</v>
      </c>
      <c r="AD1300">
        <v>20.35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66</v>
      </c>
      <c r="AM1300">
        <v>0</v>
      </c>
      <c r="AN1300">
        <v>1</v>
      </c>
      <c r="AO1300">
        <v>0</v>
      </c>
      <c r="AP1300" t="s">
        <v>103</v>
      </c>
      <c r="AQ1300" t="s">
        <v>68</v>
      </c>
      <c r="AR1300" t="s">
        <v>182</v>
      </c>
      <c r="AT1300">
        <v>8582</v>
      </c>
      <c r="AU1300">
        <v>1</v>
      </c>
      <c r="AV1300">
        <v>0</v>
      </c>
      <c r="AW1300">
        <v>1</v>
      </c>
      <c r="AX1300">
        <v>0</v>
      </c>
      <c r="AY1300">
        <v>3</v>
      </c>
      <c r="AZ1300" t="s">
        <v>106</v>
      </c>
      <c r="BA1300">
        <v>2</v>
      </c>
      <c r="BB1300" t="s">
        <v>126</v>
      </c>
      <c r="BC1300">
        <v>3</v>
      </c>
    </row>
    <row r="1301" spans="1:55">
      <c r="A1301" t="s">
        <v>3187</v>
      </c>
      <c r="B1301" t="s">
        <v>73</v>
      </c>
      <c r="C1301">
        <v>31</v>
      </c>
      <c r="D1301" t="s">
        <v>57</v>
      </c>
      <c r="E1301">
        <v>2</v>
      </c>
      <c r="F1301" t="s">
        <v>1591</v>
      </c>
      <c r="G1301">
        <v>95454</v>
      </c>
      <c r="H1301">
        <v>39.806141</v>
      </c>
      <c r="I1301">
        <v>-123.531098</v>
      </c>
      <c r="J1301">
        <v>3</v>
      </c>
      <c r="K1301">
        <v>68</v>
      </c>
      <c r="L1301" t="s">
        <v>119</v>
      </c>
      <c r="M1301" t="s">
        <v>57</v>
      </c>
      <c r="N1301" t="s">
        <v>3188</v>
      </c>
      <c r="O1301" t="s">
        <v>61</v>
      </c>
      <c r="P1301" t="s">
        <v>57</v>
      </c>
      <c r="Q1301" t="s">
        <v>85</v>
      </c>
      <c r="R1301" t="s">
        <v>318</v>
      </c>
      <c r="S1301" t="s">
        <v>57</v>
      </c>
      <c r="T1301" t="s">
        <v>57</v>
      </c>
      <c r="U1301" t="s">
        <v>61</v>
      </c>
      <c r="V1301" t="s">
        <v>57</v>
      </c>
      <c r="W1301" t="s">
        <v>61</v>
      </c>
      <c r="X1301" t="s">
        <v>57</v>
      </c>
      <c r="Y1301" t="s">
        <v>57</v>
      </c>
      <c r="Z1301" t="s">
        <v>57</v>
      </c>
      <c r="AA1301" t="s">
        <v>122</v>
      </c>
      <c r="AB1301" t="s">
        <v>61</v>
      </c>
      <c r="AC1301" t="s">
        <v>87</v>
      </c>
      <c r="AD1301">
        <v>95.09999999999999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66</v>
      </c>
      <c r="AM1301">
        <v>0</v>
      </c>
      <c r="AN1301">
        <v>1</v>
      </c>
      <c r="AO1301">
        <v>0</v>
      </c>
      <c r="AP1301" t="s">
        <v>123</v>
      </c>
      <c r="AQ1301" t="s">
        <v>68</v>
      </c>
      <c r="AR1301" t="s">
        <v>105</v>
      </c>
      <c r="AS1301">
        <v>6</v>
      </c>
      <c r="AT1301">
        <v>2706</v>
      </c>
      <c r="AU1301">
        <v>1</v>
      </c>
      <c r="AV1301">
        <v>0</v>
      </c>
      <c r="AW1301">
        <v>1</v>
      </c>
      <c r="AX1301">
        <v>0</v>
      </c>
      <c r="AY1301">
        <v>6</v>
      </c>
      <c r="AZ1301" t="s">
        <v>125</v>
      </c>
      <c r="BA1301">
        <v>2</v>
      </c>
      <c r="BB1301" t="s">
        <v>126</v>
      </c>
      <c r="BC1301">
        <v>3</v>
      </c>
    </row>
    <row r="1302" spans="1:55">
      <c r="A1302" t="s">
        <v>3189</v>
      </c>
      <c r="B1302" t="s">
        <v>73</v>
      </c>
      <c r="C1302">
        <v>38</v>
      </c>
      <c r="D1302" t="s">
        <v>57</v>
      </c>
      <c r="E1302">
        <v>1</v>
      </c>
      <c r="F1302" t="s">
        <v>723</v>
      </c>
      <c r="G1302">
        <v>91724</v>
      </c>
      <c r="H1302">
        <v>34.08111</v>
      </c>
      <c r="I1302">
        <v>-117.853935</v>
      </c>
      <c r="J1302">
        <v>1</v>
      </c>
      <c r="K1302">
        <v>58</v>
      </c>
      <c r="L1302" t="s">
        <v>59</v>
      </c>
      <c r="M1302" t="s">
        <v>57</v>
      </c>
      <c r="N1302" t="s">
        <v>3190</v>
      </c>
      <c r="O1302" t="s">
        <v>61</v>
      </c>
      <c r="P1302" t="s">
        <v>57</v>
      </c>
      <c r="Q1302" t="s">
        <v>85</v>
      </c>
      <c r="R1302" t="s">
        <v>586</v>
      </c>
      <c r="S1302" t="s">
        <v>61</v>
      </c>
      <c r="T1302" t="s">
        <v>57</v>
      </c>
      <c r="U1302" t="s">
        <v>61</v>
      </c>
      <c r="V1302" t="s">
        <v>61</v>
      </c>
      <c r="W1302" t="s">
        <v>57</v>
      </c>
      <c r="X1302" t="s">
        <v>57</v>
      </c>
      <c r="Y1302" t="s">
        <v>57</v>
      </c>
      <c r="Z1302" t="s">
        <v>57</v>
      </c>
      <c r="AA1302" t="s">
        <v>77</v>
      </c>
      <c r="AB1302" t="s">
        <v>57</v>
      </c>
      <c r="AC1302" t="s">
        <v>87</v>
      </c>
      <c r="AD1302">
        <v>92.84999999999999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66</v>
      </c>
      <c r="AM1302">
        <v>0</v>
      </c>
      <c r="AN1302">
        <v>1</v>
      </c>
      <c r="AO1302">
        <v>0</v>
      </c>
      <c r="AP1302" t="s">
        <v>123</v>
      </c>
      <c r="AQ1302" t="s">
        <v>68</v>
      </c>
      <c r="AR1302" t="s">
        <v>105</v>
      </c>
      <c r="AS1302">
        <v>5</v>
      </c>
      <c r="AT1302">
        <v>25068</v>
      </c>
      <c r="AU1302">
        <v>1</v>
      </c>
      <c r="AV1302">
        <v>0</v>
      </c>
      <c r="AW1302">
        <v>1</v>
      </c>
      <c r="AX1302">
        <v>0</v>
      </c>
      <c r="AY1302">
        <v>6</v>
      </c>
      <c r="AZ1302" t="s">
        <v>125</v>
      </c>
      <c r="BA1302">
        <v>5</v>
      </c>
      <c r="BB1302" t="s">
        <v>80</v>
      </c>
      <c r="BC1302">
        <v>2</v>
      </c>
    </row>
    <row r="1303" spans="1:55">
      <c r="A1303" t="s">
        <v>3191</v>
      </c>
      <c r="B1303" t="s">
        <v>73</v>
      </c>
      <c r="C1303">
        <v>79</v>
      </c>
      <c r="D1303" t="s">
        <v>57</v>
      </c>
      <c r="E1303">
        <v>0</v>
      </c>
      <c r="F1303" t="s">
        <v>3192</v>
      </c>
      <c r="G1303">
        <v>95459</v>
      </c>
      <c r="H1303">
        <v>38.966713</v>
      </c>
      <c r="I1303">
        <v>-123.586412</v>
      </c>
      <c r="J1303">
        <v>6</v>
      </c>
      <c r="K1303">
        <v>33</v>
      </c>
      <c r="L1303" t="s">
        <v>59</v>
      </c>
      <c r="M1303" t="s">
        <v>57</v>
      </c>
      <c r="N1303" t="s">
        <v>2894</v>
      </c>
      <c r="O1303" t="s">
        <v>57</v>
      </c>
      <c r="P1303" t="s">
        <v>57</v>
      </c>
      <c r="Q1303" t="s">
        <v>85</v>
      </c>
      <c r="R1303" t="s">
        <v>169</v>
      </c>
      <c r="S1303" t="s">
        <v>61</v>
      </c>
      <c r="T1303" t="s">
        <v>57</v>
      </c>
      <c r="U1303" t="s">
        <v>61</v>
      </c>
      <c r="V1303" t="s">
        <v>61</v>
      </c>
      <c r="W1303" t="s">
        <v>57</v>
      </c>
      <c r="X1303" t="s">
        <v>57</v>
      </c>
      <c r="Y1303" t="s">
        <v>61</v>
      </c>
      <c r="Z1303" t="s">
        <v>57</v>
      </c>
      <c r="AA1303" t="s">
        <v>77</v>
      </c>
      <c r="AB1303" t="s">
        <v>57</v>
      </c>
      <c r="AC1303" t="s">
        <v>87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66</v>
      </c>
      <c r="AM1303">
        <v>0</v>
      </c>
      <c r="AN1303">
        <v>1</v>
      </c>
      <c r="AO1303">
        <v>0</v>
      </c>
      <c r="AP1303" t="s">
        <v>164</v>
      </c>
      <c r="AQ1303" t="s">
        <v>104</v>
      </c>
      <c r="AR1303" t="s">
        <v>105</v>
      </c>
      <c r="AS1303">
        <v>4</v>
      </c>
      <c r="AT1303">
        <v>586</v>
      </c>
      <c r="AU1303">
        <v>1</v>
      </c>
      <c r="AV1303">
        <v>0</v>
      </c>
      <c r="AW1303">
        <v>1</v>
      </c>
      <c r="AX1303">
        <v>0</v>
      </c>
      <c r="AY1303">
        <v>4</v>
      </c>
      <c r="AZ1303" t="s">
        <v>165</v>
      </c>
      <c r="BA1303">
        <v>6</v>
      </c>
      <c r="BB1303" t="s">
        <v>95</v>
      </c>
      <c r="BC1303">
        <v>1</v>
      </c>
    </row>
    <row r="1304" spans="1:55">
      <c r="A1304" t="s">
        <v>3193</v>
      </c>
      <c r="B1304" t="s">
        <v>73</v>
      </c>
      <c r="C1304">
        <v>21</v>
      </c>
      <c r="D1304" t="s">
        <v>57</v>
      </c>
      <c r="E1304">
        <v>0</v>
      </c>
      <c r="F1304" t="s">
        <v>1900</v>
      </c>
      <c r="G1304">
        <v>95659</v>
      </c>
      <c r="H1304">
        <v>38.788898</v>
      </c>
      <c r="I1304">
        <v>-121.608624</v>
      </c>
      <c r="J1304">
        <v>3</v>
      </c>
      <c r="K1304">
        <v>33</v>
      </c>
      <c r="L1304" t="s">
        <v>59</v>
      </c>
      <c r="M1304" t="s">
        <v>57</v>
      </c>
      <c r="N1304" t="s">
        <v>3194</v>
      </c>
      <c r="O1304" t="s">
        <v>61</v>
      </c>
      <c r="P1304" t="s">
        <v>61</v>
      </c>
      <c r="Q1304" t="s">
        <v>143</v>
      </c>
      <c r="R1304" t="s">
        <v>143</v>
      </c>
      <c r="S1304" t="s">
        <v>143</v>
      </c>
      <c r="T1304" t="s">
        <v>143</v>
      </c>
      <c r="U1304" t="s">
        <v>143</v>
      </c>
      <c r="V1304" t="s">
        <v>143</v>
      </c>
      <c r="W1304" t="s">
        <v>143</v>
      </c>
      <c r="X1304" t="s">
        <v>143</v>
      </c>
      <c r="Y1304" t="s">
        <v>143</v>
      </c>
      <c r="Z1304" t="s">
        <v>143</v>
      </c>
      <c r="AA1304" t="s">
        <v>64</v>
      </c>
      <c r="AB1304" t="s">
        <v>61</v>
      </c>
      <c r="AC1304" t="s">
        <v>65</v>
      </c>
      <c r="AD1304">
        <v>20.1</v>
      </c>
      <c r="AE1304">
        <v>620.55</v>
      </c>
      <c r="AF1304">
        <v>0</v>
      </c>
      <c r="AG1304">
        <v>0</v>
      </c>
      <c r="AH1304">
        <v>1629.21</v>
      </c>
      <c r="AI1304">
        <v>2249.76</v>
      </c>
      <c r="AJ1304" t="s">
        <v>66</v>
      </c>
      <c r="AM1304">
        <v>0</v>
      </c>
      <c r="AN1304">
        <v>1</v>
      </c>
      <c r="AO1304">
        <v>0</v>
      </c>
      <c r="AP1304" t="s">
        <v>164</v>
      </c>
      <c r="AQ1304" t="s">
        <v>116</v>
      </c>
      <c r="AR1304" t="s">
        <v>182</v>
      </c>
      <c r="AT1304">
        <v>751</v>
      </c>
      <c r="AU1304">
        <v>1</v>
      </c>
      <c r="AV1304">
        <v>0</v>
      </c>
      <c r="AW1304">
        <v>1</v>
      </c>
      <c r="AX1304">
        <v>0</v>
      </c>
      <c r="AY1304">
        <v>4</v>
      </c>
      <c r="AZ1304" t="s">
        <v>165</v>
      </c>
      <c r="BA1304">
        <v>1</v>
      </c>
      <c r="BB1304" t="s">
        <v>71</v>
      </c>
      <c r="BC1304">
        <v>4</v>
      </c>
    </row>
    <row r="1305" spans="1:55">
      <c r="A1305" t="s">
        <v>3195</v>
      </c>
      <c r="B1305" t="s">
        <v>73</v>
      </c>
      <c r="C1305">
        <v>35</v>
      </c>
      <c r="D1305" t="s">
        <v>61</v>
      </c>
      <c r="E1305">
        <v>0</v>
      </c>
      <c r="F1305" t="s">
        <v>3196</v>
      </c>
      <c r="G1305">
        <v>95567</v>
      </c>
      <c r="H1305">
        <v>41.950683</v>
      </c>
      <c r="I1305">
        <v>-124.097094</v>
      </c>
      <c r="J1305">
        <v>0</v>
      </c>
      <c r="K1305">
        <v>1</v>
      </c>
      <c r="L1305" t="s">
        <v>83</v>
      </c>
      <c r="M1305" t="s">
        <v>57</v>
      </c>
      <c r="N1305" t="s">
        <v>3197</v>
      </c>
      <c r="O1305" t="s">
        <v>61</v>
      </c>
      <c r="P1305" t="s">
        <v>61</v>
      </c>
      <c r="Q1305" t="s">
        <v>143</v>
      </c>
      <c r="R1305" t="s">
        <v>143</v>
      </c>
      <c r="S1305" t="s">
        <v>143</v>
      </c>
      <c r="T1305" t="s">
        <v>143</v>
      </c>
      <c r="U1305" t="s">
        <v>143</v>
      </c>
      <c r="V1305" t="s">
        <v>143</v>
      </c>
      <c r="W1305" t="s">
        <v>143</v>
      </c>
      <c r="X1305" t="s">
        <v>143</v>
      </c>
      <c r="Y1305" t="s">
        <v>143</v>
      </c>
      <c r="Z1305" t="s">
        <v>143</v>
      </c>
      <c r="AA1305" t="s">
        <v>77</v>
      </c>
      <c r="AB1305" t="s">
        <v>61</v>
      </c>
      <c r="AC1305" t="s">
        <v>65</v>
      </c>
      <c r="AD1305">
        <v>20.15</v>
      </c>
      <c r="AE1305">
        <v>20.15</v>
      </c>
      <c r="AF1305">
        <v>0</v>
      </c>
      <c r="AG1305">
        <v>0</v>
      </c>
      <c r="AH1305">
        <v>40.51</v>
      </c>
      <c r="AI1305">
        <v>60.66</v>
      </c>
      <c r="AJ1305" t="s">
        <v>88</v>
      </c>
      <c r="AK1305" t="s">
        <v>201</v>
      </c>
      <c r="AL1305" t="s">
        <v>202</v>
      </c>
      <c r="AM1305">
        <v>1</v>
      </c>
      <c r="AN1305">
        <v>0</v>
      </c>
      <c r="AO1305">
        <v>0</v>
      </c>
      <c r="AP1305" t="s">
        <v>91</v>
      </c>
      <c r="AQ1305" t="s">
        <v>68</v>
      </c>
      <c r="AR1305" t="s">
        <v>182</v>
      </c>
      <c r="AT1305">
        <v>2020</v>
      </c>
      <c r="AU1305">
        <v>1</v>
      </c>
      <c r="AV1305">
        <v>1</v>
      </c>
      <c r="AW1305">
        <v>0</v>
      </c>
      <c r="AX1305">
        <v>20.15</v>
      </c>
      <c r="AY1305">
        <v>1</v>
      </c>
      <c r="AZ1305" t="s">
        <v>94</v>
      </c>
      <c r="BA1305">
        <v>8</v>
      </c>
      <c r="BB1305" t="s">
        <v>95</v>
      </c>
      <c r="BC1305">
        <v>1</v>
      </c>
    </row>
    <row r="1306" spans="1:55">
      <c r="A1306" t="s">
        <v>3198</v>
      </c>
      <c r="B1306" t="s">
        <v>73</v>
      </c>
      <c r="C1306">
        <v>43</v>
      </c>
      <c r="D1306" t="s">
        <v>57</v>
      </c>
      <c r="E1306">
        <v>0</v>
      </c>
      <c r="F1306" t="s">
        <v>252</v>
      </c>
      <c r="G1306">
        <v>92107</v>
      </c>
      <c r="H1306">
        <v>32.741852</v>
      </c>
      <c r="I1306">
        <v>-117.243453</v>
      </c>
      <c r="J1306">
        <v>1</v>
      </c>
      <c r="K1306">
        <v>56</v>
      </c>
      <c r="L1306" t="s">
        <v>59</v>
      </c>
      <c r="M1306" t="s">
        <v>57</v>
      </c>
      <c r="N1306" t="s">
        <v>3199</v>
      </c>
      <c r="O1306" t="s">
        <v>61</v>
      </c>
      <c r="P1306" t="s">
        <v>57</v>
      </c>
      <c r="Q1306" t="s">
        <v>85</v>
      </c>
      <c r="R1306" t="s">
        <v>121</v>
      </c>
      <c r="S1306" t="s">
        <v>61</v>
      </c>
      <c r="T1306" t="s">
        <v>61</v>
      </c>
      <c r="U1306" t="s">
        <v>61</v>
      </c>
      <c r="V1306" t="s">
        <v>61</v>
      </c>
      <c r="W1306" t="s">
        <v>57</v>
      </c>
      <c r="X1306" t="s">
        <v>57</v>
      </c>
      <c r="Y1306" t="s">
        <v>57</v>
      </c>
      <c r="Z1306" t="s">
        <v>57</v>
      </c>
      <c r="AA1306" t="s">
        <v>77</v>
      </c>
      <c r="AB1306" t="s">
        <v>61</v>
      </c>
      <c r="AC1306" t="s">
        <v>65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66</v>
      </c>
      <c r="AM1306">
        <v>0</v>
      </c>
      <c r="AN1306">
        <v>1</v>
      </c>
      <c r="AO1306">
        <v>0</v>
      </c>
      <c r="AP1306" t="s">
        <v>123</v>
      </c>
      <c r="AQ1306" t="s">
        <v>78</v>
      </c>
      <c r="AR1306" t="s">
        <v>93</v>
      </c>
      <c r="AS1306">
        <v>4</v>
      </c>
      <c r="AT1306">
        <v>27959</v>
      </c>
      <c r="AU1306">
        <v>1</v>
      </c>
      <c r="AV1306">
        <v>0</v>
      </c>
      <c r="AW1306">
        <v>1</v>
      </c>
      <c r="AX1306">
        <v>0</v>
      </c>
      <c r="AY1306">
        <v>6</v>
      </c>
      <c r="AZ1306" t="s">
        <v>125</v>
      </c>
      <c r="BA1306">
        <v>6</v>
      </c>
      <c r="BB1306" t="s">
        <v>95</v>
      </c>
      <c r="BC1306">
        <v>1</v>
      </c>
    </row>
    <row r="1307" spans="1:55">
      <c r="A1307" t="s">
        <v>3200</v>
      </c>
      <c r="B1307" t="s">
        <v>73</v>
      </c>
      <c r="C1307">
        <v>22</v>
      </c>
      <c r="D1307" t="s">
        <v>57</v>
      </c>
      <c r="E1307">
        <v>0</v>
      </c>
      <c r="F1307" t="s">
        <v>1216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59</v>
      </c>
      <c r="M1307" t="s">
        <v>61</v>
      </c>
      <c r="N1307" t="s">
        <v>143</v>
      </c>
      <c r="O1307" t="s">
        <v>143</v>
      </c>
      <c r="P1307" t="s">
        <v>57</v>
      </c>
      <c r="Q1307" t="s">
        <v>62</v>
      </c>
      <c r="R1307" t="s">
        <v>254</v>
      </c>
      <c r="S1307" t="s">
        <v>61</v>
      </c>
      <c r="T1307" t="s">
        <v>57</v>
      </c>
      <c r="U1307" t="s">
        <v>61</v>
      </c>
      <c r="V1307" t="s">
        <v>61</v>
      </c>
      <c r="W1307" t="s">
        <v>57</v>
      </c>
      <c r="X1307" t="s">
        <v>57</v>
      </c>
      <c r="Y1307" t="s">
        <v>57</v>
      </c>
      <c r="Z1307" t="s">
        <v>57</v>
      </c>
      <c r="AA1307" t="s">
        <v>122</v>
      </c>
      <c r="AB1307" t="s">
        <v>61</v>
      </c>
      <c r="AC1307" t="s">
        <v>65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66</v>
      </c>
      <c r="AM1307">
        <v>0</v>
      </c>
      <c r="AN1307">
        <v>1</v>
      </c>
      <c r="AO1307">
        <v>0</v>
      </c>
      <c r="AP1307" t="s">
        <v>123</v>
      </c>
      <c r="AQ1307" t="s">
        <v>116</v>
      </c>
      <c r="AR1307" t="s">
        <v>137</v>
      </c>
      <c r="AS1307">
        <v>5</v>
      </c>
      <c r="AT1307">
        <v>390</v>
      </c>
      <c r="AU1307">
        <v>1</v>
      </c>
      <c r="AV1307">
        <v>0</v>
      </c>
      <c r="AW1307">
        <v>1</v>
      </c>
      <c r="AX1307">
        <v>0</v>
      </c>
      <c r="AY1307">
        <v>6</v>
      </c>
      <c r="AZ1307" t="s">
        <v>125</v>
      </c>
      <c r="BA1307">
        <v>1</v>
      </c>
      <c r="BB1307" t="s">
        <v>71</v>
      </c>
      <c r="BC1307">
        <v>4</v>
      </c>
    </row>
    <row r="1308" spans="1:55">
      <c r="A1308" t="s">
        <v>3201</v>
      </c>
      <c r="B1308" t="s">
        <v>56</v>
      </c>
      <c r="C1308">
        <v>43</v>
      </c>
      <c r="D1308" t="s">
        <v>61</v>
      </c>
      <c r="E1308">
        <v>0</v>
      </c>
      <c r="F1308" t="s">
        <v>3202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59</v>
      </c>
      <c r="M1308" t="s">
        <v>57</v>
      </c>
      <c r="N1308" t="s">
        <v>3203</v>
      </c>
      <c r="O1308" t="s">
        <v>57</v>
      </c>
      <c r="P1308" t="s">
        <v>57</v>
      </c>
      <c r="Q1308" t="s">
        <v>85</v>
      </c>
      <c r="R1308" t="s">
        <v>174</v>
      </c>
      <c r="S1308" t="s">
        <v>57</v>
      </c>
      <c r="T1308" t="s">
        <v>57</v>
      </c>
      <c r="U1308" t="s">
        <v>61</v>
      </c>
      <c r="V1308" t="s">
        <v>57</v>
      </c>
      <c r="W1308" t="s">
        <v>57</v>
      </c>
      <c r="X1308" t="s">
        <v>57</v>
      </c>
      <c r="Y1308" t="s">
        <v>57</v>
      </c>
      <c r="Z1308" t="s">
        <v>61</v>
      </c>
      <c r="AA1308" t="s">
        <v>122</v>
      </c>
      <c r="AB1308" t="s">
        <v>61</v>
      </c>
      <c r="AC1308" t="s">
        <v>65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66</v>
      </c>
      <c r="AM1308">
        <v>0</v>
      </c>
      <c r="AN1308">
        <v>1</v>
      </c>
      <c r="AO1308">
        <v>0</v>
      </c>
      <c r="AP1308" t="s">
        <v>123</v>
      </c>
      <c r="AQ1308" t="s">
        <v>78</v>
      </c>
      <c r="AR1308" t="s">
        <v>105</v>
      </c>
      <c r="AS1308">
        <v>6</v>
      </c>
      <c r="AT1308">
        <v>5501</v>
      </c>
      <c r="AU1308">
        <v>1</v>
      </c>
      <c r="AV1308">
        <v>0</v>
      </c>
      <c r="AW1308">
        <v>1</v>
      </c>
      <c r="AX1308">
        <v>0</v>
      </c>
      <c r="AY1308">
        <v>6</v>
      </c>
      <c r="AZ1308" t="s">
        <v>125</v>
      </c>
      <c r="BA1308">
        <v>4</v>
      </c>
      <c r="BB1308" t="s">
        <v>80</v>
      </c>
      <c r="BC1308">
        <v>2</v>
      </c>
    </row>
    <row r="1309" spans="1:55">
      <c r="A1309" t="s">
        <v>3204</v>
      </c>
      <c r="B1309" t="s">
        <v>56</v>
      </c>
      <c r="C1309">
        <v>32</v>
      </c>
      <c r="D1309" t="s">
        <v>57</v>
      </c>
      <c r="E1309">
        <v>0</v>
      </c>
      <c r="F1309" t="s">
        <v>1330</v>
      </c>
      <c r="G1309">
        <v>93955</v>
      </c>
      <c r="H1309">
        <v>36.625114</v>
      </c>
      <c r="I1309">
        <v>-121.823565</v>
      </c>
      <c r="J1309">
        <v>1</v>
      </c>
      <c r="K1309">
        <v>72</v>
      </c>
      <c r="L1309" t="s">
        <v>59</v>
      </c>
      <c r="M1309" t="s">
        <v>57</v>
      </c>
      <c r="N1309" t="s">
        <v>3205</v>
      </c>
      <c r="O1309" t="s">
        <v>57</v>
      </c>
      <c r="P1309" t="s">
        <v>57</v>
      </c>
      <c r="Q1309" t="s">
        <v>85</v>
      </c>
      <c r="R1309" t="s">
        <v>1317</v>
      </c>
      <c r="S1309" t="s">
        <v>57</v>
      </c>
      <c r="T1309" t="s">
        <v>61</v>
      </c>
      <c r="U1309" t="s">
        <v>57</v>
      </c>
      <c r="V1309" t="s">
        <v>57</v>
      </c>
      <c r="W1309" t="s">
        <v>57</v>
      </c>
      <c r="X1309" t="s">
        <v>61</v>
      </c>
      <c r="Y1309" t="s">
        <v>61</v>
      </c>
      <c r="Z1309" t="s">
        <v>57</v>
      </c>
      <c r="AA1309" t="s">
        <v>122</v>
      </c>
      <c r="AB1309" t="s">
        <v>57</v>
      </c>
      <c r="AC1309" t="s">
        <v>87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</v>
      </c>
      <c r="AJ1309" t="s">
        <v>66</v>
      </c>
      <c r="AM1309">
        <v>0</v>
      </c>
      <c r="AN1309">
        <v>1</v>
      </c>
      <c r="AO1309">
        <v>0</v>
      </c>
      <c r="AP1309" t="s">
        <v>123</v>
      </c>
      <c r="AQ1309" t="s">
        <v>68</v>
      </c>
      <c r="AR1309" t="s">
        <v>105</v>
      </c>
      <c r="AS1309">
        <v>5</v>
      </c>
      <c r="AT1309">
        <v>38244</v>
      </c>
      <c r="AU1309">
        <v>1</v>
      </c>
      <c r="AV1309">
        <v>0</v>
      </c>
      <c r="AW1309">
        <v>1</v>
      </c>
      <c r="AX1309">
        <v>0</v>
      </c>
      <c r="AY1309">
        <v>6</v>
      </c>
      <c r="AZ1309" t="s">
        <v>125</v>
      </c>
      <c r="BA1309">
        <v>3</v>
      </c>
      <c r="BB1309" t="s">
        <v>126</v>
      </c>
      <c r="BC1309">
        <v>3</v>
      </c>
    </row>
    <row r="1310" spans="1:55">
      <c r="A1310" t="s">
        <v>3206</v>
      </c>
      <c r="B1310" t="s">
        <v>73</v>
      </c>
      <c r="C1310">
        <v>20</v>
      </c>
      <c r="D1310" t="s">
        <v>57</v>
      </c>
      <c r="E1310">
        <v>3</v>
      </c>
      <c r="F1310" t="s">
        <v>252</v>
      </c>
      <c r="G1310">
        <v>92101</v>
      </c>
      <c r="H1310">
        <v>32.72523</v>
      </c>
      <c r="I1310">
        <v>-117.171346</v>
      </c>
      <c r="J1310">
        <v>1</v>
      </c>
      <c r="K1310">
        <v>1</v>
      </c>
      <c r="L1310" t="s">
        <v>59</v>
      </c>
      <c r="M1310" t="s">
        <v>57</v>
      </c>
      <c r="N1310" t="s">
        <v>489</v>
      </c>
      <c r="O1310" t="s">
        <v>61</v>
      </c>
      <c r="P1310" t="s">
        <v>57</v>
      </c>
      <c r="Q1310" t="s">
        <v>85</v>
      </c>
      <c r="R1310" t="s">
        <v>147</v>
      </c>
      <c r="S1310" t="s">
        <v>61</v>
      </c>
      <c r="T1310" t="s">
        <v>61</v>
      </c>
      <c r="U1310" t="s">
        <v>61</v>
      </c>
      <c r="V1310" t="s">
        <v>61</v>
      </c>
      <c r="W1310" t="s">
        <v>57</v>
      </c>
      <c r="X1310" t="s">
        <v>57</v>
      </c>
      <c r="Y1310" t="s">
        <v>57</v>
      </c>
      <c r="Z1310" t="s">
        <v>57</v>
      </c>
      <c r="AA1310" t="s">
        <v>77</v>
      </c>
      <c r="AB1310" t="s">
        <v>57</v>
      </c>
      <c r="AC1310" t="s">
        <v>87</v>
      </c>
      <c r="AD1310">
        <v>90.09999999999999</v>
      </c>
      <c r="AE1310">
        <v>90.09999999999999</v>
      </c>
      <c r="AF1310">
        <v>0</v>
      </c>
      <c r="AG1310">
        <v>0</v>
      </c>
      <c r="AH1310">
        <v>24.33</v>
      </c>
      <c r="AI1310">
        <v>114.43</v>
      </c>
      <c r="AJ1310" t="s">
        <v>170</v>
      </c>
      <c r="AM1310">
        <v>0</v>
      </c>
      <c r="AN1310">
        <v>0</v>
      </c>
      <c r="AO1310">
        <v>0</v>
      </c>
      <c r="AP1310" t="s">
        <v>91</v>
      </c>
      <c r="AQ1310" t="s">
        <v>116</v>
      </c>
      <c r="AR1310" t="s">
        <v>105</v>
      </c>
      <c r="AS1310">
        <v>4</v>
      </c>
      <c r="AT1310">
        <v>27505</v>
      </c>
      <c r="AU1310">
        <v>0</v>
      </c>
      <c r="AX1310">
        <v>0</v>
      </c>
      <c r="AY1310">
        <v>1</v>
      </c>
      <c r="AZ1310" t="s">
        <v>94</v>
      </c>
      <c r="BA1310">
        <v>8</v>
      </c>
      <c r="BB1310" t="s">
        <v>95</v>
      </c>
      <c r="BC1310">
        <v>1</v>
      </c>
    </row>
    <row r="1311" spans="1:55">
      <c r="A1311" t="s">
        <v>3207</v>
      </c>
      <c r="B1311" t="s">
        <v>73</v>
      </c>
      <c r="C1311">
        <v>62</v>
      </c>
      <c r="D1311" t="s">
        <v>61</v>
      </c>
      <c r="E1311">
        <v>0</v>
      </c>
      <c r="F1311" t="s">
        <v>2320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83</v>
      </c>
      <c r="M1311" t="s">
        <v>57</v>
      </c>
      <c r="N1311" t="s">
        <v>3208</v>
      </c>
      <c r="O1311" t="s">
        <v>61</v>
      </c>
      <c r="P1311" t="s">
        <v>57</v>
      </c>
      <c r="Q1311" t="s">
        <v>135</v>
      </c>
      <c r="R1311" t="s">
        <v>174</v>
      </c>
      <c r="S1311" t="s">
        <v>61</v>
      </c>
      <c r="T1311" t="s">
        <v>61</v>
      </c>
      <c r="U1311" t="s">
        <v>61</v>
      </c>
      <c r="V1311" t="s">
        <v>61</v>
      </c>
      <c r="W1311" t="s">
        <v>61</v>
      </c>
      <c r="X1311" t="s">
        <v>61</v>
      </c>
      <c r="Y1311" t="s">
        <v>61</v>
      </c>
      <c r="Z1311" t="s">
        <v>57</v>
      </c>
      <c r="AA1311" t="s">
        <v>77</v>
      </c>
      <c r="AB1311" t="s">
        <v>61</v>
      </c>
      <c r="AC1311" t="s">
        <v>87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170</v>
      </c>
      <c r="AM1311">
        <v>0</v>
      </c>
      <c r="AN1311">
        <v>0</v>
      </c>
      <c r="AO1311">
        <v>0</v>
      </c>
      <c r="AP1311" t="s">
        <v>91</v>
      </c>
      <c r="AQ1311" t="s">
        <v>124</v>
      </c>
      <c r="AR1311" t="s">
        <v>137</v>
      </c>
      <c r="AS1311">
        <v>1</v>
      </c>
      <c r="AT1311">
        <v>1025</v>
      </c>
      <c r="AU1311">
        <v>0</v>
      </c>
      <c r="AX1311">
        <v>0</v>
      </c>
      <c r="AY1311">
        <v>1</v>
      </c>
      <c r="AZ1311" t="s">
        <v>94</v>
      </c>
      <c r="BA1311">
        <v>8</v>
      </c>
      <c r="BB1311" t="s">
        <v>95</v>
      </c>
      <c r="BC1311">
        <v>1</v>
      </c>
    </row>
    <row r="1312" spans="1:55">
      <c r="A1312" t="s">
        <v>3209</v>
      </c>
      <c r="B1312" t="s">
        <v>56</v>
      </c>
      <c r="C1312">
        <v>22</v>
      </c>
      <c r="D1312" t="s">
        <v>57</v>
      </c>
      <c r="E1312">
        <v>0</v>
      </c>
      <c r="F1312" t="s">
        <v>930</v>
      </c>
      <c r="G1312">
        <v>95370</v>
      </c>
      <c r="H1312">
        <v>37.982716</v>
      </c>
      <c r="I1312">
        <v>-120.343732</v>
      </c>
      <c r="J1312">
        <v>4</v>
      </c>
      <c r="K1312">
        <v>67</v>
      </c>
      <c r="L1312" t="s">
        <v>59</v>
      </c>
      <c r="M1312" t="s">
        <v>57</v>
      </c>
      <c r="N1312" t="s">
        <v>3210</v>
      </c>
      <c r="O1312" t="s">
        <v>61</v>
      </c>
      <c r="P1312" t="s">
        <v>61</v>
      </c>
      <c r="Q1312" t="s">
        <v>143</v>
      </c>
      <c r="R1312" t="s">
        <v>143</v>
      </c>
      <c r="S1312" t="s">
        <v>143</v>
      </c>
      <c r="T1312" t="s">
        <v>143</v>
      </c>
      <c r="U1312" t="s">
        <v>143</v>
      </c>
      <c r="V1312" t="s">
        <v>143</v>
      </c>
      <c r="W1312" t="s">
        <v>143</v>
      </c>
      <c r="X1312" t="s">
        <v>143</v>
      </c>
      <c r="Y1312" t="s">
        <v>143</v>
      </c>
      <c r="Z1312" t="s">
        <v>143</v>
      </c>
      <c r="AA1312" t="s">
        <v>122</v>
      </c>
      <c r="AB1312" t="s">
        <v>61</v>
      </c>
      <c r="AC1312" t="s">
        <v>65</v>
      </c>
      <c r="AD1312">
        <v>19.65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66</v>
      </c>
      <c r="AM1312">
        <v>0</v>
      </c>
      <c r="AN1312">
        <v>1</v>
      </c>
      <c r="AO1312">
        <v>0</v>
      </c>
      <c r="AP1312" t="s">
        <v>123</v>
      </c>
      <c r="AQ1312" t="s">
        <v>116</v>
      </c>
      <c r="AR1312" t="s">
        <v>182</v>
      </c>
      <c r="AT1312">
        <v>25340</v>
      </c>
      <c r="AU1312">
        <v>1</v>
      </c>
      <c r="AV1312">
        <v>0</v>
      </c>
      <c r="AW1312">
        <v>1</v>
      </c>
      <c r="AX1312">
        <v>0</v>
      </c>
      <c r="AY1312">
        <v>6</v>
      </c>
      <c r="AZ1312" t="s">
        <v>125</v>
      </c>
      <c r="BA1312">
        <v>1</v>
      </c>
      <c r="BB1312" t="s">
        <v>71</v>
      </c>
      <c r="BC1312">
        <v>4</v>
      </c>
    </row>
    <row r="1313" spans="1:55">
      <c r="A1313" t="s">
        <v>3211</v>
      </c>
      <c r="B1313" t="s">
        <v>56</v>
      </c>
      <c r="C1313">
        <v>57</v>
      </c>
      <c r="D1313" t="s">
        <v>57</v>
      </c>
      <c r="E1313">
        <v>0</v>
      </c>
      <c r="F1313" t="s">
        <v>366</v>
      </c>
      <c r="G1313">
        <v>91754</v>
      </c>
      <c r="H1313">
        <v>34.050322</v>
      </c>
      <c r="I1313">
        <v>-118.147037</v>
      </c>
      <c r="J1313">
        <v>1</v>
      </c>
      <c r="K1313">
        <v>45</v>
      </c>
      <c r="L1313" t="s">
        <v>129</v>
      </c>
      <c r="M1313" t="s">
        <v>57</v>
      </c>
      <c r="N1313" t="s">
        <v>3165</v>
      </c>
      <c r="O1313" t="s">
        <v>57</v>
      </c>
      <c r="P1313" t="s">
        <v>57</v>
      </c>
      <c r="Q1313" t="s">
        <v>85</v>
      </c>
      <c r="R1313" t="s">
        <v>100</v>
      </c>
      <c r="S1313" t="s">
        <v>57</v>
      </c>
      <c r="T1313" t="s">
        <v>57</v>
      </c>
      <c r="U1313" t="s">
        <v>57</v>
      </c>
      <c r="V1313" t="s">
        <v>57</v>
      </c>
      <c r="W1313" t="s">
        <v>57</v>
      </c>
      <c r="X1313" t="s">
        <v>57</v>
      </c>
      <c r="Y1313" t="s">
        <v>57</v>
      </c>
      <c r="Z1313" t="s">
        <v>57</v>
      </c>
      <c r="AA1313" t="s">
        <v>64</v>
      </c>
      <c r="AB1313" t="s">
        <v>61</v>
      </c>
      <c r="AC1313" t="s">
        <v>307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66</v>
      </c>
      <c r="AM1313">
        <v>0</v>
      </c>
      <c r="AN1313">
        <v>1</v>
      </c>
      <c r="AO1313">
        <v>0</v>
      </c>
      <c r="AP1313" t="s">
        <v>176</v>
      </c>
      <c r="AQ1313" t="s">
        <v>92</v>
      </c>
      <c r="AR1313" t="s">
        <v>105</v>
      </c>
      <c r="AS1313">
        <v>8</v>
      </c>
      <c r="AT1313">
        <v>33280</v>
      </c>
      <c r="AU1313">
        <v>1</v>
      </c>
      <c r="AV1313">
        <v>0</v>
      </c>
      <c r="AW1313">
        <v>1</v>
      </c>
      <c r="AX1313">
        <v>0</v>
      </c>
      <c r="AY1313">
        <v>5</v>
      </c>
      <c r="AZ1313" t="s">
        <v>177</v>
      </c>
      <c r="BA1313">
        <v>3</v>
      </c>
      <c r="BB1313" t="s">
        <v>126</v>
      </c>
      <c r="BC1313">
        <v>3</v>
      </c>
    </row>
    <row r="1314" spans="1:55">
      <c r="A1314" t="s">
        <v>3212</v>
      </c>
      <c r="B1314" t="s">
        <v>73</v>
      </c>
      <c r="C1314">
        <v>57</v>
      </c>
      <c r="D1314" t="s">
        <v>57</v>
      </c>
      <c r="E1314">
        <v>0</v>
      </c>
      <c r="F1314" t="s">
        <v>1327</v>
      </c>
      <c r="G1314">
        <v>91730</v>
      </c>
      <c r="H1314">
        <v>34.10097</v>
      </c>
      <c r="I1314">
        <v>-117.57882</v>
      </c>
      <c r="J1314">
        <v>1</v>
      </c>
      <c r="K1314">
        <v>72</v>
      </c>
      <c r="L1314" t="s">
        <v>59</v>
      </c>
      <c r="M1314" t="s">
        <v>57</v>
      </c>
      <c r="N1314" t="s">
        <v>3213</v>
      </c>
      <c r="O1314" t="s">
        <v>57</v>
      </c>
      <c r="P1314" t="s">
        <v>57</v>
      </c>
      <c r="Q1314" t="s">
        <v>62</v>
      </c>
      <c r="R1314" t="s">
        <v>110</v>
      </c>
      <c r="S1314" t="s">
        <v>57</v>
      </c>
      <c r="T1314" t="s">
        <v>57</v>
      </c>
      <c r="U1314" t="s">
        <v>57</v>
      </c>
      <c r="V1314" t="s">
        <v>57</v>
      </c>
      <c r="W1314" t="s">
        <v>57</v>
      </c>
      <c r="X1314" t="s">
        <v>57</v>
      </c>
      <c r="Y1314" t="s">
        <v>57</v>
      </c>
      <c r="Z1314" t="s">
        <v>57</v>
      </c>
      <c r="AA1314" t="s">
        <v>122</v>
      </c>
      <c r="AB1314" t="s">
        <v>57</v>
      </c>
      <c r="AC1314" t="s">
        <v>65</v>
      </c>
      <c r="AD1314">
        <v>90.59999999999999</v>
      </c>
      <c r="AE1314">
        <v>6441.85</v>
      </c>
      <c r="AF1314">
        <v>0</v>
      </c>
      <c r="AG1314">
        <v>0</v>
      </c>
      <c r="AH1314">
        <v>2517.84</v>
      </c>
      <c r="AI1314">
        <v>8959.690000000001</v>
      </c>
      <c r="AJ1314" t="s">
        <v>66</v>
      </c>
      <c r="AM1314">
        <v>0</v>
      </c>
      <c r="AN1314">
        <v>1</v>
      </c>
      <c r="AO1314">
        <v>0</v>
      </c>
      <c r="AP1314" t="s">
        <v>123</v>
      </c>
      <c r="AQ1314" t="s">
        <v>92</v>
      </c>
      <c r="AR1314" t="s">
        <v>105</v>
      </c>
      <c r="AS1314">
        <v>8</v>
      </c>
      <c r="AT1314">
        <v>51970</v>
      </c>
      <c r="AU1314">
        <v>1</v>
      </c>
      <c r="AV1314">
        <v>0</v>
      </c>
      <c r="AW1314">
        <v>1</v>
      </c>
      <c r="AX1314">
        <v>0</v>
      </c>
      <c r="AY1314">
        <v>6</v>
      </c>
      <c r="AZ1314" t="s">
        <v>125</v>
      </c>
      <c r="BA1314">
        <v>1</v>
      </c>
      <c r="BB1314" t="s">
        <v>71</v>
      </c>
      <c r="BC1314">
        <v>4</v>
      </c>
    </row>
    <row r="1315" spans="1:55">
      <c r="A1315" t="s">
        <v>3214</v>
      </c>
      <c r="B1315" t="s">
        <v>56</v>
      </c>
      <c r="C1315">
        <v>23</v>
      </c>
      <c r="D1315" t="s">
        <v>57</v>
      </c>
      <c r="E1315">
        <v>0</v>
      </c>
      <c r="F1315" t="s">
        <v>1946</v>
      </c>
      <c r="G1315">
        <v>95713</v>
      </c>
      <c r="H1315">
        <v>39.084645</v>
      </c>
      <c r="I1315">
        <v>-120.894014</v>
      </c>
      <c r="J1315">
        <v>4</v>
      </c>
      <c r="K1315">
        <v>10</v>
      </c>
      <c r="L1315" t="s">
        <v>59</v>
      </c>
      <c r="M1315" t="s">
        <v>57</v>
      </c>
      <c r="N1315" t="s">
        <v>3215</v>
      </c>
      <c r="O1315" t="s">
        <v>61</v>
      </c>
      <c r="P1315" t="s">
        <v>61</v>
      </c>
      <c r="Q1315" t="s">
        <v>143</v>
      </c>
      <c r="R1315" t="s">
        <v>143</v>
      </c>
      <c r="S1315" t="s">
        <v>143</v>
      </c>
      <c r="T1315" t="s">
        <v>143</v>
      </c>
      <c r="U1315" t="s">
        <v>143</v>
      </c>
      <c r="V1315" t="s">
        <v>143</v>
      </c>
      <c r="W1315" t="s">
        <v>143</v>
      </c>
      <c r="X1315" t="s">
        <v>143</v>
      </c>
      <c r="Y1315" t="s">
        <v>143</v>
      </c>
      <c r="Z1315" t="s">
        <v>143</v>
      </c>
      <c r="AA1315" t="s">
        <v>64</v>
      </c>
      <c r="AB1315" t="s">
        <v>61</v>
      </c>
      <c r="AC1315" t="s">
        <v>65</v>
      </c>
      <c r="AD1315">
        <v>20.1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66</v>
      </c>
      <c r="AM1315">
        <v>0</v>
      </c>
      <c r="AN1315">
        <v>1</v>
      </c>
      <c r="AO1315">
        <v>0</v>
      </c>
      <c r="AP1315" t="s">
        <v>67</v>
      </c>
      <c r="AQ1315" t="s">
        <v>116</v>
      </c>
      <c r="AR1315" t="s">
        <v>182</v>
      </c>
      <c r="AT1315">
        <v>8525</v>
      </c>
      <c r="AU1315">
        <v>1</v>
      </c>
      <c r="AV1315">
        <v>0</v>
      </c>
      <c r="AW1315">
        <v>1</v>
      </c>
      <c r="AX1315">
        <v>0</v>
      </c>
      <c r="AY1315">
        <v>2</v>
      </c>
      <c r="AZ1315" t="s">
        <v>70</v>
      </c>
      <c r="BA1315">
        <v>1</v>
      </c>
      <c r="BB1315" t="s">
        <v>71</v>
      </c>
      <c r="BC1315">
        <v>4</v>
      </c>
    </row>
    <row r="1316" spans="1:55">
      <c r="A1316" t="s">
        <v>3216</v>
      </c>
      <c r="B1316" t="s">
        <v>73</v>
      </c>
      <c r="C1316">
        <v>47</v>
      </c>
      <c r="D1316" t="s">
        <v>61</v>
      </c>
      <c r="E1316">
        <v>0</v>
      </c>
      <c r="F1316" t="s">
        <v>2320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59</v>
      </c>
      <c r="M1316" t="s">
        <v>57</v>
      </c>
      <c r="N1316" t="s">
        <v>3217</v>
      </c>
      <c r="O1316" t="s">
        <v>61</v>
      </c>
      <c r="P1316" t="s">
        <v>61</v>
      </c>
      <c r="Q1316" t="s">
        <v>143</v>
      </c>
      <c r="R1316" t="s">
        <v>143</v>
      </c>
      <c r="S1316" t="s">
        <v>143</v>
      </c>
      <c r="T1316" t="s">
        <v>143</v>
      </c>
      <c r="U1316" t="s">
        <v>143</v>
      </c>
      <c r="V1316" t="s">
        <v>143</v>
      </c>
      <c r="W1316" t="s">
        <v>143</v>
      </c>
      <c r="X1316" t="s">
        <v>143</v>
      </c>
      <c r="Y1316" t="s">
        <v>143</v>
      </c>
      <c r="Z1316" t="s">
        <v>143</v>
      </c>
      <c r="AA1316" t="s">
        <v>122</v>
      </c>
      <c r="AB1316" t="s">
        <v>57</v>
      </c>
      <c r="AC1316" t="s">
        <v>87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66</v>
      </c>
      <c r="AM1316">
        <v>0</v>
      </c>
      <c r="AN1316">
        <v>1</v>
      </c>
      <c r="AO1316">
        <v>0</v>
      </c>
      <c r="AP1316" t="s">
        <v>123</v>
      </c>
      <c r="AQ1316" t="s">
        <v>78</v>
      </c>
      <c r="AR1316" t="s">
        <v>182</v>
      </c>
      <c r="AT1316">
        <v>1025</v>
      </c>
      <c r="AU1316">
        <v>1</v>
      </c>
      <c r="AV1316">
        <v>0</v>
      </c>
      <c r="AW1316">
        <v>1</v>
      </c>
      <c r="AX1316">
        <v>0</v>
      </c>
      <c r="AY1316">
        <v>6</v>
      </c>
      <c r="AZ1316" t="s">
        <v>125</v>
      </c>
      <c r="BA1316">
        <v>2</v>
      </c>
      <c r="BB1316" t="s">
        <v>126</v>
      </c>
      <c r="BC1316">
        <v>3</v>
      </c>
    </row>
    <row r="1317" spans="1:55">
      <c r="A1317" t="s">
        <v>3218</v>
      </c>
      <c r="B1317" t="s">
        <v>73</v>
      </c>
      <c r="C1317">
        <v>36</v>
      </c>
      <c r="D1317" t="s">
        <v>57</v>
      </c>
      <c r="E1317">
        <v>3</v>
      </c>
      <c r="F1317" t="s">
        <v>3219</v>
      </c>
      <c r="G1317">
        <v>91905</v>
      </c>
      <c r="H1317">
        <v>32.677097</v>
      </c>
      <c r="I1317">
        <v>-116.304991</v>
      </c>
      <c r="J1317">
        <v>10</v>
      </c>
      <c r="K1317">
        <v>22</v>
      </c>
      <c r="L1317" t="s">
        <v>59</v>
      </c>
      <c r="M1317" t="s">
        <v>57</v>
      </c>
      <c r="N1317" t="s">
        <v>3220</v>
      </c>
      <c r="O1317" t="s">
        <v>61</v>
      </c>
      <c r="P1317" t="s">
        <v>57</v>
      </c>
      <c r="Q1317" t="s">
        <v>85</v>
      </c>
      <c r="R1317" t="s">
        <v>210</v>
      </c>
      <c r="S1317" t="s">
        <v>61</v>
      </c>
      <c r="T1317" t="s">
        <v>57</v>
      </c>
      <c r="U1317" t="s">
        <v>57</v>
      </c>
      <c r="V1317" t="s">
        <v>61</v>
      </c>
      <c r="W1317" t="s">
        <v>57</v>
      </c>
      <c r="X1317" t="s">
        <v>57</v>
      </c>
      <c r="Y1317" t="s">
        <v>57</v>
      </c>
      <c r="Z1317" t="s">
        <v>57</v>
      </c>
      <c r="AA1317" t="s">
        <v>64</v>
      </c>
      <c r="AB1317" t="s">
        <v>57</v>
      </c>
      <c r="AC1317" t="s">
        <v>65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66</v>
      </c>
      <c r="AM1317">
        <v>0</v>
      </c>
      <c r="AN1317">
        <v>1</v>
      </c>
      <c r="AO1317">
        <v>0</v>
      </c>
      <c r="AP1317" t="s">
        <v>103</v>
      </c>
      <c r="AQ1317" t="s">
        <v>68</v>
      </c>
      <c r="AR1317" t="s">
        <v>105</v>
      </c>
      <c r="AS1317">
        <v>6</v>
      </c>
      <c r="AT1317">
        <v>1509</v>
      </c>
      <c r="AU1317">
        <v>1</v>
      </c>
      <c r="AV1317">
        <v>0</v>
      </c>
      <c r="AW1317">
        <v>1</v>
      </c>
      <c r="AX1317">
        <v>0</v>
      </c>
      <c r="AY1317">
        <v>3</v>
      </c>
      <c r="AZ1317" t="s">
        <v>106</v>
      </c>
      <c r="BA1317">
        <v>2</v>
      </c>
      <c r="BB1317" t="s">
        <v>126</v>
      </c>
      <c r="BC1317">
        <v>3</v>
      </c>
    </row>
    <row r="1318" spans="1:55">
      <c r="A1318" t="s">
        <v>3221</v>
      </c>
      <c r="B1318" t="s">
        <v>73</v>
      </c>
      <c r="C1318">
        <v>62</v>
      </c>
      <c r="D1318" t="s">
        <v>57</v>
      </c>
      <c r="E1318">
        <v>0</v>
      </c>
      <c r="F1318" t="s">
        <v>3222</v>
      </c>
      <c r="G1318">
        <v>90245</v>
      </c>
      <c r="H1318">
        <v>33.917145</v>
      </c>
      <c r="I1318">
        <v>-118.401554</v>
      </c>
      <c r="J1318">
        <v>4</v>
      </c>
      <c r="K1318">
        <v>30</v>
      </c>
      <c r="L1318" t="s">
        <v>59</v>
      </c>
      <c r="M1318" t="s">
        <v>57</v>
      </c>
      <c r="N1318" t="s">
        <v>3223</v>
      </c>
      <c r="O1318" t="s">
        <v>57</v>
      </c>
      <c r="P1318" t="s">
        <v>57</v>
      </c>
      <c r="Q1318" t="s">
        <v>135</v>
      </c>
      <c r="R1318" t="s">
        <v>382</v>
      </c>
      <c r="S1318" t="s">
        <v>61</v>
      </c>
      <c r="T1318" t="s">
        <v>61</v>
      </c>
      <c r="U1318" t="s">
        <v>61</v>
      </c>
      <c r="V1318" t="s">
        <v>61</v>
      </c>
      <c r="W1318" t="s">
        <v>61</v>
      </c>
      <c r="X1318" t="s">
        <v>61</v>
      </c>
      <c r="Y1318" t="s">
        <v>61</v>
      </c>
      <c r="Z1318" t="s">
        <v>61</v>
      </c>
      <c r="AA1318" t="s">
        <v>77</v>
      </c>
      <c r="AB1318" t="s">
        <v>61</v>
      </c>
      <c r="AC1318" t="s">
        <v>87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66</v>
      </c>
      <c r="AM1318">
        <v>0</v>
      </c>
      <c r="AN1318">
        <v>1</v>
      </c>
      <c r="AO1318">
        <v>0</v>
      </c>
      <c r="AP1318" t="s">
        <v>164</v>
      </c>
      <c r="AQ1318" t="s">
        <v>124</v>
      </c>
      <c r="AR1318" t="s">
        <v>137</v>
      </c>
      <c r="AS1318">
        <v>0</v>
      </c>
      <c r="AT1318">
        <v>16041</v>
      </c>
      <c r="AU1318">
        <v>1</v>
      </c>
      <c r="AV1318">
        <v>0</v>
      </c>
      <c r="AW1318">
        <v>1</v>
      </c>
      <c r="AX1318">
        <v>0</v>
      </c>
      <c r="AY1318">
        <v>4</v>
      </c>
      <c r="AZ1318" t="s">
        <v>165</v>
      </c>
      <c r="BA1318">
        <v>4</v>
      </c>
      <c r="BB1318" t="s">
        <v>80</v>
      </c>
      <c r="BC1318">
        <v>2</v>
      </c>
    </row>
    <row r="1319" spans="1:55">
      <c r="A1319" t="s">
        <v>3224</v>
      </c>
      <c r="B1319" t="s">
        <v>73</v>
      </c>
      <c r="C1319">
        <v>61</v>
      </c>
      <c r="D1319" t="s">
        <v>57</v>
      </c>
      <c r="E1319">
        <v>2</v>
      </c>
      <c r="F1319" t="s">
        <v>1742</v>
      </c>
      <c r="G1319">
        <v>90712</v>
      </c>
      <c r="H1319">
        <v>33.840524</v>
      </c>
      <c r="I1319">
        <v>-118.148403</v>
      </c>
      <c r="J1319">
        <v>5</v>
      </c>
      <c r="K1319">
        <v>52</v>
      </c>
      <c r="L1319" t="s">
        <v>59</v>
      </c>
      <c r="M1319" t="s">
        <v>57</v>
      </c>
      <c r="N1319" t="s">
        <v>3225</v>
      </c>
      <c r="O1319" t="s">
        <v>61</v>
      </c>
      <c r="P1319" t="s">
        <v>57</v>
      </c>
      <c r="Q1319" t="s">
        <v>135</v>
      </c>
      <c r="R1319" t="s">
        <v>160</v>
      </c>
      <c r="S1319" t="s">
        <v>57</v>
      </c>
      <c r="T1319" t="s">
        <v>57</v>
      </c>
      <c r="U1319" t="s">
        <v>57</v>
      </c>
      <c r="V1319" t="s">
        <v>61</v>
      </c>
      <c r="W1319" t="s">
        <v>57</v>
      </c>
      <c r="X1319" t="s">
        <v>57</v>
      </c>
      <c r="Y1319" t="s">
        <v>57</v>
      </c>
      <c r="Z1319" t="s">
        <v>57</v>
      </c>
      <c r="AA1319" t="s">
        <v>122</v>
      </c>
      <c r="AB1319" t="s">
        <v>61</v>
      </c>
      <c r="AC1319" t="s">
        <v>87</v>
      </c>
      <c r="AD1319">
        <v>79.2</v>
      </c>
      <c r="AE1319">
        <v>4016.3</v>
      </c>
      <c r="AF1319">
        <v>0</v>
      </c>
      <c r="AG1319">
        <v>0</v>
      </c>
      <c r="AH1319">
        <v>859.5599999999999</v>
      </c>
      <c r="AI1319">
        <v>4875.86</v>
      </c>
      <c r="AJ1319" t="s">
        <v>66</v>
      </c>
      <c r="AM1319">
        <v>0</v>
      </c>
      <c r="AN1319">
        <v>1</v>
      </c>
      <c r="AO1319">
        <v>0</v>
      </c>
      <c r="AP1319" t="s">
        <v>123</v>
      </c>
      <c r="AQ1319" t="s">
        <v>124</v>
      </c>
      <c r="AR1319" t="s">
        <v>93</v>
      </c>
      <c r="AS1319">
        <v>7</v>
      </c>
      <c r="AT1319">
        <v>30173</v>
      </c>
      <c r="AU1319">
        <v>1</v>
      </c>
      <c r="AV1319">
        <v>0</v>
      </c>
      <c r="AW1319">
        <v>1</v>
      </c>
      <c r="AX1319">
        <v>0</v>
      </c>
      <c r="AY1319">
        <v>6</v>
      </c>
      <c r="AZ1319" t="s">
        <v>125</v>
      </c>
      <c r="BA1319">
        <v>0</v>
      </c>
      <c r="BB1319" t="s">
        <v>71</v>
      </c>
      <c r="BC1319">
        <v>4</v>
      </c>
    </row>
    <row r="1320" spans="1:55">
      <c r="A1320" t="s">
        <v>3226</v>
      </c>
      <c r="B1320" t="s">
        <v>73</v>
      </c>
      <c r="C1320">
        <v>35</v>
      </c>
      <c r="D1320" t="s">
        <v>61</v>
      </c>
      <c r="E1320">
        <v>0</v>
      </c>
      <c r="F1320" t="s">
        <v>3227</v>
      </c>
      <c r="G1320">
        <v>92036</v>
      </c>
      <c r="H1320">
        <v>32.980678</v>
      </c>
      <c r="I1320">
        <v>-116.262854</v>
      </c>
      <c r="J1320">
        <v>0</v>
      </c>
      <c r="K1320">
        <v>10</v>
      </c>
      <c r="L1320" t="s">
        <v>59</v>
      </c>
      <c r="M1320" t="s">
        <v>57</v>
      </c>
      <c r="N1320" t="s">
        <v>3228</v>
      </c>
      <c r="O1320" t="s">
        <v>57</v>
      </c>
      <c r="P1320" t="s">
        <v>57</v>
      </c>
      <c r="Q1320" t="s">
        <v>85</v>
      </c>
      <c r="R1320" t="s">
        <v>441</v>
      </c>
      <c r="S1320" t="s">
        <v>61</v>
      </c>
      <c r="T1320" t="s">
        <v>57</v>
      </c>
      <c r="U1320" t="s">
        <v>57</v>
      </c>
      <c r="V1320" t="s">
        <v>61</v>
      </c>
      <c r="W1320" t="s">
        <v>61</v>
      </c>
      <c r="X1320" t="s">
        <v>57</v>
      </c>
      <c r="Y1320" t="s">
        <v>57</v>
      </c>
      <c r="Z1320" t="s">
        <v>57</v>
      </c>
      <c r="AA1320" t="s">
        <v>77</v>
      </c>
      <c r="AB1320" t="s">
        <v>57</v>
      </c>
      <c r="AC1320" t="s">
        <v>87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1285.85</v>
      </c>
      <c r="AJ1320" t="s">
        <v>66</v>
      </c>
      <c r="AM1320">
        <v>0</v>
      </c>
      <c r="AN1320">
        <v>1</v>
      </c>
      <c r="AO1320">
        <v>1</v>
      </c>
      <c r="AP1320" t="s">
        <v>67</v>
      </c>
      <c r="AQ1320" t="s">
        <v>68</v>
      </c>
      <c r="AR1320" t="s">
        <v>79</v>
      </c>
      <c r="AS1320">
        <v>5</v>
      </c>
      <c r="AT1320">
        <v>3577</v>
      </c>
      <c r="AU1320">
        <v>1</v>
      </c>
      <c r="AV1320">
        <v>0</v>
      </c>
      <c r="AW1320">
        <v>1</v>
      </c>
      <c r="AX1320">
        <v>0</v>
      </c>
      <c r="AY1320">
        <v>2</v>
      </c>
      <c r="AZ1320" t="s">
        <v>70</v>
      </c>
      <c r="BA1320">
        <v>7</v>
      </c>
      <c r="BB1320" t="s">
        <v>95</v>
      </c>
      <c r="BC1320">
        <v>1</v>
      </c>
    </row>
    <row r="1321" spans="1:55">
      <c r="A1321" t="s">
        <v>3229</v>
      </c>
      <c r="B1321" t="s">
        <v>73</v>
      </c>
      <c r="C1321">
        <v>59</v>
      </c>
      <c r="D1321" t="s">
        <v>61</v>
      </c>
      <c r="E1321">
        <v>0</v>
      </c>
      <c r="F1321" t="s">
        <v>1137</v>
      </c>
      <c r="G1321">
        <v>96029</v>
      </c>
      <c r="H1321">
        <v>39.84784</v>
      </c>
      <c r="I1321">
        <v>-122.544556</v>
      </c>
      <c r="J1321">
        <v>0</v>
      </c>
      <c r="K1321">
        <v>1</v>
      </c>
      <c r="L1321" t="s">
        <v>59</v>
      </c>
      <c r="M1321" t="s">
        <v>57</v>
      </c>
      <c r="N1321" t="s">
        <v>631</v>
      </c>
      <c r="O1321" t="s">
        <v>61</v>
      </c>
      <c r="P1321" t="s">
        <v>57</v>
      </c>
      <c r="Q1321" t="s">
        <v>135</v>
      </c>
      <c r="R1321" t="s">
        <v>131</v>
      </c>
      <c r="S1321" t="s">
        <v>61</v>
      </c>
      <c r="T1321" t="s">
        <v>61</v>
      </c>
      <c r="U1321" t="s">
        <v>61</v>
      </c>
      <c r="V1321" t="s">
        <v>61</v>
      </c>
      <c r="W1321" t="s">
        <v>61</v>
      </c>
      <c r="X1321" t="s">
        <v>61</v>
      </c>
      <c r="Y1321" t="s">
        <v>61</v>
      </c>
      <c r="Z1321" t="s">
        <v>61</v>
      </c>
      <c r="AA1321" t="s">
        <v>77</v>
      </c>
      <c r="AB1321" t="s">
        <v>61</v>
      </c>
      <c r="AC1321" t="s">
        <v>87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88</v>
      </c>
      <c r="AK1321" t="s">
        <v>89</v>
      </c>
      <c r="AL1321" t="s">
        <v>342</v>
      </c>
      <c r="AM1321">
        <v>1</v>
      </c>
      <c r="AN1321">
        <v>0</v>
      </c>
      <c r="AO1321">
        <v>0</v>
      </c>
      <c r="AP1321" t="s">
        <v>91</v>
      </c>
      <c r="AQ1321" t="s">
        <v>92</v>
      </c>
      <c r="AR1321" t="s">
        <v>137</v>
      </c>
      <c r="AS1321">
        <v>0</v>
      </c>
      <c r="AT1321">
        <v>84</v>
      </c>
      <c r="AU1321">
        <v>1</v>
      </c>
      <c r="AV1321">
        <v>1</v>
      </c>
      <c r="AW1321">
        <v>0</v>
      </c>
      <c r="AX1321">
        <v>45.3</v>
      </c>
      <c r="AY1321">
        <v>1</v>
      </c>
      <c r="AZ1321" t="s">
        <v>94</v>
      </c>
      <c r="BA1321">
        <v>8</v>
      </c>
      <c r="BB1321" t="s">
        <v>95</v>
      </c>
      <c r="BC1321">
        <v>1</v>
      </c>
    </row>
    <row r="1322" spans="1:55">
      <c r="A1322" t="s">
        <v>3230</v>
      </c>
      <c r="B1322" t="s">
        <v>56</v>
      </c>
      <c r="C1322">
        <v>31</v>
      </c>
      <c r="D1322" t="s">
        <v>61</v>
      </c>
      <c r="E1322">
        <v>0</v>
      </c>
      <c r="F1322" t="s">
        <v>3231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83</v>
      </c>
      <c r="M1322" t="s">
        <v>57</v>
      </c>
      <c r="N1322" t="s">
        <v>3232</v>
      </c>
      <c r="O1322" t="s">
        <v>61</v>
      </c>
      <c r="P1322" t="s">
        <v>61</v>
      </c>
      <c r="Q1322" t="s">
        <v>143</v>
      </c>
      <c r="R1322" t="s">
        <v>143</v>
      </c>
      <c r="S1322" t="s">
        <v>143</v>
      </c>
      <c r="T1322" t="s">
        <v>143</v>
      </c>
      <c r="U1322" t="s">
        <v>143</v>
      </c>
      <c r="V1322" t="s">
        <v>143</v>
      </c>
      <c r="W1322" t="s">
        <v>143</v>
      </c>
      <c r="X1322" t="s">
        <v>143</v>
      </c>
      <c r="Y1322" t="s">
        <v>143</v>
      </c>
      <c r="Z1322" t="s">
        <v>143</v>
      </c>
      <c r="AA1322" t="s">
        <v>77</v>
      </c>
      <c r="AB1322" t="s">
        <v>61</v>
      </c>
      <c r="AC1322" t="s">
        <v>307</v>
      </c>
      <c r="AD1322">
        <v>20.4</v>
      </c>
      <c r="AE1322">
        <v>20.4</v>
      </c>
      <c r="AF1322">
        <v>0</v>
      </c>
      <c r="AG1322">
        <v>0</v>
      </c>
      <c r="AH1322">
        <v>22.12</v>
      </c>
      <c r="AI1322">
        <v>42.52</v>
      </c>
      <c r="AJ1322" t="s">
        <v>88</v>
      </c>
      <c r="AK1322" t="s">
        <v>201</v>
      </c>
      <c r="AL1322" t="s">
        <v>202</v>
      </c>
      <c r="AM1322">
        <v>1</v>
      </c>
      <c r="AN1322">
        <v>0</v>
      </c>
      <c r="AO1322">
        <v>0</v>
      </c>
      <c r="AP1322" t="s">
        <v>91</v>
      </c>
      <c r="AQ1322" t="s">
        <v>68</v>
      </c>
      <c r="AR1322" t="s">
        <v>182</v>
      </c>
      <c r="AT1322">
        <v>183</v>
      </c>
      <c r="AU1322">
        <v>1</v>
      </c>
      <c r="AV1322">
        <v>1</v>
      </c>
      <c r="AW1322">
        <v>0</v>
      </c>
      <c r="AX1322">
        <v>20.4</v>
      </c>
      <c r="AY1322">
        <v>1</v>
      </c>
      <c r="AZ1322" t="s">
        <v>94</v>
      </c>
      <c r="BA1322">
        <v>8</v>
      </c>
      <c r="BB1322" t="s">
        <v>95</v>
      </c>
      <c r="BC1322">
        <v>1</v>
      </c>
    </row>
    <row r="1323" spans="1:55">
      <c r="A1323" t="s">
        <v>3233</v>
      </c>
      <c r="B1323" t="s">
        <v>73</v>
      </c>
      <c r="C1323">
        <v>59</v>
      </c>
      <c r="D1323" t="s">
        <v>61</v>
      </c>
      <c r="E1323">
        <v>0</v>
      </c>
      <c r="F1323" t="s">
        <v>704</v>
      </c>
      <c r="G1323">
        <v>91786</v>
      </c>
      <c r="H1323">
        <v>34.105493</v>
      </c>
      <c r="I1323">
        <v>-117.660934</v>
      </c>
      <c r="J1323">
        <v>0</v>
      </c>
      <c r="K1323">
        <v>20</v>
      </c>
      <c r="L1323" t="s">
        <v>98</v>
      </c>
      <c r="M1323" t="s">
        <v>57</v>
      </c>
      <c r="N1323" t="s">
        <v>3234</v>
      </c>
      <c r="O1323" t="s">
        <v>61</v>
      </c>
      <c r="P1323" t="s">
        <v>61</v>
      </c>
      <c r="Q1323" t="s">
        <v>143</v>
      </c>
      <c r="R1323" t="s">
        <v>143</v>
      </c>
      <c r="S1323" t="s">
        <v>143</v>
      </c>
      <c r="T1323" t="s">
        <v>143</v>
      </c>
      <c r="U1323" t="s">
        <v>143</v>
      </c>
      <c r="V1323" t="s">
        <v>143</v>
      </c>
      <c r="W1323" t="s">
        <v>143</v>
      </c>
      <c r="X1323" t="s">
        <v>143</v>
      </c>
      <c r="Y1323" t="s">
        <v>143</v>
      </c>
      <c r="Z1323" t="s">
        <v>143</v>
      </c>
      <c r="AA1323" t="s">
        <v>64</v>
      </c>
      <c r="AB1323" t="s">
        <v>57</v>
      </c>
      <c r="AC1323" t="s">
        <v>307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66</v>
      </c>
      <c r="AM1323">
        <v>0</v>
      </c>
      <c r="AN1323">
        <v>1</v>
      </c>
      <c r="AO1323">
        <v>1</v>
      </c>
      <c r="AP1323" t="s">
        <v>103</v>
      </c>
      <c r="AQ1323" t="s">
        <v>92</v>
      </c>
      <c r="AR1323" t="s">
        <v>79</v>
      </c>
      <c r="AT1323">
        <v>48827</v>
      </c>
      <c r="AU1323">
        <v>1</v>
      </c>
      <c r="AV1323">
        <v>0</v>
      </c>
      <c r="AW1323">
        <v>1</v>
      </c>
      <c r="AX1323">
        <v>0</v>
      </c>
      <c r="AY1323">
        <v>3</v>
      </c>
      <c r="AZ1323" t="s">
        <v>106</v>
      </c>
      <c r="BA1323">
        <v>2</v>
      </c>
      <c r="BB1323" t="s">
        <v>126</v>
      </c>
      <c r="BC1323">
        <v>3</v>
      </c>
    </row>
    <row r="1324" spans="1:55">
      <c r="A1324" t="s">
        <v>3235</v>
      </c>
      <c r="B1324" t="s">
        <v>56</v>
      </c>
      <c r="C1324">
        <v>65</v>
      </c>
      <c r="D1324" t="s">
        <v>61</v>
      </c>
      <c r="E1324">
        <v>0</v>
      </c>
      <c r="F1324" t="s">
        <v>2093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98</v>
      </c>
      <c r="M1324" t="s">
        <v>57</v>
      </c>
      <c r="N1324" t="s">
        <v>3236</v>
      </c>
      <c r="O1324" t="s">
        <v>57</v>
      </c>
      <c r="P1324" t="s">
        <v>57</v>
      </c>
      <c r="Q1324" t="s">
        <v>85</v>
      </c>
      <c r="R1324" t="s">
        <v>391</v>
      </c>
      <c r="S1324" t="s">
        <v>61</v>
      </c>
      <c r="T1324" t="s">
        <v>57</v>
      </c>
      <c r="U1324" t="s">
        <v>61</v>
      </c>
      <c r="V1324" t="s">
        <v>61</v>
      </c>
      <c r="W1324" t="s">
        <v>61</v>
      </c>
      <c r="X1324" t="s">
        <v>61</v>
      </c>
      <c r="Y1324" t="s">
        <v>61</v>
      </c>
      <c r="Z1324" t="s">
        <v>57</v>
      </c>
      <c r="AA1324" t="s">
        <v>77</v>
      </c>
      <c r="AB1324" t="s">
        <v>57</v>
      </c>
      <c r="AC1324" t="s">
        <v>87</v>
      </c>
      <c r="AD1324">
        <v>78.95</v>
      </c>
      <c r="AE1324">
        <v>1101.85</v>
      </c>
      <c r="AF1324">
        <v>0</v>
      </c>
      <c r="AG1324">
        <v>0</v>
      </c>
      <c r="AH1324">
        <v>229.04</v>
      </c>
      <c r="AI1324">
        <v>1330.89</v>
      </c>
      <c r="AJ1324" t="s">
        <v>88</v>
      </c>
      <c r="AK1324" t="s">
        <v>89</v>
      </c>
      <c r="AL1324" t="s">
        <v>181</v>
      </c>
      <c r="AM1324">
        <v>1</v>
      </c>
      <c r="AN1324">
        <v>0</v>
      </c>
      <c r="AO1324">
        <v>0</v>
      </c>
      <c r="AP1324" t="s">
        <v>103</v>
      </c>
      <c r="AQ1324" t="s">
        <v>124</v>
      </c>
      <c r="AR1324" t="s">
        <v>93</v>
      </c>
      <c r="AS1324">
        <v>2</v>
      </c>
      <c r="AT1324">
        <v>10153</v>
      </c>
      <c r="AU1324">
        <v>1</v>
      </c>
      <c r="AV1324">
        <v>1</v>
      </c>
      <c r="AW1324">
        <v>0</v>
      </c>
      <c r="AX1324">
        <v>78.95</v>
      </c>
      <c r="AY1324">
        <v>3</v>
      </c>
      <c r="AZ1324" t="s">
        <v>106</v>
      </c>
      <c r="BA1324">
        <v>7</v>
      </c>
      <c r="BB1324" t="s">
        <v>95</v>
      </c>
      <c r="BC1324">
        <v>1</v>
      </c>
    </row>
    <row r="1325" spans="1:55">
      <c r="A1325" t="s">
        <v>3237</v>
      </c>
      <c r="B1325" t="s">
        <v>73</v>
      </c>
      <c r="C1325">
        <v>37</v>
      </c>
      <c r="D1325" t="s">
        <v>61</v>
      </c>
      <c r="E1325">
        <v>0</v>
      </c>
      <c r="F1325" t="s">
        <v>514</v>
      </c>
      <c r="G1325">
        <v>92027</v>
      </c>
      <c r="H1325">
        <v>33.141265</v>
      </c>
      <c r="I1325">
        <v>-116.967221</v>
      </c>
      <c r="J1325">
        <v>0</v>
      </c>
      <c r="K1325">
        <v>16</v>
      </c>
      <c r="L1325" t="s">
        <v>59</v>
      </c>
      <c r="M1325" t="s">
        <v>57</v>
      </c>
      <c r="N1325" t="s">
        <v>3238</v>
      </c>
      <c r="O1325" t="s">
        <v>57</v>
      </c>
      <c r="P1325" t="s">
        <v>57</v>
      </c>
      <c r="Q1325" t="s">
        <v>85</v>
      </c>
      <c r="R1325" t="s">
        <v>318</v>
      </c>
      <c r="S1325" t="s">
        <v>61</v>
      </c>
      <c r="T1325" t="s">
        <v>61</v>
      </c>
      <c r="U1325" t="s">
        <v>61</v>
      </c>
      <c r="V1325" t="s">
        <v>57</v>
      </c>
      <c r="W1325" t="s">
        <v>61</v>
      </c>
      <c r="X1325" t="s">
        <v>57</v>
      </c>
      <c r="Y1325" t="s">
        <v>57</v>
      </c>
      <c r="Z1325" t="s">
        <v>57</v>
      </c>
      <c r="AA1325" t="s">
        <v>77</v>
      </c>
      <c r="AB1325" t="s">
        <v>57</v>
      </c>
      <c r="AC1325" t="s">
        <v>65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88</v>
      </c>
      <c r="AK1325" t="s">
        <v>89</v>
      </c>
      <c r="AL1325" t="s">
        <v>181</v>
      </c>
      <c r="AM1325">
        <v>1</v>
      </c>
      <c r="AN1325">
        <v>0</v>
      </c>
      <c r="AO1325">
        <v>0</v>
      </c>
      <c r="AP1325" t="s">
        <v>103</v>
      </c>
      <c r="AQ1325" t="s">
        <v>68</v>
      </c>
      <c r="AR1325" t="s">
        <v>93</v>
      </c>
      <c r="AS1325">
        <v>4</v>
      </c>
      <c r="AT1325">
        <v>48690</v>
      </c>
      <c r="AU1325">
        <v>1</v>
      </c>
      <c r="AV1325">
        <v>1</v>
      </c>
      <c r="AW1325">
        <v>0</v>
      </c>
      <c r="AX1325">
        <v>89.05</v>
      </c>
      <c r="AY1325">
        <v>3</v>
      </c>
      <c r="AZ1325" t="s">
        <v>106</v>
      </c>
      <c r="BA1325">
        <v>7</v>
      </c>
      <c r="BB1325" t="s">
        <v>95</v>
      </c>
      <c r="BC1325">
        <v>1</v>
      </c>
    </row>
    <row r="1326" spans="1:55">
      <c r="A1326" t="s">
        <v>3239</v>
      </c>
      <c r="B1326" t="s">
        <v>56</v>
      </c>
      <c r="C1326">
        <v>38</v>
      </c>
      <c r="D1326" t="s">
        <v>61</v>
      </c>
      <c r="E1326">
        <v>0</v>
      </c>
      <c r="F1326" t="s">
        <v>608</v>
      </c>
      <c r="G1326">
        <v>95672</v>
      </c>
      <c r="H1326">
        <v>38.724322</v>
      </c>
      <c r="I1326">
        <v>-120.991237</v>
      </c>
      <c r="J1326">
        <v>0</v>
      </c>
      <c r="K1326">
        <v>35</v>
      </c>
      <c r="L1326" t="s">
        <v>59</v>
      </c>
      <c r="M1326" t="s">
        <v>57</v>
      </c>
      <c r="N1326" t="s">
        <v>3240</v>
      </c>
      <c r="O1326" t="s">
        <v>57</v>
      </c>
      <c r="P1326" t="s">
        <v>61</v>
      </c>
      <c r="Q1326" t="s">
        <v>143</v>
      </c>
      <c r="R1326" t="s">
        <v>143</v>
      </c>
      <c r="S1326" t="s">
        <v>143</v>
      </c>
      <c r="T1326" t="s">
        <v>143</v>
      </c>
      <c r="U1326" t="s">
        <v>143</v>
      </c>
      <c r="V1326" t="s">
        <v>143</v>
      </c>
      <c r="W1326" t="s">
        <v>143</v>
      </c>
      <c r="X1326" t="s">
        <v>143</v>
      </c>
      <c r="Y1326" t="s">
        <v>143</v>
      </c>
      <c r="Z1326" t="s">
        <v>143</v>
      </c>
      <c r="AA1326" t="s">
        <v>122</v>
      </c>
      <c r="AB1326" t="s">
        <v>61</v>
      </c>
      <c r="AC1326" t="s">
        <v>87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66</v>
      </c>
      <c r="AM1326">
        <v>0</v>
      </c>
      <c r="AN1326">
        <v>1</v>
      </c>
      <c r="AO1326">
        <v>0</v>
      </c>
      <c r="AP1326" t="s">
        <v>164</v>
      </c>
      <c r="AQ1326" t="s">
        <v>68</v>
      </c>
      <c r="AR1326" t="s">
        <v>182</v>
      </c>
      <c r="AT1326">
        <v>3815</v>
      </c>
      <c r="AU1326">
        <v>1</v>
      </c>
      <c r="AV1326">
        <v>0</v>
      </c>
      <c r="AW1326">
        <v>1</v>
      </c>
      <c r="AX1326">
        <v>0</v>
      </c>
      <c r="AY1326">
        <v>4</v>
      </c>
      <c r="AZ1326" t="s">
        <v>165</v>
      </c>
      <c r="BA1326">
        <v>2</v>
      </c>
      <c r="BB1326" t="s">
        <v>126</v>
      </c>
      <c r="BC1326">
        <v>3</v>
      </c>
    </row>
    <row r="1327" spans="1:55">
      <c r="A1327" t="s">
        <v>3241</v>
      </c>
      <c r="B1327" t="s">
        <v>56</v>
      </c>
      <c r="C1327">
        <v>52</v>
      </c>
      <c r="D1327" t="s">
        <v>57</v>
      </c>
      <c r="E1327">
        <v>0</v>
      </c>
      <c r="F1327" t="s">
        <v>1389</v>
      </c>
      <c r="G1327">
        <v>96097</v>
      </c>
      <c r="H1327">
        <v>41.764869</v>
      </c>
      <c r="I1327">
        <v>-122.671316</v>
      </c>
      <c r="J1327">
        <v>6</v>
      </c>
      <c r="K1327">
        <v>72</v>
      </c>
      <c r="L1327" t="s">
        <v>59</v>
      </c>
      <c r="M1327" t="s">
        <v>57</v>
      </c>
      <c r="N1327" t="s">
        <v>3242</v>
      </c>
      <c r="O1327" t="s">
        <v>57</v>
      </c>
      <c r="P1327" t="s">
        <v>57</v>
      </c>
      <c r="Q1327" t="s">
        <v>135</v>
      </c>
      <c r="R1327" t="s">
        <v>296</v>
      </c>
      <c r="S1327" t="s">
        <v>57</v>
      </c>
      <c r="T1327" t="s">
        <v>57</v>
      </c>
      <c r="U1327" t="s">
        <v>57</v>
      </c>
      <c r="V1327" t="s">
        <v>57</v>
      </c>
      <c r="W1327" t="s">
        <v>57</v>
      </c>
      <c r="X1327" t="s">
        <v>57</v>
      </c>
      <c r="Y1327" t="s">
        <v>57</v>
      </c>
      <c r="Z1327" t="s">
        <v>57</v>
      </c>
      <c r="AA1327" t="s">
        <v>122</v>
      </c>
      <c r="AB1327" t="s">
        <v>57</v>
      </c>
      <c r="AC1327" t="s">
        <v>87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66</v>
      </c>
      <c r="AM1327">
        <v>0</v>
      </c>
      <c r="AN1327">
        <v>1</v>
      </c>
      <c r="AO1327">
        <v>0</v>
      </c>
      <c r="AP1327" t="s">
        <v>123</v>
      </c>
      <c r="AQ1327" t="s">
        <v>92</v>
      </c>
      <c r="AR1327" t="s">
        <v>105</v>
      </c>
      <c r="AS1327">
        <v>8</v>
      </c>
      <c r="AT1327">
        <v>9538</v>
      </c>
      <c r="AU1327">
        <v>1</v>
      </c>
      <c r="AV1327">
        <v>0</v>
      </c>
      <c r="AW1327">
        <v>1</v>
      </c>
      <c r="AX1327">
        <v>0</v>
      </c>
      <c r="AY1327">
        <v>6</v>
      </c>
      <c r="AZ1327" t="s">
        <v>125</v>
      </c>
      <c r="BA1327">
        <v>1</v>
      </c>
      <c r="BB1327" t="s">
        <v>71</v>
      </c>
      <c r="BC1327">
        <v>4</v>
      </c>
    </row>
    <row r="1328" spans="1:55">
      <c r="A1328" t="s">
        <v>3243</v>
      </c>
      <c r="B1328" t="s">
        <v>56</v>
      </c>
      <c r="C1328">
        <v>46</v>
      </c>
      <c r="D1328" t="s">
        <v>57</v>
      </c>
      <c r="E1328">
        <v>0</v>
      </c>
      <c r="F1328" t="s">
        <v>3244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59</v>
      </c>
      <c r="M1328" t="s">
        <v>57</v>
      </c>
      <c r="N1328" t="s">
        <v>3245</v>
      </c>
      <c r="O1328" t="s">
        <v>61</v>
      </c>
      <c r="P1328" t="s">
        <v>57</v>
      </c>
      <c r="Q1328" t="s">
        <v>62</v>
      </c>
      <c r="R1328" t="s">
        <v>121</v>
      </c>
      <c r="S1328" t="s">
        <v>61</v>
      </c>
      <c r="T1328" t="s">
        <v>61</v>
      </c>
      <c r="U1328" t="s">
        <v>61</v>
      </c>
      <c r="V1328" t="s">
        <v>57</v>
      </c>
      <c r="W1328" t="s">
        <v>57</v>
      </c>
      <c r="X1328" t="s">
        <v>61</v>
      </c>
      <c r="Y1328" t="s">
        <v>61</v>
      </c>
      <c r="Z1328" t="s">
        <v>57</v>
      </c>
      <c r="AA1328" t="s">
        <v>122</v>
      </c>
      <c r="AB1328" t="s">
        <v>57</v>
      </c>
      <c r="AC1328" t="s">
        <v>65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4473.15</v>
      </c>
      <c r="AJ1328" t="s">
        <v>66</v>
      </c>
      <c r="AM1328">
        <v>0</v>
      </c>
      <c r="AN1328">
        <v>1</v>
      </c>
      <c r="AO1328">
        <v>0</v>
      </c>
      <c r="AP1328" t="s">
        <v>123</v>
      </c>
      <c r="AQ1328" t="s">
        <v>78</v>
      </c>
      <c r="AR1328" t="s">
        <v>69</v>
      </c>
      <c r="AS1328">
        <v>3</v>
      </c>
      <c r="AT1328">
        <v>571</v>
      </c>
      <c r="AU1328">
        <v>1</v>
      </c>
      <c r="AV1328">
        <v>0</v>
      </c>
      <c r="AW1328">
        <v>1</v>
      </c>
      <c r="AX1328">
        <v>0</v>
      </c>
      <c r="AY1328">
        <v>6</v>
      </c>
      <c r="AZ1328" t="s">
        <v>125</v>
      </c>
      <c r="BA1328">
        <v>1</v>
      </c>
      <c r="BB1328" t="s">
        <v>71</v>
      </c>
      <c r="BC1328">
        <v>4</v>
      </c>
    </row>
    <row r="1329" spans="1:55">
      <c r="A1329" t="s">
        <v>3246</v>
      </c>
      <c r="B1329" t="s">
        <v>73</v>
      </c>
      <c r="C1329">
        <v>47</v>
      </c>
      <c r="D1329" t="s">
        <v>57</v>
      </c>
      <c r="E1329">
        <v>0</v>
      </c>
      <c r="F1329" t="s">
        <v>1630</v>
      </c>
      <c r="G1329">
        <v>94520</v>
      </c>
      <c r="H1329">
        <v>38.013825</v>
      </c>
      <c r="I1329">
        <v>-122.039144</v>
      </c>
      <c r="J1329">
        <v>3</v>
      </c>
      <c r="K1329">
        <v>7</v>
      </c>
      <c r="L1329" t="s">
        <v>83</v>
      </c>
      <c r="M1329" t="s">
        <v>61</v>
      </c>
      <c r="N1329" t="s">
        <v>143</v>
      </c>
      <c r="O1329" t="s">
        <v>143</v>
      </c>
      <c r="P1329" t="s">
        <v>57</v>
      </c>
      <c r="Q1329" t="s">
        <v>135</v>
      </c>
      <c r="R1329" t="s">
        <v>174</v>
      </c>
      <c r="S1329" t="s">
        <v>57</v>
      </c>
      <c r="T1329" t="s">
        <v>57</v>
      </c>
      <c r="U1329" t="s">
        <v>61</v>
      </c>
      <c r="V1329" t="s">
        <v>61</v>
      </c>
      <c r="W1329" t="s">
        <v>61</v>
      </c>
      <c r="X1329" t="s">
        <v>61</v>
      </c>
      <c r="Y1329" t="s">
        <v>61</v>
      </c>
      <c r="Z1329" t="s">
        <v>57</v>
      </c>
      <c r="AA1329" t="s">
        <v>77</v>
      </c>
      <c r="AB1329" t="s">
        <v>61</v>
      </c>
      <c r="AC1329" t="s">
        <v>65</v>
      </c>
      <c r="AD1329">
        <v>34.2</v>
      </c>
      <c r="AE1329">
        <v>256.6</v>
      </c>
      <c r="AF1329">
        <v>0</v>
      </c>
      <c r="AG1329">
        <v>0</v>
      </c>
      <c r="AH1329">
        <v>0</v>
      </c>
      <c r="AI1329">
        <v>256.6</v>
      </c>
      <c r="AJ1329" t="s">
        <v>66</v>
      </c>
      <c r="AM1329">
        <v>0</v>
      </c>
      <c r="AN1329">
        <v>1</v>
      </c>
      <c r="AO1329">
        <v>0</v>
      </c>
      <c r="AP1329" t="s">
        <v>67</v>
      </c>
      <c r="AQ1329" t="s">
        <v>78</v>
      </c>
      <c r="AR1329" t="s">
        <v>137</v>
      </c>
      <c r="AS1329">
        <v>3</v>
      </c>
      <c r="AT1329">
        <v>36186</v>
      </c>
      <c r="AU1329">
        <v>1</v>
      </c>
      <c r="AV1329">
        <v>0</v>
      </c>
      <c r="AW1329">
        <v>1</v>
      </c>
      <c r="AX1329">
        <v>0</v>
      </c>
      <c r="AY1329">
        <v>2</v>
      </c>
      <c r="AZ1329" t="s">
        <v>70</v>
      </c>
      <c r="BA1329">
        <v>4</v>
      </c>
      <c r="BB1329" t="s">
        <v>80</v>
      </c>
      <c r="BC1329">
        <v>2</v>
      </c>
    </row>
    <row r="1330" spans="1:55">
      <c r="A1330" t="s">
        <v>3247</v>
      </c>
      <c r="B1330" t="s">
        <v>56</v>
      </c>
      <c r="C1330">
        <v>69</v>
      </c>
      <c r="D1330" t="s">
        <v>57</v>
      </c>
      <c r="E1330">
        <v>0</v>
      </c>
      <c r="F1330" t="s">
        <v>2995</v>
      </c>
      <c r="G1330">
        <v>92629</v>
      </c>
      <c r="H1330">
        <v>33.477923</v>
      </c>
      <c r="I1330">
        <v>-117.705314</v>
      </c>
      <c r="J1330">
        <v>1</v>
      </c>
      <c r="K1330">
        <v>1</v>
      </c>
      <c r="L1330" t="s">
        <v>59</v>
      </c>
      <c r="M1330" t="s">
        <v>57</v>
      </c>
      <c r="N1330" t="s">
        <v>3248</v>
      </c>
      <c r="O1330" t="s">
        <v>61</v>
      </c>
      <c r="P1330" t="s">
        <v>57</v>
      </c>
      <c r="Q1330" t="s">
        <v>135</v>
      </c>
      <c r="R1330" t="s">
        <v>156</v>
      </c>
      <c r="S1330" t="s">
        <v>61</v>
      </c>
      <c r="T1330" t="s">
        <v>61</v>
      </c>
      <c r="U1330" t="s">
        <v>61</v>
      </c>
      <c r="V1330" t="s">
        <v>61</v>
      </c>
      <c r="W1330" t="s">
        <v>61</v>
      </c>
      <c r="X1330" t="s">
        <v>61</v>
      </c>
      <c r="Y1330" t="s">
        <v>61</v>
      </c>
      <c r="Z1330" t="s">
        <v>57</v>
      </c>
      <c r="AA1330" t="s">
        <v>77</v>
      </c>
      <c r="AB1330" t="s">
        <v>61</v>
      </c>
      <c r="AC1330" t="s">
        <v>87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88</v>
      </c>
      <c r="AK1330" t="s">
        <v>89</v>
      </c>
      <c r="AL1330" t="s">
        <v>90</v>
      </c>
      <c r="AM1330">
        <v>1</v>
      </c>
      <c r="AN1330">
        <v>0</v>
      </c>
      <c r="AO1330">
        <v>0</v>
      </c>
      <c r="AP1330" t="s">
        <v>91</v>
      </c>
      <c r="AQ1330" t="s">
        <v>124</v>
      </c>
      <c r="AR1330" t="s">
        <v>137</v>
      </c>
      <c r="AS1330">
        <v>1</v>
      </c>
      <c r="AT1330">
        <v>27730</v>
      </c>
      <c r="AU1330">
        <v>1</v>
      </c>
      <c r="AV1330">
        <v>1</v>
      </c>
      <c r="AW1330">
        <v>0</v>
      </c>
      <c r="AX1330">
        <v>46</v>
      </c>
      <c r="AY1330">
        <v>1</v>
      </c>
      <c r="AZ1330" t="s">
        <v>94</v>
      </c>
      <c r="BA1330">
        <v>7</v>
      </c>
      <c r="BB1330" t="s">
        <v>95</v>
      </c>
      <c r="BC1330">
        <v>1</v>
      </c>
    </row>
    <row r="1331" spans="1:55">
      <c r="A1331" t="s">
        <v>3249</v>
      </c>
      <c r="B1331" t="s">
        <v>56</v>
      </c>
      <c r="C1331">
        <v>72</v>
      </c>
      <c r="D1331" t="s">
        <v>61</v>
      </c>
      <c r="E1331">
        <v>0</v>
      </c>
      <c r="F1331" t="s">
        <v>3250</v>
      </c>
      <c r="G1331">
        <v>95497</v>
      </c>
      <c r="H1331">
        <v>38.696659</v>
      </c>
      <c r="I1331">
        <v>-123.436861</v>
      </c>
      <c r="J1331">
        <v>0</v>
      </c>
      <c r="K1331">
        <v>1</v>
      </c>
      <c r="L1331" t="s">
        <v>59</v>
      </c>
      <c r="M1331" t="s">
        <v>57</v>
      </c>
      <c r="N1331" t="s">
        <v>3251</v>
      </c>
      <c r="O1331" t="s">
        <v>61</v>
      </c>
      <c r="P1331" t="s">
        <v>57</v>
      </c>
      <c r="Q1331" t="s">
        <v>85</v>
      </c>
      <c r="R1331" t="s">
        <v>423</v>
      </c>
      <c r="S1331" t="s">
        <v>61</v>
      </c>
      <c r="T1331" t="s">
        <v>57</v>
      </c>
      <c r="U1331" t="s">
        <v>61</v>
      </c>
      <c r="V1331" t="s">
        <v>61</v>
      </c>
      <c r="W1331" t="s">
        <v>61</v>
      </c>
      <c r="X1331" t="s">
        <v>61</v>
      </c>
      <c r="Y1331" t="s">
        <v>61</v>
      </c>
      <c r="Z1331" t="s">
        <v>57</v>
      </c>
      <c r="AA1331" t="s">
        <v>77</v>
      </c>
      <c r="AB1331" t="s">
        <v>57</v>
      </c>
      <c r="AC1331" t="s">
        <v>87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88</v>
      </c>
      <c r="AK1331" t="s">
        <v>89</v>
      </c>
      <c r="AL1331" t="s">
        <v>356</v>
      </c>
      <c r="AM1331">
        <v>1</v>
      </c>
      <c r="AN1331">
        <v>0</v>
      </c>
      <c r="AO1331">
        <v>0</v>
      </c>
      <c r="AP1331" t="s">
        <v>91</v>
      </c>
      <c r="AQ1331" t="s">
        <v>104</v>
      </c>
      <c r="AR1331" t="s">
        <v>93</v>
      </c>
      <c r="AS1331">
        <v>2</v>
      </c>
      <c r="AT1331">
        <v>752</v>
      </c>
      <c r="AU1331">
        <v>1</v>
      </c>
      <c r="AV1331">
        <v>1</v>
      </c>
      <c r="AW1331">
        <v>0</v>
      </c>
      <c r="AX1331">
        <v>73</v>
      </c>
      <c r="AY1331">
        <v>1</v>
      </c>
      <c r="AZ1331" t="s">
        <v>94</v>
      </c>
      <c r="BA1331">
        <v>10</v>
      </c>
      <c r="BB1331" t="s">
        <v>95</v>
      </c>
      <c r="BC1331">
        <v>1</v>
      </c>
    </row>
    <row r="1332" spans="1:55">
      <c r="A1332" t="s">
        <v>3252</v>
      </c>
      <c r="B1332" t="s">
        <v>56</v>
      </c>
      <c r="C1332">
        <v>68</v>
      </c>
      <c r="D1332" t="s">
        <v>61</v>
      </c>
      <c r="E1332">
        <v>0</v>
      </c>
      <c r="F1332" t="s">
        <v>3253</v>
      </c>
      <c r="G1332">
        <v>92243</v>
      </c>
      <c r="H1332">
        <v>32.770393</v>
      </c>
      <c r="I1332">
        <v>-115.60915</v>
      </c>
      <c r="J1332">
        <v>0</v>
      </c>
      <c r="K1332">
        <v>3</v>
      </c>
      <c r="L1332" t="s">
        <v>59</v>
      </c>
      <c r="M1332" t="s">
        <v>57</v>
      </c>
      <c r="N1332" t="s">
        <v>3254</v>
      </c>
      <c r="O1332" t="s">
        <v>57</v>
      </c>
      <c r="P1332" t="s">
        <v>57</v>
      </c>
      <c r="Q1332" t="s">
        <v>85</v>
      </c>
      <c r="R1332" t="s">
        <v>86</v>
      </c>
      <c r="S1332" t="s">
        <v>61</v>
      </c>
      <c r="T1332" t="s">
        <v>61</v>
      </c>
      <c r="U1332" t="s">
        <v>61</v>
      </c>
      <c r="V1332" t="s">
        <v>61</v>
      </c>
      <c r="W1332" t="s">
        <v>61</v>
      </c>
      <c r="X1332" t="s">
        <v>61</v>
      </c>
      <c r="Y1332" t="s">
        <v>61</v>
      </c>
      <c r="Z1332" t="s">
        <v>57</v>
      </c>
      <c r="AA1332" t="s">
        <v>77</v>
      </c>
      <c r="AB1332" t="s">
        <v>57</v>
      </c>
      <c r="AC1332" t="s">
        <v>65</v>
      </c>
      <c r="AD1332">
        <v>75.05</v>
      </c>
      <c r="AE1332">
        <v>256.25</v>
      </c>
      <c r="AF1332">
        <v>0</v>
      </c>
      <c r="AG1332">
        <v>0</v>
      </c>
      <c r="AH1332">
        <v>71.45999999999999</v>
      </c>
      <c r="AI1332">
        <v>327.71</v>
      </c>
      <c r="AJ1332" t="s">
        <v>88</v>
      </c>
      <c r="AK1332" t="s">
        <v>89</v>
      </c>
      <c r="AL1332" t="s">
        <v>90</v>
      </c>
      <c r="AM1332">
        <v>1</v>
      </c>
      <c r="AN1332">
        <v>0</v>
      </c>
      <c r="AO1332">
        <v>0</v>
      </c>
      <c r="AP1332" t="s">
        <v>91</v>
      </c>
      <c r="AQ1332" t="s">
        <v>124</v>
      </c>
      <c r="AR1332" t="s">
        <v>93</v>
      </c>
      <c r="AS1332">
        <v>1</v>
      </c>
      <c r="AT1332">
        <v>43712</v>
      </c>
      <c r="AU1332">
        <v>1</v>
      </c>
      <c r="AV1332">
        <v>1</v>
      </c>
      <c r="AW1332">
        <v>0</v>
      </c>
      <c r="AX1332">
        <v>75.05</v>
      </c>
      <c r="AY1332">
        <v>1</v>
      </c>
      <c r="AZ1332" t="s">
        <v>94</v>
      </c>
      <c r="BA1332">
        <v>10</v>
      </c>
      <c r="BB1332" t="s">
        <v>95</v>
      </c>
      <c r="BC1332">
        <v>1</v>
      </c>
    </row>
    <row r="1333" spans="1:55">
      <c r="A1333" t="s">
        <v>3255</v>
      </c>
      <c r="B1333" t="s">
        <v>56</v>
      </c>
      <c r="C1333">
        <v>44</v>
      </c>
      <c r="D1333" t="s">
        <v>61</v>
      </c>
      <c r="E1333">
        <v>0</v>
      </c>
      <c r="F1333" t="s">
        <v>252</v>
      </c>
      <c r="G1333">
        <v>92109</v>
      </c>
      <c r="H1333">
        <v>32.787836</v>
      </c>
      <c r="I1333">
        <v>-117.232376</v>
      </c>
      <c r="J1333">
        <v>0</v>
      </c>
      <c r="K1333">
        <v>2</v>
      </c>
      <c r="L1333" t="s">
        <v>59</v>
      </c>
      <c r="M1333" t="s">
        <v>57</v>
      </c>
      <c r="N1333" t="s">
        <v>3256</v>
      </c>
      <c r="O1333" t="s">
        <v>61</v>
      </c>
      <c r="P1333" t="s">
        <v>57</v>
      </c>
      <c r="Q1333" t="s">
        <v>85</v>
      </c>
      <c r="R1333" t="s">
        <v>63</v>
      </c>
      <c r="S1333" t="s">
        <v>61</v>
      </c>
      <c r="T1333" t="s">
        <v>61</v>
      </c>
      <c r="U1333" t="s">
        <v>61</v>
      </c>
      <c r="V1333" t="s">
        <v>61</v>
      </c>
      <c r="W1333" t="s">
        <v>57</v>
      </c>
      <c r="X1333" t="s">
        <v>61</v>
      </c>
      <c r="Y1333" t="s">
        <v>61</v>
      </c>
      <c r="Z1333" t="s">
        <v>57</v>
      </c>
      <c r="AA1333" t="s">
        <v>77</v>
      </c>
      <c r="AB1333" t="s">
        <v>57</v>
      </c>
      <c r="AC1333" t="s">
        <v>87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88</v>
      </c>
      <c r="AK1333" t="s">
        <v>89</v>
      </c>
      <c r="AL1333" t="s">
        <v>181</v>
      </c>
      <c r="AM1333">
        <v>1</v>
      </c>
      <c r="AN1333">
        <v>0</v>
      </c>
      <c r="AO1333">
        <v>0</v>
      </c>
      <c r="AP1333" t="s">
        <v>91</v>
      </c>
      <c r="AQ1333" t="s">
        <v>78</v>
      </c>
      <c r="AR1333" t="s">
        <v>93</v>
      </c>
      <c r="AS1333">
        <v>2</v>
      </c>
      <c r="AT1333">
        <v>46086</v>
      </c>
      <c r="AU1333">
        <v>1</v>
      </c>
      <c r="AV1333">
        <v>1</v>
      </c>
      <c r="AW1333">
        <v>0</v>
      </c>
      <c r="AX1333">
        <v>79.75</v>
      </c>
      <c r="AY1333">
        <v>1</v>
      </c>
      <c r="AZ1333" t="s">
        <v>94</v>
      </c>
      <c r="BA1333">
        <v>10</v>
      </c>
      <c r="BB1333" t="s">
        <v>95</v>
      </c>
      <c r="BC1333">
        <v>1</v>
      </c>
    </row>
    <row r="1334" spans="1:55">
      <c r="A1334" t="s">
        <v>3257</v>
      </c>
      <c r="B1334" t="s">
        <v>56</v>
      </c>
      <c r="C1334">
        <v>27</v>
      </c>
      <c r="D1334" t="s">
        <v>57</v>
      </c>
      <c r="E1334">
        <v>2</v>
      </c>
      <c r="F1334" t="s">
        <v>844</v>
      </c>
      <c r="G1334">
        <v>92660</v>
      </c>
      <c r="H1334">
        <v>33.634626</v>
      </c>
      <c r="I1334">
        <v>-117.874882</v>
      </c>
      <c r="J1334">
        <v>1</v>
      </c>
      <c r="K1334">
        <v>23</v>
      </c>
      <c r="L1334" t="s">
        <v>59</v>
      </c>
      <c r="M1334" t="s">
        <v>57</v>
      </c>
      <c r="N1334" t="s">
        <v>2398</v>
      </c>
      <c r="O1334" t="s">
        <v>57</v>
      </c>
      <c r="P1334" t="s">
        <v>61</v>
      </c>
      <c r="Q1334" t="s">
        <v>143</v>
      </c>
      <c r="R1334" t="s">
        <v>143</v>
      </c>
      <c r="S1334" t="s">
        <v>143</v>
      </c>
      <c r="T1334" t="s">
        <v>143</v>
      </c>
      <c r="U1334" t="s">
        <v>143</v>
      </c>
      <c r="V1334" t="s">
        <v>143</v>
      </c>
      <c r="W1334" t="s">
        <v>143</v>
      </c>
      <c r="X1334" t="s">
        <v>143</v>
      </c>
      <c r="Y1334" t="s">
        <v>143</v>
      </c>
      <c r="Z1334" t="s">
        <v>143</v>
      </c>
      <c r="AA1334" t="s">
        <v>122</v>
      </c>
      <c r="AB1334" t="s">
        <v>57</v>
      </c>
      <c r="AC1334" t="s">
        <v>65</v>
      </c>
      <c r="AD1334">
        <v>25.6</v>
      </c>
      <c r="AE1334">
        <v>514.75</v>
      </c>
      <c r="AF1334">
        <v>0</v>
      </c>
      <c r="AG1334">
        <v>0</v>
      </c>
      <c r="AH1334">
        <v>587.42</v>
      </c>
      <c r="AI1334">
        <v>1102.17</v>
      </c>
      <c r="AJ1334" t="s">
        <v>66</v>
      </c>
      <c r="AM1334">
        <v>0</v>
      </c>
      <c r="AN1334">
        <v>1</v>
      </c>
      <c r="AO1334">
        <v>0</v>
      </c>
      <c r="AP1334" t="s">
        <v>103</v>
      </c>
      <c r="AQ1334" t="s">
        <v>116</v>
      </c>
      <c r="AR1334" t="s">
        <v>182</v>
      </c>
      <c r="AT1334">
        <v>28687</v>
      </c>
      <c r="AU1334">
        <v>1</v>
      </c>
      <c r="AV1334">
        <v>0</v>
      </c>
      <c r="AW1334">
        <v>1</v>
      </c>
      <c r="AX1334">
        <v>0</v>
      </c>
      <c r="AY1334">
        <v>3</v>
      </c>
      <c r="AZ1334" t="s">
        <v>106</v>
      </c>
      <c r="BA1334">
        <v>0</v>
      </c>
      <c r="BB1334" t="s">
        <v>71</v>
      </c>
      <c r="BC1334">
        <v>4</v>
      </c>
    </row>
    <row r="1335" spans="1:55">
      <c r="A1335" t="s">
        <v>3258</v>
      </c>
      <c r="B1335" t="s">
        <v>56</v>
      </c>
      <c r="C1335">
        <v>21</v>
      </c>
      <c r="D1335" t="s">
        <v>57</v>
      </c>
      <c r="E1335">
        <v>0</v>
      </c>
      <c r="F1335" t="s">
        <v>3259</v>
      </c>
      <c r="G1335">
        <v>93465</v>
      </c>
      <c r="H1335">
        <v>35.536115</v>
      </c>
      <c r="I1335">
        <v>-120.739231</v>
      </c>
      <c r="J1335">
        <v>1</v>
      </c>
      <c r="K1335">
        <v>70</v>
      </c>
      <c r="L1335" t="s">
        <v>119</v>
      </c>
      <c r="M1335" t="s">
        <v>57</v>
      </c>
      <c r="N1335" t="s">
        <v>3260</v>
      </c>
      <c r="O1335" t="s">
        <v>57</v>
      </c>
      <c r="P1335" t="s">
        <v>57</v>
      </c>
      <c r="Q1335" t="s">
        <v>85</v>
      </c>
      <c r="R1335" t="s">
        <v>147</v>
      </c>
      <c r="S1335" t="s">
        <v>61</v>
      </c>
      <c r="T1335" t="s">
        <v>57</v>
      </c>
      <c r="U1335" t="s">
        <v>57</v>
      </c>
      <c r="V1335" t="s">
        <v>57</v>
      </c>
      <c r="W1335" t="s">
        <v>57</v>
      </c>
      <c r="X1335" t="s">
        <v>57</v>
      </c>
      <c r="Y1335" t="s">
        <v>57</v>
      </c>
      <c r="Z1335" t="s">
        <v>61</v>
      </c>
      <c r="AA1335" t="s">
        <v>64</v>
      </c>
      <c r="AB1335" t="s">
        <v>57</v>
      </c>
      <c r="AC1335" t="s">
        <v>87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88</v>
      </c>
      <c r="AK1335" t="s">
        <v>205</v>
      </c>
      <c r="AL1335" t="s">
        <v>206</v>
      </c>
      <c r="AM1335">
        <v>1</v>
      </c>
      <c r="AN1335">
        <v>0</v>
      </c>
      <c r="AO1335">
        <v>0</v>
      </c>
      <c r="AP1335" t="s">
        <v>123</v>
      </c>
      <c r="AQ1335" t="s">
        <v>116</v>
      </c>
      <c r="AR1335" t="s">
        <v>105</v>
      </c>
      <c r="AS1335">
        <v>6</v>
      </c>
      <c r="AT1335">
        <v>7918</v>
      </c>
      <c r="AU1335">
        <v>1</v>
      </c>
      <c r="AV1335">
        <v>1</v>
      </c>
      <c r="AW1335">
        <v>0</v>
      </c>
      <c r="AX1335">
        <v>109.5</v>
      </c>
      <c r="AY1335">
        <v>6</v>
      </c>
      <c r="AZ1335" t="s">
        <v>125</v>
      </c>
      <c r="BA1335">
        <v>3</v>
      </c>
      <c r="BB1335" t="s">
        <v>126</v>
      </c>
      <c r="BC1335">
        <v>3</v>
      </c>
    </row>
    <row r="1336" spans="1:55">
      <c r="A1336" t="s">
        <v>3261</v>
      </c>
      <c r="B1336" t="s">
        <v>56</v>
      </c>
      <c r="C1336">
        <v>47</v>
      </c>
      <c r="D1336" t="s">
        <v>61</v>
      </c>
      <c r="E1336">
        <v>0</v>
      </c>
      <c r="F1336" t="s">
        <v>1905</v>
      </c>
      <c r="G1336">
        <v>91506</v>
      </c>
      <c r="H1336">
        <v>34.169706</v>
      </c>
      <c r="I1336">
        <v>-118.323548</v>
      </c>
      <c r="J1336">
        <v>0</v>
      </c>
      <c r="K1336">
        <v>29</v>
      </c>
      <c r="L1336" t="s">
        <v>59</v>
      </c>
      <c r="M1336" t="s">
        <v>57</v>
      </c>
      <c r="N1336" t="s">
        <v>2589</v>
      </c>
      <c r="O1336" t="s">
        <v>57</v>
      </c>
      <c r="P1336" t="s">
        <v>61</v>
      </c>
      <c r="Q1336" t="s">
        <v>143</v>
      </c>
      <c r="R1336" t="s">
        <v>143</v>
      </c>
      <c r="S1336" t="s">
        <v>143</v>
      </c>
      <c r="T1336" t="s">
        <v>143</v>
      </c>
      <c r="U1336" t="s">
        <v>143</v>
      </c>
      <c r="V1336" t="s">
        <v>143</v>
      </c>
      <c r="W1336" t="s">
        <v>143</v>
      </c>
      <c r="X1336" t="s">
        <v>143</v>
      </c>
      <c r="Y1336" t="s">
        <v>143</v>
      </c>
      <c r="Z1336" t="s">
        <v>143</v>
      </c>
      <c r="AA1336" t="s">
        <v>77</v>
      </c>
      <c r="AB1336" t="s">
        <v>61</v>
      </c>
      <c r="AC1336" t="s">
        <v>87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66</v>
      </c>
      <c r="AM1336">
        <v>0</v>
      </c>
      <c r="AN1336">
        <v>1</v>
      </c>
      <c r="AO1336">
        <v>0</v>
      </c>
      <c r="AP1336" t="s">
        <v>164</v>
      </c>
      <c r="AQ1336" t="s">
        <v>78</v>
      </c>
      <c r="AR1336" t="s">
        <v>182</v>
      </c>
      <c r="AT1336">
        <v>18539</v>
      </c>
      <c r="AU1336">
        <v>1</v>
      </c>
      <c r="AV1336">
        <v>0</v>
      </c>
      <c r="AW1336">
        <v>1</v>
      </c>
      <c r="AX1336">
        <v>0</v>
      </c>
      <c r="AY1336">
        <v>4</v>
      </c>
      <c r="AZ1336" t="s">
        <v>165</v>
      </c>
      <c r="BA1336">
        <v>5</v>
      </c>
      <c r="BB1336" t="s">
        <v>80</v>
      </c>
      <c r="BC1336">
        <v>2</v>
      </c>
    </row>
    <row r="1337" spans="1:55">
      <c r="A1337" t="s">
        <v>3262</v>
      </c>
      <c r="B1337" t="s">
        <v>56</v>
      </c>
      <c r="C1337">
        <v>44</v>
      </c>
      <c r="D1337" t="s">
        <v>61</v>
      </c>
      <c r="E1337">
        <v>0</v>
      </c>
      <c r="F1337" t="s">
        <v>3263</v>
      </c>
      <c r="G1337">
        <v>95223</v>
      </c>
      <c r="H1337">
        <v>38.32153</v>
      </c>
      <c r="I1337">
        <v>-120.236358</v>
      </c>
      <c r="J1337">
        <v>0</v>
      </c>
      <c r="K1337">
        <v>43</v>
      </c>
      <c r="L1337" t="s">
        <v>129</v>
      </c>
      <c r="M1337" t="s">
        <v>57</v>
      </c>
      <c r="N1337" t="s">
        <v>3264</v>
      </c>
      <c r="O1337" t="s">
        <v>61</v>
      </c>
      <c r="P1337" t="s">
        <v>61</v>
      </c>
      <c r="Q1337" t="s">
        <v>143</v>
      </c>
      <c r="R1337" t="s">
        <v>143</v>
      </c>
      <c r="S1337" t="s">
        <v>143</v>
      </c>
      <c r="T1337" t="s">
        <v>143</v>
      </c>
      <c r="U1337" t="s">
        <v>143</v>
      </c>
      <c r="V1337" t="s">
        <v>143</v>
      </c>
      <c r="W1337" t="s">
        <v>143</v>
      </c>
      <c r="X1337" t="s">
        <v>143</v>
      </c>
      <c r="Y1337" t="s">
        <v>143</v>
      </c>
      <c r="Z1337" t="s">
        <v>143</v>
      </c>
      <c r="AA1337" t="s">
        <v>122</v>
      </c>
      <c r="AB1337" t="s">
        <v>57</v>
      </c>
      <c r="AC1337" t="s">
        <v>87</v>
      </c>
      <c r="AD1337">
        <v>19.65</v>
      </c>
      <c r="AE1337">
        <v>779.25</v>
      </c>
      <c r="AF1337">
        <v>0</v>
      </c>
      <c r="AG1337">
        <v>0</v>
      </c>
      <c r="AH1337">
        <v>288.53</v>
      </c>
      <c r="AI1337">
        <v>1067.78</v>
      </c>
      <c r="AJ1337" t="s">
        <v>66</v>
      </c>
      <c r="AM1337">
        <v>0</v>
      </c>
      <c r="AN1337">
        <v>1</v>
      </c>
      <c r="AO1337">
        <v>0</v>
      </c>
      <c r="AP1337" t="s">
        <v>176</v>
      </c>
      <c r="AQ1337" t="s">
        <v>78</v>
      </c>
      <c r="AR1337" t="s">
        <v>182</v>
      </c>
      <c r="AT1337">
        <v>5159</v>
      </c>
      <c r="AU1337">
        <v>1</v>
      </c>
      <c r="AV1337">
        <v>0</v>
      </c>
      <c r="AW1337">
        <v>1</v>
      </c>
      <c r="AX1337">
        <v>0</v>
      </c>
      <c r="AY1337">
        <v>5</v>
      </c>
      <c r="AZ1337" t="s">
        <v>177</v>
      </c>
      <c r="BA1337">
        <v>2</v>
      </c>
      <c r="BB1337" t="s">
        <v>126</v>
      </c>
      <c r="BC1337">
        <v>3</v>
      </c>
    </row>
    <row r="1338" spans="1:55">
      <c r="A1338" t="s">
        <v>3265</v>
      </c>
      <c r="B1338" t="s">
        <v>73</v>
      </c>
      <c r="C1338">
        <v>73</v>
      </c>
      <c r="D1338" t="s">
        <v>61</v>
      </c>
      <c r="E1338">
        <v>0</v>
      </c>
      <c r="F1338" t="s">
        <v>3266</v>
      </c>
      <c r="G1338">
        <v>95635</v>
      </c>
      <c r="H1338">
        <v>38.921333</v>
      </c>
      <c r="I1338">
        <v>-120.897718</v>
      </c>
      <c r="J1338">
        <v>0</v>
      </c>
      <c r="K1338">
        <v>18</v>
      </c>
      <c r="L1338" t="s">
        <v>98</v>
      </c>
      <c r="M1338" t="s">
        <v>57</v>
      </c>
      <c r="N1338" t="s">
        <v>614</v>
      </c>
      <c r="O1338" t="s">
        <v>57</v>
      </c>
      <c r="P1338" t="s">
        <v>57</v>
      </c>
      <c r="Q1338" t="s">
        <v>135</v>
      </c>
      <c r="R1338" t="s">
        <v>131</v>
      </c>
      <c r="S1338" t="s">
        <v>57</v>
      </c>
      <c r="T1338" t="s">
        <v>57</v>
      </c>
      <c r="U1338" t="s">
        <v>61</v>
      </c>
      <c r="V1338" t="s">
        <v>61</v>
      </c>
      <c r="W1338" t="s">
        <v>61</v>
      </c>
      <c r="X1338" t="s">
        <v>61</v>
      </c>
      <c r="Y1338" t="s">
        <v>61</v>
      </c>
      <c r="Z1338" t="s">
        <v>57</v>
      </c>
      <c r="AA1338" t="s">
        <v>122</v>
      </c>
      <c r="AB1338" t="s">
        <v>57</v>
      </c>
      <c r="AC1338" t="s">
        <v>65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66</v>
      </c>
      <c r="AM1338">
        <v>0</v>
      </c>
      <c r="AN1338">
        <v>1</v>
      </c>
      <c r="AO1338">
        <v>0</v>
      </c>
      <c r="AP1338" t="s">
        <v>103</v>
      </c>
      <c r="AQ1338" t="s">
        <v>104</v>
      </c>
      <c r="AR1338" t="s">
        <v>69</v>
      </c>
      <c r="AS1338">
        <v>3</v>
      </c>
      <c r="AT1338">
        <v>1140</v>
      </c>
      <c r="AU1338">
        <v>1</v>
      </c>
      <c r="AV1338">
        <v>0</v>
      </c>
      <c r="AW1338">
        <v>1</v>
      </c>
      <c r="AX1338">
        <v>0</v>
      </c>
      <c r="AY1338">
        <v>3</v>
      </c>
      <c r="AZ1338" t="s">
        <v>106</v>
      </c>
      <c r="BA1338">
        <v>2</v>
      </c>
      <c r="BB1338" t="s">
        <v>126</v>
      </c>
      <c r="BC1338">
        <v>3</v>
      </c>
    </row>
    <row r="1339" spans="1:55">
      <c r="A1339" t="s">
        <v>3267</v>
      </c>
      <c r="B1339" t="s">
        <v>56</v>
      </c>
      <c r="C1339">
        <v>46</v>
      </c>
      <c r="D1339" t="s">
        <v>57</v>
      </c>
      <c r="E1339">
        <v>0</v>
      </c>
      <c r="F1339" t="s">
        <v>226</v>
      </c>
      <c r="G1339">
        <v>90018</v>
      </c>
      <c r="H1339">
        <v>34.028735</v>
      </c>
      <c r="I1339">
        <v>-118.317236</v>
      </c>
      <c r="J1339">
        <v>0</v>
      </c>
      <c r="K1339">
        <v>71</v>
      </c>
      <c r="L1339" t="s">
        <v>59</v>
      </c>
      <c r="M1339" t="s">
        <v>57</v>
      </c>
      <c r="N1339" t="s">
        <v>3268</v>
      </c>
      <c r="O1339" t="s">
        <v>57</v>
      </c>
      <c r="P1339" t="s">
        <v>61</v>
      </c>
      <c r="Q1339" t="s">
        <v>143</v>
      </c>
      <c r="R1339" t="s">
        <v>143</v>
      </c>
      <c r="S1339" t="s">
        <v>143</v>
      </c>
      <c r="T1339" t="s">
        <v>143</v>
      </c>
      <c r="U1339" t="s">
        <v>143</v>
      </c>
      <c r="V1339" t="s">
        <v>143</v>
      </c>
      <c r="W1339" t="s">
        <v>143</v>
      </c>
      <c r="X1339" t="s">
        <v>143</v>
      </c>
      <c r="Y1339" t="s">
        <v>143</v>
      </c>
      <c r="Z1339" t="s">
        <v>143</v>
      </c>
      <c r="AA1339" t="s">
        <v>122</v>
      </c>
      <c r="AB1339" t="s">
        <v>61</v>
      </c>
      <c r="AC1339" t="s">
        <v>65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66</v>
      </c>
      <c r="AM1339">
        <v>0</v>
      </c>
      <c r="AN1339">
        <v>1</v>
      </c>
      <c r="AO1339">
        <v>0</v>
      </c>
      <c r="AP1339" t="s">
        <v>123</v>
      </c>
      <c r="AQ1339" t="s">
        <v>78</v>
      </c>
      <c r="AR1339" t="s">
        <v>182</v>
      </c>
      <c r="AT1339">
        <v>47143</v>
      </c>
      <c r="AU1339">
        <v>1</v>
      </c>
      <c r="AV1339">
        <v>0</v>
      </c>
      <c r="AW1339">
        <v>1</v>
      </c>
      <c r="AX1339">
        <v>0</v>
      </c>
      <c r="AY1339">
        <v>6</v>
      </c>
      <c r="AZ1339" t="s">
        <v>125</v>
      </c>
      <c r="BA1339">
        <v>1</v>
      </c>
      <c r="BB1339" t="s">
        <v>71</v>
      </c>
      <c r="BC1339">
        <v>4</v>
      </c>
    </row>
    <row r="1340" spans="1:55">
      <c r="A1340" t="s">
        <v>3269</v>
      </c>
      <c r="B1340" t="s">
        <v>73</v>
      </c>
      <c r="C1340">
        <v>75</v>
      </c>
      <c r="D1340" t="s">
        <v>57</v>
      </c>
      <c r="E1340">
        <v>0</v>
      </c>
      <c r="F1340" t="s">
        <v>1148</v>
      </c>
      <c r="G1340">
        <v>94588</v>
      </c>
      <c r="H1340">
        <v>37.685052</v>
      </c>
      <c r="I1340">
        <v>-121.912061</v>
      </c>
      <c r="J1340">
        <v>1</v>
      </c>
      <c r="K1340">
        <v>27</v>
      </c>
      <c r="L1340" t="s">
        <v>59</v>
      </c>
      <c r="M1340" t="s">
        <v>57</v>
      </c>
      <c r="N1340" t="s">
        <v>838</v>
      </c>
      <c r="O1340" t="s">
        <v>57</v>
      </c>
      <c r="P1340" t="s">
        <v>57</v>
      </c>
      <c r="Q1340" t="s">
        <v>85</v>
      </c>
      <c r="R1340" t="s">
        <v>250</v>
      </c>
      <c r="S1340" t="s">
        <v>61</v>
      </c>
      <c r="T1340" t="s">
        <v>61</v>
      </c>
      <c r="U1340" t="s">
        <v>61</v>
      </c>
      <c r="V1340" t="s">
        <v>61</v>
      </c>
      <c r="W1340" t="s">
        <v>61</v>
      </c>
      <c r="X1340" t="s">
        <v>61</v>
      </c>
      <c r="Y1340" t="s">
        <v>61</v>
      </c>
      <c r="Z1340" t="s">
        <v>57</v>
      </c>
      <c r="AA1340" t="s">
        <v>77</v>
      </c>
      <c r="AB1340" t="s">
        <v>57</v>
      </c>
      <c r="AC1340" t="s">
        <v>87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88</v>
      </c>
      <c r="AK1340" t="s">
        <v>89</v>
      </c>
      <c r="AL1340" t="s">
        <v>90</v>
      </c>
      <c r="AM1340">
        <v>1</v>
      </c>
      <c r="AN1340">
        <v>0</v>
      </c>
      <c r="AO1340">
        <v>0</v>
      </c>
      <c r="AP1340" t="s">
        <v>164</v>
      </c>
      <c r="AQ1340" t="s">
        <v>104</v>
      </c>
      <c r="AR1340" t="s">
        <v>93</v>
      </c>
      <c r="AS1340">
        <v>1</v>
      </c>
      <c r="AT1340">
        <v>28568</v>
      </c>
      <c r="AU1340">
        <v>1</v>
      </c>
      <c r="AV1340">
        <v>1</v>
      </c>
      <c r="AW1340">
        <v>0</v>
      </c>
      <c r="AX1340">
        <v>75.5</v>
      </c>
      <c r="AY1340">
        <v>4</v>
      </c>
      <c r="AZ1340" t="s">
        <v>165</v>
      </c>
      <c r="BA1340">
        <v>6</v>
      </c>
      <c r="BB1340" t="s">
        <v>95</v>
      </c>
      <c r="BC1340">
        <v>1</v>
      </c>
    </row>
    <row r="1341" spans="1:55">
      <c r="A1341" t="s">
        <v>3270</v>
      </c>
      <c r="B1341" t="s">
        <v>56</v>
      </c>
      <c r="C1341">
        <v>45</v>
      </c>
      <c r="D1341" t="s">
        <v>61</v>
      </c>
      <c r="E1341">
        <v>0</v>
      </c>
      <c r="F1341" t="s">
        <v>167</v>
      </c>
      <c r="G1341">
        <v>92069</v>
      </c>
      <c r="H1341">
        <v>33.162624</v>
      </c>
      <c r="I1341">
        <v>-117.170863</v>
      </c>
      <c r="J1341">
        <v>0</v>
      </c>
      <c r="K1341">
        <v>9</v>
      </c>
      <c r="L1341" t="s">
        <v>83</v>
      </c>
      <c r="M1341" t="s">
        <v>57</v>
      </c>
      <c r="N1341" t="s">
        <v>3271</v>
      </c>
      <c r="O1341" t="s">
        <v>61</v>
      </c>
      <c r="P1341" t="s">
        <v>61</v>
      </c>
      <c r="Q1341" t="s">
        <v>143</v>
      </c>
      <c r="R1341" t="s">
        <v>143</v>
      </c>
      <c r="S1341" t="s">
        <v>143</v>
      </c>
      <c r="T1341" t="s">
        <v>143</v>
      </c>
      <c r="U1341" t="s">
        <v>143</v>
      </c>
      <c r="V1341" t="s">
        <v>143</v>
      </c>
      <c r="W1341" t="s">
        <v>143</v>
      </c>
      <c r="X1341" t="s">
        <v>143</v>
      </c>
      <c r="Y1341" t="s">
        <v>143</v>
      </c>
      <c r="Z1341" t="s">
        <v>143</v>
      </c>
      <c r="AA1341" t="s">
        <v>77</v>
      </c>
      <c r="AB1341" t="s">
        <v>61</v>
      </c>
      <c r="AC1341" t="s">
        <v>65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66</v>
      </c>
      <c r="AM1341">
        <v>0</v>
      </c>
      <c r="AN1341">
        <v>1</v>
      </c>
      <c r="AO1341">
        <v>0</v>
      </c>
      <c r="AP1341" t="s">
        <v>67</v>
      </c>
      <c r="AQ1341" t="s">
        <v>78</v>
      </c>
      <c r="AR1341" t="s">
        <v>182</v>
      </c>
      <c r="AT1341">
        <v>52664</v>
      </c>
      <c r="AU1341">
        <v>1</v>
      </c>
      <c r="AV1341">
        <v>0</v>
      </c>
      <c r="AW1341">
        <v>1</v>
      </c>
      <c r="AX1341">
        <v>0</v>
      </c>
      <c r="AY1341">
        <v>2</v>
      </c>
      <c r="AZ1341" t="s">
        <v>70</v>
      </c>
      <c r="BA1341">
        <v>5</v>
      </c>
      <c r="BB1341" t="s">
        <v>80</v>
      </c>
      <c r="BC1341">
        <v>2</v>
      </c>
    </row>
    <row r="1342" spans="1:55">
      <c r="A1342" t="s">
        <v>3272</v>
      </c>
      <c r="B1342" t="s">
        <v>56</v>
      </c>
      <c r="C1342">
        <v>72</v>
      </c>
      <c r="D1342" t="s">
        <v>57</v>
      </c>
      <c r="E1342">
        <v>0</v>
      </c>
      <c r="F1342" t="s">
        <v>337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59</v>
      </c>
      <c r="M1342" t="s">
        <v>57</v>
      </c>
      <c r="N1342" t="s">
        <v>853</v>
      </c>
      <c r="O1342" t="s">
        <v>61</v>
      </c>
      <c r="P1342" t="s">
        <v>57</v>
      </c>
      <c r="Q1342" t="s">
        <v>85</v>
      </c>
      <c r="R1342" t="s">
        <v>136</v>
      </c>
      <c r="S1342" t="s">
        <v>61</v>
      </c>
      <c r="T1342" t="s">
        <v>61</v>
      </c>
      <c r="U1342" t="s">
        <v>61</v>
      </c>
      <c r="V1342" t="s">
        <v>61</v>
      </c>
      <c r="W1342" t="s">
        <v>61</v>
      </c>
      <c r="X1342" t="s">
        <v>61</v>
      </c>
      <c r="Y1342" t="s">
        <v>61</v>
      </c>
      <c r="Z1342" t="s">
        <v>57</v>
      </c>
      <c r="AA1342" t="s">
        <v>64</v>
      </c>
      <c r="AB1342" t="s">
        <v>57</v>
      </c>
      <c r="AC1342" t="s">
        <v>87</v>
      </c>
      <c r="AD1342">
        <v>70.65000000000001</v>
      </c>
      <c r="AE1342">
        <v>3545.05</v>
      </c>
      <c r="AF1342">
        <v>0</v>
      </c>
      <c r="AG1342">
        <v>0</v>
      </c>
      <c r="AH1342">
        <v>604.8</v>
      </c>
      <c r="AI1342">
        <v>4149.85</v>
      </c>
      <c r="AJ1342" t="s">
        <v>66</v>
      </c>
      <c r="AM1342">
        <v>0</v>
      </c>
      <c r="AN1342">
        <v>1</v>
      </c>
      <c r="AO1342">
        <v>0</v>
      </c>
      <c r="AP1342" t="s">
        <v>176</v>
      </c>
      <c r="AQ1342" t="s">
        <v>104</v>
      </c>
      <c r="AR1342" t="s">
        <v>93</v>
      </c>
      <c r="AS1342">
        <v>1</v>
      </c>
      <c r="AT1342">
        <v>291</v>
      </c>
      <c r="AU1342">
        <v>1</v>
      </c>
      <c r="AV1342">
        <v>0</v>
      </c>
      <c r="AW1342">
        <v>1</v>
      </c>
      <c r="AX1342">
        <v>0</v>
      </c>
      <c r="AY1342">
        <v>5</v>
      </c>
      <c r="AZ1342" t="s">
        <v>177</v>
      </c>
      <c r="BA1342">
        <v>3</v>
      </c>
      <c r="BB1342" t="s">
        <v>126</v>
      </c>
      <c r="BC1342">
        <v>3</v>
      </c>
    </row>
    <row r="1343" spans="1:55">
      <c r="A1343" t="s">
        <v>3273</v>
      </c>
      <c r="B1343" t="s">
        <v>56</v>
      </c>
      <c r="C1343">
        <v>36</v>
      </c>
      <c r="D1343" t="s">
        <v>61</v>
      </c>
      <c r="E1343">
        <v>0</v>
      </c>
      <c r="F1343" t="s">
        <v>1038</v>
      </c>
      <c r="G1343">
        <v>93101</v>
      </c>
      <c r="H1343">
        <v>34.419203</v>
      </c>
      <c r="I1343">
        <v>-119.710008</v>
      </c>
      <c r="J1343">
        <v>0</v>
      </c>
      <c r="K1343">
        <v>27</v>
      </c>
      <c r="L1343" t="s">
        <v>59</v>
      </c>
      <c r="M1343" t="s">
        <v>57</v>
      </c>
      <c r="N1343" t="s">
        <v>3274</v>
      </c>
      <c r="O1343" t="s">
        <v>61</v>
      </c>
      <c r="P1343" t="s">
        <v>61</v>
      </c>
      <c r="Q1343" t="s">
        <v>143</v>
      </c>
      <c r="R1343" t="s">
        <v>143</v>
      </c>
      <c r="S1343" t="s">
        <v>143</v>
      </c>
      <c r="T1343" t="s">
        <v>143</v>
      </c>
      <c r="U1343" t="s">
        <v>143</v>
      </c>
      <c r="V1343" t="s">
        <v>143</v>
      </c>
      <c r="W1343" t="s">
        <v>143</v>
      </c>
      <c r="X1343" t="s">
        <v>143</v>
      </c>
      <c r="Y1343" t="s">
        <v>143</v>
      </c>
      <c r="Z1343" t="s">
        <v>143</v>
      </c>
      <c r="AA1343" t="s">
        <v>64</v>
      </c>
      <c r="AB1343" t="s">
        <v>61</v>
      </c>
      <c r="AC1343" t="s">
        <v>65</v>
      </c>
      <c r="AD1343">
        <v>19.15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66</v>
      </c>
      <c r="AM1343">
        <v>0</v>
      </c>
      <c r="AN1343">
        <v>1</v>
      </c>
      <c r="AO1343">
        <v>0</v>
      </c>
      <c r="AP1343" t="s">
        <v>164</v>
      </c>
      <c r="AQ1343" t="s">
        <v>68</v>
      </c>
      <c r="AR1343" t="s">
        <v>182</v>
      </c>
      <c r="AT1343">
        <v>31727</v>
      </c>
      <c r="AU1343">
        <v>1</v>
      </c>
      <c r="AV1343">
        <v>0</v>
      </c>
      <c r="AW1343">
        <v>1</v>
      </c>
      <c r="AX1343">
        <v>0</v>
      </c>
      <c r="AY1343">
        <v>4</v>
      </c>
      <c r="AZ1343" t="s">
        <v>165</v>
      </c>
      <c r="BA1343">
        <v>2</v>
      </c>
      <c r="BB1343" t="s">
        <v>126</v>
      </c>
      <c r="BC1343">
        <v>3</v>
      </c>
    </row>
    <row r="1344" spans="1:55">
      <c r="A1344" t="s">
        <v>3275</v>
      </c>
      <c r="B1344" t="s">
        <v>56</v>
      </c>
      <c r="C1344">
        <v>67</v>
      </c>
      <c r="D1344" t="s">
        <v>57</v>
      </c>
      <c r="E1344">
        <v>0</v>
      </c>
      <c r="F1344" t="s">
        <v>3276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119</v>
      </c>
      <c r="M1344" t="s">
        <v>57</v>
      </c>
      <c r="N1344" t="s">
        <v>3277</v>
      </c>
      <c r="O1344" t="s">
        <v>57</v>
      </c>
      <c r="P1344" t="s">
        <v>57</v>
      </c>
      <c r="Q1344" t="s">
        <v>135</v>
      </c>
      <c r="R1344" t="s">
        <v>136</v>
      </c>
      <c r="S1344" t="s">
        <v>57</v>
      </c>
      <c r="T1344" t="s">
        <v>57</v>
      </c>
      <c r="U1344" t="s">
        <v>57</v>
      </c>
      <c r="V1344" t="s">
        <v>57</v>
      </c>
      <c r="W1344" t="s">
        <v>57</v>
      </c>
      <c r="X1344" t="s">
        <v>57</v>
      </c>
      <c r="Y1344" t="s">
        <v>57</v>
      </c>
      <c r="Z1344" t="s">
        <v>57</v>
      </c>
      <c r="AA1344" t="s">
        <v>122</v>
      </c>
      <c r="AB1344" t="s">
        <v>57</v>
      </c>
      <c r="AC1344" t="s">
        <v>87</v>
      </c>
      <c r="AD1344">
        <v>92.2</v>
      </c>
      <c r="AE1344">
        <v>6474.45</v>
      </c>
      <c r="AF1344">
        <v>0</v>
      </c>
      <c r="AG1344">
        <v>0</v>
      </c>
      <c r="AH1344">
        <v>1306.9</v>
      </c>
      <c r="AI1344">
        <v>7781.35</v>
      </c>
      <c r="AJ1344" t="s">
        <v>66</v>
      </c>
      <c r="AM1344">
        <v>0</v>
      </c>
      <c r="AN1344">
        <v>1</v>
      </c>
      <c r="AO1344">
        <v>0</v>
      </c>
      <c r="AP1344" t="s">
        <v>123</v>
      </c>
      <c r="AQ1344" t="s">
        <v>124</v>
      </c>
      <c r="AR1344" t="s">
        <v>105</v>
      </c>
      <c r="AS1344">
        <v>8</v>
      </c>
      <c r="AT1344">
        <v>39062</v>
      </c>
      <c r="AU1344">
        <v>1</v>
      </c>
      <c r="AV1344">
        <v>0</v>
      </c>
      <c r="AW1344">
        <v>1</v>
      </c>
      <c r="AX1344">
        <v>0</v>
      </c>
      <c r="AY1344">
        <v>6</v>
      </c>
      <c r="AZ1344" t="s">
        <v>125</v>
      </c>
      <c r="BA1344">
        <v>1</v>
      </c>
      <c r="BB1344" t="s">
        <v>71</v>
      </c>
      <c r="BC1344">
        <v>4</v>
      </c>
    </row>
    <row r="1345" spans="1:55">
      <c r="A1345" t="s">
        <v>3278</v>
      </c>
      <c r="B1345" t="s">
        <v>56</v>
      </c>
      <c r="C1345">
        <v>51</v>
      </c>
      <c r="D1345" t="s">
        <v>61</v>
      </c>
      <c r="E1345">
        <v>0</v>
      </c>
      <c r="F1345" t="s">
        <v>2029</v>
      </c>
      <c r="G1345">
        <v>90732</v>
      </c>
      <c r="H1345">
        <v>33.744119</v>
      </c>
      <c r="I1345">
        <v>-118.31448</v>
      </c>
      <c r="J1345">
        <v>0</v>
      </c>
      <c r="K1345">
        <v>58</v>
      </c>
      <c r="L1345" t="s">
        <v>129</v>
      </c>
      <c r="M1345" t="s">
        <v>57</v>
      </c>
      <c r="N1345" t="s">
        <v>3279</v>
      </c>
      <c r="O1345" t="s">
        <v>57</v>
      </c>
      <c r="P1345" t="s">
        <v>57</v>
      </c>
      <c r="Q1345" t="s">
        <v>85</v>
      </c>
      <c r="R1345" t="s">
        <v>156</v>
      </c>
      <c r="S1345" t="s">
        <v>57</v>
      </c>
      <c r="T1345" t="s">
        <v>57</v>
      </c>
      <c r="U1345" t="s">
        <v>57</v>
      </c>
      <c r="V1345" t="s">
        <v>61</v>
      </c>
      <c r="W1345" t="s">
        <v>57</v>
      </c>
      <c r="X1345" t="s">
        <v>57</v>
      </c>
      <c r="Y1345" t="s">
        <v>57</v>
      </c>
      <c r="Z1345" t="s">
        <v>57</v>
      </c>
      <c r="AA1345" t="s">
        <v>64</v>
      </c>
      <c r="AB1345" t="s">
        <v>57</v>
      </c>
      <c r="AC1345" t="s">
        <v>87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66</v>
      </c>
      <c r="AM1345">
        <v>0</v>
      </c>
      <c r="AN1345">
        <v>1</v>
      </c>
      <c r="AO1345">
        <v>0</v>
      </c>
      <c r="AP1345" t="s">
        <v>123</v>
      </c>
      <c r="AQ1345" t="s">
        <v>92</v>
      </c>
      <c r="AR1345" t="s">
        <v>105</v>
      </c>
      <c r="AS1345">
        <v>7</v>
      </c>
      <c r="AT1345">
        <v>21279</v>
      </c>
      <c r="AU1345">
        <v>1</v>
      </c>
      <c r="AV1345">
        <v>0</v>
      </c>
      <c r="AW1345">
        <v>1</v>
      </c>
      <c r="AX1345">
        <v>0</v>
      </c>
      <c r="AY1345">
        <v>6</v>
      </c>
      <c r="AZ1345" t="s">
        <v>125</v>
      </c>
      <c r="BA1345">
        <v>4</v>
      </c>
      <c r="BB1345" t="s">
        <v>80</v>
      </c>
      <c r="BC1345">
        <v>2</v>
      </c>
    </row>
    <row r="1346" spans="1:55">
      <c r="A1346" t="s">
        <v>3280</v>
      </c>
      <c r="B1346" t="s">
        <v>56</v>
      </c>
      <c r="C1346">
        <v>23</v>
      </c>
      <c r="D1346" t="s">
        <v>61</v>
      </c>
      <c r="E1346">
        <v>0</v>
      </c>
      <c r="F1346" t="s">
        <v>240</v>
      </c>
      <c r="G1346">
        <v>95210</v>
      </c>
      <c r="H1346">
        <v>38.033219</v>
      </c>
      <c r="I1346">
        <v>-121.297433</v>
      </c>
      <c r="J1346">
        <v>0</v>
      </c>
      <c r="K1346">
        <v>60</v>
      </c>
      <c r="L1346" t="s">
        <v>59</v>
      </c>
      <c r="M1346" t="s">
        <v>57</v>
      </c>
      <c r="N1346" t="s">
        <v>3281</v>
      </c>
      <c r="O1346" t="s">
        <v>57</v>
      </c>
      <c r="P1346" t="s">
        <v>57</v>
      </c>
      <c r="Q1346" t="s">
        <v>85</v>
      </c>
      <c r="R1346" t="s">
        <v>224</v>
      </c>
      <c r="S1346" t="s">
        <v>61</v>
      </c>
      <c r="T1346" t="s">
        <v>57</v>
      </c>
      <c r="U1346" t="s">
        <v>57</v>
      </c>
      <c r="V1346" t="s">
        <v>61</v>
      </c>
      <c r="W1346" t="s">
        <v>57</v>
      </c>
      <c r="X1346" t="s">
        <v>57</v>
      </c>
      <c r="Y1346" t="s">
        <v>57</v>
      </c>
      <c r="Z1346" t="s">
        <v>61</v>
      </c>
      <c r="AA1346" t="s">
        <v>122</v>
      </c>
      <c r="AB1346" t="s">
        <v>61</v>
      </c>
      <c r="AC1346" t="s">
        <v>87</v>
      </c>
      <c r="AD1346">
        <v>104.7</v>
      </c>
      <c r="AE1346">
        <v>6333.8</v>
      </c>
      <c r="AF1346">
        <v>0</v>
      </c>
      <c r="AG1346">
        <v>150</v>
      </c>
      <c r="AH1346">
        <v>2128.2</v>
      </c>
      <c r="AI1346">
        <v>8612</v>
      </c>
      <c r="AJ1346" t="s">
        <v>66</v>
      </c>
      <c r="AM1346">
        <v>0</v>
      </c>
      <c r="AN1346">
        <v>1</v>
      </c>
      <c r="AO1346">
        <v>0</v>
      </c>
      <c r="AP1346" t="s">
        <v>123</v>
      </c>
      <c r="AQ1346" t="s">
        <v>116</v>
      </c>
      <c r="AR1346" t="s">
        <v>105</v>
      </c>
      <c r="AS1346">
        <v>5</v>
      </c>
      <c r="AT1346">
        <v>40611</v>
      </c>
      <c r="AU1346">
        <v>1</v>
      </c>
      <c r="AV1346">
        <v>0</v>
      </c>
      <c r="AW1346">
        <v>1</v>
      </c>
      <c r="AX1346">
        <v>0</v>
      </c>
      <c r="AY1346">
        <v>6</v>
      </c>
      <c r="AZ1346" t="s">
        <v>125</v>
      </c>
      <c r="BA1346">
        <v>4</v>
      </c>
      <c r="BB1346" t="s">
        <v>80</v>
      </c>
      <c r="BC1346">
        <v>2</v>
      </c>
    </row>
    <row r="1347" spans="1:55">
      <c r="A1347" t="s">
        <v>3282</v>
      </c>
      <c r="B1347" t="s">
        <v>73</v>
      </c>
      <c r="C1347">
        <v>51</v>
      </c>
      <c r="D1347" t="s">
        <v>61</v>
      </c>
      <c r="E1347">
        <v>0</v>
      </c>
      <c r="F1347" t="s">
        <v>1859</v>
      </c>
      <c r="G1347">
        <v>92879</v>
      </c>
      <c r="H1347">
        <v>33.893823</v>
      </c>
      <c r="I1347">
        <v>-117.531446</v>
      </c>
      <c r="J1347">
        <v>0</v>
      </c>
      <c r="K1347">
        <v>46</v>
      </c>
      <c r="L1347" t="s">
        <v>59</v>
      </c>
      <c r="M1347" t="s">
        <v>57</v>
      </c>
      <c r="N1347" t="s">
        <v>1302</v>
      </c>
      <c r="O1347" t="s">
        <v>57</v>
      </c>
      <c r="P1347" t="s">
        <v>57</v>
      </c>
      <c r="Q1347" t="s">
        <v>85</v>
      </c>
      <c r="R1347" t="s">
        <v>169</v>
      </c>
      <c r="S1347" t="s">
        <v>61</v>
      </c>
      <c r="T1347" t="s">
        <v>57</v>
      </c>
      <c r="U1347" t="s">
        <v>57</v>
      </c>
      <c r="V1347" t="s">
        <v>57</v>
      </c>
      <c r="W1347" t="s">
        <v>57</v>
      </c>
      <c r="X1347" t="s">
        <v>57</v>
      </c>
      <c r="Y1347" t="s">
        <v>57</v>
      </c>
      <c r="Z1347" t="s">
        <v>57</v>
      </c>
      <c r="AA1347" t="s">
        <v>122</v>
      </c>
      <c r="AB1347" t="s">
        <v>61</v>
      </c>
      <c r="AC1347" t="s">
        <v>87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66</v>
      </c>
      <c r="AM1347">
        <v>0</v>
      </c>
      <c r="AN1347">
        <v>1</v>
      </c>
      <c r="AO1347">
        <v>0</v>
      </c>
      <c r="AP1347" t="s">
        <v>176</v>
      </c>
      <c r="AQ1347" t="s">
        <v>92</v>
      </c>
      <c r="AR1347" t="s">
        <v>105</v>
      </c>
      <c r="AS1347">
        <v>7</v>
      </c>
      <c r="AT1347">
        <v>44875</v>
      </c>
      <c r="AU1347">
        <v>1</v>
      </c>
      <c r="AV1347">
        <v>0</v>
      </c>
      <c r="AW1347">
        <v>1</v>
      </c>
      <c r="AX1347">
        <v>0</v>
      </c>
      <c r="AY1347">
        <v>5</v>
      </c>
      <c r="AZ1347" t="s">
        <v>177</v>
      </c>
      <c r="BA1347">
        <v>4</v>
      </c>
      <c r="BB1347" t="s">
        <v>80</v>
      </c>
      <c r="BC1347">
        <v>2</v>
      </c>
    </row>
    <row r="1348" spans="1:55">
      <c r="A1348" t="s">
        <v>3283</v>
      </c>
      <c r="B1348" t="s">
        <v>56</v>
      </c>
      <c r="C1348">
        <v>24</v>
      </c>
      <c r="D1348" t="s">
        <v>61</v>
      </c>
      <c r="E1348">
        <v>0</v>
      </c>
      <c r="F1348" t="s">
        <v>3284</v>
      </c>
      <c r="G1348">
        <v>95315</v>
      </c>
      <c r="H1348">
        <v>37.422961</v>
      </c>
      <c r="I1348">
        <v>-120.765493</v>
      </c>
      <c r="J1348">
        <v>0</v>
      </c>
      <c r="K1348">
        <v>1</v>
      </c>
      <c r="L1348" t="s">
        <v>83</v>
      </c>
      <c r="M1348" t="s">
        <v>57</v>
      </c>
      <c r="N1348" t="s">
        <v>3285</v>
      </c>
      <c r="O1348" t="s">
        <v>61</v>
      </c>
      <c r="P1348" t="s">
        <v>61</v>
      </c>
      <c r="Q1348" t="s">
        <v>143</v>
      </c>
      <c r="R1348" t="s">
        <v>143</v>
      </c>
      <c r="S1348" t="s">
        <v>143</v>
      </c>
      <c r="T1348" t="s">
        <v>143</v>
      </c>
      <c r="U1348" t="s">
        <v>143</v>
      </c>
      <c r="V1348" t="s">
        <v>143</v>
      </c>
      <c r="W1348" t="s">
        <v>143</v>
      </c>
      <c r="X1348" t="s">
        <v>143</v>
      </c>
      <c r="Y1348" t="s">
        <v>143</v>
      </c>
      <c r="Z1348" t="s">
        <v>143</v>
      </c>
      <c r="AA1348" t="s">
        <v>77</v>
      </c>
      <c r="AB1348" t="s">
        <v>61</v>
      </c>
      <c r="AC1348" t="s">
        <v>65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88</v>
      </c>
      <c r="AK1348" t="s">
        <v>201</v>
      </c>
      <c r="AL1348" t="s">
        <v>202</v>
      </c>
      <c r="AM1348">
        <v>1</v>
      </c>
      <c r="AN1348">
        <v>0</v>
      </c>
      <c r="AO1348">
        <v>0</v>
      </c>
      <c r="AP1348" t="s">
        <v>91</v>
      </c>
      <c r="AQ1348" t="s">
        <v>116</v>
      </c>
      <c r="AR1348" t="s">
        <v>182</v>
      </c>
      <c r="AT1348">
        <v>10159</v>
      </c>
      <c r="AU1348">
        <v>1</v>
      </c>
      <c r="AV1348">
        <v>1</v>
      </c>
      <c r="AW1348">
        <v>0</v>
      </c>
      <c r="AX1348">
        <v>20.5</v>
      </c>
      <c r="AY1348">
        <v>1</v>
      </c>
      <c r="AZ1348" t="s">
        <v>94</v>
      </c>
      <c r="BA1348">
        <v>8</v>
      </c>
      <c r="BB1348" t="s">
        <v>95</v>
      </c>
      <c r="BC1348">
        <v>1</v>
      </c>
    </row>
    <row r="1349" spans="1:55">
      <c r="A1349" t="s">
        <v>3286</v>
      </c>
      <c r="B1349" t="s">
        <v>73</v>
      </c>
      <c r="C1349">
        <v>62</v>
      </c>
      <c r="D1349" t="s">
        <v>61</v>
      </c>
      <c r="E1349">
        <v>0</v>
      </c>
      <c r="F1349" t="s">
        <v>3287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119</v>
      </c>
      <c r="M1349" t="s">
        <v>57</v>
      </c>
      <c r="N1349" t="s">
        <v>3288</v>
      </c>
      <c r="O1349" t="s">
        <v>61</v>
      </c>
      <c r="P1349" t="s">
        <v>57</v>
      </c>
      <c r="Q1349" t="s">
        <v>62</v>
      </c>
      <c r="R1349" t="s">
        <v>364</v>
      </c>
      <c r="S1349" t="s">
        <v>61</v>
      </c>
      <c r="T1349" t="s">
        <v>57</v>
      </c>
      <c r="U1349" t="s">
        <v>57</v>
      </c>
      <c r="V1349" t="s">
        <v>61</v>
      </c>
      <c r="W1349" t="s">
        <v>57</v>
      </c>
      <c r="X1349" t="s">
        <v>57</v>
      </c>
      <c r="Y1349" t="s">
        <v>57</v>
      </c>
      <c r="Z1349" t="s">
        <v>57</v>
      </c>
      <c r="AA1349" t="s">
        <v>77</v>
      </c>
      <c r="AB1349" t="s">
        <v>61</v>
      </c>
      <c r="AC1349" t="s">
        <v>87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8414.620000000001</v>
      </c>
      <c r="AJ1349" t="s">
        <v>88</v>
      </c>
      <c r="AK1349" t="s">
        <v>190</v>
      </c>
      <c r="AL1349" t="s">
        <v>554</v>
      </c>
      <c r="AM1349">
        <v>1</v>
      </c>
      <c r="AN1349">
        <v>0</v>
      </c>
      <c r="AO1349">
        <v>0</v>
      </c>
      <c r="AP1349" t="s">
        <v>123</v>
      </c>
      <c r="AQ1349" t="s">
        <v>124</v>
      </c>
      <c r="AR1349" t="s">
        <v>105</v>
      </c>
      <c r="AS1349">
        <v>6</v>
      </c>
      <c r="AT1349">
        <v>911</v>
      </c>
      <c r="AU1349">
        <v>1</v>
      </c>
      <c r="AV1349">
        <v>1</v>
      </c>
      <c r="AW1349">
        <v>0</v>
      </c>
      <c r="AX1349">
        <v>99.5</v>
      </c>
      <c r="AY1349">
        <v>6</v>
      </c>
      <c r="AZ1349" t="s">
        <v>125</v>
      </c>
      <c r="BA1349">
        <v>5</v>
      </c>
      <c r="BB1349" t="s">
        <v>80</v>
      </c>
      <c r="BC1349">
        <v>2</v>
      </c>
    </row>
    <row r="1350" spans="1:55">
      <c r="A1350" t="s">
        <v>3289</v>
      </c>
      <c r="B1350" t="s">
        <v>56</v>
      </c>
      <c r="C1350">
        <v>44</v>
      </c>
      <c r="D1350" t="s">
        <v>61</v>
      </c>
      <c r="E1350">
        <v>0</v>
      </c>
      <c r="F1350" t="s">
        <v>1311</v>
      </c>
      <c r="G1350">
        <v>95348</v>
      </c>
      <c r="H1350">
        <v>37.40122</v>
      </c>
      <c r="I1350">
        <v>-120.514191</v>
      </c>
      <c r="J1350">
        <v>0</v>
      </c>
      <c r="K1350">
        <v>1</v>
      </c>
      <c r="L1350" t="s">
        <v>83</v>
      </c>
      <c r="M1350" t="s">
        <v>57</v>
      </c>
      <c r="N1350" t="s">
        <v>3290</v>
      </c>
      <c r="O1350" t="s">
        <v>61</v>
      </c>
      <c r="P1350" t="s">
        <v>57</v>
      </c>
      <c r="Q1350" t="s">
        <v>85</v>
      </c>
      <c r="R1350" t="s">
        <v>63</v>
      </c>
      <c r="S1350" t="s">
        <v>61</v>
      </c>
      <c r="T1350" t="s">
        <v>61</v>
      </c>
      <c r="U1350" t="s">
        <v>61</v>
      </c>
      <c r="V1350" t="s">
        <v>61</v>
      </c>
      <c r="W1350" t="s">
        <v>61</v>
      </c>
      <c r="X1350" t="s">
        <v>57</v>
      </c>
      <c r="Y1350" t="s">
        <v>57</v>
      </c>
      <c r="Z1350" t="s">
        <v>57</v>
      </c>
      <c r="AA1350" t="s">
        <v>77</v>
      </c>
      <c r="AB1350" t="s">
        <v>57</v>
      </c>
      <c r="AC1350" t="s">
        <v>87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88</v>
      </c>
      <c r="AK1350" t="s">
        <v>89</v>
      </c>
      <c r="AL1350" t="s">
        <v>90</v>
      </c>
      <c r="AM1350">
        <v>1</v>
      </c>
      <c r="AN1350">
        <v>0</v>
      </c>
      <c r="AO1350">
        <v>0</v>
      </c>
      <c r="AP1350" t="s">
        <v>91</v>
      </c>
      <c r="AQ1350" t="s">
        <v>78</v>
      </c>
      <c r="AR1350" t="s">
        <v>93</v>
      </c>
      <c r="AS1350">
        <v>3</v>
      </c>
      <c r="AT1350">
        <v>23100</v>
      </c>
      <c r="AU1350">
        <v>1</v>
      </c>
      <c r="AV1350">
        <v>1</v>
      </c>
      <c r="AW1350">
        <v>0</v>
      </c>
      <c r="AX1350">
        <v>81.95</v>
      </c>
      <c r="AY1350">
        <v>1</v>
      </c>
      <c r="AZ1350" t="s">
        <v>94</v>
      </c>
      <c r="BA1350">
        <v>10</v>
      </c>
      <c r="BB1350" t="s">
        <v>95</v>
      </c>
      <c r="BC1350">
        <v>1</v>
      </c>
    </row>
    <row r="1351" spans="1:55">
      <c r="A1351" t="s">
        <v>3291</v>
      </c>
      <c r="B1351" t="s">
        <v>56</v>
      </c>
      <c r="C1351">
        <v>26</v>
      </c>
      <c r="D1351" t="s">
        <v>57</v>
      </c>
      <c r="E1351">
        <v>1</v>
      </c>
      <c r="F1351" t="s">
        <v>372</v>
      </c>
      <c r="G1351">
        <v>91381</v>
      </c>
      <c r="H1351">
        <v>34.364153</v>
      </c>
      <c r="I1351">
        <v>-118.615583</v>
      </c>
      <c r="J1351">
        <v>1</v>
      </c>
      <c r="K1351">
        <v>8</v>
      </c>
      <c r="L1351" t="s">
        <v>59</v>
      </c>
      <c r="M1351" t="s">
        <v>57</v>
      </c>
      <c r="N1351" t="s">
        <v>3292</v>
      </c>
      <c r="O1351" t="s">
        <v>61</v>
      </c>
      <c r="P1351" t="s">
        <v>61</v>
      </c>
      <c r="Q1351" t="s">
        <v>143</v>
      </c>
      <c r="R1351" t="s">
        <v>143</v>
      </c>
      <c r="S1351" t="s">
        <v>143</v>
      </c>
      <c r="T1351" t="s">
        <v>143</v>
      </c>
      <c r="U1351" t="s">
        <v>143</v>
      </c>
      <c r="V1351" t="s">
        <v>143</v>
      </c>
      <c r="W1351" t="s">
        <v>143</v>
      </c>
      <c r="X1351" t="s">
        <v>143</v>
      </c>
      <c r="Y1351" t="s">
        <v>143</v>
      </c>
      <c r="Z1351" t="s">
        <v>143</v>
      </c>
      <c r="AA1351" t="s">
        <v>122</v>
      </c>
      <c r="AB1351" t="s">
        <v>61</v>
      </c>
      <c r="AC1351" t="s">
        <v>65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</v>
      </c>
      <c r="AJ1351" t="s">
        <v>66</v>
      </c>
      <c r="AM1351">
        <v>0</v>
      </c>
      <c r="AN1351">
        <v>1</v>
      </c>
      <c r="AO1351">
        <v>0</v>
      </c>
      <c r="AP1351" t="s">
        <v>67</v>
      </c>
      <c r="AQ1351" t="s">
        <v>116</v>
      </c>
      <c r="AR1351" t="s">
        <v>182</v>
      </c>
      <c r="AT1351">
        <v>9937</v>
      </c>
      <c r="AU1351">
        <v>1</v>
      </c>
      <c r="AV1351">
        <v>0</v>
      </c>
      <c r="AW1351">
        <v>1</v>
      </c>
      <c r="AX1351">
        <v>0</v>
      </c>
      <c r="AY1351">
        <v>2</v>
      </c>
      <c r="AZ1351" t="s">
        <v>70</v>
      </c>
      <c r="BA1351">
        <v>0</v>
      </c>
      <c r="BB1351" t="s">
        <v>71</v>
      </c>
      <c r="BC1351">
        <v>4</v>
      </c>
    </row>
    <row r="1352" spans="1:55">
      <c r="A1352" t="s">
        <v>3293</v>
      </c>
      <c r="B1352" t="s">
        <v>56</v>
      </c>
      <c r="C1352">
        <v>51</v>
      </c>
      <c r="D1352" t="s">
        <v>57</v>
      </c>
      <c r="E1352">
        <v>1</v>
      </c>
      <c r="F1352" t="s">
        <v>809</v>
      </c>
      <c r="G1352">
        <v>90630</v>
      </c>
      <c r="H1352">
        <v>33.818477</v>
      </c>
      <c r="I1352">
        <v>-118.038307</v>
      </c>
      <c r="J1352">
        <v>10</v>
      </c>
      <c r="K1352">
        <v>68</v>
      </c>
      <c r="L1352" t="s">
        <v>119</v>
      </c>
      <c r="M1352" t="s">
        <v>57</v>
      </c>
      <c r="N1352" t="s">
        <v>2409</v>
      </c>
      <c r="O1352" t="s">
        <v>61</v>
      </c>
      <c r="P1352" t="s">
        <v>61</v>
      </c>
      <c r="Q1352" t="s">
        <v>143</v>
      </c>
      <c r="R1352" t="s">
        <v>143</v>
      </c>
      <c r="S1352" t="s">
        <v>143</v>
      </c>
      <c r="T1352" t="s">
        <v>143</v>
      </c>
      <c r="U1352" t="s">
        <v>143</v>
      </c>
      <c r="V1352" t="s">
        <v>143</v>
      </c>
      <c r="W1352" t="s">
        <v>143</v>
      </c>
      <c r="X1352" t="s">
        <v>143</v>
      </c>
      <c r="Y1352" t="s">
        <v>143</v>
      </c>
      <c r="Z1352" t="s">
        <v>143</v>
      </c>
      <c r="AA1352" t="s">
        <v>122</v>
      </c>
      <c r="AB1352" t="s">
        <v>57</v>
      </c>
      <c r="AC1352" t="s">
        <v>87</v>
      </c>
      <c r="AD1352">
        <v>19.35</v>
      </c>
      <c r="AE1352">
        <v>1292.65</v>
      </c>
      <c r="AF1352">
        <v>0</v>
      </c>
      <c r="AG1352">
        <v>0</v>
      </c>
      <c r="AH1352">
        <v>3169.48</v>
      </c>
      <c r="AI1352">
        <v>4462.13</v>
      </c>
      <c r="AJ1352" t="s">
        <v>66</v>
      </c>
      <c r="AM1352">
        <v>0</v>
      </c>
      <c r="AN1352">
        <v>1</v>
      </c>
      <c r="AO1352">
        <v>0</v>
      </c>
      <c r="AP1352" t="s">
        <v>123</v>
      </c>
      <c r="AQ1352" t="s">
        <v>92</v>
      </c>
      <c r="AR1352" t="s">
        <v>182</v>
      </c>
      <c r="AT1352">
        <v>47344</v>
      </c>
      <c r="AU1352">
        <v>1</v>
      </c>
      <c r="AV1352">
        <v>0</v>
      </c>
      <c r="AW1352">
        <v>1</v>
      </c>
      <c r="AX1352">
        <v>0</v>
      </c>
      <c r="AY1352">
        <v>6</v>
      </c>
      <c r="AZ1352" t="s">
        <v>125</v>
      </c>
      <c r="BA1352">
        <v>0</v>
      </c>
      <c r="BB1352" t="s">
        <v>71</v>
      </c>
      <c r="BC1352">
        <v>4</v>
      </c>
    </row>
    <row r="1353" spans="1:55">
      <c r="A1353" t="s">
        <v>3294</v>
      </c>
      <c r="B1353" t="s">
        <v>73</v>
      </c>
      <c r="C1353">
        <v>59</v>
      </c>
      <c r="D1353" t="s">
        <v>61</v>
      </c>
      <c r="E1353">
        <v>0</v>
      </c>
      <c r="F1353" t="s">
        <v>2534</v>
      </c>
      <c r="G1353">
        <v>94576</v>
      </c>
      <c r="H1353">
        <v>38.554383</v>
      </c>
      <c r="I1353">
        <v>-122.474773</v>
      </c>
      <c r="J1353">
        <v>0</v>
      </c>
      <c r="K1353">
        <v>18</v>
      </c>
      <c r="L1353" t="s">
        <v>98</v>
      </c>
      <c r="M1353" t="s">
        <v>61</v>
      </c>
      <c r="N1353" t="s">
        <v>143</v>
      </c>
      <c r="O1353" t="s">
        <v>143</v>
      </c>
      <c r="P1353" t="s">
        <v>57</v>
      </c>
      <c r="Q1353" t="s">
        <v>135</v>
      </c>
      <c r="R1353" t="s">
        <v>364</v>
      </c>
      <c r="S1353" t="s">
        <v>61</v>
      </c>
      <c r="T1353" t="s">
        <v>57</v>
      </c>
      <c r="U1353" t="s">
        <v>57</v>
      </c>
      <c r="V1353" t="s">
        <v>61</v>
      </c>
      <c r="W1353" t="s">
        <v>61</v>
      </c>
      <c r="X1353" t="s">
        <v>61</v>
      </c>
      <c r="Y1353" t="s">
        <v>61</v>
      </c>
      <c r="Z1353" t="s">
        <v>57</v>
      </c>
      <c r="AA1353" t="s">
        <v>77</v>
      </c>
      <c r="AB1353" t="s">
        <v>57</v>
      </c>
      <c r="AC1353" t="s">
        <v>65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88</v>
      </c>
      <c r="AK1353" t="s">
        <v>101</v>
      </c>
      <c r="AL1353" t="s">
        <v>102</v>
      </c>
      <c r="AM1353">
        <v>1</v>
      </c>
      <c r="AN1353">
        <v>0</v>
      </c>
      <c r="AO1353">
        <v>0</v>
      </c>
      <c r="AP1353" t="s">
        <v>103</v>
      </c>
      <c r="AQ1353" t="s">
        <v>92</v>
      </c>
      <c r="AR1353" t="s">
        <v>137</v>
      </c>
      <c r="AS1353">
        <v>3</v>
      </c>
      <c r="AT1353">
        <v>223</v>
      </c>
      <c r="AU1353">
        <v>1</v>
      </c>
      <c r="AV1353">
        <v>1</v>
      </c>
      <c r="AW1353">
        <v>0</v>
      </c>
      <c r="AX1353">
        <v>33.5</v>
      </c>
      <c r="AY1353">
        <v>3</v>
      </c>
      <c r="AZ1353" t="s">
        <v>106</v>
      </c>
      <c r="BA1353">
        <v>5</v>
      </c>
      <c r="BB1353" t="s">
        <v>80</v>
      </c>
      <c r="BC1353">
        <v>2</v>
      </c>
    </row>
    <row r="1354" spans="1:55">
      <c r="A1354" t="s">
        <v>3295</v>
      </c>
      <c r="B1354" t="s">
        <v>56</v>
      </c>
      <c r="C1354">
        <v>78</v>
      </c>
      <c r="D1354" t="s">
        <v>57</v>
      </c>
      <c r="E1354">
        <v>0</v>
      </c>
      <c r="F1354" t="s">
        <v>212</v>
      </c>
      <c r="G1354">
        <v>95355</v>
      </c>
      <c r="H1354">
        <v>37.672906</v>
      </c>
      <c r="I1354">
        <v>-120.946594</v>
      </c>
      <c r="J1354">
        <v>1</v>
      </c>
      <c r="K1354">
        <v>11</v>
      </c>
      <c r="L1354" t="s">
        <v>98</v>
      </c>
      <c r="M1354" t="s">
        <v>57</v>
      </c>
      <c r="N1354" t="s">
        <v>3296</v>
      </c>
      <c r="O1354" t="s">
        <v>57</v>
      </c>
      <c r="P1354" t="s">
        <v>57</v>
      </c>
      <c r="Q1354" t="s">
        <v>85</v>
      </c>
      <c r="R1354" t="s">
        <v>121</v>
      </c>
      <c r="S1354" t="s">
        <v>61</v>
      </c>
      <c r="T1354" t="s">
        <v>61</v>
      </c>
      <c r="U1354" t="s">
        <v>57</v>
      </c>
      <c r="V1354" t="s">
        <v>61</v>
      </c>
      <c r="W1354" t="s">
        <v>57</v>
      </c>
      <c r="X1354" t="s">
        <v>57</v>
      </c>
      <c r="Y1354" t="s">
        <v>61</v>
      </c>
      <c r="Z1354" t="s">
        <v>57</v>
      </c>
      <c r="AA1354" t="s">
        <v>77</v>
      </c>
      <c r="AB1354" t="s">
        <v>57</v>
      </c>
      <c r="AC1354" t="s">
        <v>87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88</v>
      </c>
      <c r="AK1354" t="s">
        <v>89</v>
      </c>
      <c r="AL1354" t="s">
        <v>181</v>
      </c>
      <c r="AM1354">
        <v>1</v>
      </c>
      <c r="AN1354">
        <v>0</v>
      </c>
      <c r="AO1354">
        <v>0</v>
      </c>
      <c r="AP1354" t="s">
        <v>67</v>
      </c>
      <c r="AQ1354" t="s">
        <v>104</v>
      </c>
      <c r="AR1354" t="s">
        <v>105</v>
      </c>
      <c r="AS1354">
        <v>4</v>
      </c>
      <c r="AT1354">
        <v>47613</v>
      </c>
      <c r="AU1354">
        <v>1</v>
      </c>
      <c r="AV1354">
        <v>1</v>
      </c>
      <c r="AW1354">
        <v>0</v>
      </c>
      <c r="AX1354">
        <v>99.55</v>
      </c>
      <c r="AY1354">
        <v>2</v>
      </c>
      <c r="AZ1354" t="s">
        <v>70</v>
      </c>
      <c r="BA1354">
        <v>6</v>
      </c>
      <c r="BB1354" t="s">
        <v>95</v>
      </c>
      <c r="BC1354">
        <v>1</v>
      </c>
    </row>
    <row r="1355" spans="1:55">
      <c r="A1355" t="s">
        <v>3297</v>
      </c>
      <c r="B1355" t="s">
        <v>56</v>
      </c>
      <c r="C1355">
        <v>27</v>
      </c>
      <c r="D1355" t="s">
        <v>61</v>
      </c>
      <c r="E1355">
        <v>0</v>
      </c>
      <c r="F1355" t="s">
        <v>3298</v>
      </c>
      <c r="G1355">
        <v>95338</v>
      </c>
      <c r="H1355">
        <v>37.526791</v>
      </c>
      <c r="I1355">
        <v>-119.99437</v>
      </c>
      <c r="J1355">
        <v>0</v>
      </c>
      <c r="K1355">
        <v>1</v>
      </c>
      <c r="L1355" t="s">
        <v>59</v>
      </c>
      <c r="M1355" t="s">
        <v>57</v>
      </c>
      <c r="N1355" t="s">
        <v>3299</v>
      </c>
      <c r="O1355" t="s">
        <v>61</v>
      </c>
      <c r="P1355" t="s">
        <v>57</v>
      </c>
      <c r="Q1355" t="s">
        <v>85</v>
      </c>
      <c r="R1355" t="s">
        <v>147</v>
      </c>
      <c r="S1355" t="s">
        <v>61</v>
      </c>
      <c r="T1355" t="s">
        <v>57</v>
      </c>
      <c r="U1355" t="s">
        <v>61</v>
      </c>
      <c r="V1355" t="s">
        <v>61</v>
      </c>
      <c r="W1355" t="s">
        <v>57</v>
      </c>
      <c r="X1355" t="s">
        <v>61</v>
      </c>
      <c r="Y1355" t="s">
        <v>61</v>
      </c>
      <c r="Z1355" t="s">
        <v>61</v>
      </c>
      <c r="AA1355" t="s">
        <v>77</v>
      </c>
      <c r="AB1355" t="s">
        <v>61</v>
      </c>
      <c r="AC1355" t="s">
        <v>87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95.93000000000001</v>
      </c>
      <c r="AJ1355" t="s">
        <v>88</v>
      </c>
      <c r="AK1355" t="s">
        <v>89</v>
      </c>
      <c r="AL1355" t="s">
        <v>356</v>
      </c>
      <c r="AM1355">
        <v>1</v>
      </c>
      <c r="AN1355">
        <v>0</v>
      </c>
      <c r="AO1355">
        <v>0</v>
      </c>
      <c r="AP1355" t="s">
        <v>91</v>
      </c>
      <c r="AQ1355" t="s">
        <v>116</v>
      </c>
      <c r="AR1355" t="s">
        <v>93</v>
      </c>
      <c r="AS1355">
        <v>2</v>
      </c>
      <c r="AT1355">
        <v>10226</v>
      </c>
      <c r="AU1355">
        <v>1</v>
      </c>
      <c r="AV1355">
        <v>1</v>
      </c>
      <c r="AW1355">
        <v>0</v>
      </c>
      <c r="AX1355">
        <v>84.3</v>
      </c>
      <c r="AY1355">
        <v>1</v>
      </c>
      <c r="AZ1355" t="s">
        <v>94</v>
      </c>
      <c r="BA1355">
        <v>10</v>
      </c>
      <c r="BB1355" t="s">
        <v>95</v>
      </c>
      <c r="BC1355">
        <v>1</v>
      </c>
    </row>
    <row r="1356" spans="1:55">
      <c r="A1356" t="s">
        <v>3300</v>
      </c>
      <c r="B1356" t="s">
        <v>56</v>
      </c>
      <c r="C1356">
        <v>45</v>
      </c>
      <c r="D1356" t="s">
        <v>61</v>
      </c>
      <c r="E1356">
        <v>0</v>
      </c>
      <c r="F1356" t="s">
        <v>858</v>
      </c>
      <c r="G1356">
        <v>92508</v>
      </c>
      <c r="H1356">
        <v>33.885499</v>
      </c>
      <c r="I1356">
        <v>-117.324959</v>
      </c>
      <c r="J1356">
        <v>0</v>
      </c>
      <c r="K1356">
        <v>46</v>
      </c>
      <c r="L1356" t="s">
        <v>129</v>
      </c>
      <c r="M1356" t="s">
        <v>57</v>
      </c>
      <c r="N1356" t="s">
        <v>889</v>
      </c>
      <c r="O1356" t="s">
        <v>57</v>
      </c>
      <c r="P1356" t="s">
        <v>57</v>
      </c>
      <c r="Q1356" t="s">
        <v>85</v>
      </c>
      <c r="R1356" t="s">
        <v>169</v>
      </c>
      <c r="S1356" t="s">
        <v>61</v>
      </c>
      <c r="T1356" t="s">
        <v>61</v>
      </c>
      <c r="U1356" t="s">
        <v>57</v>
      </c>
      <c r="V1356" t="s">
        <v>61</v>
      </c>
      <c r="W1356" t="s">
        <v>57</v>
      </c>
      <c r="X1356" t="s">
        <v>57</v>
      </c>
      <c r="Y1356" t="s">
        <v>57</v>
      </c>
      <c r="Z1356" t="s">
        <v>57</v>
      </c>
      <c r="AA1356" t="s">
        <v>64</v>
      </c>
      <c r="AB1356" t="s">
        <v>57</v>
      </c>
      <c r="AC1356" t="s">
        <v>87</v>
      </c>
      <c r="AD1356">
        <v>101.1</v>
      </c>
      <c r="AE1356">
        <v>4674.4</v>
      </c>
      <c r="AF1356">
        <v>0</v>
      </c>
      <c r="AG1356">
        <v>0</v>
      </c>
      <c r="AH1356">
        <v>1286.62</v>
      </c>
      <c r="AI1356">
        <v>5961.02</v>
      </c>
      <c r="AJ1356" t="s">
        <v>66</v>
      </c>
      <c r="AM1356">
        <v>0</v>
      </c>
      <c r="AN1356">
        <v>1</v>
      </c>
      <c r="AO1356">
        <v>0</v>
      </c>
      <c r="AP1356" t="s">
        <v>176</v>
      </c>
      <c r="AQ1356" t="s">
        <v>78</v>
      </c>
      <c r="AR1356" t="s">
        <v>105</v>
      </c>
      <c r="AS1356">
        <v>5</v>
      </c>
      <c r="AT1356">
        <v>17147</v>
      </c>
      <c r="AU1356">
        <v>1</v>
      </c>
      <c r="AV1356">
        <v>0</v>
      </c>
      <c r="AW1356">
        <v>1</v>
      </c>
      <c r="AX1356">
        <v>0</v>
      </c>
      <c r="AY1356">
        <v>5</v>
      </c>
      <c r="AZ1356" t="s">
        <v>177</v>
      </c>
      <c r="BA1356">
        <v>4</v>
      </c>
      <c r="BB1356" t="s">
        <v>80</v>
      </c>
      <c r="BC1356">
        <v>2</v>
      </c>
    </row>
    <row r="1357" spans="1:55">
      <c r="A1357" t="s">
        <v>3301</v>
      </c>
      <c r="B1357" t="s">
        <v>56</v>
      </c>
      <c r="C1357">
        <v>55</v>
      </c>
      <c r="D1357" t="s">
        <v>61</v>
      </c>
      <c r="E1357">
        <v>0</v>
      </c>
      <c r="F1357" t="s">
        <v>3302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59</v>
      </c>
      <c r="M1357" t="s">
        <v>57</v>
      </c>
      <c r="N1357" t="s">
        <v>816</v>
      </c>
      <c r="O1357" t="s">
        <v>61</v>
      </c>
      <c r="P1357" t="s">
        <v>61</v>
      </c>
      <c r="Q1357" t="s">
        <v>143</v>
      </c>
      <c r="R1357" t="s">
        <v>143</v>
      </c>
      <c r="S1357" t="s">
        <v>143</v>
      </c>
      <c r="T1357" t="s">
        <v>143</v>
      </c>
      <c r="U1357" t="s">
        <v>143</v>
      </c>
      <c r="V1357" t="s">
        <v>143</v>
      </c>
      <c r="W1357" t="s">
        <v>143</v>
      </c>
      <c r="X1357" t="s">
        <v>143</v>
      </c>
      <c r="Y1357" t="s">
        <v>143</v>
      </c>
      <c r="Z1357" t="s">
        <v>143</v>
      </c>
      <c r="AA1357" t="s">
        <v>122</v>
      </c>
      <c r="AB1357" t="s">
        <v>61</v>
      </c>
      <c r="AC1357" t="s">
        <v>65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66</v>
      </c>
      <c r="AM1357">
        <v>0</v>
      </c>
      <c r="AN1357">
        <v>1</v>
      </c>
      <c r="AO1357">
        <v>0</v>
      </c>
      <c r="AP1357" t="s">
        <v>67</v>
      </c>
      <c r="AQ1357" t="s">
        <v>92</v>
      </c>
      <c r="AR1357" t="s">
        <v>182</v>
      </c>
      <c r="AT1357">
        <v>270</v>
      </c>
      <c r="AU1357">
        <v>1</v>
      </c>
      <c r="AV1357">
        <v>0</v>
      </c>
      <c r="AW1357">
        <v>1</v>
      </c>
      <c r="AX1357">
        <v>0</v>
      </c>
      <c r="AY1357">
        <v>2</v>
      </c>
      <c r="AZ1357" t="s">
        <v>70</v>
      </c>
      <c r="BA1357">
        <v>2</v>
      </c>
      <c r="BB1357" t="s">
        <v>126</v>
      </c>
      <c r="BC1357">
        <v>3</v>
      </c>
    </row>
    <row r="1358" spans="1:55">
      <c r="A1358" t="s">
        <v>3303</v>
      </c>
      <c r="B1358" t="s">
        <v>73</v>
      </c>
      <c r="C1358">
        <v>32</v>
      </c>
      <c r="D1358" t="s">
        <v>57</v>
      </c>
      <c r="E1358">
        <v>3</v>
      </c>
      <c r="F1358" t="s">
        <v>686</v>
      </c>
      <c r="G1358">
        <v>92701</v>
      </c>
      <c r="H1358">
        <v>33.748478</v>
      </c>
      <c r="I1358">
        <v>-117.858918</v>
      </c>
      <c r="J1358">
        <v>10</v>
      </c>
      <c r="K1358">
        <v>9</v>
      </c>
      <c r="L1358" t="s">
        <v>83</v>
      </c>
      <c r="M1358" t="s">
        <v>57</v>
      </c>
      <c r="N1358" t="s">
        <v>3304</v>
      </c>
      <c r="O1358" t="s">
        <v>61</v>
      </c>
      <c r="P1358" t="s">
        <v>57</v>
      </c>
      <c r="Q1358" t="s">
        <v>85</v>
      </c>
      <c r="R1358" t="s">
        <v>210</v>
      </c>
      <c r="S1358" t="s">
        <v>61</v>
      </c>
      <c r="T1358" t="s">
        <v>61</v>
      </c>
      <c r="U1358" t="s">
        <v>57</v>
      </c>
      <c r="V1358" t="s">
        <v>57</v>
      </c>
      <c r="W1358" t="s">
        <v>57</v>
      </c>
      <c r="X1358" t="s">
        <v>57</v>
      </c>
      <c r="Y1358" t="s">
        <v>57</v>
      </c>
      <c r="Z1358" t="s">
        <v>57</v>
      </c>
      <c r="AA1358" t="s">
        <v>77</v>
      </c>
      <c r="AB1358" t="s">
        <v>61</v>
      </c>
      <c r="AC1358" t="s">
        <v>87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66</v>
      </c>
      <c r="AM1358">
        <v>0</v>
      </c>
      <c r="AN1358">
        <v>1</v>
      </c>
      <c r="AO1358">
        <v>0</v>
      </c>
      <c r="AP1358" t="s">
        <v>67</v>
      </c>
      <c r="AQ1358" t="s">
        <v>68</v>
      </c>
      <c r="AR1358" t="s">
        <v>105</v>
      </c>
      <c r="AS1358">
        <v>6</v>
      </c>
      <c r="AT1358">
        <v>58157</v>
      </c>
      <c r="AU1358">
        <v>1</v>
      </c>
      <c r="AV1358">
        <v>0</v>
      </c>
      <c r="AW1358">
        <v>1</v>
      </c>
      <c r="AX1358">
        <v>0</v>
      </c>
      <c r="AY1358">
        <v>2</v>
      </c>
      <c r="AZ1358" t="s">
        <v>70</v>
      </c>
      <c r="BA1358">
        <v>5</v>
      </c>
      <c r="BB1358" t="s">
        <v>80</v>
      </c>
      <c r="BC1358">
        <v>2</v>
      </c>
    </row>
    <row r="1359" spans="1:55">
      <c r="A1359" t="s">
        <v>3305</v>
      </c>
      <c r="B1359" t="s">
        <v>73</v>
      </c>
      <c r="C1359">
        <v>19</v>
      </c>
      <c r="D1359" t="s">
        <v>57</v>
      </c>
      <c r="E1359">
        <v>3</v>
      </c>
      <c r="F1359" t="s">
        <v>3306</v>
      </c>
      <c r="G1359">
        <v>91775</v>
      </c>
      <c r="H1359">
        <v>34.114772</v>
      </c>
      <c r="I1359">
        <v>-118.089431</v>
      </c>
      <c r="J1359">
        <v>1</v>
      </c>
      <c r="K1359">
        <v>1</v>
      </c>
      <c r="L1359" t="s">
        <v>59</v>
      </c>
      <c r="M1359" t="s">
        <v>57</v>
      </c>
      <c r="N1359" t="s">
        <v>3307</v>
      </c>
      <c r="O1359" t="s">
        <v>61</v>
      </c>
      <c r="P1359" t="s">
        <v>57</v>
      </c>
      <c r="Q1359" t="s">
        <v>85</v>
      </c>
      <c r="R1359" t="s">
        <v>304</v>
      </c>
      <c r="S1359" t="s">
        <v>61</v>
      </c>
      <c r="T1359" t="s">
        <v>61</v>
      </c>
      <c r="U1359" t="s">
        <v>61</v>
      </c>
      <c r="V1359" t="s">
        <v>61</v>
      </c>
      <c r="W1359" t="s">
        <v>61</v>
      </c>
      <c r="X1359" t="s">
        <v>57</v>
      </c>
      <c r="Y1359" t="s">
        <v>57</v>
      </c>
      <c r="Z1359" t="s">
        <v>57</v>
      </c>
      <c r="AA1359" t="s">
        <v>77</v>
      </c>
      <c r="AB1359" t="s">
        <v>57</v>
      </c>
      <c r="AC1359" t="s">
        <v>87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170</v>
      </c>
      <c r="AM1359">
        <v>0</v>
      </c>
      <c r="AN1359">
        <v>0</v>
      </c>
      <c r="AO1359">
        <v>0</v>
      </c>
      <c r="AP1359" t="s">
        <v>91</v>
      </c>
      <c r="AQ1359" t="s">
        <v>116</v>
      </c>
      <c r="AR1359" t="s">
        <v>93</v>
      </c>
      <c r="AS1359">
        <v>3</v>
      </c>
      <c r="AT1359">
        <v>23444</v>
      </c>
      <c r="AU1359">
        <v>0</v>
      </c>
      <c r="AX1359">
        <v>0</v>
      </c>
      <c r="AY1359">
        <v>1</v>
      </c>
      <c r="AZ1359" t="s">
        <v>94</v>
      </c>
      <c r="BA1359">
        <v>8</v>
      </c>
      <c r="BB1359" t="s">
        <v>95</v>
      </c>
      <c r="BC1359">
        <v>1</v>
      </c>
    </row>
    <row r="1360" spans="1:55">
      <c r="A1360" t="s">
        <v>3308</v>
      </c>
      <c r="B1360" t="s">
        <v>73</v>
      </c>
      <c r="C1360">
        <v>35</v>
      </c>
      <c r="D1360" t="s">
        <v>57</v>
      </c>
      <c r="E1360">
        <v>0</v>
      </c>
      <c r="F1360" t="s">
        <v>2104</v>
      </c>
      <c r="G1360">
        <v>93223</v>
      </c>
      <c r="H1360">
        <v>36.29878</v>
      </c>
      <c r="I1360">
        <v>-119.201028</v>
      </c>
      <c r="J1360">
        <v>4</v>
      </c>
      <c r="K1360">
        <v>63</v>
      </c>
      <c r="L1360" t="s">
        <v>59</v>
      </c>
      <c r="M1360" t="s">
        <v>57</v>
      </c>
      <c r="N1360" t="s">
        <v>1277</v>
      </c>
      <c r="O1360" t="s">
        <v>57</v>
      </c>
      <c r="P1360" t="s">
        <v>57</v>
      </c>
      <c r="Q1360" t="s">
        <v>85</v>
      </c>
      <c r="R1360" t="s">
        <v>169</v>
      </c>
      <c r="S1360" t="s">
        <v>61</v>
      </c>
      <c r="T1360" t="s">
        <v>61</v>
      </c>
      <c r="U1360" t="s">
        <v>57</v>
      </c>
      <c r="V1360" t="s">
        <v>61</v>
      </c>
      <c r="W1360" t="s">
        <v>57</v>
      </c>
      <c r="X1360" t="s">
        <v>57</v>
      </c>
      <c r="Y1360" t="s">
        <v>57</v>
      </c>
      <c r="Z1360" t="s">
        <v>57</v>
      </c>
      <c r="AA1360" t="s">
        <v>122</v>
      </c>
      <c r="AB1360" t="s">
        <v>61</v>
      </c>
      <c r="AC1360" t="s">
        <v>87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66</v>
      </c>
      <c r="AM1360">
        <v>0</v>
      </c>
      <c r="AN1360">
        <v>1</v>
      </c>
      <c r="AO1360">
        <v>0</v>
      </c>
      <c r="AP1360" t="s">
        <v>123</v>
      </c>
      <c r="AQ1360" t="s">
        <v>68</v>
      </c>
      <c r="AR1360" t="s">
        <v>105</v>
      </c>
      <c r="AS1360">
        <v>5</v>
      </c>
      <c r="AT1360">
        <v>8644</v>
      </c>
      <c r="AU1360">
        <v>1</v>
      </c>
      <c r="AV1360">
        <v>0</v>
      </c>
      <c r="AW1360">
        <v>1</v>
      </c>
      <c r="AX1360">
        <v>0</v>
      </c>
      <c r="AY1360">
        <v>6</v>
      </c>
      <c r="AZ1360" t="s">
        <v>125</v>
      </c>
      <c r="BA1360">
        <v>3</v>
      </c>
      <c r="BB1360" t="s">
        <v>126</v>
      </c>
      <c r="BC1360">
        <v>3</v>
      </c>
    </row>
    <row r="1361" spans="1:55">
      <c r="A1361" t="s">
        <v>3309</v>
      </c>
      <c r="B1361" t="s">
        <v>73</v>
      </c>
      <c r="C1361">
        <v>42</v>
      </c>
      <c r="D1361" t="s">
        <v>61</v>
      </c>
      <c r="E1361">
        <v>0</v>
      </c>
      <c r="F1361" t="s">
        <v>858</v>
      </c>
      <c r="G1361">
        <v>92506</v>
      </c>
      <c r="H1361">
        <v>33.930931</v>
      </c>
      <c r="I1361">
        <v>-117.361788</v>
      </c>
      <c r="J1361">
        <v>0</v>
      </c>
      <c r="K1361">
        <v>18</v>
      </c>
      <c r="L1361" t="s">
        <v>98</v>
      </c>
      <c r="M1361" t="s">
        <v>57</v>
      </c>
      <c r="N1361" t="s">
        <v>3310</v>
      </c>
      <c r="O1361" t="s">
        <v>61</v>
      </c>
      <c r="P1361" t="s">
        <v>61</v>
      </c>
      <c r="Q1361" t="s">
        <v>143</v>
      </c>
      <c r="R1361" t="s">
        <v>143</v>
      </c>
      <c r="S1361" t="s">
        <v>143</v>
      </c>
      <c r="T1361" t="s">
        <v>143</v>
      </c>
      <c r="U1361" t="s">
        <v>143</v>
      </c>
      <c r="V1361" t="s">
        <v>143</v>
      </c>
      <c r="W1361" t="s">
        <v>143</v>
      </c>
      <c r="X1361" t="s">
        <v>143</v>
      </c>
      <c r="Y1361" t="s">
        <v>143</v>
      </c>
      <c r="Z1361" t="s">
        <v>143</v>
      </c>
      <c r="AA1361" t="s">
        <v>77</v>
      </c>
      <c r="AB1361" t="s">
        <v>61</v>
      </c>
      <c r="AC1361" t="s">
        <v>87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945.6799999999999</v>
      </c>
      <c r="AJ1361" t="s">
        <v>66</v>
      </c>
      <c r="AM1361">
        <v>0</v>
      </c>
      <c r="AN1361">
        <v>1</v>
      </c>
      <c r="AO1361">
        <v>0</v>
      </c>
      <c r="AP1361" t="s">
        <v>103</v>
      </c>
      <c r="AQ1361" t="s">
        <v>78</v>
      </c>
      <c r="AR1361" t="s">
        <v>182</v>
      </c>
      <c r="AT1361">
        <v>42425</v>
      </c>
      <c r="AU1361">
        <v>1</v>
      </c>
      <c r="AV1361">
        <v>0</v>
      </c>
      <c r="AW1361">
        <v>1</v>
      </c>
      <c r="AX1361">
        <v>0</v>
      </c>
      <c r="AY1361">
        <v>3</v>
      </c>
      <c r="AZ1361" t="s">
        <v>106</v>
      </c>
      <c r="BA1361">
        <v>5</v>
      </c>
      <c r="BB1361" t="s">
        <v>80</v>
      </c>
      <c r="BC1361">
        <v>2</v>
      </c>
    </row>
    <row r="1362" spans="1:55">
      <c r="A1362" t="s">
        <v>3311</v>
      </c>
      <c r="B1362" t="s">
        <v>56</v>
      </c>
      <c r="C1362">
        <v>23</v>
      </c>
      <c r="D1362" t="s">
        <v>61</v>
      </c>
      <c r="E1362">
        <v>0</v>
      </c>
      <c r="F1362" t="s">
        <v>3312</v>
      </c>
      <c r="G1362">
        <v>93221</v>
      </c>
      <c r="H1362">
        <v>36.301689</v>
      </c>
      <c r="I1362">
        <v>-119.018233</v>
      </c>
      <c r="J1362">
        <v>0</v>
      </c>
      <c r="K1362">
        <v>1</v>
      </c>
      <c r="L1362" t="s">
        <v>83</v>
      </c>
      <c r="M1362" t="s">
        <v>57</v>
      </c>
      <c r="N1362" t="s">
        <v>3313</v>
      </c>
      <c r="O1362" t="s">
        <v>61</v>
      </c>
      <c r="P1362" t="s">
        <v>57</v>
      </c>
      <c r="Q1362" t="s">
        <v>85</v>
      </c>
      <c r="R1362" t="s">
        <v>633</v>
      </c>
      <c r="S1362" t="s">
        <v>61</v>
      </c>
      <c r="T1362" t="s">
        <v>61</v>
      </c>
      <c r="U1362" t="s">
        <v>57</v>
      </c>
      <c r="V1362" t="s">
        <v>61</v>
      </c>
      <c r="W1362" t="s">
        <v>61</v>
      </c>
      <c r="X1362" t="s">
        <v>61</v>
      </c>
      <c r="Y1362" t="s">
        <v>61</v>
      </c>
      <c r="Z1362" t="s">
        <v>61</v>
      </c>
      <c r="AA1362" t="s">
        <v>77</v>
      </c>
      <c r="AB1362" t="s">
        <v>57</v>
      </c>
      <c r="AC1362" t="s">
        <v>307</v>
      </c>
      <c r="AD1362">
        <v>74.59999999999999</v>
      </c>
      <c r="AE1362">
        <v>74.59999999999999</v>
      </c>
      <c r="AF1362">
        <v>0</v>
      </c>
      <c r="AG1362">
        <v>10</v>
      </c>
      <c r="AH1362">
        <v>22.16</v>
      </c>
      <c r="AI1362">
        <v>106.76</v>
      </c>
      <c r="AJ1362" t="s">
        <v>88</v>
      </c>
      <c r="AK1362" t="s">
        <v>89</v>
      </c>
      <c r="AL1362" t="s">
        <v>356</v>
      </c>
      <c r="AM1362">
        <v>1</v>
      </c>
      <c r="AN1362">
        <v>0</v>
      </c>
      <c r="AO1362">
        <v>0</v>
      </c>
      <c r="AP1362" t="s">
        <v>91</v>
      </c>
      <c r="AQ1362" t="s">
        <v>116</v>
      </c>
      <c r="AR1362" t="s">
        <v>93</v>
      </c>
      <c r="AS1362">
        <v>1</v>
      </c>
      <c r="AT1362">
        <v>13333</v>
      </c>
      <c r="AU1362">
        <v>1</v>
      </c>
      <c r="AV1362">
        <v>1</v>
      </c>
      <c r="AW1362">
        <v>0</v>
      </c>
      <c r="AX1362">
        <v>74.59999999999999</v>
      </c>
      <c r="AY1362">
        <v>1</v>
      </c>
      <c r="AZ1362" t="s">
        <v>94</v>
      </c>
      <c r="BA1362">
        <v>10</v>
      </c>
      <c r="BB1362" t="s">
        <v>95</v>
      </c>
      <c r="BC1362">
        <v>1</v>
      </c>
    </row>
    <row r="1363" spans="1:55">
      <c r="A1363" t="s">
        <v>3314</v>
      </c>
      <c r="B1363" t="s">
        <v>73</v>
      </c>
      <c r="C1363">
        <v>31</v>
      </c>
      <c r="D1363" t="s">
        <v>61</v>
      </c>
      <c r="E1363">
        <v>0</v>
      </c>
      <c r="F1363" t="s">
        <v>1905</v>
      </c>
      <c r="G1363">
        <v>91501</v>
      </c>
      <c r="H1363">
        <v>34.188339</v>
      </c>
      <c r="I1363">
        <v>-118.300942</v>
      </c>
      <c r="J1363">
        <v>0</v>
      </c>
      <c r="K1363">
        <v>13</v>
      </c>
      <c r="L1363" t="s">
        <v>59</v>
      </c>
      <c r="M1363" t="s">
        <v>57</v>
      </c>
      <c r="N1363" t="s">
        <v>3315</v>
      </c>
      <c r="O1363" t="s">
        <v>57</v>
      </c>
      <c r="P1363" t="s">
        <v>57</v>
      </c>
      <c r="Q1363" t="s">
        <v>85</v>
      </c>
      <c r="R1363" t="s">
        <v>136</v>
      </c>
      <c r="S1363" t="s">
        <v>61</v>
      </c>
      <c r="T1363" t="s">
        <v>61</v>
      </c>
      <c r="U1363" t="s">
        <v>61</v>
      </c>
      <c r="V1363" t="s">
        <v>57</v>
      </c>
      <c r="W1363" t="s">
        <v>57</v>
      </c>
      <c r="X1363" t="s">
        <v>57</v>
      </c>
      <c r="Y1363" t="s">
        <v>57</v>
      </c>
      <c r="Z1363" t="s">
        <v>57</v>
      </c>
      <c r="AA1363" t="s">
        <v>77</v>
      </c>
      <c r="AB1363" t="s">
        <v>57</v>
      </c>
      <c r="AC1363" t="s">
        <v>65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88</v>
      </c>
      <c r="AK1363" t="s">
        <v>201</v>
      </c>
      <c r="AL1363" t="s">
        <v>397</v>
      </c>
      <c r="AM1363">
        <v>1</v>
      </c>
      <c r="AN1363">
        <v>0</v>
      </c>
      <c r="AO1363">
        <v>0</v>
      </c>
      <c r="AP1363" t="s">
        <v>103</v>
      </c>
      <c r="AQ1363" t="s">
        <v>68</v>
      </c>
      <c r="AR1363" t="s">
        <v>105</v>
      </c>
      <c r="AS1363">
        <v>5</v>
      </c>
      <c r="AT1363">
        <v>18112</v>
      </c>
      <c r="AU1363">
        <v>1</v>
      </c>
      <c r="AV1363">
        <v>1</v>
      </c>
      <c r="AW1363">
        <v>0</v>
      </c>
      <c r="AX1363">
        <v>99</v>
      </c>
      <c r="AY1363">
        <v>3</v>
      </c>
      <c r="AZ1363" t="s">
        <v>106</v>
      </c>
      <c r="BA1363">
        <v>7</v>
      </c>
      <c r="BB1363" t="s">
        <v>95</v>
      </c>
      <c r="BC1363">
        <v>1</v>
      </c>
    </row>
    <row r="1364" spans="1:55">
      <c r="A1364" t="s">
        <v>3316</v>
      </c>
      <c r="B1364" t="s">
        <v>56</v>
      </c>
      <c r="C1364">
        <v>54</v>
      </c>
      <c r="D1364" t="s">
        <v>61</v>
      </c>
      <c r="E1364">
        <v>0</v>
      </c>
      <c r="F1364" t="s">
        <v>3317</v>
      </c>
      <c r="G1364">
        <v>95425</v>
      </c>
      <c r="H1364">
        <v>38.801936</v>
      </c>
      <c r="I1364">
        <v>-122.938935</v>
      </c>
      <c r="J1364">
        <v>0</v>
      </c>
      <c r="K1364">
        <v>7</v>
      </c>
      <c r="L1364" t="s">
        <v>59</v>
      </c>
      <c r="M1364" t="s">
        <v>57</v>
      </c>
      <c r="N1364" t="s">
        <v>2197</v>
      </c>
      <c r="O1364" t="s">
        <v>61</v>
      </c>
      <c r="P1364" t="s">
        <v>57</v>
      </c>
      <c r="Q1364" t="s">
        <v>85</v>
      </c>
      <c r="R1364" t="s">
        <v>63</v>
      </c>
      <c r="S1364" t="s">
        <v>61</v>
      </c>
      <c r="T1364" t="s">
        <v>61</v>
      </c>
      <c r="U1364" t="s">
        <v>61</v>
      </c>
      <c r="V1364" t="s">
        <v>61</v>
      </c>
      <c r="W1364" t="s">
        <v>61</v>
      </c>
      <c r="X1364" t="s">
        <v>57</v>
      </c>
      <c r="Y1364" t="s">
        <v>57</v>
      </c>
      <c r="Z1364" t="s">
        <v>61</v>
      </c>
      <c r="AA1364" t="s">
        <v>77</v>
      </c>
      <c r="AB1364" t="s">
        <v>57</v>
      </c>
      <c r="AC1364" t="s">
        <v>87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88</v>
      </c>
      <c r="AK1364" t="s">
        <v>89</v>
      </c>
      <c r="AL1364" t="s">
        <v>90</v>
      </c>
      <c r="AM1364">
        <v>1</v>
      </c>
      <c r="AN1364">
        <v>0</v>
      </c>
      <c r="AO1364">
        <v>0</v>
      </c>
      <c r="AP1364" t="s">
        <v>67</v>
      </c>
      <c r="AQ1364" t="s">
        <v>92</v>
      </c>
      <c r="AR1364" t="s">
        <v>93</v>
      </c>
      <c r="AS1364">
        <v>2</v>
      </c>
      <c r="AT1364">
        <v>9210</v>
      </c>
      <c r="AU1364">
        <v>1</v>
      </c>
      <c r="AV1364">
        <v>1</v>
      </c>
      <c r="AW1364">
        <v>0</v>
      </c>
      <c r="AX1364">
        <v>79.3</v>
      </c>
      <c r="AY1364">
        <v>2</v>
      </c>
      <c r="AZ1364" t="s">
        <v>70</v>
      </c>
      <c r="BA1364">
        <v>7</v>
      </c>
      <c r="BB1364" t="s">
        <v>95</v>
      </c>
      <c r="BC1364">
        <v>1</v>
      </c>
    </row>
    <row r="1365" spans="1:55">
      <c r="A1365" t="s">
        <v>3318</v>
      </c>
      <c r="B1365" t="s">
        <v>73</v>
      </c>
      <c r="C1365">
        <v>45</v>
      </c>
      <c r="D1365" t="s">
        <v>57</v>
      </c>
      <c r="E1365">
        <v>3</v>
      </c>
      <c r="F1365" t="s">
        <v>3319</v>
      </c>
      <c r="G1365">
        <v>90291</v>
      </c>
      <c r="H1365">
        <v>33.991782</v>
      </c>
      <c r="I1365">
        <v>-118.479229</v>
      </c>
      <c r="J1365">
        <v>1</v>
      </c>
      <c r="K1365">
        <v>18</v>
      </c>
      <c r="L1365" t="s">
        <v>59</v>
      </c>
      <c r="M1365" t="s">
        <v>57</v>
      </c>
      <c r="N1365" t="s">
        <v>3320</v>
      </c>
      <c r="O1365" t="s">
        <v>61</v>
      </c>
      <c r="P1365" t="s">
        <v>57</v>
      </c>
      <c r="Q1365" t="s">
        <v>85</v>
      </c>
      <c r="R1365" t="s">
        <v>313</v>
      </c>
      <c r="S1365" t="s">
        <v>61</v>
      </c>
      <c r="T1365" t="s">
        <v>61</v>
      </c>
      <c r="U1365" t="s">
        <v>61</v>
      </c>
      <c r="V1365" t="s">
        <v>57</v>
      </c>
      <c r="W1365" t="s">
        <v>61</v>
      </c>
      <c r="X1365" t="s">
        <v>57</v>
      </c>
      <c r="Y1365" t="s">
        <v>57</v>
      </c>
      <c r="Z1365" t="s">
        <v>57</v>
      </c>
      <c r="AA1365" t="s">
        <v>77</v>
      </c>
      <c r="AB1365" t="s">
        <v>57</v>
      </c>
      <c r="AC1365" t="s">
        <v>87</v>
      </c>
      <c r="AD1365">
        <v>85.59999999999999</v>
      </c>
      <c r="AE1365">
        <v>1601.5</v>
      </c>
      <c r="AF1365">
        <v>0</v>
      </c>
      <c r="AG1365">
        <v>0</v>
      </c>
      <c r="AH1365">
        <v>504.72</v>
      </c>
      <c r="AI1365">
        <v>2106.22</v>
      </c>
      <c r="AJ1365" t="s">
        <v>66</v>
      </c>
      <c r="AM1365">
        <v>0</v>
      </c>
      <c r="AN1365">
        <v>1</v>
      </c>
      <c r="AO1365">
        <v>0</v>
      </c>
      <c r="AP1365" t="s">
        <v>103</v>
      </c>
      <c r="AQ1365" t="s">
        <v>78</v>
      </c>
      <c r="AR1365" t="s">
        <v>93</v>
      </c>
      <c r="AS1365">
        <v>4</v>
      </c>
      <c r="AT1365">
        <v>31021</v>
      </c>
      <c r="AU1365">
        <v>1</v>
      </c>
      <c r="AV1365">
        <v>0</v>
      </c>
      <c r="AW1365">
        <v>1</v>
      </c>
      <c r="AX1365">
        <v>0</v>
      </c>
      <c r="AY1365">
        <v>3</v>
      </c>
      <c r="AZ1365" t="s">
        <v>106</v>
      </c>
      <c r="BA1365">
        <v>5</v>
      </c>
      <c r="BB1365" t="s">
        <v>80</v>
      </c>
      <c r="BC1365">
        <v>2</v>
      </c>
    </row>
    <row r="1366" spans="1:55">
      <c r="A1366" t="s">
        <v>3321</v>
      </c>
      <c r="B1366" t="s">
        <v>73</v>
      </c>
      <c r="C1366">
        <v>28</v>
      </c>
      <c r="D1366" t="s">
        <v>57</v>
      </c>
      <c r="E1366">
        <v>3</v>
      </c>
      <c r="F1366" t="s">
        <v>2039</v>
      </c>
      <c r="G1366">
        <v>91977</v>
      </c>
      <c r="H1366">
        <v>32.726627</v>
      </c>
      <c r="I1366">
        <v>-116.994608</v>
      </c>
      <c r="J1366">
        <v>1</v>
      </c>
      <c r="K1366">
        <v>37</v>
      </c>
      <c r="L1366" t="s">
        <v>59</v>
      </c>
      <c r="M1366" t="s">
        <v>57</v>
      </c>
      <c r="N1366" t="s">
        <v>1192</v>
      </c>
      <c r="O1366" t="s">
        <v>61</v>
      </c>
      <c r="P1366" t="s">
        <v>57</v>
      </c>
      <c r="Q1366" t="s">
        <v>135</v>
      </c>
      <c r="R1366" t="s">
        <v>618</v>
      </c>
      <c r="S1366" t="s">
        <v>57</v>
      </c>
      <c r="T1366" t="s">
        <v>61</v>
      </c>
      <c r="U1366" t="s">
        <v>57</v>
      </c>
      <c r="V1366" t="s">
        <v>57</v>
      </c>
      <c r="W1366" t="s">
        <v>61</v>
      </c>
      <c r="X1366" t="s">
        <v>61</v>
      </c>
      <c r="Y1366" t="s">
        <v>61</v>
      </c>
      <c r="Z1366" t="s">
        <v>57</v>
      </c>
      <c r="AA1366" t="s">
        <v>64</v>
      </c>
      <c r="AB1366" t="s">
        <v>57</v>
      </c>
      <c r="AC1366" t="s">
        <v>65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66</v>
      </c>
      <c r="AM1366">
        <v>0</v>
      </c>
      <c r="AN1366">
        <v>1</v>
      </c>
      <c r="AO1366">
        <v>0</v>
      </c>
      <c r="AP1366" t="s">
        <v>176</v>
      </c>
      <c r="AQ1366" t="s">
        <v>116</v>
      </c>
      <c r="AR1366" t="s">
        <v>69</v>
      </c>
      <c r="AS1366">
        <v>4</v>
      </c>
      <c r="AT1366">
        <v>56100</v>
      </c>
      <c r="AU1366">
        <v>1</v>
      </c>
      <c r="AV1366">
        <v>0</v>
      </c>
      <c r="AW1366">
        <v>1</v>
      </c>
      <c r="AX1366">
        <v>0</v>
      </c>
      <c r="AY1366">
        <v>5</v>
      </c>
      <c r="AZ1366" t="s">
        <v>177</v>
      </c>
      <c r="BA1366">
        <v>0</v>
      </c>
      <c r="BB1366" t="s">
        <v>71</v>
      </c>
      <c r="BC1366">
        <v>4</v>
      </c>
    </row>
    <row r="1367" spans="1:55">
      <c r="A1367" t="s">
        <v>3322</v>
      </c>
      <c r="B1367" t="s">
        <v>73</v>
      </c>
      <c r="C1367">
        <v>44</v>
      </c>
      <c r="D1367" t="s">
        <v>61</v>
      </c>
      <c r="E1367">
        <v>0</v>
      </c>
      <c r="F1367" t="s">
        <v>1829</v>
      </c>
      <c r="G1367">
        <v>93205</v>
      </c>
      <c r="H1367">
        <v>35.523991</v>
      </c>
      <c r="I1367">
        <v>-118.400432</v>
      </c>
      <c r="J1367">
        <v>0</v>
      </c>
      <c r="K1367">
        <v>12</v>
      </c>
      <c r="L1367" t="s">
        <v>59</v>
      </c>
      <c r="M1367" t="s">
        <v>57</v>
      </c>
      <c r="N1367" t="s">
        <v>3323</v>
      </c>
      <c r="O1367" t="s">
        <v>57</v>
      </c>
      <c r="P1367" t="s">
        <v>57</v>
      </c>
      <c r="Q1367" t="s">
        <v>85</v>
      </c>
      <c r="R1367" t="s">
        <v>160</v>
      </c>
      <c r="S1367" t="s">
        <v>61</v>
      </c>
      <c r="T1367" t="s">
        <v>57</v>
      </c>
      <c r="U1367" t="s">
        <v>57</v>
      </c>
      <c r="V1367" t="s">
        <v>61</v>
      </c>
      <c r="W1367" t="s">
        <v>57</v>
      </c>
      <c r="X1367" t="s">
        <v>57</v>
      </c>
      <c r="Y1367" t="s">
        <v>57</v>
      </c>
      <c r="Z1367" t="s">
        <v>57</v>
      </c>
      <c r="AA1367" t="s">
        <v>77</v>
      </c>
      <c r="AB1367" t="s">
        <v>57</v>
      </c>
      <c r="AC1367" t="s">
        <v>87</v>
      </c>
      <c r="AD1367">
        <v>106.7</v>
      </c>
      <c r="AE1367">
        <v>1253.9</v>
      </c>
      <c r="AF1367">
        <v>0</v>
      </c>
      <c r="AG1367">
        <v>0</v>
      </c>
      <c r="AH1367">
        <v>302.28</v>
      </c>
      <c r="AI1367">
        <v>1556.18</v>
      </c>
      <c r="AJ1367" t="s">
        <v>88</v>
      </c>
      <c r="AK1367" t="s">
        <v>205</v>
      </c>
      <c r="AL1367" t="s">
        <v>329</v>
      </c>
      <c r="AM1367">
        <v>1</v>
      </c>
      <c r="AN1367">
        <v>0</v>
      </c>
      <c r="AO1367">
        <v>0</v>
      </c>
      <c r="AP1367" t="s">
        <v>67</v>
      </c>
      <c r="AQ1367" t="s">
        <v>78</v>
      </c>
      <c r="AR1367" t="s">
        <v>105</v>
      </c>
      <c r="AS1367">
        <v>6</v>
      </c>
      <c r="AT1367">
        <v>1954</v>
      </c>
      <c r="AU1367">
        <v>1</v>
      </c>
      <c r="AV1367">
        <v>1</v>
      </c>
      <c r="AW1367">
        <v>0</v>
      </c>
      <c r="AX1367">
        <v>106.7</v>
      </c>
      <c r="AY1367">
        <v>2</v>
      </c>
      <c r="AZ1367" t="s">
        <v>70</v>
      </c>
      <c r="BA1367">
        <v>7</v>
      </c>
      <c r="BB1367" t="s">
        <v>95</v>
      </c>
      <c r="BC1367">
        <v>1</v>
      </c>
    </row>
    <row r="1368" spans="1:55">
      <c r="A1368" t="s">
        <v>3324</v>
      </c>
      <c r="B1368" t="s">
        <v>56</v>
      </c>
      <c r="C1368">
        <v>64</v>
      </c>
      <c r="D1368" t="s">
        <v>61</v>
      </c>
      <c r="E1368">
        <v>0</v>
      </c>
      <c r="F1368" t="s">
        <v>3325</v>
      </c>
      <c r="G1368">
        <v>95003</v>
      </c>
      <c r="H1368">
        <v>37.013471</v>
      </c>
      <c r="I1368">
        <v>-121.877877</v>
      </c>
      <c r="J1368">
        <v>0</v>
      </c>
      <c r="K1368">
        <v>43</v>
      </c>
      <c r="L1368" t="s">
        <v>129</v>
      </c>
      <c r="M1368" t="s">
        <v>61</v>
      </c>
      <c r="N1368" t="s">
        <v>143</v>
      </c>
      <c r="O1368" t="s">
        <v>143</v>
      </c>
      <c r="P1368" t="s">
        <v>57</v>
      </c>
      <c r="Q1368" t="s">
        <v>135</v>
      </c>
      <c r="R1368" t="s">
        <v>160</v>
      </c>
      <c r="S1368" t="s">
        <v>61</v>
      </c>
      <c r="T1368" t="s">
        <v>61</v>
      </c>
      <c r="U1368" t="s">
        <v>57</v>
      </c>
      <c r="V1368" t="s">
        <v>61</v>
      </c>
      <c r="W1368" t="s">
        <v>57</v>
      </c>
      <c r="X1368" t="s">
        <v>57</v>
      </c>
      <c r="Y1368" t="s">
        <v>57</v>
      </c>
      <c r="Z1368" t="s">
        <v>57</v>
      </c>
      <c r="AA1368" t="s">
        <v>77</v>
      </c>
      <c r="AB1368" t="s">
        <v>57</v>
      </c>
      <c r="AC1368" t="s">
        <v>87</v>
      </c>
      <c r="AD1368">
        <v>49.05</v>
      </c>
      <c r="AE1368">
        <v>2076.2</v>
      </c>
      <c r="AF1368">
        <v>20.29</v>
      </c>
      <c r="AG1368">
        <v>0</v>
      </c>
      <c r="AH1368">
        <v>0</v>
      </c>
      <c r="AI1368">
        <v>2055.91</v>
      </c>
      <c r="AJ1368" t="s">
        <v>88</v>
      </c>
      <c r="AK1368" t="s">
        <v>89</v>
      </c>
      <c r="AL1368" t="s">
        <v>356</v>
      </c>
      <c r="AM1368">
        <v>1</v>
      </c>
      <c r="AN1368">
        <v>0</v>
      </c>
      <c r="AO1368">
        <v>0</v>
      </c>
      <c r="AP1368" t="s">
        <v>176</v>
      </c>
      <c r="AQ1368" t="s">
        <v>124</v>
      </c>
      <c r="AR1368" t="s">
        <v>137</v>
      </c>
      <c r="AS1368">
        <v>5</v>
      </c>
      <c r="AT1368">
        <v>24227</v>
      </c>
      <c r="AU1368">
        <v>1</v>
      </c>
      <c r="AV1368">
        <v>1</v>
      </c>
      <c r="AW1368">
        <v>0</v>
      </c>
      <c r="AX1368">
        <v>49.05</v>
      </c>
      <c r="AY1368">
        <v>5</v>
      </c>
      <c r="AZ1368" t="s">
        <v>177</v>
      </c>
      <c r="BA1368">
        <v>5</v>
      </c>
      <c r="BB1368" t="s">
        <v>80</v>
      </c>
      <c r="BC1368">
        <v>2</v>
      </c>
    </row>
    <row r="1369" spans="1:55">
      <c r="A1369" t="s">
        <v>3326</v>
      </c>
      <c r="B1369" t="s">
        <v>56</v>
      </c>
      <c r="C1369">
        <v>49</v>
      </c>
      <c r="D1369" t="s">
        <v>57</v>
      </c>
      <c r="E1369">
        <v>0</v>
      </c>
      <c r="F1369" t="s">
        <v>2289</v>
      </c>
      <c r="G1369">
        <v>94037</v>
      </c>
      <c r="H1369">
        <v>37.540582</v>
      </c>
      <c r="I1369">
        <v>-122.509594</v>
      </c>
      <c r="J1369">
        <v>10</v>
      </c>
      <c r="K1369">
        <v>63</v>
      </c>
      <c r="L1369" t="s">
        <v>129</v>
      </c>
      <c r="M1369" t="s">
        <v>57</v>
      </c>
      <c r="N1369" t="s">
        <v>3327</v>
      </c>
      <c r="O1369" t="s">
        <v>57</v>
      </c>
      <c r="P1369" t="s">
        <v>57</v>
      </c>
      <c r="Q1369" t="s">
        <v>85</v>
      </c>
      <c r="R1369" t="s">
        <v>364</v>
      </c>
      <c r="S1369" t="s">
        <v>61</v>
      </c>
      <c r="T1369" t="s">
        <v>57</v>
      </c>
      <c r="U1369" t="s">
        <v>57</v>
      </c>
      <c r="V1369" t="s">
        <v>57</v>
      </c>
      <c r="W1369" t="s">
        <v>57</v>
      </c>
      <c r="X1369" t="s">
        <v>57</v>
      </c>
      <c r="Y1369" t="s">
        <v>57</v>
      </c>
      <c r="Z1369" t="s">
        <v>57</v>
      </c>
      <c r="AA1369" t="s">
        <v>77</v>
      </c>
      <c r="AB1369" t="s">
        <v>57</v>
      </c>
      <c r="AC1369" t="s">
        <v>87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66</v>
      </c>
      <c r="AM1369">
        <v>0</v>
      </c>
      <c r="AN1369">
        <v>1</v>
      </c>
      <c r="AO1369">
        <v>0</v>
      </c>
      <c r="AP1369" t="s">
        <v>123</v>
      </c>
      <c r="AQ1369" t="s">
        <v>78</v>
      </c>
      <c r="AR1369" t="s">
        <v>105</v>
      </c>
      <c r="AS1369">
        <v>7</v>
      </c>
      <c r="AT1369">
        <v>2346</v>
      </c>
      <c r="AU1369">
        <v>1</v>
      </c>
      <c r="AV1369">
        <v>0</v>
      </c>
      <c r="AW1369">
        <v>1</v>
      </c>
      <c r="AX1369">
        <v>0</v>
      </c>
      <c r="AY1369">
        <v>6</v>
      </c>
      <c r="AZ1369" t="s">
        <v>125</v>
      </c>
      <c r="BA1369">
        <v>6</v>
      </c>
      <c r="BB1369" t="s">
        <v>95</v>
      </c>
      <c r="BC1369">
        <v>1</v>
      </c>
    </row>
    <row r="1370" spans="1:55">
      <c r="A1370" t="s">
        <v>3328</v>
      </c>
      <c r="B1370" t="s">
        <v>73</v>
      </c>
      <c r="C1370">
        <v>54</v>
      </c>
      <c r="D1370" t="s">
        <v>57</v>
      </c>
      <c r="E1370">
        <v>3</v>
      </c>
      <c r="F1370" t="s">
        <v>3329</v>
      </c>
      <c r="G1370">
        <v>91325</v>
      </c>
      <c r="H1370">
        <v>34.236683</v>
      </c>
      <c r="I1370">
        <v>-118.517588</v>
      </c>
      <c r="J1370">
        <v>1</v>
      </c>
      <c r="K1370">
        <v>6</v>
      </c>
      <c r="L1370" t="s">
        <v>59</v>
      </c>
      <c r="M1370" t="s">
        <v>57</v>
      </c>
      <c r="N1370" t="s">
        <v>3330</v>
      </c>
      <c r="O1370" t="s">
        <v>61</v>
      </c>
      <c r="P1370" t="s">
        <v>61</v>
      </c>
      <c r="Q1370" t="s">
        <v>143</v>
      </c>
      <c r="R1370" t="s">
        <v>143</v>
      </c>
      <c r="S1370" t="s">
        <v>143</v>
      </c>
      <c r="T1370" t="s">
        <v>143</v>
      </c>
      <c r="U1370" t="s">
        <v>143</v>
      </c>
      <c r="V1370" t="s">
        <v>143</v>
      </c>
      <c r="W1370" t="s">
        <v>143</v>
      </c>
      <c r="X1370" t="s">
        <v>143</v>
      </c>
      <c r="Y1370" t="s">
        <v>143</v>
      </c>
      <c r="Z1370" t="s">
        <v>143</v>
      </c>
      <c r="AA1370" t="s">
        <v>122</v>
      </c>
      <c r="AB1370" t="s">
        <v>57</v>
      </c>
      <c r="AC1370" t="s">
        <v>65</v>
      </c>
      <c r="AD1370">
        <v>20.4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66</v>
      </c>
      <c r="AM1370">
        <v>0</v>
      </c>
      <c r="AN1370">
        <v>1</v>
      </c>
      <c r="AO1370">
        <v>0</v>
      </c>
      <c r="AP1370" t="s">
        <v>91</v>
      </c>
      <c r="AQ1370" t="s">
        <v>92</v>
      </c>
      <c r="AR1370" t="s">
        <v>182</v>
      </c>
      <c r="AT1370">
        <v>32307</v>
      </c>
      <c r="AU1370">
        <v>1</v>
      </c>
      <c r="AV1370">
        <v>0</v>
      </c>
      <c r="AW1370">
        <v>1</v>
      </c>
      <c r="AX1370">
        <v>0</v>
      </c>
      <c r="AY1370">
        <v>1</v>
      </c>
      <c r="AZ1370" t="s">
        <v>94</v>
      </c>
      <c r="BA1370">
        <v>3</v>
      </c>
      <c r="BB1370" t="s">
        <v>126</v>
      </c>
      <c r="BC1370">
        <v>3</v>
      </c>
    </row>
    <row r="1371" spans="1:55">
      <c r="A1371" t="s">
        <v>3331</v>
      </c>
      <c r="B1371" t="s">
        <v>73</v>
      </c>
      <c r="C1371">
        <v>73</v>
      </c>
      <c r="D1371" t="s">
        <v>61</v>
      </c>
      <c r="E1371">
        <v>0</v>
      </c>
      <c r="F1371" t="s">
        <v>627</v>
      </c>
      <c r="G1371">
        <v>94104</v>
      </c>
      <c r="H1371">
        <v>37.791222</v>
      </c>
      <c r="I1371">
        <v>-122.402241</v>
      </c>
      <c r="J1371">
        <v>0</v>
      </c>
      <c r="K1371">
        <v>24</v>
      </c>
      <c r="L1371" t="s">
        <v>59</v>
      </c>
      <c r="M1371" t="s">
        <v>57</v>
      </c>
      <c r="N1371" t="s">
        <v>3332</v>
      </c>
      <c r="O1371" t="s">
        <v>57</v>
      </c>
      <c r="P1371" t="s">
        <v>57</v>
      </c>
      <c r="Q1371" t="s">
        <v>85</v>
      </c>
      <c r="R1371" t="s">
        <v>364</v>
      </c>
      <c r="S1371" t="s">
        <v>61</v>
      </c>
      <c r="T1371" t="s">
        <v>57</v>
      </c>
      <c r="U1371" t="s">
        <v>57</v>
      </c>
      <c r="V1371" t="s">
        <v>61</v>
      </c>
      <c r="W1371" t="s">
        <v>57</v>
      </c>
      <c r="X1371" t="s">
        <v>57</v>
      </c>
      <c r="Y1371" t="s">
        <v>61</v>
      </c>
      <c r="Z1371" t="s">
        <v>57</v>
      </c>
      <c r="AA1371" t="s">
        <v>77</v>
      </c>
      <c r="AB1371" t="s">
        <v>57</v>
      </c>
      <c r="AC1371" t="s">
        <v>65</v>
      </c>
      <c r="AD1371">
        <v>102.95</v>
      </c>
      <c r="AE1371">
        <v>2496.7</v>
      </c>
      <c r="AF1371">
        <v>0</v>
      </c>
      <c r="AG1371">
        <v>0</v>
      </c>
      <c r="AH1371">
        <v>77.52</v>
      </c>
      <c r="AI1371">
        <v>2574.22</v>
      </c>
      <c r="AJ1371" t="s">
        <v>88</v>
      </c>
      <c r="AK1371" t="s">
        <v>205</v>
      </c>
      <c r="AL1371" t="s">
        <v>329</v>
      </c>
      <c r="AM1371">
        <v>1</v>
      </c>
      <c r="AN1371">
        <v>0</v>
      </c>
      <c r="AO1371">
        <v>0</v>
      </c>
      <c r="AP1371" t="s">
        <v>103</v>
      </c>
      <c r="AQ1371" t="s">
        <v>104</v>
      </c>
      <c r="AR1371" t="s">
        <v>105</v>
      </c>
      <c r="AS1371">
        <v>5</v>
      </c>
      <c r="AT1371">
        <v>384</v>
      </c>
      <c r="AU1371">
        <v>1</v>
      </c>
      <c r="AV1371">
        <v>1</v>
      </c>
      <c r="AW1371">
        <v>0</v>
      </c>
      <c r="AX1371">
        <v>102.95</v>
      </c>
      <c r="AY1371">
        <v>3</v>
      </c>
      <c r="AZ1371" t="s">
        <v>106</v>
      </c>
      <c r="BA1371">
        <v>7</v>
      </c>
      <c r="BB1371" t="s">
        <v>95</v>
      </c>
      <c r="BC1371">
        <v>1</v>
      </c>
    </row>
    <row r="1372" spans="1:55">
      <c r="A1372" t="s">
        <v>3333</v>
      </c>
      <c r="B1372" t="s">
        <v>56</v>
      </c>
      <c r="C1372">
        <v>47</v>
      </c>
      <c r="D1372" t="s">
        <v>61</v>
      </c>
      <c r="E1372">
        <v>0</v>
      </c>
      <c r="F1372" t="s">
        <v>252</v>
      </c>
      <c r="G1372">
        <v>92122</v>
      </c>
      <c r="H1372">
        <v>32.85723</v>
      </c>
      <c r="I1372">
        <v>-117.209774</v>
      </c>
      <c r="J1372">
        <v>0</v>
      </c>
      <c r="K1372">
        <v>2</v>
      </c>
      <c r="L1372" t="s">
        <v>83</v>
      </c>
      <c r="M1372" t="s">
        <v>57</v>
      </c>
      <c r="N1372" t="s">
        <v>134</v>
      </c>
      <c r="O1372" t="s">
        <v>61</v>
      </c>
      <c r="P1372" t="s">
        <v>57</v>
      </c>
      <c r="Q1372" t="s">
        <v>85</v>
      </c>
      <c r="R1372" t="s">
        <v>382</v>
      </c>
      <c r="S1372" t="s">
        <v>61</v>
      </c>
      <c r="T1372" t="s">
        <v>61</v>
      </c>
      <c r="U1372" t="s">
        <v>61</v>
      </c>
      <c r="V1372" t="s">
        <v>61</v>
      </c>
      <c r="W1372" t="s">
        <v>57</v>
      </c>
      <c r="X1372" t="s">
        <v>57</v>
      </c>
      <c r="Y1372" t="s">
        <v>57</v>
      </c>
      <c r="Z1372" t="s">
        <v>57</v>
      </c>
      <c r="AA1372" t="s">
        <v>77</v>
      </c>
      <c r="AB1372" t="s">
        <v>57</v>
      </c>
      <c r="AC1372" t="s">
        <v>87</v>
      </c>
      <c r="AD1372">
        <v>90.40000000000001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88</v>
      </c>
      <c r="AK1372" t="s">
        <v>190</v>
      </c>
      <c r="AL1372" t="s">
        <v>191</v>
      </c>
      <c r="AM1372">
        <v>1</v>
      </c>
      <c r="AN1372">
        <v>0</v>
      </c>
      <c r="AO1372">
        <v>0</v>
      </c>
      <c r="AP1372" t="s">
        <v>91</v>
      </c>
      <c r="AQ1372" t="s">
        <v>78</v>
      </c>
      <c r="AR1372" t="s">
        <v>105</v>
      </c>
      <c r="AS1372">
        <v>4</v>
      </c>
      <c r="AT1372">
        <v>34902</v>
      </c>
      <c r="AU1372">
        <v>1</v>
      </c>
      <c r="AV1372">
        <v>1</v>
      </c>
      <c r="AW1372">
        <v>0</v>
      </c>
      <c r="AX1372">
        <v>90.40000000000001</v>
      </c>
      <c r="AY1372">
        <v>1</v>
      </c>
      <c r="AZ1372" t="s">
        <v>94</v>
      </c>
      <c r="BA1372">
        <v>10</v>
      </c>
      <c r="BB1372" t="s">
        <v>95</v>
      </c>
      <c r="BC1372">
        <v>1</v>
      </c>
    </row>
    <row r="1373" spans="1:55">
      <c r="A1373" t="s">
        <v>3334</v>
      </c>
      <c r="B1373" t="s">
        <v>73</v>
      </c>
      <c r="C1373">
        <v>25</v>
      </c>
      <c r="D1373" t="s">
        <v>57</v>
      </c>
      <c r="E1373">
        <v>0</v>
      </c>
      <c r="F1373" t="s">
        <v>3335</v>
      </c>
      <c r="G1373">
        <v>95226</v>
      </c>
      <c r="H1373">
        <v>38.233879</v>
      </c>
      <c r="I1373">
        <v>-120.861666</v>
      </c>
      <c r="J1373">
        <v>1</v>
      </c>
      <c r="K1373">
        <v>38</v>
      </c>
      <c r="L1373" t="s">
        <v>59</v>
      </c>
      <c r="M1373" t="s">
        <v>57</v>
      </c>
      <c r="N1373" t="s">
        <v>3336</v>
      </c>
      <c r="O1373" t="s">
        <v>57</v>
      </c>
      <c r="P1373" t="s">
        <v>57</v>
      </c>
      <c r="Q1373" t="s">
        <v>85</v>
      </c>
      <c r="R1373" t="s">
        <v>86</v>
      </c>
      <c r="S1373" t="s">
        <v>61</v>
      </c>
      <c r="T1373" t="s">
        <v>57</v>
      </c>
      <c r="U1373" t="s">
        <v>57</v>
      </c>
      <c r="V1373" t="s">
        <v>61</v>
      </c>
      <c r="W1373" t="s">
        <v>57</v>
      </c>
      <c r="X1373" t="s">
        <v>61</v>
      </c>
      <c r="Y1373" t="s">
        <v>61</v>
      </c>
      <c r="Z1373" t="s">
        <v>57</v>
      </c>
      <c r="AA1373" t="s">
        <v>77</v>
      </c>
      <c r="AB1373" t="s">
        <v>57</v>
      </c>
      <c r="AC1373" t="s">
        <v>87</v>
      </c>
      <c r="AD1373">
        <v>94.65000000000001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88</v>
      </c>
      <c r="AK1373" t="s">
        <v>190</v>
      </c>
      <c r="AL1373" t="s">
        <v>191</v>
      </c>
      <c r="AM1373">
        <v>1</v>
      </c>
      <c r="AN1373">
        <v>0</v>
      </c>
      <c r="AO1373">
        <v>0</v>
      </c>
      <c r="AP1373" t="s">
        <v>176</v>
      </c>
      <c r="AQ1373" t="s">
        <v>116</v>
      </c>
      <c r="AR1373" t="s">
        <v>105</v>
      </c>
      <c r="AS1373">
        <v>4</v>
      </c>
      <c r="AT1373">
        <v>75</v>
      </c>
      <c r="AU1373">
        <v>1</v>
      </c>
      <c r="AV1373">
        <v>1</v>
      </c>
      <c r="AW1373">
        <v>0</v>
      </c>
      <c r="AX1373">
        <v>94.65000000000001</v>
      </c>
      <c r="AY1373">
        <v>5</v>
      </c>
      <c r="AZ1373" t="s">
        <v>177</v>
      </c>
      <c r="BA1373">
        <v>6</v>
      </c>
      <c r="BB1373" t="s">
        <v>95</v>
      </c>
      <c r="BC1373">
        <v>1</v>
      </c>
    </row>
    <row r="1374" spans="1:55">
      <c r="A1374" t="s">
        <v>3337</v>
      </c>
      <c r="B1374" t="s">
        <v>73</v>
      </c>
      <c r="C1374">
        <v>24</v>
      </c>
      <c r="D1374" t="s">
        <v>57</v>
      </c>
      <c r="E1374">
        <v>0</v>
      </c>
      <c r="F1374" t="s">
        <v>401</v>
      </c>
      <c r="G1374">
        <v>92592</v>
      </c>
      <c r="H1374">
        <v>33.507255</v>
      </c>
      <c r="I1374">
        <v>-117.029473</v>
      </c>
      <c r="J1374">
        <v>1</v>
      </c>
      <c r="K1374">
        <v>33</v>
      </c>
      <c r="L1374" t="s">
        <v>216</v>
      </c>
      <c r="M1374" t="s">
        <v>57</v>
      </c>
      <c r="N1374" t="s">
        <v>1765</v>
      </c>
      <c r="O1374" t="s">
        <v>61</v>
      </c>
      <c r="P1374" t="s">
        <v>57</v>
      </c>
      <c r="Q1374" t="s">
        <v>85</v>
      </c>
      <c r="R1374" t="s">
        <v>230</v>
      </c>
      <c r="S1374" t="s">
        <v>61</v>
      </c>
      <c r="T1374" t="s">
        <v>61</v>
      </c>
      <c r="U1374" t="s">
        <v>57</v>
      </c>
      <c r="V1374" t="s">
        <v>61</v>
      </c>
      <c r="W1374" t="s">
        <v>57</v>
      </c>
      <c r="X1374" t="s">
        <v>57</v>
      </c>
      <c r="Y1374" t="s">
        <v>57</v>
      </c>
      <c r="Z1374" t="s">
        <v>61</v>
      </c>
      <c r="AA1374" t="s">
        <v>64</v>
      </c>
      <c r="AB1374" t="s">
        <v>57</v>
      </c>
      <c r="AC1374" t="s">
        <v>87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4476.15</v>
      </c>
      <c r="AJ1374" t="s">
        <v>88</v>
      </c>
      <c r="AK1374" t="s">
        <v>89</v>
      </c>
      <c r="AL1374" t="s">
        <v>181</v>
      </c>
      <c r="AM1374">
        <v>1</v>
      </c>
      <c r="AN1374">
        <v>0</v>
      </c>
      <c r="AO1374">
        <v>0</v>
      </c>
      <c r="AP1374" t="s">
        <v>164</v>
      </c>
      <c r="AQ1374" t="s">
        <v>116</v>
      </c>
      <c r="AR1374" t="s">
        <v>105</v>
      </c>
      <c r="AS1374">
        <v>4</v>
      </c>
      <c r="AT1374">
        <v>46171</v>
      </c>
      <c r="AU1374">
        <v>1</v>
      </c>
      <c r="AV1374">
        <v>1</v>
      </c>
      <c r="AW1374">
        <v>0</v>
      </c>
      <c r="AX1374">
        <v>95.8</v>
      </c>
      <c r="AY1374">
        <v>4</v>
      </c>
      <c r="AZ1374" t="s">
        <v>165</v>
      </c>
      <c r="BA1374">
        <v>3</v>
      </c>
      <c r="BB1374" t="s">
        <v>126</v>
      </c>
      <c r="BC1374">
        <v>3</v>
      </c>
    </row>
    <row r="1375" spans="1:55">
      <c r="A1375" t="s">
        <v>3338</v>
      </c>
      <c r="B1375" t="s">
        <v>56</v>
      </c>
      <c r="C1375">
        <v>35</v>
      </c>
      <c r="D1375" t="s">
        <v>61</v>
      </c>
      <c r="E1375">
        <v>0</v>
      </c>
      <c r="F1375" t="s">
        <v>3253</v>
      </c>
      <c r="G1375">
        <v>92243</v>
      </c>
      <c r="H1375">
        <v>32.770393</v>
      </c>
      <c r="I1375">
        <v>-115.60915</v>
      </c>
      <c r="J1375">
        <v>0</v>
      </c>
      <c r="K1375">
        <v>48</v>
      </c>
      <c r="L1375" t="s">
        <v>59</v>
      </c>
      <c r="M1375" t="s">
        <v>57</v>
      </c>
      <c r="N1375" t="s">
        <v>1628</v>
      </c>
      <c r="O1375" t="s">
        <v>57</v>
      </c>
      <c r="P1375" t="s">
        <v>57</v>
      </c>
      <c r="Q1375" t="s">
        <v>85</v>
      </c>
      <c r="R1375" t="s">
        <v>160</v>
      </c>
      <c r="S1375" t="s">
        <v>61</v>
      </c>
      <c r="T1375" t="s">
        <v>61</v>
      </c>
      <c r="U1375" t="s">
        <v>57</v>
      </c>
      <c r="V1375" t="s">
        <v>57</v>
      </c>
      <c r="W1375" t="s">
        <v>57</v>
      </c>
      <c r="X1375" t="s">
        <v>57</v>
      </c>
      <c r="Y1375" t="s">
        <v>57</v>
      </c>
      <c r="Z1375" t="s">
        <v>57</v>
      </c>
      <c r="AA1375" t="s">
        <v>77</v>
      </c>
      <c r="AB1375" t="s">
        <v>57</v>
      </c>
      <c r="AC1375" t="s">
        <v>87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66</v>
      </c>
      <c r="AM1375">
        <v>0</v>
      </c>
      <c r="AN1375">
        <v>1</v>
      </c>
      <c r="AO1375">
        <v>1</v>
      </c>
      <c r="AP1375" t="s">
        <v>176</v>
      </c>
      <c r="AQ1375" t="s">
        <v>68</v>
      </c>
      <c r="AR1375" t="s">
        <v>79</v>
      </c>
      <c r="AS1375">
        <v>6</v>
      </c>
      <c r="AT1375">
        <v>43712</v>
      </c>
      <c r="AU1375">
        <v>1</v>
      </c>
      <c r="AV1375">
        <v>0</v>
      </c>
      <c r="AW1375">
        <v>1</v>
      </c>
      <c r="AX1375">
        <v>0</v>
      </c>
      <c r="AY1375">
        <v>5</v>
      </c>
      <c r="AZ1375" t="s">
        <v>177</v>
      </c>
      <c r="BA1375">
        <v>7</v>
      </c>
      <c r="BB1375" t="s">
        <v>95</v>
      </c>
      <c r="BC1375">
        <v>1</v>
      </c>
    </row>
    <row r="1376" spans="1:55">
      <c r="A1376" t="s">
        <v>3339</v>
      </c>
      <c r="B1376" t="s">
        <v>73</v>
      </c>
      <c r="C1376">
        <v>63</v>
      </c>
      <c r="D1376" t="s">
        <v>61</v>
      </c>
      <c r="E1376">
        <v>0</v>
      </c>
      <c r="F1376" t="s">
        <v>3340</v>
      </c>
      <c r="G1376">
        <v>92584</v>
      </c>
      <c r="H1376">
        <v>33.653338</v>
      </c>
      <c r="I1376">
        <v>-117.178271</v>
      </c>
      <c r="J1376">
        <v>0</v>
      </c>
      <c r="K1376">
        <v>4</v>
      </c>
      <c r="L1376" t="s">
        <v>59</v>
      </c>
      <c r="M1376" t="s">
        <v>57</v>
      </c>
      <c r="N1376" t="s">
        <v>3341</v>
      </c>
      <c r="O1376" t="s">
        <v>61</v>
      </c>
      <c r="P1376" t="s">
        <v>57</v>
      </c>
      <c r="Q1376" t="s">
        <v>85</v>
      </c>
      <c r="R1376" t="s">
        <v>163</v>
      </c>
      <c r="S1376" t="s">
        <v>61</v>
      </c>
      <c r="T1376" t="s">
        <v>61</v>
      </c>
      <c r="U1376" t="s">
        <v>57</v>
      </c>
      <c r="V1376" t="s">
        <v>61</v>
      </c>
      <c r="W1376" t="s">
        <v>61</v>
      </c>
      <c r="X1376" t="s">
        <v>57</v>
      </c>
      <c r="Y1376" t="s">
        <v>57</v>
      </c>
      <c r="Z1376" t="s">
        <v>57</v>
      </c>
      <c r="AA1376" t="s">
        <v>77</v>
      </c>
      <c r="AB1376" t="s">
        <v>61</v>
      </c>
      <c r="AC1376" t="s">
        <v>87</v>
      </c>
      <c r="AD1376">
        <v>86.05</v>
      </c>
      <c r="AE1376">
        <v>308.1</v>
      </c>
      <c r="AF1376">
        <v>0</v>
      </c>
      <c r="AG1376">
        <v>0</v>
      </c>
      <c r="AH1376">
        <v>177.44</v>
      </c>
      <c r="AI1376">
        <v>485.54</v>
      </c>
      <c r="AJ1376" t="s">
        <v>66</v>
      </c>
      <c r="AM1376">
        <v>0</v>
      </c>
      <c r="AN1376">
        <v>1</v>
      </c>
      <c r="AO1376">
        <v>0</v>
      </c>
      <c r="AP1376" t="s">
        <v>91</v>
      </c>
      <c r="AQ1376" t="s">
        <v>124</v>
      </c>
      <c r="AR1376" t="s">
        <v>93</v>
      </c>
      <c r="AS1376">
        <v>4</v>
      </c>
      <c r="AT1376">
        <v>14068</v>
      </c>
      <c r="AU1376">
        <v>1</v>
      </c>
      <c r="AV1376">
        <v>0</v>
      </c>
      <c r="AW1376">
        <v>1</v>
      </c>
      <c r="AX1376">
        <v>0</v>
      </c>
      <c r="AY1376">
        <v>1</v>
      </c>
      <c r="AZ1376" t="s">
        <v>94</v>
      </c>
      <c r="BA1376">
        <v>10</v>
      </c>
      <c r="BB1376" t="s">
        <v>95</v>
      </c>
      <c r="BC1376">
        <v>1</v>
      </c>
    </row>
    <row r="1377" spans="1:55">
      <c r="A1377" t="s">
        <v>3342</v>
      </c>
      <c r="B1377" t="s">
        <v>56</v>
      </c>
      <c r="C1377">
        <v>48</v>
      </c>
      <c r="D1377" t="s">
        <v>61</v>
      </c>
      <c r="E1377">
        <v>0</v>
      </c>
      <c r="F1377" t="s">
        <v>226</v>
      </c>
      <c r="G1377">
        <v>90046</v>
      </c>
      <c r="H1377">
        <v>34.108455</v>
      </c>
      <c r="I1377">
        <v>-118.362081</v>
      </c>
      <c r="J1377">
        <v>0</v>
      </c>
      <c r="K1377">
        <v>29</v>
      </c>
      <c r="L1377" t="s">
        <v>216</v>
      </c>
      <c r="M1377" t="s">
        <v>57</v>
      </c>
      <c r="N1377" t="s">
        <v>3343</v>
      </c>
      <c r="O1377" t="s">
        <v>57</v>
      </c>
      <c r="P1377" t="s">
        <v>57</v>
      </c>
      <c r="Q1377" t="s">
        <v>135</v>
      </c>
      <c r="R1377" t="s">
        <v>275</v>
      </c>
      <c r="S1377" t="s">
        <v>57</v>
      </c>
      <c r="T1377" t="s">
        <v>57</v>
      </c>
      <c r="U1377" t="s">
        <v>61</v>
      </c>
      <c r="V1377" t="s">
        <v>57</v>
      </c>
      <c r="W1377" t="s">
        <v>61</v>
      </c>
      <c r="X1377" t="s">
        <v>61</v>
      </c>
      <c r="Y1377" t="s">
        <v>61</v>
      </c>
      <c r="Z1377" t="s">
        <v>57</v>
      </c>
      <c r="AA1377" t="s">
        <v>77</v>
      </c>
      <c r="AB1377" t="s">
        <v>61</v>
      </c>
      <c r="AC1377" t="s">
        <v>65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66</v>
      </c>
      <c r="AM1377">
        <v>0</v>
      </c>
      <c r="AN1377">
        <v>1</v>
      </c>
      <c r="AO1377">
        <v>0</v>
      </c>
      <c r="AP1377" t="s">
        <v>164</v>
      </c>
      <c r="AQ1377" t="s">
        <v>78</v>
      </c>
      <c r="AR1377" t="s">
        <v>69</v>
      </c>
      <c r="AS1377">
        <v>4</v>
      </c>
      <c r="AT1377">
        <v>49839</v>
      </c>
      <c r="AU1377">
        <v>1</v>
      </c>
      <c r="AV1377">
        <v>0</v>
      </c>
      <c r="AW1377">
        <v>1</v>
      </c>
      <c r="AX1377">
        <v>0</v>
      </c>
      <c r="AY1377">
        <v>4</v>
      </c>
      <c r="AZ1377" t="s">
        <v>165</v>
      </c>
      <c r="BA1377">
        <v>5</v>
      </c>
      <c r="BB1377" t="s">
        <v>80</v>
      </c>
      <c r="BC1377">
        <v>2</v>
      </c>
    </row>
    <row r="1378" spans="1:55">
      <c r="A1378" t="s">
        <v>3344</v>
      </c>
      <c r="B1378" t="s">
        <v>73</v>
      </c>
      <c r="C1378">
        <v>50</v>
      </c>
      <c r="D1378" t="s">
        <v>61</v>
      </c>
      <c r="E1378">
        <v>0</v>
      </c>
      <c r="F1378" t="s">
        <v>1905</v>
      </c>
      <c r="G1378">
        <v>91504</v>
      </c>
      <c r="H1378">
        <v>34.213049</v>
      </c>
      <c r="I1378">
        <v>-118.317651</v>
      </c>
      <c r="J1378">
        <v>0</v>
      </c>
      <c r="K1378">
        <v>27</v>
      </c>
      <c r="L1378" t="s">
        <v>59</v>
      </c>
      <c r="M1378" t="s">
        <v>57</v>
      </c>
      <c r="N1378" t="s">
        <v>3345</v>
      </c>
      <c r="O1378" t="s">
        <v>61</v>
      </c>
      <c r="P1378" t="s">
        <v>57</v>
      </c>
      <c r="Q1378" t="s">
        <v>135</v>
      </c>
      <c r="R1378" t="s">
        <v>136</v>
      </c>
      <c r="S1378" t="s">
        <v>57</v>
      </c>
      <c r="T1378" t="s">
        <v>57</v>
      </c>
      <c r="U1378" t="s">
        <v>61</v>
      </c>
      <c r="V1378" t="s">
        <v>61</v>
      </c>
      <c r="W1378" t="s">
        <v>61</v>
      </c>
      <c r="X1378" t="s">
        <v>61</v>
      </c>
      <c r="Y1378" t="s">
        <v>61</v>
      </c>
      <c r="Z1378" t="s">
        <v>57</v>
      </c>
      <c r="AA1378" t="s">
        <v>64</v>
      </c>
      <c r="AB1378" t="s">
        <v>61</v>
      </c>
      <c r="AC1378" t="s">
        <v>87</v>
      </c>
      <c r="AD1378">
        <v>55.45</v>
      </c>
      <c r="AE1378">
        <v>1477.65</v>
      </c>
      <c r="AF1378">
        <v>0</v>
      </c>
      <c r="AG1378">
        <v>0</v>
      </c>
      <c r="AH1378">
        <v>547.83</v>
      </c>
      <c r="AI1378">
        <v>2025.48</v>
      </c>
      <c r="AJ1378" t="s">
        <v>66</v>
      </c>
      <c r="AM1378">
        <v>0</v>
      </c>
      <c r="AN1378">
        <v>1</v>
      </c>
      <c r="AO1378">
        <v>0</v>
      </c>
      <c r="AP1378" t="s">
        <v>164</v>
      </c>
      <c r="AQ1378" t="s">
        <v>92</v>
      </c>
      <c r="AR1378" t="s">
        <v>69</v>
      </c>
      <c r="AS1378">
        <v>3</v>
      </c>
      <c r="AT1378">
        <v>25882</v>
      </c>
      <c r="AU1378">
        <v>1</v>
      </c>
      <c r="AV1378">
        <v>0</v>
      </c>
      <c r="AW1378">
        <v>1</v>
      </c>
      <c r="AX1378">
        <v>0</v>
      </c>
      <c r="AY1378">
        <v>4</v>
      </c>
      <c r="AZ1378" t="s">
        <v>165</v>
      </c>
      <c r="BA1378">
        <v>2</v>
      </c>
      <c r="BB1378" t="s">
        <v>126</v>
      </c>
      <c r="BC1378">
        <v>3</v>
      </c>
    </row>
    <row r="1379" spans="1:55">
      <c r="A1379" t="s">
        <v>3346</v>
      </c>
      <c r="B1379" t="s">
        <v>73</v>
      </c>
      <c r="C1379">
        <v>51</v>
      </c>
      <c r="D1379" t="s">
        <v>57</v>
      </c>
      <c r="E1379">
        <v>0</v>
      </c>
      <c r="F1379" t="s">
        <v>543</v>
      </c>
      <c r="G1379">
        <v>91367</v>
      </c>
      <c r="H1379">
        <v>34.178068</v>
      </c>
      <c r="I1379">
        <v>-118.615714</v>
      </c>
      <c r="J1379">
        <v>8</v>
      </c>
      <c r="K1379">
        <v>65</v>
      </c>
      <c r="L1379" t="s">
        <v>129</v>
      </c>
      <c r="M1379" t="s">
        <v>57</v>
      </c>
      <c r="N1379" t="s">
        <v>2087</v>
      </c>
      <c r="O1379" t="s">
        <v>57</v>
      </c>
      <c r="P1379" t="s">
        <v>57</v>
      </c>
      <c r="Q1379" t="s">
        <v>135</v>
      </c>
      <c r="R1379" t="s">
        <v>63</v>
      </c>
      <c r="S1379" t="s">
        <v>61</v>
      </c>
      <c r="T1379" t="s">
        <v>57</v>
      </c>
      <c r="U1379" t="s">
        <v>57</v>
      </c>
      <c r="V1379" t="s">
        <v>57</v>
      </c>
      <c r="W1379" t="s">
        <v>57</v>
      </c>
      <c r="X1379" t="s">
        <v>57</v>
      </c>
      <c r="Y1379" t="s">
        <v>57</v>
      </c>
      <c r="Z1379" t="s">
        <v>57</v>
      </c>
      <c r="AA1379" t="s">
        <v>122</v>
      </c>
      <c r="AB1379" t="s">
        <v>57</v>
      </c>
      <c r="AC1379" t="s">
        <v>87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66</v>
      </c>
      <c r="AM1379">
        <v>0</v>
      </c>
      <c r="AN1379">
        <v>1</v>
      </c>
      <c r="AO1379">
        <v>0</v>
      </c>
      <c r="AP1379" t="s">
        <v>123</v>
      </c>
      <c r="AQ1379" t="s">
        <v>92</v>
      </c>
      <c r="AR1379" t="s">
        <v>93</v>
      </c>
      <c r="AS1379">
        <v>7</v>
      </c>
      <c r="AT1379">
        <v>36123</v>
      </c>
      <c r="AU1379">
        <v>1</v>
      </c>
      <c r="AV1379">
        <v>0</v>
      </c>
      <c r="AW1379">
        <v>1</v>
      </c>
      <c r="AX1379">
        <v>0</v>
      </c>
      <c r="AY1379">
        <v>6</v>
      </c>
      <c r="AZ1379" t="s">
        <v>125</v>
      </c>
      <c r="BA1379">
        <v>1</v>
      </c>
      <c r="BB1379" t="s">
        <v>71</v>
      </c>
      <c r="BC1379">
        <v>4</v>
      </c>
    </row>
    <row r="1380" spans="1:55">
      <c r="A1380" t="s">
        <v>3347</v>
      </c>
      <c r="B1380" t="s">
        <v>73</v>
      </c>
      <c r="C1380">
        <v>24</v>
      </c>
      <c r="D1380" t="s">
        <v>61</v>
      </c>
      <c r="E1380">
        <v>0</v>
      </c>
      <c r="F1380" t="s">
        <v>1237</v>
      </c>
      <c r="G1380">
        <v>93621</v>
      </c>
      <c r="H1380">
        <v>36.789213</v>
      </c>
      <c r="I1380">
        <v>-119.140338</v>
      </c>
      <c r="J1380">
        <v>0</v>
      </c>
      <c r="K1380">
        <v>31</v>
      </c>
      <c r="L1380" t="s">
        <v>59</v>
      </c>
      <c r="M1380" t="s">
        <v>57</v>
      </c>
      <c r="N1380" t="s">
        <v>3348</v>
      </c>
      <c r="O1380" t="s">
        <v>57</v>
      </c>
      <c r="P1380" t="s">
        <v>57</v>
      </c>
      <c r="Q1380" t="s">
        <v>85</v>
      </c>
      <c r="R1380" t="s">
        <v>618</v>
      </c>
      <c r="S1380" t="s">
        <v>61</v>
      </c>
      <c r="T1380" t="s">
        <v>61</v>
      </c>
      <c r="U1380" t="s">
        <v>61</v>
      </c>
      <c r="V1380" t="s">
        <v>57</v>
      </c>
      <c r="W1380" t="s">
        <v>61</v>
      </c>
      <c r="X1380" t="s">
        <v>61</v>
      </c>
      <c r="Y1380" t="s">
        <v>61</v>
      </c>
      <c r="Z1380" t="s">
        <v>57</v>
      </c>
      <c r="AA1380" t="s">
        <v>64</v>
      </c>
      <c r="AB1380" t="s">
        <v>61</v>
      </c>
      <c r="AC1380" t="s">
        <v>65</v>
      </c>
      <c r="AD1380">
        <v>81.7</v>
      </c>
      <c r="AE1380">
        <v>2548.65</v>
      </c>
      <c r="AF1380">
        <v>0</v>
      </c>
      <c r="AG1380">
        <v>0</v>
      </c>
      <c r="AH1380">
        <v>532.58</v>
      </c>
      <c r="AI1380">
        <v>3081.23</v>
      </c>
      <c r="AJ1380" t="s">
        <v>66</v>
      </c>
      <c r="AM1380">
        <v>0</v>
      </c>
      <c r="AN1380">
        <v>1</v>
      </c>
      <c r="AO1380">
        <v>0</v>
      </c>
      <c r="AP1380" t="s">
        <v>164</v>
      </c>
      <c r="AQ1380" t="s">
        <v>116</v>
      </c>
      <c r="AR1380" t="s">
        <v>93</v>
      </c>
      <c r="AS1380">
        <v>2</v>
      </c>
      <c r="AT1380">
        <v>506</v>
      </c>
      <c r="AU1380">
        <v>1</v>
      </c>
      <c r="AV1380">
        <v>0</v>
      </c>
      <c r="AW1380">
        <v>1</v>
      </c>
      <c r="AX1380">
        <v>0</v>
      </c>
      <c r="AY1380">
        <v>4</v>
      </c>
      <c r="AZ1380" t="s">
        <v>165</v>
      </c>
      <c r="BA1380">
        <v>4</v>
      </c>
      <c r="BB1380" t="s">
        <v>80</v>
      </c>
      <c r="BC1380">
        <v>2</v>
      </c>
    </row>
    <row r="1381" spans="1:55">
      <c r="A1381" t="s">
        <v>3349</v>
      </c>
      <c r="B1381" t="s">
        <v>56</v>
      </c>
      <c r="C1381">
        <v>56</v>
      </c>
      <c r="D1381" t="s">
        <v>57</v>
      </c>
      <c r="E1381">
        <v>0</v>
      </c>
      <c r="F1381" t="s">
        <v>3350</v>
      </c>
      <c r="G1381">
        <v>95374</v>
      </c>
      <c r="H1381">
        <v>37.316807</v>
      </c>
      <c r="I1381">
        <v>-120.855753</v>
      </c>
      <c r="J1381">
        <v>3</v>
      </c>
      <c r="K1381">
        <v>49</v>
      </c>
      <c r="L1381" t="s">
        <v>59</v>
      </c>
      <c r="M1381" t="s">
        <v>57</v>
      </c>
      <c r="N1381" t="s">
        <v>652</v>
      </c>
      <c r="O1381" t="s">
        <v>57</v>
      </c>
      <c r="P1381" t="s">
        <v>57</v>
      </c>
      <c r="Q1381" t="s">
        <v>85</v>
      </c>
      <c r="R1381" t="s">
        <v>76</v>
      </c>
      <c r="S1381" t="s">
        <v>57</v>
      </c>
      <c r="T1381" t="s">
        <v>61</v>
      </c>
      <c r="U1381" t="s">
        <v>61</v>
      </c>
      <c r="V1381" t="s">
        <v>61</v>
      </c>
      <c r="W1381" t="s">
        <v>57</v>
      </c>
      <c r="X1381" t="s">
        <v>57</v>
      </c>
      <c r="Y1381" t="s">
        <v>57</v>
      </c>
      <c r="Z1381" t="s">
        <v>57</v>
      </c>
      <c r="AA1381" t="s">
        <v>77</v>
      </c>
      <c r="AB1381" t="s">
        <v>57</v>
      </c>
      <c r="AC1381" t="s">
        <v>307</v>
      </c>
      <c r="AD1381">
        <v>100.85</v>
      </c>
      <c r="AE1381">
        <v>4847.35</v>
      </c>
      <c r="AF1381">
        <v>0</v>
      </c>
      <c r="AG1381">
        <v>0</v>
      </c>
      <c r="AH1381">
        <v>2195.69</v>
      </c>
      <c r="AI1381">
        <v>7043.04</v>
      </c>
      <c r="AJ1381" t="s">
        <v>66</v>
      </c>
      <c r="AM1381">
        <v>0</v>
      </c>
      <c r="AN1381">
        <v>1</v>
      </c>
      <c r="AO1381">
        <v>0</v>
      </c>
      <c r="AP1381" t="s">
        <v>123</v>
      </c>
      <c r="AQ1381" t="s">
        <v>92</v>
      </c>
      <c r="AR1381" t="s">
        <v>105</v>
      </c>
      <c r="AS1381">
        <v>5</v>
      </c>
      <c r="AT1381">
        <v>1960</v>
      </c>
      <c r="AU1381">
        <v>1</v>
      </c>
      <c r="AV1381">
        <v>0</v>
      </c>
      <c r="AW1381">
        <v>1</v>
      </c>
      <c r="AX1381">
        <v>0</v>
      </c>
      <c r="AY1381">
        <v>6</v>
      </c>
      <c r="AZ1381" t="s">
        <v>125</v>
      </c>
      <c r="BA1381">
        <v>6</v>
      </c>
      <c r="BB1381" t="s">
        <v>95</v>
      </c>
      <c r="BC1381">
        <v>1</v>
      </c>
    </row>
    <row r="1382" spans="1:55">
      <c r="A1382" t="s">
        <v>3351</v>
      </c>
      <c r="B1382" t="s">
        <v>73</v>
      </c>
      <c r="C1382">
        <v>51</v>
      </c>
      <c r="D1382" t="s">
        <v>57</v>
      </c>
      <c r="E1382">
        <v>1</v>
      </c>
      <c r="F1382" t="s">
        <v>712</v>
      </c>
      <c r="G1382">
        <v>90263</v>
      </c>
      <c r="H1382">
        <v>34.037037</v>
      </c>
      <c r="I1382">
        <v>-118.705803</v>
      </c>
      <c r="J1382">
        <v>0</v>
      </c>
      <c r="K1382">
        <v>72</v>
      </c>
      <c r="L1382" t="s">
        <v>119</v>
      </c>
      <c r="M1382" t="s">
        <v>57</v>
      </c>
      <c r="N1382" t="s">
        <v>3352</v>
      </c>
      <c r="O1382" t="s">
        <v>57</v>
      </c>
      <c r="P1382" t="s">
        <v>57</v>
      </c>
      <c r="Q1382" t="s">
        <v>85</v>
      </c>
      <c r="R1382" t="s">
        <v>441</v>
      </c>
      <c r="S1382" t="s">
        <v>57</v>
      </c>
      <c r="T1382" t="s">
        <v>57</v>
      </c>
      <c r="U1382" t="s">
        <v>57</v>
      </c>
      <c r="V1382" t="s">
        <v>57</v>
      </c>
      <c r="W1382" t="s">
        <v>57</v>
      </c>
      <c r="X1382" t="s">
        <v>57</v>
      </c>
      <c r="Y1382" t="s">
        <v>57</v>
      </c>
      <c r="Z1382" t="s">
        <v>57</v>
      </c>
      <c r="AA1382" t="s">
        <v>122</v>
      </c>
      <c r="AB1382" t="s">
        <v>61</v>
      </c>
      <c r="AC1382" t="s">
        <v>87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9896.950000000001</v>
      </c>
      <c r="AJ1382" t="s">
        <v>66</v>
      </c>
      <c r="AM1382">
        <v>0</v>
      </c>
      <c r="AN1382">
        <v>1</v>
      </c>
      <c r="AO1382">
        <v>0</v>
      </c>
      <c r="AP1382" t="s">
        <v>123</v>
      </c>
      <c r="AQ1382" t="s">
        <v>92</v>
      </c>
      <c r="AR1382" t="s">
        <v>105</v>
      </c>
      <c r="AS1382">
        <v>8</v>
      </c>
      <c r="AT1382">
        <v>11</v>
      </c>
      <c r="AU1382">
        <v>1</v>
      </c>
      <c r="AV1382">
        <v>0</v>
      </c>
      <c r="AW1382">
        <v>1</v>
      </c>
      <c r="AX1382">
        <v>0</v>
      </c>
      <c r="AY1382">
        <v>6</v>
      </c>
      <c r="AZ1382" t="s">
        <v>125</v>
      </c>
      <c r="BA1382">
        <v>2</v>
      </c>
      <c r="BB1382" t="s">
        <v>126</v>
      </c>
      <c r="BC1382">
        <v>3</v>
      </c>
    </row>
    <row r="1383" spans="1:55">
      <c r="A1383" t="s">
        <v>3353</v>
      </c>
      <c r="B1383" t="s">
        <v>56</v>
      </c>
      <c r="C1383">
        <v>37</v>
      </c>
      <c r="D1383" t="s">
        <v>61</v>
      </c>
      <c r="E1383">
        <v>0</v>
      </c>
      <c r="F1383" t="s">
        <v>2237</v>
      </c>
      <c r="G1383">
        <v>96136</v>
      </c>
      <c r="H1383">
        <v>40.345949</v>
      </c>
      <c r="I1383">
        <v>-120.081187</v>
      </c>
      <c r="J1383">
        <v>0</v>
      </c>
      <c r="K1383">
        <v>5</v>
      </c>
      <c r="L1383" t="s">
        <v>59</v>
      </c>
      <c r="M1383" t="s">
        <v>57</v>
      </c>
      <c r="N1383" t="s">
        <v>3354</v>
      </c>
      <c r="O1383" t="s">
        <v>57</v>
      </c>
      <c r="P1383" t="s">
        <v>57</v>
      </c>
      <c r="Q1383" t="s">
        <v>62</v>
      </c>
      <c r="R1383" t="s">
        <v>300</v>
      </c>
      <c r="S1383" t="s">
        <v>61</v>
      </c>
      <c r="T1383" t="s">
        <v>57</v>
      </c>
      <c r="U1383" t="s">
        <v>61</v>
      </c>
      <c r="V1383" t="s">
        <v>61</v>
      </c>
      <c r="W1383" t="s">
        <v>61</v>
      </c>
      <c r="X1383" t="s">
        <v>57</v>
      </c>
      <c r="Y1383" t="s">
        <v>57</v>
      </c>
      <c r="Z1383" t="s">
        <v>57</v>
      </c>
      <c r="AA1383" t="s">
        <v>77</v>
      </c>
      <c r="AB1383" t="s">
        <v>57</v>
      </c>
      <c r="AC1383" t="s">
        <v>87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66</v>
      </c>
      <c r="AM1383">
        <v>0</v>
      </c>
      <c r="AN1383">
        <v>1</v>
      </c>
      <c r="AO1383">
        <v>0</v>
      </c>
      <c r="AP1383" t="s">
        <v>91</v>
      </c>
      <c r="AQ1383" t="s">
        <v>68</v>
      </c>
      <c r="AR1383" t="s">
        <v>69</v>
      </c>
      <c r="AS1383">
        <v>4</v>
      </c>
      <c r="AT1383">
        <v>162</v>
      </c>
      <c r="AU1383">
        <v>1</v>
      </c>
      <c r="AV1383">
        <v>0</v>
      </c>
      <c r="AW1383">
        <v>1</v>
      </c>
      <c r="AX1383">
        <v>0</v>
      </c>
      <c r="AY1383">
        <v>1</v>
      </c>
      <c r="AZ1383" t="s">
        <v>94</v>
      </c>
      <c r="BA1383">
        <v>8</v>
      </c>
      <c r="BB1383" t="s">
        <v>95</v>
      </c>
      <c r="BC1383">
        <v>1</v>
      </c>
    </row>
    <row r="1384" spans="1:55">
      <c r="A1384" t="s">
        <v>3355</v>
      </c>
      <c r="B1384" t="s">
        <v>73</v>
      </c>
      <c r="C1384">
        <v>61</v>
      </c>
      <c r="D1384" t="s">
        <v>57</v>
      </c>
      <c r="E1384">
        <v>0</v>
      </c>
      <c r="F1384" t="s">
        <v>3356</v>
      </c>
      <c r="G1384">
        <v>92683</v>
      </c>
      <c r="H1384">
        <v>33.752591</v>
      </c>
      <c r="I1384">
        <v>-117.993661</v>
      </c>
      <c r="J1384">
        <v>10</v>
      </c>
      <c r="K1384">
        <v>1</v>
      </c>
      <c r="L1384" t="s">
        <v>59</v>
      </c>
      <c r="M1384" t="s">
        <v>57</v>
      </c>
      <c r="N1384" t="s">
        <v>3357</v>
      </c>
      <c r="O1384" t="s">
        <v>61</v>
      </c>
      <c r="P1384" t="s">
        <v>57</v>
      </c>
      <c r="Q1384" t="s">
        <v>62</v>
      </c>
      <c r="R1384" t="s">
        <v>180</v>
      </c>
      <c r="S1384" t="s">
        <v>57</v>
      </c>
      <c r="T1384" t="s">
        <v>61</v>
      </c>
      <c r="U1384" t="s">
        <v>57</v>
      </c>
      <c r="V1384" t="s">
        <v>61</v>
      </c>
      <c r="W1384" t="s">
        <v>61</v>
      </c>
      <c r="X1384" t="s">
        <v>61</v>
      </c>
      <c r="Y1384" t="s">
        <v>61</v>
      </c>
      <c r="Z1384" t="s">
        <v>57</v>
      </c>
      <c r="AA1384" t="s">
        <v>77</v>
      </c>
      <c r="AB1384" t="s">
        <v>61</v>
      </c>
      <c r="AC1384" t="s">
        <v>65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170</v>
      </c>
      <c r="AM1384">
        <v>0</v>
      </c>
      <c r="AN1384">
        <v>0</v>
      </c>
      <c r="AO1384">
        <v>0</v>
      </c>
      <c r="AP1384" t="s">
        <v>91</v>
      </c>
      <c r="AQ1384" t="s">
        <v>124</v>
      </c>
      <c r="AR1384" t="s">
        <v>69</v>
      </c>
      <c r="AS1384">
        <v>3</v>
      </c>
      <c r="AT1384">
        <v>88230</v>
      </c>
      <c r="AU1384">
        <v>0</v>
      </c>
      <c r="AX1384">
        <v>0</v>
      </c>
      <c r="AY1384">
        <v>1</v>
      </c>
      <c r="AZ1384" t="s">
        <v>94</v>
      </c>
      <c r="BA1384">
        <v>7</v>
      </c>
      <c r="BB1384" t="s">
        <v>95</v>
      </c>
      <c r="BC1384">
        <v>1</v>
      </c>
    </row>
    <row r="1385" spans="1:55">
      <c r="A1385" t="s">
        <v>3358</v>
      </c>
      <c r="B1385" t="s">
        <v>56</v>
      </c>
      <c r="C1385">
        <v>80</v>
      </c>
      <c r="D1385" t="s">
        <v>61</v>
      </c>
      <c r="E1385">
        <v>0</v>
      </c>
      <c r="F1385" t="s">
        <v>1892</v>
      </c>
      <c r="G1385">
        <v>91733</v>
      </c>
      <c r="H1385">
        <v>34.04622</v>
      </c>
      <c r="I1385">
        <v>-118.053753</v>
      </c>
      <c r="J1385">
        <v>0</v>
      </c>
      <c r="K1385">
        <v>33</v>
      </c>
      <c r="L1385" t="s">
        <v>59</v>
      </c>
      <c r="M1385" t="s">
        <v>61</v>
      </c>
      <c r="N1385" t="s">
        <v>143</v>
      </c>
      <c r="O1385" t="s">
        <v>143</v>
      </c>
      <c r="P1385" t="s">
        <v>57</v>
      </c>
      <c r="Q1385" t="s">
        <v>135</v>
      </c>
      <c r="R1385" t="s">
        <v>63</v>
      </c>
      <c r="S1385" t="s">
        <v>57</v>
      </c>
      <c r="T1385" t="s">
        <v>57</v>
      </c>
      <c r="U1385" t="s">
        <v>57</v>
      </c>
      <c r="V1385" t="s">
        <v>61</v>
      </c>
      <c r="W1385" t="s">
        <v>57</v>
      </c>
      <c r="X1385" t="s">
        <v>57</v>
      </c>
      <c r="Y1385" t="s">
        <v>61</v>
      </c>
      <c r="Z1385" t="s">
        <v>57</v>
      </c>
      <c r="AA1385" t="s">
        <v>122</v>
      </c>
      <c r="AB1385" t="s">
        <v>57</v>
      </c>
      <c r="AC1385" t="s">
        <v>87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66</v>
      </c>
      <c r="AM1385">
        <v>0</v>
      </c>
      <c r="AN1385">
        <v>1</v>
      </c>
      <c r="AO1385">
        <v>0</v>
      </c>
      <c r="AP1385" t="s">
        <v>164</v>
      </c>
      <c r="AQ1385" t="s">
        <v>104</v>
      </c>
      <c r="AR1385" t="s">
        <v>69</v>
      </c>
      <c r="AS1385">
        <v>6</v>
      </c>
      <c r="AT1385">
        <v>45645</v>
      </c>
      <c r="AU1385">
        <v>1</v>
      </c>
      <c r="AV1385">
        <v>0</v>
      </c>
      <c r="AW1385">
        <v>1</v>
      </c>
      <c r="AX1385">
        <v>0</v>
      </c>
      <c r="AY1385">
        <v>4</v>
      </c>
      <c r="AZ1385" t="s">
        <v>165</v>
      </c>
      <c r="BA1385">
        <v>2</v>
      </c>
      <c r="BB1385" t="s">
        <v>126</v>
      </c>
      <c r="BC1385">
        <v>3</v>
      </c>
    </row>
    <row r="1386" spans="1:55">
      <c r="A1386" t="s">
        <v>3359</v>
      </c>
      <c r="B1386" t="s">
        <v>56</v>
      </c>
      <c r="C1386">
        <v>60</v>
      </c>
      <c r="D1386" t="s">
        <v>61</v>
      </c>
      <c r="E1386">
        <v>0</v>
      </c>
      <c r="F1386" t="s">
        <v>3360</v>
      </c>
      <c r="G1386">
        <v>94592</v>
      </c>
      <c r="H1386">
        <v>38.093701</v>
      </c>
      <c r="I1386">
        <v>-122.276589</v>
      </c>
      <c r="J1386">
        <v>0</v>
      </c>
      <c r="K1386">
        <v>1</v>
      </c>
      <c r="L1386" t="s">
        <v>83</v>
      </c>
      <c r="M1386" t="s">
        <v>61</v>
      </c>
      <c r="N1386" t="s">
        <v>143</v>
      </c>
      <c r="O1386" t="s">
        <v>143</v>
      </c>
      <c r="P1386" t="s">
        <v>57</v>
      </c>
      <c r="Q1386" t="s">
        <v>135</v>
      </c>
      <c r="R1386" t="s">
        <v>131</v>
      </c>
      <c r="S1386" t="s">
        <v>61</v>
      </c>
      <c r="T1386" t="s">
        <v>61</v>
      </c>
      <c r="U1386" t="s">
        <v>57</v>
      </c>
      <c r="V1386" t="s">
        <v>57</v>
      </c>
      <c r="W1386" t="s">
        <v>61</v>
      </c>
      <c r="X1386" t="s">
        <v>61</v>
      </c>
      <c r="Y1386" t="s">
        <v>61</v>
      </c>
      <c r="Z1386" t="s">
        <v>57</v>
      </c>
      <c r="AA1386" t="s">
        <v>77</v>
      </c>
      <c r="AB1386" t="s">
        <v>61</v>
      </c>
      <c r="AC1386" t="s">
        <v>65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170</v>
      </c>
      <c r="AM1386">
        <v>0</v>
      </c>
      <c r="AN1386">
        <v>0</v>
      </c>
      <c r="AO1386">
        <v>0</v>
      </c>
      <c r="AP1386" t="s">
        <v>91</v>
      </c>
      <c r="AQ1386" t="s">
        <v>124</v>
      </c>
      <c r="AR1386" t="s">
        <v>137</v>
      </c>
      <c r="AS1386">
        <v>3</v>
      </c>
      <c r="AT1386">
        <v>159</v>
      </c>
      <c r="AU1386">
        <v>0</v>
      </c>
      <c r="AX1386">
        <v>0</v>
      </c>
      <c r="AY1386">
        <v>1</v>
      </c>
      <c r="AZ1386" t="s">
        <v>94</v>
      </c>
      <c r="BA1386">
        <v>8</v>
      </c>
      <c r="BB1386" t="s">
        <v>95</v>
      </c>
      <c r="BC1386">
        <v>1</v>
      </c>
    </row>
    <row r="1387" spans="1:55">
      <c r="A1387" t="s">
        <v>3361</v>
      </c>
      <c r="B1387" t="s">
        <v>56</v>
      </c>
      <c r="C1387">
        <v>48</v>
      </c>
      <c r="D1387" t="s">
        <v>57</v>
      </c>
      <c r="E1387">
        <v>1</v>
      </c>
      <c r="F1387" t="s">
        <v>2289</v>
      </c>
      <c r="G1387">
        <v>94037</v>
      </c>
      <c r="H1387">
        <v>37.540582</v>
      </c>
      <c r="I1387">
        <v>-122.509594</v>
      </c>
      <c r="J1387">
        <v>7</v>
      </c>
      <c r="K1387">
        <v>65</v>
      </c>
      <c r="L1387" t="s">
        <v>59</v>
      </c>
      <c r="M1387" t="s">
        <v>57</v>
      </c>
      <c r="N1387" t="s">
        <v>2244</v>
      </c>
      <c r="O1387" t="s">
        <v>57</v>
      </c>
      <c r="P1387" t="s">
        <v>61</v>
      </c>
      <c r="Q1387" t="s">
        <v>143</v>
      </c>
      <c r="R1387" t="s">
        <v>143</v>
      </c>
      <c r="S1387" t="s">
        <v>143</v>
      </c>
      <c r="T1387" t="s">
        <v>143</v>
      </c>
      <c r="U1387" t="s">
        <v>143</v>
      </c>
      <c r="V1387" t="s">
        <v>143</v>
      </c>
      <c r="W1387" t="s">
        <v>143</v>
      </c>
      <c r="X1387" t="s">
        <v>143</v>
      </c>
      <c r="Y1387" t="s">
        <v>143</v>
      </c>
      <c r="Z1387" t="s">
        <v>143</v>
      </c>
      <c r="AA1387" t="s">
        <v>122</v>
      </c>
      <c r="AB1387" t="s">
        <v>61</v>
      </c>
      <c r="AC1387" t="s">
        <v>65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66</v>
      </c>
      <c r="AM1387">
        <v>0</v>
      </c>
      <c r="AN1387">
        <v>1</v>
      </c>
      <c r="AO1387">
        <v>0</v>
      </c>
      <c r="AP1387" t="s">
        <v>123</v>
      </c>
      <c r="AQ1387" t="s">
        <v>78</v>
      </c>
      <c r="AR1387" t="s">
        <v>182</v>
      </c>
      <c r="AT1387">
        <v>2346</v>
      </c>
      <c r="AU1387">
        <v>1</v>
      </c>
      <c r="AV1387">
        <v>0</v>
      </c>
      <c r="AW1387">
        <v>1</v>
      </c>
      <c r="AX1387">
        <v>0</v>
      </c>
      <c r="AY1387">
        <v>6</v>
      </c>
      <c r="AZ1387" t="s">
        <v>125</v>
      </c>
      <c r="BA1387">
        <v>0</v>
      </c>
      <c r="BB1387" t="s">
        <v>71</v>
      </c>
      <c r="BC1387">
        <v>4</v>
      </c>
    </row>
    <row r="1388" spans="1:55">
      <c r="A1388" t="s">
        <v>3362</v>
      </c>
      <c r="B1388" t="s">
        <v>56</v>
      </c>
      <c r="C1388">
        <v>32</v>
      </c>
      <c r="D1388" t="s">
        <v>61</v>
      </c>
      <c r="E1388">
        <v>0</v>
      </c>
      <c r="F1388" t="s">
        <v>1859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59</v>
      </c>
      <c r="M1388" t="s">
        <v>57</v>
      </c>
      <c r="N1388" t="s">
        <v>3363</v>
      </c>
      <c r="O1388" t="s">
        <v>57</v>
      </c>
      <c r="P1388" t="s">
        <v>57</v>
      </c>
      <c r="Q1388" t="s">
        <v>62</v>
      </c>
      <c r="R1388" t="s">
        <v>318</v>
      </c>
      <c r="S1388" t="s">
        <v>61</v>
      </c>
      <c r="T1388" t="s">
        <v>61</v>
      </c>
      <c r="U1388" t="s">
        <v>57</v>
      </c>
      <c r="V1388" t="s">
        <v>57</v>
      </c>
      <c r="W1388" t="s">
        <v>57</v>
      </c>
      <c r="X1388" t="s">
        <v>57</v>
      </c>
      <c r="Y1388" t="s">
        <v>57</v>
      </c>
      <c r="Z1388" t="s">
        <v>57</v>
      </c>
      <c r="AA1388" t="s">
        <v>64</v>
      </c>
      <c r="AB1388" t="s">
        <v>61</v>
      </c>
      <c r="AC1388" t="s">
        <v>65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66</v>
      </c>
      <c r="AM1388">
        <v>0</v>
      </c>
      <c r="AN1388">
        <v>1</v>
      </c>
      <c r="AO1388">
        <v>0</v>
      </c>
      <c r="AP1388" t="s">
        <v>123</v>
      </c>
      <c r="AQ1388" t="s">
        <v>68</v>
      </c>
      <c r="AR1388" t="s">
        <v>93</v>
      </c>
      <c r="AS1388">
        <v>6</v>
      </c>
      <c r="AT1388">
        <v>21911</v>
      </c>
      <c r="AU1388">
        <v>1</v>
      </c>
      <c r="AV1388">
        <v>0</v>
      </c>
      <c r="AW1388">
        <v>1</v>
      </c>
      <c r="AX1388">
        <v>0</v>
      </c>
      <c r="AY1388">
        <v>6</v>
      </c>
      <c r="AZ1388" t="s">
        <v>125</v>
      </c>
      <c r="BA1388">
        <v>2</v>
      </c>
      <c r="BB1388" t="s">
        <v>126</v>
      </c>
      <c r="BC1388">
        <v>3</v>
      </c>
    </row>
    <row r="1389" spans="1:55">
      <c r="A1389" t="s">
        <v>3364</v>
      </c>
      <c r="B1389" t="s">
        <v>73</v>
      </c>
      <c r="C1389">
        <v>65</v>
      </c>
      <c r="D1389" t="s">
        <v>57</v>
      </c>
      <c r="E1389">
        <v>0</v>
      </c>
      <c r="F1389" t="s">
        <v>3365</v>
      </c>
      <c r="G1389">
        <v>96116</v>
      </c>
      <c r="H1389">
        <v>41.266008</v>
      </c>
      <c r="I1389">
        <v>-120.490731</v>
      </c>
      <c r="J1389">
        <v>1</v>
      </c>
      <c r="K1389">
        <v>63</v>
      </c>
      <c r="L1389" t="s">
        <v>59</v>
      </c>
      <c r="M1389" t="s">
        <v>57</v>
      </c>
      <c r="N1389" t="s">
        <v>3366</v>
      </c>
      <c r="O1389" t="s">
        <v>61</v>
      </c>
      <c r="P1389" t="s">
        <v>57</v>
      </c>
      <c r="Q1389" t="s">
        <v>135</v>
      </c>
      <c r="R1389" t="s">
        <v>300</v>
      </c>
      <c r="S1389" t="s">
        <v>57</v>
      </c>
      <c r="T1389" t="s">
        <v>57</v>
      </c>
      <c r="U1389" t="s">
        <v>57</v>
      </c>
      <c r="V1389" t="s">
        <v>57</v>
      </c>
      <c r="W1389" t="s">
        <v>57</v>
      </c>
      <c r="X1389" t="s">
        <v>57</v>
      </c>
      <c r="Y1389" t="s">
        <v>57</v>
      </c>
      <c r="Z1389" t="s">
        <v>57</v>
      </c>
      <c r="AA1389" t="s">
        <v>64</v>
      </c>
      <c r="AB1389" t="s">
        <v>57</v>
      </c>
      <c r="AC1389" t="s">
        <v>87</v>
      </c>
      <c r="AD1389">
        <v>84</v>
      </c>
      <c r="AE1389">
        <v>5329.55</v>
      </c>
      <c r="AF1389">
        <v>0</v>
      </c>
      <c r="AG1389">
        <v>0</v>
      </c>
      <c r="AH1389">
        <v>2560.95</v>
      </c>
      <c r="AI1389">
        <v>7890.5</v>
      </c>
      <c r="AJ1389" t="s">
        <v>66</v>
      </c>
      <c r="AM1389">
        <v>0</v>
      </c>
      <c r="AN1389">
        <v>1</v>
      </c>
      <c r="AO1389">
        <v>0</v>
      </c>
      <c r="AP1389" t="s">
        <v>123</v>
      </c>
      <c r="AQ1389" t="s">
        <v>124</v>
      </c>
      <c r="AR1389" t="s">
        <v>93</v>
      </c>
      <c r="AS1389">
        <v>8</v>
      </c>
      <c r="AT1389">
        <v>277</v>
      </c>
      <c r="AU1389">
        <v>1</v>
      </c>
      <c r="AV1389">
        <v>0</v>
      </c>
      <c r="AW1389">
        <v>1</v>
      </c>
      <c r="AX1389">
        <v>0</v>
      </c>
      <c r="AY1389">
        <v>6</v>
      </c>
      <c r="AZ1389" t="s">
        <v>125</v>
      </c>
      <c r="BA1389">
        <v>1</v>
      </c>
      <c r="BB1389" t="s">
        <v>71</v>
      </c>
      <c r="BC1389">
        <v>4</v>
      </c>
    </row>
    <row r="1390" spans="1:55">
      <c r="A1390" t="s">
        <v>3367</v>
      </c>
      <c r="B1390" t="s">
        <v>56</v>
      </c>
      <c r="C1390">
        <v>71</v>
      </c>
      <c r="D1390" t="s">
        <v>61</v>
      </c>
      <c r="E1390">
        <v>0</v>
      </c>
      <c r="F1390" t="s">
        <v>3368</v>
      </c>
      <c r="G1390">
        <v>96011</v>
      </c>
      <c r="H1390">
        <v>41.096569</v>
      </c>
      <c r="I1390">
        <v>-121.879082</v>
      </c>
      <c r="J1390">
        <v>0</v>
      </c>
      <c r="K1390">
        <v>3</v>
      </c>
      <c r="L1390" t="s">
        <v>83</v>
      </c>
      <c r="M1390" t="s">
        <v>57</v>
      </c>
      <c r="N1390" t="s">
        <v>3369</v>
      </c>
      <c r="O1390" t="s">
        <v>61</v>
      </c>
      <c r="P1390" t="s">
        <v>57</v>
      </c>
      <c r="Q1390" t="s">
        <v>85</v>
      </c>
      <c r="R1390" t="s">
        <v>1317</v>
      </c>
      <c r="S1390" t="s">
        <v>61</v>
      </c>
      <c r="T1390" t="s">
        <v>61</v>
      </c>
      <c r="U1390" t="s">
        <v>61</v>
      </c>
      <c r="V1390" t="s">
        <v>61</v>
      </c>
      <c r="W1390" t="s">
        <v>61</v>
      </c>
      <c r="X1390" t="s">
        <v>61</v>
      </c>
      <c r="Y1390" t="s">
        <v>61</v>
      </c>
      <c r="Z1390" t="s">
        <v>57</v>
      </c>
      <c r="AA1390" t="s">
        <v>77</v>
      </c>
      <c r="AB1390" t="s">
        <v>57</v>
      </c>
      <c r="AC1390" t="s">
        <v>87</v>
      </c>
      <c r="AD1390">
        <v>70.40000000000001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88</v>
      </c>
      <c r="AK1390" t="s">
        <v>190</v>
      </c>
      <c r="AL1390" t="s">
        <v>191</v>
      </c>
      <c r="AM1390">
        <v>1</v>
      </c>
      <c r="AN1390">
        <v>0</v>
      </c>
      <c r="AO1390">
        <v>0</v>
      </c>
      <c r="AP1390" t="s">
        <v>91</v>
      </c>
      <c r="AQ1390" t="s">
        <v>104</v>
      </c>
      <c r="AR1390" t="s">
        <v>93</v>
      </c>
      <c r="AS1390">
        <v>1</v>
      </c>
      <c r="AT1390">
        <v>265</v>
      </c>
      <c r="AU1390">
        <v>1</v>
      </c>
      <c r="AV1390">
        <v>1</v>
      </c>
      <c r="AW1390">
        <v>0</v>
      </c>
      <c r="AX1390">
        <v>70.40000000000001</v>
      </c>
      <c r="AY1390">
        <v>1</v>
      </c>
      <c r="AZ1390" t="s">
        <v>94</v>
      </c>
      <c r="BA1390">
        <v>10</v>
      </c>
      <c r="BB1390" t="s">
        <v>95</v>
      </c>
      <c r="BC1390">
        <v>1</v>
      </c>
    </row>
    <row r="1391" spans="1:55">
      <c r="A1391" t="s">
        <v>3370</v>
      </c>
      <c r="B1391" t="s">
        <v>56</v>
      </c>
      <c r="C1391">
        <v>75</v>
      </c>
      <c r="D1391" t="s">
        <v>57</v>
      </c>
      <c r="E1391">
        <v>0</v>
      </c>
      <c r="F1391" t="s">
        <v>3371</v>
      </c>
      <c r="G1391">
        <v>92281</v>
      </c>
      <c r="H1391">
        <v>33.03679</v>
      </c>
      <c r="I1391">
        <v>-115.60503</v>
      </c>
      <c r="J1391">
        <v>5</v>
      </c>
      <c r="K1391">
        <v>55</v>
      </c>
      <c r="L1391" t="s">
        <v>59</v>
      </c>
      <c r="M1391" t="s">
        <v>57</v>
      </c>
      <c r="N1391" t="s">
        <v>3372</v>
      </c>
      <c r="O1391" t="s">
        <v>57</v>
      </c>
      <c r="P1391" t="s">
        <v>57</v>
      </c>
      <c r="Q1391" t="s">
        <v>62</v>
      </c>
      <c r="R1391" t="s">
        <v>300</v>
      </c>
      <c r="S1391" t="s">
        <v>61</v>
      </c>
      <c r="T1391" t="s">
        <v>61</v>
      </c>
      <c r="U1391" t="s">
        <v>61</v>
      </c>
      <c r="V1391" t="s">
        <v>61</v>
      </c>
      <c r="W1391" t="s">
        <v>61</v>
      </c>
      <c r="X1391" t="s">
        <v>61</v>
      </c>
      <c r="Y1391" t="s">
        <v>61</v>
      </c>
      <c r="Z1391" t="s">
        <v>57</v>
      </c>
      <c r="AA1391" t="s">
        <v>64</v>
      </c>
      <c r="AB1391" t="s">
        <v>61</v>
      </c>
      <c r="AC1391" t="s">
        <v>87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66</v>
      </c>
      <c r="AM1391">
        <v>0</v>
      </c>
      <c r="AN1391">
        <v>1</v>
      </c>
      <c r="AO1391">
        <v>0</v>
      </c>
      <c r="AP1391" t="s">
        <v>123</v>
      </c>
      <c r="AQ1391" t="s">
        <v>104</v>
      </c>
      <c r="AR1391" t="s">
        <v>69</v>
      </c>
      <c r="AS1391">
        <v>1</v>
      </c>
      <c r="AT1391">
        <v>2388</v>
      </c>
      <c r="AU1391">
        <v>1</v>
      </c>
      <c r="AV1391">
        <v>0</v>
      </c>
      <c r="AW1391">
        <v>1</v>
      </c>
      <c r="AX1391">
        <v>0</v>
      </c>
      <c r="AY1391">
        <v>6</v>
      </c>
      <c r="AZ1391" t="s">
        <v>125</v>
      </c>
      <c r="BA1391">
        <v>1</v>
      </c>
      <c r="BB1391" t="s">
        <v>71</v>
      </c>
      <c r="BC1391">
        <v>4</v>
      </c>
    </row>
    <row r="1392" spans="1:55">
      <c r="A1392" t="s">
        <v>3373</v>
      </c>
      <c r="B1392" t="s">
        <v>73</v>
      </c>
      <c r="C1392">
        <v>56</v>
      </c>
      <c r="D1392" t="s">
        <v>57</v>
      </c>
      <c r="E1392">
        <v>2</v>
      </c>
      <c r="F1392" t="s">
        <v>1638</v>
      </c>
      <c r="G1392">
        <v>91790</v>
      </c>
      <c r="H1392">
        <v>34.066964</v>
      </c>
      <c r="I1392">
        <v>-117.937007</v>
      </c>
      <c r="J1392">
        <v>9</v>
      </c>
      <c r="K1392">
        <v>68</v>
      </c>
      <c r="L1392" t="s">
        <v>59</v>
      </c>
      <c r="M1392" t="s">
        <v>57</v>
      </c>
      <c r="N1392" t="s">
        <v>3374</v>
      </c>
      <c r="O1392" t="s">
        <v>61</v>
      </c>
      <c r="P1392" t="s">
        <v>57</v>
      </c>
      <c r="Q1392" t="s">
        <v>85</v>
      </c>
      <c r="R1392" t="s">
        <v>174</v>
      </c>
      <c r="S1392" t="s">
        <v>61</v>
      </c>
      <c r="T1392" t="s">
        <v>57</v>
      </c>
      <c r="U1392" t="s">
        <v>57</v>
      </c>
      <c r="V1392" t="s">
        <v>57</v>
      </c>
      <c r="W1392" t="s">
        <v>57</v>
      </c>
      <c r="X1392" t="s">
        <v>57</v>
      </c>
      <c r="Y1392" t="s">
        <v>57</v>
      </c>
      <c r="Z1392" t="s">
        <v>57</v>
      </c>
      <c r="AA1392" t="s">
        <v>64</v>
      </c>
      <c r="AB1392" t="s">
        <v>61</v>
      </c>
      <c r="AC1392" t="s">
        <v>65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66</v>
      </c>
      <c r="AM1392">
        <v>0</v>
      </c>
      <c r="AN1392">
        <v>1</v>
      </c>
      <c r="AO1392">
        <v>0</v>
      </c>
      <c r="AP1392" t="s">
        <v>123</v>
      </c>
      <c r="AQ1392" t="s">
        <v>92</v>
      </c>
      <c r="AR1392" t="s">
        <v>105</v>
      </c>
      <c r="AS1392">
        <v>7</v>
      </c>
      <c r="AT1392">
        <v>44099</v>
      </c>
      <c r="AU1392">
        <v>1</v>
      </c>
      <c r="AV1392">
        <v>0</v>
      </c>
      <c r="AW1392">
        <v>1</v>
      </c>
      <c r="AX1392">
        <v>0</v>
      </c>
      <c r="AY1392">
        <v>6</v>
      </c>
      <c r="AZ1392" t="s">
        <v>125</v>
      </c>
      <c r="BA1392">
        <v>2</v>
      </c>
      <c r="BB1392" t="s">
        <v>126</v>
      </c>
      <c r="BC1392">
        <v>3</v>
      </c>
    </row>
    <row r="1393" spans="1:55">
      <c r="A1393" t="s">
        <v>3375</v>
      </c>
      <c r="B1393" t="s">
        <v>56</v>
      </c>
      <c r="C1393">
        <v>70</v>
      </c>
      <c r="D1393" t="s">
        <v>57</v>
      </c>
      <c r="E1393">
        <v>0</v>
      </c>
      <c r="F1393" t="s">
        <v>639</v>
      </c>
      <c r="G1393">
        <v>90305</v>
      </c>
      <c r="H1393">
        <v>33.958134</v>
      </c>
      <c r="I1393">
        <v>-118.330905</v>
      </c>
      <c r="J1393">
        <v>10</v>
      </c>
      <c r="K1393">
        <v>72</v>
      </c>
      <c r="L1393" t="s">
        <v>59</v>
      </c>
      <c r="M1393" t="s">
        <v>57</v>
      </c>
      <c r="N1393" t="s">
        <v>3376</v>
      </c>
      <c r="O1393" t="s">
        <v>57</v>
      </c>
      <c r="P1393" t="s">
        <v>57</v>
      </c>
      <c r="Q1393" t="s">
        <v>85</v>
      </c>
      <c r="R1393" t="s">
        <v>163</v>
      </c>
      <c r="S1393" t="s">
        <v>57</v>
      </c>
      <c r="T1393" t="s">
        <v>57</v>
      </c>
      <c r="U1393" t="s">
        <v>57</v>
      </c>
      <c r="V1393" t="s">
        <v>57</v>
      </c>
      <c r="W1393" t="s">
        <v>61</v>
      </c>
      <c r="X1393" t="s">
        <v>61</v>
      </c>
      <c r="Y1393" t="s">
        <v>61</v>
      </c>
      <c r="Z1393" t="s">
        <v>57</v>
      </c>
      <c r="AA1393" t="s">
        <v>122</v>
      </c>
      <c r="AB1393" t="s">
        <v>57</v>
      </c>
      <c r="AC1393" t="s">
        <v>87</v>
      </c>
      <c r="AD1393">
        <v>96.59999999999999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66</v>
      </c>
      <c r="AM1393">
        <v>0</v>
      </c>
      <c r="AN1393">
        <v>1</v>
      </c>
      <c r="AO1393">
        <v>0</v>
      </c>
      <c r="AP1393" t="s">
        <v>123</v>
      </c>
      <c r="AQ1393" t="s">
        <v>104</v>
      </c>
      <c r="AR1393" t="s">
        <v>105</v>
      </c>
      <c r="AS1393">
        <v>5</v>
      </c>
      <c r="AT1393">
        <v>13779</v>
      </c>
      <c r="AU1393">
        <v>1</v>
      </c>
      <c r="AV1393">
        <v>0</v>
      </c>
      <c r="AW1393">
        <v>1</v>
      </c>
      <c r="AX1393">
        <v>0</v>
      </c>
      <c r="AY1393">
        <v>6</v>
      </c>
      <c r="AZ1393" t="s">
        <v>125</v>
      </c>
      <c r="BA1393">
        <v>3</v>
      </c>
      <c r="BB1393" t="s">
        <v>126</v>
      </c>
      <c r="BC1393">
        <v>3</v>
      </c>
    </row>
    <row r="1394" spans="1:55">
      <c r="A1394" t="s">
        <v>3377</v>
      </c>
      <c r="B1394" t="s">
        <v>56</v>
      </c>
      <c r="C1394">
        <v>50</v>
      </c>
      <c r="D1394" t="s">
        <v>57</v>
      </c>
      <c r="E1394">
        <v>0</v>
      </c>
      <c r="F1394" t="s">
        <v>535</v>
      </c>
      <c r="G1394">
        <v>95032</v>
      </c>
      <c r="H1394">
        <v>37.233034</v>
      </c>
      <c r="I1394">
        <v>-121.947427</v>
      </c>
      <c r="J1394">
        <v>3</v>
      </c>
      <c r="K1394">
        <v>21</v>
      </c>
      <c r="L1394" t="s">
        <v>98</v>
      </c>
      <c r="M1394" t="s">
        <v>57</v>
      </c>
      <c r="N1394" t="s">
        <v>3378</v>
      </c>
      <c r="O1394" t="s">
        <v>57</v>
      </c>
      <c r="P1394" t="s">
        <v>57</v>
      </c>
      <c r="Q1394" t="s">
        <v>85</v>
      </c>
      <c r="R1394" t="s">
        <v>300</v>
      </c>
      <c r="S1394" t="s">
        <v>61</v>
      </c>
      <c r="T1394" t="s">
        <v>61</v>
      </c>
      <c r="U1394" t="s">
        <v>61</v>
      </c>
      <c r="V1394" t="s">
        <v>61</v>
      </c>
      <c r="W1394" t="s">
        <v>61</v>
      </c>
      <c r="X1394" t="s">
        <v>57</v>
      </c>
      <c r="Y1394" t="s">
        <v>57</v>
      </c>
      <c r="Z1394" t="s">
        <v>57</v>
      </c>
      <c r="AA1394" t="s">
        <v>77</v>
      </c>
      <c r="AB1394" t="s">
        <v>57</v>
      </c>
      <c r="AC1394" t="s">
        <v>87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88</v>
      </c>
      <c r="AK1394" t="s">
        <v>89</v>
      </c>
      <c r="AL1394" t="s">
        <v>356</v>
      </c>
      <c r="AM1394">
        <v>1</v>
      </c>
      <c r="AN1394">
        <v>0</v>
      </c>
      <c r="AO1394">
        <v>0</v>
      </c>
      <c r="AP1394" t="s">
        <v>103</v>
      </c>
      <c r="AQ1394" t="s">
        <v>92</v>
      </c>
      <c r="AR1394" t="s">
        <v>93</v>
      </c>
      <c r="AS1394">
        <v>3</v>
      </c>
      <c r="AT1394">
        <v>24443</v>
      </c>
      <c r="AU1394">
        <v>1</v>
      </c>
      <c r="AV1394">
        <v>1</v>
      </c>
      <c r="AW1394">
        <v>0</v>
      </c>
      <c r="AX1394">
        <v>86.5</v>
      </c>
      <c r="AY1394">
        <v>3</v>
      </c>
      <c r="AZ1394" t="s">
        <v>106</v>
      </c>
      <c r="BA1394">
        <v>6</v>
      </c>
      <c r="BB1394" t="s">
        <v>95</v>
      </c>
      <c r="BC1394">
        <v>1</v>
      </c>
    </row>
    <row r="1395" spans="1:55">
      <c r="A1395" t="s">
        <v>3379</v>
      </c>
      <c r="B1395" t="s">
        <v>73</v>
      </c>
      <c r="C1395">
        <v>32</v>
      </c>
      <c r="D1395" t="s">
        <v>61</v>
      </c>
      <c r="E1395">
        <v>0</v>
      </c>
      <c r="F1395" t="s">
        <v>226</v>
      </c>
      <c r="G1395">
        <v>90012</v>
      </c>
      <c r="H1395">
        <v>34.065875</v>
      </c>
      <c r="I1395">
        <v>-118.238728</v>
      </c>
      <c r="J1395">
        <v>0</v>
      </c>
      <c r="K1395">
        <v>5</v>
      </c>
      <c r="L1395" t="s">
        <v>83</v>
      </c>
      <c r="M1395" t="s">
        <v>57</v>
      </c>
      <c r="N1395" t="s">
        <v>3380</v>
      </c>
      <c r="O1395" t="s">
        <v>61</v>
      </c>
      <c r="P1395" t="s">
        <v>57</v>
      </c>
      <c r="Q1395" t="s">
        <v>85</v>
      </c>
      <c r="R1395" t="s">
        <v>423</v>
      </c>
      <c r="S1395" t="s">
        <v>61</v>
      </c>
      <c r="T1395" t="s">
        <v>61</v>
      </c>
      <c r="U1395" t="s">
        <v>61</v>
      </c>
      <c r="V1395" t="s">
        <v>61</v>
      </c>
      <c r="W1395" t="s">
        <v>61</v>
      </c>
      <c r="X1395" t="s">
        <v>61</v>
      </c>
      <c r="Y1395" t="s">
        <v>61</v>
      </c>
      <c r="Z1395" t="s">
        <v>57</v>
      </c>
      <c r="AA1395" t="s">
        <v>77</v>
      </c>
      <c r="AB1395" t="s">
        <v>57</v>
      </c>
      <c r="AC1395" t="s">
        <v>87</v>
      </c>
      <c r="AD1395">
        <v>69.75</v>
      </c>
      <c r="AE1395">
        <v>324.6</v>
      </c>
      <c r="AF1395">
        <v>0</v>
      </c>
      <c r="AG1395">
        <v>0</v>
      </c>
      <c r="AH1395">
        <v>155.7</v>
      </c>
      <c r="AI1395">
        <v>480.3</v>
      </c>
      <c r="AJ1395" t="s">
        <v>88</v>
      </c>
      <c r="AK1395" t="s">
        <v>89</v>
      </c>
      <c r="AL1395" t="s">
        <v>90</v>
      </c>
      <c r="AM1395">
        <v>1</v>
      </c>
      <c r="AN1395">
        <v>0</v>
      </c>
      <c r="AO1395">
        <v>0</v>
      </c>
      <c r="AP1395" t="s">
        <v>91</v>
      </c>
      <c r="AQ1395" t="s">
        <v>68</v>
      </c>
      <c r="AR1395" t="s">
        <v>69</v>
      </c>
      <c r="AS1395">
        <v>1</v>
      </c>
      <c r="AT1395">
        <v>30596</v>
      </c>
      <c r="AU1395">
        <v>1</v>
      </c>
      <c r="AV1395">
        <v>1</v>
      </c>
      <c r="AW1395">
        <v>0</v>
      </c>
      <c r="AX1395">
        <v>69.75</v>
      </c>
      <c r="AY1395">
        <v>1</v>
      </c>
      <c r="AZ1395" t="s">
        <v>94</v>
      </c>
      <c r="BA1395">
        <v>10</v>
      </c>
      <c r="BB1395" t="s">
        <v>95</v>
      </c>
      <c r="BC1395">
        <v>1</v>
      </c>
    </row>
    <row r="1396" spans="1:55">
      <c r="A1396" t="s">
        <v>3381</v>
      </c>
      <c r="B1396" t="s">
        <v>56</v>
      </c>
      <c r="C1396">
        <v>57</v>
      </c>
      <c r="D1396" t="s">
        <v>57</v>
      </c>
      <c r="E1396">
        <v>0</v>
      </c>
      <c r="F1396" t="s">
        <v>899</v>
      </c>
      <c r="G1396">
        <v>90606</v>
      </c>
      <c r="H1396">
        <v>33.976678</v>
      </c>
      <c r="I1396">
        <v>-118.065875</v>
      </c>
      <c r="J1396">
        <v>1</v>
      </c>
      <c r="K1396">
        <v>37</v>
      </c>
      <c r="L1396" t="s">
        <v>59</v>
      </c>
      <c r="M1396" t="s">
        <v>57</v>
      </c>
      <c r="N1396" t="s">
        <v>3382</v>
      </c>
      <c r="O1396" t="s">
        <v>61</v>
      </c>
      <c r="P1396" t="s">
        <v>61</v>
      </c>
      <c r="Q1396" t="s">
        <v>143</v>
      </c>
      <c r="R1396" t="s">
        <v>143</v>
      </c>
      <c r="S1396" t="s">
        <v>143</v>
      </c>
      <c r="T1396" t="s">
        <v>143</v>
      </c>
      <c r="U1396" t="s">
        <v>143</v>
      </c>
      <c r="V1396" t="s">
        <v>143</v>
      </c>
      <c r="W1396" t="s">
        <v>143</v>
      </c>
      <c r="X1396" t="s">
        <v>143</v>
      </c>
      <c r="Y1396" t="s">
        <v>143</v>
      </c>
      <c r="Z1396" t="s">
        <v>143</v>
      </c>
      <c r="AA1396" t="s">
        <v>77</v>
      </c>
      <c r="AB1396" t="s">
        <v>61</v>
      </c>
      <c r="AC1396" t="s">
        <v>87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66</v>
      </c>
      <c r="AM1396">
        <v>0</v>
      </c>
      <c r="AN1396">
        <v>1</v>
      </c>
      <c r="AO1396">
        <v>0</v>
      </c>
      <c r="AP1396" t="s">
        <v>176</v>
      </c>
      <c r="AQ1396" t="s">
        <v>92</v>
      </c>
      <c r="AR1396" t="s">
        <v>182</v>
      </c>
      <c r="AT1396">
        <v>32148</v>
      </c>
      <c r="AU1396">
        <v>1</v>
      </c>
      <c r="AV1396">
        <v>0</v>
      </c>
      <c r="AW1396">
        <v>1</v>
      </c>
      <c r="AX1396">
        <v>0</v>
      </c>
      <c r="AY1396">
        <v>5</v>
      </c>
      <c r="AZ1396" t="s">
        <v>177</v>
      </c>
      <c r="BA1396">
        <v>4</v>
      </c>
      <c r="BB1396" t="s">
        <v>80</v>
      </c>
      <c r="BC1396">
        <v>2</v>
      </c>
    </row>
    <row r="1397" spans="1:55">
      <c r="A1397" t="s">
        <v>3383</v>
      </c>
      <c r="B1397" t="s">
        <v>56</v>
      </c>
      <c r="C1397">
        <v>47</v>
      </c>
      <c r="D1397" t="s">
        <v>61</v>
      </c>
      <c r="E1397">
        <v>0</v>
      </c>
      <c r="F1397" t="s">
        <v>3384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59</v>
      </c>
      <c r="M1397" t="s">
        <v>57</v>
      </c>
      <c r="N1397" t="s">
        <v>1857</v>
      </c>
      <c r="O1397" t="s">
        <v>57</v>
      </c>
      <c r="P1397" t="s">
        <v>57</v>
      </c>
      <c r="Q1397" t="s">
        <v>135</v>
      </c>
      <c r="R1397" t="s">
        <v>100</v>
      </c>
      <c r="S1397" t="s">
        <v>61</v>
      </c>
      <c r="T1397" t="s">
        <v>61</v>
      </c>
      <c r="U1397" t="s">
        <v>61</v>
      </c>
      <c r="V1397" t="s">
        <v>61</v>
      </c>
      <c r="W1397" t="s">
        <v>57</v>
      </c>
      <c r="X1397" t="s">
        <v>57</v>
      </c>
      <c r="Y1397" t="s">
        <v>57</v>
      </c>
      <c r="Z1397" t="s">
        <v>57</v>
      </c>
      <c r="AA1397" t="s">
        <v>64</v>
      </c>
      <c r="AB1397" t="s">
        <v>57</v>
      </c>
      <c r="AC1397" t="s">
        <v>65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66</v>
      </c>
      <c r="AM1397">
        <v>0</v>
      </c>
      <c r="AN1397">
        <v>1</v>
      </c>
      <c r="AO1397">
        <v>0</v>
      </c>
      <c r="AP1397" t="s">
        <v>164</v>
      </c>
      <c r="AQ1397" t="s">
        <v>78</v>
      </c>
      <c r="AR1397" t="s">
        <v>93</v>
      </c>
      <c r="AS1397">
        <v>4</v>
      </c>
      <c r="AT1397">
        <v>4426</v>
      </c>
      <c r="AU1397">
        <v>1</v>
      </c>
      <c r="AV1397">
        <v>0</v>
      </c>
      <c r="AW1397">
        <v>1</v>
      </c>
      <c r="AX1397">
        <v>0</v>
      </c>
      <c r="AY1397">
        <v>4</v>
      </c>
      <c r="AZ1397" t="s">
        <v>165</v>
      </c>
      <c r="BA1397">
        <v>2</v>
      </c>
      <c r="BB1397" t="s">
        <v>126</v>
      </c>
      <c r="BC1397">
        <v>3</v>
      </c>
    </row>
    <row r="1398" spans="1:55">
      <c r="A1398" t="s">
        <v>3385</v>
      </c>
      <c r="B1398" t="s">
        <v>56</v>
      </c>
      <c r="C1398">
        <v>41</v>
      </c>
      <c r="D1398" t="s">
        <v>57</v>
      </c>
      <c r="E1398">
        <v>0</v>
      </c>
      <c r="F1398" t="s">
        <v>226</v>
      </c>
      <c r="G1398">
        <v>90057</v>
      </c>
      <c r="H1398">
        <v>34.061918</v>
      </c>
      <c r="I1398">
        <v>-118.277939</v>
      </c>
      <c r="J1398">
        <v>4</v>
      </c>
      <c r="K1398">
        <v>64</v>
      </c>
      <c r="L1398" t="s">
        <v>59</v>
      </c>
      <c r="M1398" t="s">
        <v>57</v>
      </c>
      <c r="N1398" t="s">
        <v>3386</v>
      </c>
      <c r="O1398" t="s">
        <v>57</v>
      </c>
      <c r="P1398" t="s">
        <v>57</v>
      </c>
      <c r="Q1398" t="s">
        <v>85</v>
      </c>
      <c r="R1398" t="s">
        <v>136</v>
      </c>
      <c r="S1398" t="s">
        <v>61</v>
      </c>
      <c r="T1398" t="s">
        <v>57</v>
      </c>
      <c r="U1398" t="s">
        <v>57</v>
      </c>
      <c r="V1398" t="s">
        <v>57</v>
      </c>
      <c r="W1398" t="s">
        <v>57</v>
      </c>
      <c r="X1398" t="s">
        <v>57</v>
      </c>
      <c r="Y1398" t="s">
        <v>57</v>
      </c>
      <c r="Z1398" t="s">
        <v>57</v>
      </c>
      <c r="AA1398" t="s">
        <v>77</v>
      </c>
      <c r="AB1398" t="s">
        <v>57</v>
      </c>
      <c r="AC1398" t="s">
        <v>87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66</v>
      </c>
      <c r="AM1398">
        <v>0</v>
      </c>
      <c r="AN1398">
        <v>1</v>
      </c>
      <c r="AO1398">
        <v>0</v>
      </c>
      <c r="AP1398" t="s">
        <v>123</v>
      </c>
      <c r="AQ1398" t="s">
        <v>78</v>
      </c>
      <c r="AR1398" t="s">
        <v>105</v>
      </c>
      <c r="AS1398">
        <v>7</v>
      </c>
      <c r="AT1398">
        <v>44004</v>
      </c>
      <c r="AU1398">
        <v>1</v>
      </c>
      <c r="AV1398">
        <v>0</v>
      </c>
      <c r="AW1398">
        <v>1</v>
      </c>
      <c r="AX1398">
        <v>0</v>
      </c>
      <c r="AY1398">
        <v>6</v>
      </c>
      <c r="AZ1398" t="s">
        <v>125</v>
      </c>
      <c r="BA1398">
        <v>6</v>
      </c>
      <c r="BB1398" t="s">
        <v>95</v>
      </c>
      <c r="BC1398">
        <v>1</v>
      </c>
    </row>
    <row r="1399" spans="1:55">
      <c r="A1399" t="s">
        <v>3387</v>
      </c>
      <c r="B1399" t="s">
        <v>73</v>
      </c>
      <c r="C1399">
        <v>61</v>
      </c>
      <c r="D1399" t="s">
        <v>61</v>
      </c>
      <c r="E1399">
        <v>0</v>
      </c>
      <c r="F1399" t="s">
        <v>899</v>
      </c>
      <c r="G1399">
        <v>90604</v>
      </c>
      <c r="H1399">
        <v>33.929704</v>
      </c>
      <c r="I1399">
        <v>-118.01208</v>
      </c>
      <c r="J1399">
        <v>0</v>
      </c>
      <c r="K1399">
        <v>46</v>
      </c>
      <c r="L1399" t="s">
        <v>129</v>
      </c>
      <c r="M1399" t="s">
        <v>57</v>
      </c>
      <c r="N1399" t="s">
        <v>3388</v>
      </c>
      <c r="O1399" t="s">
        <v>61</v>
      </c>
      <c r="P1399" t="s">
        <v>61</v>
      </c>
      <c r="Q1399" t="s">
        <v>143</v>
      </c>
      <c r="R1399" t="s">
        <v>143</v>
      </c>
      <c r="S1399" t="s">
        <v>143</v>
      </c>
      <c r="T1399" t="s">
        <v>143</v>
      </c>
      <c r="U1399" t="s">
        <v>143</v>
      </c>
      <c r="V1399" t="s">
        <v>143</v>
      </c>
      <c r="W1399" t="s">
        <v>143</v>
      </c>
      <c r="X1399" t="s">
        <v>143</v>
      </c>
      <c r="Y1399" t="s">
        <v>143</v>
      </c>
      <c r="Z1399" t="s">
        <v>143</v>
      </c>
      <c r="AA1399" t="s">
        <v>122</v>
      </c>
      <c r="AB1399" t="s">
        <v>61</v>
      </c>
      <c r="AC1399" t="s">
        <v>87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66</v>
      </c>
      <c r="AM1399">
        <v>0</v>
      </c>
      <c r="AN1399">
        <v>1</v>
      </c>
      <c r="AO1399">
        <v>0</v>
      </c>
      <c r="AP1399" t="s">
        <v>176</v>
      </c>
      <c r="AQ1399" t="s">
        <v>124</v>
      </c>
      <c r="AR1399" t="s">
        <v>182</v>
      </c>
      <c r="AT1399">
        <v>37887</v>
      </c>
      <c r="AU1399">
        <v>1</v>
      </c>
      <c r="AV1399">
        <v>0</v>
      </c>
      <c r="AW1399">
        <v>1</v>
      </c>
      <c r="AX1399">
        <v>0</v>
      </c>
      <c r="AY1399">
        <v>5</v>
      </c>
      <c r="AZ1399" t="s">
        <v>177</v>
      </c>
      <c r="BA1399">
        <v>2</v>
      </c>
      <c r="BB1399" t="s">
        <v>126</v>
      </c>
      <c r="BC1399">
        <v>3</v>
      </c>
    </row>
    <row r="1400" spans="1:55">
      <c r="A1400" t="s">
        <v>3389</v>
      </c>
      <c r="B1400" t="s">
        <v>56</v>
      </c>
      <c r="C1400">
        <v>77</v>
      </c>
      <c r="D1400" t="s">
        <v>61</v>
      </c>
      <c r="E1400">
        <v>2</v>
      </c>
      <c r="F1400" t="s">
        <v>1260</v>
      </c>
      <c r="G1400">
        <v>91107</v>
      </c>
      <c r="H1400">
        <v>34.159007</v>
      </c>
      <c r="I1400">
        <v>-118.087353</v>
      </c>
      <c r="J1400">
        <v>0</v>
      </c>
      <c r="K1400">
        <v>7</v>
      </c>
      <c r="L1400" t="s">
        <v>83</v>
      </c>
      <c r="M1400" t="s">
        <v>57</v>
      </c>
      <c r="N1400" t="s">
        <v>2954</v>
      </c>
      <c r="O1400" t="s">
        <v>61</v>
      </c>
      <c r="P1400" t="s">
        <v>57</v>
      </c>
      <c r="Q1400" t="s">
        <v>85</v>
      </c>
      <c r="R1400" t="s">
        <v>318</v>
      </c>
      <c r="S1400" t="s">
        <v>57</v>
      </c>
      <c r="T1400" t="s">
        <v>61</v>
      </c>
      <c r="U1400" t="s">
        <v>61</v>
      </c>
      <c r="V1400" t="s">
        <v>61</v>
      </c>
      <c r="W1400" t="s">
        <v>61</v>
      </c>
      <c r="X1400" t="s">
        <v>61</v>
      </c>
      <c r="Y1400" t="s">
        <v>61</v>
      </c>
      <c r="Z1400" t="s">
        <v>61</v>
      </c>
      <c r="AA1400" t="s">
        <v>77</v>
      </c>
      <c r="AB1400" t="s">
        <v>61</v>
      </c>
      <c r="AC1400" t="s">
        <v>87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88</v>
      </c>
      <c r="AK1400" t="s">
        <v>201</v>
      </c>
      <c r="AL1400" t="s">
        <v>397</v>
      </c>
      <c r="AM1400">
        <v>1</v>
      </c>
      <c r="AN1400">
        <v>0</v>
      </c>
      <c r="AO1400">
        <v>0</v>
      </c>
      <c r="AP1400" t="s">
        <v>67</v>
      </c>
      <c r="AQ1400" t="s">
        <v>104</v>
      </c>
      <c r="AR1400" t="s">
        <v>93</v>
      </c>
      <c r="AS1400">
        <v>1</v>
      </c>
      <c r="AT1400">
        <v>32369</v>
      </c>
      <c r="AU1400">
        <v>1</v>
      </c>
      <c r="AV1400">
        <v>1</v>
      </c>
      <c r="AW1400">
        <v>0</v>
      </c>
      <c r="AX1400">
        <v>76.45</v>
      </c>
      <c r="AY1400">
        <v>2</v>
      </c>
      <c r="AZ1400" t="s">
        <v>70</v>
      </c>
      <c r="BA1400">
        <v>6</v>
      </c>
      <c r="BB1400" t="s">
        <v>95</v>
      </c>
      <c r="BC1400">
        <v>1</v>
      </c>
    </row>
    <row r="1401" spans="1:55">
      <c r="A1401" t="s">
        <v>3390</v>
      </c>
      <c r="B1401" t="s">
        <v>56</v>
      </c>
      <c r="C1401">
        <v>66</v>
      </c>
      <c r="D1401" t="s">
        <v>61</v>
      </c>
      <c r="E1401">
        <v>0</v>
      </c>
      <c r="F1401" t="s">
        <v>701</v>
      </c>
      <c r="G1401">
        <v>90815</v>
      </c>
      <c r="H1401">
        <v>33.797638</v>
      </c>
      <c r="I1401">
        <v>-118.11662</v>
      </c>
      <c r="J1401">
        <v>0</v>
      </c>
      <c r="K1401">
        <v>23</v>
      </c>
      <c r="L1401" t="s">
        <v>59</v>
      </c>
      <c r="M1401" t="s">
        <v>57</v>
      </c>
      <c r="N1401" t="s">
        <v>3391</v>
      </c>
      <c r="O1401" t="s">
        <v>57</v>
      </c>
      <c r="P1401" t="s">
        <v>57</v>
      </c>
      <c r="Q1401" t="s">
        <v>85</v>
      </c>
      <c r="R1401" t="s">
        <v>318</v>
      </c>
      <c r="S1401" t="s">
        <v>61</v>
      </c>
      <c r="T1401" t="s">
        <v>61</v>
      </c>
      <c r="U1401" t="s">
        <v>57</v>
      </c>
      <c r="V1401" t="s">
        <v>61</v>
      </c>
      <c r="W1401" t="s">
        <v>61</v>
      </c>
      <c r="X1401" t="s">
        <v>61</v>
      </c>
      <c r="Y1401" t="s">
        <v>61</v>
      </c>
      <c r="Z1401" t="s">
        <v>57</v>
      </c>
      <c r="AA1401" t="s">
        <v>122</v>
      </c>
      <c r="AB1401" t="s">
        <v>57</v>
      </c>
      <c r="AC1401" t="s">
        <v>65</v>
      </c>
      <c r="AD1401">
        <v>79.34999999999999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66</v>
      </c>
      <c r="AM1401">
        <v>0</v>
      </c>
      <c r="AN1401">
        <v>1</v>
      </c>
      <c r="AO1401">
        <v>0</v>
      </c>
      <c r="AP1401" t="s">
        <v>103</v>
      </c>
      <c r="AQ1401" t="s">
        <v>124</v>
      </c>
      <c r="AR1401" t="s">
        <v>93</v>
      </c>
      <c r="AS1401">
        <v>2</v>
      </c>
      <c r="AT1401">
        <v>38902</v>
      </c>
      <c r="AU1401">
        <v>1</v>
      </c>
      <c r="AV1401">
        <v>0</v>
      </c>
      <c r="AW1401">
        <v>1</v>
      </c>
      <c r="AX1401">
        <v>0</v>
      </c>
      <c r="AY1401">
        <v>3</v>
      </c>
      <c r="AZ1401" t="s">
        <v>106</v>
      </c>
      <c r="BA1401">
        <v>4</v>
      </c>
      <c r="BB1401" t="s">
        <v>80</v>
      </c>
      <c r="BC1401">
        <v>2</v>
      </c>
    </row>
    <row r="1402" spans="1:55">
      <c r="A1402" t="s">
        <v>3392</v>
      </c>
      <c r="B1402" t="s">
        <v>73</v>
      </c>
      <c r="C1402">
        <v>47</v>
      </c>
      <c r="D1402" t="s">
        <v>57</v>
      </c>
      <c r="E1402">
        <v>0</v>
      </c>
      <c r="F1402" t="s">
        <v>523</v>
      </c>
      <c r="G1402">
        <v>95818</v>
      </c>
      <c r="H1402">
        <v>38.556306</v>
      </c>
      <c r="I1402">
        <v>-121.495817</v>
      </c>
      <c r="J1402">
        <v>5</v>
      </c>
      <c r="K1402">
        <v>68</v>
      </c>
      <c r="L1402" t="s">
        <v>119</v>
      </c>
      <c r="M1402" t="s">
        <v>57</v>
      </c>
      <c r="N1402" t="s">
        <v>3393</v>
      </c>
      <c r="O1402" t="s">
        <v>57</v>
      </c>
      <c r="P1402" t="s">
        <v>61</v>
      </c>
      <c r="Q1402" t="s">
        <v>143</v>
      </c>
      <c r="R1402" t="s">
        <v>143</v>
      </c>
      <c r="S1402" t="s">
        <v>143</v>
      </c>
      <c r="T1402" t="s">
        <v>143</v>
      </c>
      <c r="U1402" t="s">
        <v>143</v>
      </c>
      <c r="V1402" t="s">
        <v>143</v>
      </c>
      <c r="W1402" t="s">
        <v>143</v>
      </c>
      <c r="X1402" t="s">
        <v>143</v>
      </c>
      <c r="Y1402" t="s">
        <v>143</v>
      </c>
      <c r="Z1402" t="s">
        <v>143</v>
      </c>
      <c r="AA1402" t="s">
        <v>122</v>
      </c>
      <c r="AB1402" t="s">
        <v>61</v>
      </c>
      <c r="AC1402" t="s">
        <v>87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66</v>
      </c>
      <c r="AM1402">
        <v>0</v>
      </c>
      <c r="AN1402">
        <v>1</v>
      </c>
      <c r="AO1402">
        <v>0</v>
      </c>
      <c r="AP1402" t="s">
        <v>123</v>
      </c>
      <c r="AQ1402" t="s">
        <v>78</v>
      </c>
      <c r="AR1402" t="s">
        <v>182</v>
      </c>
      <c r="AT1402">
        <v>21313</v>
      </c>
      <c r="AU1402">
        <v>1</v>
      </c>
      <c r="AV1402">
        <v>0</v>
      </c>
      <c r="AW1402">
        <v>1</v>
      </c>
      <c r="AX1402">
        <v>0</v>
      </c>
      <c r="AY1402">
        <v>6</v>
      </c>
      <c r="AZ1402" t="s">
        <v>125</v>
      </c>
      <c r="BA1402">
        <v>1</v>
      </c>
      <c r="BB1402" t="s">
        <v>71</v>
      </c>
      <c r="BC1402">
        <v>4</v>
      </c>
    </row>
    <row r="1403" spans="1:55">
      <c r="A1403" t="s">
        <v>3394</v>
      </c>
      <c r="B1403" t="s">
        <v>56</v>
      </c>
      <c r="C1403">
        <v>59</v>
      </c>
      <c r="D1403" t="s">
        <v>57</v>
      </c>
      <c r="E1403">
        <v>0</v>
      </c>
      <c r="F1403" t="s">
        <v>226</v>
      </c>
      <c r="G1403">
        <v>90077</v>
      </c>
      <c r="H1403">
        <v>34.102084</v>
      </c>
      <c r="I1403">
        <v>-118.451629</v>
      </c>
      <c r="J1403">
        <v>10</v>
      </c>
      <c r="K1403">
        <v>41</v>
      </c>
      <c r="L1403" t="s">
        <v>59</v>
      </c>
      <c r="M1403" t="s">
        <v>61</v>
      </c>
      <c r="N1403" t="s">
        <v>143</v>
      </c>
      <c r="O1403" t="s">
        <v>143</v>
      </c>
      <c r="P1403" t="s">
        <v>57</v>
      </c>
      <c r="Q1403" t="s">
        <v>62</v>
      </c>
      <c r="R1403" t="s">
        <v>174</v>
      </c>
      <c r="S1403" t="s">
        <v>61</v>
      </c>
      <c r="T1403" t="s">
        <v>57</v>
      </c>
      <c r="U1403" t="s">
        <v>61</v>
      </c>
      <c r="V1403" t="s">
        <v>57</v>
      </c>
      <c r="W1403" t="s">
        <v>61</v>
      </c>
      <c r="X1403" t="s">
        <v>61</v>
      </c>
      <c r="Y1403" t="s">
        <v>61</v>
      </c>
      <c r="Z1403" t="s">
        <v>57</v>
      </c>
      <c r="AA1403" t="s">
        <v>64</v>
      </c>
      <c r="AB1403" t="s">
        <v>61</v>
      </c>
      <c r="AC1403" t="s">
        <v>65</v>
      </c>
      <c r="AD1403">
        <v>35.45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66</v>
      </c>
      <c r="AM1403">
        <v>0</v>
      </c>
      <c r="AN1403">
        <v>1</v>
      </c>
      <c r="AO1403">
        <v>0</v>
      </c>
      <c r="AP1403" t="s">
        <v>176</v>
      </c>
      <c r="AQ1403" t="s">
        <v>92</v>
      </c>
      <c r="AR1403" t="s">
        <v>137</v>
      </c>
      <c r="AS1403">
        <v>3</v>
      </c>
      <c r="AT1403">
        <v>10470</v>
      </c>
      <c r="AU1403">
        <v>1</v>
      </c>
      <c r="AV1403">
        <v>0</v>
      </c>
      <c r="AW1403">
        <v>1</v>
      </c>
      <c r="AX1403">
        <v>0</v>
      </c>
      <c r="AY1403">
        <v>5</v>
      </c>
      <c r="AZ1403" t="s">
        <v>177</v>
      </c>
      <c r="BA1403">
        <v>1</v>
      </c>
      <c r="BB1403" t="s">
        <v>71</v>
      </c>
      <c r="BC1403">
        <v>4</v>
      </c>
    </row>
    <row r="1404" spans="1:55">
      <c r="A1404" t="s">
        <v>3395</v>
      </c>
      <c r="B1404" t="s">
        <v>73</v>
      </c>
      <c r="C1404">
        <v>49</v>
      </c>
      <c r="D1404" t="s">
        <v>57</v>
      </c>
      <c r="E1404">
        <v>0</v>
      </c>
      <c r="F1404" t="s">
        <v>825</v>
      </c>
      <c r="G1404">
        <v>94947</v>
      </c>
      <c r="H1404">
        <v>38.112166</v>
      </c>
      <c r="I1404">
        <v>-122.634384</v>
      </c>
      <c r="J1404">
        <v>1</v>
      </c>
      <c r="K1404">
        <v>2</v>
      </c>
      <c r="L1404" t="s">
        <v>83</v>
      </c>
      <c r="M1404" t="s">
        <v>57</v>
      </c>
      <c r="N1404" t="s">
        <v>3396</v>
      </c>
      <c r="O1404" t="s">
        <v>61</v>
      </c>
      <c r="P1404" t="s">
        <v>57</v>
      </c>
      <c r="Q1404" t="s">
        <v>85</v>
      </c>
      <c r="R1404" t="s">
        <v>250</v>
      </c>
      <c r="S1404" t="s">
        <v>61</v>
      </c>
      <c r="T1404" t="s">
        <v>61</v>
      </c>
      <c r="U1404" t="s">
        <v>61</v>
      </c>
      <c r="V1404" t="s">
        <v>61</v>
      </c>
      <c r="W1404" t="s">
        <v>57</v>
      </c>
      <c r="X1404" t="s">
        <v>57</v>
      </c>
      <c r="Y1404" t="s">
        <v>57</v>
      </c>
      <c r="Z1404" t="s">
        <v>57</v>
      </c>
      <c r="AA1404" t="s">
        <v>77</v>
      </c>
      <c r="AB1404" t="s">
        <v>57</v>
      </c>
      <c r="AC1404" t="s">
        <v>87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88</v>
      </c>
      <c r="AK1404" t="s">
        <v>89</v>
      </c>
      <c r="AL1404" t="s">
        <v>90</v>
      </c>
      <c r="AM1404">
        <v>1</v>
      </c>
      <c r="AN1404">
        <v>0</v>
      </c>
      <c r="AO1404">
        <v>0</v>
      </c>
      <c r="AP1404" t="s">
        <v>91</v>
      </c>
      <c r="AQ1404" t="s">
        <v>78</v>
      </c>
      <c r="AR1404" t="s">
        <v>93</v>
      </c>
      <c r="AS1404">
        <v>4</v>
      </c>
      <c r="AT1404">
        <v>24741</v>
      </c>
      <c r="AU1404">
        <v>1</v>
      </c>
      <c r="AV1404">
        <v>1</v>
      </c>
      <c r="AW1404">
        <v>0</v>
      </c>
      <c r="AX1404">
        <v>89.55</v>
      </c>
      <c r="AY1404">
        <v>1</v>
      </c>
      <c r="AZ1404" t="s">
        <v>94</v>
      </c>
      <c r="BA1404">
        <v>9</v>
      </c>
      <c r="BB1404" t="s">
        <v>95</v>
      </c>
      <c r="BC1404">
        <v>1</v>
      </c>
    </row>
    <row r="1405" spans="1:55">
      <c r="A1405" t="s">
        <v>3397</v>
      </c>
      <c r="B1405" t="s">
        <v>56</v>
      </c>
      <c r="C1405">
        <v>37</v>
      </c>
      <c r="D1405" t="s">
        <v>61</v>
      </c>
      <c r="E1405">
        <v>2</v>
      </c>
      <c r="F1405" t="s">
        <v>3398</v>
      </c>
      <c r="G1405">
        <v>95410</v>
      </c>
      <c r="H1405">
        <v>39.225694</v>
      </c>
      <c r="I1405">
        <v>-123.717354</v>
      </c>
      <c r="J1405">
        <v>0</v>
      </c>
      <c r="K1405">
        <v>17</v>
      </c>
      <c r="L1405" t="s">
        <v>59</v>
      </c>
      <c r="M1405" t="s">
        <v>57</v>
      </c>
      <c r="N1405" t="s">
        <v>3399</v>
      </c>
      <c r="O1405" t="s">
        <v>57</v>
      </c>
      <c r="P1405" t="s">
        <v>57</v>
      </c>
      <c r="Q1405" t="s">
        <v>85</v>
      </c>
      <c r="R1405" t="s">
        <v>156</v>
      </c>
      <c r="S1405" t="s">
        <v>61</v>
      </c>
      <c r="T1405" t="s">
        <v>57</v>
      </c>
      <c r="U1405" t="s">
        <v>57</v>
      </c>
      <c r="V1405" t="s">
        <v>57</v>
      </c>
      <c r="W1405" t="s">
        <v>61</v>
      </c>
      <c r="X1405" t="s">
        <v>61</v>
      </c>
      <c r="Y1405" t="s">
        <v>61</v>
      </c>
      <c r="Z1405" t="s">
        <v>57</v>
      </c>
      <c r="AA1405" t="s">
        <v>77</v>
      </c>
      <c r="AB1405" t="s">
        <v>57</v>
      </c>
      <c r="AC1405" t="s">
        <v>65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66</v>
      </c>
      <c r="AM1405">
        <v>0</v>
      </c>
      <c r="AN1405">
        <v>1</v>
      </c>
      <c r="AO1405">
        <v>0</v>
      </c>
      <c r="AP1405" t="s">
        <v>103</v>
      </c>
      <c r="AQ1405" t="s">
        <v>68</v>
      </c>
      <c r="AR1405" t="s">
        <v>105</v>
      </c>
      <c r="AS1405">
        <v>4</v>
      </c>
      <c r="AT1405">
        <v>1054</v>
      </c>
      <c r="AU1405">
        <v>1</v>
      </c>
      <c r="AV1405">
        <v>0</v>
      </c>
      <c r="AW1405">
        <v>1</v>
      </c>
      <c r="AX1405">
        <v>0</v>
      </c>
      <c r="AY1405">
        <v>3</v>
      </c>
      <c r="AZ1405" t="s">
        <v>106</v>
      </c>
      <c r="BA1405">
        <v>6</v>
      </c>
      <c r="BB1405" t="s">
        <v>95</v>
      </c>
      <c r="BC1405">
        <v>1</v>
      </c>
    </row>
    <row r="1406" spans="1:55">
      <c r="A1406" t="s">
        <v>3400</v>
      </c>
      <c r="B1406" t="s">
        <v>73</v>
      </c>
      <c r="C1406">
        <v>46</v>
      </c>
      <c r="D1406" t="s">
        <v>57</v>
      </c>
      <c r="E1406">
        <v>2</v>
      </c>
      <c r="F1406" t="s">
        <v>3401</v>
      </c>
      <c r="G1406">
        <v>92657</v>
      </c>
      <c r="H1406">
        <v>33.603282</v>
      </c>
      <c r="I1406">
        <v>-117.821841</v>
      </c>
      <c r="J1406">
        <v>2</v>
      </c>
      <c r="K1406">
        <v>55</v>
      </c>
      <c r="L1406" t="s">
        <v>59</v>
      </c>
      <c r="M1406" t="s">
        <v>57</v>
      </c>
      <c r="N1406" t="s">
        <v>3402</v>
      </c>
      <c r="O1406" t="s">
        <v>61</v>
      </c>
      <c r="P1406" t="s">
        <v>61</v>
      </c>
      <c r="Q1406" t="s">
        <v>143</v>
      </c>
      <c r="R1406" t="s">
        <v>143</v>
      </c>
      <c r="S1406" t="s">
        <v>143</v>
      </c>
      <c r="T1406" t="s">
        <v>143</v>
      </c>
      <c r="U1406" t="s">
        <v>143</v>
      </c>
      <c r="V1406" t="s">
        <v>143</v>
      </c>
      <c r="W1406" t="s">
        <v>143</v>
      </c>
      <c r="X1406" t="s">
        <v>143</v>
      </c>
      <c r="Y1406" t="s">
        <v>143</v>
      </c>
      <c r="Z1406" t="s">
        <v>143</v>
      </c>
      <c r="AA1406" t="s">
        <v>122</v>
      </c>
      <c r="AB1406" t="s">
        <v>61</v>
      </c>
      <c r="AC1406" t="s">
        <v>87</v>
      </c>
      <c r="AD1406">
        <v>19.35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66</v>
      </c>
      <c r="AM1406">
        <v>0</v>
      </c>
      <c r="AN1406">
        <v>1</v>
      </c>
      <c r="AO1406">
        <v>0</v>
      </c>
      <c r="AP1406" t="s">
        <v>123</v>
      </c>
      <c r="AQ1406" t="s">
        <v>78</v>
      </c>
      <c r="AR1406" t="s">
        <v>182</v>
      </c>
      <c r="AT1406">
        <v>5597</v>
      </c>
      <c r="AU1406">
        <v>1</v>
      </c>
      <c r="AV1406">
        <v>0</v>
      </c>
      <c r="AW1406">
        <v>1</v>
      </c>
      <c r="AX1406">
        <v>0</v>
      </c>
      <c r="AY1406">
        <v>6</v>
      </c>
      <c r="AZ1406" t="s">
        <v>125</v>
      </c>
      <c r="BA1406">
        <v>0</v>
      </c>
      <c r="BB1406" t="s">
        <v>71</v>
      </c>
      <c r="BC1406">
        <v>4</v>
      </c>
    </row>
    <row r="1407" spans="1:55">
      <c r="A1407" t="s">
        <v>3403</v>
      </c>
      <c r="B1407" t="s">
        <v>56</v>
      </c>
      <c r="C1407">
        <v>54</v>
      </c>
      <c r="D1407" t="s">
        <v>57</v>
      </c>
      <c r="E1407">
        <v>3</v>
      </c>
      <c r="F1407" t="s">
        <v>3404</v>
      </c>
      <c r="G1407">
        <v>92070</v>
      </c>
      <c r="H1407">
        <v>33.174725</v>
      </c>
      <c r="I1407">
        <v>-116.743329</v>
      </c>
      <c r="J1407">
        <v>3</v>
      </c>
      <c r="K1407">
        <v>5</v>
      </c>
      <c r="L1407" t="s">
        <v>59</v>
      </c>
      <c r="M1407" t="s">
        <v>57</v>
      </c>
      <c r="N1407" t="s">
        <v>3049</v>
      </c>
      <c r="O1407" t="s">
        <v>61</v>
      </c>
      <c r="P1407" t="s">
        <v>57</v>
      </c>
      <c r="Q1407" t="s">
        <v>62</v>
      </c>
      <c r="R1407" t="s">
        <v>189</v>
      </c>
      <c r="S1407" t="s">
        <v>57</v>
      </c>
      <c r="T1407" t="s">
        <v>61</v>
      </c>
      <c r="U1407" t="s">
        <v>61</v>
      </c>
      <c r="V1407" t="s">
        <v>61</v>
      </c>
      <c r="W1407" t="s">
        <v>61</v>
      </c>
      <c r="X1407" t="s">
        <v>61</v>
      </c>
      <c r="Y1407" t="s">
        <v>61</v>
      </c>
      <c r="Z1407" t="s">
        <v>61</v>
      </c>
      <c r="AA1407" t="s">
        <v>77</v>
      </c>
      <c r="AB1407" t="s">
        <v>57</v>
      </c>
      <c r="AC1407" t="s">
        <v>307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66</v>
      </c>
      <c r="AM1407">
        <v>0</v>
      </c>
      <c r="AN1407">
        <v>1</v>
      </c>
      <c r="AO1407">
        <v>0</v>
      </c>
      <c r="AP1407" t="s">
        <v>91</v>
      </c>
      <c r="AQ1407" t="s">
        <v>92</v>
      </c>
      <c r="AR1407" t="s">
        <v>137</v>
      </c>
      <c r="AS1407">
        <v>1</v>
      </c>
      <c r="AT1407">
        <v>1143</v>
      </c>
      <c r="AU1407">
        <v>1</v>
      </c>
      <c r="AV1407">
        <v>0</v>
      </c>
      <c r="AW1407">
        <v>1</v>
      </c>
      <c r="AX1407">
        <v>0</v>
      </c>
      <c r="AY1407">
        <v>1</v>
      </c>
      <c r="AZ1407" t="s">
        <v>94</v>
      </c>
      <c r="BA1407">
        <v>6</v>
      </c>
      <c r="BB1407" t="s">
        <v>95</v>
      </c>
      <c r="BC1407">
        <v>1</v>
      </c>
    </row>
    <row r="1408" spans="1:55">
      <c r="A1408" t="s">
        <v>3405</v>
      </c>
      <c r="B1408" t="s">
        <v>56</v>
      </c>
      <c r="C1408">
        <v>48</v>
      </c>
      <c r="D1408" t="s">
        <v>57</v>
      </c>
      <c r="E1408">
        <v>0</v>
      </c>
      <c r="F1408" t="s">
        <v>3406</v>
      </c>
      <c r="G1408">
        <v>93117</v>
      </c>
      <c r="H1408">
        <v>34.489983</v>
      </c>
      <c r="I1408">
        <v>-120.091246</v>
      </c>
      <c r="J1408">
        <v>2</v>
      </c>
      <c r="K1408">
        <v>68</v>
      </c>
      <c r="L1408" t="s">
        <v>59</v>
      </c>
      <c r="M1408" t="s">
        <v>57</v>
      </c>
      <c r="N1408" t="s">
        <v>3407</v>
      </c>
      <c r="O1408" t="s">
        <v>57</v>
      </c>
      <c r="P1408" t="s">
        <v>57</v>
      </c>
      <c r="Q1408" t="s">
        <v>135</v>
      </c>
      <c r="R1408" t="s">
        <v>180</v>
      </c>
      <c r="S1408" t="s">
        <v>57</v>
      </c>
      <c r="T1408" t="s">
        <v>57</v>
      </c>
      <c r="U1408" t="s">
        <v>57</v>
      </c>
      <c r="V1408" t="s">
        <v>57</v>
      </c>
      <c r="W1408" t="s">
        <v>61</v>
      </c>
      <c r="X1408" t="s">
        <v>61</v>
      </c>
      <c r="Y1408" t="s">
        <v>61</v>
      </c>
      <c r="Z1408" t="s">
        <v>57</v>
      </c>
      <c r="AA1408" t="s">
        <v>122</v>
      </c>
      <c r="AB1408" t="s">
        <v>61</v>
      </c>
      <c r="AC1408" t="s">
        <v>65</v>
      </c>
      <c r="AD1408">
        <v>70.90000000000001</v>
      </c>
      <c r="AE1408">
        <v>4911.35</v>
      </c>
      <c r="AF1408">
        <v>49.37</v>
      </c>
      <c r="AG1408">
        <v>0</v>
      </c>
      <c r="AH1408">
        <v>1863.88</v>
      </c>
      <c r="AI1408">
        <v>6725.86</v>
      </c>
      <c r="AJ1408" t="s">
        <v>66</v>
      </c>
      <c r="AM1408">
        <v>0</v>
      </c>
      <c r="AN1408">
        <v>1</v>
      </c>
      <c r="AO1408">
        <v>0</v>
      </c>
      <c r="AP1408" t="s">
        <v>123</v>
      </c>
      <c r="AQ1408" t="s">
        <v>78</v>
      </c>
      <c r="AR1408" t="s">
        <v>93</v>
      </c>
      <c r="AS1408">
        <v>5</v>
      </c>
      <c r="AT1408">
        <v>49975</v>
      </c>
      <c r="AU1408">
        <v>1</v>
      </c>
      <c r="AV1408">
        <v>0</v>
      </c>
      <c r="AW1408">
        <v>1</v>
      </c>
      <c r="AX1408">
        <v>0</v>
      </c>
      <c r="AY1408">
        <v>6</v>
      </c>
      <c r="AZ1408" t="s">
        <v>125</v>
      </c>
      <c r="BA1408">
        <v>1</v>
      </c>
      <c r="BB1408" t="s">
        <v>71</v>
      </c>
      <c r="BC1408">
        <v>4</v>
      </c>
    </row>
    <row r="1409" spans="1:55">
      <c r="A1409" t="s">
        <v>3408</v>
      </c>
      <c r="B1409" t="s">
        <v>73</v>
      </c>
      <c r="C1409">
        <v>80</v>
      </c>
      <c r="D1409" t="s">
        <v>57</v>
      </c>
      <c r="E1409">
        <v>0</v>
      </c>
      <c r="F1409" t="s">
        <v>3276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59</v>
      </c>
      <c r="M1409" t="s">
        <v>57</v>
      </c>
      <c r="N1409" t="s">
        <v>2629</v>
      </c>
      <c r="O1409" t="s">
        <v>57</v>
      </c>
      <c r="P1409" t="s">
        <v>57</v>
      </c>
      <c r="Q1409" t="s">
        <v>85</v>
      </c>
      <c r="R1409" t="s">
        <v>136</v>
      </c>
      <c r="S1409" t="s">
        <v>61</v>
      </c>
      <c r="T1409" t="s">
        <v>61</v>
      </c>
      <c r="U1409" t="s">
        <v>61</v>
      </c>
      <c r="V1409" t="s">
        <v>61</v>
      </c>
      <c r="W1409" t="s">
        <v>61</v>
      </c>
      <c r="X1409" t="s">
        <v>61</v>
      </c>
      <c r="Y1409" t="s">
        <v>61</v>
      </c>
      <c r="Z1409" t="s">
        <v>57</v>
      </c>
      <c r="AA1409" t="s">
        <v>77</v>
      </c>
      <c r="AB1409" t="s">
        <v>57</v>
      </c>
      <c r="AC1409" t="s">
        <v>87</v>
      </c>
      <c r="AD1409">
        <v>-10</v>
      </c>
      <c r="AE1409">
        <v>533.05</v>
      </c>
      <c r="AF1409">
        <v>0</v>
      </c>
      <c r="AG1409">
        <v>0</v>
      </c>
      <c r="AH1409">
        <v>149.59</v>
      </c>
      <c r="AI1409">
        <v>682.64</v>
      </c>
      <c r="AJ1409" t="s">
        <v>66</v>
      </c>
      <c r="AM1409">
        <v>0</v>
      </c>
      <c r="AN1409">
        <v>1</v>
      </c>
      <c r="AO1409">
        <v>1</v>
      </c>
      <c r="AP1409" t="s">
        <v>67</v>
      </c>
      <c r="AQ1409" t="s">
        <v>104</v>
      </c>
      <c r="AR1409" t="s">
        <v>79</v>
      </c>
      <c r="AS1409">
        <v>1</v>
      </c>
      <c r="AT1409">
        <v>39062</v>
      </c>
      <c r="AU1409">
        <v>1</v>
      </c>
      <c r="AV1409">
        <v>0</v>
      </c>
      <c r="AW1409">
        <v>1</v>
      </c>
      <c r="AX1409">
        <v>0</v>
      </c>
      <c r="AY1409">
        <v>2</v>
      </c>
      <c r="AZ1409" t="s">
        <v>70</v>
      </c>
      <c r="BA1409">
        <v>6</v>
      </c>
      <c r="BB1409" t="s">
        <v>95</v>
      </c>
      <c r="BC1409">
        <v>1</v>
      </c>
    </row>
    <row r="1410" spans="1:55">
      <c r="A1410" t="s">
        <v>3409</v>
      </c>
      <c r="B1410" t="s">
        <v>56</v>
      </c>
      <c r="C1410">
        <v>50</v>
      </c>
      <c r="D1410" t="s">
        <v>61</v>
      </c>
      <c r="E1410">
        <v>0</v>
      </c>
      <c r="F1410" t="s">
        <v>149</v>
      </c>
      <c r="G1410">
        <v>95843</v>
      </c>
      <c r="H1410">
        <v>38.715498</v>
      </c>
      <c r="I1410">
        <v>-121.363411</v>
      </c>
      <c r="J1410">
        <v>0</v>
      </c>
      <c r="K1410">
        <v>6</v>
      </c>
      <c r="L1410" t="s">
        <v>59</v>
      </c>
      <c r="M1410" t="s">
        <v>57</v>
      </c>
      <c r="N1410" t="s">
        <v>2284</v>
      </c>
      <c r="O1410" t="s">
        <v>61</v>
      </c>
      <c r="P1410" t="s">
        <v>57</v>
      </c>
      <c r="Q1410" t="s">
        <v>85</v>
      </c>
      <c r="R1410" t="s">
        <v>423</v>
      </c>
      <c r="S1410" t="s">
        <v>61</v>
      </c>
      <c r="T1410" t="s">
        <v>61</v>
      </c>
      <c r="U1410" t="s">
        <v>61</v>
      </c>
      <c r="V1410" t="s">
        <v>61</v>
      </c>
      <c r="W1410" t="s">
        <v>61</v>
      </c>
      <c r="X1410" t="s">
        <v>61</v>
      </c>
      <c r="Y1410" t="s">
        <v>61</v>
      </c>
      <c r="Z1410" t="s">
        <v>57</v>
      </c>
      <c r="AA1410" t="s">
        <v>77</v>
      </c>
      <c r="AB1410" t="s">
        <v>57</v>
      </c>
      <c r="AC1410" t="s">
        <v>307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</v>
      </c>
      <c r="AJ1410" t="s">
        <v>88</v>
      </c>
      <c r="AK1410" t="s">
        <v>89</v>
      </c>
      <c r="AL1410" t="s">
        <v>181</v>
      </c>
      <c r="AM1410">
        <v>1</v>
      </c>
      <c r="AN1410">
        <v>0</v>
      </c>
      <c r="AO1410">
        <v>0</v>
      </c>
      <c r="AP1410" t="s">
        <v>91</v>
      </c>
      <c r="AQ1410" t="s">
        <v>92</v>
      </c>
      <c r="AR1410" t="s">
        <v>69</v>
      </c>
      <c r="AS1410">
        <v>1</v>
      </c>
      <c r="AT1410">
        <v>36432</v>
      </c>
      <c r="AU1410">
        <v>1</v>
      </c>
      <c r="AV1410">
        <v>1</v>
      </c>
      <c r="AW1410">
        <v>0</v>
      </c>
      <c r="AX1410">
        <v>69.25</v>
      </c>
      <c r="AY1410">
        <v>1</v>
      </c>
      <c r="AZ1410" t="s">
        <v>94</v>
      </c>
      <c r="BA1410">
        <v>10</v>
      </c>
      <c r="BB1410" t="s">
        <v>95</v>
      </c>
      <c r="BC1410">
        <v>1</v>
      </c>
    </row>
    <row r="1411" spans="1:55">
      <c r="A1411" t="s">
        <v>3410</v>
      </c>
      <c r="B1411" t="s">
        <v>56</v>
      </c>
      <c r="C1411">
        <v>78</v>
      </c>
      <c r="D1411" t="s">
        <v>61</v>
      </c>
      <c r="E1411">
        <v>0</v>
      </c>
      <c r="F1411" t="s">
        <v>1905</v>
      </c>
      <c r="G1411">
        <v>91502</v>
      </c>
      <c r="H1411">
        <v>34.177267</v>
      </c>
      <c r="I1411">
        <v>-118.31003</v>
      </c>
      <c r="J1411">
        <v>0</v>
      </c>
      <c r="K1411">
        <v>41</v>
      </c>
      <c r="L1411" t="s">
        <v>129</v>
      </c>
      <c r="M1411" t="s">
        <v>57</v>
      </c>
      <c r="N1411" t="s">
        <v>3411</v>
      </c>
      <c r="O1411" t="s">
        <v>57</v>
      </c>
      <c r="P1411" t="s">
        <v>57</v>
      </c>
      <c r="Q1411" t="s">
        <v>85</v>
      </c>
      <c r="R1411" t="s">
        <v>296</v>
      </c>
      <c r="S1411" t="s">
        <v>61</v>
      </c>
      <c r="T1411" t="s">
        <v>57</v>
      </c>
      <c r="U1411" t="s">
        <v>57</v>
      </c>
      <c r="V1411" t="s">
        <v>61</v>
      </c>
      <c r="W1411" t="s">
        <v>57</v>
      </c>
      <c r="X1411" t="s">
        <v>57</v>
      </c>
      <c r="Y1411" t="s">
        <v>61</v>
      </c>
      <c r="Z1411" t="s">
        <v>57</v>
      </c>
      <c r="AA1411" t="s">
        <v>77</v>
      </c>
      <c r="AB1411" t="s">
        <v>57</v>
      </c>
      <c r="AC1411" t="s">
        <v>87</v>
      </c>
      <c r="AD1411">
        <v>104.4</v>
      </c>
      <c r="AE1411">
        <v>4133.95</v>
      </c>
      <c r="AF1411">
        <v>0</v>
      </c>
      <c r="AG1411">
        <v>0</v>
      </c>
      <c r="AH1411">
        <v>259.53</v>
      </c>
      <c r="AI1411">
        <v>4393.48</v>
      </c>
      <c r="AJ1411" t="s">
        <v>66</v>
      </c>
      <c r="AM1411">
        <v>0</v>
      </c>
      <c r="AN1411">
        <v>1</v>
      </c>
      <c r="AO1411">
        <v>0</v>
      </c>
      <c r="AP1411" t="s">
        <v>176</v>
      </c>
      <c r="AQ1411" t="s">
        <v>104</v>
      </c>
      <c r="AR1411" t="s">
        <v>105</v>
      </c>
      <c r="AS1411">
        <v>5</v>
      </c>
      <c r="AT1411">
        <v>11517</v>
      </c>
      <c r="AU1411">
        <v>1</v>
      </c>
      <c r="AV1411">
        <v>0</v>
      </c>
      <c r="AW1411">
        <v>1</v>
      </c>
      <c r="AX1411">
        <v>0</v>
      </c>
      <c r="AY1411">
        <v>5</v>
      </c>
      <c r="AZ1411" t="s">
        <v>177</v>
      </c>
      <c r="BA1411">
        <v>7</v>
      </c>
      <c r="BB1411" t="s">
        <v>95</v>
      </c>
      <c r="BC1411">
        <v>1</v>
      </c>
    </row>
    <row r="1412" spans="1:55">
      <c r="A1412" t="s">
        <v>3412</v>
      </c>
      <c r="B1412" t="s">
        <v>73</v>
      </c>
      <c r="C1412">
        <v>54</v>
      </c>
      <c r="D1412" t="s">
        <v>61</v>
      </c>
      <c r="E1412">
        <v>0</v>
      </c>
      <c r="F1412" t="s">
        <v>3413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59</v>
      </c>
      <c r="M1412" t="s">
        <v>57</v>
      </c>
      <c r="N1412" t="s">
        <v>3414</v>
      </c>
      <c r="O1412" t="s">
        <v>61</v>
      </c>
      <c r="P1412" t="s">
        <v>57</v>
      </c>
      <c r="Q1412" t="s">
        <v>85</v>
      </c>
      <c r="R1412" t="s">
        <v>63</v>
      </c>
      <c r="S1412" t="s">
        <v>61</v>
      </c>
      <c r="T1412" t="s">
        <v>57</v>
      </c>
      <c r="U1412" t="s">
        <v>61</v>
      </c>
      <c r="V1412" t="s">
        <v>61</v>
      </c>
      <c r="W1412" t="s">
        <v>61</v>
      </c>
      <c r="X1412" t="s">
        <v>61</v>
      </c>
      <c r="Y1412" t="s">
        <v>61</v>
      </c>
      <c r="Z1412" t="s">
        <v>57</v>
      </c>
      <c r="AA1412" t="s">
        <v>77</v>
      </c>
      <c r="AB1412" t="s">
        <v>61</v>
      </c>
      <c r="AC1412" t="s">
        <v>87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</v>
      </c>
      <c r="AJ1412" t="s">
        <v>170</v>
      </c>
      <c r="AM1412">
        <v>0</v>
      </c>
      <c r="AN1412">
        <v>0</v>
      </c>
      <c r="AO1412">
        <v>0</v>
      </c>
      <c r="AP1412" t="s">
        <v>91</v>
      </c>
      <c r="AQ1412" t="s">
        <v>92</v>
      </c>
      <c r="AR1412" t="s">
        <v>93</v>
      </c>
      <c r="AS1412">
        <v>2</v>
      </c>
      <c r="AT1412">
        <v>55720</v>
      </c>
      <c r="AU1412">
        <v>0</v>
      </c>
      <c r="AX1412">
        <v>0</v>
      </c>
      <c r="AY1412">
        <v>1</v>
      </c>
      <c r="AZ1412" t="s">
        <v>94</v>
      </c>
      <c r="BA1412">
        <v>10</v>
      </c>
      <c r="BB1412" t="s">
        <v>95</v>
      </c>
      <c r="BC1412">
        <v>1</v>
      </c>
    </row>
    <row r="1413" spans="1:55">
      <c r="A1413" t="s">
        <v>3415</v>
      </c>
      <c r="B1413" t="s">
        <v>56</v>
      </c>
      <c r="C1413">
        <v>21</v>
      </c>
      <c r="D1413" t="s">
        <v>61</v>
      </c>
      <c r="E1413">
        <v>1</v>
      </c>
      <c r="F1413" t="s">
        <v>3416</v>
      </c>
      <c r="G1413">
        <v>91789</v>
      </c>
      <c r="H1413">
        <v>34.018354</v>
      </c>
      <c r="I1413">
        <v>-117.85492</v>
      </c>
      <c r="J1413">
        <v>0</v>
      </c>
      <c r="K1413">
        <v>1</v>
      </c>
      <c r="L1413" t="s">
        <v>83</v>
      </c>
      <c r="M1413" t="s">
        <v>57</v>
      </c>
      <c r="N1413" t="s">
        <v>3417</v>
      </c>
      <c r="O1413" t="s">
        <v>57</v>
      </c>
      <c r="P1413" t="s">
        <v>61</v>
      </c>
      <c r="Q1413" t="s">
        <v>143</v>
      </c>
      <c r="R1413" t="s">
        <v>143</v>
      </c>
      <c r="S1413" t="s">
        <v>143</v>
      </c>
      <c r="T1413" t="s">
        <v>143</v>
      </c>
      <c r="U1413" t="s">
        <v>143</v>
      </c>
      <c r="V1413" t="s">
        <v>143</v>
      </c>
      <c r="W1413" t="s">
        <v>143</v>
      </c>
      <c r="X1413" t="s">
        <v>143</v>
      </c>
      <c r="Y1413" t="s">
        <v>143</v>
      </c>
      <c r="Z1413" t="s">
        <v>143</v>
      </c>
      <c r="AA1413" t="s">
        <v>77</v>
      </c>
      <c r="AB1413" t="s">
        <v>61</v>
      </c>
      <c r="AC1413" t="s">
        <v>307</v>
      </c>
      <c r="AD1413">
        <v>25.4</v>
      </c>
      <c r="AE1413">
        <v>25.4</v>
      </c>
      <c r="AF1413">
        <v>0</v>
      </c>
      <c r="AG1413">
        <v>0</v>
      </c>
      <c r="AH1413">
        <v>32.73</v>
      </c>
      <c r="AI1413">
        <v>58.13</v>
      </c>
      <c r="AJ1413" t="s">
        <v>170</v>
      </c>
      <c r="AM1413">
        <v>0</v>
      </c>
      <c r="AN1413">
        <v>0</v>
      </c>
      <c r="AO1413">
        <v>0</v>
      </c>
      <c r="AP1413" t="s">
        <v>91</v>
      </c>
      <c r="AQ1413" t="s">
        <v>116</v>
      </c>
      <c r="AR1413" t="s">
        <v>182</v>
      </c>
      <c r="AT1413">
        <v>45118</v>
      </c>
      <c r="AU1413">
        <v>0</v>
      </c>
      <c r="AX1413">
        <v>0</v>
      </c>
      <c r="AY1413">
        <v>1</v>
      </c>
      <c r="AZ1413" t="s">
        <v>94</v>
      </c>
      <c r="BA1413">
        <v>7</v>
      </c>
      <c r="BB1413" t="s">
        <v>95</v>
      </c>
      <c r="BC1413">
        <v>1</v>
      </c>
    </row>
    <row r="1414" spans="1:55">
      <c r="A1414" t="s">
        <v>3418</v>
      </c>
      <c r="B1414" t="s">
        <v>73</v>
      </c>
      <c r="C1414">
        <v>25</v>
      </c>
      <c r="D1414" t="s">
        <v>61</v>
      </c>
      <c r="E1414">
        <v>0</v>
      </c>
      <c r="F1414" t="s">
        <v>3419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59</v>
      </c>
      <c r="M1414" t="s">
        <v>57</v>
      </c>
      <c r="N1414" t="s">
        <v>3420</v>
      </c>
      <c r="O1414" t="s">
        <v>61</v>
      </c>
      <c r="P1414" t="s">
        <v>61</v>
      </c>
      <c r="Q1414" t="s">
        <v>143</v>
      </c>
      <c r="R1414" t="s">
        <v>143</v>
      </c>
      <c r="S1414" t="s">
        <v>143</v>
      </c>
      <c r="T1414" t="s">
        <v>143</v>
      </c>
      <c r="U1414" t="s">
        <v>143</v>
      </c>
      <c r="V1414" t="s">
        <v>143</v>
      </c>
      <c r="W1414" t="s">
        <v>143</v>
      </c>
      <c r="X1414" t="s">
        <v>143</v>
      </c>
      <c r="Y1414" t="s">
        <v>143</v>
      </c>
      <c r="Z1414" t="s">
        <v>143</v>
      </c>
      <c r="AA1414" t="s">
        <v>77</v>
      </c>
      <c r="AB1414" t="s">
        <v>57</v>
      </c>
      <c r="AC1414" t="s">
        <v>65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170</v>
      </c>
      <c r="AM1414">
        <v>0</v>
      </c>
      <c r="AN1414">
        <v>0</v>
      </c>
      <c r="AO1414">
        <v>0</v>
      </c>
      <c r="AP1414" t="s">
        <v>91</v>
      </c>
      <c r="AQ1414" t="s">
        <v>116</v>
      </c>
      <c r="AR1414" t="s">
        <v>182</v>
      </c>
      <c r="AT1414">
        <v>2010</v>
      </c>
      <c r="AU1414">
        <v>0</v>
      </c>
      <c r="AX1414">
        <v>0</v>
      </c>
      <c r="AY1414">
        <v>1</v>
      </c>
      <c r="AZ1414" t="s">
        <v>94</v>
      </c>
      <c r="BA1414">
        <v>8</v>
      </c>
      <c r="BB1414" t="s">
        <v>95</v>
      </c>
      <c r="BC1414">
        <v>1</v>
      </c>
    </row>
    <row r="1415" spans="1:55">
      <c r="A1415" t="s">
        <v>3421</v>
      </c>
      <c r="B1415" t="s">
        <v>73</v>
      </c>
      <c r="C1415">
        <v>42</v>
      </c>
      <c r="D1415" t="s">
        <v>61</v>
      </c>
      <c r="E1415">
        <v>0</v>
      </c>
      <c r="F1415" t="s">
        <v>3422</v>
      </c>
      <c r="G1415">
        <v>90221</v>
      </c>
      <c r="H1415">
        <v>33.885811</v>
      </c>
      <c r="I1415">
        <v>-118.206459</v>
      </c>
      <c r="J1415">
        <v>0</v>
      </c>
      <c r="K1415">
        <v>3</v>
      </c>
      <c r="L1415" t="s">
        <v>83</v>
      </c>
      <c r="M1415" t="s">
        <v>57</v>
      </c>
      <c r="N1415" t="s">
        <v>3423</v>
      </c>
      <c r="O1415" t="s">
        <v>61</v>
      </c>
      <c r="P1415" t="s">
        <v>57</v>
      </c>
      <c r="Q1415" t="s">
        <v>85</v>
      </c>
      <c r="R1415" t="s">
        <v>313</v>
      </c>
      <c r="S1415" t="s">
        <v>61</v>
      </c>
      <c r="T1415" t="s">
        <v>57</v>
      </c>
      <c r="U1415" t="s">
        <v>57</v>
      </c>
      <c r="V1415" t="s">
        <v>57</v>
      </c>
      <c r="W1415" t="s">
        <v>57</v>
      </c>
      <c r="X1415" t="s">
        <v>57</v>
      </c>
      <c r="Y1415" t="s">
        <v>57</v>
      </c>
      <c r="Z1415" t="s">
        <v>57</v>
      </c>
      <c r="AA1415" t="s">
        <v>77</v>
      </c>
      <c r="AB1415" t="s">
        <v>57</v>
      </c>
      <c r="AC1415" t="s">
        <v>87</v>
      </c>
      <c r="AD1415">
        <v>107.95</v>
      </c>
      <c r="AE1415">
        <v>318.6</v>
      </c>
      <c r="AF1415">
        <v>0</v>
      </c>
      <c r="AG1415">
        <v>0</v>
      </c>
      <c r="AH1415">
        <v>37.98</v>
      </c>
      <c r="AI1415">
        <v>356.58</v>
      </c>
      <c r="AJ1415" t="s">
        <v>170</v>
      </c>
      <c r="AM1415">
        <v>0</v>
      </c>
      <c r="AN1415">
        <v>0</v>
      </c>
      <c r="AO1415">
        <v>0</v>
      </c>
      <c r="AP1415" t="s">
        <v>91</v>
      </c>
      <c r="AQ1415" t="s">
        <v>78</v>
      </c>
      <c r="AR1415" t="s">
        <v>105</v>
      </c>
      <c r="AS1415">
        <v>7</v>
      </c>
      <c r="AT1415">
        <v>51387</v>
      </c>
      <c r="AU1415">
        <v>0</v>
      </c>
      <c r="AX1415">
        <v>0</v>
      </c>
      <c r="AY1415">
        <v>1</v>
      </c>
      <c r="AZ1415" t="s">
        <v>94</v>
      </c>
      <c r="BA1415">
        <v>10</v>
      </c>
      <c r="BB1415" t="s">
        <v>95</v>
      </c>
      <c r="BC1415">
        <v>1</v>
      </c>
    </row>
    <row r="1416" spans="1:55">
      <c r="A1416" t="s">
        <v>3424</v>
      </c>
      <c r="B1416" t="s">
        <v>73</v>
      </c>
      <c r="C1416">
        <v>31</v>
      </c>
      <c r="D1416" t="s">
        <v>61</v>
      </c>
      <c r="E1416">
        <v>0</v>
      </c>
      <c r="F1416" t="s">
        <v>252</v>
      </c>
      <c r="G1416">
        <v>92109</v>
      </c>
      <c r="H1416">
        <v>32.787836</v>
      </c>
      <c r="I1416">
        <v>-117.232376</v>
      </c>
      <c r="J1416">
        <v>0</v>
      </c>
      <c r="K1416">
        <v>1</v>
      </c>
      <c r="L1416" t="s">
        <v>83</v>
      </c>
      <c r="M1416" t="s">
        <v>57</v>
      </c>
      <c r="N1416" t="s">
        <v>804</v>
      </c>
      <c r="O1416" t="s">
        <v>61</v>
      </c>
      <c r="P1416" t="s">
        <v>57</v>
      </c>
      <c r="Q1416" t="s">
        <v>135</v>
      </c>
      <c r="R1416" t="s">
        <v>586</v>
      </c>
      <c r="S1416" t="s">
        <v>61</v>
      </c>
      <c r="T1416" t="s">
        <v>61</v>
      </c>
      <c r="U1416" t="s">
        <v>61</v>
      </c>
      <c r="V1416" t="s">
        <v>61</v>
      </c>
      <c r="W1416" t="s">
        <v>61</v>
      </c>
      <c r="X1416" t="s">
        <v>61</v>
      </c>
      <c r="Y1416" t="s">
        <v>61</v>
      </c>
      <c r="Z1416" t="s">
        <v>57</v>
      </c>
      <c r="AA1416" t="s">
        <v>77</v>
      </c>
      <c r="AB1416" t="s">
        <v>57</v>
      </c>
      <c r="AC1416" t="s">
        <v>87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88</v>
      </c>
      <c r="AK1416" t="s">
        <v>89</v>
      </c>
      <c r="AL1416" t="s">
        <v>181</v>
      </c>
      <c r="AM1416">
        <v>1</v>
      </c>
      <c r="AN1416">
        <v>0</v>
      </c>
      <c r="AO1416">
        <v>0</v>
      </c>
      <c r="AP1416" t="s">
        <v>91</v>
      </c>
      <c r="AQ1416" t="s">
        <v>68</v>
      </c>
      <c r="AR1416" t="s">
        <v>137</v>
      </c>
      <c r="AS1416">
        <v>1</v>
      </c>
      <c r="AT1416">
        <v>46086</v>
      </c>
      <c r="AU1416">
        <v>1</v>
      </c>
      <c r="AV1416">
        <v>1</v>
      </c>
      <c r="AW1416">
        <v>0</v>
      </c>
      <c r="AX1416">
        <v>45.6</v>
      </c>
      <c r="AY1416">
        <v>1</v>
      </c>
      <c r="AZ1416" t="s">
        <v>94</v>
      </c>
      <c r="BA1416">
        <v>8</v>
      </c>
      <c r="BB1416" t="s">
        <v>95</v>
      </c>
      <c r="BC1416">
        <v>1</v>
      </c>
    </row>
    <row r="1417" spans="1:55">
      <c r="A1417" t="s">
        <v>3425</v>
      </c>
      <c r="B1417" t="s">
        <v>73</v>
      </c>
      <c r="C1417">
        <v>25</v>
      </c>
      <c r="D1417" t="s">
        <v>57</v>
      </c>
      <c r="E1417">
        <v>0</v>
      </c>
      <c r="F1417" t="s">
        <v>252</v>
      </c>
      <c r="G1417">
        <v>92109</v>
      </c>
      <c r="H1417">
        <v>32.787836</v>
      </c>
      <c r="I1417">
        <v>-117.232376</v>
      </c>
      <c r="J1417">
        <v>1</v>
      </c>
      <c r="K1417">
        <v>29</v>
      </c>
      <c r="L1417" t="s">
        <v>59</v>
      </c>
      <c r="M1417" t="s">
        <v>57</v>
      </c>
      <c r="N1417" t="s">
        <v>100</v>
      </c>
      <c r="O1417" t="s">
        <v>57</v>
      </c>
      <c r="P1417" t="s">
        <v>57</v>
      </c>
      <c r="Q1417" t="s">
        <v>85</v>
      </c>
      <c r="R1417" t="s">
        <v>322</v>
      </c>
      <c r="S1417" t="s">
        <v>61</v>
      </c>
      <c r="T1417" t="s">
        <v>61</v>
      </c>
      <c r="U1417" t="s">
        <v>57</v>
      </c>
      <c r="V1417" t="s">
        <v>61</v>
      </c>
      <c r="W1417" t="s">
        <v>61</v>
      </c>
      <c r="X1417" t="s">
        <v>57</v>
      </c>
      <c r="Y1417" t="s">
        <v>57</v>
      </c>
      <c r="Z1417" t="s">
        <v>57</v>
      </c>
      <c r="AA1417" t="s">
        <v>77</v>
      </c>
      <c r="AB1417" t="s">
        <v>57</v>
      </c>
      <c r="AC1417" t="s">
        <v>87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88</v>
      </c>
      <c r="AK1417" t="s">
        <v>89</v>
      </c>
      <c r="AL1417" t="s">
        <v>181</v>
      </c>
      <c r="AM1417">
        <v>1</v>
      </c>
      <c r="AN1417">
        <v>0</v>
      </c>
      <c r="AO1417">
        <v>0</v>
      </c>
      <c r="AP1417" t="s">
        <v>164</v>
      </c>
      <c r="AQ1417" t="s">
        <v>116</v>
      </c>
      <c r="AR1417" t="s">
        <v>93</v>
      </c>
      <c r="AS1417">
        <v>4</v>
      </c>
      <c r="AT1417">
        <v>46086</v>
      </c>
      <c r="AU1417">
        <v>1</v>
      </c>
      <c r="AV1417">
        <v>1</v>
      </c>
      <c r="AW1417">
        <v>0</v>
      </c>
      <c r="AX1417">
        <v>89.2</v>
      </c>
      <c r="AY1417">
        <v>4</v>
      </c>
      <c r="AZ1417" t="s">
        <v>165</v>
      </c>
      <c r="BA1417">
        <v>6</v>
      </c>
      <c r="BB1417" t="s">
        <v>95</v>
      </c>
      <c r="BC1417">
        <v>1</v>
      </c>
    </row>
    <row r="1418" spans="1:55">
      <c r="A1418" t="s">
        <v>3426</v>
      </c>
      <c r="B1418" t="s">
        <v>73</v>
      </c>
      <c r="C1418">
        <v>33</v>
      </c>
      <c r="D1418" t="s">
        <v>57</v>
      </c>
      <c r="E1418">
        <v>0</v>
      </c>
      <c r="F1418" t="s">
        <v>701</v>
      </c>
      <c r="G1418">
        <v>90822</v>
      </c>
      <c r="H1418">
        <v>33.778436</v>
      </c>
      <c r="I1418">
        <v>-118.118648</v>
      </c>
      <c r="J1418">
        <v>1</v>
      </c>
      <c r="K1418">
        <v>17</v>
      </c>
      <c r="L1418" t="s">
        <v>98</v>
      </c>
      <c r="M1418" t="s">
        <v>57</v>
      </c>
      <c r="N1418" t="s">
        <v>3427</v>
      </c>
      <c r="O1418" t="s">
        <v>61</v>
      </c>
      <c r="P1418" t="s">
        <v>57</v>
      </c>
      <c r="Q1418" t="s">
        <v>85</v>
      </c>
      <c r="R1418" t="s">
        <v>423</v>
      </c>
      <c r="S1418" t="s">
        <v>61</v>
      </c>
      <c r="T1418" t="s">
        <v>61</v>
      </c>
      <c r="U1418" t="s">
        <v>57</v>
      </c>
      <c r="V1418" t="s">
        <v>61</v>
      </c>
      <c r="W1418" t="s">
        <v>57</v>
      </c>
      <c r="X1418" t="s">
        <v>57</v>
      </c>
      <c r="Y1418" t="s">
        <v>57</v>
      </c>
      <c r="Z1418" t="s">
        <v>57</v>
      </c>
      <c r="AA1418" t="s">
        <v>64</v>
      </c>
      <c r="AB1418" t="s">
        <v>57</v>
      </c>
      <c r="AC1418" t="s">
        <v>87</v>
      </c>
      <c r="AD1418">
        <v>96.65000000000001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66</v>
      </c>
      <c r="AM1418">
        <v>0</v>
      </c>
      <c r="AN1418">
        <v>1</v>
      </c>
      <c r="AO1418">
        <v>0</v>
      </c>
      <c r="AP1418" t="s">
        <v>103</v>
      </c>
      <c r="AQ1418" t="s">
        <v>68</v>
      </c>
      <c r="AR1418" t="s">
        <v>105</v>
      </c>
      <c r="AS1418">
        <v>5</v>
      </c>
      <c r="AT1418">
        <v>425</v>
      </c>
      <c r="AU1418">
        <v>1</v>
      </c>
      <c r="AV1418">
        <v>0</v>
      </c>
      <c r="AW1418">
        <v>1</v>
      </c>
      <c r="AX1418">
        <v>0</v>
      </c>
      <c r="AY1418">
        <v>3</v>
      </c>
      <c r="AZ1418" t="s">
        <v>106</v>
      </c>
      <c r="BA1418">
        <v>3</v>
      </c>
      <c r="BB1418" t="s">
        <v>126</v>
      </c>
      <c r="BC1418">
        <v>3</v>
      </c>
    </row>
    <row r="1419" spans="1:55">
      <c r="A1419" t="s">
        <v>3428</v>
      </c>
      <c r="B1419" t="s">
        <v>73</v>
      </c>
      <c r="C1419">
        <v>56</v>
      </c>
      <c r="D1419" t="s">
        <v>57</v>
      </c>
      <c r="E1419">
        <v>0</v>
      </c>
      <c r="F1419" t="s">
        <v>2647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59</v>
      </c>
      <c r="M1419" t="s">
        <v>57</v>
      </c>
      <c r="N1419" t="s">
        <v>3429</v>
      </c>
      <c r="O1419" t="s">
        <v>61</v>
      </c>
      <c r="P1419" t="s">
        <v>61</v>
      </c>
      <c r="Q1419" t="s">
        <v>143</v>
      </c>
      <c r="R1419" t="s">
        <v>143</v>
      </c>
      <c r="S1419" t="s">
        <v>143</v>
      </c>
      <c r="T1419" t="s">
        <v>143</v>
      </c>
      <c r="U1419" t="s">
        <v>143</v>
      </c>
      <c r="V1419" t="s">
        <v>143</v>
      </c>
      <c r="W1419" t="s">
        <v>143</v>
      </c>
      <c r="X1419" t="s">
        <v>143</v>
      </c>
      <c r="Y1419" t="s">
        <v>143</v>
      </c>
      <c r="Z1419" t="s">
        <v>143</v>
      </c>
      <c r="AA1419" t="s">
        <v>77</v>
      </c>
      <c r="AB1419" t="s">
        <v>61</v>
      </c>
      <c r="AC1419" t="s">
        <v>87</v>
      </c>
      <c r="AD1419">
        <v>20.35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66</v>
      </c>
      <c r="AM1419">
        <v>0</v>
      </c>
      <c r="AN1419">
        <v>1</v>
      </c>
      <c r="AO1419">
        <v>0</v>
      </c>
      <c r="AP1419" t="s">
        <v>176</v>
      </c>
      <c r="AQ1419" t="s">
        <v>92</v>
      </c>
      <c r="AR1419" t="s">
        <v>182</v>
      </c>
      <c r="AT1419">
        <v>4517</v>
      </c>
      <c r="AU1419">
        <v>1</v>
      </c>
      <c r="AV1419">
        <v>0</v>
      </c>
      <c r="AW1419">
        <v>1</v>
      </c>
      <c r="AX1419">
        <v>0</v>
      </c>
      <c r="AY1419">
        <v>5</v>
      </c>
      <c r="AZ1419" t="s">
        <v>177</v>
      </c>
      <c r="BA1419">
        <v>4</v>
      </c>
      <c r="BB1419" t="s">
        <v>80</v>
      </c>
      <c r="BC1419">
        <v>2</v>
      </c>
    </row>
    <row r="1420" spans="1:55">
      <c r="A1420" t="s">
        <v>3430</v>
      </c>
      <c r="B1420" t="s">
        <v>56</v>
      </c>
      <c r="C1420">
        <v>60</v>
      </c>
      <c r="D1420" t="s">
        <v>57</v>
      </c>
      <c r="E1420">
        <v>0</v>
      </c>
      <c r="F1420" t="s">
        <v>2403</v>
      </c>
      <c r="G1420">
        <v>93262</v>
      </c>
      <c r="H1420">
        <v>36.527243</v>
      </c>
      <c r="I1420">
        <v>-118.594938</v>
      </c>
      <c r="J1420">
        <v>1</v>
      </c>
      <c r="K1420">
        <v>22</v>
      </c>
      <c r="L1420" t="s">
        <v>98</v>
      </c>
      <c r="M1420" t="s">
        <v>57</v>
      </c>
      <c r="N1420" t="s">
        <v>3431</v>
      </c>
      <c r="O1420" t="s">
        <v>61</v>
      </c>
      <c r="P1420" t="s">
        <v>57</v>
      </c>
      <c r="Q1420" t="s">
        <v>62</v>
      </c>
      <c r="R1420" t="s">
        <v>63</v>
      </c>
      <c r="S1420" t="s">
        <v>61</v>
      </c>
      <c r="T1420" t="s">
        <v>57</v>
      </c>
      <c r="U1420" t="s">
        <v>57</v>
      </c>
      <c r="V1420" t="s">
        <v>61</v>
      </c>
      <c r="W1420" t="s">
        <v>61</v>
      </c>
      <c r="X1420" t="s">
        <v>61</v>
      </c>
      <c r="Y1420" t="s">
        <v>61</v>
      </c>
      <c r="Z1420" t="s">
        <v>57</v>
      </c>
      <c r="AA1420" t="s">
        <v>77</v>
      </c>
      <c r="AB1420" t="s">
        <v>57</v>
      </c>
      <c r="AC1420" t="s">
        <v>65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</v>
      </c>
      <c r="AJ1420" t="s">
        <v>66</v>
      </c>
      <c r="AM1420">
        <v>0</v>
      </c>
      <c r="AN1420">
        <v>1</v>
      </c>
      <c r="AO1420">
        <v>0</v>
      </c>
      <c r="AP1420" t="s">
        <v>103</v>
      </c>
      <c r="AQ1420" t="s">
        <v>124</v>
      </c>
      <c r="AR1420" t="s">
        <v>69</v>
      </c>
      <c r="AS1420">
        <v>3</v>
      </c>
      <c r="AT1420">
        <v>56</v>
      </c>
      <c r="AU1420">
        <v>1</v>
      </c>
      <c r="AV1420">
        <v>0</v>
      </c>
      <c r="AW1420">
        <v>1</v>
      </c>
      <c r="AX1420">
        <v>0</v>
      </c>
      <c r="AY1420">
        <v>3</v>
      </c>
      <c r="AZ1420" t="s">
        <v>106</v>
      </c>
      <c r="BA1420">
        <v>4</v>
      </c>
      <c r="BB1420" t="s">
        <v>80</v>
      </c>
      <c r="BC1420">
        <v>2</v>
      </c>
    </row>
    <row r="1421" spans="1:55">
      <c r="A1421" t="s">
        <v>3432</v>
      </c>
      <c r="B1421" t="s">
        <v>56</v>
      </c>
      <c r="C1421">
        <v>63</v>
      </c>
      <c r="D1421" t="s">
        <v>61</v>
      </c>
      <c r="E1421">
        <v>0</v>
      </c>
      <c r="F1421" t="s">
        <v>1032</v>
      </c>
      <c r="G1421">
        <v>92064</v>
      </c>
      <c r="H1421">
        <v>32.984395</v>
      </c>
      <c r="I1421">
        <v>-117.013454</v>
      </c>
      <c r="J1421">
        <v>0</v>
      </c>
      <c r="K1421">
        <v>68</v>
      </c>
      <c r="L1421" t="s">
        <v>59</v>
      </c>
      <c r="M1421" t="s">
        <v>57</v>
      </c>
      <c r="N1421" t="s">
        <v>3433</v>
      </c>
      <c r="O1421" t="s">
        <v>57</v>
      </c>
      <c r="P1421" t="s">
        <v>57</v>
      </c>
      <c r="Q1421" t="s">
        <v>135</v>
      </c>
      <c r="R1421" t="s">
        <v>275</v>
      </c>
      <c r="S1421" t="s">
        <v>57</v>
      </c>
      <c r="T1421" t="s">
        <v>57</v>
      </c>
      <c r="U1421" t="s">
        <v>57</v>
      </c>
      <c r="V1421" t="s">
        <v>57</v>
      </c>
      <c r="W1421" t="s">
        <v>57</v>
      </c>
      <c r="X1421" t="s">
        <v>57</v>
      </c>
      <c r="Y1421" t="s">
        <v>57</v>
      </c>
      <c r="Z1421" t="s">
        <v>57</v>
      </c>
      <c r="AA1421" t="s">
        <v>122</v>
      </c>
      <c r="AB1421" t="s">
        <v>57</v>
      </c>
      <c r="AC1421" t="s">
        <v>87</v>
      </c>
      <c r="AD1421">
        <v>88.15000000000001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66</v>
      </c>
      <c r="AM1421">
        <v>0</v>
      </c>
      <c r="AN1421">
        <v>1</v>
      </c>
      <c r="AO1421">
        <v>0</v>
      </c>
      <c r="AP1421" t="s">
        <v>123</v>
      </c>
      <c r="AQ1421" t="s">
        <v>124</v>
      </c>
      <c r="AR1421" t="s">
        <v>93</v>
      </c>
      <c r="AS1421">
        <v>8</v>
      </c>
      <c r="AT1421">
        <v>47969</v>
      </c>
      <c r="AU1421">
        <v>1</v>
      </c>
      <c r="AV1421">
        <v>0</v>
      </c>
      <c r="AW1421">
        <v>1</v>
      </c>
      <c r="AX1421">
        <v>0</v>
      </c>
      <c r="AY1421">
        <v>6</v>
      </c>
      <c r="AZ1421" t="s">
        <v>125</v>
      </c>
      <c r="BA1421">
        <v>2</v>
      </c>
      <c r="BB1421" t="s">
        <v>126</v>
      </c>
      <c r="BC1421">
        <v>3</v>
      </c>
    </row>
    <row r="1422" spans="1:55">
      <c r="A1422" t="s">
        <v>3434</v>
      </c>
      <c r="B1422" t="s">
        <v>56</v>
      </c>
      <c r="C1422">
        <v>56</v>
      </c>
      <c r="D1422" t="s">
        <v>57</v>
      </c>
      <c r="E1422">
        <v>0</v>
      </c>
      <c r="F1422" t="s">
        <v>3435</v>
      </c>
      <c r="G1422">
        <v>95991</v>
      </c>
      <c r="H1422">
        <v>39.02741</v>
      </c>
      <c r="I1422">
        <v>-121.614982</v>
      </c>
      <c r="J1422">
        <v>10</v>
      </c>
      <c r="K1422">
        <v>72</v>
      </c>
      <c r="L1422" t="s">
        <v>119</v>
      </c>
      <c r="M1422" t="s">
        <v>57</v>
      </c>
      <c r="N1422" t="s">
        <v>1560</v>
      </c>
      <c r="O1422" t="s">
        <v>57</v>
      </c>
      <c r="P1422" t="s">
        <v>57</v>
      </c>
      <c r="Q1422" t="s">
        <v>62</v>
      </c>
      <c r="R1422" t="s">
        <v>391</v>
      </c>
      <c r="S1422" t="s">
        <v>61</v>
      </c>
      <c r="T1422" t="s">
        <v>57</v>
      </c>
      <c r="U1422" t="s">
        <v>61</v>
      </c>
      <c r="V1422" t="s">
        <v>57</v>
      </c>
      <c r="W1422" t="s">
        <v>57</v>
      </c>
      <c r="X1422" t="s">
        <v>57</v>
      </c>
      <c r="Y1422" t="s">
        <v>57</v>
      </c>
      <c r="Z1422" t="s">
        <v>57</v>
      </c>
      <c r="AA1422" t="s">
        <v>122</v>
      </c>
      <c r="AB1422" t="s">
        <v>57</v>
      </c>
      <c r="AC1422" t="s">
        <v>87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66</v>
      </c>
      <c r="AM1422">
        <v>0</v>
      </c>
      <c r="AN1422">
        <v>1</v>
      </c>
      <c r="AO1422">
        <v>0</v>
      </c>
      <c r="AP1422" t="s">
        <v>123</v>
      </c>
      <c r="AQ1422" t="s">
        <v>92</v>
      </c>
      <c r="AR1422" t="s">
        <v>93</v>
      </c>
      <c r="AS1422">
        <v>6</v>
      </c>
      <c r="AT1422">
        <v>34967</v>
      </c>
      <c r="AU1422">
        <v>1</v>
      </c>
      <c r="AV1422">
        <v>0</v>
      </c>
      <c r="AW1422">
        <v>1</v>
      </c>
      <c r="AX1422">
        <v>0</v>
      </c>
      <c r="AY1422">
        <v>6</v>
      </c>
      <c r="AZ1422" t="s">
        <v>125</v>
      </c>
      <c r="BA1422">
        <v>1</v>
      </c>
      <c r="BB1422" t="s">
        <v>71</v>
      </c>
      <c r="BC1422">
        <v>4</v>
      </c>
    </row>
    <row r="1423" spans="1:55">
      <c r="A1423" t="s">
        <v>3436</v>
      </c>
      <c r="B1423" t="s">
        <v>56</v>
      </c>
      <c r="C1423">
        <v>57</v>
      </c>
      <c r="D1423" t="s">
        <v>57</v>
      </c>
      <c r="E1423">
        <v>2</v>
      </c>
      <c r="F1423" t="s">
        <v>445</v>
      </c>
      <c r="G1423">
        <v>95602</v>
      </c>
      <c r="H1423">
        <v>38.99003</v>
      </c>
      <c r="I1423">
        <v>-121.114408</v>
      </c>
      <c r="J1423">
        <v>1</v>
      </c>
      <c r="K1423">
        <v>30</v>
      </c>
      <c r="L1423" t="s">
        <v>59</v>
      </c>
      <c r="M1423" t="s">
        <v>61</v>
      </c>
      <c r="N1423" t="s">
        <v>143</v>
      </c>
      <c r="O1423" t="s">
        <v>143</v>
      </c>
      <c r="P1423" t="s">
        <v>57</v>
      </c>
      <c r="Q1423" t="s">
        <v>135</v>
      </c>
      <c r="R1423" t="s">
        <v>160</v>
      </c>
      <c r="S1423" t="s">
        <v>61</v>
      </c>
      <c r="T1423" t="s">
        <v>61</v>
      </c>
      <c r="U1423" t="s">
        <v>61</v>
      </c>
      <c r="V1423" t="s">
        <v>57</v>
      </c>
      <c r="W1423" t="s">
        <v>57</v>
      </c>
      <c r="X1423" t="s">
        <v>57</v>
      </c>
      <c r="Y1423" t="s">
        <v>57</v>
      </c>
      <c r="Z1423" t="s">
        <v>57</v>
      </c>
      <c r="AA1423" t="s">
        <v>77</v>
      </c>
      <c r="AB1423" t="s">
        <v>61</v>
      </c>
      <c r="AC1423" t="s">
        <v>65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88</v>
      </c>
      <c r="AK1423" t="s">
        <v>101</v>
      </c>
      <c r="AL1423" t="s">
        <v>111</v>
      </c>
      <c r="AM1423">
        <v>1</v>
      </c>
      <c r="AN1423">
        <v>0</v>
      </c>
      <c r="AO1423">
        <v>0</v>
      </c>
      <c r="AP1423" t="s">
        <v>164</v>
      </c>
      <c r="AQ1423" t="s">
        <v>92</v>
      </c>
      <c r="AR1423" t="s">
        <v>69</v>
      </c>
      <c r="AS1423">
        <v>5</v>
      </c>
      <c r="AT1423">
        <v>18197</v>
      </c>
      <c r="AU1423">
        <v>1</v>
      </c>
      <c r="AV1423">
        <v>1</v>
      </c>
      <c r="AW1423">
        <v>0</v>
      </c>
      <c r="AX1423">
        <v>51.2</v>
      </c>
      <c r="AY1423">
        <v>4</v>
      </c>
      <c r="AZ1423" t="s">
        <v>165</v>
      </c>
      <c r="BA1423">
        <v>3</v>
      </c>
      <c r="BB1423" t="s">
        <v>126</v>
      </c>
      <c r="BC1423">
        <v>3</v>
      </c>
    </row>
    <row r="1424" spans="1:55">
      <c r="A1424" t="s">
        <v>3437</v>
      </c>
      <c r="B1424" t="s">
        <v>56</v>
      </c>
      <c r="C1424">
        <v>70</v>
      </c>
      <c r="D1424" t="s">
        <v>61</v>
      </c>
      <c r="E1424">
        <v>0</v>
      </c>
      <c r="F1424" t="s">
        <v>3438</v>
      </c>
      <c r="G1424">
        <v>94569</v>
      </c>
      <c r="H1424">
        <v>38.035707</v>
      </c>
      <c r="I1424">
        <v>-122.196821</v>
      </c>
      <c r="J1424">
        <v>0</v>
      </c>
      <c r="K1424">
        <v>31</v>
      </c>
      <c r="L1424" t="s">
        <v>59</v>
      </c>
      <c r="M1424" t="s">
        <v>57</v>
      </c>
      <c r="N1424" t="s">
        <v>3439</v>
      </c>
      <c r="O1424" t="s">
        <v>57</v>
      </c>
      <c r="P1424" t="s">
        <v>57</v>
      </c>
      <c r="Q1424" t="s">
        <v>85</v>
      </c>
      <c r="R1424" t="s">
        <v>275</v>
      </c>
      <c r="S1424" t="s">
        <v>61</v>
      </c>
      <c r="T1424" t="s">
        <v>61</v>
      </c>
      <c r="U1424" t="s">
        <v>61</v>
      </c>
      <c r="V1424" t="s">
        <v>61</v>
      </c>
      <c r="W1424" t="s">
        <v>61</v>
      </c>
      <c r="X1424" t="s">
        <v>61</v>
      </c>
      <c r="Y1424" t="s">
        <v>61</v>
      </c>
      <c r="Z1424" t="s">
        <v>57</v>
      </c>
      <c r="AA1424" t="s">
        <v>77</v>
      </c>
      <c r="AB1424" t="s">
        <v>57</v>
      </c>
      <c r="AC1424" t="s">
        <v>87</v>
      </c>
      <c r="AD1424">
        <v>73.90000000000001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88</v>
      </c>
      <c r="AK1424" t="s">
        <v>205</v>
      </c>
      <c r="AL1424" t="s">
        <v>329</v>
      </c>
      <c r="AM1424">
        <v>1</v>
      </c>
      <c r="AN1424">
        <v>0</v>
      </c>
      <c r="AO1424">
        <v>0</v>
      </c>
      <c r="AP1424" t="s">
        <v>164</v>
      </c>
      <c r="AQ1424" t="s">
        <v>104</v>
      </c>
      <c r="AR1424" t="s">
        <v>93</v>
      </c>
      <c r="AS1424">
        <v>1</v>
      </c>
      <c r="AT1424">
        <v>173</v>
      </c>
      <c r="AU1424">
        <v>1</v>
      </c>
      <c r="AV1424">
        <v>1</v>
      </c>
      <c r="AW1424">
        <v>0</v>
      </c>
      <c r="AX1424">
        <v>73.90000000000001</v>
      </c>
      <c r="AY1424">
        <v>4</v>
      </c>
      <c r="AZ1424" t="s">
        <v>165</v>
      </c>
      <c r="BA1424">
        <v>7</v>
      </c>
      <c r="BB1424" t="s">
        <v>95</v>
      </c>
      <c r="BC1424">
        <v>1</v>
      </c>
    </row>
    <row r="1425" spans="1:55">
      <c r="A1425" t="s">
        <v>3440</v>
      </c>
      <c r="B1425" t="s">
        <v>56</v>
      </c>
      <c r="C1425">
        <v>40</v>
      </c>
      <c r="D1425" t="s">
        <v>57</v>
      </c>
      <c r="E1425">
        <v>3</v>
      </c>
      <c r="F1425" t="s">
        <v>3441</v>
      </c>
      <c r="G1425">
        <v>95901</v>
      </c>
      <c r="H1425">
        <v>39.19514</v>
      </c>
      <c r="I1425">
        <v>-121.503883</v>
      </c>
      <c r="J1425">
        <v>10</v>
      </c>
      <c r="K1425">
        <v>16</v>
      </c>
      <c r="L1425" t="s">
        <v>59</v>
      </c>
      <c r="M1425" t="s">
        <v>57</v>
      </c>
      <c r="N1425" t="s">
        <v>3442</v>
      </c>
      <c r="O1425" t="s">
        <v>61</v>
      </c>
      <c r="P1425" t="s">
        <v>61</v>
      </c>
      <c r="Q1425" t="s">
        <v>143</v>
      </c>
      <c r="R1425" t="s">
        <v>143</v>
      </c>
      <c r="S1425" t="s">
        <v>143</v>
      </c>
      <c r="T1425" t="s">
        <v>143</v>
      </c>
      <c r="U1425" t="s">
        <v>143</v>
      </c>
      <c r="V1425" t="s">
        <v>143</v>
      </c>
      <c r="W1425" t="s">
        <v>143</v>
      </c>
      <c r="X1425" t="s">
        <v>143</v>
      </c>
      <c r="Y1425" t="s">
        <v>143</v>
      </c>
      <c r="Z1425" t="s">
        <v>143</v>
      </c>
      <c r="AA1425" t="s">
        <v>77</v>
      </c>
      <c r="AB1425" t="s">
        <v>61</v>
      </c>
      <c r="AC1425" t="s">
        <v>65</v>
      </c>
      <c r="AD1425">
        <v>19.35</v>
      </c>
      <c r="AE1425">
        <v>275.9</v>
      </c>
      <c r="AF1425">
        <v>33.24</v>
      </c>
      <c r="AG1425">
        <v>0</v>
      </c>
      <c r="AH1425">
        <v>205.12</v>
      </c>
      <c r="AI1425">
        <v>447.78</v>
      </c>
      <c r="AJ1425" t="s">
        <v>66</v>
      </c>
      <c r="AM1425">
        <v>0</v>
      </c>
      <c r="AN1425">
        <v>1</v>
      </c>
      <c r="AO1425">
        <v>0</v>
      </c>
      <c r="AP1425" t="s">
        <v>103</v>
      </c>
      <c r="AQ1425" t="s">
        <v>78</v>
      </c>
      <c r="AR1425" t="s">
        <v>182</v>
      </c>
      <c r="AT1425">
        <v>38091</v>
      </c>
      <c r="AU1425">
        <v>1</v>
      </c>
      <c r="AV1425">
        <v>0</v>
      </c>
      <c r="AW1425">
        <v>1</v>
      </c>
      <c r="AX1425">
        <v>0</v>
      </c>
      <c r="AY1425">
        <v>3</v>
      </c>
      <c r="AZ1425" t="s">
        <v>106</v>
      </c>
      <c r="BA1425">
        <v>3</v>
      </c>
      <c r="BB1425" t="s">
        <v>126</v>
      </c>
      <c r="BC1425">
        <v>3</v>
      </c>
    </row>
    <row r="1426" spans="1:55">
      <c r="A1426" t="s">
        <v>3443</v>
      </c>
      <c r="B1426" t="s">
        <v>73</v>
      </c>
      <c r="C1426">
        <v>56</v>
      </c>
      <c r="D1426" t="s">
        <v>61</v>
      </c>
      <c r="E1426">
        <v>0</v>
      </c>
      <c r="F1426" t="s">
        <v>3444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59</v>
      </c>
      <c r="M1426" t="s">
        <v>57</v>
      </c>
      <c r="N1426" t="s">
        <v>3445</v>
      </c>
      <c r="O1426" t="s">
        <v>57</v>
      </c>
      <c r="P1426" t="s">
        <v>61</v>
      </c>
      <c r="Q1426" t="s">
        <v>143</v>
      </c>
      <c r="R1426" t="s">
        <v>143</v>
      </c>
      <c r="S1426" t="s">
        <v>143</v>
      </c>
      <c r="T1426" t="s">
        <v>143</v>
      </c>
      <c r="U1426" t="s">
        <v>143</v>
      </c>
      <c r="V1426" t="s">
        <v>143</v>
      </c>
      <c r="W1426" t="s">
        <v>143</v>
      </c>
      <c r="X1426" t="s">
        <v>143</v>
      </c>
      <c r="Y1426" t="s">
        <v>143</v>
      </c>
      <c r="Z1426" t="s">
        <v>143</v>
      </c>
      <c r="AA1426" t="s">
        <v>122</v>
      </c>
      <c r="AB1426" t="s">
        <v>61</v>
      </c>
      <c r="AC1426" t="s">
        <v>65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66</v>
      </c>
      <c r="AM1426">
        <v>0</v>
      </c>
      <c r="AN1426">
        <v>1</v>
      </c>
      <c r="AO1426">
        <v>0</v>
      </c>
      <c r="AP1426" t="s">
        <v>123</v>
      </c>
      <c r="AQ1426" t="s">
        <v>92</v>
      </c>
      <c r="AR1426" t="s">
        <v>182</v>
      </c>
      <c r="AT1426">
        <v>17979</v>
      </c>
      <c r="AU1426">
        <v>1</v>
      </c>
      <c r="AV1426">
        <v>0</v>
      </c>
      <c r="AW1426">
        <v>1</v>
      </c>
      <c r="AX1426">
        <v>0</v>
      </c>
      <c r="AY1426">
        <v>6</v>
      </c>
      <c r="AZ1426" t="s">
        <v>125</v>
      </c>
      <c r="BA1426">
        <v>2</v>
      </c>
      <c r="BB1426" t="s">
        <v>126</v>
      </c>
      <c r="BC1426">
        <v>3</v>
      </c>
    </row>
    <row r="1427" spans="1:55">
      <c r="A1427" t="s">
        <v>3446</v>
      </c>
      <c r="B1427" t="s">
        <v>56</v>
      </c>
      <c r="C1427">
        <v>39</v>
      </c>
      <c r="D1427" t="s">
        <v>57</v>
      </c>
      <c r="E1427">
        <v>0</v>
      </c>
      <c r="F1427" t="s">
        <v>3447</v>
      </c>
      <c r="G1427">
        <v>95981</v>
      </c>
      <c r="H1427">
        <v>39.58458</v>
      </c>
      <c r="I1427">
        <v>-121.093256</v>
      </c>
      <c r="J1427">
        <v>1</v>
      </c>
      <c r="K1427">
        <v>5</v>
      </c>
      <c r="L1427" t="s">
        <v>59</v>
      </c>
      <c r="M1427" t="s">
        <v>57</v>
      </c>
      <c r="N1427" t="s">
        <v>3448</v>
      </c>
      <c r="O1427" t="s">
        <v>57</v>
      </c>
      <c r="P1427" t="s">
        <v>57</v>
      </c>
      <c r="Q1427" t="s">
        <v>135</v>
      </c>
      <c r="R1427" t="s">
        <v>100</v>
      </c>
      <c r="S1427" t="s">
        <v>61</v>
      </c>
      <c r="T1427" t="s">
        <v>61</v>
      </c>
      <c r="U1427" t="s">
        <v>57</v>
      </c>
      <c r="V1427" t="s">
        <v>57</v>
      </c>
      <c r="W1427" t="s">
        <v>57</v>
      </c>
      <c r="X1427" t="s">
        <v>61</v>
      </c>
      <c r="Y1427" t="s">
        <v>61</v>
      </c>
      <c r="Z1427" t="s">
        <v>61</v>
      </c>
      <c r="AA1427" t="s">
        <v>77</v>
      </c>
      <c r="AB1427" t="s">
        <v>61</v>
      </c>
      <c r="AC1427" t="s">
        <v>87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88</v>
      </c>
      <c r="AK1427" t="s">
        <v>201</v>
      </c>
      <c r="AL1427" t="s">
        <v>743</v>
      </c>
      <c r="AM1427">
        <v>1</v>
      </c>
      <c r="AN1427">
        <v>0</v>
      </c>
      <c r="AO1427">
        <v>0</v>
      </c>
      <c r="AP1427" t="s">
        <v>91</v>
      </c>
      <c r="AQ1427" t="s">
        <v>68</v>
      </c>
      <c r="AR1427" t="s">
        <v>69</v>
      </c>
      <c r="AS1427">
        <v>3</v>
      </c>
      <c r="AT1427">
        <v>101</v>
      </c>
      <c r="AU1427">
        <v>1</v>
      </c>
      <c r="AV1427">
        <v>1</v>
      </c>
      <c r="AW1427">
        <v>0</v>
      </c>
      <c r="AX1427">
        <v>67.95</v>
      </c>
      <c r="AY1427">
        <v>1</v>
      </c>
      <c r="AZ1427" t="s">
        <v>94</v>
      </c>
      <c r="BA1427">
        <v>7</v>
      </c>
      <c r="BB1427" t="s">
        <v>95</v>
      </c>
      <c r="BC1427">
        <v>1</v>
      </c>
    </row>
    <row r="1428" spans="1:55">
      <c r="A1428" t="s">
        <v>3449</v>
      </c>
      <c r="B1428" t="s">
        <v>56</v>
      </c>
      <c r="C1428">
        <v>50</v>
      </c>
      <c r="D1428" t="s">
        <v>61</v>
      </c>
      <c r="E1428">
        <v>0</v>
      </c>
      <c r="F1428" t="s">
        <v>707</v>
      </c>
      <c r="G1428">
        <v>95762</v>
      </c>
      <c r="H1428">
        <v>38.684437</v>
      </c>
      <c r="I1428">
        <v>-121.055634</v>
      </c>
      <c r="J1428">
        <v>0</v>
      </c>
      <c r="K1428">
        <v>55</v>
      </c>
      <c r="L1428" t="s">
        <v>59</v>
      </c>
      <c r="M1428" t="s">
        <v>57</v>
      </c>
      <c r="N1428" t="s">
        <v>3450</v>
      </c>
      <c r="O1428" t="s">
        <v>57</v>
      </c>
      <c r="P1428" t="s">
        <v>57</v>
      </c>
      <c r="Q1428" t="s">
        <v>85</v>
      </c>
      <c r="R1428" t="s">
        <v>364</v>
      </c>
      <c r="S1428" t="s">
        <v>61</v>
      </c>
      <c r="T1428" t="s">
        <v>61</v>
      </c>
      <c r="U1428" t="s">
        <v>61</v>
      </c>
      <c r="V1428" t="s">
        <v>61</v>
      </c>
      <c r="W1428" t="s">
        <v>61</v>
      </c>
      <c r="X1428" t="s">
        <v>61</v>
      </c>
      <c r="Y1428" t="s">
        <v>61</v>
      </c>
      <c r="Z1428" t="s">
        <v>57</v>
      </c>
      <c r="AA1428" t="s">
        <v>77</v>
      </c>
      <c r="AB1428" t="s">
        <v>57</v>
      </c>
      <c r="AC1428" t="s">
        <v>87</v>
      </c>
      <c r="AD1428">
        <v>73.09999999999999</v>
      </c>
      <c r="AE1428">
        <v>4144.9</v>
      </c>
      <c r="AF1428">
        <v>0</v>
      </c>
      <c r="AG1428">
        <v>0</v>
      </c>
      <c r="AH1428">
        <v>491.15</v>
      </c>
      <c r="AI1428">
        <v>4636.05</v>
      </c>
      <c r="AJ1428" t="s">
        <v>66</v>
      </c>
      <c r="AM1428">
        <v>0</v>
      </c>
      <c r="AN1428">
        <v>1</v>
      </c>
      <c r="AO1428">
        <v>0</v>
      </c>
      <c r="AP1428" t="s">
        <v>123</v>
      </c>
      <c r="AQ1428" t="s">
        <v>92</v>
      </c>
      <c r="AR1428" t="s">
        <v>93</v>
      </c>
      <c r="AS1428">
        <v>1</v>
      </c>
      <c r="AT1428">
        <v>22028</v>
      </c>
      <c r="AU1428">
        <v>1</v>
      </c>
      <c r="AV1428">
        <v>0</v>
      </c>
      <c r="AW1428">
        <v>1</v>
      </c>
      <c r="AX1428">
        <v>0</v>
      </c>
      <c r="AY1428">
        <v>6</v>
      </c>
      <c r="AZ1428" t="s">
        <v>125</v>
      </c>
      <c r="BA1428">
        <v>7</v>
      </c>
      <c r="BB1428" t="s">
        <v>95</v>
      </c>
      <c r="BC1428">
        <v>1</v>
      </c>
    </row>
    <row r="1429" spans="1:55">
      <c r="A1429" t="s">
        <v>3451</v>
      </c>
      <c r="B1429" t="s">
        <v>73</v>
      </c>
      <c r="C1429">
        <v>19</v>
      </c>
      <c r="D1429" t="s">
        <v>61</v>
      </c>
      <c r="E1429">
        <v>0</v>
      </c>
      <c r="F1429" t="s">
        <v>2879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59</v>
      </c>
      <c r="M1429" t="s">
        <v>57</v>
      </c>
      <c r="N1429" t="s">
        <v>791</v>
      </c>
      <c r="O1429" t="s">
        <v>57</v>
      </c>
      <c r="P1429" t="s">
        <v>57</v>
      </c>
      <c r="Q1429" t="s">
        <v>135</v>
      </c>
      <c r="R1429" t="s">
        <v>364</v>
      </c>
      <c r="S1429" t="s">
        <v>61</v>
      </c>
      <c r="T1429" t="s">
        <v>61</v>
      </c>
      <c r="U1429" t="s">
        <v>61</v>
      </c>
      <c r="V1429" t="s">
        <v>61</v>
      </c>
      <c r="W1429" t="s">
        <v>61</v>
      </c>
      <c r="X1429" t="s">
        <v>61</v>
      </c>
      <c r="Y1429" t="s">
        <v>61</v>
      </c>
      <c r="Z1429" t="s">
        <v>57</v>
      </c>
      <c r="AA1429" t="s">
        <v>77</v>
      </c>
      <c r="AB1429" t="s">
        <v>61</v>
      </c>
      <c r="AC1429" t="s">
        <v>65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170</v>
      </c>
      <c r="AM1429">
        <v>0</v>
      </c>
      <c r="AN1429">
        <v>0</v>
      </c>
      <c r="AO1429">
        <v>0</v>
      </c>
      <c r="AP1429" t="s">
        <v>91</v>
      </c>
      <c r="AQ1429" t="s">
        <v>116</v>
      </c>
      <c r="AR1429" t="s">
        <v>69</v>
      </c>
      <c r="AS1429">
        <v>1</v>
      </c>
      <c r="AT1429">
        <v>23971</v>
      </c>
      <c r="AU1429">
        <v>0</v>
      </c>
      <c r="AX1429">
        <v>0</v>
      </c>
      <c r="AY1429">
        <v>1</v>
      </c>
      <c r="AZ1429" t="s">
        <v>94</v>
      </c>
      <c r="BA1429">
        <v>8</v>
      </c>
      <c r="BB1429" t="s">
        <v>95</v>
      </c>
      <c r="BC1429">
        <v>1</v>
      </c>
    </row>
    <row r="1430" spans="1:55">
      <c r="A1430" t="s">
        <v>3452</v>
      </c>
      <c r="B1430" t="s">
        <v>56</v>
      </c>
      <c r="C1430">
        <v>41</v>
      </c>
      <c r="D1430" t="s">
        <v>57</v>
      </c>
      <c r="E1430">
        <v>0</v>
      </c>
      <c r="F1430" t="s">
        <v>3453</v>
      </c>
      <c r="G1430">
        <v>95463</v>
      </c>
      <c r="H1430">
        <v>39.182916</v>
      </c>
      <c r="I1430">
        <v>-123.552571</v>
      </c>
      <c r="J1430">
        <v>1</v>
      </c>
      <c r="K1430">
        <v>33</v>
      </c>
      <c r="L1430" t="s">
        <v>59</v>
      </c>
      <c r="M1430" t="s">
        <v>57</v>
      </c>
      <c r="N1430" t="s">
        <v>3454</v>
      </c>
      <c r="O1430" t="s">
        <v>57</v>
      </c>
      <c r="P1430" t="s">
        <v>57</v>
      </c>
      <c r="Q1430" t="s">
        <v>85</v>
      </c>
      <c r="R1430" t="s">
        <v>169</v>
      </c>
      <c r="S1430" t="s">
        <v>61</v>
      </c>
      <c r="T1430" t="s">
        <v>61</v>
      </c>
      <c r="U1430" t="s">
        <v>57</v>
      </c>
      <c r="V1430" t="s">
        <v>57</v>
      </c>
      <c r="W1430" t="s">
        <v>61</v>
      </c>
      <c r="X1430" t="s">
        <v>57</v>
      </c>
      <c r="Y1430" t="s">
        <v>57</v>
      </c>
      <c r="Z1430" t="s">
        <v>61</v>
      </c>
      <c r="AA1430" t="s">
        <v>77</v>
      </c>
      <c r="AB1430" t="s">
        <v>57</v>
      </c>
      <c r="AC1430" t="s">
        <v>65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66</v>
      </c>
      <c r="AM1430">
        <v>0</v>
      </c>
      <c r="AN1430">
        <v>1</v>
      </c>
      <c r="AO1430">
        <v>0</v>
      </c>
      <c r="AP1430" t="s">
        <v>164</v>
      </c>
      <c r="AQ1430" t="s">
        <v>78</v>
      </c>
      <c r="AR1430" t="s">
        <v>105</v>
      </c>
      <c r="AS1430">
        <v>4</v>
      </c>
      <c r="AT1430">
        <v>148</v>
      </c>
      <c r="AU1430">
        <v>1</v>
      </c>
      <c r="AV1430">
        <v>0</v>
      </c>
      <c r="AW1430">
        <v>1</v>
      </c>
      <c r="AX1430">
        <v>0</v>
      </c>
      <c r="AY1430">
        <v>4</v>
      </c>
      <c r="AZ1430" t="s">
        <v>165</v>
      </c>
      <c r="BA1430">
        <v>6</v>
      </c>
      <c r="BB1430" t="s">
        <v>95</v>
      </c>
      <c r="BC1430">
        <v>1</v>
      </c>
    </row>
    <row r="1431" spans="1:55">
      <c r="A1431" t="s">
        <v>3455</v>
      </c>
      <c r="B1431" t="s">
        <v>56</v>
      </c>
      <c r="C1431">
        <v>80</v>
      </c>
      <c r="D1431" t="s">
        <v>61</v>
      </c>
      <c r="E1431">
        <v>0</v>
      </c>
      <c r="F1431" t="s">
        <v>3456</v>
      </c>
      <c r="G1431">
        <v>92065</v>
      </c>
      <c r="H1431">
        <v>33.044541</v>
      </c>
      <c r="I1431">
        <v>-116.833922</v>
      </c>
      <c r="J1431">
        <v>0</v>
      </c>
      <c r="K1431">
        <v>30</v>
      </c>
      <c r="L1431" t="s">
        <v>59</v>
      </c>
      <c r="M1431" t="s">
        <v>57</v>
      </c>
      <c r="N1431" t="s">
        <v>3457</v>
      </c>
      <c r="O1431" t="s">
        <v>57</v>
      </c>
      <c r="P1431" t="s">
        <v>57</v>
      </c>
      <c r="Q1431" t="s">
        <v>85</v>
      </c>
      <c r="R1431" t="s">
        <v>136</v>
      </c>
      <c r="S1431" t="s">
        <v>61</v>
      </c>
      <c r="T1431" t="s">
        <v>57</v>
      </c>
      <c r="U1431" t="s">
        <v>57</v>
      </c>
      <c r="V1431" t="s">
        <v>61</v>
      </c>
      <c r="W1431" t="s">
        <v>57</v>
      </c>
      <c r="X1431" t="s">
        <v>57</v>
      </c>
      <c r="Y1431" t="s">
        <v>61</v>
      </c>
      <c r="Z1431" t="s">
        <v>57</v>
      </c>
      <c r="AA1431" t="s">
        <v>122</v>
      </c>
      <c r="AB1431" t="s">
        <v>57</v>
      </c>
      <c r="AC1431" t="s">
        <v>87</v>
      </c>
      <c r="AD1431">
        <v>104.1</v>
      </c>
      <c r="AE1431">
        <v>3121.1</v>
      </c>
      <c r="AF1431">
        <v>0</v>
      </c>
      <c r="AG1431">
        <v>0</v>
      </c>
      <c r="AH1431">
        <v>1257.9</v>
      </c>
      <c r="AI1431">
        <v>4379</v>
      </c>
      <c r="AJ1431" t="s">
        <v>66</v>
      </c>
      <c r="AM1431">
        <v>0</v>
      </c>
      <c r="AN1431">
        <v>1</v>
      </c>
      <c r="AO1431">
        <v>0</v>
      </c>
      <c r="AP1431" t="s">
        <v>164</v>
      </c>
      <c r="AQ1431" t="s">
        <v>104</v>
      </c>
      <c r="AR1431" t="s">
        <v>105</v>
      </c>
      <c r="AS1431">
        <v>5</v>
      </c>
      <c r="AT1431">
        <v>33104</v>
      </c>
      <c r="AU1431">
        <v>1</v>
      </c>
      <c r="AV1431">
        <v>0</v>
      </c>
      <c r="AW1431">
        <v>1</v>
      </c>
      <c r="AX1431">
        <v>0</v>
      </c>
      <c r="AY1431">
        <v>4</v>
      </c>
      <c r="AZ1431" t="s">
        <v>165</v>
      </c>
      <c r="BA1431">
        <v>4</v>
      </c>
      <c r="BB1431" t="s">
        <v>80</v>
      </c>
      <c r="BC1431">
        <v>2</v>
      </c>
    </row>
    <row r="1432" spans="1:55">
      <c r="A1432" t="s">
        <v>3458</v>
      </c>
      <c r="B1432" t="s">
        <v>73</v>
      </c>
      <c r="C1432">
        <v>49</v>
      </c>
      <c r="D1432" t="s">
        <v>57</v>
      </c>
      <c r="E1432">
        <v>0</v>
      </c>
      <c r="F1432" t="s">
        <v>226</v>
      </c>
      <c r="G1432">
        <v>90025</v>
      </c>
      <c r="H1432">
        <v>34.046174</v>
      </c>
      <c r="I1432">
        <v>-118.446333</v>
      </c>
      <c r="J1432">
        <v>7</v>
      </c>
      <c r="K1432">
        <v>25</v>
      </c>
      <c r="L1432" t="s">
        <v>216</v>
      </c>
      <c r="M1432" t="s">
        <v>57</v>
      </c>
      <c r="N1432" t="s">
        <v>3459</v>
      </c>
      <c r="O1432" t="s">
        <v>57</v>
      </c>
      <c r="P1432" t="s">
        <v>57</v>
      </c>
      <c r="Q1432" t="s">
        <v>135</v>
      </c>
      <c r="R1432" t="s">
        <v>76</v>
      </c>
      <c r="S1432" t="s">
        <v>61</v>
      </c>
      <c r="T1432" t="s">
        <v>61</v>
      </c>
      <c r="U1432" t="s">
        <v>57</v>
      </c>
      <c r="V1432" t="s">
        <v>61</v>
      </c>
      <c r="W1432" t="s">
        <v>61</v>
      </c>
      <c r="X1432" t="s">
        <v>61</v>
      </c>
      <c r="Y1432" t="s">
        <v>61</v>
      </c>
      <c r="Z1432" t="s">
        <v>57</v>
      </c>
      <c r="AA1432" t="s">
        <v>77</v>
      </c>
      <c r="AB1432" t="s">
        <v>61</v>
      </c>
      <c r="AC1432" t="s">
        <v>65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66</v>
      </c>
      <c r="AM1432">
        <v>0</v>
      </c>
      <c r="AN1432">
        <v>1</v>
      </c>
      <c r="AO1432">
        <v>0</v>
      </c>
      <c r="AP1432" t="s">
        <v>164</v>
      </c>
      <c r="AQ1432" t="s">
        <v>78</v>
      </c>
      <c r="AR1432" t="s">
        <v>69</v>
      </c>
      <c r="AS1432">
        <v>2</v>
      </c>
      <c r="AT1432">
        <v>41175</v>
      </c>
      <c r="AU1432">
        <v>1</v>
      </c>
      <c r="AV1432">
        <v>0</v>
      </c>
      <c r="AW1432">
        <v>1</v>
      </c>
      <c r="AX1432">
        <v>0</v>
      </c>
      <c r="AY1432">
        <v>4</v>
      </c>
      <c r="AZ1432" t="s">
        <v>165</v>
      </c>
      <c r="BA1432">
        <v>4</v>
      </c>
      <c r="BB1432" t="s">
        <v>80</v>
      </c>
      <c r="BC1432">
        <v>2</v>
      </c>
    </row>
    <row r="1433" spans="1:55">
      <c r="A1433" t="s">
        <v>3460</v>
      </c>
      <c r="B1433" t="s">
        <v>73</v>
      </c>
      <c r="C1433">
        <v>29</v>
      </c>
      <c r="D1433" t="s">
        <v>61</v>
      </c>
      <c r="E1433">
        <v>0</v>
      </c>
      <c r="F1433" t="s">
        <v>3461</v>
      </c>
      <c r="G1433">
        <v>92230</v>
      </c>
      <c r="H1433">
        <v>33.929812</v>
      </c>
      <c r="I1433">
        <v>-116.76058</v>
      </c>
      <c r="J1433">
        <v>0</v>
      </c>
      <c r="K1433">
        <v>3</v>
      </c>
      <c r="L1433" t="s">
        <v>59</v>
      </c>
      <c r="M1433" t="s">
        <v>61</v>
      </c>
      <c r="N1433" t="s">
        <v>143</v>
      </c>
      <c r="O1433" t="s">
        <v>143</v>
      </c>
      <c r="P1433" t="s">
        <v>57</v>
      </c>
      <c r="Q1433" t="s">
        <v>135</v>
      </c>
      <c r="R1433" t="s">
        <v>304</v>
      </c>
      <c r="S1433" t="s">
        <v>57</v>
      </c>
      <c r="T1433" t="s">
        <v>57</v>
      </c>
      <c r="U1433" t="s">
        <v>61</v>
      </c>
      <c r="V1433" t="s">
        <v>61</v>
      </c>
      <c r="W1433" t="s">
        <v>61</v>
      </c>
      <c r="X1433" t="s">
        <v>61</v>
      </c>
      <c r="Y1433" t="s">
        <v>61</v>
      </c>
      <c r="Z1433" t="s">
        <v>57</v>
      </c>
      <c r="AA1433" t="s">
        <v>77</v>
      </c>
      <c r="AB1433" t="s">
        <v>57</v>
      </c>
      <c r="AC1433" t="s">
        <v>65</v>
      </c>
      <c r="AD1433">
        <v>35.45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88</v>
      </c>
      <c r="AK1433" t="s">
        <v>190</v>
      </c>
      <c r="AL1433" t="s">
        <v>554</v>
      </c>
      <c r="AM1433">
        <v>1</v>
      </c>
      <c r="AN1433">
        <v>0</v>
      </c>
      <c r="AO1433">
        <v>0</v>
      </c>
      <c r="AP1433" t="s">
        <v>91</v>
      </c>
      <c r="AQ1433" t="s">
        <v>116</v>
      </c>
      <c r="AR1433" t="s">
        <v>137</v>
      </c>
      <c r="AS1433">
        <v>3</v>
      </c>
      <c r="AT1433">
        <v>2355</v>
      </c>
      <c r="AU1433">
        <v>1</v>
      </c>
      <c r="AV1433">
        <v>1</v>
      </c>
      <c r="AW1433">
        <v>0</v>
      </c>
      <c r="AX1433">
        <v>35.45</v>
      </c>
      <c r="AY1433">
        <v>1</v>
      </c>
      <c r="AZ1433" t="s">
        <v>94</v>
      </c>
      <c r="BA1433">
        <v>8</v>
      </c>
      <c r="BB1433" t="s">
        <v>95</v>
      </c>
      <c r="BC1433">
        <v>1</v>
      </c>
    </row>
    <row r="1434" spans="1:55">
      <c r="A1434" t="s">
        <v>3462</v>
      </c>
      <c r="B1434" t="s">
        <v>56</v>
      </c>
      <c r="C1434">
        <v>42</v>
      </c>
      <c r="D1434" t="s">
        <v>61</v>
      </c>
      <c r="E1434">
        <v>0</v>
      </c>
      <c r="F1434" t="s">
        <v>387</v>
      </c>
      <c r="G1434">
        <v>90403</v>
      </c>
      <c r="H1434">
        <v>34.031529</v>
      </c>
      <c r="I1434">
        <v>-118.491156</v>
      </c>
      <c r="J1434">
        <v>0</v>
      </c>
      <c r="K1434">
        <v>4</v>
      </c>
      <c r="L1434" t="s">
        <v>59</v>
      </c>
      <c r="M1434" t="s">
        <v>57</v>
      </c>
      <c r="N1434" t="s">
        <v>510</v>
      </c>
      <c r="O1434" t="s">
        <v>61</v>
      </c>
      <c r="P1434" t="s">
        <v>57</v>
      </c>
      <c r="Q1434" t="s">
        <v>135</v>
      </c>
      <c r="R1434" t="s">
        <v>86</v>
      </c>
      <c r="S1434" t="s">
        <v>61</v>
      </c>
      <c r="T1434" t="s">
        <v>57</v>
      </c>
      <c r="U1434" t="s">
        <v>61</v>
      </c>
      <c r="V1434" t="s">
        <v>61</v>
      </c>
      <c r="W1434" t="s">
        <v>61</v>
      </c>
      <c r="X1434" t="s">
        <v>61</v>
      </c>
      <c r="Y1434" t="s">
        <v>61</v>
      </c>
      <c r="Z1434" t="s">
        <v>57</v>
      </c>
      <c r="AA1434" t="s">
        <v>77</v>
      </c>
      <c r="AB1434" t="s">
        <v>61</v>
      </c>
      <c r="AC1434" t="s">
        <v>65</v>
      </c>
      <c r="AD1434">
        <v>50.7</v>
      </c>
      <c r="AE1434">
        <v>151.3</v>
      </c>
      <c r="AF1434">
        <v>0</v>
      </c>
      <c r="AG1434">
        <v>0</v>
      </c>
      <c r="AH1434">
        <v>39.24</v>
      </c>
      <c r="AI1434">
        <v>190.54</v>
      </c>
      <c r="AJ1434" t="s">
        <v>88</v>
      </c>
      <c r="AK1434" t="s">
        <v>190</v>
      </c>
      <c r="AL1434" t="s">
        <v>191</v>
      </c>
      <c r="AM1434">
        <v>1</v>
      </c>
      <c r="AN1434">
        <v>0</v>
      </c>
      <c r="AO1434">
        <v>0</v>
      </c>
      <c r="AP1434" t="s">
        <v>91</v>
      </c>
      <c r="AQ1434" t="s">
        <v>78</v>
      </c>
      <c r="AR1434" t="s">
        <v>69</v>
      </c>
      <c r="AS1434">
        <v>2</v>
      </c>
      <c r="AT1434">
        <v>23559</v>
      </c>
      <c r="AU1434">
        <v>1</v>
      </c>
      <c r="AV1434">
        <v>1</v>
      </c>
      <c r="AW1434">
        <v>0</v>
      </c>
      <c r="AX1434">
        <v>50.7</v>
      </c>
      <c r="AY1434">
        <v>1</v>
      </c>
      <c r="AZ1434" t="s">
        <v>94</v>
      </c>
      <c r="BA1434">
        <v>8</v>
      </c>
      <c r="BB1434" t="s">
        <v>95</v>
      </c>
      <c r="BC1434">
        <v>1</v>
      </c>
    </row>
    <row r="1435" spans="1:55">
      <c r="A1435" t="s">
        <v>3463</v>
      </c>
      <c r="B1435" t="s">
        <v>73</v>
      </c>
      <c r="C1435">
        <v>31</v>
      </c>
      <c r="D1435" t="s">
        <v>61</v>
      </c>
      <c r="E1435">
        <v>0</v>
      </c>
      <c r="F1435" t="s">
        <v>3325</v>
      </c>
      <c r="G1435">
        <v>95003</v>
      </c>
      <c r="H1435">
        <v>37.013471</v>
      </c>
      <c r="I1435">
        <v>-121.877877</v>
      </c>
      <c r="J1435">
        <v>0</v>
      </c>
      <c r="K1435">
        <v>1</v>
      </c>
      <c r="L1435" t="s">
        <v>59</v>
      </c>
      <c r="M1435" t="s">
        <v>57</v>
      </c>
      <c r="N1435" t="s">
        <v>3464</v>
      </c>
      <c r="O1435" t="s">
        <v>61</v>
      </c>
      <c r="P1435" t="s">
        <v>61</v>
      </c>
      <c r="Q1435" t="s">
        <v>143</v>
      </c>
      <c r="R1435" t="s">
        <v>143</v>
      </c>
      <c r="S1435" t="s">
        <v>143</v>
      </c>
      <c r="T1435" t="s">
        <v>143</v>
      </c>
      <c r="U1435" t="s">
        <v>143</v>
      </c>
      <c r="V1435" t="s">
        <v>143</v>
      </c>
      <c r="W1435" t="s">
        <v>143</v>
      </c>
      <c r="X1435" t="s">
        <v>143</v>
      </c>
      <c r="Y1435" t="s">
        <v>143</v>
      </c>
      <c r="Z1435" t="s">
        <v>143</v>
      </c>
      <c r="AA1435" t="s">
        <v>77</v>
      </c>
      <c r="AB1435" t="s">
        <v>61</v>
      </c>
      <c r="AC1435" t="s">
        <v>65</v>
      </c>
      <c r="AD1435">
        <v>21.1</v>
      </c>
      <c r="AE1435">
        <v>21.1</v>
      </c>
      <c r="AF1435">
        <v>0</v>
      </c>
      <c r="AG1435">
        <v>0</v>
      </c>
      <c r="AH1435">
        <v>18.81</v>
      </c>
      <c r="AI1435">
        <v>39.91</v>
      </c>
      <c r="AJ1435" t="s">
        <v>170</v>
      </c>
      <c r="AM1435">
        <v>0</v>
      </c>
      <c r="AN1435">
        <v>0</v>
      </c>
      <c r="AO1435">
        <v>0</v>
      </c>
      <c r="AP1435" t="s">
        <v>91</v>
      </c>
      <c r="AQ1435" t="s">
        <v>68</v>
      </c>
      <c r="AR1435" t="s">
        <v>182</v>
      </c>
      <c r="AT1435">
        <v>24227</v>
      </c>
      <c r="AU1435">
        <v>0</v>
      </c>
      <c r="AX1435">
        <v>0</v>
      </c>
      <c r="AY1435">
        <v>1</v>
      </c>
      <c r="AZ1435" t="s">
        <v>94</v>
      </c>
      <c r="BA1435">
        <v>8</v>
      </c>
      <c r="BB1435" t="s">
        <v>95</v>
      </c>
      <c r="BC1435">
        <v>1</v>
      </c>
    </row>
    <row r="1436" spans="1:55">
      <c r="A1436" t="s">
        <v>3465</v>
      </c>
      <c r="B1436" t="s">
        <v>56</v>
      </c>
      <c r="C1436">
        <v>57</v>
      </c>
      <c r="D1436" t="s">
        <v>61</v>
      </c>
      <c r="E1436">
        <v>0</v>
      </c>
      <c r="F1436" t="s">
        <v>3466</v>
      </c>
      <c r="G1436">
        <v>94571</v>
      </c>
      <c r="H1436">
        <v>38.148862</v>
      </c>
      <c r="I1436">
        <v>-121.737696</v>
      </c>
      <c r="J1436">
        <v>0</v>
      </c>
      <c r="K1436">
        <v>14</v>
      </c>
      <c r="L1436" t="s">
        <v>98</v>
      </c>
      <c r="M1436" t="s">
        <v>57</v>
      </c>
      <c r="N1436" t="s">
        <v>3467</v>
      </c>
      <c r="O1436" t="s">
        <v>61</v>
      </c>
      <c r="P1436" t="s">
        <v>57</v>
      </c>
      <c r="Q1436" t="s">
        <v>85</v>
      </c>
      <c r="R1436" t="s">
        <v>300</v>
      </c>
      <c r="S1436" t="s">
        <v>61</v>
      </c>
      <c r="T1436" t="s">
        <v>61</v>
      </c>
      <c r="U1436" t="s">
        <v>61</v>
      </c>
      <c r="V1436" t="s">
        <v>61</v>
      </c>
      <c r="W1436" t="s">
        <v>57</v>
      </c>
      <c r="X1436" t="s">
        <v>57</v>
      </c>
      <c r="Y1436" t="s">
        <v>57</v>
      </c>
      <c r="Z1436" t="s">
        <v>57</v>
      </c>
      <c r="AA1436" t="s">
        <v>77</v>
      </c>
      <c r="AB1436" t="s">
        <v>57</v>
      </c>
      <c r="AC1436" t="s">
        <v>65</v>
      </c>
      <c r="AD1436">
        <v>89.8</v>
      </c>
      <c r="AE1436">
        <v>1129.1</v>
      </c>
      <c r="AF1436">
        <v>0</v>
      </c>
      <c r="AG1436">
        <v>0</v>
      </c>
      <c r="AH1436">
        <v>144.2</v>
      </c>
      <c r="AI1436">
        <v>1273.3</v>
      </c>
      <c r="AJ1436" t="s">
        <v>88</v>
      </c>
      <c r="AK1436" t="s">
        <v>205</v>
      </c>
      <c r="AL1436" t="s">
        <v>329</v>
      </c>
      <c r="AM1436">
        <v>1</v>
      </c>
      <c r="AN1436">
        <v>0</v>
      </c>
      <c r="AO1436">
        <v>0</v>
      </c>
      <c r="AP1436" t="s">
        <v>103</v>
      </c>
      <c r="AQ1436" t="s">
        <v>92</v>
      </c>
      <c r="AR1436" t="s">
        <v>93</v>
      </c>
      <c r="AS1436">
        <v>4</v>
      </c>
      <c r="AT1436">
        <v>5246</v>
      </c>
      <c r="AU1436">
        <v>1</v>
      </c>
      <c r="AV1436">
        <v>1</v>
      </c>
      <c r="AW1436">
        <v>0</v>
      </c>
      <c r="AX1436">
        <v>89.8</v>
      </c>
      <c r="AY1436">
        <v>3</v>
      </c>
      <c r="AZ1436" t="s">
        <v>106</v>
      </c>
      <c r="BA1436">
        <v>7</v>
      </c>
      <c r="BB1436" t="s">
        <v>95</v>
      </c>
      <c r="BC1436">
        <v>1</v>
      </c>
    </row>
    <row r="1437" spans="1:55">
      <c r="A1437" t="s">
        <v>3468</v>
      </c>
      <c r="B1437" t="s">
        <v>73</v>
      </c>
      <c r="C1437">
        <v>52</v>
      </c>
      <c r="D1437" t="s">
        <v>61</v>
      </c>
      <c r="E1437">
        <v>0</v>
      </c>
      <c r="F1437" t="s">
        <v>1732</v>
      </c>
      <c r="G1437">
        <v>95423</v>
      </c>
      <c r="H1437">
        <v>39.07116</v>
      </c>
      <c r="I1437">
        <v>-122.598542</v>
      </c>
      <c r="J1437">
        <v>0</v>
      </c>
      <c r="K1437">
        <v>25</v>
      </c>
      <c r="L1437" t="s">
        <v>59</v>
      </c>
      <c r="M1437" t="s">
        <v>57</v>
      </c>
      <c r="N1437" t="s">
        <v>3469</v>
      </c>
      <c r="O1437" t="s">
        <v>61</v>
      </c>
      <c r="P1437" t="s">
        <v>57</v>
      </c>
      <c r="Q1437" t="s">
        <v>85</v>
      </c>
      <c r="R1437" t="s">
        <v>318</v>
      </c>
      <c r="S1437" t="s">
        <v>61</v>
      </c>
      <c r="T1437" t="s">
        <v>61</v>
      </c>
      <c r="U1437" t="s">
        <v>61</v>
      </c>
      <c r="V1437" t="s">
        <v>61</v>
      </c>
      <c r="W1437" t="s">
        <v>61</v>
      </c>
      <c r="X1437" t="s">
        <v>61</v>
      </c>
      <c r="Y1437" t="s">
        <v>61</v>
      </c>
      <c r="Z1437" t="s">
        <v>61</v>
      </c>
      <c r="AA1437" t="s">
        <v>77</v>
      </c>
      <c r="AB1437" t="s">
        <v>61</v>
      </c>
      <c r="AC1437" t="s">
        <v>65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88</v>
      </c>
      <c r="AK1437" t="s">
        <v>101</v>
      </c>
      <c r="AL1437" t="s">
        <v>102</v>
      </c>
      <c r="AM1437">
        <v>1</v>
      </c>
      <c r="AN1437">
        <v>0</v>
      </c>
      <c r="AO1437">
        <v>0</v>
      </c>
      <c r="AP1437" t="s">
        <v>164</v>
      </c>
      <c r="AQ1437" t="s">
        <v>92</v>
      </c>
      <c r="AR1437" t="s">
        <v>93</v>
      </c>
      <c r="AS1437">
        <v>0</v>
      </c>
      <c r="AT1437">
        <v>3684</v>
      </c>
      <c r="AU1437">
        <v>1</v>
      </c>
      <c r="AV1437">
        <v>1</v>
      </c>
      <c r="AW1437">
        <v>0</v>
      </c>
      <c r="AX1437">
        <v>70.95</v>
      </c>
      <c r="AY1437">
        <v>4</v>
      </c>
      <c r="AZ1437" t="s">
        <v>165</v>
      </c>
      <c r="BA1437">
        <v>7</v>
      </c>
      <c r="BB1437" t="s">
        <v>95</v>
      </c>
      <c r="BC1437">
        <v>1</v>
      </c>
    </row>
    <row r="1438" spans="1:55">
      <c r="A1438" t="s">
        <v>3470</v>
      </c>
      <c r="B1438" t="s">
        <v>73</v>
      </c>
      <c r="C1438">
        <v>43</v>
      </c>
      <c r="D1438" t="s">
        <v>61</v>
      </c>
      <c r="E1438">
        <v>0</v>
      </c>
      <c r="F1438" t="s">
        <v>259</v>
      </c>
      <c r="G1438">
        <v>95403</v>
      </c>
      <c r="H1438">
        <v>38.488431</v>
      </c>
      <c r="I1438">
        <v>-122.752839</v>
      </c>
      <c r="J1438">
        <v>0</v>
      </c>
      <c r="K1438">
        <v>25</v>
      </c>
      <c r="L1438" t="s">
        <v>216</v>
      </c>
      <c r="M1438" t="s">
        <v>57</v>
      </c>
      <c r="N1438" t="s">
        <v>3471</v>
      </c>
      <c r="O1438" t="s">
        <v>61</v>
      </c>
      <c r="P1438" t="s">
        <v>61</v>
      </c>
      <c r="Q1438" t="s">
        <v>143</v>
      </c>
      <c r="R1438" t="s">
        <v>143</v>
      </c>
      <c r="S1438" t="s">
        <v>143</v>
      </c>
      <c r="T1438" t="s">
        <v>143</v>
      </c>
      <c r="U1438" t="s">
        <v>143</v>
      </c>
      <c r="V1438" t="s">
        <v>143</v>
      </c>
      <c r="W1438" t="s">
        <v>143</v>
      </c>
      <c r="X1438" t="s">
        <v>143</v>
      </c>
      <c r="Y1438" t="s">
        <v>143</v>
      </c>
      <c r="Z1438" t="s">
        <v>143</v>
      </c>
      <c r="AA1438" t="s">
        <v>77</v>
      </c>
      <c r="AB1438" t="s">
        <v>57</v>
      </c>
      <c r="AC1438" t="s">
        <v>307</v>
      </c>
      <c r="AD1438">
        <v>20.15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66</v>
      </c>
      <c r="AM1438">
        <v>0</v>
      </c>
      <c r="AN1438">
        <v>1</v>
      </c>
      <c r="AO1438">
        <v>0</v>
      </c>
      <c r="AP1438" t="s">
        <v>164</v>
      </c>
      <c r="AQ1438" t="s">
        <v>78</v>
      </c>
      <c r="AR1438" t="s">
        <v>182</v>
      </c>
      <c r="AT1438">
        <v>40270</v>
      </c>
      <c r="AU1438">
        <v>1</v>
      </c>
      <c r="AV1438">
        <v>0</v>
      </c>
      <c r="AW1438">
        <v>1</v>
      </c>
      <c r="AX1438">
        <v>0</v>
      </c>
      <c r="AY1438">
        <v>4</v>
      </c>
      <c r="AZ1438" t="s">
        <v>165</v>
      </c>
      <c r="BA1438">
        <v>5</v>
      </c>
      <c r="BB1438" t="s">
        <v>80</v>
      </c>
      <c r="BC1438">
        <v>2</v>
      </c>
    </row>
    <row r="1439" spans="1:55">
      <c r="A1439" t="s">
        <v>3472</v>
      </c>
      <c r="B1439" t="s">
        <v>56</v>
      </c>
      <c r="C1439">
        <v>23</v>
      </c>
      <c r="D1439" t="s">
        <v>57</v>
      </c>
      <c r="E1439">
        <v>0</v>
      </c>
      <c r="F1439" t="s">
        <v>3473</v>
      </c>
      <c r="G1439">
        <v>94526</v>
      </c>
      <c r="H1439">
        <v>37.815459</v>
      </c>
      <c r="I1439">
        <v>-121.977203</v>
      </c>
      <c r="J1439">
        <v>1</v>
      </c>
      <c r="K1439">
        <v>72</v>
      </c>
      <c r="L1439" t="s">
        <v>59</v>
      </c>
      <c r="M1439" t="s">
        <v>57</v>
      </c>
      <c r="N1439" t="s">
        <v>978</v>
      </c>
      <c r="O1439" t="s">
        <v>57</v>
      </c>
      <c r="P1439" t="s">
        <v>57</v>
      </c>
      <c r="Q1439" t="s">
        <v>85</v>
      </c>
      <c r="R1439" t="s">
        <v>147</v>
      </c>
      <c r="S1439" t="s">
        <v>57</v>
      </c>
      <c r="T1439" t="s">
        <v>57</v>
      </c>
      <c r="U1439" t="s">
        <v>57</v>
      </c>
      <c r="V1439" t="s">
        <v>57</v>
      </c>
      <c r="W1439" t="s">
        <v>57</v>
      </c>
      <c r="X1439" t="s">
        <v>57</v>
      </c>
      <c r="Y1439" t="s">
        <v>57</v>
      </c>
      <c r="Z1439" t="s">
        <v>57</v>
      </c>
      <c r="AA1439" t="s">
        <v>122</v>
      </c>
      <c r="AB1439" t="s">
        <v>57</v>
      </c>
      <c r="AC1439" t="s">
        <v>65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8432.639999999999</v>
      </c>
      <c r="AJ1439" t="s">
        <v>66</v>
      </c>
      <c r="AM1439">
        <v>0</v>
      </c>
      <c r="AN1439">
        <v>1</v>
      </c>
      <c r="AO1439">
        <v>0</v>
      </c>
      <c r="AP1439" t="s">
        <v>123</v>
      </c>
      <c r="AQ1439" t="s">
        <v>116</v>
      </c>
      <c r="AR1439" t="s">
        <v>105</v>
      </c>
      <c r="AS1439">
        <v>8</v>
      </c>
      <c r="AT1439">
        <v>32873</v>
      </c>
      <c r="AU1439">
        <v>1</v>
      </c>
      <c r="AV1439">
        <v>0</v>
      </c>
      <c r="AW1439">
        <v>1</v>
      </c>
      <c r="AX1439">
        <v>0</v>
      </c>
      <c r="AY1439">
        <v>6</v>
      </c>
      <c r="AZ1439" t="s">
        <v>125</v>
      </c>
      <c r="BA1439">
        <v>3</v>
      </c>
      <c r="BB1439" t="s">
        <v>126</v>
      </c>
      <c r="BC1439">
        <v>3</v>
      </c>
    </row>
    <row r="1440" spans="1:55">
      <c r="A1440" t="s">
        <v>3474</v>
      </c>
      <c r="B1440" t="s">
        <v>73</v>
      </c>
      <c r="C1440">
        <v>60</v>
      </c>
      <c r="D1440" t="s">
        <v>61</v>
      </c>
      <c r="E1440">
        <v>0</v>
      </c>
      <c r="F1440" t="s">
        <v>523</v>
      </c>
      <c r="G1440">
        <v>95834</v>
      </c>
      <c r="H1440">
        <v>38.646209</v>
      </c>
      <c r="I1440">
        <v>-121.52446</v>
      </c>
      <c r="J1440">
        <v>0</v>
      </c>
      <c r="K1440">
        <v>44</v>
      </c>
      <c r="L1440" t="s">
        <v>59</v>
      </c>
      <c r="M1440" t="s">
        <v>57</v>
      </c>
      <c r="N1440" t="s">
        <v>1915</v>
      </c>
      <c r="O1440" t="s">
        <v>61</v>
      </c>
      <c r="P1440" t="s">
        <v>61</v>
      </c>
      <c r="Q1440" t="s">
        <v>143</v>
      </c>
      <c r="R1440" t="s">
        <v>143</v>
      </c>
      <c r="S1440" t="s">
        <v>143</v>
      </c>
      <c r="T1440" t="s">
        <v>143</v>
      </c>
      <c r="U1440" t="s">
        <v>143</v>
      </c>
      <c r="V1440" t="s">
        <v>143</v>
      </c>
      <c r="W1440" t="s">
        <v>143</v>
      </c>
      <c r="X1440" t="s">
        <v>143</v>
      </c>
      <c r="Y1440" t="s">
        <v>143</v>
      </c>
      <c r="Z1440" t="s">
        <v>143</v>
      </c>
      <c r="AA1440" t="s">
        <v>64</v>
      </c>
      <c r="AB1440" t="s">
        <v>61</v>
      </c>
      <c r="AC1440" t="s">
        <v>65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66</v>
      </c>
      <c r="AM1440">
        <v>0</v>
      </c>
      <c r="AN1440">
        <v>1</v>
      </c>
      <c r="AO1440">
        <v>0</v>
      </c>
      <c r="AP1440" t="s">
        <v>176</v>
      </c>
      <c r="AQ1440" t="s">
        <v>124</v>
      </c>
      <c r="AR1440" t="s">
        <v>182</v>
      </c>
      <c r="AT1440">
        <v>8403</v>
      </c>
      <c r="AU1440">
        <v>1</v>
      </c>
      <c r="AV1440">
        <v>0</v>
      </c>
      <c r="AW1440">
        <v>1</v>
      </c>
      <c r="AX1440">
        <v>0</v>
      </c>
      <c r="AY1440">
        <v>5</v>
      </c>
      <c r="AZ1440" t="s">
        <v>177</v>
      </c>
      <c r="BA1440">
        <v>2</v>
      </c>
      <c r="BB1440" t="s">
        <v>126</v>
      </c>
      <c r="BC1440">
        <v>3</v>
      </c>
    </row>
    <row r="1441" spans="1:55">
      <c r="A1441" t="s">
        <v>3475</v>
      </c>
      <c r="B1441" t="s">
        <v>56</v>
      </c>
      <c r="C1441">
        <v>44</v>
      </c>
      <c r="D1441" t="s">
        <v>61</v>
      </c>
      <c r="E1441">
        <v>0</v>
      </c>
      <c r="F1441" t="s">
        <v>627</v>
      </c>
      <c r="G1441">
        <v>94116</v>
      </c>
      <c r="H1441">
        <v>37.74441</v>
      </c>
      <c r="I1441">
        <v>-122.486764</v>
      </c>
      <c r="J1441">
        <v>0</v>
      </c>
      <c r="K1441">
        <v>18</v>
      </c>
      <c r="L1441" t="s">
        <v>98</v>
      </c>
      <c r="M1441" t="s">
        <v>57</v>
      </c>
      <c r="N1441" t="s">
        <v>3476</v>
      </c>
      <c r="O1441" t="s">
        <v>61</v>
      </c>
      <c r="P1441" t="s">
        <v>57</v>
      </c>
      <c r="Q1441" t="s">
        <v>85</v>
      </c>
      <c r="R1441" t="s">
        <v>169</v>
      </c>
      <c r="S1441" t="s">
        <v>57</v>
      </c>
      <c r="T1441" t="s">
        <v>61</v>
      </c>
      <c r="U1441" t="s">
        <v>61</v>
      </c>
      <c r="V1441" t="s">
        <v>61</v>
      </c>
      <c r="W1441" t="s">
        <v>61</v>
      </c>
      <c r="X1441" t="s">
        <v>61</v>
      </c>
      <c r="Y1441" t="s">
        <v>61</v>
      </c>
      <c r="Z1441" t="s">
        <v>57</v>
      </c>
      <c r="AA1441" t="s">
        <v>77</v>
      </c>
      <c r="AB1441" t="s">
        <v>57</v>
      </c>
      <c r="AC1441" t="s">
        <v>87</v>
      </c>
      <c r="AD1441">
        <v>75.40000000000001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66</v>
      </c>
      <c r="AM1441">
        <v>0</v>
      </c>
      <c r="AN1441">
        <v>1</v>
      </c>
      <c r="AO1441">
        <v>0</v>
      </c>
      <c r="AP1441" t="s">
        <v>103</v>
      </c>
      <c r="AQ1441" t="s">
        <v>78</v>
      </c>
      <c r="AR1441" t="s">
        <v>93</v>
      </c>
      <c r="AS1441">
        <v>2</v>
      </c>
      <c r="AT1441">
        <v>42959</v>
      </c>
      <c r="AU1441">
        <v>1</v>
      </c>
      <c r="AV1441">
        <v>0</v>
      </c>
      <c r="AW1441">
        <v>1</v>
      </c>
      <c r="AX1441">
        <v>0</v>
      </c>
      <c r="AY1441">
        <v>3</v>
      </c>
      <c r="AZ1441" t="s">
        <v>106</v>
      </c>
      <c r="BA1441">
        <v>7</v>
      </c>
      <c r="BB1441" t="s">
        <v>95</v>
      </c>
      <c r="BC1441">
        <v>1</v>
      </c>
    </row>
    <row r="1442" spans="1:55">
      <c r="A1442" t="s">
        <v>3477</v>
      </c>
      <c r="B1442" t="s">
        <v>56</v>
      </c>
      <c r="C1442">
        <v>66</v>
      </c>
      <c r="D1442" t="s">
        <v>61</v>
      </c>
      <c r="E1442">
        <v>0</v>
      </c>
      <c r="F1442" t="s">
        <v>3478</v>
      </c>
      <c r="G1442">
        <v>94030</v>
      </c>
      <c r="H1442">
        <v>37.601248</v>
      </c>
      <c r="I1442">
        <v>-122.403099</v>
      </c>
      <c r="J1442">
        <v>0</v>
      </c>
      <c r="K1442">
        <v>7</v>
      </c>
      <c r="L1442" t="s">
        <v>83</v>
      </c>
      <c r="M1442" t="s">
        <v>57</v>
      </c>
      <c r="N1442" t="s">
        <v>3479</v>
      </c>
      <c r="O1442" t="s">
        <v>61</v>
      </c>
      <c r="P1442" t="s">
        <v>57</v>
      </c>
      <c r="Q1442" t="s">
        <v>85</v>
      </c>
      <c r="R1442" t="s">
        <v>163</v>
      </c>
      <c r="S1442" t="s">
        <v>61</v>
      </c>
      <c r="T1442" t="s">
        <v>61</v>
      </c>
      <c r="U1442" t="s">
        <v>57</v>
      </c>
      <c r="V1442" t="s">
        <v>61</v>
      </c>
      <c r="W1442" t="s">
        <v>57</v>
      </c>
      <c r="X1442" t="s">
        <v>61</v>
      </c>
      <c r="Y1442" t="s">
        <v>61</v>
      </c>
      <c r="Z1442" t="s">
        <v>61</v>
      </c>
      <c r="AA1442" t="s">
        <v>64</v>
      </c>
      <c r="AB1442" t="s">
        <v>57</v>
      </c>
      <c r="AC1442" t="s">
        <v>87</v>
      </c>
      <c r="AD1442">
        <v>84.34999999999999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66</v>
      </c>
      <c r="AM1442">
        <v>0</v>
      </c>
      <c r="AN1442">
        <v>1</v>
      </c>
      <c r="AO1442">
        <v>0</v>
      </c>
      <c r="AP1442" t="s">
        <v>67</v>
      </c>
      <c r="AQ1442" t="s">
        <v>124</v>
      </c>
      <c r="AR1442" t="s">
        <v>93</v>
      </c>
      <c r="AS1442">
        <v>2</v>
      </c>
      <c r="AT1442">
        <v>20350</v>
      </c>
      <c r="AU1442">
        <v>1</v>
      </c>
      <c r="AV1442">
        <v>0</v>
      </c>
      <c r="AW1442">
        <v>1</v>
      </c>
      <c r="AX1442">
        <v>0</v>
      </c>
      <c r="AY1442">
        <v>2</v>
      </c>
      <c r="AZ1442" t="s">
        <v>70</v>
      </c>
      <c r="BA1442">
        <v>4</v>
      </c>
      <c r="BB1442" t="s">
        <v>80</v>
      </c>
      <c r="BC1442">
        <v>2</v>
      </c>
    </row>
    <row r="1443" spans="1:55">
      <c r="A1443" t="s">
        <v>3480</v>
      </c>
      <c r="B1443" t="s">
        <v>56</v>
      </c>
      <c r="C1443">
        <v>39</v>
      </c>
      <c r="D1443" t="s">
        <v>57</v>
      </c>
      <c r="E1443">
        <v>0</v>
      </c>
      <c r="F1443" t="s">
        <v>3076</v>
      </c>
      <c r="G1443">
        <v>91767</v>
      </c>
      <c r="H1443">
        <v>34.083086</v>
      </c>
      <c r="I1443">
        <v>-117.737997</v>
      </c>
      <c r="J1443">
        <v>9</v>
      </c>
      <c r="K1443">
        <v>59</v>
      </c>
      <c r="L1443" t="s">
        <v>59</v>
      </c>
      <c r="M1443" t="s">
        <v>57</v>
      </c>
      <c r="N1443" t="s">
        <v>3481</v>
      </c>
      <c r="O1443" t="s">
        <v>57</v>
      </c>
      <c r="P1443" t="s">
        <v>57</v>
      </c>
      <c r="Q1443" t="s">
        <v>62</v>
      </c>
      <c r="R1443" t="s">
        <v>586</v>
      </c>
      <c r="S1443" t="s">
        <v>61</v>
      </c>
      <c r="T1443" t="s">
        <v>61</v>
      </c>
      <c r="U1443" t="s">
        <v>57</v>
      </c>
      <c r="V1443" t="s">
        <v>57</v>
      </c>
      <c r="W1443" t="s">
        <v>57</v>
      </c>
      <c r="X1443" t="s">
        <v>61</v>
      </c>
      <c r="Y1443" t="s">
        <v>61</v>
      </c>
      <c r="Z1443" t="s">
        <v>57</v>
      </c>
      <c r="AA1443" t="s">
        <v>122</v>
      </c>
      <c r="AB1443" t="s">
        <v>57</v>
      </c>
      <c r="AC1443" t="s">
        <v>87</v>
      </c>
      <c r="AD1443">
        <v>72.09999999999999</v>
      </c>
      <c r="AE1443">
        <v>4194.85</v>
      </c>
      <c r="AF1443">
        <v>0</v>
      </c>
      <c r="AG1443">
        <v>0</v>
      </c>
      <c r="AH1443">
        <v>1463.79</v>
      </c>
      <c r="AI1443">
        <v>5658.64</v>
      </c>
      <c r="AJ1443" t="s">
        <v>66</v>
      </c>
      <c r="AM1443">
        <v>0</v>
      </c>
      <c r="AN1443">
        <v>1</v>
      </c>
      <c r="AO1443">
        <v>0</v>
      </c>
      <c r="AP1443" t="s">
        <v>123</v>
      </c>
      <c r="AQ1443" t="s">
        <v>68</v>
      </c>
      <c r="AR1443" t="s">
        <v>93</v>
      </c>
      <c r="AS1443">
        <v>4</v>
      </c>
      <c r="AT1443">
        <v>46626</v>
      </c>
      <c r="AU1443">
        <v>1</v>
      </c>
      <c r="AV1443">
        <v>0</v>
      </c>
      <c r="AW1443">
        <v>1</v>
      </c>
      <c r="AX1443">
        <v>0</v>
      </c>
      <c r="AY1443">
        <v>6</v>
      </c>
      <c r="AZ1443" t="s">
        <v>125</v>
      </c>
      <c r="BA1443">
        <v>1</v>
      </c>
      <c r="BB1443" t="s">
        <v>71</v>
      </c>
      <c r="BC1443">
        <v>4</v>
      </c>
    </row>
    <row r="1444" spans="1:55">
      <c r="A1444" t="s">
        <v>3482</v>
      </c>
      <c r="B1444" t="s">
        <v>56</v>
      </c>
      <c r="C1444">
        <v>53</v>
      </c>
      <c r="D1444" t="s">
        <v>57</v>
      </c>
      <c r="E1444">
        <v>0</v>
      </c>
      <c r="F1444" t="s">
        <v>419</v>
      </c>
      <c r="G1444">
        <v>93463</v>
      </c>
      <c r="H1444">
        <v>34.624399</v>
      </c>
      <c r="I1444">
        <v>-120.137875</v>
      </c>
      <c r="J1444">
        <v>7</v>
      </c>
      <c r="K1444">
        <v>70</v>
      </c>
      <c r="L1444" t="s">
        <v>59</v>
      </c>
      <c r="M1444" t="s">
        <v>57</v>
      </c>
      <c r="N1444" t="s">
        <v>3483</v>
      </c>
      <c r="O1444" t="s">
        <v>57</v>
      </c>
      <c r="P1444" t="s">
        <v>57</v>
      </c>
      <c r="Q1444" t="s">
        <v>135</v>
      </c>
      <c r="R1444" t="s">
        <v>586</v>
      </c>
      <c r="S1444" t="s">
        <v>61</v>
      </c>
      <c r="T1444" t="s">
        <v>57</v>
      </c>
      <c r="U1444" t="s">
        <v>57</v>
      </c>
      <c r="V1444" t="s">
        <v>57</v>
      </c>
      <c r="W1444" t="s">
        <v>57</v>
      </c>
      <c r="X1444" t="s">
        <v>57</v>
      </c>
      <c r="Y1444" t="s">
        <v>57</v>
      </c>
      <c r="Z1444" t="s">
        <v>61</v>
      </c>
      <c r="AA1444" t="s">
        <v>122</v>
      </c>
      <c r="AB1444" t="s">
        <v>57</v>
      </c>
      <c r="AC1444" t="s">
        <v>87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66</v>
      </c>
      <c r="AM1444">
        <v>0</v>
      </c>
      <c r="AN1444">
        <v>1</v>
      </c>
      <c r="AO1444">
        <v>0</v>
      </c>
      <c r="AP1444" t="s">
        <v>123</v>
      </c>
      <c r="AQ1444" t="s">
        <v>92</v>
      </c>
      <c r="AR1444" t="s">
        <v>93</v>
      </c>
      <c r="AS1444">
        <v>6</v>
      </c>
      <c r="AT1444">
        <v>7958</v>
      </c>
      <c r="AU1444">
        <v>1</v>
      </c>
      <c r="AV1444">
        <v>0</v>
      </c>
      <c r="AW1444">
        <v>1</v>
      </c>
      <c r="AX1444">
        <v>0</v>
      </c>
      <c r="AY1444">
        <v>6</v>
      </c>
      <c r="AZ1444" t="s">
        <v>125</v>
      </c>
      <c r="BA1444">
        <v>1</v>
      </c>
      <c r="BB1444" t="s">
        <v>71</v>
      </c>
      <c r="BC1444">
        <v>4</v>
      </c>
    </row>
    <row r="1445" spans="1:55">
      <c r="A1445" t="s">
        <v>3484</v>
      </c>
      <c r="B1445" t="s">
        <v>56</v>
      </c>
      <c r="C1445">
        <v>49</v>
      </c>
      <c r="D1445" t="s">
        <v>57</v>
      </c>
      <c r="E1445">
        <v>4</v>
      </c>
      <c r="F1445" t="s">
        <v>3485</v>
      </c>
      <c r="G1445">
        <v>92363</v>
      </c>
      <c r="H1445">
        <v>34.711224</v>
      </c>
      <c r="I1445">
        <v>-114.702256</v>
      </c>
      <c r="J1445">
        <v>5</v>
      </c>
      <c r="K1445">
        <v>40</v>
      </c>
      <c r="L1445" t="s">
        <v>59</v>
      </c>
      <c r="M1445" t="s">
        <v>57</v>
      </c>
      <c r="N1445" t="s">
        <v>3486</v>
      </c>
      <c r="O1445" t="s">
        <v>57</v>
      </c>
      <c r="P1445" t="s">
        <v>61</v>
      </c>
      <c r="Q1445" t="s">
        <v>143</v>
      </c>
      <c r="R1445" t="s">
        <v>143</v>
      </c>
      <c r="S1445" t="s">
        <v>143</v>
      </c>
      <c r="T1445" t="s">
        <v>143</v>
      </c>
      <c r="U1445" t="s">
        <v>143</v>
      </c>
      <c r="V1445" t="s">
        <v>143</v>
      </c>
      <c r="W1445" t="s">
        <v>143</v>
      </c>
      <c r="X1445" t="s">
        <v>143</v>
      </c>
      <c r="Y1445" t="s">
        <v>143</v>
      </c>
      <c r="Z1445" t="s">
        <v>143</v>
      </c>
      <c r="AA1445" t="s">
        <v>77</v>
      </c>
      <c r="AB1445" t="s">
        <v>57</v>
      </c>
      <c r="AC1445" t="s">
        <v>87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66</v>
      </c>
      <c r="AM1445">
        <v>0</v>
      </c>
      <c r="AN1445">
        <v>1</v>
      </c>
      <c r="AO1445">
        <v>0</v>
      </c>
      <c r="AP1445" t="s">
        <v>176</v>
      </c>
      <c r="AQ1445" t="s">
        <v>78</v>
      </c>
      <c r="AR1445" t="s">
        <v>182</v>
      </c>
      <c r="AT1445">
        <v>5488</v>
      </c>
      <c r="AU1445">
        <v>1</v>
      </c>
      <c r="AV1445">
        <v>0</v>
      </c>
      <c r="AW1445">
        <v>1</v>
      </c>
      <c r="AX1445">
        <v>0</v>
      </c>
      <c r="AY1445">
        <v>5</v>
      </c>
      <c r="AZ1445" t="s">
        <v>177</v>
      </c>
      <c r="BA1445">
        <v>3</v>
      </c>
      <c r="BB1445" t="s">
        <v>126</v>
      </c>
      <c r="BC1445">
        <v>3</v>
      </c>
    </row>
    <row r="1446" spans="1:55">
      <c r="A1446" t="s">
        <v>3487</v>
      </c>
      <c r="B1446" t="s">
        <v>56</v>
      </c>
      <c r="C1446">
        <v>47</v>
      </c>
      <c r="D1446" t="s">
        <v>61</v>
      </c>
      <c r="E1446">
        <v>3</v>
      </c>
      <c r="F1446" t="s">
        <v>1975</v>
      </c>
      <c r="G1446">
        <v>91770</v>
      </c>
      <c r="H1446">
        <v>34.065108</v>
      </c>
      <c r="I1446">
        <v>-118.082791</v>
      </c>
      <c r="J1446">
        <v>0</v>
      </c>
      <c r="K1446">
        <v>34</v>
      </c>
      <c r="L1446" t="s">
        <v>59</v>
      </c>
      <c r="M1446" t="s">
        <v>57</v>
      </c>
      <c r="N1446" t="s">
        <v>3488</v>
      </c>
      <c r="O1446" t="s">
        <v>61</v>
      </c>
      <c r="P1446" t="s">
        <v>57</v>
      </c>
      <c r="Q1446" t="s">
        <v>85</v>
      </c>
      <c r="R1446" t="s">
        <v>136</v>
      </c>
      <c r="S1446" t="s">
        <v>57</v>
      </c>
      <c r="T1446" t="s">
        <v>57</v>
      </c>
      <c r="U1446" t="s">
        <v>57</v>
      </c>
      <c r="V1446" t="s">
        <v>61</v>
      </c>
      <c r="W1446" t="s">
        <v>57</v>
      </c>
      <c r="X1446" t="s">
        <v>57</v>
      </c>
      <c r="Y1446" t="s">
        <v>57</v>
      </c>
      <c r="Z1446" t="s">
        <v>61</v>
      </c>
      <c r="AA1446" t="s">
        <v>77</v>
      </c>
      <c r="AB1446" t="s">
        <v>57</v>
      </c>
      <c r="AC1446" t="s">
        <v>87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</v>
      </c>
      <c r="AJ1446" t="s">
        <v>66</v>
      </c>
      <c r="AM1446">
        <v>0</v>
      </c>
      <c r="AN1446">
        <v>1</v>
      </c>
      <c r="AO1446">
        <v>0</v>
      </c>
      <c r="AP1446" t="s">
        <v>164</v>
      </c>
      <c r="AQ1446" t="s">
        <v>78</v>
      </c>
      <c r="AR1446" t="s">
        <v>105</v>
      </c>
      <c r="AS1446">
        <v>6</v>
      </c>
      <c r="AT1446">
        <v>61623</v>
      </c>
      <c r="AU1446">
        <v>1</v>
      </c>
      <c r="AV1446">
        <v>0</v>
      </c>
      <c r="AW1446">
        <v>1</v>
      </c>
      <c r="AX1446">
        <v>0</v>
      </c>
      <c r="AY1446">
        <v>4</v>
      </c>
      <c r="AZ1446" t="s">
        <v>165</v>
      </c>
      <c r="BA1446">
        <v>6</v>
      </c>
      <c r="BB1446" t="s">
        <v>95</v>
      </c>
      <c r="BC1446">
        <v>1</v>
      </c>
    </row>
    <row r="1447" spans="1:55">
      <c r="A1447" t="s">
        <v>3489</v>
      </c>
      <c r="B1447" t="s">
        <v>56</v>
      </c>
      <c r="C1447">
        <v>37</v>
      </c>
      <c r="D1447" t="s">
        <v>61</v>
      </c>
      <c r="E1447">
        <v>0</v>
      </c>
      <c r="F1447" t="s">
        <v>1038</v>
      </c>
      <c r="G1447">
        <v>93111</v>
      </c>
      <c r="H1447">
        <v>34.460197</v>
      </c>
      <c r="I1447">
        <v>-119.802602</v>
      </c>
      <c r="J1447">
        <v>0</v>
      </c>
      <c r="K1447">
        <v>5</v>
      </c>
      <c r="L1447" t="s">
        <v>83</v>
      </c>
      <c r="M1447" t="s">
        <v>57</v>
      </c>
      <c r="N1447" t="s">
        <v>3490</v>
      </c>
      <c r="O1447" t="s">
        <v>61</v>
      </c>
      <c r="P1447" t="s">
        <v>57</v>
      </c>
      <c r="Q1447" t="s">
        <v>85</v>
      </c>
      <c r="R1447" t="s">
        <v>86</v>
      </c>
      <c r="S1447" t="s">
        <v>61</v>
      </c>
      <c r="T1447" t="s">
        <v>57</v>
      </c>
      <c r="U1447" t="s">
        <v>61</v>
      </c>
      <c r="V1447" t="s">
        <v>61</v>
      </c>
      <c r="W1447" t="s">
        <v>57</v>
      </c>
      <c r="X1447" t="s">
        <v>61</v>
      </c>
      <c r="Y1447" t="s">
        <v>61</v>
      </c>
      <c r="Z1447" t="s">
        <v>61</v>
      </c>
      <c r="AA1447" t="s">
        <v>77</v>
      </c>
      <c r="AB1447" t="s">
        <v>57</v>
      </c>
      <c r="AC1447" t="s">
        <v>65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66</v>
      </c>
      <c r="AM1447">
        <v>0</v>
      </c>
      <c r="AN1447">
        <v>1</v>
      </c>
      <c r="AO1447">
        <v>0</v>
      </c>
      <c r="AP1447" t="s">
        <v>91</v>
      </c>
      <c r="AQ1447" t="s">
        <v>68</v>
      </c>
      <c r="AR1447" t="s">
        <v>93</v>
      </c>
      <c r="AS1447">
        <v>2</v>
      </c>
      <c r="AT1447">
        <v>16477</v>
      </c>
      <c r="AU1447">
        <v>1</v>
      </c>
      <c r="AV1447">
        <v>0</v>
      </c>
      <c r="AW1447">
        <v>1</v>
      </c>
      <c r="AX1447">
        <v>0</v>
      </c>
      <c r="AY1447">
        <v>1</v>
      </c>
      <c r="AZ1447" t="s">
        <v>94</v>
      </c>
      <c r="BA1447">
        <v>10</v>
      </c>
      <c r="BB1447" t="s">
        <v>95</v>
      </c>
      <c r="BC1447">
        <v>1</v>
      </c>
    </row>
    <row r="1448" spans="1:55">
      <c r="A1448" t="s">
        <v>3491</v>
      </c>
      <c r="B1448" t="s">
        <v>73</v>
      </c>
      <c r="C1448">
        <v>63</v>
      </c>
      <c r="D1448" t="s">
        <v>61</v>
      </c>
      <c r="E1448">
        <v>0</v>
      </c>
      <c r="F1448" t="s">
        <v>2397</v>
      </c>
      <c r="G1448">
        <v>90745</v>
      </c>
      <c r="H1448">
        <v>33.822295</v>
      </c>
      <c r="I1448">
        <v>-118.26411</v>
      </c>
      <c r="J1448">
        <v>0</v>
      </c>
      <c r="K1448">
        <v>1</v>
      </c>
      <c r="L1448" t="s">
        <v>83</v>
      </c>
      <c r="M1448" t="s">
        <v>57</v>
      </c>
      <c r="N1448" t="s">
        <v>3492</v>
      </c>
      <c r="O1448" t="s">
        <v>61</v>
      </c>
      <c r="P1448" t="s">
        <v>57</v>
      </c>
      <c r="Q1448" t="s">
        <v>62</v>
      </c>
      <c r="R1448" t="s">
        <v>586</v>
      </c>
      <c r="S1448" t="s">
        <v>61</v>
      </c>
      <c r="T1448" t="s">
        <v>61</v>
      </c>
      <c r="U1448" t="s">
        <v>61</v>
      </c>
      <c r="V1448" t="s">
        <v>61</v>
      </c>
      <c r="W1448" t="s">
        <v>61</v>
      </c>
      <c r="X1448" t="s">
        <v>61</v>
      </c>
      <c r="Y1448" t="s">
        <v>61</v>
      </c>
      <c r="Z1448" t="s">
        <v>57</v>
      </c>
      <c r="AA1448" t="s">
        <v>77</v>
      </c>
      <c r="AB1448" t="s">
        <v>57</v>
      </c>
      <c r="AC1448" t="s">
        <v>87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88</v>
      </c>
      <c r="AK1448" t="s">
        <v>89</v>
      </c>
      <c r="AL1448" t="s">
        <v>90</v>
      </c>
      <c r="AM1448">
        <v>1</v>
      </c>
      <c r="AN1448">
        <v>0</v>
      </c>
      <c r="AO1448">
        <v>0</v>
      </c>
      <c r="AP1448" t="s">
        <v>91</v>
      </c>
      <c r="AQ1448" t="s">
        <v>124</v>
      </c>
      <c r="AR1448" t="s">
        <v>137</v>
      </c>
      <c r="AS1448">
        <v>1</v>
      </c>
      <c r="AT1448">
        <v>55486</v>
      </c>
      <c r="AU1448">
        <v>1</v>
      </c>
      <c r="AV1448">
        <v>1</v>
      </c>
      <c r="AW1448">
        <v>0</v>
      </c>
      <c r="AX1448">
        <v>45.65</v>
      </c>
      <c r="AY1448">
        <v>1</v>
      </c>
      <c r="AZ1448" t="s">
        <v>94</v>
      </c>
      <c r="BA1448">
        <v>8</v>
      </c>
      <c r="BB1448" t="s">
        <v>95</v>
      </c>
      <c r="BC1448">
        <v>1</v>
      </c>
    </row>
    <row r="1449" spans="1:55">
      <c r="A1449" t="s">
        <v>3493</v>
      </c>
      <c r="B1449" t="s">
        <v>73</v>
      </c>
      <c r="C1449">
        <v>39</v>
      </c>
      <c r="D1449" t="s">
        <v>57</v>
      </c>
      <c r="E1449">
        <v>2</v>
      </c>
      <c r="F1449" t="s">
        <v>1538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119</v>
      </c>
      <c r="M1449" t="s">
        <v>61</v>
      </c>
      <c r="N1449" t="s">
        <v>143</v>
      </c>
      <c r="O1449" t="s">
        <v>143</v>
      </c>
      <c r="P1449" t="s">
        <v>57</v>
      </c>
      <c r="Q1449" t="s">
        <v>135</v>
      </c>
      <c r="R1449" t="s">
        <v>156</v>
      </c>
      <c r="S1449" t="s">
        <v>57</v>
      </c>
      <c r="T1449" t="s">
        <v>57</v>
      </c>
      <c r="U1449" t="s">
        <v>61</v>
      </c>
      <c r="V1449" t="s">
        <v>61</v>
      </c>
      <c r="W1449" t="s">
        <v>57</v>
      </c>
      <c r="X1449" t="s">
        <v>61</v>
      </c>
      <c r="Y1449" t="s">
        <v>61</v>
      </c>
      <c r="Z1449" t="s">
        <v>57</v>
      </c>
      <c r="AA1449" t="s">
        <v>64</v>
      </c>
      <c r="AB1449" t="s">
        <v>61</v>
      </c>
      <c r="AC1449" t="s">
        <v>65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66</v>
      </c>
      <c r="AM1449">
        <v>0</v>
      </c>
      <c r="AN1449">
        <v>1</v>
      </c>
      <c r="AO1449">
        <v>0</v>
      </c>
      <c r="AP1449" t="s">
        <v>123</v>
      </c>
      <c r="AQ1449" t="s">
        <v>68</v>
      </c>
      <c r="AR1449" t="s">
        <v>137</v>
      </c>
      <c r="AS1449">
        <v>4</v>
      </c>
      <c r="AT1449">
        <v>55062</v>
      </c>
      <c r="AU1449">
        <v>1</v>
      </c>
      <c r="AV1449">
        <v>0</v>
      </c>
      <c r="AW1449">
        <v>1</v>
      </c>
      <c r="AX1449">
        <v>0</v>
      </c>
      <c r="AY1449">
        <v>6</v>
      </c>
      <c r="AZ1449" t="s">
        <v>125</v>
      </c>
      <c r="BA1449">
        <v>0</v>
      </c>
      <c r="BB1449" t="s">
        <v>71</v>
      </c>
      <c r="BC1449">
        <v>4</v>
      </c>
    </row>
    <row r="1450" spans="1:55">
      <c r="A1450" t="s">
        <v>3494</v>
      </c>
      <c r="B1450" t="s">
        <v>56</v>
      </c>
      <c r="C1450">
        <v>40</v>
      </c>
      <c r="D1450" t="s">
        <v>57</v>
      </c>
      <c r="E1450">
        <v>1</v>
      </c>
      <c r="F1450" t="s">
        <v>627</v>
      </c>
      <c r="G1450">
        <v>94130</v>
      </c>
      <c r="H1450">
        <v>37.820894</v>
      </c>
      <c r="I1450">
        <v>-122.369725</v>
      </c>
      <c r="J1450">
        <v>8</v>
      </c>
      <c r="K1450">
        <v>14</v>
      </c>
      <c r="L1450" t="s">
        <v>98</v>
      </c>
      <c r="M1450" t="s">
        <v>57</v>
      </c>
      <c r="N1450" t="s">
        <v>3495</v>
      </c>
      <c r="O1450" t="s">
        <v>61</v>
      </c>
      <c r="P1450" t="s">
        <v>61</v>
      </c>
      <c r="Q1450" t="s">
        <v>143</v>
      </c>
      <c r="R1450" t="s">
        <v>143</v>
      </c>
      <c r="S1450" t="s">
        <v>143</v>
      </c>
      <c r="T1450" t="s">
        <v>143</v>
      </c>
      <c r="U1450" t="s">
        <v>143</v>
      </c>
      <c r="V1450" t="s">
        <v>143</v>
      </c>
      <c r="W1450" t="s">
        <v>143</v>
      </c>
      <c r="X1450" t="s">
        <v>143</v>
      </c>
      <c r="Y1450" t="s">
        <v>143</v>
      </c>
      <c r="Z1450" t="s">
        <v>143</v>
      </c>
      <c r="AA1450" t="s">
        <v>122</v>
      </c>
      <c r="AB1450" t="s">
        <v>57</v>
      </c>
      <c r="AC1450" t="s">
        <v>65</v>
      </c>
      <c r="AD1450">
        <v>19.7</v>
      </c>
      <c r="AE1450">
        <v>263.65</v>
      </c>
      <c r="AF1450">
        <v>0</v>
      </c>
      <c r="AG1450">
        <v>0</v>
      </c>
      <c r="AH1450">
        <v>214.62</v>
      </c>
      <c r="AI1450">
        <v>478.27</v>
      </c>
      <c r="AJ1450" t="s">
        <v>66</v>
      </c>
      <c r="AM1450">
        <v>0</v>
      </c>
      <c r="AN1450">
        <v>1</v>
      </c>
      <c r="AO1450">
        <v>0</v>
      </c>
      <c r="AP1450" t="s">
        <v>103</v>
      </c>
      <c r="AQ1450" t="s">
        <v>78</v>
      </c>
      <c r="AR1450" t="s">
        <v>182</v>
      </c>
      <c r="AT1450">
        <v>1458</v>
      </c>
      <c r="AU1450">
        <v>1</v>
      </c>
      <c r="AV1450">
        <v>0</v>
      </c>
      <c r="AW1450">
        <v>1</v>
      </c>
      <c r="AX1450">
        <v>0</v>
      </c>
      <c r="AY1450">
        <v>3</v>
      </c>
      <c r="AZ1450" t="s">
        <v>106</v>
      </c>
      <c r="BA1450">
        <v>0</v>
      </c>
      <c r="BB1450" t="s">
        <v>71</v>
      </c>
      <c r="BC1450">
        <v>4</v>
      </c>
    </row>
    <row r="1451" spans="1:55">
      <c r="A1451" t="s">
        <v>3496</v>
      </c>
      <c r="B1451" t="s">
        <v>73</v>
      </c>
      <c r="C1451">
        <v>49</v>
      </c>
      <c r="D1451" t="s">
        <v>61</v>
      </c>
      <c r="E1451">
        <v>0</v>
      </c>
      <c r="F1451" t="s">
        <v>1859</v>
      </c>
      <c r="G1451">
        <v>92879</v>
      </c>
      <c r="H1451">
        <v>33.893823</v>
      </c>
      <c r="I1451">
        <v>-117.531446</v>
      </c>
      <c r="J1451">
        <v>0</v>
      </c>
      <c r="K1451">
        <v>19</v>
      </c>
      <c r="L1451" t="s">
        <v>98</v>
      </c>
      <c r="M1451" t="s">
        <v>57</v>
      </c>
      <c r="N1451" t="s">
        <v>3497</v>
      </c>
      <c r="O1451" t="s">
        <v>61</v>
      </c>
      <c r="P1451" t="s">
        <v>57</v>
      </c>
      <c r="Q1451" t="s">
        <v>85</v>
      </c>
      <c r="R1451" t="s">
        <v>391</v>
      </c>
      <c r="S1451" t="s">
        <v>61</v>
      </c>
      <c r="T1451" t="s">
        <v>61</v>
      </c>
      <c r="U1451" t="s">
        <v>57</v>
      </c>
      <c r="V1451" t="s">
        <v>57</v>
      </c>
      <c r="W1451" t="s">
        <v>57</v>
      </c>
      <c r="X1451" t="s">
        <v>61</v>
      </c>
      <c r="Y1451" t="s">
        <v>61</v>
      </c>
      <c r="Z1451" t="s">
        <v>57</v>
      </c>
      <c r="AA1451" t="s">
        <v>77</v>
      </c>
      <c r="AB1451" t="s">
        <v>61</v>
      </c>
      <c r="AC1451" t="s">
        <v>65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66</v>
      </c>
      <c r="AM1451">
        <v>0</v>
      </c>
      <c r="AN1451">
        <v>1</v>
      </c>
      <c r="AO1451">
        <v>0</v>
      </c>
      <c r="AP1451" t="s">
        <v>103</v>
      </c>
      <c r="AQ1451" t="s">
        <v>78</v>
      </c>
      <c r="AR1451" t="s">
        <v>93</v>
      </c>
      <c r="AS1451">
        <v>4</v>
      </c>
      <c r="AT1451">
        <v>44875</v>
      </c>
      <c r="AU1451">
        <v>1</v>
      </c>
      <c r="AV1451">
        <v>0</v>
      </c>
      <c r="AW1451">
        <v>1</v>
      </c>
      <c r="AX1451">
        <v>0</v>
      </c>
      <c r="AY1451">
        <v>3</v>
      </c>
      <c r="AZ1451" t="s">
        <v>106</v>
      </c>
      <c r="BA1451">
        <v>7</v>
      </c>
      <c r="BB1451" t="s">
        <v>95</v>
      </c>
      <c r="BC1451">
        <v>1</v>
      </c>
    </row>
    <row r="1452" spans="1:55">
      <c r="A1452" t="s">
        <v>3498</v>
      </c>
      <c r="B1452" t="s">
        <v>56</v>
      </c>
      <c r="C1452">
        <v>51</v>
      </c>
      <c r="D1452" t="s">
        <v>61</v>
      </c>
      <c r="E1452">
        <v>0</v>
      </c>
      <c r="F1452" t="s">
        <v>3499</v>
      </c>
      <c r="G1452">
        <v>95709</v>
      </c>
      <c r="H1452">
        <v>38.748316</v>
      </c>
      <c r="I1452">
        <v>-120.675512</v>
      </c>
      <c r="J1452">
        <v>0</v>
      </c>
      <c r="K1452">
        <v>4</v>
      </c>
      <c r="L1452" t="s">
        <v>83</v>
      </c>
      <c r="M1452" t="s">
        <v>57</v>
      </c>
      <c r="N1452" t="s">
        <v>426</v>
      </c>
      <c r="O1452" t="s">
        <v>61</v>
      </c>
      <c r="P1452" t="s">
        <v>57</v>
      </c>
      <c r="Q1452" t="s">
        <v>135</v>
      </c>
      <c r="R1452" t="s">
        <v>250</v>
      </c>
      <c r="S1452" t="s">
        <v>61</v>
      </c>
      <c r="T1452" t="s">
        <v>57</v>
      </c>
      <c r="U1452" t="s">
        <v>61</v>
      </c>
      <c r="V1452" t="s">
        <v>61</v>
      </c>
      <c r="W1452" t="s">
        <v>57</v>
      </c>
      <c r="X1452" t="s">
        <v>57</v>
      </c>
      <c r="Y1452" t="s">
        <v>57</v>
      </c>
      <c r="Z1452" t="s">
        <v>57</v>
      </c>
      <c r="AA1452" t="s">
        <v>77</v>
      </c>
      <c r="AB1452" t="s">
        <v>57</v>
      </c>
      <c r="AC1452" t="s">
        <v>87</v>
      </c>
      <c r="AD1452">
        <v>68.65000000000001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88</v>
      </c>
      <c r="AK1452" t="s">
        <v>101</v>
      </c>
      <c r="AL1452" t="s">
        <v>937</v>
      </c>
      <c r="AM1452">
        <v>1</v>
      </c>
      <c r="AN1452">
        <v>0</v>
      </c>
      <c r="AO1452">
        <v>0</v>
      </c>
      <c r="AP1452" t="s">
        <v>91</v>
      </c>
      <c r="AQ1452" t="s">
        <v>92</v>
      </c>
      <c r="AR1452" t="s">
        <v>69</v>
      </c>
      <c r="AS1452">
        <v>5</v>
      </c>
      <c r="AT1452">
        <v>4829</v>
      </c>
      <c r="AU1452">
        <v>1</v>
      </c>
      <c r="AV1452">
        <v>1</v>
      </c>
      <c r="AW1452">
        <v>0</v>
      </c>
      <c r="AX1452">
        <v>68.65000000000001</v>
      </c>
      <c r="AY1452">
        <v>1</v>
      </c>
      <c r="AZ1452" t="s">
        <v>94</v>
      </c>
      <c r="BA1452">
        <v>8</v>
      </c>
      <c r="BB1452" t="s">
        <v>95</v>
      </c>
      <c r="BC1452">
        <v>1</v>
      </c>
    </row>
    <row r="1453" spans="1:55">
      <c r="A1453" t="s">
        <v>3500</v>
      </c>
      <c r="B1453" t="s">
        <v>56</v>
      </c>
      <c r="C1453">
        <v>55</v>
      </c>
      <c r="D1453" t="s">
        <v>57</v>
      </c>
      <c r="E1453">
        <v>0</v>
      </c>
      <c r="F1453" t="s">
        <v>352</v>
      </c>
      <c r="G1453">
        <v>93650</v>
      </c>
      <c r="H1453">
        <v>36.841655</v>
      </c>
      <c r="I1453">
        <v>-119.797113</v>
      </c>
      <c r="J1453">
        <v>1</v>
      </c>
      <c r="K1453">
        <v>67</v>
      </c>
      <c r="L1453" t="s">
        <v>59</v>
      </c>
      <c r="M1453" t="s">
        <v>57</v>
      </c>
      <c r="N1453" t="s">
        <v>3501</v>
      </c>
      <c r="O1453" t="s">
        <v>57</v>
      </c>
      <c r="P1453" t="s">
        <v>61</v>
      </c>
      <c r="Q1453" t="s">
        <v>143</v>
      </c>
      <c r="R1453" t="s">
        <v>143</v>
      </c>
      <c r="S1453" t="s">
        <v>143</v>
      </c>
      <c r="T1453" t="s">
        <v>143</v>
      </c>
      <c r="U1453" t="s">
        <v>143</v>
      </c>
      <c r="V1453" t="s">
        <v>143</v>
      </c>
      <c r="W1453" t="s">
        <v>143</v>
      </c>
      <c r="X1453" t="s">
        <v>143</v>
      </c>
      <c r="Y1453" t="s">
        <v>143</v>
      </c>
      <c r="Z1453" t="s">
        <v>143</v>
      </c>
      <c r="AA1453" t="s">
        <v>122</v>
      </c>
      <c r="AB1453" t="s">
        <v>57</v>
      </c>
      <c r="AC1453" t="s">
        <v>65</v>
      </c>
      <c r="AD1453">
        <v>25.25</v>
      </c>
      <c r="AE1453">
        <v>1733.15</v>
      </c>
      <c r="AF1453">
        <v>0</v>
      </c>
      <c r="AG1453">
        <v>0</v>
      </c>
      <c r="AH1453">
        <v>2367.78</v>
      </c>
      <c r="AI1453">
        <v>4100.93</v>
      </c>
      <c r="AJ1453" t="s">
        <v>66</v>
      </c>
      <c r="AM1453">
        <v>0</v>
      </c>
      <c r="AN1453">
        <v>1</v>
      </c>
      <c r="AO1453">
        <v>0</v>
      </c>
      <c r="AP1453" t="s">
        <v>123</v>
      </c>
      <c r="AQ1453" t="s">
        <v>92</v>
      </c>
      <c r="AR1453" t="s">
        <v>182</v>
      </c>
      <c r="AT1453">
        <v>3258</v>
      </c>
      <c r="AU1453">
        <v>1</v>
      </c>
      <c r="AV1453">
        <v>0</v>
      </c>
      <c r="AW1453">
        <v>1</v>
      </c>
      <c r="AX1453">
        <v>0</v>
      </c>
      <c r="AY1453">
        <v>6</v>
      </c>
      <c r="AZ1453" t="s">
        <v>125</v>
      </c>
      <c r="BA1453">
        <v>1</v>
      </c>
      <c r="BB1453" t="s">
        <v>71</v>
      </c>
      <c r="BC1453">
        <v>4</v>
      </c>
    </row>
    <row r="1454" spans="1:55">
      <c r="A1454" t="s">
        <v>3502</v>
      </c>
      <c r="B1454" t="s">
        <v>56</v>
      </c>
      <c r="C1454">
        <v>70</v>
      </c>
      <c r="D1454" t="s">
        <v>57</v>
      </c>
      <c r="E1454">
        <v>0</v>
      </c>
      <c r="F1454" t="s">
        <v>1234</v>
      </c>
      <c r="G1454">
        <v>92066</v>
      </c>
      <c r="H1454">
        <v>33.215251</v>
      </c>
      <c r="I1454">
        <v>-116.53633</v>
      </c>
      <c r="J1454">
        <v>1</v>
      </c>
      <c r="K1454">
        <v>50</v>
      </c>
      <c r="L1454" t="s">
        <v>129</v>
      </c>
      <c r="M1454" t="s">
        <v>57</v>
      </c>
      <c r="N1454" t="s">
        <v>3503</v>
      </c>
      <c r="O1454" t="s">
        <v>57</v>
      </c>
      <c r="P1454" t="s">
        <v>57</v>
      </c>
      <c r="Q1454" t="s">
        <v>85</v>
      </c>
      <c r="R1454" t="s">
        <v>275</v>
      </c>
      <c r="S1454" t="s">
        <v>57</v>
      </c>
      <c r="T1454" t="s">
        <v>57</v>
      </c>
      <c r="U1454" t="s">
        <v>57</v>
      </c>
      <c r="V1454" t="s">
        <v>61</v>
      </c>
      <c r="W1454" t="s">
        <v>57</v>
      </c>
      <c r="X1454" t="s">
        <v>57</v>
      </c>
      <c r="Y1454" t="s">
        <v>57</v>
      </c>
      <c r="Z1454" t="s">
        <v>57</v>
      </c>
      <c r="AA1454" t="s">
        <v>77</v>
      </c>
      <c r="AB1454" t="s">
        <v>61</v>
      </c>
      <c r="AC1454" t="s">
        <v>87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66</v>
      </c>
      <c r="AM1454">
        <v>0</v>
      </c>
      <c r="AN1454">
        <v>1</v>
      </c>
      <c r="AO1454">
        <v>0</v>
      </c>
      <c r="AP1454" t="s">
        <v>123</v>
      </c>
      <c r="AQ1454" t="s">
        <v>104</v>
      </c>
      <c r="AR1454" t="s">
        <v>105</v>
      </c>
      <c r="AS1454">
        <v>7</v>
      </c>
      <c r="AT1454">
        <v>339</v>
      </c>
      <c r="AU1454">
        <v>1</v>
      </c>
      <c r="AV1454">
        <v>0</v>
      </c>
      <c r="AW1454">
        <v>1</v>
      </c>
      <c r="AX1454">
        <v>0</v>
      </c>
      <c r="AY1454">
        <v>6</v>
      </c>
      <c r="AZ1454" t="s">
        <v>125</v>
      </c>
      <c r="BA1454">
        <v>6</v>
      </c>
      <c r="BB1454" t="s">
        <v>95</v>
      </c>
      <c r="BC1454">
        <v>1</v>
      </c>
    </row>
    <row r="1455" spans="1:55">
      <c r="A1455" t="s">
        <v>3504</v>
      </c>
      <c r="B1455" t="s">
        <v>73</v>
      </c>
      <c r="C1455">
        <v>47</v>
      </c>
      <c r="D1455" t="s">
        <v>61</v>
      </c>
      <c r="E1455">
        <v>0</v>
      </c>
      <c r="F1455" t="s">
        <v>2029</v>
      </c>
      <c r="G1455">
        <v>90732</v>
      </c>
      <c r="H1455">
        <v>33.744119</v>
      </c>
      <c r="I1455">
        <v>-118.31448</v>
      </c>
      <c r="J1455">
        <v>0</v>
      </c>
      <c r="K1455">
        <v>43</v>
      </c>
      <c r="L1455" t="s">
        <v>59</v>
      </c>
      <c r="M1455" t="s">
        <v>61</v>
      </c>
      <c r="N1455" t="s">
        <v>143</v>
      </c>
      <c r="O1455" t="s">
        <v>143</v>
      </c>
      <c r="P1455" t="s">
        <v>57</v>
      </c>
      <c r="Q1455" t="s">
        <v>62</v>
      </c>
      <c r="R1455" t="s">
        <v>100</v>
      </c>
      <c r="S1455" t="s">
        <v>57</v>
      </c>
      <c r="T1455" t="s">
        <v>61</v>
      </c>
      <c r="U1455" t="s">
        <v>57</v>
      </c>
      <c r="V1455" t="s">
        <v>61</v>
      </c>
      <c r="W1455" t="s">
        <v>61</v>
      </c>
      <c r="X1455" t="s">
        <v>61</v>
      </c>
      <c r="Y1455" t="s">
        <v>61</v>
      </c>
      <c r="Z1455" t="s">
        <v>57</v>
      </c>
      <c r="AA1455" t="s">
        <v>64</v>
      </c>
      <c r="AB1455" t="s">
        <v>57</v>
      </c>
      <c r="AC1455" t="s">
        <v>65</v>
      </c>
      <c r="AD1455">
        <v>35.2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66</v>
      </c>
      <c r="AM1455">
        <v>0</v>
      </c>
      <c r="AN1455">
        <v>1</v>
      </c>
      <c r="AO1455">
        <v>0</v>
      </c>
      <c r="AP1455" t="s">
        <v>176</v>
      </c>
      <c r="AQ1455" t="s">
        <v>78</v>
      </c>
      <c r="AR1455" t="s">
        <v>137</v>
      </c>
      <c r="AS1455">
        <v>3</v>
      </c>
      <c r="AT1455">
        <v>21279</v>
      </c>
      <c r="AU1455">
        <v>1</v>
      </c>
      <c r="AV1455">
        <v>0</v>
      </c>
      <c r="AW1455">
        <v>1</v>
      </c>
      <c r="AX1455">
        <v>0</v>
      </c>
      <c r="AY1455">
        <v>5</v>
      </c>
      <c r="AZ1455" t="s">
        <v>177</v>
      </c>
      <c r="BA1455">
        <v>2</v>
      </c>
      <c r="BB1455" t="s">
        <v>126</v>
      </c>
      <c r="BC1455">
        <v>3</v>
      </c>
    </row>
    <row r="1456" spans="1:55">
      <c r="A1456" t="s">
        <v>3505</v>
      </c>
      <c r="B1456" t="s">
        <v>73</v>
      </c>
      <c r="C1456">
        <v>33</v>
      </c>
      <c r="D1456" t="s">
        <v>57</v>
      </c>
      <c r="E1456">
        <v>0</v>
      </c>
      <c r="F1456" t="s">
        <v>3506</v>
      </c>
      <c r="G1456">
        <v>91311</v>
      </c>
      <c r="H1456">
        <v>34.294142</v>
      </c>
      <c r="I1456">
        <v>-118.603883</v>
      </c>
      <c r="J1456">
        <v>3</v>
      </c>
      <c r="K1456">
        <v>59</v>
      </c>
      <c r="L1456" t="s">
        <v>129</v>
      </c>
      <c r="M1456" t="s">
        <v>57</v>
      </c>
      <c r="N1456" t="s">
        <v>2606</v>
      </c>
      <c r="O1456" t="s">
        <v>61</v>
      </c>
      <c r="P1456" t="s">
        <v>61</v>
      </c>
      <c r="Q1456" t="s">
        <v>143</v>
      </c>
      <c r="R1456" t="s">
        <v>143</v>
      </c>
      <c r="S1456" t="s">
        <v>143</v>
      </c>
      <c r="T1456" t="s">
        <v>143</v>
      </c>
      <c r="U1456" t="s">
        <v>143</v>
      </c>
      <c r="V1456" t="s">
        <v>143</v>
      </c>
      <c r="W1456" t="s">
        <v>143</v>
      </c>
      <c r="X1456" t="s">
        <v>143</v>
      </c>
      <c r="Y1456" t="s">
        <v>143</v>
      </c>
      <c r="Z1456" t="s">
        <v>143</v>
      </c>
      <c r="AA1456" t="s">
        <v>122</v>
      </c>
      <c r="AB1456" t="s">
        <v>61</v>
      </c>
      <c r="AC1456" t="s">
        <v>65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66</v>
      </c>
      <c r="AM1456">
        <v>0</v>
      </c>
      <c r="AN1456">
        <v>1</v>
      </c>
      <c r="AO1456">
        <v>0</v>
      </c>
      <c r="AP1456" t="s">
        <v>123</v>
      </c>
      <c r="AQ1456" t="s">
        <v>68</v>
      </c>
      <c r="AR1456" t="s">
        <v>182</v>
      </c>
      <c r="AT1456">
        <v>35325</v>
      </c>
      <c r="AU1456">
        <v>1</v>
      </c>
      <c r="AV1456">
        <v>0</v>
      </c>
      <c r="AW1456">
        <v>1</v>
      </c>
      <c r="AX1456">
        <v>0</v>
      </c>
      <c r="AY1456">
        <v>6</v>
      </c>
      <c r="AZ1456" t="s">
        <v>125</v>
      </c>
      <c r="BA1456">
        <v>1</v>
      </c>
      <c r="BB1456" t="s">
        <v>71</v>
      </c>
      <c r="BC1456">
        <v>4</v>
      </c>
    </row>
    <row r="1457" spans="1:55">
      <c r="A1457" t="s">
        <v>3507</v>
      </c>
      <c r="B1457" t="s">
        <v>73</v>
      </c>
      <c r="C1457">
        <v>31</v>
      </c>
      <c r="D1457" t="s">
        <v>61</v>
      </c>
      <c r="E1457">
        <v>0</v>
      </c>
      <c r="F1457" t="s">
        <v>565</v>
      </c>
      <c r="G1457">
        <v>94612</v>
      </c>
      <c r="H1457">
        <v>37.809014</v>
      </c>
      <c r="I1457">
        <v>-122.269739</v>
      </c>
      <c r="J1457">
        <v>0</v>
      </c>
      <c r="K1457">
        <v>27</v>
      </c>
      <c r="L1457" t="s">
        <v>59</v>
      </c>
      <c r="M1457" t="s">
        <v>57</v>
      </c>
      <c r="N1457" t="s">
        <v>3508</v>
      </c>
      <c r="O1457" t="s">
        <v>61</v>
      </c>
      <c r="P1457" t="s">
        <v>61</v>
      </c>
      <c r="Q1457" t="s">
        <v>143</v>
      </c>
      <c r="R1457" t="s">
        <v>143</v>
      </c>
      <c r="S1457" t="s">
        <v>143</v>
      </c>
      <c r="T1457" t="s">
        <v>143</v>
      </c>
      <c r="U1457" t="s">
        <v>143</v>
      </c>
      <c r="V1457" t="s">
        <v>143</v>
      </c>
      <c r="W1457" t="s">
        <v>143</v>
      </c>
      <c r="X1457" t="s">
        <v>143</v>
      </c>
      <c r="Y1457" t="s">
        <v>143</v>
      </c>
      <c r="Z1457" t="s">
        <v>143</v>
      </c>
      <c r="AA1457" t="s">
        <v>64</v>
      </c>
      <c r="AB1457" t="s">
        <v>61</v>
      </c>
      <c r="AC1457" t="s">
        <v>87</v>
      </c>
      <c r="AD1457">
        <v>20.1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66</v>
      </c>
      <c r="AM1457">
        <v>0</v>
      </c>
      <c r="AN1457">
        <v>1</v>
      </c>
      <c r="AO1457">
        <v>0</v>
      </c>
      <c r="AP1457" t="s">
        <v>164</v>
      </c>
      <c r="AQ1457" t="s">
        <v>68</v>
      </c>
      <c r="AR1457" t="s">
        <v>182</v>
      </c>
      <c r="AT1457">
        <v>11702</v>
      </c>
      <c r="AU1457">
        <v>1</v>
      </c>
      <c r="AV1457">
        <v>0</v>
      </c>
      <c r="AW1457">
        <v>1</v>
      </c>
      <c r="AX1457">
        <v>0</v>
      </c>
      <c r="AY1457">
        <v>4</v>
      </c>
      <c r="AZ1457" t="s">
        <v>165</v>
      </c>
      <c r="BA1457">
        <v>2</v>
      </c>
      <c r="BB1457" t="s">
        <v>126</v>
      </c>
      <c r="BC1457">
        <v>3</v>
      </c>
    </row>
    <row r="1458" spans="1:55">
      <c r="A1458" t="s">
        <v>3509</v>
      </c>
      <c r="B1458" t="s">
        <v>56</v>
      </c>
      <c r="C1458">
        <v>21</v>
      </c>
      <c r="D1458" t="s">
        <v>57</v>
      </c>
      <c r="E1458">
        <v>3</v>
      </c>
      <c r="F1458" t="s">
        <v>767</v>
      </c>
      <c r="G1458">
        <v>94402</v>
      </c>
      <c r="H1458">
        <v>37.556634</v>
      </c>
      <c r="I1458">
        <v>-122.317723</v>
      </c>
      <c r="J1458">
        <v>1</v>
      </c>
      <c r="K1458">
        <v>22</v>
      </c>
      <c r="L1458" t="s">
        <v>98</v>
      </c>
      <c r="M1458" t="s">
        <v>57</v>
      </c>
      <c r="N1458" t="s">
        <v>3510</v>
      </c>
      <c r="O1458" t="s">
        <v>61</v>
      </c>
      <c r="P1458" t="s">
        <v>57</v>
      </c>
      <c r="Q1458" t="s">
        <v>135</v>
      </c>
      <c r="R1458" t="s">
        <v>86</v>
      </c>
      <c r="S1458" t="s">
        <v>57</v>
      </c>
      <c r="T1458" t="s">
        <v>57</v>
      </c>
      <c r="U1458" t="s">
        <v>57</v>
      </c>
      <c r="V1458" t="s">
        <v>61</v>
      </c>
      <c r="W1458" t="s">
        <v>61</v>
      </c>
      <c r="X1458" t="s">
        <v>61</v>
      </c>
      <c r="Y1458" t="s">
        <v>61</v>
      </c>
      <c r="Z1458" t="s">
        <v>61</v>
      </c>
      <c r="AA1458" t="s">
        <v>77</v>
      </c>
      <c r="AB1458" t="s">
        <v>61</v>
      </c>
      <c r="AC1458" t="s">
        <v>65</v>
      </c>
      <c r="AD1458">
        <v>61.15</v>
      </c>
      <c r="AE1458">
        <v>1422.05</v>
      </c>
      <c r="AF1458">
        <v>0</v>
      </c>
      <c r="AG1458">
        <v>80</v>
      </c>
      <c r="AH1458">
        <v>945.5599999999999</v>
      </c>
      <c r="AI1458">
        <v>2447.61</v>
      </c>
      <c r="AJ1458" t="s">
        <v>88</v>
      </c>
      <c r="AK1458" t="s">
        <v>101</v>
      </c>
      <c r="AL1458" t="s">
        <v>690</v>
      </c>
      <c r="AM1458">
        <v>1</v>
      </c>
      <c r="AN1458">
        <v>0</v>
      </c>
      <c r="AO1458">
        <v>0</v>
      </c>
      <c r="AP1458" t="s">
        <v>103</v>
      </c>
      <c r="AQ1458" t="s">
        <v>116</v>
      </c>
      <c r="AR1458" t="s">
        <v>69</v>
      </c>
      <c r="AS1458">
        <v>3</v>
      </c>
      <c r="AT1458">
        <v>23393</v>
      </c>
      <c r="AU1458">
        <v>1</v>
      </c>
      <c r="AV1458">
        <v>1</v>
      </c>
      <c r="AW1458">
        <v>0</v>
      </c>
      <c r="AX1458">
        <v>61.15</v>
      </c>
      <c r="AY1458">
        <v>3</v>
      </c>
      <c r="AZ1458" t="s">
        <v>106</v>
      </c>
      <c r="BA1458">
        <v>3</v>
      </c>
      <c r="BB1458" t="s">
        <v>126</v>
      </c>
      <c r="BC1458">
        <v>3</v>
      </c>
    </row>
    <row r="1459" spans="1:55">
      <c r="A1459" t="s">
        <v>3511</v>
      </c>
      <c r="B1459" t="s">
        <v>56</v>
      </c>
      <c r="C1459">
        <v>27</v>
      </c>
      <c r="D1459" t="s">
        <v>57</v>
      </c>
      <c r="E1459">
        <v>0</v>
      </c>
      <c r="F1459" t="s">
        <v>2918</v>
      </c>
      <c r="G1459">
        <v>92220</v>
      </c>
      <c r="H1459">
        <v>33.936298</v>
      </c>
      <c r="I1459">
        <v>-116.849577</v>
      </c>
      <c r="J1459">
        <v>4</v>
      </c>
      <c r="K1459">
        <v>40</v>
      </c>
      <c r="L1459" t="s">
        <v>129</v>
      </c>
      <c r="M1459" t="s">
        <v>57</v>
      </c>
      <c r="N1459" t="s">
        <v>3512</v>
      </c>
      <c r="O1459" t="s">
        <v>57</v>
      </c>
      <c r="P1459" t="s">
        <v>57</v>
      </c>
      <c r="Q1459" t="s">
        <v>135</v>
      </c>
      <c r="R1459" t="s">
        <v>189</v>
      </c>
      <c r="S1459" t="s">
        <v>61</v>
      </c>
      <c r="T1459" t="s">
        <v>57</v>
      </c>
      <c r="U1459" t="s">
        <v>61</v>
      </c>
      <c r="V1459" t="s">
        <v>61</v>
      </c>
      <c r="W1459" t="s">
        <v>57</v>
      </c>
      <c r="X1459" t="s">
        <v>61</v>
      </c>
      <c r="Y1459" t="s">
        <v>61</v>
      </c>
      <c r="Z1459" t="s">
        <v>57</v>
      </c>
      <c r="AA1459" t="s">
        <v>64</v>
      </c>
      <c r="AB1459" t="s">
        <v>61</v>
      </c>
      <c r="AC1459" t="s">
        <v>87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66</v>
      </c>
      <c r="AM1459">
        <v>0</v>
      </c>
      <c r="AN1459">
        <v>1</v>
      </c>
      <c r="AO1459">
        <v>0</v>
      </c>
      <c r="AP1459" t="s">
        <v>176</v>
      </c>
      <c r="AQ1459" t="s">
        <v>116</v>
      </c>
      <c r="AR1459" t="s">
        <v>69</v>
      </c>
      <c r="AS1459">
        <v>3</v>
      </c>
      <c r="AT1459">
        <v>25859</v>
      </c>
      <c r="AU1459">
        <v>1</v>
      </c>
      <c r="AV1459">
        <v>0</v>
      </c>
      <c r="AW1459">
        <v>1</v>
      </c>
      <c r="AX1459">
        <v>0</v>
      </c>
      <c r="AY1459">
        <v>5</v>
      </c>
      <c r="AZ1459" t="s">
        <v>177</v>
      </c>
      <c r="BA1459">
        <v>1</v>
      </c>
      <c r="BB1459" t="s">
        <v>71</v>
      </c>
      <c r="BC1459">
        <v>4</v>
      </c>
    </row>
    <row r="1460" spans="1:55">
      <c r="A1460" t="s">
        <v>3513</v>
      </c>
      <c r="B1460" t="s">
        <v>56</v>
      </c>
      <c r="C1460">
        <v>55</v>
      </c>
      <c r="D1460" t="s">
        <v>57</v>
      </c>
      <c r="E1460">
        <v>0</v>
      </c>
      <c r="F1460" t="s">
        <v>2009</v>
      </c>
      <c r="G1460">
        <v>92333</v>
      </c>
      <c r="H1460">
        <v>34.274846</v>
      </c>
      <c r="I1460">
        <v>-116.937581</v>
      </c>
      <c r="J1460">
        <v>1</v>
      </c>
      <c r="K1460">
        <v>37</v>
      </c>
      <c r="L1460" t="s">
        <v>59</v>
      </c>
      <c r="M1460" t="s">
        <v>57</v>
      </c>
      <c r="N1460" t="s">
        <v>3514</v>
      </c>
      <c r="O1460" t="s">
        <v>57</v>
      </c>
      <c r="P1460" t="s">
        <v>57</v>
      </c>
      <c r="Q1460" t="s">
        <v>85</v>
      </c>
      <c r="R1460" t="s">
        <v>100</v>
      </c>
      <c r="S1460" t="s">
        <v>57</v>
      </c>
      <c r="T1460" t="s">
        <v>61</v>
      </c>
      <c r="U1460" t="s">
        <v>57</v>
      </c>
      <c r="V1460" t="s">
        <v>57</v>
      </c>
      <c r="W1460" t="s">
        <v>61</v>
      </c>
      <c r="X1460" t="s">
        <v>57</v>
      </c>
      <c r="Y1460" t="s">
        <v>57</v>
      </c>
      <c r="Z1460" t="s">
        <v>57</v>
      </c>
      <c r="AA1460" t="s">
        <v>64</v>
      </c>
      <c r="AB1460" t="s">
        <v>57</v>
      </c>
      <c r="AC1460" t="s">
        <v>87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</v>
      </c>
      <c r="AJ1460" t="s">
        <v>88</v>
      </c>
      <c r="AK1460" t="s">
        <v>205</v>
      </c>
      <c r="AL1460" t="s">
        <v>329</v>
      </c>
      <c r="AM1460">
        <v>1</v>
      </c>
      <c r="AN1460">
        <v>0</v>
      </c>
      <c r="AO1460">
        <v>0</v>
      </c>
      <c r="AP1460" t="s">
        <v>176</v>
      </c>
      <c r="AQ1460" t="s">
        <v>92</v>
      </c>
      <c r="AR1460" t="s">
        <v>105</v>
      </c>
      <c r="AS1460">
        <v>6</v>
      </c>
      <c r="AT1460">
        <v>414</v>
      </c>
      <c r="AU1460">
        <v>1</v>
      </c>
      <c r="AV1460">
        <v>1</v>
      </c>
      <c r="AW1460">
        <v>0</v>
      </c>
      <c r="AX1460">
        <v>99.2</v>
      </c>
      <c r="AY1460">
        <v>5</v>
      </c>
      <c r="AZ1460" t="s">
        <v>177</v>
      </c>
      <c r="BA1460">
        <v>3</v>
      </c>
      <c r="BB1460" t="s">
        <v>126</v>
      </c>
      <c r="BC1460">
        <v>3</v>
      </c>
    </row>
    <row r="1461" spans="1:55">
      <c r="A1461" t="s">
        <v>3515</v>
      </c>
      <c r="B1461" t="s">
        <v>56</v>
      </c>
      <c r="C1461">
        <v>42</v>
      </c>
      <c r="D1461" t="s">
        <v>61</v>
      </c>
      <c r="E1461">
        <v>0</v>
      </c>
      <c r="F1461" t="s">
        <v>3350</v>
      </c>
      <c r="G1461">
        <v>95374</v>
      </c>
      <c r="H1461">
        <v>37.316807</v>
      </c>
      <c r="I1461">
        <v>-120.855753</v>
      </c>
      <c r="J1461">
        <v>0</v>
      </c>
      <c r="K1461">
        <v>15</v>
      </c>
      <c r="L1461" t="s">
        <v>98</v>
      </c>
      <c r="M1461" t="s">
        <v>57</v>
      </c>
      <c r="N1461" t="s">
        <v>3516</v>
      </c>
      <c r="O1461" t="s">
        <v>57</v>
      </c>
      <c r="P1461" t="s">
        <v>57</v>
      </c>
      <c r="Q1461" t="s">
        <v>85</v>
      </c>
      <c r="R1461" t="s">
        <v>136</v>
      </c>
      <c r="S1461" t="s">
        <v>61</v>
      </c>
      <c r="T1461" t="s">
        <v>57</v>
      </c>
      <c r="U1461" t="s">
        <v>61</v>
      </c>
      <c r="V1461" t="s">
        <v>61</v>
      </c>
      <c r="W1461" t="s">
        <v>61</v>
      </c>
      <c r="X1461" t="s">
        <v>61</v>
      </c>
      <c r="Y1461" t="s">
        <v>61</v>
      </c>
      <c r="Z1461" t="s">
        <v>57</v>
      </c>
      <c r="AA1461" t="s">
        <v>77</v>
      </c>
      <c r="AB1461" t="s">
        <v>57</v>
      </c>
      <c r="AC1461" t="s">
        <v>87</v>
      </c>
      <c r="AD1461">
        <v>79.75</v>
      </c>
      <c r="AE1461">
        <v>1111.85</v>
      </c>
      <c r="AF1461">
        <v>0</v>
      </c>
      <c r="AG1461">
        <v>0</v>
      </c>
      <c r="AH1461">
        <v>642.45</v>
      </c>
      <c r="AI1461">
        <v>1754.3</v>
      </c>
      <c r="AJ1461" t="s">
        <v>88</v>
      </c>
      <c r="AK1461" t="s">
        <v>101</v>
      </c>
      <c r="AL1461" t="s">
        <v>175</v>
      </c>
      <c r="AM1461">
        <v>1</v>
      </c>
      <c r="AN1461">
        <v>0</v>
      </c>
      <c r="AO1461">
        <v>0</v>
      </c>
      <c r="AP1461" t="s">
        <v>103</v>
      </c>
      <c r="AQ1461" t="s">
        <v>78</v>
      </c>
      <c r="AR1461" t="s">
        <v>93</v>
      </c>
      <c r="AS1461">
        <v>2</v>
      </c>
      <c r="AT1461">
        <v>1960</v>
      </c>
      <c r="AU1461">
        <v>1</v>
      </c>
      <c r="AV1461">
        <v>1</v>
      </c>
      <c r="AW1461">
        <v>0</v>
      </c>
      <c r="AX1461">
        <v>79.75</v>
      </c>
      <c r="AY1461">
        <v>3</v>
      </c>
      <c r="AZ1461" t="s">
        <v>106</v>
      </c>
      <c r="BA1461">
        <v>7</v>
      </c>
      <c r="BB1461" t="s">
        <v>95</v>
      </c>
      <c r="BC1461">
        <v>1</v>
      </c>
    </row>
    <row r="1462" spans="1:55">
      <c r="A1462" t="s">
        <v>3517</v>
      </c>
      <c r="B1462" t="s">
        <v>56</v>
      </c>
      <c r="C1462">
        <v>37</v>
      </c>
      <c r="D1462" t="s">
        <v>61</v>
      </c>
      <c r="E1462">
        <v>0</v>
      </c>
      <c r="F1462" t="s">
        <v>3518</v>
      </c>
      <c r="G1462">
        <v>90650</v>
      </c>
      <c r="H1462">
        <v>33.905963</v>
      </c>
      <c r="I1462">
        <v>-118.08263</v>
      </c>
      <c r="J1462">
        <v>0</v>
      </c>
      <c r="K1462">
        <v>28</v>
      </c>
      <c r="L1462" t="s">
        <v>59</v>
      </c>
      <c r="M1462" t="s">
        <v>57</v>
      </c>
      <c r="N1462" t="s">
        <v>3519</v>
      </c>
      <c r="O1462" t="s">
        <v>57</v>
      </c>
      <c r="P1462" t="s">
        <v>57</v>
      </c>
      <c r="Q1462" t="s">
        <v>62</v>
      </c>
      <c r="R1462" t="s">
        <v>110</v>
      </c>
      <c r="S1462" t="s">
        <v>61</v>
      </c>
      <c r="T1462" t="s">
        <v>61</v>
      </c>
      <c r="U1462" t="s">
        <v>61</v>
      </c>
      <c r="V1462" t="s">
        <v>57</v>
      </c>
      <c r="W1462" t="s">
        <v>61</v>
      </c>
      <c r="X1462" t="s">
        <v>61</v>
      </c>
      <c r="Y1462" t="s">
        <v>61</v>
      </c>
      <c r="Z1462" t="s">
        <v>57</v>
      </c>
      <c r="AA1462" t="s">
        <v>77</v>
      </c>
      <c r="AB1462" t="s">
        <v>57</v>
      </c>
      <c r="AC1462" t="s">
        <v>65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66</v>
      </c>
      <c r="AM1462">
        <v>0</v>
      </c>
      <c r="AN1462">
        <v>1</v>
      </c>
      <c r="AO1462">
        <v>0</v>
      </c>
      <c r="AP1462" t="s">
        <v>164</v>
      </c>
      <c r="AQ1462" t="s">
        <v>68</v>
      </c>
      <c r="AR1462" t="s">
        <v>69</v>
      </c>
      <c r="AS1462">
        <v>2</v>
      </c>
      <c r="AT1462">
        <v>103214</v>
      </c>
      <c r="AU1462">
        <v>1</v>
      </c>
      <c r="AV1462">
        <v>0</v>
      </c>
      <c r="AW1462">
        <v>1</v>
      </c>
      <c r="AX1462">
        <v>0</v>
      </c>
      <c r="AY1462">
        <v>4</v>
      </c>
      <c r="AZ1462" t="s">
        <v>165</v>
      </c>
      <c r="BA1462">
        <v>5</v>
      </c>
      <c r="BB1462" t="s">
        <v>80</v>
      </c>
      <c r="BC1462">
        <v>2</v>
      </c>
    </row>
    <row r="1463" spans="1:55">
      <c r="A1463" t="s">
        <v>3520</v>
      </c>
      <c r="B1463" t="s">
        <v>73</v>
      </c>
      <c r="C1463">
        <v>20</v>
      </c>
      <c r="D1463" t="s">
        <v>57</v>
      </c>
      <c r="E1463">
        <v>0</v>
      </c>
      <c r="F1463" t="s">
        <v>277</v>
      </c>
      <c r="G1463">
        <v>94515</v>
      </c>
      <c r="H1463">
        <v>38.629618</v>
      </c>
      <c r="I1463">
        <v>-122.593216</v>
      </c>
      <c r="J1463">
        <v>1</v>
      </c>
      <c r="K1463">
        <v>13</v>
      </c>
      <c r="L1463" t="s">
        <v>98</v>
      </c>
      <c r="M1463" t="s">
        <v>57</v>
      </c>
      <c r="N1463" t="s">
        <v>3521</v>
      </c>
      <c r="O1463" t="s">
        <v>57</v>
      </c>
      <c r="P1463" t="s">
        <v>57</v>
      </c>
      <c r="Q1463" t="s">
        <v>62</v>
      </c>
      <c r="R1463" t="s">
        <v>467</v>
      </c>
      <c r="S1463" t="s">
        <v>61</v>
      </c>
      <c r="T1463" t="s">
        <v>61</v>
      </c>
      <c r="U1463" t="s">
        <v>57</v>
      </c>
      <c r="V1463" t="s">
        <v>61</v>
      </c>
      <c r="W1463" t="s">
        <v>57</v>
      </c>
      <c r="X1463" t="s">
        <v>57</v>
      </c>
      <c r="Y1463" t="s">
        <v>57</v>
      </c>
      <c r="Z1463" t="s">
        <v>57</v>
      </c>
      <c r="AA1463" t="s">
        <v>64</v>
      </c>
      <c r="AB1463" t="s">
        <v>57</v>
      </c>
      <c r="AC1463" t="s">
        <v>65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88</v>
      </c>
      <c r="AK1463" t="s">
        <v>101</v>
      </c>
      <c r="AL1463" t="s">
        <v>111</v>
      </c>
      <c r="AM1463">
        <v>1</v>
      </c>
      <c r="AN1463">
        <v>0</v>
      </c>
      <c r="AO1463">
        <v>0</v>
      </c>
      <c r="AP1463" t="s">
        <v>103</v>
      </c>
      <c r="AQ1463" t="s">
        <v>116</v>
      </c>
      <c r="AR1463" t="s">
        <v>93</v>
      </c>
      <c r="AS1463">
        <v>5</v>
      </c>
      <c r="AT1463">
        <v>7384</v>
      </c>
      <c r="AU1463">
        <v>1</v>
      </c>
      <c r="AV1463">
        <v>1</v>
      </c>
      <c r="AW1463">
        <v>0</v>
      </c>
      <c r="AX1463">
        <v>75.3</v>
      </c>
      <c r="AY1463">
        <v>3</v>
      </c>
      <c r="AZ1463" t="s">
        <v>106</v>
      </c>
      <c r="BA1463">
        <v>1</v>
      </c>
      <c r="BB1463" t="s">
        <v>71</v>
      </c>
      <c r="BC1463">
        <v>4</v>
      </c>
    </row>
    <row r="1464" spans="1:55">
      <c r="A1464" t="s">
        <v>3522</v>
      </c>
      <c r="B1464" t="s">
        <v>73</v>
      </c>
      <c r="C1464">
        <v>26</v>
      </c>
      <c r="D1464" t="s">
        <v>61</v>
      </c>
      <c r="E1464">
        <v>0</v>
      </c>
      <c r="F1464" t="s">
        <v>3523</v>
      </c>
      <c r="G1464">
        <v>96093</v>
      </c>
      <c r="H1464">
        <v>40.759401</v>
      </c>
      <c r="I1464">
        <v>-122.939337</v>
      </c>
      <c r="J1464">
        <v>0</v>
      </c>
      <c r="K1464">
        <v>5</v>
      </c>
      <c r="L1464" t="s">
        <v>59</v>
      </c>
      <c r="M1464" t="s">
        <v>57</v>
      </c>
      <c r="N1464" t="s">
        <v>3313</v>
      </c>
      <c r="O1464" t="s">
        <v>61</v>
      </c>
      <c r="P1464" t="s">
        <v>61</v>
      </c>
      <c r="Q1464" t="s">
        <v>143</v>
      </c>
      <c r="R1464" t="s">
        <v>143</v>
      </c>
      <c r="S1464" t="s">
        <v>143</v>
      </c>
      <c r="T1464" t="s">
        <v>143</v>
      </c>
      <c r="U1464" t="s">
        <v>143</v>
      </c>
      <c r="V1464" t="s">
        <v>143</v>
      </c>
      <c r="W1464" t="s">
        <v>143</v>
      </c>
      <c r="X1464" t="s">
        <v>143</v>
      </c>
      <c r="Y1464" t="s">
        <v>143</v>
      </c>
      <c r="Z1464" t="s">
        <v>143</v>
      </c>
      <c r="AA1464" t="s">
        <v>77</v>
      </c>
      <c r="AB1464" t="s">
        <v>61</v>
      </c>
      <c r="AC1464" t="s">
        <v>65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66</v>
      </c>
      <c r="AM1464">
        <v>0</v>
      </c>
      <c r="AN1464">
        <v>1</v>
      </c>
      <c r="AO1464">
        <v>0</v>
      </c>
      <c r="AP1464" t="s">
        <v>91</v>
      </c>
      <c r="AQ1464" t="s">
        <v>116</v>
      </c>
      <c r="AR1464" t="s">
        <v>182</v>
      </c>
      <c r="AT1464">
        <v>3749</v>
      </c>
      <c r="AU1464">
        <v>1</v>
      </c>
      <c r="AV1464">
        <v>0</v>
      </c>
      <c r="AW1464">
        <v>1</v>
      </c>
      <c r="AX1464">
        <v>0</v>
      </c>
      <c r="AY1464">
        <v>1</v>
      </c>
      <c r="AZ1464" t="s">
        <v>94</v>
      </c>
      <c r="BA1464">
        <v>8</v>
      </c>
      <c r="BB1464" t="s">
        <v>95</v>
      </c>
      <c r="BC1464">
        <v>1</v>
      </c>
    </row>
    <row r="1465" spans="1:55">
      <c r="A1465" t="s">
        <v>3524</v>
      </c>
      <c r="B1465" t="s">
        <v>73</v>
      </c>
      <c r="C1465">
        <v>25</v>
      </c>
      <c r="D1465" t="s">
        <v>57</v>
      </c>
      <c r="E1465">
        <v>2</v>
      </c>
      <c r="F1465" t="s">
        <v>1437</v>
      </c>
      <c r="G1465">
        <v>95618</v>
      </c>
      <c r="H1465">
        <v>38.544002</v>
      </c>
      <c r="I1465">
        <v>-121.685559</v>
      </c>
      <c r="J1465">
        <v>1</v>
      </c>
      <c r="K1465">
        <v>54</v>
      </c>
      <c r="L1465" t="s">
        <v>129</v>
      </c>
      <c r="M1465" t="s">
        <v>57</v>
      </c>
      <c r="N1465" t="s">
        <v>3525</v>
      </c>
      <c r="O1465" t="s">
        <v>57</v>
      </c>
      <c r="P1465" t="s">
        <v>57</v>
      </c>
      <c r="Q1465" t="s">
        <v>135</v>
      </c>
      <c r="R1465" t="s">
        <v>189</v>
      </c>
      <c r="S1465" t="s">
        <v>57</v>
      </c>
      <c r="T1465" t="s">
        <v>57</v>
      </c>
      <c r="U1465" t="s">
        <v>61</v>
      </c>
      <c r="V1465" t="s">
        <v>57</v>
      </c>
      <c r="W1465" t="s">
        <v>61</v>
      </c>
      <c r="X1465" t="s">
        <v>61</v>
      </c>
      <c r="Y1465" t="s">
        <v>61</v>
      </c>
      <c r="Z1465" t="s">
        <v>57</v>
      </c>
      <c r="AA1465" t="s">
        <v>122</v>
      </c>
      <c r="AB1465" t="s">
        <v>57</v>
      </c>
      <c r="AC1465" t="s">
        <v>65</v>
      </c>
      <c r="AD1465">
        <v>65.65000000000001</v>
      </c>
      <c r="AE1465">
        <v>3566.7</v>
      </c>
      <c r="AF1465">
        <v>0</v>
      </c>
      <c r="AG1465">
        <v>0</v>
      </c>
      <c r="AH1465">
        <v>1327.86</v>
      </c>
      <c r="AI1465">
        <v>4894.56</v>
      </c>
      <c r="AJ1465" t="s">
        <v>66</v>
      </c>
      <c r="AM1465">
        <v>0</v>
      </c>
      <c r="AN1465">
        <v>1</v>
      </c>
      <c r="AO1465">
        <v>0</v>
      </c>
      <c r="AP1465" t="s">
        <v>123</v>
      </c>
      <c r="AQ1465" t="s">
        <v>116</v>
      </c>
      <c r="AR1465" t="s">
        <v>69</v>
      </c>
      <c r="AS1465">
        <v>4</v>
      </c>
      <c r="AT1465">
        <v>648</v>
      </c>
      <c r="AU1465">
        <v>1</v>
      </c>
      <c r="AV1465">
        <v>0</v>
      </c>
      <c r="AW1465">
        <v>1</v>
      </c>
      <c r="AX1465">
        <v>0</v>
      </c>
      <c r="AY1465">
        <v>6</v>
      </c>
      <c r="AZ1465" t="s">
        <v>125</v>
      </c>
      <c r="BA1465">
        <v>0</v>
      </c>
      <c r="BB1465" t="s">
        <v>71</v>
      </c>
      <c r="BC1465">
        <v>4</v>
      </c>
    </row>
    <row r="1466" spans="1:55">
      <c r="A1466" t="s">
        <v>3526</v>
      </c>
      <c r="B1466" t="s">
        <v>73</v>
      </c>
      <c r="C1466">
        <v>45</v>
      </c>
      <c r="D1466" t="s">
        <v>57</v>
      </c>
      <c r="E1466">
        <v>2</v>
      </c>
      <c r="F1466" t="s">
        <v>1066</v>
      </c>
      <c r="G1466">
        <v>92310</v>
      </c>
      <c r="H1466">
        <v>35.349241</v>
      </c>
      <c r="I1466">
        <v>-116.770281</v>
      </c>
      <c r="J1466">
        <v>7</v>
      </c>
      <c r="K1466">
        <v>63</v>
      </c>
      <c r="L1466" t="s">
        <v>129</v>
      </c>
      <c r="M1466" t="s">
        <v>61</v>
      </c>
      <c r="N1466" t="s">
        <v>143</v>
      </c>
      <c r="O1466" t="s">
        <v>143</v>
      </c>
      <c r="P1466" t="s">
        <v>57</v>
      </c>
      <c r="Q1466" t="s">
        <v>135</v>
      </c>
      <c r="R1466" t="s">
        <v>63</v>
      </c>
      <c r="S1466" t="s">
        <v>61</v>
      </c>
      <c r="T1466" t="s">
        <v>57</v>
      </c>
      <c r="U1466" t="s">
        <v>57</v>
      </c>
      <c r="V1466" t="s">
        <v>57</v>
      </c>
      <c r="W1466" t="s">
        <v>61</v>
      </c>
      <c r="X1466" t="s">
        <v>61</v>
      </c>
      <c r="Y1466" t="s">
        <v>61</v>
      </c>
      <c r="Z1466" t="s">
        <v>57</v>
      </c>
      <c r="AA1466" t="s">
        <v>122</v>
      </c>
      <c r="AB1466" t="s">
        <v>61</v>
      </c>
      <c r="AC1466" t="s">
        <v>87</v>
      </c>
      <c r="AD1466">
        <v>39.35</v>
      </c>
      <c r="AE1466">
        <v>2395.05</v>
      </c>
      <c r="AF1466">
        <v>0</v>
      </c>
      <c r="AG1466">
        <v>0</v>
      </c>
      <c r="AH1466">
        <v>0</v>
      </c>
      <c r="AI1466">
        <v>2395.05</v>
      </c>
      <c r="AJ1466" t="s">
        <v>66</v>
      </c>
      <c r="AM1466">
        <v>0</v>
      </c>
      <c r="AN1466">
        <v>1</v>
      </c>
      <c r="AO1466">
        <v>0</v>
      </c>
      <c r="AP1466" t="s">
        <v>123</v>
      </c>
      <c r="AQ1466" t="s">
        <v>78</v>
      </c>
      <c r="AR1466" t="s">
        <v>137</v>
      </c>
      <c r="AS1466">
        <v>4</v>
      </c>
      <c r="AT1466">
        <v>9465</v>
      </c>
      <c r="AU1466">
        <v>1</v>
      </c>
      <c r="AV1466">
        <v>0</v>
      </c>
      <c r="AW1466">
        <v>1</v>
      </c>
      <c r="AX1466">
        <v>0</v>
      </c>
      <c r="AY1466">
        <v>6</v>
      </c>
      <c r="AZ1466" t="s">
        <v>125</v>
      </c>
      <c r="BA1466">
        <v>0</v>
      </c>
      <c r="BB1466" t="s">
        <v>71</v>
      </c>
      <c r="BC1466">
        <v>4</v>
      </c>
    </row>
    <row r="1467" spans="1:55">
      <c r="A1467" t="s">
        <v>3527</v>
      </c>
      <c r="B1467" t="s">
        <v>56</v>
      </c>
      <c r="C1467">
        <v>31</v>
      </c>
      <c r="D1467" t="s">
        <v>57</v>
      </c>
      <c r="E1467">
        <v>2</v>
      </c>
      <c r="F1467" t="s">
        <v>226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59</v>
      </c>
      <c r="M1467" t="s">
        <v>57</v>
      </c>
      <c r="N1467" t="s">
        <v>3528</v>
      </c>
      <c r="O1467" t="s">
        <v>61</v>
      </c>
      <c r="P1467" t="s">
        <v>61</v>
      </c>
      <c r="Q1467" t="s">
        <v>143</v>
      </c>
      <c r="R1467" t="s">
        <v>143</v>
      </c>
      <c r="S1467" t="s">
        <v>143</v>
      </c>
      <c r="T1467" t="s">
        <v>143</v>
      </c>
      <c r="U1467" t="s">
        <v>143</v>
      </c>
      <c r="V1467" t="s">
        <v>143</v>
      </c>
      <c r="W1467" t="s">
        <v>143</v>
      </c>
      <c r="X1467" t="s">
        <v>143</v>
      </c>
      <c r="Y1467" t="s">
        <v>143</v>
      </c>
      <c r="Z1467" t="s">
        <v>143</v>
      </c>
      <c r="AA1467" t="s">
        <v>77</v>
      </c>
      <c r="AB1467" t="s">
        <v>61</v>
      </c>
      <c r="AC1467" t="s">
        <v>65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66</v>
      </c>
      <c r="AM1467">
        <v>0</v>
      </c>
      <c r="AN1467">
        <v>1</v>
      </c>
      <c r="AO1467">
        <v>0</v>
      </c>
      <c r="AP1467" t="s">
        <v>103</v>
      </c>
      <c r="AQ1467" t="s">
        <v>68</v>
      </c>
      <c r="AR1467" t="s">
        <v>182</v>
      </c>
      <c r="AT1467">
        <v>44764</v>
      </c>
      <c r="AU1467">
        <v>1</v>
      </c>
      <c r="AV1467">
        <v>0</v>
      </c>
      <c r="AW1467">
        <v>1</v>
      </c>
      <c r="AX1467">
        <v>0</v>
      </c>
      <c r="AY1467">
        <v>3</v>
      </c>
      <c r="AZ1467" t="s">
        <v>106</v>
      </c>
      <c r="BA1467">
        <v>3</v>
      </c>
      <c r="BB1467" t="s">
        <v>126</v>
      </c>
      <c r="BC1467">
        <v>3</v>
      </c>
    </row>
    <row r="1468" spans="1:55">
      <c r="A1468" t="s">
        <v>3529</v>
      </c>
      <c r="B1468" t="s">
        <v>56</v>
      </c>
      <c r="C1468">
        <v>23</v>
      </c>
      <c r="D1468" t="s">
        <v>61</v>
      </c>
      <c r="E1468">
        <v>0</v>
      </c>
      <c r="F1468" t="s">
        <v>1905</v>
      </c>
      <c r="G1468">
        <v>91501</v>
      </c>
      <c r="H1468">
        <v>34.188339</v>
      </c>
      <c r="I1468">
        <v>-118.300942</v>
      </c>
      <c r="J1468">
        <v>0</v>
      </c>
      <c r="K1468">
        <v>46</v>
      </c>
      <c r="L1468" t="s">
        <v>59</v>
      </c>
      <c r="M1468" t="s">
        <v>57</v>
      </c>
      <c r="N1468" t="s">
        <v>3530</v>
      </c>
      <c r="O1468" t="s">
        <v>61</v>
      </c>
      <c r="P1468" t="s">
        <v>57</v>
      </c>
      <c r="Q1468" t="s">
        <v>85</v>
      </c>
      <c r="R1468" t="s">
        <v>893</v>
      </c>
      <c r="S1468" t="s">
        <v>57</v>
      </c>
      <c r="T1468" t="s">
        <v>57</v>
      </c>
      <c r="U1468" t="s">
        <v>61</v>
      </c>
      <c r="V1468" t="s">
        <v>57</v>
      </c>
      <c r="W1468" t="s">
        <v>57</v>
      </c>
      <c r="X1468" t="s">
        <v>57</v>
      </c>
      <c r="Y1468" t="s">
        <v>57</v>
      </c>
      <c r="Z1468" t="s">
        <v>57</v>
      </c>
      <c r="AA1468" t="s">
        <v>64</v>
      </c>
      <c r="AB1468" t="s">
        <v>57</v>
      </c>
      <c r="AC1468" t="s">
        <v>87</v>
      </c>
      <c r="AD1468">
        <v>105.2</v>
      </c>
      <c r="AE1468">
        <v>4822.85</v>
      </c>
      <c r="AF1468">
        <v>0</v>
      </c>
      <c r="AG1468">
        <v>0</v>
      </c>
      <c r="AH1468">
        <v>1979.84</v>
      </c>
      <c r="AI1468">
        <v>6802.69</v>
      </c>
      <c r="AJ1468" t="s">
        <v>88</v>
      </c>
      <c r="AK1468" t="s">
        <v>190</v>
      </c>
      <c r="AL1468" t="s">
        <v>191</v>
      </c>
      <c r="AM1468">
        <v>1</v>
      </c>
      <c r="AN1468">
        <v>0</v>
      </c>
      <c r="AO1468">
        <v>0</v>
      </c>
      <c r="AP1468" t="s">
        <v>176</v>
      </c>
      <c r="AQ1468" t="s">
        <v>116</v>
      </c>
      <c r="AR1468" t="s">
        <v>105</v>
      </c>
      <c r="AS1468">
        <v>7</v>
      </c>
      <c r="AT1468">
        <v>18112</v>
      </c>
      <c r="AU1468">
        <v>1</v>
      </c>
      <c r="AV1468">
        <v>1</v>
      </c>
      <c r="AW1468">
        <v>0</v>
      </c>
      <c r="AX1468">
        <v>105.2</v>
      </c>
      <c r="AY1468">
        <v>5</v>
      </c>
      <c r="AZ1468" t="s">
        <v>177</v>
      </c>
      <c r="BA1468">
        <v>4</v>
      </c>
      <c r="BB1468" t="s">
        <v>80</v>
      </c>
      <c r="BC1468">
        <v>2</v>
      </c>
    </row>
    <row r="1469" spans="1:55">
      <c r="A1469" t="s">
        <v>3531</v>
      </c>
      <c r="B1469" t="s">
        <v>56</v>
      </c>
      <c r="C1469">
        <v>20</v>
      </c>
      <c r="D1469" t="s">
        <v>57</v>
      </c>
      <c r="E1469">
        <v>0</v>
      </c>
      <c r="F1469" t="s">
        <v>1932</v>
      </c>
      <c r="G1469">
        <v>94541</v>
      </c>
      <c r="H1469">
        <v>37.674002</v>
      </c>
      <c r="I1469">
        <v>-122.076796</v>
      </c>
      <c r="J1469">
        <v>8</v>
      </c>
      <c r="K1469">
        <v>72</v>
      </c>
      <c r="L1469" t="s">
        <v>59</v>
      </c>
      <c r="M1469" t="s">
        <v>57</v>
      </c>
      <c r="N1469" t="s">
        <v>3532</v>
      </c>
      <c r="O1469" t="s">
        <v>57</v>
      </c>
      <c r="P1469" t="s">
        <v>57</v>
      </c>
      <c r="Q1469" t="s">
        <v>135</v>
      </c>
      <c r="R1469" t="s">
        <v>322</v>
      </c>
      <c r="S1469" t="s">
        <v>57</v>
      </c>
      <c r="T1469" t="s">
        <v>57</v>
      </c>
      <c r="U1469" t="s">
        <v>57</v>
      </c>
      <c r="V1469" t="s">
        <v>57</v>
      </c>
      <c r="W1469" t="s">
        <v>57</v>
      </c>
      <c r="X1469" t="s">
        <v>57</v>
      </c>
      <c r="Y1469" t="s">
        <v>57</v>
      </c>
      <c r="Z1469" t="s">
        <v>61</v>
      </c>
      <c r="AA1469" t="s">
        <v>122</v>
      </c>
      <c r="AB1469" t="s">
        <v>57</v>
      </c>
      <c r="AC1469" t="s">
        <v>87</v>
      </c>
      <c r="AD1469">
        <v>92.40000000000001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66</v>
      </c>
      <c r="AM1469">
        <v>0</v>
      </c>
      <c r="AN1469">
        <v>1</v>
      </c>
      <c r="AO1469">
        <v>0</v>
      </c>
      <c r="AP1469" t="s">
        <v>123</v>
      </c>
      <c r="AQ1469" t="s">
        <v>116</v>
      </c>
      <c r="AR1469" t="s">
        <v>105</v>
      </c>
      <c r="AS1469">
        <v>7</v>
      </c>
      <c r="AT1469">
        <v>60274</v>
      </c>
      <c r="AU1469">
        <v>1</v>
      </c>
      <c r="AV1469">
        <v>0</v>
      </c>
      <c r="AW1469">
        <v>1</v>
      </c>
      <c r="AX1469">
        <v>0</v>
      </c>
      <c r="AY1469">
        <v>6</v>
      </c>
      <c r="AZ1469" t="s">
        <v>125</v>
      </c>
      <c r="BA1469">
        <v>1</v>
      </c>
      <c r="BB1469" t="s">
        <v>71</v>
      </c>
      <c r="BC1469">
        <v>4</v>
      </c>
    </row>
    <row r="1470" spans="1:55">
      <c r="A1470" t="s">
        <v>3533</v>
      </c>
      <c r="B1470" t="s">
        <v>56</v>
      </c>
      <c r="C1470">
        <v>48</v>
      </c>
      <c r="D1470" t="s">
        <v>57</v>
      </c>
      <c r="E1470">
        <v>0</v>
      </c>
      <c r="F1470" t="s">
        <v>1083</v>
      </c>
      <c r="G1470">
        <v>95607</v>
      </c>
      <c r="H1470">
        <v>38.681651</v>
      </c>
      <c r="I1470">
        <v>-122.130569</v>
      </c>
      <c r="J1470">
        <v>3</v>
      </c>
      <c r="K1470">
        <v>71</v>
      </c>
      <c r="L1470" t="s">
        <v>59</v>
      </c>
      <c r="M1470" t="s">
        <v>57</v>
      </c>
      <c r="N1470" t="s">
        <v>3534</v>
      </c>
      <c r="O1470" t="s">
        <v>57</v>
      </c>
      <c r="P1470" t="s">
        <v>61</v>
      </c>
      <c r="Q1470" t="s">
        <v>143</v>
      </c>
      <c r="R1470" t="s">
        <v>143</v>
      </c>
      <c r="S1470" t="s">
        <v>143</v>
      </c>
      <c r="T1470" t="s">
        <v>143</v>
      </c>
      <c r="U1470" t="s">
        <v>143</v>
      </c>
      <c r="V1470" t="s">
        <v>143</v>
      </c>
      <c r="W1470" t="s">
        <v>143</v>
      </c>
      <c r="X1470" t="s">
        <v>143</v>
      </c>
      <c r="Y1470" t="s">
        <v>143</v>
      </c>
      <c r="Z1470" t="s">
        <v>143</v>
      </c>
      <c r="AA1470" t="s">
        <v>122</v>
      </c>
      <c r="AB1470" t="s">
        <v>61</v>
      </c>
      <c r="AC1470" t="s">
        <v>65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66</v>
      </c>
      <c r="AM1470">
        <v>0</v>
      </c>
      <c r="AN1470">
        <v>1</v>
      </c>
      <c r="AO1470">
        <v>0</v>
      </c>
      <c r="AP1470" t="s">
        <v>123</v>
      </c>
      <c r="AQ1470" t="s">
        <v>78</v>
      </c>
      <c r="AR1470" t="s">
        <v>182</v>
      </c>
      <c r="AT1470">
        <v>262</v>
      </c>
      <c r="AU1470">
        <v>1</v>
      </c>
      <c r="AV1470">
        <v>0</v>
      </c>
      <c r="AW1470">
        <v>1</v>
      </c>
      <c r="AX1470">
        <v>0</v>
      </c>
      <c r="AY1470">
        <v>6</v>
      </c>
      <c r="AZ1470" t="s">
        <v>125</v>
      </c>
      <c r="BA1470">
        <v>1</v>
      </c>
      <c r="BB1470" t="s">
        <v>71</v>
      </c>
      <c r="BC1470">
        <v>4</v>
      </c>
    </row>
    <row r="1471" spans="1:55">
      <c r="A1471" t="s">
        <v>3535</v>
      </c>
      <c r="B1471" t="s">
        <v>73</v>
      </c>
      <c r="C1471">
        <v>22</v>
      </c>
      <c r="D1471" t="s">
        <v>57</v>
      </c>
      <c r="E1471">
        <v>3</v>
      </c>
      <c r="F1471" t="s">
        <v>1351</v>
      </c>
      <c r="G1471">
        <v>93610</v>
      </c>
      <c r="H1471">
        <v>37.100948</v>
      </c>
      <c r="I1471">
        <v>-120.270136</v>
      </c>
      <c r="J1471">
        <v>5</v>
      </c>
      <c r="K1471">
        <v>32</v>
      </c>
      <c r="L1471" t="s">
        <v>216</v>
      </c>
      <c r="M1471" t="s">
        <v>57</v>
      </c>
      <c r="N1471" t="s">
        <v>3536</v>
      </c>
      <c r="O1471" t="s">
        <v>61</v>
      </c>
      <c r="P1471" t="s">
        <v>61</v>
      </c>
      <c r="Q1471" t="s">
        <v>143</v>
      </c>
      <c r="R1471" t="s">
        <v>143</v>
      </c>
      <c r="S1471" t="s">
        <v>143</v>
      </c>
      <c r="T1471" t="s">
        <v>143</v>
      </c>
      <c r="U1471" t="s">
        <v>143</v>
      </c>
      <c r="V1471" t="s">
        <v>143</v>
      </c>
      <c r="W1471" t="s">
        <v>143</v>
      </c>
      <c r="X1471" t="s">
        <v>143</v>
      </c>
      <c r="Y1471" t="s">
        <v>143</v>
      </c>
      <c r="Z1471" t="s">
        <v>143</v>
      </c>
      <c r="AA1471" t="s">
        <v>77</v>
      </c>
      <c r="AB1471" t="s">
        <v>57</v>
      </c>
      <c r="AC1471" t="s">
        <v>65</v>
      </c>
      <c r="AD1471">
        <v>19.45</v>
      </c>
      <c r="AE1471">
        <v>674.55</v>
      </c>
      <c r="AF1471">
        <v>0</v>
      </c>
      <c r="AG1471">
        <v>0</v>
      </c>
      <c r="AH1471">
        <v>1121.6</v>
      </c>
      <c r="AI1471">
        <v>1796.15</v>
      </c>
      <c r="AJ1471" t="s">
        <v>66</v>
      </c>
      <c r="AM1471">
        <v>0</v>
      </c>
      <c r="AN1471">
        <v>1</v>
      </c>
      <c r="AO1471">
        <v>0</v>
      </c>
      <c r="AP1471" t="s">
        <v>164</v>
      </c>
      <c r="AQ1471" t="s">
        <v>116</v>
      </c>
      <c r="AR1471" t="s">
        <v>182</v>
      </c>
      <c r="AT1471">
        <v>19391</v>
      </c>
      <c r="AU1471">
        <v>1</v>
      </c>
      <c r="AV1471">
        <v>0</v>
      </c>
      <c r="AW1471">
        <v>1</v>
      </c>
      <c r="AX1471">
        <v>0</v>
      </c>
      <c r="AY1471">
        <v>4</v>
      </c>
      <c r="AZ1471" t="s">
        <v>165</v>
      </c>
      <c r="BA1471">
        <v>3</v>
      </c>
      <c r="BB1471" t="s">
        <v>126</v>
      </c>
      <c r="BC1471">
        <v>3</v>
      </c>
    </row>
    <row r="1472" spans="1:55">
      <c r="A1472" t="s">
        <v>3537</v>
      </c>
      <c r="B1472" t="s">
        <v>56</v>
      </c>
      <c r="C1472">
        <v>65</v>
      </c>
      <c r="D1472" t="s">
        <v>61</v>
      </c>
      <c r="E1472">
        <v>0</v>
      </c>
      <c r="F1472" t="s">
        <v>226</v>
      </c>
      <c r="G1472">
        <v>90047</v>
      </c>
      <c r="H1472">
        <v>33.958149</v>
      </c>
      <c r="I1472">
        <v>-118.308441</v>
      </c>
      <c r="J1472">
        <v>0</v>
      </c>
      <c r="K1472">
        <v>71</v>
      </c>
      <c r="L1472" t="s">
        <v>59</v>
      </c>
      <c r="M1472" t="s">
        <v>57</v>
      </c>
      <c r="N1472" t="s">
        <v>3538</v>
      </c>
      <c r="O1472" t="s">
        <v>57</v>
      </c>
      <c r="P1472" t="s">
        <v>57</v>
      </c>
      <c r="Q1472" t="s">
        <v>85</v>
      </c>
      <c r="R1472" t="s">
        <v>250</v>
      </c>
      <c r="S1472" t="s">
        <v>61</v>
      </c>
      <c r="T1472" t="s">
        <v>57</v>
      </c>
      <c r="U1472" t="s">
        <v>57</v>
      </c>
      <c r="V1472" t="s">
        <v>61</v>
      </c>
      <c r="W1472" t="s">
        <v>57</v>
      </c>
      <c r="X1472" t="s">
        <v>57</v>
      </c>
      <c r="Y1472" t="s">
        <v>57</v>
      </c>
      <c r="Z1472" t="s">
        <v>61</v>
      </c>
      <c r="AA1472" t="s">
        <v>64</v>
      </c>
      <c r="AB1472" t="s">
        <v>57</v>
      </c>
      <c r="AC1472" t="s">
        <v>87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9433.610000000001</v>
      </c>
      <c r="AJ1472" t="s">
        <v>66</v>
      </c>
      <c r="AM1472">
        <v>0</v>
      </c>
      <c r="AN1472">
        <v>1</v>
      </c>
      <c r="AO1472">
        <v>0</v>
      </c>
      <c r="AP1472" t="s">
        <v>123</v>
      </c>
      <c r="AQ1472" t="s">
        <v>124</v>
      </c>
      <c r="AR1472" t="s">
        <v>105</v>
      </c>
      <c r="AS1472">
        <v>5</v>
      </c>
      <c r="AT1472">
        <v>47107</v>
      </c>
      <c r="AU1472">
        <v>1</v>
      </c>
      <c r="AV1472">
        <v>0</v>
      </c>
      <c r="AW1472">
        <v>1</v>
      </c>
      <c r="AX1472">
        <v>0</v>
      </c>
      <c r="AY1472">
        <v>6</v>
      </c>
      <c r="AZ1472" t="s">
        <v>125</v>
      </c>
      <c r="BA1472">
        <v>4</v>
      </c>
      <c r="BB1472" t="s">
        <v>80</v>
      </c>
      <c r="BC1472">
        <v>2</v>
      </c>
    </row>
    <row r="1473" spans="1:55">
      <c r="A1473" t="s">
        <v>3539</v>
      </c>
      <c r="B1473" t="s">
        <v>56</v>
      </c>
      <c r="C1473">
        <v>69</v>
      </c>
      <c r="D1473" t="s">
        <v>61</v>
      </c>
      <c r="E1473">
        <v>0</v>
      </c>
      <c r="F1473" t="s">
        <v>262</v>
      </c>
      <c r="G1473">
        <v>95113</v>
      </c>
      <c r="H1473">
        <v>37.333851</v>
      </c>
      <c r="I1473">
        <v>-121.891147</v>
      </c>
      <c r="J1473">
        <v>0</v>
      </c>
      <c r="K1473">
        <v>71</v>
      </c>
      <c r="L1473" t="s">
        <v>119</v>
      </c>
      <c r="M1473" t="s">
        <v>57</v>
      </c>
      <c r="N1473" t="s">
        <v>3540</v>
      </c>
      <c r="O1473" t="s">
        <v>57</v>
      </c>
      <c r="P1473" t="s">
        <v>57</v>
      </c>
      <c r="Q1473" t="s">
        <v>135</v>
      </c>
      <c r="R1473" t="s">
        <v>169</v>
      </c>
      <c r="S1473" t="s">
        <v>57</v>
      </c>
      <c r="T1473" t="s">
        <v>57</v>
      </c>
      <c r="U1473" t="s">
        <v>57</v>
      </c>
      <c r="V1473" t="s">
        <v>57</v>
      </c>
      <c r="W1473" t="s">
        <v>57</v>
      </c>
      <c r="X1473" t="s">
        <v>57</v>
      </c>
      <c r="Y1473" t="s">
        <v>61</v>
      </c>
      <c r="Z1473" t="s">
        <v>61</v>
      </c>
      <c r="AA1473" t="s">
        <v>122</v>
      </c>
      <c r="AB1473" t="s">
        <v>61</v>
      </c>
      <c r="AC1473" t="s">
        <v>65</v>
      </c>
      <c r="AD1473">
        <v>89.84999999999999</v>
      </c>
      <c r="AE1473">
        <v>6293.45</v>
      </c>
      <c r="AF1473">
        <v>0</v>
      </c>
      <c r="AG1473">
        <v>140</v>
      </c>
      <c r="AH1473">
        <v>2654.69</v>
      </c>
      <c r="AI1473">
        <v>9088.139999999999</v>
      </c>
      <c r="AJ1473" t="s">
        <v>66</v>
      </c>
      <c r="AM1473">
        <v>0</v>
      </c>
      <c r="AN1473">
        <v>1</v>
      </c>
      <c r="AO1473">
        <v>0</v>
      </c>
      <c r="AP1473" t="s">
        <v>123</v>
      </c>
      <c r="AQ1473" t="s">
        <v>124</v>
      </c>
      <c r="AR1473" t="s">
        <v>93</v>
      </c>
      <c r="AS1473">
        <v>6</v>
      </c>
      <c r="AT1473">
        <v>561</v>
      </c>
      <c r="AU1473">
        <v>1</v>
      </c>
      <c r="AV1473">
        <v>0</v>
      </c>
      <c r="AW1473">
        <v>1</v>
      </c>
      <c r="AX1473">
        <v>0</v>
      </c>
      <c r="AY1473">
        <v>6</v>
      </c>
      <c r="AZ1473" t="s">
        <v>125</v>
      </c>
      <c r="BA1473">
        <v>2</v>
      </c>
      <c r="BB1473" t="s">
        <v>126</v>
      </c>
      <c r="BC1473">
        <v>3</v>
      </c>
    </row>
    <row r="1474" spans="1:55">
      <c r="A1474" t="s">
        <v>3541</v>
      </c>
      <c r="B1474" t="s">
        <v>73</v>
      </c>
      <c r="C1474">
        <v>29</v>
      </c>
      <c r="D1474" t="s">
        <v>57</v>
      </c>
      <c r="E1474">
        <v>0</v>
      </c>
      <c r="F1474" t="s">
        <v>1522</v>
      </c>
      <c r="G1474">
        <v>92801</v>
      </c>
      <c r="H1474">
        <v>33.844983</v>
      </c>
      <c r="I1474">
        <v>-117.952151</v>
      </c>
      <c r="J1474">
        <v>2</v>
      </c>
      <c r="K1474">
        <v>71</v>
      </c>
      <c r="L1474" t="s">
        <v>119</v>
      </c>
      <c r="M1474" t="s">
        <v>57</v>
      </c>
      <c r="N1474" t="s">
        <v>3542</v>
      </c>
      <c r="O1474" t="s">
        <v>57</v>
      </c>
      <c r="P1474" t="s">
        <v>57</v>
      </c>
      <c r="Q1474" t="s">
        <v>135</v>
      </c>
      <c r="R1474" t="s">
        <v>285</v>
      </c>
      <c r="S1474" t="s">
        <v>57</v>
      </c>
      <c r="T1474" t="s">
        <v>57</v>
      </c>
      <c r="U1474" t="s">
        <v>61</v>
      </c>
      <c r="V1474" t="s">
        <v>57</v>
      </c>
      <c r="W1474" t="s">
        <v>61</v>
      </c>
      <c r="X1474" t="s">
        <v>61</v>
      </c>
      <c r="Y1474" t="s">
        <v>57</v>
      </c>
      <c r="Z1474" t="s">
        <v>57</v>
      </c>
      <c r="AA1474" t="s">
        <v>122</v>
      </c>
      <c r="AB1474" t="s">
        <v>61</v>
      </c>
      <c r="AC1474" t="s">
        <v>87</v>
      </c>
      <c r="AD1474">
        <v>65.15000000000001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66</v>
      </c>
      <c r="AM1474">
        <v>0</v>
      </c>
      <c r="AN1474">
        <v>1</v>
      </c>
      <c r="AO1474">
        <v>0</v>
      </c>
      <c r="AP1474" t="s">
        <v>123</v>
      </c>
      <c r="AQ1474" t="s">
        <v>116</v>
      </c>
      <c r="AR1474" t="s">
        <v>69</v>
      </c>
      <c r="AS1474">
        <v>5</v>
      </c>
      <c r="AT1474">
        <v>60553</v>
      </c>
      <c r="AU1474">
        <v>1</v>
      </c>
      <c r="AV1474">
        <v>0</v>
      </c>
      <c r="AW1474">
        <v>1</v>
      </c>
      <c r="AX1474">
        <v>0</v>
      </c>
      <c r="AY1474">
        <v>6</v>
      </c>
      <c r="AZ1474" t="s">
        <v>125</v>
      </c>
      <c r="BA1474">
        <v>1</v>
      </c>
      <c r="BB1474" t="s">
        <v>71</v>
      </c>
      <c r="BC1474">
        <v>4</v>
      </c>
    </row>
    <row r="1475" spans="1:55">
      <c r="A1475" t="s">
        <v>3543</v>
      </c>
      <c r="B1475" t="s">
        <v>73</v>
      </c>
      <c r="C1475">
        <v>22</v>
      </c>
      <c r="D1475" t="s">
        <v>61</v>
      </c>
      <c r="E1475">
        <v>0</v>
      </c>
      <c r="F1475" t="s">
        <v>701</v>
      </c>
      <c r="G1475">
        <v>90802</v>
      </c>
      <c r="H1475">
        <v>33.752524</v>
      </c>
      <c r="I1475">
        <v>-118.210737</v>
      </c>
      <c r="J1475">
        <v>0</v>
      </c>
      <c r="K1475">
        <v>22</v>
      </c>
      <c r="L1475" t="s">
        <v>98</v>
      </c>
      <c r="M1475" t="s">
        <v>57</v>
      </c>
      <c r="N1475" t="s">
        <v>3544</v>
      </c>
      <c r="O1475" t="s">
        <v>61</v>
      </c>
      <c r="P1475" t="s">
        <v>57</v>
      </c>
      <c r="Q1475" t="s">
        <v>85</v>
      </c>
      <c r="R1475" t="s">
        <v>1048</v>
      </c>
      <c r="S1475" t="s">
        <v>61</v>
      </c>
      <c r="T1475" t="s">
        <v>61</v>
      </c>
      <c r="U1475" t="s">
        <v>61</v>
      </c>
      <c r="V1475" t="s">
        <v>61</v>
      </c>
      <c r="W1475" t="s">
        <v>61</v>
      </c>
      <c r="X1475" t="s">
        <v>61</v>
      </c>
      <c r="Y1475" t="s">
        <v>61</v>
      </c>
      <c r="Z1475" t="s">
        <v>57</v>
      </c>
      <c r="AA1475" t="s">
        <v>77</v>
      </c>
      <c r="AB1475" t="s">
        <v>57</v>
      </c>
      <c r="AC1475" t="s">
        <v>65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66</v>
      </c>
      <c r="AM1475">
        <v>0</v>
      </c>
      <c r="AN1475">
        <v>1</v>
      </c>
      <c r="AO1475">
        <v>0</v>
      </c>
      <c r="AP1475" t="s">
        <v>103</v>
      </c>
      <c r="AQ1475" t="s">
        <v>116</v>
      </c>
      <c r="AR1475" t="s">
        <v>69</v>
      </c>
      <c r="AS1475">
        <v>1</v>
      </c>
      <c r="AT1475">
        <v>38427</v>
      </c>
      <c r="AU1475">
        <v>1</v>
      </c>
      <c r="AV1475">
        <v>0</v>
      </c>
      <c r="AW1475">
        <v>1</v>
      </c>
      <c r="AX1475">
        <v>0</v>
      </c>
      <c r="AY1475">
        <v>3</v>
      </c>
      <c r="AZ1475" t="s">
        <v>106</v>
      </c>
      <c r="BA1475">
        <v>7</v>
      </c>
      <c r="BB1475" t="s">
        <v>95</v>
      </c>
      <c r="BC1475">
        <v>1</v>
      </c>
    </row>
    <row r="1476" spans="1:55">
      <c r="A1476" t="s">
        <v>3545</v>
      </c>
      <c r="B1476" t="s">
        <v>56</v>
      </c>
      <c r="C1476">
        <v>46</v>
      </c>
      <c r="D1476" t="s">
        <v>61</v>
      </c>
      <c r="E1476">
        <v>0</v>
      </c>
      <c r="F1476" t="s">
        <v>635</v>
      </c>
      <c r="G1476">
        <v>90710</v>
      </c>
      <c r="H1476">
        <v>33.798266</v>
      </c>
      <c r="I1476">
        <v>-118.300237</v>
      </c>
      <c r="J1476">
        <v>0</v>
      </c>
      <c r="K1476">
        <v>12</v>
      </c>
      <c r="L1476" t="s">
        <v>59</v>
      </c>
      <c r="M1476" t="s">
        <v>57</v>
      </c>
      <c r="N1476" t="s">
        <v>2398</v>
      </c>
      <c r="O1476" t="s">
        <v>61</v>
      </c>
      <c r="P1476" t="s">
        <v>57</v>
      </c>
      <c r="Q1476" t="s">
        <v>85</v>
      </c>
      <c r="R1476" t="s">
        <v>254</v>
      </c>
      <c r="S1476" t="s">
        <v>61</v>
      </c>
      <c r="T1476" t="s">
        <v>61</v>
      </c>
      <c r="U1476" t="s">
        <v>57</v>
      </c>
      <c r="V1476" t="s">
        <v>61</v>
      </c>
      <c r="W1476" t="s">
        <v>57</v>
      </c>
      <c r="X1476" t="s">
        <v>57</v>
      </c>
      <c r="Y1476" t="s">
        <v>57</v>
      </c>
      <c r="Z1476" t="s">
        <v>57</v>
      </c>
      <c r="AA1476" t="s">
        <v>77</v>
      </c>
      <c r="AB1476" t="s">
        <v>57</v>
      </c>
      <c r="AC1476" t="s">
        <v>87</v>
      </c>
      <c r="AD1476">
        <v>96</v>
      </c>
      <c r="AE1476">
        <v>1062.1</v>
      </c>
      <c r="AF1476">
        <v>0</v>
      </c>
      <c r="AG1476">
        <v>0</v>
      </c>
      <c r="AH1476">
        <v>306.48</v>
      </c>
      <c r="AI1476">
        <v>1368.58</v>
      </c>
      <c r="AJ1476" t="s">
        <v>88</v>
      </c>
      <c r="AK1476" t="s">
        <v>101</v>
      </c>
      <c r="AL1476" t="s">
        <v>102</v>
      </c>
      <c r="AM1476">
        <v>1</v>
      </c>
      <c r="AN1476">
        <v>0</v>
      </c>
      <c r="AO1476">
        <v>0</v>
      </c>
      <c r="AP1476" t="s">
        <v>67</v>
      </c>
      <c r="AQ1476" t="s">
        <v>78</v>
      </c>
      <c r="AR1476" t="s">
        <v>105</v>
      </c>
      <c r="AS1476">
        <v>5</v>
      </c>
      <c r="AT1476">
        <v>24660</v>
      </c>
      <c r="AU1476">
        <v>1</v>
      </c>
      <c r="AV1476">
        <v>1</v>
      </c>
      <c r="AW1476">
        <v>0</v>
      </c>
      <c r="AX1476">
        <v>96</v>
      </c>
      <c r="AY1476">
        <v>2</v>
      </c>
      <c r="AZ1476" t="s">
        <v>70</v>
      </c>
      <c r="BA1476">
        <v>7</v>
      </c>
      <c r="BB1476" t="s">
        <v>95</v>
      </c>
      <c r="BC1476">
        <v>1</v>
      </c>
    </row>
    <row r="1477" spans="1:55">
      <c r="A1477" t="s">
        <v>3546</v>
      </c>
      <c r="B1477" t="s">
        <v>73</v>
      </c>
      <c r="C1477">
        <v>47</v>
      </c>
      <c r="D1477" t="s">
        <v>57</v>
      </c>
      <c r="E1477">
        <v>3</v>
      </c>
      <c r="F1477" t="s">
        <v>215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119</v>
      </c>
      <c r="M1477" t="s">
        <v>57</v>
      </c>
      <c r="N1477" t="s">
        <v>3547</v>
      </c>
      <c r="O1477" t="s">
        <v>61</v>
      </c>
      <c r="P1477" t="s">
        <v>61</v>
      </c>
      <c r="Q1477" t="s">
        <v>143</v>
      </c>
      <c r="R1477" t="s">
        <v>143</v>
      </c>
      <c r="S1477" t="s">
        <v>143</v>
      </c>
      <c r="T1477" t="s">
        <v>143</v>
      </c>
      <c r="U1477" t="s">
        <v>143</v>
      </c>
      <c r="V1477" t="s">
        <v>143</v>
      </c>
      <c r="W1477" t="s">
        <v>143</v>
      </c>
      <c r="X1477" t="s">
        <v>143</v>
      </c>
      <c r="Y1477" t="s">
        <v>143</v>
      </c>
      <c r="Z1477" t="s">
        <v>143</v>
      </c>
      <c r="AA1477" t="s">
        <v>122</v>
      </c>
      <c r="AB1477" t="s">
        <v>57</v>
      </c>
      <c r="AC1477" t="s">
        <v>87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66</v>
      </c>
      <c r="AM1477">
        <v>0</v>
      </c>
      <c r="AN1477">
        <v>1</v>
      </c>
      <c r="AO1477">
        <v>0</v>
      </c>
      <c r="AP1477" t="s">
        <v>123</v>
      </c>
      <c r="AQ1477" t="s">
        <v>78</v>
      </c>
      <c r="AR1477" t="s">
        <v>182</v>
      </c>
      <c r="AT1477">
        <v>4101</v>
      </c>
      <c r="AU1477">
        <v>1</v>
      </c>
      <c r="AV1477">
        <v>0</v>
      </c>
      <c r="AW1477">
        <v>1</v>
      </c>
      <c r="AX1477">
        <v>0</v>
      </c>
      <c r="AY1477">
        <v>6</v>
      </c>
      <c r="AZ1477" t="s">
        <v>125</v>
      </c>
      <c r="BA1477">
        <v>0</v>
      </c>
      <c r="BB1477" t="s">
        <v>71</v>
      </c>
      <c r="BC1477">
        <v>4</v>
      </c>
    </row>
    <row r="1478" spans="1:55">
      <c r="A1478" t="s">
        <v>3548</v>
      </c>
      <c r="B1478" t="s">
        <v>73</v>
      </c>
      <c r="C1478">
        <v>30</v>
      </c>
      <c r="D1478" t="s">
        <v>61</v>
      </c>
      <c r="E1478">
        <v>0</v>
      </c>
      <c r="F1478" t="s">
        <v>1986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59</v>
      </c>
      <c r="M1478" t="s">
        <v>57</v>
      </c>
      <c r="N1478" t="s">
        <v>3549</v>
      </c>
      <c r="O1478" t="s">
        <v>61</v>
      </c>
      <c r="P1478" t="s">
        <v>57</v>
      </c>
      <c r="Q1478" t="s">
        <v>62</v>
      </c>
      <c r="R1478" t="s">
        <v>618</v>
      </c>
      <c r="S1478" t="s">
        <v>57</v>
      </c>
      <c r="T1478" t="s">
        <v>61</v>
      </c>
      <c r="U1478" t="s">
        <v>57</v>
      </c>
      <c r="V1478" t="s">
        <v>61</v>
      </c>
      <c r="W1478" t="s">
        <v>61</v>
      </c>
      <c r="X1478" t="s">
        <v>61</v>
      </c>
      <c r="Y1478" t="s">
        <v>61</v>
      </c>
      <c r="Z1478" t="s">
        <v>57</v>
      </c>
      <c r="AA1478" t="s">
        <v>77</v>
      </c>
      <c r="AB1478" t="s">
        <v>61</v>
      </c>
      <c r="AC1478" t="s">
        <v>87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170</v>
      </c>
      <c r="AM1478">
        <v>0</v>
      </c>
      <c r="AN1478">
        <v>0</v>
      </c>
      <c r="AO1478">
        <v>0</v>
      </c>
      <c r="AP1478" t="s">
        <v>91</v>
      </c>
      <c r="AQ1478" t="s">
        <v>68</v>
      </c>
      <c r="AR1478" t="s">
        <v>69</v>
      </c>
      <c r="AS1478">
        <v>3</v>
      </c>
      <c r="AT1478">
        <v>301</v>
      </c>
      <c r="AU1478">
        <v>0</v>
      </c>
      <c r="AX1478">
        <v>0</v>
      </c>
      <c r="AY1478">
        <v>1</v>
      </c>
      <c r="AZ1478" t="s">
        <v>94</v>
      </c>
      <c r="BA1478">
        <v>8</v>
      </c>
      <c r="BB1478" t="s">
        <v>95</v>
      </c>
      <c r="BC1478">
        <v>1</v>
      </c>
    </row>
    <row r="1479" spans="1:55">
      <c r="A1479" t="s">
        <v>3550</v>
      </c>
      <c r="B1479" t="s">
        <v>56</v>
      </c>
      <c r="C1479">
        <v>68</v>
      </c>
      <c r="D1479" t="s">
        <v>61</v>
      </c>
      <c r="E1479">
        <v>0</v>
      </c>
      <c r="F1479" t="s">
        <v>3551</v>
      </c>
      <c r="G1479">
        <v>94579</v>
      </c>
      <c r="H1479">
        <v>37.687264</v>
      </c>
      <c r="I1479">
        <v>-122.15728</v>
      </c>
      <c r="J1479">
        <v>0</v>
      </c>
      <c r="K1479">
        <v>29</v>
      </c>
      <c r="L1479" t="s">
        <v>216</v>
      </c>
      <c r="M1479" t="s">
        <v>57</v>
      </c>
      <c r="N1479" t="s">
        <v>3374</v>
      </c>
      <c r="O1479" t="s">
        <v>57</v>
      </c>
      <c r="P1479" t="s">
        <v>57</v>
      </c>
      <c r="Q1479" t="s">
        <v>135</v>
      </c>
      <c r="R1479" t="s">
        <v>169</v>
      </c>
      <c r="S1479" t="s">
        <v>57</v>
      </c>
      <c r="T1479" t="s">
        <v>57</v>
      </c>
      <c r="U1479" t="s">
        <v>61</v>
      </c>
      <c r="V1479" t="s">
        <v>61</v>
      </c>
      <c r="W1479" t="s">
        <v>61</v>
      </c>
      <c r="X1479" t="s">
        <v>61</v>
      </c>
      <c r="Y1479" t="s">
        <v>61</v>
      </c>
      <c r="Z1479" t="s">
        <v>57</v>
      </c>
      <c r="AA1479" t="s">
        <v>122</v>
      </c>
      <c r="AB1479" t="s">
        <v>57</v>
      </c>
      <c r="AC1479" t="s">
        <v>87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66</v>
      </c>
      <c r="AM1479">
        <v>0</v>
      </c>
      <c r="AN1479">
        <v>1</v>
      </c>
      <c r="AO1479">
        <v>0</v>
      </c>
      <c r="AP1479" t="s">
        <v>164</v>
      </c>
      <c r="AQ1479" t="s">
        <v>124</v>
      </c>
      <c r="AR1479" t="s">
        <v>69</v>
      </c>
      <c r="AS1479">
        <v>3</v>
      </c>
      <c r="AT1479">
        <v>19815</v>
      </c>
      <c r="AU1479">
        <v>1</v>
      </c>
      <c r="AV1479">
        <v>0</v>
      </c>
      <c r="AW1479">
        <v>1</v>
      </c>
      <c r="AX1479">
        <v>0</v>
      </c>
      <c r="AY1479">
        <v>4</v>
      </c>
      <c r="AZ1479" t="s">
        <v>165</v>
      </c>
      <c r="BA1479">
        <v>2</v>
      </c>
      <c r="BB1479" t="s">
        <v>126</v>
      </c>
      <c r="BC1479">
        <v>3</v>
      </c>
    </row>
    <row r="1480" spans="1:55">
      <c r="A1480" t="s">
        <v>3552</v>
      </c>
      <c r="B1480" t="s">
        <v>56</v>
      </c>
      <c r="C1480">
        <v>36</v>
      </c>
      <c r="D1480" t="s">
        <v>61</v>
      </c>
      <c r="E1480">
        <v>0</v>
      </c>
      <c r="F1480" t="s">
        <v>2554</v>
      </c>
      <c r="G1480">
        <v>94596</v>
      </c>
      <c r="H1480">
        <v>37.900662</v>
      </c>
      <c r="I1480">
        <v>-122.052782</v>
      </c>
      <c r="J1480">
        <v>0</v>
      </c>
      <c r="K1480">
        <v>7</v>
      </c>
      <c r="L1480" t="s">
        <v>59</v>
      </c>
      <c r="M1480" t="s">
        <v>61</v>
      </c>
      <c r="N1480" t="s">
        <v>143</v>
      </c>
      <c r="O1480" t="s">
        <v>143</v>
      </c>
      <c r="P1480" t="s">
        <v>57</v>
      </c>
      <c r="Q1480" t="s">
        <v>135</v>
      </c>
      <c r="R1480" t="s">
        <v>156</v>
      </c>
      <c r="S1480" t="s">
        <v>61</v>
      </c>
      <c r="T1480" t="s">
        <v>57</v>
      </c>
      <c r="U1480" t="s">
        <v>61</v>
      </c>
      <c r="V1480" t="s">
        <v>61</v>
      </c>
      <c r="W1480" t="s">
        <v>61</v>
      </c>
      <c r="X1480" t="s">
        <v>57</v>
      </c>
      <c r="Y1480" t="s">
        <v>57</v>
      </c>
      <c r="Z1480" t="s">
        <v>57</v>
      </c>
      <c r="AA1480" t="s">
        <v>77</v>
      </c>
      <c r="AB1480" t="s">
        <v>57</v>
      </c>
      <c r="AC1480" t="s">
        <v>65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88</v>
      </c>
      <c r="AK1480" t="s">
        <v>205</v>
      </c>
      <c r="AL1480" t="s">
        <v>206</v>
      </c>
      <c r="AM1480">
        <v>1</v>
      </c>
      <c r="AN1480">
        <v>0</v>
      </c>
      <c r="AO1480">
        <v>0</v>
      </c>
      <c r="AP1480" t="s">
        <v>67</v>
      </c>
      <c r="AQ1480" t="s">
        <v>68</v>
      </c>
      <c r="AR1480" t="s">
        <v>137</v>
      </c>
      <c r="AS1480">
        <v>4</v>
      </c>
      <c r="AT1480">
        <v>40917</v>
      </c>
      <c r="AU1480">
        <v>1</v>
      </c>
      <c r="AV1480">
        <v>1</v>
      </c>
      <c r="AW1480">
        <v>0</v>
      </c>
      <c r="AX1480">
        <v>40.1</v>
      </c>
      <c r="AY1480">
        <v>2</v>
      </c>
      <c r="AZ1480" t="s">
        <v>70</v>
      </c>
      <c r="BA1480">
        <v>5</v>
      </c>
      <c r="BB1480" t="s">
        <v>80</v>
      </c>
      <c r="BC1480">
        <v>2</v>
      </c>
    </row>
    <row r="1481" spans="1:55">
      <c r="A1481" t="s">
        <v>3553</v>
      </c>
      <c r="B1481" t="s">
        <v>73</v>
      </c>
      <c r="C1481">
        <v>23</v>
      </c>
      <c r="D1481" t="s">
        <v>61</v>
      </c>
      <c r="E1481">
        <v>0</v>
      </c>
      <c r="F1481" t="s">
        <v>3350</v>
      </c>
      <c r="G1481">
        <v>95374</v>
      </c>
      <c r="H1481">
        <v>37.316807</v>
      </c>
      <c r="I1481">
        <v>-120.855753</v>
      </c>
      <c r="J1481">
        <v>0</v>
      </c>
      <c r="K1481">
        <v>12</v>
      </c>
      <c r="L1481" t="s">
        <v>59</v>
      </c>
      <c r="M1481" t="s">
        <v>57</v>
      </c>
      <c r="N1481" t="s">
        <v>3554</v>
      </c>
      <c r="O1481" t="s">
        <v>61</v>
      </c>
      <c r="P1481" t="s">
        <v>57</v>
      </c>
      <c r="Q1481" t="s">
        <v>85</v>
      </c>
      <c r="R1481" t="s">
        <v>230</v>
      </c>
      <c r="S1481" t="s">
        <v>61</v>
      </c>
      <c r="T1481" t="s">
        <v>61</v>
      </c>
      <c r="U1481" t="s">
        <v>61</v>
      </c>
      <c r="V1481" t="s">
        <v>61</v>
      </c>
      <c r="W1481" t="s">
        <v>61</v>
      </c>
      <c r="X1481" t="s">
        <v>57</v>
      </c>
      <c r="Y1481" t="s">
        <v>57</v>
      </c>
      <c r="Z1481" t="s">
        <v>57</v>
      </c>
      <c r="AA1481" t="s">
        <v>77</v>
      </c>
      <c r="AB1481" t="s">
        <v>57</v>
      </c>
      <c r="AC1481" t="s">
        <v>87</v>
      </c>
      <c r="AD1481">
        <v>79.95</v>
      </c>
      <c r="AE1481">
        <v>1043.4</v>
      </c>
      <c r="AF1481">
        <v>0</v>
      </c>
      <c r="AG1481">
        <v>0</v>
      </c>
      <c r="AH1481">
        <v>480.72</v>
      </c>
      <c r="AI1481">
        <v>1524.12</v>
      </c>
      <c r="AJ1481" t="s">
        <v>66</v>
      </c>
      <c r="AM1481">
        <v>0</v>
      </c>
      <c r="AN1481">
        <v>1</v>
      </c>
      <c r="AO1481">
        <v>0</v>
      </c>
      <c r="AP1481" t="s">
        <v>67</v>
      </c>
      <c r="AQ1481" t="s">
        <v>116</v>
      </c>
      <c r="AR1481" t="s">
        <v>93</v>
      </c>
      <c r="AS1481">
        <v>3</v>
      </c>
      <c r="AT1481">
        <v>1960</v>
      </c>
      <c r="AU1481">
        <v>1</v>
      </c>
      <c r="AV1481">
        <v>0</v>
      </c>
      <c r="AW1481">
        <v>1</v>
      </c>
      <c r="AX1481">
        <v>0</v>
      </c>
      <c r="AY1481">
        <v>2</v>
      </c>
      <c r="AZ1481" t="s">
        <v>70</v>
      </c>
      <c r="BA1481">
        <v>7</v>
      </c>
      <c r="BB1481" t="s">
        <v>95</v>
      </c>
      <c r="BC1481">
        <v>1</v>
      </c>
    </row>
    <row r="1482" spans="1:55">
      <c r="A1482" t="s">
        <v>3555</v>
      </c>
      <c r="B1482" t="s">
        <v>56</v>
      </c>
      <c r="C1482">
        <v>31</v>
      </c>
      <c r="D1482" t="s">
        <v>61</v>
      </c>
      <c r="E1482">
        <v>0</v>
      </c>
      <c r="F1482" t="s">
        <v>3556</v>
      </c>
      <c r="G1482">
        <v>96105</v>
      </c>
      <c r="H1482">
        <v>39.872961</v>
      </c>
      <c r="I1482">
        <v>-120.198876</v>
      </c>
      <c r="J1482">
        <v>0</v>
      </c>
      <c r="K1482">
        <v>34</v>
      </c>
      <c r="L1482" t="s">
        <v>216</v>
      </c>
      <c r="M1482" t="s">
        <v>57</v>
      </c>
      <c r="N1482" t="s">
        <v>3557</v>
      </c>
      <c r="O1482" t="s">
        <v>61</v>
      </c>
      <c r="P1482" t="s">
        <v>57</v>
      </c>
      <c r="Q1482" t="s">
        <v>135</v>
      </c>
      <c r="R1482" t="s">
        <v>382</v>
      </c>
      <c r="S1482" t="s">
        <v>57</v>
      </c>
      <c r="T1482" t="s">
        <v>57</v>
      </c>
      <c r="U1482" t="s">
        <v>61</v>
      </c>
      <c r="V1482" t="s">
        <v>61</v>
      </c>
      <c r="W1482" t="s">
        <v>61</v>
      </c>
      <c r="X1482" t="s">
        <v>61</v>
      </c>
      <c r="Y1482" t="s">
        <v>61</v>
      </c>
      <c r="Z1482" t="s">
        <v>57</v>
      </c>
      <c r="AA1482" t="s">
        <v>64</v>
      </c>
      <c r="AB1482" t="s">
        <v>61</v>
      </c>
      <c r="AC1482" t="s">
        <v>65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66</v>
      </c>
      <c r="AM1482">
        <v>0</v>
      </c>
      <c r="AN1482">
        <v>1</v>
      </c>
      <c r="AO1482">
        <v>0</v>
      </c>
      <c r="AP1482" t="s">
        <v>164</v>
      </c>
      <c r="AQ1482" t="s">
        <v>68</v>
      </c>
      <c r="AR1482" t="s">
        <v>69</v>
      </c>
      <c r="AS1482">
        <v>3</v>
      </c>
      <c r="AT1482">
        <v>650</v>
      </c>
      <c r="AU1482">
        <v>1</v>
      </c>
      <c r="AV1482">
        <v>0</v>
      </c>
      <c r="AW1482">
        <v>1</v>
      </c>
      <c r="AX1482">
        <v>0</v>
      </c>
      <c r="AY1482">
        <v>4</v>
      </c>
      <c r="AZ1482" t="s">
        <v>165</v>
      </c>
      <c r="BA1482">
        <v>2</v>
      </c>
      <c r="BB1482" t="s">
        <v>126</v>
      </c>
      <c r="BC1482">
        <v>3</v>
      </c>
    </row>
    <row r="1483" spans="1:55">
      <c r="A1483" t="s">
        <v>3558</v>
      </c>
      <c r="B1483" t="s">
        <v>56</v>
      </c>
      <c r="C1483">
        <v>27</v>
      </c>
      <c r="D1483" t="s">
        <v>57</v>
      </c>
      <c r="E1483">
        <v>0</v>
      </c>
      <c r="F1483" t="s">
        <v>2879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59</v>
      </c>
      <c r="M1483" t="s">
        <v>57</v>
      </c>
      <c r="N1483" t="s">
        <v>3559</v>
      </c>
      <c r="O1483" t="s">
        <v>57</v>
      </c>
      <c r="P1483" t="s">
        <v>57</v>
      </c>
      <c r="Q1483" t="s">
        <v>135</v>
      </c>
      <c r="R1483" t="s">
        <v>224</v>
      </c>
      <c r="S1483" t="s">
        <v>57</v>
      </c>
      <c r="T1483" t="s">
        <v>61</v>
      </c>
      <c r="U1483" t="s">
        <v>61</v>
      </c>
      <c r="V1483" t="s">
        <v>57</v>
      </c>
      <c r="W1483" t="s">
        <v>57</v>
      </c>
      <c r="X1483" t="s">
        <v>57</v>
      </c>
      <c r="Y1483" t="s">
        <v>57</v>
      </c>
      <c r="Z1483" t="s">
        <v>57</v>
      </c>
      <c r="AA1483" t="s">
        <v>77</v>
      </c>
      <c r="AB1483" t="s">
        <v>57</v>
      </c>
      <c r="AC1483" t="s">
        <v>87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88</v>
      </c>
      <c r="AK1483" t="s">
        <v>101</v>
      </c>
      <c r="AL1483" t="s">
        <v>102</v>
      </c>
      <c r="AM1483">
        <v>1</v>
      </c>
      <c r="AN1483">
        <v>0</v>
      </c>
      <c r="AO1483">
        <v>0</v>
      </c>
      <c r="AP1483" t="s">
        <v>103</v>
      </c>
      <c r="AQ1483" t="s">
        <v>116</v>
      </c>
      <c r="AR1483" t="s">
        <v>93</v>
      </c>
      <c r="AS1483">
        <v>6</v>
      </c>
      <c r="AT1483">
        <v>23971</v>
      </c>
      <c r="AU1483">
        <v>1</v>
      </c>
      <c r="AV1483">
        <v>1</v>
      </c>
      <c r="AW1483">
        <v>0</v>
      </c>
      <c r="AX1483">
        <v>79.2</v>
      </c>
      <c r="AY1483">
        <v>3</v>
      </c>
      <c r="AZ1483" t="s">
        <v>106</v>
      </c>
      <c r="BA1483">
        <v>4</v>
      </c>
      <c r="BB1483" t="s">
        <v>80</v>
      </c>
      <c r="BC1483">
        <v>2</v>
      </c>
    </row>
    <row r="1484" spans="1:55">
      <c r="A1484" t="s">
        <v>3560</v>
      </c>
      <c r="B1484" t="s">
        <v>56</v>
      </c>
      <c r="C1484">
        <v>37</v>
      </c>
      <c r="D1484" t="s">
        <v>61</v>
      </c>
      <c r="E1484">
        <v>0</v>
      </c>
      <c r="F1484" t="s">
        <v>3159</v>
      </c>
      <c r="G1484">
        <v>93531</v>
      </c>
      <c r="H1484">
        <v>35.214982</v>
      </c>
      <c r="I1484">
        <v>-118.59049</v>
      </c>
      <c r="J1484">
        <v>0</v>
      </c>
      <c r="K1484">
        <v>15</v>
      </c>
      <c r="L1484" t="s">
        <v>59</v>
      </c>
      <c r="M1484" t="s">
        <v>57</v>
      </c>
      <c r="N1484" t="s">
        <v>625</v>
      </c>
      <c r="O1484" t="s">
        <v>61</v>
      </c>
      <c r="P1484" t="s">
        <v>57</v>
      </c>
      <c r="Q1484" t="s">
        <v>85</v>
      </c>
      <c r="R1484" t="s">
        <v>441</v>
      </c>
      <c r="S1484" t="s">
        <v>61</v>
      </c>
      <c r="T1484" t="s">
        <v>57</v>
      </c>
      <c r="U1484" t="s">
        <v>61</v>
      </c>
      <c r="V1484" t="s">
        <v>61</v>
      </c>
      <c r="W1484" t="s">
        <v>61</v>
      </c>
      <c r="X1484" t="s">
        <v>57</v>
      </c>
      <c r="Y1484" t="s">
        <v>57</v>
      </c>
      <c r="Z1484" t="s">
        <v>57</v>
      </c>
      <c r="AA1484" t="s">
        <v>77</v>
      </c>
      <c r="AB1484" t="s">
        <v>57</v>
      </c>
      <c r="AC1484" t="s">
        <v>87</v>
      </c>
      <c r="AD1484">
        <v>85.90000000000001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88</v>
      </c>
      <c r="AK1484" t="s">
        <v>190</v>
      </c>
      <c r="AL1484" t="s">
        <v>191</v>
      </c>
      <c r="AM1484">
        <v>1</v>
      </c>
      <c r="AN1484">
        <v>0</v>
      </c>
      <c r="AO1484">
        <v>0</v>
      </c>
      <c r="AP1484" t="s">
        <v>103</v>
      </c>
      <c r="AQ1484" t="s">
        <v>68</v>
      </c>
      <c r="AR1484" t="s">
        <v>93</v>
      </c>
      <c r="AS1484">
        <v>4</v>
      </c>
      <c r="AT1484">
        <v>1436</v>
      </c>
      <c r="AU1484">
        <v>1</v>
      </c>
      <c r="AV1484">
        <v>1</v>
      </c>
      <c r="AW1484">
        <v>0</v>
      </c>
      <c r="AX1484">
        <v>85.90000000000001</v>
      </c>
      <c r="AY1484">
        <v>3</v>
      </c>
      <c r="AZ1484" t="s">
        <v>106</v>
      </c>
      <c r="BA1484">
        <v>7</v>
      </c>
      <c r="BB1484" t="s">
        <v>95</v>
      </c>
      <c r="BC1484">
        <v>1</v>
      </c>
    </row>
    <row r="1485" spans="1:55">
      <c r="A1485" t="s">
        <v>3561</v>
      </c>
      <c r="B1485" t="s">
        <v>56</v>
      </c>
      <c r="C1485">
        <v>61</v>
      </c>
      <c r="D1485" t="s">
        <v>57</v>
      </c>
      <c r="E1485">
        <v>0</v>
      </c>
      <c r="F1485" t="s">
        <v>654</v>
      </c>
      <c r="G1485">
        <v>92328</v>
      </c>
      <c r="H1485">
        <v>36.27688</v>
      </c>
      <c r="I1485">
        <v>-117.033326</v>
      </c>
      <c r="J1485">
        <v>10</v>
      </c>
      <c r="K1485">
        <v>40</v>
      </c>
      <c r="L1485" t="s">
        <v>59</v>
      </c>
      <c r="M1485" t="s">
        <v>57</v>
      </c>
      <c r="N1485" t="s">
        <v>3562</v>
      </c>
      <c r="O1485" t="s">
        <v>57</v>
      </c>
      <c r="P1485" t="s">
        <v>57</v>
      </c>
      <c r="Q1485" t="s">
        <v>85</v>
      </c>
      <c r="R1485" t="s">
        <v>174</v>
      </c>
      <c r="S1485" t="s">
        <v>61</v>
      </c>
      <c r="T1485" t="s">
        <v>61</v>
      </c>
      <c r="U1485" t="s">
        <v>61</v>
      </c>
      <c r="V1485" t="s">
        <v>57</v>
      </c>
      <c r="W1485" t="s">
        <v>61</v>
      </c>
      <c r="X1485" t="s">
        <v>61</v>
      </c>
      <c r="Y1485" t="s">
        <v>61</v>
      </c>
      <c r="Z1485" t="s">
        <v>57</v>
      </c>
      <c r="AA1485" t="s">
        <v>77</v>
      </c>
      <c r="AB1485" t="s">
        <v>57</v>
      </c>
      <c r="AC1485" t="s">
        <v>65</v>
      </c>
      <c r="AD1485">
        <v>78.84999999999999</v>
      </c>
      <c r="AE1485">
        <v>3126.85</v>
      </c>
      <c r="AF1485">
        <v>0</v>
      </c>
      <c r="AG1485">
        <v>0</v>
      </c>
      <c r="AH1485">
        <v>1598.8</v>
      </c>
      <c r="AI1485">
        <v>4725.65</v>
      </c>
      <c r="AJ1485" t="s">
        <v>66</v>
      </c>
      <c r="AM1485">
        <v>0</v>
      </c>
      <c r="AN1485">
        <v>1</v>
      </c>
      <c r="AO1485">
        <v>0</v>
      </c>
      <c r="AP1485" t="s">
        <v>176</v>
      </c>
      <c r="AQ1485" t="s">
        <v>124</v>
      </c>
      <c r="AR1485" t="s">
        <v>93</v>
      </c>
      <c r="AS1485">
        <v>2</v>
      </c>
      <c r="AT1485">
        <v>443</v>
      </c>
      <c r="AU1485">
        <v>1</v>
      </c>
      <c r="AV1485">
        <v>0</v>
      </c>
      <c r="AW1485">
        <v>1</v>
      </c>
      <c r="AX1485">
        <v>0</v>
      </c>
      <c r="AY1485">
        <v>5</v>
      </c>
      <c r="AZ1485" t="s">
        <v>177</v>
      </c>
      <c r="BA1485">
        <v>6</v>
      </c>
      <c r="BB1485" t="s">
        <v>95</v>
      </c>
      <c r="BC1485">
        <v>1</v>
      </c>
    </row>
    <row r="1486" spans="1:55">
      <c r="A1486" t="s">
        <v>3563</v>
      </c>
      <c r="B1486" t="s">
        <v>56</v>
      </c>
      <c r="C1486">
        <v>22</v>
      </c>
      <c r="D1486" t="s">
        <v>57</v>
      </c>
      <c r="E1486">
        <v>0</v>
      </c>
      <c r="F1486" t="s">
        <v>3564</v>
      </c>
      <c r="G1486">
        <v>93628</v>
      </c>
      <c r="H1486">
        <v>36.807595</v>
      </c>
      <c r="I1486">
        <v>-118.901544</v>
      </c>
      <c r="J1486">
        <v>5</v>
      </c>
      <c r="K1486">
        <v>72</v>
      </c>
      <c r="L1486" t="s">
        <v>119</v>
      </c>
      <c r="M1486" t="s">
        <v>57</v>
      </c>
      <c r="N1486" t="s">
        <v>1000</v>
      </c>
      <c r="O1486" t="s">
        <v>57</v>
      </c>
      <c r="P1486" t="s">
        <v>57</v>
      </c>
      <c r="Q1486" t="s">
        <v>85</v>
      </c>
      <c r="R1486" t="s">
        <v>322</v>
      </c>
      <c r="S1486" t="s">
        <v>57</v>
      </c>
      <c r="T1486" t="s">
        <v>57</v>
      </c>
      <c r="U1486" t="s">
        <v>61</v>
      </c>
      <c r="V1486" t="s">
        <v>61</v>
      </c>
      <c r="W1486" t="s">
        <v>61</v>
      </c>
      <c r="X1486" t="s">
        <v>57</v>
      </c>
      <c r="Y1486" t="s">
        <v>57</v>
      </c>
      <c r="Z1486" t="s">
        <v>57</v>
      </c>
      <c r="AA1486" t="s">
        <v>122</v>
      </c>
      <c r="AB1486" t="s">
        <v>57</v>
      </c>
      <c r="AC1486" t="s">
        <v>65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66</v>
      </c>
      <c r="AM1486">
        <v>0</v>
      </c>
      <c r="AN1486">
        <v>1</v>
      </c>
      <c r="AO1486">
        <v>0</v>
      </c>
      <c r="AP1486" t="s">
        <v>123</v>
      </c>
      <c r="AQ1486" t="s">
        <v>116</v>
      </c>
      <c r="AR1486" t="s">
        <v>105</v>
      </c>
      <c r="AS1486">
        <v>5</v>
      </c>
      <c r="AT1486">
        <v>93</v>
      </c>
      <c r="AU1486">
        <v>1</v>
      </c>
      <c r="AV1486">
        <v>0</v>
      </c>
      <c r="AW1486">
        <v>1</v>
      </c>
      <c r="AX1486">
        <v>0</v>
      </c>
      <c r="AY1486">
        <v>6</v>
      </c>
      <c r="AZ1486" t="s">
        <v>125</v>
      </c>
      <c r="BA1486">
        <v>3</v>
      </c>
      <c r="BB1486" t="s">
        <v>126</v>
      </c>
      <c r="BC1486">
        <v>3</v>
      </c>
    </row>
    <row r="1487" spans="1:55">
      <c r="A1487" t="s">
        <v>3565</v>
      </c>
      <c r="B1487" t="s">
        <v>56</v>
      </c>
      <c r="C1487">
        <v>57</v>
      </c>
      <c r="D1487" t="s">
        <v>57</v>
      </c>
      <c r="E1487">
        <v>0</v>
      </c>
      <c r="F1487" t="s">
        <v>1296</v>
      </c>
      <c r="G1487">
        <v>95693</v>
      </c>
      <c r="H1487">
        <v>38.392559</v>
      </c>
      <c r="I1487">
        <v>-121.225093</v>
      </c>
      <c r="J1487">
        <v>2</v>
      </c>
      <c r="K1487">
        <v>72</v>
      </c>
      <c r="L1487" t="s">
        <v>119</v>
      </c>
      <c r="M1487" t="s">
        <v>61</v>
      </c>
      <c r="N1487" t="s">
        <v>143</v>
      </c>
      <c r="O1487" t="s">
        <v>143</v>
      </c>
      <c r="P1487" t="s">
        <v>57</v>
      </c>
      <c r="Q1487" t="s">
        <v>135</v>
      </c>
      <c r="R1487" t="s">
        <v>296</v>
      </c>
      <c r="S1487" t="s">
        <v>57</v>
      </c>
      <c r="T1487" t="s">
        <v>57</v>
      </c>
      <c r="U1487" t="s">
        <v>57</v>
      </c>
      <c r="V1487" t="s">
        <v>61</v>
      </c>
      <c r="W1487" t="s">
        <v>61</v>
      </c>
      <c r="X1487" t="s">
        <v>57</v>
      </c>
      <c r="Y1487" t="s">
        <v>57</v>
      </c>
      <c r="Z1487" t="s">
        <v>57</v>
      </c>
      <c r="AA1487" t="s">
        <v>122</v>
      </c>
      <c r="AB1487" t="s">
        <v>57</v>
      </c>
      <c r="AC1487" t="s">
        <v>87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66</v>
      </c>
      <c r="AM1487">
        <v>0</v>
      </c>
      <c r="AN1487">
        <v>1</v>
      </c>
      <c r="AO1487">
        <v>0</v>
      </c>
      <c r="AP1487" t="s">
        <v>123</v>
      </c>
      <c r="AQ1487" t="s">
        <v>92</v>
      </c>
      <c r="AR1487" t="s">
        <v>137</v>
      </c>
      <c r="AS1487">
        <v>6</v>
      </c>
      <c r="AT1487">
        <v>5889</v>
      </c>
      <c r="AU1487">
        <v>1</v>
      </c>
      <c r="AV1487">
        <v>0</v>
      </c>
      <c r="AW1487">
        <v>1</v>
      </c>
      <c r="AX1487">
        <v>0</v>
      </c>
      <c r="AY1487">
        <v>6</v>
      </c>
      <c r="AZ1487" t="s">
        <v>125</v>
      </c>
      <c r="BA1487">
        <v>1</v>
      </c>
      <c r="BB1487" t="s">
        <v>71</v>
      </c>
      <c r="BC1487">
        <v>4</v>
      </c>
    </row>
    <row r="1488" spans="1:55">
      <c r="A1488" t="s">
        <v>3566</v>
      </c>
      <c r="B1488" t="s">
        <v>56</v>
      </c>
      <c r="C1488">
        <v>60</v>
      </c>
      <c r="D1488" t="s">
        <v>61</v>
      </c>
      <c r="E1488">
        <v>0</v>
      </c>
      <c r="F1488" t="s">
        <v>3551</v>
      </c>
      <c r="G1488">
        <v>94577</v>
      </c>
      <c r="H1488">
        <v>37.717196</v>
      </c>
      <c r="I1488">
        <v>-122.159338</v>
      </c>
      <c r="J1488">
        <v>0</v>
      </c>
      <c r="K1488">
        <v>45</v>
      </c>
      <c r="L1488" t="s">
        <v>129</v>
      </c>
      <c r="M1488" t="s">
        <v>57</v>
      </c>
      <c r="N1488" t="s">
        <v>3567</v>
      </c>
      <c r="O1488" t="s">
        <v>57</v>
      </c>
      <c r="P1488" t="s">
        <v>57</v>
      </c>
      <c r="Q1488" t="s">
        <v>135</v>
      </c>
      <c r="R1488" t="s">
        <v>296</v>
      </c>
      <c r="S1488" t="s">
        <v>57</v>
      </c>
      <c r="T1488" t="s">
        <v>61</v>
      </c>
      <c r="U1488" t="s">
        <v>61</v>
      </c>
      <c r="V1488" t="s">
        <v>57</v>
      </c>
      <c r="W1488" t="s">
        <v>61</v>
      </c>
      <c r="X1488" t="s">
        <v>57</v>
      </c>
      <c r="Y1488" t="s">
        <v>57</v>
      </c>
      <c r="Z1488" t="s">
        <v>57</v>
      </c>
      <c r="AA1488" t="s">
        <v>122</v>
      </c>
      <c r="AB1488" t="s">
        <v>61</v>
      </c>
      <c r="AC1488" t="s">
        <v>65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66</v>
      </c>
      <c r="AM1488">
        <v>0</v>
      </c>
      <c r="AN1488">
        <v>1</v>
      </c>
      <c r="AO1488">
        <v>0</v>
      </c>
      <c r="AP1488" t="s">
        <v>176</v>
      </c>
      <c r="AQ1488" t="s">
        <v>124</v>
      </c>
      <c r="AR1488" t="s">
        <v>93</v>
      </c>
      <c r="AS1488">
        <v>5</v>
      </c>
      <c r="AT1488">
        <v>41871</v>
      </c>
      <c r="AU1488">
        <v>1</v>
      </c>
      <c r="AV1488">
        <v>0</v>
      </c>
      <c r="AW1488">
        <v>1</v>
      </c>
      <c r="AX1488">
        <v>0</v>
      </c>
      <c r="AY1488">
        <v>5</v>
      </c>
      <c r="AZ1488" t="s">
        <v>177</v>
      </c>
      <c r="BA1488">
        <v>2</v>
      </c>
      <c r="BB1488" t="s">
        <v>126</v>
      </c>
      <c r="BC1488">
        <v>3</v>
      </c>
    </row>
    <row r="1489" spans="1:55">
      <c r="A1489" t="s">
        <v>3568</v>
      </c>
      <c r="B1489" t="s">
        <v>73</v>
      </c>
      <c r="C1489">
        <v>47</v>
      </c>
      <c r="D1489" t="s">
        <v>57</v>
      </c>
      <c r="E1489">
        <v>1</v>
      </c>
      <c r="F1489" t="s">
        <v>3569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59</v>
      </c>
      <c r="M1489" t="s">
        <v>57</v>
      </c>
      <c r="N1489" t="s">
        <v>3570</v>
      </c>
      <c r="O1489" t="s">
        <v>61</v>
      </c>
      <c r="P1489" t="s">
        <v>57</v>
      </c>
      <c r="Q1489" t="s">
        <v>85</v>
      </c>
      <c r="R1489" t="s">
        <v>156</v>
      </c>
      <c r="S1489" t="s">
        <v>57</v>
      </c>
      <c r="T1489" t="s">
        <v>57</v>
      </c>
      <c r="U1489" t="s">
        <v>57</v>
      </c>
      <c r="V1489" t="s">
        <v>57</v>
      </c>
      <c r="W1489" t="s">
        <v>57</v>
      </c>
      <c r="X1489" t="s">
        <v>57</v>
      </c>
      <c r="Y1489" t="s">
        <v>57</v>
      </c>
      <c r="Z1489" t="s">
        <v>57</v>
      </c>
      <c r="AA1489" t="s">
        <v>122</v>
      </c>
      <c r="AB1489" t="s">
        <v>61</v>
      </c>
      <c r="AC1489" t="s">
        <v>87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9766.860000000001</v>
      </c>
      <c r="AJ1489" t="s">
        <v>66</v>
      </c>
      <c r="AM1489">
        <v>0</v>
      </c>
      <c r="AN1489">
        <v>1</v>
      </c>
      <c r="AO1489">
        <v>0</v>
      </c>
      <c r="AP1489" t="s">
        <v>123</v>
      </c>
      <c r="AQ1489" t="s">
        <v>78</v>
      </c>
      <c r="AR1489" t="s">
        <v>105</v>
      </c>
      <c r="AS1489">
        <v>8</v>
      </c>
      <c r="AT1489">
        <v>28403</v>
      </c>
      <c r="AU1489">
        <v>1</v>
      </c>
      <c r="AV1489">
        <v>0</v>
      </c>
      <c r="AW1489">
        <v>1</v>
      </c>
      <c r="AX1489">
        <v>0</v>
      </c>
      <c r="AY1489">
        <v>6</v>
      </c>
      <c r="AZ1489" t="s">
        <v>125</v>
      </c>
      <c r="BA1489">
        <v>2</v>
      </c>
      <c r="BB1489" t="s">
        <v>126</v>
      </c>
      <c r="BC1489">
        <v>3</v>
      </c>
    </row>
    <row r="1490" spans="1:55">
      <c r="A1490" t="s">
        <v>3571</v>
      </c>
      <c r="B1490" t="s">
        <v>56</v>
      </c>
      <c r="C1490">
        <v>38</v>
      </c>
      <c r="D1490" t="s">
        <v>57</v>
      </c>
      <c r="E1490">
        <v>0</v>
      </c>
      <c r="F1490" t="s">
        <v>145</v>
      </c>
      <c r="G1490">
        <v>94087</v>
      </c>
      <c r="H1490">
        <v>37.3511</v>
      </c>
      <c r="I1490">
        <v>-122.037311</v>
      </c>
      <c r="J1490">
        <v>7</v>
      </c>
      <c r="K1490">
        <v>71</v>
      </c>
      <c r="L1490" t="s">
        <v>119</v>
      </c>
      <c r="M1490" t="s">
        <v>57</v>
      </c>
      <c r="N1490" t="s">
        <v>3572</v>
      </c>
      <c r="O1490" t="s">
        <v>57</v>
      </c>
      <c r="P1490" t="s">
        <v>57</v>
      </c>
      <c r="Q1490" t="s">
        <v>135</v>
      </c>
      <c r="R1490" t="s">
        <v>254</v>
      </c>
      <c r="S1490" t="s">
        <v>57</v>
      </c>
      <c r="T1490" t="s">
        <v>57</v>
      </c>
      <c r="U1490" t="s">
        <v>57</v>
      </c>
      <c r="V1490" t="s">
        <v>57</v>
      </c>
      <c r="W1490" t="s">
        <v>57</v>
      </c>
      <c r="X1490" t="s">
        <v>57</v>
      </c>
      <c r="Y1490" t="s">
        <v>57</v>
      </c>
      <c r="Z1490" t="s">
        <v>57</v>
      </c>
      <c r="AA1490" t="s">
        <v>122</v>
      </c>
      <c r="AB1490" t="s">
        <v>61</v>
      </c>
      <c r="AC1490" t="s">
        <v>65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66</v>
      </c>
      <c r="AM1490">
        <v>0</v>
      </c>
      <c r="AN1490">
        <v>1</v>
      </c>
      <c r="AO1490">
        <v>0</v>
      </c>
      <c r="AP1490" t="s">
        <v>123</v>
      </c>
      <c r="AQ1490" t="s">
        <v>68</v>
      </c>
      <c r="AR1490" t="s">
        <v>93</v>
      </c>
      <c r="AS1490">
        <v>8</v>
      </c>
      <c r="AT1490">
        <v>50070</v>
      </c>
      <c r="AU1490">
        <v>1</v>
      </c>
      <c r="AV1490">
        <v>0</v>
      </c>
      <c r="AW1490">
        <v>1</v>
      </c>
      <c r="AX1490">
        <v>0</v>
      </c>
      <c r="AY1490">
        <v>6</v>
      </c>
      <c r="AZ1490" t="s">
        <v>125</v>
      </c>
      <c r="BA1490">
        <v>1</v>
      </c>
      <c r="BB1490" t="s">
        <v>71</v>
      </c>
      <c r="BC1490">
        <v>4</v>
      </c>
    </row>
    <row r="1491" spans="1:55">
      <c r="A1491" t="s">
        <v>3573</v>
      </c>
      <c r="B1491" t="s">
        <v>73</v>
      </c>
      <c r="C1491">
        <v>74</v>
      </c>
      <c r="D1491" t="s">
        <v>57</v>
      </c>
      <c r="E1491">
        <v>0</v>
      </c>
      <c r="F1491" t="s">
        <v>226</v>
      </c>
      <c r="G1491">
        <v>90018</v>
      </c>
      <c r="H1491">
        <v>34.028735</v>
      </c>
      <c r="I1491">
        <v>-118.317236</v>
      </c>
      <c r="J1491">
        <v>6</v>
      </c>
      <c r="K1491">
        <v>18</v>
      </c>
      <c r="L1491" t="s">
        <v>59</v>
      </c>
      <c r="M1491" t="s">
        <v>57</v>
      </c>
      <c r="N1491" t="s">
        <v>3574</v>
      </c>
      <c r="O1491" t="s">
        <v>61</v>
      </c>
      <c r="P1491" t="s">
        <v>57</v>
      </c>
      <c r="Q1491" t="s">
        <v>135</v>
      </c>
      <c r="R1491" t="s">
        <v>441</v>
      </c>
      <c r="S1491" t="s">
        <v>57</v>
      </c>
      <c r="T1491" t="s">
        <v>61</v>
      </c>
      <c r="U1491" t="s">
        <v>61</v>
      </c>
      <c r="V1491" t="s">
        <v>61</v>
      </c>
      <c r="W1491" t="s">
        <v>61</v>
      </c>
      <c r="X1491" t="s">
        <v>57</v>
      </c>
      <c r="Y1491" t="s">
        <v>61</v>
      </c>
      <c r="Z1491" t="s">
        <v>57</v>
      </c>
      <c r="AA1491" t="s">
        <v>122</v>
      </c>
      <c r="AB1491" t="s">
        <v>57</v>
      </c>
      <c r="AC1491" t="s">
        <v>65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</v>
      </c>
      <c r="AJ1491" t="s">
        <v>66</v>
      </c>
      <c r="AM1491">
        <v>0</v>
      </c>
      <c r="AN1491">
        <v>1</v>
      </c>
      <c r="AO1491">
        <v>0</v>
      </c>
      <c r="AP1491" t="s">
        <v>103</v>
      </c>
      <c r="AQ1491" t="s">
        <v>104</v>
      </c>
      <c r="AR1491" t="s">
        <v>69</v>
      </c>
      <c r="AS1491">
        <v>3</v>
      </c>
      <c r="AT1491">
        <v>47143</v>
      </c>
      <c r="AU1491">
        <v>1</v>
      </c>
      <c r="AV1491">
        <v>0</v>
      </c>
      <c r="AW1491">
        <v>1</v>
      </c>
      <c r="AX1491">
        <v>0</v>
      </c>
      <c r="AY1491">
        <v>3</v>
      </c>
      <c r="AZ1491" t="s">
        <v>106</v>
      </c>
      <c r="BA1491">
        <v>1</v>
      </c>
      <c r="BB1491" t="s">
        <v>71</v>
      </c>
      <c r="BC1491">
        <v>4</v>
      </c>
    </row>
    <row r="1492" spans="1:55">
      <c r="A1492" t="s">
        <v>3575</v>
      </c>
      <c r="B1492" t="s">
        <v>56</v>
      </c>
      <c r="C1492">
        <v>40</v>
      </c>
      <c r="D1492" t="s">
        <v>57</v>
      </c>
      <c r="E1492">
        <v>0</v>
      </c>
      <c r="F1492" t="s">
        <v>2194</v>
      </c>
      <c r="G1492">
        <v>94572</v>
      </c>
      <c r="H1492">
        <v>38.027218</v>
      </c>
      <c r="I1492">
        <v>-122.23463</v>
      </c>
      <c r="J1492">
        <v>1</v>
      </c>
      <c r="K1492">
        <v>47</v>
      </c>
      <c r="L1492" t="s">
        <v>59</v>
      </c>
      <c r="M1492" t="s">
        <v>57</v>
      </c>
      <c r="N1492" t="s">
        <v>3576</v>
      </c>
      <c r="O1492" t="s">
        <v>61</v>
      </c>
      <c r="P1492" t="s">
        <v>57</v>
      </c>
      <c r="Q1492" t="s">
        <v>62</v>
      </c>
      <c r="R1492" t="s">
        <v>250</v>
      </c>
      <c r="S1492" t="s">
        <v>61</v>
      </c>
      <c r="T1492" t="s">
        <v>61</v>
      </c>
      <c r="U1492" t="s">
        <v>57</v>
      </c>
      <c r="V1492" t="s">
        <v>61</v>
      </c>
      <c r="W1492" t="s">
        <v>61</v>
      </c>
      <c r="X1492" t="s">
        <v>57</v>
      </c>
      <c r="Y1492" t="s">
        <v>57</v>
      </c>
      <c r="Z1492" t="s">
        <v>57</v>
      </c>
      <c r="AA1492" t="s">
        <v>77</v>
      </c>
      <c r="AB1492" t="s">
        <v>57</v>
      </c>
      <c r="AC1492" t="s">
        <v>87</v>
      </c>
      <c r="AD1492">
        <v>85.3</v>
      </c>
      <c r="AE1492">
        <v>4045.65</v>
      </c>
      <c r="AF1492">
        <v>0</v>
      </c>
      <c r="AG1492">
        <v>0</v>
      </c>
      <c r="AH1492">
        <v>2080.22</v>
      </c>
      <c r="AI1492">
        <v>6125.87</v>
      </c>
      <c r="AJ1492" t="s">
        <v>88</v>
      </c>
      <c r="AK1492" t="s">
        <v>190</v>
      </c>
      <c r="AL1492" t="s">
        <v>191</v>
      </c>
      <c r="AM1492">
        <v>1</v>
      </c>
      <c r="AN1492">
        <v>0</v>
      </c>
      <c r="AO1492">
        <v>0</v>
      </c>
      <c r="AP1492" t="s">
        <v>176</v>
      </c>
      <c r="AQ1492" t="s">
        <v>78</v>
      </c>
      <c r="AR1492" t="s">
        <v>93</v>
      </c>
      <c r="AS1492">
        <v>4</v>
      </c>
      <c r="AT1492">
        <v>8506</v>
      </c>
      <c r="AU1492">
        <v>1</v>
      </c>
      <c r="AV1492">
        <v>1</v>
      </c>
      <c r="AW1492">
        <v>0</v>
      </c>
      <c r="AX1492">
        <v>85.3</v>
      </c>
      <c r="AY1492">
        <v>5</v>
      </c>
      <c r="AZ1492" t="s">
        <v>177</v>
      </c>
      <c r="BA1492">
        <v>4</v>
      </c>
      <c r="BB1492" t="s">
        <v>80</v>
      </c>
      <c r="BC1492">
        <v>2</v>
      </c>
    </row>
    <row r="1493" spans="1:55">
      <c r="A1493" t="s">
        <v>3577</v>
      </c>
      <c r="B1493" t="s">
        <v>56</v>
      </c>
      <c r="C1493">
        <v>65</v>
      </c>
      <c r="D1493" t="s">
        <v>57</v>
      </c>
      <c r="E1493">
        <v>1</v>
      </c>
      <c r="F1493" t="s">
        <v>226</v>
      </c>
      <c r="G1493">
        <v>90014</v>
      </c>
      <c r="H1493">
        <v>34.043144</v>
      </c>
      <c r="I1493">
        <v>-118.251977</v>
      </c>
      <c r="J1493">
        <v>4</v>
      </c>
      <c r="K1493">
        <v>68</v>
      </c>
      <c r="L1493" t="s">
        <v>59</v>
      </c>
      <c r="M1493" t="s">
        <v>61</v>
      </c>
      <c r="N1493" t="s">
        <v>143</v>
      </c>
      <c r="O1493" t="s">
        <v>143</v>
      </c>
      <c r="P1493" t="s">
        <v>57</v>
      </c>
      <c r="Q1493" t="s">
        <v>135</v>
      </c>
      <c r="R1493" t="s">
        <v>250</v>
      </c>
      <c r="S1493" t="s">
        <v>61</v>
      </c>
      <c r="T1493" t="s">
        <v>57</v>
      </c>
      <c r="U1493" t="s">
        <v>57</v>
      </c>
      <c r="V1493" t="s">
        <v>61</v>
      </c>
      <c r="W1493" t="s">
        <v>57</v>
      </c>
      <c r="X1493" t="s">
        <v>57</v>
      </c>
      <c r="Y1493" t="s">
        <v>57</v>
      </c>
      <c r="Z1493" t="s">
        <v>57</v>
      </c>
      <c r="AA1493" t="s">
        <v>122</v>
      </c>
      <c r="AB1493" t="s">
        <v>57</v>
      </c>
      <c r="AC1493" t="s">
        <v>87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66</v>
      </c>
      <c r="AM1493">
        <v>0</v>
      </c>
      <c r="AN1493">
        <v>1</v>
      </c>
      <c r="AO1493">
        <v>0</v>
      </c>
      <c r="AP1493" t="s">
        <v>123</v>
      </c>
      <c r="AQ1493" t="s">
        <v>124</v>
      </c>
      <c r="AR1493" t="s">
        <v>69</v>
      </c>
      <c r="AS1493">
        <v>6</v>
      </c>
      <c r="AT1493">
        <v>3524</v>
      </c>
      <c r="AU1493">
        <v>1</v>
      </c>
      <c r="AV1493">
        <v>0</v>
      </c>
      <c r="AW1493">
        <v>1</v>
      </c>
      <c r="AX1493">
        <v>0</v>
      </c>
      <c r="AY1493">
        <v>6</v>
      </c>
      <c r="AZ1493" t="s">
        <v>125</v>
      </c>
      <c r="BA1493">
        <v>0</v>
      </c>
      <c r="BB1493" t="s">
        <v>71</v>
      </c>
      <c r="BC1493">
        <v>4</v>
      </c>
    </row>
    <row r="1494" spans="1:55">
      <c r="A1494" t="s">
        <v>3578</v>
      </c>
      <c r="B1494" t="s">
        <v>56</v>
      </c>
      <c r="C1494">
        <v>52</v>
      </c>
      <c r="D1494" t="s">
        <v>61</v>
      </c>
      <c r="E1494">
        <v>0</v>
      </c>
      <c r="F1494" t="s">
        <v>2257</v>
      </c>
      <c r="G1494">
        <v>94904</v>
      </c>
      <c r="H1494">
        <v>37.946617</v>
      </c>
      <c r="I1494">
        <v>-122.563571</v>
      </c>
      <c r="J1494">
        <v>0</v>
      </c>
      <c r="K1494">
        <v>68</v>
      </c>
      <c r="L1494" t="s">
        <v>59</v>
      </c>
      <c r="M1494" t="s">
        <v>57</v>
      </c>
      <c r="N1494" t="s">
        <v>3079</v>
      </c>
      <c r="O1494" t="s">
        <v>57</v>
      </c>
      <c r="P1494" t="s">
        <v>57</v>
      </c>
      <c r="Q1494" t="s">
        <v>135</v>
      </c>
      <c r="R1494" t="s">
        <v>441</v>
      </c>
      <c r="S1494" t="s">
        <v>61</v>
      </c>
      <c r="T1494" t="s">
        <v>57</v>
      </c>
      <c r="U1494" t="s">
        <v>57</v>
      </c>
      <c r="V1494" t="s">
        <v>61</v>
      </c>
      <c r="W1494" t="s">
        <v>57</v>
      </c>
      <c r="X1494" t="s">
        <v>57</v>
      </c>
      <c r="Y1494" t="s">
        <v>57</v>
      </c>
      <c r="Z1494" t="s">
        <v>61</v>
      </c>
      <c r="AA1494" t="s">
        <v>122</v>
      </c>
      <c r="AB1494" t="s">
        <v>57</v>
      </c>
      <c r="AC1494" t="s">
        <v>87</v>
      </c>
      <c r="AD1494">
        <v>80.65000000000001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66</v>
      </c>
      <c r="AM1494">
        <v>0</v>
      </c>
      <c r="AN1494">
        <v>1</v>
      </c>
      <c r="AO1494">
        <v>0</v>
      </c>
      <c r="AP1494" t="s">
        <v>123</v>
      </c>
      <c r="AQ1494" t="s">
        <v>92</v>
      </c>
      <c r="AR1494" t="s">
        <v>93</v>
      </c>
      <c r="AS1494">
        <v>5</v>
      </c>
      <c r="AT1494">
        <v>12010</v>
      </c>
      <c r="AU1494">
        <v>1</v>
      </c>
      <c r="AV1494">
        <v>0</v>
      </c>
      <c r="AW1494">
        <v>1</v>
      </c>
      <c r="AX1494">
        <v>0</v>
      </c>
      <c r="AY1494">
        <v>6</v>
      </c>
      <c r="AZ1494" t="s">
        <v>125</v>
      </c>
      <c r="BA1494">
        <v>2</v>
      </c>
      <c r="BB1494" t="s">
        <v>126</v>
      </c>
      <c r="BC1494">
        <v>3</v>
      </c>
    </row>
    <row r="1495" spans="1:55">
      <c r="A1495" t="s">
        <v>3579</v>
      </c>
      <c r="B1495" t="s">
        <v>73</v>
      </c>
      <c r="C1495">
        <v>25</v>
      </c>
      <c r="D1495" t="s">
        <v>61</v>
      </c>
      <c r="E1495">
        <v>0</v>
      </c>
      <c r="F1495" t="s">
        <v>3580</v>
      </c>
      <c r="G1495">
        <v>94568</v>
      </c>
      <c r="H1495">
        <v>37.713926</v>
      </c>
      <c r="I1495">
        <v>-121.928425</v>
      </c>
      <c r="J1495">
        <v>0</v>
      </c>
      <c r="K1495">
        <v>1</v>
      </c>
      <c r="L1495" t="s">
        <v>59</v>
      </c>
      <c r="M1495" t="s">
        <v>57</v>
      </c>
      <c r="N1495" t="s">
        <v>3581</v>
      </c>
      <c r="O1495" t="s">
        <v>61</v>
      </c>
      <c r="P1495" t="s">
        <v>57</v>
      </c>
      <c r="Q1495" t="s">
        <v>85</v>
      </c>
      <c r="R1495" t="s">
        <v>230</v>
      </c>
      <c r="S1495" t="s">
        <v>61</v>
      </c>
      <c r="T1495" t="s">
        <v>61</v>
      </c>
      <c r="U1495" t="s">
        <v>57</v>
      </c>
      <c r="V1495" t="s">
        <v>61</v>
      </c>
      <c r="W1495" t="s">
        <v>57</v>
      </c>
      <c r="X1495" t="s">
        <v>61</v>
      </c>
      <c r="Y1495" t="s">
        <v>57</v>
      </c>
      <c r="Z1495" t="s">
        <v>57</v>
      </c>
      <c r="AA1495" t="s">
        <v>77</v>
      </c>
      <c r="AB1495" t="s">
        <v>57</v>
      </c>
      <c r="AC1495" t="s">
        <v>87</v>
      </c>
      <c r="AD1495">
        <v>84.84999999999999</v>
      </c>
      <c r="AE1495">
        <v>84.84999999999999</v>
      </c>
      <c r="AF1495">
        <v>0</v>
      </c>
      <c r="AG1495">
        <v>0</v>
      </c>
      <c r="AH1495">
        <v>36.07</v>
      </c>
      <c r="AI1495">
        <v>120.92</v>
      </c>
      <c r="AJ1495" t="s">
        <v>88</v>
      </c>
      <c r="AK1495" t="s">
        <v>89</v>
      </c>
      <c r="AL1495" t="s">
        <v>90</v>
      </c>
      <c r="AM1495">
        <v>1</v>
      </c>
      <c r="AN1495">
        <v>0</v>
      </c>
      <c r="AO1495">
        <v>0</v>
      </c>
      <c r="AP1495" t="s">
        <v>91</v>
      </c>
      <c r="AQ1495" t="s">
        <v>116</v>
      </c>
      <c r="AR1495" t="s">
        <v>93</v>
      </c>
      <c r="AS1495">
        <v>4</v>
      </c>
      <c r="AT1495">
        <v>29636</v>
      </c>
      <c r="AU1495">
        <v>1</v>
      </c>
      <c r="AV1495">
        <v>1</v>
      </c>
      <c r="AW1495">
        <v>0</v>
      </c>
      <c r="AX1495">
        <v>84.84999999999999</v>
      </c>
      <c r="AY1495">
        <v>1</v>
      </c>
      <c r="AZ1495" t="s">
        <v>94</v>
      </c>
      <c r="BA1495">
        <v>10</v>
      </c>
      <c r="BB1495" t="s">
        <v>95</v>
      </c>
      <c r="BC1495">
        <v>1</v>
      </c>
    </row>
    <row r="1496" spans="1:55">
      <c r="A1496" t="s">
        <v>3582</v>
      </c>
      <c r="B1496" t="s">
        <v>56</v>
      </c>
      <c r="C1496">
        <v>59</v>
      </c>
      <c r="D1496" t="s">
        <v>57</v>
      </c>
      <c r="E1496">
        <v>0</v>
      </c>
      <c r="F1496" t="s">
        <v>3583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59</v>
      </c>
      <c r="M1496" t="s">
        <v>57</v>
      </c>
      <c r="N1496" t="s">
        <v>3584</v>
      </c>
      <c r="O1496" t="s">
        <v>57</v>
      </c>
      <c r="P1496" t="s">
        <v>57</v>
      </c>
      <c r="Q1496" t="s">
        <v>135</v>
      </c>
      <c r="R1496" t="s">
        <v>364</v>
      </c>
      <c r="S1496" t="s">
        <v>57</v>
      </c>
      <c r="T1496" t="s">
        <v>61</v>
      </c>
      <c r="U1496" t="s">
        <v>61</v>
      </c>
      <c r="V1496" t="s">
        <v>57</v>
      </c>
      <c r="W1496" t="s">
        <v>61</v>
      </c>
      <c r="X1496" t="s">
        <v>61</v>
      </c>
      <c r="Y1496" t="s">
        <v>61</v>
      </c>
      <c r="Z1496" t="s">
        <v>57</v>
      </c>
      <c r="AA1496" t="s">
        <v>77</v>
      </c>
      <c r="AB1496" t="s">
        <v>57</v>
      </c>
      <c r="AC1496" t="s">
        <v>87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</v>
      </c>
      <c r="AJ1496" t="s">
        <v>66</v>
      </c>
      <c r="AM1496">
        <v>0</v>
      </c>
      <c r="AN1496">
        <v>1</v>
      </c>
      <c r="AO1496">
        <v>0</v>
      </c>
      <c r="AP1496" t="s">
        <v>164</v>
      </c>
      <c r="AQ1496" t="s">
        <v>92</v>
      </c>
      <c r="AR1496" t="s">
        <v>69</v>
      </c>
      <c r="AS1496">
        <v>3</v>
      </c>
      <c r="AT1496">
        <v>5446</v>
      </c>
      <c r="AU1496">
        <v>1</v>
      </c>
      <c r="AV1496">
        <v>0</v>
      </c>
      <c r="AW1496">
        <v>1</v>
      </c>
      <c r="AX1496">
        <v>0</v>
      </c>
      <c r="AY1496">
        <v>4</v>
      </c>
      <c r="AZ1496" t="s">
        <v>165</v>
      </c>
      <c r="BA1496">
        <v>4</v>
      </c>
      <c r="BB1496" t="s">
        <v>80</v>
      </c>
      <c r="BC1496">
        <v>2</v>
      </c>
    </row>
    <row r="1497" spans="1:55">
      <c r="A1497" t="s">
        <v>3585</v>
      </c>
      <c r="B1497" t="s">
        <v>56</v>
      </c>
      <c r="C1497">
        <v>24</v>
      </c>
      <c r="D1497" t="s">
        <v>57</v>
      </c>
      <c r="E1497">
        <v>0</v>
      </c>
      <c r="F1497" t="s">
        <v>3227</v>
      </c>
      <c r="G1497">
        <v>92036</v>
      </c>
      <c r="H1497">
        <v>32.980678</v>
      </c>
      <c r="I1497">
        <v>-116.262854</v>
      </c>
      <c r="J1497">
        <v>2</v>
      </c>
      <c r="K1497">
        <v>24</v>
      </c>
      <c r="L1497" t="s">
        <v>59</v>
      </c>
      <c r="M1497" t="s">
        <v>57</v>
      </c>
      <c r="N1497" t="s">
        <v>3586</v>
      </c>
      <c r="O1497" t="s">
        <v>57</v>
      </c>
      <c r="P1497" t="s">
        <v>57</v>
      </c>
      <c r="Q1497" t="s">
        <v>85</v>
      </c>
      <c r="R1497" t="s">
        <v>467</v>
      </c>
      <c r="S1497" t="s">
        <v>61</v>
      </c>
      <c r="T1497" t="s">
        <v>61</v>
      </c>
      <c r="U1497" t="s">
        <v>57</v>
      </c>
      <c r="V1497" t="s">
        <v>61</v>
      </c>
      <c r="W1497" t="s">
        <v>61</v>
      </c>
      <c r="X1497" t="s">
        <v>61</v>
      </c>
      <c r="Y1497" t="s">
        <v>57</v>
      </c>
      <c r="Z1497" t="s">
        <v>57</v>
      </c>
      <c r="AA1497" t="s">
        <v>77</v>
      </c>
      <c r="AB1497" t="s">
        <v>57</v>
      </c>
      <c r="AC1497" t="s">
        <v>65</v>
      </c>
      <c r="AD1497">
        <v>79.65000000000001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66</v>
      </c>
      <c r="AM1497">
        <v>0</v>
      </c>
      <c r="AN1497">
        <v>1</v>
      </c>
      <c r="AO1497">
        <v>0</v>
      </c>
      <c r="AP1497" t="s">
        <v>103</v>
      </c>
      <c r="AQ1497" t="s">
        <v>116</v>
      </c>
      <c r="AR1497" t="s">
        <v>93</v>
      </c>
      <c r="AS1497">
        <v>3</v>
      </c>
      <c r="AT1497">
        <v>3577</v>
      </c>
      <c r="AU1497">
        <v>1</v>
      </c>
      <c r="AV1497">
        <v>0</v>
      </c>
      <c r="AW1497">
        <v>1</v>
      </c>
      <c r="AX1497">
        <v>0</v>
      </c>
      <c r="AY1497">
        <v>3</v>
      </c>
      <c r="AZ1497" t="s">
        <v>106</v>
      </c>
      <c r="BA1497">
        <v>6</v>
      </c>
      <c r="BB1497" t="s">
        <v>95</v>
      </c>
      <c r="BC1497">
        <v>1</v>
      </c>
    </row>
    <row r="1498" spans="1:55">
      <c r="A1498" t="s">
        <v>3587</v>
      </c>
      <c r="B1498" t="s">
        <v>73</v>
      </c>
      <c r="C1498">
        <v>71</v>
      </c>
      <c r="D1498" t="s">
        <v>57</v>
      </c>
      <c r="E1498">
        <v>1</v>
      </c>
      <c r="F1498" t="s">
        <v>806</v>
      </c>
      <c r="G1498">
        <v>95932</v>
      </c>
      <c r="H1498">
        <v>39.273096</v>
      </c>
      <c r="I1498">
        <v>-122.050763</v>
      </c>
      <c r="J1498">
        <v>1</v>
      </c>
      <c r="K1498">
        <v>58</v>
      </c>
      <c r="L1498" t="s">
        <v>129</v>
      </c>
      <c r="M1498" t="s">
        <v>57</v>
      </c>
      <c r="N1498" t="s">
        <v>3588</v>
      </c>
      <c r="O1498" t="s">
        <v>57</v>
      </c>
      <c r="P1498" t="s">
        <v>57</v>
      </c>
      <c r="Q1498" t="s">
        <v>85</v>
      </c>
      <c r="R1498" t="s">
        <v>76</v>
      </c>
      <c r="S1498" t="s">
        <v>57</v>
      </c>
      <c r="T1498" t="s">
        <v>57</v>
      </c>
      <c r="U1498" t="s">
        <v>61</v>
      </c>
      <c r="V1498" t="s">
        <v>57</v>
      </c>
      <c r="W1498" t="s">
        <v>61</v>
      </c>
      <c r="X1498" t="s">
        <v>61</v>
      </c>
      <c r="Y1498" t="s">
        <v>61</v>
      </c>
      <c r="Z1498" t="s">
        <v>61</v>
      </c>
      <c r="AA1498" t="s">
        <v>64</v>
      </c>
      <c r="AB1498" t="s">
        <v>57</v>
      </c>
      <c r="AC1498" t="s">
        <v>87</v>
      </c>
      <c r="AD1498">
        <v>89.84999999999999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66</v>
      </c>
      <c r="AM1498">
        <v>0</v>
      </c>
      <c r="AN1498">
        <v>1</v>
      </c>
      <c r="AO1498">
        <v>0</v>
      </c>
      <c r="AP1498" t="s">
        <v>123</v>
      </c>
      <c r="AQ1498" t="s">
        <v>104</v>
      </c>
      <c r="AR1498" t="s">
        <v>93</v>
      </c>
      <c r="AS1498">
        <v>3</v>
      </c>
      <c r="AT1498">
        <v>7503</v>
      </c>
      <c r="AU1498">
        <v>1</v>
      </c>
      <c r="AV1498">
        <v>0</v>
      </c>
      <c r="AW1498">
        <v>1</v>
      </c>
      <c r="AX1498">
        <v>0</v>
      </c>
      <c r="AY1498">
        <v>6</v>
      </c>
      <c r="AZ1498" t="s">
        <v>125</v>
      </c>
      <c r="BA1498">
        <v>2</v>
      </c>
      <c r="BB1498" t="s">
        <v>126</v>
      </c>
      <c r="BC1498">
        <v>3</v>
      </c>
    </row>
    <row r="1499" spans="1:55">
      <c r="A1499" t="s">
        <v>3589</v>
      </c>
      <c r="B1499" t="s">
        <v>73</v>
      </c>
      <c r="C1499">
        <v>75</v>
      </c>
      <c r="D1499" t="s">
        <v>61</v>
      </c>
      <c r="E1499">
        <v>0</v>
      </c>
      <c r="F1499" t="s">
        <v>538</v>
      </c>
      <c r="G1499">
        <v>93612</v>
      </c>
      <c r="H1499">
        <v>36.814539</v>
      </c>
      <c r="I1499">
        <v>-119.711868</v>
      </c>
      <c r="J1499">
        <v>0</v>
      </c>
      <c r="K1499">
        <v>7</v>
      </c>
      <c r="L1499" t="s">
        <v>59</v>
      </c>
      <c r="M1499" t="s">
        <v>57</v>
      </c>
      <c r="N1499" t="s">
        <v>3590</v>
      </c>
      <c r="O1499" t="s">
        <v>57</v>
      </c>
      <c r="P1499" t="s">
        <v>57</v>
      </c>
      <c r="Q1499" t="s">
        <v>85</v>
      </c>
      <c r="R1499" t="s">
        <v>441</v>
      </c>
      <c r="S1499" t="s">
        <v>61</v>
      </c>
      <c r="T1499" t="s">
        <v>61</v>
      </c>
      <c r="U1499" t="s">
        <v>61</v>
      </c>
      <c r="V1499" t="s">
        <v>61</v>
      </c>
      <c r="W1499" t="s">
        <v>57</v>
      </c>
      <c r="X1499" t="s">
        <v>61</v>
      </c>
      <c r="Y1499" t="s">
        <v>61</v>
      </c>
      <c r="Z1499" t="s">
        <v>61</v>
      </c>
      <c r="AA1499" t="s">
        <v>77</v>
      </c>
      <c r="AB1499" t="s">
        <v>57</v>
      </c>
      <c r="AC1499" t="s">
        <v>87</v>
      </c>
      <c r="AD1499">
        <v>84.8</v>
      </c>
      <c r="AE1499">
        <v>546.95</v>
      </c>
      <c r="AF1499">
        <v>0</v>
      </c>
      <c r="AG1499">
        <v>0</v>
      </c>
      <c r="AH1499">
        <v>276.57</v>
      </c>
      <c r="AI1499">
        <v>823.52</v>
      </c>
      <c r="AJ1499" t="s">
        <v>88</v>
      </c>
      <c r="AK1499" t="s">
        <v>89</v>
      </c>
      <c r="AL1499" t="s">
        <v>181</v>
      </c>
      <c r="AM1499">
        <v>1</v>
      </c>
      <c r="AN1499">
        <v>0</v>
      </c>
      <c r="AO1499">
        <v>0</v>
      </c>
      <c r="AP1499" t="s">
        <v>67</v>
      </c>
      <c r="AQ1499" t="s">
        <v>104</v>
      </c>
      <c r="AR1499" t="s">
        <v>93</v>
      </c>
      <c r="AS1499">
        <v>1</v>
      </c>
      <c r="AT1499">
        <v>33856</v>
      </c>
      <c r="AU1499">
        <v>1</v>
      </c>
      <c r="AV1499">
        <v>1</v>
      </c>
      <c r="AW1499">
        <v>0</v>
      </c>
      <c r="AX1499">
        <v>84.8</v>
      </c>
      <c r="AY1499">
        <v>2</v>
      </c>
      <c r="AZ1499" t="s">
        <v>70</v>
      </c>
      <c r="BA1499">
        <v>7</v>
      </c>
      <c r="BB1499" t="s">
        <v>95</v>
      </c>
      <c r="BC1499">
        <v>1</v>
      </c>
    </row>
    <row r="1500" spans="1:55">
      <c r="A1500" t="s">
        <v>3591</v>
      </c>
      <c r="B1500" t="s">
        <v>73</v>
      </c>
      <c r="C1500">
        <v>58</v>
      </c>
      <c r="D1500" t="s">
        <v>61</v>
      </c>
      <c r="E1500">
        <v>0</v>
      </c>
      <c r="F1500" t="s">
        <v>3178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83</v>
      </c>
      <c r="M1500" t="s">
        <v>57</v>
      </c>
      <c r="N1500" t="s">
        <v>3296</v>
      </c>
      <c r="O1500" t="s">
        <v>61</v>
      </c>
      <c r="P1500" t="s">
        <v>57</v>
      </c>
      <c r="Q1500" t="s">
        <v>135</v>
      </c>
      <c r="R1500" t="s">
        <v>254</v>
      </c>
      <c r="S1500" t="s">
        <v>61</v>
      </c>
      <c r="T1500" t="s">
        <v>57</v>
      </c>
      <c r="U1500" t="s">
        <v>61</v>
      </c>
      <c r="V1500" t="s">
        <v>61</v>
      </c>
      <c r="W1500" t="s">
        <v>61</v>
      </c>
      <c r="X1500" t="s">
        <v>61</v>
      </c>
      <c r="Y1500" t="s">
        <v>61</v>
      </c>
      <c r="Z1500" t="s">
        <v>57</v>
      </c>
      <c r="AA1500" t="s">
        <v>77</v>
      </c>
      <c r="AB1500" t="s">
        <v>61</v>
      </c>
      <c r="AC1500" t="s">
        <v>87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88</v>
      </c>
      <c r="AK1500" t="s">
        <v>89</v>
      </c>
      <c r="AL1500" t="s">
        <v>90</v>
      </c>
      <c r="AM1500">
        <v>1</v>
      </c>
      <c r="AN1500">
        <v>0</v>
      </c>
      <c r="AO1500">
        <v>0</v>
      </c>
      <c r="AP1500" t="s">
        <v>91</v>
      </c>
      <c r="AQ1500" t="s">
        <v>92</v>
      </c>
      <c r="AR1500" t="s">
        <v>69</v>
      </c>
      <c r="AS1500">
        <v>2</v>
      </c>
      <c r="AT1500">
        <v>13121</v>
      </c>
      <c r="AU1500">
        <v>1</v>
      </c>
      <c r="AV1500">
        <v>1</v>
      </c>
      <c r="AW1500">
        <v>0</v>
      </c>
      <c r="AX1500">
        <v>50.8</v>
      </c>
      <c r="AY1500">
        <v>1</v>
      </c>
      <c r="AZ1500" t="s">
        <v>94</v>
      </c>
      <c r="BA1500">
        <v>8</v>
      </c>
      <c r="BB1500" t="s">
        <v>95</v>
      </c>
      <c r="BC1500">
        <v>1</v>
      </c>
    </row>
    <row r="1501" spans="1:55">
      <c r="A1501" t="s">
        <v>3592</v>
      </c>
      <c r="B1501" t="s">
        <v>73</v>
      </c>
      <c r="C1501">
        <v>56</v>
      </c>
      <c r="D1501" t="s">
        <v>61</v>
      </c>
      <c r="E1501">
        <v>0</v>
      </c>
      <c r="F1501" t="s">
        <v>1314</v>
      </c>
      <c r="G1501">
        <v>92536</v>
      </c>
      <c r="H1501">
        <v>33.482243</v>
      </c>
      <c r="I1501">
        <v>-116.827173</v>
      </c>
      <c r="J1501">
        <v>0</v>
      </c>
      <c r="K1501">
        <v>7</v>
      </c>
      <c r="L1501" t="s">
        <v>59</v>
      </c>
      <c r="M1501" t="s">
        <v>57</v>
      </c>
      <c r="N1501" t="s">
        <v>2144</v>
      </c>
      <c r="O1501" t="s">
        <v>61</v>
      </c>
      <c r="P1501" t="s">
        <v>57</v>
      </c>
      <c r="Q1501" t="s">
        <v>62</v>
      </c>
      <c r="R1501" t="s">
        <v>169</v>
      </c>
      <c r="S1501" t="s">
        <v>57</v>
      </c>
      <c r="T1501" t="s">
        <v>61</v>
      </c>
      <c r="U1501" t="s">
        <v>61</v>
      </c>
      <c r="V1501" t="s">
        <v>61</v>
      </c>
      <c r="W1501" t="s">
        <v>61</v>
      </c>
      <c r="X1501" t="s">
        <v>61</v>
      </c>
      <c r="Y1501" t="s">
        <v>61</v>
      </c>
      <c r="Z1501" t="s">
        <v>57</v>
      </c>
      <c r="AA1501" t="s">
        <v>77</v>
      </c>
      <c r="AB1501" t="s">
        <v>57</v>
      </c>
      <c r="AC1501" t="s">
        <v>307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88</v>
      </c>
      <c r="AK1501" t="s">
        <v>205</v>
      </c>
      <c r="AL1501" t="s">
        <v>206</v>
      </c>
      <c r="AM1501">
        <v>1</v>
      </c>
      <c r="AN1501">
        <v>0</v>
      </c>
      <c r="AO1501">
        <v>0</v>
      </c>
      <c r="AP1501" t="s">
        <v>67</v>
      </c>
      <c r="AQ1501" t="s">
        <v>92</v>
      </c>
      <c r="AR1501" t="s">
        <v>69</v>
      </c>
      <c r="AS1501">
        <v>2</v>
      </c>
      <c r="AT1501">
        <v>2433</v>
      </c>
      <c r="AU1501">
        <v>1</v>
      </c>
      <c r="AV1501">
        <v>1</v>
      </c>
      <c r="AW1501">
        <v>0</v>
      </c>
      <c r="AX1501">
        <v>51</v>
      </c>
      <c r="AY1501">
        <v>2</v>
      </c>
      <c r="AZ1501" t="s">
        <v>70</v>
      </c>
      <c r="BA1501">
        <v>5</v>
      </c>
      <c r="BB1501" t="s">
        <v>80</v>
      </c>
      <c r="BC1501">
        <v>2</v>
      </c>
    </row>
    <row r="1502" spans="1:55">
      <c r="A1502" t="s">
        <v>3593</v>
      </c>
      <c r="B1502" t="s">
        <v>56</v>
      </c>
      <c r="C1502">
        <v>66</v>
      </c>
      <c r="D1502" t="s">
        <v>57</v>
      </c>
      <c r="E1502">
        <v>0</v>
      </c>
      <c r="F1502" t="s">
        <v>2252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59</v>
      </c>
      <c r="M1502" t="s">
        <v>57</v>
      </c>
      <c r="N1502" t="s">
        <v>3594</v>
      </c>
      <c r="O1502" t="s">
        <v>61</v>
      </c>
      <c r="P1502" t="s">
        <v>57</v>
      </c>
      <c r="Q1502" t="s">
        <v>85</v>
      </c>
      <c r="R1502" t="s">
        <v>156</v>
      </c>
      <c r="S1502" t="s">
        <v>61</v>
      </c>
      <c r="T1502" t="s">
        <v>61</v>
      </c>
      <c r="U1502" t="s">
        <v>57</v>
      </c>
      <c r="V1502" t="s">
        <v>57</v>
      </c>
      <c r="W1502" t="s">
        <v>57</v>
      </c>
      <c r="X1502" t="s">
        <v>61</v>
      </c>
      <c r="Y1502" t="s">
        <v>61</v>
      </c>
      <c r="Z1502" t="s">
        <v>57</v>
      </c>
      <c r="AA1502" t="s">
        <v>122</v>
      </c>
      <c r="AB1502" t="s">
        <v>61</v>
      </c>
      <c r="AC1502" t="s">
        <v>87</v>
      </c>
      <c r="AD1502">
        <v>90</v>
      </c>
      <c r="AE1502">
        <v>3371.75</v>
      </c>
      <c r="AF1502">
        <v>0</v>
      </c>
      <c r="AG1502">
        <v>0</v>
      </c>
      <c r="AH1502">
        <v>577.2</v>
      </c>
      <c r="AI1502">
        <v>3948.95</v>
      </c>
      <c r="AJ1502" t="s">
        <v>66</v>
      </c>
      <c r="AM1502">
        <v>0</v>
      </c>
      <c r="AN1502">
        <v>1</v>
      </c>
      <c r="AO1502">
        <v>0</v>
      </c>
      <c r="AP1502" t="s">
        <v>176</v>
      </c>
      <c r="AQ1502" t="s">
        <v>124</v>
      </c>
      <c r="AR1502" t="s">
        <v>105</v>
      </c>
      <c r="AS1502">
        <v>4</v>
      </c>
      <c r="AT1502">
        <v>202</v>
      </c>
      <c r="AU1502">
        <v>1</v>
      </c>
      <c r="AV1502">
        <v>0</v>
      </c>
      <c r="AW1502">
        <v>1</v>
      </c>
      <c r="AX1502">
        <v>0</v>
      </c>
      <c r="AY1502">
        <v>5</v>
      </c>
      <c r="AZ1502" t="s">
        <v>177</v>
      </c>
      <c r="BA1502">
        <v>3</v>
      </c>
      <c r="BB1502" t="s">
        <v>126</v>
      </c>
      <c r="BC1502">
        <v>3</v>
      </c>
    </row>
    <row r="1503" spans="1:55">
      <c r="A1503" t="s">
        <v>3595</v>
      </c>
      <c r="B1503" t="s">
        <v>73</v>
      </c>
      <c r="C1503">
        <v>34</v>
      </c>
      <c r="D1503" t="s">
        <v>57</v>
      </c>
      <c r="E1503">
        <v>1</v>
      </c>
      <c r="F1503" t="s">
        <v>910</v>
      </c>
      <c r="G1503">
        <v>95945</v>
      </c>
      <c r="H1503">
        <v>39.194539</v>
      </c>
      <c r="I1503">
        <v>-120.988066</v>
      </c>
      <c r="J1503">
        <v>6</v>
      </c>
      <c r="K1503">
        <v>52</v>
      </c>
      <c r="L1503" t="s">
        <v>129</v>
      </c>
      <c r="M1503" t="s">
        <v>57</v>
      </c>
      <c r="N1503" t="s">
        <v>3596</v>
      </c>
      <c r="O1503" t="s">
        <v>57</v>
      </c>
      <c r="P1503" t="s">
        <v>61</v>
      </c>
      <c r="Q1503" t="s">
        <v>143</v>
      </c>
      <c r="R1503" t="s">
        <v>143</v>
      </c>
      <c r="S1503" t="s">
        <v>143</v>
      </c>
      <c r="T1503" t="s">
        <v>143</v>
      </c>
      <c r="U1503" t="s">
        <v>143</v>
      </c>
      <c r="V1503" t="s">
        <v>143</v>
      </c>
      <c r="W1503" t="s">
        <v>143</v>
      </c>
      <c r="X1503" t="s">
        <v>143</v>
      </c>
      <c r="Y1503" t="s">
        <v>143</v>
      </c>
      <c r="Z1503" t="s">
        <v>143</v>
      </c>
      <c r="AA1503" t="s">
        <v>122</v>
      </c>
      <c r="AB1503" t="s">
        <v>61</v>
      </c>
      <c r="AC1503" t="s">
        <v>65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66</v>
      </c>
      <c r="AM1503">
        <v>0</v>
      </c>
      <c r="AN1503">
        <v>1</v>
      </c>
      <c r="AO1503">
        <v>0</v>
      </c>
      <c r="AP1503" t="s">
        <v>123</v>
      </c>
      <c r="AQ1503" t="s">
        <v>68</v>
      </c>
      <c r="AR1503" t="s">
        <v>182</v>
      </c>
      <c r="AT1503">
        <v>23990</v>
      </c>
      <c r="AU1503">
        <v>1</v>
      </c>
      <c r="AV1503">
        <v>0</v>
      </c>
      <c r="AW1503">
        <v>1</v>
      </c>
      <c r="AX1503">
        <v>0</v>
      </c>
      <c r="AY1503">
        <v>6</v>
      </c>
      <c r="AZ1503" t="s">
        <v>125</v>
      </c>
      <c r="BA1503">
        <v>0</v>
      </c>
      <c r="BB1503" t="s">
        <v>71</v>
      </c>
      <c r="BC1503">
        <v>4</v>
      </c>
    </row>
    <row r="1504" spans="1:55">
      <c r="A1504" t="s">
        <v>3597</v>
      </c>
      <c r="B1504" t="s">
        <v>56</v>
      </c>
      <c r="C1504">
        <v>42</v>
      </c>
      <c r="D1504" t="s">
        <v>57</v>
      </c>
      <c r="E1504">
        <v>2</v>
      </c>
      <c r="F1504" t="s">
        <v>514</v>
      </c>
      <c r="G1504">
        <v>92029</v>
      </c>
      <c r="H1504">
        <v>33.079834</v>
      </c>
      <c r="I1504">
        <v>-117.134275</v>
      </c>
      <c r="J1504">
        <v>9</v>
      </c>
      <c r="K1504">
        <v>45</v>
      </c>
      <c r="L1504" t="s">
        <v>59</v>
      </c>
      <c r="M1504" t="s">
        <v>57</v>
      </c>
      <c r="N1504" t="s">
        <v>3598</v>
      </c>
      <c r="O1504" t="s">
        <v>61</v>
      </c>
      <c r="P1504" t="s">
        <v>61</v>
      </c>
      <c r="Q1504" t="s">
        <v>143</v>
      </c>
      <c r="R1504" t="s">
        <v>143</v>
      </c>
      <c r="S1504" t="s">
        <v>143</v>
      </c>
      <c r="T1504" t="s">
        <v>143</v>
      </c>
      <c r="U1504" t="s">
        <v>143</v>
      </c>
      <c r="V1504" t="s">
        <v>143</v>
      </c>
      <c r="W1504" t="s">
        <v>143</v>
      </c>
      <c r="X1504" t="s">
        <v>143</v>
      </c>
      <c r="Y1504" t="s">
        <v>143</v>
      </c>
      <c r="Z1504" t="s">
        <v>143</v>
      </c>
      <c r="AA1504" t="s">
        <v>122</v>
      </c>
      <c r="AB1504" t="s">
        <v>57</v>
      </c>
      <c r="AC1504" t="s">
        <v>87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66</v>
      </c>
      <c r="AM1504">
        <v>0</v>
      </c>
      <c r="AN1504">
        <v>1</v>
      </c>
      <c r="AO1504">
        <v>0</v>
      </c>
      <c r="AP1504" t="s">
        <v>176</v>
      </c>
      <c r="AQ1504" t="s">
        <v>78</v>
      </c>
      <c r="AR1504" t="s">
        <v>182</v>
      </c>
      <c r="AT1504">
        <v>17944</v>
      </c>
      <c r="AU1504">
        <v>1</v>
      </c>
      <c r="AV1504">
        <v>0</v>
      </c>
      <c r="AW1504">
        <v>1</v>
      </c>
      <c r="AX1504">
        <v>0</v>
      </c>
      <c r="AY1504">
        <v>5</v>
      </c>
      <c r="AZ1504" t="s">
        <v>177</v>
      </c>
      <c r="BA1504">
        <v>0</v>
      </c>
      <c r="BB1504" t="s">
        <v>71</v>
      </c>
      <c r="BC1504">
        <v>4</v>
      </c>
    </row>
    <row r="1505" spans="1:55">
      <c r="A1505" t="s">
        <v>3599</v>
      </c>
      <c r="B1505" t="s">
        <v>73</v>
      </c>
      <c r="C1505">
        <v>60</v>
      </c>
      <c r="D1505" t="s">
        <v>57</v>
      </c>
      <c r="E1505">
        <v>2</v>
      </c>
      <c r="F1505" t="s">
        <v>82</v>
      </c>
      <c r="G1505">
        <v>92626</v>
      </c>
      <c r="H1505">
        <v>33.678591</v>
      </c>
      <c r="I1505">
        <v>-117.905471</v>
      </c>
      <c r="J1505">
        <v>4</v>
      </c>
      <c r="K1505">
        <v>43</v>
      </c>
      <c r="L1505" t="s">
        <v>59</v>
      </c>
      <c r="M1505" t="s">
        <v>57</v>
      </c>
      <c r="N1505" t="s">
        <v>3600</v>
      </c>
      <c r="O1505" t="s">
        <v>57</v>
      </c>
      <c r="P1505" t="s">
        <v>61</v>
      </c>
      <c r="Q1505" t="s">
        <v>143</v>
      </c>
      <c r="R1505" t="s">
        <v>143</v>
      </c>
      <c r="S1505" t="s">
        <v>143</v>
      </c>
      <c r="T1505" t="s">
        <v>143</v>
      </c>
      <c r="U1505" t="s">
        <v>143</v>
      </c>
      <c r="V1505" t="s">
        <v>143</v>
      </c>
      <c r="W1505" t="s">
        <v>143</v>
      </c>
      <c r="X1505" t="s">
        <v>143</v>
      </c>
      <c r="Y1505" t="s">
        <v>143</v>
      </c>
      <c r="Z1505" t="s">
        <v>143</v>
      </c>
      <c r="AA1505" t="s">
        <v>122</v>
      </c>
      <c r="AB1505" t="s">
        <v>61</v>
      </c>
      <c r="AC1505" t="s">
        <v>65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66</v>
      </c>
      <c r="AM1505">
        <v>0</v>
      </c>
      <c r="AN1505">
        <v>1</v>
      </c>
      <c r="AO1505">
        <v>0</v>
      </c>
      <c r="AP1505" t="s">
        <v>176</v>
      </c>
      <c r="AQ1505" t="s">
        <v>124</v>
      </c>
      <c r="AR1505" t="s">
        <v>182</v>
      </c>
      <c r="AT1505">
        <v>48207</v>
      </c>
      <c r="AU1505">
        <v>1</v>
      </c>
      <c r="AV1505">
        <v>0</v>
      </c>
      <c r="AW1505">
        <v>1</v>
      </c>
      <c r="AX1505">
        <v>0</v>
      </c>
      <c r="AY1505">
        <v>5</v>
      </c>
      <c r="AZ1505" t="s">
        <v>177</v>
      </c>
      <c r="BA1505">
        <v>0</v>
      </c>
      <c r="BB1505" t="s">
        <v>71</v>
      </c>
      <c r="BC1505">
        <v>4</v>
      </c>
    </row>
    <row r="1506" spans="1:55">
      <c r="A1506" t="s">
        <v>3601</v>
      </c>
      <c r="B1506" t="s">
        <v>56</v>
      </c>
      <c r="C1506">
        <v>23</v>
      </c>
      <c r="D1506" t="s">
        <v>57</v>
      </c>
      <c r="E1506">
        <v>3</v>
      </c>
      <c r="F1506" t="s">
        <v>262</v>
      </c>
      <c r="G1506">
        <v>95138</v>
      </c>
      <c r="H1506">
        <v>37.246064</v>
      </c>
      <c r="I1506">
        <v>-121.749494</v>
      </c>
      <c r="J1506">
        <v>10</v>
      </c>
      <c r="K1506">
        <v>26</v>
      </c>
      <c r="L1506" t="s">
        <v>59</v>
      </c>
      <c r="M1506" t="s">
        <v>57</v>
      </c>
      <c r="N1506" t="s">
        <v>278</v>
      </c>
      <c r="O1506" t="s">
        <v>61</v>
      </c>
      <c r="P1506" t="s">
        <v>57</v>
      </c>
      <c r="Q1506" t="s">
        <v>85</v>
      </c>
      <c r="R1506" t="s">
        <v>254</v>
      </c>
      <c r="S1506" t="s">
        <v>57</v>
      </c>
      <c r="T1506" t="s">
        <v>57</v>
      </c>
      <c r="U1506" t="s">
        <v>61</v>
      </c>
      <c r="V1506" t="s">
        <v>61</v>
      </c>
      <c r="W1506" t="s">
        <v>61</v>
      </c>
      <c r="X1506" t="s">
        <v>61</v>
      </c>
      <c r="Y1506" t="s">
        <v>61</v>
      </c>
      <c r="Z1506" t="s">
        <v>57</v>
      </c>
      <c r="AA1506" t="s">
        <v>77</v>
      </c>
      <c r="AB1506" t="s">
        <v>61</v>
      </c>
      <c r="AC1506" t="s">
        <v>87</v>
      </c>
      <c r="AD1506">
        <v>81.95</v>
      </c>
      <c r="AE1506">
        <v>2070.05</v>
      </c>
      <c r="AF1506">
        <v>0</v>
      </c>
      <c r="AG1506">
        <v>0</v>
      </c>
      <c r="AH1506">
        <v>1116.7</v>
      </c>
      <c r="AI1506">
        <v>3186.75</v>
      </c>
      <c r="AJ1506" t="s">
        <v>66</v>
      </c>
      <c r="AM1506">
        <v>0</v>
      </c>
      <c r="AN1506">
        <v>1</v>
      </c>
      <c r="AO1506">
        <v>0</v>
      </c>
      <c r="AP1506" t="s">
        <v>164</v>
      </c>
      <c r="AQ1506" t="s">
        <v>116</v>
      </c>
      <c r="AR1506" t="s">
        <v>93</v>
      </c>
      <c r="AS1506">
        <v>3</v>
      </c>
      <c r="AT1506">
        <v>14792</v>
      </c>
      <c r="AU1506">
        <v>1</v>
      </c>
      <c r="AV1506">
        <v>0</v>
      </c>
      <c r="AW1506">
        <v>1</v>
      </c>
      <c r="AX1506">
        <v>0</v>
      </c>
      <c r="AY1506">
        <v>4</v>
      </c>
      <c r="AZ1506" t="s">
        <v>165</v>
      </c>
      <c r="BA1506">
        <v>5</v>
      </c>
      <c r="BB1506" t="s">
        <v>80</v>
      </c>
      <c r="BC1506">
        <v>2</v>
      </c>
    </row>
    <row r="1507" spans="1:55">
      <c r="A1507" t="s">
        <v>3602</v>
      </c>
      <c r="B1507" t="s">
        <v>73</v>
      </c>
      <c r="C1507">
        <v>62</v>
      </c>
      <c r="D1507" t="s">
        <v>61</v>
      </c>
      <c r="E1507">
        <v>0</v>
      </c>
      <c r="F1507" t="s">
        <v>1064</v>
      </c>
      <c r="G1507">
        <v>93666</v>
      </c>
      <c r="H1507">
        <v>36.545353</v>
      </c>
      <c r="I1507">
        <v>-119.338535</v>
      </c>
      <c r="J1507">
        <v>0</v>
      </c>
      <c r="K1507">
        <v>56</v>
      </c>
      <c r="L1507" t="s">
        <v>129</v>
      </c>
      <c r="M1507" t="s">
        <v>57</v>
      </c>
      <c r="N1507" t="s">
        <v>2828</v>
      </c>
      <c r="O1507" t="s">
        <v>57</v>
      </c>
      <c r="P1507" t="s">
        <v>57</v>
      </c>
      <c r="Q1507" t="s">
        <v>85</v>
      </c>
      <c r="R1507" t="s">
        <v>313</v>
      </c>
      <c r="S1507" t="s">
        <v>61</v>
      </c>
      <c r="T1507" t="s">
        <v>57</v>
      </c>
      <c r="U1507" t="s">
        <v>61</v>
      </c>
      <c r="V1507" t="s">
        <v>61</v>
      </c>
      <c r="W1507" t="s">
        <v>57</v>
      </c>
      <c r="X1507" t="s">
        <v>57</v>
      </c>
      <c r="Y1507" t="s">
        <v>57</v>
      </c>
      <c r="Z1507" t="s">
        <v>57</v>
      </c>
      <c r="AA1507" t="s">
        <v>77</v>
      </c>
      <c r="AB1507" t="s">
        <v>61</v>
      </c>
      <c r="AC1507" t="s">
        <v>87</v>
      </c>
      <c r="AD1507">
        <v>98.59999999999999</v>
      </c>
      <c r="AE1507">
        <v>5581.05</v>
      </c>
      <c r="AF1507">
        <v>0</v>
      </c>
      <c r="AG1507">
        <v>0</v>
      </c>
      <c r="AH1507">
        <v>615.4400000000001</v>
      </c>
      <c r="AI1507">
        <v>6196.49</v>
      </c>
      <c r="AJ1507" t="s">
        <v>66</v>
      </c>
      <c r="AM1507">
        <v>0</v>
      </c>
      <c r="AN1507">
        <v>1</v>
      </c>
      <c r="AO1507">
        <v>0</v>
      </c>
      <c r="AP1507" t="s">
        <v>123</v>
      </c>
      <c r="AQ1507" t="s">
        <v>124</v>
      </c>
      <c r="AR1507" t="s">
        <v>105</v>
      </c>
      <c r="AS1507">
        <v>5</v>
      </c>
      <c r="AT1507">
        <v>306</v>
      </c>
      <c r="AU1507">
        <v>1</v>
      </c>
      <c r="AV1507">
        <v>0</v>
      </c>
      <c r="AW1507">
        <v>1</v>
      </c>
      <c r="AX1507">
        <v>0</v>
      </c>
      <c r="AY1507">
        <v>6</v>
      </c>
      <c r="AZ1507" t="s">
        <v>125</v>
      </c>
      <c r="BA1507">
        <v>7</v>
      </c>
      <c r="BB1507" t="s">
        <v>95</v>
      </c>
      <c r="BC1507">
        <v>1</v>
      </c>
    </row>
    <row r="1508" spans="1:55">
      <c r="A1508" t="s">
        <v>3603</v>
      </c>
      <c r="B1508" t="s">
        <v>56</v>
      </c>
      <c r="C1508">
        <v>40</v>
      </c>
      <c r="D1508" t="s">
        <v>61</v>
      </c>
      <c r="E1508">
        <v>0</v>
      </c>
      <c r="F1508" t="s">
        <v>3604</v>
      </c>
      <c r="G1508">
        <v>95573</v>
      </c>
      <c r="H1508">
        <v>40.949012</v>
      </c>
      <c r="I1508">
        <v>-123.655847</v>
      </c>
      <c r="J1508">
        <v>0</v>
      </c>
      <c r="K1508">
        <v>1</v>
      </c>
      <c r="L1508" t="s">
        <v>83</v>
      </c>
      <c r="M1508" t="s">
        <v>61</v>
      </c>
      <c r="N1508" t="s">
        <v>143</v>
      </c>
      <c r="O1508" t="s">
        <v>143</v>
      </c>
      <c r="P1508" t="s">
        <v>57</v>
      </c>
      <c r="Q1508" t="s">
        <v>135</v>
      </c>
      <c r="R1508" t="s">
        <v>296</v>
      </c>
      <c r="S1508" t="s">
        <v>61</v>
      </c>
      <c r="T1508" t="s">
        <v>61</v>
      </c>
      <c r="U1508" t="s">
        <v>61</v>
      </c>
      <c r="V1508" t="s">
        <v>61</v>
      </c>
      <c r="W1508" t="s">
        <v>61</v>
      </c>
      <c r="X1508" t="s">
        <v>61</v>
      </c>
      <c r="Y1508" t="s">
        <v>61</v>
      </c>
      <c r="Z1508" t="s">
        <v>61</v>
      </c>
      <c r="AA1508" t="s">
        <v>77</v>
      </c>
      <c r="AB1508" t="s">
        <v>61</v>
      </c>
      <c r="AC1508" t="s">
        <v>87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170</v>
      </c>
      <c r="AM1508">
        <v>0</v>
      </c>
      <c r="AN1508">
        <v>0</v>
      </c>
      <c r="AO1508">
        <v>0</v>
      </c>
      <c r="AP1508" t="s">
        <v>91</v>
      </c>
      <c r="AQ1508" t="s">
        <v>78</v>
      </c>
      <c r="AR1508" t="s">
        <v>182</v>
      </c>
      <c r="AS1508">
        <v>0</v>
      </c>
      <c r="AT1508">
        <v>1666</v>
      </c>
      <c r="AU1508">
        <v>0</v>
      </c>
      <c r="AX1508">
        <v>0</v>
      </c>
      <c r="AY1508">
        <v>1</v>
      </c>
      <c r="AZ1508" t="s">
        <v>94</v>
      </c>
      <c r="BA1508">
        <v>8</v>
      </c>
      <c r="BB1508" t="s">
        <v>95</v>
      </c>
      <c r="BC1508">
        <v>1</v>
      </c>
    </row>
    <row r="1509" spans="1:55">
      <c r="A1509" t="s">
        <v>3605</v>
      </c>
      <c r="B1509" t="s">
        <v>56</v>
      </c>
      <c r="C1509">
        <v>36</v>
      </c>
      <c r="D1509" t="s">
        <v>57</v>
      </c>
      <c r="E1509">
        <v>2</v>
      </c>
      <c r="F1509" t="s">
        <v>3606</v>
      </c>
      <c r="G1509">
        <v>95471</v>
      </c>
      <c r="H1509">
        <v>38.522328</v>
      </c>
      <c r="I1509">
        <v>-122.97932</v>
      </c>
      <c r="J1509">
        <v>1</v>
      </c>
      <c r="K1509">
        <v>68</v>
      </c>
      <c r="L1509" t="s">
        <v>59</v>
      </c>
      <c r="M1509" t="s">
        <v>57</v>
      </c>
      <c r="N1509" t="s">
        <v>3607</v>
      </c>
      <c r="O1509" t="s">
        <v>57</v>
      </c>
      <c r="P1509" t="s">
        <v>57</v>
      </c>
      <c r="Q1509" t="s">
        <v>62</v>
      </c>
      <c r="R1509" t="s">
        <v>364</v>
      </c>
      <c r="S1509" t="s">
        <v>61</v>
      </c>
      <c r="T1509" t="s">
        <v>57</v>
      </c>
      <c r="U1509" t="s">
        <v>57</v>
      </c>
      <c r="V1509" t="s">
        <v>57</v>
      </c>
      <c r="W1509" t="s">
        <v>57</v>
      </c>
      <c r="X1509" t="s">
        <v>57</v>
      </c>
      <c r="Y1509" t="s">
        <v>57</v>
      </c>
      <c r="Z1509" t="s">
        <v>57</v>
      </c>
      <c r="AA1509" t="s">
        <v>122</v>
      </c>
      <c r="AB1509" t="s">
        <v>61</v>
      </c>
      <c r="AC1509" t="s">
        <v>87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66</v>
      </c>
      <c r="AM1509">
        <v>0</v>
      </c>
      <c r="AN1509">
        <v>1</v>
      </c>
      <c r="AO1509">
        <v>0</v>
      </c>
      <c r="AP1509" t="s">
        <v>123</v>
      </c>
      <c r="AQ1509" t="s">
        <v>68</v>
      </c>
      <c r="AR1509" t="s">
        <v>93</v>
      </c>
      <c r="AS1509">
        <v>7</v>
      </c>
      <c r="AT1509">
        <v>298</v>
      </c>
      <c r="AU1509">
        <v>1</v>
      </c>
      <c r="AV1509">
        <v>0</v>
      </c>
      <c r="AW1509">
        <v>1</v>
      </c>
      <c r="AX1509">
        <v>0</v>
      </c>
      <c r="AY1509">
        <v>6</v>
      </c>
      <c r="AZ1509" t="s">
        <v>125</v>
      </c>
      <c r="BA1509">
        <v>0</v>
      </c>
      <c r="BB1509" t="s">
        <v>71</v>
      </c>
      <c r="BC1509">
        <v>4</v>
      </c>
    </row>
    <row r="1510" spans="1:55">
      <c r="A1510" t="s">
        <v>3608</v>
      </c>
      <c r="B1510" t="s">
        <v>73</v>
      </c>
      <c r="C1510">
        <v>25</v>
      </c>
      <c r="D1510" t="s">
        <v>57</v>
      </c>
      <c r="E1510">
        <v>0</v>
      </c>
      <c r="F1510" t="s">
        <v>3609</v>
      </c>
      <c r="G1510">
        <v>92823</v>
      </c>
      <c r="H1510">
        <v>33.924143</v>
      </c>
      <c r="I1510">
        <v>-117.79387</v>
      </c>
      <c r="J1510">
        <v>3</v>
      </c>
      <c r="K1510">
        <v>27</v>
      </c>
      <c r="L1510" t="s">
        <v>59</v>
      </c>
      <c r="M1510" t="s">
        <v>61</v>
      </c>
      <c r="N1510" t="s">
        <v>143</v>
      </c>
      <c r="O1510" t="s">
        <v>143</v>
      </c>
      <c r="P1510" t="s">
        <v>57</v>
      </c>
      <c r="Q1510" t="s">
        <v>135</v>
      </c>
      <c r="R1510" t="s">
        <v>254</v>
      </c>
      <c r="S1510" t="s">
        <v>61</v>
      </c>
      <c r="T1510" t="s">
        <v>57</v>
      </c>
      <c r="U1510" t="s">
        <v>57</v>
      </c>
      <c r="V1510" t="s">
        <v>61</v>
      </c>
      <c r="W1510" t="s">
        <v>61</v>
      </c>
      <c r="X1510" t="s">
        <v>57</v>
      </c>
      <c r="Y1510" t="s">
        <v>57</v>
      </c>
      <c r="Z1510" t="s">
        <v>61</v>
      </c>
      <c r="AA1510" t="s">
        <v>64</v>
      </c>
      <c r="AB1510" t="s">
        <v>57</v>
      </c>
      <c r="AC1510" t="s">
        <v>65</v>
      </c>
      <c r="AD1510">
        <v>45.85</v>
      </c>
      <c r="AE1510">
        <v>1246.4</v>
      </c>
      <c r="AF1510">
        <v>0</v>
      </c>
      <c r="AG1510">
        <v>30</v>
      </c>
      <c r="AH1510">
        <v>0</v>
      </c>
      <c r="AI1510">
        <v>1276.4</v>
      </c>
      <c r="AJ1510" t="s">
        <v>66</v>
      </c>
      <c r="AM1510">
        <v>0</v>
      </c>
      <c r="AN1510">
        <v>1</v>
      </c>
      <c r="AO1510">
        <v>0</v>
      </c>
      <c r="AP1510" t="s">
        <v>164</v>
      </c>
      <c r="AQ1510" t="s">
        <v>116</v>
      </c>
      <c r="AR1510" t="s">
        <v>137</v>
      </c>
      <c r="AS1510">
        <v>4</v>
      </c>
      <c r="AT1510">
        <v>1408</v>
      </c>
      <c r="AU1510">
        <v>1</v>
      </c>
      <c r="AV1510">
        <v>0</v>
      </c>
      <c r="AW1510">
        <v>1</v>
      </c>
      <c r="AX1510">
        <v>0</v>
      </c>
      <c r="AY1510">
        <v>4</v>
      </c>
      <c r="AZ1510" t="s">
        <v>165</v>
      </c>
      <c r="BA1510">
        <v>1</v>
      </c>
      <c r="BB1510" t="s">
        <v>71</v>
      </c>
      <c r="BC1510">
        <v>4</v>
      </c>
    </row>
    <row r="1511" spans="1:55">
      <c r="A1511" t="s">
        <v>3610</v>
      </c>
      <c r="B1511" t="s">
        <v>73</v>
      </c>
      <c r="C1511">
        <v>35</v>
      </c>
      <c r="D1511" t="s">
        <v>61</v>
      </c>
      <c r="E1511">
        <v>0</v>
      </c>
      <c r="F1511" t="s">
        <v>152</v>
      </c>
      <c r="G1511">
        <v>91942</v>
      </c>
      <c r="H1511">
        <v>32.782501</v>
      </c>
      <c r="I1511">
        <v>-117.01611</v>
      </c>
      <c r="J1511">
        <v>0</v>
      </c>
      <c r="K1511">
        <v>9</v>
      </c>
      <c r="L1511" t="s">
        <v>83</v>
      </c>
      <c r="M1511" t="s">
        <v>57</v>
      </c>
      <c r="N1511" t="s">
        <v>3611</v>
      </c>
      <c r="O1511" t="s">
        <v>57</v>
      </c>
      <c r="P1511" t="s">
        <v>57</v>
      </c>
      <c r="Q1511" t="s">
        <v>85</v>
      </c>
      <c r="R1511" t="s">
        <v>121</v>
      </c>
      <c r="S1511" t="s">
        <v>61</v>
      </c>
      <c r="T1511" t="s">
        <v>61</v>
      </c>
      <c r="U1511" t="s">
        <v>61</v>
      </c>
      <c r="V1511" t="s">
        <v>61</v>
      </c>
      <c r="W1511" t="s">
        <v>57</v>
      </c>
      <c r="X1511" t="s">
        <v>61</v>
      </c>
      <c r="Y1511" t="s">
        <v>61</v>
      </c>
      <c r="Z1511" t="s">
        <v>57</v>
      </c>
      <c r="AA1511" t="s">
        <v>77</v>
      </c>
      <c r="AB1511" t="s">
        <v>57</v>
      </c>
      <c r="AC1511" t="s">
        <v>87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66</v>
      </c>
      <c r="AM1511">
        <v>0</v>
      </c>
      <c r="AN1511">
        <v>1</v>
      </c>
      <c r="AO1511">
        <v>0</v>
      </c>
      <c r="AP1511" t="s">
        <v>67</v>
      </c>
      <c r="AQ1511" t="s">
        <v>68</v>
      </c>
      <c r="AR1511" t="s">
        <v>93</v>
      </c>
      <c r="AS1511">
        <v>2</v>
      </c>
      <c r="AT1511">
        <v>24005</v>
      </c>
      <c r="AU1511">
        <v>1</v>
      </c>
      <c r="AV1511">
        <v>0</v>
      </c>
      <c r="AW1511">
        <v>1</v>
      </c>
      <c r="AX1511">
        <v>0</v>
      </c>
      <c r="AY1511">
        <v>2</v>
      </c>
      <c r="AZ1511" t="s">
        <v>70</v>
      </c>
      <c r="BA1511">
        <v>7</v>
      </c>
      <c r="BB1511" t="s">
        <v>95</v>
      </c>
      <c r="BC1511">
        <v>1</v>
      </c>
    </row>
    <row r="1512" spans="1:55">
      <c r="A1512" t="s">
        <v>3612</v>
      </c>
      <c r="B1512" t="s">
        <v>73</v>
      </c>
      <c r="C1512">
        <v>59</v>
      </c>
      <c r="D1512" t="s">
        <v>61</v>
      </c>
      <c r="E1512">
        <v>0</v>
      </c>
      <c r="F1512" t="s">
        <v>226</v>
      </c>
      <c r="G1512">
        <v>90028</v>
      </c>
      <c r="H1512">
        <v>34.099869</v>
      </c>
      <c r="I1512">
        <v>-118.326843</v>
      </c>
      <c r="J1512">
        <v>0</v>
      </c>
      <c r="K1512">
        <v>8</v>
      </c>
      <c r="L1512" t="s">
        <v>59</v>
      </c>
      <c r="M1512" t="s">
        <v>57</v>
      </c>
      <c r="N1512" t="s">
        <v>3613</v>
      </c>
      <c r="O1512" t="s">
        <v>61</v>
      </c>
      <c r="P1512" t="s">
        <v>57</v>
      </c>
      <c r="Q1512" t="s">
        <v>62</v>
      </c>
      <c r="R1512" t="s">
        <v>423</v>
      </c>
      <c r="S1512" t="s">
        <v>61</v>
      </c>
      <c r="T1512" t="s">
        <v>61</v>
      </c>
      <c r="U1512" t="s">
        <v>61</v>
      </c>
      <c r="V1512" t="s">
        <v>61</v>
      </c>
      <c r="W1512" t="s">
        <v>61</v>
      </c>
      <c r="X1512" t="s">
        <v>61</v>
      </c>
      <c r="Y1512" t="s">
        <v>61</v>
      </c>
      <c r="Z1512" t="s">
        <v>57</v>
      </c>
      <c r="AA1512" t="s">
        <v>77</v>
      </c>
      <c r="AB1512" t="s">
        <v>57</v>
      </c>
      <c r="AC1512" t="s">
        <v>65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88</v>
      </c>
      <c r="AK1512" t="s">
        <v>190</v>
      </c>
      <c r="AL1512" t="s">
        <v>191</v>
      </c>
      <c r="AM1512">
        <v>1</v>
      </c>
      <c r="AN1512">
        <v>0</v>
      </c>
      <c r="AO1512">
        <v>0</v>
      </c>
      <c r="AP1512" t="s">
        <v>67</v>
      </c>
      <c r="AQ1512" t="s">
        <v>92</v>
      </c>
      <c r="AR1512" t="s">
        <v>137</v>
      </c>
      <c r="AS1512">
        <v>1</v>
      </c>
      <c r="AT1512">
        <v>30568</v>
      </c>
      <c r="AU1512">
        <v>1</v>
      </c>
      <c r="AV1512">
        <v>1</v>
      </c>
      <c r="AW1512">
        <v>0</v>
      </c>
      <c r="AX1512">
        <v>45.15</v>
      </c>
      <c r="AY1512">
        <v>2</v>
      </c>
      <c r="AZ1512" t="s">
        <v>70</v>
      </c>
      <c r="BA1512">
        <v>5</v>
      </c>
      <c r="BB1512" t="s">
        <v>80</v>
      </c>
      <c r="BC1512">
        <v>2</v>
      </c>
    </row>
    <row r="1513" spans="1:55">
      <c r="A1513" t="s">
        <v>3614</v>
      </c>
      <c r="B1513" t="s">
        <v>56</v>
      </c>
      <c r="C1513">
        <v>49</v>
      </c>
      <c r="D1513" t="s">
        <v>61</v>
      </c>
      <c r="E1513">
        <v>0</v>
      </c>
      <c r="F1513" t="s">
        <v>212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59</v>
      </c>
      <c r="M1513" t="s">
        <v>57</v>
      </c>
      <c r="N1513" t="s">
        <v>3615</v>
      </c>
      <c r="O1513" t="s">
        <v>61</v>
      </c>
      <c r="P1513" t="s">
        <v>61</v>
      </c>
      <c r="Q1513" t="s">
        <v>143</v>
      </c>
      <c r="R1513" t="s">
        <v>143</v>
      </c>
      <c r="S1513" t="s">
        <v>143</v>
      </c>
      <c r="T1513" t="s">
        <v>143</v>
      </c>
      <c r="U1513" t="s">
        <v>143</v>
      </c>
      <c r="V1513" t="s">
        <v>143</v>
      </c>
      <c r="W1513" t="s">
        <v>143</v>
      </c>
      <c r="X1513" t="s">
        <v>143</v>
      </c>
      <c r="Y1513" t="s">
        <v>143</v>
      </c>
      <c r="Z1513" t="s">
        <v>143</v>
      </c>
      <c r="AA1513" t="s">
        <v>77</v>
      </c>
      <c r="AB1513" t="s">
        <v>61</v>
      </c>
      <c r="AC1513" t="s">
        <v>65</v>
      </c>
      <c r="AD1513">
        <v>19.4</v>
      </c>
      <c r="AE1513">
        <v>19.4</v>
      </c>
      <c r="AF1513">
        <v>0</v>
      </c>
      <c r="AG1513">
        <v>0</v>
      </c>
      <c r="AH1513">
        <v>2.85</v>
      </c>
      <c r="AI1513">
        <v>22.25</v>
      </c>
      <c r="AJ1513" t="s">
        <v>170</v>
      </c>
      <c r="AM1513">
        <v>0</v>
      </c>
      <c r="AN1513">
        <v>0</v>
      </c>
      <c r="AO1513">
        <v>0</v>
      </c>
      <c r="AP1513" t="s">
        <v>91</v>
      </c>
      <c r="AQ1513" t="s">
        <v>78</v>
      </c>
      <c r="AR1513" t="s">
        <v>182</v>
      </c>
      <c r="AT1513">
        <v>26055</v>
      </c>
      <c r="AU1513">
        <v>0</v>
      </c>
      <c r="AX1513">
        <v>0</v>
      </c>
      <c r="AY1513">
        <v>1</v>
      </c>
      <c r="AZ1513" t="s">
        <v>94</v>
      </c>
      <c r="BA1513">
        <v>8</v>
      </c>
      <c r="BB1513" t="s">
        <v>95</v>
      </c>
      <c r="BC1513">
        <v>1</v>
      </c>
    </row>
    <row r="1514" spans="1:55">
      <c r="A1514" t="s">
        <v>3616</v>
      </c>
      <c r="B1514" t="s">
        <v>73</v>
      </c>
      <c r="C1514">
        <v>41</v>
      </c>
      <c r="D1514" t="s">
        <v>57</v>
      </c>
      <c r="E1514">
        <v>1</v>
      </c>
      <c r="F1514" t="s">
        <v>3617</v>
      </c>
      <c r="G1514">
        <v>92708</v>
      </c>
      <c r="H1514">
        <v>33.712036</v>
      </c>
      <c r="I1514">
        <v>-117.950113</v>
      </c>
      <c r="J1514">
        <v>5</v>
      </c>
      <c r="K1514">
        <v>71</v>
      </c>
      <c r="L1514" t="s">
        <v>119</v>
      </c>
      <c r="M1514" t="s">
        <v>57</v>
      </c>
      <c r="N1514" t="s">
        <v>2989</v>
      </c>
      <c r="O1514" t="s">
        <v>57</v>
      </c>
      <c r="P1514" t="s">
        <v>57</v>
      </c>
      <c r="Q1514" t="s">
        <v>85</v>
      </c>
      <c r="R1514" t="s">
        <v>318</v>
      </c>
      <c r="S1514" t="s">
        <v>57</v>
      </c>
      <c r="T1514" t="s">
        <v>57</v>
      </c>
      <c r="U1514" t="s">
        <v>57</v>
      </c>
      <c r="V1514" t="s">
        <v>57</v>
      </c>
      <c r="W1514" t="s">
        <v>57</v>
      </c>
      <c r="X1514" t="s">
        <v>57</v>
      </c>
      <c r="Y1514" t="s">
        <v>57</v>
      </c>
      <c r="Z1514" t="s">
        <v>61</v>
      </c>
      <c r="AA1514" t="s">
        <v>122</v>
      </c>
      <c r="AB1514" t="s">
        <v>57</v>
      </c>
      <c r="AC1514" t="s">
        <v>87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66</v>
      </c>
      <c r="AM1514">
        <v>0</v>
      </c>
      <c r="AN1514">
        <v>1</v>
      </c>
      <c r="AO1514">
        <v>0</v>
      </c>
      <c r="AP1514" t="s">
        <v>123</v>
      </c>
      <c r="AQ1514" t="s">
        <v>78</v>
      </c>
      <c r="AR1514" t="s">
        <v>105</v>
      </c>
      <c r="AS1514">
        <v>7</v>
      </c>
      <c r="AT1514">
        <v>54548</v>
      </c>
      <c r="AU1514">
        <v>1</v>
      </c>
      <c r="AV1514">
        <v>0</v>
      </c>
      <c r="AW1514">
        <v>1</v>
      </c>
      <c r="AX1514">
        <v>0</v>
      </c>
      <c r="AY1514">
        <v>6</v>
      </c>
      <c r="AZ1514" t="s">
        <v>125</v>
      </c>
      <c r="BA1514">
        <v>2</v>
      </c>
      <c r="BB1514" t="s">
        <v>126</v>
      </c>
      <c r="BC1514">
        <v>3</v>
      </c>
    </row>
    <row r="1515" spans="1:55">
      <c r="A1515" t="s">
        <v>3618</v>
      </c>
      <c r="B1515" t="s">
        <v>56</v>
      </c>
      <c r="C1515">
        <v>47</v>
      </c>
      <c r="D1515" t="s">
        <v>61</v>
      </c>
      <c r="E1515">
        <v>0</v>
      </c>
      <c r="F1515" t="s">
        <v>259</v>
      </c>
      <c r="G1515">
        <v>95409</v>
      </c>
      <c r="H1515">
        <v>38.468893</v>
      </c>
      <c r="I1515">
        <v>-122.580539</v>
      </c>
      <c r="J1515">
        <v>0</v>
      </c>
      <c r="K1515">
        <v>15</v>
      </c>
      <c r="L1515" t="s">
        <v>98</v>
      </c>
      <c r="M1515" t="s">
        <v>57</v>
      </c>
      <c r="N1515" t="s">
        <v>3619</v>
      </c>
      <c r="O1515" t="s">
        <v>61</v>
      </c>
      <c r="P1515" t="s">
        <v>61</v>
      </c>
      <c r="Q1515" t="s">
        <v>143</v>
      </c>
      <c r="R1515" t="s">
        <v>143</v>
      </c>
      <c r="S1515" t="s">
        <v>143</v>
      </c>
      <c r="T1515" t="s">
        <v>143</v>
      </c>
      <c r="U1515" t="s">
        <v>143</v>
      </c>
      <c r="V1515" t="s">
        <v>143</v>
      </c>
      <c r="W1515" t="s">
        <v>143</v>
      </c>
      <c r="X1515" t="s">
        <v>143</v>
      </c>
      <c r="Y1515" t="s">
        <v>143</v>
      </c>
      <c r="Z1515" t="s">
        <v>143</v>
      </c>
      <c r="AA1515" t="s">
        <v>77</v>
      </c>
      <c r="AB1515" t="s">
        <v>61</v>
      </c>
      <c r="AC1515" t="s">
        <v>87</v>
      </c>
      <c r="AD1515">
        <v>19.4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88</v>
      </c>
      <c r="AK1515" t="s">
        <v>201</v>
      </c>
      <c r="AL1515" t="s">
        <v>202</v>
      </c>
      <c r="AM1515">
        <v>1</v>
      </c>
      <c r="AN1515">
        <v>0</v>
      </c>
      <c r="AO1515">
        <v>0</v>
      </c>
      <c r="AP1515" t="s">
        <v>103</v>
      </c>
      <c r="AQ1515" t="s">
        <v>78</v>
      </c>
      <c r="AR1515" t="s">
        <v>182</v>
      </c>
      <c r="AT1515">
        <v>25718</v>
      </c>
      <c r="AU1515">
        <v>1</v>
      </c>
      <c r="AV1515">
        <v>1</v>
      </c>
      <c r="AW1515">
        <v>0</v>
      </c>
      <c r="AX1515">
        <v>19.4</v>
      </c>
      <c r="AY1515">
        <v>3</v>
      </c>
      <c r="AZ1515" t="s">
        <v>106</v>
      </c>
      <c r="BA1515">
        <v>5</v>
      </c>
      <c r="BB1515" t="s">
        <v>80</v>
      </c>
      <c r="BC1515">
        <v>2</v>
      </c>
    </row>
    <row r="1516" spans="1:55">
      <c r="A1516" t="s">
        <v>3620</v>
      </c>
      <c r="B1516" t="s">
        <v>56</v>
      </c>
      <c r="C1516">
        <v>38</v>
      </c>
      <c r="D1516" t="s">
        <v>57</v>
      </c>
      <c r="E1516">
        <v>0</v>
      </c>
      <c r="F1516" t="s">
        <v>3621</v>
      </c>
      <c r="G1516">
        <v>93040</v>
      </c>
      <c r="H1516">
        <v>34.432843</v>
      </c>
      <c r="I1516">
        <v>-118.730106</v>
      </c>
      <c r="J1516">
        <v>1</v>
      </c>
      <c r="K1516">
        <v>70</v>
      </c>
      <c r="L1516" t="s">
        <v>119</v>
      </c>
      <c r="M1516" t="s">
        <v>57</v>
      </c>
      <c r="N1516" t="s">
        <v>3622</v>
      </c>
      <c r="O1516" t="s">
        <v>57</v>
      </c>
      <c r="P1516" t="s">
        <v>57</v>
      </c>
      <c r="Q1516" t="s">
        <v>85</v>
      </c>
      <c r="R1516" t="s">
        <v>121</v>
      </c>
      <c r="S1516" t="s">
        <v>57</v>
      </c>
      <c r="T1516" t="s">
        <v>57</v>
      </c>
      <c r="U1516" t="s">
        <v>57</v>
      </c>
      <c r="V1516" t="s">
        <v>57</v>
      </c>
      <c r="W1516" t="s">
        <v>61</v>
      </c>
      <c r="X1516" t="s">
        <v>61</v>
      </c>
      <c r="Y1516" t="s">
        <v>61</v>
      </c>
      <c r="Z1516" t="s">
        <v>57</v>
      </c>
      <c r="AA1516" t="s">
        <v>122</v>
      </c>
      <c r="AB1516" t="s">
        <v>61</v>
      </c>
      <c r="AC1516" t="s">
        <v>87</v>
      </c>
      <c r="AD1516">
        <v>93.90000000000001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88</v>
      </c>
      <c r="AK1516" t="s">
        <v>201</v>
      </c>
      <c r="AL1516" t="s">
        <v>202</v>
      </c>
      <c r="AM1516">
        <v>1</v>
      </c>
      <c r="AN1516">
        <v>0</v>
      </c>
      <c r="AO1516">
        <v>0</v>
      </c>
      <c r="AP1516" t="s">
        <v>123</v>
      </c>
      <c r="AQ1516" t="s">
        <v>68</v>
      </c>
      <c r="AR1516" t="s">
        <v>105</v>
      </c>
      <c r="AS1516">
        <v>5</v>
      </c>
      <c r="AT1516">
        <v>1459</v>
      </c>
      <c r="AU1516">
        <v>1</v>
      </c>
      <c r="AV1516">
        <v>1</v>
      </c>
      <c r="AW1516">
        <v>0</v>
      </c>
      <c r="AX1516">
        <v>93.90000000000001</v>
      </c>
      <c r="AY1516">
        <v>6</v>
      </c>
      <c r="AZ1516" t="s">
        <v>125</v>
      </c>
      <c r="BA1516">
        <v>3</v>
      </c>
      <c r="BB1516" t="s">
        <v>126</v>
      </c>
      <c r="BC1516">
        <v>3</v>
      </c>
    </row>
    <row r="1517" spans="1:55">
      <c r="A1517" t="s">
        <v>3623</v>
      </c>
      <c r="B1517" t="s">
        <v>56</v>
      </c>
      <c r="C1517">
        <v>39</v>
      </c>
      <c r="D1517" t="s">
        <v>57</v>
      </c>
      <c r="E1517">
        <v>0</v>
      </c>
      <c r="F1517" t="s">
        <v>3624</v>
      </c>
      <c r="G1517">
        <v>95428</v>
      </c>
      <c r="H1517">
        <v>39.83307</v>
      </c>
      <c r="I1517">
        <v>-123.178765</v>
      </c>
      <c r="J1517">
        <v>9</v>
      </c>
      <c r="K1517">
        <v>72</v>
      </c>
      <c r="L1517" t="s">
        <v>59</v>
      </c>
      <c r="M1517" t="s">
        <v>57</v>
      </c>
      <c r="N1517" t="s">
        <v>3625</v>
      </c>
      <c r="O1517" t="s">
        <v>57</v>
      </c>
      <c r="P1517" t="s">
        <v>57</v>
      </c>
      <c r="Q1517" t="s">
        <v>135</v>
      </c>
      <c r="R1517" t="s">
        <v>586</v>
      </c>
      <c r="S1517" t="s">
        <v>57</v>
      </c>
      <c r="T1517" t="s">
        <v>61</v>
      </c>
      <c r="U1517" t="s">
        <v>57</v>
      </c>
      <c r="V1517" t="s">
        <v>57</v>
      </c>
      <c r="W1517" t="s">
        <v>57</v>
      </c>
      <c r="X1517" t="s">
        <v>57</v>
      </c>
      <c r="Y1517" t="s">
        <v>57</v>
      </c>
      <c r="Z1517" t="s">
        <v>57</v>
      </c>
      <c r="AA1517" t="s">
        <v>122</v>
      </c>
      <c r="AB1517" t="s">
        <v>57</v>
      </c>
      <c r="AC1517" t="s">
        <v>65</v>
      </c>
      <c r="AD1517">
        <v>85.90000000000001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66</v>
      </c>
      <c r="AM1517">
        <v>0</v>
      </c>
      <c r="AN1517">
        <v>1</v>
      </c>
      <c r="AO1517">
        <v>0</v>
      </c>
      <c r="AP1517" t="s">
        <v>123</v>
      </c>
      <c r="AQ1517" t="s">
        <v>68</v>
      </c>
      <c r="AR1517" t="s">
        <v>93</v>
      </c>
      <c r="AS1517">
        <v>7</v>
      </c>
      <c r="AT1517">
        <v>2296</v>
      </c>
      <c r="AU1517">
        <v>1</v>
      </c>
      <c r="AV1517">
        <v>0</v>
      </c>
      <c r="AW1517">
        <v>1</v>
      </c>
      <c r="AX1517">
        <v>0</v>
      </c>
      <c r="AY1517">
        <v>6</v>
      </c>
      <c r="AZ1517" t="s">
        <v>125</v>
      </c>
      <c r="BA1517">
        <v>1</v>
      </c>
      <c r="BB1517" t="s">
        <v>71</v>
      </c>
      <c r="BC1517">
        <v>4</v>
      </c>
    </row>
    <row r="1518" spans="1:55">
      <c r="A1518" t="s">
        <v>3626</v>
      </c>
      <c r="B1518" t="s">
        <v>56</v>
      </c>
      <c r="C1518">
        <v>22</v>
      </c>
      <c r="D1518" t="s">
        <v>61</v>
      </c>
      <c r="E1518">
        <v>0</v>
      </c>
      <c r="F1518" t="s">
        <v>366</v>
      </c>
      <c r="G1518">
        <v>91754</v>
      </c>
      <c r="H1518">
        <v>34.050322</v>
      </c>
      <c r="I1518">
        <v>-118.147037</v>
      </c>
      <c r="J1518">
        <v>0</v>
      </c>
      <c r="K1518">
        <v>21</v>
      </c>
      <c r="L1518" t="s">
        <v>98</v>
      </c>
      <c r="M1518" t="s">
        <v>57</v>
      </c>
      <c r="N1518" t="s">
        <v>3627</v>
      </c>
      <c r="O1518" t="s">
        <v>61</v>
      </c>
      <c r="P1518" t="s">
        <v>57</v>
      </c>
      <c r="Q1518" t="s">
        <v>85</v>
      </c>
      <c r="R1518" t="s">
        <v>224</v>
      </c>
      <c r="S1518" t="s">
        <v>61</v>
      </c>
      <c r="T1518" t="s">
        <v>57</v>
      </c>
      <c r="U1518" t="s">
        <v>61</v>
      </c>
      <c r="V1518" t="s">
        <v>57</v>
      </c>
      <c r="W1518" t="s">
        <v>57</v>
      </c>
      <c r="X1518" t="s">
        <v>57</v>
      </c>
      <c r="Y1518" t="s">
        <v>57</v>
      </c>
      <c r="Z1518" t="s">
        <v>57</v>
      </c>
      <c r="AA1518" t="s">
        <v>77</v>
      </c>
      <c r="AB1518" t="s">
        <v>57</v>
      </c>
      <c r="AC1518" t="s">
        <v>87</v>
      </c>
      <c r="AD1518">
        <v>99.15000000000001</v>
      </c>
      <c r="AE1518">
        <v>1956.4</v>
      </c>
      <c r="AF1518">
        <v>0</v>
      </c>
      <c r="AG1518">
        <v>0</v>
      </c>
      <c r="AH1518">
        <v>128.52</v>
      </c>
      <c r="AI1518">
        <v>2084.92</v>
      </c>
      <c r="AJ1518" t="s">
        <v>66</v>
      </c>
      <c r="AM1518">
        <v>0</v>
      </c>
      <c r="AN1518">
        <v>1</v>
      </c>
      <c r="AO1518">
        <v>0</v>
      </c>
      <c r="AP1518" t="s">
        <v>103</v>
      </c>
      <c r="AQ1518" t="s">
        <v>116</v>
      </c>
      <c r="AR1518" t="s">
        <v>105</v>
      </c>
      <c r="AS1518">
        <v>6</v>
      </c>
      <c r="AT1518">
        <v>33280</v>
      </c>
      <c r="AU1518">
        <v>1</v>
      </c>
      <c r="AV1518">
        <v>0</v>
      </c>
      <c r="AW1518">
        <v>1</v>
      </c>
      <c r="AX1518">
        <v>0</v>
      </c>
      <c r="AY1518">
        <v>3</v>
      </c>
      <c r="AZ1518" t="s">
        <v>106</v>
      </c>
      <c r="BA1518">
        <v>7</v>
      </c>
      <c r="BB1518" t="s">
        <v>95</v>
      </c>
      <c r="BC1518">
        <v>1</v>
      </c>
    </row>
    <row r="1519" spans="1:55">
      <c r="A1519" t="s">
        <v>3628</v>
      </c>
      <c r="B1519" t="s">
        <v>56</v>
      </c>
      <c r="C1519">
        <v>45</v>
      </c>
      <c r="D1519" t="s">
        <v>61</v>
      </c>
      <c r="E1519">
        <v>0</v>
      </c>
      <c r="F1519" t="s">
        <v>1148</v>
      </c>
      <c r="G1519">
        <v>94566</v>
      </c>
      <c r="H1519">
        <v>37.633361</v>
      </c>
      <c r="I1519">
        <v>-121.862395</v>
      </c>
      <c r="J1519">
        <v>0</v>
      </c>
      <c r="K1519">
        <v>54</v>
      </c>
      <c r="L1519" t="s">
        <v>129</v>
      </c>
      <c r="M1519" t="s">
        <v>57</v>
      </c>
      <c r="N1519" t="s">
        <v>1789</v>
      </c>
      <c r="O1519" t="s">
        <v>61</v>
      </c>
      <c r="P1519" t="s">
        <v>61</v>
      </c>
      <c r="Q1519" t="s">
        <v>143</v>
      </c>
      <c r="R1519" t="s">
        <v>143</v>
      </c>
      <c r="S1519" t="s">
        <v>143</v>
      </c>
      <c r="T1519" t="s">
        <v>143</v>
      </c>
      <c r="U1519" t="s">
        <v>143</v>
      </c>
      <c r="V1519" t="s">
        <v>143</v>
      </c>
      <c r="W1519" t="s">
        <v>143</v>
      </c>
      <c r="X1519" t="s">
        <v>143</v>
      </c>
      <c r="Y1519" t="s">
        <v>143</v>
      </c>
      <c r="Z1519" t="s">
        <v>143</v>
      </c>
      <c r="AA1519" t="s">
        <v>122</v>
      </c>
      <c r="AB1519" t="s">
        <v>61</v>
      </c>
      <c r="AC1519" t="s">
        <v>65</v>
      </c>
      <c r="AD1519">
        <v>20.1</v>
      </c>
      <c r="AE1519">
        <v>1079.45</v>
      </c>
      <c r="AF1519">
        <v>0</v>
      </c>
      <c r="AG1519">
        <v>0</v>
      </c>
      <c r="AH1519">
        <v>1417.5</v>
      </c>
      <c r="AI1519">
        <v>2496.95</v>
      </c>
      <c r="AJ1519" t="s">
        <v>66</v>
      </c>
      <c r="AM1519">
        <v>0</v>
      </c>
      <c r="AN1519">
        <v>1</v>
      </c>
      <c r="AO1519">
        <v>0</v>
      </c>
      <c r="AP1519" t="s">
        <v>123</v>
      </c>
      <c r="AQ1519" t="s">
        <v>78</v>
      </c>
      <c r="AR1519" t="s">
        <v>182</v>
      </c>
      <c r="AT1519">
        <v>36669</v>
      </c>
      <c r="AU1519">
        <v>1</v>
      </c>
      <c r="AV1519">
        <v>0</v>
      </c>
      <c r="AW1519">
        <v>1</v>
      </c>
      <c r="AX1519">
        <v>0</v>
      </c>
      <c r="AY1519">
        <v>6</v>
      </c>
      <c r="AZ1519" t="s">
        <v>125</v>
      </c>
      <c r="BA1519">
        <v>2</v>
      </c>
      <c r="BB1519" t="s">
        <v>126</v>
      </c>
      <c r="BC1519">
        <v>3</v>
      </c>
    </row>
    <row r="1520" spans="1:55">
      <c r="A1520" t="s">
        <v>3629</v>
      </c>
      <c r="B1520" t="s">
        <v>56</v>
      </c>
      <c r="C1520">
        <v>19</v>
      </c>
      <c r="D1520" t="s">
        <v>57</v>
      </c>
      <c r="E1520">
        <v>2</v>
      </c>
      <c r="F1520" t="s">
        <v>3630</v>
      </c>
      <c r="G1520">
        <v>96103</v>
      </c>
      <c r="H1520">
        <v>39.783747</v>
      </c>
      <c r="I1520">
        <v>-120.661032</v>
      </c>
      <c r="J1520">
        <v>10</v>
      </c>
      <c r="K1520">
        <v>8</v>
      </c>
      <c r="L1520" t="s">
        <v>59</v>
      </c>
      <c r="M1520" t="s">
        <v>57</v>
      </c>
      <c r="N1520" t="s">
        <v>3631</v>
      </c>
      <c r="O1520" t="s">
        <v>61</v>
      </c>
      <c r="P1520" t="s">
        <v>61</v>
      </c>
      <c r="Q1520" t="s">
        <v>143</v>
      </c>
      <c r="R1520" t="s">
        <v>143</v>
      </c>
      <c r="S1520" t="s">
        <v>143</v>
      </c>
      <c r="T1520" t="s">
        <v>143</v>
      </c>
      <c r="U1520" t="s">
        <v>143</v>
      </c>
      <c r="V1520" t="s">
        <v>143</v>
      </c>
      <c r="W1520" t="s">
        <v>143</v>
      </c>
      <c r="X1520" t="s">
        <v>143</v>
      </c>
      <c r="Y1520" t="s">
        <v>143</v>
      </c>
      <c r="Z1520" t="s">
        <v>143</v>
      </c>
      <c r="AA1520" t="s">
        <v>122</v>
      </c>
      <c r="AB1520" t="s">
        <v>61</v>
      </c>
      <c r="AC1520" t="s">
        <v>65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66</v>
      </c>
      <c r="AM1520">
        <v>0</v>
      </c>
      <c r="AN1520">
        <v>1</v>
      </c>
      <c r="AO1520">
        <v>0</v>
      </c>
      <c r="AP1520" t="s">
        <v>67</v>
      </c>
      <c r="AQ1520" t="s">
        <v>116</v>
      </c>
      <c r="AR1520" t="s">
        <v>182</v>
      </c>
      <c r="AT1520">
        <v>1839</v>
      </c>
      <c r="AU1520">
        <v>1</v>
      </c>
      <c r="AV1520">
        <v>0</v>
      </c>
      <c r="AW1520">
        <v>1</v>
      </c>
      <c r="AX1520">
        <v>0</v>
      </c>
      <c r="AY1520">
        <v>2</v>
      </c>
      <c r="AZ1520" t="s">
        <v>70</v>
      </c>
      <c r="BA1520">
        <v>0</v>
      </c>
      <c r="BB1520" t="s">
        <v>71</v>
      </c>
      <c r="BC1520">
        <v>4</v>
      </c>
    </row>
    <row r="1521" spans="1:55">
      <c r="A1521" t="s">
        <v>3632</v>
      </c>
      <c r="B1521" t="s">
        <v>56</v>
      </c>
      <c r="C1521">
        <v>34</v>
      </c>
      <c r="D1521" t="s">
        <v>61</v>
      </c>
      <c r="E1521">
        <v>0</v>
      </c>
      <c r="F1521" t="s">
        <v>3633</v>
      </c>
      <c r="G1521">
        <v>96141</v>
      </c>
      <c r="H1521">
        <v>39.117018</v>
      </c>
      <c r="I1521">
        <v>-120.212535</v>
      </c>
      <c r="J1521">
        <v>0</v>
      </c>
      <c r="K1521">
        <v>24</v>
      </c>
      <c r="L1521" t="s">
        <v>59</v>
      </c>
      <c r="M1521" t="s">
        <v>57</v>
      </c>
      <c r="N1521" t="s">
        <v>1103</v>
      </c>
      <c r="O1521" t="s">
        <v>61</v>
      </c>
      <c r="P1521" t="s">
        <v>57</v>
      </c>
      <c r="Q1521" t="s">
        <v>135</v>
      </c>
      <c r="R1521" t="s">
        <v>63</v>
      </c>
      <c r="S1521" t="s">
        <v>61</v>
      </c>
      <c r="T1521" t="s">
        <v>61</v>
      </c>
      <c r="U1521" t="s">
        <v>57</v>
      </c>
      <c r="V1521" t="s">
        <v>61</v>
      </c>
      <c r="W1521" t="s">
        <v>61</v>
      </c>
      <c r="X1521" t="s">
        <v>61</v>
      </c>
      <c r="Y1521" t="s">
        <v>61</v>
      </c>
      <c r="Z1521" t="s">
        <v>57</v>
      </c>
      <c r="AA1521" t="s">
        <v>77</v>
      </c>
      <c r="AB1521" t="s">
        <v>57</v>
      </c>
      <c r="AC1521" t="s">
        <v>65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66</v>
      </c>
      <c r="AM1521">
        <v>0</v>
      </c>
      <c r="AN1521">
        <v>1</v>
      </c>
      <c r="AO1521">
        <v>0</v>
      </c>
      <c r="AP1521" t="s">
        <v>103</v>
      </c>
      <c r="AQ1521" t="s">
        <v>68</v>
      </c>
      <c r="AR1521" t="s">
        <v>137</v>
      </c>
      <c r="AS1521">
        <v>2</v>
      </c>
      <c r="AT1521">
        <v>858</v>
      </c>
      <c r="AU1521">
        <v>1</v>
      </c>
      <c r="AV1521">
        <v>0</v>
      </c>
      <c r="AW1521">
        <v>1</v>
      </c>
      <c r="AX1521">
        <v>0</v>
      </c>
      <c r="AY1521">
        <v>3</v>
      </c>
      <c r="AZ1521" t="s">
        <v>106</v>
      </c>
      <c r="BA1521">
        <v>5</v>
      </c>
      <c r="BB1521" t="s">
        <v>80</v>
      </c>
      <c r="BC1521">
        <v>2</v>
      </c>
    </row>
    <row r="1522" spans="1:55">
      <c r="A1522" t="s">
        <v>3634</v>
      </c>
      <c r="B1522" t="s">
        <v>56</v>
      </c>
      <c r="C1522">
        <v>20</v>
      </c>
      <c r="D1522" t="s">
        <v>57</v>
      </c>
      <c r="E1522">
        <v>2</v>
      </c>
      <c r="F1522" t="s">
        <v>1429</v>
      </c>
      <c r="G1522">
        <v>93637</v>
      </c>
      <c r="H1522">
        <v>36.902954</v>
      </c>
      <c r="I1522">
        <v>-120.194274</v>
      </c>
      <c r="J1522">
        <v>3</v>
      </c>
      <c r="K1522">
        <v>48</v>
      </c>
      <c r="L1522" t="s">
        <v>129</v>
      </c>
      <c r="M1522" t="s">
        <v>57</v>
      </c>
      <c r="N1522" t="s">
        <v>3635</v>
      </c>
      <c r="O1522" t="s">
        <v>61</v>
      </c>
      <c r="P1522" t="s">
        <v>61</v>
      </c>
      <c r="Q1522" t="s">
        <v>143</v>
      </c>
      <c r="R1522" t="s">
        <v>143</v>
      </c>
      <c r="S1522" t="s">
        <v>143</v>
      </c>
      <c r="T1522" t="s">
        <v>143</v>
      </c>
      <c r="U1522" t="s">
        <v>143</v>
      </c>
      <c r="V1522" t="s">
        <v>143</v>
      </c>
      <c r="W1522" t="s">
        <v>143</v>
      </c>
      <c r="X1522" t="s">
        <v>143</v>
      </c>
      <c r="Y1522" t="s">
        <v>143</v>
      </c>
      <c r="Z1522" t="s">
        <v>143</v>
      </c>
      <c r="AA1522" t="s">
        <v>122</v>
      </c>
      <c r="AB1522" t="s">
        <v>61</v>
      </c>
      <c r="AC1522" t="s">
        <v>65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66</v>
      </c>
      <c r="AM1522">
        <v>0</v>
      </c>
      <c r="AN1522">
        <v>1</v>
      </c>
      <c r="AO1522">
        <v>0</v>
      </c>
      <c r="AP1522" t="s">
        <v>176</v>
      </c>
      <c r="AQ1522" t="s">
        <v>116</v>
      </c>
      <c r="AR1522" t="s">
        <v>182</v>
      </c>
      <c r="AT1522">
        <v>28434</v>
      </c>
      <c r="AU1522">
        <v>1</v>
      </c>
      <c r="AV1522">
        <v>0</v>
      </c>
      <c r="AW1522">
        <v>1</v>
      </c>
      <c r="AX1522">
        <v>0</v>
      </c>
      <c r="AY1522">
        <v>5</v>
      </c>
      <c r="AZ1522" t="s">
        <v>177</v>
      </c>
      <c r="BA1522">
        <v>0</v>
      </c>
      <c r="BB1522" t="s">
        <v>71</v>
      </c>
      <c r="BC1522">
        <v>4</v>
      </c>
    </row>
    <row r="1523" spans="1:55">
      <c r="A1523" t="s">
        <v>3636</v>
      </c>
      <c r="B1523" t="s">
        <v>56</v>
      </c>
      <c r="C1523">
        <v>22</v>
      </c>
      <c r="D1523" t="s">
        <v>57</v>
      </c>
      <c r="E1523">
        <v>0</v>
      </c>
      <c r="F1523" t="s">
        <v>989</v>
      </c>
      <c r="G1523">
        <v>91411</v>
      </c>
      <c r="H1523">
        <v>34.17847</v>
      </c>
      <c r="I1523">
        <v>-118.459472</v>
      </c>
      <c r="J1523">
        <v>0</v>
      </c>
      <c r="K1523">
        <v>1</v>
      </c>
      <c r="L1523" t="s">
        <v>59</v>
      </c>
      <c r="M1523" t="s">
        <v>57</v>
      </c>
      <c r="N1523" t="s">
        <v>3637</v>
      </c>
      <c r="O1523" t="s">
        <v>61</v>
      </c>
      <c r="P1523" t="s">
        <v>57</v>
      </c>
      <c r="Q1523" t="s">
        <v>135</v>
      </c>
      <c r="R1523" t="s">
        <v>966</v>
      </c>
      <c r="S1523" t="s">
        <v>61</v>
      </c>
      <c r="T1523" t="s">
        <v>61</v>
      </c>
      <c r="U1523" t="s">
        <v>61</v>
      </c>
      <c r="V1523" t="s">
        <v>61</v>
      </c>
      <c r="W1523" t="s">
        <v>57</v>
      </c>
      <c r="X1523" t="s">
        <v>61</v>
      </c>
      <c r="Y1523" t="s">
        <v>57</v>
      </c>
      <c r="Z1523" t="s">
        <v>57</v>
      </c>
      <c r="AA1523" t="s">
        <v>77</v>
      </c>
      <c r="AB1523" t="s">
        <v>61</v>
      </c>
      <c r="AC1523" t="s">
        <v>65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88</v>
      </c>
      <c r="AK1523" t="s">
        <v>101</v>
      </c>
      <c r="AL1523" t="s">
        <v>937</v>
      </c>
      <c r="AM1523">
        <v>1</v>
      </c>
      <c r="AN1523">
        <v>0</v>
      </c>
      <c r="AO1523">
        <v>0</v>
      </c>
      <c r="AP1523" t="s">
        <v>91</v>
      </c>
      <c r="AQ1523" t="s">
        <v>116</v>
      </c>
      <c r="AR1523" t="s">
        <v>69</v>
      </c>
      <c r="AS1523">
        <v>3</v>
      </c>
      <c r="AT1523">
        <v>23646</v>
      </c>
      <c r="AU1523">
        <v>1</v>
      </c>
      <c r="AV1523">
        <v>1</v>
      </c>
      <c r="AW1523">
        <v>0</v>
      </c>
      <c r="AX1523">
        <v>55.2</v>
      </c>
      <c r="AY1523">
        <v>1</v>
      </c>
      <c r="AZ1523" t="s">
        <v>94</v>
      </c>
      <c r="BA1523">
        <v>7</v>
      </c>
      <c r="BB1523" t="s">
        <v>95</v>
      </c>
      <c r="BC1523">
        <v>1</v>
      </c>
    </row>
    <row r="1524" spans="1:55">
      <c r="A1524" t="s">
        <v>3638</v>
      </c>
      <c r="B1524" t="s">
        <v>56</v>
      </c>
      <c r="C1524">
        <v>41</v>
      </c>
      <c r="D1524" t="s">
        <v>57</v>
      </c>
      <c r="E1524">
        <v>3</v>
      </c>
      <c r="F1524" t="s">
        <v>3639</v>
      </c>
      <c r="G1524">
        <v>92275</v>
      </c>
      <c r="H1524">
        <v>33.28156</v>
      </c>
      <c r="I1524">
        <v>-115.955541</v>
      </c>
      <c r="J1524">
        <v>6</v>
      </c>
      <c r="K1524">
        <v>5</v>
      </c>
      <c r="L1524" t="s">
        <v>59</v>
      </c>
      <c r="M1524" t="s">
        <v>57</v>
      </c>
      <c r="N1524" t="s">
        <v>2065</v>
      </c>
      <c r="O1524" t="s">
        <v>57</v>
      </c>
      <c r="P1524" t="s">
        <v>61</v>
      </c>
      <c r="Q1524" t="s">
        <v>143</v>
      </c>
      <c r="R1524" t="s">
        <v>143</v>
      </c>
      <c r="S1524" t="s">
        <v>143</v>
      </c>
      <c r="T1524" t="s">
        <v>143</v>
      </c>
      <c r="U1524" t="s">
        <v>143</v>
      </c>
      <c r="V1524" t="s">
        <v>143</v>
      </c>
      <c r="W1524" t="s">
        <v>143</v>
      </c>
      <c r="X1524" t="s">
        <v>143</v>
      </c>
      <c r="Y1524" t="s">
        <v>143</v>
      </c>
      <c r="Z1524" t="s">
        <v>143</v>
      </c>
      <c r="AA1524" t="s">
        <v>77</v>
      </c>
      <c r="AB1524" t="s">
        <v>57</v>
      </c>
      <c r="AC1524" t="s">
        <v>65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66</v>
      </c>
      <c r="AM1524">
        <v>0</v>
      </c>
      <c r="AN1524">
        <v>1</v>
      </c>
      <c r="AO1524">
        <v>0</v>
      </c>
      <c r="AP1524" t="s">
        <v>91</v>
      </c>
      <c r="AQ1524" t="s">
        <v>78</v>
      </c>
      <c r="AR1524" t="s">
        <v>182</v>
      </c>
      <c r="AT1524">
        <v>799</v>
      </c>
      <c r="AU1524">
        <v>1</v>
      </c>
      <c r="AV1524">
        <v>0</v>
      </c>
      <c r="AW1524">
        <v>1</v>
      </c>
      <c r="AX1524">
        <v>0</v>
      </c>
      <c r="AY1524">
        <v>1</v>
      </c>
      <c r="AZ1524" t="s">
        <v>94</v>
      </c>
      <c r="BA1524">
        <v>6</v>
      </c>
      <c r="BB1524" t="s">
        <v>95</v>
      </c>
      <c r="BC1524">
        <v>1</v>
      </c>
    </row>
    <row r="1525" spans="1:55">
      <c r="A1525" t="s">
        <v>3640</v>
      </c>
      <c r="B1525" t="s">
        <v>73</v>
      </c>
      <c r="C1525">
        <v>20</v>
      </c>
      <c r="D1525" t="s">
        <v>57</v>
      </c>
      <c r="E1525">
        <v>2</v>
      </c>
      <c r="F1525" t="s">
        <v>910</v>
      </c>
      <c r="G1525">
        <v>95945</v>
      </c>
      <c r="H1525">
        <v>39.194539</v>
      </c>
      <c r="I1525">
        <v>-120.988066</v>
      </c>
      <c r="J1525">
        <v>1</v>
      </c>
      <c r="K1525">
        <v>17</v>
      </c>
      <c r="L1525" t="s">
        <v>59</v>
      </c>
      <c r="M1525" t="s">
        <v>61</v>
      </c>
      <c r="N1525" t="s">
        <v>143</v>
      </c>
      <c r="O1525" t="s">
        <v>143</v>
      </c>
      <c r="P1525" t="s">
        <v>57</v>
      </c>
      <c r="Q1525" t="s">
        <v>135</v>
      </c>
      <c r="R1525" t="s">
        <v>189</v>
      </c>
      <c r="S1525" t="s">
        <v>57</v>
      </c>
      <c r="T1525" t="s">
        <v>61</v>
      </c>
      <c r="U1525" t="s">
        <v>57</v>
      </c>
      <c r="V1525" t="s">
        <v>61</v>
      </c>
      <c r="W1525" t="s">
        <v>57</v>
      </c>
      <c r="X1525" t="s">
        <v>61</v>
      </c>
      <c r="Y1525" t="s">
        <v>61</v>
      </c>
      <c r="Z1525" t="s">
        <v>57</v>
      </c>
      <c r="AA1525" t="s">
        <v>64</v>
      </c>
      <c r="AB1525" t="s">
        <v>61</v>
      </c>
      <c r="AC1525" t="s">
        <v>65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66</v>
      </c>
      <c r="AM1525">
        <v>0</v>
      </c>
      <c r="AN1525">
        <v>1</v>
      </c>
      <c r="AO1525">
        <v>0</v>
      </c>
      <c r="AP1525" t="s">
        <v>103</v>
      </c>
      <c r="AQ1525" t="s">
        <v>116</v>
      </c>
      <c r="AR1525" t="s">
        <v>137</v>
      </c>
      <c r="AS1525">
        <v>4</v>
      </c>
      <c r="AT1525">
        <v>23990</v>
      </c>
      <c r="AU1525">
        <v>1</v>
      </c>
      <c r="AV1525">
        <v>0</v>
      </c>
      <c r="AW1525">
        <v>1</v>
      </c>
      <c r="AX1525">
        <v>0</v>
      </c>
      <c r="AY1525">
        <v>3</v>
      </c>
      <c r="AZ1525" t="s">
        <v>106</v>
      </c>
      <c r="BA1525">
        <v>0</v>
      </c>
      <c r="BB1525" t="s">
        <v>71</v>
      </c>
      <c r="BC1525">
        <v>4</v>
      </c>
    </row>
    <row r="1526" spans="1:55">
      <c r="A1526" t="s">
        <v>3641</v>
      </c>
      <c r="B1526" t="s">
        <v>73</v>
      </c>
      <c r="C1526">
        <v>48</v>
      </c>
      <c r="D1526" t="s">
        <v>57</v>
      </c>
      <c r="E1526">
        <v>0</v>
      </c>
      <c r="F1526" t="s">
        <v>686</v>
      </c>
      <c r="G1526">
        <v>92701</v>
      </c>
      <c r="H1526">
        <v>33.748478</v>
      </c>
      <c r="I1526">
        <v>-117.858918</v>
      </c>
      <c r="J1526">
        <v>2</v>
      </c>
      <c r="K1526">
        <v>72</v>
      </c>
      <c r="L1526" t="s">
        <v>59</v>
      </c>
      <c r="M1526" t="s">
        <v>57</v>
      </c>
      <c r="N1526" t="s">
        <v>2763</v>
      </c>
      <c r="O1526" t="s">
        <v>61</v>
      </c>
      <c r="P1526" t="s">
        <v>57</v>
      </c>
      <c r="Q1526" t="s">
        <v>135</v>
      </c>
      <c r="R1526" t="s">
        <v>121</v>
      </c>
      <c r="S1526" t="s">
        <v>57</v>
      </c>
      <c r="T1526" t="s">
        <v>57</v>
      </c>
      <c r="U1526" t="s">
        <v>61</v>
      </c>
      <c r="V1526" t="s">
        <v>57</v>
      </c>
      <c r="W1526" t="s">
        <v>57</v>
      </c>
      <c r="X1526" t="s">
        <v>57</v>
      </c>
      <c r="Y1526" t="s">
        <v>57</v>
      </c>
      <c r="Z1526" t="s">
        <v>61</v>
      </c>
      <c r="AA1526" t="s">
        <v>122</v>
      </c>
      <c r="AB1526" t="s">
        <v>57</v>
      </c>
      <c r="AC1526" t="s">
        <v>87</v>
      </c>
      <c r="AD1526">
        <v>79.34999999999999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66</v>
      </c>
      <c r="AM1526">
        <v>0</v>
      </c>
      <c r="AN1526">
        <v>1</v>
      </c>
      <c r="AO1526">
        <v>0</v>
      </c>
      <c r="AP1526" t="s">
        <v>123</v>
      </c>
      <c r="AQ1526" t="s">
        <v>78</v>
      </c>
      <c r="AR1526" t="s">
        <v>93</v>
      </c>
      <c r="AS1526">
        <v>6</v>
      </c>
      <c r="AT1526">
        <v>58157</v>
      </c>
      <c r="AU1526">
        <v>1</v>
      </c>
      <c r="AV1526">
        <v>0</v>
      </c>
      <c r="AW1526">
        <v>1</v>
      </c>
      <c r="AX1526">
        <v>0</v>
      </c>
      <c r="AY1526">
        <v>6</v>
      </c>
      <c r="AZ1526" t="s">
        <v>125</v>
      </c>
      <c r="BA1526">
        <v>1</v>
      </c>
      <c r="BB1526" t="s">
        <v>71</v>
      </c>
      <c r="BC1526">
        <v>4</v>
      </c>
    </row>
    <row r="1527" spans="1:55">
      <c r="A1527" t="s">
        <v>3642</v>
      </c>
      <c r="B1527" t="s">
        <v>56</v>
      </c>
      <c r="C1527">
        <v>30</v>
      </c>
      <c r="D1527" t="s">
        <v>57</v>
      </c>
      <c r="E1527">
        <v>2</v>
      </c>
      <c r="F1527" t="s">
        <v>3643</v>
      </c>
      <c r="G1527">
        <v>92304</v>
      </c>
      <c r="H1527">
        <v>34.559882</v>
      </c>
      <c r="I1527">
        <v>-115.637164</v>
      </c>
      <c r="J1527">
        <v>4</v>
      </c>
      <c r="K1527">
        <v>72</v>
      </c>
      <c r="L1527" t="s">
        <v>59</v>
      </c>
      <c r="M1527" t="s">
        <v>57</v>
      </c>
      <c r="N1527" t="s">
        <v>1343</v>
      </c>
      <c r="O1527" t="s">
        <v>57</v>
      </c>
      <c r="P1527" t="s">
        <v>57</v>
      </c>
      <c r="Q1527" t="s">
        <v>85</v>
      </c>
      <c r="R1527" t="s">
        <v>147</v>
      </c>
      <c r="S1527" t="s">
        <v>61</v>
      </c>
      <c r="T1527" t="s">
        <v>57</v>
      </c>
      <c r="U1527" t="s">
        <v>57</v>
      </c>
      <c r="V1527" t="s">
        <v>61</v>
      </c>
      <c r="W1527" t="s">
        <v>57</v>
      </c>
      <c r="X1527" t="s">
        <v>57</v>
      </c>
      <c r="Y1527" t="s">
        <v>57</v>
      </c>
      <c r="Z1527" t="s">
        <v>57</v>
      </c>
      <c r="AA1527" t="s">
        <v>64</v>
      </c>
      <c r="AB1527" t="s">
        <v>57</v>
      </c>
      <c r="AC1527" t="s">
        <v>65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9453.040000000001</v>
      </c>
      <c r="AJ1527" t="s">
        <v>66</v>
      </c>
      <c r="AM1527">
        <v>0</v>
      </c>
      <c r="AN1527">
        <v>1</v>
      </c>
      <c r="AO1527">
        <v>0</v>
      </c>
      <c r="AP1527" t="s">
        <v>123</v>
      </c>
      <c r="AQ1527" t="s">
        <v>68</v>
      </c>
      <c r="AR1527" t="s">
        <v>105</v>
      </c>
      <c r="AS1527">
        <v>6</v>
      </c>
      <c r="AT1527">
        <v>42</v>
      </c>
      <c r="AU1527">
        <v>1</v>
      </c>
      <c r="AV1527">
        <v>0</v>
      </c>
      <c r="AW1527">
        <v>1</v>
      </c>
      <c r="AX1527">
        <v>0</v>
      </c>
      <c r="AY1527">
        <v>6</v>
      </c>
      <c r="AZ1527" t="s">
        <v>125</v>
      </c>
      <c r="BA1527">
        <v>2</v>
      </c>
      <c r="BB1527" t="s">
        <v>126</v>
      </c>
      <c r="BC1527">
        <v>3</v>
      </c>
    </row>
    <row r="1528" spans="1:55">
      <c r="A1528" t="s">
        <v>3644</v>
      </c>
      <c r="B1528" t="s">
        <v>56</v>
      </c>
      <c r="C1528">
        <v>75</v>
      </c>
      <c r="D1528" t="s">
        <v>61</v>
      </c>
      <c r="E1528">
        <v>0</v>
      </c>
      <c r="F1528" t="s">
        <v>1824</v>
      </c>
      <c r="G1528">
        <v>92276</v>
      </c>
      <c r="H1528">
        <v>33.849263</v>
      </c>
      <c r="I1528">
        <v>-116.382778</v>
      </c>
      <c r="J1528">
        <v>0</v>
      </c>
      <c r="K1528">
        <v>6</v>
      </c>
      <c r="L1528" t="s">
        <v>59</v>
      </c>
      <c r="M1528" t="s">
        <v>61</v>
      </c>
      <c r="N1528" t="s">
        <v>143</v>
      </c>
      <c r="O1528" t="s">
        <v>143</v>
      </c>
      <c r="P1528" t="s">
        <v>57</v>
      </c>
      <c r="Q1528" t="s">
        <v>135</v>
      </c>
      <c r="R1528" t="s">
        <v>586</v>
      </c>
      <c r="S1528" t="s">
        <v>61</v>
      </c>
      <c r="T1528" t="s">
        <v>61</v>
      </c>
      <c r="U1528" t="s">
        <v>61</v>
      </c>
      <c r="V1528" t="s">
        <v>61</v>
      </c>
      <c r="W1528" t="s">
        <v>57</v>
      </c>
      <c r="X1528" t="s">
        <v>57</v>
      </c>
      <c r="Y1528" t="s">
        <v>57</v>
      </c>
      <c r="Z1528" t="s">
        <v>57</v>
      </c>
      <c r="AA1528" t="s">
        <v>77</v>
      </c>
      <c r="AB1528" t="s">
        <v>57</v>
      </c>
      <c r="AC1528" t="s">
        <v>87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66</v>
      </c>
      <c r="AM1528">
        <v>0</v>
      </c>
      <c r="AN1528">
        <v>1</v>
      </c>
      <c r="AO1528">
        <v>0</v>
      </c>
      <c r="AP1528" t="s">
        <v>91</v>
      </c>
      <c r="AQ1528" t="s">
        <v>104</v>
      </c>
      <c r="AR1528" t="s">
        <v>137</v>
      </c>
      <c r="AS1528">
        <v>4</v>
      </c>
      <c r="AT1528">
        <v>6242</v>
      </c>
      <c r="AU1528">
        <v>1</v>
      </c>
      <c r="AV1528">
        <v>0</v>
      </c>
      <c r="AW1528">
        <v>1</v>
      </c>
      <c r="AX1528">
        <v>0</v>
      </c>
      <c r="AY1528">
        <v>1</v>
      </c>
      <c r="AZ1528" t="s">
        <v>94</v>
      </c>
      <c r="BA1528">
        <v>8</v>
      </c>
      <c r="BB1528" t="s">
        <v>95</v>
      </c>
      <c r="BC1528">
        <v>1</v>
      </c>
    </row>
    <row r="1529" spans="1:55">
      <c r="A1529" t="s">
        <v>3645</v>
      </c>
      <c r="B1529" t="s">
        <v>56</v>
      </c>
      <c r="C1529">
        <v>21</v>
      </c>
      <c r="D1529" t="s">
        <v>57</v>
      </c>
      <c r="E1529">
        <v>0</v>
      </c>
      <c r="F1529" t="s">
        <v>649</v>
      </c>
      <c r="G1529">
        <v>93603</v>
      </c>
      <c r="H1529">
        <v>36.64545</v>
      </c>
      <c r="I1529">
        <v>-118.924982</v>
      </c>
      <c r="J1529">
        <v>9</v>
      </c>
      <c r="K1529">
        <v>72</v>
      </c>
      <c r="L1529" t="s">
        <v>119</v>
      </c>
      <c r="M1529" t="s">
        <v>57</v>
      </c>
      <c r="N1529" t="s">
        <v>3646</v>
      </c>
      <c r="O1529" t="s">
        <v>57</v>
      </c>
      <c r="P1529" t="s">
        <v>57</v>
      </c>
      <c r="Q1529" t="s">
        <v>135</v>
      </c>
      <c r="R1529" t="s">
        <v>147</v>
      </c>
      <c r="S1529" t="s">
        <v>57</v>
      </c>
      <c r="T1529" t="s">
        <v>57</v>
      </c>
      <c r="U1529" t="s">
        <v>57</v>
      </c>
      <c r="V1529" t="s">
        <v>57</v>
      </c>
      <c r="W1529" t="s">
        <v>57</v>
      </c>
      <c r="X1529" t="s">
        <v>61</v>
      </c>
      <c r="Y1529" t="s">
        <v>61</v>
      </c>
      <c r="Z1529" t="s">
        <v>61</v>
      </c>
      <c r="AA1529" t="s">
        <v>122</v>
      </c>
      <c r="AB1529" t="s">
        <v>61</v>
      </c>
      <c r="AC1529" t="s">
        <v>65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66</v>
      </c>
      <c r="AM1529">
        <v>0</v>
      </c>
      <c r="AN1529">
        <v>1</v>
      </c>
      <c r="AO1529">
        <v>1</v>
      </c>
      <c r="AP1529" t="s">
        <v>123</v>
      </c>
      <c r="AQ1529" t="s">
        <v>116</v>
      </c>
      <c r="AR1529" t="s">
        <v>79</v>
      </c>
      <c r="AS1529">
        <v>5</v>
      </c>
      <c r="AT1529">
        <v>273</v>
      </c>
      <c r="AU1529">
        <v>1</v>
      </c>
      <c r="AV1529">
        <v>0</v>
      </c>
      <c r="AW1529">
        <v>1</v>
      </c>
      <c r="AX1529">
        <v>0</v>
      </c>
      <c r="AY1529">
        <v>6</v>
      </c>
      <c r="AZ1529" t="s">
        <v>125</v>
      </c>
      <c r="BA1529">
        <v>1</v>
      </c>
      <c r="BB1529" t="s">
        <v>71</v>
      </c>
      <c r="BC1529">
        <v>4</v>
      </c>
    </row>
    <row r="1530" spans="1:55">
      <c r="A1530" t="s">
        <v>3647</v>
      </c>
      <c r="B1530" t="s">
        <v>56</v>
      </c>
      <c r="C1530">
        <v>36</v>
      </c>
      <c r="D1530" t="s">
        <v>57</v>
      </c>
      <c r="E1530">
        <v>1</v>
      </c>
      <c r="F1530" t="s">
        <v>226</v>
      </c>
      <c r="G1530">
        <v>90062</v>
      </c>
      <c r="H1530">
        <v>34.003553</v>
      </c>
      <c r="I1530">
        <v>-118.308933</v>
      </c>
      <c r="J1530">
        <v>1</v>
      </c>
      <c r="K1530">
        <v>4</v>
      </c>
      <c r="L1530" t="s">
        <v>59</v>
      </c>
      <c r="M1530" t="s">
        <v>57</v>
      </c>
      <c r="N1530" t="s">
        <v>3648</v>
      </c>
      <c r="O1530" t="s">
        <v>57</v>
      </c>
      <c r="P1530" t="s">
        <v>57</v>
      </c>
      <c r="Q1530" t="s">
        <v>62</v>
      </c>
      <c r="R1530" t="s">
        <v>169</v>
      </c>
      <c r="S1530" t="s">
        <v>61</v>
      </c>
      <c r="T1530" t="s">
        <v>61</v>
      </c>
      <c r="U1530" t="s">
        <v>61</v>
      </c>
      <c r="V1530" t="s">
        <v>61</v>
      </c>
      <c r="W1530" t="s">
        <v>61</v>
      </c>
      <c r="X1530" t="s">
        <v>61</v>
      </c>
      <c r="Y1530" t="s">
        <v>61</v>
      </c>
      <c r="Z1530" t="s">
        <v>57</v>
      </c>
      <c r="AA1530" t="s">
        <v>77</v>
      </c>
      <c r="AB1530" t="s">
        <v>61</v>
      </c>
      <c r="AC1530" t="s">
        <v>65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88</v>
      </c>
      <c r="AK1530" t="s">
        <v>101</v>
      </c>
      <c r="AL1530" t="s">
        <v>102</v>
      </c>
      <c r="AM1530">
        <v>1</v>
      </c>
      <c r="AN1530">
        <v>0</v>
      </c>
      <c r="AO1530">
        <v>0</v>
      </c>
      <c r="AP1530" t="s">
        <v>91</v>
      </c>
      <c r="AQ1530" t="s">
        <v>68</v>
      </c>
      <c r="AR1530" t="s">
        <v>69</v>
      </c>
      <c r="AS1530">
        <v>1</v>
      </c>
      <c r="AT1530">
        <v>29299</v>
      </c>
      <c r="AU1530">
        <v>1</v>
      </c>
      <c r="AV1530">
        <v>1</v>
      </c>
      <c r="AW1530">
        <v>0</v>
      </c>
      <c r="AX1530">
        <v>50.85</v>
      </c>
      <c r="AY1530">
        <v>1</v>
      </c>
      <c r="AZ1530" t="s">
        <v>94</v>
      </c>
      <c r="BA1530">
        <v>6</v>
      </c>
      <c r="BB1530" t="s">
        <v>95</v>
      </c>
      <c r="BC1530">
        <v>1</v>
      </c>
    </row>
    <row r="1531" spans="1:55">
      <c r="A1531" t="s">
        <v>3649</v>
      </c>
      <c r="B1531" t="s">
        <v>73</v>
      </c>
      <c r="C1531">
        <v>55</v>
      </c>
      <c r="D1531" t="s">
        <v>57</v>
      </c>
      <c r="E1531">
        <v>2</v>
      </c>
      <c r="F1531" t="s">
        <v>1932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129</v>
      </c>
      <c r="M1531" t="s">
        <v>57</v>
      </c>
      <c r="N1531" t="s">
        <v>3650</v>
      </c>
      <c r="O1531" t="s">
        <v>61</v>
      </c>
      <c r="P1531" t="s">
        <v>61</v>
      </c>
      <c r="Q1531" t="s">
        <v>143</v>
      </c>
      <c r="R1531" t="s">
        <v>143</v>
      </c>
      <c r="S1531" t="s">
        <v>143</v>
      </c>
      <c r="T1531" t="s">
        <v>143</v>
      </c>
      <c r="U1531" t="s">
        <v>143</v>
      </c>
      <c r="V1531" t="s">
        <v>143</v>
      </c>
      <c r="W1531" t="s">
        <v>143</v>
      </c>
      <c r="X1531" t="s">
        <v>143</v>
      </c>
      <c r="Y1531" t="s">
        <v>143</v>
      </c>
      <c r="Z1531" t="s">
        <v>143</v>
      </c>
      <c r="AA1531" t="s">
        <v>122</v>
      </c>
      <c r="AB1531" t="s">
        <v>61</v>
      </c>
      <c r="AC1531" t="s">
        <v>65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66</v>
      </c>
      <c r="AM1531">
        <v>0</v>
      </c>
      <c r="AN1531">
        <v>1</v>
      </c>
      <c r="AO1531">
        <v>0</v>
      </c>
      <c r="AP1531" t="s">
        <v>123</v>
      </c>
      <c r="AQ1531" t="s">
        <v>92</v>
      </c>
      <c r="AR1531" t="s">
        <v>182</v>
      </c>
      <c r="AT1531">
        <v>72993</v>
      </c>
      <c r="AU1531">
        <v>1</v>
      </c>
      <c r="AV1531">
        <v>0</v>
      </c>
      <c r="AW1531">
        <v>1</v>
      </c>
      <c r="AX1531">
        <v>0</v>
      </c>
      <c r="AY1531">
        <v>6</v>
      </c>
      <c r="AZ1531" t="s">
        <v>125</v>
      </c>
      <c r="BA1531">
        <v>0</v>
      </c>
      <c r="BB1531" t="s">
        <v>71</v>
      </c>
      <c r="BC1531">
        <v>4</v>
      </c>
    </row>
    <row r="1532" spans="1:55">
      <c r="A1532" t="s">
        <v>3651</v>
      </c>
      <c r="B1532" t="s">
        <v>56</v>
      </c>
      <c r="C1532">
        <v>29</v>
      </c>
      <c r="D1532" t="s">
        <v>61</v>
      </c>
      <c r="E1532">
        <v>0</v>
      </c>
      <c r="F1532" t="s">
        <v>659</v>
      </c>
      <c r="G1532">
        <v>93656</v>
      </c>
      <c r="H1532">
        <v>36.452211</v>
      </c>
      <c r="I1532">
        <v>-119.94575</v>
      </c>
      <c r="J1532">
        <v>0</v>
      </c>
      <c r="K1532">
        <v>39</v>
      </c>
      <c r="L1532" t="s">
        <v>216</v>
      </c>
      <c r="M1532" t="s">
        <v>57</v>
      </c>
      <c r="N1532" t="s">
        <v>3652</v>
      </c>
      <c r="O1532" t="s">
        <v>61</v>
      </c>
      <c r="P1532" t="s">
        <v>57</v>
      </c>
      <c r="Q1532" t="s">
        <v>85</v>
      </c>
      <c r="R1532" t="s">
        <v>893</v>
      </c>
      <c r="S1532" t="s">
        <v>57</v>
      </c>
      <c r="T1532" t="s">
        <v>61</v>
      </c>
      <c r="U1532" t="s">
        <v>57</v>
      </c>
      <c r="V1532" t="s">
        <v>57</v>
      </c>
      <c r="W1532" t="s">
        <v>57</v>
      </c>
      <c r="X1532" t="s">
        <v>61</v>
      </c>
      <c r="Y1532" t="s">
        <v>57</v>
      </c>
      <c r="Z1532" t="s">
        <v>57</v>
      </c>
      <c r="AA1532" t="s">
        <v>64</v>
      </c>
      <c r="AB1532" t="s">
        <v>57</v>
      </c>
      <c r="AC1532" t="s">
        <v>87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88</v>
      </c>
      <c r="AK1532" t="s">
        <v>205</v>
      </c>
      <c r="AL1532" t="s">
        <v>206</v>
      </c>
      <c r="AM1532">
        <v>1</v>
      </c>
      <c r="AN1532">
        <v>0</v>
      </c>
      <c r="AO1532">
        <v>0</v>
      </c>
      <c r="AP1532" t="s">
        <v>176</v>
      </c>
      <c r="AQ1532" t="s">
        <v>116</v>
      </c>
      <c r="AR1532" t="s">
        <v>105</v>
      </c>
      <c r="AS1532">
        <v>6</v>
      </c>
      <c r="AT1532">
        <v>5729</v>
      </c>
      <c r="AU1532">
        <v>1</v>
      </c>
      <c r="AV1532">
        <v>1</v>
      </c>
      <c r="AW1532">
        <v>0</v>
      </c>
      <c r="AX1532">
        <v>95.55</v>
      </c>
      <c r="AY1532">
        <v>5</v>
      </c>
      <c r="AZ1532" t="s">
        <v>177</v>
      </c>
      <c r="BA1532">
        <v>4</v>
      </c>
      <c r="BB1532" t="s">
        <v>80</v>
      </c>
      <c r="BC1532">
        <v>2</v>
      </c>
    </row>
    <row r="1533" spans="1:55">
      <c r="A1533" t="s">
        <v>3653</v>
      </c>
      <c r="B1533" t="s">
        <v>73</v>
      </c>
      <c r="C1533">
        <v>27</v>
      </c>
      <c r="D1533" t="s">
        <v>57</v>
      </c>
      <c r="E1533">
        <v>2</v>
      </c>
      <c r="F1533" t="s">
        <v>1647</v>
      </c>
      <c r="G1533">
        <v>95570</v>
      </c>
      <c r="H1533">
        <v>41.162295</v>
      </c>
      <c r="I1533">
        <v>-124.027381</v>
      </c>
      <c r="J1533">
        <v>3</v>
      </c>
      <c r="K1533">
        <v>1</v>
      </c>
      <c r="L1533" t="s">
        <v>59</v>
      </c>
      <c r="M1533" t="s">
        <v>57</v>
      </c>
      <c r="N1533" t="s">
        <v>3654</v>
      </c>
      <c r="O1533" t="s">
        <v>61</v>
      </c>
      <c r="P1533" t="s">
        <v>61</v>
      </c>
      <c r="Q1533" t="s">
        <v>143</v>
      </c>
      <c r="R1533" t="s">
        <v>143</v>
      </c>
      <c r="S1533" t="s">
        <v>143</v>
      </c>
      <c r="T1533" t="s">
        <v>143</v>
      </c>
      <c r="U1533" t="s">
        <v>143</v>
      </c>
      <c r="V1533" t="s">
        <v>143</v>
      </c>
      <c r="W1533" t="s">
        <v>143</v>
      </c>
      <c r="X1533" t="s">
        <v>143</v>
      </c>
      <c r="Y1533" t="s">
        <v>143</v>
      </c>
      <c r="Z1533" t="s">
        <v>143</v>
      </c>
      <c r="AA1533" t="s">
        <v>64</v>
      </c>
      <c r="AB1533" t="s">
        <v>61</v>
      </c>
      <c r="AC1533" t="s">
        <v>65</v>
      </c>
      <c r="AD1533">
        <v>20.4</v>
      </c>
      <c r="AE1533">
        <v>20.4</v>
      </c>
      <c r="AF1533">
        <v>0</v>
      </c>
      <c r="AG1533">
        <v>0</v>
      </c>
      <c r="AH1533">
        <v>27.5</v>
      </c>
      <c r="AI1533">
        <v>47.9</v>
      </c>
      <c r="AJ1533" t="s">
        <v>170</v>
      </c>
      <c r="AM1533">
        <v>0</v>
      </c>
      <c r="AN1533">
        <v>0</v>
      </c>
      <c r="AO1533">
        <v>0</v>
      </c>
      <c r="AP1533" t="s">
        <v>91</v>
      </c>
      <c r="AQ1533" t="s">
        <v>116</v>
      </c>
      <c r="AR1533" t="s">
        <v>182</v>
      </c>
      <c r="AT1533">
        <v>2369</v>
      </c>
      <c r="AU1533">
        <v>0</v>
      </c>
      <c r="AX1533">
        <v>0</v>
      </c>
      <c r="AY1533">
        <v>1</v>
      </c>
      <c r="AZ1533" t="s">
        <v>94</v>
      </c>
      <c r="BA1533">
        <v>3</v>
      </c>
      <c r="BB1533" t="s">
        <v>126</v>
      </c>
      <c r="BC1533">
        <v>3</v>
      </c>
    </row>
    <row r="1534" spans="1:55">
      <c r="A1534" t="s">
        <v>3655</v>
      </c>
      <c r="B1534" t="s">
        <v>56</v>
      </c>
      <c r="C1534">
        <v>56</v>
      </c>
      <c r="D1534" t="s">
        <v>57</v>
      </c>
      <c r="E1534">
        <v>0</v>
      </c>
      <c r="F1534" t="s">
        <v>1638</v>
      </c>
      <c r="G1534">
        <v>91791</v>
      </c>
      <c r="H1534">
        <v>34.061634</v>
      </c>
      <c r="I1534">
        <v>-117.893169</v>
      </c>
      <c r="J1534">
        <v>4</v>
      </c>
      <c r="K1534">
        <v>51</v>
      </c>
      <c r="L1534" t="s">
        <v>129</v>
      </c>
      <c r="M1534" t="s">
        <v>57</v>
      </c>
      <c r="N1534" t="s">
        <v>3656</v>
      </c>
      <c r="O1534" t="s">
        <v>61</v>
      </c>
      <c r="P1534" t="s">
        <v>57</v>
      </c>
      <c r="Q1534" t="s">
        <v>62</v>
      </c>
      <c r="R1534" t="s">
        <v>160</v>
      </c>
      <c r="S1534" t="s">
        <v>57</v>
      </c>
      <c r="T1534" t="s">
        <v>57</v>
      </c>
      <c r="U1534" t="s">
        <v>61</v>
      </c>
      <c r="V1534" t="s">
        <v>57</v>
      </c>
      <c r="W1534" t="s">
        <v>61</v>
      </c>
      <c r="X1534" t="s">
        <v>61</v>
      </c>
      <c r="Y1534" t="s">
        <v>61</v>
      </c>
      <c r="Z1534" t="s">
        <v>57</v>
      </c>
      <c r="AA1534" t="s">
        <v>64</v>
      </c>
      <c r="AB1534" t="s">
        <v>57</v>
      </c>
      <c r="AC1534" t="s">
        <v>87</v>
      </c>
      <c r="AD1534">
        <v>60.5</v>
      </c>
      <c r="AE1534">
        <v>3145.15</v>
      </c>
      <c r="AF1534">
        <v>0</v>
      </c>
      <c r="AG1534">
        <v>0</v>
      </c>
      <c r="AH1534">
        <v>2406.18</v>
      </c>
      <c r="AI1534">
        <v>5551.33</v>
      </c>
      <c r="AJ1534" t="s">
        <v>66</v>
      </c>
      <c r="AM1534">
        <v>0</v>
      </c>
      <c r="AN1534">
        <v>1</v>
      </c>
      <c r="AO1534">
        <v>0</v>
      </c>
      <c r="AP1534" t="s">
        <v>123</v>
      </c>
      <c r="AQ1534" t="s">
        <v>92</v>
      </c>
      <c r="AR1534" t="s">
        <v>69</v>
      </c>
      <c r="AS1534">
        <v>4</v>
      </c>
      <c r="AT1534">
        <v>30458</v>
      </c>
      <c r="AU1534">
        <v>1</v>
      </c>
      <c r="AV1534">
        <v>0</v>
      </c>
      <c r="AW1534">
        <v>1</v>
      </c>
      <c r="AX1534">
        <v>0</v>
      </c>
      <c r="AY1534">
        <v>6</v>
      </c>
      <c r="AZ1534" t="s">
        <v>125</v>
      </c>
      <c r="BA1534">
        <v>1</v>
      </c>
      <c r="BB1534" t="s">
        <v>71</v>
      </c>
      <c r="BC1534">
        <v>4</v>
      </c>
    </row>
    <row r="1535" spans="1:55">
      <c r="A1535" t="s">
        <v>3657</v>
      </c>
      <c r="B1535" t="s">
        <v>73</v>
      </c>
      <c r="C1535">
        <v>20</v>
      </c>
      <c r="D1535" t="s">
        <v>61</v>
      </c>
      <c r="E1535">
        <v>0</v>
      </c>
      <c r="F1535" t="s">
        <v>514</v>
      </c>
      <c r="G1535">
        <v>92027</v>
      </c>
      <c r="H1535">
        <v>33.141265</v>
      </c>
      <c r="I1535">
        <v>-116.967221</v>
      </c>
      <c r="J1535">
        <v>0</v>
      </c>
      <c r="K1535">
        <v>58</v>
      </c>
      <c r="L1535" t="s">
        <v>129</v>
      </c>
      <c r="M1535" t="s">
        <v>57</v>
      </c>
      <c r="N1535" t="s">
        <v>3658</v>
      </c>
      <c r="O1535" t="s">
        <v>57</v>
      </c>
      <c r="P1535" t="s">
        <v>57</v>
      </c>
      <c r="Q1535" t="s">
        <v>85</v>
      </c>
      <c r="R1535" t="s">
        <v>633</v>
      </c>
      <c r="S1535" t="s">
        <v>61</v>
      </c>
      <c r="T1535" t="s">
        <v>57</v>
      </c>
      <c r="U1535" t="s">
        <v>57</v>
      </c>
      <c r="V1535" t="s">
        <v>61</v>
      </c>
      <c r="W1535" t="s">
        <v>57</v>
      </c>
      <c r="X1535" t="s">
        <v>57</v>
      </c>
      <c r="Y1535" t="s">
        <v>57</v>
      </c>
      <c r="Z1535" t="s">
        <v>57</v>
      </c>
      <c r="AA1535" t="s">
        <v>64</v>
      </c>
      <c r="AB1535" t="s">
        <v>57</v>
      </c>
      <c r="AC1535" t="s">
        <v>87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88</v>
      </c>
      <c r="AK1535" t="s">
        <v>89</v>
      </c>
      <c r="AL1535" t="s">
        <v>181</v>
      </c>
      <c r="AM1535">
        <v>1</v>
      </c>
      <c r="AN1535">
        <v>0</v>
      </c>
      <c r="AO1535">
        <v>0</v>
      </c>
      <c r="AP1535" t="s">
        <v>123</v>
      </c>
      <c r="AQ1535" t="s">
        <v>116</v>
      </c>
      <c r="AR1535" t="s">
        <v>105</v>
      </c>
      <c r="AS1535">
        <v>6</v>
      </c>
      <c r="AT1535">
        <v>48690</v>
      </c>
      <c r="AU1535">
        <v>1</v>
      </c>
      <c r="AV1535">
        <v>1</v>
      </c>
      <c r="AW1535">
        <v>0</v>
      </c>
      <c r="AX1535">
        <v>103.25</v>
      </c>
      <c r="AY1535">
        <v>6</v>
      </c>
      <c r="AZ1535" t="s">
        <v>125</v>
      </c>
      <c r="BA1535">
        <v>4</v>
      </c>
      <c r="BB1535" t="s">
        <v>80</v>
      </c>
      <c r="BC1535">
        <v>2</v>
      </c>
    </row>
    <row r="1536" spans="1:55">
      <c r="A1536" t="s">
        <v>3659</v>
      </c>
      <c r="B1536" t="s">
        <v>73</v>
      </c>
      <c r="C1536">
        <v>44</v>
      </c>
      <c r="D1536" t="s">
        <v>61</v>
      </c>
      <c r="E1536">
        <v>2</v>
      </c>
      <c r="F1536" t="s">
        <v>152</v>
      </c>
      <c r="G1536">
        <v>91942</v>
      </c>
      <c r="H1536">
        <v>32.782501</v>
      </c>
      <c r="I1536">
        <v>-117.01611</v>
      </c>
      <c r="J1536">
        <v>0</v>
      </c>
      <c r="K1536">
        <v>38</v>
      </c>
      <c r="L1536" t="s">
        <v>59</v>
      </c>
      <c r="M1536" t="s">
        <v>57</v>
      </c>
      <c r="N1536" t="s">
        <v>3660</v>
      </c>
      <c r="O1536" t="s">
        <v>57</v>
      </c>
      <c r="P1536" t="s">
        <v>57</v>
      </c>
      <c r="Q1536" t="s">
        <v>85</v>
      </c>
      <c r="R1536" t="s">
        <v>441</v>
      </c>
      <c r="S1536" t="s">
        <v>61</v>
      </c>
      <c r="T1536" t="s">
        <v>57</v>
      </c>
      <c r="U1536" t="s">
        <v>61</v>
      </c>
      <c r="V1536" t="s">
        <v>61</v>
      </c>
      <c r="W1536" t="s">
        <v>61</v>
      </c>
      <c r="X1536" t="s">
        <v>61</v>
      </c>
      <c r="Y1536" t="s">
        <v>61</v>
      </c>
      <c r="Z1536" t="s">
        <v>57</v>
      </c>
      <c r="AA1536" t="s">
        <v>77</v>
      </c>
      <c r="AB1536" t="s">
        <v>57</v>
      </c>
      <c r="AC1536" t="s">
        <v>65</v>
      </c>
      <c r="AD1536">
        <v>81.84999999999999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66</v>
      </c>
      <c r="AM1536">
        <v>0</v>
      </c>
      <c r="AN1536">
        <v>1</v>
      </c>
      <c r="AO1536">
        <v>0</v>
      </c>
      <c r="AP1536" t="s">
        <v>176</v>
      </c>
      <c r="AQ1536" t="s">
        <v>78</v>
      </c>
      <c r="AR1536" t="s">
        <v>93</v>
      </c>
      <c r="AS1536">
        <v>2</v>
      </c>
      <c r="AT1536">
        <v>24005</v>
      </c>
      <c r="AU1536">
        <v>1</v>
      </c>
      <c r="AV1536">
        <v>0</v>
      </c>
      <c r="AW1536">
        <v>1</v>
      </c>
      <c r="AX1536">
        <v>0</v>
      </c>
      <c r="AY1536">
        <v>5</v>
      </c>
      <c r="AZ1536" t="s">
        <v>177</v>
      </c>
      <c r="BA1536">
        <v>6</v>
      </c>
      <c r="BB1536" t="s">
        <v>95</v>
      </c>
      <c r="BC1536">
        <v>1</v>
      </c>
    </row>
    <row r="1537" spans="1:55">
      <c r="A1537" t="s">
        <v>3661</v>
      </c>
      <c r="B1537" t="s">
        <v>73</v>
      </c>
      <c r="C1537">
        <v>29</v>
      </c>
      <c r="D1537" t="s">
        <v>61</v>
      </c>
      <c r="E1537">
        <v>0</v>
      </c>
      <c r="F1537" t="s">
        <v>1032</v>
      </c>
      <c r="G1537">
        <v>92064</v>
      </c>
      <c r="H1537">
        <v>32.984395</v>
      </c>
      <c r="I1537">
        <v>-117.013454</v>
      </c>
      <c r="J1537">
        <v>0</v>
      </c>
      <c r="K1537">
        <v>33</v>
      </c>
      <c r="L1537" t="s">
        <v>59</v>
      </c>
      <c r="M1537" t="s">
        <v>57</v>
      </c>
      <c r="N1537" t="s">
        <v>321</v>
      </c>
      <c r="O1537" t="s">
        <v>57</v>
      </c>
      <c r="P1537" t="s">
        <v>57</v>
      </c>
      <c r="Q1537" t="s">
        <v>85</v>
      </c>
      <c r="R1537" t="s">
        <v>322</v>
      </c>
      <c r="S1537" t="s">
        <v>57</v>
      </c>
      <c r="T1537" t="s">
        <v>61</v>
      </c>
      <c r="U1537" t="s">
        <v>61</v>
      </c>
      <c r="V1537" t="s">
        <v>61</v>
      </c>
      <c r="W1537" t="s">
        <v>61</v>
      </c>
      <c r="X1537" t="s">
        <v>61</v>
      </c>
      <c r="Y1537" t="s">
        <v>61</v>
      </c>
      <c r="Z1537" t="s">
        <v>57</v>
      </c>
      <c r="AA1537" t="s">
        <v>64</v>
      </c>
      <c r="AB1537" t="s">
        <v>61</v>
      </c>
      <c r="AC1537" t="s">
        <v>87</v>
      </c>
      <c r="AD1537">
        <v>80.09999999999999</v>
      </c>
      <c r="AE1537">
        <v>2603.3</v>
      </c>
      <c r="AF1537">
        <v>0</v>
      </c>
      <c r="AG1537">
        <v>0</v>
      </c>
      <c r="AH1537">
        <v>848.4299999999999</v>
      </c>
      <c r="AI1537">
        <v>3451.73</v>
      </c>
      <c r="AJ1537" t="s">
        <v>66</v>
      </c>
      <c r="AM1537">
        <v>0</v>
      </c>
      <c r="AN1537">
        <v>1</v>
      </c>
      <c r="AO1537">
        <v>0</v>
      </c>
      <c r="AP1537" t="s">
        <v>164</v>
      </c>
      <c r="AQ1537" t="s">
        <v>116</v>
      </c>
      <c r="AR1537" t="s">
        <v>93</v>
      </c>
      <c r="AS1537">
        <v>2</v>
      </c>
      <c r="AT1537">
        <v>47969</v>
      </c>
      <c r="AU1537">
        <v>1</v>
      </c>
      <c r="AV1537">
        <v>0</v>
      </c>
      <c r="AW1537">
        <v>1</v>
      </c>
      <c r="AX1537">
        <v>0</v>
      </c>
      <c r="AY1537">
        <v>4</v>
      </c>
      <c r="AZ1537" t="s">
        <v>165</v>
      </c>
      <c r="BA1537">
        <v>4</v>
      </c>
      <c r="BB1537" t="s">
        <v>80</v>
      </c>
      <c r="BC1537">
        <v>2</v>
      </c>
    </row>
    <row r="1538" spans="1:55">
      <c r="A1538" t="s">
        <v>3662</v>
      </c>
      <c r="B1538" t="s">
        <v>73</v>
      </c>
      <c r="C1538">
        <v>20</v>
      </c>
      <c r="D1538" t="s">
        <v>61</v>
      </c>
      <c r="E1538">
        <v>0</v>
      </c>
      <c r="F1538" t="s">
        <v>1026</v>
      </c>
      <c r="G1538">
        <v>90501</v>
      </c>
      <c r="H1538">
        <v>33.833699</v>
      </c>
      <c r="I1538">
        <v>-118.314387</v>
      </c>
      <c r="J1538">
        <v>0</v>
      </c>
      <c r="K1538">
        <v>20</v>
      </c>
      <c r="L1538" t="s">
        <v>98</v>
      </c>
      <c r="M1538" t="s">
        <v>57</v>
      </c>
      <c r="N1538" t="s">
        <v>3663</v>
      </c>
      <c r="O1538" t="s">
        <v>61</v>
      </c>
      <c r="P1538" t="s">
        <v>61</v>
      </c>
      <c r="Q1538" t="s">
        <v>143</v>
      </c>
      <c r="R1538" t="s">
        <v>143</v>
      </c>
      <c r="S1538" t="s">
        <v>143</v>
      </c>
      <c r="T1538" t="s">
        <v>143</v>
      </c>
      <c r="U1538" t="s">
        <v>143</v>
      </c>
      <c r="V1538" t="s">
        <v>143</v>
      </c>
      <c r="W1538" t="s">
        <v>143</v>
      </c>
      <c r="X1538" t="s">
        <v>143</v>
      </c>
      <c r="Y1538" t="s">
        <v>143</v>
      </c>
      <c r="Z1538" t="s">
        <v>143</v>
      </c>
      <c r="AA1538" t="s">
        <v>77</v>
      </c>
      <c r="AB1538" t="s">
        <v>61</v>
      </c>
      <c r="AC1538" t="s">
        <v>65</v>
      </c>
      <c r="AD1538">
        <v>19.4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66</v>
      </c>
      <c r="AM1538">
        <v>0</v>
      </c>
      <c r="AN1538">
        <v>1</v>
      </c>
      <c r="AO1538">
        <v>0</v>
      </c>
      <c r="AP1538" t="s">
        <v>103</v>
      </c>
      <c r="AQ1538" t="s">
        <v>116</v>
      </c>
      <c r="AR1538" t="s">
        <v>182</v>
      </c>
      <c r="AT1538">
        <v>40705</v>
      </c>
      <c r="AU1538">
        <v>1</v>
      </c>
      <c r="AV1538">
        <v>0</v>
      </c>
      <c r="AW1538">
        <v>1</v>
      </c>
      <c r="AX1538">
        <v>0</v>
      </c>
      <c r="AY1538">
        <v>3</v>
      </c>
      <c r="AZ1538" t="s">
        <v>106</v>
      </c>
      <c r="BA1538">
        <v>5</v>
      </c>
      <c r="BB1538" t="s">
        <v>80</v>
      </c>
      <c r="BC1538">
        <v>2</v>
      </c>
    </row>
    <row r="1539" spans="1:55">
      <c r="A1539" t="s">
        <v>3664</v>
      </c>
      <c r="B1539" t="s">
        <v>56</v>
      </c>
      <c r="C1539">
        <v>58</v>
      </c>
      <c r="D1539" t="s">
        <v>57</v>
      </c>
      <c r="E1539">
        <v>0</v>
      </c>
      <c r="F1539" t="s">
        <v>3665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216</v>
      </c>
      <c r="M1539" t="s">
        <v>57</v>
      </c>
      <c r="N1539" t="s">
        <v>3666</v>
      </c>
      <c r="O1539" t="s">
        <v>57</v>
      </c>
      <c r="P1539" t="s">
        <v>57</v>
      </c>
      <c r="Q1539" t="s">
        <v>135</v>
      </c>
      <c r="R1539" t="s">
        <v>275</v>
      </c>
      <c r="S1539" t="s">
        <v>61</v>
      </c>
      <c r="T1539" t="s">
        <v>57</v>
      </c>
      <c r="U1539" t="s">
        <v>61</v>
      </c>
      <c r="V1539" t="s">
        <v>57</v>
      </c>
      <c r="W1539" t="s">
        <v>57</v>
      </c>
      <c r="X1539" t="s">
        <v>57</v>
      </c>
      <c r="Y1539" t="s">
        <v>57</v>
      </c>
      <c r="Z1539" t="s">
        <v>57</v>
      </c>
      <c r="AA1539" t="s">
        <v>122</v>
      </c>
      <c r="AB1539" t="s">
        <v>61</v>
      </c>
      <c r="AC1539" t="s">
        <v>87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66</v>
      </c>
      <c r="AM1539">
        <v>0</v>
      </c>
      <c r="AN1539">
        <v>1</v>
      </c>
      <c r="AO1539">
        <v>0</v>
      </c>
      <c r="AP1539" t="s">
        <v>164</v>
      </c>
      <c r="AQ1539" t="s">
        <v>92</v>
      </c>
      <c r="AR1539" t="s">
        <v>93</v>
      </c>
      <c r="AS1539">
        <v>6</v>
      </c>
      <c r="AT1539">
        <v>228</v>
      </c>
      <c r="AU1539">
        <v>1</v>
      </c>
      <c r="AV1539">
        <v>0</v>
      </c>
      <c r="AW1539">
        <v>1</v>
      </c>
      <c r="AX1539">
        <v>0</v>
      </c>
      <c r="AY1539">
        <v>4</v>
      </c>
      <c r="AZ1539" t="s">
        <v>165</v>
      </c>
      <c r="BA1539">
        <v>1</v>
      </c>
      <c r="BB1539" t="s">
        <v>71</v>
      </c>
      <c r="BC1539">
        <v>4</v>
      </c>
    </row>
    <row r="1540" spans="1:55">
      <c r="A1540" t="s">
        <v>3667</v>
      </c>
      <c r="B1540" t="s">
        <v>56</v>
      </c>
      <c r="C1540">
        <v>57</v>
      </c>
      <c r="D1540" t="s">
        <v>57</v>
      </c>
      <c r="E1540">
        <v>0</v>
      </c>
      <c r="F1540" t="s">
        <v>3250</v>
      </c>
      <c r="G1540">
        <v>95497</v>
      </c>
      <c r="H1540">
        <v>38.696659</v>
      </c>
      <c r="I1540">
        <v>-123.436861</v>
      </c>
      <c r="J1540">
        <v>3</v>
      </c>
      <c r="K1540">
        <v>20</v>
      </c>
      <c r="L1540" t="s">
        <v>59</v>
      </c>
      <c r="M1540" t="s">
        <v>57</v>
      </c>
      <c r="N1540" t="s">
        <v>3668</v>
      </c>
      <c r="O1540" t="s">
        <v>57</v>
      </c>
      <c r="P1540" t="s">
        <v>57</v>
      </c>
      <c r="Q1540" t="s">
        <v>85</v>
      </c>
      <c r="R1540" t="s">
        <v>63</v>
      </c>
      <c r="S1540" t="s">
        <v>61</v>
      </c>
      <c r="T1540" t="s">
        <v>57</v>
      </c>
      <c r="U1540" t="s">
        <v>57</v>
      </c>
      <c r="V1540" t="s">
        <v>61</v>
      </c>
      <c r="W1540" t="s">
        <v>57</v>
      </c>
      <c r="X1540" t="s">
        <v>57</v>
      </c>
      <c r="Y1540" t="s">
        <v>57</v>
      </c>
      <c r="Z1540" t="s">
        <v>57</v>
      </c>
      <c r="AA1540" t="s">
        <v>77</v>
      </c>
      <c r="AB1540" t="s">
        <v>57</v>
      </c>
      <c r="AC1540" t="s">
        <v>87</v>
      </c>
      <c r="AD1540">
        <v>105.85</v>
      </c>
      <c r="AE1540">
        <v>2239.65</v>
      </c>
      <c r="AF1540">
        <v>0</v>
      </c>
      <c r="AG1540">
        <v>0</v>
      </c>
      <c r="AH1540">
        <v>575.8</v>
      </c>
      <c r="AI1540">
        <v>2815.45</v>
      </c>
      <c r="AJ1540" t="s">
        <v>88</v>
      </c>
      <c r="AK1540" t="s">
        <v>101</v>
      </c>
      <c r="AL1540" t="s">
        <v>690</v>
      </c>
      <c r="AM1540">
        <v>1</v>
      </c>
      <c r="AN1540">
        <v>0</v>
      </c>
      <c r="AO1540">
        <v>0</v>
      </c>
      <c r="AP1540" t="s">
        <v>103</v>
      </c>
      <c r="AQ1540" t="s">
        <v>92</v>
      </c>
      <c r="AR1540" t="s">
        <v>105</v>
      </c>
      <c r="AS1540">
        <v>6</v>
      </c>
      <c r="AT1540">
        <v>752</v>
      </c>
      <c r="AU1540">
        <v>1</v>
      </c>
      <c r="AV1540">
        <v>1</v>
      </c>
      <c r="AW1540">
        <v>0</v>
      </c>
      <c r="AX1540">
        <v>105.85</v>
      </c>
      <c r="AY1540">
        <v>3</v>
      </c>
      <c r="AZ1540" t="s">
        <v>106</v>
      </c>
      <c r="BA1540">
        <v>6</v>
      </c>
      <c r="BB1540" t="s">
        <v>95</v>
      </c>
      <c r="BC1540">
        <v>1</v>
      </c>
    </row>
    <row r="1541" spans="1:55">
      <c r="A1541" t="s">
        <v>3669</v>
      </c>
      <c r="B1541" t="s">
        <v>73</v>
      </c>
      <c r="C1541">
        <v>47</v>
      </c>
      <c r="D1541" t="s">
        <v>57</v>
      </c>
      <c r="E1541">
        <v>2</v>
      </c>
      <c r="F1541" t="s">
        <v>262</v>
      </c>
      <c r="G1541">
        <v>95112</v>
      </c>
      <c r="H1541">
        <v>37.343827</v>
      </c>
      <c r="I1541">
        <v>-121.883119</v>
      </c>
      <c r="J1541">
        <v>4</v>
      </c>
      <c r="K1541">
        <v>64</v>
      </c>
      <c r="L1541" t="s">
        <v>59</v>
      </c>
      <c r="M1541" t="s">
        <v>57</v>
      </c>
      <c r="N1541" t="s">
        <v>3670</v>
      </c>
      <c r="O1541" t="s">
        <v>61</v>
      </c>
      <c r="P1541" t="s">
        <v>57</v>
      </c>
      <c r="Q1541" t="s">
        <v>85</v>
      </c>
      <c r="R1541" t="s">
        <v>160</v>
      </c>
      <c r="S1541" t="s">
        <v>57</v>
      </c>
      <c r="T1541" t="s">
        <v>57</v>
      </c>
      <c r="U1541" t="s">
        <v>61</v>
      </c>
      <c r="V1541" t="s">
        <v>61</v>
      </c>
      <c r="W1541" t="s">
        <v>61</v>
      </c>
      <c r="X1541" t="s">
        <v>61</v>
      </c>
      <c r="Y1541" t="s">
        <v>61</v>
      </c>
      <c r="Z1541" t="s">
        <v>57</v>
      </c>
      <c r="AA1541" t="s">
        <v>77</v>
      </c>
      <c r="AB1541" t="s">
        <v>61</v>
      </c>
      <c r="AC1541" t="s">
        <v>87</v>
      </c>
      <c r="AD1541">
        <v>81.05</v>
      </c>
      <c r="AE1541">
        <v>5135.35</v>
      </c>
      <c r="AF1541">
        <v>0</v>
      </c>
      <c r="AG1541">
        <v>0</v>
      </c>
      <c r="AH1541">
        <v>3167.36</v>
      </c>
      <c r="AI1541">
        <v>8302.709999999999</v>
      </c>
      <c r="AJ1541" t="s">
        <v>66</v>
      </c>
      <c r="AM1541">
        <v>0</v>
      </c>
      <c r="AN1541">
        <v>1</v>
      </c>
      <c r="AO1541">
        <v>0</v>
      </c>
      <c r="AP1541" t="s">
        <v>123</v>
      </c>
      <c r="AQ1541" t="s">
        <v>78</v>
      </c>
      <c r="AR1541" t="s">
        <v>93</v>
      </c>
      <c r="AS1541">
        <v>3</v>
      </c>
      <c r="AT1541">
        <v>52334</v>
      </c>
      <c r="AU1541">
        <v>1</v>
      </c>
      <c r="AV1541">
        <v>0</v>
      </c>
      <c r="AW1541">
        <v>1</v>
      </c>
      <c r="AX1541">
        <v>0</v>
      </c>
      <c r="AY1541">
        <v>6</v>
      </c>
      <c r="AZ1541" t="s">
        <v>125</v>
      </c>
      <c r="BA1541">
        <v>5</v>
      </c>
      <c r="BB1541" t="s">
        <v>80</v>
      </c>
      <c r="BC1541">
        <v>2</v>
      </c>
    </row>
    <row r="1542" spans="1:55">
      <c r="A1542" t="s">
        <v>3671</v>
      </c>
      <c r="B1542" t="s">
        <v>73</v>
      </c>
      <c r="C1542">
        <v>34</v>
      </c>
      <c r="D1542" t="s">
        <v>57</v>
      </c>
      <c r="E1542">
        <v>0</v>
      </c>
      <c r="F1542" t="s">
        <v>1513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119</v>
      </c>
      <c r="M1542" t="s">
        <v>57</v>
      </c>
      <c r="N1542" t="s">
        <v>3672</v>
      </c>
      <c r="O1542" t="s">
        <v>57</v>
      </c>
      <c r="P1542" t="s">
        <v>57</v>
      </c>
      <c r="Q1542" t="s">
        <v>62</v>
      </c>
      <c r="R1542" t="s">
        <v>180</v>
      </c>
      <c r="S1542" t="s">
        <v>57</v>
      </c>
      <c r="T1542" t="s">
        <v>57</v>
      </c>
      <c r="U1542" t="s">
        <v>57</v>
      </c>
      <c r="V1542" t="s">
        <v>57</v>
      </c>
      <c r="W1542" t="s">
        <v>61</v>
      </c>
      <c r="X1542" t="s">
        <v>57</v>
      </c>
      <c r="Y1542" t="s">
        <v>57</v>
      </c>
      <c r="Z1542" t="s">
        <v>57</v>
      </c>
      <c r="AA1542" t="s">
        <v>122</v>
      </c>
      <c r="AB1542" t="s">
        <v>61</v>
      </c>
      <c r="AC1542" t="s">
        <v>65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66</v>
      </c>
      <c r="AM1542">
        <v>0</v>
      </c>
      <c r="AN1542">
        <v>1</v>
      </c>
      <c r="AO1542">
        <v>0</v>
      </c>
      <c r="AP1542" t="s">
        <v>123</v>
      </c>
      <c r="AQ1542" t="s">
        <v>68</v>
      </c>
      <c r="AR1542" t="s">
        <v>93</v>
      </c>
      <c r="AS1542">
        <v>7</v>
      </c>
      <c r="AT1542">
        <v>5447</v>
      </c>
      <c r="AU1542">
        <v>1</v>
      </c>
      <c r="AV1542">
        <v>0</v>
      </c>
      <c r="AW1542">
        <v>1</v>
      </c>
      <c r="AX1542">
        <v>0</v>
      </c>
      <c r="AY1542">
        <v>6</v>
      </c>
      <c r="AZ1542" t="s">
        <v>125</v>
      </c>
      <c r="BA1542">
        <v>1</v>
      </c>
      <c r="BB1542" t="s">
        <v>71</v>
      </c>
      <c r="BC1542">
        <v>4</v>
      </c>
    </row>
    <row r="1543" spans="1:55">
      <c r="A1543" t="s">
        <v>3673</v>
      </c>
      <c r="B1543" t="s">
        <v>73</v>
      </c>
      <c r="C1543">
        <v>22</v>
      </c>
      <c r="D1543" t="s">
        <v>57</v>
      </c>
      <c r="E1543">
        <v>3</v>
      </c>
      <c r="F1543" t="s">
        <v>3624</v>
      </c>
      <c r="G1543">
        <v>95428</v>
      </c>
      <c r="H1543">
        <v>39.83307</v>
      </c>
      <c r="I1543">
        <v>-123.178765</v>
      </c>
      <c r="J1543">
        <v>9</v>
      </c>
      <c r="K1543">
        <v>9</v>
      </c>
      <c r="L1543" t="s">
        <v>83</v>
      </c>
      <c r="M1543" t="s">
        <v>57</v>
      </c>
      <c r="N1543" t="s">
        <v>3674</v>
      </c>
      <c r="O1543" t="s">
        <v>57</v>
      </c>
      <c r="P1543" t="s">
        <v>57</v>
      </c>
      <c r="Q1543" t="s">
        <v>85</v>
      </c>
      <c r="R1543" t="s">
        <v>467</v>
      </c>
      <c r="S1543" t="s">
        <v>61</v>
      </c>
      <c r="T1543" t="s">
        <v>61</v>
      </c>
      <c r="U1543" t="s">
        <v>57</v>
      </c>
      <c r="V1543" t="s">
        <v>61</v>
      </c>
      <c r="W1543" t="s">
        <v>57</v>
      </c>
      <c r="X1543" t="s">
        <v>61</v>
      </c>
      <c r="Y1543" t="s">
        <v>61</v>
      </c>
      <c r="Z1543" t="s">
        <v>57</v>
      </c>
      <c r="AA1543" t="s">
        <v>64</v>
      </c>
      <c r="AB1543" t="s">
        <v>57</v>
      </c>
      <c r="AC1543" t="s">
        <v>87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66</v>
      </c>
      <c r="AM1543">
        <v>0</v>
      </c>
      <c r="AN1543">
        <v>1</v>
      </c>
      <c r="AO1543">
        <v>1</v>
      </c>
      <c r="AP1543" t="s">
        <v>67</v>
      </c>
      <c r="AQ1543" t="s">
        <v>116</v>
      </c>
      <c r="AR1543" t="s">
        <v>79</v>
      </c>
      <c r="AS1543">
        <v>3</v>
      </c>
      <c r="AT1543">
        <v>2296</v>
      </c>
      <c r="AU1543">
        <v>1</v>
      </c>
      <c r="AV1543">
        <v>0</v>
      </c>
      <c r="AW1543">
        <v>1</v>
      </c>
      <c r="AX1543">
        <v>0</v>
      </c>
      <c r="AY1543">
        <v>2</v>
      </c>
      <c r="AZ1543" t="s">
        <v>70</v>
      </c>
      <c r="BA1543">
        <v>2</v>
      </c>
      <c r="BB1543" t="s">
        <v>126</v>
      </c>
      <c r="BC1543">
        <v>3</v>
      </c>
    </row>
    <row r="1544" spans="1:55">
      <c r="A1544" t="s">
        <v>3675</v>
      </c>
      <c r="B1544" t="s">
        <v>73</v>
      </c>
      <c r="C1544">
        <v>24</v>
      </c>
      <c r="D1544" t="s">
        <v>61</v>
      </c>
      <c r="E1544">
        <v>0</v>
      </c>
      <c r="F1544" t="s">
        <v>1100</v>
      </c>
      <c r="G1544">
        <v>91352</v>
      </c>
      <c r="H1544">
        <v>34.231053</v>
      </c>
      <c r="I1544">
        <v>-118.338307</v>
      </c>
      <c r="J1544">
        <v>0</v>
      </c>
      <c r="K1544">
        <v>61</v>
      </c>
      <c r="L1544" t="s">
        <v>129</v>
      </c>
      <c r="M1544" t="s">
        <v>57</v>
      </c>
      <c r="N1544" t="s">
        <v>1652</v>
      </c>
      <c r="O1544" t="s">
        <v>57</v>
      </c>
      <c r="P1544" t="s">
        <v>57</v>
      </c>
      <c r="Q1544" t="s">
        <v>85</v>
      </c>
      <c r="R1544" t="s">
        <v>322</v>
      </c>
      <c r="S1544" t="s">
        <v>57</v>
      </c>
      <c r="T1544" t="s">
        <v>61</v>
      </c>
      <c r="U1544" t="s">
        <v>57</v>
      </c>
      <c r="V1544" t="s">
        <v>61</v>
      </c>
      <c r="W1544" t="s">
        <v>57</v>
      </c>
      <c r="X1544" t="s">
        <v>57</v>
      </c>
      <c r="Y1544" t="s">
        <v>57</v>
      </c>
      <c r="Z1544" t="s">
        <v>57</v>
      </c>
      <c r="AA1544" t="s">
        <v>64</v>
      </c>
      <c r="AB1544" t="s">
        <v>61</v>
      </c>
      <c r="AC1544" t="s">
        <v>87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9150.540000000001</v>
      </c>
      <c r="AJ1544" t="s">
        <v>66</v>
      </c>
      <c r="AM1544">
        <v>0</v>
      </c>
      <c r="AN1544">
        <v>1</v>
      </c>
      <c r="AO1544">
        <v>0</v>
      </c>
      <c r="AP1544" t="s">
        <v>123</v>
      </c>
      <c r="AQ1544" t="s">
        <v>116</v>
      </c>
      <c r="AR1544" t="s">
        <v>105</v>
      </c>
      <c r="AS1544">
        <v>6</v>
      </c>
      <c r="AT1544">
        <v>46639</v>
      </c>
      <c r="AU1544">
        <v>1</v>
      </c>
      <c r="AV1544">
        <v>0</v>
      </c>
      <c r="AW1544">
        <v>1</v>
      </c>
      <c r="AX1544">
        <v>0</v>
      </c>
      <c r="AY1544">
        <v>6</v>
      </c>
      <c r="AZ1544" t="s">
        <v>125</v>
      </c>
      <c r="BA1544">
        <v>4</v>
      </c>
      <c r="BB1544" t="s">
        <v>80</v>
      </c>
      <c r="BC1544">
        <v>2</v>
      </c>
    </row>
    <row r="1545" spans="1:55">
      <c r="A1545" t="s">
        <v>3676</v>
      </c>
      <c r="B1545" t="s">
        <v>73</v>
      </c>
      <c r="C1545">
        <v>63</v>
      </c>
      <c r="D1545" t="s">
        <v>61</v>
      </c>
      <c r="E1545">
        <v>0</v>
      </c>
      <c r="F1545" t="s">
        <v>2882</v>
      </c>
      <c r="G1545">
        <v>93905</v>
      </c>
      <c r="H1545">
        <v>36.667794</v>
      </c>
      <c r="I1545">
        <v>-121.601306</v>
      </c>
      <c r="J1545">
        <v>0</v>
      </c>
      <c r="K1545">
        <v>52</v>
      </c>
      <c r="L1545" t="s">
        <v>59</v>
      </c>
      <c r="M1545" t="s">
        <v>57</v>
      </c>
      <c r="N1545" t="s">
        <v>3677</v>
      </c>
      <c r="O1545" t="s">
        <v>57</v>
      </c>
      <c r="P1545" t="s">
        <v>57</v>
      </c>
      <c r="Q1545" t="s">
        <v>135</v>
      </c>
      <c r="R1545" t="s">
        <v>313</v>
      </c>
      <c r="S1545" t="s">
        <v>57</v>
      </c>
      <c r="T1545" t="s">
        <v>57</v>
      </c>
      <c r="U1545" t="s">
        <v>61</v>
      </c>
      <c r="V1545" t="s">
        <v>57</v>
      </c>
      <c r="W1545" t="s">
        <v>57</v>
      </c>
      <c r="X1545" t="s">
        <v>57</v>
      </c>
      <c r="Y1545" t="s">
        <v>57</v>
      </c>
      <c r="Z1545" t="s">
        <v>57</v>
      </c>
      <c r="AA1545" t="s">
        <v>122</v>
      </c>
      <c r="AB1545" t="s">
        <v>57</v>
      </c>
      <c r="AC1545" t="s">
        <v>65</v>
      </c>
      <c r="AD1545">
        <v>85.15000000000001</v>
      </c>
      <c r="AE1545">
        <v>4461.85</v>
      </c>
      <c r="AF1545">
        <v>0</v>
      </c>
      <c r="AG1545">
        <v>0</v>
      </c>
      <c r="AH1545">
        <v>1665.04</v>
      </c>
      <c r="AI1545">
        <v>6126.89</v>
      </c>
      <c r="AJ1545" t="s">
        <v>66</v>
      </c>
      <c r="AM1545">
        <v>0</v>
      </c>
      <c r="AN1545">
        <v>1</v>
      </c>
      <c r="AO1545">
        <v>0</v>
      </c>
      <c r="AP1545" t="s">
        <v>123</v>
      </c>
      <c r="AQ1545" t="s">
        <v>124</v>
      </c>
      <c r="AR1545" t="s">
        <v>93</v>
      </c>
      <c r="AS1545">
        <v>7</v>
      </c>
      <c r="AT1545">
        <v>58548</v>
      </c>
      <c r="AU1545">
        <v>1</v>
      </c>
      <c r="AV1545">
        <v>0</v>
      </c>
      <c r="AW1545">
        <v>1</v>
      </c>
      <c r="AX1545">
        <v>0</v>
      </c>
      <c r="AY1545">
        <v>6</v>
      </c>
      <c r="AZ1545" t="s">
        <v>125</v>
      </c>
      <c r="BA1545">
        <v>2</v>
      </c>
      <c r="BB1545" t="s">
        <v>126</v>
      </c>
      <c r="BC1545">
        <v>3</v>
      </c>
    </row>
    <row r="1546" spans="1:55">
      <c r="A1546" t="s">
        <v>3678</v>
      </c>
      <c r="B1546" t="s">
        <v>56</v>
      </c>
      <c r="C1546">
        <v>29</v>
      </c>
      <c r="D1546" t="s">
        <v>57</v>
      </c>
      <c r="E1546">
        <v>2</v>
      </c>
      <c r="F1546" t="s">
        <v>3679</v>
      </c>
      <c r="G1546">
        <v>95953</v>
      </c>
      <c r="H1546">
        <v>39.258746</v>
      </c>
      <c r="I1546">
        <v>-121.77697</v>
      </c>
      <c r="J1546">
        <v>10</v>
      </c>
      <c r="K1546">
        <v>69</v>
      </c>
      <c r="L1546" t="s">
        <v>59</v>
      </c>
      <c r="M1546" t="s">
        <v>61</v>
      </c>
      <c r="N1546" t="s">
        <v>143</v>
      </c>
      <c r="O1546" t="s">
        <v>143</v>
      </c>
      <c r="P1546" t="s">
        <v>57</v>
      </c>
      <c r="Q1546" t="s">
        <v>135</v>
      </c>
      <c r="R1546" t="s">
        <v>285</v>
      </c>
      <c r="S1546" t="s">
        <v>57</v>
      </c>
      <c r="T1546" t="s">
        <v>57</v>
      </c>
      <c r="U1546" t="s">
        <v>57</v>
      </c>
      <c r="V1546" t="s">
        <v>57</v>
      </c>
      <c r="W1546" t="s">
        <v>61</v>
      </c>
      <c r="X1546" t="s">
        <v>61</v>
      </c>
      <c r="Y1546" t="s">
        <v>61</v>
      </c>
      <c r="Z1546" t="s">
        <v>57</v>
      </c>
      <c r="AA1546" t="s">
        <v>122</v>
      </c>
      <c r="AB1546" t="s">
        <v>61</v>
      </c>
      <c r="AC1546" t="s">
        <v>87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66</v>
      </c>
      <c r="AM1546">
        <v>0</v>
      </c>
      <c r="AN1546">
        <v>1</v>
      </c>
      <c r="AO1546">
        <v>0</v>
      </c>
      <c r="AP1546" t="s">
        <v>123</v>
      </c>
      <c r="AQ1546" t="s">
        <v>116</v>
      </c>
      <c r="AR1546" t="s">
        <v>137</v>
      </c>
      <c r="AS1546">
        <v>5</v>
      </c>
      <c r="AT1546">
        <v>8695</v>
      </c>
      <c r="AU1546">
        <v>1</v>
      </c>
      <c r="AV1546">
        <v>0</v>
      </c>
      <c r="AW1546">
        <v>1</v>
      </c>
      <c r="AX1546">
        <v>0</v>
      </c>
      <c r="AY1546">
        <v>6</v>
      </c>
      <c r="AZ1546" t="s">
        <v>125</v>
      </c>
      <c r="BA1546">
        <v>0</v>
      </c>
      <c r="BB1546" t="s">
        <v>71</v>
      </c>
      <c r="BC1546">
        <v>4</v>
      </c>
    </row>
    <row r="1547" spans="1:55">
      <c r="A1547" t="s">
        <v>3680</v>
      </c>
      <c r="B1547" t="s">
        <v>56</v>
      </c>
      <c r="C1547">
        <v>33</v>
      </c>
      <c r="D1547" t="s">
        <v>61</v>
      </c>
      <c r="E1547">
        <v>0</v>
      </c>
      <c r="F1547" t="s">
        <v>1905</v>
      </c>
      <c r="G1547">
        <v>91504</v>
      </c>
      <c r="H1547">
        <v>34.213049</v>
      </c>
      <c r="I1547">
        <v>-118.317651</v>
      </c>
      <c r="J1547">
        <v>0</v>
      </c>
      <c r="K1547">
        <v>1</v>
      </c>
      <c r="L1547" t="s">
        <v>83</v>
      </c>
      <c r="M1547" t="s">
        <v>57</v>
      </c>
      <c r="N1547" t="s">
        <v>318</v>
      </c>
      <c r="O1547" t="s">
        <v>57</v>
      </c>
      <c r="P1547" t="s">
        <v>57</v>
      </c>
      <c r="Q1547" t="s">
        <v>85</v>
      </c>
      <c r="R1547" t="s">
        <v>250</v>
      </c>
      <c r="S1547" t="s">
        <v>61</v>
      </c>
      <c r="T1547" t="s">
        <v>57</v>
      </c>
      <c r="U1547" t="s">
        <v>61</v>
      </c>
      <c r="V1547" t="s">
        <v>61</v>
      </c>
      <c r="W1547" t="s">
        <v>61</v>
      </c>
      <c r="X1547" t="s">
        <v>61</v>
      </c>
      <c r="Y1547" t="s">
        <v>61</v>
      </c>
      <c r="Z1547" t="s">
        <v>61</v>
      </c>
      <c r="AA1547" t="s">
        <v>77</v>
      </c>
      <c r="AB1547" t="s">
        <v>57</v>
      </c>
      <c r="AC1547" t="s">
        <v>65</v>
      </c>
      <c r="AD1547">
        <v>79.15000000000001</v>
      </c>
      <c r="AE1547">
        <v>79.15000000000001</v>
      </c>
      <c r="AF1547">
        <v>0</v>
      </c>
      <c r="AG1547">
        <v>60</v>
      </c>
      <c r="AH1547">
        <v>18</v>
      </c>
      <c r="AI1547">
        <v>157.15</v>
      </c>
      <c r="AJ1547" t="s">
        <v>170</v>
      </c>
      <c r="AM1547">
        <v>0</v>
      </c>
      <c r="AN1547">
        <v>0</v>
      </c>
      <c r="AO1547">
        <v>0</v>
      </c>
      <c r="AP1547" t="s">
        <v>91</v>
      </c>
      <c r="AQ1547" t="s">
        <v>68</v>
      </c>
      <c r="AR1547" t="s">
        <v>93</v>
      </c>
      <c r="AS1547">
        <v>1</v>
      </c>
      <c r="AT1547">
        <v>25882</v>
      </c>
      <c r="AU1547">
        <v>0</v>
      </c>
      <c r="AX1547">
        <v>0</v>
      </c>
      <c r="AY1547">
        <v>1</v>
      </c>
      <c r="AZ1547" t="s">
        <v>94</v>
      </c>
      <c r="BA1547">
        <v>10</v>
      </c>
      <c r="BB1547" t="s">
        <v>95</v>
      </c>
      <c r="BC1547">
        <v>1</v>
      </c>
    </row>
    <row r="1548" spans="1:55">
      <c r="A1548" t="s">
        <v>3681</v>
      </c>
      <c r="B1548" t="s">
        <v>73</v>
      </c>
      <c r="C1548">
        <v>45</v>
      </c>
      <c r="D1548" t="s">
        <v>57</v>
      </c>
      <c r="E1548">
        <v>1</v>
      </c>
      <c r="F1548" t="s">
        <v>809</v>
      </c>
      <c r="G1548">
        <v>90630</v>
      </c>
      <c r="H1548">
        <v>33.818477</v>
      </c>
      <c r="I1548">
        <v>-118.038307</v>
      </c>
      <c r="J1548">
        <v>4</v>
      </c>
      <c r="K1548">
        <v>68</v>
      </c>
      <c r="L1548" t="s">
        <v>59</v>
      </c>
      <c r="M1548" t="s">
        <v>57</v>
      </c>
      <c r="N1548" t="s">
        <v>3682</v>
      </c>
      <c r="O1548" t="s">
        <v>61</v>
      </c>
      <c r="P1548" t="s">
        <v>57</v>
      </c>
      <c r="Q1548" t="s">
        <v>135</v>
      </c>
      <c r="R1548" t="s">
        <v>332</v>
      </c>
      <c r="S1548" t="s">
        <v>61</v>
      </c>
      <c r="T1548" t="s">
        <v>61</v>
      </c>
      <c r="U1548" t="s">
        <v>57</v>
      </c>
      <c r="V1548" t="s">
        <v>57</v>
      </c>
      <c r="W1548" t="s">
        <v>57</v>
      </c>
      <c r="X1548" t="s">
        <v>57</v>
      </c>
      <c r="Y1548" t="s">
        <v>57</v>
      </c>
      <c r="Z1548" t="s">
        <v>57</v>
      </c>
      <c r="AA1548" t="s">
        <v>122</v>
      </c>
      <c r="AB1548" t="s">
        <v>57</v>
      </c>
      <c r="AC1548" t="s">
        <v>87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66</v>
      </c>
      <c r="AM1548">
        <v>0</v>
      </c>
      <c r="AN1548">
        <v>1</v>
      </c>
      <c r="AO1548">
        <v>0</v>
      </c>
      <c r="AP1548" t="s">
        <v>123</v>
      </c>
      <c r="AQ1548" t="s">
        <v>78</v>
      </c>
      <c r="AR1548" t="s">
        <v>93</v>
      </c>
      <c r="AS1548">
        <v>6</v>
      </c>
      <c r="AT1548">
        <v>47344</v>
      </c>
      <c r="AU1548">
        <v>1</v>
      </c>
      <c r="AV1548">
        <v>0</v>
      </c>
      <c r="AW1548">
        <v>1</v>
      </c>
      <c r="AX1548">
        <v>0</v>
      </c>
      <c r="AY1548">
        <v>6</v>
      </c>
      <c r="AZ1548" t="s">
        <v>125</v>
      </c>
      <c r="BA1548">
        <v>0</v>
      </c>
      <c r="BB1548" t="s">
        <v>71</v>
      </c>
      <c r="BC1548">
        <v>4</v>
      </c>
    </row>
    <row r="1549" spans="1:55">
      <c r="A1549" t="s">
        <v>3683</v>
      </c>
      <c r="B1549" t="s">
        <v>73</v>
      </c>
      <c r="C1549">
        <v>48</v>
      </c>
      <c r="D1549" t="s">
        <v>57</v>
      </c>
      <c r="E1549">
        <v>0</v>
      </c>
      <c r="F1549" t="s">
        <v>3684</v>
      </c>
      <c r="G1549">
        <v>96145</v>
      </c>
      <c r="H1549">
        <v>39.178337</v>
      </c>
      <c r="I1549">
        <v>-120.162806</v>
      </c>
      <c r="J1549">
        <v>3</v>
      </c>
      <c r="K1549">
        <v>14</v>
      </c>
      <c r="L1549" t="s">
        <v>59</v>
      </c>
      <c r="M1549" t="s">
        <v>57</v>
      </c>
      <c r="N1549" t="s">
        <v>3685</v>
      </c>
      <c r="O1549" t="s">
        <v>57</v>
      </c>
      <c r="P1549" t="s">
        <v>57</v>
      </c>
      <c r="Q1549" t="s">
        <v>135</v>
      </c>
      <c r="R1549" t="s">
        <v>110</v>
      </c>
      <c r="S1549" t="s">
        <v>61</v>
      </c>
      <c r="T1549" t="s">
        <v>61</v>
      </c>
      <c r="U1549" t="s">
        <v>61</v>
      </c>
      <c r="V1549" t="s">
        <v>57</v>
      </c>
      <c r="W1549" t="s">
        <v>57</v>
      </c>
      <c r="X1549" t="s">
        <v>61</v>
      </c>
      <c r="Y1549" t="s">
        <v>61</v>
      </c>
      <c r="Z1549" t="s">
        <v>57</v>
      </c>
      <c r="AA1549" t="s">
        <v>77</v>
      </c>
      <c r="AB1549" t="s">
        <v>57</v>
      </c>
      <c r="AC1549" t="s">
        <v>65</v>
      </c>
      <c r="AD1549">
        <v>66.59999999999999</v>
      </c>
      <c r="AE1549">
        <v>979.5</v>
      </c>
      <c r="AF1549">
        <v>0</v>
      </c>
      <c r="AG1549">
        <v>0</v>
      </c>
      <c r="AH1549">
        <v>309.96</v>
      </c>
      <c r="AI1549">
        <v>1289.46</v>
      </c>
      <c r="AJ1549" t="s">
        <v>66</v>
      </c>
      <c r="AM1549">
        <v>0</v>
      </c>
      <c r="AN1549">
        <v>1</v>
      </c>
      <c r="AO1549">
        <v>0</v>
      </c>
      <c r="AP1549" t="s">
        <v>103</v>
      </c>
      <c r="AQ1549" t="s">
        <v>78</v>
      </c>
      <c r="AR1549" t="s">
        <v>69</v>
      </c>
      <c r="AS1549">
        <v>3</v>
      </c>
      <c r="AT1549">
        <v>4002</v>
      </c>
      <c r="AU1549">
        <v>1</v>
      </c>
      <c r="AV1549">
        <v>0</v>
      </c>
      <c r="AW1549">
        <v>1</v>
      </c>
      <c r="AX1549">
        <v>0</v>
      </c>
      <c r="AY1549">
        <v>3</v>
      </c>
      <c r="AZ1549" t="s">
        <v>106</v>
      </c>
      <c r="BA1549">
        <v>4</v>
      </c>
      <c r="BB1549" t="s">
        <v>80</v>
      </c>
      <c r="BC1549">
        <v>2</v>
      </c>
    </row>
    <row r="1550" spans="1:55">
      <c r="A1550" t="s">
        <v>3686</v>
      </c>
      <c r="B1550" t="s">
        <v>73</v>
      </c>
      <c r="C1550">
        <v>28</v>
      </c>
      <c r="D1550" t="s">
        <v>61</v>
      </c>
      <c r="E1550">
        <v>0</v>
      </c>
      <c r="F1550" t="s">
        <v>252</v>
      </c>
      <c r="G1550">
        <v>92106</v>
      </c>
      <c r="H1550">
        <v>32.71346</v>
      </c>
      <c r="I1550">
        <v>-117.236378</v>
      </c>
      <c r="J1550">
        <v>0</v>
      </c>
      <c r="K1550">
        <v>7</v>
      </c>
      <c r="L1550" t="s">
        <v>83</v>
      </c>
      <c r="M1550" t="s">
        <v>61</v>
      </c>
      <c r="N1550" t="s">
        <v>143</v>
      </c>
      <c r="O1550" t="s">
        <v>143</v>
      </c>
      <c r="P1550" t="s">
        <v>57</v>
      </c>
      <c r="Q1550" t="s">
        <v>135</v>
      </c>
      <c r="R1550" t="s">
        <v>322</v>
      </c>
      <c r="S1550" t="s">
        <v>61</v>
      </c>
      <c r="T1550" t="s">
        <v>61</v>
      </c>
      <c r="U1550" t="s">
        <v>57</v>
      </c>
      <c r="V1550" t="s">
        <v>57</v>
      </c>
      <c r="W1550" t="s">
        <v>61</v>
      </c>
      <c r="X1550" t="s">
        <v>61</v>
      </c>
      <c r="Y1550" t="s">
        <v>61</v>
      </c>
      <c r="Z1550" t="s">
        <v>57</v>
      </c>
      <c r="AA1550" t="s">
        <v>64</v>
      </c>
      <c r="AB1550" t="s">
        <v>57</v>
      </c>
      <c r="AC1550" t="s">
        <v>65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66</v>
      </c>
      <c r="AM1550">
        <v>0</v>
      </c>
      <c r="AN1550">
        <v>1</v>
      </c>
      <c r="AO1550">
        <v>0</v>
      </c>
      <c r="AP1550" t="s">
        <v>67</v>
      </c>
      <c r="AQ1550" t="s">
        <v>116</v>
      </c>
      <c r="AR1550" t="s">
        <v>137</v>
      </c>
      <c r="AS1550">
        <v>3</v>
      </c>
      <c r="AT1550">
        <v>18525</v>
      </c>
      <c r="AU1550">
        <v>1</v>
      </c>
      <c r="AV1550">
        <v>0</v>
      </c>
      <c r="AW1550">
        <v>1</v>
      </c>
      <c r="AX1550">
        <v>0</v>
      </c>
      <c r="AY1550">
        <v>2</v>
      </c>
      <c r="AZ1550" t="s">
        <v>70</v>
      </c>
      <c r="BA1550">
        <v>2</v>
      </c>
      <c r="BB1550" t="s">
        <v>126</v>
      </c>
      <c r="BC1550">
        <v>3</v>
      </c>
    </row>
    <row r="1551" spans="1:55">
      <c r="A1551" t="s">
        <v>3687</v>
      </c>
      <c r="B1551" t="s">
        <v>56</v>
      </c>
      <c r="C1551">
        <v>75</v>
      </c>
      <c r="D1551" t="s">
        <v>61</v>
      </c>
      <c r="E1551">
        <v>0</v>
      </c>
      <c r="F1551" t="s">
        <v>3688</v>
      </c>
      <c r="G1551">
        <v>91906</v>
      </c>
      <c r="H1551">
        <v>32.673483</v>
      </c>
      <c r="I1551">
        <v>-116.472863</v>
      </c>
      <c r="J1551">
        <v>0</v>
      </c>
      <c r="K1551">
        <v>2</v>
      </c>
      <c r="L1551" t="s">
        <v>59</v>
      </c>
      <c r="M1551" t="s">
        <v>57</v>
      </c>
      <c r="N1551" t="s">
        <v>3497</v>
      </c>
      <c r="O1551" t="s">
        <v>61</v>
      </c>
      <c r="P1551" t="s">
        <v>57</v>
      </c>
      <c r="Q1551" t="s">
        <v>85</v>
      </c>
      <c r="R1551" t="s">
        <v>313</v>
      </c>
      <c r="S1551" t="s">
        <v>61</v>
      </c>
      <c r="T1551" t="s">
        <v>61</v>
      </c>
      <c r="U1551" t="s">
        <v>61</v>
      </c>
      <c r="V1551" t="s">
        <v>61</v>
      </c>
      <c r="W1551" t="s">
        <v>61</v>
      </c>
      <c r="X1551" t="s">
        <v>61</v>
      </c>
      <c r="Y1551" t="s">
        <v>61</v>
      </c>
      <c r="Z1551" t="s">
        <v>57</v>
      </c>
      <c r="AA1551" t="s">
        <v>77</v>
      </c>
      <c r="AB1551" t="s">
        <v>57</v>
      </c>
      <c r="AC1551" t="s">
        <v>87</v>
      </c>
      <c r="AD1551">
        <v>70.2</v>
      </c>
      <c r="AE1551">
        <v>115.95</v>
      </c>
      <c r="AF1551">
        <v>0</v>
      </c>
      <c r="AG1551">
        <v>0</v>
      </c>
      <c r="AH1551">
        <v>19.1</v>
      </c>
      <c r="AI1551">
        <v>135.05</v>
      </c>
      <c r="AJ1551" t="s">
        <v>88</v>
      </c>
      <c r="AK1551" t="s">
        <v>89</v>
      </c>
      <c r="AL1551" t="s">
        <v>356</v>
      </c>
      <c r="AM1551">
        <v>1</v>
      </c>
      <c r="AN1551">
        <v>0</v>
      </c>
      <c r="AO1551">
        <v>0</v>
      </c>
      <c r="AP1551" t="s">
        <v>91</v>
      </c>
      <c r="AQ1551" t="s">
        <v>104</v>
      </c>
      <c r="AR1551" t="s">
        <v>93</v>
      </c>
      <c r="AS1551">
        <v>1</v>
      </c>
      <c r="AT1551">
        <v>3133</v>
      </c>
      <c r="AU1551">
        <v>1</v>
      </c>
      <c r="AV1551">
        <v>1</v>
      </c>
      <c r="AW1551">
        <v>0</v>
      </c>
      <c r="AX1551">
        <v>70.2</v>
      </c>
      <c r="AY1551">
        <v>1</v>
      </c>
      <c r="AZ1551" t="s">
        <v>94</v>
      </c>
      <c r="BA1551">
        <v>10</v>
      </c>
      <c r="BB1551" t="s">
        <v>95</v>
      </c>
      <c r="BC1551">
        <v>1</v>
      </c>
    </row>
    <row r="1552" spans="1:55">
      <c r="A1552" t="s">
        <v>3689</v>
      </c>
      <c r="B1552" t="s">
        <v>56</v>
      </c>
      <c r="C1552">
        <v>53</v>
      </c>
      <c r="D1552" t="s">
        <v>61</v>
      </c>
      <c r="E1552">
        <v>0</v>
      </c>
      <c r="F1552" t="s">
        <v>3690</v>
      </c>
      <c r="G1552">
        <v>94512</v>
      </c>
      <c r="H1552">
        <v>38.140719</v>
      </c>
      <c r="I1552">
        <v>-121.838298</v>
      </c>
      <c r="J1552">
        <v>0</v>
      </c>
      <c r="K1552">
        <v>1</v>
      </c>
      <c r="L1552" t="s">
        <v>59</v>
      </c>
      <c r="M1552" t="s">
        <v>57</v>
      </c>
      <c r="N1552" t="s">
        <v>3691</v>
      </c>
      <c r="O1552" t="s">
        <v>61</v>
      </c>
      <c r="P1552" t="s">
        <v>57</v>
      </c>
      <c r="Q1552" t="s">
        <v>85</v>
      </c>
      <c r="R1552" t="s">
        <v>250</v>
      </c>
      <c r="S1552" t="s">
        <v>61</v>
      </c>
      <c r="T1552" t="s">
        <v>61</v>
      </c>
      <c r="U1552" t="s">
        <v>61</v>
      </c>
      <c r="V1552" t="s">
        <v>61</v>
      </c>
      <c r="W1552" t="s">
        <v>61</v>
      </c>
      <c r="X1552" t="s">
        <v>61</v>
      </c>
      <c r="Y1552" t="s">
        <v>61</v>
      </c>
      <c r="Z1552" t="s">
        <v>57</v>
      </c>
      <c r="AA1552" t="s">
        <v>77</v>
      </c>
      <c r="AB1552" t="s">
        <v>61</v>
      </c>
      <c r="AC1552" t="s">
        <v>87</v>
      </c>
      <c r="AD1552">
        <v>70.09999999999999</v>
      </c>
      <c r="AE1552">
        <v>70.09999999999999</v>
      </c>
      <c r="AF1552">
        <v>0</v>
      </c>
      <c r="AG1552">
        <v>0</v>
      </c>
      <c r="AH1552">
        <v>1.15</v>
      </c>
      <c r="AI1552">
        <v>71.25</v>
      </c>
      <c r="AJ1552" t="s">
        <v>170</v>
      </c>
      <c r="AM1552">
        <v>0</v>
      </c>
      <c r="AN1552">
        <v>0</v>
      </c>
      <c r="AO1552">
        <v>0</v>
      </c>
      <c r="AP1552" t="s">
        <v>91</v>
      </c>
      <c r="AQ1552" t="s">
        <v>92</v>
      </c>
      <c r="AR1552" t="s">
        <v>93</v>
      </c>
      <c r="AS1552">
        <v>1</v>
      </c>
      <c r="AT1552">
        <v>138</v>
      </c>
      <c r="AU1552">
        <v>0</v>
      </c>
      <c r="AX1552">
        <v>0</v>
      </c>
      <c r="AY1552">
        <v>1</v>
      </c>
      <c r="AZ1552" t="s">
        <v>94</v>
      </c>
      <c r="BA1552">
        <v>10</v>
      </c>
      <c r="BB1552" t="s">
        <v>95</v>
      </c>
      <c r="BC1552">
        <v>1</v>
      </c>
    </row>
    <row r="1553" spans="1:55">
      <c r="A1553" t="s">
        <v>3692</v>
      </c>
      <c r="B1553" t="s">
        <v>73</v>
      </c>
      <c r="C1553">
        <v>46</v>
      </c>
      <c r="D1553" t="s">
        <v>57</v>
      </c>
      <c r="E1553">
        <v>2</v>
      </c>
      <c r="F1553" t="s">
        <v>262</v>
      </c>
      <c r="G1553">
        <v>95138</v>
      </c>
      <c r="H1553">
        <v>37.246064</v>
      </c>
      <c r="I1553">
        <v>-121.749494</v>
      </c>
      <c r="J1553">
        <v>7</v>
      </c>
      <c r="K1553">
        <v>51</v>
      </c>
      <c r="L1553" t="s">
        <v>59</v>
      </c>
      <c r="M1553" t="s">
        <v>57</v>
      </c>
      <c r="N1553" t="s">
        <v>592</v>
      </c>
      <c r="O1553" t="s">
        <v>57</v>
      </c>
      <c r="P1553" t="s">
        <v>61</v>
      </c>
      <c r="Q1553" t="s">
        <v>143</v>
      </c>
      <c r="R1553" t="s">
        <v>143</v>
      </c>
      <c r="S1553" t="s">
        <v>143</v>
      </c>
      <c r="T1553" t="s">
        <v>143</v>
      </c>
      <c r="U1553" t="s">
        <v>143</v>
      </c>
      <c r="V1553" t="s">
        <v>143</v>
      </c>
      <c r="W1553" t="s">
        <v>143</v>
      </c>
      <c r="X1553" t="s">
        <v>143</v>
      </c>
      <c r="Y1553" t="s">
        <v>143</v>
      </c>
      <c r="Z1553" t="s">
        <v>143</v>
      </c>
      <c r="AA1553" t="s">
        <v>122</v>
      </c>
      <c r="AB1553" t="s">
        <v>57</v>
      </c>
      <c r="AC1553" t="s">
        <v>65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66</v>
      </c>
      <c r="AM1553">
        <v>0</v>
      </c>
      <c r="AN1553">
        <v>1</v>
      </c>
      <c r="AO1553">
        <v>0</v>
      </c>
      <c r="AP1553" t="s">
        <v>123</v>
      </c>
      <c r="AQ1553" t="s">
        <v>78</v>
      </c>
      <c r="AR1553" t="s">
        <v>182</v>
      </c>
      <c r="AT1553">
        <v>14792</v>
      </c>
      <c r="AU1553">
        <v>1</v>
      </c>
      <c r="AV1553">
        <v>0</v>
      </c>
      <c r="AW1553">
        <v>1</v>
      </c>
      <c r="AX1553">
        <v>0</v>
      </c>
      <c r="AY1553">
        <v>6</v>
      </c>
      <c r="AZ1553" t="s">
        <v>125</v>
      </c>
      <c r="BA1553">
        <v>0</v>
      </c>
      <c r="BB1553" t="s">
        <v>71</v>
      </c>
      <c r="BC1553">
        <v>4</v>
      </c>
    </row>
    <row r="1554" spans="1:55">
      <c r="A1554" t="s">
        <v>3693</v>
      </c>
      <c r="B1554" t="s">
        <v>56</v>
      </c>
      <c r="C1554">
        <v>68</v>
      </c>
      <c r="D1554" t="s">
        <v>57</v>
      </c>
      <c r="E1554">
        <v>0</v>
      </c>
      <c r="F1554" t="s">
        <v>2759</v>
      </c>
      <c r="G1554">
        <v>95323</v>
      </c>
      <c r="H1554">
        <v>37.605926</v>
      </c>
      <c r="I1554">
        <v>-120.69955</v>
      </c>
      <c r="J1554">
        <v>1</v>
      </c>
      <c r="K1554">
        <v>4</v>
      </c>
      <c r="L1554" t="s">
        <v>59</v>
      </c>
      <c r="M1554" t="s">
        <v>57</v>
      </c>
      <c r="N1554" t="s">
        <v>3694</v>
      </c>
      <c r="O1554" t="s">
        <v>57</v>
      </c>
      <c r="P1554" t="s">
        <v>57</v>
      </c>
      <c r="Q1554" t="s">
        <v>85</v>
      </c>
      <c r="R1554" t="s">
        <v>163</v>
      </c>
      <c r="S1554" t="s">
        <v>57</v>
      </c>
      <c r="T1554" t="s">
        <v>61</v>
      </c>
      <c r="U1554" t="s">
        <v>61</v>
      </c>
      <c r="V1554" t="s">
        <v>61</v>
      </c>
      <c r="W1554" t="s">
        <v>57</v>
      </c>
      <c r="X1554" t="s">
        <v>57</v>
      </c>
      <c r="Y1554" t="s">
        <v>61</v>
      </c>
      <c r="Z1554" t="s">
        <v>57</v>
      </c>
      <c r="AA1554" t="s">
        <v>77</v>
      </c>
      <c r="AB1554" t="s">
        <v>57</v>
      </c>
      <c r="AC1554" t="s">
        <v>87</v>
      </c>
      <c r="AD1554">
        <v>99.59999999999999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88</v>
      </c>
      <c r="AK1554" t="s">
        <v>101</v>
      </c>
      <c r="AL1554" t="s">
        <v>111</v>
      </c>
      <c r="AM1554">
        <v>1</v>
      </c>
      <c r="AN1554">
        <v>0</v>
      </c>
      <c r="AO1554">
        <v>0</v>
      </c>
      <c r="AP1554" t="s">
        <v>91</v>
      </c>
      <c r="AQ1554" t="s">
        <v>124</v>
      </c>
      <c r="AR1554" t="s">
        <v>105</v>
      </c>
      <c r="AS1554">
        <v>4</v>
      </c>
      <c r="AT1554">
        <v>1055</v>
      </c>
      <c r="AU1554">
        <v>1</v>
      </c>
      <c r="AV1554">
        <v>1</v>
      </c>
      <c r="AW1554">
        <v>0</v>
      </c>
      <c r="AX1554">
        <v>99.59999999999999</v>
      </c>
      <c r="AY1554">
        <v>1</v>
      </c>
      <c r="AZ1554" t="s">
        <v>94</v>
      </c>
      <c r="BA1554">
        <v>9</v>
      </c>
      <c r="BB1554" t="s">
        <v>95</v>
      </c>
      <c r="BC1554">
        <v>1</v>
      </c>
    </row>
    <row r="1555" spans="1:55">
      <c r="A1555" t="s">
        <v>3695</v>
      </c>
      <c r="B1555" t="s">
        <v>73</v>
      </c>
      <c r="C1555">
        <v>19</v>
      </c>
      <c r="D1555" t="s">
        <v>57</v>
      </c>
      <c r="E1555">
        <v>3</v>
      </c>
      <c r="F1555" t="s">
        <v>627</v>
      </c>
      <c r="G1555">
        <v>94115</v>
      </c>
      <c r="H1555">
        <v>37.786031</v>
      </c>
      <c r="I1555">
        <v>-122.437301</v>
      </c>
      <c r="J1555">
        <v>2</v>
      </c>
      <c r="K1555">
        <v>15</v>
      </c>
      <c r="L1555" t="s">
        <v>59</v>
      </c>
      <c r="M1555" t="s">
        <v>57</v>
      </c>
      <c r="N1555" t="s">
        <v>3696</v>
      </c>
      <c r="O1555" t="s">
        <v>61</v>
      </c>
      <c r="P1555" t="s">
        <v>61</v>
      </c>
      <c r="Q1555" t="s">
        <v>143</v>
      </c>
      <c r="R1555" t="s">
        <v>143</v>
      </c>
      <c r="S1555" t="s">
        <v>143</v>
      </c>
      <c r="T1555" t="s">
        <v>143</v>
      </c>
      <c r="U1555" t="s">
        <v>143</v>
      </c>
      <c r="V1555" t="s">
        <v>143</v>
      </c>
      <c r="W1555" t="s">
        <v>143</v>
      </c>
      <c r="X1555" t="s">
        <v>143</v>
      </c>
      <c r="Y1555" t="s">
        <v>143</v>
      </c>
      <c r="Z1555" t="s">
        <v>143</v>
      </c>
      <c r="AA1555" t="s">
        <v>122</v>
      </c>
      <c r="AB1555" t="s">
        <v>61</v>
      </c>
      <c r="AC1555" t="s">
        <v>65</v>
      </c>
      <c r="AD1555">
        <v>19.35</v>
      </c>
      <c r="AE1555">
        <v>278.85</v>
      </c>
      <c r="AF1555">
        <v>0</v>
      </c>
      <c r="AG1555">
        <v>0</v>
      </c>
      <c r="AH1555">
        <v>697.05</v>
      </c>
      <c r="AI1555">
        <v>975.9</v>
      </c>
      <c r="AJ1555" t="s">
        <v>66</v>
      </c>
      <c r="AM1555">
        <v>0</v>
      </c>
      <c r="AN1555">
        <v>1</v>
      </c>
      <c r="AO1555">
        <v>0</v>
      </c>
      <c r="AP1555" t="s">
        <v>103</v>
      </c>
      <c r="AQ1555" t="s">
        <v>116</v>
      </c>
      <c r="AR1555" t="s">
        <v>182</v>
      </c>
      <c r="AT1555">
        <v>33122</v>
      </c>
      <c r="AU1555">
        <v>1</v>
      </c>
      <c r="AV1555">
        <v>0</v>
      </c>
      <c r="AW1555">
        <v>1</v>
      </c>
      <c r="AX1555">
        <v>0</v>
      </c>
      <c r="AY1555">
        <v>3</v>
      </c>
      <c r="AZ1555" t="s">
        <v>106</v>
      </c>
      <c r="BA1555">
        <v>0</v>
      </c>
      <c r="BB1555" t="s">
        <v>71</v>
      </c>
      <c r="BC1555">
        <v>4</v>
      </c>
    </row>
    <row r="1556" spans="1:55">
      <c r="A1556" t="s">
        <v>3697</v>
      </c>
      <c r="B1556" t="s">
        <v>56</v>
      </c>
      <c r="C1556">
        <v>21</v>
      </c>
      <c r="D1556" t="s">
        <v>57</v>
      </c>
      <c r="E1556">
        <v>0</v>
      </c>
      <c r="F1556" t="s">
        <v>401</v>
      </c>
      <c r="G1556">
        <v>92592</v>
      </c>
      <c r="H1556">
        <v>33.507255</v>
      </c>
      <c r="I1556">
        <v>-117.029473</v>
      </c>
      <c r="J1556">
        <v>2</v>
      </c>
      <c r="K1556">
        <v>72</v>
      </c>
      <c r="L1556" t="s">
        <v>119</v>
      </c>
      <c r="M1556" t="s">
        <v>57</v>
      </c>
      <c r="N1556" t="s">
        <v>536</v>
      </c>
      <c r="O1556" t="s">
        <v>57</v>
      </c>
      <c r="P1556" t="s">
        <v>57</v>
      </c>
      <c r="Q1556" t="s">
        <v>85</v>
      </c>
      <c r="R1556" t="s">
        <v>467</v>
      </c>
      <c r="S1556" t="s">
        <v>61</v>
      </c>
      <c r="T1556" t="s">
        <v>57</v>
      </c>
      <c r="U1556" t="s">
        <v>57</v>
      </c>
      <c r="V1556" t="s">
        <v>57</v>
      </c>
      <c r="W1556" t="s">
        <v>57</v>
      </c>
      <c r="X1556" t="s">
        <v>57</v>
      </c>
      <c r="Y1556" t="s">
        <v>57</v>
      </c>
      <c r="Z1556" t="s">
        <v>57</v>
      </c>
      <c r="AA1556" t="s">
        <v>64</v>
      </c>
      <c r="AB1556" t="s">
        <v>61</v>
      </c>
      <c r="AC1556" t="s">
        <v>65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</v>
      </c>
      <c r="AJ1556" t="s">
        <v>66</v>
      </c>
      <c r="AM1556">
        <v>0</v>
      </c>
      <c r="AN1556">
        <v>1</v>
      </c>
      <c r="AO1556">
        <v>0</v>
      </c>
      <c r="AP1556" t="s">
        <v>123</v>
      </c>
      <c r="AQ1556" t="s">
        <v>116</v>
      </c>
      <c r="AR1556" t="s">
        <v>105</v>
      </c>
      <c r="AS1556">
        <v>7</v>
      </c>
      <c r="AT1556">
        <v>46171</v>
      </c>
      <c r="AU1556">
        <v>1</v>
      </c>
      <c r="AV1556">
        <v>0</v>
      </c>
      <c r="AW1556">
        <v>1</v>
      </c>
      <c r="AX1556">
        <v>0</v>
      </c>
      <c r="AY1556">
        <v>6</v>
      </c>
      <c r="AZ1556" t="s">
        <v>125</v>
      </c>
      <c r="BA1556">
        <v>3</v>
      </c>
      <c r="BB1556" t="s">
        <v>126</v>
      </c>
      <c r="BC1556">
        <v>3</v>
      </c>
    </row>
    <row r="1557" spans="1:55">
      <c r="A1557" t="s">
        <v>3698</v>
      </c>
      <c r="B1557" t="s">
        <v>73</v>
      </c>
      <c r="C1557">
        <v>27</v>
      </c>
      <c r="D1557" t="s">
        <v>57</v>
      </c>
      <c r="E1557">
        <v>0</v>
      </c>
      <c r="F1557" t="s">
        <v>3699</v>
      </c>
      <c r="G1557">
        <v>94070</v>
      </c>
      <c r="H1557">
        <v>37.497915</v>
      </c>
      <c r="I1557">
        <v>-122.267361</v>
      </c>
      <c r="J1557">
        <v>1</v>
      </c>
      <c r="K1557">
        <v>50</v>
      </c>
      <c r="L1557" t="s">
        <v>129</v>
      </c>
      <c r="M1557" t="s">
        <v>57</v>
      </c>
      <c r="N1557" t="s">
        <v>3700</v>
      </c>
      <c r="O1557" t="s">
        <v>57</v>
      </c>
      <c r="P1557" t="s">
        <v>57</v>
      </c>
      <c r="Q1557" t="s">
        <v>85</v>
      </c>
      <c r="R1557" t="s">
        <v>633</v>
      </c>
      <c r="S1557" t="s">
        <v>57</v>
      </c>
      <c r="T1557" t="s">
        <v>57</v>
      </c>
      <c r="U1557" t="s">
        <v>61</v>
      </c>
      <c r="V1557" t="s">
        <v>61</v>
      </c>
      <c r="W1557" t="s">
        <v>61</v>
      </c>
      <c r="X1557" t="s">
        <v>57</v>
      </c>
      <c r="Y1557" t="s">
        <v>57</v>
      </c>
      <c r="Z1557" t="s">
        <v>57</v>
      </c>
      <c r="AA1557" t="s">
        <v>77</v>
      </c>
      <c r="AB1557" t="s">
        <v>57</v>
      </c>
      <c r="AC1557" t="s">
        <v>65</v>
      </c>
      <c r="AD1557">
        <v>94.40000000000001</v>
      </c>
      <c r="AE1557">
        <v>4914.9</v>
      </c>
      <c r="AF1557">
        <v>0</v>
      </c>
      <c r="AG1557">
        <v>0</v>
      </c>
      <c r="AH1557">
        <v>879</v>
      </c>
      <c r="AI1557">
        <v>5793.9</v>
      </c>
      <c r="AJ1557" t="s">
        <v>66</v>
      </c>
      <c r="AM1557">
        <v>0</v>
      </c>
      <c r="AN1557">
        <v>1</v>
      </c>
      <c r="AO1557">
        <v>0</v>
      </c>
      <c r="AP1557" t="s">
        <v>123</v>
      </c>
      <c r="AQ1557" t="s">
        <v>116</v>
      </c>
      <c r="AR1557" t="s">
        <v>105</v>
      </c>
      <c r="AS1557">
        <v>5</v>
      </c>
      <c r="AT1557">
        <v>28098</v>
      </c>
      <c r="AU1557">
        <v>1</v>
      </c>
      <c r="AV1557">
        <v>0</v>
      </c>
      <c r="AW1557">
        <v>1</v>
      </c>
      <c r="AX1557">
        <v>0</v>
      </c>
      <c r="AY1557">
        <v>6</v>
      </c>
      <c r="AZ1557" t="s">
        <v>125</v>
      </c>
      <c r="BA1557">
        <v>6</v>
      </c>
      <c r="BB1557" t="s">
        <v>95</v>
      </c>
      <c r="BC1557">
        <v>1</v>
      </c>
    </row>
    <row r="1558" spans="1:55">
      <c r="A1558" t="s">
        <v>3701</v>
      </c>
      <c r="B1558" t="s">
        <v>56</v>
      </c>
      <c r="C1558">
        <v>77</v>
      </c>
      <c r="D1558" t="s">
        <v>57</v>
      </c>
      <c r="E1558">
        <v>0</v>
      </c>
      <c r="F1558" t="s">
        <v>3702</v>
      </c>
      <c r="G1558">
        <v>91344</v>
      </c>
      <c r="H1558">
        <v>34.291273</v>
      </c>
      <c r="I1558">
        <v>-118.505104</v>
      </c>
      <c r="J1558">
        <v>1</v>
      </c>
      <c r="K1558">
        <v>57</v>
      </c>
      <c r="L1558" t="s">
        <v>59</v>
      </c>
      <c r="M1558" t="s">
        <v>57</v>
      </c>
      <c r="N1558" t="s">
        <v>3703</v>
      </c>
      <c r="O1558" t="s">
        <v>57</v>
      </c>
      <c r="P1558" t="s">
        <v>57</v>
      </c>
      <c r="Q1558" t="s">
        <v>85</v>
      </c>
      <c r="R1558" t="s">
        <v>86</v>
      </c>
      <c r="S1558" t="s">
        <v>61</v>
      </c>
      <c r="T1558" t="s">
        <v>57</v>
      </c>
      <c r="U1558" t="s">
        <v>57</v>
      </c>
      <c r="V1558" t="s">
        <v>61</v>
      </c>
      <c r="W1558" t="s">
        <v>61</v>
      </c>
      <c r="X1558" t="s">
        <v>57</v>
      </c>
      <c r="Y1558" t="s">
        <v>61</v>
      </c>
      <c r="Z1558" t="s">
        <v>57</v>
      </c>
      <c r="AA1558" t="s">
        <v>77</v>
      </c>
      <c r="AB1558" t="s">
        <v>61</v>
      </c>
      <c r="AC1558" t="s">
        <v>65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66</v>
      </c>
      <c r="AM1558">
        <v>0</v>
      </c>
      <c r="AN1558">
        <v>1</v>
      </c>
      <c r="AO1558">
        <v>0</v>
      </c>
      <c r="AP1558" t="s">
        <v>123</v>
      </c>
      <c r="AQ1558" t="s">
        <v>104</v>
      </c>
      <c r="AR1558" t="s">
        <v>105</v>
      </c>
      <c r="AS1558">
        <v>4</v>
      </c>
      <c r="AT1558">
        <v>48867</v>
      </c>
      <c r="AU1558">
        <v>1</v>
      </c>
      <c r="AV1558">
        <v>0</v>
      </c>
      <c r="AW1558">
        <v>1</v>
      </c>
      <c r="AX1558">
        <v>0</v>
      </c>
      <c r="AY1558">
        <v>6</v>
      </c>
      <c r="AZ1558" t="s">
        <v>125</v>
      </c>
      <c r="BA1558">
        <v>6</v>
      </c>
      <c r="BB1558" t="s">
        <v>95</v>
      </c>
      <c r="BC1558">
        <v>1</v>
      </c>
    </row>
    <row r="1559" spans="1:55">
      <c r="A1559" t="s">
        <v>3704</v>
      </c>
      <c r="B1559" t="s">
        <v>56</v>
      </c>
      <c r="C1559">
        <v>46</v>
      </c>
      <c r="D1559" t="s">
        <v>57</v>
      </c>
      <c r="E1559">
        <v>0</v>
      </c>
      <c r="F1559" t="s">
        <v>2978</v>
      </c>
      <c r="G1559">
        <v>93004</v>
      </c>
      <c r="H1559">
        <v>34.278697</v>
      </c>
      <c r="I1559">
        <v>-119.167798</v>
      </c>
      <c r="J1559">
        <v>10</v>
      </c>
      <c r="K1559">
        <v>44</v>
      </c>
      <c r="L1559" t="s">
        <v>129</v>
      </c>
      <c r="M1559" t="s">
        <v>57</v>
      </c>
      <c r="N1559" t="s">
        <v>3705</v>
      </c>
      <c r="O1559" t="s">
        <v>57</v>
      </c>
      <c r="P1559" t="s">
        <v>57</v>
      </c>
      <c r="Q1559" t="s">
        <v>85</v>
      </c>
      <c r="R1559" t="s">
        <v>391</v>
      </c>
      <c r="S1559" t="s">
        <v>57</v>
      </c>
      <c r="T1559" t="s">
        <v>57</v>
      </c>
      <c r="U1559" t="s">
        <v>57</v>
      </c>
      <c r="V1559" t="s">
        <v>57</v>
      </c>
      <c r="W1559" t="s">
        <v>61</v>
      </c>
      <c r="X1559" t="s">
        <v>61</v>
      </c>
      <c r="Y1559" t="s">
        <v>61</v>
      </c>
      <c r="Z1559" t="s">
        <v>57</v>
      </c>
      <c r="AA1559" t="s">
        <v>77</v>
      </c>
      <c r="AB1559" t="s">
        <v>57</v>
      </c>
      <c r="AC1559" t="s">
        <v>65</v>
      </c>
      <c r="AD1559">
        <v>95.09999999999999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66</v>
      </c>
      <c r="AM1559">
        <v>0</v>
      </c>
      <c r="AN1559">
        <v>1</v>
      </c>
      <c r="AO1559">
        <v>0</v>
      </c>
      <c r="AP1559" t="s">
        <v>176</v>
      </c>
      <c r="AQ1559" t="s">
        <v>78</v>
      </c>
      <c r="AR1559" t="s">
        <v>105</v>
      </c>
      <c r="AS1559">
        <v>5</v>
      </c>
      <c r="AT1559">
        <v>27381</v>
      </c>
      <c r="AU1559">
        <v>1</v>
      </c>
      <c r="AV1559">
        <v>0</v>
      </c>
      <c r="AW1559">
        <v>1</v>
      </c>
      <c r="AX1559">
        <v>0</v>
      </c>
      <c r="AY1559">
        <v>5</v>
      </c>
      <c r="AZ1559" t="s">
        <v>177</v>
      </c>
      <c r="BA1559">
        <v>6</v>
      </c>
      <c r="BB1559" t="s">
        <v>95</v>
      </c>
      <c r="BC1559">
        <v>1</v>
      </c>
    </row>
    <row r="1560" spans="1:55">
      <c r="A1560" t="s">
        <v>3706</v>
      </c>
      <c r="B1560" t="s">
        <v>56</v>
      </c>
      <c r="C1560">
        <v>42</v>
      </c>
      <c r="D1560" t="s">
        <v>57</v>
      </c>
      <c r="E1560">
        <v>3</v>
      </c>
      <c r="F1560" t="s">
        <v>3707</v>
      </c>
      <c r="G1560">
        <v>95661</v>
      </c>
      <c r="H1560">
        <v>38.736685</v>
      </c>
      <c r="I1560">
        <v>-121.251984</v>
      </c>
      <c r="J1560">
        <v>5</v>
      </c>
      <c r="K1560">
        <v>62</v>
      </c>
      <c r="L1560" t="s">
        <v>129</v>
      </c>
      <c r="M1560" t="s">
        <v>57</v>
      </c>
      <c r="N1560" t="s">
        <v>2134</v>
      </c>
      <c r="O1560" t="s">
        <v>57</v>
      </c>
      <c r="P1560" t="s">
        <v>57</v>
      </c>
      <c r="Q1560" t="s">
        <v>85</v>
      </c>
      <c r="R1560" t="s">
        <v>210</v>
      </c>
      <c r="S1560" t="s">
        <v>61</v>
      </c>
      <c r="T1560" t="s">
        <v>57</v>
      </c>
      <c r="U1560" t="s">
        <v>57</v>
      </c>
      <c r="V1560" t="s">
        <v>57</v>
      </c>
      <c r="W1560" t="s">
        <v>57</v>
      </c>
      <c r="X1560" t="s">
        <v>57</v>
      </c>
      <c r="Y1560" t="s">
        <v>57</v>
      </c>
      <c r="Z1560" t="s">
        <v>57</v>
      </c>
      <c r="AA1560" t="s">
        <v>64</v>
      </c>
      <c r="AB1560" t="s">
        <v>57</v>
      </c>
      <c r="AC1560" t="s">
        <v>87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66</v>
      </c>
      <c r="AM1560">
        <v>0</v>
      </c>
      <c r="AN1560">
        <v>1</v>
      </c>
      <c r="AO1560">
        <v>0</v>
      </c>
      <c r="AP1560" t="s">
        <v>123</v>
      </c>
      <c r="AQ1560" t="s">
        <v>78</v>
      </c>
      <c r="AR1560" t="s">
        <v>105</v>
      </c>
      <c r="AS1560">
        <v>7</v>
      </c>
      <c r="AT1560">
        <v>25173</v>
      </c>
      <c r="AU1560">
        <v>1</v>
      </c>
      <c r="AV1560">
        <v>0</v>
      </c>
      <c r="AW1560">
        <v>1</v>
      </c>
      <c r="AX1560">
        <v>0</v>
      </c>
      <c r="AY1560">
        <v>6</v>
      </c>
      <c r="AZ1560" t="s">
        <v>125</v>
      </c>
      <c r="BA1560">
        <v>2</v>
      </c>
      <c r="BB1560" t="s">
        <v>126</v>
      </c>
      <c r="BC1560">
        <v>3</v>
      </c>
    </row>
    <row r="1561" spans="1:55">
      <c r="A1561" t="s">
        <v>3708</v>
      </c>
      <c r="B1561" t="s">
        <v>56</v>
      </c>
      <c r="C1561">
        <v>75</v>
      </c>
      <c r="D1561" t="s">
        <v>61</v>
      </c>
      <c r="E1561">
        <v>0</v>
      </c>
      <c r="F1561" t="s">
        <v>639</v>
      </c>
      <c r="G1561">
        <v>90304</v>
      </c>
      <c r="H1561">
        <v>33.936827</v>
      </c>
      <c r="I1561">
        <v>-118.359824</v>
      </c>
      <c r="J1561">
        <v>0</v>
      </c>
      <c r="K1561">
        <v>14</v>
      </c>
      <c r="L1561" t="s">
        <v>59</v>
      </c>
      <c r="M1561" t="s">
        <v>57</v>
      </c>
      <c r="N1561" t="s">
        <v>3709</v>
      </c>
      <c r="O1561" t="s">
        <v>57</v>
      </c>
      <c r="P1561" t="s">
        <v>57</v>
      </c>
      <c r="Q1561" t="s">
        <v>85</v>
      </c>
      <c r="R1561" t="s">
        <v>76</v>
      </c>
      <c r="S1561" t="s">
        <v>61</v>
      </c>
      <c r="T1561" t="s">
        <v>61</v>
      </c>
      <c r="U1561" t="s">
        <v>61</v>
      </c>
      <c r="V1561" t="s">
        <v>61</v>
      </c>
      <c r="W1561" t="s">
        <v>61</v>
      </c>
      <c r="X1561" t="s">
        <v>61</v>
      </c>
      <c r="Y1561" t="s">
        <v>61</v>
      </c>
      <c r="Z1561" t="s">
        <v>57</v>
      </c>
      <c r="AA1561" t="s">
        <v>77</v>
      </c>
      <c r="AB1561" t="s">
        <v>57</v>
      </c>
      <c r="AC1561" t="s">
        <v>87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88</v>
      </c>
      <c r="AK1561" t="s">
        <v>101</v>
      </c>
      <c r="AL1561" t="s">
        <v>690</v>
      </c>
      <c r="AM1561">
        <v>1</v>
      </c>
      <c r="AN1561">
        <v>0</v>
      </c>
      <c r="AO1561">
        <v>0</v>
      </c>
      <c r="AP1561" t="s">
        <v>103</v>
      </c>
      <c r="AQ1561" t="s">
        <v>104</v>
      </c>
      <c r="AR1561" t="s">
        <v>93</v>
      </c>
      <c r="AS1561">
        <v>1</v>
      </c>
      <c r="AT1561">
        <v>28680</v>
      </c>
      <c r="AU1561">
        <v>1</v>
      </c>
      <c r="AV1561">
        <v>1</v>
      </c>
      <c r="AW1561">
        <v>0</v>
      </c>
      <c r="AX1561">
        <v>74.3</v>
      </c>
      <c r="AY1561">
        <v>3</v>
      </c>
      <c r="AZ1561" t="s">
        <v>106</v>
      </c>
      <c r="BA1561">
        <v>7</v>
      </c>
      <c r="BB1561" t="s">
        <v>95</v>
      </c>
      <c r="BC1561">
        <v>1</v>
      </c>
    </row>
    <row r="1562" spans="1:55">
      <c r="A1562" t="s">
        <v>3710</v>
      </c>
      <c r="B1562" t="s">
        <v>56</v>
      </c>
      <c r="C1562">
        <v>44</v>
      </c>
      <c r="D1562" t="s">
        <v>61</v>
      </c>
      <c r="E1562">
        <v>0</v>
      </c>
      <c r="F1562" t="s">
        <v>1327</v>
      </c>
      <c r="G1562">
        <v>91739</v>
      </c>
      <c r="H1562">
        <v>34.133809</v>
      </c>
      <c r="I1562">
        <v>-117.523724</v>
      </c>
      <c r="J1562">
        <v>0</v>
      </c>
      <c r="K1562">
        <v>7</v>
      </c>
      <c r="L1562" t="s">
        <v>83</v>
      </c>
      <c r="M1562" t="s">
        <v>57</v>
      </c>
      <c r="N1562" t="s">
        <v>3711</v>
      </c>
      <c r="O1562" t="s">
        <v>61</v>
      </c>
      <c r="P1562" t="s">
        <v>57</v>
      </c>
      <c r="Q1562" t="s">
        <v>62</v>
      </c>
      <c r="R1562" t="s">
        <v>441</v>
      </c>
      <c r="S1562" t="s">
        <v>57</v>
      </c>
      <c r="T1562" t="s">
        <v>57</v>
      </c>
      <c r="U1562" t="s">
        <v>61</v>
      </c>
      <c r="V1562" t="s">
        <v>57</v>
      </c>
      <c r="W1562" t="s">
        <v>57</v>
      </c>
      <c r="X1562" t="s">
        <v>57</v>
      </c>
      <c r="Y1562" t="s">
        <v>57</v>
      </c>
      <c r="Z1562" t="s">
        <v>57</v>
      </c>
      <c r="AA1562" t="s">
        <v>77</v>
      </c>
      <c r="AB1562" t="s">
        <v>57</v>
      </c>
      <c r="AC1562" t="s">
        <v>87</v>
      </c>
      <c r="AD1562">
        <v>78.5</v>
      </c>
      <c r="AE1562">
        <v>571.05</v>
      </c>
      <c r="AF1562">
        <v>0</v>
      </c>
      <c r="AG1562">
        <v>0</v>
      </c>
      <c r="AH1562">
        <v>23.38</v>
      </c>
      <c r="AI1562">
        <v>594.4299999999999</v>
      </c>
      <c r="AJ1562" t="s">
        <v>66</v>
      </c>
      <c r="AM1562">
        <v>0</v>
      </c>
      <c r="AN1562">
        <v>1</v>
      </c>
      <c r="AO1562">
        <v>0</v>
      </c>
      <c r="AP1562" t="s">
        <v>67</v>
      </c>
      <c r="AQ1562" t="s">
        <v>78</v>
      </c>
      <c r="AR1562" t="s">
        <v>93</v>
      </c>
      <c r="AS1562">
        <v>7</v>
      </c>
      <c r="AT1562">
        <v>12937</v>
      </c>
      <c r="AU1562">
        <v>1</v>
      </c>
      <c r="AV1562">
        <v>0</v>
      </c>
      <c r="AW1562">
        <v>1</v>
      </c>
      <c r="AX1562">
        <v>0</v>
      </c>
      <c r="AY1562">
        <v>2</v>
      </c>
      <c r="AZ1562" t="s">
        <v>70</v>
      </c>
      <c r="BA1562">
        <v>5</v>
      </c>
      <c r="BB1562" t="s">
        <v>80</v>
      </c>
      <c r="BC1562">
        <v>2</v>
      </c>
    </row>
    <row r="1563" spans="1:55">
      <c r="A1563" t="s">
        <v>3712</v>
      </c>
      <c r="B1563" t="s">
        <v>56</v>
      </c>
      <c r="C1563">
        <v>48</v>
      </c>
      <c r="D1563" t="s">
        <v>57</v>
      </c>
      <c r="E1563">
        <v>0</v>
      </c>
      <c r="F1563" t="s">
        <v>745</v>
      </c>
      <c r="G1563">
        <v>96121</v>
      </c>
      <c r="H1563">
        <v>40.181279</v>
      </c>
      <c r="I1563">
        <v>-120.392967</v>
      </c>
      <c r="J1563">
        <v>1</v>
      </c>
      <c r="K1563">
        <v>72</v>
      </c>
      <c r="L1563" t="s">
        <v>59</v>
      </c>
      <c r="M1563" t="s">
        <v>57</v>
      </c>
      <c r="N1563" t="s">
        <v>3713</v>
      </c>
      <c r="O1563" t="s">
        <v>57</v>
      </c>
      <c r="P1563" t="s">
        <v>57</v>
      </c>
      <c r="Q1563" t="s">
        <v>85</v>
      </c>
      <c r="R1563" t="s">
        <v>423</v>
      </c>
      <c r="S1563" t="s">
        <v>57</v>
      </c>
      <c r="T1563" t="s">
        <v>57</v>
      </c>
      <c r="U1563" t="s">
        <v>57</v>
      </c>
      <c r="V1563" t="s">
        <v>61</v>
      </c>
      <c r="W1563" t="s">
        <v>57</v>
      </c>
      <c r="X1563" t="s">
        <v>57</v>
      </c>
      <c r="Y1563" t="s">
        <v>57</v>
      </c>
      <c r="Z1563" t="s">
        <v>57</v>
      </c>
      <c r="AA1563" t="s">
        <v>122</v>
      </c>
      <c r="AB1563" t="s">
        <v>57</v>
      </c>
      <c r="AC1563" t="s">
        <v>87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66</v>
      </c>
      <c r="AM1563">
        <v>0</v>
      </c>
      <c r="AN1563">
        <v>1</v>
      </c>
      <c r="AO1563">
        <v>0</v>
      </c>
      <c r="AP1563" t="s">
        <v>123</v>
      </c>
      <c r="AQ1563" t="s">
        <v>78</v>
      </c>
      <c r="AR1563" t="s">
        <v>105</v>
      </c>
      <c r="AS1563">
        <v>7</v>
      </c>
      <c r="AT1563">
        <v>481</v>
      </c>
      <c r="AU1563">
        <v>1</v>
      </c>
      <c r="AV1563">
        <v>0</v>
      </c>
      <c r="AW1563">
        <v>1</v>
      </c>
      <c r="AX1563">
        <v>0</v>
      </c>
      <c r="AY1563">
        <v>6</v>
      </c>
      <c r="AZ1563" t="s">
        <v>125</v>
      </c>
      <c r="BA1563">
        <v>3</v>
      </c>
      <c r="BB1563" t="s">
        <v>126</v>
      </c>
      <c r="BC1563">
        <v>3</v>
      </c>
    </row>
    <row r="1564" spans="1:55">
      <c r="A1564" t="s">
        <v>3714</v>
      </c>
      <c r="B1564" t="s">
        <v>73</v>
      </c>
      <c r="C1564">
        <v>39</v>
      </c>
      <c r="D1564" t="s">
        <v>61</v>
      </c>
      <c r="E1564">
        <v>0</v>
      </c>
      <c r="F1564" t="s">
        <v>2516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59</v>
      </c>
      <c r="M1564" t="s">
        <v>57</v>
      </c>
      <c r="N1564" t="s">
        <v>3715</v>
      </c>
      <c r="O1564" t="s">
        <v>61</v>
      </c>
      <c r="P1564" t="s">
        <v>57</v>
      </c>
      <c r="Q1564" t="s">
        <v>62</v>
      </c>
      <c r="R1564" t="s">
        <v>423</v>
      </c>
      <c r="S1564" t="s">
        <v>61</v>
      </c>
      <c r="T1564" t="s">
        <v>61</v>
      </c>
      <c r="U1564" t="s">
        <v>61</v>
      </c>
      <c r="V1564" t="s">
        <v>57</v>
      </c>
      <c r="W1564" t="s">
        <v>61</v>
      </c>
      <c r="X1564" t="s">
        <v>61</v>
      </c>
      <c r="Y1564" t="s">
        <v>61</v>
      </c>
      <c r="Z1564" t="s">
        <v>57</v>
      </c>
      <c r="AA1564" t="s">
        <v>77</v>
      </c>
      <c r="AB1564" t="s">
        <v>61</v>
      </c>
      <c r="AC1564" t="s">
        <v>65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</v>
      </c>
      <c r="AJ1564" t="s">
        <v>170</v>
      </c>
      <c r="AM1564">
        <v>0</v>
      </c>
      <c r="AN1564">
        <v>0</v>
      </c>
      <c r="AO1564">
        <v>0</v>
      </c>
      <c r="AP1564" t="s">
        <v>91</v>
      </c>
      <c r="AQ1564" t="s">
        <v>68</v>
      </c>
      <c r="AR1564" t="s">
        <v>137</v>
      </c>
      <c r="AS1564">
        <v>2</v>
      </c>
      <c r="AT1564">
        <v>15195</v>
      </c>
      <c r="AU1564">
        <v>0</v>
      </c>
      <c r="AX1564">
        <v>0</v>
      </c>
      <c r="AY1564">
        <v>1</v>
      </c>
      <c r="AZ1564" t="s">
        <v>94</v>
      </c>
      <c r="BA1564">
        <v>8</v>
      </c>
      <c r="BB1564" t="s">
        <v>95</v>
      </c>
      <c r="BC1564">
        <v>1</v>
      </c>
    </row>
    <row r="1565" spans="1:55">
      <c r="A1565" t="s">
        <v>3716</v>
      </c>
      <c r="B1565" t="s">
        <v>73</v>
      </c>
      <c r="C1565">
        <v>78</v>
      </c>
      <c r="D1565" t="s">
        <v>57</v>
      </c>
      <c r="E1565">
        <v>0</v>
      </c>
      <c r="F1565" t="s">
        <v>3717</v>
      </c>
      <c r="G1565">
        <v>92242</v>
      </c>
      <c r="H1565">
        <v>34.137742</v>
      </c>
      <c r="I1565">
        <v>-114.36514</v>
      </c>
      <c r="J1565">
        <v>8</v>
      </c>
      <c r="K1565">
        <v>72</v>
      </c>
      <c r="L1565" t="s">
        <v>119</v>
      </c>
      <c r="M1565" t="s">
        <v>61</v>
      </c>
      <c r="N1565" t="s">
        <v>143</v>
      </c>
      <c r="O1565" t="s">
        <v>143</v>
      </c>
      <c r="P1565" t="s">
        <v>57</v>
      </c>
      <c r="Q1565" t="s">
        <v>62</v>
      </c>
      <c r="R1565" t="s">
        <v>364</v>
      </c>
      <c r="S1565" t="s">
        <v>57</v>
      </c>
      <c r="T1565" t="s">
        <v>57</v>
      </c>
      <c r="U1565" t="s">
        <v>57</v>
      </c>
      <c r="V1565" t="s">
        <v>57</v>
      </c>
      <c r="W1565" t="s">
        <v>57</v>
      </c>
      <c r="X1565" t="s">
        <v>57</v>
      </c>
      <c r="Y1565" t="s">
        <v>57</v>
      </c>
      <c r="Z1565" t="s">
        <v>57</v>
      </c>
      <c r="AA1565" t="s">
        <v>122</v>
      </c>
      <c r="AB1565" t="s">
        <v>57</v>
      </c>
      <c r="AC1565" t="s">
        <v>87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66</v>
      </c>
      <c r="AM1565">
        <v>0</v>
      </c>
      <c r="AN1565">
        <v>1</v>
      </c>
      <c r="AO1565">
        <v>0</v>
      </c>
      <c r="AP1565" t="s">
        <v>123</v>
      </c>
      <c r="AQ1565" t="s">
        <v>104</v>
      </c>
      <c r="AR1565" t="s">
        <v>69</v>
      </c>
      <c r="AS1565">
        <v>8</v>
      </c>
      <c r="AT1565">
        <v>1564</v>
      </c>
      <c r="AU1565">
        <v>1</v>
      </c>
      <c r="AV1565">
        <v>0</v>
      </c>
      <c r="AW1565">
        <v>1</v>
      </c>
      <c r="AX1565">
        <v>0</v>
      </c>
      <c r="AY1565">
        <v>6</v>
      </c>
      <c r="AZ1565" t="s">
        <v>125</v>
      </c>
      <c r="BA1565">
        <v>1</v>
      </c>
      <c r="BB1565" t="s">
        <v>71</v>
      </c>
      <c r="BC1565">
        <v>4</v>
      </c>
    </row>
    <row r="1566" spans="1:55">
      <c r="A1566" t="s">
        <v>3718</v>
      </c>
      <c r="B1566" t="s">
        <v>56</v>
      </c>
      <c r="C1566">
        <v>38</v>
      </c>
      <c r="D1566" t="s">
        <v>61</v>
      </c>
      <c r="E1566">
        <v>0</v>
      </c>
      <c r="F1566" t="s">
        <v>1735</v>
      </c>
      <c r="G1566">
        <v>92587</v>
      </c>
      <c r="H1566">
        <v>33.69887</v>
      </c>
      <c r="I1566">
        <v>-117.25071</v>
      </c>
      <c r="J1566">
        <v>0</v>
      </c>
      <c r="K1566">
        <v>1</v>
      </c>
      <c r="L1566" t="s">
        <v>83</v>
      </c>
      <c r="M1566" t="s">
        <v>57</v>
      </c>
      <c r="N1566" t="s">
        <v>689</v>
      </c>
      <c r="O1566" t="s">
        <v>61</v>
      </c>
      <c r="P1566" t="s">
        <v>57</v>
      </c>
      <c r="Q1566" t="s">
        <v>135</v>
      </c>
      <c r="R1566" t="s">
        <v>136</v>
      </c>
      <c r="S1566" t="s">
        <v>61</v>
      </c>
      <c r="T1566" t="s">
        <v>61</v>
      </c>
      <c r="U1566" t="s">
        <v>61</v>
      </c>
      <c r="V1566" t="s">
        <v>61</v>
      </c>
      <c r="W1566" t="s">
        <v>61</v>
      </c>
      <c r="X1566" t="s">
        <v>61</v>
      </c>
      <c r="Y1566" t="s">
        <v>61</v>
      </c>
      <c r="Z1566" t="s">
        <v>57</v>
      </c>
      <c r="AA1566" t="s">
        <v>77</v>
      </c>
      <c r="AB1566" t="s">
        <v>57</v>
      </c>
      <c r="AC1566" t="s">
        <v>65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170</v>
      </c>
      <c r="AM1566">
        <v>0</v>
      </c>
      <c r="AN1566">
        <v>0</v>
      </c>
      <c r="AO1566">
        <v>0</v>
      </c>
      <c r="AP1566" t="s">
        <v>91</v>
      </c>
      <c r="AQ1566" t="s">
        <v>68</v>
      </c>
      <c r="AR1566" t="s">
        <v>137</v>
      </c>
      <c r="AS1566">
        <v>1</v>
      </c>
      <c r="AT1566">
        <v>13151</v>
      </c>
      <c r="AU1566">
        <v>0</v>
      </c>
      <c r="AX1566">
        <v>0</v>
      </c>
      <c r="AY1566">
        <v>1</v>
      </c>
      <c r="AZ1566" t="s">
        <v>94</v>
      </c>
      <c r="BA1566">
        <v>8</v>
      </c>
      <c r="BB1566" t="s">
        <v>95</v>
      </c>
      <c r="BC1566">
        <v>1</v>
      </c>
    </row>
    <row r="1567" spans="1:55">
      <c r="A1567" t="s">
        <v>3719</v>
      </c>
      <c r="B1567" t="s">
        <v>56</v>
      </c>
      <c r="C1567">
        <v>63</v>
      </c>
      <c r="D1567" t="s">
        <v>61</v>
      </c>
      <c r="E1567">
        <v>0</v>
      </c>
      <c r="F1567" t="s">
        <v>252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83</v>
      </c>
      <c r="M1567" t="s">
        <v>57</v>
      </c>
      <c r="N1567" t="s">
        <v>3720</v>
      </c>
      <c r="O1567" t="s">
        <v>57</v>
      </c>
      <c r="P1567" t="s">
        <v>57</v>
      </c>
      <c r="Q1567" t="s">
        <v>85</v>
      </c>
      <c r="R1567" t="s">
        <v>76</v>
      </c>
      <c r="S1567" t="s">
        <v>61</v>
      </c>
      <c r="T1567" t="s">
        <v>61</v>
      </c>
      <c r="U1567" t="s">
        <v>61</v>
      </c>
      <c r="V1567" t="s">
        <v>61</v>
      </c>
      <c r="W1567" t="s">
        <v>61</v>
      </c>
      <c r="X1567" t="s">
        <v>61</v>
      </c>
      <c r="Y1567" t="s">
        <v>61</v>
      </c>
      <c r="Z1567" t="s">
        <v>57</v>
      </c>
      <c r="AA1567" t="s">
        <v>77</v>
      </c>
      <c r="AB1567" t="s">
        <v>57</v>
      </c>
      <c r="AC1567" t="s">
        <v>65</v>
      </c>
      <c r="AD1567">
        <v>75.09999999999999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88</v>
      </c>
      <c r="AK1567" t="s">
        <v>89</v>
      </c>
      <c r="AL1567" t="s">
        <v>181</v>
      </c>
      <c r="AM1567">
        <v>1</v>
      </c>
      <c r="AN1567">
        <v>0</v>
      </c>
      <c r="AO1567">
        <v>0</v>
      </c>
      <c r="AP1567" t="s">
        <v>91</v>
      </c>
      <c r="AQ1567" t="s">
        <v>124</v>
      </c>
      <c r="AR1567" t="s">
        <v>93</v>
      </c>
      <c r="AS1567">
        <v>1</v>
      </c>
      <c r="AT1567">
        <v>47224</v>
      </c>
      <c r="AU1567">
        <v>1</v>
      </c>
      <c r="AV1567">
        <v>1</v>
      </c>
      <c r="AW1567">
        <v>0</v>
      </c>
      <c r="AX1567">
        <v>75.09999999999999</v>
      </c>
      <c r="AY1567">
        <v>1</v>
      </c>
      <c r="AZ1567" t="s">
        <v>94</v>
      </c>
      <c r="BA1567">
        <v>10</v>
      </c>
      <c r="BB1567" t="s">
        <v>95</v>
      </c>
      <c r="BC1567">
        <v>1</v>
      </c>
    </row>
    <row r="1568" spans="1:55">
      <c r="A1568" t="s">
        <v>3721</v>
      </c>
      <c r="B1568" t="s">
        <v>56</v>
      </c>
      <c r="C1568">
        <v>46</v>
      </c>
      <c r="D1568" t="s">
        <v>61</v>
      </c>
      <c r="E1568">
        <v>0</v>
      </c>
      <c r="F1568" t="s">
        <v>3253</v>
      </c>
      <c r="G1568">
        <v>92243</v>
      </c>
      <c r="H1568">
        <v>32.770393</v>
      </c>
      <c r="I1568">
        <v>-115.60915</v>
      </c>
      <c r="J1568">
        <v>0</v>
      </c>
      <c r="K1568">
        <v>32</v>
      </c>
      <c r="L1568" t="s">
        <v>59</v>
      </c>
      <c r="M1568" t="s">
        <v>57</v>
      </c>
      <c r="N1568" t="s">
        <v>3722</v>
      </c>
      <c r="O1568" t="s">
        <v>61</v>
      </c>
      <c r="P1568" t="s">
        <v>61</v>
      </c>
      <c r="Q1568" t="s">
        <v>143</v>
      </c>
      <c r="R1568" t="s">
        <v>143</v>
      </c>
      <c r="S1568" t="s">
        <v>143</v>
      </c>
      <c r="T1568" t="s">
        <v>143</v>
      </c>
      <c r="U1568" t="s">
        <v>143</v>
      </c>
      <c r="V1568" t="s">
        <v>143</v>
      </c>
      <c r="W1568" t="s">
        <v>143</v>
      </c>
      <c r="X1568" t="s">
        <v>143</v>
      </c>
      <c r="Y1568" t="s">
        <v>143</v>
      </c>
      <c r="Z1568" t="s">
        <v>143</v>
      </c>
      <c r="AA1568" t="s">
        <v>64</v>
      </c>
      <c r="AB1568" t="s">
        <v>61</v>
      </c>
      <c r="AC1568" t="s">
        <v>87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66</v>
      </c>
      <c r="AM1568">
        <v>0</v>
      </c>
      <c r="AN1568">
        <v>1</v>
      </c>
      <c r="AO1568">
        <v>0</v>
      </c>
      <c r="AP1568" t="s">
        <v>164</v>
      </c>
      <c r="AQ1568" t="s">
        <v>78</v>
      </c>
      <c r="AR1568" t="s">
        <v>182</v>
      </c>
      <c r="AT1568">
        <v>43712</v>
      </c>
      <c r="AU1568">
        <v>1</v>
      </c>
      <c r="AV1568">
        <v>0</v>
      </c>
      <c r="AW1568">
        <v>1</v>
      </c>
      <c r="AX1568">
        <v>0</v>
      </c>
      <c r="AY1568">
        <v>4</v>
      </c>
      <c r="AZ1568" t="s">
        <v>165</v>
      </c>
      <c r="BA1568">
        <v>2</v>
      </c>
      <c r="BB1568" t="s">
        <v>126</v>
      </c>
      <c r="BC1568">
        <v>3</v>
      </c>
    </row>
    <row r="1569" spans="1:55">
      <c r="A1569" t="s">
        <v>3723</v>
      </c>
      <c r="B1569" t="s">
        <v>56</v>
      </c>
      <c r="C1569">
        <v>70</v>
      </c>
      <c r="D1569" t="s">
        <v>57</v>
      </c>
      <c r="E1569">
        <v>0</v>
      </c>
      <c r="F1569" t="s">
        <v>3724</v>
      </c>
      <c r="G1569">
        <v>95922</v>
      </c>
      <c r="H1569">
        <v>39.432127</v>
      </c>
      <c r="I1569">
        <v>-121.099287</v>
      </c>
      <c r="J1569">
        <v>6</v>
      </c>
      <c r="K1569">
        <v>71</v>
      </c>
      <c r="L1569" t="s">
        <v>59</v>
      </c>
      <c r="M1569" t="s">
        <v>57</v>
      </c>
      <c r="N1569" t="s">
        <v>169</v>
      </c>
      <c r="O1569" t="s">
        <v>61</v>
      </c>
      <c r="P1569" t="s">
        <v>57</v>
      </c>
      <c r="Q1569" t="s">
        <v>85</v>
      </c>
      <c r="R1569" t="s">
        <v>254</v>
      </c>
      <c r="S1569" t="s">
        <v>61</v>
      </c>
      <c r="T1569" t="s">
        <v>57</v>
      </c>
      <c r="U1569" t="s">
        <v>57</v>
      </c>
      <c r="V1569" t="s">
        <v>61</v>
      </c>
      <c r="W1569" t="s">
        <v>57</v>
      </c>
      <c r="X1569" t="s">
        <v>57</v>
      </c>
      <c r="Y1569" t="s">
        <v>57</v>
      </c>
      <c r="Z1569" t="s">
        <v>57</v>
      </c>
      <c r="AA1569" t="s">
        <v>122</v>
      </c>
      <c r="AB1569" t="s">
        <v>57</v>
      </c>
      <c r="AC1569" t="s">
        <v>87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66</v>
      </c>
      <c r="AM1569">
        <v>0</v>
      </c>
      <c r="AN1569">
        <v>1</v>
      </c>
      <c r="AO1569">
        <v>0</v>
      </c>
      <c r="AP1569" t="s">
        <v>123</v>
      </c>
      <c r="AQ1569" t="s">
        <v>104</v>
      </c>
      <c r="AR1569" t="s">
        <v>105</v>
      </c>
      <c r="AS1569">
        <v>6</v>
      </c>
      <c r="AT1569">
        <v>632</v>
      </c>
      <c r="AU1569">
        <v>1</v>
      </c>
      <c r="AV1569">
        <v>0</v>
      </c>
      <c r="AW1569">
        <v>1</v>
      </c>
      <c r="AX1569">
        <v>0</v>
      </c>
      <c r="AY1569">
        <v>6</v>
      </c>
      <c r="AZ1569" t="s">
        <v>125</v>
      </c>
      <c r="BA1569">
        <v>3</v>
      </c>
      <c r="BB1569" t="s">
        <v>126</v>
      </c>
      <c r="BC1569">
        <v>3</v>
      </c>
    </row>
    <row r="1570" spans="1:55">
      <c r="A1570" t="s">
        <v>3725</v>
      </c>
      <c r="B1570" t="s">
        <v>73</v>
      </c>
      <c r="C1570">
        <v>69</v>
      </c>
      <c r="D1570" t="s">
        <v>57</v>
      </c>
      <c r="E1570">
        <v>0</v>
      </c>
      <c r="F1570" t="s">
        <v>2297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129</v>
      </c>
      <c r="M1570" t="s">
        <v>57</v>
      </c>
      <c r="N1570" t="s">
        <v>3726</v>
      </c>
      <c r="O1570" t="s">
        <v>57</v>
      </c>
      <c r="P1570" t="s">
        <v>57</v>
      </c>
      <c r="Q1570" t="s">
        <v>85</v>
      </c>
      <c r="R1570" t="s">
        <v>423</v>
      </c>
      <c r="S1570" t="s">
        <v>61</v>
      </c>
      <c r="T1570" t="s">
        <v>61</v>
      </c>
      <c r="U1570" t="s">
        <v>61</v>
      </c>
      <c r="V1570" t="s">
        <v>57</v>
      </c>
      <c r="W1570" t="s">
        <v>57</v>
      </c>
      <c r="X1570" t="s">
        <v>57</v>
      </c>
      <c r="Y1570" t="s">
        <v>61</v>
      </c>
      <c r="Z1570" t="s">
        <v>61</v>
      </c>
      <c r="AA1570" t="s">
        <v>122</v>
      </c>
      <c r="AB1570" t="s">
        <v>57</v>
      </c>
      <c r="AC1570" t="s">
        <v>87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66</v>
      </c>
      <c r="AM1570">
        <v>0</v>
      </c>
      <c r="AN1570">
        <v>1</v>
      </c>
      <c r="AO1570">
        <v>0</v>
      </c>
      <c r="AP1570" t="s">
        <v>123</v>
      </c>
      <c r="AQ1570" t="s">
        <v>124</v>
      </c>
      <c r="AR1570" t="s">
        <v>105</v>
      </c>
      <c r="AS1570">
        <v>3</v>
      </c>
      <c r="AT1570">
        <v>1749</v>
      </c>
      <c r="AU1570">
        <v>1</v>
      </c>
      <c r="AV1570">
        <v>0</v>
      </c>
      <c r="AW1570">
        <v>1</v>
      </c>
      <c r="AX1570">
        <v>0</v>
      </c>
      <c r="AY1570">
        <v>6</v>
      </c>
      <c r="AZ1570" t="s">
        <v>125</v>
      </c>
      <c r="BA1570">
        <v>3</v>
      </c>
      <c r="BB1570" t="s">
        <v>126</v>
      </c>
      <c r="BC1570">
        <v>3</v>
      </c>
    </row>
    <row r="1571" spans="1:55">
      <c r="A1571" t="s">
        <v>3727</v>
      </c>
      <c r="B1571" t="s">
        <v>56</v>
      </c>
      <c r="C1571">
        <v>65</v>
      </c>
      <c r="D1571" t="s">
        <v>61</v>
      </c>
      <c r="E1571">
        <v>0</v>
      </c>
      <c r="F1571" t="s">
        <v>2139</v>
      </c>
      <c r="G1571">
        <v>95007</v>
      </c>
      <c r="H1571">
        <v>37.106902</v>
      </c>
      <c r="I1571">
        <v>-122.100006</v>
      </c>
      <c r="J1571">
        <v>0</v>
      </c>
      <c r="K1571">
        <v>4</v>
      </c>
      <c r="L1571" t="s">
        <v>59</v>
      </c>
      <c r="M1571" t="s">
        <v>57</v>
      </c>
      <c r="N1571" t="s">
        <v>2046</v>
      </c>
      <c r="O1571" t="s">
        <v>57</v>
      </c>
      <c r="P1571" t="s">
        <v>57</v>
      </c>
      <c r="Q1571" t="s">
        <v>135</v>
      </c>
      <c r="R1571" t="s">
        <v>296</v>
      </c>
      <c r="S1571" t="s">
        <v>61</v>
      </c>
      <c r="T1571" t="s">
        <v>61</v>
      </c>
      <c r="U1571" t="s">
        <v>61</v>
      </c>
      <c r="V1571" t="s">
        <v>61</v>
      </c>
      <c r="W1571" t="s">
        <v>61</v>
      </c>
      <c r="X1571" t="s">
        <v>61</v>
      </c>
      <c r="Y1571" t="s">
        <v>61</v>
      </c>
      <c r="Z1571" t="s">
        <v>57</v>
      </c>
      <c r="AA1571" t="s">
        <v>122</v>
      </c>
      <c r="AB1571" t="s">
        <v>61</v>
      </c>
      <c r="AC1571" t="s">
        <v>307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66</v>
      </c>
      <c r="AM1571">
        <v>0</v>
      </c>
      <c r="AN1571">
        <v>1</v>
      </c>
      <c r="AO1571">
        <v>0</v>
      </c>
      <c r="AP1571" t="s">
        <v>91</v>
      </c>
      <c r="AQ1571" t="s">
        <v>124</v>
      </c>
      <c r="AR1571" t="s">
        <v>137</v>
      </c>
      <c r="AS1571">
        <v>1</v>
      </c>
      <c r="AT1571">
        <v>1007</v>
      </c>
      <c r="AU1571">
        <v>1</v>
      </c>
      <c r="AV1571">
        <v>0</v>
      </c>
      <c r="AW1571">
        <v>1</v>
      </c>
      <c r="AX1571">
        <v>0</v>
      </c>
      <c r="AY1571">
        <v>1</v>
      </c>
      <c r="AZ1571" t="s">
        <v>94</v>
      </c>
      <c r="BA1571">
        <v>5</v>
      </c>
      <c r="BB1571" t="s">
        <v>80</v>
      </c>
      <c r="BC1571">
        <v>2</v>
      </c>
    </row>
    <row r="1572" spans="1:55">
      <c r="A1572" t="s">
        <v>3728</v>
      </c>
      <c r="B1572" t="s">
        <v>73</v>
      </c>
      <c r="C1572">
        <v>27</v>
      </c>
      <c r="D1572" t="s">
        <v>57</v>
      </c>
      <c r="E1572">
        <v>0</v>
      </c>
      <c r="F1572" t="s">
        <v>2852</v>
      </c>
      <c r="G1572">
        <v>95421</v>
      </c>
      <c r="H1572">
        <v>38.578807</v>
      </c>
      <c r="I1572">
        <v>-123.19338</v>
      </c>
      <c r="J1572">
        <v>1</v>
      </c>
      <c r="K1572">
        <v>52</v>
      </c>
      <c r="L1572" t="s">
        <v>59</v>
      </c>
      <c r="M1572" t="s">
        <v>57</v>
      </c>
      <c r="N1572" t="s">
        <v>579</v>
      </c>
      <c r="O1572" t="s">
        <v>57</v>
      </c>
      <c r="P1572" t="s">
        <v>57</v>
      </c>
      <c r="Q1572" t="s">
        <v>85</v>
      </c>
      <c r="R1572" t="s">
        <v>304</v>
      </c>
      <c r="S1572" t="s">
        <v>61</v>
      </c>
      <c r="T1572" t="s">
        <v>57</v>
      </c>
      <c r="U1572" t="s">
        <v>61</v>
      </c>
      <c r="V1572" t="s">
        <v>57</v>
      </c>
      <c r="W1572" t="s">
        <v>61</v>
      </c>
      <c r="X1572" t="s">
        <v>57</v>
      </c>
      <c r="Y1572" t="s">
        <v>57</v>
      </c>
      <c r="Z1572" t="s">
        <v>57</v>
      </c>
      <c r="AA1572" t="s">
        <v>77</v>
      </c>
      <c r="AB1572" t="s">
        <v>57</v>
      </c>
      <c r="AC1572" t="s">
        <v>65</v>
      </c>
      <c r="AD1572">
        <v>95.65000000000001</v>
      </c>
      <c r="AE1572">
        <v>5088.4</v>
      </c>
      <c r="AF1572">
        <v>11.8</v>
      </c>
      <c r="AG1572">
        <v>0</v>
      </c>
      <c r="AH1572">
        <v>464.88</v>
      </c>
      <c r="AI1572">
        <v>5541.48</v>
      </c>
      <c r="AJ1572" t="s">
        <v>66</v>
      </c>
      <c r="AM1572">
        <v>0</v>
      </c>
      <c r="AN1572">
        <v>1</v>
      </c>
      <c r="AO1572">
        <v>0</v>
      </c>
      <c r="AP1572" t="s">
        <v>123</v>
      </c>
      <c r="AQ1572" t="s">
        <v>116</v>
      </c>
      <c r="AR1572" t="s">
        <v>105</v>
      </c>
      <c r="AS1572">
        <v>5</v>
      </c>
      <c r="AT1572">
        <v>1575</v>
      </c>
      <c r="AU1572">
        <v>1</v>
      </c>
      <c r="AV1572">
        <v>0</v>
      </c>
      <c r="AW1572">
        <v>1</v>
      </c>
      <c r="AX1572">
        <v>0</v>
      </c>
      <c r="AY1572">
        <v>6</v>
      </c>
      <c r="AZ1572" t="s">
        <v>125</v>
      </c>
      <c r="BA1572">
        <v>6</v>
      </c>
      <c r="BB1572" t="s">
        <v>95</v>
      </c>
      <c r="BC1572">
        <v>1</v>
      </c>
    </row>
    <row r="1573" spans="1:55">
      <c r="A1573" t="s">
        <v>3729</v>
      </c>
      <c r="B1573" t="s">
        <v>56</v>
      </c>
      <c r="C1573">
        <v>42</v>
      </c>
      <c r="D1573" t="s">
        <v>61</v>
      </c>
      <c r="E1573">
        <v>0</v>
      </c>
      <c r="F1573" t="s">
        <v>366</v>
      </c>
      <c r="G1573">
        <v>91754</v>
      </c>
      <c r="H1573">
        <v>34.050322</v>
      </c>
      <c r="I1573">
        <v>-118.147037</v>
      </c>
      <c r="J1573">
        <v>0</v>
      </c>
      <c r="K1573">
        <v>29</v>
      </c>
      <c r="L1573" t="s">
        <v>59</v>
      </c>
      <c r="M1573" t="s">
        <v>57</v>
      </c>
      <c r="N1573" t="s">
        <v>1949</v>
      </c>
      <c r="O1573" t="s">
        <v>61</v>
      </c>
      <c r="P1573" t="s">
        <v>57</v>
      </c>
      <c r="Q1573" t="s">
        <v>135</v>
      </c>
      <c r="R1573" t="s">
        <v>332</v>
      </c>
      <c r="S1573" t="s">
        <v>57</v>
      </c>
      <c r="T1573" t="s">
        <v>61</v>
      </c>
      <c r="U1573" t="s">
        <v>57</v>
      </c>
      <c r="V1573" t="s">
        <v>57</v>
      </c>
      <c r="W1573" t="s">
        <v>61</v>
      </c>
      <c r="X1573" t="s">
        <v>61</v>
      </c>
      <c r="Y1573" t="s">
        <v>61</v>
      </c>
      <c r="Z1573" t="s">
        <v>57</v>
      </c>
      <c r="AA1573" t="s">
        <v>64</v>
      </c>
      <c r="AB1573" t="s">
        <v>61</v>
      </c>
      <c r="AC1573" t="s">
        <v>65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66</v>
      </c>
      <c r="AM1573">
        <v>0</v>
      </c>
      <c r="AN1573">
        <v>1</v>
      </c>
      <c r="AO1573">
        <v>0</v>
      </c>
      <c r="AP1573" t="s">
        <v>164</v>
      </c>
      <c r="AQ1573" t="s">
        <v>78</v>
      </c>
      <c r="AR1573" t="s">
        <v>69</v>
      </c>
      <c r="AS1573">
        <v>4</v>
      </c>
      <c r="AT1573">
        <v>33280</v>
      </c>
      <c r="AU1573">
        <v>1</v>
      </c>
      <c r="AV1573">
        <v>0</v>
      </c>
      <c r="AW1573">
        <v>1</v>
      </c>
      <c r="AX1573">
        <v>0</v>
      </c>
      <c r="AY1573">
        <v>4</v>
      </c>
      <c r="AZ1573" t="s">
        <v>165</v>
      </c>
      <c r="BA1573">
        <v>2</v>
      </c>
      <c r="BB1573" t="s">
        <v>126</v>
      </c>
      <c r="BC1573">
        <v>3</v>
      </c>
    </row>
    <row r="1574" spans="1:55">
      <c r="A1574" t="s">
        <v>3730</v>
      </c>
      <c r="B1574" t="s">
        <v>73</v>
      </c>
      <c r="C1574">
        <v>23</v>
      </c>
      <c r="D1574" t="s">
        <v>57</v>
      </c>
      <c r="E1574">
        <v>0</v>
      </c>
      <c r="F1574" t="s">
        <v>3731</v>
      </c>
      <c r="G1574">
        <v>95930</v>
      </c>
      <c r="H1574">
        <v>39.562239</v>
      </c>
      <c r="I1574">
        <v>-121.14836</v>
      </c>
      <c r="J1574">
        <v>4</v>
      </c>
      <c r="K1574">
        <v>49</v>
      </c>
      <c r="L1574" t="s">
        <v>129</v>
      </c>
      <c r="M1574" t="s">
        <v>57</v>
      </c>
      <c r="N1574" t="s">
        <v>1984</v>
      </c>
      <c r="O1574" t="s">
        <v>61</v>
      </c>
      <c r="P1574" t="s">
        <v>57</v>
      </c>
      <c r="Q1574" t="s">
        <v>85</v>
      </c>
      <c r="R1574" t="s">
        <v>254</v>
      </c>
      <c r="S1574" t="s">
        <v>61</v>
      </c>
      <c r="T1574" t="s">
        <v>61</v>
      </c>
      <c r="U1574" t="s">
        <v>57</v>
      </c>
      <c r="V1574" t="s">
        <v>57</v>
      </c>
      <c r="W1574" t="s">
        <v>57</v>
      </c>
      <c r="X1574" t="s">
        <v>57</v>
      </c>
      <c r="Y1574" t="s">
        <v>57</v>
      </c>
      <c r="Z1574" t="s">
        <v>57</v>
      </c>
      <c r="AA1574" t="s">
        <v>64</v>
      </c>
      <c r="AB1574" t="s">
        <v>57</v>
      </c>
      <c r="AC1574" t="s">
        <v>65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66</v>
      </c>
      <c r="AM1574">
        <v>0</v>
      </c>
      <c r="AN1574">
        <v>1</v>
      </c>
      <c r="AO1574">
        <v>0</v>
      </c>
      <c r="AP1574" t="s">
        <v>123</v>
      </c>
      <c r="AQ1574" t="s">
        <v>116</v>
      </c>
      <c r="AR1574" t="s">
        <v>105</v>
      </c>
      <c r="AS1574">
        <v>6</v>
      </c>
      <c r="AT1574">
        <v>282</v>
      </c>
      <c r="AU1574">
        <v>1</v>
      </c>
      <c r="AV1574">
        <v>0</v>
      </c>
      <c r="AW1574">
        <v>1</v>
      </c>
      <c r="AX1574">
        <v>0</v>
      </c>
      <c r="AY1574">
        <v>6</v>
      </c>
      <c r="AZ1574" t="s">
        <v>125</v>
      </c>
      <c r="BA1574">
        <v>3</v>
      </c>
      <c r="BB1574" t="s">
        <v>126</v>
      </c>
      <c r="BC1574">
        <v>3</v>
      </c>
    </row>
    <row r="1575" spans="1:55">
      <c r="A1575" t="s">
        <v>3732</v>
      </c>
      <c r="B1575" t="s">
        <v>73</v>
      </c>
      <c r="C1575">
        <v>19</v>
      </c>
      <c r="D1575" t="s">
        <v>57</v>
      </c>
      <c r="E1575">
        <v>2</v>
      </c>
      <c r="F1575" t="s">
        <v>3733</v>
      </c>
      <c r="G1575">
        <v>91780</v>
      </c>
      <c r="H1575">
        <v>34.101608</v>
      </c>
      <c r="I1575">
        <v>-118.055848</v>
      </c>
      <c r="J1575">
        <v>3</v>
      </c>
      <c r="K1575">
        <v>40</v>
      </c>
      <c r="L1575" t="s">
        <v>59</v>
      </c>
      <c r="M1575" t="s">
        <v>61</v>
      </c>
      <c r="N1575" t="s">
        <v>143</v>
      </c>
      <c r="O1575" t="s">
        <v>143</v>
      </c>
      <c r="P1575" t="s">
        <v>57</v>
      </c>
      <c r="Q1575" t="s">
        <v>135</v>
      </c>
      <c r="R1575" t="s">
        <v>364</v>
      </c>
      <c r="S1575" t="s">
        <v>61</v>
      </c>
      <c r="T1575" t="s">
        <v>57</v>
      </c>
      <c r="U1575" t="s">
        <v>57</v>
      </c>
      <c r="V1575" t="s">
        <v>57</v>
      </c>
      <c r="W1575" t="s">
        <v>57</v>
      </c>
      <c r="X1575" t="s">
        <v>57</v>
      </c>
      <c r="Y1575" t="s">
        <v>57</v>
      </c>
      <c r="Z1575" t="s">
        <v>57</v>
      </c>
      <c r="AA1575" t="s">
        <v>64</v>
      </c>
      <c r="AB1575" t="s">
        <v>61</v>
      </c>
      <c r="AC1575" t="s">
        <v>65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66</v>
      </c>
      <c r="AM1575">
        <v>0</v>
      </c>
      <c r="AN1575">
        <v>1</v>
      </c>
      <c r="AO1575">
        <v>0</v>
      </c>
      <c r="AP1575" t="s">
        <v>176</v>
      </c>
      <c r="AQ1575" t="s">
        <v>116</v>
      </c>
      <c r="AR1575" t="s">
        <v>69</v>
      </c>
      <c r="AS1575">
        <v>7</v>
      </c>
      <c r="AT1575">
        <v>32718</v>
      </c>
      <c r="AU1575">
        <v>1</v>
      </c>
      <c r="AV1575">
        <v>0</v>
      </c>
      <c r="AW1575">
        <v>1</v>
      </c>
      <c r="AX1575">
        <v>0</v>
      </c>
      <c r="AY1575">
        <v>5</v>
      </c>
      <c r="AZ1575" t="s">
        <v>177</v>
      </c>
      <c r="BA1575">
        <v>0</v>
      </c>
      <c r="BB1575" t="s">
        <v>71</v>
      </c>
      <c r="BC1575">
        <v>4</v>
      </c>
    </row>
    <row r="1576" spans="1:55">
      <c r="A1576" t="s">
        <v>3734</v>
      </c>
      <c r="B1576" t="s">
        <v>56</v>
      </c>
      <c r="C1576">
        <v>39</v>
      </c>
      <c r="D1576" t="s">
        <v>57</v>
      </c>
      <c r="E1576">
        <v>0</v>
      </c>
      <c r="F1576" t="s">
        <v>3126</v>
      </c>
      <c r="G1576">
        <v>95587</v>
      </c>
      <c r="H1576">
        <v>39.955587</v>
      </c>
      <c r="I1576">
        <v>-123.681175</v>
      </c>
      <c r="J1576">
        <v>5</v>
      </c>
      <c r="K1576">
        <v>57</v>
      </c>
      <c r="L1576" t="s">
        <v>129</v>
      </c>
      <c r="M1576" t="s">
        <v>57</v>
      </c>
      <c r="N1576" t="s">
        <v>3735</v>
      </c>
      <c r="O1576" t="s">
        <v>57</v>
      </c>
      <c r="P1576" t="s">
        <v>57</v>
      </c>
      <c r="Q1576" t="s">
        <v>85</v>
      </c>
      <c r="R1576" t="s">
        <v>110</v>
      </c>
      <c r="S1576" t="s">
        <v>61</v>
      </c>
      <c r="T1576" t="s">
        <v>61</v>
      </c>
      <c r="U1576" t="s">
        <v>57</v>
      </c>
      <c r="V1576" t="s">
        <v>61</v>
      </c>
      <c r="W1576" t="s">
        <v>57</v>
      </c>
      <c r="X1576" t="s">
        <v>57</v>
      </c>
      <c r="Y1576" t="s">
        <v>57</v>
      </c>
      <c r="Z1576" t="s">
        <v>57</v>
      </c>
      <c r="AA1576" t="s">
        <v>64</v>
      </c>
      <c r="AB1576" t="s">
        <v>57</v>
      </c>
      <c r="AC1576" t="s">
        <v>65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66</v>
      </c>
      <c r="AM1576">
        <v>0</v>
      </c>
      <c r="AN1576">
        <v>1</v>
      </c>
      <c r="AO1576">
        <v>0</v>
      </c>
      <c r="AP1576" t="s">
        <v>123</v>
      </c>
      <c r="AQ1576" t="s">
        <v>68</v>
      </c>
      <c r="AR1576" t="s">
        <v>105</v>
      </c>
      <c r="AS1576">
        <v>5</v>
      </c>
      <c r="AT1576">
        <v>200</v>
      </c>
      <c r="AU1576">
        <v>1</v>
      </c>
      <c r="AV1576">
        <v>0</v>
      </c>
      <c r="AW1576">
        <v>1</v>
      </c>
      <c r="AX1576">
        <v>0</v>
      </c>
      <c r="AY1576">
        <v>6</v>
      </c>
      <c r="AZ1576" t="s">
        <v>125</v>
      </c>
      <c r="BA1576">
        <v>3</v>
      </c>
      <c r="BB1576" t="s">
        <v>126</v>
      </c>
      <c r="BC1576">
        <v>3</v>
      </c>
    </row>
    <row r="1577" spans="1:55">
      <c r="A1577" t="s">
        <v>3736</v>
      </c>
      <c r="B1577" t="s">
        <v>56</v>
      </c>
      <c r="C1577">
        <v>25</v>
      </c>
      <c r="D1577" t="s">
        <v>57</v>
      </c>
      <c r="E1577">
        <v>3</v>
      </c>
      <c r="F1577" t="s">
        <v>3737</v>
      </c>
      <c r="G1577">
        <v>95363</v>
      </c>
      <c r="H1577">
        <v>37.410236</v>
      </c>
      <c r="I1577">
        <v>-121.320337</v>
      </c>
      <c r="J1577">
        <v>9</v>
      </c>
      <c r="K1577">
        <v>62</v>
      </c>
      <c r="L1577" t="s">
        <v>59</v>
      </c>
      <c r="M1577" t="s">
        <v>57</v>
      </c>
      <c r="N1577" t="s">
        <v>3738</v>
      </c>
      <c r="O1577" t="s">
        <v>57</v>
      </c>
      <c r="P1577" t="s">
        <v>57</v>
      </c>
      <c r="Q1577" t="s">
        <v>135</v>
      </c>
      <c r="R1577" t="s">
        <v>230</v>
      </c>
      <c r="S1577" t="s">
        <v>61</v>
      </c>
      <c r="T1577" t="s">
        <v>61</v>
      </c>
      <c r="U1577" t="s">
        <v>61</v>
      </c>
      <c r="V1577" t="s">
        <v>61</v>
      </c>
      <c r="W1577" t="s">
        <v>57</v>
      </c>
      <c r="X1577" t="s">
        <v>57</v>
      </c>
      <c r="Y1577" t="s">
        <v>57</v>
      </c>
      <c r="Z1577" t="s">
        <v>57</v>
      </c>
      <c r="AA1577" t="s">
        <v>77</v>
      </c>
      <c r="AB1577" t="s">
        <v>57</v>
      </c>
      <c r="AC1577" t="s">
        <v>65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66</v>
      </c>
      <c r="AM1577">
        <v>0</v>
      </c>
      <c r="AN1577">
        <v>1</v>
      </c>
      <c r="AO1577">
        <v>0</v>
      </c>
      <c r="AP1577" t="s">
        <v>123</v>
      </c>
      <c r="AQ1577" t="s">
        <v>116</v>
      </c>
      <c r="AR1577" t="s">
        <v>93</v>
      </c>
      <c r="AS1577">
        <v>4</v>
      </c>
      <c r="AT1577">
        <v>15536</v>
      </c>
      <c r="AU1577">
        <v>1</v>
      </c>
      <c r="AV1577">
        <v>0</v>
      </c>
      <c r="AW1577">
        <v>1</v>
      </c>
      <c r="AX1577">
        <v>0</v>
      </c>
      <c r="AY1577">
        <v>6</v>
      </c>
      <c r="AZ1577" t="s">
        <v>125</v>
      </c>
      <c r="BA1577">
        <v>3</v>
      </c>
      <c r="BB1577" t="s">
        <v>126</v>
      </c>
      <c r="BC1577">
        <v>3</v>
      </c>
    </row>
    <row r="1578" spans="1:55">
      <c r="A1578" t="s">
        <v>3739</v>
      </c>
      <c r="B1578" t="s">
        <v>73</v>
      </c>
      <c r="C1578">
        <v>51</v>
      </c>
      <c r="D1578" t="s">
        <v>57</v>
      </c>
      <c r="E1578">
        <v>0</v>
      </c>
      <c r="F1578" t="s">
        <v>2726</v>
      </c>
      <c r="G1578">
        <v>91910</v>
      </c>
      <c r="H1578">
        <v>32.636792</v>
      </c>
      <c r="I1578">
        <v>-117.054989</v>
      </c>
      <c r="J1578">
        <v>2</v>
      </c>
      <c r="K1578">
        <v>23</v>
      </c>
      <c r="L1578" t="s">
        <v>98</v>
      </c>
      <c r="M1578" t="s">
        <v>57</v>
      </c>
      <c r="N1578" t="s">
        <v>3740</v>
      </c>
      <c r="O1578" t="s">
        <v>61</v>
      </c>
      <c r="P1578" t="s">
        <v>57</v>
      </c>
      <c r="Q1578" t="s">
        <v>85</v>
      </c>
      <c r="R1578" t="s">
        <v>169</v>
      </c>
      <c r="S1578" t="s">
        <v>61</v>
      </c>
      <c r="T1578" t="s">
        <v>57</v>
      </c>
      <c r="U1578" t="s">
        <v>57</v>
      </c>
      <c r="V1578" t="s">
        <v>57</v>
      </c>
      <c r="W1578" t="s">
        <v>61</v>
      </c>
      <c r="X1578" t="s">
        <v>61</v>
      </c>
      <c r="Y1578" t="s">
        <v>61</v>
      </c>
      <c r="Z1578" t="s">
        <v>61</v>
      </c>
      <c r="AA1578" t="s">
        <v>64</v>
      </c>
      <c r="AB1578" t="s">
        <v>61</v>
      </c>
      <c r="AC1578" t="s">
        <v>65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66</v>
      </c>
      <c r="AM1578">
        <v>0</v>
      </c>
      <c r="AN1578">
        <v>1</v>
      </c>
      <c r="AO1578">
        <v>0</v>
      </c>
      <c r="AP1578" t="s">
        <v>103</v>
      </c>
      <c r="AQ1578" t="s">
        <v>92</v>
      </c>
      <c r="AR1578" t="s">
        <v>93</v>
      </c>
      <c r="AS1578">
        <v>3</v>
      </c>
      <c r="AT1578">
        <v>74025</v>
      </c>
      <c r="AU1578">
        <v>1</v>
      </c>
      <c r="AV1578">
        <v>0</v>
      </c>
      <c r="AW1578">
        <v>1</v>
      </c>
      <c r="AX1578">
        <v>0</v>
      </c>
      <c r="AY1578">
        <v>3</v>
      </c>
      <c r="AZ1578" t="s">
        <v>106</v>
      </c>
      <c r="BA1578">
        <v>3</v>
      </c>
      <c r="BB1578" t="s">
        <v>126</v>
      </c>
      <c r="BC1578">
        <v>3</v>
      </c>
    </row>
    <row r="1579" spans="1:55">
      <c r="A1579" t="s">
        <v>3741</v>
      </c>
      <c r="B1579" t="s">
        <v>56</v>
      </c>
      <c r="C1579">
        <v>25</v>
      </c>
      <c r="D1579" t="s">
        <v>57</v>
      </c>
      <c r="E1579">
        <v>0</v>
      </c>
      <c r="F1579" t="s">
        <v>627</v>
      </c>
      <c r="G1579">
        <v>94118</v>
      </c>
      <c r="H1579">
        <v>37.781304</v>
      </c>
      <c r="I1579">
        <v>-122.461522</v>
      </c>
      <c r="J1579">
        <v>1</v>
      </c>
      <c r="K1579">
        <v>65</v>
      </c>
      <c r="L1579" t="s">
        <v>129</v>
      </c>
      <c r="M1579" t="s">
        <v>57</v>
      </c>
      <c r="N1579" t="s">
        <v>3742</v>
      </c>
      <c r="O1579" t="s">
        <v>61</v>
      </c>
      <c r="P1579" t="s">
        <v>57</v>
      </c>
      <c r="Q1579" t="s">
        <v>135</v>
      </c>
      <c r="R1579" t="s">
        <v>224</v>
      </c>
      <c r="S1579" t="s">
        <v>57</v>
      </c>
      <c r="T1579" t="s">
        <v>57</v>
      </c>
      <c r="U1579" t="s">
        <v>57</v>
      </c>
      <c r="V1579" t="s">
        <v>61</v>
      </c>
      <c r="W1579" t="s">
        <v>61</v>
      </c>
      <c r="X1579" t="s">
        <v>57</v>
      </c>
      <c r="Y1579" t="s">
        <v>57</v>
      </c>
      <c r="Z1579" t="s">
        <v>57</v>
      </c>
      <c r="AA1579" t="s">
        <v>122</v>
      </c>
      <c r="AB1579" t="s">
        <v>61</v>
      </c>
      <c r="AC1579" t="s">
        <v>87</v>
      </c>
      <c r="AD1579">
        <v>71</v>
      </c>
      <c r="AE1579">
        <v>4386.2</v>
      </c>
      <c r="AF1579">
        <v>0</v>
      </c>
      <c r="AG1579">
        <v>0</v>
      </c>
      <c r="AH1579">
        <v>83.84999999999999</v>
      </c>
      <c r="AI1579">
        <v>4470.05</v>
      </c>
      <c r="AJ1579" t="s">
        <v>66</v>
      </c>
      <c r="AM1579">
        <v>0</v>
      </c>
      <c r="AN1579">
        <v>1</v>
      </c>
      <c r="AO1579">
        <v>0</v>
      </c>
      <c r="AP1579" t="s">
        <v>123</v>
      </c>
      <c r="AQ1579" t="s">
        <v>116</v>
      </c>
      <c r="AR1579" t="s">
        <v>93</v>
      </c>
      <c r="AS1579">
        <v>6</v>
      </c>
      <c r="AT1579">
        <v>38955</v>
      </c>
      <c r="AU1579">
        <v>1</v>
      </c>
      <c r="AV1579">
        <v>0</v>
      </c>
      <c r="AW1579">
        <v>1</v>
      </c>
      <c r="AX1579">
        <v>0</v>
      </c>
      <c r="AY1579">
        <v>6</v>
      </c>
      <c r="AZ1579" t="s">
        <v>125</v>
      </c>
      <c r="BA1579">
        <v>1</v>
      </c>
      <c r="BB1579" t="s">
        <v>71</v>
      </c>
      <c r="BC1579">
        <v>4</v>
      </c>
    </row>
    <row r="1580" spans="1:55">
      <c r="A1580" t="s">
        <v>3743</v>
      </c>
      <c r="B1580" t="s">
        <v>56</v>
      </c>
      <c r="C1580">
        <v>33</v>
      </c>
      <c r="D1580" t="s">
        <v>61</v>
      </c>
      <c r="E1580">
        <v>0</v>
      </c>
      <c r="F1580" t="s">
        <v>3485</v>
      </c>
      <c r="G1580">
        <v>92363</v>
      </c>
      <c r="H1580">
        <v>34.711224</v>
      </c>
      <c r="I1580">
        <v>-114.702256</v>
      </c>
      <c r="J1580">
        <v>0</v>
      </c>
      <c r="K1580">
        <v>38</v>
      </c>
      <c r="L1580" t="s">
        <v>216</v>
      </c>
      <c r="M1580" t="s">
        <v>57</v>
      </c>
      <c r="N1580" t="s">
        <v>3744</v>
      </c>
      <c r="O1580" t="s">
        <v>61</v>
      </c>
      <c r="P1580" t="s">
        <v>61</v>
      </c>
      <c r="Q1580" t="s">
        <v>143</v>
      </c>
      <c r="R1580" t="s">
        <v>143</v>
      </c>
      <c r="S1580" t="s">
        <v>143</v>
      </c>
      <c r="T1580" t="s">
        <v>143</v>
      </c>
      <c r="U1580" t="s">
        <v>143</v>
      </c>
      <c r="V1580" t="s">
        <v>143</v>
      </c>
      <c r="W1580" t="s">
        <v>143</v>
      </c>
      <c r="X1580" t="s">
        <v>143</v>
      </c>
      <c r="Y1580" t="s">
        <v>143</v>
      </c>
      <c r="Z1580" t="s">
        <v>143</v>
      </c>
      <c r="AA1580" t="s">
        <v>122</v>
      </c>
      <c r="AB1580" t="s">
        <v>61</v>
      </c>
      <c r="AC1580" t="s">
        <v>65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66</v>
      </c>
      <c r="AM1580">
        <v>0</v>
      </c>
      <c r="AN1580">
        <v>1</v>
      </c>
      <c r="AO1580">
        <v>0</v>
      </c>
      <c r="AP1580" t="s">
        <v>176</v>
      </c>
      <c r="AQ1580" t="s">
        <v>68</v>
      </c>
      <c r="AR1580" t="s">
        <v>182</v>
      </c>
      <c r="AT1580">
        <v>5488</v>
      </c>
      <c r="AU1580">
        <v>1</v>
      </c>
      <c r="AV1580">
        <v>0</v>
      </c>
      <c r="AW1580">
        <v>1</v>
      </c>
      <c r="AX1580">
        <v>0</v>
      </c>
      <c r="AY1580">
        <v>5</v>
      </c>
      <c r="AZ1580" t="s">
        <v>177</v>
      </c>
      <c r="BA1580">
        <v>2</v>
      </c>
      <c r="BB1580" t="s">
        <v>126</v>
      </c>
      <c r="BC1580">
        <v>3</v>
      </c>
    </row>
    <row r="1581" spans="1:55">
      <c r="A1581" t="s">
        <v>3745</v>
      </c>
      <c r="B1581" t="s">
        <v>56</v>
      </c>
      <c r="C1581">
        <v>76</v>
      </c>
      <c r="D1581" t="s">
        <v>57</v>
      </c>
      <c r="E1581">
        <v>0</v>
      </c>
      <c r="F1581" t="s">
        <v>3746</v>
      </c>
      <c r="G1581">
        <v>96040</v>
      </c>
      <c r="H1581">
        <v>40.789799</v>
      </c>
      <c r="I1581">
        <v>-121.474529</v>
      </c>
      <c r="J1581">
        <v>9</v>
      </c>
      <c r="K1581">
        <v>48</v>
      </c>
      <c r="L1581" t="s">
        <v>59</v>
      </c>
      <c r="M1581" t="s">
        <v>57</v>
      </c>
      <c r="N1581" t="s">
        <v>3530</v>
      </c>
      <c r="O1581" t="s">
        <v>57</v>
      </c>
      <c r="P1581" t="s">
        <v>57</v>
      </c>
      <c r="Q1581" t="s">
        <v>85</v>
      </c>
      <c r="R1581" t="s">
        <v>423</v>
      </c>
      <c r="S1581" t="s">
        <v>57</v>
      </c>
      <c r="T1581" t="s">
        <v>57</v>
      </c>
      <c r="U1581" t="s">
        <v>57</v>
      </c>
      <c r="V1581" t="s">
        <v>57</v>
      </c>
      <c r="W1581" t="s">
        <v>57</v>
      </c>
      <c r="X1581" t="s">
        <v>57</v>
      </c>
      <c r="Y1581" t="s">
        <v>61</v>
      </c>
      <c r="Z1581" t="s">
        <v>57</v>
      </c>
      <c r="AA1581" t="s">
        <v>77</v>
      </c>
      <c r="AB1581" t="s">
        <v>61</v>
      </c>
      <c r="AC1581" t="s">
        <v>87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88</v>
      </c>
      <c r="AK1581" t="s">
        <v>89</v>
      </c>
      <c r="AL1581" t="s">
        <v>356</v>
      </c>
      <c r="AM1581">
        <v>1</v>
      </c>
      <c r="AN1581">
        <v>0</v>
      </c>
      <c r="AO1581">
        <v>0</v>
      </c>
      <c r="AP1581" t="s">
        <v>176</v>
      </c>
      <c r="AQ1581" t="s">
        <v>104</v>
      </c>
      <c r="AR1581" t="s">
        <v>105</v>
      </c>
      <c r="AS1581">
        <v>7</v>
      </c>
      <c r="AT1581">
        <v>397</v>
      </c>
      <c r="AU1581">
        <v>1</v>
      </c>
      <c r="AV1581">
        <v>1</v>
      </c>
      <c r="AW1581">
        <v>0</v>
      </c>
      <c r="AX1581">
        <v>117.45</v>
      </c>
      <c r="AY1581">
        <v>5</v>
      </c>
      <c r="AZ1581" t="s">
        <v>177</v>
      </c>
      <c r="BA1581">
        <v>6</v>
      </c>
      <c r="BB1581" t="s">
        <v>95</v>
      </c>
      <c r="BC1581">
        <v>1</v>
      </c>
    </row>
    <row r="1582" spans="1:55">
      <c r="A1582" t="s">
        <v>3747</v>
      </c>
      <c r="B1582" t="s">
        <v>73</v>
      </c>
      <c r="C1582">
        <v>62</v>
      </c>
      <c r="D1582" t="s">
        <v>57</v>
      </c>
      <c r="E1582">
        <v>0</v>
      </c>
      <c r="F1582" t="s">
        <v>2978</v>
      </c>
      <c r="G1582">
        <v>93001</v>
      </c>
      <c r="H1582">
        <v>34.360261</v>
      </c>
      <c r="I1582">
        <v>-119.306383</v>
      </c>
      <c r="J1582">
        <v>5</v>
      </c>
      <c r="K1582">
        <v>72</v>
      </c>
      <c r="L1582" t="s">
        <v>119</v>
      </c>
      <c r="M1582" t="s">
        <v>57</v>
      </c>
      <c r="N1582" t="s">
        <v>525</v>
      </c>
      <c r="O1582" t="s">
        <v>57</v>
      </c>
      <c r="P1582" t="s">
        <v>57</v>
      </c>
      <c r="Q1582" t="s">
        <v>135</v>
      </c>
      <c r="R1582" t="s">
        <v>423</v>
      </c>
      <c r="S1582" t="s">
        <v>61</v>
      </c>
      <c r="T1582" t="s">
        <v>57</v>
      </c>
      <c r="U1582" t="s">
        <v>57</v>
      </c>
      <c r="V1582" t="s">
        <v>61</v>
      </c>
      <c r="W1582" t="s">
        <v>57</v>
      </c>
      <c r="X1582" t="s">
        <v>57</v>
      </c>
      <c r="Y1582" t="s">
        <v>57</v>
      </c>
      <c r="Z1582" t="s">
        <v>57</v>
      </c>
      <c r="AA1582" t="s">
        <v>122</v>
      </c>
      <c r="AB1582" t="s">
        <v>61</v>
      </c>
      <c r="AC1582" t="s">
        <v>87</v>
      </c>
      <c r="AD1582">
        <v>82.15000000000001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66</v>
      </c>
      <c r="AM1582">
        <v>0</v>
      </c>
      <c r="AN1582">
        <v>1</v>
      </c>
      <c r="AO1582">
        <v>0</v>
      </c>
      <c r="AP1582" t="s">
        <v>123</v>
      </c>
      <c r="AQ1582" t="s">
        <v>124</v>
      </c>
      <c r="AR1582" t="s">
        <v>93</v>
      </c>
      <c r="AS1582">
        <v>6</v>
      </c>
      <c r="AT1582">
        <v>32899</v>
      </c>
      <c r="AU1582">
        <v>1</v>
      </c>
      <c r="AV1582">
        <v>0</v>
      </c>
      <c r="AW1582">
        <v>1</v>
      </c>
      <c r="AX1582">
        <v>0</v>
      </c>
      <c r="AY1582">
        <v>6</v>
      </c>
      <c r="AZ1582" t="s">
        <v>125</v>
      </c>
      <c r="BA1582">
        <v>1</v>
      </c>
      <c r="BB1582" t="s">
        <v>71</v>
      </c>
      <c r="BC1582">
        <v>4</v>
      </c>
    </row>
    <row r="1583" spans="1:55">
      <c r="A1583" t="s">
        <v>3748</v>
      </c>
      <c r="B1583" t="s">
        <v>56</v>
      </c>
      <c r="C1583">
        <v>27</v>
      </c>
      <c r="D1583" t="s">
        <v>57</v>
      </c>
      <c r="E1583">
        <v>0</v>
      </c>
      <c r="F1583" t="s">
        <v>226</v>
      </c>
      <c r="G1583">
        <v>90015</v>
      </c>
      <c r="H1583">
        <v>34.039224</v>
      </c>
      <c r="I1583">
        <v>-118.266293</v>
      </c>
      <c r="J1583">
        <v>8</v>
      </c>
      <c r="K1583">
        <v>2</v>
      </c>
      <c r="L1583" t="s">
        <v>83</v>
      </c>
      <c r="M1583" t="s">
        <v>57</v>
      </c>
      <c r="N1583" t="s">
        <v>3749</v>
      </c>
      <c r="O1583" t="s">
        <v>61</v>
      </c>
      <c r="P1583" t="s">
        <v>61</v>
      </c>
      <c r="Q1583" t="s">
        <v>143</v>
      </c>
      <c r="R1583" t="s">
        <v>143</v>
      </c>
      <c r="S1583" t="s">
        <v>143</v>
      </c>
      <c r="T1583" t="s">
        <v>143</v>
      </c>
      <c r="U1583" t="s">
        <v>143</v>
      </c>
      <c r="V1583" t="s">
        <v>143</v>
      </c>
      <c r="W1583" t="s">
        <v>143</v>
      </c>
      <c r="X1583" t="s">
        <v>143</v>
      </c>
      <c r="Y1583" t="s">
        <v>143</v>
      </c>
      <c r="Z1583" t="s">
        <v>143</v>
      </c>
      <c r="AA1583" t="s">
        <v>77</v>
      </c>
      <c r="AB1583" t="s">
        <v>61</v>
      </c>
      <c r="AC1583" t="s">
        <v>87</v>
      </c>
      <c r="AD1583">
        <v>19.85</v>
      </c>
      <c r="AE1583">
        <v>52</v>
      </c>
      <c r="AF1583">
        <v>0</v>
      </c>
      <c r="AG1583">
        <v>0</v>
      </c>
      <c r="AH1583">
        <v>72.09999999999999</v>
      </c>
      <c r="AI1583">
        <v>124.1</v>
      </c>
      <c r="AJ1583" t="s">
        <v>170</v>
      </c>
      <c r="AM1583">
        <v>0</v>
      </c>
      <c r="AN1583">
        <v>0</v>
      </c>
      <c r="AO1583">
        <v>0</v>
      </c>
      <c r="AP1583" t="s">
        <v>91</v>
      </c>
      <c r="AQ1583" t="s">
        <v>116</v>
      </c>
      <c r="AR1583" t="s">
        <v>182</v>
      </c>
      <c r="AT1583">
        <v>15140</v>
      </c>
      <c r="AU1583">
        <v>0</v>
      </c>
      <c r="AX1583">
        <v>0</v>
      </c>
      <c r="AY1583">
        <v>1</v>
      </c>
      <c r="AZ1583" t="s">
        <v>94</v>
      </c>
      <c r="BA1583">
        <v>7</v>
      </c>
      <c r="BB1583" t="s">
        <v>95</v>
      </c>
      <c r="BC1583">
        <v>1</v>
      </c>
    </row>
    <row r="1584" spans="1:55">
      <c r="A1584" t="s">
        <v>3750</v>
      </c>
      <c r="B1584" t="s">
        <v>73</v>
      </c>
      <c r="C1584">
        <v>31</v>
      </c>
      <c r="D1584" t="s">
        <v>57</v>
      </c>
      <c r="E1584">
        <v>0</v>
      </c>
      <c r="F1584" t="s">
        <v>2051</v>
      </c>
      <c r="G1584">
        <v>96050</v>
      </c>
      <c r="H1584">
        <v>41.816595</v>
      </c>
      <c r="I1584">
        <v>-122.948287</v>
      </c>
      <c r="J1584">
        <v>10</v>
      </c>
      <c r="K1584">
        <v>28</v>
      </c>
      <c r="L1584" t="s">
        <v>59</v>
      </c>
      <c r="M1584" t="s">
        <v>57</v>
      </c>
      <c r="N1584" t="s">
        <v>3751</v>
      </c>
      <c r="O1584" t="s">
        <v>61</v>
      </c>
      <c r="P1584" t="s">
        <v>57</v>
      </c>
      <c r="Q1584" t="s">
        <v>85</v>
      </c>
      <c r="R1584" t="s">
        <v>423</v>
      </c>
      <c r="S1584" t="s">
        <v>61</v>
      </c>
      <c r="T1584" t="s">
        <v>61</v>
      </c>
      <c r="U1584" t="s">
        <v>61</v>
      </c>
      <c r="V1584" t="s">
        <v>57</v>
      </c>
      <c r="W1584" t="s">
        <v>61</v>
      </c>
      <c r="X1584" t="s">
        <v>61</v>
      </c>
      <c r="Y1584" t="s">
        <v>61</v>
      </c>
      <c r="Z1584" t="s">
        <v>57</v>
      </c>
      <c r="AA1584" t="s">
        <v>77</v>
      </c>
      <c r="AB1584" t="s">
        <v>61</v>
      </c>
      <c r="AC1584" t="s">
        <v>87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66</v>
      </c>
      <c r="AM1584">
        <v>0</v>
      </c>
      <c r="AN1584">
        <v>1</v>
      </c>
      <c r="AO1584">
        <v>0</v>
      </c>
      <c r="AP1584" t="s">
        <v>164</v>
      </c>
      <c r="AQ1584" t="s">
        <v>68</v>
      </c>
      <c r="AR1584" t="s">
        <v>93</v>
      </c>
      <c r="AS1584">
        <v>2</v>
      </c>
      <c r="AT1584">
        <v>482</v>
      </c>
      <c r="AU1584">
        <v>1</v>
      </c>
      <c r="AV1584">
        <v>0</v>
      </c>
      <c r="AW1584">
        <v>1</v>
      </c>
      <c r="AX1584">
        <v>0</v>
      </c>
      <c r="AY1584">
        <v>4</v>
      </c>
      <c r="AZ1584" t="s">
        <v>165</v>
      </c>
      <c r="BA1584">
        <v>6</v>
      </c>
      <c r="BB1584" t="s">
        <v>95</v>
      </c>
      <c r="BC1584">
        <v>1</v>
      </c>
    </row>
    <row r="1585" spans="1:55">
      <c r="A1585" t="s">
        <v>3752</v>
      </c>
      <c r="B1585" t="s">
        <v>73</v>
      </c>
      <c r="C1585">
        <v>67</v>
      </c>
      <c r="D1585" t="s">
        <v>61</v>
      </c>
      <c r="E1585">
        <v>0</v>
      </c>
      <c r="F1585" t="s">
        <v>425</v>
      </c>
      <c r="G1585">
        <v>90638</v>
      </c>
      <c r="H1585">
        <v>33.902045</v>
      </c>
      <c r="I1585">
        <v>-118.008961</v>
      </c>
      <c r="J1585">
        <v>0</v>
      </c>
      <c r="K1585">
        <v>65</v>
      </c>
      <c r="L1585" t="s">
        <v>59</v>
      </c>
      <c r="M1585" t="s">
        <v>57</v>
      </c>
      <c r="N1585" t="s">
        <v>3753</v>
      </c>
      <c r="O1585" t="s">
        <v>57</v>
      </c>
      <c r="P1585" t="s">
        <v>57</v>
      </c>
      <c r="Q1585" t="s">
        <v>85</v>
      </c>
      <c r="R1585" t="s">
        <v>76</v>
      </c>
      <c r="S1585" t="s">
        <v>57</v>
      </c>
      <c r="T1585" t="s">
        <v>61</v>
      </c>
      <c r="U1585" t="s">
        <v>57</v>
      </c>
      <c r="V1585" t="s">
        <v>57</v>
      </c>
      <c r="W1585" t="s">
        <v>57</v>
      </c>
      <c r="X1585" t="s">
        <v>57</v>
      </c>
      <c r="Y1585" t="s">
        <v>57</v>
      </c>
      <c r="Z1585" t="s">
        <v>57</v>
      </c>
      <c r="AA1585" t="s">
        <v>122</v>
      </c>
      <c r="AB1585" t="s">
        <v>57</v>
      </c>
      <c r="AC1585" t="s">
        <v>87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66</v>
      </c>
      <c r="AM1585">
        <v>0</v>
      </c>
      <c r="AN1585">
        <v>1</v>
      </c>
      <c r="AO1585">
        <v>0</v>
      </c>
      <c r="AP1585" t="s">
        <v>123</v>
      </c>
      <c r="AQ1585" t="s">
        <v>124</v>
      </c>
      <c r="AR1585" t="s">
        <v>105</v>
      </c>
      <c r="AS1585">
        <v>7</v>
      </c>
      <c r="AT1585">
        <v>47568</v>
      </c>
      <c r="AU1585">
        <v>1</v>
      </c>
      <c r="AV1585">
        <v>0</v>
      </c>
      <c r="AW1585">
        <v>1</v>
      </c>
      <c r="AX1585">
        <v>0</v>
      </c>
      <c r="AY1585">
        <v>6</v>
      </c>
      <c r="AZ1585" t="s">
        <v>125</v>
      </c>
      <c r="BA1585">
        <v>4</v>
      </c>
      <c r="BB1585" t="s">
        <v>80</v>
      </c>
      <c r="BC1585">
        <v>2</v>
      </c>
    </row>
    <row r="1586" spans="1:55">
      <c r="A1586" t="s">
        <v>3754</v>
      </c>
      <c r="B1586" t="s">
        <v>56</v>
      </c>
      <c r="C1586">
        <v>58</v>
      </c>
      <c r="D1586" t="s">
        <v>61</v>
      </c>
      <c r="E1586">
        <v>0</v>
      </c>
      <c r="F1586" t="s">
        <v>465</v>
      </c>
      <c r="G1586">
        <v>93202</v>
      </c>
      <c r="H1586">
        <v>36.315979</v>
      </c>
      <c r="I1586">
        <v>-119.710852</v>
      </c>
      <c r="J1586">
        <v>0</v>
      </c>
      <c r="K1586">
        <v>2</v>
      </c>
      <c r="L1586" t="s">
        <v>59</v>
      </c>
      <c r="M1586" t="s">
        <v>57</v>
      </c>
      <c r="N1586" t="s">
        <v>3755</v>
      </c>
      <c r="O1586" t="s">
        <v>61</v>
      </c>
      <c r="P1586" t="s">
        <v>61</v>
      </c>
      <c r="Q1586" t="s">
        <v>143</v>
      </c>
      <c r="R1586" t="s">
        <v>143</v>
      </c>
      <c r="S1586" t="s">
        <v>143</v>
      </c>
      <c r="T1586" t="s">
        <v>143</v>
      </c>
      <c r="U1586" t="s">
        <v>143</v>
      </c>
      <c r="V1586" t="s">
        <v>143</v>
      </c>
      <c r="W1586" t="s">
        <v>143</v>
      </c>
      <c r="X1586" t="s">
        <v>143</v>
      </c>
      <c r="Y1586" t="s">
        <v>143</v>
      </c>
      <c r="Z1586" t="s">
        <v>143</v>
      </c>
      <c r="AA1586" t="s">
        <v>77</v>
      </c>
      <c r="AB1586" t="s">
        <v>61</v>
      </c>
      <c r="AC1586" t="s">
        <v>65</v>
      </c>
      <c r="AD1586">
        <v>19.4</v>
      </c>
      <c r="AE1586">
        <v>61.05</v>
      </c>
      <c r="AF1586">
        <v>0</v>
      </c>
      <c r="AG1586">
        <v>0</v>
      </c>
      <c r="AH1586">
        <v>13.3</v>
      </c>
      <c r="AI1586">
        <v>74.34999999999999</v>
      </c>
      <c r="AJ1586" t="s">
        <v>170</v>
      </c>
      <c r="AM1586">
        <v>0</v>
      </c>
      <c r="AN1586">
        <v>0</v>
      </c>
      <c r="AO1586">
        <v>0</v>
      </c>
      <c r="AP1586" t="s">
        <v>91</v>
      </c>
      <c r="AQ1586" t="s">
        <v>92</v>
      </c>
      <c r="AR1586" t="s">
        <v>182</v>
      </c>
      <c r="AT1586">
        <v>2872</v>
      </c>
      <c r="AU1586">
        <v>0</v>
      </c>
      <c r="AX1586">
        <v>0</v>
      </c>
      <c r="AY1586">
        <v>1</v>
      </c>
      <c r="AZ1586" t="s">
        <v>94</v>
      </c>
      <c r="BA1586">
        <v>8</v>
      </c>
      <c r="BB1586" t="s">
        <v>95</v>
      </c>
      <c r="BC1586">
        <v>1</v>
      </c>
    </row>
    <row r="1587" spans="1:55">
      <c r="A1587" t="s">
        <v>3756</v>
      </c>
      <c r="B1587" t="s">
        <v>73</v>
      </c>
      <c r="C1587">
        <v>42</v>
      </c>
      <c r="D1587" t="s">
        <v>61</v>
      </c>
      <c r="E1587">
        <v>0</v>
      </c>
      <c r="F1587" t="s">
        <v>3196</v>
      </c>
      <c r="G1587">
        <v>95567</v>
      </c>
      <c r="H1587">
        <v>41.950683</v>
      </c>
      <c r="I1587">
        <v>-124.097094</v>
      </c>
      <c r="J1587">
        <v>0</v>
      </c>
      <c r="K1587">
        <v>10</v>
      </c>
      <c r="L1587" t="s">
        <v>59</v>
      </c>
      <c r="M1587" t="s">
        <v>61</v>
      </c>
      <c r="N1587" t="s">
        <v>143</v>
      </c>
      <c r="O1587" t="s">
        <v>143</v>
      </c>
      <c r="P1587" t="s">
        <v>57</v>
      </c>
      <c r="Q1587" t="s">
        <v>135</v>
      </c>
      <c r="R1587" t="s">
        <v>86</v>
      </c>
      <c r="S1587" t="s">
        <v>61</v>
      </c>
      <c r="T1587" t="s">
        <v>61</v>
      </c>
      <c r="U1587" t="s">
        <v>61</v>
      </c>
      <c r="V1587" t="s">
        <v>61</v>
      </c>
      <c r="W1587" t="s">
        <v>61</v>
      </c>
      <c r="X1587" t="s">
        <v>57</v>
      </c>
      <c r="Y1587" t="s">
        <v>57</v>
      </c>
      <c r="Z1587" t="s">
        <v>57</v>
      </c>
      <c r="AA1587" t="s">
        <v>77</v>
      </c>
      <c r="AB1587" t="s">
        <v>57</v>
      </c>
      <c r="AC1587" t="s">
        <v>65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88</v>
      </c>
      <c r="AK1587" t="s">
        <v>205</v>
      </c>
      <c r="AL1587" t="s">
        <v>329</v>
      </c>
      <c r="AM1587">
        <v>1</v>
      </c>
      <c r="AN1587">
        <v>0</v>
      </c>
      <c r="AO1587">
        <v>0</v>
      </c>
      <c r="AP1587" t="s">
        <v>67</v>
      </c>
      <c r="AQ1587" t="s">
        <v>78</v>
      </c>
      <c r="AR1587" t="s">
        <v>137</v>
      </c>
      <c r="AS1587">
        <v>3</v>
      </c>
      <c r="AT1587">
        <v>2020</v>
      </c>
      <c r="AU1587">
        <v>1</v>
      </c>
      <c r="AV1587">
        <v>1</v>
      </c>
      <c r="AW1587">
        <v>0</v>
      </c>
      <c r="AX1587">
        <v>33.9</v>
      </c>
      <c r="AY1587">
        <v>2</v>
      </c>
      <c r="AZ1587" t="s">
        <v>70</v>
      </c>
      <c r="BA1587">
        <v>5</v>
      </c>
      <c r="BB1587" t="s">
        <v>80</v>
      </c>
      <c r="BC1587">
        <v>2</v>
      </c>
    </row>
    <row r="1588" spans="1:55">
      <c r="A1588" t="s">
        <v>3757</v>
      </c>
      <c r="B1588" t="s">
        <v>56</v>
      </c>
      <c r="C1588">
        <v>41</v>
      </c>
      <c r="D1588" t="s">
        <v>57</v>
      </c>
      <c r="E1588">
        <v>0</v>
      </c>
      <c r="F1588" t="s">
        <v>2206</v>
      </c>
      <c r="G1588">
        <v>93660</v>
      </c>
      <c r="H1588">
        <v>36.600193</v>
      </c>
      <c r="I1588">
        <v>-120.153393</v>
      </c>
      <c r="J1588">
        <v>1</v>
      </c>
      <c r="K1588">
        <v>16</v>
      </c>
      <c r="L1588" t="s">
        <v>59</v>
      </c>
      <c r="M1588" t="s">
        <v>57</v>
      </c>
      <c r="N1588" t="s">
        <v>3758</v>
      </c>
      <c r="O1588" t="s">
        <v>61</v>
      </c>
      <c r="P1588" t="s">
        <v>57</v>
      </c>
      <c r="Q1588" t="s">
        <v>85</v>
      </c>
      <c r="R1588" t="s">
        <v>332</v>
      </c>
      <c r="S1588" t="s">
        <v>61</v>
      </c>
      <c r="T1588" t="s">
        <v>57</v>
      </c>
      <c r="U1588" t="s">
        <v>57</v>
      </c>
      <c r="V1588" t="s">
        <v>61</v>
      </c>
      <c r="W1588" t="s">
        <v>57</v>
      </c>
      <c r="X1588" t="s">
        <v>61</v>
      </c>
      <c r="Y1588" t="s">
        <v>61</v>
      </c>
      <c r="Z1588" t="s">
        <v>57</v>
      </c>
      <c r="AA1588" t="s">
        <v>77</v>
      </c>
      <c r="AB1588" t="s">
        <v>57</v>
      </c>
      <c r="AC1588" t="s">
        <v>65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88</v>
      </c>
      <c r="AK1588" t="s">
        <v>205</v>
      </c>
      <c r="AL1588" t="s">
        <v>329</v>
      </c>
      <c r="AM1588">
        <v>1</v>
      </c>
      <c r="AN1588">
        <v>0</v>
      </c>
      <c r="AO1588">
        <v>0</v>
      </c>
      <c r="AP1588" t="s">
        <v>103</v>
      </c>
      <c r="AQ1588" t="s">
        <v>78</v>
      </c>
      <c r="AR1588" t="s">
        <v>93</v>
      </c>
      <c r="AS1588">
        <v>4</v>
      </c>
      <c r="AT1588">
        <v>4318</v>
      </c>
      <c r="AU1588">
        <v>1</v>
      </c>
      <c r="AV1588">
        <v>1</v>
      </c>
      <c r="AW1588">
        <v>0</v>
      </c>
      <c r="AX1588">
        <v>89.45</v>
      </c>
      <c r="AY1588">
        <v>3</v>
      </c>
      <c r="AZ1588" t="s">
        <v>106</v>
      </c>
      <c r="BA1588">
        <v>6</v>
      </c>
      <c r="BB1588" t="s">
        <v>95</v>
      </c>
      <c r="BC1588">
        <v>1</v>
      </c>
    </row>
    <row r="1589" spans="1:55">
      <c r="A1589" t="s">
        <v>3759</v>
      </c>
      <c r="B1589" t="s">
        <v>56</v>
      </c>
      <c r="C1589">
        <v>28</v>
      </c>
      <c r="D1589" t="s">
        <v>57</v>
      </c>
      <c r="E1589">
        <v>3</v>
      </c>
      <c r="F1589" t="s">
        <v>3760</v>
      </c>
      <c r="G1589">
        <v>92056</v>
      </c>
      <c r="H1589">
        <v>33.194742</v>
      </c>
      <c r="I1589">
        <v>-117.29032</v>
      </c>
      <c r="J1589">
        <v>1</v>
      </c>
      <c r="K1589">
        <v>72</v>
      </c>
      <c r="L1589" t="s">
        <v>119</v>
      </c>
      <c r="M1589" t="s">
        <v>61</v>
      </c>
      <c r="N1589" t="s">
        <v>143</v>
      </c>
      <c r="O1589" t="s">
        <v>143</v>
      </c>
      <c r="P1589" t="s">
        <v>57</v>
      </c>
      <c r="Q1589" t="s">
        <v>62</v>
      </c>
      <c r="R1589" t="s">
        <v>147</v>
      </c>
      <c r="S1589" t="s">
        <v>57</v>
      </c>
      <c r="T1589" t="s">
        <v>57</v>
      </c>
      <c r="U1589" t="s">
        <v>57</v>
      </c>
      <c r="V1589" t="s">
        <v>57</v>
      </c>
      <c r="W1589" t="s">
        <v>61</v>
      </c>
      <c r="X1589" t="s">
        <v>57</v>
      </c>
      <c r="Y1589" t="s">
        <v>57</v>
      </c>
      <c r="Z1589" t="s">
        <v>57</v>
      </c>
      <c r="AA1589" t="s">
        <v>122</v>
      </c>
      <c r="AB1589" t="s">
        <v>61</v>
      </c>
      <c r="AC1589" t="s">
        <v>65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66</v>
      </c>
      <c r="AM1589">
        <v>0</v>
      </c>
      <c r="AN1589">
        <v>1</v>
      </c>
      <c r="AO1589">
        <v>0</v>
      </c>
      <c r="AP1589" t="s">
        <v>123</v>
      </c>
      <c r="AQ1589" t="s">
        <v>116</v>
      </c>
      <c r="AR1589" t="s">
        <v>69</v>
      </c>
      <c r="AS1589">
        <v>7</v>
      </c>
      <c r="AT1589">
        <v>52895</v>
      </c>
      <c r="AU1589">
        <v>1</v>
      </c>
      <c r="AV1589">
        <v>0</v>
      </c>
      <c r="AW1589">
        <v>1</v>
      </c>
      <c r="AX1589">
        <v>0</v>
      </c>
      <c r="AY1589">
        <v>6</v>
      </c>
      <c r="AZ1589" t="s">
        <v>125</v>
      </c>
      <c r="BA1589">
        <v>0</v>
      </c>
      <c r="BB1589" t="s">
        <v>71</v>
      </c>
      <c r="BC1589">
        <v>4</v>
      </c>
    </row>
    <row r="1590" spans="1:55">
      <c r="A1590" t="s">
        <v>3761</v>
      </c>
      <c r="B1590" t="s">
        <v>56</v>
      </c>
      <c r="C1590">
        <v>54</v>
      </c>
      <c r="D1590" t="s">
        <v>57</v>
      </c>
      <c r="E1590">
        <v>0</v>
      </c>
      <c r="F1590" t="s">
        <v>352</v>
      </c>
      <c r="G1590">
        <v>93726</v>
      </c>
      <c r="H1590">
        <v>36.793601</v>
      </c>
      <c r="I1590">
        <v>-119.761131</v>
      </c>
      <c r="J1590">
        <v>7</v>
      </c>
      <c r="K1590">
        <v>12</v>
      </c>
      <c r="L1590" t="s">
        <v>59</v>
      </c>
      <c r="M1590" t="s">
        <v>61</v>
      </c>
      <c r="N1590" t="s">
        <v>143</v>
      </c>
      <c r="O1590" t="s">
        <v>143</v>
      </c>
      <c r="P1590" t="s">
        <v>57</v>
      </c>
      <c r="Q1590" t="s">
        <v>135</v>
      </c>
      <c r="R1590" t="s">
        <v>254</v>
      </c>
      <c r="S1590" t="s">
        <v>57</v>
      </c>
      <c r="T1590" t="s">
        <v>61</v>
      </c>
      <c r="U1590" t="s">
        <v>61</v>
      </c>
      <c r="V1590" t="s">
        <v>57</v>
      </c>
      <c r="W1590" t="s">
        <v>61</v>
      </c>
      <c r="X1590" t="s">
        <v>61</v>
      </c>
      <c r="Y1590" t="s">
        <v>61</v>
      </c>
      <c r="Z1590" t="s">
        <v>57</v>
      </c>
      <c r="AA1590" t="s">
        <v>64</v>
      </c>
      <c r="AB1590" t="s">
        <v>61</v>
      </c>
      <c r="AC1590" t="s">
        <v>65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66</v>
      </c>
      <c r="AM1590">
        <v>0</v>
      </c>
      <c r="AN1590">
        <v>1</v>
      </c>
      <c r="AO1590">
        <v>0</v>
      </c>
      <c r="AP1590" t="s">
        <v>67</v>
      </c>
      <c r="AQ1590" t="s">
        <v>92</v>
      </c>
      <c r="AR1590" t="s">
        <v>137</v>
      </c>
      <c r="AS1590">
        <v>3</v>
      </c>
      <c r="AT1590">
        <v>39148</v>
      </c>
      <c r="AU1590">
        <v>1</v>
      </c>
      <c r="AV1590">
        <v>0</v>
      </c>
      <c r="AW1590">
        <v>1</v>
      </c>
      <c r="AX1590">
        <v>0</v>
      </c>
      <c r="AY1590">
        <v>2</v>
      </c>
      <c r="AZ1590" t="s">
        <v>70</v>
      </c>
      <c r="BA1590">
        <v>1</v>
      </c>
      <c r="BB1590" t="s">
        <v>71</v>
      </c>
      <c r="BC1590">
        <v>4</v>
      </c>
    </row>
    <row r="1591" spans="1:55">
      <c r="A1591" t="s">
        <v>3762</v>
      </c>
      <c r="B1591" t="s">
        <v>56</v>
      </c>
      <c r="C1591">
        <v>33</v>
      </c>
      <c r="D1591" t="s">
        <v>57</v>
      </c>
      <c r="E1591">
        <v>1</v>
      </c>
      <c r="F1591" t="s">
        <v>2048</v>
      </c>
      <c r="G1591">
        <v>93261</v>
      </c>
      <c r="H1591">
        <v>35.809921</v>
      </c>
      <c r="I1591">
        <v>-119.127437</v>
      </c>
      <c r="J1591">
        <v>1</v>
      </c>
      <c r="K1591">
        <v>1</v>
      </c>
      <c r="L1591" t="s">
        <v>59</v>
      </c>
      <c r="M1591" t="s">
        <v>57</v>
      </c>
      <c r="N1591" t="s">
        <v>2753</v>
      </c>
      <c r="O1591" t="s">
        <v>61</v>
      </c>
      <c r="P1591" t="s">
        <v>61</v>
      </c>
      <c r="Q1591" t="s">
        <v>143</v>
      </c>
      <c r="R1591" t="s">
        <v>143</v>
      </c>
      <c r="S1591" t="s">
        <v>143</v>
      </c>
      <c r="T1591" t="s">
        <v>143</v>
      </c>
      <c r="U1591" t="s">
        <v>143</v>
      </c>
      <c r="V1591" t="s">
        <v>143</v>
      </c>
      <c r="W1591" t="s">
        <v>143</v>
      </c>
      <c r="X1591" t="s">
        <v>143</v>
      </c>
      <c r="Y1591" t="s">
        <v>143</v>
      </c>
      <c r="Z1591" t="s">
        <v>143</v>
      </c>
      <c r="AA1591" t="s">
        <v>77</v>
      </c>
      <c r="AB1591" t="s">
        <v>57</v>
      </c>
      <c r="AC1591" t="s">
        <v>87</v>
      </c>
      <c r="AD1591">
        <v>19.9</v>
      </c>
      <c r="AE1591">
        <v>19.9</v>
      </c>
      <c r="AF1591">
        <v>0</v>
      </c>
      <c r="AG1591">
        <v>0</v>
      </c>
      <c r="AH1591">
        <v>7.49</v>
      </c>
      <c r="AI1591">
        <v>27.39</v>
      </c>
      <c r="AJ1591" t="s">
        <v>88</v>
      </c>
      <c r="AK1591" t="s">
        <v>205</v>
      </c>
      <c r="AL1591" t="s">
        <v>206</v>
      </c>
      <c r="AM1591">
        <v>1</v>
      </c>
      <c r="AN1591">
        <v>0</v>
      </c>
      <c r="AO1591">
        <v>0</v>
      </c>
      <c r="AP1591" t="s">
        <v>91</v>
      </c>
      <c r="AQ1591" t="s">
        <v>68</v>
      </c>
      <c r="AR1591" t="s">
        <v>182</v>
      </c>
      <c r="AT1591">
        <v>2956</v>
      </c>
      <c r="AU1591">
        <v>1</v>
      </c>
      <c r="AV1591">
        <v>1</v>
      </c>
      <c r="AW1591">
        <v>0</v>
      </c>
      <c r="AX1591">
        <v>19.9</v>
      </c>
      <c r="AY1591">
        <v>1</v>
      </c>
      <c r="AZ1591" t="s">
        <v>94</v>
      </c>
      <c r="BA1591">
        <v>6</v>
      </c>
      <c r="BB1591" t="s">
        <v>95</v>
      </c>
      <c r="BC1591">
        <v>1</v>
      </c>
    </row>
    <row r="1592" spans="1:55">
      <c r="A1592" t="s">
        <v>3763</v>
      </c>
      <c r="B1592" t="s">
        <v>56</v>
      </c>
      <c r="C1592">
        <v>46</v>
      </c>
      <c r="D1592" t="s">
        <v>61</v>
      </c>
      <c r="E1592">
        <v>0</v>
      </c>
      <c r="F1592" t="s">
        <v>3764</v>
      </c>
      <c r="G1592">
        <v>92309</v>
      </c>
      <c r="H1592">
        <v>35.28952</v>
      </c>
      <c r="I1592">
        <v>-116.092214</v>
      </c>
      <c r="J1592">
        <v>0</v>
      </c>
      <c r="K1592">
        <v>26</v>
      </c>
      <c r="L1592" t="s">
        <v>59</v>
      </c>
      <c r="M1592" t="s">
        <v>61</v>
      </c>
      <c r="N1592" t="s">
        <v>143</v>
      </c>
      <c r="O1592" t="s">
        <v>143</v>
      </c>
      <c r="P1592" t="s">
        <v>57</v>
      </c>
      <c r="Q1592" t="s">
        <v>62</v>
      </c>
      <c r="R1592" t="s">
        <v>300</v>
      </c>
      <c r="S1592" t="s">
        <v>61</v>
      </c>
      <c r="T1592" t="s">
        <v>61</v>
      </c>
      <c r="U1592" t="s">
        <v>57</v>
      </c>
      <c r="V1592" t="s">
        <v>57</v>
      </c>
      <c r="W1592" t="s">
        <v>57</v>
      </c>
      <c r="X1592" t="s">
        <v>61</v>
      </c>
      <c r="Y1592" t="s">
        <v>61</v>
      </c>
      <c r="Z1592" t="s">
        <v>57</v>
      </c>
      <c r="AA1592" t="s">
        <v>77</v>
      </c>
      <c r="AB1592" t="s">
        <v>57</v>
      </c>
      <c r="AC1592" t="s">
        <v>65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66</v>
      </c>
      <c r="AM1592">
        <v>0</v>
      </c>
      <c r="AN1592">
        <v>1</v>
      </c>
      <c r="AO1592">
        <v>0</v>
      </c>
      <c r="AP1592" t="s">
        <v>164</v>
      </c>
      <c r="AQ1592" t="s">
        <v>78</v>
      </c>
      <c r="AR1592" t="s">
        <v>137</v>
      </c>
      <c r="AS1592">
        <v>4</v>
      </c>
      <c r="AT1592">
        <v>904</v>
      </c>
      <c r="AU1592">
        <v>1</v>
      </c>
      <c r="AV1592">
        <v>0</v>
      </c>
      <c r="AW1592">
        <v>1</v>
      </c>
      <c r="AX1592">
        <v>0</v>
      </c>
      <c r="AY1592">
        <v>4</v>
      </c>
      <c r="AZ1592" t="s">
        <v>165</v>
      </c>
      <c r="BA1592">
        <v>5</v>
      </c>
      <c r="BB1592" t="s">
        <v>80</v>
      </c>
      <c r="BC1592">
        <v>2</v>
      </c>
    </row>
    <row r="1593" spans="1:55">
      <c r="A1593" t="s">
        <v>3765</v>
      </c>
      <c r="B1593" t="s">
        <v>56</v>
      </c>
      <c r="C1593">
        <v>38</v>
      </c>
      <c r="D1593" t="s">
        <v>61</v>
      </c>
      <c r="E1593">
        <v>0</v>
      </c>
      <c r="F1593" t="s">
        <v>3766</v>
      </c>
      <c r="G1593">
        <v>93271</v>
      </c>
      <c r="H1593">
        <v>36.413433</v>
      </c>
      <c r="I1593">
        <v>-118.854708</v>
      </c>
      <c r="J1593">
        <v>0</v>
      </c>
      <c r="K1593">
        <v>20</v>
      </c>
      <c r="L1593" t="s">
        <v>59</v>
      </c>
      <c r="M1593" t="s">
        <v>57</v>
      </c>
      <c r="N1593" t="s">
        <v>2886</v>
      </c>
      <c r="O1593" t="s">
        <v>61</v>
      </c>
      <c r="P1593" t="s">
        <v>61</v>
      </c>
      <c r="Q1593" t="s">
        <v>143</v>
      </c>
      <c r="R1593" t="s">
        <v>143</v>
      </c>
      <c r="S1593" t="s">
        <v>143</v>
      </c>
      <c r="T1593" t="s">
        <v>143</v>
      </c>
      <c r="U1593" t="s">
        <v>143</v>
      </c>
      <c r="V1593" t="s">
        <v>143</v>
      </c>
      <c r="W1593" t="s">
        <v>143</v>
      </c>
      <c r="X1593" t="s">
        <v>143</v>
      </c>
      <c r="Y1593" t="s">
        <v>143</v>
      </c>
      <c r="Z1593" t="s">
        <v>143</v>
      </c>
      <c r="AA1593" t="s">
        <v>64</v>
      </c>
      <c r="AB1593" t="s">
        <v>61</v>
      </c>
      <c r="AC1593" t="s">
        <v>65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66</v>
      </c>
      <c r="AM1593">
        <v>0</v>
      </c>
      <c r="AN1593">
        <v>1</v>
      </c>
      <c r="AO1593">
        <v>0</v>
      </c>
      <c r="AP1593" t="s">
        <v>103</v>
      </c>
      <c r="AQ1593" t="s">
        <v>68</v>
      </c>
      <c r="AR1593" t="s">
        <v>182</v>
      </c>
      <c r="AT1593">
        <v>2318</v>
      </c>
      <c r="AU1593">
        <v>1</v>
      </c>
      <c r="AV1593">
        <v>0</v>
      </c>
      <c r="AW1593">
        <v>1</v>
      </c>
      <c r="AX1593">
        <v>0</v>
      </c>
      <c r="AY1593">
        <v>3</v>
      </c>
      <c r="AZ1593" t="s">
        <v>106</v>
      </c>
      <c r="BA1593">
        <v>2</v>
      </c>
      <c r="BB1593" t="s">
        <v>126</v>
      </c>
      <c r="BC1593">
        <v>3</v>
      </c>
    </row>
    <row r="1594" spans="1:55">
      <c r="A1594" t="s">
        <v>3767</v>
      </c>
      <c r="B1594" t="s">
        <v>56</v>
      </c>
      <c r="C1594">
        <v>51</v>
      </c>
      <c r="D1594" t="s">
        <v>61</v>
      </c>
      <c r="E1594">
        <v>0</v>
      </c>
      <c r="F1594" t="s">
        <v>1551</v>
      </c>
      <c r="G1594">
        <v>96038</v>
      </c>
      <c r="H1594">
        <v>41.599978</v>
      </c>
      <c r="I1594">
        <v>-122.539381</v>
      </c>
      <c r="J1594">
        <v>0</v>
      </c>
      <c r="K1594">
        <v>7</v>
      </c>
      <c r="L1594" t="s">
        <v>59</v>
      </c>
      <c r="M1594" t="s">
        <v>57</v>
      </c>
      <c r="N1594" t="s">
        <v>3768</v>
      </c>
      <c r="O1594" t="s">
        <v>61</v>
      </c>
      <c r="P1594" t="s">
        <v>61</v>
      </c>
      <c r="Q1594" t="s">
        <v>143</v>
      </c>
      <c r="R1594" t="s">
        <v>143</v>
      </c>
      <c r="S1594" t="s">
        <v>143</v>
      </c>
      <c r="T1594" t="s">
        <v>143</v>
      </c>
      <c r="U1594" t="s">
        <v>143</v>
      </c>
      <c r="V1594" t="s">
        <v>143</v>
      </c>
      <c r="W1594" t="s">
        <v>143</v>
      </c>
      <c r="X1594" t="s">
        <v>143</v>
      </c>
      <c r="Y1594" t="s">
        <v>143</v>
      </c>
      <c r="Z1594" t="s">
        <v>143</v>
      </c>
      <c r="AA1594" t="s">
        <v>77</v>
      </c>
      <c r="AB1594" t="s">
        <v>61</v>
      </c>
      <c r="AC1594" t="s">
        <v>65</v>
      </c>
      <c r="AD1594">
        <v>19.3</v>
      </c>
      <c r="AE1594">
        <v>144.95</v>
      </c>
      <c r="AF1594">
        <v>0</v>
      </c>
      <c r="AG1594">
        <v>0</v>
      </c>
      <c r="AH1594">
        <v>51.24</v>
      </c>
      <c r="AI1594">
        <v>196.19</v>
      </c>
      <c r="AJ1594" t="s">
        <v>66</v>
      </c>
      <c r="AM1594">
        <v>0</v>
      </c>
      <c r="AN1594">
        <v>1</v>
      </c>
      <c r="AO1594">
        <v>0</v>
      </c>
      <c r="AP1594" t="s">
        <v>67</v>
      </c>
      <c r="AQ1594" t="s">
        <v>92</v>
      </c>
      <c r="AR1594" t="s">
        <v>182</v>
      </c>
      <c r="AT1594">
        <v>616</v>
      </c>
      <c r="AU1594">
        <v>1</v>
      </c>
      <c r="AV1594">
        <v>0</v>
      </c>
      <c r="AW1594">
        <v>1</v>
      </c>
      <c r="AX1594">
        <v>0</v>
      </c>
      <c r="AY1594">
        <v>2</v>
      </c>
      <c r="AZ1594" t="s">
        <v>70</v>
      </c>
      <c r="BA1594">
        <v>5</v>
      </c>
      <c r="BB1594" t="s">
        <v>80</v>
      </c>
      <c r="BC1594">
        <v>2</v>
      </c>
    </row>
    <row r="1595" spans="1:55">
      <c r="A1595" t="s">
        <v>3769</v>
      </c>
      <c r="B1595" t="s">
        <v>56</v>
      </c>
      <c r="C1595">
        <v>55</v>
      </c>
      <c r="D1595" t="s">
        <v>57</v>
      </c>
      <c r="E1595">
        <v>0</v>
      </c>
      <c r="F1595" t="s">
        <v>252</v>
      </c>
      <c r="G1595">
        <v>92122</v>
      </c>
      <c r="H1595">
        <v>32.85723</v>
      </c>
      <c r="I1595">
        <v>-117.209774</v>
      </c>
      <c r="J1595">
        <v>1</v>
      </c>
      <c r="K1595">
        <v>38</v>
      </c>
      <c r="L1595" t="s">
        <v>216</v>
      </c>
      <c r="M1595" t="s">
        <v>57</v>
      </c>
      <c r="N1595" t="s">
        <v>3770</v>
      </c>
      <c r="O1595" t="s">
        <v>61</v>
      </c>
      <c r="P1595" t="s">
        <v>57</v>
      </c>
      <c r="Q1595" t="s">
        <v>135</v>
      </c>
      <c r="R1595" t="s">
        <v>156</v>
      </c>
      <c r="S1595" t="s">
        <v>57</v>
      </c>
      <c r="T1595" t="s">
        <v>57</v>
      </c>
      <c r="U1595" t="s">
        <v>61</v>
      </c>
      <c r="V1595" t="s">
        <v>57</v>
      </c>
      <c r="W1595" t="s">
        <v>57</v>
      </c>
      <c r="X1595" t="s">
        <v>57</v>
      </c>
      <c r="Y1595" t="s">
        <v>57</v>
      </c>
      <c r="Z1595" t="s">
        <v>57</v>
      </c>
      <c r="AA1595" t="s">
        <v>64</v>
      </c>
      <c r="AB1595" t="s">
        <v>61</v>
      </c>
      <c r="AC1595" t="s">
        <v>65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88</v>
      </c>
      <c r="AK1595" t="s">
        <v>190</v>
      </c>
      <c r="AL1595" t="s">
        <v>191</v>
      </c>
      <c r="AM1595">
        <v>1</v>
      </c>
      <c r="AN1595">
        <v>0</v>
      </c>
      <c r="AO1595">
        <v>0</v>
      </c>
      <c r="AP1595" t="s">
        <v>176</v>
      </c>
      <c r="AQ1595" t="s">
        <v>92</v>
      </c>
      <c r="AR1595" t="s">
        <v>93</v>
      </c>
      <c r="AS1595">
        <v>7</v>
      </c>
      <c r="AT1595">
        <v>34902</v>
      </c>
      <c r="AU1595">
        <v>1</v>
      </c>
      <c r="AV1595">
        <v>1</v>
      </c>
      <c r="AW1595">
        <v>0</v>
      </c>
      <c r="AX1595">
        <v>80.3</v>
      </c>
      <c r="AY1595">
        <v>5</v>
      </c>
      <c r="AZ1595" t="s">
        <v>177</v>
      </c>
      <c r="BA1595">
        <v>1</v>
      </c>
      <c r="BB1595" t="s">
        <v>71</v>
      </c>
      <c r="BC1595">
        <v>4</v>
      </c>
    </row>
    <row r="1596" spans="1:55">
      <c r="A1596" t="s">
        <v>3771</v>
      </c>
      <c r="B1596" t="s">
        <v>73</v>
      </c>
      <c r="C1596">
        <v>70</v>
      </c>
      <c r="D1596" t="s">
        <v>57</v>
      </c>
      <c r="E1596">
        <v>0</v>
      </c>
      <c r="F1596" t="s">
        <v>273</v>
      </c>
      <c r="G1596">
        <v>95318</v>
      </c>
      <c r="H1596">
        <v>37.654551</v>
      </c>
      <c r="I1596">
        <v>-119.822984</v>
      </c>
      <c r="J1596">
        <v>3</v>
      </c>
      <c r="K1596">
        <v>23</v>
      </c>
      <c r="L1596" t="s">
        <v>98</v>
      </c>
      <c r="M1596" t="s">
        <v>57</v>
      </c>
      <c r="N1596" t="s">
        <v>3772</v>
      </c>
      <c r="O1596" t="s">
        <v>61</v>
      </c>
      <c r="P1596" t="s">
        <v>57</v>
      </c>
      <c r="Q1596" t="s">
        <v>85</v>
      </c>
      <c r="R1596" t="s">
        <v>163</v>
      </c>
      <c r="S1596" t="s">
        <v>57</v>
      </c>
      <c r="T1596" t="s">
        <v>57</v>
      </c>
      <c r="U1596" t="s">
        <v>61</v>
      </c>
      <c r="V1596" t="s">
        <v>61</v>
      </c>
      <c r="W1596" t="s">
        <v>61</v>
      </c>
      <c r="X1596" t="s">
        <v>57</v>
      </c>
      <c r="Y1596" t="s">
        <v>61</v>
      </c>
      <c r="Z1596" t="s">
        <v>57</v>
      </c>
      <c r="AA1596" t="s">
        <v>77</v>
      </c>
      <c r="AB1596" t="s">
        <v>57</v>
      </c>
      <c r="AC1596" t="s">
        <v>87</v>
      </c>
      <c r="AD1596">
        <v>90</v>
      </c>
      <c r="AE1596">
        <v>2024.1</v>
      </c>
      <c r="AF1596">
        <v>0</v>
      </c>
      <c r="AG1596">
        <v>0</v>
      </c>
      <c r="AH1596">
        <v>725.1900000000001</v>
      </c>
      <c r="AI1596">
        <v>2749.29</v>
      </c>
      <c r="AJ1596" t="s">
        <v>66</v>
      </c>
      <c r="AM1596">
        <v>0</v>
      </c>
      <c r="AN1596">
        <v>1</v>
      </c>
      <c r="AO1596">
        <v>0</v>
      </c>
      <c r="AP1596" t="s">
        <v>103</v>
      </c>
      <c r="AQ1596" t="s">
        <v>104</v>
      </c>
      <c r="AR1596" t="s">
        <v>105</v>
      </c>
      <c r="AS1596">
        <v>4</v>
      </c>
      <c r="AT1596">
        <v>579</v>
      </c>
      <c r="AU1596">
        <v>1</v>
      </c>
      <c r="AV1596">
        <v>0</v>
      </c>
      <c r="AW1596">
        <v>1</v>
      </c>
      <c r="AX1596">
        <v>0</v>
      </c>
      <c r="AY1596">
        <v>3</v>
      </c>
      <c r="AZ1596" t="s">
        <v>106</v>
      </c>
      <c r="BA1596">
        <v>6</v>
      </c>
      <c r="BB1596" t="s">
        <v>95</v>
      </c>
      <c r="BC1596">
        <v>1</v>
      </c>
    </row>
    <row r="1597" spans="1:55">
      <c r="A1597" t="s">
        <v>3773</v>
      </c>
      <c r="B1597" t="s">
        <v>73</v>
      </c>
      <c r="C1597">
        <v>51</v>
      </c>
      <c r="D1597" t="s">
        <v>57</v>
      </c>
      <c r="E1597">
        <v>0</v>
      </c>
      <c r="F1597" t="s">
        <v>1421</v>
      </c>
      <c r="G1597">
        <v>95035</v>
      </c>
      <c r="H1597">
        <v>37.441931</v>
      </c>
      <c r="I1597">
        <v>-121.878502</v>
      </c>
      <c r="J1597">
        <v>8</v>
      </c>
      <c r="K1597">
        <v>67</v>
      </c>
      <c r="L1597" t="s">
        <v>59</v>
      </c>
      <c r="M1597" t="s">
        <v>57</v>
      </c>
      <c r="N1597" t="s">
        <v>3774</v>
      </c>
      <c r="O1597" t="s">
        <v>61</v>
      </c>
      <c r="P1597" t="s">
        <v>57</v>
      </c>
      <c r="Q1597" t="s">
        <v>85</v>
      </c>
      <c r="R1597" t="s">
        <v>300</v>
      </c>
      <c r="S1597" t="s">
        <v>57</v>
      </c>
      <c r="T1597" t="s">
        <v>57</v>
      </c>
      <c r="U1597" t="s">
        <v>57</v>
      </c>
      <c r="V1597" t="s">
        <v>57</v>
      </c>
      <c r="W1597" t="s">
        <v>57</v>
      </c>
      <c r="X1597" t="s">
        <v>57</v>
      </c>
      <c r="Y1597" t="s">
        <v>57</v>
      </c>
      <c r="Z1597" t="s">
        <v>57</v>
      </c>
      <c r="AA1597" t="s">
        <v>122</v>
      </c>
      <c r="AB1597" t="s">
        <v>57</v>
      </c>
      <c r="AC1597" t="s">
        <v>87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66</v>
      </c>
      <c r="AM1597">
        <v>0</v>
      </c>
      <c r="AN1597">
        <v>1</v>
      </c>
      <c r="AO1597">
        <v>0</v>
      </c>
      <c r="AP1597" t="s">
        <v>123</v>
      </c>
      <c r="AQ1597" t="s">
        <v>92</v>
      </c>
      <c r="AR1597" t="s">
        <v>105</v>
      </c>
      <c r="AS1597">
        <v>8</v>
      </c>
      <c r="AT1597">
        <v>62848</v>
      </c>
      <c r="AU1597">
        <v>1</v>
      </c>
      <c r="AV1597">
        <v>0</v>
      </c>
      <c r="AW1597">
        <v>1</v>
      </c>
      <c r="AX1597">
        <v>0</v>
      </c>
      <c r="AY1597">
        <v>6</v>
      </c>
      <c r="AZ1597" t="s">
        <v>125</v>
      </c>
      <c r="BA1597">
        <v>3</v>
      </c>
      <c r="BB1597" t="s">
        <v>126</v>
      </c>
      <c r="BC1597">
        <v>3</v>
      </c>
    </row>
    <row r="1598" spans="1:55">
      <c r="A1598" t="s">
        <v>3775</v>
      </c>
      <c r="B1598" t="s">
        <v>56</v>
      </c>
      <c r="C1598">
        <v>63</v>
      </c>
      <c r="D1598" t="s">
        <v>61</v>
      </c>
      <c r="E1598">
        <v>0</v>
      </c>
      <c r="F1598" t="s">
        <v>3776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129</v>
      </c>
      <c r="M1598" t="s">
        <v>57</v>
      </c>
      <c r="N1598" t="s">
        <v>3777</v>
      </c>
      <c r="O1598" t="s">
        <v>57</v>
      </c>
      <c r="P1598" t="s">
        <v>61</v>
      </c>
      <c r="Q1598" t="s">
        <v>143</v>
      </c>
      <c r="R1598" t="s">
        <v>143</v>
      </c>
      <c r="S1598" t="s">
        <v>143</v>
      </c>
      <c r="T1598" t="s">
        <v>143</v>
      </c>
      <c r="U1598" t="s">
        <v>143</v>
      </c>
      <c r="V1598" t="s">
        <v>143</v>
      </c>
      <c r="W1598" t="s">
        <v>143</v>
      </c>
      <c r="X1598" t="s">
        <v>143</v>
      </c>
      <c r="Y1598" t="s">
        <v>143</v>
      </c>
      <c r="Z1598" t="s">
        <v>143</v>
      </c>
      <c r="AA1598" t="s">
        <v>64</v>
      </c>
      <c r="AB1598" t="s">
        <v>61</v>
      </c>
      <c r="AC1598" t="s">
        <v>87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66</v>
      </c>
      <c r="AM1598">
        <v>0</v>
      </c>
      <c r="AN1598">
        <v>1</v>
      </c>
      <c r="AO1598">
        <v>0</v>
      </c>
      <c r="AP1598" t="s">
        <v>176</v>
      </c>
      <c r="AQ1598" t="s">
        <v>124</v>
      </c>
      <c r="AR1598" t="s">
        <v>182</v>
      </c>
      <c r="AT1598">
        <v>65566</v>
      </c>
      <c r="AU1598">
        <v>1</v>
      </c>
      <c r="AV1598">
        <v>0</v>
      </c>
      <c r="AW1598">
        <v>1</v>
      </c>
      <c r="AX1598">
        <v>0</v>
      </c>
      <c r="AY1598">
        <v>5</v>
      </c>
      <c r="AZ1598" t="s">
        <v>177</v>
      </c>
      <c r="BA1598">
        <v>2</v>
      </c>
      <c r="BB1598" t="s">
        <v>126</v>
      </c>
      <c r="BC1598">
        <v>3</v>
      </c>
    </row>
    <row r="1599" spans="1:55">
      <c r="A1599" t="s">
        <v>3778</v>
      </c>
      <c r="B1599" t="s">
        <v>73</v>
      </c>
      <c r="C1599">
        <v>37</v>
      </c>
      <c r="D1599" t="s">
        <v>61</v>
      </c>
      <c r="E1599">
        <v>0</v>
      </c>
      <c r="F1599" t="s">
        <v>565</v>
      </c>
      <c r="G1599">
        <v>94609</v>
      </c>
      <c r="H1599">
        <v>37.834341</v>
      </c>
      <c r="I1599">
        <v>-122.26437</v>
      </c>
      <c r="J1599">
        <v>0</v>
      </c>
      <c r="K1599">
        <v>64</v>
      </c>
      <c r="L1599" t="s">
        <v>59</v>
      </c>
      <c r="M1599" t="s">
        <v>57</v>
      </c>
      <c r="N1599" t="s">
        <v>1695</v>
      </c>
      <c r="O1599" t="s">
        <v>57</v>
      </c>
      <c r="P1599" t="s">
        <v>57</v>
      </c>
      <c r="Q1599" t="s">
        <v>85</v>
      </c>
      <c r="R1599" t="s">
        <v>121</v>
      </c>
      <c r="S1599" t="s">
        <v>61</v>
      </c>
      <c r="T1599" t="s">
        <v>57</v>
      </c>
      <c r="U1599" t="s">
        <v>57</v>
      </c>
      <c r="V1599" t="s">
        <v>61</v>
      </c>
      <c r="W1599" t="s">
        <v>57</v>
      </c>
      <c r="X1599" t="s">
        <v>57</v>
      </c>
      <c r="Y1599" t="s">
        <v>57</v>
      </c>
      <c r="Z1599" t="s">
        <v>57</v>
      </c>
      <c r="AA1599" t="s">
        <v>122</v>
      </c>
      <c r="AB1599" t="s">
        <v>57</v>
      </c>
      <c r="AC1599" t="s">
        <v>87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</v>
      </c>
      <c r="AJ1599" t="s">
        <v>66</v>
      </c>
      <c r="AM1599">
        <v>0</v>
      </c>
      <c r="AN1599">
        <v>1</v>
      </c>
      <c r="AO1599">
        <v>0</v>
      </c>
      <c r="AP1599" t="s">
        <v>123</v>
      </c>
      <c r="AQ1599" t="s">
        <v>68</v>
      </c>
      <c r="AR1599" t="s">
        <v>105</v>
      </c>
      <c r="AS1599">
        <v>6</v>
      </c>
      <c r="AT1599">
        <v>21097</v>
      </c>
      <c r="AU1599">
        <v>1</v>
      </c>
      <c r="AV1599">
        <v>0</v>
      </c>
      <c r="AW1599">
        <v>1</v>
      </c>
      <c r="AX1599">
        <v>0</v>
      </c>
      <c r="AY1599">
        <v>6</v>
      </c>
      <c r="AZ1599" t="s">
        <v>125</v>
      </c>
      <c r="BA1599">
        <v>4</v>
      </c>
      <c r="BB1599" t="s">
        <v>80</v>
      </c>
      <c r="BC1599">
        <v>2</v>
      </c>
    </row>
    <row r="1600" spans="1:55">
      <c r="A1600" t="s">
        <v>3779</v>
      </c>
      <c r="B1600" t="s">
        <v>56</v>
      </c>
      <c r="C1600">
        <v>20</v>
      </c>
      <c r="D1600" t="s">
        <v>61</v>
      </c>
      <c r="E1600">
        <v>0</v>
      </c>
      <c r="F1600" t="s">
        <v>825</v>
      </c>
      <c r="G1600">
        <v>94949</v>
      </c>
      <c r="H1600">
        <v>38.067204</v>
      </c>
      <c r="I1600">
        <v>-122.524004</v>
      </c>
      <c r="J1600">
        <v>0</v>
      </c>
      <c r="K1600">
        <v>3</v>
      </c>
      <c r="L1600" t="s">
        <v>59</v>
      </c>
      <c r="M1600" t="s">
        <v>57</v>
      </c>
      <c r="N1600" t="s">
        <v>3780</v>
      </c>
      <c r="O1600" t="s">
        <v>61</v>
      </c>
      <c r="P1600" t="s">
        <v>57</v>
      </c>
      <c r="Q1600" t="s">
        <v>85</v>
      </c>
      <c r="R1600" t="s">
        <v>115</v>
      </c>
      <c r="S1600" t="s">
        <v>57</v>
      </c>
      <c r="T1600" t="s">
        <v>61</v>
      </c>
      <c r="U1600" t="s">
        <v>61</v>
      </c>
      <c r="V1600" t="s">
        <v>61</v>
      </c>
      <c r="W1600" t="s">
        <v>61</v>
      </c>
      <c r="X1600" t="s">
        <v>61</v>
      </c>
      <c r="Y1600" t="s">
        <v>61</v>
      </c>
      <c r="Z1600" t="s">
        <v>57</v>
      </c>
      <c r="AA1600" t="s">
        <v>77</v>
      </c>
      <c r="AB1600" t="s">
        <v>57</v>
      </c>
      <c r="AC1600" t="s">
        <v>87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170</v>
      </c>
      <c r="AM1600">
        <v>0</v>
      </c>
      <c r="AN1600">
        <v>0</v>
      </c>
      <c r="AO1600">
        <v>0</v>
      </c>
      <c r="AP1600" t="s">
        <v>91</v>
      </c>
      <c r="AQ1600" t="s">
        <v>116</v>
      </c>
      <c r="AR1600" t="s">
        <v>93</v>
      </c>
      <c r="AS1600">
        <v>2</v>
      </c>
      <c r="AT1600">
        <v>13361</v>
      </c>
      <c r="AU1600">
        <v>0</v>
      </c>
      <c r="AX1600">
        <v>0</v>
      </c>
      <c r="AY1600">
        <v>1</v>
      </c>
      <c r="AZ1600" t="s">
        <v>94</v>
      </c>
      <c r="BA1600">
        <v>10</v>
      </c>
      <c r="BB1600" t="s">
        <v>95</v>
      </c>
      <c r="BC1600">
        <v>1</v>
      </c>
    </row>
    <row r="1601" spans="1:55">
      <c r="A1601" t="s">
        <v>3781</v>
      </c>
      <c r="B1601" t="s">
        <v>56</v>
      </c>
      <c r="C1601">
        <v>44</v>
      </c>
      <c r="D1601" t="s">
        <v>61</v>
      </c>
      <c r="E1601">
        <v>0</v>
      </c>
      <c r="F1601" t="s">
        <v>3782</v>
      </c>
      <c r="G1601">
        <v>93543</v>
      </c>
      <c r="H1601">
        <v>34.505273</v>
      </c>
      <c r="I1601">
        <v>-117.955054</v>
      </c>
      <c r="J1601">
        <v>0</v>
      </c>
      <c r="K1601">
        <v>32</v>
      </c>
      <c r="L1601" t="s">
        <v>59</v>
      </c>
      <c r="M1601" t="s">
        <v>57</v>
      </c>
      <c r="N1601" t="s">
        <v>911</v>
      </c>
      <c r="O1601" t="s">
        <v>57</v>
      </c>
      <c r="P1601" t="s">
        <v>57</v>
      </c>
      <c r="Q1601" t="s">
        <v>85</v>
      </c>
      <c r="R1601" t="s">
        <v>313</v>
      </c>
      <c r="S1601" t="s">
        <v>61</v>
      </c>
      <c r="T1601" t="s">
        <v>57</v>
      </c>
      <c r="U1601" t="s">
        <v>57</v>
      </c>
      <c r="V1601" t="s">
        <v>61</v>
      </c>
      <c r="W1601" t="s">
        <v>57</v>
      </c>
      <c r="X1601" t="s">
        <v>57</v>
      </c>
      <c r="Y1601" t="s">
        <v>57</v>
      </c>
      <c r="Z1601" t="s">
        <v>57</v>
      </c>
      <c r="AA1601" t="s">
        <v>64</v>
      </c>
      <c r="AB1601" t="s">
        <v>57</v>
      </c>
      <c r="AC1601" t="s">
        <v>65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66</v>
      </c>
      <c r="AM1601">
        <v>0</v>
      </c>
      <c r="AN1601">
        <v>1</v>
      </c>
      <c r="AO1601">
        <v>0</v>
      </c>
      <c r="AP1601" t="s">
        <v>164</v>
      </c>
      <c r="AQ1601" t="s">
        <v>78</v>
      </c>
      <c r="AR1601" t="s">
        <v>105</v>
      </c>
      <c r="AS1601">
        <v>6</v>
      </c>
      <c r="AT1601">
        <v>11198</v>
      </c>
      <c r="AU1601">
        <v>1</v>
      </c>
      <c r="AV1601">
        <v>0</v>
      </c>
      <c r="AW1601">
        <v>1</v>
      </c>
      <c r="AX1601">
        <v>0</v>
      </c>
      <c r="AY1601">
        <v>4</v>
      </c>
      <c r="AZ1601" t="s">
        <v>165</v>
      </c>
      <c r="BA1601">
        <v>4</v>
      </c>
      <c r="BB1601" t="s">
        <v>80</v>
      </c>
      <c r="BC1601">
        <v>2</v>
      </c>
    </row>
    <row r="1602" spans="1:55">
      <c r="A1602" t="s">
        <v>3783</v>
      </c>
      <c r="B1602" t="s">
        <v>56</v>
      </c>
      <c r="C1602">
        <v>46</v>
      </c>
      <c r="D1602" t="s">
        <v>57</v>
      </c>
      <c r="E1602">
        <v>0</v>
      </c>
      <c r="F1602" t="s">
        <v>472</v>
      </c>
      <c r="G1602">
        <v>92602</v>
      </c>
      <c r="H1602">
        <v>33.720359</v>
      </c>
      <c r="I1602">
        <v>-117.733655</v>
      </c>
      <c r="J1602">
        <v>1</v>
      </c>
      <c r="K1602">
        <v>57</v>
      </c>
      <c r="L1602" t="s">
        <v>129</v>
      </c>
      <c r="M1602" t="s">
        <v>57</v>
      </c>
      <c r="N1602" t="s">
        <v>2551</v>
      </c>
      <c r="O1602" t="s">
        <v>61</v>
      </c>
      <c r="P1602" t="s">
        <v>57</v>
      </c>
      <c r="Q1602" t="s">
        <v>135</v>
      </c>
      <c r="R1602" t="s">
        <v>131</v>
      </c>
      <c r="S1602" t="s">
        <v>57</v>
      </c>
      <c r="T1602" t="s">
        <v>61</v>
      </c>
      <c r="U1602" t="s">
        <v>61</v>
      </c>
      <c r="V1602" t="s">
        <v>61</v>
      </c>
      <c r="W1602" t="s">
        <v>57</v>
      </c>
      <c r="X1602" t="s">
        <v>57</v>
      </c>
      <c r="Y1602" t="s">
        <v>57</v>
      </c>
      <c r="Z1602" t="s">
        <v>57</v>
      </c>
      <c r="AA1602" t="s">
        <v>64</v>
      </c>
      <c r="AB1602" t="s">
        <v>57</v>
      </c>
      <c r="AC1602" t="s">
        <v>87</v>
      </c>
      <c r="AD1602">
        <v>70.09999999999999</v>
      </c>
      <c r="AE1602">
        <v>3913.3</v>
      </c>
      <c r="AF1602">
        <v>0</v>
      </c>
      <c r="AG1602">
        <v>0</v>
      </c>
      <c r="AH1602">
        <v>2089.05</v>
      </c>
      <c r="AI1602">
        <v>6002.35</v>
      </c>
      <c r="AJ1602" t="s">
        <v>88</v>
      </c>
      <c r="AK1602" t="s">
        <v>101</v>
      </c>
      <c r="AL1602" t="s">
        <v>111</v>
      </c>
      <c r="AM1602">
        <v>1</v>
      </c>
      <c r="AN1602">
        <v>0</v>
      </c>
      <c r="AO1602">
        <v>0</v>
      </c>
      <c r="AP1602" t="s">
        <v>123</v>
      </c>
      <c r="AQ1602" t="s">
        <v>78</v>
      </c>
      <c r="AR1602" t="s">
        <v>93</v>
      </c>
      <c r="AS1602">
        <v>5</v>
      </c>
      <c r="AT1602">
        <v>2762</v>
      </c>
      <c r="AU1602">
        <v>1</v>
      </c>
      <c r="AV1602">
        <v>1</v>
      </c>
      <c r="AW1602">
        <v>0</v>
      </c>
      <c r="AX1602">
        <v>70.09999999999999</v>
      </c>
      <c r="AY1602">
        <v>6</v>
      </c>
      <c r="AZ1602" t="s">
        <v>125</v>
      </c>
      <c r="BA1602">
        <v>1</v>
      </c>
      <c r="BB1602" t="s">
        <v>71</v>
      </c>
      <c r="BC1602">
        <v>4</v>
      </c>
    </row>
    <row r="1603" spans="1:55">
      <c r="A1603" t="s">
        <v>3784</v>
      </c>
      <c r="B1603" t="s">
        <v>73</v>
      </c>
      <c r="C1603">
        <v>36</v>
      </c>
      <c r="D1603" t="s">
        <v>57</v>
      </c>
      <c r="E1603">
        <v>3</v>
      </c>
      <c r="F1603" t="s">
        <v>3785</v>
      </c>
      <c r="G1603">
        <v>95445</v>
      </c>
      <c r="H1603">
        <v>38.848082</v>
      </c>
      <c r="I1603">
        <v>-123.50608</v>
      </c>
      <c r="J1603">
        <v>6</v>
      </c>
      <c r="K1603">
        <v>51</v>
      </c>
      <c r="L1603" t="s">
        <v>59</v>
      </c>
      <c r="M1603" t="s">
        <v>57</v>
      </c>
      <c r="N1603" t="s">
        <v>3786</v>
      </c>
      <c r="O1603" t="s">
        <v>57</v>
      </c>
      <c r="P1603" t="s">
        <v>57</v>
      </c>
      <c r="Q1603" t="s">
        <v>85</v>
      </c>
      <c r="R1603" t="s">
        <v>224</v>
      </c>
      <c r="S1603" t="s">
        <v>61</v>
      </c>
      <c r="T1603" t="s">
        <v>57</v>
      </c>
      <c r="U1603" t="s">
        <v>61</v>
      </c>
      <c r="V1603" t="s">
        <v>57</v>
      </c>
      <c r="W1603" t="s">
        <v>61</v>
      </c>
      <c r="X1603" t="s">
        <v>61</v>
      </c>
      <c r="Y1603" t="s">
        <v>61</v>
      </c>
      <c r="Z1603" t="s">
        <v>57</v>
      </c>
      <c r="AA1603" t="s">
        <v>64</v>
      </c>
      <c r="AB1603" t="s">
        <v>61</v>
      </c>
      <c r="AC1603" t="s">
        <v>87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66</v>
      </c>
      <c r="AM1603">
        <v>0</v>
      </c>
      <c r="AN1603">
        <v>1</v>
      </c>
      <c r="AO1603">
        <v>0</v>
      </c>
      <c r="AP1603" t="s">
        <v>123</v>
      </c>
      <c r="AQ1603" t="s">
        <v>68</v>
      </c>
      <c r="AR1603" t="s">
        <v>93</v>
      </c>
      <c r="AS1603">
        <v>3</v>
      </c>
      <c r="AT1603">
        <v>1916</v>
      </c>
      <c r="AU1603">
        <v>1</v>
      </c>
      <c r="AV1603">
        <v>0</v>
      </c>
      <c r="AW1603">
        <v>1</v>
      </c>
      <c r="AX1603">
        <v>0</v>
      </c>
      <c r="AY1603">
        <v>6</v>
      </c>
      <c r="AZ1603" t="s">
        <v>125</v>
      </c>
      <c r="BA1603">
        <v>2</v>
      </c>
      <c r="BB1603" t="s">
        <v>126</v>
      </c>
      <c r="BC1603">
        <v>3</v>
      </c>
    </row>
    <row r="1604" spans="1:55">
      <c r="A1604" t="s">
        <v>3787</v>
      </c>
      <c r="B1604" t="s">
        <v>73</v>
      </c>
      <c r="C1604">
        <v>35</v>
      </c>
      <c r="D1604" t="s">
        <v>61</v>
      </c>
      <c r="E1604">
        <v>0</v>
      </c>
      <c r="F1604" t="s">
        <v>785</v>
      </c>
      <c r="G1604">
        <v>91403</v>
      </c>
      <c r="H1604">
        <v>34.147149</v>
      </c>
      <c r="I1604">
        <v>-118.463365</v>
      </c>
      <c r="J1604">
        <v>0</v>
      </c>
      <c r="K1604">
        <v>16</v>
      </c>
      <c r="L1604" t="s">
        <v>98</v>
      </c>
      <c r="M1604" t="s">
        <v>57</v>
      </c>
      <c r="N1604" t="s">
        <v>3788</v>
      </c>
      <c r="O1604" t="s">
        <v>61</v>
      </c>
      <c r="P1604" t="s">
        <v>61</v>
      </c>
      <c r="Q1604" t="s">
        <v>143</v>
      </c>
      <c r="R1604" t="s">
        <v>143</v>
      </c>
      <c r="S1604" t="s">
        <v>143</v>
      </c>
      <c r="T1604" t="s">
        <v>143</v>
      </c>
      <c r="U1604" t="s">
        <v>143</v>
      </c>
      <c r="V1604" t="s">
        <v>143</v>
      </c>
      <c r="W1604" t="s">
        <v>143</v>
      </c>
      <c r="X1604" t="s">
        <v>143</v>
      </c>
      <c r="Y1604" t="s">
        <v>143</v>
      </c>
      <c r="Z1604" t="s">
        <v>143</v>
      </c>
      <c r="AA1604" t="s">
        <v>77</v>
      </c>
      <c r="AB1604" t="s">
        <v>57</v>
      </c>
      <c r="AC1604" t="s">
        <v>65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88</v>
      </c>
      <c r="AK1604" t="s">
        <v>201</v>
      </c>
      <c r="AL1604" t="s">
        <v>202</v>
      </c>
      <c r="AM1604">
        <v>1</v>
      </c>
      <c r="AN1604">
        <v>0</v>
      </c>
      <c r="AO1604">
        <v>0</v>
      </c>
      <c r="AP1604" t="s">
        <v>103</v>
      </c>
      <c r="AQ1604" t="s">
        <v>68</v>
      </c>
      <c r="AR1604" t="s">
        <v>182</v>
      </c>
      <c r="AT1604">
        <v>22085</v>
      </c>
      <c r="AU1604">
        <v>1</v>
      </c>
      <c r="AV1604">
        <v>1</v>
      </c>
      <c r="AW1604">
        <v>0</v>
      </c>
      <c r="AX1604">
        <v>19.7</v>
      </c>
      <c r="AY1604">
        <v>3</v>
      </c>
      <c r="AZ1604" t="s">
        <v>106</v>
      </c>
      <c r="BA1604">
        <v>5</v>
      </c>
      <c r="BB1604" t="s">
        <v>80</v>
      </c>
      <c r="BC1604">
        <v>2</v>
      </c>
    </row>
    <row r="1605" spans="1:55">
      <c r="A1605" t="s">
        <v>3789</v>
      </c>
      <c r="B1605" t="s">
        <v>56</v>
      </c>
      <c r="C1605">
        <v>44</v>
      </c>
      <c r="D1605" t="s">
        <v>61</v>
      </c>
      <c r="E1605">
        <v>0</v>
      </c>
      <c r="F1605" t="s">
        <v>503</v>
      </c>
      <c r="G1605">
        <v>92845</v>
      </c>
      <c r="H1605">
        <v>33.782955</v>
      </c>
      <c r="I1605">
        <v>-118.026456</v>
      </c>
      <c r="J1605">
        <v>0</v>
      </c>
      <c r="K1605">
        <v>48</v>
      </c>
      <c r="L1605" t="s">
        <v>129</v>
      </c>
      <c r="M1605" t="s">
        <v>57</v>
      </c>
      <c r="N1605" t="s">
        <v>3790</v>
      </c>
      <c r="O1605" t="s">
        <v>57</v>
      </c>
      <c r="P1605" t="s">
        <v>61</v>
      </c>
      <c r="Q1605" t="s">
        <v>143</v>
      </c>
      <c r="R1605" t="s">
        <v>143</v>
      </c>
      <c r="S1605" t="s">
        <v>143</v>
      </c>
      <c r="T1605" t="s">
        <v>143</v>
      </c>
      <c r="U1605" t="s">
        <v>143</v>
      </c>
      <c r="V1605" t="s">
        <v>143</v>
      </c>
      <c r="W1605" t="s">
        <v>143</v>
      </c>
      <c r="X1605" t="s">
        <v>143</v>
      </c>
      <c r="Y1605" t="s">
        <v>143</v>
      </c>
      <c r="Z1605" t="s">
        <v>143</v>
      </c>
      <c r="AA1605" t="s">
        <v>64</v>
      </c>
      <c r="AB1605" t="s">
        <v>61</v>
      </c>
      <c r="AC1605" t="s">
        <v>65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66</v>
      </c>
      <c r="AM1605">
        <v>0</v>
      </c>
      <c r="AN1605">
        <v>1</v>
      </c>
      <c r="AO1605">
        <v>0</v>
      </c>
      <c r="AP1605" t="s">
        <v>176</v>
      </c>
      <c r="AQ1605" t="s">
        <v>78</v>
      </c>
      <c r="AR1605" t="s">
        <v>182</v>
      </c>
      <c r="AT1605">
        <v>15878</v>
      </c>
      <c r="AU1605">
        <v>1</v>
      </c>
      <c r="AV1605">
        <v>0</v>
      </c>
      <c r="AW1605">
        <v>1</v>
      </c>
      <c r="AX1605">
        <v>0</v>
      </c>
      <c r="AY1605">
        <v>5</v>
      </c>
      <c r="AZ1605" t="s">
        <v>177</v>
      </c>
      <c r="BA1605">
        <v>2</v>
      </c>
      <c r="BB1605" t="s">
        <v>126</v>
      </c>
      <c r="BC1605">
        <v>3</v>
      </c>
    </row>
    <row r="1606" spans="1:55">
      <c r="A1606" t="s">
        <v>3791</v>
      </c>
      <c r="B1606" t="s">
        <v>73</v>
      </c>
      <c r="C1606">
        <v>64</v>
      </c>
      <c r="D1606" t="s">
        <v>61</v>
      </c>
      <c r="E1606">
        <v>0</v>
      </c>
      <c r="F1606" t="s">
        <v>352</v>
      </c>
      <c r="G1606">
        <v>93721</v>
      </c>
      <c r="H1606">
        <v>36.732694</v>
      </c>
      <c r="I1606">
        <v>-119.783786</v>
      </c>
      <c r="J1606">
        <v>0</v>
      </c>
      <c r="K1606">
        <v>18</v>
      </c>
      <c r="L1606" t="s">
        <v>59</v>
      </c>
      <c r="M1606" t="s">
        <v>57</v>
      </c>
      <c r="N1606" t="s">
        <v>3792</v>
      </c>
      <c r="O1606" t="s">
        <v>61</v>
      </c>
      <c r="P1606" t="s">
        <v>61</v>
      </c>
      <c r="Q1606" t="s">
        <v>143</v>
      </c>
      <c r="R1606" t="s">
        <v>143</v>
      </c>
      <c r="S1606" t="s">
        <v>143</v>
      </c>
      <c r="T1606" t="s">
        <v>143</v>
      </c>
      <c r="U1606" t="s">
        <v>143</v>
      </c>
      <c r="V1606" t="s">
        <v>143</v>
      </c>
      <c r="W1606" t="s">
        <v>143</v>
      </c>
      <c r="X1606" t="s">
        <v>143</v>
      </c>
      <c r="Y1606" t="s">
        <v>143</v>
      </c>
      <c r="Z1606" t="s">
        <v>143</v>
      </c>
      <c r="AA1606" t="s">
        <v>122</v>
      </c>
      <c r="AB1606" t="s">
        <v>61</v>
      </c>
      <c r="AC1606" t="s">
        <v>65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66</v>
      </c>
      <c r="AM1606">
        <v>0</v>
      </c>
      <c r="AN1606">
        <v>1</v>
      </c>
      <c r="AO1606">
        <v>0</v>
      </c>
      <c r="AP1606" t="s">
        <v>103</v>
      </c>
      <c r="AQ1606" t="s">
        <v>124</v>
      </c>
      <c r="AR1606" t="s">
        <v>182</v>
      </c>
      <c r="AT1606">
        <v>6848</v>
      </c>
      <c r="AU1606">
        <v>1</v>
      </c>
      <c r="AV1606">
        <v>0</v>
      </c>
      <c r="AW1606">
        <v>1</v>
      </c>
      <c r="AX1606">
        <v>0</v>
      </c>
      <c r="AY1606">
        <v>3</v>
      </c>
      <c r="AZ1606" t="s">
        <v>106</v>
      </c>
      <c r="BA1606">
        <v>2</v>
      </c>
      <c r="BB1606" t="s">
        <v>126</v>
      </c>
      <c r="BC1606">
        <v>3</v>
      </c>
    </row>
    <row r="1607" spans="1:55">
      <c r="A1607" t="s">
        <v>3793</v>
      </c>
      <c r="B1607" t="s">
        <v>73</v>
      </c>
      <c r="C1607">
        <v>36</v>
      </c>
      <c r="D1607" t="s">
        <v>61</v>
      </c>
      <c r="E1607">
        <v>3</v>
      </c>
      <c r="F1607" t="s">
        <v>3499</v>
      </c>
      <c r="G1607">
        <v>95709</v>
      </c>
      <c r="H1607">
        <v>38.748316</v>
      </c>
      <c r="I1607">
        <v>-120.675512</v>
      </c>
      <c r="J1607">
        <v>0</v>
      </c>
      <c r="K1607">
        <v>23</v>
      </c>
      <c r="L1607" t="s">
        <v>59</v>
      </c>
      <c r="M1607" t="s">
        <v>61</v>
      </c>
      <c r="N1607" t="s">
        <v>143</v>
      </c>
      <c r="O1607" t="s">
        <v>143</v>
      </c>
      <c r="P1607" t="s">
        <v>57</v>
      </c>
      <c r="Q1607" t="s">
        <v>135</v>
      </c>
      <c r="R1607" t="s">
        <v>364</v>
      </c>
      <c r="S1607" t="s">
        <v>57</v>
      </c>
      <c r="T1607" t="s">
        <v>61</v>
      </c>
      <c r="U1607" t="s">
        <v>57</v>
      </c>
      <c r="V1607" t="s">
        <v>57</v>
      </c>
      <c r="W1607" t="s">
        <v>61</v>
      </c>
      <c r="X1607" t="s">
        <v>61</v>
      </c>
      <c r="Y1607" t="s">
        <v>61</v>
      </c>
      <c r="Z1607" t="s">
        <v>57</v>
      </c>
      <c r="AA1607" t="s">
        <v>122</v>
      </c>
      <c r="AB1607" t="s">
        <v>61</v>
      </c>
      <c r="AC1607" t="s">
        <v>65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66</v>
      </c>
      <c r="AM1607">
        <v>0</v>
      </c>
      <c r="AN1607">
        <v>1</v>
      </c>
      <c r="AO1607">
        <v>0</v>
      </c>
      <c r="AP1607" t="s">
        <v>103</v>
      </c>
      <c r="AQ1607" t="s">
        <v>68</v>
      </c>
      <c r="AR1607" t="s">
        <v>137</v>
      </c>
      <c r="AS1607">
        <v>4</v>
      </c>
      <c r="AT1607">
        <v>4829</v>
      </c>
      <c r="AU1607">
        <v>1</v>
      </c>
      <c r="AV1607">
        <v>0</v>
      </c>
      <c r="AW1607">
        <v>1</v>
      </c>
      <c r="AX1607">
        <v>0</v>
      </c>
      <c r="AY1607">
        <v>3</v>
      </c>
      <c r="AZ1607" t="s">
        <v>106</v>
      </c>
      <c r="BA1607">
        <v>1</v>
      </c>
      <c r="BB1607" t="s">
        <v>71</v>
      </c>
      <c r="BC1607">
        <v>4</v>
      </c>
    </row>
    <row r="1608" spans="1:55">
      <c r="A1608" t="s">
        <v>3794</v>
      </c>
      <c r="B1608" t="s">
        <v>56</v>
      </c>
      <c r="C1608">
        <v>38</v>
      </c>
      <c r="D1608" t="s">
        <v>61</v>
      </c>
      <c r="E1608">
        <v>0</v>
      </c>
      <c r="F1608" t="s">
        <v>3699</v>
      </c>
      <c r="G1608">
        <v>94070</v>
      </c>
      <c r="H1608">
        <v>37.497915</v>
      </c>
      <c r="I1608">
        <v>-122.267361</v>
      </c>
      <c r="J1608">
        <v>0</v>
      </c>
      <c r="K1608">
        <v>55</v>
      </c>
      <c r="L1608" t="s">
        <v>129</v>
      </c>
      <c r="M1608" t="s">
        <v>57</v>
      </c>
      <c r="N1608" t="s">
        <v>3795</v>
      </c>
      <c r="O1608" t="s">
        <v>61</v>
      </c>
      <c r="P1608" t="s">
        <v>57</v>
      </c>
      <c r="Q1608" t="s">
        <v>135</v>
      </c>
      <c r="R1608" t="s">
        <v>174</v>
      </c>
      <c r="S1608" t="s">
        <v>57</v>
      </c>
      <c r="T1608" t="s">
        <v>61</v>
      </c>
      <c r="U1608" t="s">
        <v>61</v>
      </c>
      <c r="V1608" t="s">
        <v>61</v>
      </c>
      <c r="W1608" t="s">
        <v>61</v>
      </c>
      <c r="X1608" t="s">
        <v>61</v>
      </c>
      <c r="Y1608" t="s">
        <v>61</v>
      </c>
      <c r="Z1608" t="s">
        <v>57</v>
      </c>
      <c r="AA1608" t="s">
        <v>77</v>
      </c>
      <c r="AB1608" t="s">
        <v>57</v>
      </c>
      <c r="AC1608" t="s">
        <v>65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66</v>
      </c>
      <c r="AM1608">
        <v>0</v>
      </c>
      <c r="AN1608">
        <v>1</v>
      </c>
      <c r="AO1608">
        <v>0</v>
      </c>
      <c r="AP1608" t="s">
        <v>123</v>
      </c>
      <c r="AQ1608" t="s">
        <v>68</v>
      </c>
      <c r="AR1608" t="s">
        <v>69</v>
      </c>
      <c r="AS1608">
        <v>2</v>
      </c>
      <c r="AT1608">
        <v>28098</v>
      </c>
      <c r="AU1608">
        <v>1</v>
      </c>
      <c r="AV1608">
        <v>0</v>
      </c>
      <c r="AW1608">
        <v>1</v>
      </c>
      <c r="AX1608">
        <v>0</v>
      </c>
      <c r="AY1608">
        <v>6</v>
      </c>
      <c r="AZ1608" t="s">
        <v>125</v>
      </c>
      <c r="BA1608">
        <v>5</v>
      </c>
      <c r="BB1608" t="s">
        <v>80</v>
      </c>
      <c r="BC1608">
        <v>2</v>
      </c>
    </row>
    <row r="1609" spans="1:55">
      <c r="A1609" t="s">
        <v>3796</v>
      </c>
      <c r="B1609" t="s">
        <v>56</v>
      </c>
      <c r="C1609">
        <v>39</v>
      </c>
      <c r="D1609" t="s">
        <v>61</v>
      </c>
      <c r="E1609">
        <v>0</v>
      </c>
      <c r="F1609" t="s">
        <v>3797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59</v>
      </c>
      <c r="M1609" t="s">
        <v>57</v>
      </c>
      <c r="N1609" t="s">
        <v>3798</v>
      </c>
      <c r="O1609" t="s">
        <v>61</v>
      </c>
      <c r="P1609" t="s">
        <v>61</v>
      </c>
      <c r="Q1609" t="s">
        <v>143</v>
      </c>
      <c r="R1609" t="s">
        <v>143</v>
      </c>
      <c r="S1609" t="s">
        <v>143</v>
      </c>
      <c r="T1609" t="s">
        <v>143</v>
      </c>
      <c r="U1609" t="s">
        <v>143</v>
      </c>
      <c r="V1609" t="s">
        <v>143</v>
      </c>
      <c r="W1609" t="s">
        <v>143</v>
      </c>
      <c r="X1609" t="s">
        <v>143</v>
      </c>
      <c r="Y1609" t="s">
        <v>143</v>
      </c>
      <c r="Z1609" t="s">
        <v>143</v>
      </c>
      <c r="AA1609" t="s">
        <v>77</v>
      </c>
      <c r="AB1609" t="s">
        <v>61</v>
      </c>
      <c r="AC1609" t="s">
        <v>65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170</v>
      </c>
      <c r="AM1609">
        <v>0</v>
      </c>
      <c r="AN1609">
        <v>0</v>
      </c>
      <c r="AO1609">
        <v>0</v>
      </c>
      <c r="AP1609" t="s">
        <v>91</v>
      </c>
      <c r="AQ1609" t="s">
        <v>68</v>
      </c>
      <c r="AR1609" t="s">
        <v>182</v>
      </c>
      <c r="AT1609">
        <v>132</v>
      </c>
      <c r="AU1609">
        <v>0</v>
      </c>
      <c r="AX1609">
        <v>0</v>
      </c>
      <c r="AY1609">
        <v>1</v>
      </c>
      <c r="AZ1609" t="s">
        <v>94</v>
      </c>
      <c r="BA1609">
        <v>8</v>
      </c>
      <c r="BB1609" t="s">
        <v>95</v>
      </c>
      <c r="BC1609">
        <v>1</v>
      </c>
    </row>
    <row r="1610" spans="1:55">
      <c r="A1610" t="s">
        <v>3799</v>
      </c>
      <c r="B1610" t="s">
        <v>73</v>
      </c>
      <c r="C1610">
        <v>54</v>
      </c>
      <c r="D1610" t="s">
        <v>57</v>
      </c>
      <c r="E1610">
        <v>0</v>
      </c>
      <c r="F1610" t="s">
        <v>3800</v>
      </c>
      <c r="G1610">
        <v>93206</v>
      </c>
      <c r="H1610">
        <v>35.451402</v>
      </c>
      <c r="I1610">
        <v>-119.488413</v>
      </c>
      <c r="J1610">
        <v>1</v>
      </c>
      <c r="K1610">
        <v>9</v>
      </c>
      <c r="L1610" t="s">
        <v>59</v>
      </c>
      <c r="M1610" t="s">
        <v>57</v>
      </c>
      <c r="N1610" t="s">
        <v>3801</v>
      </c>
      <c r="O1610" t="s">
        <v>61</v>
      </c>
      <c r="P1610" t="s">
        <v>57</v>
      </c>
      <c r="Q1610" t="s">
        <v>85</v>
      </c>
      <c r="R1610" t="s">
        <v>391</v>
      </c>
      <c r="S1610" t="s">
        <v>61</v>
      </c>
      <c r="T1610" t="s">
        <v>57</v>
      </c>
      <c r="U1610" t="s">
        <v>57</v>
      </c>
      <c r="V1610" t="s">
        <v>57</v>
      </c>
      <c r="W1610" t="s">
        <v>57</v>
      </c>
      <c r="X1610" t="s">
        <v>61</v>
      </c>
      <c r="Y1610" t="s">
        <v>61</v>
      </c>
      <c r="Z1610" t="s">
        <v>57</v>
      </c>
      <c r="AA1610" t="s">
        <v>77</v>
      </c>
      <c r="AB1610" t="s">
        <v>57</v>
      </c>
      <c r="AC1610" t="s">
        <v>65</v>
      </c>
      <c r="AD1610">
        <v>94.84999999999999</v>
      </c>
      <c r="AE1610">
        <v>890.6</v>
      </c>
      <c r="AF1610">
        <v>0</v>
      </c>
      <c r="AG1610">
        <v>0</v>
      </c>
      <c r="AH1610">
        <v>157.23</v>
      </c>
      <c r="AI1610">
        <v>1047.83</v>
      </c>
      <c r="AJ1610" t="s">
        <v>88</v>
      </c>
      <c r="AK1610" t="s">
        <v>190</v>
      </c>
      <c r="AL1610" t="s">
        <v>191</v>
      </c>
      <c r="AM1610">
        <v>1</v>
      </c>
      <c r="AN1610">
        <v>0</v>
      </c>
      <c r="AO1610">
        <v>0</v>
      </c>
      <c r="AP1610" t="s">
        <v>67</v>
      </c>
      <c r="AQ1610" t="s">
        <v>92</v>
      </c>
      <c r="AR1610" t="s">
        <v>105</v>
      </c>
      <c r="AS1610">
        <v>5</v>
      </c>
      <c r="AT1610">
        <v>2078</v>
      </c>
      <c r="AU1610">
        <v>1</v>
      </c>
      <c r="AV1610">
        <v>1</v>
      </c>
      <c r="AW1610">
        <v>0</v>
      </c>
      <c r="AX1610">
        <v>94.84999999999999</v>
      </c>
      <c r="AY1610">
        <v>2</v>
      </c>
      <c r="AZ1610" t="s">
        <v>70</v>
      </c>
      <c r="BA1610">
        <v>6</v>
      </c>
      <c r="BB1610" t="s">
        <v>95</v>
      </c>
      <c r="BC1610">
        <v>1</v>
      </c>
    </row>
    <row r="1611" spans="1:55">
      <c r="A1611" t="s">
        <v>3802</v>
      </c>
      <c r="B1611" t="s">
        <v>73</v>
      </c>
      <c r="C1611">
        <v>42</v>
      </c>
      <c r="D1611" t="s">
        <v>61</v>
      </c>
      <c r="E1611">
        <v>0</v>
      </c>
      <c r="F1611" t="s">
        <v>855</v>
      </c>
      <c r="G1611">
        <v>90211</v>
      </c>
      <c r="H1611">
        <v>34.063947</v>
      </c>
      <c r="I1611">
        <v>-118.383001</v>
      </c>
      <c r="J1611">
        <v>0</v>
      </c>
      <c r="K1611">
        <v>27</v>
      </c>
      <c r="L1611" t="s">
        <v>216</v>
      </c>
      <c r="M1611" t="s">
        <v>57</v>
      </c>
      <c r="N1611" t="s">
        <v>3803</v>
      </c>
      <c r="O1611" t="s">
        <v>61</v>
      </c>
      <c r="P1611" t="s">
        <v>61</v>
      </c>
      <c r="Q1611" t="s">
        <v>143</v>
      </c>
      <c r="R1611" t="s">
        <v>143</v>
      </c>
      <c r="S1611" t="s">
        <v>143</v>
      </c>
      <c r="T1611" t="s">
        <v>143</v>
      </c>
      <c r="U1611" t="s">
        <v>143</v>
      </c>
      <c r="V1611" t="s">
        <v>143</v>
      </c>
      <c r="W1611" t="s">
        <v>143</v>
      </c>
      <c r="X1611" t="s">
        <v>143</v>
      </c>
      <c r="Y1611" t="s">
        <v>143</v>
      </c>
      <c r="Z1611" t="s">
        <v>143</v>
      </c>
      <c r="AA1611" t="s">
        <v>122</v>
      </c>
      <c r="AB1611" t="s">
        <v>61</v>
      </c>
      <c r="AC1611" t="s">
        <v>65</v>
      </c>
      <c r="AD1611">
        <v>20.35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66</v>
      </c>
      <c r="AM1611">
        <v>0</v>
      </c>
      <c r="AN1611">
        <v>1</v>
      </c>
      <c r="AO1611">
        <v>0</v>
      </c>
      <c r="AP1611" t="s">
        <v>164</v>
      </c>
      <c r="AQ1611" t="s">
        <v>78</v>
      </c>
      <c r="AR1611" t="s">
        <v>182</v>
      </c>
      <c r="AT1611">
        <v>8321</v>
      </c>
      <c r="AU1611">
        <v>1</v>
      </c>
      <c r="AV1611">
        <v>0</v>
      </c>
      <c r="AW1611">
        <v>1</v>
      </c>
      <c r="AX1611">
        <v>0</v>
      </c>
      <c r="AY1611">
        <v>4</v>
      </c>
      <c r="AZ1611" t="s">
        <v>165</v>
      </c>
      <c r="BA1611">
        <v>2</v>
      </c>
      <c r="BB1611" t="s">
        <v>126</v>
      </c>
      <c r="BC1611">
        <v>3</v>
      </c>
    </row>
    <row r="1612" spans="1:55">
      <c r="A1612" t="s">
        <v>3804</v>
      </c>
      <c r="B1612" t="s">
        <v>56</v>
      </c>
      <c r="C1612">
        <v>54</v>
      </c>
      <c r="D1612" t="s">
        <v>61</v>
      </c>
      <c r="E1612">
        <v>0</v>
      </c>
      <c r="F1612" t="s">
        <v>1210</v>
      </c>
      <c r="G1612">
        <v>94930</v>
      </c>
      <c r="H1612">
        <v>37.971751</v>
      </c>
      <c r="I1612">
        <v>-122.611873</v>
      </c>
      <c r="J1612">
        <v>0</v>
      </c>
      <c r="K1612">
        <v>35</v>
      </c>
      <c r="L1612" t="s">
        <v>59</v>
      </c>
      <c r="M1612" t="s">
        <v>61</v>
      </c>
      <c r="N1612" t="s">
        <v>143</v>
      </c>
      <c r="O1612" t="s">
        <v>143</v>
      </c>
      <c r="P1612" t="s">
        <v>57</v>
      </c>
      <c r="Q1612" t="s">
        <v>135</v>
      </c>
      <c r="R1612" t="s">
        <v>136</v>
      </c>
      <c r="S1612" t="s">
        <v>61</v>
      </c>
      <c r="T1612" t="s">
        <v>61</v>
      </c>
      <c r="U1612" t="s">
        <v>61</v>
      </c>
      <c r="V1612" t="s">
        <v>61</v>
      </c>
      <c r="W1612" t="s">
        <v>61</v>
      </c>
      <c r="X1612" t="s">
        <v>61</v>
      </c>
      <c r="Y1612" t="s">
        <v>61</v>
      </c>
      <c r="Z1612" t="s">
        <v>61</v>
      </c>
      <c r="AA1612" t="s">
        <v>77</v>
      </c>
      <c r="AB1612" t="s">
        <v>61</v>
      </c>
      <c r="AC1612" t="s">
        <v>87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66</v>
      </c>
      <c r="AM1612">
        <v>0</v>
      </c>
      <c r="AN1612">
        <v>1</v>
      </c>
      <c r="AO1612">
        <v>0</v>
      </c>
      <c r="AP1612" t="s">
        <v>164</v>
      </c>
      <c r="AQ1612" t="s">
        <v>92</v>
      </c>
      <c r="AR1612" t="s">
        <v>182</v>
      </c>
      <c r="AS1612">
        <v>0</v>
      </c>
      <c r="AT1612">
        <v>8486</v>
      </c>
      <c r="AU1612">
        <v>1</v>
      </c>
      <c r="AV1612">
        <v>0</v>
      </c>
      <c r="AW1612">
        <v>1</v>
      </c>
      <c r="AX1612">
        <v>0</v>
      </c>
      <c r="AY1612">
        <v>4</v>
      </c>
      <c r="AZ1612" t="s">
        <v>165</v>
      </c>
      <c r="BA1612">
        <v>5</v>
      </c>
      <c r="BB1612" t="s">
        <v>80</v>
      </c>
      <c r="BC1612">
        <v>2</v>
      </c>
    </row>
    <row r="1613" spans="1:55">
      <c r="A1613" t="s">
        <v>3805</v>
      </c>
      <c r="B1613" t="s">
        <v>56</v>
      </c>
      <c r="C1613">
        <v>52</v>
      </c>
      <c r="D1613" t="s">
        <v>57</v>
      </c>
      <c r="E1613">
        <v>2</v>
      </c>
      <c r="F1613" t="s">
        <v>3806</v>
      </c>
      <c r="G1613">
        <v>95912</v>
      </c>
      <c r="H1613">
        <v>38.982373</v>
      </c>
      <c r="I1613">
        <v>-122.047751</v>
      </c>
      <c r="J1613">
        <v>10</v>
      </c>
      <c r="K1613">
        <v>58</v>
      </c>
      <c r="L1613" t="s">
        <v>59</v>
      </c>
      <c r="M1613" t="s">
        <v>57</v>
      </c>
      <c r="N1613" t="s">
        <v>3807</v>
      </c>
      <c r="O1613" t="s">
        <v>61</v>
      </c>
      <c r="P1613" t="s">
        <v>61</v>
      </c>
      <c r="Q1613" t="s">
        <v>143</v>
      </c>
      <c r="R1613" t="s">
        <v>143</v>
      </c>
      <c r="S1613" t="s">
        <v>143</v>
      </c>
      <c r="T1613" t="s">
        <v>143</v>
      </c>
      <c r="U1613" t="s">
        <v>143</v>
      </c>
      <c r="V1613" t="s">
        <v>143</v>
      </c>
      <c r="W1613" t="s">
        <v>143</v>
      </c>
      <c r="X1613" t="s">
        <v>143</v>
      </c>
      <c r="Y1613" t="s">
        <v>143</v>
      </c>
      <c r="Z1613" t="s">
        <v>143</v>
      </c>
      <c r="AA1613" t="s">
        <v>122</v>
      </c>
      <c r="AB1613" t="s">
        <v>61</v>
      </c>
      <c r="AC1613" t="s">
        <v>65</v>
      </c>
      <c r="AD1613">
        <v>20.5</v>
      </c>
      <c r="AE1613">
        <v>1191.4</v>
      </c>
      <c r="AF1613">
        <v>36.92</v>
      </c>
      <c r="AG1613">
        <v>0</v>
      </c>
      <c r="AH1613">
        <v>1499.88</v>
      </c>
      <c r="AI1613">
        <v>2654.36</v>
      </c>
      <c r="AJ1613" t="s">
        <v>66</v>
      </c>
      <c r="AM1613">
        <v>0</v>
      </c>
      <c r="AN1613">
        <v>1</v>
      </c>
      <c r="AO1613">
        <v>0</v>
      </c>
      <c r="AP1613" t="s">
        <v>123</v>
      </c>
      <c r="AQ1613" t="s">
        <v>92</v>
      </c>
      <c r="AR1613" t="s">
        <v>182</v>
      </c>
      <c r="AT1613">
        <v>4796</v>
      </c>
      <c r="AU1613">
        <v>1</v>
      </c>
      <c r="AV1613">
        <v>0</v>
      </c>
      <c r="AW1613">
        <v>1</v>
      </c>
      <c r="AX1613">
        <v>0</v>
      </c>
      <c r="AY1613">
        <v>6</v>
      </c>
      <c r="AZ1613" t="s">
        <v>125</v>
      </c>
      <c r="BA1613">
        <v>0</v>
      </c>
      <c r="BB1613" t="s">
        <v>71</v>
      </c>
      <c r="BC1613">
        <v>4</v>
      </c>
    </row>
    <row r="1614" spans="1:55">
      <c r="A1614" t="s">
        <v>3808</v>
      </c>
      <c r="B1614" t="s">
        <v>73</v>
      </c>
      <c r="C1614">
        <v>52</v>
      </c>
      <c r="D1614" t="s">
        <v>57</v>
      </c>
      <c r="E1614">
        <v>0</v>
      </c>
      <c r="F1614" t="s">
        <v>2940</v>
      </c>
      <c r="G1614">
        <v>95663</v>
      </c>
      <c r="H1614">
        <v>38.859093</v>
      </c>
      <c r="I1614">
        <v>-121.182872</v>
      </c>
      <c r="J1614">
        <v>9</v>
      </c>
      <c r="K1614">
        <v>42</v>
      </c>
      <c r="L1614" t="s">
        <v>59</v>
      </c>
      <c r="M1614" t="s">
        <v>57</v>
      </c>
      <c r="N1614" t="s">
        <v>3809</v>
      </c>
      <c r="O1614" t="s">
        <v>57</v>
      </c>
      <c r="P1614" t="s">
        <v>57</v>
      </c>
      <c r="Q1614" t="s">
        <v>85</v>
      </c>
      <c r="R1614" t="s">
        <v>110</v>
      </c>
      <c r="S1614" t="s">
        <v>57</v>
      </c>
      <c r="T1614" t="s">
        <v>61</v>
      </c>
      <c r="U1614" t="s">
        <v>57</v>
      </c>
      <c r="V1614" t="s">
        <v>61</v>
      </c>
      <c r="W1614" t="s">
        <v>61</v>
      </c>
      <c r="X1614" t="s">
        <v>57</v>
      </c>
      <c r="Y1614" t="s">
        <v>57</v>
      </c>
      <c r="Z1614" t="s">
        <v>57</v>
      </c>
      <c r="AA1614" t="s">
        <v>77</v>
      </c>
      <c r="AB1614" t="s">
        <v>57</v>
      </c>
      <c r="AC1614" t="s">
        <v>87</v>
      </c>
      <c r="AD1614">
        <v>94.40000000000001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66</v>
      </c>
      <c r="AM1614">
        <v>0</v>
      </c>
      <c r="AN1614">
        <v>1</v>
      </c>
      <c r="AO1614">
        <v>0</v>
      </c>
      <c r="AP1614" t="s">
        <v>176</v>
      </c>
      <c r="AQ1614" t="s">
        <v>92</v>
      </c>
      <c r="AR1614" t="s">
        <v>105</v>
      </c>
      <c r="AS1614">
        <v>5</v>
      </c>
      <c r="AT1614">
        <v>2048</v>
      </c>
      <c r="AU1614">
        <v>1</v>
      </c>
      <c r="AV1614">
        <v>0</v>
      </c>
      <c r="AW1614">
        <v>1</v>
      </c>
      <c r="AX1614">
        <v>0</v>
      </c>
      <c r="AY1614">
        <v>5</v>
      </c>
      <c r="AZ1614" t="s">
        <v>177</v>
      </c>
      <c r="BA1614">
        <v>6</v>
      </c>
      <c r="BB1614" t="s">
        <v>95</v>
      </c>
      <c r="BC1614">
        <v>1</v>
      </c>
    </row>
    <row r="1615" spans="1:55">
      <c r="A1615" t="s">
        <v>3810</v>
      </c>
      <c r="B1615" t="s">
        <v>56</v>
      </c>
      <c r="C1615">
        <v>60</v>
      </c>
      <c r="D1615" t="s">
        <v>57</v>
      </c>
      <c r="E1615">
        <v>0</v>
      </c>
      <c r="F1615" t="s">
        <v>861</v>
      </c>
      <c r="G1615">
        <v>90720</v>
      </c>
      <c r="H1615">
        <v>33.79499</v>
      </c>
      <c r="I1615">
        <v>-118.065591</v>
      </c>
      <c r="J1615">
        <v>8</v>
      </c>
      <c r="K1615">
        <v>44</v>
      </c>
      <c r="L1615" t="s">
        <v>129</v>
      </c>
      <c r="M1615" t="s">
        <v>57</v>
      </c>
      <c r="N1615" t="s">
        <v>1768</v>
      </c>
      <c r="O1615" t="s">
        <v>61</v>
      </c>
      <c r="P1615" t="s">
        <v>57</v>
      </c>
      <c r="Q1615" t="s">
        <v>62</v>
      </c>
      <c r="R1615" t="s">
        <v>163</v>
      </c>
      <c r="S1615" t="s">
        <v>57</v>
      </c>
      <c r="T1615" t="s">
        <v>57</v>
      </c>
      <c r="U1615" t="s">
        <v>57</v>
      </c>
      <c r="V1615" t="s">
        <v>61</v>
      </c>
      <c r="W1615" t="s">
        <v>61</v>
      </c>
      <c r="X1615" t="s">
        <v>61</v>
      </c>
      <c r="Y1615" t="s">
        <v>61</v>
      </c>
      <c r="Z1615" t="s">
        <v>61</v>
      </c>
      <c r="AA1615" t="s">
        <v>64</v>
      </c>
      <c r="AB1615" t="s">
        <v>57</v>
      </c>
      <c r="AC1615" t="s">
        <v>65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4846.48</v>
      </c>
      <c r="AJ1615" t="s">
        <v>66</v>
      </c>
      <c r="AM1615">
        <v>0</v>
      </c>
      <c r="AN1615">
        <v>1</v>
      </c>
      <c r="AO1615">
        <v>0</v>
      </c>
      <c r="AP1615" t="s">
        <v>176</v>
      </c>
      <c r="AQ1615" t="s">
        <v>124</v>
      </c>
      <c r="AR1615" t="s">
        <v>69</v>
      </c>
      <c r="AS1615">
        <v>3</v>
      </c>
      <c r="AT1615">
        <v>21343</v>
      </c>
      <c r="AU1615">
        <v>1</v>
      </c>
      <c r="AV1615">
        <v>0</v>
      </c>
      <c r="AW1615">
        <v>1</v>
      </c>
      <c r="AX1615">
        <v>0</v>
      </c>
      <c r="AY1615">
        <v>5</v>
      </c>
      <c r="AZ1615" t="s">
        <v>177</v>
      </c>
      <c r="BA1615">
        <v>1</v>
      </c>
      <c r="BB1615" t="s">
        <v>71</v>
      </c>
      <c r="BC1615">
        <v>4</v>
      </c>
    </row>
    <row r="1616" spans="1:55">
      <c r="A1616" t="s">
        <v>3811</v>
      </c>
      <c r="B1616" t="s">
        <v>56</v>
      </c>
      <c r="C1616">
        <v>30</v>
      </c>
      <c r="D1616" t="s">
        <v>57</v>
      </c>
      <c r="E1616">
        <v>1</v>
      </c>
      <c r="F1616" t="s">
        <v>828</v>
      </c>
      <c r="G1616">
        <v>95020</v>
      </c>
      <c r="H1616">
        <v>37.03889</v>
      </c>
      <c r="I1616">
        <v>-121.528955</v>
      </c>
      <c r="J1616">
        <v>10</v>
      </c>
      <c r="K1616">
        <v>43</v>
      </c>
      <c r="L1616" t="s">
        <v>59</v>
      </c>
      <c r="M1616" t="s">
        <v>57</v>
      </c>
      <c r="N1616" t="s">
        <v>3812</v>
      </c>
      <c r="O1616" t="s">
        <v>61</v>
      </c>
      <c r="P1616" t="s">
        <v>57</v>
      </c>
      <c r="Q1616" t="s">
        <v>62</v>
      </c>
      <c r="R1616" t="s">
        <v>147</v>
      </c>
      <c r="S1616" t="s">
        <v>57</v>
      </c>
      <c r="T1616" t="s">
        <v>61</v>
      </c>
      <c r="U1616" t="s">
        <v>57</v>
      </c>
      <c r="V1616" t="s">
        <v>61</v>
      </c>
      <c r="W1616" t="s">
        <v>57</v>
      </c>
      <c r="X1616" t="s">
        <v>57</v>
      </c>
      <c r="Y1616" t="s">
        <v>57</v>
      </c>
      <c r="Z1616" t="s">
        <v>57</v>
      </c>
      <c r="AA1616" t="s">
        <v>122</v>
      </c>
      <c r="AB1616" t="s">
        <v>61</v>
      </c>
      <c r="AC1616" t="s">
        <v>87</v>
      </c>
      <c r="AD1616">
        <v>75.2</v>
      </c>
      <c r="AE1616">
        <v>3254.35</v>
      </c>
      <c r="AF1616">
        <v>0</v>
      </c>
      <c r="AG1616">
        <v>0</v>
      </c>
      <c r="AH1616">
        <v>1289.14</v>
      </c>
      <c r="AI1616">
        <v>4543.49</v>
      </c>
      <c r="AJ1616" t="s">
        <v>66</v>
      </c>
      <c r="AM1616">
        <v>0</v>
      </c>
      <c r="AN1616">
        <v>1</v>
      </c>
      <c r="AO1616">
        <v>0</v>
      </c>
      <c r="AP1616" t="s">
        <v>176</v>
      </c>
      <c r="AQ1616" t="s">
        <v>68</v>
      </c>
      <c r="AR1616" t="s">
        <v>93</v>
      </c>
      <c r="AS1616">
        <v>6</v>
      </c>
      <c r="AT1616">
        <v>49968</v>
      </c>
      <c r="AU1616">
        <v>1</v>
      </c>
      <c r="AV1616">
        <v>0</v>
      </c>
      <c r="AW1616">
        <v>1</v>
      </c>
      <c r="AX1616">
        <v>0</v>
      </c>
      <c r="AY1616">
        <v>5</v>
      </c>
      <c r="AZ1616" t="s">
        <v>177</v>
      </c>
      <c r="BA1616">
        <v>0</v>
      </c>
      <c r="BB1616" t="s">
        <v>71</v>
      </c>
      <c r="BC1616">
        <v>4</v>
      </c>
    </row>
    <row r="1617" spans="1:55">
      <c r="A1617" t="s">
        <v>3813</v>
      </c>
      <c r="B1617" t="s">
        <v>56</v>
      </c>
      <c r="C1617">
        <v>20</v>
      </c>
      <c r="D1617" t="s">
        <v>57</v>
      </c>
      <c r="E1617">
        <v>0</v>
      </c>
      <c r="F1617" t="s">
        <v>283</v>
      </c>
      <c r="G1617">
        <v>96134</v>
      </c>
      <c r="H1617">
        <v>41.813521</v>
      </c>
      <c r="I1617">
        <v>-121.492666</v>
      </c>
      <c r="J1617">
        <v>2</v>
      </c>
      <c r="K1617">
        <v>7</v>
      </c>
      <c r="L1617" t="s">
        <v>83</v>
      </c>
      <c r="M1617" t="s">
        <v>57</v>
      </c>
      <c r="N1617" t="s">
        <v>2780</v>
      </c>
      <c r="O1617" t="s">
        <v>61</v>
      </c>
      <c r="P1617" t="s">
        <v>61</v>
      </c>
      <c r="Q1617" t="s">
        <v>143</v>
      </c>
      <c r="R1617" t="s">
        <v>143</v>
      </c>
      <c r="S1617" t="s">
        <v>143</v>
      </c>
      <c r="T1617" t="s">
        <v>143</v>
      </c>
      <c r="U1617" t="s">
        <v>143</v>
      </c>
      <c r="V1617" t="s">
        <v>143</v>
      </c>
      <c r="W1617" t="s">
        <v>143</v>
      </c>
      <c r="X1617" t="s">
        <v>143</v>
      </c>
      <c r="Y1617" t="s">
        <v>143</v>
      </c>
      <c r="Z1617" t="s">
        <v>143</v>
      </c>
      <c r="AA1617" t="s">
        <v>64</v>
      </c>
      <c r="AB1617" t="s">
        <v>61</v>
      </c>
      <c r="AC1617" t="s">
        <v>307</v>
      </c>
      <c r="AD1617">
        <v>-2</v>
      </c>
      <c r="AE1617">
        <v>134.05</v>
      </c>
      <c r="AF1617">
        <v>0</v>
      </c>
      <c r="AG1617">
        <v>0</v>
      </c>
      <c r="AH1617">
        <v>291.48</v>
      </c>
      <c r="AI1617">
        <v>425.53</v>
      </c>
      <c r="AJ1617" t="s">
        <v>66</v>
      </c>
      <c r="AM1617">
        <v>0</v>
      </c>
      <c r="AN1617">
        <v>1</v>
      </c>
      <c r="AO1617">
        <v>1</v>
      </c>
      <c r="AP1617" t="s">
        <v>67</v>
      </c>
      <c r="AQ1617" t="s">
        <v>116</v>
      </c>
      <c r="AR1617" t="s">
        <v>79</v>
      </c>
      <c r="AT1617">
        <v>2595</v>
      </c>
      <c r="AU1617">
        <v>1</v>
      </c>
      <c r="AV1617">
        <v>0</v>
      </c>
      <c r="AW1617">
        <v>1</v>
      </c>
      <c r="AX1617">
        <v>0</v>
      </c>
      <c r="AY1617">
        <v>2</v>
      </c>
      <c r="AZ1617" t="s">
        <v>70</v>
      </c>
      <c r="BA1617">
        <v>1</v>
      </c>
      <c r="BB1617" t="s">
        <v>71</v>
      </c>
      <c r="BC1617">
        <v>4</v>
      </c>
    </row>
    <row r="1618" spans="1:55">
      <c r="A1618" t="s">
        <v>3814</v>
      </c>
      <c r="B1618" t="s">
        <v>56</v>
      </c>
      <c r="C1618">
        <v>79</v>
      </c>
      <c r="D1618" t="s">
        <v>61</v>
      </c>
      <c r="E1618">
        <v>0</v>
      </c>
      <c r="F1618" t="s">
        <v>485</v>
      </c>
      <c r="G1618">
        <v>94027</v>
      </c>
      <c r="H1618">
        <v>37.454924</v>
      </c>
      <c r="I1618">
        <v>-122.203168</v>
      </c>
      <c r="J1618">
        <v>0</v>
      </c>
      <c r="K1618">
        <v>28</v>
      </c>
      <c r="L1618" t="s">
        <v>59</v>
      </c>
      <c r="M1618" t="s">
        <v>57</v>
      </c>
      <c r="N1618" t="s">
        <v>3815</v>
      </c>
      <c r="O1618" t="s">
        <v>57</v>
      </c>
      <c r="P1618" t="s">
        <v>57</v>
      </c>
      <c r="Q1618" t="s">
        <v>85</v>
      </c>
      <c r="R1618" t="s">
        <v>76</v>
      </c>
      <c r="S1618" t="s">
        <v>61</v>
      </c>
      <c r="T1618" t="s">
        <v>61</v>
      </c>
      <c r="U1618" t="s">
        <v>57</v>
      </c>
      <c r="V1618" t="s">
        <v>57</v>
      </c>
      <c r="W1618" t="s">
        <v>57</v>
      </c>
      <c r="X1618" t="s">
        <v>57</v>
      </c>
      <c r="Y1618" t="s">
        <v>61</v>
      </c>
      <c r="Z1618" t="s">
        <v>57</v>
      </c>
      <c r="AA1618" t="s">
        <v>77</v>
      </c>
      <c r="AB1618" t="s">
        <v>57</v>
      </c>
      <c r="AC1618" t="s">
        <v>87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88</v>
      </c>
      <c r="AK1618" t="s">
        <v>89</v>
      </c>
      <c r="AL1618" t="s">
        <v>181</v>
      </c>
      <c r="AM1618">
        <v>1</v>
      </c>
      <c r="AN1618">
        <v>0</v>
      </c>
      <c r="AO1618">
        <v>0</v>
      </c>
      <c r="AP1618" t="s">
        <v>164</v>
      </c>
      <c r="AQ1618" t="s">
        <v>104</v>
      </c>
      <c r="AR1618" t="s">
        <v>105</v>
      </c>
      <c r="AS1618">
        <v>5</v>
      </c>
      <c r="AT1618">
        <v>6876</v>
      </c>
      <c r="AU1618">
        <v>1</v>
      </c>
      <c r="AV1618">
        <v>1</v>
      </c>
      <c r="AW1618">
        <v>0</v>
      </c>
      <c r="AX1618">
        <v>103.3</v>
      </c>
      <c r="AY1618">
        <v>4</v>
      </c>
      <c r="AZ1618" t="s">
        <v>165</v>
      </c>
      <c r="BA1618">
        <v>7</v>
      </c>
      <c r="BB1618" t="s">
        <v>95</v>
      </c>
      <c r="BC1618">
        <v>1</v>
      </c>
    </row>
    <row r="1619" spans="1:55">
      <c r="A1619" t="s">
        <v>3816</v>
      </c>
      <c r="B1619" t="s">
        <v>56</v>
      </c>
      <c r="C1619">
        <v>25</v>
      </c>
      <c r="D1619" t="s">
        <v>57</v>
      </c>
      <c r="E1619">
        <v>3</v>
      </c>
      <c r="F1619" t="s">
        <v>3817</v>
      </c>
      <c r="G1619">
        <v>96054</v>
      </c>
      <c r="H1619">
        <v>41.280478</v>
      </c>
      <c r="I1619">
        <v>-121.160249</v>
      </c>
      <c r="J1619">
        <v>2</v>
      </c>
      <c r="K1619">
        <v>41</v>
      </c>
      <c r="L1619" t="s">
        <v>59</v>
      </c>
      <c r="M1619" t="s">
        <v>57</v>
      </c>
      <c r="N1619" t="s">
        <v>1197</v>
      </c>
      <c r="O1619" t="s">
        <v>61</v>
      </c>
      <c r="P1619" t="s">
        <v>57</v>
      </c>
      <c r="Q1619" t="s">
        <v>85</v>
      </c>
      <c r="R1619" t="s">
        <v>147</v>
      </c>
      <c r="S1619" t="s">
        <v>61</v>
      </c>
      <c r="T1619" t="s">
        <v>61</v>
      </c>
      <c r="U1619" t="s">
        <v>57</v>
      </c>
      <c r="V1619" t="s">
        <v>61</v>
      </c>
      <c r="W1619" t="s">
        <v>57</v>
      </c>
      <c r="X1619" t="s">
        <v>57</v>
      </c>
      <c r="Y1619" t="s">
        <v>57</v>
      </c>
      <c r="Z1619" t="s">
        <v>57</v>
      </c>
      <c r="AA1619" t="s">
        <v>77</v>
      </c>
      <c r="AB1619" t="s">
        <v>57</v>
      </c>
      <c r="AC1619" t="s">
        <v>87</v>
      </c>
      <c r="AD1619">
        <v>94.90000000000001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66</v>
      </c>
      <c r="AM1619">
        <v>0</v>
      </c>
      <c r="AN1619">
        <v>1</v>
      </c>
      <c r="AO1619">
        <v>0</v>
      </c>
      <c r="AP1619" t="s">
        <v>176</v>
      </c>
      <c r="AQ1619" t="s">
        <v>116</v>
      </c>
      <c r="AR1619" t="s">
        <v>105</v>
      </c>
      <c r="AS1619">
        <v>5</v>
      </c>
      <c r="AT1619">
        <v>386</v>
      </c>
      <c r="AU1619">
        <v>1</v>
      </c>
      <c r="AV1619">
        <v>0</v>
      </c>
      <c r="AW1619">
        <v>1</v>
      </c>
      <c r="AX1619">
        <v>0</v>
      </c>
      <c r="AY1619">
        <v>5</v>
      </c>
      <c r="AZ1619" t="s">
        <v>177</v>
      </c>
      <c r="BA1619">
        <v>5</v>
      </c>
      <c r="BB1619" t="s">
        <v>80</v>
      </c>
      <c r="BC1619">
        <v>2</v>
      </c>
    </row>
    <row r="1620" spans="1:55">
      <c r="A1620" t="s">
        <v>3818</v>
      </c>
      <c r="B1620" t="s">
        <v>73</v>
      </c>
      <c r="C1620">
        <v>52</v>
      </c>
      <c r="D1620" t="s">
        <v>61</v>
      </c>
      <c r="E1620">
        <v>0</v>
      </c>
      <c r="F1620" t="s">
        <v>3819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216</v>
      </c>
      <c r="M1620" t="s">
        <v>57</v>
      </c>
      <c r="N1620" t="s">
        <v>3820</v>
      </c>
      <c r="O1620" t="s">
        <v>57</v>
      </c>
      <c r="P1620" t="s">
        <v>57</v>
      </c>
      <c r="Q1620" t="s">
        <v>85</v>
      </c>
      <c r="R1620" t="s">
        <v>163</v>
      </c>
      <c r="S1620" t="s">
        <v>61</v>
      </c>
      <c r="T1620" t="s">
        <v>57</v>
      </c>
      <c r="U1620" t="s">
        <v>61</v>
      </c>
      <c r="V1620" t="s">
        <v>61</v>
      </c>
      <c r="W1620" t="s">
        <v>61</v>
      </c>
      <c r="X1620" t="s">
        <v>61</v>
      </c>
      <c r="Y1620" t="s">
        <v>61</v>
      </c>
      <c r="Z1620" t="s">
        <v>57</v>
      </c>
      <c r="AA1620" t="s">
        <v>77</v>
      </c>
      <c r="AB1620" t="s">
        <v>57</v>
      </c>
      <c r="AC1620" t="s">
        <v>87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88</v>
      </c>
      <c r="AK1620" t="s">
        <v>89</v>
      </c>
      <c r="AL1620" t="s">
        <v>90</v>
      </c>
      <c r="AM1620">
        <v>1</v>
      </c>
      <c r="AN1620">
        <v>0</v>
      </c>
      <c r="AO1620">
        <v>0</v>
      </c>
      <c r="AP1620" t="s">
        <v>103</v>
      </c>
      <c r="AQ1620" t="s">
        <v>92</v>
      </c>
      <c r="AR1620" t="s">
        <v>93</v>
      </c>
      <c r="AS1620">
        <v>2</v>
      </c>
      <c r="AT1620">
        <v>5395</v>
      </c>
      <c r="AU1620">
        <v>1</v>
      </c>
      <c r="AV1620">
        <v>1</v>
      </c>
      <c r="AW1620">
        <v>0</v>
      </c>
      <c r="AX1620">
        <v>80.25</v>
      </c>
      <c r="AY1620">
        <v>3</v>
      </c>
      <c r="AZ1620" t="s">
        <v>106</v>
      </c>
      <c r="BA1620">
        <v>7</v>
      </c>
      <c r="BB1620" t="s">
        <v>95</v>
      </c>
      <c r="BC1620">
        <v>1</v>
      </c>
    </row>
    <row r="1621" spans="1:55">
      <c r="A1621" t="s">
        <v>3821</v>
      </c>
      <c r="B1621" t="s">
        <v>56</v>
      </c>
      <c r="C1621">
        <v>35</v>
      </c>
      <c r="D1621" t="s">
        <v>57</v>
      </c>
      <c r="E1621">
        <v>0</v>
      </c>
      <c r="F1621" t="s">
        <v>226</v>
      </c>
      <c r="G1621">
        <v>90058</v>
      </c>
      <c r="H1621">
        <v>34.001617</v>
      </c>
      <c r="I1621">
        <v>-118.222274</v>
      </c>
      <c r="J1621">
        <v>1</v>
      </c>
      <c r="K1621">
        <v>39</v>
      </c>
      <c r="L1621" t="s">
        <v>59</v>
      </c>
      <c r="M1621" t="s">
        <v>57</v>
      </c>
      <c r="N1621" t="s">
        <v>3822</v>
      </c>
      <c r="O1621" t="s">
        <v>61</v>
      </c>
      <c r="P1621" t="s">
        <v>57</v>
      </c>
      <c r="Q1621" t="s">
        <v>85</v>
      </c>
      <c r="R1621" t="s">
        <v>131</v>
      </c>
      <c r="S1621" t="s">
        <v>57</v>
      </c>
      <c r="T1621" t="s">
        <v>61</v>
      </c>
      <c r="U1621" t="s">
        <v>57</v>
      </c>
      <c r="V1621" t="s">
        <v>57</v>
      </c>
      <c r="W1621" t="s">
        <v>57</v>
      </c>
      <c r="X1621" t="s">
        <v>57</v>
      </c>
      <c r="Y1621" t="s">
        <v>57</v>
      </c>
      <c r="Z1621" t="s">
        <v>57</v>
      </c>
      <c r="AA1621" t="s">
        <v>64</v>
      </c>
      <c r="AB1621" t="s">
        <v>57</v>
      </c>
      <c r="AC1621" t="s">
        <v>65</v>
      </c>
      <c r="AD1621">
        <v>104.7</v>
      </c>
      <c r="AE1621">
        <v>4134.85</v>
      </c>
      <c r="AF1621">
        <v>0</v>
      </c>
      <c r="AG1621">
        <v>0</v>
      </c>
      <c r="AH1621">
        <v>370.89</v>
      </c>
      <c r="AI1621">
        <v>4505.74</v>
      </c>
      <c r="AJ1621" t="s">
        <v>88</v>
      </c>
      <c r="AK1621" t="s">
        <v>89</v>
      </c>
      <c r="AL1621" t="s">
        <v>181</v>
      </c>
      <c r="AM1621">
        <v>1</v>
      </c>
      <c r="AN1621">
        <v>0</v>
      </c>
      <c r="AO1621">
        <v>0</v>
      </c>
      <c r="AP1621" t="s">
        <v>176</v>
      </c>
      <c r="AQ1621" t="s">
        <v>68</v>
      </c>
      <c r="AR1621" t="s">
        <v>105</v>
      </c>
      <c r="AS1621">
        <v>7</v>
      </c>
      <c r="AT1621">
        <v>3642</v>
      </c>
      <c r="AU1621">
        <v>1</v>
      </c>
      <c r="AV1621">
        <v>1</v>
      </c>
      <c r="AW1621">
        <v>0</v>
      </c>
      <c r="AX1621">
        <v>104.7</v>
      </c>
      <c r="AY1621">
        <v>5</v>
      </c>
      <c r="AZ1621" t="s">
        <v>177</v>
      </c>
      <c r="BA1621">
        <v>3</v>
      </c>
      <c r="BB1621" t="s">
        <v>126</v>
      </c>
      <c r="BC1621">
        <v>3</v>
      </c>
    </row>
    <row r="1622" spans="1:55">
      <c r="A1622" t="s">
        <v>3823</v>
      </c>
      <c r="B1622" t="s">
        <v>73</v>
      </c>
      <c r="C1622">
        <v>48</v>
      </c>
      <c r="D1622" t="s">
        <v>57</v>
      </c>
      <c r="E1622">
        <v>0</v>
      </c>
      <c r="F1622" t="s">
        <v>3824</v>
      </c>
      <c r="G1622">
        <v>95982</v>
      </c>
      <c r="H1622">
        <v>39.172777</v>
      </c>
      <c r="I1622">
        <v>-121.805845</v>
      </c>
      <c r="J1622">
        <v>4</v>
      </c>
      <c r="K1622">
        <v>65</v>
      </c>
      <c r="L1622" t="s">
        <v>59</v>
      </c>
      <c r="M1622" t="s">
        <v>57</v>
      </c>
      <c r="N1622" t="s">
        <v>3825</v>
      </c>
      <c r="O1622" t="s">
        <v>57</v>
      </c>
      <c r="P1622" t="s">
        <v>57</v>
      </c>
      <c r="Q1622" t="s">
        <v>85</v>
      </c>
      <c r="R1622" t="s">
        <v>76</v>
      </c>
      <c r="S1622" t="s">
        <v>57</v>
      </c>
      <c r="T1622" t="s">
        <v>61</v>
      </c>
      <c r="U1622" t="s">
        <v>57</v>
      </c>
      <c r="V1622" t="s">
        <v>61</v>
      </c>
      <c r="W1622" t="s">
        <v>57</v>
      </c>
      <c r="X1622" t="s">
        <v>57</v>
      </c>
      <c r="Y1622" t="s">
        <v>57</v>
      </c>
      <c r="Z1622" t="s">
        <v>57</v>
      </c>
      <c r="AA1622" t="s">
        <v>77</v>
      </c>
      <c r="AB1622" t="s">
        <v>57</v>
      </c>
      <c r="AC1622" t="s">
        <v>87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9490.950000000001</v>
      </c>
      <c r="AJ1622" t="s">
        <v>66</v>
      </c>
      <c r="AM1622">
        <v>0</v>
      </c>
      <c r="AN1622">
        <v>1</v>
      </c>
      <c r="AO1622">
        <v>0</v>
      </c>
      <c r="AP1622" t="s">
        <v>123</v>
      </c>
      <c r="AQ1622" t="s">
        <v>78</v>
      </c>
      <c r="AR1622" t="s">
        <v>105</v>
      </c>
      <c r="AS1622">
        <v>6</v>
      </c>
      <c r="AT1622">
        <v>3193</v>
      </c>
      <c r="AU1622">
        <v>1</v>
      </c>
      <c r="AV1622">
        <v>0</v>
      </c>
      <c r="AW1622">
        <v>1</v>
      </c>
      <c r="AX1622">
        <v>0</v>
      </c>
      <c r="AY1622">
        <v>6</v>
      </c>
      <c r="AZ1622" t="s">
        <v>125</v>
      </c>
      <c r="BA1622">
        <v>6</v>
      </c>
      <c r="BB1622" t="s">
        <v>95</v>
      </c>
      <c r="BC1622">
        <v>1</v>
      </c>
    </row>
    <row r="1623" spans="1:55">
      <c r="A1623" t="s">
        <v>3826</v>
      </c>
      <c r="B1623" t="s">
        <v>73</v>
      </c>
      <c r="C1623">
        <v>55</v>
      </c>
      <c r="D1623" t="s">
        <v>61</v>
      </c>
      <c r="E1623">
        <v>0</v>
      </c>
      <c r="F1623" t="s">
        <v>1327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59</v>
      </c>
      <c r="M1623" t="s">
        <v>61</v>
      </c>
      <c r="N1623" t="s">
        <v>143</v>
      </c>
      <c r="O1623" t="s">
        <v>143</v>
      </c>
      <c r="P1623" t="s">
        <v>57</v>
      </c>
      <c r="Q1623" t="s">
        <v>62</v>
      </c>
      <c r="R1623" t="s">
        <v>160</v>
      </c>
      <c r="S1623" t="s">
        <v>61</v>
      </c>
      <c r="T1623" t="s">
        <v>57</v>
      </c>
      <c r="U1623" t="s">
        <v>61</v>
      </c>
      <c r="V1623" t="s">
        <v>57</v>
      </c>
      <c r="W1623" t="s">
        <v>61</v>
      </c>
      <c r="X1623" t="s">
        <v>61</v>
      </c>
      <c r="Y1623" t="s">
        <v>61</v>
      </c>
      <c r="Z1623" t="s">
        <v>61</v>
      </c>
      <c r="AA1623" t="s">
        <v>64</v>
      </c>
      <c r="AB1623" t="s">
        <v>61</v>
      </c>
      <c r="AC1623" t="s">
        <v>65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66</v>
      </c>
      <c r="AM1623">
        <v>0</v>
      </c>
      <c r="AN1623">
        <v>1</v>
      </c>
      <c r="AO1623">
        <v>0</v>
      </c>
      <c r="AP1623" t="s">
        <v>176</v>
      </c>
      <c r="AQ1623" t="s">
        <v>92</v>
      </c>
      <c r="AR1623" t="s">
        <v>137</v>
      </c>
      <c r="AS1623">
        <v>2</v>
      </c>
      <c r="AT1623">
        <v>23079</v>
      </c>
      <c r="AU1623">
        <v>1</v>
      </c>
      <c r="AV1623">
        <v>0</v>
      </c>
      <c r="AW1623">
        <v>1</v>
      </c>
      <c r="AX1623">
        <v>0</v>
      </c>
      <c r="AY1623">
        <v>5</v>
      </c>
      <c r="AZ1623" t="s">
        <v>177</v>
      </c>
      <c r="BA1623">
        <v>2</v>
      </c>
      <c r="BB1623" t="s">
        <v>126</v>
      </c>
      <c r="BC1623">
        <v>3</v>
      </c>
    </row>
    <row r="1624" spans="1:55">
      <c r="A1624" t="s">
        <v>3827</v>
      </c>
      <c r="B1624" t="s">
        <v>56</v>
      </c>
      <c r="C1624">
        <v>45</v>
      </c>
      <c r="D1624" t="s">
        <v>57</v>
      </c>
      <c r="E1624">
        <v>0</v>
      </c>
      <c r="F1624" t="s">
        <v>947</v>
      </c>
      <c r="G1624">
        <v>96113</v>
      </c>
      <c r="H1624">
        <v>40.198234</v>
      </c>
      <c r="I1624">
        <v>-120.18089</v>
      </c>
      <c r="J1624">
        <v>6</v>
      </c>
      <c r="K1624">
        <v>46</v>
      </c>
      <c r="L1624" t="s">
        <v>59</v>
      </c>
      <c r="M1624" t="s">
        <v>57</v>
      </c>
      <c r="N1624" t="s">
        <v>3828</v>
      </c>
      <c r="O1624" t="s">
        <v>61</v>
      </c>
      <c r="P1624" t="s">
        <v>57</v>
      </c>
      <c r="Q1624" t="s">
        <v>135</v>
      </c>
      <c r="R1624" t="s">
        <v>254</v>
      </c>
      <c r="S1624" t="s">
        <v>57</v>
      </c>
      <c r="T1624" t="s">
        <v>57</v>
      </c>
      <c r="U1624" t="s">
        <v>61</v>
      </c>
      <c r="V1624" t="s">
        <v>57</v>
      </c>
      <c r="W1624" t="s">
        <v>61</v>
      </c>
      <c r="X1624" t="s">
        <v>57</v>
      </c>
      <c r="Y1624" t="s">
        <v>57</v>
      </c>
      <c r="Z1624" t="s">
        <v>57</v>
      </c>
      <c r="AA1624" t="s">
        <v>64</v>
      </c>
      <c r="AB1624" t="s">
        <v>61</v>
      </c>
      <c r="AC1624" t="s">
        <v>65</v>
      </c>
      <c r="AD1624">
        <v>70.59999999999999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66</v>
      </c>
      <c r="AM1624">
        <v>0</v>
      </c>
      <c r="AN1624">
        <v>1</v>
      </c>
      <c r="AO1624">
        <v>0</v>
      </c>
      <c r="AP1624" t="s">
        <v>176</v>
      </c>
      <c r="AQ1624" t="s">
        <v>78</v>
      </c>
      <c r="AR1624" t="s">
        <v>93</v>
      </c>
      <c r="AS1624">
        <v>6</v>
      </c>
      <c r="AT1624">
        <v>946</v>
      </c>
      <c r="AU1624">
        <v>1</v>
      </c>
      <c r="AV1624">
        <v>0</v>
      </c>
      <c r="AW1624">
        <v>1</v>
      </c>
      <c r="AX1624">
        <v>0</v>
      </c>
      <c r="AY1624">
        <v>5</v>
      </c>
      <c r="AZ1624" t="s">
        <v>177</v>
      </c>
      <c r="BA1624">
        <v>1</v>
      </c>
      <c r="BB1624" t="s">
        <v>71</v>
      </c>
      <c r="BC1624">
        <v>4</v>
      </c>
    </row>
    <row r="1625" spans="1:55">
      <c r="A1625" t="s">
        <v>3829</v>
      </c>
      <c r="B1625" t="s">
        <v>73</v>
      </c>
      <c r="C1625">
        <v>22</v>
      </c>
      <c r="D1625" t="s">
        <v>61</v>
      </c>
      <c r="E1625">
        <v>0</v>
      </c>
      <c r="F1625" t="s">
        <v>252</v>
      </c>
      <c r="G1625">
        <v>92126</v>
      </c>
      <c r="H1625">
        <v>32.886925</v>
      </c>
      <c r="I1625">
        <v>-117.152162</v>
      </c>
      <c r="J1625">
        <v>0</v>
      </c>
      <c r="K1625">
        <v>36</v>
      </c>
      <c r="L1625" t="s">
        <v>216</v>
      </c>
      <c r="M1625" t="s">
        <v>57</v>
      </c>
      <c r="N1625" t="s">
        <v>3830</v>
      </c>
      <c r="O1625" t="s">
        <v>57</v>
      </c>
      <c r="P1625" t="s">
        <v>57</v>
      </c>
      <c r="Q1625" t="s">
        <v>85</v>
      </c>
      <c r="R1625" t="s">
        <v>1048</v>
      </c>
      <c r="S1625" t="s">
        <v>61</v>
      </c>
      <c r="T1625" t="s">
        <v>61</v>
      </c>
      <c r="U1625" t="s">
        <v>61</v>
      </c>
      <c r="V1625" t="s">
        <v>61</v>
      </c>
      <c r="W1625" t="s">
        <v>61</v>
      </c>
      <c r="X1625" t="s">
        <v>57</v>
      </c>
      <c r="Y1625" t="s">
        <v>57</v>
      </c>
      <c r="Z1625" t="s">
        <v>57</v>
      </c>
      <c r="AA1625" t="s">
        <v>77</v>
      </c>
      <c r="AB1625" t="s">
        <v>57</v>
      </c>
      <c r="AC1625" t="s">
        <v>87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88</v>
      </c>
      <c r="AK1625" t="s">
        <v>89</v>
      </c>
      <c r="AL1625" t="s">
        <v>181</v>
      </c>
      <c r="AM1625">
        <v>1</v>
      </c>
      <c r="AN1625">
        <v>0</v>
      </c>
      <c r="AO1625">
        <v>0</v>
      </c>
      <c r="AP1625" t="s">
        <v>164</v>
      </c>
      <c r="AQ1625" t="s">
        <v>116</v>
      </c>
      <c r="AR1625" t="s">
        <v>93</v>
      </c>
      <c r="AS1625">
        <v>3</v>
      </c>
      <c r="AT1625">
        <v>74232</v>
      </c>
      <c r="AU1625">
        <v>1</v>
      </c>
      <c r="AV1625">
        <v>1</v>
      </c>
      <c r="AW1625">
        <v>0</v>
      </c>
      <c r="AX1625">
        <v>84.75</v>
      </c>
      <c r="AY1625">
        <v>4</v>
      </c>
      <c r="AZ1625" t="s">
        <v>165</v>
      </c>
      <c r="BA1625">
        <v>7</v>
      </c>
      <c r="BB1625" t="s">
        <v>95</v>
      </c>
      <c r="BC1625">
        <v>1</v>
      </c>
    </row>
    <row r="1626" spans="1:55">
      <c r="A1626" t="s">
        <v>3831</v>
      </c>
      <c r="B1626" t="s">
        <v>73</v>
      </c>
      <c r="C1626">
        <v>49</v>
      </c>
      <c r="D1626" t="s">
        <v>61</v>
      </c>
      <c r="E1626">
        <v>0</v>
      </c>
      <c r="F1626" t="s">
        <v>3832</v>
      </c>
      <c r="G1626">
        <v>91902</v>
      </c>
      <c r="H1626">
        <v>32.67117</v>
      </c>
      <c r="I1626">
        <v>-117.00232</v>
      </c>
      <c r="J1626">
        <v>0</v>
      </c>
      <c r="K1626">
        <v>62</v>
      </c>
      <c r="L1626" t="s">
        <v>129</v>
      </c>
      <c r="M1626" t="s">
        <v>57</v>
      </c>
      <c r="N1626" t="s">
        <v>3833</v>
      </c>
      <c r="O1626" t="s">
        <v>61</v>
      </c>
      <c r="P1626" t="s">
        <v>57</v>
      </c>
      <c r="Q1626" t="s">
        <v>135</v>
      </c>
      <c r="R1626" t="s">
        <v>275</v>
      </c>
      <c r="S1626" t="s">
        <v>61</v>
      </c>
      <c r="T1626" t="s">
        <v>57</v>
      </c>
      <c r="U1626" t="s">
        <v>57</v>
      </c>
      <c r="V1626" t="s">
        <v>57</v>
      </c>
      <c r="W1626" t="s">
        <v>57</v>
      </c>
      <c r="X1626" t="s">
        <v>57</v>
      </c>
      <c r="Y1626" t="s">
        <v>57</v>
      </c>
      <c r="Z1626" t="s">
        <v>57</v>
      </c>
      <c r="AA1626" t="s">
        <v>77</v>
      </c>
      <c r="AB1626" t="s">
        <v>57</v>
      </c>
      <c r="AC1626" t="s">
        <v>87</v>
      </c>
      <c r="AD1626">
        <v>80.40000000000001</v>
      </c>
      <c r="AE1626">
        <v>4981.15</v>
      </c>
      <c r="AF1626">
        <v>0</v>
      </c>
      <c r="AG1626">
        <v>0</v>
      </c>
      <c r="AH1626">
        <v>3020.64</v>
      </c>
      <c r="AI1626">
        <v>8001.79</v>
      </c>
      <c r="AJ1626" t="s">
        <v>66</v>
      </c>
      <c r="AM1626">
        <v>0</v>
      </c>
      <c r="AN1626">
        <v>1</v>
      </c>
      <c r="AO1626">
        <v>0</v>
      </c>
      <c r="AP1626" t="s">
        <v>123</v>
      </c>
      <c r="AQ1626" t="s">
        <v>78</v>
      </c>
      <c r="AR1626" t="s">
        <v>93</v>
      </c>
      <c r="AS1626">
        <v>7</v>
      </c>
      <c r="AT1626">
        <v>17389</v>
      </c>
      <c r="AU1626">
        <v>1</v>
      </c>
      <c r="AV1626">
        <v>0</v>
      </c>
      <c r="AW1626">
        <v>1</v>
      </c>
      <c r="AX1626">
        <v>0</v>
      </c>
      <c r="AY1626">
        <v>6</v>
      </c>
      <c r="AZ1626" t="s">
        <v>125</v>
      </c>
      <c r="BA1626">
        <v>5</v>
      </c>
      <c r="BB1626" t="s">
        <v>80</v>
      </c>
      <c r="BC1626">
        <v>2</v>
      </c>
    </row>
    <row r="1627" spans="1:55">
      <c r="A1627" t="s">
        <v>3834</v>
      </c>
      <c r="B1627" t="s">
        <v>73</v>
      </c>
      <c r="C1627">
        <v>47</v>
      </c>
      <c r="D1627" t="s">
        <v>61</v>
      </c>
      <c r="E1627">
        <v>0</v>
      </c>
      <c r="F1627" t="s">
        <v>252</v>
      </c>
      <c r="G1627">
        <v>92123</v>
      </c>
      <c r="H1627">
        <v>32.808814</v>
      </c>
      <c r="I1627">
        <v>-117.134694</v>
      </c>
      <c r="J1627">
        <v>0</v>
      </c>
      <c r="K1627">
        <v>30</v>
      </c>
      <c r="L1627" t="s">
        <v>59</v>
      </c>
      <c r="M1627" t="s">
        <v>57</v>
      </c>
      <c r="N1627" t="s">
        <v>3835</v>
      </c>
      <c r="O1627" t="s">
        <v>61</v>
      </c>
      <c r="P1627" t="s">
        <v>57</v>
      </c>
      <c r="Q1627" t="s">
        <v>62</v>
      </c>
      <c r="R1627" t="s">
        <v>169</v>
      </c>
      <c r="S1627" t="s">
        <v>57</v>
      </c>
      <c r="T1627" t="s">
        <v>57</v>
      </c>
      <c r="U1627" t="s">
        <v>61</v>
      </c>
      <c r="V1627" t="s">
        <v>57</v>
      </c>
      <c r="W1627" t="s">
        <v>57</v>
      </c>
      <c r="X1627" t="s">
        <v>61</v>
      </c>
      <c r="Y1627" t="s">
        <v>61</v>
      </c>
      <c r="Z1627" t="s">
        <v>57</v>
      </c>
      <c r="AA1627" t="s">
        <v>64</v>
      </c>
      <c r="AB1627" t="s">
        <v>61</v>
      </c>
      <c r="AC1627" t="s">
        <v>87</v>
      </c>
      <c r="AD1627">
        <v>70.40000000000001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66</v>
      </c>
      <c r="AM1627">
        <v>0</v>
      </c>
      <c r="AN1627">
        <v>1</v>
      </c>
      <c r="AO1627">
        <v>0</v>
      </c>
      <c r="AP1627" t="s">
        <v>164</v>
      </c>
      <c r="AQ1627" t="s">
        <v>78</v>
      </c>
      <c r="AR1627" t="s">
        <v>93</v>
      </c>
      <c r="AS1627">
        <v>5</v>
      </c>
      <c r="AT1627">
        <v>25232</v>
      </c>
      <c r="AU1627">
        <v>1</v>
      </c>
      <c r="AV1627">
        <v>0</v>
      </c>
      <c r="AW1627">
        <v>1</v>
      </c>
      <c r="AX1627">
        <v>0</v>
      </c>
      <c r="AY1627">
        <v>4</v>
      </c>
      <c r="AZ1627" t="s">
        <v>165</v>
      </c>
      <c r="BA1627">
        <v>2</v>
      </c>
      <c r="BB1627" t="s">
        <v>126</v>
      </c>
      <c r="BC1627">
        <v>3</v>
      </c>
    </row>
    <row r="1628" spans="1:55">
      <c r="A1628" t="s">
        <v>3836</v>
      </c>
      <c r="B1628" t="s">
        <v>56</v>
      </c>
      <c r="C1628">
        <v>28</v>
      </c>
      <c r="D1628" t="s">
        <v>61</v>
      </c>
      <c r="E1628">
        <v>0</v>
      </c>
      <c r="F1628" t="s">
        <v>3837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119</v>
      </c>
      <c r="M1628" t="s">
        <v>57</v>
      </c>
      <c r="N1628" t="s">
        <v>3838</v>
      </c>
      <c r="O1628" t="s">
        <v>57</v>
      </c>
      <c r="P1628" t="s">
        <v>57</v>
      </c>
      <c r="Q1628" t="s">
        <v>85</v>
      </c>
      <c r="R1628" t="s">
        <v>86</v>
      </c>
      <c r="S1628" t="s">
        <v>57</v>
      </c>
      <c r="T1628" t="s">
        <v>57</v>
      </c>
      <c r="U1628" t="s">
        <v>57</v>
      </c>
      <c r="V1628" t="s">
        <v>57</v>
      </c>
      <c r="W1628" t="s">
        <v>57</v>
      </c>
      <c r="X1628" t="s">
        <v>57</v>
      </c>
      <c r="Y1628" t="s">
        <v>57</v>
      </c>
      <c r="Z1628" t="s">
        <v>57</v>
      </c>
      <c r="AA1628" t="s">
        <v>122</v>
      </c>
      <c r="AB1628" t="s">
        <v>57</v>
      </c>
      <c r="AC1628" t="s">
        <v>87</v>
      </c>
      <c r="AD1628">
        <v>113.65</v>
      </c>
      <c r="AE1628">
        <v>7939.25</v>
      </c>
      <c r="AF1628">
        <v>0</v>
      </c>
      <c r="AG1628">
        <v>0</v>
      </c>
      <c r="AH1628">
        <v>1212.4</v>
      </c>
      <c r="AI1628">
        <v>9151.65</v>
      </c>
      <c r="AJ1628" t="s">
        <v>66</v>
      </c>
      <c r="AM1628">
        <v>0</v>
      </c>
      <c r="AN1628">
        <v>1</v>
      </c>
      <c r="AO1628">
        <v>0</v>
      </c>
      <c r="AP1628" t="s">
        <v>123</v>
      </c>
      <c r="AQ1628" t="s">
        <v>116</v>
      </c>
      <c r="AR1628" t="s">
        <v>105</v>
      </c>
      <c r="AS1628">
        <v>8</v>
      </c>
      <c r="AT1628">
        <v>81986</v>
      </c>
      <c r="AU1628">
        <v>1</v>
      </c>
      <c r="AV1628">
        <v>0</v>
      </c>
      <c r="AW1628">
        <v>1</v>
      </c>
      <c r="AX1628">
        <v>0</v>
      </c>
      <c r="AY1628">
        <v>6</v>
      </c>
      <c r="AZ1628" t="s">
        <v>125</v>
      </c>
      <c r="BA1628">
        <v>4</v>
      </c>
      <c r="BB1628" t="s">
        <v>80</v>
      </c>
      <c r="BC1628">
        <v>2</v>
      </c>
    </row>
    <row r="1629" spans="1:55">
      <c r="A1629" t="s">
        <v>3839</v>
      </c>
      <c r="B1629" t="s">
        <v>73</v>
      </c>
      <c r="C1629">
        <v>36</v>
      </c>
      <c r="D1629" t="s">
        <v>61</v>
      </c>
      <c r="E1629">
        <v>0</v>
      </c>
      <c r="F1629" t="s">
        <v>701</v>
      </c>
      <c r="G1629">
        <v>90806</v>
      </c>
      <c r="H1629">
        <v>33.802664</v>
      </c>
      <c r="I1629">
        <v>-118.179971</v>
      </c>
      <c r="J1629">
        <v>0</v>
      </c>
      <c r="K1629">
        <v>1</v>
      </c>
      <c r="L1629" t="s">
        <v>59</v>
      </c>
      <c r="M1629" t="s">
        <v>57</v>
      </c>
      <c r="N1629" t="s">
        <v>3840</v>
      </c>
      <c r="O1629" t="s">
        <v>61</v>
      </c>
      <c r="P1629" t="s">
        <v>61</v>
      </c>
      <c r="Q1629" t="s">
        <v>143</v>
      </c>
      <c r="R1629" t="s">
        <v>143</v>
      </c>
      <c r="S1629" t="s">
        <v>143</v>
      </c>
      <c r="T1629" t="s">
        <v>143</v>
      </c>
      <c r="U1629" t="s">
        <v>143</v>
      </c>
      <c r="V1629" t="s">
        <v>143</v>
      </c>
      <c r="W1629" t="s">
        <v>143</v>
      </c>
      <c r="X1629" t="s">
        <v>143</v>
      </c>
      <c r="Y1629" t="s">
        <v>143</v>
      </c>
      <c r="Z1629" t="s">
        <v>143</v>
      </c>
      <c r="AA1629" t="s">
        <v>77</v>
      </c>
      <c r="AB1629" t="s">
        <v>57</v>
      </c>
      <c r="AC1629" t="s">
        <v>65</v>
      </c>
      <c r="AD1629">
        <v>19.9</v>
      </c>
      <c r="AE1629">
        <v>19.9</v>
      </c>
      <c r="AF1629">
        <v>0</v>
      </c>
      <c r="AG1629">
        <v>0</v>
      </c>
      <c r="AH1629">
        <v>7.76</v>
      </c>
      <c r="AI1629">
        <v>27.66</v>
      </c>
      <c r="AJ1629" t="s">
        <v>170</v>
      </c>
      <c r="AM1629">
        <v>0</v>
      </c>
      <c r="AN1629">
        <v>0</v>
      </c>
      <c r="AO1629">
        <v>0</v>
      </c>
      <c r="AP1629" t="s">
        <v>91</v>
      </c>
      <c r="AQ1629" t="s">
        <v>68</v>
      </c>
      <c r="AR1629" t="s">
        <v>182</v>
      </c>
      <c r="AT1629">
        <v>49647</v>
      </c>
      <c r="AU1629">
        <v>0</v>
      </c>
      <c r="AX1629">
        <v>0</v>
      </c>
      <c r="AY1629">
        <v>1</v>
      </c>
      <c r="AZ1629" t="s">
        <v>94</v>
      </c>
      <c r="BA1629">
        <v>8</v>
      </c>
      <c r="BB1629" t="s">
        <v>95</v>
      </c>
      <c r="BC1629">
        <v>1</v>
      </c>
    </row>
    <row r="1630" spans="1:55">
      <c r="A1630" t="s">
        <v>3841</v>
      </c>
      <c r="B1630" t="s">
        <v>73</v>
      </c>
      <c r="C1630">
        <v>43</v>
      </c>
      <c r="D1630" t="s">
        <v>61</v>
      </c>
      <c r="E1630">
        <v>0</v>
      </c>
      <c r="F1630" t="s">
        <v>2745</v>
      </c>
      <c r="G1630">
        <v>95722</v>
      </c>
      <c r="H1630">
        <v>39.003358</v>
      </c>
      <c r="I1630">
        <v>-121.022539</v>
      </c>
      <c r="J1630">
        <v>0</v>
      </c>
      <c r="K1630">
        <v>5</v>
      </c>
      <c r="L1630" t="s">
        <v>83</v>
      </c>
      <c r="M1630" t="s">
        <v>57</v>
      </c>
      <c r="N1630" t="s">
        <v>2967</v>
      </c>
      <c r="O1630" t="s">
        <v>57</v>
      </c>
      <c r="P1630" t="s">
        <v>57</v>
      </c>
      <c r="Q1630" t="s">
        <v>85</v>
      </c>
      <c r="R1630" t="s">
        <v>382</v>
      </c>
      <c r="S1630" t="s">
        <v>61</v>
      </c>
      <c r="T1630" t="s">
        <v>57</v>
      </c>
      <c r="U1630" t="s">
        <v>57</v>
      </c>
      <c r="V1630" t="s">
        <v>61</v>
      </c>
      <c r="W1630" t="s">
        <v>57</v>
      </c>
      <c r="X1630" t="s">
        <v>57</v>
      </c>
      <c r="Y1630" t="s">
        <v>57</v>
      </c>
      <c r="Z1630" t="s">
        <v>57</v>
      </c>
      <c r="AA1630" t="s">
        <v>77</v>
      </c>
      <c r="AB1630" t="s">
        <v>61</v>
      </c>
      <c r="AC1630" t="s">
        <v>307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88</v>
      </c>
      <c r="AK1630" t="s">
        <v>190</v>
      </c>
      <c r="AL1630" t="s">
        <v>554</v>
      </c>
      <c r="AM1630">
        <v>1</v>
      </c>
      <c r="AN1630">
        <v>0</v>
      </c>
      <c r="AO1630">
        <v>0</v>
      </c>
      <c r="AP1630" t="s">
        <v>91</v>
      </c>
      <c r="AQ1630" t="s">
        <v>78</v>
      </c>
      <c r="AR1630" t="s">
        <v>105</v>
      </c>
      <c r="AS1630">
        <v>6</v>
      </c>
      <c r="AT1630">
        <v>3747</v>
      </c>
      <c r="AU1630">
        <v>1</v>
      </c>
      <c r="AV1630">
        <v>1</v>
      </c>
      <c r="AW1630">
        <v>0</v>
      </c>
      <c r="AX1630">
        <v>104.1</v>
      </c>
      <c r="AY1630">
        <v>1</v>
      </c>
      <c r="AZ1630" t="s">
        <v>94</v>
      </c>
      <c r="BA1630">
        <v>10</v>
      </c>
      <c r="BB1630" t="s">
        <v>95</v>
      </c>
      <c r="BC1630">
        <v>1</v>
      </c>
    </row>
    <row r="1631" spans="1:55">
      <c r="A1631" t="s">
        <v>3842</v>
      </c>
      <c r="B1631" t="s">
        <v>73</v>
      </c>
      <c r="C1631">
        <v>54</v>
      </c>
      <c r="D1631" t="s">
        <v>57</v>
      </c>
      <c r="E1631">
        <v>0</v>
      </c>
      <c r="F1631" t="s">
        <v>1196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59</v>
      </c>
      <c r="M1631" t="s">
        <v>57</v>
      </c>
      <c r="N1631" t="s">
        <v>2211</v>
      </c>
      <c r="O1631" t="s">
        <v>57</v>
      </c>
      <c r="P1631" t="s">
        <v>57</v>
      </c>
      <c r="Q1631" t="s">
        <v>85</v>
      </c>
      <c r="R1631" t="s">
        <v>163</v>
      </c>
      <c r="S1631" t="s">
        <v>61</v>
      </c>
      <c r="T1631" t="s">
        <v>61</v>
      </c>
      <c r="U1631" t="s">
        <v>61</v>
      </c>
      <c r="V1631" t="s">
        <v>61</v>
      </c>
      <c r="W1631" t="s">
        <v>57</v>
      </c>
      <c r="X1631" t="s">
        <v>57</v>
      </c>
      <c r="Y1631" t="s">
        <v>57</v>
      </c>
      <c r="Z1631" t="s">
        <v>61</v>
      </c>
      <c r="AA1631" t="s">
        <v>77</v>
      </c>
      <c r="AB1631" t="s">
        <v>57</v>
      </c>
      <c r="AC1631" t="s">
        <v>87</v>
      </c>
      <c r="AD1631">
        <v>93</v>
      </c>
      <c r="AE1631">
        <v>2248.05</v>
      </c>
      <c r="AF1631">
        <v>0</v>
      </c>
      <c r="AG1631">
        <v>40</v>
      </c>
      <c r="AH1631">
        <v>1125.84</v>
      </c>
      <c r="AI1631">
        <v>3413.89</v>
      </c>
      <c r="AJ1631" t="s">
        <v>66</v>
      </c>
      <c r="AM1631">
        <v>0</v>
      </c>
      <c r="AN1631">
        <v>1</v>
      </c>
      <c r="AO1631">
        <v>0</v>
      </c>
      <c r="AP1631" t="s">
        <v>103</v>
      </c>
      <c r="AQ1631" t="s">
        <v>92</v>
      </c>
      <c r="AR1631" t="s">
        <v>105</v>
      </c>
      <c r="AS1631">
        <v>3</v>
      </c>
      <c r="AT1631">
        <v>59195</v>
      </c>
      <c r="AU1631">
        <v>1</v>
      </c>
      <c r="AV1631">
        <v>0</v>
      </c>
      <c r="AW1631">
        <v>1</v>
      </c>
      <c r="AX1631">
        <v>0</v>
      </c>
      <c r="AY1631">
        <v>3</v>
      </c>
      <c r="AZ1631" t="s">
        <v>106</v>
      </c>
      <c r="BA1631">
        <v>6</v>
      </c>
      <c r="BB1631" t="s">
        <v>95</v>
      </c>
      <c r="BC1631">
        <v>1</v>
      </c>
    </row>
    <row r="1632" spans="1:55">
      <c r="A1632" t="s">
        <v>3843</v>
      </c>
      <c r="B1632" t="s">
        <v>73</v>
      </c>
      <c r="C1632">
        <v>46</v>
      </c>
      <c r="D1632" t="s">
        <v>61</v>
      </c>
      <c r="E1632">
        <v>0</v>
      </c>
      <c r="F1632" t="s">
        <v>2716</v>
      </c>
      <c r="G1632">
        <v>95014</v>
      </c>
      <c r="H1632">
        <v>37.306612</v>
      </c>
      <c r="I1632">
        <v>-122.080621</v>
      </c>
      <c r="J1632">
        <v>0</v>
      </c>
      <c r="K1632">
        <v>11</v>
      </c>
      <c r="L1632" t="s">
        <v>98</v>
      </c>
      <c r="M1632" t="s">
        <v>57</v>
      </c>
      <c r="N1632" t="s">
        <v>363</v>
      </c>
      <c r="O1632" t="s">
        <v>61</v>
      </c>
      <c r="P1632" t="s">
        <v>61</v>
      </c>
      <c r="Q1632" t="s">
        <v>143</v>
      </c>
      <c r="R1632" t="s">
        <v>143</v>
      </c>
      <c r="S1632" t="s">
        <v>143</v>
      </c>
      <c r="T1632" t="s">
        <v>143</v>
      </c>
      <c r="U1632" t="s">
        <v>143</v>
      </c>
      <c r="V1632" t="s">
        <v>143</v>
      </c>
      <c r="W1632" t="s">
        <v>143</v>
      </c>
      <c r="X1632" t="s">
        <v>143</v>
      </c>
      <c r="Y1632" t="s">
        <v>143</v>
      </c>
      <c r="Z1632" t="s">
        <v>143</v>
      </c>
      <c r="AA1632" t="s">
        <v>77</v>
      </c>
      <c r="AB1632" t="s">
        <v>61</v>
      </c>
      <c r="AC1632" t="s">
        <v>65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522.8200000000001</v>
      </c>
      <c r="AJ1632" t="s">
        <v>66</v>
      </c>
      <c r="AM1632">
        <v>0</v>
      </c>
      <c r="AN1632">
        <v>1</v>
      </c>
      <c r="AO1632">
        <v>0</v>
      </c>
      <c r="AP1632" t="s">
        <v>67</v>
      </c>
      <c r="AQ1632" t="s">
        <v>78</v>
      </c>
      <c r="AR1632" t="s">
        <v>182</v>
      </c>
      <c r="AT1632">
        <v>54431</v>
      </c>
      <c r="AU1632">
        <v>1</v>
      </c>
      <c r="AV1632">
        <v>0</v>
      </c>
      <c r="AW1632">
        <v>1</v>
      </c>
      <c r="AX1632">
        <v>0</v>
      </c>
      <c r="AY1632">
        <v>2</v>
      </c>
      <c r="AZ1632" t="s">
        <v>70</v>
      </c>
      <c r="BA1632">
        <v>5</v>
      </c>
      <c r="BB1632" t="s">
        <v>80</v>
      </c>
      <c r="BC1632">
        <v>2</v>
      </c>
    </row>
    <row r="1633" spans="1:55">
      <c r="A1633" t="s">
        <v>3844</v>
      </c>
      <c r="B1633" t="s">
        <v>73</v>
      </c>
      <c r="C1633">
        <v>54</v>
      </c>
      <c r="D1633" t="s">
        <v>61</v>
      </c>
      <c r="E1633">
        <v>0</v>
      </c>
      <c r="F1633" t="s">
        <v>514</v>
      </c>
      <c r="G1633">
        <v>92025</v>
      </c>
      <c r="H1633">
        <v>33.081478</v>
      </c>
      <c r="I1633">
        <v>-117.033814</v>
      </c>
      <c r="J1633">
        <v>0</v>
      </c>
      <c r="K1633">
        <v>58</v>
      </c>
      <c r="L1633" t="s">
        <v>129</v>
      </c>
      <c r="M1633" t="s">
        <v>57</v>
      </c>
      <c r="N1633" t="s">
        <v>3845</v>
      </c>
      <c r="O1633" t="s">
        <v>61</v>
      </c>
      <c r="P1633" t="s">
        <v>57</v>
      </c>
      <c r="Q1633" t="s">
        <v>85</v>
      </c>
      <c r="R1633" t="s">
        <v>121</v>
      </c>
      <c r="S1633" t="s">
        <v>57</v>
      </c>
      <c r="T1633" t="s">
        <v>57</v>
      </c>
      <c r="U1633" t="s">
        <v>61</v>
      </c>
      <c r="V1633" t="s">
        <v>61</v>
      </c>
      <c r="W1633" t="s">
        <v>57</v>
      </c>
      <c r="X1633" t="s">
        <v>57</v>
      </c>
      <c r="Y1633" t="s">
        <v>57</v>
      </c>
      <c r="Z1633" t="s">
        <v>57</v>
      </c>
      <c r="AA1633" t="s">
        <v>64</v>
      </c>
      <c r="AB1633" t="s">
        <v>61</v>
      </c>
      <c r="AC1633" t="s">
        <v>87</v>
      </c>
      <c r="AD1633">
        <v>99.15000000000001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66</v>
      </c>
      <c r="AM1633">
        <v>0</v>
      </c>
      <c r="AN1633">
        <v>1</v>
      </c>
      <c r="AO1633">
        <v>0</v>
      </c>
      <c r="AP1633" t="s">
        <v>123</v>
      </c>
      <c r="AQ1633" t="s">
        <v>92</v>
      </c>
      <c r="AR1633" t="s">
        <v>105</v>
      </c>
      <c r="AS1633">
        <v>6</v>
      </c>
      <c r="AT1633">
        <v>49281</v>
      </c>
      <c r="AU1633">
        <v>1</v>
      </c>
      <c r="AV1633">
        <v>0</v>
      </c>
      <c r="AW1633">
        <v>1</v>
      </c>
      <c r="AX1633">
        <v>0</v>
      </c>
      <c r="AY1633">
        <v>6</v>
      </c>
      <c r="AZ1633" t="s">
        <v>125</v>
      </c>
      <c r="BA1633">
        <v>4</v>
      </c>
      <c r="BB1633" t="s">
        <v>80</v>
      </c>
      <c r="BC1633">
        <v>2</v>
      </c>
    </row>
    <row r="1634" spans="1:55">
      <c r="A1634" t="s">
        <v>3846</v>
      </c>
      <c r="B1634" t="s">
        <v>73</v>
      </c>
      <c r="C1634">
        <v>45</v>
      </c>
      <c r="D1634" t="s">
        <v>61</v>
      </c>
      <c r="E1634">
        <v>0</v>
      </c>
      <c r="F1634" t="s">
        <v>1742</v>
      </c>
      <c r="G1634">
        <v>90712</v>
      </c>
      <c r="H1634">
        <v>33.840524</v>
      </c>
      <c r="I1634">
        <v>-118.148403</v>
      </c>
      <c r="J1634">
        <v>0</v>
      </c>
      <c r="K1634">
        <v>2</v>
      </c>
      <c r="L1634" t="s">
        <v>83</v>
      </c>
      <c r="M1634" t="s">
        <v>57</v>
      </c>
      <c r="N1634" t="s">
        <v>3847</v>
      </c>
      <c r="O1634" t="s">
        <v>61</v>
      </c>
      <c r="P1634" t="s">
        <v>57</v>
      </c>
      <c r="Q1634" t="s">
        <v>135</v>
      </c>
      <c r="R1634" t="s">
        <v>1317</v>
      </c>
      <c r="S1634" t="s">
        <v>61</v>
      </c>
      <c r="T1634" t="s">
        <v>61</v>
      </c>
      <c r="U1634" t="s">
        <v>61</v>
      </c>
      <c r="V1634" t="s">
        <v>61</v>
      </c>
      <c r="W1634" t="s">
        <v>61</v>
      </c>
      <c r="X1634" t="s">
        <v>61</v>
      </c>
      <c r="Y1634" t="s">
        <v>61</v>
      </c>
      <c r="Z1634" t="s">
        <v>57</v>
      </c>
      <c r="AA1634" t="s">
        <v>77</v>
      </c>
      <c r="AB1634" t="s">
        <v>61</v>
      </c>
      <c r="AC1634" t="s">
        <v>87</v>
      </c>
      <c r="AD1634">
        <v>44.35</v>
      </c>
      <c r="AE1634">
        <v>81.25</v>
      </c>
      <c r="AF1634">
        <v>0</v>
      </c>
      <c r="AG1634">
        <v>0</v>
      </c>
      <c r="AH1634">
        <v>93.68000000000001</v>
      </c>
      <c r="AI1634">
        <v>174.93</v>
      </c>
      <c r="AJ1634" t="s">
        <v>88</v>
      </c>
      <c r="AK1634" t="s">
        <v>190</v>
      </c>
      <c r="AL1634" t="s">
        <v>191</v>
      </c>
      <c r="AM1634">
        <v>1</v>
      </c>
      <c r="AN1634">
        <v>0</v>
      </c>
      <c r="AO1634">
        <v>0</v>
      </c>
      <c r="AP1634" t="s">
        <v>91</v>
      </c>
      <c r="AQ1634" t="s">
        <v>78</v>
      </c>
      <c r="AR1634" t="s">
        <v>137</v>
      </c>
      <c r="AS1634">
        <v>1</v>
      </c>
      <c r="AT1634">
        <v>30173</v>
      </c>
      <c r="AU1634">
        <v>1</v>
      </c>
      <c r="AV1634">
        <v>1</v>
      </c>
      <c r="AW1634">
        <v>0</v>
      </c>
      <c r="AX1634">
        <v>44.35</v>
      </c>
      <c r="AY1634">
        <v>1</v>
      </c>
      <c r="AZ1634" t="s">
        <v>94</v>
      </c>
      <c r="BA1634">
        <v>8</v>
      </c>
      <c r="BB1634" t="s">
        <v>95</v>
      </c>
      <c r="BC1634">
        <v>1</v>
      </c>
    </row>
    <row r="1635" spans="1:55">
      <c r="A1635" t="s">
        <v>3848</v>
      </c>
      <c r="B1635" t="s">
        <v>73</v>
      </c>
      <c r="C1635">
        <v>40</v>
      </c>
      <c r="D1635" t="s">
        <v>61</v>
      </c>
      <c r="E1635">
        <v>0</v>
      </c>
      <c r="F1635" t="s">
        <v>1061</v>
      </c>
      <c r="G1635">
        <v>95670</v>
      </c>
      <c r="H1635">
        <v>38.602723</v>
      </c>
      <c r="I1635">
        <v>-121.279913</v>
      </c>
      <c r="J1635">
        <v>0</v>
      </c>
      <c r="K1635">
        <v>8</v>
      </c>
      <c r="L1635" t="s">
        <v>83</v>
      </c>
      <c r="M1635" t="s">
        <v>57</v>
      </c>
      <c r="N1635" t="s">
        <v>3849</v>
      </c>
      <c r="O1635" t="s">
        <v>61</v>
      </c>
      <c r="P1635" t="s">
        <v>57</v>
      </c>
      <c r="Q1635" t="s">
        <v>62</v>
      </c>
      <c r="R1635" t="s">
        <v>586</v>
      </c>
      <c r="S1635" t="s">
        <v>61</v>
      </c>
      <c r="T1635" t="s">
        <v>61</v>
      </c>
      <c r="U1635" t="s">
        <v>61</v>
      </c>
      <c r="V1635" t="s">
        <v>61</v>
      </c>
      <c r="W1635" t="s">
        <v>57</v>
      </c>
      <c r="X1635" t="s">
        <v>57</v>
      </c>
      <c r="Y1635" t="s">
        <v>57</v>
      </c>
      <c r="Z1635" t="s">
        <v>57</v>
      </c>
      <c r="AA1635" t="s">
        <v>77</v>
      </c>
      <c r="AB1635" t="s">
        <v>57</v>
      </c>
      <c r="AC1635" t="s">
        <v>87</v>
      </c>
      <c r="AD1635">
        <v>66.25</v>
      </c>
      <c r="AE1635">
        <v>546.45</v>
      </c>
      <c r="AF1635">
        <v>0</v>
      </c>
      <c r="AG1635">
        <v>0</v>
      </c>
      <c r="AH1635">
        <v>205.76</v>
      </c>
      <c r="AI1635">
        <v>752.21</v>
      </c>
      <c r="AJ1635" t="s">
        <v>66</v>
      </c>
      <c r="AM1635">
        <v>0</v>
      </c>
      <c r="AN1635">
        <v>1</v>
      </c>
      <c r="AO1635">
        <v>0</v>
      </c>
      <c r="AP1635" t="s">
        <v>67</v>
      </c>
      <c r="AQ1635" t="s">
        <v>78</v>
      </c>
      <c r="AR1635" t="s">
        <v>69</v>
      </c>
      <c r="AS1635">
        <v>4</v>
      </c>
      <c r="AT1635">
        <v>49729</v>
      </c>
      <c r="AU1635">
        <v>1</v>
      </c>
      <c r="AV1635">
        <v>0</v>
      </c>
      <c r="AW1635">
        <v>1</v>
      </c>
      <c r="AX1635">
        <v>0</v>
      </c>
      <c r="AY1635">
        <v>2</v>
      </c>
      <c r="AZ1635" t="s">
        <v>70</v>
      </c>
      <c r="BA1635">
        <v>5</v>
      </c>
      <c r="BB1635" t="s">
        <v>80</v>
      </c>
      <c r="BC1635">
        <v>2</v>
      </c>
    </row>
    <row r="1636" spans="1:55">
      <c r="A1636" t="s">
        <v>3850</v>
      </c>
      <c r="B1636" t="s">
        <v>73</v>
      </c>
      <c r="C1636">
        <v>78</v>
      </c>
      <c r="D1636" t="s">
        <v>61</v>
      </c>
      <c r="E1636">
        <v>0</v>
      </c>
      <c r="F1636" t="s">
        <v>1527</v>
      </c>
      <c r="G1636">
        <v>95360</v>
      </c>
      <c r="H1636">
        <v>37.343846</v>
      </c>
      <c r="I1636">
        <v>-121.039391</v>
      </c>
      <c r="J1636">
        <v>0</v>
      </c>
      <c r="K1636">
        <v>35</v>
      </c>
      <c r="L1636" t="s">
        <v>59</v>
      </c>
      <c r="M1636" t="s">
        <v>57</v>
      </c>
      <c r="N1636" t="s">
        <v>3851</v>
      </c>
      <c r="O1636" t="s">
        <v>57</v>
      </c>
      <c r="P1636" t="s">
        <v>57</v>
      </c>
      <c r="Q1636" t="s">
        <v>85</v>
      </c>
      <c r="R1636" t="s">
        <v>156</v>
      </c>
      <c r="S1636" t="s">
        <v>57</v>
      </c>
      <c r="T1636" t="s">
        <v>61</v>
      </c>
      <c r="U1636" t="s">
        <v>61</v>
      </c>
      <c r="V1636" t="s">
        <v>61</v>
      </c>
      <c r="W1636" t="s">
        <v>61</v>
      </c>
      <c r="X1636" t="s">
        <v>57</v>
      </c>
      <c r="Y1636" t="s">
        <v>61</v>
      </c>
      <c r="Z1636" t="s">
        <v>61</v>
      </c>
      <c r="AA1636" t="s">
        <v>77</v>
      </c>
      <c r="AB1636" t="s">
        <v>61</v>
      </c>
      <c r="AC1636" t="s">
        <v>65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4137.15</v>
      </c>
      <c r="AJ1636" t="s">
        <v>66</v>
      </c>
      <c r="AM1636">
        <v>0</v>
      </c>
      <c r="AN1636">
        <v>1</v>
      </c>
      <c r="AO1636">
        <v>0</v>
      </c>
      <c r="AP1636" t="s">
        <v>164</v>
      </c>
      <c r="AQ1636" t="s">
        <v>104</v>
      </c>
      <c r="AR1636" t="s">
        <v>105</v>
      </c>
      <c r="AS1636">
        <v>2</v>
      </c>
      <c r="AT1636">
        <v>8504</v>
      </c>
      <c r="AU1636">
        <v>1</v>
      </c>
      <c r="AV1636">
        <v>0</v>
      </c>
      <c r="AW1636">
        <v>1</v>
      </c>
      <c r="AX1636">
        <v>0</v>
      </c>
      <c r="AY1636">
        <v>4</v>
      </c>
      <c r="AZ1636" t="s">
        <v>165</v>
      </c>
      <c r="BA1636">
        <v>7</v>
      </c>
      <c r="BB1636" t="s">
        <v>95</v>
      </c>
      <c r="BC1636">
        <v>1</v>
      </c>
    </row>
    <row r="1637" spans="1:55">
      <c r="A1637" t="s">
        <v>3852</v>
      </c>
      <c r="B1637" t="s">
        <v>73</v>
      </c>
      <c r="C1637">
        <v>76</v>
      </c>
      <c r="D1637" t="s">
        <v>57</v>
      </c>
      <c r="E1637">
        <v>0</v>
      </c>
      <c r="F1637" t="s">
        <v>1559</v>
      </c>
      <c r="G1637">
        <v>95695</v>
      </c>
      <c r="H1637">
        <v>38.71967</v>
      </c>
      <c r="I1637">
        <v>-121.862416</v>
      </c>
      <c r="J1637">
        <v>9</v>
      </c>
      <c r="K1637">
        <v>65</v>
      </c>
      <c r="L1637" t="s">
        <v>129</v>
      </c>
      <c r="M1637" t="s">
        <v>57</v>
      </c>
      <c r="N1637" t="s">
        <v>3853</v>
      </c>
      <c r="O1637" t="s">
        <v>57</v>
      </c>
      <c r="P1637" t="s">
        <v>57</v>
      </c>
      <c r="Q1637" t="s">
        <v>85</v>
      </c>
      <c r="R1637" t="s">
        <v>131</v>
      </c>
      <c r="S1637" t="s">
        <v>61</v>
      </c>
      <c r="T1637" t="s">
        <v>57</v>
      </c>
      <c r="U1637" t="s">
        <v>57</v>
      </c>
      <c r="V1637" t="s">
        <v>61</v>
      </c>
      <c r="W1637" t="s">
        <v>57</v>
      </c>
      <c r="X1637" t="s">
        <v>57</v>
      </c>
      <c r="Y1637" t="s">
        <v>61</v>
      </c>
      <c r="Z1637" t="s">
        <v>57</v>
      </c>
      <c r="AA1637" t="s">
        <v>77</v>
      </c>
      <c r="AB1637" t="s">
        <v>57</v>
      </c>
      <c r="AC1637" t="s">
        <v>87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66</v>
      </c>
      <c r="AM1637">
        <v>0</v>
      </c>
      <c r="AN1637">
        <v>1</v>
      </c>
      <c r="AO1637">
        <v>0</v>
      </c>
      <c r="AP1637" t="s">
        <v>123</v>
      </c>
      <c r="AQ1637" t="s">
        <v>104</v>
      </c>
      <c r="AR1637" t="s">
        <v>105</v>
      </c>
      <c r="AS1637">
        <v>5</v>
      </c>
      <c r="AT1637">
        <v>38547</v>
      </c>
      <c r="AU1637">
        <v>1</v>
      </c>
      <c r="AV1637">
        <v>0</v>
      </c>
      <c r="AW1637">
        <v>1</v>
      </c>
      <c r="AX1637">
        <v>0</v>
      </c>
      <c r="AY1637">
        <v>6</v>
      </c>
      <c r="AZ1637" t="s">
        <v>125</v>
      </c>
      <c r="BA1637">
        <v>6</v>
      </c>
      <c r="BB1637" t="s">
        <v>95</v>
      </c>
      <c r="BC1637">
        <v>1</v>
      </c>
    </row>
    <row r="1638" spans="1:55">
      <c r="A1638" t="s">
        <v>3854</v>
      </c>
      <c r="B1638" t="s">
        <v>56</v>
      </c>
      <c r="C1638">
        <v>61</v>
      </c>
      <c r="D1638" t="s">
        <v>57</v>
      </c>
      <c r="E1638">
        <v>1</v>
      </c>
      <c r="F1638" t="s">
        <v>2702</v>
      </c>
      <c r="G1638">
        <v>96094</v>
      </c>
      <c r="H1638">
        <v>41.465121</v>
      </c>
      <c r="I1638">
        <v>-122.380947</v>
      </c>
      <c r="J1638">
        <v>7</v>
      </c>
      <c r="K1638">
        <v>68</v>
      </c>
      <c r="L1638" t="s">
        <v>59</v>
      </c>
      <c r="M1638" t="s">
        <v>57</v>
      </c>
      <c r="N1638" t="s">
        <v>3855</v>
      </c>
      <c r="O1638" t="s">
        <v>61</v>
      </c>
      <c r="P1638" t="s">
        <v>57</v>
      </c>
      <c r="Q1638" t="s">
        <v>135</v>
      </c>
      <c r="R1638" t="s">
        <v>63</v>
      </c>
      <c r="S1638" t="s">
        <v>57</v>
      </c>
      <c r="T1638" t="s">
        <v>57</v>
      </c>
      <c r="U1638" t="s">
        <v>57</v>
      </c>
      <c r="V1638" t="s">
        <v>57</v>
      </c>
      <c r="W1638" t="s">
        <v>57</v>
      </c>
      <c r="X1638" t="s">
        <v>57</v>
      </c>
      <c r="Y1638" t="s">
        <v>57</v>
      </c>
      <c r="Z1638" t="s">
        <v>61</v>
      </c>
      <c r="AA1638" t="s">
        <v>122</v>
      </c>
      <c r="AB1638" t="s">
        <v>57</v>
      </c>
      <c r="AC1638" t="s">
        <v>65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66</v>
      </c>
      <c r="AM1638">
        <v>0</v>
      </c>
      <c r="AN1638">
        <v>1</v>
      </c>
      <c r="AO1638">
        <v>0</v>
      </c>
      <c r="AP1638" t="s">
        <v>123</v>
      </c>
      <c r="AQ1638" t="s">
        <v>124</v>
      </c>
      <c r="AR1638" t="s">
        <v>93</v>
      </c>
      <c r="AS1638">
        <v>7</v>
      </c>
      <c r="AT1638">
        <v>5896</v>
      </c>
      <c r="AU1638">
        <v>1</v>
      </c>
      <c r="AV1638">
        <v>0</v>
      </c>
      <c r="AW1638">
        <v>1</v>
      </c>
      <c r="AX1638">
        <v>0</v>
      </c>
      <c r="AY1638">
        <v>6</v>
      </c>
      <c r="AZ1638" t="s">
        <v>125</v>
      </c>
      <c r="BA1638">
        <v>0</v>
      </c>
      <c r="BB1638" t="s">
        <v>71</v>
      </c>
      <c r="BC1638">
        <v>4</v>
      </c>
    </row>
    <row r="1639" spans="1:55">
      <c r="A1639" t="s">
        <v>3856</v>
      </c>
      <c r="B1639" t="s">
        <v>73</v>
      </c>
      <c r="C1639">
        <v>61</v>
      </c>
      <c r="D1639" t="s">
        <v>61</v>
      </c>
      <c r="E1639">
        <v>0</v>
      </c>
      <c r="F1639" t="s">
        <v>252</v>
      </c>
      <c r="G1639">
        <v>92126</v>
      </c>
      <c r="H1639">
        <v>32.886925</v>
      </c>
      <c r="I1639">
        <v>-117.152162</v>
      </c>
      <c r="J1639">
        <v>0</v>
      </c>
      <c r="K1639">
        <v>6</v>
      </c>
      <c r="L1639" t="s">
        <v>83</v>
      </c>
      <c r="M1639" t="s">
        <v>57</v>
      </c>
      <c r="N1639" t="s">
        <v>3857</v>
      </c>
      <c r="O1639" t="s">
        <v>61</v>
      </c>
      <c r="P1639" t="s">
        <v>57</v>
      </c>
      <c r="Q1639" t="s">
        <v>85</v>
      </c>
      <c r="R1639" t="s">
        <v>160</v>
      </c>
      <c r="S1639" t="s">
        <v>61</v>
      </c>
      <c r="T1639" t="s">
        <v>57</v>
      </c>
      <c r="U1639" t="s">
        <v>61</v>
      </c>
      <c r="V1639" t="s">
        <v>61</v>
      </c>
      <c r="W1639" t="s">
        <v>57</v>
      </c>
      <c r="X1639" t="s">
        <v>61</v>
      </c>
      <c r="Y1639" t="s">
        <v>61</v>
      </c>
      <c r="Z1639" t="s">
        <v>57</v>
      </c>
      <c r="AA1639" t="s">
        <v>77</v>
      </c>
      <c r="AB1639" t="s">
        <v>57</v>
      </c>
      <c r="AC1639" t="s">
        <v>87</v>
      </c>
      <c r="AD1639">
        <v>84.84999999999999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88</v>
      </c>
      <c r="AK1639" t="s">
        <v>89</v>
      </c>
      <c r="AL1639" t="s">
        <v>181</v>
      </c>
      <c r="AM1639">
        <v>1</v>
      </c>
      <c r="AN1639">
        <v>0</v>
      </c>
      <c r="AO1639">
        <v>0</v>
      </c>
      <c r="AP1639" t="s">
        <v>91</v>
      </c>
      <c r="AQ1639" t="s">
        <v>124</v>
      </c>
      <c r="AR1639" t="s">
        <v>93</v>
      </c>
      <c r="AS1639">
        <v>3</v>
      </c>
      <c r="AT1639">
        <v>74232</v>
      </c>
      <c r="AU1639">
        <v>1</v>
      </c>
      <c r="AV1639">
        <v>1</v>
      </c>
      <c r="AW1639">
        <v>0</v>
      </c>
      <c r="AX1639">
        <v>84.84999999999999</v>
      </c>
      <c r="AY1639">
        <v>1</v>
      </c>
      <c r="AZ1639" t="s">
        <v>94</v>
      </c>
      <c r="BA1639">
        <v>10</v>
      </c>
      <c r="BB1639" t="s">
        <v>95</v>
      </c>
      <c r="BC1639">
        <v>1</v>
      </c>
    </row>
    <row r="1640" spans="1:55">
      <c r="A1640" t="s">
        <v>3858</v>
      </c>
      <c r="B1640" t="s">
        <v>73</v>
      </c>
      <c r="C1640">
        <v>31</v>
      </c>
      <c r="D1640" t="s">
        <v>61</v>
      </c>
      <c r="E1640">
        <v>0</v>
      </c>
      <c r="F1640" t="s">
        <v>3760</v>
      </c>
      <c r="G1640">
        <v>92056</v>
      </c>
      <c r="H1640">
        <v>33.194742</v>
      </c>
      <c r="I1640">
        <v>-117.29032</v>
      </c>
      <c r="J1640">
        <v>0</v>
      </c>
      <c r="K1640">
        <v>46</v>
      </c>
      <c r="L1640" t="s">
        <v>59</v>
      </c>
      <c r="M1640" t="s">
        <v>57</v>
      </c>
      <c r="N1640" t="s">
        <v>3859</v>
      </c>
      <c r="O1640" t="s">
        <v>57</v>
      </c>
      <c r="P1640" t="s">
        <v>57</v>
      </c>
      <c r="Q1640" t="s">
        <v>85</v>
      </c>
      <c r="R1640" t="s">
        <v>169</v>
      </c>
      <c r="S1640" t="s">
        <v>61</v>
      </c>
      <c r="T1640" t="s">
        <v>57</v>
      </c>
      <c r="U1640" t="s">
        <v>57</v>
      </c>
      <c r="V1640" t="s">
        <v>61</v>
      </c>
      <c r="W1640" t="s">
        <v>57</v>
      </c>
      <c r="X1640" t="s">
        <v>61</v>
      </c>
      <c r="Y1640" t="s">
        <v>61</v>
      </c>
      <c r="Z1640" t="s">
        <v>57</v>
      </c>
      <c r="AA1640" t="s">
        <v>64</v>
      </c>
      <c r="AB1640" t="s">
        <v>57</v>
      </c>
      <c r="AC1640" t="s">
        <v>65</v>
      </c>
      <c r="AD1640">
        <v>94.90000000000001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66</v>
      </c>
      <c r="AM1640">
        <v>0</v>
      </c>
      <c r="AN1640">
        <v>1</v>
      </c>
      <c r="AO1640">
        <v>0</v>
      </c>
      <c r="AP1640" t="s">
        <v>176</v>
      </c>
      <c r="AQ1640" t="s">
        <v>68</v>
      </c>
      <c r="AR1640" t="s">
        <v>105</v>
      </c>
      <c r="AS1640">
        <v>4</v>
      </c>
      <c r="AT1640">
        <v>52895</v>
      </c>
      <c r="AU1640">
        <v>1</v>
      </c>
      <c r="AV1640">
        <v>0</v>
      </c>
      <c r="AW1640">
        <v>1</v>
      </c>
      <c r="AX1640">
        <v>0</v>
      </c>
      <c r="AY1640">
        <v>5</v>
      </c>
      <c r="AZ1640" t="s">
        <v>177</v>
      </c>
      <c r="BA1640">
        <v>4</v>
      </c>
      <c r="BB1640" t="s">
        <v>80</v>
      </c>
      <c r="BC1640">
        <v>2</v>
      </c>
    </row>
    <row r="1641" spans="1:55">
      <c r="A1641" t="s">
        <v>3860</v>
      </c>
      <c r="B1641" t="s">
        <v>56</v>
      </c>
      <c r="C1641">
        <v>63</v>
      </c>
      <c r="D1641" t="s">
        <v>57</v>
      </c>
      <c r="E1641">
        <v>0</v>
      </c>
      <c r="F1641" t="s">
        <v>2015</v>
      </c>
      <c r="G1641">
        <v>90623</v>
      </c>
      <c r="H1641">
        <v>33.850504</v>
      </c>
      <c r="I1641">
        <v>-118.039892</v>
      </c>
      <c r="J1641">
        <v>10</v>
      </c>
      <c r="K1641">
        <v>72</v>
      </c>
      <c r="L1641" t="s">
        <v>59</v>
      </c>
      <c r="M1641" t="s">
        <v>57</v>
      </c>
      <c r="N1641" t="s">
        <v>2883</v>
      </c>
      <c r="O1641" t="s">
        <v>57</v>
      </c>
      <c r="P1641" t="s">
        <v>57</v>
      </c>
      <c r="Q1641" t="s">
        <v>85</v>
      </c>
      <c r="R1641" t="s">
        <v>332</v>
      </c>
      <c r="S1641" t="s">
        <v>57</v>
      </c>
      <c r="T1641" t="s">
        <v>57</v>
      </c>
      <c r="U1641" t="s">
        <v>57</v>
      </c>
      <c r="V1641" t="s">
        <v>57</v>
      </c>
      <c r="W1641" t="s">
        <v>57</v>
      </c>
      <c r="X1641" t="s">
        <v>57</v>
      </c>
      <c r="Y1641" t="s">
        <v>57</v>
      </c>
      <c r="Z1641" t="s">
        <v>57</v>
      </c>
      <c r="AA1641" t="s">
        <v>122</v>
      </c>
      <c r="AB1641" t="s">
        <v>61</v>
      </c>
      <c r="AC1641" t="s">
        <v>87</v>
      </c>
      <c r="AD1641">
        <v>115.15</v>
      </c>
      <c r="AE1641">
        <v>8349.700000000001</v>
      </c>
      <c r="AF1641">
        <v>0</v>
      </c>
      <c r="AG1641">
        <v>0</v>
      </c>
      <c r="AH1641">
        <v>2922.48</v>
      </c>
      <c r="AI1641">
        <v>11272.18</v>
      </c>
      <c r="AJ1641" t="s">
        <v>66</v>
      </c>
      <c r="AM1641">
        <v>0</v>
      </c>
      <c r="AN1641">
        <v>1</v>
      </c>
      <c r="AO1641">
        <v>0</v>
      </c>
      <c r="AP1641" t="s">
        <v>123</v>
      </c>
      <c r="AQ1641" t="s">
        <v>124</v>
      </c>
      <c r="AR1641" t="s">
        <v>105</v>
      </c>
      <c r="AS1641">
        <v>8</v>
      </c>
      <c r="AT1641">
        <v>15505</v>
      </c>
      <c r="AU1641">
        <v>1</v>
      </c>
      <c r="AV1641">
        <v>0</v>
      </c>
      <c r="AW1641">
        <v>1</v>
      </c>
      <c r="AX1641">
        <v>0</v>
      </c>
      <c r="AY1641">
        <v>6</v>
      </c>
      <c r="AZ1641" t="s">
        <v>125</v>
      </c>
      <c r="BA1641">
        <v>3</v>
      </c>
      <c r="BB1641" t="s">
        <v>126</v>
      </c>
      <c r="BC1641">
        <v>3</v>
      </c>
    </row>
    <row r="1642" spans="1:55">
      <c r="A1642" t="s">
        <v>3861</v>
      </c>
      <c r="B1642" t="s">
        <v>56</v>
      </c>
      <c r="C1642">
        <v>41</v>
      </c>
      <c r="D1642" t="s">
        <v>61</v>
      </c>
      <c r="E1642">
        <v>0</v>
      </c>
      <c r="F1642" t="s">
        <v>514</v>
      </c>
      <c r="G1642">
        <v>92027</v>
      </c>
      <c r="H1642">
        <v>33.141265</v>
      </c>
      <c r="I1642">
        <v>-116.967221</v>
      </c>
      <c r="J1642">
        <v>0</v>
      </c>
      <c r="K1642">
        <v>62</v>
      </c>
      <c r="L1642" t="s">
        <v>129</v>
      </c>
      <c r="M1642" t="s">
        <v>57</v>
      </c>
      <c r="N1642" t="s">
        <v>3862</v>
      </c>
      <c r="O1642" t="s">
        <v>57</v>
      </c>
      <c r="P1642" t="s">
        <v>57</v>
      </c>
      <c r="Q1642" t="s">
        <v>85</v>
      </c>
      <c r="R1642" t="s">
        <v>296</v>
      </c>
      <c r="S1642" t="s">
        <v>61</v>
      </c>
      <c r="T1642" t="s">
        <v>61</v>
      </c>
      <c r="U1642" t="s">
        <v>57</v>
      </c>
      <c r="V1642" t="s">
        <v>61</v>
      </c>
      <c r="W1642" t="s">
        <v>57</v>
      </c>
      <c r="X1642" t="s">
        <v>57</v>
      </c>
      <c r="Y1642" t="s">
        <v>57</v>
      </c>
      <c r="Z1642" t="s">
        <v>57</v>
      </c>
      <c r="AA1642" t="s">
        <v>64</v>
      </c>
      <c r="AB1642" t="s">
        <v>57</v>
      </c>
      <c r="AC1642" t="s">
        <v>87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8433.610000000001</v>
      </c>
      <c r="AJ1642" t="s">
        <v>88</v>
      </c>
      <c r="AK1642" t="s">
        <v>89</v>
      </c>
      <c r="AL1642" t="s">
        <v>181</v>
      </c>
      <c r="AM1642">
        <v>1</v>
      </c>
      <c r="AN1642">
        <v>0</v>
      </c>
      <c r="AO1642">
        <v>0</v>
      </c>
      <c r="AP1642" t="s">
        <v>123</v>
      </c>
      <c r="AQ1642" t="s">
        <v>78</v>
      </c>
      <c r="AR1642" t="s">
        <v>105</v>
      </c>
      <c r="AS1642">
        <v>5</v>
      </c>
      <c r="AT1642">
        <v>48690</v>
      </c>
      <c r="AU1642">
        <v>1</v>
      </c>
      <c r="AV1642">
        <v>1</v>
      </c>
      <c r="AW1642">
        <v>0</v>
      </c>
      <c r="AX1642">
        <v>100.15</v>
      </c>
      <c r="AY1642">
        <v>6</v>
      </c>
      <c r="AZ1642" t="s">
        <v>125</v>
      </c>
      <c r="BA1642">
        <v>4</v>
      </c>
      <c r="BB1642" t="s">
        <v>80</v>
      </c>
      <c r="BC1642">
        <v>2</v>
      </c>
    </row>
    <row r="1643" spans="1:55">
      <c r="A1643" t="s">
        <v>3863</v>
      </c>
      <c r="B1643" t="s">
        <v>56</v>
      </c>
      <c r="C1643">
        <v>65</v>
      </c>
      <c r="D1643" t="s">
        <v>61</v>
      </c>
      <c r="E1643">
        <v>0</v>
      </c>
      <c r="F1643" t="s">
        <v>3583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59</v>
      </c>
      <c r="M1643" t="s">
        <v>57</v>
      </c>
      <c r="N1643" t="s">
        <v>3864</v>
      </c>
      <c r="O1643" t="s">
        <v>61</v>
      </c>
      <c r="P1643" t="s">
        <v>61</v>
      </c>
      <c r="Q1643" t="s">
        <v>143</v>
      </c>
      <c r="R1643" t="s">
        <v>143</v>
      </c>
      <c r="S1643" t="s">
        <v>143</v>
      </c>
      <c r="T1643" t="s">
        <v>143</v>
      </c>
      <c r="U1643" t="s">
        <v>143</v>
      </c>
      <c r="V1643" t="s">
        <v>143</v>
      </c>
      <c r="W1643" t="s">
        <v>143</v>
      </c>
      <c r="X1643" t="s">
        <v>143</v>
      </c>
      <c r="Y1643" t="s">
        <v>143</v>
      </c>
      <c r="Z1643" t="s">
        <v>143</v>
      </c>
      <c r="AA1643" t="s">
        <v>122</v>
      </c>
      <c r="AB1643" t="s">
        <v>61</v>
      </c>
      <c r="AC1643" t="s">
        <v>307</v>
      </c>
      <c r="AD1643">
        <v>20.2</v>
      </c>
      <c r="AE1643">
        <v>735.9</v>
      </c>
      <c r="AF1643">
        <v>0</v>
      </c>
      <c r="AG1643">
        <v>0</v>
      </c>
      <c r="AH1643">
        <v>155.42</v>
      </c>
      <c r="AI1643">
        <v>891.3200000000001</v>
      </c>
      <c r="AJ1643" t="s">
        <v>66</v>
      </c>
      <c r="AM1643">
        <v>0</v>
      </c>
      <c r="AN1643">
        <v>1</v>
      </c>
      <c r="AO1643">
        <v>0</v>
      </c>
      <c r="AP1643" t="s">
        <v>176</v>
      </c>
      <c r="AQ1643" t="s">
        <v>124</v>
      </c>
      <c r="AR1643" t="s">
        <v>182</v>
      </c>
      <c r="AT1643">
        <v>5446</v>
      </c>
      <c r="AU1643">
        <v>1</v>
      </c>
      <c r="AV1643">
        <v>0</v>
      </c>
      <c r="AW1643">
        <v>1</v>
      </c>
      <c r="AX1643">
        <v>0</v>
      </c>
      <c r="AY1643">
        <v>5</v>
      </c>
      <c r="AZ1643" t="s">
        <v>177</v>
      </c>
      <c r="BA1643">
        <v>2</v>
      </c>
      <c r="BB1643" t="s">
        <v>126</v>
      </c>
      <c r="BC1643">
        <v>3</v>
      </c>
    </row>
    <row r="1644" spans="1:55">
      <c r="A1644" t="s">
        <v>3865</v>
      </c>
      <c r="B1644" t="s">
        <v>73</v>
      </c>
      <c r="C1644">
        <v>22</v>
      </c>
      <c r="D1644" t="s">
        <v>61</v>
      </c>
      <c r="E1644">
        <v>0</v>
      </c>
      <c r="F1644" t="s">
        <v>3866</v>
      </c>
      <c r="G1644">
        <v>95736</v>
      </c>
      <c r="H1644">
        <v>39.00978</v>
      </c>
      <c r="I1644">
        <v>-120.978273</v>
      </c>
      <c r="J1644">
        <v>0</v>
      </c>
      <c r="K1644">
        <v>1</v>
      </c>
      <c r="L1644" t="s">
        <v>59</v>
      </c>
      <c r="M1644" t="s">
        <v>57</v>
      </c>
      <c r="N1644" t="s">
        <v>3867</v>
      </c>
      <c r="O1644" t="s">
        <v>61</v>
      </c>
      <c r="P1644" t="s">
        <v>57</v>
      </c>
      <c r="Q1644" t="s">
        <v>135</v>
      </c>
      <c r="R1644" t="s">
        <v>115</v>
      </c>
      <c r="S1644" t="s">
        <v>61</v>
      </c>
      <c r="T1644" t="s">
        <v>61</v>
      </c>
      <c r="U1644" t="s">
        <v>61</v>
      </c>
      <c r="V1644" t="s">
        <v>61</v>
      </c>
      <c r="W1644" t="s">
        <v>57</v>
      </c>
      <c r="X1644" t="s">
        <v>61</v>
      </c>
      <c r="Y1644" t="s">
        <v>61</v>
      </c>
      <c r="Z1644" t="s">
        <v>57</v>
      </c>
      <c r="AA1644" t="s">
        <v>77</v>
      </c>
      <c r="AB1644" t="s">
        <v>57</v>
      </c>
      <c r="AC1644" t="s">
        <v>307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88</v>
      </c>
      <c r="AK1644" t="s">
        <v>101</v>
      </c>
      <c r="AL1644" t="s">
        <v>102</v>
      </c>
      <c r="AM1644">
        <v>1</v>
      </c>
      <c r="AN1644">
        <v>0</v>
      </c>
      <c r="AO1644">
        <v>0</v>
      </c>
      <c r="AP1644" t="s">
        <v>91</v>
      </c>
      <c r="AQ1644" t="s">
        <v>116</v>
      </c>
      <c r="AR1644" t="s">
        <v>69</v>
      </c>
      <c r="AS1644">
        <v>2</v>
      </c>
      <c r="AT1644">
        <v>31</v>
      </c>
      <c r="AU1644">
        <v>1</v>
      </c>
      <c r="AV1644">
        <v>1</v>
      </c>
      <c r="AW1644">
        <v>0</v>
      </c>
      <c r="AX1644">
        <v>53.5</v>
      </c>
      <c r="AY1644">
        <v>1</v>
      </c>
      <c r="AZ1644" t="s">
        <v>94</v>
      </c>
      <c r="BA1644">
        <v>8</v>
      </c>
      <c r="BB1644" t="s">
        <v>95</v>
      </c>
      <c r="BC1644">
        <v>1</v>
      </c>
    </row>
    <row r="1645" spans="1:55">
      <c r="A1645" t="s">
        <v>3868</v>
      </c>
      <c r="B1645" t="s">
        <v>56</v>
      </c>
      <c r="C1645">
        <v>20</v>
      </c>
      <c r="D1645" t="s">
        <v>61</v>
      </c>
      <c r="E1645">
        <v>0</v>
      </c>
      <c r="F1645" t="s">
        <v>3869</v>
      </c>
      <c r="G1645">
        <v>92399</v>
      </c>
      <c r="H1645">
        <v>34.04597</v>
      </c>
      <c r="I1645">
        <v>-117.011825</v>
      </c>
      <c r="J1645">
        <v>0</v>
      </c>
      <c r="K1645">
        <v>58</v>
      </c>
      <c r="L1645" t="s">
        <v>59</v>
      </c>
      <c r="M1645" t="s">
        <v>57</v>
      </c>
      <c r="N1645" t="s">
        <v>3870</v>
      </c>
      <c r="O1645" t="s">
        <v>61</v>
      </c>
      <c r="P1645" t="s">
        <v>57</v>
      </c>
      <c r="Q1645" t="s">
        <v>85</v>
      </c>
      <c r="R1645" t="s">
        <v>115</v>
      </c>
      <c r="S1645" t="s">
        <v>61</v>
      </c>
      <c r="T1645" t="s">
        <v>61</v>
      </c>
      <c r="U1645" t="s">
        <v>61</v>
      </c>
      <c r="V1645" t="s">
        <v>57</v>
      </c>
      <c r="W1645" t="s">
        <v>57</v>
      </c>
      <c r="X1645" t="s">
        <v>57</v>
      </c>
      <c r="Y1645" t="s">
        <v>57</v>
      </c>
      <c r="Z1645" t="s">
        <v>57</v>
      </c>
      <c r="AA1645" t="s">
        <v>77</v>
      </c>
      <c r="AB1645" t="s">
        <v>57</v>
      </c>
      <c r="AC1645" t="s">
        <v>87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66</v>
      </c>
      <c r="AM1645">
        <v>0</v>
      </c>
      <c r="AN1645">
        <v>1</v>
      </c>
      <c r="AO1645">
        <v>0</v>
      </c>
      <c r="AP1645" t="s">
        <v>123</v>
      </c>
      <c r="AQ1645" t="s">
        <v>116</v>
      </c>
      <c r="AR1645" t="s">
        <v>105</v>
      </c>
      <c r="AS1645">
        <v>5</v>
      </c>
      <c r="AT1645">
        <v>41575</v>
      </c>
      <c r="AU1645">
        <v>1</v>
      </c>
      <c r="AV1645">
        <v>0</v>
      </c>
      <c r="AW1645">
        <v>1</v>
      </c>
      <c r="AX1645">
        <v>0</v>
      </c>
      <c r="AY1645">
        <v>6</v>
      </c>
      <c r="AZ1645" t="s">
        <v>125</v>
      </c>
      <c r="BA1645">
        <v>7</v>
      </c>
      <c r="BB1645" t="s">
        <v>95</v>
      </c>
      <c r="BC1645">
        <v>1</v>
      </c>
    </row>
    <row r="1646" spans="1:55">
      <c r="A1646" t="s">
        <v>3871</v>
      </c>
      <c r="B1646" t="s">
        <v>73</v>
      </c>
      <c r="C1646">
        <v>46</v>
      </c>
      <c r="D1646" t="s">
        <v>61</v>
      </c>
      <c r="E1646">
        <v>0</v>
      </c>
      <c r="F1646" t="s">
        <v>3523</v>
      </c>
      <c r="G1646">
        <v>96093</v>
      </c>
      <c r="H1646">
        <v>40.759401</v>
      </c>
      <c r="I1646">
        <v>-122.939337</v>
      </c>
      <c r="J1646">
        <v>0</v>
      </c>
      <c r="K1646">
        <v>17</v>
      </c>
      <c r="L1646" t="s">
        <v>59</v>
      </c>
      <c r="M1646" t="s">
        <v>57</v>
      </c>
      <c r="N1646" t="s">
        <v>3872</v>
      </c>
      <c r="O1646" t="s">
        <v>61</v>
      </c>
      <c r="P1646" t="s">
        <v>61</v>
      </c>
      <c r="Q1646" t="s">
        <v>143</v>
      </c>
      <c r="R1646" t="s">
        <v>143</v>
      </c>
      <c r="S1646" t="s">
        <v>143</v>
      </c>
      <c r="T1646" t="s">
        <v>143</v>
      </c>
      <c r="U1646" t="s">
        <v>143</v>
      </c>
      <c r="V1646" t="s">
        <v>143</v>
      </c>
      <c r="W1646" t="s">
        <v>143</v>
      </c>
      <c r="X1646" t="s">
        <v>143</v>
      </c>
      <c r="Y1646" t="s">
        <v>143</v>
      </c>
      <c r="Z1646" t="s">
        <v>143</v>
      </c>
      <c r="AA1646" t="s">
        <v>64</v>
      </c>
      <c r="AB1646" t="s">
        <v>57</v>
      </c>
      <c r="AC1646" t="s">
        <v>65</v>
      </c>
      <c r="AD1646">
        <v>20.1</v>
      </c>
      <c r="AE1646">
        <v>279.5</v>
      </c>
      <c r="AF1646">
        <v>0</v>
      </c>
      <c r="AG1646">
        <v>0</v>
      </c>
      <c r="AH1646">
        <v>537.2</v>
      </c>
      <c r="AI1646">
        <v>816.7</v>
      </c>
      <c r="AJ1646" t="s">
        <v>66</v>
      </c>
      <c r="AM1646">
        <v>0</v>
      </c>
      <c r="AN1646">
        <v>1</v>
      </c>
      <c r="AO1646">
        <v>0</v>
      </c>
      <c r="AP1646" t="s">
        <v>103</v>
      </c>
      <c r="AQ1646" t="s">
        <v>78</v>
      </c>
      <c r="AR1646" t="s">
        <v>182</v>
      </c>
      <c r="AT1646">
        <v>3749</v>
      </c>
      <c r="AU1646">
        <v>1</v>
      </c>
      <c r="AV1646">
        <v>0</v>
      </c>
      <c r="AW1646">
        <v>1</v>
      </c>
      <c r="AX1646">
        <v>0</v>
      </c>
      <c r="AY1646">
        <v>3</v>
      </c>
      <c r="AZ1646" t="s">
        <v>106</v>
      </c>
      <c r="BA1646">
        <v>2</v>
      </c>
      <c r="BB1646" t="s">
        <v>126</v>
      </c>
      <c r="BC1646">
        <v>3</v>
      </c>
    </row>
    <row r="1647" spans="1:55">
      <c r="A1647" t="s">
        <v>3873</v>
      </c>
      <c r="B1647" t="s">
        <v>56</v>
      </c>
      <c r="C1647">
        <v>74</v>
      </c>
      <c r="D1647" t="s">
        <v>57</v>
      </c>
      <c r="E1647">
        <v>0</v>
      </c>
      <c r="F1647" t="s">
        <v>3192</v>
      </c>
      <c r="G1647">
        <v>95459</v>
      </c>
      <c r="H1647">
        <v>38.966713</v>
      </c>
      <c r="I1647">
        <v>-123.586412</v>
      </c>
      <c r="J1647">
        <v>3</v>
      </c>
      <c r="K1647">
        <v>72</v>
      </c>
      <c r="L1647" t="s">
        <v>119</v>
      </c>
      <c r="M1647" t="s">
        <v>57</v>
      </c>
      <c r="N1647" t="s">
        <v>3874</v>
      </c>
      <c r="O1647" t="s">
        <v>57</v>
      </c>
      <c r="P1647" t="s">
        <v>57</v>
      </c>
      <c r="Q1647" t="s">
        <v>85</v>
      </c>
      <c r="R1647" t="s">
        <v>332</v>
      </c>
      <c r="S1647" t="s">
        <v>57</v>
      </c>
      <c r="T1647" t="s">
        <v>57</v>
      </c>
      <c r="U1647" t="s">
        <v>57</v>
      </c>
      <c r="V1647" t="s">
        <v>57</v>
      </c>
      <c r="W1647" t="s">
        <v>57</v>
      </c>
      <c r="X1647" t="s">
        <v>57</v>
      </c>
      <c r="Y1647" t="s">
        <v>61</v>
      </c>
      <c r="Z1647" t="s">
        <v>57</v>
      </c>
      <c r="AA1647" t="s">
        <v>122</v>
      </c>
      <c r="AB1647" t="s">
        <v>57</v>
      </c>
      <c r="AC1647" t="s">
        <v>87</v>
      </c>
      <c r="AD1647">
        <v>114.85</v>
      </c>
      <c r="AE1647">
        <v>8317.950000000001</v>
      </c>
      <c r="AF1647">
        <v>0</v>
      </c>
      <c r="AG1647">
        <v>0</v>
      </c>
      <c r="AH1647">
        <v>2067.84</v>
      </c>
      <c r="AI1647">
        <v>10385.79</v>
      </c>
      <c r="AJ1647" t="s">
        <v>66</v>
      </c>
      <c r="AM1647">
        <v>0</v>
      </c>
      <c r="AN1647">
        <v>1</v>
      </c>
      <c r="AO1647">
        <v>0</v>
      </c>
      <c r="AP1647" t="s">
        <v>123</v>
      </c>
      <c r="AQ1647" t="s">
        <v>104</v>
      </c>
      <c r="AR1647" t="s">
        <v>105</v>
      </c>
      <c r="AS1647">
        <v>7</v>
      </c>
      <c r="AT1647">
        <v>586</v>
      </c>
      <c r="AU1647">
        <v>1</v>
      </c>
      <c r="AV1647">
        <v>0</v>
      </c>
      <c r="AW1647">
        <v>1</v>
      </c>
      <c r="AX1647">
        <v>0</v>
      </c>
      <c r="AY1647">
        <v>6</v>
      </c>
      <c r="AZ1647" t="s">
        <v>125</v>
      </c>
      <c r="BA1647">
        <v>3</v>
      </c>
      <c r="BB1647" t="s">
        <v>126</v>
      </c>
      <c r="BC1647">
        <v>3</v>
      </c>
    </row>
    <row r="1648" spans="1:55">
      <c r="A1648" t="s">
        <v>3875</v>
      </c>
      <c r="B1648" t="s">
        <v>73</v>
      </c>
      <c r="C1648">
        <v>25</v>
      </c>
      <c r="D1648" t="s">
        <v>57</v>
      </c>
      <c r="E1648">
        <v>0</v>
      </c>
      <c r="F1648" t="s">
        <v>3021</v>
      </c>
      <c r="G1648">
        <v>93212</v>
      </c>
      <c r="H1648">
        <v>36.04533</v>
      </c>
      <c r="I1648">
        <v>-119.532424</v>
      </c>
      <c r="J1648">
        <v>6</v>
      </c>
      <c r="K1648">
        <v>50</v>
      </c>
      <c r="L1648" t="s">
        <v>129</v>
      </c>
      <c r="M1648" t="s">
        <v>57</v>
      </c>
      <c r="N1648" t="s">
        <v>1422</v>
      </c>
      <c r="O1648" t="s">
        <v>57</v>
      </c>
      <c r="P1648" t="s">
        <v>57</v>
      </c>
      <c r="Q1648" t="s">
        <v>62</v>
      </c>
      <c r="R1648" t="s">
        <v>966</v>
      </c>
      <c r="S1648" t="s">
        <v>61</v>
      </c>
      <c r="T1648" t="s">
        <v>61</v>
      </c>
      <c r="U1648" t="s">
        <v>57</v>
      </c>
      <c r="V1648" t="s">
        <v>57</v>
      </c>
      <c r="W1648" t="s">
        <v>57</v>
      </c>
      <c r="X1648" t="s">
        <v>61</v>
      </c>
      <c r="Y1648" t="s">
        <v>61</v>
      </c>
      <c r="Z1648" t="s">
        <v>57</v>
      </c>
      <c r="AA1648" t="s">
        <v>64</v>
      </c>
      <c r="AB1648" t="s">
        <v>57</v>
      </c>
      <c r="AC1648" t="s">
        <v>87</v>
      </c>
      <c r="AD1648">
        <v>69.65000000000001</v>
      </c>
      <c r="AE1648">
        <v>3442.15</v>
      </c>
      <c r="AF1648">
        <v>0</v>
      </c>
      <c r="AG1648">
        <v>0</v>
      </c>
      <c r="AH1648">
        <v>716</v>
      </c>
      <c r="AI1648">
        <v>4158.15</v>
      </c>
      <c r="AJ1648" t="s">
        <v>66</v>
      </c>
      <c r="AM1648">
        <v>0</v>
      </c>
      <c r="AN1648">
        <v>1</v>
      </c>
      <c r="AO1648">
        <v>0</v>
      </c>
      <c r="AP1648" t="s">
        <v>123</v>
      </c>
      <c r="AQ1648" t="s">
        <v>116</v>
      </c>
      <c r="AR1648" t="s">
        <v>69</v>
      </c>
      <c r="AS1648">
        <v>4</v>
      </c>
      <c r="AT1648">
        <v>23506</v>
      </c>
      <c r="AU1648">
        <v>1</v>
      </c>
      <c r="AV1648">
        <v>0</v>
      </c>
      <c r="AW1648">
        <v>1</v>
      </c>
      <c r="AX1648">
        <v>0</v>
      </c>
      <c r="AY1648">
        <v>6</v>
      </c>
      <c r="AZ1648" t="s">
        <v>125</v>
      </c>
      <c r="BA1648">
        <v>1</v>
      </c>
      <c r="BB1648" t="s">
        <v>71</v>
      </c>
      <c r="BC1648">
        <v>4</v>
      </c>
    </row>
    <row r="1649" spans="1:55">
      <c r="A1649" t="s">
        <v>3876</v>
      </c>
      <c r="B1649" t="s">
        <v>73</v>
      </c>
      <c r="C1649">
        <v>40</v>
      </c>
      <c r="D1649" t="s">
        <v>61</v>
      </c>
      <c r="E1649">
        <v>1</v>
      </c>
      <c r="F1649" t="s">
        <v>3877</v>
      </c>
      <c r="G1649">
        <v>92314</v>
      </c>
      <c r="H1649">
        <v>34.278967</v>
      </c>
      <c r="I1649">
        <v>-116.773825</v>
      </c>
      <c r="J1649">
        <v>0</v>
      </c>
      <c r="K1649">
        <v>4</v>
      </c>
      <c r="L1649" t="s">
        <v>83</v>
      </c>
      <c r="M1649" t="s">
        <v>57</v>
      </c>
      <c r="N1649" t="s">
        <v>1560</v>
      </c>
      <c r="O1649" t="s">
        <v>61</v>
      </c>
      <c r="P1649" t="s">
        <v>57</v>
      </c>
      <c r="Q1649" t="s">
        <v>135</v>
      </c>
      <c r="R1649" t="s">
        <v>254</v>
      </c>
      <c r="S1649" t="s">
        <v>57</v>
      </c>
      <c r="T1649" t="s">
        <v>61</v>
      </c>
      <c r="U1649" t="s">
        <v>61</v>
      </c>
      <c r="V1649" t="s">
        <v>61</v>
      </c>
      <c r="W1649" t="s">
        <v>61</v>
      </c>
      <c r="X1649" t="s">
        <v>61</v>
      </c>
      <c r="Y1649" t="s">
        <v>61</v>
      </c>
      <c r="Z1649" t="s">
        <v>57</v>
      </c>
      <c r="AA1649" t="s">
        <v>77</v>
      </c>
      <c r="AB1649" t="s">
        <v>61</v>
      </c>
      <c r="AC1649" t="s">
        <v>87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88</v>
      </c>
      <c r="AK1649" t="s">
        <v>101</v>
      </c>
      <c r="AL1649" t="s">
        <v>884</v>
      </c>
      <c r="AM1649">
        <v>1</v>
      </c>
      <c r="AN1649">
        <v>0</v>
      </c>
      <c r="AO1649">
        <v>0</v>
      </c>
      <c r="AP1649" t="s">
        <v>91</v>
      </c>
      <c r="AQ1649" t="s">
        <v>78</v>
      </c>
      <c r="AR1649" t="s">
        <v>137</v>
      </c>
      <c r="AS1649">
        <v>2</v>
      </c>
      <c r="AT1649">
        <v>9899</v>
      </c>
      <c r="AU1649">
        <v>1</v>
      </c>
      <c r="AV1649">
        <v>1</v>
      </c>
      <c r="AW1649">
        <v>0</v>
      </c>
      <c r="AX1649">
        <v>49.35</v>
      </c>
      <c r="AY1649">
        <v>1</v>
      </c>
      <c r="AZ1649" t="s">
        <v>94</v>
      </c>
      <c r="BA1649">
        <v>7</v>
      </c>
      <c r="BB1649" t="s">
        <v>95</v>
      </c>
      <c r="BC1649">
        <v>1</v>
      </c>
    </row>
    <row r="1650" spans="1:55">
      <c r="A1650" t="s">
        <v>3878</v>
      </c>
      <c r="B1650" t="s">
        <v>56</v>
      </c>
      <c r="C1650">
        <v>40</v>
      </c>
      <c r="D1650" t="s">
        <v>61</v>
      </c>
      <c r="E1650">
        <v>0</v>
      </c>
      <c r="F1650" t="s">
        <v>3609</v>
      </c>
      <c r="G1650">
        <v>92821</v>
      </c>
      <c r="H1650">
        <v>33.930199</v>
      </c>
      <c r="I1650">
        <v>-117.862898</v>
      </c>
      <c r="J1650">
        <v>0</v>
      </c>
      <c r="K1650">
        <v>3</v>
      </c>
      <c r="L1650" t="s">
        <v>83</v>
      </c>
      <c r="M1650" t="s">
        <v>57</v>
      </c>
      <c r="N1650" t="s">
        <v>3879</v>
      </c>
      <c r="O1650" t="s">
        <v>61</v>
      </c>
      <c r="P1650" t="s">
        <v>61</v>
      </c>
      <c r="Q1650" t="s">
        <v>143</v>
      </c>
      <c r="R1650" t="s">
        <v>143</v>
      </c>
      <c r="S1650" t="s">
        <v>143</v>
      </c>
      <c r="T1650" t="s">
        <v>143</v>
      </c>
      <c r="U1650" t="s">
        <v>143</v>
      </c>
      <c r="V1650" t="s">
        <v>143</v>
      </c>
      <c r="W1650" t="s">
        <v>143</v>
      </c>
      <c r="X1650" t="s">
        <v>143</v>
      </c>
      <c r="Y1650" t="s">
        <v>143</v>
      </c>
      <c r="Z1650" t="s">
        <v>143</v>
      </c>
      <c r="AA1650" t="s">
        <v>77</v>
      </c>
      <c r="AB1650" t="s">
        <v>57</v>
      </c>
      <c r="AC1650" t="s">
        <v>65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170</v>
      </c>
      <c r="AM1650">
        <v>0</v>
      </c>
      <c r="AN1650">
        <v>0</v>
      </c>
      <c r="AO1650">
        <v>0</v>
      </c>
      <c r="AP1650" t="s">
        <v>91</v>
      </c>
      <c r="AQ1650" t="s">
        <v>78</v>
      </c>
      <c r="AR1650" t="s">
        <v>182</v>
      </c>
      <c r="AT1650">
        <v>34055</v>
      </c>
      <c r="AU1650">
        <v>0</v>
      </c>
      <c r="AX1650">
        <v>0</v>
      </c>
      <c r="AY1650">
        <v>1</v>
      </c>
      <c r="AZ1650" t="s">
        <v>94</v>
      </c>
      <c r="BA1650">
        <v>8</v>
      </c>
      <c r="BB1650" t="s">
        <v>95</v>
      </c>
      <c r="BC1650">
        <v>1</v>
      </c>
    </row>
    <row r="1651" spans="1:55">
      <c r="A1651" t="s">
        <v>3880</v>
      </c>
      <c r="B1651" t="s">
        <v>73</v>
      </c>
      <c r="C1651">
        <v>67</v>
      </c>
      <c r="D1651" t="s">
        <v>57</v>
      </c>
      <c r="E1651">
        <v>0</v>
      </c>
      <c r="F1651" t="s">
        <v>3569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59</v>
      </c>
      <c r="M1651" t="s">
        <v>57</v>
      </c>
      <c r="N1651" t="s">
        <v>2623</v>
      </c>
      <c r="O1651" t="s">
        <v>61</v>
      </c>
      <c r="P1651" t="s">
        <v>57</v>
      </c>
      <c r="Q1651" t="s">
        <v>85</v>
      </c>
      <c r="R1651" t="s">
        <v>275</v>
      </c>
      <c r="S1651" t="s">
        <v>61</v>
      </c>
      <c r="T1651" t="s">
        <v>61</v>
      </c>
      <c r="U1651" t="s">
        <v>61</v>
      </c>
      <c r="V1651" t="s">
        <v>61</v>
      </c>
      <c r="W1651" t="s">
        <v>57</v>
      </c>
      <c r="X1651" t="s">
        <v>61</v>
      </c>
      <c r="Y1651" t="s">
        <v>61</v>
      </c>
      <c r="Z1651" t="s">
        <v>57</v>
      </c>
      <c r="AA1651" t="s">
        <v>77</v>
      </c>
      <c r="AB1651" t="s">
        <v>57</v>
      </c>
      <c r="AC1651" t="s">
        <v>65</v>
      </c>
      <c r="AD1651">
        <v>80.45</v>
      </c>
      <c r="AE1651">
        <v>583.45</v>
      </c>
      <c r="AF1651">
        <v>0</v>
      </c>
      <c r="AG1651">
        <v>0</v>
      </c>
      <c r="AH1651">
        <v>215.92</v>
      </c>
      <c r="AI1651">
        <v>799.37</v>
      </c>
      <c r="AJ1651" t="s">
        <v>88</v>
      </c>
      <c r="AK1651" t="s">
        <v>190</v>
      </c>
      <c r="AL1651" t="s">
        <v>191</v>
      </c>
      <c r="AM1651">
        <v>1</v>
      </c>
      <c r="AN1651">
        <v>0</v>
      </c>
      <c r="AO1651">
        <v>0</v>
      </c>
      <c r="AP1651" t="s">
        <v>67</v>
      </c>
      <c r="AQ1651" t="s">
        <v>124</v>
      </c>
      <c r="AR1651" t="s">
        <v>93</v>
      </c>
      <c r="AS1651">
        <v>2</v>
      </c>
      <c r="AT1651">
        <v>40239</v>
      </c>
      <c r="AU1651">
        <v>1</v>
      </c>
      <c r="AV1651">
        <v>1</v>
      </c>
      <c r="AW1651">
        <v>0</v>
      </c>
      <c r="AX1651">
        <v>80.45</v>
      </c>
      <c r="AY1651">
        <v>2</v>
      </c>
      <c r="AZ1651" t="s">
        <v>70</v>
      </c>
      <c r="BA1651">
        <v>6</v>
      </c>
      <c r="BB1651" t="s">
        <v>95</v>
      </c>
      <c r="BC1651">
        <v>1</v>
      </c>
    </row>
    <row r="1652" spans="1:55">
      <c r="A1652" t="s">
        <v>3881</v>
      </c>
      <c r="B1652" t="s">
        <v>56</v>
      </c>
      <c r="C1652">
        <v>77</v>
      </c>
      <c r="D1652" t="s">
        <v>57</v>
      </c>
      <c r="E1652">
        <v>0</v>
      </c>
      <c r="F1652" t="s">
        <v>3882</v>
      </c>
      <c r="G1652">
        <v>93618</v>
      </c>
      <c r="H1652">
        <v>36.523619</v>
      </c>
      <c r="I1652">
        <v>-119.386868</v>
      </c>
      <c r="J1652">
        <v>2</v>
      </c>
      <c r="K1652">
        <v>13</v>
      </c>
      <c r="L1652" t="s">
        <v>59</v>
      </c>
      <c r="M1652" t="s">
        <v>57</v>
      </c>
      <c r="N1652" t="s">
        <v>3883</v>
      </c>
      <c r="O1652" t="s">
        <v>61</v>
      </c>
      <c r="P1652" t="s">
        <v>57</v>
      </c>
      <c r="Q1652" t="s">
        <v>85</v>
      </c>
      <c r="R1652" t="s">
        <v>156</v>
      </c>
      <c r="S1652" t="s">
        <v>61</v>
      </c>
      <c r="T1652" t="s">
        <v>61</v>
      </c>
      <c r="U1652" t="s">
        <v>61</v>
      </c>
      <c r="V1652" t="s">
        <v>61</v>
      </c>
      <c r="W1652" t="s">
        <v>61</v>
      </c>
      <c r="X1652" t="s">
        <v>61</v>
      </c>
      <c r="Y1652" t="s">
        <v>61</v>
      </c>
      <c r="Z1652" t="s">
        <v>61</v>
      </c>
      <c r="AA1652" t="s">
        <v>77</v>
      </c>
      <c r="AB1652" t="s">
        <v>57</v>
      </c>
      <c r="AC1652" t="s">
        <v>87</v>
      </c>
      <c r="AD1652">
        <v>70.15000000000001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88</v>
      </c>
      <c r="AK1652" t="s">
        <v>101</v>
      </c>
      <c r="AL1652" t="s">
        <v>937</v>
      </c>
      <c r="AM1652">
        <v>1</v>
      </c>
      <c r="AN1652">
        <v>0</v>
      </c>
      <c r="AO1652">
        <v>0</v>
      </c>
      <c r="AP1652" t="s">
        <v>103</v>
      </c>
      <c r="AQ1652" t="s">
        <v>104</v>
      </c>
      <c r="AR1652" t="s">
        <v>93</v>
      </c>
      <c r="AS1652">
        <v>0</v>
      </c>
      <c r="AT1652">
        <v>24206</v>
      </c>
      <c r="AU1652">
        <v>1</v>
      </c>
      <c r="AV1652">
        <v>1</v>
      </c>
      <c r="AW1652">
        <v>0</v>
      </c>
      <c r="AX1652">
        <v>70.15000000000001</v>
      </c>
      <c r="AY1652">
        <v>3</v>
      </c>
      <c r="AZ1652" t="s">
        <v>106</v>
      </c>
      <c r="BA1652">
        <v>6</v>
      </c>
      <c r="BB1652" t="s">
        <v>95</v>
      </c>
      <c r="BC1652">
        <v>1</v>
      </c>
    </row>
    <row r="1653" spans="1:55">
      <c r="A1653" t="s">
        <v>3884</v>
      </c>
      <c r="B1653" t="s">
        <v>73</v>
      </c>
      <c r="C1653">
        <v>57</v>
      </c>
      <c r="D1653" t="s">
        <v>57</v>
      </c>
      <c r="E1653">
        <v>3</v>
      </c>
      <c r="F1653" t="s">
        <v>1551</v>
      </c>
      <c r="G1653">
        <v>96038</v>
      </c>
      <c r="H1653">
        <v>41.599978</v>
      </c>
      <c r="I1653">
        <v>-122.539381</v>
      </c>
      <c r="J1653">
        <v>1</v>
      </c>
      <c r="K1653">
        <v>55</v>
      </c>
      <c r="L1653" t="s">
        <v>129</v>
      </c>
      <c r="M1653" t="s">
        <v>57</v>
      </c>
      <c r="N1653" t="s">
        <v>3885</v>
      </c>
      <c r="O1653" t="s">
        <v>61</v>
      </c>
      <c r="P1653" t="s">
        <v>61</v>
      </c>
      <c r="Q1653" t="s">
        <v>143</v>
      </c>
      <c r="R1653" t="s">
        <v>143</v>
      </c>
      <c r="S1653" t="s">
        <v>143</v>
      </c>
      <c r="T1653" t="s">
        <v>143</v>
      </c>
      <c r="U1653" t="s">
        <v>143</v>
      </c>
      <c r="V1653" t="s">
        <v>143</v>
      </c>
      <c r="W1653" t="s">
        <v>143</v>
      </c>
      <c r="X1653" t="s">
        <v>143</v>
      </c>
      <c r="Y1653" t="s">
        <v>143</v>
      </c>
      <c r="Z1653" t="s">
        <v>143</v>
      </c>
      <c r="AA1653" t="s">
        <v>122</v>
      </c>
      <c r="AB1653" t="s">
        <v>61</v>
      </c>
      <c r="AC1653" t="s">
        <v>65</v>
      </c>
      <c r="AD1653">
        <v>20.5</v>
      </c>
      <c r="AE1653">
        <v>1177.95</v>
      </c>
      <c r="AF1653">
        <v>5.83</v>
      </c>
      <c r="AG1653">
        <v>0</v>
      </c>
      <c r="AH1653">
        <v>2251.7</v>
      </c>
      <c r="AI1653">
        <v>3423.82</v>
      </c>
      <c r="AJ1653" t="s">
        <v>66</v>
      </c>
      <c r="AM1653">
        <v>0</v>
      </c>
      <c r="AN1653">
        <v>1</v>
      </c>
      <c r="AO1653">
        <v>0</v>
      </c>
      <c r="AP1653" t="s">
        <v>123</v>
      </c>
      <c r="AQ1653" t="s">
        <v>92</v>
      </c>
      <c r="AR1653" t="s">
        <v>182</v>
      </c>
      <c r="AT1653">
        <v>616</v>
      </c>
      <c r="AU1653">
        <v>1</v>
      </c>
      <c r="AV1653">
        <v>0</v>
      </c>
      <c r="AW1653">
        <v>1</v>
      </c>
      <c r="AX1653">
        <v>0</v>
      </c>
      <c r="AY1653">
        <v>6</v>
      </c>
      <c r="AZ1653" t="s">
        <v>125</v>
      </c>
      <c r="BA1653">
        <v>0</v>
      </c>
      <c r="BB1653" t="s">
        <v>71</v>
      </c>
      <c r="BC1653">
        <v>4</v>
      </c>
    </row>
    <row r="1654" spans="1:55">
      <c r="A1654" t="s">
        <v>3886</v>
      </c>
      <c r="B1654" t="s">
        <v>56</v>
      </c>
      <c r="C1654">
        <v>30</v>
      </c>
      <c r="D1654" t="s">
        <v>57</v>
      </c>
      <c r="E1654">
        <v>0</v>
      </c>
      <c r="F1654" t="s">
        <v>3887</v>
      </c>
      <c r="G1654">
        <v>95458</v>
      </c>
      <c r="H1654">
        <v>39.141934</v>
      </c>
      <c r="I1654">
        <v>-122.770679</v>
      </c>
      <c r="J1654">
        <v>2</v>
      </c>
      <c r="K1654">
        <v>71</v>
      </c>
      <c r="L1654" t="s">
        <v>59</v>
      </c>
      <c r="M1654" t="s">
        <v>57</v>
      </c>
      <c r="N1654" t="s">
        <v>3888</v>
      </c>
      <c r="O1654" t="s">
        <v>57</v>
      </c>
      <c r="P1654" t="s">
        <v>57</v>
      </c>
      <c r="Q1654" t="s">
        <v>62</v>
      </c>
      <c r="R1654" t="s">
        <v>893</v>
      </c>
      <c r="S1654" t="s">
        <v>57</v>
      </c>
      <c r="T1654" t="s">
        <v>57</v>
      </c>
      <c r="U1654" t="s">
        <v>57</v>
      </c>
      <c r="V1654" t="s">
        <v>57</v>
      </c>
      <c r="W1654" t="s">
        <v>57</v>
      </c>
      <c r="X1654" t="s">
        <v>57</v>
      </c>
      <c r="Y1654" t="s">
        <v>57</v>
      </c>
      <c r="Z1654" t="s">
        <v>57</v>
      </c>
      <c r="AA1654" t="s">
        <v>122</v>
      </c>
      <c r="AB1654" t="s">
        <v>61</v>
      </c>
      <c r="AC1654" t="s">
        <v>87</v>
      </c>
      <c r="AD1654">
        <v>90.09999999999999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66</v>
      </c>
      <c r="AM1654">
        <v>0</v>
      </c>
      <c r="AN1654">
        <v>1</v>
      </c>
      <c r="AO1654">
        <v>0</v>
      </c>
      <c r="AP1654" t="s">
        <v>123</v>
      </c>
      <c r="AQ1654" t="s">
        <v>68</v>
      </c>
      <c r="AR1654" t="s">
        <v>105</v>
      </c>
      <c r="AS1654">
        <v>8</v>
      </c>
      <c r="AT1654">
        <v>3002</v>
      </c>
      <c r="AU1654">
        <v>1</v>
      </c>
      <c r="AV1654">
        <v>0</v>
      </c>
      <c r="AW1654">
        <v>1</v>
      </c>
      <c r="AX1654">
        <v>0</v>
      </c>
      <c r="AY1654">
        <v>6</v>
      </c>
      <c r="AZ1654" t="s">
        <v>125</v>
      </c>
      <c r="BA1654">
        <v>1</v>
      </c>
      <c r="BB1654" t="s">
        <v>71</v>
      </c>
      <c r="BC1654">
        <v>4</v>
      </c>
    </row>
    <row r="1655" spans="1:55">
      <c r="A1655" t="s">
        <v>3889</v>
      </c>
      <c r="B1655" t="s">
        <v>56</v>
      </c>
      <c r="C1655">
        <v>48</v>
      </c>
      <c r="D1655" t="s">
        <v>61</v>
      </c>
      <c r="E1655">
        <v>0</v>
      </c>
      <c r="F1655" t="s">
        <v>226</v>
      </c>
      <c r="G1655">
        <v>90012</v>
      </c>
      <c r="H1655">
        <v>34.065875</v>
      </c>
      <c r="I1655">
        <v>-118.238728</v>
      </c>
      <c r="J1655">
        <v>0</v>
      </c>
      <c r="K1655">
        <v>37</v>
      </c>
      <c r="L1655" t="s">
        <v>59</v>
      </c>
      <c r="M1655" t="s">
        <v>57</v>
      </c>
      <c r="N1655" t="s">
        <v>3890</v>
      </c>
      <c r="O1655" t="s">
        <v>61</v>
      </c>
      <c r="P1655" t="s">
        <v>57</v>
      </c>
      <c r="Q1655" t="s">
        <v>85</v>
      </c>
      <c r="R1655" t="s">
        <v>110</v>
      </c>
      <c r="S1655" t="s">
        <v>61</v>
      </c>
      <c r="T1655" t="s">
        <v>57</v>
      </c>
      <c r="U1655" t="s">
        <v>57</v>
      </c>
      <c r="V1655" t="s">
        <v>61</v>
      </c>
      <c r="W1655" t="s">
        <v>61</v>
      </c>
      <c r="X1655" t="s">
        <v>61</v>
      </c>
      <c r="Y1655" t="s">
        <v>61</v>
      </c>
      <c r="Z1655" t="s">
        <v>57</v>
      </c>
      <c r="AA1655" t="s">
        <v>64</v>
      </c>
      <c r="AB1655" t="s">
        <v>61</v>
      </c>
      <c r="AC1655" t="s">
        <v>87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66</v>
      </c>
      <c r="AM1655">
        <v>0</v>
      </c>
      <c r="AN1655">
        <v>1</v>
      </c>
      <c r="AO1655">
        <v>0</v>
      </c>
      <c r="AP1655" t="s">
        <v>176</v>
      </c>
      <c r="AQ1655" t="s">
        <v>78</v>
      </c>
      <c r="AR1655" t="s">
        <v>93</v>
      </c>
      <c r="AS1655">
        <v>3</v>
      </c>
      <c r="AT1655">
        <v>30596</v>
      </c>
      <c r="AU1655">
        <v>1</v>
      </c>
      <c r="AV1655">
        <v>0</v>
      </c>
      <c r="AW1655">
        <v>1</v>
      </c>
      <c r="AX1655">
        <v>0</v>
      </c>
      <c r="AY1655">
        <v>5</v>
      </c>
      <c r="AZ1655" t="s">
        <v>177</v>
      </c>
      <c r="BA1655">
        <v>4</v>
      </c>
      <c r="BB1655" t="s">
        <v>80</v>
      </c>
      <c r="BC1655">
        <v>2</v>
      </c>
    </row>
    <row r="1656" spans="1:55">
      <c r="A1656" t="s">
        <v>3891</v>
      </c>
      <c r="B1656" t="s">
        <v>73</v>
      </c>
      <c r="C1656">
        <v>66</v>
      </c>
      <c r="D1656" t="s">
        <v>57</v>
      </c>
      <c r="E1656">
        <v>0</v>
      </c>
      <c r="F1656" t="s">
        <v>686</v>
      </c>
      <c r="G1656">
        <v>92705</v>
      </c>
      <c r="H1656">
        <v>33.766004</v>
      </c>
      <c r="I1656">
        <v>-117.786763</v>
      </c>
      <c r="J1656">
        <v>1</v>
      </c>
      <c r="K1656">
        <v>41</v>
      </c>
      <c r="L1656" t="s">
        <v>129</v>
      </c>
      <c r="M1656" t="s">
        <v>57</v>
      </c>
      <c r="N1656" t="s">
        <v>3892</v>
      </c>
      <c r="O1656" t="s">
        <v>57</v>
      </c>
      <c r="P1656" t="s">
        <v>57</v>
      </c>
      <c r="Q1656" t="s">
        <v>62</v>
      </c>
      <c r="R1656" t="s">
        <v>300</v>
      </c>
      <c r="S1656" t="s">
        <v>61</v>
      </c>
      <c r="T1656" t="s">
        <v>57</v>
      </c>
      <c r="U1656" t="s">
        <v>57</v>
      </c>
      <c r="V1656" t="s">
        <v>57</v>
      </c>
      <c r="W1656" t="s">
        <v>57</v>
      </c>
      <c r="X1656" t="s">
        <v>57</v>
      </c>
      <c r="Y1656" t="s">
        <v>61</v>
      </c>
      <c r="Z1656" t="s">
        <v>57</v>
      </c>
      <c r="AA1656" t="s">
        <v>64</v>
      </c>
      <c r="AB1656" t="s">
        <v>57</v>
      </c>
      <c r="AC1656" t="s">
        <v>87</v>
      </c>
      <c r="AD1656">
        <v>111.95</v>
      </c>
      <c r="AE1656">
        <v>4534.9</v>
      </c>
      <c r="AF1656">
        <v>0</v>
      </c>
      <c r="AG1656">
        <v>0</v>
      </c>
      <c r="AH1656">
        <v>1846.64</v>
      </c>
      <c r="AI1656">
        <v>6381.54</v>
      </c>
      <c r="AJ1656" t="s">
        <v>88</v>
      </c>
      <c r="AK1656" t="s">
        <v>190</v>
      </c>
      <c r="AL1656" t="s">
        <v>191</v>
      </c>
      <c r="AM1656">
        <v>1</v>
      </c>
      <c r="AN1656">
        <v>0</v>
      </c>
      <c r="AO1656">
        <v>0</v>
      </c>
      <c r="AP1656" t="s">
        <v>176</v>
      </c>
      <c r="AQ1656" t="s">
        <v>124</v>
      </c>
      <c r="AR1656" t="s">
        <v>105</v>
      </c>
      <c r="AS1656">
        <v>6</v>
      </c>
      <c r="AT1656">
        <v>44117</v>
      </c>
      <c r="AU1656">
        <v>1</v>
      </c>
      <c r="AV1656">
        <v>1</v>
      </c>
      <c r="AW1656">
        <v>0</v>
      </c>
      <c r="AX1656">
        <v>111.95</v>
      </c>
      <c r="AY1656">
        <v>5</v>
      </c>
      <c r="AZ1656" t="s">
        <v>177</v>
      </c>
      <c r="BA1656">
        <v>1</v>
      </c>
      <c r="BB1656" t="s">
        <v>71</v>
      </c>
      <c r="BC1656">
        <v>4</v>
      </c>
    </row>
    <row r="1657" spans="1:55">
      <c r="A1657" t="s">
        <v>3893</v>
      </c>
      <c r="B1657" t="s">
        <v>56</v>
      </c>
      <c r="C1657">
        <v>37</v>
      </c>
      <c r="D1657" t="s">
        <v>57</v>
      </c>
      <c r="E1657">
        <v>3</v>
      </c>
      <c r="F1657" t="s">
        <v>1522</v>
      </c>
      <c r="G1657">
        <v>92804</v>
      </c>
      <c r="H1657">
        <v>33.818</v>
      </c>
      <c r="I1657">
        <v>-117.974404</v>
      </c>
      <c r="J1657">
        <v>1</v>
      </c>
      <c r="K1657">
        <v>55</v>
      </c>
      <c r="L1657" t="s">
        <v>59</v>
      </c>
      <c r="M1657" t="s">
        <v>57</v>
      </c>
      <c r="N1657" t="s">
        <v>3894</v>
      </c>
      <c r="O1657" t="s">
        <v>57</v>
      </c>
      <c r="P1657" t="s">
        <v>57</v>
      </c>
      <c r="Q1657" t="s">
        <v>135</v>
      </c>
      <c r="R1657" t="s">
        <v>189</v>
      </c>
      <c r="S1657" t="s">
        <v>57</v>
      </c>
      <c r="T1657" t="s">
        <v>61</v>
      </c>
      <c r="U1657" t="s">
        <v>57</v>
      </c>
      <c r="V1657" t="s">
        <v>57</v>
      </c>
      <c r="W1657" t="s">
        <v>57</v>
      </c>
      <c r="X1657" t="s">
        <v>57</v>
      </c>
      <c r="Y1657" t="s">
        <v>57</v>
      </c>
      <c r="Z1657" t="s">
        <v>57</v>
      </c>
      <c r="AA1657" t="s">
        <v>122</v>
      </c>
      <c r="AB1657" t="s">
        <v>57</v>
      </c>
      <c r="AC1657" t="s">
        <v>87</v>
      </c>
      <c r="AD1657">
        <v>85.09999999999999</v>
      </c>
      <c r="AE1657">
        <v>4657.95</v>
      </c>
      <c r="AF1657">
        <v>0</v>
      </c>
      <c r="AG1657">
        <v>0</v>
      </c>
      <c r="AH1657">
        <v>461.45</v>
      </c>
      <c r="AI1657">
        <v>5119.4</v>
      </c>
      <c r="AJ1657" t="s">
        <v>66</v>
      </c>
      <c r="AM1657">
        <v>0</v>
      </c>
      <c r="AN1657">
        <v>1</v>
      </c>
      <c r="AO1657">
        <v>0</v>
      </c>
      <c r="AP1657" t="s">
        <v>123</v>
      </c>
      <c r="AQ1657" t="s">
        <v>68</v>
      </c>
      <c r="AR1657" t="s">
        <v>93</v>
      </c>
      <c r="AS1657">
        <v>7</v>
      </c>
      <c r="AT1657">
        <v>81333</v>
      </c>
      <c r="AU1657">
        <v>1</v>
      </c>
      <c r="AV1657">
        <v>0</v>
      </c>
      <c r="AW1657">
        <v>1</v>
      </c>
      <c r="AX1657">
        <v>0</v>
      </c>
      <c r="AY1657">
        <v>6</v>
      </c>
      <c r="AZ1657" t="s">
        <v>125</v>
      </c>
      <c r="BA1657">
        <v>0</v>
      </c>
      <c r="BB1657" t="s">
        <v>71</v>
      </c>
      <c r="BC1657">
        <v>4</v>
      </c>
    </row>
    <row r="1658" spans="1:55">
      <c r="A1658" t="s">
        <v>3895</v>
      </c>
      <c r="B1658" t="s">
        <v>56</v>
      </c>
      <c r="C1658">
        <v>25</v>
      </c>
      <c r="D1658" t="s">
        <v>57</v>
      </c>
      <c r="E1658">
        <v>1</v>
      </c>
      <c r="F1658" t="s">
        <v>3760</v>
      </c>
      <c r="G1658">
        <v>92057</v>
      </c>
      <c r="H1658">
        <v>33.254497</v>
      </c>
      <c r="I1658">
        <v>-117.285879</v>
      </c>
      <c r="J1658">
        <v>1</v>
      </c>
      <c r="K1658">
        <v>61</v>
      </c>
      <c r="L1658" t="s">
        <v>129</v>
      </c>
      <c r="M1658" t="s">
        <v>61</v>
      </c>
      <c r="N1658" t="s">
        <v>143</v>
      </c>
      <c r="O1658" t="s">
        <v>143</v>
      </c>
      <c r="P1658" t="s">
        <v>57</v>
      </c>
      <c r="Q1658" t="s">
        <v>135</v>
      </c>
      <c r="R1658" t="s">
        <v>147</v>
      </c>
      <c r="S1658" t="s">
        <v>57</v>
      </c>
      <c r="T1658" t="s">
        <v>57</v>
      </c>
      <c r="U1658" t="s">
        <v>61</v>
      </c>
      <c r="V1658" t="s">
        <v>57</v>
      </c>
      <c r="W1658" t="s">
        <v>61</v>
      </c>
      <c r="X1658" t="s">
        <v>57</v>
      </c>
      <c r="Y1658" t="s">
        <v>57</v>
      </c>
      <c r="Z1658" t="s">
        <v>61</v>
      </c>
      <c r="AA1658" t="s">
        <v>64</v>
      </c>
      <c r="AB1658" t="s">
        <v>57</v>
      </c>
      <c r="AC1658" t="s">
        <v>87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66</v>
      </c>
      <c r="AM1658">
        <v>0</v>
      </c>
      <c r="AN1658">
        <v>1</v>
      </c>
      <c r="AO1658">
        <v>0</v>
      </c>
      <c r="AP1658" t="s">
        <v>123</v>
      </c>
      <c r="AQ1658" t="s">
        <v>116</v>
      </c>
      <c r="AR1658" t="s">
        <v>69</v>
      </c>
      <c r="AS1658">
        <v>5</v>
      </c>
      <c r="AT1658">
        <v>46893</v>
      </c>
      <c r="AU1658">
        <v>1</v>
      </c>
      <c r="AV1658">
        <v>0</v>
      </c>
      <c r="AW1658">
        <v>1</v>
      </c>
      <c r="AX1658">
        <v>0</v>
      </c>
      <c r="AY1658">
        <v>6</v>
      </c>
      <c r="AZ1658" t="s">
        <v>125</v>
      </c>
      <c r="BA1658">
        <v>0</v>
      </c>
      <c r="BB1658" t="s">
        <v>71</v>
      </c>
      <c r="BC1658">
        <v>4</v>
      </c>
    </row>
    <row r="1659" spans="1:55">
      <c r="A1659" t="s">
        <v>3896</v>
      </c>
      <c r="B1659" t="s">
        <v>73</v>
      </c>
      <c r="C1659">
        <v>41</v>
      </c>
      <c r="D1659" t="s">
        <v>57</v>
      </c>
      <c r="E1659">
        <v>3</v>
      </c>
      <c r="F1659" t="s">
        <v>1348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59</v>
      </c>
      <c r="M1659" t="s">
        <v>57</v>
      </c>
      <c r="N1659" t="s">
        <v>2076</v>
      </c>
      <c r="O1659" t="s">
        <v>61</v>
      </c>
      <c r="P1659" t="s">
        <v>57</v>
      </c>
      <c r="Q1659" t="s">
        <v>135</v>
      </c>
      <c r="R1659" t="s">
        <v>586</v>
      </c>
      <c r="S1659" t="s">
        <v>61</v>
      </c>
      <c r="T1659" t="s">
        <v>57</v>
      </c>
      <c r="U1659" t="s">
        <v>57</v>
      </c>
      <c r="V1659" t="s">
        <v>57</v>
      </c>
      <c r="W1659" t="s">
        <v>61</v>
      </c>
      <c r="X1659" t="s">
        <v>61</v>
      </c>
      <c r="Y1659" t="s">
        <v>61</v>
      </c>
      <c r="Z1659" t="s">
        <v>57</v>
      </c>
      <c r="AA1659" t="s">
        <v>77</v>
      </c>
      <c r="AB1659" t="s">
        <v>57</v>
      </c>
      <c r="AC1659" t="s">
        <v>65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66</v>
      </c>
      <c r="AM1659">
        <v>0</v>
      </c>
      <c r="AN1659">
        <v>1</v>
      </c>
      <c r="AO1659">
        <v>1</v>
      </c>
      <c r="AP1659" t="s">
        <v>176</v>
      </c>
      <c r="AQ1659" t="s">
        <v>78</v>
      </c>
      <c r="AR1659" t="s">
        <v>79</v>
      </c>
      <c r="AS1659">
        <v>4</v>
      </c>
      <c r="AT1659">
        <v>66754</v>
      </c>
      <c r="AU1659">
        <v>1</v>
      </c>
      <c r="AV1659">
        <v>0</v>
      </c>
      <c r="AW1659">
        <v>1</v>
      </c>
      <c r="AX1659">
        <v>0</v>
      </c>
      <c r="AY1659">
        <v>5</v>
      </c>
      <c r="AZ1659" t="s">
        <v>177</v>
      </c>
      <c r="BA1659">
        <v>3</v>
      </c>
      <c r="BB1659" t="s">
        <v>126</v>
      </c>
      <c r="BC1659">
        <v>3</v>
      </c>
    </row>
    <row r="1660" spans="1:55">
      <c r="A1660" t="s">
        <v>3897</v>
      </c>
      <c r="B1660" t="s">
        <v>73</v>
      </c>
      <c r="C1660">
        <v>43</v>
      </c>
      <c r="D1660" t="s">
        <v>57</v>
      </c>
      <c r="E1660">
        <v>0</v>
      </c>
      <c r="F1660" t="s">
        <v>3785</v>
      </c>
      <c r="G1660">
        <v>95445</v>
      </c>
      <c r="H1660">
        <v>38.848082</v>
      </c>
      <c r="I1660">
        <v>-123.50608</v>
      </c>
      <c r="J1660">
        <v>1</v>
      </c>
      <c r="K1660">
        <v>59</v>
      </c>
      <c r="L1660" t="s">
        <v>129</v>
      </c>
      <c r="M1660" t="s">
        <v>57</v>
      </c>
      <c r="N1660" t="s">
        <v>3117</v>
      </c>
      <c r="O1660" t="s">
        <v>57</v>
      </c>
      <c r="P1660" t="s">
        <v>57</v>
      </c>
      <c r="Q1660" t="s">
        <v>85</v>
      </c>
      <c r="R1660" t="s">
        <v>364</v>
      </c>
      <c r="S1660" t="s">
        <v>57</v>
      </c>
      <c r="T1660" t="s">
        <v>57</v>
      </c>
      <c r="U1660" t="s">
        <v>57</v>
      </c>
      <c r="V1660" t="s">
        <v>61</v>
      </c>
      <c r="W1660" t="s">
        <v>57</v>
      </c>
      <c r="X1660" t="s">
        <v>57</v>
      </c>
      <c r="Y1660" t="s">
        <v>57</v>
      </c>
      <c r="Z1660" t="s">
        <v>57</v>
      </c>
      <c r="AA1660" t="s">
        <v>64</v>
      </c>
      <c r="AB1660" t="s">
        <v>57</v>
      </c>
      <c r="AC1660" t="s">
        <v>87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88</v>
      </c>
      <c r="AK1660" t="s">
        <v>101</v>
      </c>
      <c r="AL1660" t="s">
        <v>111</v>
      </c>
      <c r="AM1660">
        <v>1</v>
      </c>
      <c r="AN1660">
        <v>0</v>
      </c>
      <c r="AO1660">
        <v>0</v>
      </c>
      <c r="AP1660" t="s">
        <v>123</v>
      </c>
      <c r="AQ1660" t="s">
        <v>78</v>
      </c>
      <c r="AR1660" t="s">
        <v>105</v>
      </c>
      <c r="AS1660">
        <v>7</v>
      </c>
      <c r="AT1660">
        <v>1916</v>
      </c>
      <c r="AU1660">
        <v>1</v>
      </c>
      <c r="AV1660">
        <v>1</v>
      </c>
      <c r="AW1660">
        <v>0</v>
      </c>
      <c r="AX1660">
        <v>110.15</v>
      </c>
      <c r="AY1660">
        <v>6</v>
      </c>
      <c r="AZ1660" t="s">
        <v>125</v>
      </c>
      <c r="BA1660">
        <v>3</v>
      </c>
      <c r="BB1660" t="s">
        <v>126</v>
      </c>
      <c r="BC1660">
        <v>3</v>
      </c>
    </row>
    <row r="1661" spans="1:55">
      <c r="A1661" t="s">
        <v>3898</v>
      </c>
      <c r="B1661" t="s">
        <v>56</v>
      </c>
      <c r="C1661">
        <v>67</v>
      </c>
      <c r="D1661" t="s">
        <v>61</v>
      </c>
      <c r="E1661">
        <v>0</v>
      </c>
      <c r="F1661" t="s">
        <v>262</v>
      </c>
      <c r="G1661">
        <v>95110</v>
      </c>
      <c r="H1661">
        <v>37.34667</v>
      </c>
      <c r="I1661">
        <v>-121.910019</v>
      </c>
      <c r="J1661">
        <v>0</v>
      </c>
      <c r="K1661">
        <v>10</v>
      </c>
      <c r="L1661" t="s">
        <v>98</v>
      </c>
      <c r="M1661" t="s">
        <v>61</v>
      </c>
      <c r="N1661" t="s">
        <v>143</v>
      </c>
      <c r="O1661" t="s">
        <v>143</v>
      </c>
      <c r="P1661" t="s">
        <v>57</v>
      </c>
      <c r="Q1661" t="s">
        <v>135</v>
      </c>
      <c r="R1661" t="s">
        <v>100</v>
      </c>
      <c r="S1661" t="s">
        <v>61</v>
      </c>
      <c r="T1661" t="s">
        <v>61</v>
      </c>
      <c r="U1661" t="s">
        <v>61</v>
      </c>
      <c r="V1661" t="s">
        <v>61</v>
      </c>
      <c r="W1661" t="s">
        <v>61</v>
      </c>
      <c r="X1661" t="s">
        <v>57</v>
      </c>
      <c r="Y1661" t="s">
        <v>61</v>
      </c>
      <c r="Z1661" t="s">
        <v>57</v>
      </c>
      <c r="AA1661" t="s">
        <v>77</v>
      </c>
      <c r="AB1661" t="s">
        <v>57</v>
      </c>
      <c r="AC1661" t="s">
        <v>87</v>
      </c>
      <c r="AD1661">
        <v>34.7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88</v>
      </c>
      <c r="AK1661" t="s">
        <v>190</v>
      </c>
      <c r="AL1661" t="s">
        <v>474</v>
      </c>
      <c r="AM1661">
        <v>1</v>
      </c>
      <c r="AN1661">
        <v>0</v>
      </c>
      <c r="AO1661">
        <v>0</v>
      </c>
      <c r="AP1661" t="s">
        <v>67</v>
      </c>
      <c r="AQ1661" t="s">
        <v>124</v>
      </c>
      <c r="AR1661" t="s">
        <v>137</v>
      </c>
      <c r="AS1661">
        <v>2</v>
      </c>
      <c r="AT1661">
        <v>18197</v>
      </c>
      <c r="AU1661">
        <v>1</v>
      </c>
      <c r="AV1661">
        <v>1</v>
      </c>
      <c r="AW1661">
        <v>0</v>
      </c>
      <c r="AX1661">
        <v>34.7</v>
      </c>
      <c r="AY1661">
        <v>2</v>
      </c>
      <c r="AZ1661" t="s">
        <v>70</v>
      </c>
      <c r="BA1661">
        <v>5</v>
      </c>
      <c r="BB1661" t="s">
        <v>80</v>
      </c>
      <c r="BC1661">
        <v>2</v>
      </c>
    </row>
    <row r="1662" spans="1:55">
      <c r="A1662" t="s">
        <v>3899</v>
      </c>
      <c r="B1662" t="s">
        <v>73</v>
      </c>
      <c r="C1662">
        <v>42</v>
      </c>
      <c r="D1662" t="s">
        <v>61</v>
      </c>
      <c r="E1662">
        <v>2</v>
      </c>
      <c r="F1662" t="s">
        <v>1559</v>
      </c>
      <c r="G1662">
        <v>95776</v>
      </c>
      <c r="H1662">
        <v>38.694081</v>
      </c>
      <c r="I1662">
        <v>-121.694431</v>
      </c>
      <c r="J1662">
        <v>0</v>
      </c>
      <c r="K1662">
        <v>2</v>
      </c>
      <c r="L1662" t="s">
        <v>59</v>
      </c>
      <c r="M1662" t="s">
        <v>57</v>
      </c>
      <c r="N1662" t="s">
        <v>3900</v>
      </c>
      <c r="O1662" t="s">
        <v>61</v>
      </c>
      <c r="P1662" t="s">
        <v>61</v>
      </c>
      <c r="Q1662" t="s">
        <v>143</v>
      </c>
      <c r="R1662" t="s">
        <v>143</v>
      </c>
      <c r="S1662" t="s">
        <v>143</v>
      </c>
      <c r="T1662" t="s">
        <v>143</v>
      </c>
      <c r="U1662" t="s">
        <v>143</v>
      </c>
      <c r="V1662" t="s">
        <v>143</v>
      </c>
      <c r="W1662" t="s">
        <v>143</v>
      </c>
      <c r="X1662" t="s">
        <v>143</v>
      </c>
      <c r="Y1662" t="s">
        <v>143</v>
      </c>
      <c r="Z1662" t="s">
        <v>143</v>
      </c>
      <c r="AA1662" t="s">
        <v>77</v>
      </c>
      <c r="AB1662" t="s">
        <v>61</v>
      </c>
      <c r="AC1662" t="s">
        <v>307</v>
      </c>
      <c r="AD1662">
        <v>20.4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170</v>
      </c>
      <c r="AM1662">
        <v>0</v>
      </c>
      <c r="AN1662">
        <v>0</v>
      </c>
      <c r="AO1662">
        <v>0</v>
      </c>
      <c r="AP1662" t="s">
        <v>91</v>
      </c>
      <c r="AQ1662" t="s">
        <v>78</v>
      </c>
      <c r="AR1662" t="s">
        <v>182</v>
      </c>
      <c r="AT1662">
        <v>15022</v>
      </c>
      <c r="AU1662">
        <v>0</v>
      </c>
      <c r="AX1662">
        <v>0</v>
      </c>
      <c r="AY1662">
        <v>1</v>
      </c>
      <c r="AZ1662" t="s">
        <v>94</v>
      </c>
      <c r="BA1662">
        <v>7</v>
      </c>
      <c r="BB1662" t="s">
        <v>95</v>
      </c>
      <c r="BC1662">
        <v>1</v>
      </c>
    </row>
    <row r="1663" spans="1:55">
      <c r="A1663" t="s">
        <v>3901</v>
      </c>
      <c r="B1663" t="s">
        <v>56</v>
      </c>
      <c r="C1663">
        <v>58</v>
      </c>
      <c r="D1663" t="s">
        <v>57</v>
      </c>
      <c r="E1663">
        <v>1</v>
      </c>
      <c r="F1663" t="s">
        <v>1080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129</v>
      </c>
      <c r="M1663" t="s">
        <v>57</v>
      </c>
      <c r="N1663" t="s">
        <v>3902</v>
      </c>
      <c r="O1663" t="s">
        <v>61</v>
      </c>
      <c r="P1663" t="s">
        <v>61</v>
      </c>
      <c r="Q1663" t="s">
        <v>143</v>
      </c>
      <c r="R1663" t="s">
        <v>143</v>
      </c>
      <c r="S1663" t="s">
        <v>143</v>
      </c>
      <c r="T1663" t="s">
        <v>143</v>
      </c>
      <c r="U1663" t="s">
        <v>143</v>
      </c>
      <c r="V1663" t="s">
        <v>143</v>
      </c>
      <c r="W1663" t="s">
        <v>143</v>
      </c>
      <c r="X1663" t="s">
        <v>143</v>
      </c>
      <c r="Y1663" t="s">
        <v>143</v>
      </c>
      <c r="Z1663" t="s">
        <v>143</v>
      </c>
      <c r="AA1663" t="s">
        <v>122</v>
      </c>
      <c r="AB1663" t="s">
        <v>57</v>
      </c>
      <c r="AC1663" t="s">
        <v>65</v>
      </c>
      <c r="AD1663">
        <v>19.8</v>
      </c>
      <c r="AE1663">
        <v>1119.9</v>
      </c>
      <c r="AF1663">
        <v>0</v>
      </c>
      <c r="AG1663">
        <v>0</v>
      </c>
      <c r="AH1663">
        <v>2719.36</v>
      </c>
      <c r="AI1663">
        <v>3839.26</v>
      </c>
      <c r="AJ1663" t="s">
        <v>66</v>
      </c>
      <c r="AM1663">
        <v>0</v>
      </c>
      <c r="AN1663">
        <v>1</v>
      </c>
      <c r="AO1663">
        <v>0</v>
      </c>
      <c r="AP1663" t="s">
        <v>123</v>
      </c>
      <c r="AQ1663" t="s">
        <v>92</v>
      </c>
      <c r="AR1663" t="s">
        <v>182</v>
      </c>
      <c r="AT1663">
        <v>5451</v>
      </c>
      <c r="AU1663">
        <v>1</v>
      </c>
      <c r="AV1663">
        <v>0</v>
      </c>
      <c r="AW1663">
        <v>1</v>
      </c>
      <c r="AX1663">
        <v>0</v>
      </c>
      <c r="AY1663">
        <v>6</v>
      </c>
      <c r="AZ1663" t="s">
        <v>125</v>
      </c>
      <c r="BA1663">
        <v>0</v>
      </c>
      <c r="BB1663" t="s">
        <v>71</v>
      </c>
      <c r="BC1663">
        <v>4</v>
      </c>
    </row>
    <row r="1664" spans="1:55">
      <c r="A1664" t="s">
        <v>3903</v>
      </c>
      <c r="B1664" t="s">
        <v>73</v>
      </c>
      <c r="C1664">
        <v>29</v>
      </c>
      <c r="D1664" t="s">
        <v>57</v>
      </c>
      <c r="E1664">
        <v>0</v>
      </c>
      <c r="F1664" t="s">
        <v>2882</v>
      </c>
      <c r="G1664">
        <v>93906</v>
      </c>
      <c r="H1664">
        <v>36.722898</v>
      </c>
      <c r="I1664">
        <v>-121.633648</v>
      </c>
      <c r="J1664">
        <v>8</v>
      </c>
      <c r="K1664">
        <v>72</v>
      </c>
      <c r="L1664" t="s">
        <v>119</v>
      </c>
      <c r="M1664" t="s">
        <v>57</v>
      </c>
      <c r="N1664" t="s">
        <v>1011</v>
      </c>
      <c r="O1664" t="s">
        <v>57</v>
      </c>
      <c r="P1664" t="s">
        <v>57</v>
      </c>
      <c r="Q1664" t="s">
        <v>85</v>
      </c>
      <c r="R1664" t="s">
        <v>147</v>
      </c>
      <c r="S1664" t="s">
        <v>61</v>
      </c>
      <c r="T1664" t="s">
        <v>57</v>
      </c>
      <c r="U1664" t="s">
        <v>57</v>
      </c>
      <c r="V1664" t="s">
        <v>57</v>
      </c>
      <c r="W1664" t="s">
        <v>57</v>
      </c>
      <c r="X1664" t="s">
        <v>57</v>
      </c>
      <c r="Y1664" t="s">
        <v>57</v>
      </c>
      <c r="Z1664" t="s">
        <v>57</v>
      </c>
      <c r="AA1664" t="s">
        <v>122</v>
      </c>
      <c r="AB1664" t="s">
        <v>57</v>
      </c>
      <c r="AC1664" t="s">
        <v>87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</v>
      </c>
      <c r="AJ1664" t="s">
        <v>66</v>
      </c>
      <c r="AM1664">
        <v>0</v>
      </c>
      <c r="AN1664">
        <v>1</v>
      </c>
      <c r="AO1664">
        <v>0</v>
      </c>
      <c r="AP1664" t="s">
        <v>123</v>
      </c>
      <c r="AQ1664" t="s">
        <v>116</v>
      </c>
      <c r="AR1664" t="s">
        <v>105</v>
      </c>
      <c r="AS1664">
        <v>7</v>
      </c>
      <c r="AT1664">
        <v>53946</v>
      </c>
      <c r="AU1664">
        <v>1</v>
      </c>
      <c r="AV1664">
        <v>0</v>
      </c>
      <c r="AW1664">
        <v>1</v>
      </c>
      <c r="AX1664">
        <v>0</v>
      </c>
      <c r="AY1664">
        <v>6</v>
      </c>
      <c r="AZ1664" t="s">
        <v>125</v>
      </c>
      <c r="BA1664">
        <v>3</v>
      </c>
      <c r="BB1664" t="s">
        <v>126</v>
      </c>
      <c r="BC1664">
        <v>3</v>
      </c>
    </row>
    <row r="1665" spans="1:55">
      <c r="A1665" t="s">
        <v>3904</v>
      </c>
      <c r="B1665" t="s">
        <v>73</v>
      </c>
      <c r="C1665">
        <v>79</v>
      </c>
      <c r="D1665" t="s">
        <v>61</v>
      </c>
      <c r="E1665">
        <v>0</v>
      </c>
      <c r="F1665" t="s">
        <v>3905</v>
      </c>
      <c r="G1665">
        <v>90278</v>
      </c>
      <c r="H1665">
        <v>33.873395</v>
      </c>
      <c r="I1665">
        <v>-118.37019</v>
      </c>
      <c r="J1665">
        <v>0</v>
      </c>
      <c r="K1665">
        <v>1</v>
      </c>
      <c r="L1665" t="s">
        <v>59</v>
      </c>
      <c r="M1665" t="s">
        <v>57</v>
      </c>
      <c r="N1665" t="s">
        <v>3906</v>
      </c>
      <c r="O1665" t="s">
        <v>61</v>
      </c>
      <c r="P1665" t="s">
        <v>57</v>
      </c>
      <c r="Q1665" t="s">
        <v>85</v>
      </c>
      <c r="R1665" t="s">
        <v>275</v>
      </c>
      <c r="S1665" t="s">
        <v>61</v>
      </c>
      <c r="T1665" t="s">
        <v>61</v>
      </c>
      <c r="U1665" t="s">
        <v>61</v>
      </c>
      <c r="V1665" t="s">
        <v>57</v>
      </c>
      <c r="W1665" t="s">
        <v>61</v>
      </c>
      <c r="X1665" t="s">
        <v>61</v>
      </c>
      <c r="Y1665" t="s">
        <v>61</v>
      </c>
      <c r="Z1665" t="s">
        <v>57</v>
      </c>
      <c r="AA1665" t="s">
        <v>64</v>
      </c>
      <c r="AB1665" t="s">
        <v>61</v>
      </c>
      <c r="AC1665" t="s">
        <v>87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170</v>
      </c>
      <c r="AM1665">
        <v>0</v>
      </c>
      <c r="AN1665">
        <v>0</v>
      </c>
      <c r="AO1665">
        <v>0</v>
      </c>
      <c r="AP1665" t="s">
        <v>91</v>
      </c>
      <c r="AQ1665" t="s">
        <v>104</v>
      </c>
      <c r="AR1665" t="s">
        <v>93</v>
      </c>
      <c r="AS1665">
        <v>2</v>
      </c>
      <c r="AT1665">
        <v>37322</v>
      </c>
      <c r="AU1665">
        <v>0</v>
      </c>
      <c r="AX1665">
        <v>0</v>
      </c>
      <c r="AY1665">
        <v>1</v>
      </c>
      <c r="AZ1665" t="s">
        <v>94</v>
      </c>
      <c r="BA1665">
        <v>7</v>
      </c>
      <c r="BB1665" t="s">
        <v>95</v>
      </c>
      <c r="BC1665">
        <v>1</v>
      </c>
    </row>
    <row r="1666" spans="1:55">
      <c r="A1666" t="s">
        <v>3907</v>
      </c>
      <c r="B1666" t="s">
        <v>73</v>
      </c>
      <c r="C1666">
        <v>74</v>
      </c>
      <c r="D1666" t="s">
        <v>57</v>
      </c>
      <c r="E1666">
        <v>0</v>
      </c>
      <c r="F1666" t="s">
        <v>627</v>
      </c>
      <c r="G1666">
        <v>94109</v>
      </c>
      <c r="H1666">
        <v>37.794487</v>
      </c>
      <c r="I1666">
        <v>-122.42227</v>
      </c>
      <c r="J1666">
        <v>4</v>
      </c>
      <c r="K1666">
        <v>44</v>
      </c>
      <c r="L1666" t="s">
        <v>59</v>
      </c>
      <c r="M1666" t="s">
        <v>57</v>
      </c>
      <c r="N1666" t="s">
        <v>2233</v>
      </c>
      <c r="O1666" t="s">
        <v>61</v>
      </c>
      <c r="P1666" t="s">
        <v>61</v>
      </c>
      <c r="Q1666" t="s">
        <v>143</v>
      </c>
      <c r="R1666" t="s">
        <v>143</v>
      </c>
      <c r="S1666" t="s">
        <v>143</v>
      </c>
      <c r="T1666" t="s">
        <v>143</v>
      </c>
      <c r="U1666" t="s">
        <v>143</v>
      </c>
      <c r="V1666" t="s">
        <v>143</v>
      </c>
      <c r="W1666" t="s">
        <v>143</v>
      </c>
      <c r="X1666" t="s">
        <v>143</v>
      </c>
      <c r="Y1666" t="s">
        <v>143</v>
      </c>
      <c r="Z1666" t="s">
        <v>143</v>
      </c>
      <c r="AA1666" t="s">
        <v>122</v>
      </c>
      <c r="AB1666" t="s">
        <v>57</v>
      </c>
      <c r="AC1666" t="s">
        <v>65</v>
      </c>
      <c r="AD1666">
        <v>19.35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66</v>
      </c>
      <c r="AM1666">
        <v>0</v>
      </c>
      <c r="AN1666">
        <v>1</v>
      </c>
      <c r="AO1666">
        <v>0</v>
      </c>
      <c r="AP1666" t="s">
        <v>176</v>
      </c>
      <c r="AQ1666" t="s">
        <v>104</v>
      </c>
      <c r="AR1666" t="s">
        <v>182</v>
      </c>
      <c r="AT1666">
        <v>56330</v>
      </c>
      <c r="AU1666">
        <v>1</v>
      </c>
      <c r="AV1666">
        <v>0</v>
      </c>
      <c r="AW1666">
        <v>1</v>
      </c>
      <c r="AX1666">
        <v>0</v>
      </c>
      <c r="AY1666">
        <v>5</v>
      </c>
      <c r="AZ1666" t="s">
        <v>177</v>
      </c>
      <c r="BA1666">
        <v>1</v>
      </c>
      <c r="BB1666" t="s">
        <v>71</v>
      </c>
      <c r="BC1666">
        <v>4</v>
      </c>
    </row>
    <row r="1667" spans="1:55">
      <c r="A1667" t="s">
        <v>3908</v>
      </c>
      <c r="B1667" t="s">
        <v>73</v>
      </c>
      <c r="C1667">
        <v>24</v>
      </c>
      <c r="D1667" t="s">
        <v>61</v>
      </c>
      <c r="E1667">
        <v>0</v>
      </c>
      <c r="F1667" t="s">
        <v>1469</v>
      </c>
      <c r="G1667">
        <v>94040</v>
      </c>
      <c r="H1667">
        <v>37.380662</v>
      </c>
      <c r="I1667">
        <v>-122.086022</v>
      </c>
      <c r="J1667">
        <v>0</v>
      </c>
      <c r="K1667">
        <v>10</v>
      </c>
      <c r="L1667" t="s">
        <v>98</v>
      </c>
      <c r="M1667" t="s">
        <v>57</v>
      </c>
      <c r="N1667" t="s">
        <v>3345</v>
      </c>
      <c r="O1667" t="s">
        <v>61</v>
      </c>
      <c r="P1667" t="s">
        <v>61</v>
      </c>
      <c r="Q1667" t="s">
        <v>143</v>
      </c>
      <c r="R1667" t="s">
        <v>143</v>
      </c>
      <c r="S1667" t="s">
        <v>143</v>
      </c>
      <c r="T1667" t="s">
        <v>143</v>
      </c>
      <c r="U1667" t="s">
        <v>143</v>
      </c>
      <c r="V1667" t="s">
        <v>143</v>
      </c>
      <c r="W1667" t="s">
        <v>143</v>
      </c>
      <c r="X1667" t="s">
        <v>143</v>
      </c>
      <c r="Y1667" t="s">
        <v>143</v>
      </c>
      <c r="Z1667" t="s">
        <v>143</v>
      </c>
      <c r="AA1667" t="s">
        <v>77</v>
      </c>
      <c r="AB1667" t="s">
        <v>61</v>
      </c>
      <c r="AC1667" t="s">
        <v>65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66</v>
      </c>
      <c r="AM1667">
        <v>0</v>
      </c>
      <c r="AN1667">
        <v>1</v>
      </c>
      <c r="AO1667">
        <v>0</v>
      </c>
      <c r="AP1667" t="s">
        <v>67</v>
      </c>
      <c r="AQ1667" t="s">
        <v>116</v>
      </c>
      <c r="AR1667" t="s">
        <v>182</v>
      </c>
      <c r="AT1667">
        <v>32143</v>
      </c>
      <c r="AU1667">
        <v>1</v>
      </c>
      <c r="AV1667">
        <v>0</v>
      </c>
      <c r="AW1667">
        <v>1</v>
      </c>
      <c r="AX1667">
        <v>0</v>
      </c>
      <c r="AY1667">
        <v>2</v>
      </c>
      <c r="AZ1667" t="s">
        <v>70</v>
      </c>
      <c r="BA1667">
        <v>5</v>
      </c>
      <c r="BB1667" t="s">
        <v>80</v>
      </c>
      <c r="BC1667">
        <v>2</v>
      </c>
    </row>
    <row r="1668" spans="1:55">
      <c r="A1668" t="s">
        <v>3909</v>
      </c>
      <c r="B1668" t="s">
        <v>73</v>
      </c>
      <c r="C1668">
        <v>52</v>
      </c>
      <c r="D1668" t="s">
        <v>61</v>
      </c>
      <c r="E1668">
        <v>0</v>
      </c>
      <c r="F1668" t="s">
        <v>235</v>
      </c>
      <c r="G1668">
        <v>96003</v>
      </c>
      <c r="H1668">
        <v>40.677649</v>
      </c>
      <c r="I1668">
        <v>-122.29467</v>
      </c>
      <c r="J1668">
        <v>0</v>
      </c>
      <c r="K1668">
        <v>72</v>
      </c>
      <c r="L1668" t="s">
        <v>119</v>
      </c>
      <c r="M1668" t="s">
        <v>57</v>
      </c>
      <c r="N1668" t="s">
        <v>1586</v>
      </c>
      <c r="O1668" t="s">
        <v>61</v>
      </c>
      <c r="P1668" t="s">
        <v>61</v>
      </c>
      <c r="Q1668" t="s">
        <v>143</v>
      </c>
      <c r="R1668" t="s">
        <v>143</v>
      </c>
      <c r="S1668" t="s">
        <v>143</v>
      </c>
      <c r="T1668" t="s">
        <v>143</v>
      </c>
      <c r="U1668" t="s">
        <v>143</v>
      </c>
      <c r="V1668" t="s">
        <v>143</v>
      </c>
      <c r="W1668" t="s">
        <v>143</v>
      </c>
      <c r="X1668" t="s">
        <v>143</v>
      </c>
      <c r="Y1668" t="s">
        <v>143</v>
      </c>
      <c r="Z1668" t="s">
        <v>143</v>
      </c>
      <c r="AA1668" t="s">
        <v>122</v>
      </c>
      <c r="AB1668" t="s">
        <v>61</v>
      </c>
      <c r="AC1668" t="s">
        <v>87</v>
      </c>
      <c r="AD1668">
        <v>19.85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66</v>
      </c>
      <c r="AM1668">
        <v>0</v>
      </c>
      <c r="AN1668">
        <v>1</v>
      </c>
      <c r="AO1668">
        <v>0</v>
      </c>
      <c r="AP1668" t="s">
        <v>123</v>
      </c>
      <c r="AQ1668" t="s">
        <v>92</v>
      </c>
      <c r="AR1668" t="s">
        <v>182</v>
      </c>
      <c r="AT1668">
        <v>41476</v>
      </c>
      <c r="AU1668">
        <v>1</v>
      </c>
      <c r="AV1668">
        <v>0</v>
      </c>
      <c r="AW1668">
        <v>1</v>
      </c>
      <c r="AX1668">
        <v>0</v>
      </c>
      <c r="AY1668">
        <v>6</v>
      </c>
      <c r="AZ1668" t="s">
        <v>125</v>
      </c>
      <c r="BA1668">
        <v>2</v>
      </c>
      <c r="BB1668" t="s">
        <v>126</v>
      </c>
      <c r="BC1668">
        <v>3</v>
      </c>
    </row>
    <row r="1669" spans="1:55">
      <c r="A1669" t="s">
        <v>3910</v>
      </c>
      <c r="B1669" t="s">
        <v>73</v>
      </c>
      <c r="C1669">
        <v>32</v>
      </c>
      <c r="D1669" t="s">
        <v>61</v>
      </c>
      <c r="E1669">
        <v>0</v>
      </c>
      <c r="F1669" t="s">
        <v>2720</v>
      </c>
      <c r="G1669">
        <v>91980</v>
      </c>
      <c r="H1669">
        <v>32.587557</v>
      </c>
      <c r="I1669">
        <v>-116.636816</v>
      </c>
      <c r="J1669">
        <v>0</v>
      </c>
      <c r="K1669">
        <v>66</v>
      </c>
      <c r="L1669" t="s">
        <v>119</v>
      </c>
      <c r="M1669" t="s">
        <v>57</v>
      </c>
      <c r="N1669" t="s">
        <v>3911</v>
      </c>
      <c r="O1669" t="s">
        <v>61</v>
      </c>
      <c r="P1669" t="s">
        <v>57</v>
      </c>
      <c r="Q1669" t="s">
        <v>135</v>
      </c>
      <c r="R1669" t="s">
        <v>86</v>
      </c>
      <c r="S1669" t="s">
        <v>57</v>
      </c>
      <c r="T1669" t="s">
        <v>57</v>
      </c>
      <c r="U1669" t="s">
        <v>61</v>
      </c>
      <c r="V1669" t="s">
        <v>61</v>
      </c>
      <c r="W1669" t="s">
        <v>61</v>
      </c>
      <c r="X1669" t="s">
        <v>61</v>
      </c>
      <c r="Y1669" t="s">
        <v>61</v>
      </c>
      <c r="Z1669" t="s">
        <v>57</v>
      </c>
      <c r="AA1669" t="s">
        <v>64</v>
      </c>
      <c r="AB1669" t="s">
        <v>57</v>
      </c>
      <c r="AC1669" t="s">
        <v>307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66</v>
      </c>
      <c r="AM1669">
        <v>0</v>
      </c>
      <c r="AN1669">
        <v>1</v>
      </c>
      <c r="AO1669">
        <v>0</v>
      </c>
      <c r="AP1669" t="s">
        <v>123</v>
      </c>
      <c r="AQ1669" t="s">
        <v>68</v>
      </c>
      <c r="AR1669" t="s">
        <v>69</v>
      </c>
      <c r="AS1669">
        <v>3</v>
      </c>
      <c r="AT1669">
        <v>91</v>
      </c>
      <c r="AU1669">
        <v>1</v>
      </c>
      <c r="AV1669">
        <v>0</v>
      </c>
      <c r="AW1669">
        <v>1</v>
      </c>
      <c r="AX1669">
        <v>0</v>
      </c>
      <c r="AY1669">
        <v>6</v>
      </c>
      <c r="AZ1669" t="s">
        <v>125</v>
      </c>
      <c r="BA1669">
        <v>2</v>
      </c>
      <c r="BB1669" t="s">
        <v>126</v>
      </c>
      <c r="BC1669">
        <v>3</v>
      </c>
    </row>
    <row r="1670" spans="1:55">
      <c r="A1670" t="s">
        <v>3912</v>
      </c>
      <c r="B1670" t="s">
        <v>73</v>
      </c>
      <c r="C1670">
        <v>44</v>
      </c>
      <c r="D1670" t="s">
        <v>57</v>
      </c>
      <c r="E1670">
        <v>0</v>
      </c>
      <c r="F1670" t="s">
        <v>3913</v>
      </c>
      <c r="G1670">
        <v>90670</v>
      </c>
      <c r="H1670">
        <v>33.933565</v>
      </c>
      <c r="I1670">
        <v>-118.062611</v>
      </c>
      <c r="J1670">
        <v>1</v>
      </c>
      <c r="K1670">
        <v>24</v>
      </c>
      <c r="L1670" t="s">
        <v>59</v>
      </c>
      <c r="M1670" t="s">
        <v>57</v>
      </c>
      <c r="N1670" t="s">
        <v>3914</v>
      </c>
      <c r="O1670" t="s">
        <v>57</v>
      </c>
      <c r="P1670" t="s">
        <v>57</v>
      </c>
      <c r="Q1670" t="s">
        <v>85</v>
      </c>
      <c r="R1670" t="s">
        <v>250</v>
      </c>
      <c r="S1670" t="s">
        <v>61</v>
      </c>
      <c r="T1670" t="s">
        <v>61</v>
      </c>
      <c r="U1670" t="s">
        <v>57</v>
      </c>
      <c r="V1670" t="s">
        <v>61</v>
      </c>
      <c r="W1670" t="s">
        <v>57</v>
      </c>
      <c r="X1670" t="s">
        <v>57</v>
      </c>
      <c r="Y1670" t="s">
        <v>57</v>
      </c>
      <c r="Z1670" t="s">
        <v>57</v>
      </c>
      <c r="AA1670" t="s">
        <v>77</v>
      </c>
      <c r="AB1670" t="s">
        <v>57</v>
      </c>
      <c r="AC1670" t="s">
        <v>87</v>
      </c>
      <c r="AD1670">
        <v>-1</v>
      </c>
      <c r="AE1670">
        <v>2391.8</v>
      </c>
      <c r="AF1670">
        <v>0</v>
      </c>
      <c r="AG1670">
        <v>0</v>
      </c>
      <c r="AH1670">
        <v>830.88</v>
      </c>
      <c r="AI1670">
        <v>3222.68</v>
      </c>
      <c r="AJ1670" t="s">
        <v>88</v>
      </c>
      <c r="AK1670" t="s">
        <v>201</v>
      </c>
      <c r="AL1670" t="s">
        <v>397</v>
      </c>
      <c r="AM1670">
        <v>1</v>
      </c>
      <c r="AN1670">
        <v>0</v>
      </c>
      <c r="AO1670">
        <v>1</v>
      </c>
      <c r="AP1670" t="s">
        <v>103</v>
      </c>
      <c r="AQ1670" t="s">
        <v>78</v>
      </c>
      <c r="AR1670" t="s">
        <v>79</v>
      </c>
      <c r="AS1670">
        <v>5</v>
      </c>
      <c r="AT1670">
        <v>16271</v>
      </c>
      <c r="AU1670">
        <v>1</v>
      </c>
      <c r="AV1670">
        <v>1</v>
      </c>
      <c r="AW1670">
        <v>0</v>
      </c>
      <c r="AX1670">
        <v>-1</v>
      </c>
      <c r="AY1670">
        <v>3</v>
      </c>
      <c r="AZ1670" t="s">
        <v>106</v>
      </c>
      <c r="BA1670">
        <v>6</v>
      </c>
      <c r="BB1670" t="s">
        <v>95</v>
      </c>
      <c r="BC1670">
        <v>1</v>
      </c>
    </row>
    <row r="1671" spans="1:55">
      <c r="A1671" t="s">
        <v>3915</v>
      </c>
      <c r="B1671" t="s">
        <v>73</v>
      </c>
      <c r="C1671">
        <v>43</v>
      </c>
      <c r="D1671" t="s">
        <v>61</v>
      </c>
      <c r="E1671">
        <v>0</v>
      </c>
      <c r="F1671" t="s">
        <v>3916</v>
      </c>
      <c r="G1671">
        <v>95472</v>
      </c>
      <c r="H1671">
        <v>38.398815</v>
      </c>
      <c r="I1671">
        <v>-122.861923</v>
      </c>
      <c r="J1671">
        <v>0</v>
      </c>
      <c r="K1671">
        <v>18</v>
      </c>
      <c r="L1671" t="s">
        <v>59</v>
      </c>
      <c r="M1671" t="s">
        <v>57</v>
      </c>
      <c r="N1671" t="s">
        <v>3917</v>
      </c>
      <c r="O1671" t="s">
        <v>57</v>
      </c>
      <c r="P1671" t="s">
        <v>57</v>
      </c>
      <c r="Q1671" t="s">
        <v>85</v>
      </c>
      <c r="R1671" t="s">
        <v>275</v>
      </c>
      <c r="S1671" t="s">
        <v>61</v>
      </c>
      <c r="T1671" t="s">
        <v>61</v>
      </c>
      <c r="U1671" t="s">
        <v>57</v>
      </c>
      <c r="V1671" t="s">
        <v>61</v>
      </c>
      <c r="W1671" t="s">
        <v>57</v>
      </c>
      <c r="X1671" t="s">
        <v>61</v>
      </c>
      <c r="Y1671" t="s">
        <v>61</v>
      </c>
      <c r="Z1671" t="s">
        <v>57</v>
      </c>
      <c r="AA1671" t="s">
        <v>64</v>
      </c>
      <c r="AB1671" t="s">
        <v>57</v>
      </c>
      <c r="AC1671" t="s">
        <v>65</v>
      </c>
      <c r="AD1671">
        <v>89.59999999999999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66</v>
      </c>
      <c r="AM1671">
        <v>0</v>
      </c>
      <c r="AN1671">
        <v>1</v>
      </c>
      <c r="AO1671">
        <v>0</v>
      </c>
      <c r="AP1671" t="s">
        <v>103</v>
      </c>
      <c r="AQ1671" t="s">
        <v>78</v>
      </c>
      <c r="AR1671" t="s">
        <v>93</v>
      </c>
      <c r="AS1671">
        <v>3</v>
      </c>
      <c r="AT1671">
        <v>31266</v>
      </c>
      <c r="AU1671">
        <v>1</v>
      </c>
      <c r="AV1671">
        <v>0</v>
      </c>
      <c r="AW1671">
        <v>1</v>
      </c>
      <c r="AX1671">
        <v>0</v>
      </c>
      <c r="AY1671">
        <v>3</v>
      </c>
      <c r="AZ1671" t="s">
        <v>106</v>
      </c>
      <c r="BA1671">
        <v>4</v>
      </c>
      <c r="BB1671" t="s">
        <v>80</v>
      </c>
      <c r="BC1671">
        <v>2</v>
      </c>
    </row>
    <row r="1672" spans="1:55">
      <c r="A1672" t="s">
        <v>3918</v>
      </c>
      <c r="B1672" t="s">
        <v>73</v>
      </c>
      <c r="C1672">
        <v>62</v>
      </c>
      <c r="D1672" t="s">
        <v>61</v>
      </c>
      <c r="E1672">
        <v>0</v>
      </c>
      <c r="F1672" t="s">
        <v>3580</v>
      </c>
      <c r="G1672">
        <v>94568</v>
      </c>
      <c r="H1672">
        <v>37.713926</v>
      </c>
      <c r="I1672">
        <v>-121.928425</v>
      </c>
      <c r="J1672">
        <v>0</v>
      </c>
      <c r="K1672">
        <v>22</v>
      </c>
      <c r="L1672" t="s">
        <v>98</v>
      </c>
      <c r="M1672" t="s">
        <v>57</v>
      </c>
      <c r="N1672" t="s">
        <v>3919</v>
      </c>
      <c r="O1672" t="s">
        <v>57</v>
      </c>
      <c r="P1672" t="s">
        <v>57</v>
      </c>
      <c r="Q1672" t="s">
        <v>135</v>
      </c>
      <c r="R1672" t="s">
        <v>131</v>
      </c>
      <c r="S1672" t="s">
        <v>57</v>
      </c>
      <c r="T1672" t="s">
        <v>61</v>
      </c>
      <c r="U1672" t="s">
        <v>61</v>
      </c>
      <c r="V1672" t="s">
        <v>61</v>
      </c>
      <c r="W1672" t="s">
        <v>61</v>
      </c>
      <c r="X1672" t="s">
        <v>61</v>
      </c>
      <c r="Y1672" t="s">
        <v>61</v>
      </c>
      <c r="Z1672" t="s">
        <v>57</v>
      </c>
      <c r="AA1672" t="s">
        <v>77</v>
      </c>
      <c r="AB1672" t="s">
        <v>57</v>
      </c>
      <c r="AC1672" t="s">
        <v>87</v>
      </c>
      <c r="AD1672">
        <v>54.45</v>
      </c>
      <c r="AE1672">
        <v>1127.35</v>
      </c>
      <c r="AF1672">
        <v>0</v>
      </c>
      <c r="AG1672">
        <v>0</v>
      </c>
      <c r="AH1672">
        <v>160.16</v>
      </c>
      <c r="AI1672">
        <v>1287.51</v>
      </c>
      <c r="AJ1672" t="s">
        <v>88</v>
      </c>
      <c r="AK1672" t="s">
        <v>190</v>
      </c>
      <c r="AL1672" t="s">
        <v>191</v>
      </c>
      <c r="AM1672">
        <v>1</v>
      </c>
      <c r="AN1672">
        <v>0</v>
      </c>
      <c r="AO1672">
        <v>0</v>
      </c>
      <c r="AP1672" t="s">
        <v>103</v>
      </c>
      <c r="AQ1672" t="s">
        <v>124</v>
      </c>
      <c r="AR1672" t="s">
        <v>69</v>
      </c>
      <c r="AS1672">
        <v>2</v>
      </c>
      <c r="AT1672">
        <v>29636</v>
      </c>
      <c r="AU1672">
        <v>1</v>
      </c>
      <c r="AV1672">
        <v>1</v>
      </c>
      <c r="AW1672">
        <v>0</v>
      </c>
      <c r="AX1672">
        <v>54.45</v>
      </c>
      <c r="AY1672">
        <v>3</v>
      </c>
      <c r="AZ1672" t="s">
        <v>106</v>
      </c>
      <c r="BA1672">
        <v>5</v>
      </c>
      <c r="BB1672" t="s">
        <v>80</v>
      </c>
      <c r="BC1672">
        <v>2</v>
      </c>
    </row>
    <row r="1673" spans="1:55">
      <c r="A1673" t="s">
        <v>3920</v>
      </c>
      <c r="B1673" t="s">
        <v>56</v>
      </c>
      <c r="C1673">
        <v>45</v>
      </c>
      <c r="D1673" t="s">
        <v>57</v>
      </c>
      <c r="E1673">
        <v>0</v>
      </c>
      <c r="F1673" t="s">
        <v>3921</v>
      </c>
      <c r="G1673">
        <v>93505</v>
      </c>
      <c r="H1673">
        <v>35.151491</v>
      </c>
      <c r="I1673">
        <v>-117.927597</v>
      </c>
      <c r="J1673">
        <v>7</v>
      </c>
      <c r="K1673">
        <v>64</v>
      </c>
      <c r="L1673" t="s">
        <v>129</v>
      </c>
      <c r="M1673" t="s">
        <v>57</v>
      </c>
      <c r="N1673" t="s">
        <v>3660</v>
      </c>
      <c r="O1673" t="s">
        <v>57</v>
      </c>
      <c r="P1673" t="s">
        <v>57</v>
      </c>
      <c r="Q1673" t="s">
        <v>85</v>
      </c>
      <c r="R1673" t="s">
        <v>441</v>
      </c>
      <c r="S1673" t="s">
        <v>57</v>
      </c>
      <c r="T1673" t="s">
        <v>61</v>
      </c>
      <c r="U1673" t="s">
        <v>57</v>
      </c>
      <c r="V1673" t="s">
        <v>61</v>
      </c>
      <c r="W1673" t="s">
        <v>57</v>
      </c>
      <c r="X1673" t="s">
        <v>61</v>
      </c>
      <c r="Y1673" t="s">
        <v>61</v>
      </c>
      <c r="Z1673" t="s">
        <v>57</v>
      </c>
      <c r="AA1673" t="s">
        <v>122</v>
      </c>
      <c r="AB1673" t="s">
        <v>57</v>
      </c>
      <c r="AC1673" t="s">
        <v>65</v>
      </c>
      <c r="AD1673">
        <v>94.59999999999999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66</v>
      </c>
      <c r="AM1673">
        <v>0</v>
      </c>
      <c r="AN1673">
        <v>1</v>
      </c>
      <c r="AO1673">
        <v>0</v>
      </c>
      <c r="AP1673" t="s">
        <v>123</v>
      </c>
      <c r="AQ1673" t="s">
        <v>78</v>
      </c>
      <c r="AR1673" t="s">
        <v>105</v>
      </c>
      <c r="AS1673">
        <v>4</v>
      </c>
      <c r="AT1673">
        <v>8316</v>
      </c>
      <c r="AU1673">
        <v>1</v>
      </c>
      <c r="AV1673">
        <v>0</v>
      </c>
      <c r="AW1673">
        <v>1</v>
      </c>
      <c r="AX1673">
        <v>0</v>
      </c>
      <c r="AY1673">
        <v>6</v>
      </c>
      <c r="AZ1673" t="s">
        <v>125</v>
      </c>
      <c r="BA1673">
        <v>3</v>
      </c>
      <c r="BB1673" t="s">
        <v>126</v>
      </c>
      <c r="BC1673">
        <v>3</v>
      </c>
    </row>
    <row r="1674" spans="1:55">
      <c r="A1674" t="s">
        <v>3922</v>
      </c>
      <c r="B1674" t="s">
        <v>56</v>
      </c>
      <c r="C1674">
        <v>53</v>
      </c>
      <c r="D1674" t="s">
        <v>57</v>
      </c>
      <c r="E1674">
        <v>1</v>
      </c>
      <c r="F1674" t="s">
        <v>1389</v>
      </c>
      <c r="G1674">
        <v>96097</v>
      </c>
      <c r="H1674">
        <v>41.764869</v>
      </c>
      <c r="I1674">
        <v>-122.671316</v>
      </c>
      <c r="J1674">
        <v>4</v>
      </c>
      <c r="K1674">
        <v>22</v>
      </c>
      <c r="L1674" t="s">
        <v>59</v>
      </c>
      <c r="M1674" t="s">
        <v>61</v>
      </c>
      <c r="N1674" t="s">
        <v>143</v>
      </c>
      <c r="O1674" t="s">
        <v>143</v>
      </c>
      <c r="P1674" t="s">
        <v>57</v>
      </c>
      <c r="Q1674" t="s">
        <v>135</v>
      </c>
      <c r="R1674" t="s">
        <v>156</v>
      </c>
      <c r="S1674" t="s">
        <v>61</v>
      </c>
      <c r="T1674" t="s">
        <v>57</v>
      </c>
      <c r="U1674" t="s">
        <v>61</v>
      </c>
      <c r="V1674" t="s">
        <v>61</v>
      </c>
      <c r="W1674" t="s">
        <v>57</v>
      </c>
      <c r="X1674" t="s">
        <v>61</v>
      </c>
      <c r="Y1674" t="s">
        <v>61</v>
      </c>
      <c r="Z1674" t="s">
        <v>61</v>
      </c>
      <c r="AA1674" t="s">
        <v>77</v>
      </c>
      <c r="AB1674" t="s">
        <v>61</v>
      </c>
      <c r="AC1674" t="s">
        <v>87</v>
      </c>
      <c r="AD1674">
        <v>39.2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66</v>
      </c>
      <c r="AM1674">
        <v>0</v>
      </c>
      <c r="AN1674">
        <v>1</v>
      </c>
      <c r="AO1674">
        <v>0</v>
      </c>
      <c r="AP1674" t="s">
        <v>103</v>
      </c>
      <c r="AQ1674" t="s">
        <v>92</v>
      </c>
      <c r="AR1674" t="s">
        <v>137</v>
      </c>
      <c r="AS1674">
        <v>2</v>
      </c>
      <c r="AT1674">
        <v>9538</v>
      </c>
      <c r="AU1674">
        <v>1</v>
      </c>
      <c r="AV1674">
        <v>0</v>
      </c>
      <c r="AW1674">
        <v>1</v>
      </c>
      <c r="AX1674">
        <v>0</v>
      </c>
      <c r="AY1674">
        <v>3</v>
      </c>
      <c r="AZ1674" t="s">
        <v>106</v>
      </c>
      <c r="BA1674">
        <v>3</v>
      </c>
      <c r="BB1674" t="s">
        <v>126</v>
      </c>
      <c r="BC1674">
        <v>3</v>
      </c>
    </row>
    <row r="1675" spans="1:55">
      <c r="A1675" t="s">
        <v>3923</v>
      </c>
      <c r="B1675" t="s">
        <v>73</v>
      </c>
      <c r="C1675">
        <v>79</v>
      </c>
      <c r="D1675" t="s">
        <v>57</v>
      </c>
      <c r="E1675">
        <v>0</v>
      </c>
      <c r="F1675" t="s">
        <v>745</v>
      </c>
      <c r="G1675">
        <v>96121</v>
      </c>
      <c r="H1675">
        <v>40.181279</v>
      </c>
      <c r="I1675">
        <v>-120.392967</v>
      </c>
      <c r="J1675">
        <v>7</v>
      </c>
      <c r="K1675">
        <v>38</v>
      </c>
      <c r="L1675" t="s">
        <v>216</v>
      </c>
      <c r="M1675" t="s">
        <v>57</v>
      </c>
      <c r="N1675" t="s">
        <v>3924</v>
      </c>
      <c r="O1675" t="s">
        <v>57</v>
      </c>
      <c r="P1675" t="s">
        <v>57</v>
      </c>
      <c r="Q1675" t="s">
        <v>85</v>
      </c>
      <c r="R1675" t="s">
        <v>586</v>
      </c>
      <c r="S1675" t="s">
        <v>61</v>
      </c>
      <c r="T1675" t="s">
        <v>57</v>
      </c>
      <c r="U1675" t="s">
        <v>57</v>
      </c>
      <c r="V1675" t="s">
        <v>61</v>
      </c>
      <c r="W1675" t="s">
        <v>57</v>
      </c>
      <c r="X1675" t="s">
        <v>57</v>
      </c>
      <c r="Y1675" t="s">
        <v>61</v>
      </c>
      <c r="Z1675" t="s">
        <v>57</v>
      </c>
      <c r="AA1675" t="s">
        <v>122</v>
      </c>
      <c r="AB1675" t="s">
        <v>57</v>
      </c>
      <c r="AC1675" t="s">
        <v>87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</v>
      </c>
      <c r="AJ1675" t="s">
        <v>66</v>
      </c>
      <c r="AM1675">
        <v>0</v>
      </c>
      <c r="AN1675">
        <v>1</v>
      </c>
      <c r="AO1675">
        <v>0</v>
      </c>
      <c r="AP1675" t="s">
        <v>176</v>
      </c>
      <c r="AQ1675" t="s">
        <v>104</v>
      </c>
      <c r="AR1675" t="s">
        <v>105</v>
      </c>
      <c r="AS1675">
        <v>5</v>
      </c>
      <c r="AT1675">
        <v>481</v>
      </c>
      <c r="AU1675">
        <v>1</v>
      </c>
      <c r="AV1675">
        <v>0</v>
      </c>
      <c r="AW1675">
        <v>1</v>
      </c>
      <c r="AX1675">
        <v>0</v>
      </c>
      <c r="AY1675">
        <v>5</v>
      </c>
      <c r="AZ1675" t="s">
        <v>177</v>
      </c>
      <c r="BA1675">
        <v>3</v>
      </c>
      <c r="BB1675" t="s">
        <v>126</v>
      </c>
      <c r="BC1675">
        <v>3</v>
      </c>
    </row>
    <row r="1676" spans="1:55">
      <c r="A1676" t="s">
        <v>3925</v>
      </c>
      <c r="B1676" t="s">
        <v>73</v>
      </c>
      <c r="C1676">
        <v>31</v>
      </c>
      <c r="D1676" t="s">
        <v>61</v>
      </c>
      <c r="E1676">
        <v>0</v>
      </c>
      <c r="F1676" t="s">
        <v>1627</v>
      </c>
      <c r="G1676">
        <v>95070</v>
      </c>
      <c r="H1676">
        <v>37.257772</v>
      </c>
      <c r="I1676">
        <v>-122.051824</v>
      </c>
      <c r="J1676">
        <v>0</v>
      </c>
      <c r="K1676">
        <v>5</v>
      </c>
      <c r="L1676" t="s">
        <v>59</v>
      </c>
      <c r="M1676" t="s">
        <v>57</v>
      </c>
      <c r="N1676" t="s">
        <v>3926</v>
      </c>
      <c r="O1676" t="s">
        <v>61</v>
      </c>
      <c r="P1676" t="s">
        <v>61</v>
      </c>
      <c r="Q1676" t="s">
        <v>143</v>
      </c>
      <c r="R1676" t="s">
        <v>143</v>
      </c>
      <c r="S1676" t="s">
        <v>143</v>
      </c>
      <c r="T1676" t="s">
        <v>143</v>
      </c>
      <c r="U1676" t="s">
        <v>143</v>
      </c>
      <c r="V1676" t="s">
        <v>143</v>
      </c>
      <c r="W1676" t="s">
        <v>143</v>
      </c>
      <c r="X1676" t="s">
        <v>143</v>
      </c>
      <c r="Y1676" t="s">
        <v>143</v>
      </c>
      <c r="Z1676" t="s">
        <v>143</v>
      </c>
      <c r="AA1676" t="s">
        <v>77</v>
      </c>
      <c r="AB1676" t="s">
        <v>61</v>
      </c>
      <c r="AC1676" t="s">
        <v>65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148.95</v>
      </c>
      <c r="AJ1676" t="s">
        <v>66</v>
      </c>
      <c r="AM1676">
        <v>0</v>
      </c>
      <c r="AN1676">
        <v>1</v>
      </c>
      <c r="AO1676">
        <v>0</v>
      </c>
      <c r="AP1676" t="s">
        <v>91</v>
      </c>
      <c r="AQ1676" t="s">
        <v>68</v>
      </c>
      <c r="AR1676" t="s">
        <v>182</v>
      </c>
      <c r="AT1676">
        <v>30589</v>
      </c>
      <c r="AU1676">
        <v>1</v>
      </c>
      <c r="AV1676">
        <v>0</v>
      </c>
      <c r="AW1676">
        <v>1</v>
      </c>
      <c r="AX1676">
        <v>0</v>
      </c>
      <c r="AY1676">
        <v>1</v>
      </c>
      <c r="AZ1676" t="s">
        <v>94</v>
      </c>
      <c r="BA1676">
        <v>8</v>
      </c>
      <c r="BB1676" t="s">
        <v>95</v>
      </c>
      <c r="BC1676">
        <v>1</v>
      </c>
    </row>
    <row r="1677" spans="1:55">
      <c r="A1677" t="s">
        <v>3927</v>
      </c>
      <c r="B1677" t="s">
        <v>56</v>
      </c>
      <c r="C1677">
        <v>79</v>
      </c>
      <c r="D1677" t="s">
        <v>61</v>
      </c>
      <c r="E1677">
        <v>0</v>
      </c>
      <c r="F1677" t="s">
        <v>1742</v>
      </c>
      <c r="G1677">
        <v>90712</v>
      </c>
      <c r="H1677">
        <v>33.840524</v>
      </c>
      <c r="I1677">
        <v>-118.148403</v>
      </c>
      <c r="J1677">
        <v>0</v>
      </c>
      <c r="K1677">
        <v>6</v>
      </c>
      <c r="L1677" t="s">
        <v>59</v>
      </c>
      <c r="M1677" t="s">
        <v>57</v>
      </c>
      <c r="N1677" t="s">
        <v>3928</v>
      </c>
      <c r="O1677" t="s">
        <v>57</v>
      </c>
      <c r="P1677" t="s">
        <v>57</v>
      </c>
      <c r="Q1677" t="s">
        <v>85</v>
      </c>
      <c r="R1677" t="s">
        <v>300</v>
      </c>
      <c r="S1677" t="s">
        <v>61</v>
      </c>
      <c r="T1677" t="s">
        <v>57</v>
      </c>
      <c r="U1677" t="s">
        <v>61</v>
      </c>
      <c r="V1677" t="s">
        <v>61</v>
      </c>
      <c r="W1677" t="s">
        <v>57</v>
      </c>
      <c r="X1677" t="s">
        <v>57</v>
      </c>
      <c r="Y1677" t="s">
        <v>57</v>
      </c>
      <c r="Z1677" t="s">
        <v>57</v>
      </c>
      <c r="AA1677" t="s">
        <v>77</v>
      </c>
      <c r="AB1677" t="s">
        <v>57</v>
      </c>
      <c r="AC1677" t="s">
        <v>87</v>
      </c>
      <c r="AD1677">
        <v>98.25</v>
      </c>
      <c r="AE1677">
        <v>560.6</v>
      </c>
      <c r="AF1677">
        <v>0</v>
      </c>
      <c r="AG1677">
        <v>0</v>
      </c>
      <c r="AH1677">
        <v>284.1</v>
      </c>
      <c r="AI1677">
        <v>844.7</v>
      </c>
      <c r="AJ1677" t="s">
        <v>88</v>
      </c>
      <c r="AK1677" t="s">
        <v>205</v>
      </c>
      <c r="AL1677" t="s">
        <v>329</v>
      </c>
      <c r="AM1677">
        <v>1</v>
      </c>
      <c r="AN1677">
        <v>0</v>
      </c>
      <c r="AO1677">
        <v>0</v>
      </c>
      <c r="AP1677" t="s">
        <v>91</v>
      </c>
      <c r="AQ1677" t="s">
        <v>104</v>
      </c>
      <c r="AR1677" t="s">
        <v>105</v>
      </c>
      <c r="AS1677">
        <v>5</v>
      </c>
      <c r="AT1677">
        <v>30173</v>
      </c>
      <c r="AU1677">
        <v>1</v>
      </c>
      <c r="AV1677">
        <v>1</v>
      </c>
      <c r="AW1677">
        <v>0</v>
      </c>
      <c r="AX1677">
        <v>98.25</v>
      </c>
      <c r="AY1677">
        <v>1</v>
      </c>
      <c r="AZ1677" t="s">
        <v>94</v>
      </c>
      <c r="BA1677">
        <v>10</v>
      </c>
      <c r="BB1677" t="s">
        <v>95</v>
      </c>
      <c r="BC1677">
        <v>1</v>
      </c>
    </row>
    <row r="1678" spans="1:55">
      <c r="A1678" t="s">
        <v>3929</v>
      </c>
      <c r="B1678" t="s">
        <v>73</v>
      </c>
      <c r="C1678">
        <v>32</v>
      </c>
      <c r="D1678" t="s">
        <v>61</v>
      </c>
      <c r="E1678">
        <v>0</v>
      </c>
      <c r="F1678" t="s">
        <v>3930</v>
      </c>
      <c r="G1678">
        <v>91350</v>
      </c>
      <c r="H1678">
        <v>34.502432</v>
      </c>
      <c r="I1678">
        <v>-118.41459</v>
      </c>
      <c r="J1678">
        <v>0</v>
      </c>
      <c r="K1678">
        <v>1</v>
      </c>
      <c r="L1678" t="s">
        <v>83</v>
      </c>
      <c r="M1678" t="s">
        <v>57</v>
      </c>
      <c r="N1678" t="s">
        <v>3931</v>
      </c>
      <c r="O1678" t="s">
        <v>61</v>
      </c>
      <c r="P1678" t="s">
        <v>57</v>
      </c>
      <c r="Q1678" t="s">
        <v>85</v>
      </c>
      <c r="R1678" t="s">
        <v>131</v>
      </c>
      <c r="S1678" t="s">
        <v>61</v>
      </c>
      <c r="T1678" t="s">
        <v>61</v>
      </c>
      <c r="U1678" t="s">
        <v>61</v>
      </c>
      <c r="V1678" t="s">
        <v>61</v>
      </c>
      <c r="W1678" t="s">
        <v>61</v>
      </c>
      <c r="X1678" t="s">
        <v>61</v>
      </c>
      <c r="Y1678" t="s">
        <v>61</v>
      </c>
      <c r="Z1678" t="s">
        <v>57</v>
      </c>
      <c r="AA1678" t="s">
        <v>77</v>
      </c>
      <c r="AB1678" t="s">
        <v>57</v>
      </c>
      <c r="AC1678" t="s">
        <v>87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88</v>
      </c>
      <c r="AK1678" t="s">
        <v>190</v>
      </c>
      <c r="AL1678" t="s">
        <v>191</v>
      </c>
      <c r="AM1678">
        <v>1</v>
      </c>
      <c r="AN1678">
        <v>0</v>
      </c>
      <c r="AO1678">
        <v>0</v>
      </c>
      <c r="AP1678" t="s">
        <v>91</v>
      </c>
      <c r="AQ1678" t="s">
        <v>68</v>
      </c>
      <c r="AR1678" t="s">
        <v>93</v>
      </c>
      <c r="AS1678">
        <v>1</v>
      </c>
      <c r="AT1678">
        <v>40077</v>
      </c>
      <c r="AU1678">
        <v>1</v>
      </c>
      <c r="AV1678">
        <v>1</v>
      </c>
      <c r="AW1678">
        <v>0</v>
      </c>
      <c r="AX1678">
        <v>70.3</v>
      </c>
      <c r="AY1678">
        <v>1</v>
      </c>
      <c r="AZ1678" t="s">
        <v>94</v>
      </c>
      <c r="BA1678">
        <v>10</v>
      </c>
      <c r="BB1678" t="s">
        <v>95</v>
      </c>
      <c r="BC1678">
        <v>1</v>
      </c>
    </row>
    <row r="1679" spans="1:55">
      <c r="A1679" t="s">
        <v>3932</v>
      </c>
      <c r="B1679" t="s">
        <v>73</v>
      </c>
      <c r="C1679">
        <v>19</v>
      </c>
      <c r="D1679" t="s">
        <v>57</v>
      </c>
      <c r="E1679">
        <v>0</v>
      </c>
      <c r="F1679" t="s">
        <v>240</v>
      </c>
      <c r="G1679">
        <v>95207</v>
      </c>
      <c r="H1679">
        <v>38.002125</v>
      </c>
      <c r="I1679">
        <v>-121.324979</v>
      </c>
      <c r="J1679">
        <v>5</v>
      </c>
      <c r="K1679">
        <v>18</v>
      </c>
      <c r="L1679" t="s">
        <v>59</v>
      </c>
      <c r="M1679" t="s">
        <v>57</v>
      </c>
      <c r="N1679" t="s">
        <v>3296</v>
      </c>
      <c r="O1679" t="s">
        <v>57</v>
      </c>
      <c r="P1679" t="s">
        <v>57</v>
      </c>
      <c r="Q1679" t="s">
        <v>135</v>
      </c>
      <c r="R1679" t="s">
        <v>86</v>
      </c>
      <c r="S1679" t="s">
        <v>61</v>
      </c>
      <c r="T1679" t="s">
        <v>57</v>
      </c>
      <c r="U1679" t="s">
        <v>61</v>
      </c>
      <c r="V1679" t="s">
        <v>61</v>
      </c>
      <c r="W1679" t="s">
        <v>61</v>
      </c>
      <c r="X1679" t="s">
        <v>61</v>
      </c>
      <c r="Y1679" t="s">
        <v>61</v>
      </c>
      <c r="Z1679" t="s">
        <v>57</v>
      </c>
      <c r="AA1679" t="s">
        <v>77</v>
      </c>
      <c r="AB1679" t="s">
        <v>61</v>
      </c>
      <c r="AC1679" t="s">
        <v>65</v>
      </c>
      <c r="AD1679">
        <v>56.8</v>
      </c>
      <c r="AE1679">
        <v>1074.65</v>
      </c>
      <c r="AF1679">
        <v>0</v>
      </c>
      <c r="AG1679">
        <v>0</v>
      </c>
      <c r="AH1679">
        <v>23.04</v>
      </c>
      <c r="AI1679">
        <v>1097.69</v>
      </c>
      <c r="AJ1679" t="s">
        <v>66</v>
      </c>
      <c r="AM1679">
        <v>0</v>
      </c>
      <c r="AN1679">
        <v>1</v>
      </c>
      <c r="AO1679">
        <v>0</v>
      </c>
      <c r="AP1679" t="s">
        <v>103</v>
      </c>
      <c r="AQ1679" t="s">
        <v>116</v>
      </c>
      <c r="AR1679" t="s">
        <v>69</v>
      </c>
      <c r="AS1679">
        <v>2</v>
      </c>
      <c r="AT1679">
        <v>49965</v>
      </c>
      <c r="AU1679">
        <v>1</v>
      </c>
      <c r="AV1679">
        <v>0</v>
      </c>
      <c r="AW1679">
        <v>1</v>
      </c>
      <c r="AX1679">
        <v>0</v>
      </c>
      <c r="AY1679">
        <v>3</v>
      </c>
      <c r="AZ1679" t="s">
        <v>106</v>
      </c>
      <c r="BA1679">
        <v>4</v>
      </c>
      <c r="BB1679" t="s">
        <v>80</v>
      </c>
      <c r="BC1679">
        <v>2</v>
      </c>
    </row>
    <row r="1680" spans="1:55">
      <c r="A1680" t="s">
        <v>3933</v>
      </c>
      <c r="B1680" t="s">
        <v>56</v>
      </c>
      <c r="C1680">
        <v>33</v>
      </c>
      <c r="D1680" t="s">
        <v>61</v>
      </c>
      <c r="E1680">
        <v>0</v>
      </c>
      <c r="F1680" t="s">
        <v>3934</v>
      </c>
      <c r="G1680">
        <v>93546</v>
      </c>
      <c r="H1680">
        <v>37.550074</v>
      </c>
      <c r="I1680">
        <v>-118.837167</v>
      </c>
      <c r="J1680">
        <v>0</v>
      </c>
      <c r="K1680">
        <v>11</v>
      </c>
      <c r="L1680" t="s">
        <v>98</v>
      </c>
      <c r="M1680" t="s">
        <v>57</v>
      </c>
      <c r="N1680" t="s">
        <v>3935</v>
      </c>
      <c r="O1680" t="s">
        <v>61</v>
      </c>
      <c r="P1680" t="s">
        <v>57</v>
      </c>
      <c r="Q1680" t="s">
        <v>135</v>
      </c>
      <c r="R1680" t="s">
        <v>174</v>
      </c>
      <c r="S1680" t="s">
        <v>61</v>
      </c>
      <c r="T1680" t="s">
        <v>61</v>
      </c>
      <c r="U1680" t="s">
        <v>57</v>
      </c>
      <c r="V1680" t="s">
        <v>57</v>
      </c>
      <c r="W1680" t="s">
        <v>61</v>
      </c>
      <c r="X1680" t="s">
        <v>61</v>
      </c>
      <c r="Y1680" t="s">
        <v>61</v>
      </c>
      <c r="Z1680" t="s">
        <v>57</v>
      </c>
      <c r="AA1680" t="s">
        <v>64</v>
      </c>
      <c r="AB1680" t="s">
        <v>61</v>
      </c>
      <c r="AC1680" t="s">
        <v>87</v>
      </c>
      <c r="AD1680">
        <v>53.8</v>
      </c>
      <c r="AE1680">
        <v>651.55</v>
      </c>
      <c r="AF1680">
        <v>0</v>
      </c>
      <c r="AG1680">
        <v>0</v>
      </c>
      <c r="AH1680">
        <v>81.62</v>
      </c>
      <c r="AI1680">
        <v>733.17</v>
      </c>
      <c r="AJ1680" t="s">
        <v>66</v>
      </c>
      <c r="AM1680">
        <v>0</v>
      </c>
      <c r="AN1680">
        <v>1</v>
      </c>
      <c r="AO1680">
        <v>0</v>
      </c>
      <c r="AP1680" t="s">
        <v>67</v>
      </c>
      <c r="AQ1680" t="s">
        <v>68</v>
      </c>
      <c r="AR1680" t="s">
        <v>69</v>
      </c>
      <c r="AS1680">
        <v>3</v>
      </c>
      <c r="AT1680">
        <v>8217</v>
      </c>
      <c r="AU1680">
        <v>1</v>
      </c>
      <c r="AV1680">
        <v>0</v>
      </c>
      <c r="AW1680">
        <v>1</v>
      </c>
      <c r="AX1680">
        <v>0</v>
      </c>
      <c r="AY1680">
        <v>2</v>
      </c>
      <c r="AZ1680" t="s">
        <v>70</v>
      </c>
      <c r="BA1680">
        <v>2</v>
      </c>
      <c r="BB1680" t="s">
        <v>126</v>
      </c>
      <c r="BC1680">
        <v>3</v>
      </c>
    </row>
    <row r="1681" spans="1:55">
      <c r="A1681" t="s">
        <v>3936</v>
      </c>
      <c r="B1681" t="s">
        <v>73</v>
      </c>
      <c r="C1681">
        <v>79</v>
      </c>
      <c r="D1681" t="s">
        <v>61</v>
      </c>
      <c r="E1681">
        <v>0</v>
      </c>
      <c r="F1681" t="s">
        <v>1243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119</v>
      </c>
      <c r="M1681" t="s">
        <v>57</v>
      </c>
      <c r="N1681" t="s">
        <v>3937</v>
      </c>
      <c r="O1681" t="s">
        <v>57</v>
      </c>
      <c r="P1681" t="s">
        <v>57</v>
      </c>
      <c r="Q1681" t="s">
        <v>135</v>
      </c>
      <c r="R1681" t="s">
        <v>110</v>
      </c>
      <c r="S1681" t="s">
        <v>57</v>
      </c>
      <c r="T1681" t="s">
        <v>57</v>
      </c>
      <c r="U1681" t="s">
        <v>61</v>
      </c>
      <c r="V1681" t="s">
        <v>57</v>
      </c>
      <c r="W1681" t="s">
        <v>61</v>
      </c>
      <c r="X1681" t="s">
        <v>61</v>
      </c>
      <c r="Y1681" t="s">
        <v>61</v>
      </c>
      <c r="Z1681" t="s">
        <v>57</v>
      </c>
      <c r="AA1681" t="s">
        <v>122</v>
      </c>
      <c r="AB1681" t="s">
        <v>57</v>
      </c>
      <c r="AC1681" t="s">
        <v>87</v>
      </c>
      <c r="AD1681">
        <v>64.55</v>
      </c>
      <c r="AE1681">
        <v>4250.1</v>
      </c>
      <c r="AF1681">
        <v>0</v>
      </c>
      <c r="AG1681">
        <v>0</v>
      </c>
      <c r="AH1681">
        <v>1934.96</v>
      </c>
      <c r="AI1681">
        <v>6185.06</v>
      </c>
      <c r="AJ1681" t="s">
        <v>66</v>
      </c>
      <c r="AM1681">
        <v>0</v>
      </c>
      <c r="AN1681">
        <v>1</v>
      </c>
      <c r="AO1681">
        <v>0</v>
      </c>
      <c r="AP1681" t="s">
        <v>123</v>
      </c>
      <c r="AQ1681" t="s">
        <v>104</v>
      </c>
      <c r="AR1681" t="s">
        <v>69</v>
      </c>
      <c r="AS1681">
        <v>4</v>
      </c>
      <c r="AT1681">
        <v>44692</v>
      </c>
      <c r="AU1681">
        <v>1</v>
      </c>
      <c r="AV1681">
        <v>0</v>
      </c>
      <c r="AW1681">
        <v>1</v>
      </c>
      <c r="AX1681">
        <v>0</v>
      </c>
      <c r="AY1681">
        <v>6</v>
      </c>
      <c r="AZ1681" t="s">
        <v>125</v>
      </c>
      <c r="BA1681">
        <v>2</v>
      </c>
      <c r="BB1681" t="s">
        <v>126</v>
      </c>
      <c r="BC1681">
        <v>3</v>
      </c>
    </row>
    <row r="1682" spans="1:55">
      <c r="A1682" t="s">
        <v>3938</v>
      </c>
      <c r="B1682" t="s">
        <v>73</v>
      </c>
      <c r="C1682">
        <v>76</v>
      </c>
      <c r="D1682" t="s">
        <v>61</v>
      </c>
      <c r="E1682">
        <v>0</v>
      </c>
      <c r="F1682" t="s">
        <v>1418</v>
      </c>
      <c r="G1682">
        <v>95346</v>
      </c>
      <c r="H1682">
        <v>38.121601</v>
      </c>
      <c r="I1682">
        <v>-120.133915</v>
      </c>
      <c r="J1682">
        <v>0</v>
      </c>
      <c r="K1682">
        <v>67</v>
      </c>
      <c r="L1682" t="s">
        <v>59</v>
      </c>
      <c r="M1682" t="s">
        <v>57</v>
      </c>
      <c r="N1682" t="s">
        <v>3939</v>
      </c>
      <c r="O1682" t="s">
        <v>57</v>
      </c>
      <c r="P1682" t="s">
        <v>57</v>
      </c>
      <c r="Q1682" t="s">
        <v>85</v>
      </c>
      <c r="R1682" t="s">
        <v>156</v>
      </c>
      <c r="S1682" t="s">
        <v>61</v>
      </c>
      <c r="T1682" t="s">
        <v>61</v>
      </c>
      <c r="U1682" t="s">
        <v>57</v>
      </c>
      <c r="V1682" t="s">
        <v>61</v>
      </c>
      <c r="W1682" t="s">
        <v>57</v>
      </c>
      <c r="X1682" t="s">
        <v>57</v>
      </c>
      <c r="Y1682" t="s">
        <v>61</v>
      </c>
      <c r="Z1682" t="s">
        <v>57</v>
      </c>
      <c r="AA1682" t="s">
        <v>122</v>
      </c>
      <c r="AB1682" t="s">
        <v>57</v>
      </c>
      <c r="AC1682" t="s">
        <v>65</v>
      </c>
      <c r="AD1682">
        <v>101.4</v>
      </c>
      <c r="AE1682">
        <v>6841.05</v>
      </c>
      <c r="AF1682">
        <v>0</v>
      </c>
      <c r="AG1682">
        <v>0</v>
      </c>
      <c r="AH1682">
        <v>2602.95</v>
      </c>
      <c r="AI1682">
        <v>9444</v>
      </c>
      <c r="AJ1682" t="s">
        <v>66</v>
      </c>
      <c r="AM1682">
        <v>0</v>
      </c>
      <c r="AN1682">
        <v>1</v>
      </c>
      <c r="AO1682">
        <v>0</v>
      </c>
      <c r="AP1682" t="s">
        <v>123</v>
      </c>
      <c r="AQ1682" t="s">
        <v>104</v>
      </c>
      <c r="AR1682" t="s">
        <v>105</v>
      </c>
      <c r="AS1682">
        <v>4</v>
      </c>
      <c r="AT1682">
        <v>1278</v>
      </c>
      <c r="AU1682">
        <v>1</v>
      </c>
      <c r="AV1682">
        <v>0</v>
      </c>
      <c r="AW1682">
        <v>1</v>
      </c>
      <c r="AX1682">
        <v>0</v>
      </c>
      <c r="AY1682">
        <v>6</v>
      </c>
      <c r="AZ1682" t="s">
        <v>125</v>
      </c>
      <c r="BA1682">
        <v>4</v>
      </c>
      <c r="BB1682" t="s">
        <v>80</v>
      </c>
      <c r="BC1682">
        <v>2</v>
      </c>
    </row>
    <row r="1683" spans="1:55">
      <c r="A1683" t="s">
        <v>3940</v>
      </c>
      <c r="B1683" t="s">
        <v>56</v>
      </c>
      <c r="C1683">
        <v>70</v>
      </c>
      <c r="D1683" t="s">
        <v>57</v>
      </c>
      <c r="E1683">
        <v>0</v>
      </c>
      <c r="F1683" t="s">
        <v>639</v>
      </c>
      <c r="G1683">
        <v>90303</v>
      </c>
      <c r="H1683">
        <v>33.936291</v>
      </c>
      <c r="I1683">
        <v>-118.332639</v>
      </c>
      <c r="J1683">
        <v>9</v>
      </c>
      <c r="K1683">
        <v>72</v>
      </c>
      <c r="L1683" t="s">
        <v>59</v>
      </c>
      <c r="M1683" t="s">
        <v>57</v>
      </c>
      <c r="N1683" t="s">
        <v>3941</v>
      </c>
      <c r="O1683" t="s">
        <v>57</v>
      </c>
      <c r="P1683" t="s">
        <v>61</v>
      </c>
      <c r="Q1683" t="s">
        <v>143</v>
      </c>
      <c r="R1683" t="s">
        <v>143</v>
      </c>
      <c r="S1683" t="s">
        <v>143</v>
      </c>
      <c r="T1683" t="s">
        <v>143</v>
      </c>
      <c r="U1683" t="s">
        <v>143</v>
      </c>
      <c r="V1683" t="s">
        <v>143</v>
      </c>
      <c r="W1683" t="s">
        <v>143</v>
      </c>
      <c r="X1683" t="s">
        <v>143</v>
      </c>
      <c r="Y1683" t="s">
        <v>143</v>
      </c>
      <c r="Z1683" t="s">
        <v>143</v>
      </c>
      <c r="AA1683" t="s">
        <v>122</v>
      </c>
      <c r="AB1683" t="s">
        <v>57</v>
      </c>
      <c r="AC1683" t="s">
        <v>65</v>
      </c>
      <c r="AD1683">
        <v>25.7</v>
      </c>
      <c r="AE1683">
        <v>1937.4</v>
      </c>
      <c r="AF1683">
        <v>0</v>
      </c>
      <c r="AG1683">
        <v>0</v>
      </c>
      <c r="AH1683">
        <v>610.5599999999999</v>
      </c>
      <c r="AI1683">
        <v>2547.96</v>
      </c>
      <c r="AJ1683" t="s">
        <v>66</v>
      </c>
      <c r="AM1683">
        <v>0</v>
      </c>
      <c r="AN1683">
        <v>1</v>
      </c>
      <c r="AO1683">
        <v>0</v>
      </c>
      <c r="AP1683" t="s">
        <v>123</v>
      </c>
      <c r="AQ1683" t="s">
        <v>104</v>
      </c>
      <c r="AR1683" t="s">
        <v>182</v>
      </c>
      <c r="AT1683">
        <v>27778</v>
      </c>
      <c r="AU1683">
        <v>1</v>
      </c>
      <c r="AV1683">
        <v>0</v>
      </c>
      <c r="AW1683">
        <v>1</v>
      </c>
      <c r="AX1683">
        <v>0</v>
      </c>
      <c r="AY1683">
        <v>6</v>
      </c>
      <c r="AZ1683" t="s">
        <v>125</v>
      </c>
      <c r="BA1683">
        <v>1</v>
      </c>
      <c r="BB1683" t="s">
        <v>71</v>
      </c>
      <c r="BC1683">
        <v>4</v>
      </c>
    </row>
    <row r="1684" spans="1:55">
      <c r="A1684" t="s">
        <v>3942</v>
      </c>
      <c r="B1684" t="s">
        <v>56</v>
      </c>
      <c r="C1684">
        <v>19</v>
      </c>
      <c r="D1684" t="s">
        <v>61</v>
      </c>
      <c r="E1684">
        <v>0</v>
      </c>
      <c r="F1684" t="s">
        <v>3943</v>
      </c>
      <c r="G1684">
        <v>95939</v>
      </c>
      <c r="H1684">
        <v>39.53222</v>
      </c>
      <c r="I1684">
        <v>-122.594879</v>
      </c>
      <c r="J1684">
        <v>0</v>
      </c>
      <c r="K1684">
        <v>47</v>
      </c>
      <c r="L1684" t="s">
        <v>59</v>
      </c>
      <c r="M1684" t="s">
        <v>57</v>
      </c>
      <c r="N1684" t="s">
        <v>3944</v>
      </c>
      <c r="O1684" t="s">
        <v>61</v>
      </c>
      <c r="P1684" t="s">
        <v>57</v>
      </c>
      <c r="Q1684" t="s">
        <v>85</v>
      </c>
      <c r="R1684" t="s">
        <v>285</v>
      </c>
      <c r="S1684" t="s">
        <v>57</v>
      </c>
      <c r="T1684" t="s">
        <v>61</v>
      </c>
      <c r="U1684" t="s">
        <v>61</v>
      </c>
      <c r="V1684" t="s">
        <v>61</v>
      </c>
      <c r="W1684" t="s">
        <v>61</v>
      </c>
      <c r="X1684" t="s">
        <v>61</v>
      </c>
      <c r="Y1684" t="s">
        <v>61</v>
      </c>
      <c r="Z1684" t="s">
        <v>57</v>
      </c>
      <c r="AA1684" t="s">
        <v>77</v>
      </c>
      <c r="AB1684" t="s">
        <v>61</v>
      </c>
      <c r="AC1684" t="s">
        <v>65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66</v>
      </c>
      <c r="AM1684">
        <v>0</v>
      </c>
      <c r="AN1684">
        <v>1</v>
      </c>
      <c r="AO1684">
        <v>0</v>
      </c>
      <c r="AP1684" t="s">
        <v>176</v>
      </c>
      <c r="AQ1684" t="s">
        <v>116</v>
      </c>
      <c r="AR1684" t="s">
        <v>93</v>
      </c>
      <c r="AS1684">
        <v>2</v>
      </c>
      <c r="AT1684">
        <v>587</v>
      </c>
      <c r="AU1684">
        <v>1</v>
      </c>
      <c r="AV1684">
        <v>0</v>
      </c>
      <c r="AW1684">
        <v>1</v>
      </c>
      <c r="AX1684">
        <v>0</v>
      </c>
      <c r="AY1684">
        <v>5</v>
      </c>
      <c r="AZ1684" t="s">
        <v>177</v>
      </c>
      <c r="BA1684">
        <v>7</v>
      </c>
      <c r="BB1684" t="s">
        <v>95</v>
      </c>
      <c r="BC1684">
        <v>1</v>
      </c>
    </row>
    <row r="1685" spans="1:55">
      <c r="A1685" t="s">
        <v>3945</v>
      </c>
      <c r="B1685" t="s">
        <v>56</v>
      </c>
      <c r="C1685">
        <v>68</v>
      </c>
      <c r="D1685" t="s">
        <v>61</v>
      </c>
      <c r="E1685">
        <v>0</v>
      </c>
      <c r="F1685" t="s">
        <v>3365</v>
      </c>
      <c r="G1685">
        <v>96116</v>
      </c>
      <c r="H1685">
        <v>41.266008</v>
      </c>
      <c r="I1685">
        <v>-120.490731</v>
      </c>
      <c r="J1685">
        <v>0</v>
      </c>
      <c r="K1685">
        <v>54</v>
      </c>
      <c r="L1685" t="s">
        <v>129</v>
      </c>
      <c r="M1685" t="s">
        <v>57</v>
      </c>
      <c r="N1685" t="s">
        <v>3946</v>
      </c>
      <c r="O1685" t="s">
        <v>57</v>
      </c>
      <c r="P1685" t="s">
        <v>57</v>
      </c>
      <c r="Q1685" t="s">
        <v>62</v>
      </c>
      <c r="R1685" t="s">
        <v>275</v>
      </c>
      <c r="S1685" t="s">
        <v>61</v>
      </c>
      <c r="T1685" t="s">
        <v>57</v>
      </c>
      <c r="U1685" t="s">
        <v>61</v>
      </c>
      <c r="V1685" t="s">
        <v>57</v>
      </c>
      <c r="W1685" t="s">
        <v>57</v>
      </c>
      <c r="X1685" t="s">
        <v>61</v>
      </c>
      <c r="Y1685" t="s">
        <v>61</v>
      </c>
      <c r="Z1685" t="s">
        <v>57</v>
      </c>
      <c r="AA1685" t="s">
        <v>64</v>
      </c>
      <c r="AB1685" t="s">
        <v>61</v>
      </c>
      <c r="AC1685" t="s">
        <v>65</v>
      </c>
      <c r="AD1685">
        <v>72.09999999999999</v>
      </c>
      <c r="AE1685">
        <v>3886.05</v>
      </c>
      <c r="AF1685">
        <v>0</v>
      </c>
      <c r="AG1685">
        <v>0</v>
      </c>
      <c r="AH1685">
        <v>2453.22</v>
      </c>
      <c r="AI1685">
        <v>6339.27</v>
      </c>
      <c r="AJ1685" t="s">
        <v>66</v>
      </c>
      <c r="AM1685">
        <v>0</v>
      </c>
      <c r="AN1685">
        <v>1</v>
      </c>
      <c r="AO1685">
        <v>0</v>
      </c>
      <c r="AP1685" t="s">
        <v>123</v>
      </c>
      <c r="AQ1685" t="s">
        <v>124</v>
      </c>
      <c r="AR1685" t="s">
        <v>93</v>
      </c>
      <c r="AS1685">
        <v>4</v>
      </c>
      <c r="AT1685">
        <v>277</v>
      </c>
      <c r="AU1685">
        <v>1</v>
      </c>
      <c r="AV1685">
        <v>0</v>
      </c>
      <c r="AW1685">
        <v>1</v>
      </c>
      <c r="AX1685">
        <v>0</v>
      </c>
      <c r="AY1685">
        <v>6</v>
      </c>
      <c r="AZ1685" t="s">
        <v>125</v>
      </c>
      <c r="BA1685">
        <v>2</v>
      </c>
      <c r="BB1685" t="s">
        <v>126</v>
      </c>
      <c r="BC1685">
        <v>3</v>
      </c>
    </row>
    <row r="1686" spans="1:55">
      <c r="A1686" t="s">
        <v>3947</v>
      </c>
      <c r="B1686" t="s">
        <v>56</v>
      </c>
      <c r="C1686">
        <v>67</v>
      </c>
      <c r="D1686" t="s">
        <v>57</v>
      </c>
      <c r="E1686">
        <v>0</v>
      </c>
      <c r="F1686" t="s">
        <v>3948</v>
      </c>
      <c r="G1686">
        <v>95306</v>
      </c>
      <c r="H1686">
        <v>37.394411</v>
      </c>
      <c r="I1686">
        <v>-120.127262</v>
      </c>
      <c r="J1686">
        <v>1</v>
      </c>
      <c r="K1686">
        <v>12</v>
      </c>
      <c r="L1686" t="s">
        <v>98</v>
      </c>
      <c r="M1686" t="s">
        <v>57</v>
      </c>
      <c r="N1686" t="s">
        <v>1755</v>
      </c>
      <c r="O1686" t="s">
        <v>57</v>
      </c>
      <c r="P1686" t="s">
        <v>57</v>
      </c>
      <c r="Q1686" t="s">
        <v>85</v>
      </c>
      <c r="R1686" t="s">
        <v>254</v>
      </c>
      <c r="S1686" t="s">
        <v>61</v>
      </c>
      <c r="T1686" t="s">
        <v>57</v>
      </c>
      <c r="U1686" t="s">
        <v>57</v>
      </c>
      <c r="V1686" t="s">
        <v>61</v>
      </c>
      <c r="W1686" t="s">
        <v>57</v>
      </c>
      <c r="X1686" t="s">
        <v>61</v>
      </c>
      <c r="Y1686" t="s">
        <v>61</v>
      </c>
      <c r="Z1686" t="s">
        <v>57</v>
      </c>
      <c r="AA1686" t="s">
        <v>77</v>
      </c>
      <c r="AB1686" t="s">
        <v>57</v>
      </c>
      <c r="AC1686" t="s">
        <v>87</v>
      </c>
      <c r="AD1686">
        <v>98.09999999999999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88</v>
      </c>
      <c r="AK1686" t="s">
        <v>101</v>
      </c>
      <c r="AL1686" t="s">
        <v>690</v>
      </c>
      <c r="AM1686">
        <v>1</v>
      </c>
      <c r="AN1686">
        <v>0</v>
      </c>
      <c r="AO1686">
        <v>0</v>
      </c>
      <c r="AP1686" t="s">
        <v>67</v>
      </c>
      <c r="AQ1686" t="s">
        <v>124</v>
      </c>
      <c r="AR1686" t="s">
        <v>105</v>
      </c>
      <c r="AS1686">
        <v>4</v>
      </c>
      <c r="AT1686">
        <v>986</v>
      </c>
      <c r="AU1686">
        <v>1</v>
      </c>
      <c r="AV1686">
        <v>1</v>
      </c>
      <c r="AW1686">
        <v>0</v>
      </c>
      <c r="AX1686">
        <v>98.09999999999999</v>
      </c>
      <c r="AY1686">
        <v>2</v>
      </c>
      <c r="AZ1686" t="s">
        <v>70</v>
      </c>
      <c r="BA1686">
        <v>6</v>
      </c>
      <c r="BB1686" t="s">
        <v>95</v>
      </c>
      <c r="BC1686">
        <v>1</v>
      </c>
    </row>
    <row r="1687" spans="1:55">
      <c r="A1687" t="s">
        <v>3949</v>
      </c>
      <c r="B1687" t="s">
        <v>56</v>
      </c>
      <c r="C1687">
        <v>30</v>
      </c>
      <c r="D1687" t="s">
        <v>61</v>
      </c>
      <c r="E1687">
        <v>0</v>
      </c>
      <c r="F1687" t="s">
        <v>2356</v>
      </c>
      <c r="G1687">
        <v>92373</v>
      </c>
      <c r="H1687">
        <v>34.003243</v>
      </c>
      <c r="I1687">
        <v>-117.138286</v>
      </c>
      <c r="J1687">
        <v>0</v>
      </c>
      <c r="K1687">
        <v>31</v>
      </c>
      <c r="L1687" t="s">
        <v>216</v>
      </c>
      <c r="M1687" t="s">
        <v>57</v>
      </c>
      <c r="N1687" t="s">
        <v>3950</v>
      </c>
      <c r="O1687" t="s">
        <v>57</v>
      </c>
      <c r="P1687" t="s">
        <v>57</v>
      </c>
      <c r="Q1687" t="s">
        <v>85</v>
      </c>
      <c r="R1687" t="s">
        <v>322</v>
      </c>
      <c r="S1687" t="s">
        <v>57</v>
      </c>
      <c r="T1687" t="s">
        <v>61</v>
      </c>
      <c r="U1687" t="s">
        <v>57</v>
      </c>
      <c r="V1687" t="s">
        <v>61</v>
      </c>
      <c r="W1687" t="s">
        <v>61</v>
      </c>
      <c r="X1687" t="s">
        <v>61</v>
      </c>
      <c r="Y1687" t="s">
        <v>61</v>
      </c>
      <c r="Z1687" t="s">
        <v>57</v>
      </c>
      <c r="AA1687" t="s">
        <v>77</v>
      </c>
      <c r="AB1687" t="s">
        <v>57</v>
      </c>
      <c r="AC1687" t="s">
        <v>65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66</v>
      </c>
      <c r="AM1687">
        <v>0</v>
      </c>
      <c r="AN1687">
        <v>1</v>
      </c>
      <c r="AO1687">
        <v>0</v>
      </c>
      <c r="AP1687" t="s">
        <v>164</v>
      </c>
      <c r="AQ1687" t="s">
        <v>68</v>
      </c>
      <c r="AR1687" t="s">
        <v>93</v>
      </c>
      <c r="AS1687">
        <v>3</v>
      </c>
      <c r="AT1687">
        <v>31230</v>
      </c>
      <c r="AU1687">
        <v>1</v>
      </c>
      <c r="AV1687">
        <v>0</v>
      </c>
      <c r="AW1687">
        <v>1</v>
      </c>
      <c r="AX1687">
        <v>0</v>
      </c>
      <c r="AY1687">
        <v>4</v>
      </c>
      <c r="AZ1687" t="s">
        <v>165</v>
      </c>
      <c r="BA1687">
        <v>7</v>
      </c>
      <c r="BB1687" t="s">
        <v>95</v>
      </c>
      <c r="BC1687">
        <v>1</v>
      </c>
    </row>
    <row r="1688" spans="1:55">
      <c r="A1688" t="s">
        <v>3951</v>
      </c>
      <c r="B1688" t="s">
        <v>56</v>
      </c>
      <c r="C1688">
        <v>19</v>
      </c>
      <c r="D1688" t="s">
        <v>61</v>
      </c>
      <c r="E1688">
        <v>0</v>
      </c>
      <c r="F1688" t="s">
        <v>2364</v>
      </c>
      <c r="G1688">
        <v>93250</v>
      </c>
      <c r="H1688">
        <v>35.666886</v>
      </c>
      <c r="I1688">
        <v>-119.186717</v>
      </c>
      <c r="J1688">
        <v>0</v>
      </c>
      <c r="K1688">
        <v>11</v>
      </c>
      <c r="L1688" t="s">
        <v>98</v>
      </c>
      <c r="M1688" t="s">
        <v>57</v>
      </c>
      <c r="N1688" t="s">
        <v>3952</v>
      </c>
      <c r="O1688" t="s">
        <v>61</v>
      </c>
      <c r="P1688" t="s">
        <v>57</v>
      </c>
      <c r="Q1688" t="s">
        <v>135</v>
      </c>
      <c r="R1688" t="s">
        <v>189</v>
      </c>
      <c r="S1688" t="s">
        <v>57</v>
      </c>
      <c r="T1688" t="s">
        <v>61</v>
      </c>
      <c r="U1688" t="s">
        <v>57</v>
      </c>
      <c r="V1688" t="s">
        <v>61</v>
      </c>
      <c r="W1688" t="s">
        <v>61</v>
      </c>
      <c r="X1688" t="s">
        <v>57</v>
      </c>
      <c r="Y1688" t="s">
        <v>57</v>
      </c>
      <c r="Z1688" t="s">
        <v>61</v>
      </c>
      <c r="AA1688" t="s">
        <v>77</v>
      </c>
      <c r="AB1688" t="s">
        <v>61</v>
      </c>
      <c r="AC1688" t="s">
        <v>87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66</v>
      </c>
      <c r="AM1688">
        <v>0</v>
      </c>
      <c r="AN1688">
        <v>1</v>
      </c>
      <c r="AO1688">
        <v>0</v>
      </c>
      <c r="AP1688" t="s">
        <v>67</v>
      </c>
      <c r="AQ1688" t="s">
        <v>116</v>
      </c>
      <c r="AR1688" t="s">
        <v>69</v>
      </c>
      <c r="AS1688">
        <v>4</v>
      </c>
      <c r="AT1688">
        <v>10781</v>
      </c>
      <c r="AU1688">
        <v>1</v>
      </c>
      <c r="AV1688">
        <v>0</v>
      </c>
      <c r="AW1688">
        <v>1</v>
      </c>
      <c r="AX1688">
        <v>0</v>
      </c>
      <c r="AY1688">
        <v>2</v>
      </c>
      <c r="AZ1688" t="s">
        <v>70</v>
      </c>
      <c r="BA1688">
        <v>5</v>
      </c>
      <c r="BB1688" t="s">
        <v>80</v>
      </c>
      <c r="BC1688">
        <v>2</v>
      </c>
    </row>
    <row r="1689" spans="1:55">
      <c r="A1689" t="s">
        <v>3953</v>
      </c>
      <c r="B1689" t="s">
        <v>56</v>
      </c>
      <c r="C1689">
        <v>72</v>
      </c>
      <c r="D1689" t="s">
        <v>61</v>
      </c>
      <c r="E1689">
        <v>0</v>
      </c>
      <c r="F1689" t="s">
        <v>3312</v>
      </c>
      <c r="G1689">
        <v>93221</v>
      </c>
      <c r="H1689">
        <v>36.301689</v>
      </c>
      <c r="I1689">
        <v>-119.018233</v>
      </c>
      <c r="J1689">
        <v>0</v>
      </c>
      <c r="K1689">
        <v>40</v>
      </c>
      <c r="L1689" t="s">
        <v>59</v>
      </c>
      <c r="M1689" t="s">
        <v>61</v>
      </c>
      <c r="N1689" t="s">
        <v>143</v>
      </c>
      <c r="O1689" t="s">
        <v>143</v>
      </c>
      <c r="P1689" t="s">
        <v>57</v>
      </c>
      <c r="Q1689" t="s">
        <v>62</v>
      </c>
      <c r="R1689" t="s">
        <v>391</v>
      </c>
      <c r="S1689" t="s">
        <v>57</v>
      </c>
      <c r="T1689" t="s">
        <v>57</v>
      </c>
      <c r="U1689" t="s">
        <v>61</v>
      </c>
      <c r="V1689" t="s">
        <v>61</v>
      </c>
      <c r="W1689" t="s">
        <v>57</v>
      </c>
      <c r="X1689" t="s">
        <v>57</v>
      </c>
      <c r="Y1689" t="s">
        <v>57</v>
      </c>
      <c r="Z1689" t="s">
        <v>61</v>
      </c>
      <c r="AA1689" t="s">
        <v>77</v>
      </c>
      <c r="AB1689" t="s">
        <v>57</v>
      </c>
      <c r="AC1689" t="s">
        <v>87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88</v>
      </c>
      <c r="AK1689" t="s">
        <v>205</v>
      </c>
      <c r="AL1689" t="s">
        <v>329</v>
      </c>
      <c r="AM1689">
        <v>1</v>
      </c>
      <c r="AN1689">
        <v>0</v>
      </c>
      <c r="AO1689">
        <v>0</v>
      </c>
      <c r="AP1689" t="s">
        <v>176</v>
      </c>
      <c r="AQ1689" t="s">
        <v>104</v>
      </c>
      <c r="AR1689" t="s">
        <v>69</v>
      </c>
      <c r="AS1689">
        <v>5</v>
      </c>
      <c r="AT1689">
        <v>13333</v>
      </c>
      <c r="AU1689">
        <v>1</v>
      </c>
      <c r="AV1689">
        <v>1</v>
      </c>
      <c r="AW1689">
        <v>0</v>
      </c>
      <c r="AX1689">
        <v>55.8</v>
      </c>
      <c r="AY1689">
        <v>5</v>
      </c>
      <c r="AZ1689" t="s">
        <v>177</v>
      </c>
      <c r="BA1689">
        <v>5</v>
      </c>
      <c r="BB1689" t="s">
        <v>80</v>
      </c>
      <c r="BC1689">
        <v>2</v>
      </c>
    </row>
    <row r="1690" spans="1:55">
      <c r="A1690" t="s">
        <v>3954</v>
      </c>
      <c r="B1690" t="s">
        <v>73</v>
      </c>
      <c r="C1690">
        <v>65</v>
      </c>
      <c r="D1690" t="s">
        <v>57</v>
      </c>
      <c r="E1690">
        <v>1</v>
      </c>
      <c r="F1690" t="s">
        <v>240</v>
      </c>
      <c r="G1690">
        <v>95206</v>
      </c>
      <c r="H1690">
        <v>37.902422</v>
      </c>
      <c r="I1690">
        <v>-121.440029</v>
      </c>
      <c r="J1690">
        <v>8</v>
      </c>
      <c r="K1690">
        <v>11</v>
      </c>
      <c r="L1690" t="s">
        <v>59</v>
      </c>
      <c r="M1690" t="s">
        <v>57</v>
      </c>
      <c r="N1690" t="s">
        <v>3955</v>
      </c>
      <c r="O1690" t="s">
        <v>57</v>
      </c>
      <c r="P1690" t="s">
        <v>57</v>
      </c>
      <c r="Q1690" t="s">
        <v>85</v>
      </c>
      <c r="R1690" t="s">
        <v>169</v>
      </c>
      <c r="S1690" t="s">
        <v>61</v>
      </c>
      <c r="T1690" t="s">
        <v>61</v>
      </c>
      <c r="U1690" t="s">
        <v>61</v>
      </c>
      <c r="V1690" t="s">
        <v>61</v>
      </c>
      <c r="W1690" t="s">
        <v>61</v>
      </c>
      <c r="X1690" t="s">
        <v>61</v>
      </c>
      <c r="Y1690" t="s">
        <v>61</v>
      </c>
      <c r="Z1690" t="s">
        <v>57</v>
      </c>
      <c r="AA1690" t="s">
        <v>64</v>
      </c>
      <c r="AB1690" t="s">
        <v>57</v>
      </c>
      <c r="AC1690" t="s">
        <v>65</v>
      </c>
      <c r="AD1690">
        <v>75.2</v>
      </c>
      <c r="AE1690">
        <v>775.3</v>
      </c>
      <c r="AF1690">
        <v>0</v>
      </c>
      <c r="AG1690">
        <v>0</v>
      </c>
      <c r="AH1690">
        <v>315.04</v>
      </c>
      <c r="AI1690">
        <v>1090.34</v>
      </c>
      <c r="AJ1690" t="s">
        <v>66</v>
      </c>
      <c r="AM1690">
        <v>0</v>
      </c>
      <c r="AN1690">
        <v>1</v>
      </c>
      <c r="AO1690">
        <v>0</v>
      </c>
      <c r="AP1690" t="s">
        <v>67</v>
      </c>
      <c r="AQ1690" t="s">
        <v>124</v>
      </c>
      <c r="AR1690" t="s">
        <v>93</v>
      </c>
      <c r="AS1690">
        <v>1</v>
      </c>
      <c r="AT1690">
        <v>49657</v>
      </c>
      <c r="AU1690">
        <v>1</v>
      </c>
      <c r="AV1690">
        <v>0</v>
      </c>
      <c r="AW1690">
        <v>1</v>
      </c>
      <c r="AX1690">
        <v>0</v>
      </c>
      <c r="AY1690">
        <v>2</v>
      </c>
      <c r="AZ1690" t="s">
        <v>70</v>
      </c>
      <c r="BA1690">
        <v>2</v>
      </c>
      <c r="BB1690" t="s">
        <v>126</v>
      </c>
      <c r="BC1690">
        <v>3</v>
      </c>
    </row>
    <row r="1691" spans="1:55">
      <c r="A1691" t="s">
        <v>3956</v>
      </c>
      <c r="B1691" t="s">
        <v>73</v>
      </c>
      <c r="C1691">
        <v>33</v>
      </c>
      <c r="D1691" t="s">
        <v>61</v>
      </c>
      <c r="E1691">
        <v>0</v>
      </c>
      <c r="F1691" t="s">
        <v>3957</v>
      </c>
      <c r="G1691">
        <v>95553</v>
      </c>
      <c r="H1691">
        <v>40.210895</v>
      </c>
      <c r="I1691">
        <v>-123.86</v>
      </c>
      <c r="J1691">
        <v>0</v>
      </c>
      <c r="K1691">
        <v>5</v>
      </c>
      <c r="L1691" t="s">
        <v>59</v>
      </c>
      <c r="M1691" t="s">
        <v>57</v>
      </c>
      <c r="N1691" t="s">
        <v>3519</v>
      </c>
      <c r="O1691" t="s">
        <v>57</v>
      </c>
      <c r="P1691" t="s">
        <v>57</v>
      </c>
      <c r="Q1691" t="s">
        <v>85</v>
      </c>
      <c r="R1691" t="s">
        <v>332</v>
      </c>
      <c r="S1691" t="s">
        <v>61</v>
      </c>
      <c r="T1691" t="s">
        <v>61</v>
      </c>
      <c r="U1691" t="s">
        <v>57</v>
      </c>
      <c r="V1691" t="s">
        <v>61</v>
      </c>
      <c r="W1691" t="s">
        <v>57</v>
      </c>
      <c r="X1691" t="s">
        <v>61</v>
      </c>
      <c r="Y1691" t="s">
        <v>61</v>
      </c>
      <c r="Z1691" t="s">
        <v>57</v>
      </c>
      <c r="AA1691" t="s">
        <v>77</v>
      </c>
      <c r="AB1691" t="s">
        <v>57</v>
      </c>
      <c r="AC1691" t="s">
        <v>87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88</v>
      </c>
      <c r="AK1691" t="s">
        <v>89</v>
      </c>
      <c r="AL1691" t="s">
        <v>356</v>
      </c>
      <c r="AM1691">
        <v>1</v>
      </c>
      <c r="AN1691">
        <v>0</v>
      </c>
      <c r="AO1691">
        <v>0</v>
      </c>
      <c r="AP1691" t="s">
        <v>91</v>
      </c>
      <c r="AQ1691" t="s">
        <v>68</v>
      </c>
      <c r="AR1691" t="s">
        <v>105</v>
      </c>
      <c r="AS1691">
        <v>3</v>
      </c>
      <c r="AT1691">
        <v>867</v>
      </c>
      <c r="AU1691">
        <v>1</v>
      </c>
      <c r="AV1691">
        <v>1</v>
      </c>
      <c r="AW1691">
        <v>0</v>
      </c>
      <c r="AX1691">
        <v>92.5</v>
      </c>
      <c r="AY1691">
        <v>1</v>
      </c>
      <c r="AZ1691" t="s">
        <v>94</v>
      </c>
      <c r="BA1691">
        <v>10</v>
      </c>
      <c r="BB1691" t="s">
        <v>95</v>
      </c>
      <c r="BC1691">
        <v>1</v>
      </c>
    </row>
    <row r="1692" spans="1:55">
      <c r="A1692" t="s">
        <v>3958</v>
      </c>
      <c r="B1692" t="s">
        <v>73</v>
      </c>
      <c r="C1692">
        <v>31</v>
      </c>
      <c r="D1692" t="s">
        <v>61</v>
      </c>
      <c r="E1692">
        <v>0</v>
      </c>
      <c r="F1692" t="s">
        <v>2882</v>
      </c>
      <c r="G1692">
        <v>93906</v>
      </c>
      <c r="H1692">
        <v>36.722898</v>
      </c>
      <c r="I1692">
        <v>-121.633648</v>
      </c>
      <c r="J1692">
        <v>0</v>
      </c>
      <c r="K1692">
        <v>1</v>
      </c>
      <c r="L1692" t="s">
        <v>83</v>
      </c>
      <c r="M1692" t="s">
        <v>57</v>
      </c>
      <c r="N1692" t="s">
        <v>3959</v>
      </c>
      <c r="O1692" t="s">
        <v>61</v>
      </c>
      <c r="P1692" t="s">
        <v>61</v>
      </c>
      <c r="Q1692" t="s">
        <v>143</v>
      </c>
      <c r="R1692" t="s">
        <v>143</v>
      </c>
      <c r="S1692" t="s">
        <v>143</v>
      </c>
      <c r="T1692" t="s">
        <v>143</v>
      </c>
      <c r="U1692" t="s">
        <v>143</v>
      </c>
      <c r="V1692" t="s">
        <v>143</v>
      </c>
      <c r="W1692" t="s">
        <v>143</v>
      </c>
      <c r="X1692" t="s">
        <v>143</v>
      </c>
      <c r="Y1692" t="s">
        <v>143</v>
      </c>
      <c r="Z1692" t="s">
        <v>143</v>
      </c>
      <c r="AA1692" t="s">
        <v>77</v>
      </c>
      <c r="AB1692" t="s">
        <v>57</v>
      </c>
      <c r="AC1692" t="s">
        <v>65</v>
      </c>
      <c r="AD1692">
        <v>19.75</v>
      </c>
      <c r="AE1692">
        <v>19.75</v>
      </c>
      <c r="AF1692">
        <v>0</v>
      </c>
      <c r="AG1692">
        <v>0</v>
      </c>
      <c r="AH1692">
        <v>10.22</v>
      </c>
      <c r="AI1692">
        <v>29.97</v>
      </c>
      <c r="AJ1692" t="s">
        <v>170</v>
      </c>
      <c r="AM1692">
        <v>0</v>
      </c>
      <c r="AN1692">
        <v>0</v>
      </c>
      <c r="AO1692">
        <v>0</v>
      </c>
      <c r="AP1692" t="s">
        <v>91</v>
      </c>
      <c r="AQ1692" t="s">
        <v>68</v>
      </c>
      <c r="AR1692" t="s">
        <v>182</v>
      </c>
      <c r="AT1692">
        <v>53946</v>
      </c>
      <c r="AU1692">
        <v>0</v>
      </c>
      <c r="AX1692">
        <v>0</v>
      </c>
      <c r="AY1692">
        <v>1</v>
      </c>
      <c r="AZ1692" t="s">
        <v>94</v>
      </c>
      <c r="BA1692">
        <v>8</v>
      </c>
      <c r="BB1692" t="s">
        <v>95</v>
      </c>
      <c r="BC1692">
        <v>1</v>
      </c>
    </row>
    <row r="1693" spans="1:55">
      <c r="A1693" t="s">
        <v>3960</v>
      </c>
      <c r="B1693" t="s">
        <v>56</v>
      </c>
      <c r="C1693">
        <v>50</v>
      </c>
      <c r="D1693" t="s">
        <v>57</v>
      </c>
      <c r="E1693">
        <v>3</v>
      </c>
      <c r="F1693" t="s">
        <v>3961</v>
      </c>
      <c r="G1693">
        <v>93643</v>
      </c>
      <c r="H1693">
        <v>37.244307</v>
      </c>
      <c r="I1693">
        <v>-119.470256</v>
      </c>
      <c r="J1693">
        <v>7</v>
      </c>
      <c r="K1693">
        <v>20</v>
      </c>
      <c r="L1693" t="s">
        <v>59</v>
      </c>
      <c r="M1693" t="s">
        <v>57</v>
      </c>
      <c r="N1693" t="s">
        <v>3962</v>
      </c>
      <c r="O1693" t="s">
        <v>61</v>
      </c>
      <c r="P1693" t="s">
        <v>61</v>
      </c>
      <c r="Q1693" t="s">
        <v>143</v>
      </c>
      <c r="R1693" t="s">
        <v>143</v>
      </c>
      <c r="S1693" t="s">
        <v>143</v>
      </c>
      <c r="T1693" t="s">
        <v>143</v>
      </c>
      <c r="U1693" t="s">
        <v>143</v>
      </c>
      <c r="V1693" t="s">
        <v>143</v>
      </c>
      <c r="W1693" t="s">
        <v>143</v>
      </c>
      <c r="X1693" t="s">
        <v>143</v>
      </c>
      <c r="Y1693" t="s">
        <v>143</v>
      </c>
      <c r="Z1693" t="s">
        <v>143</v>
      </c>
      <c r="AA1693" t="s">
        <v>64</v>
      </c>
      <c r="AB1693" t="s">
        <v>61</v>
      </c>
      <c r="AC1693" t="s">
        <v>87</v>
      </c>
      <c r="AD1693">
        <v>-4</v>
      </c>
      <c r="AE1693">
        <v>395.6</v>
      </c>
      <c r="AF1693">
        <v>0</v>
      </c>
      <c r="AG1693">
        <v>0</v>
      </c>
      <c r="AH1693">
        <v>146.2</v>
      </c>
      <c r="AI1693">
        <v>541.8</v>
      </c>
      <c r="AJ1693" t="s">
        <v>66</v>
      </c>
      <c r="AM1693">
        <v>0</v>
      </c>
      <c r="AN1693">
        <v>1</v>
      </c>
      <c r="AO1693">
        <v>1</v>
      </c>
      <c r="AP1693" t="s">
        <v>103</v>
      </c>
      <c r="AQ1693" t="s">
        <v>92</v>
      </c>
      <c r="AR1693" t="s">
        <v>79</v>
      </c>
      <c r="AT1693">
        <v>3376</v>
      </c>
      <c r="AU1693">
        <v>1</v>
      </c>
      <c r="AV1693">
        <v>0</v>
      </c>
      <c r="AW1693">
        <v>1</v>
      </c>
      <c r="AX1693">
        <v>0</v>
      </c>
      <c r="AY1693">
        <v>3</v>
      </c>
      <c r="AZ1693" t="s">
        <v>106</v>
      </c>
      <c r="BA1693">
        <v>0</v>
      </c>
      <c r="BB1693" t="s">
        <v>71</v>
      </c>
      <c r="BC1693">
        <v>4</v>
      </c>
    </row>
    <row r="1694" spans="1:55">
      <c r="A1694" t="s">
        <v>3963</v>
      </c>
      <c r="B1694" t="s">
        <v>73</v>
      </c>
      <c r="C1694">
        <v>58</v>
      </c>
      <c r="D1694" t="s">
        <v>57</v>
      </c>
      <c r="E1694">
        <v>3</v>
      </c>
      <c r="F1694" t="s">
        <v>959</v>
      </c>
      <c r="G1694">
        <v>94922</v>
      </c>
      <c r="H1694">
        <v>38.343282</v>
      </c>
      <c r="I1694">
        <v>-122.9755</v>
      </c>
      <c r="J1694">
        <v>6</v>
      </c>
      <c r="K1694">
        <v>8</v>
      </c>
      <c r="L1694" t="s">
        <v>83</v>
      </c>
      <c r="M1694" t="s">
        <v>57</v>
      </c>
      <c r="N1694" t="s">
        <v>3964</v>
      </c>
      <c r="O1694" t="s">
        <v>61</v>
      </c>
      <c r="P1694" t="s">
        <v>61</v>
      </c>
      <c r="Q1694" t="s">
        <v>143</v>
      </c>
      <c r="R1694" t="s">
        <v>143</v>
      </c>
      <c r="S1694" t="s">
        <v>143</v>
      </c>
      <c r="T1694" t="s">
        <v>143</v>
      </c>
      <c r="U1694" t="s">
        <v>143</v>
      </c>
      <c r="V1694" t="s">
        <v>143</v>
      </c>
      <c r="W1694" t="s">
        <v>143</v>
      </c>
      <c r="X1694" t="s">
        <v>143</v>
      </c>
      <c r="Y1694" t="s">
        <v>143</v>
      </c>
      <c r="Z1694" t="s">
        <v>143</v>
      </c>
      <c r="AA1694" t="s">
        <v>77</v>
      </c>
      <c r="AB1694" t="s">
        <v>61</v>
      </c>
      <c r="AC1694" t="s">
        <v>65</v>
      </c>
      <c r="AD1694">
        <v>19.65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66</v>
      </c>
      <c r="AM1694">
        <v>0</v>
      </c>
      <c r="AN1694">
        <v>1</v>
      </c>
      <c r="AO1694">
        <v>0</v>
      </c>
      <c r="AP1694" t="s">
        <v>67</v>
      </c>
      <c r="AQ1694" t="s">
        <v>92</v>
      </c>
      <c r="AR1694" t="s">
        <v>182</v>
      </c>
      <c r="AT1694">
        <v>584</v>
      </c>
      <c r="AU1694">
        <v>1</v>
      </c>
      <c r="AV1694">
        <v>0</v>
      </c>
      <c r="AW1694">
        <v>1</v>
      </c>
      <c r="AX1694">
        <v>0</v>
      </c>
      <c r="AY1694">
        <v>2</v>
      </c>
      <c r="AZ1694" t="s">
        <v>70</v>
      </c>
      <c r="BA1694">
        <v>3</v>
      </c>
      <c r="BB1694" t="s">
        <v>126</v>
      </c>
      <c r="BC1694">
        <v>3</v>
      </c>
    </row>
    <row r="1695" spans="1:55">
      <c r="A1695" t="s">
        <v>3965</v>
      </c>
      <c r="B1695" t="s">
        <v>73</v>
      </c>
      <c r="C1695">
        <v>37</v>
      </c>
      <c r="D1695" t="s">
        <v>61</v>
      </c>
      <c r="E1695">
        <v>0</v>
      </c>
      <c r="F1695" t="s">
        <v>2808</v>
      </c>
      <c r="G1695">
        <v>95917</v>
      </c>
      <c r="H1695">
        <v>39.457388</v>
      </c>
      <c r="I1695">
        <v>-121.818201</v>
      </c>
      <c r="J1695">
        <v>0</v>
      </c>
      <c r="K1695">
        <v>1</v>
      </c>
      <c r="L1695" t="s">
        <v>59</v>
      </c>
      <c r="M1695" t="s">
        <v>57</v>
      </c>
      <c r="N1695" t="s">
        <v>341</v>
      </c>
      <c r="O1695" t="s">
        <v>61</v>
      </c>
      <c r="P1695" t="s">
        <v>57</v>
      </c>
      <c r="Q1695" t="s">
        <v>85</v>
      </c>
      <c r="R1695" t="s">
        <v>136</v>
      </c>
      <c r="S1695" t="s">
        <v>61</v>
      </c>
      <c r="T1695" t="s">
        <v>61</v>
      </c>
      <c r="U1695" t="s">
        <v>61</v>
      </c>
      <c r="V1695" t="s">
        <v>57</v>
      </c>
      <c r="W1695" t="s">
        <v>61</v>
      </c>
      <c r="X1695" t="s">
        <v>61</v>
      </c>
      <c r="Y1695" t="s">
        <v>61</v>
      </c>
      <c r="Z1695" t="s">
        <v>57</v>
      </c>
      <c r="AA1695" t="s">
        <v>77</v>
      </c>
      <c r="AB1695" t="s">
        <v>57</v>
      </c>
      <c r="AC1695" t="s">
        <v>307</v>
      </c>
      <c r="AD1695">
        <v>74.3</v>
      </c>
      <c r="AE1695">
        <v>74.3</v>
      </c>
      <c r="AF1695">
        <v>0</v>
      </c>
      <c r="AG1695">
        <v>0</v>
      </c>
      <c r="AH1695">
        <v>39.55</v>
      </c>
      <c r="AI1695">
        <v>113.85</v>
      </c>
      <c r="AJ1695" t="s">
        <v>170</v>
      </c>
      <c r="AM1695">
        <v>0</v>
      </c>
      <c r="AN1695">
        <v>0</v>
      </c>
      <c r="AO1695">
        <v>0</v>
      </c>
      <c r="AP1695" t="s">
        <v>91</v>
      </c>
      <c r="AQ1695" t="s">
        <v>68</v>
      </c>
      <c r="AR1695" t="s">
        <v>93</v>
      </c>
      <c r="AS1695">
        <v>2</v>
      </c>
      <c r="AT1695">
        <v>3169</v>
      </c>
      <c r="AU1695">
        <v>0</v>
      </c>
      <c r="AX1695">
        <v>0</v>
      </c>
      <c r="AY1695">
        <v>1</v>
      </c>
      <c r="AZ1695" t="s">
        <v>94</v>
      </c>
      <c r="BA1695">
        <v>10</v>
      </c>
      <c r="BB1695" t="s">
        <v>95</v>
      </c>
      <c r="BC1695">
        <v>1</v>
      </c>
    </row>
    <row r="1696" spans="1:55">
      <c r="A1696" t="s">
        <v>3966</v>
      </c>
      <c r="B1696" t="s">
        <v>56</v>
      </c>
      <c r="C1696">
        <v>72</v>
      </c>
      <c r="D1696" t="s">
        <v>61</v>
      </c>
      <c r="E1696">
        <v>0</v>
      </c>
      <c r="F1696" t="s">
        <v>2358</v>
      </c>
      <c r="G1696">
        <v>93066</v>
      </c>
      <c r="H1696">
        <v>34.297628</v>
      </c>
      <c r="I1696">
        <v>-119.014627</v>
      </c>
      <c r="J1696">
        <v>0</v>
      </c>
      <c r="K1696">
        <v>72</v>
      </c>
      <c r="L1696" t="s">
        <v>119</v>
      </c>
      <c r="M1696" t="s">
        <v>57</v>
      </c>
      <c r="N1696" t="s">
        <v>652</v>
      </c>
      <c r="O1696" t="s">
        <v>57</v>
      </c>
      <c r="P1696" t="s">
        <v>57</v>
      </c>
      <c r="Q1696" t="s">
        <v>85</v>
      </c>
      <c r="R1696" t="s">
        <v>121</v>
      </c>
      <c r="S1696" t="s">
        <v>61</v>
      </c>
      <c r="T1696" t="s">
        <v>57</v>
      </c>
      <c r="U1696" t="s">
        <v>57</v>
      </c>
      <c r="V1696" t="s">
        <v>57</v>
      </c>
      <c r="W1696" t="s">
        <v>57</v>
      </c>
      <c r="X1696" t="s">
        <v>57</v>
      </c>
      <c r="Y1696" t="s">
        <v>61</v>
      </c>
      <c r="Z1696" t="s">
        <v>57</v>
      </c>
      <c r="AA1696" t="s">
        <v>122</v>
      </c>
      <c r="AB1696" t="s">
        <v>61</v>
      </c>
      <c r="AC1696" t="s">
        <v>87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66</v>
      </c>
      <c r="AM1696">
        <v>0</v>
      </c>
      <c r="AN1696">
        <v>1</v>
      </c>
      <c r="AO1696">
        <v>0</v>
      </c>
      <c r="AP1696" t="s">
        <v>123</v>
      </c>
      <c r="AQ1696" t="s">
        <v>104</v>
      </c>
      <c r="AR1696" t="s">
        <v>105</v>
      </c>
      <c r="AS1696">
        <v>6</v>
      </c>
      <c r="AT1696">
        <v>2966</v>
      </c>
      <c r="AU1696">
        <v>1</v>
      </c>
      <c r="AV1696">
        <v>0</v>
      </c>
      <c r="AW1696">
        <v>1</v>
      </c>
      <c r="AX1696">
        <v>0</v>
      </c>
      <c r="AY1696">
        <v>6</v>
      </c>
      <c r="AZ1696" t="s">
        <v>125</v>
      </c>
      <c r="BA1696">
        <v>4</v>
      </c>
      <c r="BB1696" t="s">
        <v>80</v>
      </c>
      <c r="BC1696">
        <v>2</v>
      </c>
    </row>
    <row r="1697" spans="1:55">
      <c r="A1697" t="s">
        <v>3967</v>
      </c>
      <c r="B1697" t="s">
        <v>73</v>
      </c>
      <c r="C1697">
        <v>39</v>
      </c>
      <c r="D1697" t="s">
        <v>57</v>
      </c>
      <c r="E1697">
        <v>2</v>
      </c>
      <c r="F1697" t="s">
        <v>3968</v>
      </c>
      <c r="G1697">
        <v>91304</v>
      </c>
      <c r="H1697">
        <v>34.224377</v>
      </c>
      <c r="I1697">
        <v>-118.632656</v>
      </c>
      <c r="J1697">
        <v>5</v>
      </c>
      <c r="K1697">
        <v>6</v>
      </c>
      <c r="L1697" t="s">
        <v>59</v>
      </c>
      <c r="M1697" t="s">
        <v>57</v>
      </c>
      <c r="N1697" t="s">
        <v>3969</v>
      </c>
      <c r="O1697" t="s">
        <v>61</v>
      </c>
      <c r="P1697" t="s">
        <v>57</v>
      </c>
      <c r="Q1697" t="s">
        <v>85</v>
      </c>
      <c r="R1697" t="s">
        <v>300</v>
      </c>
      <c r="S1697" t="s">
        <v>61</v>
      </c>
      <c r="T1697" t="s">
        <v>57</v>
      </c>
      <c r="U1697" t="s">
        <v>57</v>
      </c>
      <c r="V1697" t="s">
        <v>61</v>
      </c>
      <c r="W1697" t="s">
        <v>61</v>
      </c>
      <c r="X1697" t="s">
        <v>57</v>
      </c>
      <c r="Y1697" t="s">
        <v>57</v>
      </c>
      <c r="Z1697" t="s">
        <v>57</v>
      </c>
      <c r="AA1697" t="s">
        <v>77</v>
      </c>
      <c r="AB1697" t="s">
        <v>57</v>
      </c>
      <c r="AC1697" t="s">
        <v>87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88</v>
      </c>
      <c r="AK1697" t="s">
        <v>101</v>
      </c>
      <c r="AL1697" t="s">
        <v>690</v>
      </c>
      <c r="AM1697">
        <v>1</v>
      </c>
      <c r="AN1697">
        <v>0</v>
      </c>
      <c r="AO1697">
        <v>0</v>
      </c>
      <c r="AP1697" t="s">
        <v>91</v>
      </c>
      <c r="AQ1697" t="s">
        <v>68</v>
      </c>
      <c r="AR1697" t="s">
        <v>105</v>
      </c>
      <c r="AS1697">
        <v>5</v>
      </c>
      <c r="AT1697">
        <v>49242</v>
      </c>
      <c r="AU1697">
        <v>1</v>
      </c>
      <c r="AV1697">
        <v>1</v>
      </c>
      <c r="AW1697">
        <v>0</v>
      </c>
      <c r="AX1697">
        <v>91</v>
      </c>
      <c r="AY1697">
        <v>1</v>
      </c>
      <c r="AZ1697" t="s">
        <v>94</v>
      </c>
      <c r="BA1697">
        <v>8</v>
      </c>
      <c r="BB1697" t="s">
        <v>95</v>
      </c>
      <c r="BC1697">
        <v>1</v>
      </c>
    </row>
    <row r="1698" spans="1:55">
      <c r="A1698" t="s">
        <v>3970</v>
      </c>
      <c r="B1698" t="s">
        <v>73</v>
      </c>
      <c r="C1698">
        <v>76</v>
      </c>
      <c r="D1698" t="s">
        <v>57</v>
      </c>
      <c r="E1698">
        <v>0</v>
      </c>
      <c r="F1698" t="s">
        <v>235</v>
      </c>
      <c r="G1698">
        <v>96002</v>
      </c>
      <c r="H1698">
        <v>40.527834</v>
      </c>
      <c r="I1698">
        <v>-122.318749</v>
      </c>
      <c r="J1698">
        <v>1</v>
      </c>
      <c r="K1698">
        <v>40</v>
      </c>
      <c r="L1698" t="s">
        <v>59</v>
      </c>
      <c r="M1698" t="s">
        <v>57</v>
      </c>
      <c r="N1698" t="s">
        <v>3615</v>
      </c>
      <c r="O1698" t="s">
        <v>57</v>
      </c>
      <c r="P1698" t="s">
        <v>57</v>
      </c>
      <c r="Q1698" t="s">
        <v>85</v>
      </c>
      <c r="R1698" t="s">
        <v>1317</v>
      </c>
      <c r="S1698" t="s">
        <v>57</v>
      </c>
      <c r="T1698" t="s">
        <v>61</v>
      </c>
      <c r="U1698" t="s">
        <v>61</v>
      </c>
      <c r="V1698" t="s">
        <v>61</v>
      </c>
      <c r="W1698" t="s">
        <v>57</v>
      </c>
      <c r="X1698" t="s">
        <v>57</v>
      </c>
      <c r="Y1698" t="s">
        <v>61</v>
      </c>
      <c r="Z1698" t="s">
        <v>57</v>
      </c>
      <c r="AA1698" t="s">
        <v>77</v>
      </c>
      <c r="AB1698" t="s">
        <v>61</v>
      </c>
      <c r="AC1698" t="s">
        <v>87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88</v>
      </c>
      <c r="AK1698" t="s">
        <v>190</v>
      </c>
      <c r="AL1698" t="s">
        <v>191</v>
      </c>
      <c r="AM1698">
        <v>1</v>
      </c>
      <c r="AN1698">
        <v>0</v>
      </c>
      <c r="AO1698">
        <v>0</v>
      </c>
      <c r="AP1698" t="s">
        <v>176</v>
      </c>
      <c r="AQ1698" t="s">
        <v>104</v>
      </c>
      <c r="AR1698" t="s">
        <v>105</v>
      </c>
      <c r="AS1698">
        <v>4</v>
      </c>
      <c r="AT1698">
        <v>30338</v>
      </c>
      <c r="AU1698">
        <v>1</v>
      </c>
      <c r="AV1698">
        <v>1</v>
      </c>
      <c r="AW1698">
        <v>0</v>
      </c>
      <c r="AX1698">
        <v>101.85</v>
      </c>
      <c r="AY1698">
        <v>5</v>
      </c>
      <c r="AZ1698" t="s">
        <v>177</v>
      </c>
      <c r="BA1698">
        <v>6</v>
      </c>
      <c r="BB1698" t="s">
        <v>95</v>
      </c>
      <c r="BC1698">
        <v>1</v>
      </c>
    </row>
    <row r="1699" spans="1:55">
      <c r="A1699" t="s">
        <v>3971</v>
      </c>
      <c r="B1699" t="s">
        <v>56</v>
      </c>
      <c r="C1699">
        <v>20</v>
      </c>
      <c r="D1699" t="s">
        <v>57</v>
      </c>
      <c r="E1699">
        <v>0</v>
      </c>
      <c r="F1699" t="s">
        <v>2083</v>
      </c>
      <c r="G1699">
        <v>90742</v>
      </c>
      <c r="H1699">
        <v>33.719221</v>
      </c>
      <c r="I1699">
        <v>-118.073596</v>
      </c>
      <c r="J1699">
        <v>5</v>
      </c>
      <c r="K1699">
        <v>23</v>
      </c>
      <c r="L1699" t="s">
        <v>98</v>
      </c>
      <c r="M1699" t="s">
        <v>57</v>
      </c>
      <c r="N1699" t="s">
        <v>2580</v>
      </c>
      <c r="O1699" t="s">
        <v>57</v>
      </c>
      <c r="P1699" t="s">
        <v>57</v>
      </c>
      <c r="Q1699" t="s">
        <v>62</v>
      </c>
      <c r="R1699" t="s">
        <v>322</v>
      </c>
      <c r="S1699" t="s">
        <v>61</v>
      </c>
      <c r="T1699" t="s">
        <v>61</v>
      </c>
      <c r="U1699" t="s">
        <v>61</v>
      </c>
      <c r="V1699" t="s">
        <v>57</v>
      </c>
      <c r="W1699" t="s">
        <v>57</v>
      </c>
      <c r="X1699" t="s">
        <v>57</v>
      </c>
      <c r="Y1699" t="s">
        <v>57</v>
      </c>
      <c r="Z1699" t="s">
        <v>57</v>
      </c>
      <c r="AA1699" t="s">
        <v>77</v>
      </c>
      <c r="AB1699" t="s">
        <v>57</v>
      </c>
      <c r="AC1699" t="s">
        <v>65</v>
      </c>
      <c r="AD1699">
        <v>73.65000000000001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66</v>
      </c>
      <c r="AM1699">
        <v>0</v>
      </c>
      <c r="AN1699">
        <v>1</v>
      </c>
      <c r="AO1699">
        <v>0</v>
      </c>
      <c r="AP1699" t="s">
        <v>103</v>
      </c>
      <c r="AQ1699" t="s">
        <v>116</v>
      </c>
      <c r="AR1699" t="s">
        <v>93</v>
      </c>
      <c r="AS1699">
        <v>5</v>
      </c>
      <c r="AT1699">
        <v>1107</v>
      </c>
      <c r="AU1699">
        <v>1</v>
      </c>
      <c r="AV1699">
        <v>0</v>
      </c>
      <c r="AW1699">
        <v>1</v>
      </c>
      <c r="AX1699">
        <v>0</v>
      </c>
      <c r="AY1699">
        <v>3</v>
      </c>
      <c r="AZ1699" t="s">
        <v>106</v>
      </c>
      <c r="BA1699">
        <v>4</v>
      </c>
      <c r="BB1699" t="s">
        <v>80</v>
      </c>
      <c r="BC1699">
        <v>2</v>
      </c>
    </row>
    <row r="1700" spans="1:55">
      <c r="A1700" t="s">
        <v>3972</v>
      </c>
      <c r="B1700" t="s">
        <v>73</v>
      </c>
      <c r="C1700">
        <v>36</v>
      </c>
      <c r="D1700" t="s">
        <v>61</v>
      </c>
      <c r="E1700">
        <v>0</v>
      </c>
      <c r="F1700" t="s">
        <v>3973</v>
      </c>
      <c r="G1700">
        <v>92562</v>
      </c>
      <c r="H1700">
        <v>33.548869</v>
      </c>
      <c r="I1700">
        <v>-117.334165</v>
      </c>
      <c r="J1700">
        <v>0</v>
      </c>
      <c r="K1700">
        <v>30</v>
      </c>
      <c r="L1700" t="s">
        <v>216</v>
      </c>
      <c r="M1700" t="s">
        <v>57</v>
      </c>
      <c r="N1700" t="s">
        <v>528</v>
      </c>
      <c r="O1700" t="s">
        <v>57</v>
      </c>
      <c r="P1700" t="s">
        <v>57</v>
      </c>
      <c r="Q1700" t="s">
        <v>85</v>
      </c>
      <c r="R1700" t="s">
        <v>300</v>
      </c>
      <c r="S1700" t="s">
        <v>57</v>
      </c>
      <c r="T1700" t="s">
        <v>57</v>
      </c>
      <c r="U1700" t="s">
        <v>57</v>
      </c>
      <c r="V1700" t="s">
        <v>57</v>
      </c>
      <c r="W1700" t="s">
        <v>61</v>
      </c>
      <c r="X1700" t="s">
        <v>61</v>
      </c>
      <c r="Y1700" t="s">
        <v>61</v>
      </c>
      <c r="Z1700" t="s">
        <v>57</v>
      </c>
      <c r="AA1700" t="s">
        <v>77</v>
      </c>
      <c r="AB1700" t="s">
        <v>57</v>
      </c>
      <c r="AC1700" t="s">
        <v>65</v>
      </c>
      <c r="AD1700">
        <v>95</v>
      </c>
      <c r="AE1700">
        <v>2852.4</v>
      </c>
      <c r="AF1700">
        <v>0</v>
      </c>
      <c r="AG1700">
        <v>0</v>
      </c>
      <c r="AH1700">
        <v>86.09999999999999</v>
      </c>
      <c r="AI1700">
        <v>2938.5</v>
      </c>
      <c r="AJ1700" t="s">
        <v>66</v>
      </c>
      <c r="AM1700">
        <v>0</v>
      </c>
      <c r="AN1700">
        <v>1</v>
      </c>
      <c r="AO1700">
        <v>0</v>
      </c>
      <c r="AP1700" t="s">
        <v>164</v>
      </c>
      <c r="AQ1700" t="s">
        <v>68</v>
      </c>
      <c r="AR1700" t="s">
        <v>105</v>
      </c>
      <c r="AS1700">
        <v>5</v>
      </c>
      <c r="AT1700">
        <v>36149</v>
      </c>
      <c r="AU1700">
        <v>1</v>
      </c>
      <c r="AV1700">
        <v>0</v>
      </c>
      <c r="AW1700">
        <v>1</v>
      </c>
      <c r="AX1700">
        <v>0</v>
      </c>
      <c r="AY1700">
        <v>4</v>
      </c>
      <c r="AZ1700" t="s">
        <v>165</v>
      </c>
      <c r="BA1700">
        <v>7</v>
      </c>
      <c r="BB1700" t="s">
        <v>95</v>
      </c>
      <c r="BC1700">
        <v>1</v>
      </c>
    </row>
    <row r="1701" spans="1:55">
      <c r="A1701" t="s">
        <v>3974</v>
      </c>
      <c r="B1701" t="s">
        <v>56</v>
      </c>
      <c r="C1701">
        <v>24</v>
      </c>
      <c r="D1701" t="s">
        <v>61</v>
      </c>
      <c r="E1701">
        <v>0</v>
      </c>
      <c r="F1701" t="s">
        <v>538</v>
      </c>
      <c r="G1701">
        <v>93611</v>
      </c>
      <c r="H1701">
        <v>36.917652</v>
      </c>
      <c r="I1701">
        <v>-119.593757</v>
      </c>
      <c r="J1701">
        <v>0</v>
      </c>
      <c r="K1701">
        <v>29</v>
      </c>
      <c r="L1701" t="s">
        <v>59</v>
      </c>
      <c r="M1701" t="s">
        <v>57</v>
      </c>
      <c r="N1701" t="s">
        <v>3975</v>
      </c>
      <c r="O1701" t="s">
        <v>57</v>
      </c>
      <c r="P1701" t="s">
        <v>57</v>
      </c>
      <c r="Q1701" t="s">
        <v>85</v>
      </c>
      <c r="R1701" t="s">
        <v>1048</v>
      </c>
      <c r="S1701" t="s">
        <v>61</v>
      </c>
      <c r="T1701" t="s">
        <v>61</v>
      </c>
      <c r="U1701" t="s">
        <v>61</v>
      </c>
      <c r="V1701" t="s">
        <v>61</v>
      </c>
      <c r="W1701" t="s">
        <v>61</v>
      </c>
      <c r="X1701" t="s">
        <v>61</v>
      </c>
      <c r="Y1701" t="s">
        <v>61</v>
      </c>
      <c r="Z1701" t="s">
        <v>57</v>
      </c>
      <c r="AA1701" t="s">
        <v>77</v>
      </c>
      <c r="AB1701" t="s">
        <v>57</v>
      </c>
      <c r="AC1701" t="s">
        <v>65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66</v>
      </c>
      <c r="AM1701">
        <v>0</v>
      </c>
      <c r="AN1701">
        <v>1</v>
      </c>
      <c r="AO1701">
        <v>0</v>
      </c>
      <c r="AP1701" t="s">
        <v>164</v>
      </c>
      <c r="AQ1701" t="s">
        <v>116</v>
      </c>
      <c r="AR1701" t="s">
        <v>93</v>
      </c>
      <c r="AS1701">
        <v>1</v>
      </c>
      <c r="AT1701">
        <v>46858</v>
      </c>
      <c r="AU1701">
        <v>1</v>
      </c>
      <c r="AV1701">
        <v>0</v>
      </c>
      <c r="AW1701">
        <v>1</v>
      </c>
      <c r="AX1701">
        <v>0</v>
      </c>
      <c r="AY1701">
        <v>4</v>
      </c>
      <c r="AZ1701" t="s">
        <v>165</v>
      </c>
      <c r="BA1701">
        <v>7</v>
      </c>
      <c r="BB1701" t="s">
        <v>95</v>
      </c>
      <c r="BC1701">
        <v>1</v>
      </c>
    </row>
    <row r="1702" spans="1:55">
      <c r="A1702" t="s">
        <v>3976</v>
      </c>
      <c r="B1702" t="s">
        <v>73</v>
      </c>
      <c r="C1702">
        <v>21</v>
      </c>
      <c r="D1702" t="s">
        <v>57</v>
      </c>
      <c r="E1702">
        <v>0</v>
      </c>
      <c r="F1702" t="s">
        <v>2943</v>
      </c>
      <c r="G1702">
        <v>95943</v>
      </c>
      <c r="H1702">
        <v>39.597975</v>
      </c>
      <c r="I1702">
        <v>-122.032248</v>
      </c>
      <c r="J1702">
        <v>1</v>
      </c>
      <c r="K1702">
        <v>59</v>
      </c>
      <c r="L1702" t="s">
        <v>129</v>
      </c>
      <c r="M1702" t="s">
        <v>61</v>
      </c>
      <c r="N1702" t="s">
        <v>143</v>
      </c>
      <c r="O1702" t="s">
        <v>143</v>
      </c>
      <c r="P1702" t="s">
        <v>57</v>
      </c>
      <c r="Q1702" t="s">
        <v>135</v>
      </c>
      <c r="R1702" t="s">
        <v>289</v>
      </c>
      <c r="S1702" t="s">
        <v>61</v>
      </c>
      <c r="T1702" t="s">
        <v>61</v>
      </c>
      <c r="U1702" t="s">
        <v>61</v>
      </c>
      <c r="V1702" t="s">
        <v>61</v>
      </c>
      <c r="W1702" t="s">
        <v>57</v>
      </c>
      <c r="X1702" t="s">
        <v>57</v>
      </c>
      <c r="Y1702" t="s">
        <v>57</v>
      </c>
      <c r="Z1702" t="s">
        <v>61</v>
      </c>
      <c r="AA1702" t="s">
        <v>77</v>
      </c>
      <c r="AB1702" t="s">
        <v>57</v>
      </c>
      <c r="AC1702" t="s">
        <v>87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66</v>
      </c>
      <c r="AM1702">
        <v>0</v>
      </c>
      <c r="AN1702">
        <v>1</v>
      </c>
      <c r="AO1702">
        <v>0</v>
      </c>
      <c r="AP1702" t="s">
        <v>123</v>
      </c>
      <c r="AQ1702" t="s">
        <v>116</v>
      </c>
      <c r="AR1702" t="s">
        <v>137</v>
      </c>
      <c r="AS1702">
        <v>3</v>
      </c>
      <c r="AT1702">
        <v>1454</v>
      </c>
      <c r="AU1702">
        <v>1</v>
      </c>
      <c r="AV1702">
        <v>0</v>
      </c>
      <c r="AW1702">
        <v>1</v>
      </c>
      <c r="AX1702">
        <v>0</v>
      </c>
      <c r="AY1702">
        <v>6</v>
      </c>
      <c r="AZ1702" t="s">
        <v>125</v>
      </c>
      <c r="BA1702">
        <v>4</v>
      </c>
      <c r="BB1702" t="s">
        <v>80</v>
      </c>
      <c r="BC1702">
        <v>2</v>
      </c>
    </row>
    <row r="1703" spans="1:55">
      <c r="A1703" t="s">
        <v>3977</v>
      </c>
      <c r="B1703" t="s">
        <v>73</v>
      </c>
      <c r="C1703">
        <v>74</v>
      </c>
      <c r="D1703" t="s">
        <v>57</v>
      </c>
      <c r="E1703">
        <v>0</v>
      </c>
      <c r="F1703" t="s">
        <v>1276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129</v>
      </c>
      <c r="M1703" t="s">
        <v>57</v>
      </c>
      <c r="N1703" t="s">
        <v>3978</v>
      </c>
      <c r="O1703" t="s">
        <v>57</v>
      </c>
      <c r="P1703" t="s">
        <v>57</v>
      </c>
      <c r="Q1703" t="s">
        <v>85</v>
      </c>
      <c r="R1703" t="s">
        <v>318</v>
      </c>
      <c r="S1703" t="s">
        <v>57</v>
      </c>
      <c r="T1703" t="s">
        <v>61</v>
      </c>
      <c r="U1703" t="s">
        <v>57</v>
      </c>
      <c r="V1703" t="s">
        <v>61</v>
      </c>
      <c r="W1703" t="s">
        <v>61</v>
      </c>
      <c r="X1703" t="s">
        <v>61</v>
      </c>
      <c r="Y1703" t="s">
        <v>61</v>
      </c>
      <c r="Z1703" t="s">
        <v>57</v>
      </c>
      <c r="AA1703" t="s">
        <v>77</v>
      </c>
      <c r="AB1703" t="s">
        <v>57</v>
      </c>
      <c r="AC1703" t="s">
        <v>87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88</v>
      </c>
      <c r="AK1703" t="s">
        <v>89</v>
      </c>
      <c r="AL1703" t="s">
        <v>356</v>
      </c>
      <c r="AM1703">
        <v>1</v>
      </c>
      <c r="AN1703">
        <v>0</v>
      </c>
      <c r="AO1703">
        <v>0</v>
      </c>
      <c r="AP1703" t="s">
        <v>176</v>
      </c>
      <c r="AQ1703" t="s">
        <v>104</v>
      </c>
      <c r="AR1703" t="s">
        <v>93</v>
      </c>
      <c r="AS1703">
        <v>3</v>
      </c>
      <c r="AT1703">
        <v>4353</v>
      </c>
      <c r="AU1703">
        <v>1</v>
      </c>
      <c r="AV1703">
        <v>1</v>
      </c>
      <c r="AW1703">
        <v>0</v>
      </c>
      <c r="AX1703">
        <v>83.75</v>
      </c>
      <c r="AY1703">
        <v>5</v>
      </c>
      <c r="AZ1703" t="s">
        <v>177</v>
      </c>
      <c r="BA1703">
        <v>6</v>
      </c>
      <c r="BB1703" t="s">
        <v>95</v>
      </c>
      <c r="BC1703">
        <v>1</v>
      </c>
    </row>
    <row r="1704" spans="1:55">
      <c r="A1704" t="s">
        <v>3979</v>
      </c>
      <c r="B1704" t="s">
        <v>56</v>
      </c>
      <c r="C1704">
        <v>66</v>
      </c>
      <c r="D1704" t="s">
        <v>57</v>
      </c>
      <c r="E1704">
        <v>0</v>
      </c>
      <c r="F1704" t="s">
        <v>3707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129</v>
      </c>
      <c r="M1704" t="s">
        <v>57</v>
      </c>
      <c r="N1704" t="s">
        <v>3980</v>
      </c>
      <c r="O1704" t="s">
        <v>57</v>
      </c>
      <c r="P1704" t="s">
        <v>57</v>
      </c>
      <c r="Q1704" t="s">
        <v>85</v>
      </c>
      <c r="R1704" t="s">
        <v>313</v>
      </c>
      <c r="S1704" t="s">
        <v>61</v>
      </c>
      <c r="T1704" t="s">
        <v>57</v>
      </c>
      <c r="U1704" t="s">
        <v>61</v>
      </c>
      <c r="V1704" t="s">
        <v>61</v>
      </c>
      <c r="W1704" t="s">
        <v>57</v>
      </c>
      <c r="X1704" t="s">
        <v>57</v>
      </c>
      <c r="Y1704" t="s">
        <v>61</v>
      </c>
      <c r="Z1704" t="s">
        <v>57</v>
      </c>
      <c r="AA1704" t="s">
        <v>64</v>
      </c>
      <c r="AB1704" t="s">
        <v>57</v>
      </c>
      <c r="AC1704" t="s">
        <v>87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66</v>
      </c>
      <c r="AM1704">
        <v>0</v>
      </c>
      <c r="AN1704">
        <v>1</v>
      </c>
      <c r="AO1704">
        <v>0</v>
      </c>
      <c r="AP1704" t="s">
        <v>123</v>
      </c>
      <c r="AQ1704" t="s">
        <v>124</v>
      </c>
      <c r="AR1704" t="s">
        <v>105</v>
      </c>
      <c r="AS1704">
        <v>4</v>
      </c>
      <c r="AT1704">
        <v>25418</v>
      </c>
      <c r="AU1704">
        <v>1</v>
      </c>
      <c r="AV1704">
        <v>0</v>
      </c>
      <c r="AW1704">
        <v>1</v>
      </c>
      <c r="AX1704">
        <v>0</v>
      </c>
      <c r="AY1704">
        <v>6</v>
      </c>
      <c r="AZ1704" t="s">
        <v>125</v>
      </c>
      <c r="BA1704">
        <v>3</v>
      </c>
      <c r="BB1704" t="s">
        <v>126</v>
      </c>
      <c r="BC1704">
        <v>3</v>
      </c>
    </row>
    <row r="1705" spans="1:55">
      <c r="A1705" t="s">
        <v>3981</v>
      </c>
      <c r="B1705" t="s">
        <v>56</v>
      </c>
      <c r="C1705">
        <v>64</v>
      </c>
      <c r="D1705" t="s">
        <v>57</v>
      </c>
      <c r="E1705">
        <v>0</v>
      </c>
      <c r="F1705" t="s">
        <v>3982</v>
      </c>
      <c r="G1705">
        <v>93287</v>
      </c>
      <c r="H1705">
        <v>35.710244</v>
      </c>
      <c r="I1705">
        <v>-118.881679</v>
      </c>
      <c r="J1705">
        <v>8</v>
      </c>
      <c r="K1705">
        <v>1</v>
      </c>
      <c r="L1705" t="s">
        <v>59</v>
      </c>
      <c r="M1705" t="s">
        <v>57</v>
      </c>
      <c r="N1705" t="s">
        <v>3983</v>
      </c>
      <c r="O1705" t="s">
        <v>61</v>
      </c>
      <c r="P1705" t="s">
        <v>61</v>
      </c>
      <c r="Q1705" t="s">
        <v>143</v>
      </c>
      <c r="R1705" t="s">
        <v>143</v>
      </c>
      <c r="S1705" t="s">
        <v>143</v>
      </c>
      <c r="T1705" t="s">
        <v>143</v>
      </c>
      <c r="U1705" t="s">
        <v>143</v>
      </c>
      <c r="V1705" t="s">
        <v>143</v>
      </c>
      <c r="W1705" t="s">
        <v>143</v>
      </c>
      <c r="X1705" t="s">
        <v>143</v>
      </c>
      <c r="Y1705" t="s">
        <v>143</v>
      </c>
      <c r="Z1705" t="s">
        <v>143</v>
      </c>
      <c r="AA1705" t="s">
        <v>77</v>
      </c>
      <c r="AB1705" t="s">
        <v>57</v>
      </c>
      <c r="AC1705" t="s">
        <v>65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170</v>
      </c>
      <c r="AM1705">
        <v>0</v>
      </c>
      <c r="AN1705">
        <v>0</v>
      </c>
      <c r="AO1705">
        <v>0</v>
      </c>
      <c r="AP1705" t="s">
        <v>91</v>
      </c>
      <c r="AQ1705" t="s">
        <v>124</v>
      </c>
      <c r="AR1705" t="s">
        <v>182</v>
      </c>
      <c r="AT1705">
        <v>88</v>
      </c>
      <c r="AU1705">
        <v>0</v>
      </c>
      <c r="AX1705">
        <v>0</v>
      </c>
      <c r="AY1705">
        <v>1</v>
      </c>
      <c r="AZ1705" t="s">
        <v>94</v>
      </c>
      <c r="BA1705">
        <v>7</v>
      </c>
      <c r="BB1705" t="s">
        <v>95</v>
      </c>
      <c r="BC1705">
        <v>1</v>
      </c>
    </row>
    <row r="1706" spans="1:55">
      <c r="A1706" t="s">
        <v>3984</v>
      </c>
      <c r="B1706" t="s">
        <v>73</v>
      </c>
      <c r="C1706">
        <v>40</v>
      </c>
      <c r="D1706" t="s">
        <v>57</v>
      </c>
      <c r="E1706">
        <v>2</v>
      </c>
      <c r="F1706" t="s">
        <v>543</v>
      </c>
      <c r="G1706">
        <v>91364</v>
      </c>
      <c r="H1706">
        <v>34.153733</v>
      </c>
      <c r="I1706">
        <v>-118.593408</v>
      </c>
      <c r="J1706">
        <v>1</v>
      </c>
      <c r="K1706">
        <v>4</v>
      </c>
      <c r="L1706" t="s">
        <v>83</v>
      </c>
      <c r="M1706" t="s">
        <v>57</v>
      </c>
      <c r="N1706" t="s">
        <v>3985</v>
      </c>
      <c r="O1706" t="s">
        <v>61</v>
      </c>
      <c r="P1706" t="s">
        <v>57</v>
      </c>
      <c r="Q1706" t="s">
        <v>135</v>
      </c>
      <c r="R1706" t="s">
        <v>156</v>
      </c>
      <c r="S1706" t="s">
        <v>61</v>
      </c>
      <c r="T1706" t="s">
        <v>61</v>
      </c>
      <c r="U1706" t="s">
        <v>61</v>
      </c>
      <c r="V1706" t="s">
        <v>61</v>
      </c>
      <c r="W1706" t="s">
        <v>61</v>
      </c>
      <c r="X1706" t="s">
        <v>61</v>
      </c>
      <c r="Y1706" t="s">
        <v>61</v>
      </c>
      <c r="Z1706" t="s">
        <v>57</v>
      </c>
      <c r="AA1706" t="s">
        <v>77</v>
      </c>
      <c r="AB1706" t="s">
        <v>61</v>
      </c>
      <c r="AC1706" t="s">
        <v>87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66</v>
      </c>
      <c r="AM1706">
        <v>0</v>
      </c>
      <c r="AN1706">
        <v>1</v>
      </c>
      <c r="AO1706">
        <v>0</v>
      </c>
      <c r="AP1706" t="s">
        <v>91</v>
      </c>
      <c r="AQ1706" t="s">
        <v>78</v>
      </c>
      <c r="AR1706" t="s">
        <v>137</v>
      </c>
      <c r="AS1706">
        <v>1</v>
      </c>
      <c r="AT1706">
        <v>25988</v>
      </c>
      <c r="AU1706">
        <v>1</v>
      </c>
      <c r="AV1706">
        <v>0</v>
      </c>
      <c r="AW1706">
        <v>1</v>
      </c>
      <c r="AX1706">
        <v>0</v>
      </c>
      <c r="AY1706">
        <v>1</v>
      </c>
      <c r="AZ1706" t="s">
        <v>94</v>
      </c>
      <c r="BA1706">
        <v>6</v>
      </c>
      <c r="BB1706" t="s">
        <v>95</v>
      </c>
      <c r="BC1706">
        <v>1</v>
      </c>
    </row>
    <row r="1707" spans="1:55">
      <c r="A1707" t="s">
        <v>3986</v>
      </c>
      <c r="B1707" t="s">
        <v>56</v>
      </c>
      <c r="C1707">
        <v>62</v>
      </c>
      <c r="D1707" t="s">
        <v>61</v>
      </c>
      <c r="E1707">
        <v>1</v>
      </c>
      <c r="F1707" t="s">
        <v>695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129</v>
      </c>
      <c r="M1707" t="s">
        <v>57</v>
      </c>
      <c r="N1707" t="s">
        <v>3987</v>
      </c>
      <c r="O1707" t="s">
        <v>57</v>
      </c>
      <c r="P1707" t="s">
        <v>61</v>
      </c>
      <c r="Q1707" t="s">
        <v>143</v>
      </c>
      <c r="R1707" t="s">
        <v>143</v>
      </c>
      <c r="S1707" t="s">
        <v>143</v>
      </c>
      <c r="T1707" t="s">
        <v>143</v>
      </c>
      <c r="U1707" t="s">
        <v>143</v>
      </c>
      <c r="V1707" t="s">
        <v>143</v>
      </c>
      <c r="W1707" t="s">
        <v>143</v>
      </c>
      <c r="X1707" t="s">
        <v>143</v>
      </c>
      <c r="Y1707" t="s">
        <v>143</v>
      </c>
      <c r="Z1707" t="s">
        <v>143</v>
      </c>
      <c r="AA1707" t="s">
        <v>122</v>
      </c>
      <c r="AB1707" t="s">
        <v>57</v>
      </c>
      <c r="AC1707" t="s">
        <v>65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66</v>
      </c>
      <c r="AM1707">
        <v>0</v>
      </c>
      <c r="AN1707">
        <v>1</v>
      </c>
      <c r="AO1707">
        <v>0</v>
      </c>
      <c r="AP1707" t="s">
        <v>123</v>
      </c>
      <c r="AQ1707" t="s">
        <v>124</v>
      </c>
      <c r="AR1707" t="s">
        <v>182</v>
      </c>
      <c r="AT1707">
        <v>24644</v>
      </c>
      <c r="AU1707">
        <v>1</v>
      </c>
      <c r="AV1707">
        <v>0</v>
      </c>
      <c r="AW1707">
        <v>1</v>
      </c>
      <c r="AX1707">
        <v>0</v>
      </c>
      <c r="AY1707">
        <v>6</v>
      </c>
      <c r="AZ1707" t="s">
        <v>125</v>
      </c>
      <c r="BA1707">
        <v>1</v>
      </c>
      <c r="BB1707" t="s">
        <v>71</v>
      </c>
      <c r="BC1707">
        <v>4</v>
      </c>
    </row>
    <row r="1708" spans="1:55">
      <c r="A1708" t="s">
        <v>3988</v>
      </c>
      <c r="B1708" t="s">
        <v>73</v>
      </c>
      <c r="C1708">
        <v>41</v>
      </c>
      <c r="D1708" t="s">
        <v>61</v>
      </c>
      <c r="E1708">
        <v>0</v>
      </c>
      <c r="F1708" t="s">
        <v>1522</v>
      </c>
      <c r="G1708">
        <v>92804</v>
      </c>
      <c r="H1708">
        <v>33.818</v>
      </c>
      <c r="I1708">
        <v>-117.974404</v>
      </c>
      <c r="J1708">
        <v>0</v>
      </c>
      <c r="K1708">
        <v>10</v>
      </c>
      <c r="L1708" t="s">
        <v>59</v>
      </c>
      <c r="M1708" t="s">
        <v>57</v>
      </c>
      <c r="N1708" t="s">
        <v>3989</v>
      </c>
      <c r="O1708" t="s">
        <v>61</v>
      </c>
      <c r="P1708" t="s">
        <v>57</v>
      </c>
      <c r="Q1708" t="s">
        <v>85</v>
      </c>
      <c r="R1708" t="s">
        <v>254</v>
      </c>
      <c r="S1708" t="s">
        <v>61</v>
      </c>
      <c r="T1708" t="s">
        <v>61</v>
      </c>
      <c r="U1708" t="s">
        <v>61</v>
      </c>
      <c r="V1708" t="s">
        <v>61</v>
      </c>
      <c r="W1708" t="s">
        <v>61</v>
      </c>
      <c r="X1708" t="s">
        <v>61</v>
      </c>
      <c r="Y1708" t="s">
        <v>61</v>
      </c>
      <c r="Z1708" t="s">
        <v>57</v>
      </c>
      <c r="AA1708" t="s">
        <v>77</v>
      </c>
      <c r="AB1708" t="s">
        <v>57</v>
      </c>
      <c r="AC1708" t="s">
        <v>87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88</v>
      </c>
      <c r="AK1708" t="s">
        <v>89</v>
      </c>
      <c r="AL1708" t="s">
        <v>90</v>
      </c>
      <c r="AM1708">
        <v>1</v>
      </c>
      <c r="AN1708">
        <v>0</v>
      </c>
      <c r="AO1708">
        <v>0</v>
      </c>
      <c r="AP1708" t="s">
        <v>67</v>
      </c>
      <c r="AQ1708" t="s">
        <v>78</v>
      </c>
      <c r="AR1708" t="s">
        <v>93</v>
      </c>
      <c r="AS1708">
        <v>1</v>
      </c>
      <c r="AT1708">
        <v>81333</v>
      </c>
      <c r="AU1708">
        <v>1</v>
      </c>
      <c r="AV1708">
        <v>1</v>
      </c>
      <c r="AW1708">
        <v>0</v>
      </c>
      <c r="AX1708">
        <v>70</v>
      </c>
      <c r="AY1708">
        <v>2</v>
      </c>
      <c r="AZ1708" t="s">
        <v>70</v>
      </c>
      <c r="BA1708">
        <v>7</v>
      </c>
      <c r="BB1708" t="s">
        <v>95</v>
      </c>
      <c r="BC1708">
        <v>1</v>
      </c>
    </row>
    <row r="1709" spans="1:55">
      <c r="A1709" t="s">
        <v>3990</v>
      </c>
      <c r="B1709" t="s">
        <v>56</v>
      </c>
      <c r="C1709">
        <v>22</v>
      </c>
      <c r="D1709" t="s">
        <v>61</v>
      </c>
      <c r="E1709">
        <v>0</v>
      </c>
      <c r="F1709" t="s">
        <v>3991</v>
      </c>
      <c r="G1709">
        <v>94563</v>
      </c>
      <c r="H1709">
        <v>37.873916</v>
      </c>
      <c r="I1709">
        <v>-122.20522</v>
      </c>
      <c r="J1709">
        <v>0</v>
      </c>
      <c r="K1709">
        <v>39</v>
      </c>
      <c r="L1709" t="s">
        <v>59</v>
      </c>
      <c r="M1709" t="s">
        <v>57</v>
      </c>
      <c r="N1709" t="s">
        <v>1780</v>
      </c>
      <c r="O1709" t="s">
        <v>61</v>
      </c>
      <c r="P1709" t="s">
        <v>57</v>
      </c>
      <c r="Q1709" t="s">
        <v>135</v>
      </c>
      <c r="R1709" t="s">
        <v>467</v>
      </c>
      <c r="S1709" t="s">
        <v>57</v>
      </c>
      <c r="T1709" t="s">
        <v>61</v>
      </c>
      <c r="U1709" t="s">
        <v>61</v>
      </c>
      <c r="V1709" t="s">
        <v>61</v>
      </c>
      <c r="W1709" t="s">
        <v>61</v>
      </c>
      <c r="X1709" t="s">
        <v>61</v>
      </c>
      <c r="Y1709" t="s">
        <v>61</v>
      </c>
      <c r="Z1709" t="s">
        <v>61</v>
      </c>
      <c r="AA1709" t="s">
        <v>64</v>
      </c>
      <c r="AB1709" t="s">
        <v>57</v>
      </c>
      <c r="AC1709" t="s">
        <v>87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66</v>
      </c>
      <c r="AM1709">
        <v>0</v>
      </c>
      <c r="AN1709">
        <v>1</v>
      </c>
      <c r="AO1709">
        <v>0</v>
      </c>
      <c r="AP1709" t="s">
        <v>176</v>
      </c>
      <c r="AQ1709" t="s">
        <v>116</v>
      </c>
      <c r="AR1709" t="s">
        <v>137</v>
      </c>
      <c r="AS1709">
        <v>1</v>
      </c>
      <c r="AT1709">
        <v>17964</v>
      </c>
      <c r="AU1709">
        <v>1</v>
      </c>
      <c r="AV1709">
        <v>0</v>
      </c>
      <c r="AW1709">
        <v>1</v>
      </c>
      <c r="AX1709">
        <v>0</v>
      </c>
      <c r="AY1709">
        <v>5</v>
      </c>
      <c r="AZ1709" t="s">
        <v>177</v>
      </c>
      <c r="BA1709">
        <v>2</v>
      </c>
      <c r="BB1709" t="s">
        <v>126</v>
      </c>
      <c r="BC1709">
        <v>3</v>
      </c>
    </row>
    <row r="1710" spans="1:55">
      <c r="A1710" t="s">
        <v>3992</v>
      </c>
      <c r="B1710" t="s">
        <v>56</v>
      </c>
      <c r="C1710">
        <v>45</v>
      </c>
      <c r="D1710" t="s">
        <v>57</v>
      </c>
      <c r="E1710">
        <v>0</v>
      </c>
      <c r="F1710" t="s">
        <v>605</v>
      </c>
      <c r="G1710">
        <v>91773</v>
      </c>
      <c r="H1710">
        <v>34.102119</v>
      </c>
      <c r="I1710">
        <v>-117.815532</v>
      </c>
      <c r="J1710">
        <v>1</v>
      </c>
      <c r="K1710">
        <v>31</v>
      </c>
      <c r="L1710" t="s">
        <v>59</v>
      </c>
      <c r="M1710" t="s">
        <v>57</v>
      </c>
      <c r="N1710" t="s">
        <v>2124</v>
      </c>
      <c r="O1710" t="s">
        <v>61</v>
      </c>
      <c r="P1710" t="s">
        <v>61</v>
      </c>
      <c r="Q1710" t="s">
        <v>143</v>
      </c>
      <c r="R1710" t="s">
        <v>143</v>
      </c>
      <c r="S1710" t="s">
        <v>143</v>
      </c>
      <c r="T1710" t="s">
        <v>143</v>
      </c>
      <c r="U1710" t="s">
        <v>143</v>
      </c>
      <c r="V1710" t="s">
        <v>143</v>
      </c>
      <c r="W1710" t="s">
        <v>143</v>
      </c>
      <c r="X1710" t="s">
        <v>143</v>
      </c>
      <c r="Y1710" t="s">
        <v>143</v>
      </c>
      <c r="Z1710" t="s">
        <v>143</v>
      </c>
      <c r="AA1710" t="s">
        <v>77</v>
      </c>
      <c r="AB1710" t="s">
        <v>57</v>
      </c>
      <c r="AC1710" t="s">
        <v>65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88</v>
      </c>
      <c r="AK1710" t="s">
        <v>205</v>
      </c>
      <c r="AL1710" t="s">
        <v>329</v>
      </c>
      <c r="AM1710">
        <v>1</v>
      </c>
      <c r="AN1710">
        <v>0</v>
      </c>
      <c r="AO1710">
        <v>0</v>
      </c>
      <c r="AP1710" t="s">
        <v>164</v>
      </c>
      <c r="AQ1710" t="s">
        <v>78</v>
      </c>
      <c r="AR1710" t="s">
        <v>182</v>
      </c>
      <c r="AT1710">
        <v>33878</v>
      </c>
      <c r="AU1710">
        <v>1</v>
      </c>
      <c r="AV1710">
        <v>1</v>
      </c>
      <c r="AW1710">
        <v>0</v>
      </c>
      <c r="AX1710">
        <v>19.55</v>
      </c>
      <c r="AY1710">
        <v>4</v>
      </c>
      <c r="AZ1710" t="s">
        <v>165</v>
      </c>
      <c r="BA1710">
        <v>4</v>
      </c>
      <c r="BB1710" t="s">
        <v>80</v>
      </c>
      <c r="BC1710">
        <v>2</v>
      </c>
    </row>
    <row r="1711" spans="1:55">
      <c r="A1711" t="s">
        <v>3993</v>
      </c>
      <c r="B1711" t="s">
        <v>56</v>
      </c>
      <c r="C1711">
        <v>36</v>
      </c>
      <c r="D1711" t="s">
        <v>57</v>
      </c>
      <c r="E1711">
        <v>0</v>
      </c>
      <c r="F1711" t="s">
        <v>3329</v>
      </c>
      <c r="G1711">
        <v>91325</v>
      </c>
      <c r="H1711">
        <v>34.236683</v>
      </c>
      <c r="I1711">
        <v>-118.517588</v>
      </c>
      <c r="J1711">
        <v>1</v>
      </c>
      <c r="K1711">
        <v>2</v>
      </c>
      <c r="L1711" t="s">
        <v>83</v>
      </c>
      <c r="M1711" t="s">
        <v>61</v>
      </c>
      <c r="N1711" t="s">
        <v>143</v>
      </c>
      <c r="O1711" t="s">
        <v>143</v>
      </c>
      <c r="P1711" t="s">
        <v>57</v>
      </c>
      <c r="Q1711" t="s">
        <v>135</v>
      </c>
      <c r="R1711" t="s">
        <v>160</v>
      </c>
      <c r="S1711" t="s">
        <v>61</v>
      </c>
      <c r="T1711" t="s">
        <v>61</v>
      </c>
      <c r="U1711" t="s">
        <v>61</v>
      </c>
      <c r="V1711" t="s">
        <v>61</v>
      </c>
      <c r="W1711" t="s">
        <v>61</v>
      </c>
      <c r="X1711" t="s">
        <v>57</v>
      </c>
      <c r="Y1711" t="s">
        <v>57</v>
      </c>
      <c r="Z1711" t="s">
        <v>61</v>
      </c>
      <c r="AA1711" t="s">
        <v>77</v>
      </c>
      <c r="AB1711" t="s">
        <v>57</v>
      </c>
      <c r="AC1711" t="s">
        <v>87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88</v>
      </c>
      <c r="AK1711" t="s">
        <v>205</v>
      </c>
      <c r="AL1711" t="s">
        <v>329</v>
      </c>
      <c r="AM1711">
        <v>1</v>
      </c>
      <c r="AN1711">
        <v>0</v>
      </c>
      <c r="AO1711">
        <v>0</v>
      </c>
      <c r="AP1711" t="s">
        <v>91</v>
      </c>
      <c r="AQ1711" t="s">
        <v>68</v>
      </c>
      <c r="AR1711" t="s">
        <v>137</v>
      </c>
      <c r="AS1711">
        <v>2</v>
      </c>
      <c r="AT1711">
        <v>32307</v>
      </c>
      <c r="AU1711">
        <v>1</v>
      </c>
      <c r="AV1711">
        <v>1</v>
      </c>
      <c r="AW1711">
        <v>0</v>
      </c>
      <c r="AX1711">
        <v>35.1</v>
      </c>
      <c r="AY1711">
        <v>1</v>
      </c>
      <c r="AZ1711" t="s">
        <v>94</v>
      </c>
      <c r="BA1711">
        <v>7</v>
      </c>
      <c r="BB1711" t="s">
        <v>95</v>
      </c>
      <c r="BC1711">
        <v>1</v>
      </c>
    </row>
    <row r="1712" spans="1:55">
      <c r="A1712" t="s">
        <v>3994</v>
      </c>
      <c r="B1712" t="s">
        <v>73</v>
      </c>
      <c r="C1712">
        <v>47</v>
      </c>
      <c r="D1712" t="s">
        <v>57</v>
      </c>
      <c r="E1712">
        <v>0</v>
      </c>
      <c r="F1712" t="s">
        <v>523</v>
      </c>
      <c r="G1712">
        <v>95830</v>
      </c>
      <c r="H1712">
        <v>38.490508</v>
      </c>
      <c r="I1712">
        <v>-121.284171</v>
      </c>
      <c r="J1712">
        <v>1</v>
      </c>
      <c r="K1712">
        <v>31</v>
      </c>
      <c r="L1712" t="s">
        <v>59</v>
      </c>
      <c r="M1712" t="s">
        <v>57</v>
      </c>
      <c r="N1712" t="s">
        <v>197</v>
      </c>
      <c r="O1712" t="s">
        <v>57</v>
      </c>
      <c r="P1712" t="s">
        <v>57</v>
      </c>
      <c r="Q1712" t="s">
        <v>135</v>
      </c>
      <c r="R1712" t="s">
        <v>391</v>
      </c>
      <c r="S1712" t="s">
        <v>61</v>
      </c>
      <c r="T1712" t="s">
        <v>61</v>
      </c>
      <c r="U1712" t="s">
        <v>57</v>
      </c>
      <c r="V1712" t="s">
        <v>57</v>
      </c>
      <c r="W1712" t="s">
        <v>57</v>
      </c>
      <c r="X1712" t="s">
        <v>57</v>
      </c>
      <c r="Y1712" t="s">
        <v>57</v>
      </c>
      <c r="Z1712" t="s">
        <v>57</v>
      </c>
      <c r="AA1712" t="s">
        <v>64</v>
      </c>
      <c r="AB1712" t="s">
        <v>57</v>
      </c>
      <c r="AC1712" t="s">
        <v>65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2580.72</v>
      </c>
      <c r="AJ1712" t="s">
        <v>66</v>
      </c>
      <c r="AM1712">
        <v>0</v>
      </c>
      <c r="AN1712">
        <v>1</v>
      </c>
      <c r="AO1712">
        <v>0</v>
      </c>
      <c r="AP1712" t="s">
        <v>164</v>
      </c>
      <c r="AQ1712" t="s">
        <v>78</v>
      </c>
      <c r="AR1712" t="s">
        <v>93</v>
      </c>
      <c r="AS1712">
        <v>6</v>
      </c>
      <c r="AT1712">
        <v>592</v>
      </c>
      <c r="AU1712">
        <v>1</v>
      </c>
      <c r="AV1712">
        <v>0</v>
      </c>
      <c r="AW1712">
        <v>1</v>
      </c>
      <c r="AX1712">
        <v>0</v>
      </c>
      <c r="AY1712">
        <v>4</v>
      </c>
      <c r="AZ1712" t="s">
        <v>165</v>
      </c>
      <c r="BA1712">
        <v>1</v>
      </c>
      <c r="BB1712" t="s">
        <v>71</v>
      </c>
      <c r="BC1712">
        <v>4</v>
      </c>
    </row>
    <row r="1713" spans="1:55">
      <c r="A1713" t="s">
        <v>3995</v>
      </c>
      <c r="B1713" t="s">
        <v>73</v>
      </c>
      <c r="C1713">
        <v>44</v>
      </c>
      <c r="D1713" t="s">
        <v>61</v>
      </c>
      <c r="E1713">
        <v>0</v>
      </c>
      <c r="F1713" t="s">
        <v>3996</v>
      </c>
      <c r="G1713">
        <v>95045</v>
      </c>
      <c r="H1713">
        <v>36.810568</v>
      </c>
      <c r="I1713">
        <v>-121.503022</v>
      </c>
      <c r="J1713">
        <v>0</v>
      </c>
      <c r="K1713">
        <v>4</v>
      </c>
      <c r="L1713" t="s">
        <v>83</v>
      </c>
      <c r="M1713" t="s">
        <v>61</v>
      </c>
      <c r="N1713" t="s">
        <v>143</v>
      </c>
      <c r="O1713" t="s">
        <v>143</v>
      </c>
      <c r="P1713" t="s">
        <v>57</v>
      </c>
      <c r="Q1713" t="s">
        <v>62</v>
      </c>
      <c r="R1713" t="s">
        <v>163</v>
      </c>
      <c r="S1713" t="s">
        <v>61</v>
      </c>
      <c r="T1713" t="s">
        <v>61</v>
      </c>
      <c r="U1713" t="s">
        <v>61</v>
      </c>
      <c r="V1713" t="s">
        <v>61</v>
      </c>
      <c r="W1713" t="s">
        <v>57</v>
      </c>
      <c r="X1713" t="s">
        <v>57</v>
      </c>
      <c r="Y1713" t="s">
        <v>57</v>
      </c>
      <c r="Z1713" t="s">
        <v>61</v>
      </c>
      <c r="AA1713" t="s">
        <v>77</v>
      </c>
      <c r="AB1713" t="s">
        <v>57</v>
      </c>
      <c r="AC1713" t="s">
        <v>87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88</v>
      </c>
      <c r="AK1713" t="s">
        <v>205</v>
      </c>
      <c r="AL1713" t="s">
        <v>206</v>
      </c>
      <c r="AM1713">
        <v>1</v>
      </c>
      <c r="AN1713">
        <v>0</v>
      </c>
      <c r="AO1713">
        <v>0</v>
      </c>
      <c r="AP1713" t="s">
        <v>91</v>
      </c>
      <c r="AQ1713" t="s">
        <v>78</v>
      </c>
      <c r="AR1713" t="s">
        <v>137</v>
      </c>
      <c r="AS1713">
        <v>3</v>
      </c>
      <c r="AT1713">
        <v>3402</v>
      </c>
      <c r="AU1713">
        <v>1</v>
      </c>
      <c r="AV1713">
        <v>1</v>
      </c>
      <c r="AW1713">
        <v>0</v>
      </c>
      <c r="AX1713">
        <v>44.55</v>
      </c>
      <c r="AY1713">
        <v>1</v>
      </c>
      <c r="AZ1713" t="s">
        <v>94</v>
      </c>
      <c r="BA1713">
        <v>8</v>
      </c>
      <c r="BB1713" t="s">
        <v>95</v>
      </c>
      <c r="BC1713">
        <v>1</v>
      </c>
    </row>
    <row r="1714" spans="1:55">
      <c r="A1714" t="s">
        <v>3997</v>
      </c>
      <c r="B1714" t="s">
        <v>56</v>
      </c>
      <c r="C1714">
        <v>26</v>
      </c>
      <c r="D1714" t="s">
        <v>61</v>
      </c>
      <c r="E1714">
        <v>0</v>
      </c>
      <c r="F1714" t="s">
        <v>152</v>
      </c>
      <c r="G1714">
        <v>91942</v>
      </c>
      <c r="H1714">
        <v>32.782501</v>
      </c>
      <c r="I1714">
        <v>-117.01611</v>
      </c>
      <c r="J1714">
        <v>0</v>
      </c>
      <c r="K1714">
        <v>33</v>
      </c>
      <c r="L1714" t="s">
        <v>59</v>
      </c>
      <c r="M1714" t="s">
        <v>57</v>
      </c>
      <c r="N1714" t="s">
        <v>3998</v>
      </c>
      <c r="O1714" t="s">
        <v>57</v>
      </c>
      <c r="P1714" t="s">
        <v>57</v>
      </c>
      <c r="Q1714" t="s">
        <v>85</v>
      </c>
      <c r="R1714" t="s">
        <v>304</v>
      </c>
      <c r="S1714" t="s">
        <v>57</v>
      </c>
      <c r="T1714" t="s">
        <v>61</v>
      </c>
      <c r="U1714" t="s">
        <v>61</v>
      </c>
      <c r="V1714" t="s">
        <v>61</v>
      </c>
      <c r="W1714" t="s">
        <v>61</v>
      </c>
      <c r="X1714" t="s">
        <v>57</v>
      </c>
      <c r="Y1714" t="s">
        <v>57</v>
      </c>
      <c r="Z1714" t="s">
        <v>57</v>
      </c>
      <c r="AA1714" t="s">
        <v>77</v>
      </c>
      <c r="AB1714" t="s">
        <v>57</v>
      </c>
      <c r="AC1714" t="s">
        <v>87</v>
      </c>
      <c r="AD1714">
        <v>90.65000000000001</v>
      </c>
      <c r="AE1714">
        <v>2989.6</v>
      </c>
      <c r="AF1714">
        <v>0</v>
      </c>
      <c r="AG1714">
        <v>0</v>
      </c>
      <c r="AH1714">
        <v>553.08</v>
      </c>
      <c r="AI1714">
        <v>3542.68</v>
      </c>
      <c r="AJ1714" t="s">
        <v>66</v>
      </c>
      <c r="AM1714">
        <v>0</v>
      </c>
      <c r="AN1714">
        <v>1</v>
      </c>
      <c r="AO1714">
        <v>0</v>
      </c>
      <c r="AP1714" t="s">
        <v>164</v>
      </c>
      <c r="AQ1714" t="s">
        <v>116</v>
      </c>
      <c r="AR1714" t="s">
        <v>105</v>
      </c>
      <c r="AS1714">
        <v>4</v>
      </c>
      <c r="AT1714">
        <v>24005</v>
      </c>
      <c r="AU1714">
        <v>1</v>
      </c>
      <c r="AV1714">
        <v>0</v>
      </c>
      <c r="AW1714">
        <v>1</v>
      </c>
      <c r="AX1714">
        <v>0</v>
      </c>
      <c r="AY1714">
        <v>4</v>
      </c>
      <c r="AZ1714" t="s">
        <v>165</v>
      </c>
      <c r="BA1714">
        <v>7</v>
      </c>
      <c r="BB1714" t="s">
        <v>95</v>
      </c>
      <c r="BC1714">
        <v>1</v>
      </c>
    </row>
    <row r="1715" spans="1:55">
      <c r="A1715" t="s">
        <v>3999</v>
      </c>
      <c r="B1715" t="s">
        <v>56</v>
      </c>
      <c r="C1715">
        <v>52</v>
      </c>
      <c r="D1715" t="s">
        <v>61</v>
      </c>
      <c r="E1715">
        <v>1</v>
      </c>
      <c r="F1715" t="s">
        <v>2879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59</v>
      </c>
      <c r="M1715" t="s">
        <v>57</v>
      </c>
      <c r="N1715" t="s">
        <v>2116</v>
      </c>
      <c r="O1715" t="s">
        <v>61</v>
      </c>
      <c r="P1715" t="s">
        <v>61</v>
      </c>
      <c r="Q1715" t="s">
        <v>143</v>
      </c>
      <c r="R1715" t="s">
        <v>143</v>
      </c>
      <c r="S1715" t="s">
        <v>143</v>
      </c>
      <c r="T1715" t="s">
        <v>143</v>
      </c>
      <c r="U1715" t="s">
        <v>143</v>
      </c>
      <c r="V1715" t="s">
        <v>143</v>
      </c>
      <c r="W1715" t="s">
        <v>143</v>
      </c>
      <c r="X1715" t="s">
        <v>143</v>
      </c>
      <c r="Y1715" t="s">
        <v>143</v>
      </c>
      <c r="Z1715" t="s">
        <v>143</v>
      </c>
      <c r="AA1715" t="s">
        <v>64</v>
      </c>
      <c r="AB1715" t="s">
        <v>57</v>
      </c>
      <c r="AC1715" t="s">
        <v>65</v>
      </c>
      <c r="AD1715">
        <v>20.4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66</v>
      </c>
      <c r="AM1715">
        <v>0</v>
      </c>
      <c r="AN1715">
        <v>1</v>
      </c>
      <c r="AO1715">
        <v>0</v>
      </c>
      <c r="AP1715" t="s">
        <v>91</v>
      </c>
      <c r="AQ1715" t="s">
        <v>92</v>
      </c>
      <c r="AR1715" t="s">
        <v>182</v>
      </c>
      <c r="AT1715">
        <v>23971</v>
      </c>
      <c r="AU1715">
        <v>1</v>
      </c>
      <c r="AV1715">
        <v>0</v>
      </c>
      <c r="AW1715">
        <v>1</v>
      </c>
      <c r="AX1715">
        <v>0</v>
      </c>
      <c r="AY1715">
        <v>1</v>
      </c>
      <c r="AZ1715" t="s">
        <v>94</v>
      </c>
      <c r="BA1715">
        <v>4</v>
      </c>
      <c r="BB1715" t="s">
        <v>80</v>
      </c>
      <c r="BC1715">
        <v>2</v>
      </c>
    </row>
    <row r="1716" spans="1:55">
      <c r="A1716" t="s">
        <v>4000</v>
      </c>
      <c r="B1716" t="s">
        <v>56</v>
      </c>
      <c r="C1716">
        <v>26</v>
      </c>
      <c r="D1716" t="s">
        <v>57</v>
      </c>
      <c r="E1716">
        <v>1</v>
      </c>
      <c r="F1716" t="s">
        <v>252</v>
      </c>
      <c r="G1716">
        <v>92113</v>
      </c>
      <c r="H1716">
        <v>32.697098</v>
      </c>
      <c r="I1716">
        <v>-117.116587</v>
      </c>
      <c r="J1716">
        <v>1</v>
      </c>
      <c r="K1716">
        <v>32</v>
      </c>
      <c r="L1716" t="s">
        <v>59</v>
      </c>
      <c r="M1716" t="s">
        <v>57</v>
      </c>
      <c r="N1716" t="s">
        <v>4001</v>
      </c>
      <c r="O1716" t="s">
        <v>61</v>
      </c>
      <c r="P1716" t="s">
        <v>57</v>
      </c>
      <c r="Q1716" t="s">
        <v>135</v>
      </c>
      <c r="R1716" t="s">
        <v>147</v>
      </c>
      <c r="S1716" t="s">
        <v>57</v>
      </c>
      <c r="T1716" t="s">
        <v>57</v>
      </c>
      <c r="U1716" t="s">
        <v>57</v>
      </c>
      <c r="V1716" t="s">
        <v>57</v>
      </c>
      <c r="W1716" t="s">
        <v>61</v>
      </c>
      <c r="X1716" t="s">
        <v>57</v>
      </c>
      <c r="Y1716" t="s">
        <v>57</v>
      </c>
      <c r="Z1716" t="s">
        <v>57</v>
      </c>
      <c r="AA1716" t="s">
        <v>122</v>
      </c>
      <c r="AB1716" t="s">
        <v>61</v>
      </c>
      <c r="AC1716" t="s">
        <v>65</v>
      </c>
      <c r="AD1716">
        <v>73.59999999999999</v>
      </c>
      <c r="AE1716">
        <v>2316.85</v>
      </c>
      <c r="AF1716">
        <v>12.66</v>
      </c>
      <c r="AG1716">
        <v>0</v>
      </c>
      <c r="AH1716">
        <v>632.3200000000001</v>
      </c>
      <c r="AI1716">
        <v>2936.51</v>
      </c>
      <c r="AJ1716" t="s">
        <v>66</v>
      </c>
      <c r="AM1716">
        <v>0</v>
      </c>
      <c r="AN1716">
        <v>1</v>
      </c>
      <c r="AO1716">
        <v>0</v>
      </c>
      <c r="AP1716" t="s">
        <v>164</v>
      </c>
      <c r="AQ1716" t="s">
        <v>116</v>
      </c>
      <c r="AR1716" t="s">
        <v>93</v>
      </c>
      <c r="AS1716">
        <v>7</v>
      </c>
      <c r="AT1716">
        <v>47431</v>
      </c>
      <c r="AU1716">
        <v>1</v>
      </c>
      <c r="AV1716">
        <v>0</v>
      </c>
      <c r="AW1716">
        <v>1</v>
      </c>
      <c r="AX1716">
        <v>0</v>
      </c>
      <c r="AY1716">
        <v>4</v>
      </c>
      <c r="AZ1716" t="s">
        <v>165</v>
      </c>
      <c r="BA1716">
        <v>0</v>
      </c>
      <c r="BB1716" t="s">
        <v>71</v>
      </c>
      <c r="BC1716">
        <v>4</v>
      </c>
    </row>
    <row r="1717" spans="1:55">
      <c r="A1717" t="s">
        <v>4002</v>
      </c>
      <c r="B1717" t="s">
        <v>56</v>
      </c>
      <c r="C1717">
        <v>69</v>
      </c>
      <c r="D1717" t="s">
        <v>57</v>
      </c>
      <c r="E1717">
        <v>0</v>
      </c>
      <c r="F1717" t="s">
        <v>4003</v>
      </c>
      <c r="G1717">
        <v>93512</v>
      </c>
      <c r="H1717">
        <v>37.653947</v>
      </c>
      <c r="I1717">
        <v>-118.231443</v>
      </c>
      <c r="J1717">
        <v>8</v>
      </c>
      <c r="K1717">
        <v>72</v>
      </c>
      <c r="L1717" t="s">
        <v>119</v>
      </c>
      <c r="M1717" t="s">
        <v>57</v>
      </c>
      <c r="N1717" t="s">
        <v>4004</v>
      </c>
      <c r="O1717" t="s">
        <v>57</v>
      </c>
      <c r="P1717" t="s">
        <v>57</v>
      </c>
      <c r="Q1717" t="s">
        <v>85</v>
      </c>
      <c r="R1717" t="s">
        <v>275</v>
      </c>
      <c r="S1717" t="s">
        <v>61</v>
      </c>
      <c r="T1717" t="s">
        <v>57</v>
      </c>
      <c r="U1717" t="s">
        <v>57</v>
      </c>
      <c r="V1717" t="s">
        <v>57</v>
      </c>
      <c r="W1717" t="s">
        <v>57</v>
      </c>
      <c r="X1717" t="s">
        <v>57</v>
      </c>
      <c r="Y1717" t="s">
        <v>61</v>
      </c>
      <c r="Z1717" t="s">
        <v>57</v>
      </c>
      <c r="AA1717" t="s">
        <v>122</v>
      </c>
      <c r="AB1717" t="s">
        <v>57</v>
      </c>
      <c r="AC1717" t="s">
        <v>65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9023.450000000001</v>
      </c>
      <c r="AJ1717" t="s">
        <v>66</v>
      </c>
      <c r="AM1717">
        <v>0</v>
      </c>
      <c r="AN1717">
        <v>1</v>
      </c>
      <c r="AO1717">
        <v>0</v>
      </c>
      <c r="AP1717" t="s">
        <v>123</v>
      </c>
      <c r="AQ1717" t="s">
        <v>124</v>
      </c>
      <c r="AR1717" t="s">
        <v>105</v>
      </c>
      <c r="AS1717">
        <v>6</v>
      </c>
      <c r="AT1717">
        <v>340</v>
      </c>
      <c r="AU1717">
        <v>1</v>
      </c>
      <c r="AV1717">
        <v>0</v>
      </c>
      <c r="AW1717">
        <v>1</v>
      </c>
      <c r="AX1717">
        <v>0</v>
      </c>
      <c r="AY1717">
        <v>6</v>
      </c>
      <c r="AZ1717" t="s">
        <v>125</v>
      </c>
      <c r="BA1717">
        <v>3</v>
      </c>
      <c r="BB1717" t="s">
        <v>126</v>
      </c>
      <c r="BC1717">
        <v>3</v>
      </c>
    </row>
    <row r="1718" spans="1:55">
      <c r="A1718" t="s">
        <v>4005</v>
      </c>
      <c r="B1718" t="s">
        <v>73</v>
      </c>
      <c r="C1718">
        <v>51</v>
      </c>
      <c r="D1718" t="s">
        <v>61</v>
      </c>
      <c r="E1718">
        <v>0</v>
      </c>
      <c r="F1718" t="s">
        <v>576</v>
      </c>
      <c r="G1718">
        <v>92673</v>
      </c>
      <c r="H1718">
        <v>33.4725</v>
      </c>
      <c r="I1718">
        <v>-117.584273</v>
      </c>
      <c r="J1718">
        <v>0</v>
      </c>
      <c r="K1718">
        <v>11</v>
      </c>
      <c r="L1718" t="s">
        <v>59</v>
      </c>
      <c r="M1718" t="s">
        <v>57</v>
      </c>
      <c r="N1718" t="s">
        <v>4006</v>
      </c>
      <c r="O1718" t="s">
        <v>61</v>
      </c>
      <c r="P1718" t="s">
        <v>57</v>
      </c>
      <c r="Q1718" t="s">
        <v>85</v>
      </c>
      <c r="R1718" t="s">
        <v>382</v>
      </c>
      <c r="S1718" t="s">
        <v>61</v>
      </c>
      <c r="T1718" t="s">
        <v>61</v>
      </c>
      <c r="U1718" t="s">
        <v>61</v>
      </c>
      <c r="V1718" t="s">
        <v>61</v>
      </c>
      <c r="W1718" t="s">
        <v>61</v>
      </c>
      <c r="X1718" t="s">
        <v>61</v>
      </c>
      <c r="Y1718" t="s">
        <v>61</v>
      </c>
      <c r="Z1718" t="s">
        <v>57</v>
      </c>
      <c r="AA1718" t="s">
        <v>77</v>
      </c>
      <c r="AB1718" t="s">
        <v>61</v>
      </c>
      <c r="AC1718" t="s">
        <v>87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66</v>
      </c>
      <c r="AM1718">
        <v>0</v>
      </c>
      <c r="AN1718">
        <v>1</v>
      </c>
      <c r="AO1718">
        <v>0</v>
      </c>
      <c r="AP1718" t="s">
        <v>67</v>
      </c>
      <c r="AQ1718" t="s">
        <v>92</v>
      </c>
      <c r="AR1718" t="s">
        <v>93</v>
      </c>
      <c r="AS1718">
        <v>1</v>
      </c>
      <c r="AT1718">
        <v>15297</v>
      </c>
      <c r="AU1718">
        <v>1</v>
      </c>
      <c r="AV1718">
        <v>0</v>
      </c>
      <c r="AW1718">
        <v>1</v>
      </c>
      <c r="AX1718">
        <v>0</v>
      </c>
      <c r="AY1718">
        <v>2</v>
      </c>
      <c r="AZ1718" t="s">
        <v>70</v>
      </c>
      <c r="BA1718">
        <v>7</v>
      </c>
      <c r="BB1718" t="s">
        <v>95</v>
      </c>
      <c r="BC1718">
        <v>1</v>
      </c>
    </row>
    <row r="1719" spans="1:55">
      <c r="A1719" t="s">
        <v>4007</v>
      </c>
      <c r="B1719" t="s">
        <v>73</v>
      </c>
      <c r="C1719">
        <v>66</v>
      </c>
      <c r="D1719" t="s">
        <v>57</v>
      </c>
      <c r="E1719">
        <v>0</v>
      </c>
      <c r="F1719" t="s">
        <v>4008</v>
      </c>
      <c r="G1719">
        <v>91360</v>
      </c>
      <c r="H1719">
        <v>34.214054</v>
      </c>
      <c r="I1719">
        <v>-118.88109</v>
      </c>
      <c r="J1719">
        <v>1</v>
      </c>
      <c r="K1719">
        <v>23</v>
      </c>
      <c r="L1719" t="s">
        <v>59</v>
      </c>
      <c r="M1719" t="s">
        <v>57</v>
      </c>
      <c r="N1719" t="s">
        <v>1362</v>
      </c>
      <c r="O1719" t="s">
        <v>57</v>
      </c>
      <c r="P1719" t="s">
        <v>57</v>
      </c>
      <c r="Q1719" t="s">
        <v>85</v>
      </c>
      <c r="R1719" t="s">
        <v>275</v>
      </c>
      <c r="S1719" t="s">
        <v>61</v>
      </c>
      <c r="T1719" t="s">
        <v>61</v>
      </c>
      <c r="U1719" t="s">
        <v>61</v>
      </c>
      <c r="V1719" t="s">
        <v>61</v>
      </c>
      <c r="W1719" t="s">
        <v>61</v>
      </c>
      <c r="X1719" t="s">
        <v>57</v>
      </c>
      <c r="Y1719" t="s">
        <v>57</v>
      </c>
      <c r="Z1719" t="s">
        <v>57</v>
      </c>
      <c r="AA1719" t="s">
        <v>64</v>
      </c>
      <c r="AB1719" t="s">
        <v>61</v>
      </c>
      <c r="AC1719" t="s">
        <v>87</v>
      </c>
      <c r="AD1719">
        <v>86.8</v>
      </c>
      <c r="AE1719">
        <v>1975.85</v>
      </c>
      <c r="AF1719">
        <v>0</v>
      </c>
      <c r="AG1719">
        <v>0</v>
      </c>
      <c r="AH1719">
        <v>979.5700000000001</v>
      </c>
      <c r="AI1719">
        <v>2955.42</v>
      </c>
      <c r="AJ1719" t="s">
        <v>66</v>
      </c>
      <c r="AM1719">
        <v>0</v>
      </c>
      <c r="AN1719">
        <v>1</v>
      </c>
      <c r="AO1719">
        <v>0</v>
      </c>
      <c r="AP1719" t="s">
        <v>103</v>
      </c>
      <c r="AQ1719" t="s">
        <v>124</v>
      </c>
      <c r="AR1719" t="s">
        <v>93</v>
      </c>
      <c r="AS1719">
        <v>3</v>
      </c>
      <c r="AT1719">
        <v>42526</v>
      </c>
      <c r="AU1719">
        <v>1</v>
      </c>
      <c r="AV1719">
        <v>0</v>
      </c>
      <c r="AW1719">
        <v>1</v>
      </c>
      <c r="AX1719">
        <v>0</v>
      </c>
      <c r="AY1719">
        <v>3</v>
      </c>
      <c r="AZ1719" t="s">
        <v>106</v>
      </c>
      <c r="BA1719">
        <v>3</v>
      </c>
      <c r="BB1719" t="s">
        <v>126</v>
      </c>
      <c r="BC1719">
        <v>3</v>
      </c>
    </row>
    <row r="1720" spans="1:55">
      <c r="A1720" t="s">
        <v>4009</v>
      </c>
      <c r="B1720" t="s">
        <v>56</v>
      </c>
      <c r="C1720">
        <v>20</v>
      </c>
      <c r="D1720" t="s">
        <v>61</v>
      </c>
      <c r="E1720">
        <v>0</v>
      </c>
      <c r="F1720" t="s">
        <v>2978</v>
      </c>
      <c r="G1720">
        <v>93003</v>
      </c>
      <c r="H1720">
        <v>34.279221</v>
      </c>
      <c r="I1720">
        <v>-119.221437</v>
      </c>
      <c r="J1720">
        <v>0</v>
      </c>
      <c r="K1720">
        <v>6</v>
      </c>
      <c r="L1720" t="s">
        <v>83</v>
      </c>
      <c r="M1720" t="s">
        <v>57</v>
      </c>
      <c r="N1720" t="s">
        <v>4010</v>
      </c>
      <c r="O1720" t="s">
        <v>61</v>
      </c>
      <c r="P1720" t="s">
        <v>57</v>
      </c>
      <c r="Q1720" t="s">
        <v>85</v>
      </c>
      <c r="R1720" t="s">
        <v>364</v>
      </c>
      <c r="S1720" t="s">
        <v>57</v>
      </c>
      <c r="T1720" t="s">
        <v>57</v>
      </c>
      <c r="U1720" t="s">
        <v>57</v>
      </c>
      <c r="V1720" t="s">
        <v>57</v>
      </c>
      <c r="W1720" t="s">
        <v>61</v>
      </c>
      <c r="X1720" t="s">
        <v>57</v>
      </c>
      <c r="Y1720" t="s">
        <v>57</v>
      </c>
      <c r="Z1720" t="s">
        <v>57</v>
      </c>
      <c r="AA1720" t="s">
        <v>77</v>
      </c>
      <c r="AB1720" t="s">
        <v>57</v>
      </c>
      <c r="AC1720" t="s">
        <v>87</v>
      </c>
      <c r="AD1720">
        <v>98.15000000000001</v>
      </c>
      <c r="AE1720">
        <v>567.45</v>
      </c>
      <c r="AF1720">
        <v>0</v>
      </c>
      <c r="AG1720">
        <v>0</v>
      </c>
      <c r="AH1720">
        <v>121.56</v>
      </c>
      <c r="AI1720">
        <v>689.01</v>
      </c>
      <c r="AJ1720" t="s">
        <v>88</v>
      </c>
      <c r="AK1720" t="s">
        <v>205</v>
      </c>
      <c r="AL1720" t="s">
        <v>329</v>
      </c>
      <c r="AM1720">
        <v>1</v>
      </c>
      <c r="AN1720">
        <v>0</v>
      </c>
      <c r="AO1720">
        <v>0</v>
      </c>
      <c r="AP1720" t="s">
        <v>91</v>
      </c>
      <c r="AQ1720" t="s">
        <v>116</v>
      </c>
      <c r="AR1720" t="s">
        <v>105</v>
      </c>
      <c r="AS1720">
        <v>7</v>
      </c>
      <c r="AT1720">
        <v>46894</v>
      </c>
      <c r="AU1720">
        <v>1</v>
      </c>
      <c r="AV1720">
        <v>1</v>
      </c>
      <c r="AW1720">
        <v>0</v>
      </c>
      <c r="AX1720">
        <v>98.15000000000001</v>
      </c>
      <c r="AY1720">
        <v>1</v>
      </c>
      <c r="AZ1720" t="s">
        <v>94</v>
      </c>
      <c r="BA1720">
        <v>10</v>
      </c>
      <c r="BB1720" t="s">
        <v>95</v>
      </c>
      <c r="BC1720">
        <v>1</v>
      </c>
    </row>
    <row r="1721" spans="1:55">
      <c r="A1721" t="s">
        <v>4011</v>
      </c>
      <c r="B1721" t="s">
        <v>56</v>
      </c>
      <c r="C1721">
        <v>76</v>
      </c>
      <c r="D1721" t="s">
        <v>57</v>
      </c>
      <c r="E1721">
        <v>0</v>
      </c>
      <c r="F1721" t="s">
        <v>858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59</v>
      </c>
      <c r="M1721" t="s">
        <v>57</v>
      </c>
      <c r="N1721" t="s">
        <v>4012</v>
      </c>
      <c r="O1721" t="s">
        <v>61</v>
      </c>
      <c r="P1721" t="s">
        <v>57</v>
      </c>
      <c r="Q1721" t="s">
        <v>85</v>
      </c>
      <c r="R1721" t="s">
        <v>169</v>
      </c>
      <c r="S1721" t="s">
        <v>61</v>
      </c>
      <c r="T1721" t="s">
        <v>61</v>
      </c>
      <c r="U1721" t="s">
        <v>61</v>
      </c>
      <c r="V1721" t="s">
        <v>61</v>
      </c>
      <c r="W1721" t="s">
        <v>61</v>
      </c>
      <c r="X1721" t="s">
        <v>61</v>
      </c>
      <c r="Y1721" t="s">
        <v>61</v>
      </c>
      <c r="Z1721" t="s">
        <v>57</v>
      </c>
      <c r="AA1721" t="s">
        <v>77</v>
      </c>
      <c r="AB1721" t="s">
        <v>57</v>
      </c>
      <c r="AC1721" t="s">
        <v>87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82.01000000000001</v>
      </c>
      <c r="AJ1721" t="s">
        <v>88</v>
      </c>
      <c r="AK1721" t="s">
        <v>101</v>
      </c>
      <c r="AL1721" t="s">
        <v>111</v>
      </c>
      <c r="AM1721">
        <v>1</v>
      </c>
      <c r="AN1721">
        <v>0</v>
      </c>
      <c r="AO1721">
        <v>0</v>
      </c>
      <c r="AP1721" t="s">
        <v>91</v>
      </c>
      <c r="AQ1721" t="s">
        <v>104</v>
      </c>
      <c r="AR1721" t="s">
        <v>69</v>
      </c>
      <c r="AS1721">
        <v>1</v>
      </c>
      <c r="AT1721">
        <v>63999</v>
      </c>
      <c r="AU1721">
        <v>1</v>
      </c>
      <c r="AV1721">
        <v>1</v>
      </c>
      <c r="AW1721">
        <v>0</v>
      </c>
      <c r="AX1721">
        <v>69.55</v>
      </c>
      <c r="AY1721">
        <v>1</v>
      </c>
      <c r="AZ1721" t="s">
        <v>94</v>
      </c>
      <c r="BA1721">
        <v>9</v>
      </c>
      <c r="BB1721" t="s">
        <v>95</v>
      </c>
      <c r="BC1721">
        <v>1</v>
      </c>
    </row>
    <row r="1722" spans="1:55">
      <c r="A1722" t="s">
        <v>4013</v>
      </c>
      <c r="B1722" t="s">
        <v>73</v>
      </c>
      <c r="C1722">
        <v>24</v>
      </c>
      <c r="D1722" t="s">
        <v>61</v>
      </c>
      <c r="E1722">
        <v>0</v>
      </c>
      <c r="F1722" t="s">
        <v>425</v>
      </c>
      <c r="G1722">
        <v>90638</v>
      </c>
      <c r="H1722">
        <v>33.902045</v>
      </c>
      <c r="I1722">
        <v>-118.008961</v>
      </c>
      <c r="J1722">
        <v>0</v>
      </c>
      <c r="K1722">
        <v>15</v>
      </c>
      <c r="L1722" t="s">
        <v>59</v>
      </c>
      <c r="M1722" t="s">
        <v>57</v>
      </c>
      <c r="N1722" t="s">
        <v>4014</v>
      </c>
      <c r="O1722" t="s">
        <v>57</v>
      </c>
      <c r="P1722" t="s">
        <v>57</v>
      </c>
      <c r="Q1722" t="s">
        <v>85</v>
      </c>
      <c r="R1722" t="s">
        <v>633</v>
      </c>
      <c r="S1722" t="s">
        <v>61</v>
      </c>
      <c r="T1722" t="s">
        <v>57</v>
      </c>
      <c r="U1722" t="s">
        <v>61</v>
      </c>
      <c r="V1722" t="s">
        <v>57</v>
      </c>
      <c r="W1722" t="s">
        <v>61</v>
      </c>
      <c r="X1722" t="s">
        <v>57</v>
      </c>
      <c r="Y1722" t="s">
        <v>57</v>
      </c>
      <c r="Z1722" t="s">
        <v>57</v>
      </c>
      <c r="AA1722" t="s">
        <v>77</v>
      </c>
      <c r="AB1722" t="s">
        <v>61</v>
      </c>
      <c r="AC1722" t="s">
        <v>87</v>
      </c>
      <c r="AD1722">
        <v>95.7</v>
      </c>
      <c r="AE1722">
        <v>1451.1</v>
      </c>
      <c r="AF1722">
        <v>0</v>
      </c>
      <c r="AG1722">
        <v>0</v>
      </c>
      <c r="AH1722">
        <v>149.55</v>
      </c>
      <c r="AI1722">
        <v>1600.65</v>
      </c>
      <c r="AJ1722" t="s">
        <v>66</v>
      </c>
      <c r="AM1722">
        <v>0</v>
      </c>
      <c r="AN1722">
        <v>1</v>
      </c>
      <c r="AO1722">
        <v>0</v>
      </c>
      <c r="AP1722" t="s">
        <v>103</v>
      </c>
      <c r="AQ1722" t="s">
        <v>116</v>
      </c>
      <c r="AR1722" t="s">
        <v>105</v>
      </c>
      <c r="AS1722">
        <v>5</v>
      </c>
      <c r="AT1722">
        <v>47568</v>
      </c>
      <c r="AU1722">
        <v>1</v>
      </c>
      <c r="AV1722">
        <v>0</v>
      </c>
      <c r="AW1722">
        <v>1</v>
      </c>
      <c r="AX1722">
        <v>0</v>
      </c>
      <c r="AY1722">
        <v>3</v>
      </c>
      <c r="AZ1722" t="s">
        <v>106</v>
      </c>
      <c r="BA1722">
        <v>7</v>
      </c>
      <c r="BB1722" t="s">
        <v>95</v>
      </c>
      <c r="BC1722">
        <v>1</v>
      </c>
    </row>
    <row r="1723" spans="1:55">
      <c r="A1723" t="s">
        <v>4015</v>
      </c>
      <c r="B1723" t="s">
        <v>73</v>
      </c>
      <c r="C1723">
        <v>62</v>
      </c>
      <c r="D1723" t="s">
        <v>57</v>
      </c>
      <c r="E1723">
        <v>0</v>
      </c>
      <c r="F1723" t="s">
        <v>1026</v>
      </c>
      <c r="G1723">
        <v>90505</v>
      </c>
      <c r="H1723">
        <v>33.807882</v>
      </c>
      <c r="I1723">
        <v>-118.347957</v>
      </c>
      <c r="J1723">
        <v>1</v>
      </c>
      <c r="K1723">
        <v>72</v>
      </c>
      <c r="L1723" t="s">
        <v>59</v>
      </c>
      <c r="M1723" t="s">
        <v>57</v>
      </c>
      <c r="N1723" t="s">
        <v>4016</v>
      </c>
      <c r="O1723" t="s">
        <v>57</v>
      </c>
      <c r="P1723" t="s">
        <v>61</v>
      </c>
      <c r="Q1723" t="s">
        <v>143</v>
      </c>
      <c r="R1723" t="s">
        <v>143</v>
      </c>
      <c r="S1723" t="s">
        <v>143</v>
      </c>
      <c r="T1723" t="s">
        <v>143</v>
      </c>
      <c r="U1723" t="s">
        <v>143</v>
      </c>
      <c r="V1723" t="s">
        <v>143</v>
      </c>
      <c r="W1723" t="s">
        <v>143</v>
      </c>
      <c r="X1723" t="s">
        <v>143</v>
      </c>
      <c r="Y1723" t="s">
        <v>143</v>
      </c>
      <c r="Z1723" t="s">
        <v>143</v>
      </c>
      <c r="AA1723" t="s">
        <v>122</v>
      </c>
      <c r="AB1723" t="s">
        <v>61</v>
      </c>
      <c r="AC1723" t="s">
        <v>65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66</v>
      </c>
      <c r="AM1723">
        <v>0</v>
      </c>
      <c r="AN1723">
        <v>1</v>
      </c>
      <c r="AO1723">
        <v>0</v>
      </c>
      <c r="AP1723" t="s">
        <v>123</v>
      </c>
      <c r="AQ1723" t="s">
        <v>124</v>
      </c>
      <c r="AR1723" t="s">
        <v>182</v>
      </c>
      <c r="AT1723">
        <v>34873</v>
      </c>
      <c r="AU1723">
        <v>1</v>
      </c>
      <c r="AV1723">
        <v>0</v>
      </c>
      <c r="AW1723">
        <v>1</v>
      </c>
      <c r="AX1723">
        <v>0</v>
      </c>
      <c r="AY1723">
        <v>6</v>
      </c>
      <c r="AZ1723" t="s">
        <v>125</v>
      </c>
      <c r="BA1723">
        <v>1</v>
      </c>
      <c r="BB1723" t="s">
        <v>71</v>
      </c>
      <c r="BC1723">
        <v>4</v>
      </c>
    </row>
    <row r="1724" spans="1:55">
      <c r="A1724" t="s">
        <v>4017</v>
      </c>
      <c r="B1724" t="s">
        <v>56</v>
      </c>
      <c r="C1724">
        <v>38</v>
      </c>
      <c r="D1724" t="s">
        <v>57</v>
      </c>
      <c r="E1724">
        <v>3</v>
      </c>
      <c r="F1724" t="s">
        <v>3733</v>
      </c>
      <c r="G1724">
        <v>91780</v>
      </c>
      <c r="H1724">
        <v>34.101608</v>
      </c>
      <c r="I1724">
        <v>-118.055848</v>
      </c>
      <c r="J1724">
        <v>5</v>
      </c>
      <c r="K1724">
        <v>35</v>
      </c>
      <c r="L1724" t="s">
        <v>59</v>
      </c>
      <c r="M1724" t="s">
        <v>57</v>
      </c>
      <c r="N1724" t="s">
        <v>4018</v>
      </c>
      <c r="O1724" t="s">
        <v>57</v>
      </c>
      <c r="P1724" t="s">
        <v>61</v>
      </c>
      <c r="Q1724" t="s">
        <v>143</v>
      </c>
      <c r="R1724" t="s">
        <v>143</v>
      </c>
      <c r="S1724" t="s">
        <v>143</v>
      </c>
      <c r="T1724" t="s">
        <v>143</v>
      </c>
      <c r="U1724" t="s">
        <v>143</v>
      </c>
      <c r="V1724" t="s">
        <v>143</v>
      </c>
      <c r="W1724" t="s">
        <v>143</v>
      </c>
      <c r="X1724" t="s">
        <v>143</v>
      </c>
      <c r="Y1724" t="s">
        <v>143</v>
      </c>
      <c r="Z1724" t="s">
        <v>143</v>
      </c>
      <c r="AA1724" t="s">
        <v>122</v>
      </c>
      <c r="AB1724" t="s">
        <v>61</v>
      </c>
      <c r="AC1724" t="s">
        <v>87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66</v>
      </c>
      <c r="AM1724">
        <v>0</v>
      </c>
      <c r="AN1724">
        <v>1</v>
      </c>
      <c r="AO1724">
        <v>0</v>
      </c>
      <c r="AP1724" t="s">
        <v>164</v>
      </c>
      <c r="AQ1724" t="s">
        <v>68</v>
      </c>
      <c r="AR1724" t="s">
        <v>182</v>
      </c>
      <c r="AT1724">
        <v>32718</v>
      </c>
      <c r="AU1724">
        <v>1</v>
      </c>
      <c r="AV1724">
        <v>0</v>
      </c>
      <c r="AW1724">
        <v>1</v>
      </c>
      <c r="AX1724">
        <v>0</v>
      </c>
      <c r="AY1724">
        <v>4</v>
      </c>
      <c r="AZ1724" t="s">
        <v>165</v>
      </c>
      <c r="BA1724">
        <v>0</v>
      </c>
      <c r="BB1724" t="s">
        <v>71</v>
      </c>
      <c r="BC1724">
        <v>4</v>
      </c>
    </row>
    <row r="1725" spans="1:55">
      <c r="A1725" t="s">
        <v>4019</v>
      </c>
      <c r="B1725" t="s">
        <v>73</v>
      </c>
      <c r="C1725">
        <v>46</v>
      </c>
      <c r="D1725" t="s">
        <v>57</v>
      </c>
      <c r="E1725">
        <v>0</v>
      </c>
      <c r="F1725" t="s">
        <v>1026</v>
      </c>
      <c r="G1725">
        <v>90502</v>
      </c>
      <c r="H1725">
        <v>33.833181</v>
      </c>
      <c r="I1725">
        <v>-118.292062</v>
      </c>
      <c r="J1725">
        <v>4</v>
      </c>
      <c r="K1725">
        <v>50</v>
      </c>
      <c r="L1725" t="s">
        <v>129</v>
      </c>
      <c r="M1725" t="s">
        <v>57</v>
      </c>
      <c r="N1725" t="s">
        <v>4020</v>
      </c>
      <c r="O1725" t="s">
        <v>57</v>
      </c>
      <c r="P1725" t="s">
        <v>57</v>
      </c>
      <c r="Q1725" t="s">
        <v>135</v>
      </c>
      <c r="R1725" t="s">
        <v>391</v>
      </c>
      <c r="S1725" t="s">
        <v>61</v>
      </c>
      <c r="T1725" t="s">
        <v>61</v>
      </c>
      <c r="U1725" t="s">
        <v>57</v>
      </c>
      <c r="V1725" t="s">
        <v>61</v>
      </c>
      <c r="W1725" t="s">
        <v>61</v>
      </c>
      <c r="X1725" t="s">
        <v>61</v>
      </c>
      <c r="Y1725" t="s">
        <v>61</v>
      </c>
      <c r="Z1725" t="s">
        <v>57</v>
      </c>
      <c r="AA1725" t="s">
        <v>64</v>
      </c>
      <c r="AB1725" t="s">
        <v>61</v>
      </c>
      <c r="AC1725" t="s">
        <v>87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66</v>
      </c>
      <c r="AM1725">
        <v>0</v>
      </c>
      <c r="AN1725">
        <v>1</v>
      </c>
      <c r="AO1725">
        <v>0</v>
      </c>
      <c r="AP1725" t="s">
        <v>123</v>
      </c>
      <c r="AQ1725" t="s">
        <v>78</v>
      </c>
      <c r="AR1725" t="s">
        <v>69</v>
      </c>
      <c r="AS1725">
        <v>2</v>
      </c>
      <c r="AT1725">
        <v>17058</v>
      </c>
      <c r="AU1725">
        <v>1</v>
      </c>
      <c r="AV1725">
        <v>0</v>
      </c>
      <c r="AW1725">
        <v>1</v>
      </c>
      <c r="AX1725">
        <v>0</v>
      </c>
      <c r="AY1725">
        <v>6</v>
      </c>
      <c r="AZ1725" t="s">
        <v>125</v>
      </c>
      <c r="BA1725">
        <v>1</v>
      </c>
      <c r="BB1725" t="s">
        <v>71</v>
      </c>
      <c r="BC1725">
        <v>4</v>
      </c>
    </row>
    <row r="1726" spans="1:55">
      <c r="A1726" t="s">
        <v>4021</v>
      </c>
      <c r="B1726" t="s">
        <v>73</v>
      </c>
      <c r="C1726">
        <v>60</v>
      </c>
      <c r="D1726" t="s">
        <v>61</v>
      </c>
      <c r="E1726">
        <v>0</v>
      </c>
      <c r="F1726" t="s">
        <v>2995</v>
      </c>
      <c r="G1726">
        <v>92629</v>
      </c>
      <c r="H1726">
        <v>33.477923</v>
      </c>
      <c r="I1726">
        <v>-117.705314</v>
      </c>
      <c r="J1726">
        <v>0</v>
      </c>
      <c r="K1726">
        <v>1</v>
      </c>
      <c r="L1726" t="s">
        <v>83</v>
      </c>
      <c r="M1726" t="s">
        <v>57</v>
      </c>
      <c r="N1726" t="s">
        <v>1805</v>
      </c>
      <c r="O1726" t="s">
        <v>61</v>
      </c>
      <c r="P1726" t="s">
        <v>57</v>
      </c>
      <c r="Q1726" t="s">
        <v>85</v>
      </c>
      <c r="R1726" t="s">
        <v>250</v>
      </c>
      <c r="S1726" t="s">
        <v>61</v>
      </c>
      <c r="T1726" t="s">
        <v>61</v>
      </c>
      <c r="U1726" t="s">
        <v>61</v>
      </c>
      <c r="V1726" t="s">
        <v>61</v>
      </c>
      <c r="W1726" t="s">
        <v>57</v>
      </c>
      <c r="X1726" t="s">
        <v>61</v>
      </c>
      <c r="Y1726" t="s">
        <v>61</v>
      </c>
      <c r="Z1726" t="s">
        <v>61</v>
      </c>
      <c r="AA1726" t="s">
        <v>77</v>
      </c>
      <c r="AB1726" t="s">
        <v>57</v>
      </c>
      <c r="AC1726" t="s">
        <v>87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88</v>
      </c>
      <c r="AK1726" t="s">
        <v>205</v>
      </c>
      <c r="AL1726" t="s">
        <v>206</v>
      </c>
      <c r="AM1726">
        <v>1</v>
      </c>
      <c r="AN1726">
        <v>0</v>
      </c>
      <c r="AO1726">
        <v>0</v>
      </c>
      <c r="AP1726" t="s">
        <v>91</v>
      </c>
      <c r="AQ1726" t="s">
        <v>124</v>
      </c>
      <c r="AR1726" t="s">
        <v>93</v>
      </c>
      <c r="AS1726">
        <v>1</v>
      </c>
      <c r="AT1726">
        <v>27730</v>
      </c>
      <c r="AU1726">
        <v>1</v>
      </c>
      <c r="AV1726">
        <v>1</v>
      </c>
      <c r="AW1726">
        <v>0</v>
      </c>
      <c r="AX1726">
        <v>79.5</v>
      </c>
      <c r="AY1726">
        <v>1</v>
      </c>
      <c r="AZ1726" t="s">
        <v>94</v>
      </c>
      <c r="BA1726">
        <v>10</v>
      </c>
      <c r="BB1726" t="s">
        <v>95</v>
      </c>
      <c r="BC1726">
        <v>1</v>
      </c>
    </row>
    <row r="1727" spans="1:55">
      <c r="A1727" t="s">
        <v>4022</v>
      </c>
      <c r="B1727" t="s">
        <v>56</v>
      </c>
      <c r="C1727">
        <v>77</v>
      </c>
      <c r="D1727" t="s">
        <v>61</v>
      </c>
      <c r="E1727">
        <v>0</v>
      </c>
      <c r="F1727" t="s">
        <v>2516</v>
      </c>
      <c r="G1727">
        <v>90230</v>
      </c>
      <c r="H1727">
        <v>33.993991</v>
      </c>
      <c r="I1727">
        <v>-118.39704</v>
      </c>
      <c r="J1727">
        <v>0</v>
      </c>
      <c r="K1727">
        <v>2</v>
      </c>
      <c r="L1727" t="s">
        <v>59</v>
      </c>
      <c r="M1727" t="s">
        <v>57</v>
      </c>
      <c r="N1727" t="s">
        <v>816</v>
      </c>
      <c r="O1727" t="s">
        <v>57</v>
      </c>
      <c r="P1727" t="s">
        <v>57</v>
      </c>
      <c r="Q1727" t="s">
        <v>85</v>
      </c>
      <c r="R1727" t="s">
        <v>332</v>
      </c>
      <c r="S1727" t="s">
        <v>61</v>
      </c>
      <c r="T1727" t="s">
        <v>61</v>
      </c>
      <c r="U1727" t="s">
        <v>61</v>
      </c>
      <c r="V1727" t="s">
        <v>61</v>
      </c>
      <c r="W1727" t="s">
        <v>61</v>
      </c>
      <c r="X1727" t="s">
        <v>61</v>
      </c>
      <c r="Y1727" t="s">
        <v>61</v>
      </c>
      <c r="Z1727" t="s">
        <v>57</v>
      </c>
      <c r="AA1727" t="s">
        <v>77</v>
      </c>
      <c r="AB1727" t="s">
        <v>57</v>
      </c>
      <c r="AC1727" t="s">
        <v>65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88</v>
      </c>
      <c r="AK1727" t="s">
        <v>201</v>
      </c>
      <c r="AL1727" t="s">
        <v>202</v>
      </c>
      <c r="AM1727">
        <v>1</v>
      </c>
      <c r="AN1727">
        <v>0</v>
      </c>
      <c r="AO1727">
        <v>0</v>
      </c>
      <c r="AP1727" t="s">
        <v>91</v>
      </c>
      <c r="AQ1727" t="s">
        <v>104</v>
      </c>
      <c r="AR1727" t="s">
        <v>93</v>
      </c>
      <c r="AS1727">
        <v>1</v>
      </c>
      <c r="AT1727">
        <v>31963</v>
      </c>
      <c r="AU1727">
        <v>1</v>
      </c>
      <c r="AV1727">
        <v>1</v>
      </c>
      <c r="AW1727">
        <v>0</v>
      </c>
      <c r="AX1727">
        <v>75.45</v>
      </c>
      <c r="AY1727">
        <v>1</v>
      </c>
      <c r="AZ1727" t="s">
        <v>94</v>
      </c>
      <c r="BA1727">
        <v>10</v>
      </c>
      <c r="BB1727" t="s">
        <v>95</v>
      </c>
      <c r="BC1727">
        <v>1</v>
      </c>
    </row>
    <row r="1728" spans="1:55">
      <c r="A1728" t="s">
        <v>4023</v>
      </c>
      <c r="B1728" t="s">
        <v>56</v>
      </c>
      <c r="C1728">
        <v>20</v>
      </c>
      <c r="D1728" t="s">
        <v>57</v>
      </c>
      <c r="E1728">
        <v>2</v>
      </c>
      <c r="F1728" t="s">
        <v>3996</v>
      </c>
      <c r="G1728">
        <v>95045</v>
      </c>
      <c r="H1728">
        <v>36.810568</v>
      </c>
      <c r="I1728">
        <v>-121.503022</v>
      </c>
      <c r="J1728">
        <v>1</v>
      </c>
      <c r="K1728">
        <v>41</v>
      </c>
      <c r="L1728" t="s">
        <v>59</v>
      </c>
      <c r="M1728" t="s">
        <v>57</v>
      </c>
      <c r="N1728" t="s">
        <v>4024</v>
      </c>
      <c r="O1728" t="s">
        <v>61</v>
      </c>
      <c r="P1728" t="s">
        <v>57</v>
      </c>
      <c r="Q1728" t="s">
        <v>135</v>
      </c>
      <c r="R1728" t="s">
        <v>285</v>
      </c>
      <c r="S1728" t="s">
        <v>57</v>
      </c>
      <c r="T1728" t="s">
        <v>57</v>
      </c>
      <c r="U1728" t="s">
        <v>61</v>
      </c>
      <c r="V1728" t="s">
        <v>57</v>
      </c>
      <c r="W1728" t="s">
        <v>57</v>
      </c>
      <c r="X1728" t="s">
        <v>57</v>
      </c>
      <c r="Y1728" t="s">
        <v>57</v>
      </c>
      <c r="Z1728" t="s">
        <v>57</v>
      </c>
      <c r="AA1728" t="s">
        <v>122</v>
      </c>
      <c r="AB1728" t="s">
        <v>61</v>
      </c>
      <c r="AC1728" t="s">
        <v>87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66</v>
      </c>
      <c r="AM1728">
        <v>0</v>
      </c>
      <c r="AN1728">
        <v>1</v>
      </c>
      <c r="AO1728">
        <v>0</v>
      </c>
      <c r="AP1728" t="s">
        <v>176</v>
      </c>
      <c r="AQ1728" t="s">
        <v>116</v>
      </c>
      <c r="AR1728" t="s">
        <v>93</v>
      </c>
      <c r="AS1728">
        <v>7</v>
      </c>
      <c r="AT1728">
        <v>3402</v>
      </c>
      <c r="AU1728">
        <v>1</v>
      </c>
      <c r="AV1728">
        <v>0</v>
      </c>
      <c r="AW1728">
        <v>1</v>
      </c>
      <c r="AX1728">
        <v>0</v>
      </c>
      <c r="AY1728">
        <v>5</v>
      </c>
      <c r="AZ1728" t="s">
        <v>177</v>
      </c>
      <c r="BA1728">
        <v>0</v>
      </c>
      <c r="BB1728" t="s">
        <v>71</v>
      </c>
      <c r="BC1728">
        <v>4</v>
      </c>
    </row>
    <row r="1729" spans="1:55">
      <c r="A1729" t="s">
        <v>4025</v>
      </c>
      <c r="B1729" t="s">
        <v>73</v>
      </c>
      <c r="C1729">
        <v>74</v>
      </c>
      <c r="D1729" t="s">
        <v>61</v>
      </c>
      <c r="E1729">
        <v>0</v>
      </c>
      <c r="F1729" t="s">
        <v>294</v>
      </c>
      <c r="G1729">
        <v>92241</v>
      </c>
      <c r="H1729">
        <v>33.832799</v>
      </c>
      <c r="I1729">
        <v>-116.250973</v>
      </c>
      <c r="J1729">
        <v>0</v>
      </c>
      <c r="K1729">
        <v>33</v>
      </c>
      <c r="L1729" t="s">
        <v>216</v>
      </c>
      <c r="M1729" t="s">
        <v>61</v>
      </c>
      <c r="N1729" t="s">
        <v>143</v>
      </c>
      <c r="O1729" t="s">
        <v>143</v>
      </c>
      <c r="P1729" t="s">
        <v>57</v>
      </c>
      <c r="Q1729" t="s">
        <v>62</v>
      </c>
      <c r="R1729" t="s">
        <v>110</v>
      </c>
      <c r="S1729" t="s">
        <v>61</v>
      </c>
      <c r="T1729" t="s">
        <v>61</v>
      </c>
      <c r="U1729" t="s">
        <v>57</v>
      </c>
      <c r="V1729" t="s">
        <v>57</v>
      </c>
      <c r="W1729" t="s">
        <v>57</v>
      </c>
      <c r="X1729" t="s">
        <v>57</v>
      </c>
      <c r="Y1729" t="s">
        <v>61</v>
      </c>
      <c r="Z1729" t="s">
        <v>57</v>
      </c>
      <c r="AA1729" t="s">
        <v>64</v>
      </c>
      <c r="AB1729" t="s">
        <v>57</v>
      </c>
      <c r="AC1729" t="s">
        <v>87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66</v>
      </c>
      <c r="AM1729">
        <v>0</v>
      </c>
      <c r="AN1729">
        <v>1</v>
      </c>
      <c r="AO1729">
        <v>0</v>
      </c>
      <c r="AP1729" t="s">
        <v>164</v>
      </c>
      <c r="AQ1729" t="s">
        <v>104</v>
      </c>
      <c r="AR1729" t="s">
        <v>69</v>
      </c>
      <c r="AS1729">
        <v>5</v>
      </c>
      <c r="AT1729">
        <v>5529</v>
      </c>
      <c r="AU1729">
        <v>1</v>
      </c>
      <c r="AV1729">
        <v>0</v>
      </c>
      <c r="AW1729">
        <v>1</v>
      </c>
      <c r="AX1729">
        <v>0</v>
      </c>
      <c r="AY1729">
        <v>4</v>
      </c>
      <c r="AZ1729" t="s">
        <v>165</v>
      </c>
      <c r="BA1729">
        <v>2</v>
      </c>
      <c r="BB1729" t="s">
        <v>126</v>
      </c>
      <c r="BC1729">
        <v>3</v>
      </c>
    </row>
    <row r="1730" spans="1:55">
      <c r="A1730" t="s">
        <v>4026</v>
      </c>
      <c r="B1730" t="s">
        <v>73</v>
      </c>
      <c r="C1730">
        <v>30</v>
      </c>
      <c r="D1730" t="s">
        <v>61</v>
      </c>
      <c r="E1730">
        <v>0</v>
      </c>
      <c r="F1730" t="s">
        <v>2762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216</v>
      </c>
      <c r="M1730" t="s">
        <v>57</v>
      </c>
      <c r="N1730" t="s">
        <v>1440</v>
      </c>
      <c r="O1730" t="s">
        <v>57</v>
      </c>
      <c r="P1730" t="s">
        <v>57</v>
      </c>
      <c r="Q1730" t="s">
        <v>85</v>
      </c>
      <c r="R1730" t="s">
        <v>304</v>
      </c>
      <c r="S1730" t="s">
        <v>61</v>
      </c>
      <c r="T1730" t="s">
        <v>61</v>
      </c>
      <c r="U1730" t="s">
        <v>57</v>
      </c>
      <c r="V1730" t="s">
        <v>61</v>
      </c>
      <c r="W1730" t="s">
        <v>57</v>
      </c>
      <c r="X1730" t="s">
        <v>57</v>
      </c>
      <c r="Y1730" t="s">
        <v>57</v>
      </c>
      <c r="Z1730" t="s">
        <v>57</v>
      </c>
      <c r="AA1730" t="s">
        <v>77</v>
      </c>
      <c r="AB1730" t="s">
        <v>57</v>
      </c>
      <c r="AC1730" t="s">
        <v>87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88</v>
      </c>
      <c r="AK1730" t="s">
        <v>89</v>
      </c>
      <c r="AL1730" t="s">
        <v>90</v>
      </c>
      <c r="AM1730">
        <v>1</v>
      </c>
      <c r="AN1730">
        <v>0</v>
      </c>
      <c r="AO1730">
        <v>0</v>
      </c>
      <c r="AP1730" t="s">
        <v>176</v>
      </c>
      <c r="AQ1730" t="s">
        <v>68</v>
      </c>
      <c r="AR1730" t="s">
        <v>105</v>
      </c>
      <c r="AS1730">
        <v>5</v>
      </c>
      <c r="AT1730">
        <v>25805</v>
      </c>
      <c r="AU1730">
        <v>1</v>
      </c>
      <c r="AV1730">
        <v>1</v>
      </c>
      <c r="AW1730">
        <v>0</v>
      </c>
      <c r="AX1730">
        <v>99.25</v>
      </c>
      <c r="AY1730">
        <v>5</v>
      </c>
      <c r="AZ1730" t="s">
        <v>177</v>
      </c>
      <c r="BA1730">
        <v>7</v>
      </c>
      <c r="BB1730" t="s">
        <v>95</v>
      </c>
      <c r="BC1730">
        <v>1</v>
      </c>
    </row>
    <row r="1731" spans="1:55">
      <c r="A1731" t="s">
        <v>4027</v>
      </c>
      <c r="B1731" t="s">
        <v>73</v>
      </c>
      <c r="C1731">
        <v>80</v>
      </c>
      <c r="D1731" t="s">
        <v>57</v>
      </c>
      <c r="E1731">
        <v>0</v>
      </c>
      <c r="F1731" t="s">
        <v>2901</v>
      </c>
      <c r="G1731">
        <v>90701</v>
      </c>
      <c r="H1731">
        <v>33.867593</v>
      </c>
      <c r="I1731">
        <v>-118.080637</v>
      </c>
      <c r="J1731">
        <v>2</v>
      </c>
      <c r="K1731">
        <v>60</v>
      </c>
      <c r="L1731" t="s">
        <v>59</v>
      </c>
      <c r="M1731" t="s">
        <v>57</v>
      </c>
      <c r="N1731" t="s">
        <v>4028</v>
      </c>
      <c r="O1731" t="s">
        <v>57</v>
      </c>
      <c r="P1731" t="s">
        <v>57</v>
      </c>
      <c r="Q1731" t="s">
        <v>85</v>
      </c>
      <c r="R1731" t="s">
        <v>296</v>
      </c>
      <c r="S1731" t="s">
        <v>61</v>
      </c>
      <c r="T1731" t="s">
        <v>57</v>
      </c>
      <c r="U1731" t="s">
        <v>57</v>
      </c>
      <c r="V1731" t="s">
        <v>61</v>
      </c>
      <c r="W1731" t="s">
        <v>57</v>
      </c>
      <c r="X1731" t="s">
        <v>57</v>
      </c>
      <c r="Y1731" t="s">
        <v>57</v>
      </c>
      <c r="Z1731" t="s">
        <v>57</v>
      </c>
      <c r="AA1731" t="s">
        <v>64</v>
      </c>
      <c r="AB1731" t="s">
        <v>57</v>
      </c>
      <c r="AC1731" t="s">
        <v>87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66</v>
      </c>
      <c r="AM1731">
        <v>0</v>
      </c>
      <c r="AN1731">
        <v>1</v>
      </c>
      <c r="AO1731">
        <v>0</v>
      </c>
      <c r="AP1731" t="s">
        <v>123</v>
      </c>
      <c r="AQ1731" t="s">
        <v>104</v>
      </c>
      <c r="AR1731" t="s">
        <v>105</v>
      </c>
      <c r="AS1731">
        <v>6</v>
      </c>
      <c r="AT1731">
        <v>16398</v>
      </c>
      <c r="AU1731">
        <v>1</v>
      </c>
      <c r="AV1731">
        <v>0</v>
      </c>
      <c r="AW1731">
        <v>1</v>
      </c>
      <c r="AX1731">
        <v>0</v>
      </c>
      <c r="AY1731">
        <v>6</v>
      </c>
      <c r="AZ1731" t="s">
        <v>125</v>
      </c>
      <c r="BA1731">
        <v>3</v>
      </c>
      <c r="BB1731" t="s">
        <v>126</v>
      </c>
      <c r="BC1731">
        <v>3</v>
      </c>
    </row>
    <row r="1732" spans="1:55">
      <c r="A1732" t="s">
        <v>4029</v>
      </c>
      <c r="B1732" t="s">
        <v>73</v>
      </c>
      <c r="C1732">
        <v>34</v>
      </c>
      <c r="D1732" t="s">
        <v>57</v>
      </c>
      <c r="E1732">
        <v>1</v>
      </c>
      <c r="F1732" t="s">
        <v>4030</v>
      </c>
      <c r="G1732">
        <v>95514</v>
      </c>
      <c r="H1732">
        <v>40.309088</v>
      </c>
      <c r="I1732">
        <v>-123.668201</v>
      </c>
      <c r="J1732">
        <v>2</v>
      </c>
      <c r="K1732">
        <v>25</v>
      </c>
      <c r="L1732" t="s">
        <v>59</v>
      </c>
      <c r="M1732" t="s">
        <v>57</v>
      </c>
      <c r="N1732" t="s">
        <v>4031</v>
      </c>
      <c r="O1732" t="s">
        <v>57</v>
      </c>
      <c r="P1732" t="s">
        <v>57</v>
      </c>
      <c r="Q1732" t="s">
        <v>135</v>
      </c>
      <c r="R1732" t="s">
        <v>332</v>
      </c>
      <c r="S1732" t="s">
        <v>61</v>
      </c>
      <c r="T1732" t="s">
        <v>61</v>
      </c>
      <c r="U1732" t="s">
        <v>61</v>
      </c>
      <c r="V1732" t="s">
        <v>57</v>
      </c>
      <c r="W1732" t="s">
        <v>61</v>
      </c>
      <c r="X1732" t="s">
        <v>61</v>
      </c>
      <c r="Y1732" t="s">
        <v>61</v>
      </c>
      <c r="Z1732" t="s">
        <v>57</v>
      </c>
      <c r="AA1732" t="s">
        <v>64</v>
      </c>
      <c r="AB1732" t="s">
        <v>57</v>
      </c>
      <c r="AC1732" t="s">
        <v>65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66</v>
      </c>
      <c r="AM1732">
        <v>0</v>
      </c>
      <c r="AN1732">
        <v>1</v>
      </c>
      <c r="AO1732">
        <v>0</v>
      </c>
      <c r="AP1732" t="s">
        <v>164</v>
      </c>
      <c r="AQ1732" t="s">
        <v>68</v>
      </c>
      <c r="AR1732" t="s">
        <v>69</v>
      </c>
      <c r="AS1732">
        <v>2</v>
      </c>
      <c r="AT1732">
        <v>199</v>
      </c>
      <c r="AU1732">
        <v>1</v>
      </c>
      <c r="AV1732">
        <v>0</v>
      </c>
      <c r="AW1732">
        <v>1</v>
      </c>
      <c r="AX1732">
        <v>0</v>
      </c>
      <c r="AY1732">
        <v>4</v>
      </c>
      <c r="AZ1732" t="s">
        <v>165</v>
      </c>
      <c r="BA1732">
        <v>0</v>
      </c>
      <c r="BB1732" t="s">
        <v>71</v>
      </c>
      <c r="BC1732">
        <v>4</v>
      </c>
    </row>
    <row r="1733" spans="1:55">
      <c r="A1733" t="s">
        <v>4032</v>
      </c>
      <c r="B1733" t="s">
        <v>56</v>
      </c>
      <c r="C1733">
        <v>23</v>
      </c>
      <c r="D1733" t="s">
        <v>57</v>
      </c>
      <c r="E1733">
        <v>3</v>
      </c>
      <c r="F1733" t="s">
        <v>4033</v>
      </c>
      <c r="G1733">
        <v>95005</v>
      </c>
      <c r="H1733">
        <v>37.078873</v>
      </c>
      <c r="I1733">
        <v>-122.090386</v>
      </c>
      <c r="J1733">
        <v>4</v>
      </c>
      <c r="K1733">
        <v>10</v>
      </c>
      <c r="L1733" t="s">
        <v>83</v>
      </c>
      <c r="M1733" t="s">
        <v>57</v>
      </c>
      <c r="N1733" t="s">
        <v>4034</v>
      </c>
      <c r="O1733" t="s">
        <v>61</v>
      </c>
      <c r="P1733" t="s">
        <v>61</v>
      </c>
      <c r="Q1733" t="s">
        <v>143</v>
      </c>
      <c r="R1733" t="s">
        <v>143</v>
      </c>
      <c r="S1733" t="s">
        <v>143</v>
      </c>
      <c r="T1733" t="s">
        <v>143</v>
      </c>
      <c r="U1733" t="s">
        <v>143</v>
      </c>
      <c r="V1733" t="s">
        <v>143</v>
      </c>
      <c r="W1733" t="s">
        <v>143</v>
      </c>
      <c r="X1733" t="s">
        <v>143</v>
      </c>
      <c r="Y1733" t="s">
        <v>143</v>
      </c>
      <c r="Z1733" t="s">
        <v>143</v>
      </c>
      <c r="AA1733" t="s">
        <v>122</v>
      </c>
      <c r="AB1733" t="s">
        <v>61</v>
      </c>
      <c r="AC1733" t="s">
        <v>65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66</v>
      </c>
      <c r="AM1733">
        <v>0</v>
      </c>
      <c r="AN1733">
        <v>1</v>
      </c>
      <c r="AO1733">
        <v>0</v>
      </c>
      <c r="AP1733" t="s">
        <v>67</v>
      </c>
      <c r="AQ1733" t="s">
        <v>116</v>
      </c>
      <c r="AR1733" t="s">
        <v>182</v>
      </c>
      <c r="AT1733">
        <v>6407</v>
      </c>
      <c r="AU1733">
        <v>1</v>
      </c>
      <c r="AV1733">
        <v>0</v>
      </c>
      <c r="AW1733">
        <v>1</v>
      </c>
      <c r="AX1733">
        <v>0</v>
      </c>
      <c r="AY1733">
        <v>2</v>
      </c>
      <c r="AZ1733" t="s">
        <v>70</v>
      </c>
      <c r="BA1733">
        <v>0</v>
      </c>
      <c r="BB1733" t="s">
        <v>71</v>
      </c>
      <c r="BC1733">
        <v>4</v>
      </c>
    </row>
    <row r="1734" spans="1:55">
      <c r="A1734" t="s">
        <v>4035</v>
      </c>
      <c r="B1734" t="s">
        <v>73</v>
      </c>
      <c r="C1734">
        <v>26</v>
      </c>
      <c r="D1734" t="s">
        <v>57</v>
      </c>
      <c r="E1734">
        <v>0</v>
      </c>
      <c r="F1734" t="s">
        <v>4036</v>
      </c>
      <c r="G1734">
        <v>93458</v>
      </c>
      <c r="H1734">
        <v>34.95934</v>
      </c>
      <c r="I1734">
        <v>-120.490081</v>
      </c>
      <c r="J1734">
        <v>9</v>
      </c>
      <c r="K1734">
        <v>70</v>
      </c>
      <c r="L1734" t="s">
        <v>119</v>
      </c>
      <c r="M1734" t="s">
        <v>57</v>
      </c>
      <c r="N1734" t="s">
        <v>4037</v>
      </c>
      <c r="O1734" t="s">
        <v>61</v>
      </c>
      <c r="P1734" t="s">
        <v>57</v>
      </c>
      <c r="Q1734" t="s">
        <v>85</v>
      </c>
      <c r="R1734" t="s">
        <v>147</v>
      </c>
      <c r="S1734" t="s">
        <v>57</v>
      </c>
      <c r="T1734" t="s">
        <v>57</v>
      </c>
      <c r="U1734" t="s">
        <v>57</v>
      </c>
      <c r="V1734" t="s">
        <v>57</v>
      </c>
      <c r="W1734" t="s">
        <v>61</v>
      </c>
      <c r="X1734" t="s">
        <v>57</v>
      </c>
      <c r="Y1734" t="s">
        <v>57</v>
      </c>
      <c r="Z1734" t="s">
        <v>57</v>
      </c>
      <c r="AA1734" t="s">
        <v>122</v>
      </c>
      <c r="AB1734" t="s">
        <v>61</v>
      </c>
      <c r="AC1734" t="s">
        <v>65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66</v>
      </c>
      <c r="AM1734">
        <v>0</v>
      </c>
      <c r="AN1734">
        <v>1</v>
      </c>
      <c r="AO1734">
        <v>0</v>
      </c>
      <c r="AP1734" t="s">
        <v>123</v>
      </c>
      <c r="AQ1734" t="s">
        <v>116</v>
      </c>
      <c r="AR1734" t="s">
        <v>105</v>
      </c>
      <c r="AS1734">
        <v>7</v>
      </c>
      <c r="AT1734">
        <v>43684</v>
      </c>
      <c r="AU1734">
        <v>1</v>
      </c>
      <c r="AV1734">
        <v>0</v>
      </c>
      <c r="AW1734">
        <v>1</v>
      </c>
      <c r="AX1734">
        <v>0</v>
      </c>
      <c r="AY1734">
        <v>6</v>
      </c>
      <c r="AZ1734" t="s">
        <v>125</v>
      </c>
      <c r="BA1734">
        <v>3</v>
      </c>
      <c r="BB1734" t="s">
        <v>126</v>
      </c>
      <c r="BC1734">
        <v>3</v>
      </c>
    </row>
    <row r="1735" spans="1:55">
      <c r="A1735" t="s">
        <v>4038</v>
      </c>
      <c r="B1735" t="s">
        <v>73</v>
      </c>
      <c r="C1735">
        <v>36</v>
      </c>
      <c r="D1735" t="s">
        <v>57</v>
      </c>
      <c r="E1735">
        <v>0</v>
      </c>
      <c r="F1735" t="s">
        <v>654</v>
      </c>
      <c r="G1735">
        <v>92328</v>
      </c>
      <c r="H1735">
        <v>36.27688</v>
      </c>
      <c r="I1735">
        <v>-117.033326</v>
      </c>
      <c r="J1735">
        <v>6</v>
      </c>
      <c r="K1735">
        <v>60</v>
      </c>
      <c r="L1735" t="s">
        <v>59</v>
      </c>
      <c r="M1735" t="s">
        <v>57</v>
      </c>
      <c r="N1735" t="s">
        <v>3009</v>
      </c>
      <c r="O1735" t="s">
        <v>57</v>
      </c>
      <c r="P1735" t="s">
        <v>57</v>
      </c>
      <c r="Q1735" t="s">
        <v>85</v>
      </c>
      <c r="R1735" t="s">
        <v>180</v>
      </c>
      <c r="S1735" t="s">
        <v>57</v>
      </c>
      <c r="T1735" t="s">
        <v>61</v>
      </c>
      <c r="U1735" t="s">
        <v>57</v>
      </c>
      <c r="V1735" t="s">
        <v>57</v>
      </c>
      <c r="W1735" t="s">
        <v>57</v>
      </c>
      <c r="X1735" t="s">
        <v>57</v>
      </c>
      <c r="Y1735" t="s">
        <v>57</v>
      </c>
      <c r="Z1735" t="s">
        <v>57</v>
      </c>
      <c r="AA1735" t="s">
        <v>77</v>
      </c>
      <c r="AB1735" t="s">
        <v>57</v>
      </c>
      <c r="AC1735" t="s">
        <v>87</v>
      </c>
      <c r="AD1735">
        <v>109.45</v>
      </c>
      <c r="AE1735">
        <v>6572.85</v>
      </c>
      <c r="AF1735">
        <v>0</v>
      </c>
      <c r="AG1735">
        <v>0</v>
      </c>
      <c r="AH1735">
        <v>275.4</v>
      </c>
      <c r="AI1735">
        <v>6848.25</v>
      </c>
      <c r="AJ1735" t="s">
        <v>66</v>
      </c>
      <c r="AM1735">
        <v>0</v>
      </c>
      <c r="AN1735">
        <v>1</v>
      </c>
      <c r="AO1735">
        <v>0</v>
      </c>
      <c r="AP1735" t="s">
        <v>123</v>
      </c>
      <c r="AQ1735" t="s">
        <v>68</v>
      </c>
      <c r="AR1735" t="s">
        <v>105</v>
      </c>
      <c r="AS1735">
        <v>7</v>
      </c>
      <c r="AT1735">
        <v>443</v>
      </c>
      <c r="AU1735">
        <v>1</v>
      </c>
      <c r="AV1735">
        <v>0</v>
      </c>
      <c r="AW1735">
        <v>1</v>
      </c>
      <c r="AX1735">
        <v>0</v>
      </c>
      <c r="AY1735">
        <v>6</v>
      </c>
      <c r="AZ1735" t="s">
        <v>125</v>
      </c>
      <c r="BA1735">
        <v>6</v>
      </c>
      <c r="BB1735" t="s">
        <v>95</v>
      </c>
      <c r="BC1735">
        <v>1</v>
      </c>
    </row>
    <row r="1736" spans="1:55">
      <c r="A1736" t="s">
        <v>4039</v>
      </c>
      <c r="B1736" t="s">
        <v>56</v>
      </c>
      <c r="C1736">
        <v>74</v>
      </c>
      <c r="D1736" t="s">
        <v>57</v>
      </c>
      <c r="E1736">
        <v>0</v>
      </c>
      <c r="F1736" t="s">
        <v>155</v>
      </c>
      <c r="G1736">
        <v>93441</v>
      </c>
      <c r="H1736">
        <v>34.70434</v>
      </c>
      <c r="I1736">
        <v>-120.02609</v>
      </c>
      <c r="J1736">
        <v>2</v>
      </c>
      <c r="K1736">
        <v>34</v>
      </c>
      <c r="L1736" t="s">
        <v>59</v>
      </c>
      <c r="M1736" t="s">
        <v>57</v>
      </c>
      <c r="N1736" t="s">
        <v>4040</v>
      </c>
      <c r="O1736" t="s">
        <v>61</v>
      </c>
      <c r="P1736" t="s">
        <v>57</v>
      </c>
      <c r="Q1736" t="s">
        <v>62</v>
      </c>
      <c r="R1736" t="s">
        <v>250</v>
      </c>
      <c r="S1736" t="s">
        <v>61</v>
      </c>
      <c r="T1736" t="s">
        <v>61</v>
      </c>
      <c r="U1736" t="s">
        <v>57</v>
      </c>
      <c r="V1736" t="s">
        <v>57</v>
      </c>
      <c r="W1736" t="s">
        <v>57</v>
      </c>
      <c r="X1736" t="s">
        <v>61</v>
      </c>
      <c r="Y1736" t="s">
        <v>61</v>
      </c>
      <c r="Z1736" t="s">
        <v>57</v>
      </c>
      <c r="AA1736" t="s">
        <v>64</v>
      </c>
      <c r="AB1736" t="s">
        <v>61</v>
      </c>
      <c r="AC1736" t="s">
        <v>87</v>
      </c>
      <c r="AD1736">
        <v>64.2</v>
      </c>
      <c r="AE1736">
        <v>2106.3</v>
      </c>
      <c r="AF1736">
        <v>0</v>
      </c>
      <c r="AG1736">
        <v>0</v>
      </c>
      <c r="AH1736">
        <v>419.22</v>
      </c>
      <c r="AI1736">
        <v>2525.52</v>
      </c>
      <c r="AJ1736" t="s">
        <v>66</v>
      </c>
      <c r="AM1736">
        <v>0</v>
      </c>
      <c r="AN1736">
        <v>1</v>
      </c>
      <c r="AO1736">
        <v>0</v>
      </c>
      <c r="AP1736" t="s">
        <v>164</v>
      </c>
      <c r="AQ1736" t="s">
        <v>104</v>
      </c>
      <c r="AR1736" t="s">
        <v>69</v>
      </c>
      <c r="AS1736">
        <v>4</v>
      </c>
      <c r="AT1736">
        <v>1317</v>
      </c>
      <c r="AU1736">
        <v>1</v>
      </c>
      <c r="AV1736">
        <v>0</v>
      </c>
      <c r="AW1736">
        <v>1</v>
      </c>
      <c r="AX1736">
        <v>0</v>
      </c>
      <c r="AY1736">
        <v>4</v>
      </c>
      <c r="AZ1736" t="s">
        <v>165</v>
      </c>
      <c r="BA1736">
        <v>1</v>
      </c>
      <c r="BB1736" t="s">
        <v>71</v>
      </c>
      <c r="BC1736">
        <v>4</v>
      </c>
    </row>
    <row r="1737" spans="1:55">
      <c r="A1737" t="s">
        <v>4041</v>
      </c>
      <c r="B1737" t="s">
        <v>56</v>
      </c>
      <c r="C1737">
        <v>26</v>
      </c>
      <c r="D1737" t="s">
        <v>57</v>
      </c>
      <c r="E1737">
        <v>0</v>
      </c>
      <c r="F1737" t="s">
        <v>4042</v>
      </c>
      <c r="G1737">
        <v>92225</v>
      </c>
      <c r="H1737">
        <v>33.674583</v>
      </c>
      <c r="I1737">
        <v>-114.71612</v>
      </c>
      <c r="J1737">
        <v>0</v>
      </c>
      <c r="K1737">
        <v>27</v>
      </c>
      <c r="L1737" t="s">
        <v>216</v>
      </c>
      <c r="M1737" t="s">
        <v>57</v>
      </c>
      <c r="N1737" t="s">
        <v>2787</v>
      </c>
      <c r="O1737" t="s">
        <v>61</v>
      </c>
      <c r="P1737" t="s">
        <v>57</v>
      </c>
      <c r="Q1737" t="s">
        <v>85</v>
      </c>
      <c r="R1737" t="s">
        <v>147</v>
      </c>
      <c r="S1737" t="s">
        <v>61</v>
      </c>
      <c r="T1737" t="s">
        <v>57</v>
      </c>
      <c r="U1737" t="s">
        <v>61</v>
      </c>
      <c r="V1737" t="s">
        <v>61</v>
      </c>
      <c r="W1737" t="s">
        <v>61</v>
      </c>
      <c r="X1737" t="s">
        <v>61</v>
      </c>
      <c r="Y1737" t="s">
        <v>61</v>
      </c>
      <c r="Z1737" t="s">
        <v>57</v>
      </c>
      <c r="AA1737" t="s">
        <v>77</v>
      </c>
      <c r="AB1737" t="s">
        <v>57</v>
      </c>
      <c r="AC1737" t="s">
        <v>87</v>
      </c>
      <c r="AD1737">
        <v>76.09999999999999</v>
      </c>
      <c r="AE1737">
        <v>2093.4</v>
      </c>
      <c r="AF1737">
        <v>30.14</v>
      </c>
      <c r="AG1737">
        <v>0</v>
      </c>
      <c r="AH1737">
        <v>1071.09</v>
      </c>
      <c r="AI1737">
        <v>3134.35</v>
      </c>
      <c r="AJ1737" t="s">
        <v>66</v>
      </c>
      <c r="AM1737">
        <v>0</v>
      </c>
      <c r="AN1737">
        <v>1</v>
      </c>
      <c r="AO1737">
        <v>0</v>
      </c>
      <c r="AP1737" t="s">
        <v>164</v>
      </c>
      <c r="AQ1737" t="s">
        <v>116</v>
      </c>
      <c r="AR1737" t="s">
        <v>93</v>
      </c>
      <c r="AS1737">
        <v>2</v>
      </c>
      <c r="AT1737">
        <v>24659</v>
      </c>
      <c r="AU1737">
        <v>1</v>
      </c>
      <c r="AV1737">
        <v>0</v>
      </c>
      <c r="AW1737">
        <v>1</v>
      </c>
      <c r="AX1737">
        <v>0</v>
      </c>
      <c r="AY1737">
        <v>4</v>
      </c>
      <c r="AZ1737" t="s">
        <v>165</v>
      </c>
      <c r="BA1737">
        <v>6</v>
      </c>
      <c r="BB1737" t="s">
        <v>95</v>
      </c>
      <c r="BC1737">
        <v>1</v>
      </c>
    </row>
    <row r="1738" spans="1:55">
      <c r="A1738" t="s">
        <v>4043</v>
      </c>
      <c r="B1738" t="s">
        <v>56</v>
      </c>
      <c r="C1738">
        <v>60</v>
      </c>
      <c r="D1738" t="s">
        <v>61</v>
      </c>
      <c r="E1738">
        <v>0</v>
      </c>
      <c r="F1738" t="s">
        <v>755</v>
      </c>
      <c r="G1738">
        <v>93453</v>
      </c>
      <c r="H1738">
        <v>35.303926</v>
      </c>
      <c r="I1738">
        <v>-120.256567</v>
      </c>
      <c r="J1738">
        <v>0</v>
      </c>
      <c r="K1738">
        <v>60</v>
      </c>
      <c r="L1738" t="s">
        <v>129</v>
      </c>
      <c r="M1738" t="s">
        <v>57</v>
      </c>
      <c r="N1738" t="s">
        <v>4044</v>
      </c>
      <c r="O1738" t="s">
        <v>61</v>
      </c>
      <c r="P1738" t="s">
        <v>61</v>
      </c>
      <c r="Q1738" t="s">
        <v>143</v>
      </c>
      <c r="R1738" t="s">
        <v>143</v>
      </c>
      <c r="S1738" t="s">
        <v>143</v>
      </c>
      <c r="T1738" t="s">
        <v>143</v>
      </c>
      <c r="U1738" t="s">
        <v>143</v>
      </c>
      <c r="V1738" t="s">
        <v>143</v>
      </c>
      <c r="W1738" t="s">
        <v>143</v>
      </c>
      <c r="X1738" t="s">
        <v>143</v>
      </c>
      <c r="Y1738" t="s">
        <v>143</v>
      </c>
      <c r="Z1738" t="s">
        <v>143</v>
      </c>
      <c r="AA1738" t="s">
        <v>122</v>
      </c>
      <c r="AB1738" t="s">
        <v>61</v>
      </c>
      <c r="AC1738" t="s">
        <v>65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66</v>
      </c>
      <c r="AM1738">
        <v>0</v>
      </c>
      <c r="AN1738">
        <v>1</v>
      </c>
      <c r="AO1738">
        <v>0</v>
      </c>
      <c r="AP1738" t="s">
        <v>123</v>
      </c>
      <c r="AQ1738" t="s">
        <v>124</v>
      </c>
      <c r="AR1738" t="s">
        <v>182</v>
      </c>
      <c r="AT1738">
        <v>2687</v>
      </c>
      <c r="AU1738">
        <v>1</v>
      </c>
      <c r="AV1738">
        <v>0</v>
      </c>
      <c r="AW1738">
        <v>1</v>
      </c>
      <c r="AX1738">
        <v>0</v>
      </c>
      <c r="AY1738">
        <v>6</v>
      </c>
      <c r="AZ1738" t="s">
        <v>125</v>
      </c>
      <c r="BA1738">
        <v>2</v>
      </c>
      <c r="BB1738" t="s">
        <v>126</v>
      </c>
      <c r="BC1738">
        <v>3</v>
      </c>
    </row>
    <row r="1739" spans="1:55">
      <c r="A1739" t="s">
        <v>4045</v>
      </c>
      <c r="B1739" t="s">
        <v>73</v>
      </c>
      <c r="C1739">
        <v>66</v>
      </c>
      <c r="D1739" t="s">
        <v>57</v>
      </c>
      <c r="E1739">
        <v>0</v>
      </c>
      <c r="F1739" t="s">
        <v>686</v>
      </c>
      <c r="G1739">
        <v>92706</v>
      </c>
      <c r="H1739">
        <v>33.765893</v>
      </c>
      <c r="I1739">
        <v>-117.881533</v>
      </c>
      <c r="J1739">
        <v>2</v>
      </c>
      <c r="K1739">
        <v>17</v>
      </c>
      <c r="L1739" t="s">
        <v>59</v>
      </c>
      <c r="M1739" t="s">
        <v>57</v>
      </c>
      <c r="N1739" t="s">
        <v>4046</v>
      </c>
      <c r="O1739" t="s">
        <v>61</v>
      </c>
      <c r="P1739" t="s">
        <v>57</v>
      </c>
      <c r="Q1739" t="s">
        <v>85</v>
      </c>
      <c r="R1739" t="s">
        <v>382</v>
      </c>
      <c r="S1739" t="s">
        <v>61</v>
      </c>
      <c r="T1739" t="s">
        <v>57</v>
      </c>
      <c r="U1739" t="s">
        <v>61</v>
      </c>
      <c r="V1739" t="s">
        <v>61</v>
      </c>
      <c r="W1739" t="s">
        <v>61</v>
      </c>
      <c r="X1739" t="s">
        <v>61</v>
      </c>
      <c r="Y1739" t="s">
        <v>61</v>
      </c>
      <c r="Z1739" t="s">
        <v>57</v>
      </c>
      <c r="AA1739" t="s">
        <v>77</v>
      </c>
      <c r="AB1739" t="s">
        <v>57</v>
      </c>
      <c r="AC1739" t="s">
        <v>87</v>
      </c>
      <c r="AD1739">
        <v>76.45</v>
      </c>
      <c r="AE1739">
        <v>1233.4</v>
      </c>
      <c r="AF1739">
        <v>0</v>
      </c>
      <c r="AG1739">
        <v>0</v>
      </c>
      <c r="AH1739">
        <v>17.85</v>
      </c>
      <c r="AI1739">
        <v>1251.25</v>
      </c>
      <c r="AJ1739" t="s">
        <v>88</v>
      </c>
      <c r="AK1739" t="s">
        <v>89</v>
      </c>
      <c r="AL1739" t="s">
        <v>90</v>
      </c>
      <c r="AM1739">
        <v>1</v>
      </c>
      <c r="AN1739">
        <v>0</v>
      </c>
      <c r="AO1739">
        <v>0</v>
      </c>
      <c r="AP1739" t="s">
        <v>103</v>
      </c>
      <c r="AQ1739" t="s">
        <v>124</v>
      </c>
      <c r="AR1739" t="s">
        <v>93</v>
      </c>
      <c r="AS1739">
        <v>2</v>
      </c>
      <c r="AT1739">
        <v>37879</v>
      </c>
      <c r="AU1739">
        <v>1</v>
      </c>
      <c r="AV1739">
        <v>1</v>
      </c>
      <c r="AW1739">
        <v>0</v>
      </c>
      <c r="AX1739">
        <v>76.45</v>
      </c>
      <c r="AY1739">
        <v>3</v>
      </c>
      <c r="AZ1739" t="s">
        <v>106</v>
      </c>
      <c r="BA1739">
        <v>6</v>
      </c>
      <c r="BB1739" t="s">
        <v>95</v>
      </c>
      <c r="BC1739">
        <v>1</v>
      </c>
    </row>
    <row r="1740" spans="1:55">
      <c r="A1740" t="s">
        <v>4047</v>
      </c>
      <c r="B1740" t="s">
        <v>56</v>
      </c>
      <c r="C1740">
        <v>55</v>
      </c>
      <c r="D1740" t="s">
        <v>57</v>
      </c>
      <c r="E1740">
        <v>0</v>
      </c>
      <c r="F1740" t="s">
        <v>2353</v>
      </c>
      <c r="G1740">
        <v>95562</v>
      </c>
      <c r="H1740">
        <v>40.485849</v>
      </c>
      <c r="I1740">
        <v>-124.163234</v>
      </c>
      <c r="J1740">
        <v>2</v>
      </c>
      <c r="K1740">
        <v>71</v>
      </c>
      <c r="L1740" t="s">
        <v>119</v>
      </c>
      <c r="M1740" t="s">
        <v>57</v>
      </c>
      <c r="N1740" t="s">
        <v>4048</v>
      </c>
      <c r="O1740" t="s">
        <v>57</v>
      </c>
      <c r="P1740" t="s">
        <v>57</v>
      </c>
      <c r="Q1740" t="s">
        <v>85</v>
      </c>
      <c r="R1740" t="s">
        <v>174</v>
      </c>
      <c r="S1740" t="s">
        <v>61</v>
      </c>
      <c r="T1740" t="s">
        <v>61</v>
      </c>
      <c r="U1740" t="s">
        <v>61</v>
      </c>
      <c r="V1740" t="s">
        <v>61</v>
      </c>
      <c r="W1740" t="s">
        <v>57</v>
      </c>
      <c r="X1740" t="s">
        <v>57</v>
      </c>
      <c r="Y1740" t="s">
        <v>57</v>
      </c>
      <c r="Z1740" t="s">
        <v>57</v>
      </c>
      <c r="AA1740" t="s">
        <v>122</v>
      </c>
      <c r="AB1740" t="s">
        <v>57</v>
      </c>
      <c r="AC1740" t="s">
        <v>87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88</v>
      </c>
      <c r="AK1740" t="s">
        <v>89</v>
      </c>
      <c r="AL1740" t="s">
        <v>356</v>
      </c>
      <c r="AM1740">
        <v>1</v>
      </c>
      <c r="AN1740">
        <v>0</v>
      </c>
      <c r="AO1740">
        <v>0</v>
      </c>
      <c r="AP1740" t="s">
        <v>123</v>
      </c>
      <c r="AQ1740" t="s">
        <v>92</v>
      </c>
      <c r="AR1740" t="s">
        <v>105</v>
      </c>
      <c r="AS1740">
        <v>4</v>
      </c>
      <c r="AT1740">
        <v>3284</v>
      </c>
      <c r="AU1740">
        <v>1</v>
      </c>
      <c r="AV1740">
        <v>1</v>
      </c>
      <c r="AW1740">
        <v>0</v>
      </c>
      <c r="AX1740">
        <v>93.7</v>
      </c>
      <c r="AY1740">
        <v>6</v>
      </c>
      <c r="AZ1740" t="s">
        <v>125</v>
      </c>
      <c r="BA1740">
        <v>3</v>
      </c>
      <c r="BB1740" t="s">
        <v>126</v>
      </c>
      <c r="BC1740">
        <v>3</v>
      </c>
    </row>
    <row r="1741" spans="1:55">
      <c r="A1741" t="s">
        <v>4049</v>
      </c>
      <c r="B1741" t="s">
        <v>73</v>
      </c>
      <c r="C1741">
        <v>38</v>
      </c>
      <c r="D1741" t="s">
        <v>57</v>
      </c>
      <c r="E1741">
        <v>1</v>
      </c>
      <c r="F1741" t="s">
        <v>472</v>
      </c>
      <c r="G1741">
        <v>92602</v>
      </c>
      <c r="H1741">
        <v>33.720359</v>
      </c>
      <c r="I1741">
        <v>-117.733655</v>
      </c>
      <c r="J1741">
        <v>3</v>
      </c>
      <c r="K1741">
        <v>56</v>
      </c>
      <c r="L1741" t="s">
        <v>129</v>
      </c>
      <c r="M1741" t="s">
        <v>57</v>
      </c>
      <c r="N1741" t="s">
        <v>4050</v>
      </c>
      <c r="O1741" t="s">
        <v>57</v>
      </c>
      <c r="P1741" t="s">
        <v>57</v>
      </c>
      <c r="Q1741" t="s">
        <v>85</v>
      </c>
      <c r="R1741" t="s">
        <v>156</v>
      </c>
      <c r="S1741" t="s">
        <v>61</v>
      </c>
      <c r="T1741" t="s">
        <v>61</v>
      </c>
      <c r="U1741" t="s">
        <v>57</v>
      </c>
      <c r="V1741" t="s">
        <v>57</v>
      </c>
      <c r="W1741" t="s">
        <v>57</v>
      </c>
      <c r="X1741" t="s">
        <v>57</v>
      </c>
      <c r="Y1741" t="s">
        <v>57</v>
      </c>
      <c r="Z1741" t="s">
        <v>57</v>
      </c>
      <c r="AA1741" t="s">
        <v>122</v>
      </c>
      <c r="AB1741" t="s">
        <v>57</v>
      </c>
      <c r="AC1741" t="s">
        <v>87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</v>
      </c>
      <c r="AJ1741" t="s">
        <v>66</v>
      </c>
      <c r="AM1741">
        <v>0</v>
      </c>
      <c r="AN1741">
        <v>1</v>
      </c>
      <c r="AO1741">
        <v>0</v>
      </c>
      <c r="AP1741" t="s">
        <v>123</v>
      </c>
      <c r="AQ1741" t="s">
        <v>68</v>
      </c>
      <c r="AR1741" t="s">
        <v>105</v>
      </c>
      <c r="AS1741">
        <v>6</v>
      </c>
      <c r="AT1741">
        <v>2762</v>
      </c>
      <c r="AU1741">
        <v>1</v>
      </c>
      <c r="AV1741">
        <v>0</v>
      </c>
      <c r="AW1741">
        <v>1</v>
      </c>
      <c r="AX1741">
        <v>0</v>
      </c>
      <c r="AY1741">
        <v>6</v>
      </c>
      <c r="AZ1741" t="s">
        <v>125</v>
      </c>
      <c r="BA1741">
        <v>2</v>
      </c>
      <c r="BB1741" t="s">
        <v>126</v>
      </c>
      <c r="BC1741">
        <v>3</v>
      </c>
    </row>
    <row r="1742" spans="1:55">
      <c r="A1742" t="s">
        <v>4051</v>
      </c>
      <c r="B1742" t="s">
        <v>73</v>
      </c>
      <c r="C1742">
        <v>46</v>
      </c>
      <c r="D1742" t="s">
        <v>57</v>
      </c>
      <c r="E1742">
        <v>0</v>
      </c>
      <c r="F1742" t="s">
        <v>4052</v>
      </c>
      <c r="G1742">
        <v>92518</v>
      </c>
      <c r="H1742">
        <v>33.888323</v>
      </c>
      <c r="I1742">
        <v>-117.277533</v>
      </c>
      <c r="J1742">
        <v>9</v>
      </c>
      <c r="K1742">
        <v>61</v>
      </c>
      <c r="L1742" t="s">
        <v>129</v>
      </c>
      <c r="M1742" t="s">
        <v>57</v>
      </c>
      <c r="N1742" t="s">
        <v>4053</v>
      </c>
      <c r="O1742" t="s">
        <v>57</v>
      </c>
      <c r="P1742" t="s">
        <v>57</v>
      </c>
      <c r="Q1742" t="s">
        <v>85</v>
      </c>
      <c r="R1742" t="s">
        <v>110</v>
      </c>
      <c r="S1742" t="s">
        <v>61</v>
      </c>
      <c r="T1742" t="s">
        <v>57</v>
      </c>
      <c r="U1742" t="s">
        <v>61</v>
      </c>
      <c r="V1742" t="s">
        <v>57</v>
      </c>
      <c r="W1742" t="s">
        <v>57</v>
      </c>
      <c r="X1742" t="s">
        <v>61</v>
      </c>
      <c r="Y1742" t="s">
        <v>61</v>
      </c>
      <c r="Z1742" t="s">
        <v>57</v>
      </c>
      <c r="AA1742" t="s">
        <v>122</v>
      </c>
      <c r="AB1742" t="s">
        <v>57</v>
      </c>
      <c r="AC1742" t="s">
        <v>87</v>
      </c>
      <c r="AD1742">
        <v>94.09999999999999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88</v>
      </c>
      <c r="AK1742" t="s">
        <v>89</v>
      </c>
      <c r="AL1742" t="s">
        <v>356</v>
      </c>
      <c r="AM1742">
        <v>1</v>
      </c>
      <c r="AN1742">
        <v>0</v>
      </c>
      <c r="AO1742">
        <v>0</v>
      </c>
      <c r="AP1742" t="s">
        <v>123</v>
      </c>
      <c r="AQ1742" t="s">
        <v>78</v>
      </c>
      <c r="AR1742" t="s">
        <v>105</v>
      </c>
      <c r="AS1742">
        <v>4</v>
      </c>
      <c r="AT1742">
        <v>1005</v>
      </c>
      <c r="AU1742">
        <v>1</v>
      </c>
      <c r="AV1742">
        <v>1</v>
      </c>
      <c r="AW1742">
        <v>0</v>
      </c>
      <c r="AX1742">
        <v>94.09999999999999</v>
      </c>
      <c r="AY1742">
        <v>6</v>
      </c>
      <c r="AZ1742" t="s">
        <v>125</v>
      </c>
      <c r="BA1742">
        <v>3</v>
      </c>
      <c r="BB1742" t="s">
        <v>126</v>
      </c>
      <c r="BC1742">
        <v>3</v>
      </c>
    </row>
    <row r="1743" spans="1:55">
      <c r="A1743" t="s">
        <v>4054</v>
      </c>
      <c r="B1743" t="s">
        <v>73</v>
      </c>
      <c r="C1743">
        <v>59</v>
      </c>
      <c r="D1743" t="s">
        <v>57</v>
      </c>
      <c r="E1743">
        <v>2</v>
      </c>
      <c r="F1743" t="s">
        <v>984</v>
      </c>
      <c r="G1743">
        <v>96069</v>
      </c>
      <c r="H1743">
        <v>40.689243</v>
      </c>
      <c r="I1743">
        <v>-122.037023</v>
      </c>
      <c r="J1743">
        <v>8</v>
      </c>
      <c r="K1743">
        <v>15</v>
      </c>
      <c r="L1743" t="s">
        <v>59</v>
      </c>
      <c r="M1743" t="s">
        <v>61</v>
      </c>
      <c r="N1743" t="s">
        <v>143</v>
      </c>
      <c r="O1743" t="s">
        <v>143</v>
      </c>
      <c r="P1743" t="s">
        <v>57</v>
      </c>
      <c r="Q1743" t="s">
        <v>62</v>
      </c>
      <c r="R1743" t="s">
        <v>63</v>
      </c>
      <c r="S1743" t="s">
        <v>57</v>
      </c>
      <c r="T1743" t="s">
        <v>61</v>
      </c>
      <c r="U1743" t="s">
        <v>61</v>
      </c>
      <c r="V1743" t="s">
        <v>61</v>
      </c>
      <c r="W1743" t="s">
        <v>61</v>
      </c>
      <c r="X1743" t="s">
        <v>61</v>
      </c>
      <c r="Y1743" t="s">
        <v>61</v>
      </c>
      <c r="Z1743" t="s">
        <v>57</v>
      </c>
      <c r="AA1743" t="s">
        <v>77</v>
      </c>
      <c r="AB1743" t="s">
        <v>57</v>
      </c>
      <c r="AC1743" t="s">
        <v>87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66</v>
      </c>
      <c r="AM1743">
        <v>0</v>
      </c>
      <c r="AN1743">
        <v>1</v>
      </c>
      <c r="AO1743">
        <v>0</v>
      </c>
      <c r="AP1743" t="s">
        <v>103</v>
      </c>
      <c r="AQ1743" t="s">
        <v>92</v>
      </c>
      <c r="AR1743" t="s">
        <v>137</v>
      </c>
      <c r="AS1743">
        <v>2</v>
      </c>
      <c r="AT1743">
        <v>829</v>
      </c>
      <c r="AU1743">
        <v>1</v>
      </c>
      <c r="AV1743">
        <v>0</v>
      </c>
      <c r="AW1743">
        <v>1</v>
      </c>
      <c r="AX1743">
        <v>0</v>
      </c>
      <c r="AY1743">
        <v>3</v>
      </c>
      <c r="AZ1743" t="s">
        <v>106</v>
      </c>
      <c r="BA1743">
        <v>3</v>
      </c>
      <c r="BB1743" t="s">
        <v>126</v>
      </c>
      <c r="BC1743">
        <v>3</v>
      </c>
    </row>
    <row r="1744" spans="1:55">
      <c r="A1744" t="s">
        <v>4055</v>
      </c>
      <c r="B1744" t="s">
        <v>56</v>
      </c>
      <c r="C1744">
        <v>21</v>
      </c>
      <c r="D1744" t="s">
        <v>57</v>
      </c>
      <c r="E1744">
        <v>0</v>
      </c>
      <c r="F1744" t="s">
        <v>252</v>
      </c>
      <c r="G1744">
        <v>92108</v>
      </c>
      <c r="H1744">
        <v>32.774046</v>
      </c>
      <c r="I1744">
        <v>-117.142454</v>
      </c>
      <c r="J1744">
        <v>5</v>
      </c>
      <c r="K1744">
        <v>70</v>
      </c>
      <c r="L1744" t="s">
        <v>119</v>
      </c>
      <c r="M1744" t="s">
        <v>61</v>
      </c>
      <c r="N1744" t="s">
        <v>143</v>
      </c>
      <c r="O1744" t="s">
        <v>143</v>
      </c>
      <c r="P1744" t="s">
        <v>57</v>
      </c>
      <c r="Q1744" t="s">
        <v>62</v>
      </c>
      <c r="R1744" t="s">
        <v>4056</v>
      </c>
      <c r="S1744" t="s">
        <v>57</v>
      </c>
      <c r="T1744" t="s">
        <v>57</v>
      </c>
      <c r="U1744" t="s">
        <v>57</v>
      </c>
      <c r="V1744" t="s">
        <v>57</v>
      </c>
      <c r="W1744" t="s">
        <v>57</v>
      </c>
      <c r="X1744" t="s">
        <v>57</v>
      </c>
      <c r="Y1744" t="s">
        <v>57</v>
      </c>
      <c r="Z1744" t="s">
        <v>57</v>
      </c>
      <c r="AA1744" t="s">
        <v>122</v>
      </c>
      <c r="AB1744" t="s">
        <v>61</v>
      </c>
      <c r="AC1744" t="s">
        <v>87</v>
      </c>
      <c r="AD1744">
        <v>64.55</v>
      </c>
      <c r="AE1744">
        <v>4504.9</v>
      </c>
      <c r="AF1744">
        <v>46.06</v>
      </c>
      <c r="AG1744">
        <v>0</v>
      </c>
      <c r="AH1744">
        <v>0</v>
      </c>
      <c r="AI1744">
        <v>4458.84</v>
      </c>
      <c r="AJ1744" t="s">
        <v>66</v>
      </c>
      <c r="AM1744">
        <v>0</v>
      </c>
      <c r="AN1744">
        <v>1</v>
      </c>
      <c r="AO1744">
        <v>0</v>
      </c>
      <c r="AP1744" t="s">
        <v>123</v>
      </c>
      <c r="AQ1744" t="s">
        <v>116</v>
      </c>
      <c r="AR1744" t="s">
        <v>69</v>
      </c>
      <c r="AS1744">
        <v>8</v>
      </c>
      <c r="AT1744">
        <v>11650</v>
      </c>
      <c r="AU1744">
        <v>1</v>
      </c>
      <c r="AV1744">
        <v>0</v>
      </c>
      <c r="AW1744">
        <v>1</v>
      </c>
      <c r="AX1744">
        <v>0</v>
      </c>
      <c r="AY1744">
        <v>6</v>
      </c>
      <c r="AZ1744" t="s">
        <v>125</v>
      </c>
      <c r="BA1744">
        <v>1</v>
      </c>
      <c r="BB1744" t="s">
        <v>71</v>
      </c>
      <c r="BC1744">
        <v>4</v>
      </c>
    </row>
    <row r="1745" spans="1:55">
      <c r="A1745" t="s">
        <v>4057</v>
      </c>
      <c r="B1745" t="s">
        <v>56</v>
      </c>
      <c r="C1745">
        <v>29</v>
      </c>
      <c r="D1745" t="s">
        <v>61</v>
      </c>
      <c r="E1745">
        <v>1</v>
      </c>
      <c r="F1745" t="s">
        <v>2148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83</v>
      </c>
      <c r="M1745" t="s">
        <v>61</v>
      </c>
      <c r="N1745" t="s">
        <v>143</v>
      </c>
      <c r="O1745" t="s">
        <v>143</v>
      </c>
      <c r="P1745" t="s">
        <v>57</v>
      </c>
      <c r="Q1745" t="s">
        <v>62</v>
      </c>
      <c r="R1745" t="s">
        <v>322</v>
      </c>
      <c r="S1745" t="s">
        <v>61</v>
      </c>
      <c r="T1745" t="s">
        <v>61</v>
      </c>
      <c r="U1745" t="s">
        <v>61</v>
      </c>
      <c r="V1745" t="s">
        <v>61</v>
      </c>
      <c r="W1745" t="s">
        <v>61</v>
      </c>
      <c r="X1745" t="s">
        <v>61</v>
      </c>
      <c r="Y1745" t="s">
        <v>61</v>
      </c>
      <c r="Z1745" t="s">
        <v>61</v>
      </c>
      <c r="AA1745" t="s">
        <v>77</v>
      </c>
      <c r="AB1745" t="s">
        <v>61</v>
      </c>
      <c r="AC1745" t="s">
        <v>65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170</v>
      </c>
      <c r="AM1745">
        <v>0</v>
      </c>
      <c r="AN1745">
        <v>0</v>
      </c>
      <c r="AO1745">
        <v>0</v>
      </c>
      <c r="AP1745" t="s">
        <v>91</v>
      </c>
      <c r="AQ1745" t="s">
        <v>116</v>
      </c>
      <c r="AR1745" t="s">
        <v>182</v>
      </c>
      <c r="AS1745">
        <v>0</v>
      </c>
      <c r="AT1745">
        <v>43141</v>
      </c>
      <c r="AU1745">
        <v>0</v>
      </c>
      <c r="AX1745">
        <v>0</v>
      </c>
      <c r="AY1745">
        <v>1</v>
      </c>
      <c r="AZ1745" t="s">
        <v>94</v>
      </c>
      <c r="BA1745">
        <v>7</v>
      </c>
      <c r="BB1745" t="s">
        <v>95</v>
      </c>
      <c r="BC1745">
        <v>1</v>
      </c>
    </row>
    <row r="1746" spans="1:55">
      <c r="A1746" t="s">
        <v>4058</v>
      </c>
      <c r="B1746" t="s">
        <v>73</v>
      </c>
      <c r="C1746">
        <v>29</v>
      </c>
      <c r="D1746" t="s">
        <v>57</v>
      </c>
      <c r="E1746">
        <v>3</v>
      </c>
      <c r="F1746" t="s">
        <v>4059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59</v>
      </c>
      <c r="M1746" t="s">
        <v>57</v>
      </c>
      <c r="N1746" t="s">
        <v>4060</v>
      </c>
      <c r="O1746" t="s">
        <v>61</v>
      </c>
      <c r="P1746" t="s">
        <v>57</v>
      </c>
      <c r="Q1746" t="s">
        <v>135</v>
      </c>
      <c r="R1746" t="s">
        <v>285</v>
      </c>
      <c r="S1746" t="s">
        <v>57</v>
      </c>
      <c r="T1746" t="s">
        <v>61</v>
      </c>
      <c r="U1746" t="s">
        <v>61</v>
      </c>
      <c r="V1746" t="s">
        <v>57</v>
      </c>
      <c r="W1746" t="s">
        <v>61</v>
      </c>
      <c r="X1746" t="s">
        <v>57</v>
      </c>
      <c r="Y1746" t="s">
        <v>57</v>
      </c>
      <c r="Z1746" t="s">
        <v>57</v>
      </c>
      <c r="AA1746" t="s">
        <v>64</v>
      </c>
      <c r="AB1746" t="s">
        <v>61</v>
      </c>
      <c r="AC1746" t="s">
        <v>65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66</v>
      </c>
      <c r="AM1746">
        <v>0</v>
      </c>
      <c r="AN1746">
        <v>1</v>
      </c>
      <c r="AO1746">
        <v>0</v>
      </c>
      <c r="AP1746" t="s">
        <v>176</v>
      </c>
      <c r="AQ1746" t="s">
        <v>116</v>
      </c>
      <c r="AR1746" t="s">
        <v>69</v>
      </c>
      <c r="AS1746">
        <v>5</v>
      </c>
      <c r="AT1746">
        <v>293</v>
      </c>
      <c r="AU1746">
        <v>1</v>
      </c>
      <c r="AV1746">
        <v>0</v>
      </c>
      <c r="AW1746">
        <v>1</v>
      </c>
      <c r="AX1746">
        <v>0</v>
      </c>
      <c r="AY1746">
        <v>5</v>
      </c>
      <c r="AZ1746" t="s">
        <v>177</v>
      </c>
      <c r="BA1746">
        <v>0</v>
      </c>
      <c r="BB1746" t="s">
        <v>71</v>
      </c>
      <c r="BC1746">
        <v>4</v>
      </c>
    </row>
    <row r="1747" spans="1:55">
      <c r="A1747" t="s">
        <v>4061</v>
      </c>
      <c r="B1747" t="s">
        <v>56</v>
      </c>
      <c r="C1747">
        <v>58</v>
      </c>
      <c r="D1747" t="s">
        <v>61</v>
      </c>
      <c r="E1747">
        <v>0</v>
      </c>
      <c r="F1747" t="s">
        <v>971</v>
      </c>
      <c r="G1747">
        <v>94303</v>
      </c>
      <c r="H1747">
        <v>37.45809</v>
      </c>
      <c r="I1747">
        <v>-122.115398</v>
      </c>
      <c r="J1747">
        <v>0</v>
      </c>
      <c r="K1747">
        <v>1</v>
      </c>
      <c r="L1747" t="s">
        <v>59</v>
      </c>
      <c r="M1747" t="s">
        <v>57</v>
      </c>
      <c r="N1747" t="s">
        <v>4062</v>
      </c>
      <c r="O1747" t="s">
        <v>61</v>
      </c>
      <c r="P1747" t="s">
        <v>61</v>
      </c>
      <c r="Q1747" t="s">
        <v>143</v>
      </c>
      <c r="R1747" t="s">
        <v>143</v>
      </c>
      <c r="S1747" t="s">
        <v>143</v>
      </c>
      <c r="T1747" t="s">
        <v>143</v>
      </c>
      <c r="U1747" t="s">
        <v>143</v>
      </c>
      <c r="V1747" t="s">
        <v>143</v>
      </c>
      <c r="W1747" t="s">
        <v>143</v>
      </c>
      <c r="X1747" t="s">
        <v>143</v>
      </c>
      <c r="Y1747" t="s">
        <v>143</v>
      </c>
      <c r="Z1747" t="s">
        <v>143</v>
      </c>
      <c r="AA1747" t="s">
        <v>77</v>
      </c>
      <c r="AB1747" t="s">
        <v>61</v>
      </c>
      <c r="AC1747" t="s">
        <v>65</v>
      </c>
      <c r="AD1747">
        <v>19.95</v>
      </c>
      <c r="AE1747">
        <v>19.95</v>
      </c>
      <c r="AF1747">
        <v>0</v>
      </c>
      <c r="AG1747">
        <v>0</v>
      </c>
      <c r="AH1747">
        <v>38.84</v>
      </c>
      <c r="AI1747">
        <v>58.79</v>
      </c>
      <c r="AJ1747" t="s">
        <v>170</v>
      </c>
      <c r="AM1747">
        <v>0</v>
      </c>
      <c r="AN1747">
        <v>0</v>
      </c>
      <c r="AO1747">
        <v>0</v>
      </c>
      <c r="AP1747" t="s">
        <v>91</v>
      </c>
      <c r="AQ1747" t="s">
        <v>92</v>
      </c>
      <c r="AR1747" t="s">
        <v>182</v>
      </c>
      <c r="AT1747">
        <v>45499</v>
      </c>
      <c r="AU1747">
        <v>0</v>
      </c>
      <c r="AX1747">
        <v>0</v>
      </c>
      <c r="AY1747">
        <v>1</v>
      </c>
      <c r="AZ1747" t="s">
        <v>94</v>
      </c>
      <c r="BA1747">
        <v>8</v>
      </c>
      <c r="BB1747" t="s">
        <v>95</v>
      </c>
      <c r="BC1747">
        <v>1</v>
      </c>
    </row>
    <row r="1748" spans="1:55">
      <c r="A1748" t="s">
        <v>4063</v>
      </c>
      <c r="B1748" t="s">
        <v>56</v>
      </c>
      <c r="C1748">
        <v>70</v>
      </c>
      <c r="D1748" t="s">
        <v>61</v>
      </c>
      <c r="E1748">
        <v>0</v>
      </c>
      <c r="F1748" t="s">
        <v>226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83</v>
      </c>
      <c r="M1748" t="s">
        <v>57</v>
      </c>
      <c r="N1748" t="s">
        <v>4064</v>
      </c>
      <c r="O1748" t="s">
        <v>57</v>
      </c>
      <c r="P1748" t="s">
        <v>57</v>
      </c>
      <c r="Q1748" t="s">
        <v>85</v>
      </c>
      <c r="R1748" t="s">
        <v>169</v>
      </c>
      <c r="S1748" t="s">
        <v>61</v>
      </c>
      <c r="T1748" t="s">
        <v>61</v>
      </c>
      <c r="U1748" t="s">
        <v>61</v>
      </c>
      <c r="V1748" t="s">
        <v>61</v>
      </c>
      <c r="W1748" t="s">
        <v>61</v>
      </c>
      <c r="X1748" t="s">
        <v>57</v>
      </c>
      <c r="Y1748" t="s">
        <v>61</v>
      </c>
      <c r="Z1748" t="s">
        <v>57</v>
      </c>
      <c r="AA1748" t="s">
        <v>122</v>
      </c>
      <c r="AB1748" t="s">
        <v>57</v>
      </c>
      <c r="AC1748" t="s">
        <v>87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170</v>
      </c>
      <c r="AM1748">
        <v>0</v>
      </c>
      <c r="AN1748">
        <v>0</v>
      </c>
      <c r="AO1748">
        <v>0</v>
      </c>
      <c r="AP1748" t="s">
        <v>91</v>
      </c>
      <c r="AQ1748" t="s">
        <v>104</v>
      </c>
      <c r="AR1748" t="s">
        <v>93</v>
      </c>
      <c r="AS1748">
        <v>2</v>
      </c>
      <c r="AT1748">
        <v>39334</v>
      </c>
      <c r="AU1748">
        <v>0</v>
      </c>
      <c r="AX1748">
        <v>0</v>
      </c>
      <c r="AY1748">
        <v>1</v>
      </c>
      <c r="AZ1748" t="s">
        <v>94</v>
      </c>
      <c r="BA1748">
        <v>7</v>
      </c>
      <c r="BB1748" t="s">
        <v>95</v>
      </c>
      <c r="BC1748">
        <v>1</v>
      </c>
    </row>
    <row r="1749" spans="1:55">
      <c r="A1749" t="s">
        <v>4065</v>
      </c>
      <c r="B1749" t="s">
        <v>73</v>
      </c>
      <c r="C1749">
        <v>19</v>
      </c>
      <c r="D1749" t="s">
        <v>57</v>
      </c>
      <c r="E1749">
        <v>0</v>
      </c>
      <c r="F1749" t="s">
        <v>4066</v>
      </c>
      <c r="G1749">
        <v>94585</v>
      </c>
      <c r="H1749">
        <v>38.197907</v>
      </c>
      <c r="I1749">
        <v>-122.017258</v>
      </c>
      <c r="J1749">
        <v>1</v>
      </c>
      <c r="K1749">
        <v>72</v>
      </c>
      <c r="L1749" t="s">
        <v>119</v>
      </c>
      <c r="M1749" t="s">
        <v>57</v>
      </c>
      <c r="N1749" t="s">
        <v>4067</v>
      </c>
      <c r="O1749" t="s">
        <v>61</v>
      </c>
      <c r="P1749" t="s">
        <v>61</v>
      </c>
      <c r="Q1749" t="s">
        <v>143</v>
      </c>
      <c r="R1749" t="s">
        <v>143</v>
      </c>
      <c r="S1749" t="s">
        <v>143</v>
      </c>
      <c r="T1749" t="s">
        <v>143</v>
      </c>
      <c r="U1749" t="s">
        <v>143</v>
      </c>
      <c r="V1749" t="s">
        <v>143</v>
      </c>
      <c r="W1749" t="s">
        <v>143</v>
      </c>
      <c r="X1749" t="s">
        <v>143</v>
      </c>
      <c r="Y1749" t="s">
        <v>143</v>
      </c>
      <c r="Z1749" t="s">
        <v>143</v>
      </c>
      <c r="AA1749" t="s">
        <v>122</v>
      </c>
      <c r="AB1749" t="s">
        <v>61</v>
      </c>
      <c r="AC1749" t="s">
        <v>87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66</v>
      </c>
      <c r="AM1749">
        <v>0</v>
      </c>
      <c r="AN1749">
        <v>1</v>
      </c>
      <c r="AO1749">
        <v>0</v>
      </c>
      <c r="AP1749" t="s">
        <v>123</v>
      </c>
      <c r="AQ1749" t="s">
        <v>116</v>
      </c>
      <c r="AR1749" t="s">
        <v>182</v>
      </c>
      <c r="AT1749">
        <v>39279</v>
      </c>
      <c r="AU1749">
        <v>1</v>
      </c>
      <c r="AV1749">
        <v>0</v>
      </c>
      <c r="AW1749">
        <v>1</v>
      </c>
      <c r="AX1749">
        <v>0</v>
      </c>
      <c r="AY1749">
        <v>6</v>
      </c>
      <c r="AZ1749" t="s">
        <v>125</v>
      </c>
      <c r="BA1749">
        <v>1</v>
      </c>
      <c r="BB1749" t="s">
        <v>71</v>
      </c>
      <c r="BC1749">
        <v>4</v>
      </c>
    </row>
    <row r="1750" spans="1:55">
      <c r="A1750" t="s">
        <v>4068</v>
      </c>
      <c r="B1750" t="s">
        <v>73</v>
      </c>
      <c r="C1750">
        <v>28</v>
      </c>
      <c r="D1750" t="s">
        <v>57</v>
      </c>
      <c r="E1750">
        <v>0</v>
      </c>
      <c r="F1750" t="s">
        <v>252</v>
      </c>
      <c r="G1750">
        <v>92119</v>
      </c>
      <c r="H1750">
        <v>32.802959</v>
      </c>
      <c r="I1750">
        <v>-117.027095</v>
      </c>
      <c r="J1750">
        <v>9</v>
      </c>
      <c r="K1750">
        <v>52</v>
      </c>
      <c r="L1750" t="s">
        <v>59</v>
      </c>
      <c r="M1750" t="s">
        <v>57</v>
      </c>
      <c r="N1750" t="s">
        <v>3726</v>
      </c>
      <c r="O1750" t="s">
        <v>61</v>
      </c>
      <c r="P1750" t="s">
        <v>57</v>
      </c>
      <c r="Q1750" t="s">
        <v>135</v>
      </c>
      <c r="R1750" t="s">
        <v>304</v>
      </c>
      <c r="S1750" t="s">
        <v>57</v>
      </c>
      <c r="T1750" t="s">
        <v>57</v>
      </c>
      <c r="U1750" t="s">
        <v>61</v>
      </c>
      <c r="V1750" t="s">
        <v>61</v>
      </c>
      <c r="W1750" t="s">
        <v>57</v>
      </c>
      <c r="X1750" t="s">
        <v>57</v>
      </c>
      <c r="Y1750" t="s">
        <v>57</v>
      </c>
      <c r="Z1750" t="s">
        <v>57</v>
      </c>
      <c r="AA1750" t="s">
        <v>64</v>
      </c>
      <c r="AB1750" t="s">
        <v>57</v>
      </c>
      <c r="AC1750" t="s">
        <v>65</v>
      </c>
      <c r="AD1750">
        <v>75.40000000000001</v>
      </c>
      <c r="AE1750">
        <v>3865.45</v>
      </c>
      <c r="AF1750">
        <v>0</v>
      </c>
      <c r="AG1750">
        <v>0</v>
      </c>
      <c r="AH1750">
        <v>540.8</v>
      </c>
      <c r="AI1750">
        <v>4406.25</v>
      </c>
      <c r="AJ1750" t="s">
        <v>66</v>
      </c>
      <c r="AM1750">
        <v>0</v>
      </c>
      <c r="AN1750">
        <v>1</v>
      </c>
      <c r="AO1750">
        <v>0</v>
      </c>
      <c r="AP1750" t="s">
        <v>123</v>
      </c>
      <c r="AQ1750" t="s">
        <v>116</v>
      </c>
      <c r="AR1750" t="s">
        <v>93</v>
      </c>
      <c r="AS1750">
        <v>6</v>
      </c>
      <c r="AT1750">
        <v>21866</v>
      </c>
      <c r="AU1750">
        <v>1</v>
      </c>
      <c r="AV1750">
        <v>0</v>
      </c>
      <c r="AW1750">
        <v>1</v>
      </c>
      <c r="AX1750">
        <v>0</v>
      </c>
      <c r="AY1750">
        <v>6</v>
      </c>
      <c r="AZ1750" t="s">
        <v>125</v>
      </c>
      <c r="BA1750">
        <v>1</v>
      </c>
      <c r="BB1750" t="s">
        <v>71</v>
      </c>
      <c r="BC1750">
        <v>4</v>
      </c>
    </row>
    <row r="1751" spans="1:55">
      <c r="A1751" t="s">
        <v>4069</v>
      </c>
      <c r="B1751" t="s">
        <v>56</v>
      </c>
      <c r="C1751">
        <v>33</v>
      </c>
      <c r="D1751" t="s">
        <v>57</v>
      </c>
      <c r="E1751">
        <v>2</v>
      </c>
      <c r="F1751" t="s">
        <v>543</v>
      </c>
      <c r="G1751">
        <v>91364</v>
      </c>
      <c r="H1751">
        <v>34.153733</v>
      </c>
      <c r="I1751">
        <v>-118.593408</v>
      </c>
      <c r="J1751">
        <v>1</v>
      </c>
      <c r="K1751">
        <v>57</v>
      </c>
      <c r="L1751" t="s">
        <v>59</v>
      </c>
      <c r="M1751" t="s">
        <v>57</v>
      </c>
      <c r="N1751" t="s">
        <v>4070</v>
      </c>
      <c r="O1751" t="s">
        <v>61</v>
      </c>
      <c r="P1751" t="s">
        <v>57</v>
      </c>
      <c r="Q1751" t="s">
        <v>135</v>
      </c>
      <c r="R1751" t="s">
        <v>110</v>
      </c>
      <c r="S1751" t="s">
        <v>57</v>
      </c>
      <c r="T1751" t="s">
        <v>57</v>
      </c>
      <c r="U1751" t="s">
        <v>61</v>
      </c>
      <c r="V1751" t="s">
        <v>61</v>
      </c>
      <c r="W1751" t="s">
        <v>61</v>
      </c>
      <c r="X1751" t="s">
        <v>61</v>
      </c>
      <c r="Y1751" t="s">
        <v>61</v>
      </c>
      <c r="Z1751" t="s">
        <v>57</v>
      </c>
      <c r="AA1751" t="s">
        <v>64</v>
      </c>
      <c r="AB1751" t="s">
        <v>61</v>
      </c>
      <c r="AC1751" t="s">
        <v>87</v>
      </c>
      <c r="AD1751">
        <v>53.45</v>
      </c>
      <c r="AE1751">
        <v>3053</v>
      </c>
      <c r="AF1751">
        <v>0</v>
      </c>
      <c r="AG1751">
        <v>0</v>
      </c>
      <c r="AH1751">
        <v>969.5700000000001</v>
      </c>
      <c r="AI1751">
        <v>4022.57</v>
      </c>
      <c r="AJ1751" t="s">
        <v>66</v>
      </c>
      <c r="AM1751">
        <v>0</v>
      </c>
      <c r="AN1751">
        <v>1</v>
      </c>
      <c r="AO1751">
        <v>0</v>
      </c>
      <c r="AP1751" t="s">
        <v>123</v>
      </c>
      <c r="AQ1751" t="s">
        <v>68</v>
      </c>
      <c r="AR1751" t="s">
        <v>69</v>
      </c>
      <c r="AS1751">
        <v>3</v>
      </c>
      <c r="AT1751">
        <v>25988</v>
      </c>
      <c r="AU1751">
        <v>1</v>
      </c>
      <c r="AV1751">
        <v>0</v>
      </c>
      <c r="AW1751">
        <v>1</v>
      </c>
      <c r="AX1751">
        <v>0</v>
      </c>
      <c r="AY1751">
        <v>6</v>
      </c>
      <c r="AZ1751" t="s">
        <v>125</v>
      </c>
      <c r="BA1751">
        <v>0</v>
      </c>
      <c r="BB1751" t="s">
        <v>71</v>
      </c>
      <c r="BC1751">
        <v>4</v>
      </c>
    </row>
    <row r="1752" spans="1:55">
      <c r="A1752" t="s">
        <v>4071</v>
      </c>
      <c r="B1752" t="s">
        <v>73</v>
      </c>
      <c r="C1752">
        <v>48</v>
      </c>
      <c r="D1752" t="s">
        <v>61</v>
      </c>
      <c r="E1752">
        <v>0</v>
      </c>
      <c r="F1752" t="s">
        <v>232</v>
      </c>
      <c r="G1752">
        <v>92231</v>
      </c>
      <c r="H1752">
        <v>32.690654</v>
      </c>
      <c r="I1752">
        <v>-115.431225</v>
      </c>
      <c r="J1752">
        <v>0</v>
      </c>
      <c r="K1752">
        <v>7</v>
      </c>
      <c r="L1752" t="s">
        <v>83</v>
      </c>
      <c r="M1752" t="s">
        <v>57</v>
      </c>
      <c r="N1752" t="s">
        <v>4072</v>
      </c>
      <c r="O1752" t="s">
        <v>61</v>
      </c>
      <c r="P1752" t="s">
        <v>61</v>
      </c>
      <c r="Q1752" t="s">
        <v>143</v>
      </c>
      <c r="R1752" t="s">
        <v>143</v>
      </c>
      <c r="S1752" t="s">
        <v>143</v>
      </c>
      <c r="T1752" t="s">
        <v>143</v>
      </c>
      <c r="U1752" t="s">
        <v>143</v>
      </c>
      <c r="V1752" t="s">
        <v>143</v>
      </c>
      <c r="W1752" t="s">
        <v>143</v>
      </c>
      <c r="X1752" t="s">
        <v>143</v>
      </c>
      <c r="Y1752" t="s">
        <v>143</v>
      </c>
      <c r="Z1752" t="s">
        <v>143</v>
      </c>
      <c r="AA1752" t="s">
        <v>64</v>
      </c>
      <c r="AB1752" t="s">
        <v>61</v>
      </c>
      <c r="AC1752" t="s">
        <v>65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66</v>
      </c>
      <c r="AM1752">
        <v>0</v>
      </c>
      <c r="AN1752">
        <v>1</v>
      </c>
      <c r="AO1752">
        <v>0</v>
      </c>
      <c r="AP1752" t="s">
        <v>67</v>
      </c>
      <c r="AQ1752" t="s">
        <v>78</v>
      </c>
      <c r="AR1752" t="s">
        <v>182</v>
      </c>
      <c r="AT1752">
        <v>27804</v>
      </c>
      <c r="AU1752">
        <v>1</v>
      </c>
      <c r="AV1752">
        <v>0</v>
      </c>
      <c r="AW1752">
        <v>1</v>
      </c>
      <c r="AX1752">
        <v>0</v>
      </c>
      <c r="AY1752">
        <v>2</v>
      </c>
      <c r="AZ1752" t="s">
        <v>70</v>
      </c>
      <c r="BA1752">
        <v>2</v>
      </c>
      <c r="BB1752" t="s">
        <v>126</v>
      </c>
      <c r="BC1752">
        <v>3</v>
      </c>
    </row>
    <row r="1753" spans="1:55">
      <c r="A1753" t="s">
        <v>4073</v>
      </c>
      <c r="B1753" t="s">
        <v>73</v>
      </c>
      <c r="C1753">
        <v>51</v>
      </c>
      <c r="D1753" t="s">
        <v>61</v>
      </c>
      <c r="E1753">
        <v>0</v>
      </c>
      <c r="F1753" t="s">
        <v>74</v>
      </c>
      <c r="G1753">
        <v>91204</v>
      </c>
      <c r="H1753">
        <v>34.136306</v>
      </c>
      <c r="I1753">
        <v>-118.26036</v>
      </c>
      <c r="J1753">
        <v>0</v>
      </c>
      <c r="K1753">
        <v>47</v>
      </c>
      <c r="L1753" t="s">
        <v>129</v>
      </c>
      <c r="M1753" t="s">
        <v>57</v>
      </c>
      <c r="N1753" t="s">
        <v>4074</v>
      </c>
      <c r="O1753" t="s">
        <v>57</v>
      </c>
      <c r="P1753" t="s">
        <v>57</v>
      </c>
      <c r="Q1753" t="s">
        <v>85</v>
      </c>
      <c r="R1753" t="s">
        <v>163</v>
      </c>
      <c r="S1753" t="s">
        <v>57</v>
      </c>
      <c r="T1753" t="s">
        <v>57</v>
      </c>
      <c r="U1753" t="s">
        <v>61</v>
      </c>
      <c r="V1753" t="s">
        <v>61</v>
      </c>
      <c r="W1753" t="s">
        <v>57</v>
      </c>
      <c r="X1753" t="s">
        <v>61</v>
      </c>
      <c r="Y1753" t="s">
        <v>61</v>
      </c>
      <c r="Z1753" t="s">
        <v>57</v>
      </c>
      <c r="AA1753" t="s">
        <v>64</v>
      </c>
      <c r="AB1753" t="s">
        <v>61</v>
      </c>
      <c r="AC1753" t="s">
        <v>87</v>
      </c>
      <c r="AD1753">
        <v>94.8</v>
      </c>
      <c r="AE1753">
        <v>4535.85</v>
      </c>
      <c r="AF1753">
        <v>3.34</v>
      </c>
      <c r="AG1753">
        <v>0</v>
      </c>
      <c r="AH1753">
        <v>1891.75</v>
      </c>
      <c r="AI1753">
        <v>6424.26</v>
      </c>
      <c r="AJ1753" t="s">
        <v>66</v>
      </c>
      <c r="AM1753">
        <v>0</v>
      </c>
      <c r="AN1753">
        <v>1</v>
      </c>
      <c r="AO1753">
        <v>0</v>
      </c>
      <c r="AP1753" t="s">
        <v>176</v>
      </c>
      <c r="AQ1753" t="s">
        <v>92</v>
      </c>
      <c r="AR1753" t="s">
        <v>105</v>
      </c>
      <c r="AS1753">
        <v>4</v>
      </c>
      <c r="AT1753">
        <v>17015</v>
      </c>
      <c r="AU1753">
        <v>1</v>
      </c>
      <c r="AV1753">
        <v>0</v>
      </c>
      <c r="AW1753">
        <v>1</v>
      </c>
      <c r="AX1753">
        <v>0</v>
      </c>
      <c r="AY1753">
        <v>5</v>
      </c>
      <c r="AZ1753" t="s">
        <v>177</v>
      </c>
      <c r="BA1753">
        <v>4</v>
      </c>
      <c r="BB1753" t="s">
        <v>80</v>
      </c>
      <c r="BC1753">
        <v>2</v>
      </c>
    </row>
    <row r="1754" spans="1:55">
      <c r="A1754" t="s">
        <v>4075</v>
      </c>
      <c r="B1754" t="s">
        <v>56</v>
      </c>
      <c r="C1754">
        <v>22</v>
      </c>
      <c r="D1754" t="s">
        <v>61</v>
      </c>
      <c r="E1754">
        <v>0</v>
      </c>
      <c r="F1754" t="s">
        <v>488</v>
      </c>
      <c r="G1754">
        <v>92649</v>
      </c>
      <c r="H1754">
        <v>33.721917</v>
      </c>
      <c r="I1754">
        <v>-118.043237</v>
      </c>
      <c r="J1754">
        <v>0</v>
      </c>
      <c r="K1754">
        <v>65</v>
      </c>
      <c r="L1754" t="s">
        <v>59</v>
      </c>
      <c r="M1754" t="s">
        <v>57</v>
      </c>
      <c r="N1754" t="s">
        <v>4076</v>
      </c>
      <c r="O1754" t="s">
        <v>57</v>
      </c>
      <c r="P1754" t="s">
        <v>57</v>
      </c>
      <c r="Q1754" t="s">
        <v>85</v>
      </c>
      <c r="R1754" t="s">
        <v>147</v>
      </c>
      <c r="S1754" t="s">
        <v>61</v>
      </c>
      <c r="T1754" t="s">
        <v>57</v>
      </c>
      <c r="U1754" t="s">
        <v>61</v>
      </c>
      <c r="V1754" t="s">
        <v>57</v>
      </c>
      <c r="W1754" t="s">
        <v>57</v>
      </c>
      <c r="X1754" t="s">
        <v>57</v>
      </c>
      <c r="Y1754" t="s">
        <v>57</v>
      </c>
      <c r="Z1754" t="s">
        <v>57</v>
      </c>
      <c r="AA1754" t="s">
        <v>64</v>
      </c>
      <c r="AB1754" t="s">
        <v>57</v>
      </c>
      <c r="AC1754" t="s">
        <v>87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8488.200000000001</v>
      </c>
      <c r="AJ1754" t="s">
        <v>66</v>
      </c>
      <c r="AM1754">
        <v>0</v>
      </c>
      <c r="AN1754">
        <v>1</v>
      </c>
      <c r="AO1754">
        <v>0</v>
      </c>
      <c r="AP1754" t="s">
        <v>123</v>
      </c>
      <c r="AQ1754" t="s">
        <v>116</v>
      </c>
      <c r="AR1754" t="s">
        <v>105</v>
      </c>
      <c r="AS1754">
        <v>6</v>
      </c>
      <c r="AT1754">
        <v>32304</v>
      </c>
      <c r="AU1754">
        <v>1</v>
      </c>
      <c r="AV1754">
        <v>0</v>
      </c>
      <c r="AW1754">
        <v>1</v>
      </c>
      <c r="AX1754">
        <v>0</v>
      </c>
      <c r="AY1754">
        <v>6</v>
      </c>
      <c r="AZ1754" t="s">
        <v>125</v>
      </c>
      <c r="BA1754">
        <v>4</v>
      </c>
      <c r="BB1754" t="s">
        <v>80</v>
      </c>
      <c r="BC1754">
        <v>2</v>
      </c>
    </row>
    <row r="1755" spans="1:55">
      <c r="A1755" t="s">
        <v>4077</v>
      </c>
      <c r="B1755" t="s">
        <v>56</v>
      </c>
      <c r="C1755">
        <v>26</v>
      </c>
      <c r="D1755" t="s">
        <v>57</v>
      </c>
      <c r="E1755">
        <v>2</v>
      </c>
      <c r="F1755" t="s">
        <v>3076</v>
      </c>
      <c r="G1755">
        <v>91766</v>
      </c>
      <c r="H1755">
        <v>34.042286</v>
      </c>
      <c r="I1755">
        <v>-117.756106</v>
      </c>
      <c r="J1755">
        <v>6</v>
      </c>
      <c r="K1755">
        <v>72</v>
      </c>
      <c r="L1755" t="s">
        <v>59</v>
      </c>
      <c r="M1755" t="s">
        <v>57</v>
      </c>
      <c r="N1755" t="s">
        <v>1915</v>
      </c>
      <c r="O1755" t="s">
        <v>57</v>
      </c>
      <c r="P1755" t="s">
        <v>61</v>
      </c>
      <c r="Q1755" t="s">
        <v>143</v>
      </c>
      <c r="R1755" t="s">
        <v>143</v>
      </c>
      <c r="S1755" t="s">
        <v>143</v>
      </c>
      <c r="T1755" t="s">
        <v>143</v>
      </c>
      <c r="U1755" t="s">
        <v>143</v>
      </c>
      <c r="V1755" t="s">
        <v>143</v>
      </c>
      <c r="W1755" t="s">
        <v>143</v>
      </c>
      <c r="X1755" t="s">
        <v>143</v>
      </c>
      <c r="Y1755" t="s">
        <v>143</v>
      </c>
      <c r="Z1755" t="s">
        <v>143</v>
      </c>
      <c r="AA1755" t="s">
        <v>64</v>
      </c>
      <c r="AB1755" t="s">
        <v>57</v>
      </c>
      <c r="AC1755" t="s">
        <v>87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66</v>
      </c>
      <c r="AM1755">
        <v>0</v>
      </c>
      <c r="AN1755">
        <v>1</v>
      </c>
      <c r="AO1755">
        <v>0</v>
      </c>
      <c r="AP1755" t="s">
        <v>123</v>
      </c>
      <c r="AQ1755" t="s">
        <v>116</v>
      </c>
      <c r="AR1755" t="s">
        <v>182</v>
      </c>
      <c r="AT1755">
        <v>69974</v>
      </c>
      <c r="AU1755">
        <v>1</v>
      </c>
      <c r="AV1755">
        <v>0</v>
      </c>
      <c r="AW1755">
        <v>1</v>
      </c>
      <c r="AX1755">
        <v>0</v>
      </c>
      <c r="AY1755">
        <v>6</v>
      </c>
      <c r="AZ1755" t="s">
        <v>125</v>
      </c>
      <c r="BA1755">
        <v>0</v>
      </c>
      <c r="BB1755" t="s">
        <v>71</v>
      </c>
      <c r="BC1755">
        <v>4</v>
      </c>
    </row>
    <row r="1756" spans="1:55">
      <c r="A1756" t="s">
        <v>4078</v>
      </c>
      <c r="B1756" t="s">
        <v>73</v>
      </c>
      <c r="C1756">
        <v>45</v>
      </c>
      <c r="D1756" t="s">
        <v>61</v>
      </c>
      <c r="E1756">
        <v>0</v>
      </c>
      <c r="F1756" t="s">
        <v>4052</v>
      </c>
      <c r="G1756">
        <v>92518</v>
      </c>
      <c r="H1756">
        <v>33.888323</v>
      </c>
      <c r="I1756">
        <v>-117.277533</v>
      </c>
      <c r="J1756">
        <v>0</v>
      </c>
      <c r="K1756">
        <v>68</v>
      </c>
      <c r="L1756" t="s">
        <v>59</v>
      </c>
      <c r="M1756" t="s">
        <v>57</v>
      </c>
      <c r="N1756" t="s">
        <v>1205</v>
      </c>
      <c r="O1756" t="s">
        <v>57</v>
      </c>
      <c r="P1756" t="s">
        <v>61</v>
      </c>
      <c r="Q1756" t="s">
        <v>143</v>
      </c>
      <c r="R1756" t="s">
        <v>143</v>
      </c>
      <c r="S1756" t="s">
        <v>143</v>
      </c>
      <c r="T1756" t="s">
        <v>143</v>
      </c>
      <c r="U1756" t="s">
        <v>143</v>
      </c>
      <c r="V1756" t="s">
        <v>143</v>
      </c>
      <c r="W1756" t="s">
        <v>143</v>
      </c>
      <c r="X1756" t="s">
        <v>143</v>
      </c>
      <c r="Y1756" t="s">
        <v>143</v>
      </c>
      <c r="Z1756" t="s">
        <v>143</v>
      </c>
      <c r="AA1756" t="s">
        <v>122</v>
      </c>
      <c r="AB1756" t="s">
        <v>57</v>
      </c>
      <c r="AC1756" t="s">
        <v>87</v>
      </c>
      <c r="AD1756">
        <v>24.15</v>
      </c>
      <c r="AE1756">
        <v>1498.85</v>
      </c>
      <c r="AF1756">
        <v>0</v>
      </c>
      <c r="AG1756">
        <v>0</v>
      </c>
      <c r="AH1756">
        <v>2569.72</v>
      </c>
      <c r="AI1756">
        <v>4068.57</v>
      </c>
      <c r="AJ1756" t="s">
        <v>66</v>
      </c>
      <c r="AM1756">
        <v>0</v>
      </c>
      <c r="AN1756">
        <v>1</v>
      </c>
      <c r="AO1756">
        <v>0</v>
      </c>
      <c r="AP1756" t="s">
        <v>123</v>
      </c>
      <c r="AQ1756" t="s">
        <v>78</v>
      </c>
      <c r="AR1756" t="s">
        <v>182</v>
      </c>
      <c r="AT1756">
        <v>1005</v>
      </c>
      <c r="AU1756">
        <v>1</v>
      </c>
      <c r="AV1756">
        <v>0</v>
      </c>
      <c r="AW1756">
        <v>1</v>
      </c>
      <c r="AX1756">
        <v>0</v>
      </c>
      <c r="AY1756">
        <v>6</v>
      </c>
      <c r="AZ1756" t="s">
        <v>125</v>
      </c>
      <c r="BA1756">
        <v>2</v>
      </c>
      <c r="BB1756" t="s">
        <v>126</v>
      </c>
      <c r="BC1756">
        <v>3</v>
      </c>
    </row>
    <row r="1757" spans="1:55">
      <c r="A1757" t="s">
        <v>4079</v>
      </c>
      <c r="B1757" t="s">
        <v>73</v>
      </c>
      <c r="C1757">
        <v>21</v>
      </c>
      <c r="D1757" t="s">
        <v>61</v>
      </c>
      <c r="E1757">
        <v>0</v>
      </c>
      <c r="F1757" t="s">
        <v>1196</v>
      </c>
      <c r="G1757">
        <v>93306</v>
      </c>
      <c r="H1757">
        <v>35.449881</v>
      </c>
      <c r="I1757">
        <v>-118.841442</v>
      </c>
      <c r="J1757">
        <v>0</v>
      </c>
      <c r="K1757">
        <v>1</v>
      </c>
      <c r="L1757" t="s">
        <v>59</v>
      </c>
      <c r="M1757" t="s">
        <v>57</v>
      </c>
      <c r="N1757" t="s">
        <v>4010</v>
      </c>
      <c r="O1757" t="s">
        <v>57</v>
      </c>
      <c r="P1757" t="s">
        <v>61</v>
      </c>
      <c r="Q1757" t="s">
        <v>143</v>
      </c>
      <c r="R1757" t="s">
        <v>143</v>
      </c>
      <c r="S1757" t="s">
        <v>143</v>
      </c>
      <c r="T1757" t="s">
        <v>143</v>
      </c>
      <c r="U1757" t="s">
        <v>143</v>
      </c>
      <c r="V1757" t="s">
        <v>143</v>
      </c>
      <c r="W1757" t="s">
        <v>143</v>
      </c>
      <c r="X1757" t="s">
        <v>143</v>
      </c>
      <c r="Y1757" t="s">
        <v>143</v>
      </c>
      <c r="Z1757" t="s">
        <v>143</v>
      </c>
      <c r="AA1757" t="s">
        <v>77</v>
      </c>
      <c r="AB1757" t="s">
        <v>57</v>
      </c>
      <c r="AC1757" t="s">
        <v>307</v>
      </c>
      <c r="AD1757">
        <v>24.05</v>
      </c>
      <c r="AE1757">
        <v>24.05</v>
      </c>
      <c r="AF1757">
        <v>0</v>
      </c>
      <c r="AG1757">
        <v>0</v>
      </c>
      <c r="AH1757">
        <v>20.26</v>
      </c>
      <c r="AI1757">
        <v>44.31</v>
      </c>
      <c r="AJ1757" t="s">
        <v>88</v>
      </c>
      <c r="AK1757" t="s">
        <v>201</v>
      </c>
      <c r="AL1757" t="s">
        <v>743</v>
      </c>
      <c r="AM1757">
        <v>1</v>
      </c>
      <c r="AN1757">
        <v>0</v>
      </c>
      <c r="AO1757">
        <v>0</v>
      </c>
      <c r="AP1757" t="s">
        <v>91</v>
      </c>
      <c r="AQ1757" t="s">
        <v>116</v>
      </c>
      <c r="AR1757" t="s">
        <v>182</v>
      </c>
      <c r="AT1757">
        <v>53481</v>
      </c>
      <c r="AU1757">
        <v>1</v>
      </c>
      <c r="AV1757">
        <v>1</v>
      </c>
      <c r="AW1757">
        <v>0</v>
      </c>
      <c r="AX1757">
        <v>24.05</v>
      </c>
      <c r="AY1757">
        <v>1</v>
      </c>
      <c r="AZ1757" t="s">
        <v>94</v>
      </c>
      <c r="BA1757">
        <v>8</v>
      </c>
      <c r="BB1757" t="s">
        <v>95</v>
      </c>
      <c r="BC1757">
        <v>1</v>
      </c>
    </row>
    <row r="1758" spans="1:55">
      <c r="A1758" t="s">
        <v>4080</v>
      </c>
      <c r="B1758" t="s">
        <v>73</v>
      </c>
      <c r="C1758">
        <v>43</v>
      </c>
      <c r="D1758" t="s">
        <v>61</v>
      </c>
      <c r="E1758">
        <v>0</v>
      </c>
      <c r="F1758" t="s">
        <v>1134</v>
      </c>
      <c r="G1758">
        <v>95620</v>
      </c>
      <c r="H1758">
        <v>38.392821</v>
      </c>
      <c r="I1758">
        <v>-121.799917</v>
      </c>
      <c r="J1758">
        <v>0</v>
      </c>
      <c r="K1758">
        <v>4</v>
      </c>
      <c r="L1758" t="s">
        <v>59</v>
      </c>
      <c r="M1758" t="s">
        <v>57</v>
      </c>
      <c r="N1758" t="s">
        <v>4081</v>
      </c>
      <c r="O1758" t="s">
        <v>61</v>
      </c>
      <c r="P1758" t="s">
        <v>57</v>
      </c>
      <c r="Q1758" t="s">
        <v>85</v>
      </c>
      <c r="R1758" t="s">
        <v>296</v>
      </c>
      <c r="S1758" t="s">
        <v>61</v>
      </c>
      <c r="T1758" t="s">
        <v>61</v>
      </c>
      <c r="U1758" t="s">
        <v>61</v>
      </c>
      <c r="V1758" t="s">
        <v>61</v>
      </c>
      <c r="W1758" t="s">
        <v>61</v>
      </c>
      <c r="X1758" t="s">
        <v>61</v>
      </c>
      <c r="Y1758" t="s">
        <v>61</v>
      </c>
      <c r="Z1758" t="s">
        <v>57</v>
      </c>
      <c r="AA1758" t="s">
        <v>77</v>
      </c>
      <c r="AB1758" t="s">
        <v>57</v>
      </c>
      <c r="AC1758" t="s">
        <v>87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290.03</v>
      </c>
      <c r="AJ1758" t="s">
        <v>88</v>
      </c>
      <c r="AK1758" t="s">
        <v>89</v>
      </c>
      <c r="AL1758" t="s">
        <v>90</v>
      </c>
      <c r="AM1758">
        <v>1</v>
      </c>
      <c r="AN1758">
        <v>0</v>
      </c>
      <c r="AO1758">
        <v>0</v>
      </c>
      <c r="AP1758" t="s">
        <v>91</v>
      </c>
      <c r="AQ1758" t="s">
        <v>78</v>
      </c>
      <c r="AR1758" t="s">
        <v>93</v>
      </c>
      <c r="AS1758">
        <v>1</v>
      </c>
      <c r="AT1758">
        <v>18529</v>
      </c>
      <c r="AU1758">
        <v>1</v>
      </c>
      <c r="AV1758">
        <v>1</v>
      </c>
      <c r="AW1758">
        <v>0</v>
      </c>
      <c r="AX1758">
        <v>70.2</v>
      </c>
      <c r="AY1758">
        <v>1</v>
      </c>
      <c r="AZ1758" t="s">
        <v>94</v>
      </c>
      <c r="BA1758">
        <v>10</v>
      </c>
      <c r="BB1758" t="s">
        <v>95</v>
      </c>
      <c r="BC1758">
        <v>1</v>
      </c>
    </row>
    <row r="1759" spans="1:55">
      <c r="A1759" t="s">
        <v>4082</v>
      </c>
      <c r="B1759" t="s">
        <v>56</v>
      </c>
      <c r="C1759">
        <v>26</v>
      </c>
      <c r="D1759" t="s">
        <v>57</v>
      </c>
      <c r="E1759">
        <v>0</v>
      </c>
      <c r="F1759" t="s">
        <v>514</v>
      </c>
      <c r="G1759">
        <v>92027</v>
      </c>
      <c r="H1759">
        <v>33.141265</v>
      </c>
      <c r="I1759">
        <v>-116.967221</v>
      </c>
      <c r="J1759">
        <v>1</v>
      </c>
      <c r="K1759">
        <v>37</v>
      </c>
      <c r="L1759" t="s">
        <v>59</v>
      </c>
      <c r="M1759" t="s">
        <v>57</v>
      </c>
      <c r="N1759" t="s">
        <v>4083</v>
      </c>
      <c r="O1759" t="s">
        <v>57</v>
      </c>
      <c r="P1759" t="s">
        <v>57</v>
      </c>
      <c r="Q1759" t="s">
        <v>85</v>
      </c>
      <c r="R1759" t="s">
        <v>254</v>
      </c>
      <c r="S1759" t="s">
        <v>61</v>
      </c>
      <c r="T1759" t="s">
        <v>61</v>
      </c>
      <c r="U1759" t="s">
        <v>57</v>
      </c>
      <c r="V1759" t="s">
        <v>61</v>
      </c>
      <c r="W1759" t="s">
        <v>57</v>
      </c>
      <c r="X1759" t="s">
        <v>57</v>
      </c>
      <c r="Y1759" t="s">
        <v>57</v>
      </c>
      <c r="Z1759" t="s">
        <v>57</v>
      </c>
      <c r="AA1759" t="s">
        <v>77</v>
      </c>
      <c r="AB1759" t="s">
        <v>57</v>
      </c>
      <c r="AC1759" t="s">
        <v>87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5104.73</v>
      </c>
      <c r="AJ1759" t="s">
        <v>88</v>
      </c>
      <c r="AK1759" t="s">
        <v>89</v>
      </c>
      <c r="AL1759" t="s">
        <v>181</v>
      </c>
      <c r="AM1759">
        <v>1</v>
      </c>
      <c r="AN1759">
        <v>0</v>
      </c>
      <c r="AO1759">
        <v>0</v>
      </c>
      <c r="AP1759" t="s">
        <v>176</v>
      </c>
      <c r="AQ1759" t="s">
        <v>116</v>
      </c>
      <c r="AR1759" t="s">
        <v>105</v>
      </c>
      <c r="AS1759">
        <v>5</v>
      </c>
      <c r="AT1759">
        <v>48690</v>
      </c>
      <c r="AU1759">
        <v>1</v>
      </c>
      <c r="AV1759">
        <v>1</v>
      </c>
      <c r="AW1759">
        <v>0</v>
      </c>
      <c r="AX1759">
        <v>99.5</v>
      </c>
      <c r="AY1759">
        <v>5</v>
      </c>
      <c r="AZ1759" t="s">
        <v>177</v>
      </c>
      <c r="BA1759">
        <v>6</v>
      </c>
      <c r="BB1759" t="s">
        <v>95</v>
      </c>
      <c r="BC1759">
        <v>1</v>
      </c>
    </row>
    <row r="1760" spans="1:55">
      <c r="A1760" t="s">
        <v>4084</v>
      </c>
      <c r="B1760" t="s">
        <v>56</v>
      </c>
      <c r="C1760">
        <v>30</v>
      </c>
      <c r="D1760" t="s">
        <v>61</v>
      </c>
      <c r="E1760">
        <v>0</v>
      </c>
      <c r="F1760" t="s">
        <v>456</v>
      </c>
      <c r="G1760">
        <v>92285</v>
      </c>
      <c r="H1760">
        <v>34.341737</v>
      </c>
      <c r="I1760">
        <v>-116.539416</v>
      </c>
      <c r="J1760">
        <v>0</v>
      </c>
      <c r="K1760">
        <v>72</v>
      </c>
      <c r="L1760" t="s">
        <v>59</v>
      </c>
      <c r="M1760" t="s">
        <v>57</v>
      </c>
      <c r="N1760" t="s">
        <v>4085</v>
      </c>
      <c r="O1760" t="s">
        <v>61</v>
      </c>
      <c r="P1760" t="s">
        <v>61</v>
      </c>
      <c r="Q1760" t="s">
        <v>143</v>
      </c>
      <c r="R1760" t="s">
        <v>143</v>
      </c>
      <c r="S1760" t="s">
        <v>143</v>
      </c>
      <c r="T1760" t="s">
        <v>143</v>
      </c>
      <c r="U1760" t="s">
        <v>143</v>
      </c>
      <c r="V1760" t="s">
        <v>143</v>
      </c>
      <c r="W1760" t="s">
        <v>143</v>
      </c>
      <c r="X1760" t="s">
        <v>143</v>
      </c>
      <c r="Y1760" t="s">
        <v>143</v>
      </c>
      <c r="Z1760" t="s">
        <v>143</v>
      </c>
      <c r="AA1760" t="s">
        <v>122</v>
      </c>
      <c r="AB1760" t="s">
        <v>57</v>
      </c>
      <c r="AC1760" t="s">
        <v>87</v>
      </c>
      <c r="AD1760">
        <v>21.15</v>
      </c>
      <c r="AE1760">
        <v>1419.4</v>
      </c>
      <c r="AF1760">
        <v>19.31</v>
      </c>
      <c r="AG1760">
        <v>0</v>
      </c>
      <c r="AH1760">
        <v>1639.44</v>
      </c>
      <c r="AI1760">
        <v>3039.53</v>
      </c>
      <c r="AJ1760" t="s">
        <v>66</v>
      </c>
      <c r="AM1760">
        <v>0</v>
      </c>
      <c r="AN1760">
        <v>1</v>
      </c>
      <c r="AO1760">
        <v>0</v>
      </c>
      <c r="AP1760" t="s">
        <v>123</v>
      </c>
      <c r="AQ1760" t="s">
        <v>68</v>
      </c>
      <c r="AR1760" t="s">
        <v>182</v>
      </c>
      <c r="AT1760">
        <v>2182</v>
      </c>
      <c r="AU1760">
        <v>1</v>
      </c>
      <c r="AV1760">
        <v>0</v>
      </c>
      <c r="AW1760">
        <v>1</v>
      </c>
      <c r="AX1760">
        <v>0</v>
      </c>
      <c r="AY1760">
        <v>6</v>
      </c>
      <c r="AZ1760" t="s">
        <v>125</v>
      </c>
      <c r="BA1760">
        <v>2</v>
      </c>
      <c r="BB1760" t="s">
        <v>126</v>
      </c>
      <c r="BC1760">
        <v>3</v>
      </c>
    </row>
    <row r="1761" spans="1:55">
      <c r="A1761" t="s">
        <v>4086</v>
      </c>
      <c r="B1761" t="s">
        <v>73</v>
      </c>
      <c r="C1761">
        <v>65</v>
      </c>
      <c r="D1761" t="s">
        <v>57</v>
      </c>
      <c r="E1761">
        <v>0</v>
      </c>
      <c r="F1761" t="s">
        <v>2219</v>
      </c>
      <c r="G1761">
        <v>93451</v>
      </c>
      <c r="H1761">
        <v>35.886767</v>
      </c>
      <c r="I1761">
        <v>-120.608661</v>
      </c>
      <c r="J1761">
        <v>1</v>
      </c>
      <c r="K1761">
        <v>48</v>
      </c>
      <c r="L1761" t="s">
        <v>59</v>
      </c>
      <c r="M1761" t="s">
        <v>57</v>
      </c>
      <c r="N1761" t="s">
        <v>3323</v>
      </c>
      <c r="O1761" t="s">
        <v>57</v>
      </c>
      <c r="P1761" t="s">
        <v>57</v>
      </c>
      <c r="Q1761" t="s">
        <v>85</v>
      </c>
      <c r="R1761" t="s">
        <v>169</v>
      </c>
      <c r="S1761" t="s">
        <v>61</v>
      </c>
      <c r="T1761" t="s">
        <v>61</v>
      </c>
      <c r="U1761" t="s">
        <v>57</v>
      </c>
      <c r="V1761" t="s">
        <v>61</v>
      </c>
      <c r="W1761" t="s">
        <v>61</v>
      </c>
      <c r="X1761" t="s">
        <v>57</v>
      </c>
      <c r="Y1761" t="s">
        <v>57</v>
      </c>
      <c r="Z1761" t="s">
        <v>57</v>
      </c>
      <c r="AA1761" t="s">
        <v>122</v>
      </c>
      <c r="AB1761" t="s">
        <v>57</v>
      </c>
      <c r="AC1761" t="s">
        <v>65</v>
      </c>
      <c r="AD1761">
        <v>91.05</v>
      </c>
      <c r="AE1761">
        <v>4370.75</v>
      </c>
      <c r="AF1761">
        <v>0</v>
      </c>
      <c r="AG1761">
        <v>0</v>
      </c>
      <c r="AH1761">
        <v>1209.12</v>
      </c>
      <c r="AI1761">
        <v>5579.87</v>
      </c>
      <c r="AJ1761" t="s">
        <v>66</v>
      </c>
      <c r="AM1761">
        <v>0</v>
      </c>
      <c r="AN1761">
        <v>1</v>
      </c>
      <c r="AO1761">
        <v>0</v>
      </c>
      <c r="AP1761" t="s">
        <v>176</v>
      </c>
      <c r="AQ1761" t="s">
        <v>124</v>
      </c>
      <c r="AR1761" t="s">
        <v>105</v>
      </c>
      <c r="AS1761">
        <v>4</v>
      </c>
      <c r="AT1761">
        <v>2666</v>
      </c>
      <c r="AU1761">
        <v>1</v>
      </c>
      <c r="AV1761">
        <v>0</v>
      </c>
      <c r="AW1761">
        <v>1</v>
      </c>
      <c r="AX1761">
        <v>0</v>
      </c>
      <c r="AY1761">
        <v>5</v>
      </c>
      <c r="AZ1761" t="s">
        <v>177</v>
      </c>
      <c r="BA1761">
        <v>3</v>
      </c>
      <c r="BB1761" t="s">
        <v>126</v>
      </c>
      <c r="BC1761">
        <v>3</v>
      </c>
    </row>
    <row r="1762" spans="1:55">
      <c r="A1762" t="s">
        <v>4087</v>
      </c>
      <c r="B1762" t="s">
        <v>56</v>
      </c>
      <c r="C1762">
        <v>25</v>
      </c>
      <c r="D1762" t="s">
        <v>57</v>
      </c>
      <c r="E1762">
        <v>0</v>
      </c>
      <c r="F1762" t="s">
        <v>1216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83</v>
      </c>
      <c r="M1762" t="s">
        <v>57</v>
      </c>
      <c r="N1762" t="s">
        <v>1089</v>
      </c>
      <c r="O1762" t="s">
        <v>61</v>
      </c>
      <c r="P1762" t="s">
        <v>57</v>
      </c>
      <c r="Q1762" t="s">
        <v>85</v>
      </c>
      <c r="R1762" t="s">
        <v>115</v>
      </c>
      <c r="S1762" t="s">
        <v>61</v>
      </c>
      <c r="T1762" t="s">
        <v>61</v>
      </c>
      <c r="U1762" t="s">
        <v>61</v>
      </c>
      <c r="V1762" t="s">
        <v>61</v>
      </c>
      <c r="W1762" t="s">
        <v>61</v>
      </c>
      <c r="X1762" t="s">
        <v>61</v>
      </c>
      <c r="Y1762" t="s">
        <v>57</v>
      </c>
      <c r="Z1762" t="s">
        <v>57</v>
      </c>
      <c r="AA1762" t="s">
        <v>77</v>
      </c>
      <c r="AB1762" t="s">
        <v>57</v>
      </c>
      <c r="AC1762" t="s">
        <v>87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569.55</v>
      </c>
      <c r="AJ1762" t="s">
        <v>88</v>
      </c>
      <c r="AK1762" t="s">
        <v>205</v>
      </c>
      <c r="AL1762" t="s">
        <v>206</v>
      </c>
      <c r="AM1762">
        <v>1</v>
      </c>
      <c r="AN1762">
        <v>0</v>
      </c>
      <c r="AO1762">
        <v>0</v>
      </c>
      <c r="AP1762" t="s">
        <v>67</v>
      </c>
      <c r="AQ1762" t="s">
        <v>116</v>
      </c>
      <c r="AR1762" t="s">
        <v>69</v>
      </c>
      <c r="AS1762">
        <v>2</v>
      </c>
      <c r="AT1762">
        <v>390</v>
      </c>
      <c r="AU1762">
        <v>1</v>
      </c>
      <c r="AV1762">
        <v>1</v>
      </c>
      <c r="AW1762">
        <v>0</v>
      </c>
      <c r="AX1762">
        <v>69</v>
      </c>
      <c r="AY1762">
        <v>2</v>
      </c>
      <c r="AZ1762" t="s">
        <v>70</v>
      </c>
      <c r="BA1762">
        <v>6</v>
      </c>
      <c r="BB1762" t="s">
        <v>95</v>
      </c>
      <c r="BC1762">
        <v>1</v>
      </c>
    </row>
    <row r="1763" spans="1:55">
      <c r="A1763" t="s">
        <v>4088</v>
      </c>
      <c r="B1763" t="s">
        <v>56</v>
      </c>
      <c r="C1763">
        <v>30</v>
      </c>
      <c r="D1763" t="s">
        <v>61</v>
      </c>
      <c r="E1763">
        <v>0</v>
      </c>
      <c r="F1763" t="s">
        <v>482</v>
      </c>
      <c r="G1763">
        <v>95519</v>
      </c>
      <c r="H1763">
        <v>40.965011</v>
      </c>
      <c r="I1763">
        <v>-124.015255</v>
      </c>
      <c r="J1763">
        <v>0</v>
      </c>
      <c r="K1763">
        <v>1</v>
      </c>
      <c r="L1763" t="s">
        <v>59</v>
      </c>
      <c r="M1763" t="s">
        <v>57</v>
      </c>
      <c r="N1763" t="s">
        <v>4089</v>
      </c>
      <c r="O1763" t="s">
        <v>61</v>
      </c>
      <c r="P1763" t="s">
        <v>61</v>
      </c>
      <c r="Q1763" t="s">
        <v>143</v>
      </c>
      <c r="R1763" t="s">
        <v>143</v>
      </c>
      <c r="S1763" t="s">
        <v>143</v>
      </c>
      <c r="T1763" t="s">
        <v>143</v>
      </c>
      <c r="U1763" t="s">
        <v>143</v>
      </c>
      <c r="V1763" t="s">
        <v>143</v>
      </c>
      <c r="W1763" t="s">
        <v>143</v>
      </c>
      <c r="X1763" t="s">
        <v>143</v>
      </c>
      <c r="Y1763" t="s">
        <v>143</v>
      </c>
      <c r="Z1763" t="s">
        <v>143</v>
      </c>
      <c r="AA1763" t="s">
        <v>77</v>
      </c>
      <c r="AB1763" t="s">
        <v>61</v>
      </c>
      <c r="AC1763" t="s">
        <v>65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170</v>
      </c>
      <c r="AM1763">
        <v>0</v>
      </c>
      <c r="AN1763">
        <v>0</v>
      </c>
      <c r="AO1763">
        <v>0</v>
      </c>
      <c r="AP1763" t="s">
        <v>91</v>
      </c>
      <c r="AQ1763" t="s">
        <v>68</v>
      </c>
      <c r="AR1763" t="s">
        <v>182</v>
      </c>
      <c r="AT1763">
        <v>15921</v>
      </c>
      <c r="AU1763">
        <v>0</v>
      </c>
      <c r="AX1763">
        <v>0</v>
      </c>
      <c r="AY1763">
        <v>1</v>
      </c>
      <c r="AZ1763" t="s">
        <v>94</v>
      </c>
      <c r="BA1763">
        <v>8</v>
      </c>
      <c r="BB1763" t="s">
        <v>95</v>
      </c>
      <c r="BC1763">
        <v>1</v>
      </c>
    </row>
    <row r="1764" spans="1:55">
      <c r="A1764" t="s">
        <v>4090</v>
      </c>
      <c r="B1764" t="s">
        <v>73</v>
      </c>
      <c r="C1764">
        <v>61</v>
      </c>
      <c r="D1764" t="s">
        <v>57</v>
      </c>
      <c r="E1764">
        <v>0</v>
      </c>
      <c r="F1764" t="s">
        <v>4091</v>
      </c>
      <c r="G1764">
        <v>93241</v>
      </c>
      <c r="H1764">
        <v>35.245035</v>
      </c>
      <c r="I1764">
        <v>-118.905553</v>
      </c>
      <c r="J1764">
        <v>10</v>
      </c>
      <c r="K1764">
        <v>35</v>
      </c>
      <c r="L1764" t="s">
        <v>59</v>
      </c>
      <c r="M1764" t="s">
        <v>57</v>
      </c>
      <c r="N1764" t="s">
        <v>4092</v>
      </c>
      <c r="O1764" t="s">
        <v>57</v>
      </c>
      <c r="P1764" t="s">
        <v>57</v>
      </c>
      <c r="Q1764" t="s">
        <v>135</v>
      </c>
      <c r="R1764" t="s">
        <v>163</v>
      </c>
      <c r="S1764" t="s">
        <v>61</v>
      </c>
      <c r="T1764" t="s">
        <v>61</v>
      </c>
      <c r="U1764" t="s">
        <v>61</v>
      </c>
      <c r="V1764" t="s">
        <v>57</v>
      </c>
      <c r="W1764" t="s">
        <v>57</v>
      </c>
      <c r="X1764" t="s">
        <v>57</v>
      </c>
      <c r="Y1764" t="s">
        <v>57</v>
      </c>
      <c r="Z1764" t="s">
        <v>57</v>
      </c>
      <c r="AA1764" t="s">
        <v>64</v>
      </c>
      <c r="AB1764" t="s">
        <v>57</v>
      </c>
      <c r="AC1764" t="s">
        <v>87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66</v>
      </c>
      <c r="AM1764">
        <v>0</v>
      </c>
      <c r="AN1764">
        <v>1</v>
      </c>
      <c r="AO1764">
        <v>0</v>
      </c>
      <c r="AP1764" t="s">
        <v>164</v>
      </c>
      <c r="AQ1764" t="s">
        <v>124</v>
      </c>
      <c r="AR1764" t="s">
        <v>93</v>
      </c>
      <c r="AS1764">
        <v>5</v>
      </c>
      <c r="AT1764">
        <v>15364</v>
      </c>
      <c r="AU1764">
        <v>1</v>
      </c>
      <c r="AV1764">
        <v>0</v>
      </c>
      <c r="AW1764">
        <v>1</v>
      </c>
      <c r="AX1764">
        <v>0</v>
      </c>
      <c r="AY1764">
        <v>4</v>
      </c>
      <c r="AZ1764" t="s">
        <v>165</v>
      </c>
      <c r="BA1764">
        <v>1</v>
      </c>
      <c r="BB1764" t="s">
        <v>71</v>
      </c>
      <c r="BC1764">
        <v>4</v>
      </c>
    </row>
    <row r="1765" spans="1:55">
      <c r="A1765" t="s">
        <v>4093</v>
      </c>
      <c r="B1765" t="s">
        <v>73</v>
      </c>
      <c r="C1765">
        <v>30</v>
      </c>
      <c r="D1765" t="s">
        <v>61</v>
      </c>
      <c r="E1765">
        <v>0</v>
      </c>
      <c r="F1765" t="s">
        <v>4094</v>
      </c>
      <c r="G1765">
        <v>95524</v>
      </c>
      <c r="H1765">
        <v>40.825486</v>
      </c>
      <c r="I1765">
        <v>-124.049485</v>
      </c>
      <c r="J1765">
        <v>0</v>
      </c>
      <c r="K1765">
        <v>44</v>
      </c>
      <c r="L1765" t="s">
        <v>129</v>
      </c>
      <c r="M1765" t="s">
        <v>57</v>
      </c>
      <c r="N1765" t="s">
        <v>2423</v>
      </c>
      <c r="O1765" t="s">
        <v>61</v>
      </c>
      <c r="P1765" t="s">
        <v>57</v>
      </c>
      <c r="Q1765" t="s">
        <v>85</v>
      </c>
      <c r="R1765" t="s">
        <v>147</v>
      </c>
      <c r="S1765" t="s">
        <v>61</v>
      </c>
      <c r="T1765" t="s">
        <v>61</v>
      </c>
      <c r="U1765" t="s">
        <v>57</v>
      </c>
      <c r="V1765" t="s">
        <v>57</v>
      </c>
      <c r="W1765" t="s">
        <v>57</v>
      </c>
      <c r="X1765" t="s">
        <v>57</v>
      </c>
      <c r="Y1765" t="s">
        <v>57</v>
      </c>
      <c r="Z1765" t="s">
        <v>57</v>
      </c>
      <c r="AA1765" t="s">
        <v>122</v>
      </c>
      <c r="AB1765" t="s">
        <v>61</v>
      </c>
      <c r="AC1765" t="s">
        <v>87</v>
      </c>
      <c r="AD1765">
        <v>100.1</v>
      </c>
      <c r="AE1765">
        <v>4378.35</v>
      </c>
      <c r="AF1765">
        <v>0</v>
      </c>
      <c r="AG1765">
        <v>0</v>
      </c>
      <c r="AH1765">
        <v>2153.8</v>
      </c>
      <c r="AI1765">
        <v>6532.15</v>
      </c>
      <c r="AJ1765" t="s">
        <v>66</v>
      </c>
      <c r="AM1765">
        <v>0</v>
      </c>
      <c r="AN1765">
        <v>1</v>
      </c>
      <c r="AO1765">
        <v>0</v>
      </c>
      <c r="AP1765" t="s">
        <v>176</v>
      </c>
      <c r="AQ1765" t="s">
        <v>68</v>
      </c>
      <c r="AR1765" t="s">
        <v>105</v>
      </c>
      <c r="AS1765">
        <v>6</v>
      </c>
      <c r="AT1765">
        <v>1689</v>
      </c>
      <c r="AU1765">
        <v>1</v>
      </c>
      <c r="AV1765">
        <v>0</v>
      </c>
      <c r="AW1765">
        <v>1</v>
      </c>
      <c r="AX1765">
        <v>0</v>
      </c>
      <c r="AY1765">
        <v>5</v>
      </c>
      <c r="AZ1765" t="s">
        <v>177</v>
      </c>
      <c r="BA1765">
        <v>4</v>
      </c>
      <c r="BB1765" t="s">
        <v>80</v>
      </c>
      <c r="BC1765">
        <v>2</v>
      </c>
    </row>
    <row r="1766" spans="1:55">
      <c r="A1766" t="s">
        <v>4095</v>
      </c>
      <c r="B1766" t="s">
        <v>56</v>
      </c>
      <c r="C1766">
        <v>23</v>
      </c>
      <c r="D1766" t="s">
        <v>57</v>
      </c>
      <c r="E1766">
        <v>0</v>
      </c>
      <c r="F1766" t="s">
        <v>822</v>
      </c>
      <c r="G1766">
        <v>92173</v>
      </c>
      <c r="H1766">
        <v>32.555828</v>
      </c>
      <c r="I1766">
        <v>-117.040073</v>
      </c>
      <c r="J1766">
        <v>1</v>
      </c>
      <c r="K1766">
        <v>37</v>
      </c>
      <c r="L1766" t="s">
        <v>59</v>
      </c>
      <c r="M1766" t="s">
        <v>61</v>
      </c>
      <c r="N1766" t="s">
        <v>143</v>
      </c>
      <c r="O1766" t="s">
        <v>143</v>
      </c>
      <c r="P1766" t="s">
        <v>57</v>
      </c>
      <c r="Q1766" t="s">
        <v>135</v>
      </c>
      <c r="R1766" t="s">
        <v>254</v>
      </c>
      <c r="S1766" t="s">
        <v>57</v>
      </c>
      <c r="T1766" t="s">
        <v>61</v>
      </c>
      <c r="U1766" t="s">
        <v>61</v>
      </c>
      <c r="V1766" t="s">
        <v>57</v>
      </c>
      <c r="W1766" t="s">
        <v>57</v>
      </c>
      <c r="X1766" t="s">
        <v>61</v>
      </c>
      <c r="Y1766" t="s">
        <v>61</v>
      </c>
      <c r="Z1766" t="s">
        <v>57</v>
      </c>
      <c r="AA1766" t="s">
        <v>122</v>
      </c>
      <c r="AB1766" t="s">
        <v>61</v>
      </c>
      <c r="AC1766" t="s">
        <v>87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66</v>
      </c>
      <c r="AM1766">
        <v>0</v>
      </c>
      <c r="AN1766">
        <v>1</v>
      </c>
      <c r="AO1766">
        <v>0</v>
      </c>
      <c r="AP1766" t="s">
        <v>176</v>
      </c>
      <c r="AQ1766" t="s">
        <v>116</v>
      </c>
      <c r="AR1766" t="s">
        <v>137</v>
      </c>
      <c r="AS1766">
        <v>4</v>
      </c>
      <c r="AT1766">
        <v>28488</v>
      </c>
      <c r="AU1766">
        <v>1</v>
      </c>
      <c r="AV1766">
        <v>0</v>
      </c>
      <c r="AW1766">
        <v>1</v>
      </c>
      <c r="AX1766">
        <v>0</v>
      </c>
      <c r="AY1766">
        <v>5</v>
      </c>
      <c r="AZ1766" t="s">
        <v>177</v>
      </c>
      <c r="BA1766">
        <v>1</v>
      </c>
      <c r="BB1766" t="s">
        <v>71</v>
      </c>
      <c r="BC1766">
        <v>4</v>
      </c>
    </row>
    <row r="1767" spans="1:55">
      <c r="A1767" t="s">
        <v>4096</v>
      </c>
      <c r="B1767" t="s">
        <v>56</v>
      </c>
      <c r="C1767">
        <v>55</v>
      </c>
      <c r="D1767" t="s">
        <v>57</v>
      </c>
      <c r="E1767">
        <v>2</v>
      </c>
      <c r="F1767" t="s">
        <v>262</v>
      </c>
      <c r="G1767">
        <v>95123</v>
      </c>
      <c r="H1767">
        <v>37.238758</v>
      </c>
      <c r="I1767">
        <v>-121.828375</v>
      </c>
      <c r="J1767">
        <v>0</v>
      </c>
      <c r="K1767">
        <v>65</v>
      </c>
      <c r="L1767" t="s">
        <v>129</v>
      </c>
      <c r="M1767" t="s">
        <v>57</v>
      </c>
      <c r="N1767" t="s">
        <v>4097</v>
      </c>
      <c r="O1767" t="s">
        <v>61</v>
      </c>
      <c r="P1767" t="s">
        <v>57</v>
      </c>
      <c r="Q1767" t="s">
        <v>135</v>
      </c>
      <c r="R1767" t="s">
        <v>156</v>
      </c>
      <c r="S1767" t="s">
        <v>57</v>
      </c>
      <c r="T1767" t="s">
        <v>57</v>
      </c>
      <c r="U1767" t="s">
        <v>57</v>
      </c>
      <c r="V1767" t="s">
        <v>61</v>
      </c>
      <c r="W1767" t="s">
        <v>61</v>
      </c>
      <c r="X1767" t="s">
        <v>61</v>
      </c>
      <c r="Y1767" t="s">
        <v>61</v>
      </c>
      <c r="Z1767" t="s">
        <v>57</v>
      </c>
      <c r="AA1767" t="s">
        <v>64</v>
      </c>
      <c r="AB1767" t="s">
        <v>61</v>
      </c>
      <c r="AC1767" t="s">
        <v>87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</v>
      </c>
      <c r="AJ1767" t="s">
        <v>66</v>
      </c>
      <c r="AM1767">
        <v>0</v>
      </c>
      <c r="AN1767">
        <v>1</v>
      </c>
      <c r="AO1767">
        <v>0</v>
      </c>
      <c r="AP1767" t="s">
        <v>123</v>
      </c>
      <c r="AQ1767" t="s">
        <v>92</v>
      </c>
      <c r="AR1767" t="s">
        <v>69</v>
      </c>
      <c r="AS1767">
        <v>4</v>
      </c>
      <c r="AT1767">
        <v>59632</v>
      </c>
      <c r="AU1767">
        <v>1</v>
      </c>
      <c r="AV1767">
        <v>0</v>
      </c>
      <c r="AW1767">
        <v>1</v>
      </c>
      <c r="AX1767">
        <v>0</v>
      </c>
      <c r="AY1767">
        <v>6</v>
      </c>
      <c r="AZ1767" t="s">
        <v>125</v>
      </c>
      <c r="BA1767">
        <v>0</v>
      </c>
      <c r="BB1767" t="s">
        <v>71</v>
      </c>
      <c r="BC1767">
        <v>4</v>
      </c>
    </row>
    <row r="1768" spans="1:55">
      <c r="A1768" t="s">
        <v>4098</v>
      </c>
      <c r="B1768" t="s">
        <v>56</v>
      </c>
      <c r="C1768">
        <v>57</v>
      </c>
      <c r="D1768" t="s">
        <v>57</v>
      </c>
      <c r="E1768">
        <v>0</v>
      </c>
      <c r="F1768" t="s">
        <v>2413</v>
      </c>
      <c r="G1768">
        <v>96143</v>
      </c>
      <c r="H1768">
        <v>39.246654</v>
      </c>
      <c r="I1768">
        <v>-120.029273</v>
      </c>
      <c r="J1768">
        <v>6</v>
      </c>
      <c r="K1768">
        <v>59</v>
      </c>
      <c r="L1768" t="s">
        <v>59</v>
      </c>
      <c r="M1768" t="s">
        <v>57</v>
      </c>
      <c r="N1768" t="s">
        <v>4099</v>
      </c>
      <c r="O1768" t="s">
        <v>57</v>
      </c>
      <c r="P1768" t="s">
        <v>57</v>
      </c>
      <c r="Q1768" t="s">
        <v>62</v>
      </c>
      <c r="R1768" t="s">
        <v>332</v>
      </c>
      <c r="S1768" t="s">
        <v>57</v>
      </c>
      <c r="T1768" t="s">
        <v>57</v>
      </c>
      <c r="U1768" t="s">
        <v>61</v>
      </c>
      <c r="V1768" t="s">
        <v>57</v>
      </c>
      <c r="W1768" t="s">
        <v>61</v>
      </c>
      <c r="X1768" t="s">
        <v>61</v>
      </c>
      <c r="Y1768" t="s">
        <v>61</v>
      </c>
      <c r="Z1768" t="s">
        <v>57</v>
      </c>
      <c r="AA1768" t="s">
        <v>64</v>
      </c>
      <c r="AB1768" t="s">
        <v>61</v>
      </c>
      <c r="AC1768" t="s">
        <v>307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66</v>
      </c>
      <c r="AM1768">
        <v>0</v>
      </c>
      <c r="AN1768">
        <v>1</v>
      </c>
      <c r="AO1768">
        <v>0</v>
      </c>
      <c r="AP1768" t="s">
        <v>123</v>
      </c>
      <c r="AQ1768" t="s">
        <v>92</v>
      </c>
      <c r="AR1768" t="s">
        <v>69</v>
      </c>
      <c r="AS1768">
        <v>4</v>
      </c>
      <c r="AT1768">
        <v>4806</v>
      </c>
      <c r="AU1768">
        <v>1</v>
      </c>
      <c r="AV1768">
        <v>0</v>
      </c>
      <c r="AW1768">
        <v>1</v>
      </c>
      <c r="AX1768">
        <v>0</v>
      </c>
      <c r="AY1768">
        <v>6</v>
      </c>
      <c r="AZ1768" t="s">
        <v>125</v>
      </c>
      <c r="BA1768">
        <v>1</v>
      </c>
      <c r="BB1768" t="s">
        <v>71</v>
      </c>
      <c r="BC1768">
        <v>4</v>
      </c>
    </row>
    <row r="1769" spans="1:55">
      <c r="A1769" t="s">
        <v>4100</v>
      </c>
      <c r="B1769" t="s">
        <v>56</v>
      </c>
      <c r="C1769">
        <v>34</v>
      </c>
      <c r="D1769" t="s">
        <v>61</v>
      </c>
      <c r="E1769">
        <v>0</v>
      </c>
      <c r="F1769" t="s">
        <v>3360</v>
      </c>
      <c r="G1769">
        <v>94592</v>
      </c>
      <c r="H1769">
        <v>38.093701</v>
      </c>
      <c r="I1769">
        <v>-122.276589</v>
      </c>
      <c r="J1769">
        <v>0</v>
      </c>
      <c r="K1769">
        <v>22</v>
      </c>
      <c r="L1769" t="s">
        <v>59</v>
      </c>
      <c r="M1769" t="s">
        <v>61</v>
      </c>
      <c r="N1769" t="s">
        <v>143</v>
      </c>
      <c r="O1769" t="s">
        <v>143</v>
      </c>
      <c r="P1769" t="s">
        <v>57</v>
      </c>
      <c r="Q1769" t="s">
        <v>135</v>
      </c>
      <c r="R1769" t="s">
        <v>382</v>
      </c>
      <c r="S1769" t="s">
        <v>61</v>
      </c>
      <c r="T1769" t="s">
        <v>61</v>
      </c>
      <c r="U1769" t="s">
        <v>57</v>
      </c>
      <c r="V1769" t="s">
        <v>61</v>
      </c>
      <c r="W1769" t="s">
        <v>57</v>
      </c>
      <c r="X1769" t="s">
        <v>57</v>
      </c>
      <c r="Y1769" t="s">
        <v>57</v>
      </c>
      <c r="Z1769" t="s">
        <v>57</v>
      </c>
      <c r="AA1769" t="s">
        <v>77</v>
      </c>
      <c r="AB1769" t="s">
        <v>57</v>
      </c>
      <c r="AC1769" t="s">
        <v>87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66</v>
      </c>
      <c r="AM1769">
        <v>0</v>
      </c>
      <c r="AN1769">
        <v>1</v>
      </c>
      <c r="AO1769">
        <v>0</v>
      </c>
      <c r="AP1769" t="s">
        <v>103</v>
      </c>
      <c r="AQ1769" t="s">
        <v>68</v>
      </c>
      <c r="AR1769" t="s">
        <v>69</v>
      </c>
      <c r="AS1769">
        <v>5</v>
      </c>
      <c r="AT1769">
        <v>159</v>
      </c>
      <c r="AU1769">
        <v>1</v>
      </c>
      <c r="AV1769">
        <v>0</v>
      </c>
      <c r="AW1769">
        <v>1</v>
      </c>
      <c r="AX1769">
        <v>0</v>
      </c>
      <c r="AY1769">
        <v>3</v>
      </c>
      <c r="AZ1769" t="s">
        <v>106</v>
      </c>
      <c r="BA1769">
        <v>5</v>
      </c>
      <c r="BB1769" t="s">
        <v>80</v>
      </c>
      <c r="BC1769">
        <v>2</v>
      </c>
    </row>
    <row r="1770" spans="1:55">
      <c r="A1770" t="s">
        <v>4101</v>
      </c>
      <c r="B1770" t="s">
        <v>73</v>
      </c>
      <c r="C1770">
        <v>61</v>
      </c>
      <c r="D1770" t="s">
        <v>61</v>
      </c>
      <c r="E1770">
        <v>1</v>
      </c>
      <c r="F1770" t="s">
        <v>514</v>
      </c>
      <c r="G1770">
        <v>92027</v>
      </c>
      <c r="H1770">
        <v>33.141265</v>
      </c>
      <c r="I1770">
        <v>-116.967221</v>
      </c>
      <c r="J1770">
        <v>0</v>
      </c>
      <c r="K1770">
        <v>1</v>
      </c>
      <c r="L1770" t="s">
        <v>59</v>
      </c>
      <c r="M1770" t="s">
        <v>57</v>
      </c>
      <c r="N1770" t="s">
        <v>903</v>
      </c>
      <c r="O1770" t="s">
        <v>61</v>
      </c>
      <c r="P1770" t="s">
        <v>57</v>
      </c>
      <c r="Q1770" t="s">
        <v>62</v>
      </c>
      <c r="R1770" t="s">
        <v>136</v>
      </c>
      <c r="S1770" t="s">
        <v>57</v>
      </c>
      <c r="T1770" t="s">
        <v>57</v>
      </c>
      <c r="U1770" t="s">
        <v>61</v>
      </c>
      <c r="V1770" t="s">
        <v>57</v>
      </c>
      <c r="W1770" t="s">
        <v>61</v>
      </c>
      <c r="X1770" t="s">
        <v>57</v>
      </c>
      <c r="Y1770" t="s">
        <v>57</v>
      </c>
      <c r="Z1770" t="s">
        <v>57</v>
      </c>
      <c r="AA1770" t="s">
        <v>77</v>
      </c>
      <c r="AB1770" t="s">
        <v>57</v>
      </c>
      <c r="AC1770" t="s">
        <v>87</v>
      </c>
      <c r="AD1770">
        <v>70.45</v>
      </c>
      <c r="AE1770">
        <v>70.45</v>
      </c>
      <c r="AF1770">
        <v>0</v>
      </c>
      <c r="AG1770">
        <v>0</v>
      </c>
      <c r="AH1770">
        <v>20.1</v>
      </c>
      <c r="AI1770">
        <v>90.55</v>
      </c>
      <c r="AJ1770" t="s">
        <v>170</v>
      </c>
      <c r="AM1770">
        <v>0</v>
      </c>
      <c r="AN1770">
        <v>0</v>
      </c>
      <c r="AO1770">
        <v>0</v>
      </c>
      <c r="AP1770" t="s">
        <v>91</v>
      </c>
      <c r="AQ1770" t="s">
        <v>124</v>
      </c>
      <c r="AR1770" t="s">
        <v>93</v>
      </c>
      <c r="AS1770">
        <v>6</v>
      </c>
      <c r="AT1770">
        <v>48690</v>
      </c>
      <c r="AU1770">
        <v>0</v>
      </c>
      <c r="AX1770">
        <v>0</v>
      </c>
      <c r="AY1770">
        <v>1</v>
      </c>
      <c r="AZ1770" t="s">
        <v>94</v>
      </c>
      <c r="BA1770">
        <v>7</v>
      </c>
      <c r="BB1770" t="s">
        <v>95</v>
      </c>
      <c r="BC1770">
        <v>1</v>
      </c>
    </row>
    <row r="1771" spans="1:55">
      <c r="A1771" t="s">
        <v>4102</v>
      </c>
      <c r="B1771" t="s">
        <v>73</v>
      </c>
      <c r="C1771">
        <v>45</v>
      </c>
      <c r="D1771" t="s">
        <v>57</v>
      </c>
      <c r="E1771">
        <v>0</v>
      </c>
      <c r="F1771" t="s">
        <v>4103</v>
      </c>
      <c r="G1771">
        <v>90716</v>
      </c>
      <c r="H1771">
        <v>33.830431</v>
      </c>
      <c r="I1771">
        <v>-118.074071</v>
      </c>
      <c r="J1771">
        <v>9</v>
      </c>
      <c r="K1771">
        <v>54</v>
      </c>
      <c r="L1771" t="s">
        <v>129</v>
      </c>
      <c r="M1771" t="s">
        <v>61</v>
      </c>
      <c r="N1771" t="s">
        <v>143</v>
      </c>
      <c r="O1771" t="s">
        <v>143</v>
      </c>
      <c r="P1771" t="s">
        <v>57</v>
      </c>
      <c r="Q1771" t="s">
        <v>62</v>
      </c>
      <c r="R1771" t="s">
        <v>180</v>
      </c>
      <c r="S1771" t="s">
        <v>61</v>
      </c>
      <c r="T1771" t="s">
        <v>57</v>
      </c>
      <c r="U1771" t="s">
        <v>61</v>
      </c>
      <c r="V1771" t="s">
        <v>61</v>
      </c>
      <c r="W1771" t="s">
        <v>61</v>
      </c>
      <c r="X1771" t="s">
        <v>61</v>
      </c>
      <c r="Y1771" t="s">
        <v>61</v>
      </c>
      <c r="Z1771" t="s">
        <v>57</v>
      </c>
      <c r="AA1771" t="s">
        <v>77</v>
      </c>
      <c r="AB1771" t="s">
        <v>61</v>
      </c>
      <c r="AC1771" t="s">
        <v>87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66</v>
      </c>
      <c r="AM1771">
        <v>0</v>
      </c>
      <c r="AN1771">
        <v>1</v>
      </c>
      <c r="AO1771">
        <v>0</v>
      </c>
      <c r="AP1771" t="s">
        <v>123</v>
      </c>
      <c r="AQ1771" t="s">
        <v>78</v>
      </c>
      <c r="AR1771" t="s">
        <v>137</v>
      </c>
      <c r="AS1771">
        <v>2</v>
      </c>
      <c r="AT1771">
        <v>14852</v>
      </c>
      <c r="AU1771">
        <v>1</v>
      </c>
      <c r="AV1771">
        <v>0</v>
      </c>
      <c r="AW1771">
        <v>1</v>
      </c>
      <c r="AX1771">
        <v>0</v>
      </c>
      <c r="AY1771">
        <v>6</v>
      </c>
      <c r="AZ1771" t="s">
        <v>125</v>
      </c>
      <c r="BA1771">
        <v>4</v>
      </c>
      <c r="BB1771" t="s">
        <v>80</v>
      </c>
      <c r="BC1771">
        <v>2</v>
      </c>
    </row>
    <row r="1772" spans="1:55">
      <c r="A1772" t="s">
        <v>4104</v>
      </c>
      <c r="B1772" t="s">
        <v>73</v>
      </c>
      <c r="C1772">
        <v>48</v>
      </c>
      <c r="D1772" t="s">
        <v>61</v>
      </c>
      <c r="E1772">
        <v>0</v>
      </c>
      <c r="F1772" t="s">
        <v>252</v>
      </c>
      <c r="G1772">
        <v>92116</v>
      </c>
      <c r="H1772">
        <v>32.765299</v>
      </c>
      <c r="I1772">
        <v>-117.122565</v>
      </c>
      <c r="J1772">
        <v>0</v>
      </c>
      <c r="K1772">
        <v>44</v>
      </c>
      <c r="L1772" t="s">
        <v>129</v>
      </c>
      <c r="M1772" t="s">
        <v>57</v>
      </c>
      <c r="N1772" t="s">
        <v>4105</v>
      </c>
      <c r="O1772" t="s">
        <v>57</v>
      </c>
      <c r="P1772" t="s">
        <v>57</v>
      </c>
      <c r="Q1772" t="s">
        <v>85</v>
      </c>
      <c r="R1772" t="s">
        <v>156</v>
      </c>
      <c r="S1772" t="s">
        <v>57</v>
      </c>
      <c r="T1772" t="s">
        <v>57</v>
      </c>
      <c r="U1772" t="s">
        <v>57</v>
      </c>
      <c r="V1772" t="s">
        <v>61</v>
      </c>
      <c r="W1772" t="s">
        <v>57</v>
      </c>
      <c r="X1772" t="s">
        <v>57</v>
      </c>
      <c r="Y1772" t="s">
        <v>57</v>
      </c>
      <c r="Z1772" t="s">
        <v>57</v>
      </c>
      <c r="AA1772" t="s">
        <v>77</v>
      </c>
      <c r="AB1772" t="s">
        <v>57</v>
      </c>
      <c r="AC1772" t="s">
        <v>87</v>
      </c>
      <c r="AD1772">
        <v>111.5</v>
      </c>
      <c r="AE1772">
        <v>4915.15</v>
      </c>
      <c r="AF1772">
        <v>0</v>
      </c>
      <c r="AG1772">
        <v>0</v>
      </c>
      <c r="AH1772">
        <v>1955.8</v>
      </c>
      <c r="AI1772">
        <v>6870.95</v>
      </c>
      <c r="AJ1772" t="s">
        <v>66</v>
      </c>
      <c r="AM1772">
        <v>0</v>
      </c>
      <c r="AN1772">
        <v>1</v>
      </c>
      <c r="AO1772">
        <v>0</v>
      </c>
      <c r="AP1772" t="s">
        <v>176</v>
      </c>
      <c r="AQ1772" t="s">
        <v>78</v>
      </c>
      <c r="AR1772" t="s">
        <v>105</v>
      </c>
      <c r="AS1772">
        <v>7</v>
      </c>
      <c r="AT1772">
        <v>33083</v>
      </c>
      <c r="AU1772">
        <v>1</v>
      </c>
      <c r="AV1772">
        <v>0</v>
      </c>
      <c r="AW1772">
        <v>1</v>
      </c>
      <c r="AX1772">
        <v>0</v>
      </c>
      <c r="AY1772">
        <v>5</v>
      </c>
      <c r="AZ1772" t="s">
        <v>177</v>
      </c>
      <c r="BA1772">
        <v>7</v>
      </c>
      <c r="BB1772" t="s">
        <v>95</v>
      </c>
      <c r="BC1772">
        <v>1</v>
      </c>
    </row>
    <row r="1773" spans="1:55">
      <c r="A1773" t="s">
        <v>4106</v>
      </c>
      <c r="B1773" t="s">
        <v>56</v>
      </c>
      <c r="C1773">
        <v>52</v>
      </c>
      <c r="D1773" t="s">
        <v>57</v>
      </c>
      <c r="E1773">
        <v>1</v>
      </c>
      <c r="F1773" t="s">
        <v>581</v>
      </c>
      <c r="G1773">
        <v>90240</v>
      </c>
      <c r="H1773">
        <v>33.956228</v>
      </c>
      <c r="I1773">
        <v>-118.120993</v>
      </c>
      <c r="J1773">
        <v>4</v>
      </c>
      <c r="K1773">
        <v>6</v>
      </c>
      <c r="L1773" t="s">
        <v>83</v>
      </c>
      <c r="M1773" t="s">
        <v>57</v>
      </c>
      <c r="N1773" t="s">
        <v>4107</v>
      </c>
      <c r="O1773" t="s">
        <v>61</v>
      </c>
      <c r="P1773" t="s">
        <v>61</v>
      </c>
      <c r="Q1773" t="s">
        <v>143</v>
      </c>
      <c r="R1773" t="s">
        <v>143</v>
      </c>
      <c r="S1773" t="s">
        <v>143</v>
      </c>
      <c r="T1773" t="s">
        <v>143</v>
      </c>
      <c r="U1773" t="s">
        <v>143</v>
      </c>
      <c r="V1773" t="s">
        <v>143</v>
      </c>
      <c r="W1773" t="s">
        <v>143</v>
      </c>
      <c r="X1773" t="s">
        <v>143</v>
      </c>
      <c r="Y1773" t="s">
        <v>143</v>
      </c>
      <c r="Z1773" t="s">
        <v>143</v>
      </c>
      <c r="AA1773" t="s">
        <v>122</v>
      </c>
      <c r="AB1773" t="s">
        <v>61</v>
      </c>
      <c r="AC1773" t="s">
        <v>65</v>
      </c>
      <c r="AD1773">
        <v>20.1</v>
      </c>
      <c r="AE1773">
        <v>100.35</v>
      </c>
      <c r="AF1773">
        <v>0</v>
      </c>
      <c r="AG1773">
        <v>0</v>
      </c>
      <c r="AH1773">
        <v>150.3</v>
      </c>
      <c r="AI1773">
        <v>250.65</v>
      </c>
      <c r="AJ1773" t="s">
        <v>66</v>
      </c>
      <c r="AM1773">
        <v>0</v>
      </c>
      <c r="AN1773">
        <v>1</v>
      </c>
      <c r="AO1773">
        <v>0</v>
      </c>
      <c r="AP1773" t="s">
        <v>91</v>
      </c>
      <c r="AQ1773" t="s">
        <v>92</v>
      </c>
      <c r="AR1773" t="s">
        <v>182</v>
      </c>
      <c r="AT1773">
        <v>24908</v>
      </c>
      <c r="AU1773">
        <v>1</v>
      </c>
      <c r="AV1773">
        <v>0</v>
      </c>
      <c r="AW1773">
        <v>1</v>
      </c>
      <c r="AX1773">
        <v>0</v>
      </c>
      <c r="AY1773">
        <v>1</v>
      </c>
      <c r="AZ1773" t="s">
        <v>94</v>
      </c>
      <c r="BA1773">
        <v>3</v>
      </c>
      <c r="BB1773" t="s">
        <v>126</v>
      </c>
      <c r="BC1773">
        <v>3</v>
      </c>
    </row>
    <row r="1774" spans="1:55">
      <c r="A1774" t="s">
        <v>4108</v>
      </c>
      <c r="B1774" t="s">
        <v>56</v>
      </c>
      <c r="C1774">
        <v>63</v>
      </c>
      <c r="D1774" t="s">
        <v>61</v>
      </c>
      <c r="E1774">
        <v>0</v>
      </c>
      <c r="F1774" t="s">
        <v>2699</v>
      </c>
      <c r="G1774">
        <v>92321</v>
      </c>
      <c r="H1774">
        <v>34.255203</v>
      </c>
      <c r="I1774">
        <v>-117.175654</v>
      </c>
      <c r="J1774">
        <v>0</v>
      </c>
      <c r="K1774">
        <v>50</v>
      </c>
      <c r="L1774" t="s">
        <v>129</v>
      </c>
      <c r="M1774" t="s">
        <v>57</v>
      </c>
      <c r="N1774" t="s">
        <v>719</v>
      </c>
      <c r="O1774" t="s">
        <v>61</v>
      </c>
      <c r="P1774" t="s">
        <v>61</v>
      </c>
      <c r="Q1774" t="s">
        <v>143</v>
      </c>
      <c r="R1774" t="s">
        <v>143</v>
      </c>
      <c r="S1774" t="s">
        <v>143</v>
      </c>
      <c r="T1774" t="s">
        <v>143</v>
      </c>
      <c r="U1774" t="s">
        <v>143</v>
      </c>
      <c r="V1774" t="s">
        <v>143</v>
      </c>
      <c r="W1774" t="s">
        <v>143</v>
      </c>
      <c r="X1774" t="s">
        <v>143</v>
      </c>
      <c r="Y1774" t="s">
        <v>143</v>
      </c>
      <c r="Z1774" t="s">
        <v>143</v>
      </c>
      <c r="AA1774" t="s">
        <v>64</v>
      </c>
      <c r="AB1774" t="s">
        <v>61</v>
      </c>
      <c r="AC1774" t="s">
        <v>87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66</v>
      </c>
      <c r="AM1774">
        <v>0</v>
      </c>
      <c r="AN1774">
        <v>1</v>
      </c>
      <c r="AO1774">
        <v>0</v>
      </c>
      <c r="AP1774" t="s">
        <v>123</v>
      </c>
      <c r="AQ1774" t="s">
        <v>124</v>
      </c>
      <c r="AR1774" t="s">
        <v>182</v>
      </c>
      <c r="AT1774">
        <v>455</v>
      </c>
      <c r="AU1774">
        <v>1</v>
      </c>
      <c r="AV1774">
        <v>0</v>
      </c>
      <c r="AW1774">
        <v>1</v>
      </c>
      <c r="AX1774">
        <v>0</v>
      </c>
      <c r="AY1774">
        <v>6</v>
      </c>
      <c r="AZ1774" t="s">
        <v>125</v>
      </c>
      <c r="BA1774">
        <v>2</v>
      </c>
      <c r="BB1774" t="s">
        <v>126</v>
      </c>
      <c r="BC1774">
        <v>3</v>
      </c>
    </row>
    <row r="1775" spans="1:55">
      <c r="A1775" t="s">
        <v>4109</v>
      </c>
      <c r="B1775" t="s">
        <v>73</v>
      </c>
      <c r="C1775">
        <v>44</v>
      </c>
      <c r="D1775" t="s">
        <v>61</v>
      </c>
      <c r="E1775">
        <v>0</v>
      </c>
      <c r="F1775" t="s">
        <v>3609</v>
      </c>
      <c r="G1775">
        <v>92823</v>
      </c>
      <c r="H1775">
        <v>33.924143</v>
      </c>
      <c r="I1775">
        <v>-117.79387</v>
      </c>
      <c r="J1775">
        <v>0</v>
      </c>
      <c r="K1775">
        <v>13</v>
      </c>
      <c r="L1775" t="s">
        <v>98</v>
      </c>
      <c r="M1775" t="s">
        <v>57</v>
      </c>
      <c r="N1775" t="s">
        <v>4110</v>
      </c>
      <c r="O1775" t="s">
        <v>61</v>
      </c>
      <c r="P1775" t="s">
        <v>61</v>
      </c>
      <c r="Q1775" t="s">
        <v>143</v>
      </c>
      <c r="R1775" t="s">
        <v>143</v>
      </c>
      <c r="S1775" t="s">
        <v>143</v>
      </c>
      <c r="T1775" t="s">
        <v>143</v>
      </c>
      <c r="U1775" t="s">
        <v>143</v>
      </c>
      <c r="V1775" t="s">
        <v>143</v>
      </c>
      <c r="W1775" t="s">
        <v>143</v>
      </c>
      <c r="X1775" t="s">
        <v>143</v>
      </c>
      <c r="Y1775" t="s">
        <v>143</v>
      </c>
      <c r="Z1775" t="s">
        <v>143</v>
      </c>
      <c r="AA1775" t="s">
        <v>64</v>
      </c>
      <c r="AB1775" t="s">
        <v>61</v>
      </c>
      <c r="AC1775" t="s">
        <v>65</v>
      </c>
      <c r="AD1775">
        <v>19.3</v>
      </c>
      <c r="AE1775">
        <v>259.65</v>
      </c>
      <c r="AF1775">
        <v>35.28</v>
      </c>
      <c r="AG1775">
        <v>0</v>
      </c>
      <c r="AH1775">
        <v>585.39</v>
      </c>
      <c r="AI1775">
        <v>809.76</v>
      </c>
      <c r="AJ1775" t="s">
        <v>66</v>
      </c>
      <c r="AM1775">
        <v>0</v>
      </c>
      <c r="AN1775">
        <v>1</v>
      </c>
      <c r="AO1775">
        <v>0</v>
      </c>
      <c r="AP1775" t="s">
        <v>103</v>
      </c>
      <c r="AQ1775" t="s">
        <v>78</v>
      </c>
      <c r="AR1775" t="s">
        <v>182</v>
      </c>
      <c r="AT1775">
        <v>1408</v>
      </c>
      <c r="AU1775">
        <v>1</v>
      </c>
      <c r="AV1775">
        <v>0</v>
      </c>
      <c r="AW1775">
        <v>1</v>
      </c>
      <c r="AX1775">
        <v>0</v>
      </c>
      <c r="AY1775">
        <v>3</v>
      </c>
      <c r="AZ1775" t="s">
        <v>106</v>
      </c>
      <c r="BA1775">
        <v>2</v>
      </c>
      <c r="BB1775" t="s">
        <v>126</v>
      </c>
      <c r="BC1775">
        <v>3</v>
      </c>
    </row>
    <row r="1776" spans="1:55">
      <c r="A1776" t="s">
        <v>4111</v>
      </c>
      <c r="B1776" t="s">
        <v>73</v>
      </c>
      <c r="C1776">
        <v>36</v>
      </c>
      <c r="D1776" t="s">
        <v>61</v>
      </c>
      <c r="E1776">
        <v>0</v>
      </c>
      <c r="F1776" t="s">
        <v>568</v>
      </c>
      <c r="G1776">
        <v>94960</v>
      </c>
      <c r="H1776">
        <v>37.99272</v>
      </c>
      <c r="I1776">
        <v>-122.575026</v>
      </c>
      <c r="J1776">
        <v>0</v>
      </c>
      <c r="K1776">
        <v>3</v>
      </c>
      <c r="L1776" t="s">
        <v>59</v>
      </c>
      <c r="M1776" t="s">
        <v>61</v>
      </c>
      <c r="N1776" t="s">
        <v>143</v>
      </c>
      <c r="O1776" t="s">
        <v>143</v>
      </c>
      <c r="P1776" t="s">
        <v>57</v>
      </c>
      <c r="Q1776" t="s">
        <v>135</v>
      </c>
      <c r="R1776" t="s">
        <v>318</v>
      </c>
      <c r="S1776" t="s">
        <v>61</v>
      </c>
      <c r="T1776" t="s">
        <v>61</v>
      </c>
      <c r="U1776" t="s">
        <v>61</v>
      </c>
      <c r="V1776" t="s">
        <v>61</v>
      </c>
      <c r="W1776" t="s">
        <v>61</v>
      </c>
      <c r="X1776" t="s">
        <v>61</v>
      </c>
      <c r="Y1776" t="s">
        <v>61</v>
      </c>
      <c r="Z1776" t="s">
        <v>57</v>
      </c>
      <c r="AA1776" t="s">
        <v>77</v>
      </c>
      <c r="AB1776" t="s">
        <v>61</v>
      </c>
      <c r="AC1776" t="s">
        <v>87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88</v>
      </c>
      <c r="AK1776" t="s">
        <v>89</v>
      </c>
      <c r="AL1776" t="s">
        <v>342</v>
      </c>
      <c r="AM1776">
        <v>1</v>
      </c>
      <c r="AN1776">
        <v>0</v>
      </c>
      <c r="AO1776">
        <v>0</v>
      </c>
      <c r="AP1776" t="s">
        <v>91</v>
      </c>
      <c r="AQ1776" t="s">
        <v>68</v>
      </c>
      <c r="AR1776" t="s">
        <v>182</v>
      </c>
      <c r="AS1776">
        <v>1</v>
      </c>
      <c r="AT1776">
        <v>16849</v>
      </c>
      <c r="AU1776">
        <v>1</v>
      </c>
      <c r="AV1776">
        <v>1</v>
      </c>
      <c r="AW1776">
        <v>0</v>
      </c>
      <c r="AX1776">
        <v>24.75</v>
      </c>
      <c r="AY1776">
        <v>1</v>
      </c>
      <c r="AZ1776" t="s">
        <v>94</v>
      </c>
      <c r="BA1776">
        <v>8</v>
      </c>
      <c r="BB1776" t="s">
        <v>95</v>
      </c>
      <c r="BC1776">
        <v>1</v>
      </c>
    </row>
    <row r="1777" spans="1:55">
      <c r="A1777" t="s">
        <v>4112</v>
      </c>
      <c r="B1777" t="s">
        <v>56</v>
      </c>
      <c r="C1777">
        <v>47</v>
      </c>
      <c r="D1777" t="s">
        <v>61</v>
      </c>
      <c r="E1777">
        <v>0</v>
      </c>
      <c r="F1777" t="s">
        <v>374</v>
      </c>
      <c r="G1777">
        <v>95660</v>
      </c>
      <c r="H1777">
        <v>38.671295</v>
      </c>
      <c r="I1777">
        <v>-121.388251</v>
      </c>
      <c r="J1777">
        <v>0</v>
      </c>
      <c r="K1777">
        <v>1</v>
      </c>
      <c r="L1777" t="s">
        <v>59</v>
      </c>
      <c r="M1777" t="s">
        <v>57</v>
      </c>
      <c r="N1777" t="s">
        <v>1194</v>
      </c>
      <c r="O1777" t="s">
        <v>61</v>
      </c>
      <c r="P1777" t="s">
        <v>61</v>
      </c>
      <c r="Q1777" t="s">
        <v>143</v>
      </c>
      <c r="R1777" t="s">
        <v>143</v>
      </c>
      <c r="S1777" t="s">
        <v>143</v>
      </c>
      <c r="T1777" t="s">
        <v>143</v>
      </c>
      <c r="U1777" t="s">
        <v>143</v>
      </c>
      <c r="V1777" t="s">
        <v>143</v>
      </c>
      <c r="W1777" t="s">
        <v>143</v>
      </c>
      <c r="X1777" t="s">
        <v>143</v>
      </c>
      <c r="Y1777" t="s">
        <v>143</v>
      </c>
      <c r="Z1777" t="s">
        <v>143</v>
      </c>
      <c r="AA1777" t="s">
        <v>77</v>
      </c>
      <c r="AB1777" t="s">
        <v>61</v>
      </c>
      <c r="AC1777" t="s">
        <v>65</v>
      </c>
      <c r="AD1777">
        <v>20.35</v>
      </c>
      <c r="AE1777">
        <v>20.35</v>
      </c>
      <c r="AF1777">
        <v>0</v>
      </c>
      <c r="AG1777">
        <v>0</v>
      </c>
      <c r="AH1777">
        <v>44.09</v>
      </c>
      <c r="AI1777">
        <v>64.44</v>
      </c>
      <c r="AJ1777" t="s">
        <v>170</v>
      </c>
      <c r="AM1777">
        <v>0</v>
      </c>
      <c r="AN1777">
        <v>0</v>
      </c>
      <c r="AO1777">
        <v>0</v>
      </c>
      <c r="AP1777" t="s">
        <v>91</v>
      </c>
      <c r="AQ1777" t="s">
        <v>78</v>
      </c>
      <c r="AR1777" t="s">
        <v>182</v>
      </c>
      <c r="AT1777">
        <v>32202</v>
      </c>
      <c r="AU1777">
        <v>0</v>
      </c>
      <c r="AX1777">
        <v>0</v>
      </c>
      <c r="AY1777">
        <v>1</v>
      </c>
      <c r="AZ1777" t="s">
        <v>94</v>
      </c>
      <c r="BA1777">
        <v>8</v>
      </c>
      <c r="BB1777" t="s">
        <v>95</v>
      </c>
      <c r="BC1777">
        <v>1</v>
      </c>
    </row>
    <row r="1778" spans="1:55">
      <c r="A1778" t="s">
        <v>4113</v>
      </c>
      <c r="B1778" t="s">
        <v>73</v>
      </c>
      <c r="C1778">
        <v>48</v>
      </c>
      <c r="D1778" t="s">
        <v>61</v>
      </c>
      <c r="E1778">
        <v>1</v>
      </c>
      <c r="F1778" t="s">
        <v>2720</v>
      </c>
      <c r="G1778">
        <v>91980</v>
      </c>
      <c r="H1778">
        <v>32.587557</v>
      </c>
      <c r="I1778">
        <v>-116.636816</v>
      </c>
      <c r="J1778">
        <v>0</v>
      </c>
      <c r="K1778">
        <v>27</v>
      </c>
      <c r="L1778" t="s">
        <v>216</v>
      </c>
      <c r="M1778" t="s">
        <v>57</v>
      </c>
      <c r="N1778" t="s">
        <v>1528</v>
      </c>
      <c r="O1778" t="s">
        <v>61</v>
      </c>
      <c r="P1778" t="s">
        <v>61</v>
      </c>
      <c r="Q1778" t="s">
        <v>143</v>
      </c>
      <c r="R1778" t="s">
        <v>143</v>
      </c>
      <c r="S1778" t="s">
        <v>143</v>
      </c>
      <c r="T1778" t="s">
        <v>143</v>
      </c>
      <c r="U1778" t="s">
        <v>143</v>
      </c>
      <c r="V1778" t="s">
        <v>143</v>
      </c>
      <c r="W1778" t="s">
        <v>143</v>
      </c>
      <c r="X1778" t="s">
        <v>143</v>
      </c>
      <c r="Y1778" t="s">
        <v>143</v>
      </c>
      <c r="Z1778" t="s">
        <v>143</v>
      </c>
      <c r="AA1778" t="s">
        <v>122</v>
      </c>
      <c r="AB1778" t="s">
        <v>61</v>
      </c>
      <c r="AC1778" t="s">
        <v>65</v>
      </c>
      <c r="AD1778">
        <v>19.7</v>
      </c>
      <c r="AE1778">
        <v>509.3</v>
      </c>
      <c r="AF1778">
        <v>0</v>
      </c>
      <c r="AG1778">
        <v>0</v>
      </c>
      <c r="AH1778">
        <v>871.5599999999999</v>
      </c>
      <c r="AI1778">
        <v>1380.86</v>
      </c>
      <c r="AJ1778" t="s">
        <v>66</v>
      </c>
      <c r="AM1778">
        <v>0</v>
      </c>
      <c r="AN1778">
        <v>1</v>
      </c>
      <c r="AO1778">
        <v>0</v>
      </c>
      <c r="AP1778" t="s">
        <v>164</v>
      </c>
      <c r="AQ1778" t="s">
        <v>78</v>
      </c>
      <c r="AR1778" t="s">
        <v>182</v>
      </c>
      <c r="AT1778">
        <v>91</v>
      </c>
      <c r="AU1778">
        <v>1</v>
      </c>
      <c r="AV1778">
        <v>0</v>
      </c>
      <c r="AW1778">
        <v>1</v>
      </c>
      <c r="AX1778">
        <v>0</v>
      </c>
      <c r="AY1778">
        <v>4</v>
      </c>
      <c r="AZ1778" t="s">
        <v>165</v>
      </c>
      <c r="BA1778">
        <v>1</v>
      </c>
      <c r="BB1778" t="s">
        <v>71</v>
      </c>
      <c r="BC1778">
        <v>4</v>
      </c>
    </row>
    <row r="1779" spans="1:55">
      <c r="A1779" t="s">
        <v>4114</v>
      </c>
      <c r="B1779" t="s">
        <v>73</v>
      </c>
      <c r="C1779">
        <v>36</v>
      </c>
      <c r="D1779" t="s">
        <v>57</v>
      </c>
      <c r="E1779">
        <v>3</v>
      </c>
      <c r="F1779" t="s">
        <v>3422</v>
      </c>
      <c r="G1779">
        <v>90220</v>
      </c>
      <c r="H1779">
        <v>33.88151</v>
      </c>
      <c r="I1779">
        <v>-118.234451</v>
      </c>
      <c r="J1779">
        <v>4</v>
      </c>
      <c r="K1779">
        <v>71</v>
      </c>
      <c r="L1779" t="s">
        <v>59</v>
      </c>
      <c r="M1779" t="s">
        <v>57</v>
      </c>
      <c r="N1779" t="s">
        <v>4115</v>
      </c>
      <c r="O1779" t="s">
        <v>61</v>
      </c>
      <c r="P1779" t="s">
        <v>57</v>
      </c>
      <c r="Q1779" t="s">
        <v>85</v>
      </c>
      <c r="R1779" t="s">
        <v>210</v>
      </c>
      <c r="S1779" t="s">
        <v>57</v>
      </c>
      <c r="T1779" t="s">
        <v>57</v>
      </c>
      <c r="U1779" t="s">
        <v>57</v>
      </c>
      <c r="V1779" t="s">
        <v>57</v>
      </c>
      <c r="W1779" t="s">
        <v>57</v>
      </c>
      <c r="X1779" t="s">
        <v>57</v>
      </c>
      <c r="Y1779" t="s">
        <v>57</v>
      </c>
      <c r="Z1779" t="s">
        <v>61</v>
      </c>
      <c r="AA1779" t="s">
        <v>122</v>
      </c>
      <c r="AB1779" t="s">
        <v>61</v>
      </c>
      <c r="AC1779" t="s">
        <v>65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</v>
      </c>
      <c r="AJ1779" t="s">
        <v>66</v>
      </c>
      <c r="AM1779">
        <v>0</v>
      </c>
      <c r="AN1779">
        <v>1</v>
      </c>
      <c r="AO1779">
        <v>0</v>
      </c>
      <c r="AP1779" t="s">
        <v>123</v>
      </c>
      <c r="AQ1779" t="s">
        <v>68</v>
      </c>
      <c r="AR1779" t="s">
        <v>105</v>
      </c>
      <c r="AS1779">
        <v>7</v>
      </c>
      <c r="AT1779">
        <v>47305</v>
      </c>
      <c r="AU1779">
        <v>1</v>
      </c>
      <c r="AV1779">
        <v>0</v>
      </c>
      <c r="AW1779">
        <v>1</v>
      </c>
      <c r="AX1779">
        <v>0</v>
      </c>
      <c r="AY1779">
        <v>6</v>
      </c>
      <c r="AZ1779" t="s">
        <v>125</v>
      </c>
      <c r="BA1779">
        <v>2</v>
      </c>
      <c r="BB1779" t="s">
        <v>126</v>
      </c>
      <c r="BC1779">
        <v>3</v>
      </c>
    </row>
    <row r="1780" spans="1:55">
      <c r="A1780" t="s">
        <v>4116</v>
      </c>
      <c r="B1780" t="s">
        <v>73</v>
      </c>
      <c r="C1780">
        <v>57</v>
      </c>
      <c r="D1780" t="s">
        <v>57</v>
      </c>
      <c r="E1780">
        <v>0</v>
      </c>
      <c r="F1780" t="s">
        <v>4117</v>
      </c>
      <c r="G1780">
        <v>95957</v>
      </c>
      <c r="H1780">
        <v>39.068071</v>
      </c>
      <c r="I1780">
        <v>-121.832638</v>
      </c>
      <c r="J1780">
        <v>1</v>
      </c>
      <c r="K1780">
        <v>14</v>
      </c>
      <c r="L1780" t="s">
        <v>98</v>
      </c>
      <c r="M1780" t="s">
        <v>57</v>
      </c>
      <c r="N1780" t="s">
        <v>4060</v>
      </c>
      <c r="O1780" t="s">
        <v>61</v>
      </c>
      <c r="P1780" t="s">
        <v>57</v>
      </c>
      <c r="Q1780" t="s">
        <v>135</v>
      </c>
      <c r="R1780" t="s">
        <v>156</v>
      </c>
      <c r="S1780" t="s">
        <v>61</v>
      </c>
      <c r="T1780" t="s">
        <v>61</v>
      </c>
      <c r="U1780" t="s">
        <v>61</v>
      </c>
      <c r="V1780" t="s">
        <v>61</v>
      </c>
      <c r="W1780" t="s">
        <v>61</v>
      </c>
      <c r="X1780" t="s">
        <v>61</v>
      </c>
      <c r="Y1780" t="s">
        <v>61</v>
      </c>
      <c r="Z1780" t="s">
        <v>57</v>
      </c>
      <c r="AA1780" t="s">
        <v>64</v>
      </c>
      <c r="AB1780" t="s">
        <v>61</v>
      </c>
      <c r="AC1780" t="s">
        <v>87</v>
      </c>
      <c r="AD1780">
        <v>44.6</v>
      </c>
      <c r="AE1780">
        <v>641.25</v>
      </c>
      <c r="AF1780">
        <v>0</v>
      </c>
      <c r="AG1780">
        <v>0</v>
      </c>
      <c r="AH1780">
        <v>629.3</v>
      </c>
      <c r="AI1780">
        <v>1270.55</v>
      </c>
      <c r="AJ1780" t="s">
        <v>66</v>
      </c>
      <c r="AM1780">
        <v>0</v>
      </c>
      <c r="AN1780">
        <v>1</v>
      </c>
      <c r="AO1780">
        <v>0</v>
      </c>
      <c r="AP1780" t="s">
        <v>103</v>
      </c>
      <c r="AQ1780" t="s">
        <v>92</v>
      </c>
      <c r="AR1780" t="s">
        <v>137</v>
      </c>
      <c r="AS1780">
        <v>1</v>
      </c>
      <c r="AT1780">
        <v>776</v>
      </c>
      <c r="AU1780">
        <v>1</v>
      </c>
      <c r="AV1780">
        <v>0</v>
      </c>
      <c r="AW1780">
        <v>1</v>
      </c>
      <c r="AX1780">
        <v>0</v>
      </c>
      <c r="AY1780">
        <v>3</v>
      </c>
      <c r="AZ1780" t="s">
        <v>106</v>
      </c>
      <c r="BA1780">
        <v>1</v>
      </c>
      <c r="BB1780" t="s">
        <v>71</v>
      </c>
      <c r="BC1780">
        <v>4</v>
      </c>
    </row>
    <row r="1781" spans="1:55">
      <c r="A1781" t="s">
        <v>4118</v>
      </c>
      <c r="B1781" t="s">
        <v>73</v>
      </c>
      <c r="C1781">
        <v>20</v>
      </c>
      <c r="D1781" t="s">
        <v>61</v>
      </c>
      <c r="E1781">
        <v>0</v>
      </c>
      <c r="F1781" t="s">
        <v>4117</v>
      </c>
      <c r="G1781">
        <v>95957</v>
      </c>
      <c r="H1781">
        <v>39.068071</v>
      </c>
      <c r="I1781">
        <v>-121.832638</v>
      </c>
      <c r="J1781">
        <v>0</v>
      </c>
      <c r="K1781">
        <v>31</v>
      </c>
      <c r="L1781" t="s">
        <v>216</v>
      </c>
      <c r="M1781" t="s">
        <v>57</v>
      </c>
      <c r="N1781" t="s">
        <v>1135</v>
      </c>
      <c r="O1781" t="s">
        <v>61</v>
      </c>
      <c r="P1781" t="s">
        <v>57</v>
      </c>
      <c r="Q1781" t="s">
        <v>85</v>
      </c>
      <c r="R1781" t="s">
        <v>618</v>
      </c>
      <c r="S1781" t="s">
        <v>61</v>
      </c>
      <c r="T1781" t="s">
        <v>57</v>
      </c>
      <c r="U1781" t="s">
        <v>57</v>
      </c>
      <c r="V1781" t="s">
        <v>61</v>
      </c>
      <c r="W1781" t="s">
        <v>57</v>
      </c>
      <c r="X1781" t="s">
        <v>57</v>
      </c>
      <c r="Y1781" t="s">
        <v>57</v>
      </c>
      <c r="Z1781" t="s">
        <v>57</v>
      </c>
      <c r="AA1781" t="s">
        <v>77</v>
      </c>
      <c r="AB1781" t="s">
        <v>57</v>
      </c>
      <c r="AC1781" t="s">
        <v>87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66</v>
      </c>
      <c r="AM1781">
        <v>0</v>
      </c>
      <c r="AN1781">
        <v>1</v>
      </c>
      <c r="AO1781">
        <v>0</v>
      </c>
      <c r="AP1781" t="s">
        <v>164</v>
      </c>
      <c r="AQ1781" t="s">
        <v>116</v>
      </c>
      <c r="AR1781" t="s">
        <v>105</v>
      </c>
      <c r="AS1781">
        <v>6</v>
      </c>
      <c r="AT1781">
        <v>776</v>
      </c>
      <c r="AU1781">
        <v>1</v>
      </c>
      <c r="AV1781">
        <v>0</v>
      </c>
      <c r="AW1781">
        <v>1</v>
      </c>
      <c r="AX1781">
        <v>0</v>
      </c>
      <c r="AY1781">
        <v>4</v>
      </c>
      <c r="AZ1781" t="s">
        <v>165</v>
      </c>
      <c r="BA1781">
        <v>7</v>
      </c>
      <c r="BB1781" t="s">
        <v>95</v>
      </c>
      <c r="BC1781">
        <v>1</v>
      </c>
    </row>
    <row r="1782" spans="1:55">
      <c r="A1782" t="s">
        <v>4119</v>
      </c>
      <c r="B1782" t="s">
        <v>56</v>
      </c>
      <c r="C1782">
        <v>32</v>
      </c>
      <c r="D1782" t="s">
        <v>57</v>
      </c>
      <c r="E1782">
        <v>0</v>
      </c>
      <c r="F1782" t="s">
        <v>924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98</v>
      </c>
      <c r="M1782" t="s">
        <v>57</v>
      </c>
      <c r="N1782" t="s">
        <v>4120</v>
      </c>
      <c r="O1782" t="s">
        <v>61</v>
      </c>
      <c r="P1782" t="s">
        <v>57</v>
      </c>
      <c r="Q1782" t="s">
        <v>85</v>
      </c>
      <c r="R1782" t="s">
        <v>296</v>
      </c>
      <c r="S1782" t="s">
        <v>57</v>
      </c>
      <c r="T1782" t="s">
        <v>57</v>
      </c>
      <c r="U1782" t="s">
        <v>61</v>
      </c>
      <c r="V1782" t="s">
        <v>57</v>
      </c>
      <c r="W1782" t="s">
        <v>57</v>
      </c>
      <c r="X1782" t="s">
        <v>61</v>
      </c>
      <c r="Y1782" t="s">
        <v>61</v>
      </c>
      <c r="Z1782" t="s">
        <v>57</v>
      </c>
      <c r="AA1782" t="s">
        <v>77</v>
      </c>
      <c r="AB1782" t="s">
        <v>57</v>
      </c>
      <c r="AC1782" t="s">
        <v>87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</v>
      </c>
      <c r="AJ1782" t="s">
        <v>66</v>
      </c>
      <c r="AM1782">
        <v>0</v>
      </c>
      <c r="AN1782">
        <v>1</v>
      </c>
      <c r="AO1782">
        <v>0</v>
      </c>
      <c r="AP1782" t="s">
        <v>103</v>
      </c>
      <c r="AQ1782" t="s">
        <v>68</v>
      </c>
      <c r="AR1782" t="s">
        <v>105</v>
      </c>
      <c r="AS1782">
        <v>5</v>
      </c>
      <c r="AT1782">
        <v>27614</v>
      </c>
      <c r="AU1782">
        <v>1</v>
      </c>
      <c r="AV1782">
        <v>0</v>
      </c>
      <c r="AW1782">
        <v>1</v>
      </c>
      <c r="AX1782">
        <v>0</v>
      </c>
      <c r="AY1782">
        <v>3</v>
      </c>
      <c r="AZ1782" t="s">
        <v>106</v>
      </c>
      <c r="BA1782">
        <v>6</v>
      </c>
      <c r="BB1782" t="s">
        <v>95</v>
      </c>
      <c r="BC1782">
        <v>1</v>
      </c>
    </row>
    <row r="1783" spans="1:55">
      <c r="A1783" t="s">
        <v>4121</v>
      </c>
      <c r="B1783" t="s">
        <v>56</v>
      </c>
      <c r="C1783">
        <v>54</v>
      </c>
      <c r="D1783" t="s">
        <v>61</v>
      </c>
      <c r="E1783">
        <v>0</v>
      </c>
      <c r="F1783" t="s">
        <v>4122</v>
      </c>
      <c r="G1783">
        <v>94567</v>
      </c>
      <c r="H1783">
        <v>38.672708</v>
      </c>
      <c r="I1783">
        <v>-122.403219</v>
      </c>
      <c r="J1783">
        <v>0</v>
      </c>
      <c r="K1783">
        <v>12</v>
      </c>
      <c r="L1783" t="s">
        <v>98</v>
      </c>
      <c r="M1783" t="s">
        <v>57</v>
      </c>
      <c r="N1783" t="s">
        <v>3015</v>
      </c>
      <c r="O1783" t="s">
        <v>61</v>
      </c>
      <c r="P1783" t="s">
        <v>57</v>
      </c>
      <c r="Q1783" t="s">
        <v>135</v>
      </c>
      <c r="R1783" t="s">
        <v>174</v>
      </c>
      <c r="S1783" t="s">
        <v>61</v>
      </c>
      <c r="T1783" t="s">
        <v>61</v>
      </c>
      <c r="U1783" t="s">
        <v>61</v>
      </c>
      <c r="V1783" t="s">
        <v>61</v>
      </c>
      <c r="W1783" t="s">
        <v>61</v>
      </c>
      <c r="X1783" t="s">
        <v>61</v>
      </c>
      <c r="Y1783" t="s">
        <v>61</v>
      </c>
      <c r="Z1783" t="s">
        <v>57</v>
      </c>
      <c r="AA1783" t="s">
        <v>77</v>
      </c>
      <c r="AB1783" t="s">
        <v>61</v>
      </c>
      <c r="AC1783" t="s">
        <v>87</v>
      </c>
      <c r="AD1783">
        <v>43.8</v>
      </c>
      <c r="AE1783">
        <v>540.95</v>
      </c>
      <c r="AF1783">
        <v>0</v>
      </c>
      <c r="AG1783">
        <v>0</v>
      </c>
      <c r="AH1783">
        <v>78.72</v>
      </c>
      <c r="AI1783">
        <v>619.67</v>
      </c>
      <c r="AJ1783" t="s">
        <v>66</v>
      </c>
      <c r="AM1783">
        <v>0</v>
      </c>
      <c r="AN1783">
        <v>1</v>
      </c>
      <c r="AO1783">
        <v>0</v>
      </c>
      <c r="AP1783" t="s">
        <v>67</v>
      </c>
      <c r="AQ1783" t="s">
        <v>92</v>
      </c>
      <c r="AR1783" t="s">
        <v>137</v>
      </c>
      <c r="AS1783">
        <v>1</v>
      </c>
      <c r="AT1783">
        <v>494</v>
      </c>
      <c r="AU1783">
        <v>1</v>
      </c>
      <c r="AV1783">
        <v>0</v>
      </c>
      <c r="AW1783">
        <v>1</v>
      </c>
      <c r="AX1783">
        <v>0</v>
      </c>
      <c r="AY1783">
        <v>2</v>
      </c>
      <c r="AZ1783" t="s">
        <v>70</v>
      </c>
      <c r="BA1783">
        <v>5</v>
      </c>
      <c r="BB1783" t="s">
        <v>80</v>
      </c>
      <c r="BC1783">
        <v>2</v>
      </c>
    </row>
    <row r="1784" spans="1:55">
      <c r="A1784" t="s">
        <v>4123</v>
      </c>
      <c r="B1784" t="s">
        <v>73</v>
      </c>
      <c r="C1784">
        <v>62</v>
      </c>
      <c r="D1784" t="s">
        <v>61</v>
      </c>
      <c r="E1784">
        <v>3</v>
      </c>
      <c r="F1784" t="s">
        <v>4124</v>
      </c>
      <c r="G1784">
        <v>95456</v>
      </c>
      <c r="H1784">
        <v>39.245911</v>
      </c>
      <c r="I1784">
        <v>-123.77214</v>
      </c>
      <c r="J1784">
        <v>0</v>
      </c>
      <c r="K1784">
        <v>40</v>
      </c>
      <c r="L1784" t="s">
        <v>59</v>
      </c>
      <c r="M1784" t="s">
        <v>61</v>
      </c>
      <c r="N1784" t="s">
        <v>143</v>
      </c>
      <c r="O1784" t="s">
        <v>143</v>
      </c>
      <c r="P1784" t="s">
        <v>57</v>
      </c>
      <c r="Q1784" t="s">
        <v>62</v>
      </c>
      <c r="R1784" t="s">
        <v>210</v>
      </c>
      <c r="S1784" t="s">
        <v>57</v>
      </c>
      <c r="T1784" t="s">
        <v>57</v>
      </c>
      <c r="U1784" t="s">
        <v>61</v>
      </c>
      <c r="V1784" t="s">
        <v>57</v>
      </c>
      <c r="W1784" t="s">
        <v>61</v>
      </c>
      <c r="X1784" t="s">
        <v>61</v>
      </c>
      <c r="Y1784" t="s">
        <v>61</v>
      </c>
      <c r="Z1784" t="s">
        <v>57</v>
      </c>
      <c r="AA1784" t="s">
        <v>64</v>
      </c>
      <c r="AB1784" t="s">
        <v>61</v>
      </c>
      <c r="AC1784" t="s">
        <v>65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66</v>
      </c>
      <c r="AM1784">
        <v>0</v>
      </c>
      <c r="AN1784">
        <v>1</v>
      </c>
      <c r="AO1784">
        <v>0</v>
      </c>
      <c r="AP1784" t="s">
        <v>176</v>
      </c>
      <c r="AQ1784" t="s">
        <v>124</v>
      </c>
      <c r="AR1784" t="s">
        <v>137</v>
      </c>
      <c r="AS1784">
        <v>4</v>
      </c>
      <c r="AT1784">
        <v>882</v>
      </c>
      <c r="AU1784">
        <v>1</v>
      </c>
      <c r="AV1784">
        <v>0</v>
      </c>
      <c r="AW1784">
        <v>1</v>
      </c>
      <c r="AX1784">
        <v>0</v>
      </c>
      <c r="AY1784">
        <v>5</v>
      </c>
      <c r="AZ1784" t="s">
        <v>177</v>
      </c>
      <c r="BA1784">
        <v>1</v>
      </c>
      <c r="BB1784" t="s">
        <v>71</v>
      </c>
      <c r="BC1784">
        <v>4</v>
      </c>
    </row>
    <row r="1785" spans="1:55">
      <c r="A1785" t="s">
        <v>4125</v>
      </c>
      <c r="B1785" t="s">
        <v>73</v>
      </c>
      <c r="C1785">
        <v>47</v>
      </c>
      <c r="D1785" t="s">
        <v>61</v>
      </c>
      <c r="E1785">
        <v>0</v>
      </c>
      <c r="F1785" t="s">
        <v>1742</v>
      </c>
      <c r="G1785">
        <v>90713</v>
      </c>
      <c r="H1785">
        <v>33.847755</v>
      </c>
      <c r="I1785">
        <v>-118.112532</v>
      </c>
      <c r="J1785">
        <v>0</v>
      </c>
      <c r="K1785">
        <v>6</v>
      </c>
      <c r="L1785" t="s">
        <v>83</v>
      </c>
      <c r="M1785" t="s">
        <v>61</v>
      </c>
      <c r="N1785" t="s">
        <v>143</v>
      </c>
      <c r="O1785" t="s">
        <v>143</v>
      </c>
      <c r="P1785" t="s">
        <v>57</v>
      </c>
      <c r="Q1785" t="s">
        <v>135</v>
      </c>
      <c r="R1785" t="s">
        <v>121</v>
      </c>
      <c r="S1785" t="s">
        <v>61</v>
      </c>
      <c r="T1785" t="s">
        <v>57</v>
      </c>
      <c r="U1785" t="s">
        <v>61</v>
      </c>
      <c r="V1785" t="s">
        <v>61</v>
      </c>
      <c r="W1785" t="s">
        <v>61</v>
      </c>
      <c r="X1785" t="s">
        <v>61</v>
      </c>
      <c r="Y1785" t="s">
        <v>61</v>
      </c>
      <c r="Z1785" t="s">
        <v>57</v>
      </c>
      <c r="AA1785" t="s">
        <v>77</v>
      </c>
      <c r="AB1785" t="s">
        <v>57</v>
      </c>
      <c r="AC1785" t="s">
        <v>65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88</v>
      </c>
      <c r="AK1785" t="s">
        <v>89</v>
      </c>
      <c r="AL1785" t="s">
        <v>90</v>
      </c>
      <c r="AM1785">
        <v>1</v>
      </c>
      <c r="AN1785">
        <v>0</v>
      </c>
      <c r="AO1785">
        <v>0</v>
      </c>
      <c r="AP1785" t="s">
        <v>91</v>
      </c>
      <c r="AQ1785" t="s">
        <v>78</v>
      </c>
      <c r="AR1785" t="s">
        <v>137</v>
      </c>
      <c r="AS1785">
        <v>2</v>
      </c>
      <c r="AT1785">
        <v>27563</v>
      </c>
      <c r="AU1785">
        <v>1</v>
      </c>
      <c r="AV1785">
        <v>1</v>
      </c>
      <c r="AW1785">
        <v>0</v>
      </c>
      <c r="AX1785">
        <v>30.5</v>
      </c>
      <c r="AY1785">
        <v>1</v>
      </c>
      <c r="AZ1785" t="s">
        <v>94</v>
      </c>
      <c r="BA1785">
        <v>8</v>
      </c>
      <c r="BB1785" t="s">
        <v>95</v>
      </c>
      <c r="BC1785">
        <v>1</v>
      </c>
    </row>
    <row r="1786" spans="1:55">
      <c r="A1786" t="s">
        <v>4126</v>
      </c>
      <c r="B1786" t="s">
        <v>73</v>
      </c>
      <c r="C1786">
        <v>54</v>
      </c>
      <c r="D1786" t="s">
        <v>57</v>
      </c>
      <c r="E1786">
        <v>2</v>
      </c>
      <c r="F1786" t="s">
        <v>1196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59</v>
      </c>
      <c r="M1786" t="s">
        <v>57</v>
      </c>
      <c r="N1786" t="s">
        <v>4062</v>
      </c>
      <c r="O1786" t="s">
        <v>61</v>
      </c>
      <c r="P1786" t="s">
        <v>61</v>
      </c>
      <c r="Q1786" t="s">
        <v>143</v>
      </c>
      <c r="R1786" t="s">
        <v>143</v>
      </c>
      <c r="S1786" t="s">
        <v>143</v>
      </c>
      <c r="T1786" t="s">
        <v>143</v>
      </c>
      <c r="U1786" t="s">
        <v>143</v>
      </c>
      <c r="V1786" t="s">
        <v>143</v>
      </c>
      <c r="W1786" t="s">
        <v>143</v>
      </c>
      <c r="X1786" t="s">
        <v>143</v>
      </c>
      <c r="Y1786" t="s">
        <v>143</v>
      </c>
      <c r="Z1786" t="s">
        <v>143</v>
      </c>
      <c r="AA1786" t="s">
        <v>122</v>
      </c>
      <c r="AB1786" t="s">
        <v>57</v>
      </c>
      <c r="AC1786" t="s">
        <v>65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66</v>
      </c>
      <c r="AM1786">
        <v>0</v>
      </c>
      <c r="AN1786">
        <v>1</v>
      </c>
      <c r="AO1786">
        <v>0</v>
      </c>
      <c r="AP1786" t="s">
        <v>123</v>
      </c>
      <c r="AQ1786" t="s">
        <v>92</v>
      </c>
      <c r="AR1786" t="s">
        <v>182</v>
      </c>
      <c r="AT1786">
        <v>59195</v>
      </c>
      <c r="AU1786">
        <v>1</v>
      </c>
      <c r="AV1786">
        <v>0</v>
      </c>
      <c r="AW1786">
        <v>1</v>
      </c>
      <c r="AX1786">
        <v>0</v>
      </c>
      <c r="AY1786">
        <v>6</v>
      </c>
      <c r="AZ1786" t="s">
        <v>125</v>
      </c>
      <c r="BA1786">
        <v>0</v>
      </c>
      <c r="BB1786" t="s">
        <v>71</v>
      </c>
      <c r="BC1786">
        <v>4</v>
      </c>
    </row>
    <row r="1787" spans="1:55">
      <c r="A1787" t="s">
        <v>4127</v>
      </c>
      <c r="B1787" t="s">
        <v>73</v>
      </c>
      <c r="C1787">
        <v>32</v>
      </c>
      <c r="D1787" t="s">
        <v>61</v>
      </c>
      <c r="E1787">
        <v>0</v>
      </c>
      <c r="F1787" t="s">
        <v>439</v>
      </c>
      <c r="G1787">
        <v>95379</v>
      </c>
      <c r="H1787">
        <v>37.939768</v>
      </c>
      <c r="I1787">
        <v>-120.188002</v>
      </c>
      <c r="J1787">
        <v>0</v>
      </c>
      <c r="K1787">
        <v>1</v>
      </c>
      <c r="L1787" t="s">
        <v>59</v>
      </c>
      <c r="M1787" t="s">
        <v>57</v>
      </c>
      <c r="N1787" t="s">
        <v>1822</v>
      </c>
      <c r="O1787" t="s">
        <v>61</v>
      </c>
      <c r="P1787" t="s">
        <v>57</v>
      </c>
      <c r="Q1787" t="s">
        <v>135</v>
      </c>
      <c r="R1787" t="s">
        <v>174</v>
      </c>
      <c r="S1787" t="s">
        <v>61</v>
      </c>
      <c r="T1787" t="s">
        <v>61</v>
      </c>
      <c r="U1787" t="s">
        <v>61</v>
      </c>
      <c r="V1787" t="s">
        <v>57</v>
      </c>
      <c r="W1787" t="s">
        <v>61</v>
      </c>
      <c r="X1787" t="s">
        <v>61</v>
      </c>
      <c r="Y1787" t="s">
        <v>61</v>
      </c>
      <c r="Z1787" t="s">
        <v>57</v>
      </c>
      <c r="AA1787" t="s">
        <v>77</v>
      </c>
      <c r="AB1787" t="s">
        <v>61</v>
      </c>
      <c r="AC1787" t="s">
        <v>65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170</v>
      </c>
      <c r="AM1787">
        <v>0</v>
      </c>
      <c r="AN1787">
        <v>0</v>
      </c>
      <c r="AO1787">
        <v>0</v>
      </c>
      <c r="AP1787" t="s">
        <v>91</v>
      </c>
      <c r="AQ1787" t="s">
        <v>68</v>
      </c>
      <c r="AR1787" t="s">
        <v>137</v>
      </c>
      <c r="AS1787">
        <v>2</v>
      </c>
      <c r="AT1787">
        <v>3979</v>
      </c>
      <c r="AU1787">
        <v>0</v>
      </c>
      <c r="AX1787">
        <v>0</v>
      </c>
      <c r="AY1787">
        <v>1</v>
      </c>
      <c r="AZ1787" t="s">
        <v>94</v>
      </c>
      <c r="BA1787">
        <v>8</v>
      </c>
      <c r="BB1787" t="s">
        <v>95</v>
      </c>
      <c r="BC1787">
        <v>1</v>
      </c>
    </row>
    <row r="1788" spans="1:55">
      <c r="A1788" t="s">
        <v>4128</v>
      </c>
      <c r="B1788" t="s">
        <v>56</v>
      </c>
      <c r="C1788">
        <v>46</v>
      </c>
      <c r="D1788" t="s">
        <v>61</v>
      </c>
      <c r="E1788">
        <v>0</v>
      </c>
      <c r="F1788" t="s">
        <v>499</v>
      </c>
      <c r="G1788">
        <v>94703</v>
      </c>
      <c r="H1788">
        <v>37.863843</v>
      </c>
      <c r="I1788">
        <v>-122.275684</v>
      </c>
      <c r="J1788">
        <v>0</v>
      </c>
      <c r="K1788">
        <v>4</v>
      </c>
      <c r="L1788" t="s">
        <v>59</v>
      </c>
      <c r="M1788" t="s">
        <v>57</v>
      </c>
      <c r="N1788" t="s">
        <v>4129</v>
      </c>
      <c r="O1788" t="s">
        <v>61</v>
      </c>
      <c r="P1788" t="s">
        <v>57</v>
      </c>
      <c r="Q1788" t="s">
        <v>85</v>
      </c>
      <c r="R1788" t="s">
        <v>156</v>
      </c>
      <c r="S1788" t="s">
        <v>61</v>
      </c>
      <c r="T1788" t="s">
        <v>61</v>
      </c>
      <c r="U1788" t="s">
        <v>61</v>
      </c>
      <c r="V1788" t="s">
        <v>61</v>
      </c>
      <c r="W1788" t="s">
        <v>61</v>
      </c>
      <c r="X1788" t="s">
        <v>61</v>
      </c>
      <c r="Y1788" t="s">
        <v>61</v>
      </c>
      <c r="Z1788" t="s">
        <v>57</v>
      </c>
      <c r="AA1788" t="s">
        <v>77</v>
      </c>
      <c r="AB1788" t="s">
        <v>57</v>
      </c>
      <c r="AC1788" t="s">
        <v>65</v>
      </c>
      <c r="AD1788">
        <v>70.05</v>
      </c>
      <c r="AE1788">
        <v>266.9</v>
      </c>
      <c r="AF1788">
        <v>0</v>
      </c>
      <c r="AG1788">
        <v>0</v>
      </c>
      <c r="AH1788">
        <v>50.32</v>
      </c>
      <c r="AI1788">
        <v>317.22</v>
      </c>
      <c r="AJ1788" t="s">
        <v>88</v>
      </c>
      <c r="AK1788" t="s">
        <v>89</v>
      </c>
      <c r="AL1788" t="s">
        <v>90</v>
      </c>
      <c r="AM1788">
        <v>1</v>
      </c>
      <c r="AN1788">
        <v>0</v>
      </c>
      <c r="AO1788">
        <v>0</v>
      </c>
      <c r="AP1788" t="s">
        <v>91</v>
      </c>
      <c r="AQ1788" t="s">
        <v>78</v>
      </c>
      <c r="AR1788" t="s">
        <v>93</v>
      </c>
      <c r="AS1788">
        <v>1</v>
      </c>
      <c r="AT1788">
        <v>19763</v>
      </c>
      <c r="AU1788">
        <v>1</v>
      </c>
      <c r="AV1788">
        <v>1</v>
      </c>
      <c r="AW1788">
        <v>0</v>
      </c>
      <c r="AX1788">
        <v>70.05</v>
      </c>
      <c r="AY1788">
        <v>1</v>
      </c>
      <c r="AZ1788" t="s">
        <v>94</v>
      </c>
      <c r="BA1788">
        <v>10</v>
      </c>
      <c r="BB1788" t="s">
        <v>95</v>
      </c>
      <c r="BC1788">
        <v>1</v>
      </c>
    </row>
    <row r="1789" spans="1:55">
      <c r="A1789" t="s">
        <v>4130</v>
      </c>
      <c r="B1789" t="s">
        <v>56</v>
      </c>
      <c r="C1789">
        <v>32</v>
      </c>
      <c r="D1789" t="s">
        <v>61</v>
      </c>
      <c r="E1789">
        <v>0</v>
      </c>
      <c r="F1789" t="s">
        <v>3961</v>
      </c>
      <c r="G1789">
        <v>93643</v>
      </c>
      <c r="H1789">
        <v>37.244307</v>
      </c>
      <c r="I1789">
        <v>-119.470256</v>
      </c>
      <c r="J1789">
        <v>0</v>
      </c>
      <c r="K1789">
        <v>1</v>
      </c>
      <c r="L1789" t="s">
        <v>59</v>
      </c>
      <c r="M1789" t="s">
        <v>57</v>
      </c>
      <c r="N1789" t="s">
        <v>4131</v>
      </c>
      <c r="O1789" t="s">
        <v>57</v>
      </c>
      <c r="P1789" t="s">
        <v>57</v>
      </c>
      <c r="Q1789" t="s">
        <v>85</v>
      </c>
      <c r="R1789" t="s">
        <v>156</v>
      </c>
      <c r="S1789" t="s">
        <v>61</v>
      </c>
      <c r="T1789" t="s">
        <v>61</v>
      </c>
      <c r="U1789" t="s">
        <v>61</v>
      </c>
      <c r="V1789" t="s">
        <v>61</v>
      </c>
      <c r="W1789" t="s">
        <v>61</v>
      </c>
      <c r="X1789" t="s">
        <v>61</v>
      </c>
      <c r="Y1789" t="s">
        <v>61</v>
      </c>
      <c r="Z1789" t="s">
        <v>61</v>
      </c>
      <c r="AA1789" t="s">
        <v>77</v>
      </c>
      <c r="AB1789" t="s">
        <v>57</v>
      </c>
      <c r="AC1789" t="s">
        <v>87</v>
      </c>
      <c r="AD1789">
        <v>77.15000000000001</v>
      </c>
      <c r="AE1789">
        <v>77.15000000000001</v>
      </c>
      <c r="AF1789">
        <v>0</v>
      </c>
      <c r="AG1789">
        <v>10</v>
      </c>
      <c r="AH1789">
        <v>27.7</v>
      </c>
      <c r="AI1789">
        <v>114.85</v>
      </c>
      <c r="AJ1789" t="s">
        <v>88</v>
      </c>
      <c r="AK1789" t="s">
        <v>101</v>
      </c>
      <c r="AL1789" t="s">
        <v>175</v>
      </c>
      <c r="AM1789">
        <v>1</v>
      </c>
      <c r="AN1789">
        <v>0</v>
      </c>
      <c r="AO1789">
        <v>0</v>
      </c>
      <c r="AP1789" t="s">
        <v>91</v>
      </c>
      <c r="AQ1789" t="s">
        <v>68</v>
      </c>
      <c r="AR1789" t="s">
        <v>93</v>
      </c>
      <c r="AS1789">
        <v>0</v>
      </c>
      <c r="AT1789">
        <v>3376</v>
      </c>
      <c r="AU1789">
        <v>1</v>
      </c>
      <c r="AV1789">
        <v>1</v>
      </c>
      <c r="AW1789">
        <v>0</v>
      </c>
      <c r="AX1789">
        <v>77.15000000000001</v>
      </c>
      <c r="AY1789">
        <v>1</v>
      </c>
      <c r="AZ1789" t="s">
        <v>94</v>
      </c>
      <c r="BA1789">
        <v>10</v>
      </c>
      <c r="BB1789" t="s">
        <v>95</v>
      </c>
      <c r="BC1789">
        <v>1</v>
      </c>
    </row>
    <row r="1790" spans="1:55">
      <c r="A1790" t="s">
        <v>4132</v>
      </c>
      <c r="B1790" t="s">
        <v>73</v>
      </c>
      <c r="C1790">
        <v>47</v>
      </c>
      <c r="D1790" t="s">
        <v>57</v>
      </c>
      <c r="E1790">
        <v>0</v>
      </c>
      <c r="F1790" t="s">
        <v>1216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59</v>
      </c>
      <c r="M1790" t="s">
        <v>57</v>
      </c>
      <c r="N1790" t="s">
        <v>4133</v>
      </c>
      <c r="O1790" t="s">
        <v>57</v>
      </c>
      <c r="P1790" t="s">
        <v>57</v>
      </c>
      <c r="Q1790" t="s">
        <v>62</v>
      </c>
      <c r="R1790" t="s">
        <v>163</v>
      </c>
      <c r="S1790" t="s">
        <v>61</v>
      </c>
      <c r="T1790" t="s">
        <v>57</v>
      </c>
      <c r="U1790" t="s">
        <v>57</v>
      </c>
      <c r="V1790" t="s">
        <v>57</v>
      </c>
      <c r="W1790" t="s">
        <v>57</v>
      </c>
      <c r="X1790" t="s">
        <v>61</v>
      </c>
      <c r="Y1790" t="s">
        <v>61</v>
      </c>
      <c r="Z1790" t="s">
        <v>57</v>
      </c>
      <c r="AA1790" t="s">
        <v>122</v>
      </c>
      <c r="AB1790" t="s">
        <v>57</v>
      </c>
      <c r="AC1790" t="s">
        <v>87</v>
      </c>
      <c r="AD1790">
        <v>76.09999999999999</v>
      </c>
      <c r="AE1790">
        <v>4818.8</v>
      </c>
      <c r="AF1790">
        <v>0</v>
      </c>
      <c r="AG1790">
        <v>0</v>
      </c>
      <c r="AH1790">
        <v>421.76</v>
      </c>
      <c r="AI1790">
        <v>5240.56</v>
      </c>
      <c r="AJ1790" t="s">
        <v>66</v>
      </c>
      <c r="AM1790">
        <v>0</v>
      </c>
      <c r="AN1790">
        <v>1</v>
      </c>
      <c r="AO1790">
        <v>0</v>
      </c>
      <c r="AP1790" t="s">
        <v>123</v>
      </c>
      <c r="AQ1790" t="s">
        <v>78</v>
      </c>
      <c r="AR1790" t="s">
        <v>93</v>
      </c>
      <c r="AS1790">
        <v>5</v>
      </c>
      <c r="AT1790">
        <v>390</v>
      </c>
      <c r="AU1790">
        <v>1</v>
      </c>
      <c r="AV1790">
        <v>0</v>
      </c>
      <c r="AW1790">
        <v>1</v>
      </c>
      <c r="AX1790">
        <v>0</v>
      </c>
      <c r="AY1790">
        <v>6</v>
      </c>
      <c r="AZ1790" t="s">
        <v>125</v>
      </c>
      <c r="BA1790">
        <v>1</v>
      </c>
      <c r="BB1790" t="s">
        <v>71</v>
      </c>
      <c r="BC1790">
        <v>4</v>
      </c>
    </row>
    <row r="1791" spans="1:55">
      <c r="A1791" t="s">
        <v>4134</v>
      </c>
      <c r="B1791" t="s">
        <v>56</v>
      </c>
      <c r="C1791">
        <v>24</v>
      </c>
      <c r="D1791" t="s">
        <v>61</v>
      </c>
      <c r="E1791">
        <v>0</v>
      </c>
      <c r="F1791" t="s">
        <v>4135</v>
      </c>
      <c r="G1791">
        <v>91948</v>
      </c>
      <c r="H1791">
        <v>32.830852</v>
      </c>
      <c r="I1791">
        <v>-116.444601</v>
      </c>
      <c r="J1791">
        <v>0</v>
      </c>
      <c r="K1791">
        <v>12</v>
      </c>
      <c r="L1791" t="s">
        <v>98</v>
      </c>
      <c r="M1791" t="s">
        <v>57</v>
      </c>
      <c r="N1791" t="s">
        <v>1631</v>
      </c>
      <c r="O1791" t="s">
        <v>57</v>
      </c>
      <c r="P1791" t="s">
        <v>57</v>
      </c>
      <c r="Q1791" t="s">
        <v>85</v>
      </c>
      <c r="R1791" t="s">
        <v>633</v>
      </c>
      <c r="S1791" t="s">
        <v>61</v>
      </c>
      <c r="T1791" t="s">
        <v>61</v>
      </c>
      <c r="U1791" t="s">
        <v>57</v>
      </c>
      <c r="V1791" t="s">
        <v>61</v>
      </c>
      <c r="W1791" t="s">
        <v>57</v>
      </c>
      <c r="X1791" t="s">
        <v>57</v>
      </c>
      <c r="Y1791" t="s">
        <v>57</v>
      </c>
      <c r="Z1791" t="s">
        <v>57</v>
      </c>
      <c r="AA1791" t="s">
        <v>77</v>
      </c>
      <c r="AB1791" t="s">
        <v>57</v>
      </c>
      <c r="AC1791" t="s">
        <v>87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88</v>
      </c>
      <c r="AK1791" t="s">
        <v>201</v>
      </c>
      <c r="AL1791" t="s">
        <v>743</v>
      </c>
      <c r="AM1791">
        <v>1</v>
      </c>
      <c r="AN1791">
        <v>0</v>
      </c>
      <c r="AO1791">
        <v>0</v>
      </c>
      <c r="AP1791" t="s">
        <v>67</v>
      </c>
      <c r="AQ1791" t="s">
        <v>116</v>
      </c>
      <c r="AR1791" t="s">
        <v>105</v>
      </c>
      <c r="AS1791">
        <v>5</v>
      </c>
      <c r="AT1791">
        <v>81</v>
      </c>
      <c r="AU1791">
        <v>1</v>
      </c>
      <c r="AV1791">
        <v>1</v>
      </c>
      <c r="AW1791">
        <v>0</v>
      </c>
      <c r="AX1791">
        <v>100.15</v>
      </c>
      <c r="AY1791">
        <v>2</v>
      </c>
      <c r="AZ1791" t="s">
        <v>70</v>
      </c>
      <c r="BA1791">
        <v>7</v>
      </c>
      <c r="BB1791" t="s">
        <v>95</v>
      </c>
      <c r="BC1791">
        <v>1</v>
      </c>
    </row>
    <row r="1792" spans="1:55">
      <c r="A1792" t="s">
        <v>4136</v>
      </c>
      <c r="B1792" t="s">
        <v>73</v>
      </c>
      <c r="C1792">
        <v>25</v>
      </c>
      <c r="D1792" t="s">
        <v>61</v>
      </c>
      <c r="E1792">
        <v>0</v>
      </c>
      <c r="F1792" t="s">
        <v>1991</v>
      </c>
      <c r="G1792">
        <v>96137</v>
      </c>
      <c r="H1792">
        <v>40.271535</v>
      </c>
      <c r="I1792">
        <v>-121.018087</v>
      </c>
      <c r="J1792">
        <v>0</v>
      </c>
      <c r="K1792">
        <v>4</v>
      </c>
      <c r="L1792" t="s">
        <v>83</v>
      </c>
      <c r="M1792" t="s">
        <v>57</v>
      </c>
      <c r="N1792" t="s">
        <v>4137</v>
      </c>
      <c r="O1792" t="s">
        <v>61</v>
      </c>
      <c r="P1792" t="s">
        <v>57</v>
      </c>
      <c r="Q1792" t="s">
        <v>85</v>
      </c>
      <c r="R1792" t="s">
        <v>147</v>
      </c>
      <c r="S1792" t="s">
        <v>61</v>
      </c>
      <c r="T1792" t="s">
        <v>61</v>
      </c>
      <c r="U1792" t="s">
        <v>61</v>
      </c>
      <c r="V1792" t="s">
        <v>61</v>
      </c>
      <c r="W1792" t="s">
        <v>57</v>
      </c>
      <c r="X1792" t="s">
        <v>61</v>
      </c>
      <c r="Y1792" t="s">
        <v>57</v>
      </c>
      <c r="Z1792" t="s">
        <v>61</v>
      </c>
      <c r="AA1792" t="s">
        <v>77</v>
      </c>
      <c r="AB1792" t="s">
        <v>57</v>
      </c>
      <c r="AC1792" t="s">
        <v>87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88</v>
      </c>
      <c r="AK1792" t="s">
        <v>101</v>
      </c>
      <c r="AL1792" t="s">
        <v>175</v>
      </c>
      <c r="AM1792">
        <v>1</v>
      </c>
      <c r="AN1792">
        <v>0</v>
      </c>
      <c r="AO1792">
        <v>0</v>
      </c>
      <c r="AP1792" t="s">
        <v>91</v>
      </c>
      <c r="AQ1792" t="s">
        <v>116</v>
      </c>
      <c r="AR1792" t="s">
        <v>93</v>
      </c>
      <c r="AS1792">
        <v>2</v>
      </c>
      <c r="AT1792">
        <v>4158</v>
      </c>
      <c r="AU1792">
        <v>1</v>
      </c>
      <c r="AV1792">
        <v>1</v>
      </c>
      <c r="AW1792">
        <v>0</v>
      </c>
      <c r="AX1792">
        <v>81</v>
      </c>
      <c r="AY1792">
        <v>1</v>
      </c>
      <c r="AZ1792" t="s">
        <v>94</v>
      </c>
      <c r="BA1792">
        <v>10</v>
      </c>
      <c r="BB1792" t="s">
        <v>95</v>
      </c>
      <c r="BC1792">
        <v>1</v>
      </c>
    </row>
    <row r="1793" spans="1:55">
      <c r="A1793" t="s">
        <v>4138</v>
      </c>
      <c r="B1793" t="s">
        <v>73</v>
      </c>
      <c r="C1793">
        <v>68</v>
      </c>
      <c r="D1793" t="s">
        <v>57</v>
      </c>
      <c r="E1793">
        <v>0</v>
      </c>
      <c r="F1793" t="s">
        <v>2726</v>
      </c>
      <c r="G1793">
        <v>91915</v>
      </c>
      <c r="H1793">
        <v>32.605012</v>
      </c>
      <c r="I1793">
        <v>-116.97595</v>
      </c>
      <c r="J1793">
        <v>7</v>
      </c>
      <c r="K1793">
        <v>71</v>
      </c>
      <c r="L1793" t="s">
        <v>59</v>
      </c>
      <c r="M1793" t="s">
        <v>57</v>
      </c>
      <c r="N1793" t="s">
        <v>4139</v>
      </c>
      <c r="O1793" t="s">
        <v>57</v>
      </c>
      <c r="P1793" t="s">
        <v>57</v>
      </c>
      <c r="Q1793" t="s">
        <v>85</v>
      </c>
      <c r="R1793" t="s">
        <v>156</v>
      </c>
      <c r="S1793" t="s">
        <v>57</v>
      </c>
      <c r="T1793" t="s">
        <v>57</v>
      </c>
      <c r="U1793" t="s">
        <v>57</v>
      </c>
      <c r="V1793" t="s">
        <v>61</v>
      </c>
      <c r="W1793" t="s">
        <v>57</v>
      </c>
      <c r="X1793" t="s">
        <v>57</v>
      </c>
      <c r="Y1793" t="s">
        <v>61</v>
      </c>
      <c r="Z1793" t="s">
        <v>61</v>
      </c>
      <c r="AA1793" t="s">
        <v>77</v>
      </c>
      <c r="AB1793" t="s">
        <v>57</v>
      </c>
      <c r="AC1793" t="s">
        <v>87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66</v>
      </c>
      <c r="AM1793">
        <v>0</v>
      </c>
      <c r="AN1793">
        <v>1</v>
      </c>
      <c r="AO1793">
        <v>0</v>
      </c>
      <c r="AP1793" t="s">
        <v>123</v>
      </c>
      <c r="AQ1793" t="s">
        <v>124</v>
      </c>
      <c r="AR1793" t="s">
        <v>105</v>
      </c>
      <c r="AS1793">
        <v>5</v>
      </c>
      <c r="AT1793">
        <v>9278</v>
      </c>
      <c r="AU1793">
        <v>1</v>
      </c>
      <c r="AV1793">
        <v>0</v>
      </c>
      <c r="AW1793">
        <v>1</v>
      </c>
      <c r="AX1793">
        <v>0</v>
      </c>
      <c r="AY1793">
        <v>6</v>
      </c>
      <c r="AZ1793" t="s">
        <v>125</v>
      </c>
      <c r="BA1793">
        <v>6</v>
      </c>
      <c r="BB1793" t="s">
        <v>95</v>
      </c>
      <c r="BC1793">
        <v>1</v>
      </c>
    </row>
    <row r="1794" spans="1:55">
      <c r="A1794" t="s">
        <v>4140</v>
      </c>
      <c r="B1794" t="s">
        <v>73</v>
      </c>
      <c r="C1794">
        <v>42</v>
      </c>
      <c r="D1794" t="s">
        <v>61</v>
      </c>
      <c r="E1794">
        <v>0</v>
      </c>
      <c r="F1794" t="s">
        <v>3141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59</v>
      </c>
      <c r="M1794" t="s">
        <v>57</v>
      </c>
      <c r="N1794" t="s">
        <v>4141</v>
      </c>
      <c r="O1794" t="s">
        <v>61</v>
      </c>
      <c r="P1794" t="s">
        <v>61</v>
      </c>
      <c r="Q1794" t="s">
        <v>143</v>
      </c>
      <c r="R1794" t="s">
        <v>143</v>
      </c>
      <c r="S1794" t="s">
        <v>143</v>
      </c>
      <c r="T1794" t="s">
        <v>143</v>
      </c>
      <c r="U1794" t="s">
        <v>143</v>
      </c>
      <c r="V1794" t="s">
        <v>143</v>
      </c>
      <c r="W1794" t="s">
        <v>143</v>
      </c>
      <c r="X1794" t="s">
        <v>143</v>
      </c>
      <c r="Y1794" t="s">
        <v>143</v>
      </c>
      <c r="Z1794" t="s">
        <v>143</v>
      </c>
      <c r="AA1794" t="s">
        <v>122</v>
      </c>
      <c r="AB1794" t="s">
        <v>61</v>
      </c>
      <c r="AC1794" t="s">
        <v>65</v>
      </c>
      <c r="AD1794">
        <v>19.55</v>
      </c>
      <c r="AE1794">
        <v>1240.15</v>
      </c>
      <c r="AF1794">
        <v>0</v>
      </c>
      <c r="AG1794">
        <v>0</v>
      </c>
      <c r="AH1794">
        <v>2493.44</v>
      </c>
      <c r="AI1794">
        <v>3733.59</v>
      </c>
      <c r="AJ1794" t="s">
        <v>66</v>
      </c>
      <c r="AM1794">
        <v>0</v>
      </c>
      <c r="AN1794">
        <v>1</v>
      </c>
      <c r="AO1794">
        <v>0</v>
      </c>
      <c r="AP1794" t="s">
        <v>123</v>
      </c>
      <c r="AQ1794" t="s">
        <v>78</v>
      </c>
      <c r="AR1794" t="s">
        <v>182</v>
      </c>
      <c r="AT1794">
        <v>1352</v>
      </c>
      <c r="AU1794">
        <v>1</v>
      </c>
      <c r="AV1794">
        <v>0</v>
      </c>
      <c r="AW1794">
        <v>1</v>
      </c>
      <c r="AX1794">
        <v>0</v>
      </c>
      <c r="AY1794">
        <v>6</v>
      </c>
      <c r="AZ1794" t="s">
        <v>125</v>
      </c>
      <c r="BA1794">
        <v>2</v>
      </c>
      <c r="BB1794" t="s">
        <v>126</v>
      </c>
      <c r="BC1794">
        <v>3</v>
      </c>
    </row>
    <row r="1795" spans="1:55">
      <c r="A1795" t="s">
        <v>4142</v>
      </c>
      <c r="B1795" t="s">
        <v>73</v>
      </c>
      <c r="C1795">
        <v>54</v>
      </c>
      <c r="D1795" t="s">
        <v>57</v>
      </c>
      <c r="E1795">
        <v>0</v>
      </c>
      <c r="F1795" t="s">
        <v>1196</v>
      </c>
      <c r="G1795">
        <v>93313</v>
      </c>
      <c r="H1795">
        <v>35.140938</v>
      </c>
      <c r="I1795">
        <v>-119.051348</v>
      </c>
      <c r="J1795">
        <v>1</v>
      </c>
      <c r="K1795">
        <v>33</v>
      </c>
      <c r="L1795" t="s">
        <v>59</v>
      </c>
      <c r="M1795" t="s">
        <v>57</v>
      </c>
      <c r="N1795" t="s">
        <v>4143</v>
      </c>
      <c r="O1795" t="s">
        <v>57</v>
      </c>
      <c r="P1795" t="s">
        <v>57</v>
      </c>
      <c r="Q1795" t="s">
        <v>135</v>
      </c>
      <c r="R1795" t="s">
        <v>136</v>
      </c>
      <c r="S1795" t="s">
        <v>57</v>
      </c>
      <c r="T1795" t="s">
        <v>57</v>
      </c>
      <c r="U1795" t="s">
        <v>57</v>
      </c>
      <c r="V1795" t="s">
        <v>61</v>
      </c>
      <c r="W1795" t="s">
        <v>57</v>
      </c>
      <c r="X1795" t="s">
        <v>61</v>
      </c>
      <c r="Y1795" t="s">
        <v>61</v>
      </c>
      <c r="Z1795" t="s">
        <v>57</v>
      </c>
      <c r="AA1795" t="s">
        <v>77</v>
      </c>
      <c r="AB1795" t="s">
        <v>57</v>
      </c>
      <c r="AC1795" t="s">
        <v>87</v>
      </c>
      <c r="AD1795">
        <v>72.75</v>
      </c>
      <c r="AE1795">
        <v>2447.45</v>
      </c>
      <c r="AF1795">
        <v>0</v>
      </c>
      <c r="AG1795">
        <v>0</v>
      </c>
      <c r="AH1795">
        <v>630.63</v>
      </c>
      <c r="AI1795">
        <v>3078.08</v>
      </c>
      <c r="AJ1795" t="s">
        <v>66</v>
      </c>
      <c r="AM1795">
        <v>0</v>
      </c>
      <c r="AN1795">
        <v>1</v>
      </c>
      <c r="AO1795">
        <v>0</v>
      </c>
      <c r="AP1795" t="s">
        <v>164</v>
      </c>
      <c r="AQ1795" t="s">
        <v>92</v>
      </c>
      <c r="AR1795" t="s">
        <v>93</v>
      </c>
      <c r="AS1795">
        <v>5</v>
      </c>
      <c r="AT1795">
        <v>25126</v>
      </c>
      <c r="AU1795">
        <v>1</v>
      </c>
      <c r="AV1795">
        <v>0</v>
      </c>
      <c r="AW1795">
        <v>1</v>
      </c>
      <c r="AX1795">
        <v>0</v>
      </c>
      <c r="AY1795">
        <v>4</v>
      </c>
      <c r="AZ1795" t="s">
        <v>165</v>
      </c>
      <c r="BA1795">
        <v>4</v>
      </c>
      <c r="BB1795" t="s">
        <v>80</v>
      </c>
      <c r="BC1795">
        <v>2</v>
      </c>
    </row>
    <row r="1796" spans="1:55">
      <c r="A1796" t="s">
        <v>4144</v>
      </c>
      <c r="B1796" t="s">
        <v>56</v>
      </c>
      <c r="C1796">
        <v>34</v>
      </c>
      <c r="D1796" t="s">
        <v>61</v>
      </c>
      <c r="E1796">
        <v>0</v>
      </c>
      <c r="F1796" t="s">
        <v>1607</v>
      </c>
      <c r="G1796">
        <v>92692</v>
      </c>
      <c r="H1796">
        <v>33.60693</v>
      </c>
      <c r="I1796">
        <v>-117.644253</v>
      </c>
      <c r="J1796">
        <v>0</v>
      </c>
      <c r="K1796">
        <v>1</v>
      </c>
      <c r="L1796" t="s">
        <v>59</v>
      </c>
      <c r="M1796" t="s">
        <v>57</v>
      </c>
      <c r="N1796" t="s">
        <v>2192</v>
      </c>
      <c r="O1796" t="s">
        <v>61</v>
      </c>
      <c r="P1796" t="s">
        <v>57</v>
      </c>
      <c r="Q1796" t="s">
        <v>85</v>
      </c>
      <c r="R1796" t="s">
        <v>391</v>
      </c>
      <c r="S1796" t="s">
        <v>61</v>
      </c>
      <c r="T1796" t="s">
        <v>61</v>
      </c>
      <c r="U1796" t="s">
        <v>61</v>
      </c>
      <c r="V1796" t="s">
        <v>61</v>
      </c>
      <c r="W1796" t="s">
        <v>61</v>
      </c>
      <c r="X1796" t="s">
        <v>61</v>
      </c>
      <c r="Y1796" t="s">
        <v>61</v>
      </c>
      <c r="Z1796" t="s">
        <v>57</v>
      </c>
      <c r="AA1796" t="s">
        <v>77</v>
      </c>
      <c r="AB1796" t="s">
        <v>57</v>
      </c>
      <c r="AC1796" t="s">
        <v>307</v>
      </c>
      <c r="AD1796">
        <v>70.15000000000001</v>
      </c>
      <c r="AE1796">
        <v>70.15000000000001</v>
      </c>
      <c r="AF1796">
        <v>0</v>
      </c>
      <c r="AG1796">
        <v>0</v>
      </c>
      <c r="AH1796">
        <v>2.24</v>
      </c>
      <c r="AI1796">
        <v>72.39</v>
      </c>
      <c r="AJ1796" t="s">
        <v>88</v>
      </c>
      <c r="AK1796" t="s">
        <v>89</v>
      </c>
      <c r="AL1796" t="s">
        <v>342</v>
      </c>
      <c r="AM1796">
        <v>1</v>
      </c>
      <c r="AN1796">
        <v>0</v>
      </c>
      <c r="AO1796">
        <v>0</v>
      </c>
      <c r="AP1796" t="s">
        <v>91</v>
      </c>
      <c r="AQ1796" t="s">
        <v>68</v>
      </c>
      <c r="AR1796" t="s">
        <v>93</v>
      </c>
      <c r="AS1796">
        <v>1</v>
      </c>
      <c r="AT1796">
        <v>46227</v>
      </c>
      <c r="AU1796">
        <v>1</v>
      </c>
      <c r="AV1796">
        <v>1</v>
      </c>
      <c r="AW1796">
        <v>0</v>
      </c>
      <c r="AX1796">
        <v>70.15000000000001</v>
      </c>
      <c r="AY1796">
        <v>1</v>
      </c>
      <c r="AZ1796" t="s">
        <v>94</v>
      </c>
      <c r="BA1796">
        <v>10</v>
      </c>
      <c r="BB1796" t="s">
        <v>95</v>
      </c>
      <c r="BC1796">
        <v>1</v>
      </c>
    </row>
    <row r="1797" spans="1:55">
      <c r="A1797" t="s">
        <v>4145</v>
      </c>
      <c r="B1797" t="s">
        <v>56</v>
      </c>
      <c r="C1797">
        <v>35</v>
      </c>
      <c r="D1797" t="s">
        <v>57</v>
      </c>
      <c r="E1797">
        <v>0</v>
      </c>
      <c r="F1797" t="s">
        <v>627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59</v>
      </c>
      <c r="M1797" t="s">
        <v>57</v>
      </c>
      <c r="N1797" t="s">
        <v>4146</v>
      </c>
      <c r="O1797" t="s">
        <v>61</v>
      </c>
      <c r="P1797" t="s">
        <v>61</v>
      </c>
      <c r="Q1797" t="s">
        <v>143</v>
      </c>
      <c r="R1797" t="s">
        <v>143</v>
      </c>
      <c r="S1797" t="s">
        <v>143</v>
      </c>
      <c r="T1797" t="s">
        <v>143</v>
      </c>
      <c r="U1797" t="s">
        <v>143</v>
      </c>
      <c r="V1797" t="s">
        <v>143</v>
      </c>
      <c r="W1797" t="s">
        <v>143</v>
      </c>
      <c r="X1797" t="s">
        <v>143</v>
      </c>
      <c r="Y1797" t="s">
        <v>143</v>
      </c>
      <c r="Z1797" t="s">
        <v>143</v>
      </c>
      <c r="AA1797" t="s">
        <v>77</v>
      </c>
      <c r="AB1797" t="s">
        <v>61</v>
      </c>
      <c r="AC1797" t="s">
        <v>65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170</v>
      </c>
      <c r="AM1797">
        <v>0</v>
      </c>
      <c r="AN1797">
        <v>0</v>
      </c>
      <c r="AO1797">
        <v>0</v>
      </c>
      <c r="AP1797" t="s">
        <v>91</v>
      </c>
      <c r="AQ1797" t="s">
        <v>68</v>
      </c>
      <c r="AR1797" t="s">
        <v>182</v>
      </c>
      <c r="AT1797">
        <v>17372</v>
      </c>
      <c r="AU1797">
        <v>0</v>
      </c>
      <c r="AX1797">
        <v>0</v>
      </c>
      <c r="AY1797">
        <v>1</v>
      </c>
      <c r="AZ1797" t="s">
        <v>94</v>
      </c>
      <c r="BA1797">
        <v>7</v>
      </c>
      <c r="BB1797" t="s">
        <v>95</v>
      </c>
      <c r="BC1797">
        <v>1</v>
      </c>
    </row>
    <row r="1798" spans="1:55">
      <c r="A1798" t="s">
        <v>4147</v>
      </c>
      <c r="B1798" t="s">
        <v>56</v>
      </c>
      <c r="C1798">
        <v>19</v>
      </c>
      <c r="D1798" t="s">
        <v>57</v>
      </c>
      <c r="E1798">
        <v>0</v>
      </c>
      <c r="F1798" t="s">
        <v>1110</v>
      </c>
      <c r="G1798">
        <v>91935</v>
      </c>
      <c r="H1798">
        <v>32.695681</v>
      </c>
      <c r="I1798">
        <v>-116.798386</v>
      </c>
      <c r="J1798">
        <v>0</v>
      </c>
      <c r="K1798">
        <v>70</v>
      </c>
      <c r="L1798" t="s">
        <v>59</v>
      </c>
      <c r="M1798" t="s">
        <v>57</v>
      </c>
      <c r="N1798" t="s">
        <v>4148</v>
      </c>
      <c r="O1798" t="s">
        <v>57</v>
      </c>
      <c r="P1798" t="s">
        <v>57</v>
      </c>
      <c r="Q1798" t="s">
        <v>85</v>
      </c>
      <c r="R1798" t="s">
        <v>364</v>
      </c>
      <c r="S1798" t="s">
        <v>61</v>
      </c>
      <c r="T1798" t="s">
        <v>61</v>
      </c>
      <c r="U1798" t="s">
        <v>57</v>
      </c>
      <c r="V1798" t="s">
        <v>61</v>
      </c>
      <c r="W1798" t="s">
        <v>57</v>
      </c>
      <c r="X1798" t="s">
        <v>57</v>
      </c>
      <c r="Y1798" t="s">
        <v>57</v>
      </c>
      <c r="Z1798" t="s">
        <v>57</v>
      </c>
      <c r="AA1798" t="s">
        <v>64</v>
      </c>
      <c r="AB1798" t="s">
        <v>57</v>
      </c>
      <c r="AC1798" t="s">
        <v>87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66</v>
      </c>
      <c r="AM1798">
        <v>0</v>
      </c>
      <c r="AN1798">
        <v>1</v>
      </c>
      <c r="AO1798">
        <v>0</v>
      </c>
      <c r="AP1798" t="s">
        <v>123</v>
      </c>
      <c r="AQ1798" t="s">
        <v>116</v>
      </c>
      <c r="AR1798" t="s">
        <v>105</v>
      </c>
      <c r="AS1798">
        <v>5</v>
      </c>
      <c r="AT1798">
        <v>8759</v>
      </c>
      <c r="AU1798">
        <v>1</v>
      </c>
      <c r="AV1798">
        <v>0</v>
      </c>
      <c r="AW1798">
        <v>1</v>
      </c>
      <c r="AX1798">
        <v>0</v>
      </c>
      <c r="AY1798">
        <v>6</v>
      </c>
      <c r="AZ1798" t="s">
        <v>125</v>
      </c>
      <c r="BA1798">
        <v>3</v>
      </c>
      <c r="BB1798" t="s">
        <v>126</v>
      </c>
      <c r="BC1798">
        <v>3</v>
      </c>
    </row>
    <row r="1799" spans="1:55">
      <c r="A1799" t="s">
        <v>4149</v>
      </c>
      <c r="B1799" t="s">
        <v>56</v>
      </c>
      <c r="C1799">
        <v>21</v>
      </c>
      <c r="D1799" t="s">
        <v>57</v>
      </c>
      <c r="E1799">
        <v>0</v>
      </c>
      <c r="F1799" t="s">
        <v>445</v>
      </c>
      <c r="G1799">
        <v>95602</v>
      </c>
      <c r="H1799">
        <v>38.99003</v>
      </c>
      <c r="I1799">
        <v>-121.114408</v>
      </c>
      <c r="J1799">
        <v>0</v>
      </c>
      <c r="K1799">
        <v>51</v>
      </c>
      <c r="L1799" t="s">
        <v>129</v>
      </c>
      <c r="M1799" t="s">
        <v>61</v>
      </c>
      <c r="N1799" t="s">
        <v>143</v>
      </c>
      <c r="O1799" t="s">
        <v>143</v>
      </c>
      <c r="P1799" t="s">
        <v>57</v>
      </c>
      <c r="Q1799" t="s">
        <v>135</v>
      </c>
      <c r="R1799" t="s">
        <v>1048</v>
      </c>
      <c r="S1799" t="s">
        <v>61</v>
      </c>
      <c r="T1799" t="s">
        <v>57</v>
      </c>
      <c r="U1799" t="s">
        <v>61</v>
      </c>
      <c r="V1799" t="s">
        <v>61</v>
      </c>
      <c r="W1799" t="s">
        <v>57</v>
      </c>
      <c r="X1799" t="s">
        <v>57</v>
      </c>
      <c r="Y1799" t="s">
        <v>57</v>
      </c>
      <c r="Z1799" t="s">
        <v>57</v>
      </c>
      <c r="AA1799" t="s">
        <v>77</v>
      </c>
      <c r="AB1799" t="s">
        <v>57</v>
      </c>
      <c r="AC1799" t="s">
        <v>87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66</v>
      </c>
      <c r="AM1799">
        <v>0</v>
      </c>
      <c r="AN1799">
        <v>1</v>
      </c>
      <c r="AO1799">
        <v>0</v>
      </c>
      <c r="AP1799" t="s">
        <v>123</v>
      </c>
      <c r="AQ1799" t="s">
        <v>116</v>
      </c>
      <c r="AR1799" t="s">
        <v>137</v>
      </c>
      <c r="AS1799">
        <v>5</v>
      </c>
      <c r="AT1799">
        <v>18197</v>
      </c>
      <c r="AU1799">
        <v>1</v>
      </c>
      <c r="AV1799">
        <v>0</v>
      </c>
      <c r="AW1799">
        <v>1</v>
      </c>
      <c r="AX1799">
        <v>0</v>
      </c>
      <c r="AY1799">
        <v>6</v>
      </c>
      <c r="AZ1799" t="s">
        <v>125</v>
      </c>
      <c r="BA1799">
        <v>4</v>
      </c>
      <c r="BB1799" t="s">
        <v>80</v>
      </c>
      <c r="BC1799">
        <v>2</v>
      </c>
    </row>
    <row r="1800" spans="1:55">
      <c r="A1800" t="s">
        <v>4150</v>
      </c>
      <c r="B1800" t="s">
        <v>73</v>
      </c>
      <c r="C1800">
        <v>55</v>
      </c>
      <c r="D1800" t="s">
        <v>57</v>
      </c>
      <c r="E1800">
        <v>3</v>
      </c>
      <c r="F1800" t="s">
        <v>4151</v>
      </c>
      <c r="G1800">
        <v>96132</v>
      </c>
      <c r="H1800">
        <v>41.027281</v>
      </c>
      <c r="I1800">
        <v>-120.669427</v>
      </c>
      <c r="J1800">
        <v>1</v>
      </c>
      <c r="K1800">
        <v>4</v>
      </c>
      <c r="L1800" t="s">
        <v>83</v>
      </c>
      <c r="M1800" t="s">
        <v>57</v>
      </c>
      <c r="N1800" t="s">
        <v>4152</v>
      </c>
      <c r="O1800" t="s">
        <v>57</v>
      </c>
      <c r="P1800" t="s">
        <v>57</v>
      </c>
      <c r="Q1800" t="s">
        <v>135</v>
      </c>
      <c r="R1800" t="s">
        <v>210</v>
      </c>
      <c r="S1800" t="s">
        <v>61</v>
      </c>
      <c r="T1800" t="s">
        <v>61</v>
      </c>
      <c r="U1800" t="s">
        <v>61</v>
      </c>
      <c r="V1800" t="s">
        <v>61</v>
      </c>
      <c r="W1800" t="s">
        <v>61</v>
      </c>
      <c r="X1800" t="s">
        <v>61</v>
      </c>
      <c r="Y1800" t="s">
        <v>61</v>
      </c>
      <c r="Z1800" t="s">
        <v>57</v>
      </c>
      <c r="AA1800" t="s">
        <v>77</v>
      </c>
      <c r="AB1800" t="s">
        <v>57</v>
      </c>
      <c r="AC1800" t="s">
        <v>87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88</v>
      </c>
      <c r="AK1800" t="s">
        <v>101</v>
      </c>
      <c r="AL1800" t="s">
        <v>111</v>
      </c>
      <c r="AM1800">
        <v>1</v>
      </c>
      <c r="AN1800">
        <v>0</v>
      </c>
      <c r="AO1800">
        <v>0</v>
      </c>
      <c r="AP1800" t="s">
        <v>91</v>
      </c>
      <c r="AQ1800" t="s">
        <v>92</v>
      </c>
      <c r="AR1800" t="s">
        <v>69</v>
      </c>
      <c r="AS1800">
        <v>1</v>
      </c>
      <c r="AT1800">
        <v>72</v>
      </c>
      <c r="AU1800">
        <v>1</v>
      </c>
      <c r="AV1800">
        <v>1</v>
      </c>
      <c r="AW1800">
        <v>0</v>
      </c>
      <c r="AX1800">
        <v>50.9</v>
      </c>
      <c r="AY1800">
        <v>1</v>
      </c>
      <c r="AZ1800" t="s">
        <v>94</v>
      </c>
      <c r="BA1800">
        <v>6</v>
      </c>
      <c r="BB1800" t="s">
        <v>95</v>
      </c>
      <c r="BC1800">
        <v>1</v>
      </c>
    </row>
    <row r="1801" spans="1:55">
      <c r="A1801" t="s">
        <v>4153</v>
      </c>
      <c r="B1801" t="s">
        <v>73</v>
      </c>
      <c r="C1801">
        <v>48</v>
      </c>
      <c r="D1801" t="s">
        <v>57</v>
      </c>
      <c r="E1801">
        <v>2</v>
      </c>
      <c r="F1801" t="s">
        <v>1735</v>
      </c>
      <c r="G1801">
        <v>92587</v>
      </c>
      <c r="H1801">
        <v>33.69887</v>
      </c>
      <c r="I1801">
        <v>-117.25071</v>
      </c>
      <c r="J1801">
        <v>6</v>
      </c>
      <c r="K1801">
        <v>67</v>
      </c>
      <c r="L1801" t="s">
        <v>59</v>
      </c>
      <c r="M1801" t="s">
        <v>57</v>
      </c>
      <c r="N1801" t="s">
        <v>3622</v>
      </c>
      <c r="O1801" t="s">
        <v>61</v>
      </c>
      <c r="P1801" t="s">
        <v>61</v>
      </c>
      <c r="Q1801" t="s">
        <v>143</v>
      </c>
      <c r="R1801" t="s">
        <v>143</v>
      </c>
      <c r="S1801" t="s">
        <v>143</v>
      </c>
      <c r="T1801" t="s">
        <v>143</v>
      </c>
      <c r="U1801" t="s">
        <v>143</v>
      </c>
      <c r="V1801" t="s">
        <v>143</v>
      </c>
      <c r="W1801" t="s">
        <v>143</v>
      </c>
      <c r="X1801" t="s">
        <v>143</v>
      </c>
      <c r="Y1801" t="s">
        <v>143</v>
      </c>
      <c r="Z1801" t="s">
        <v>143</v>
      </c>
      <c r="AA1801" t="s">
        <v>122</v>
      </c>
      <c r="AB1801" t="s">
        <v>57</v>
      </c>
      <c r="AC1801" t="s">
        <v>65</v>
      </c>
      <c r="AD1801">
        <v>19.4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66</v>
      </c>
      <c r="AM1801">
        <v>0</v>
      </c>
      <c r="AN1801">
        <v>1</v>
      </c>
      <c r="AO1801">
        <v>0</v>
      </c>
      <c r="AP1801" t="s">
        <v>123</v>
      </c>
      <c r="AQ1801" t="s">
        <v>78</v>
      </c>
      <c r="AR1801" t="s">
        <v>182</v>
      </c>
      <c r="AT1801">
        <v>13151</v>
      </c>
      <c r="AU1801">
        <v>1</v>
      </c>
      <c r="AV1801">
        <v>0</v>
      </c>
      <c r="AW1801">
        <v>1</v>
      </c>
      <c r="AX1801">
        <v>0</v>
      </c>
      <c r="AY1801">
        <v>6</v>
      </c>
      <c r="AZ1801" t="s">
        <v>125</v>
      </c>
      <c r="BA1801">
        <v>0</v>
      </c>
      <c r="BB1801" t="s">
        <v>71</v>
      </c>
      <c r="BC1801">
        <v>4</v>
      </c>
    </row>
    <row r="1802" spans="1:55">
      <c r="A1802" t="s">
        <v>4154</v>
      </c>
      <c r="B1802" t="s">
        <v>56</v>
      </c>
      <c r="C1802">
        <v>40</v>
      </c>
      <c r="D1802" t="s">
        <v>57</v>
      </c>
      <c r="E1802">
        <v>3</v>
      </c>
      <c r="F1802" t="s">
        <v>4155</v>
      </c>
      <c r="G1802">
        <v>93238</v>
      </c>
      <c r="H1802">
        <v>35.852892</v>
      </c>
      <c r="I1802">
        <v>-118.397782</v>
      </c>
      <c r="J1802">
        <v>3</v>
      </c>
      <c r="K1802">
        <v>68</v>
      </c>
      <c r="L1802" t="s">
        <v>59</v>
      </c>
      <c r="M1802" t="s">
        <v>57</v>
      </c>
      <c r="N1802" t="s">
        <v>4156</v>
      </c>
      <c r="O1802" t="s">
        <v>57</v>
      </c>
      <c r="P1802" t="s">
        <v>57</v>
      </c>
      <c r="Q1802" t="s">
        <v>85</v>
      </c>
      <c r="R1802" t="s">
        <v>210</v>
      </c>
      <c r="S1802" t="s">
        <v>57</v>
      </c>
      <c r="T1802" t="s">
        <v>61</v>
      </c>
      <c r="U1802" t="s">
        <v>57</v>
      </c>
      <c r="V1802" t="s">
        <v>57</v>
      </c>
      <c r="W1802" t="s">
        <v>57</v>
      </c>
      <c r="X1802" t="s">
        <v>57</v>
      </c>
      <c r="Y1802" t="s">
        <v>57</v>
      </c>
      <c r="Z1802" t="s">
        <v>57</v>
      </c>
      <c r="AA1802" t="s">
        <v>122</v>
      </c>
      <c r="AB1802" t="s">
        <v>61</v>
      </c>
      <c r="AC1802" t="s">
        <v>65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8470.780000000001</v>
      </c>
      <c r="AJ1802" t="s">
        <v>66</v>
      </c>
      <c r="AM1802">
        <v>0</v>
      </c>
      <c r="AN1802">
        <v>1</v>
      </c>
      <c r="AO1802">
        <v>0</v>
      </c>
      <c r="AP1802" t="s">
        <v>123</v>
      </c>
      <c r="AQ1802" t="s">
        <v>78</v>
      </c>
      <c r="AR1802" t="s">
        <v>105</v>
      </c>
      <c r="AS1802">
        <v>7</v>
      </c>
      <c r="AT1802">
        <v>1873</v>
      </c>
      <c r="AU1802">
        <v>1</v>
      </c>
      <c r="AV1802">
        <v>0</v>
      </c>
      <c r="AW1802">
        <v>1</v>
      </c>
      <c r="AX1802">
        <v>0</v>
      </c>
      <c r="AY1802">
        <v>6</v>
      </c>
      <c r="AZ1802" t="s">
        <v>125</v>
      </c>
      <c r="BA1802">
        <v>2</v>
      </c>
      <c r="BB1802" t="s">
        <v>126</v>
      </c>
      <c r="BC1802">
        <v>3</v>
      </c>
    </row>
    <row r="1803" spans="1:55">
      <c r="A1803" t="s">
        <v>4157</v>
      </c>
      <c r="B1803" t="s">
        <v>56</v>
      </c>
      <c r="C1803">
        <v>49</v>
      </c>
      <c r="D1803" t="s">
        <v>57</v>
      </c>
      <c r="E1803">
        <v>0</v>
      </c>
      <c r="F1803" t="s">
        <v>1386</v>
      </c>
      <c r="G1803">
        <v>94801</v>
      </c>
      <c r="H1803">
        <v>37.945288</v>
      </c>
      <c r="I1803">
        <v>-122.383941</v>
      </c>
      <c r="J1803">
        <v>4</v>
      </c>
      <c r="K1803">
        <v>62</v>
      </c>
      <c r="L1803" t="s">
        <v>59</v>
      </c>
      <c r="M1803" t="s">
        <v>57</v>
      </c>
      <c r="N1803" t="s">
        <v>4158</v>
      </c>
      <c r="O1803" t="s">
        <v>57</v>
      </c>
      <c r="P1803" t="s">
        <v>61</v>
      </c>
      <c r="Q1803" t="s">
        <v>143</v>
      </c>
      <c r="R1803" t="s">
        <v>143</v>
      </c>
      <c r="S1803" t="s">
        <v>143</v>
      </c>
      <c r="T1803" t="s">
        <v>143</v>
      </c>
      <c r="U1803" t="s">
        <v>143</v>
      </c>
      <c r="V1803" t="s">
        <v>143</v>
      </c>
      <c r="W1803" t="s">
        <v>143</v>
      </c>
      <c r="X1803" t="s">
        <v>143</v>
      </c>
      <c r="Y1803" t="s">
        <v>143</v>
      </c>
      <c r="Z1803" t="s">
        <v>143</v>
      </c>
      <c r="AA1803" t="s">
        <v>122</v>
      </c>
      <c r="AB1803" t="s">
        <v>61</v>
      </c>
      <c r="AC1803" t="s">
        <v>87</v>
      </c>
      <c r="AD1803">
        <v>23.65</v>
      </c>
      <c r="AE1803">
        <v>1416.75</v>
      </c>
      <c r="AF1803">
        <v>0</v>
      </c>
      <c r="AG1803">
        <v>0</v>
      </c>
      <c r="AH1803">
        <v>552.42</v>
      </c>
      <c r="AI1803">
        <v>1969.17</v>
      </c>
      <c r="AJ1803" t="s">
        <v>66</v>
      </c>
      <c r="AM1803">
        <v>0</v>
      </c>
      <c r="AN1803">
        <v>1</v>
      </c>
      <c r="AO1803">
        <v>0</v>
      </c>
      <c r="AP1803" t="s">
        <v>123</v>
      </c>
      <c r="AQ1803" t="s">
        <v>78</v>
      </c>
      <c r="AR1803" t="s">
        <v>182</v>
      </c>
      <c r="AT1803">
        <v>28450</v>
      </c>
      <c r="AU1803">
        <v>1</v>
      </c>
      <c r="AV1803">
        <v>0</v>
      </c>
      <c r="AW1803">
        <v>1</v>
      </c>
      <c r="AX1803">
        <v>0</v>
      </c>
      <c r="AY1803">
        <v>6</v>
      </c>
      <c r="AZ1803" t="s">
        <v>125</v>
      </c>
      <c r="BA1803">
        <v>1</v>
      </c>
      <c r="BB1803" t="s">
        <v>71</v>
      </c>
      <c r="BC1803">
        <v>4</v>
      </c>
    </row>
    <row r="1804" spans="1:55">
      <c r="A1804" t="s">
        <v>4159</v>
      </c>
      <c r="B1804" t="s">
        <v>73</v>
      </c>
      <c r="C1804">
        <v>71</v>
      </c>
      <c r="D1804" t="s">
        <v>57</v>
      </c>
      <c r="E1804">
        <v>0</v>
      </c>
      <c r="F1804" t="s">
        <v>395</v>
      </c>
      <c r="G1804">
        <v>94533</v>
      </c>
      <c r="H1804">
        <v>38.287136</v>
      </c>
      <c r="I1804">
        <v>-122.02711</v>
      </c>
      <c r="J1804">
        <v>6</v>
      </c>
      <c r="K1804">
        <v>66</v>
      </c>
      <c r="L1804" t="s">
        <v>59</v>
      </c>
      <c r="M1804" t="s">
        <v>57</v>
      </c>
      <c r="N1804" t="s">
        <v>4160</v>
      </c>
      <c r="O1804" t="s">
        <v>57</v>
      </c>
      <c r="P1804" t="s">
        <v>57</v>
      </c>
      <c r="Q1804" t="s">
        <v>85</v>
      </c>
      <c r="R1804" t="s">
        <v>121</v>
      </c>
      <c r="S1804" t="s">
        <v>61</v>
      </c>
      <c r="T1804" t="s">
        <v>61</v>
      </c>
      <c r="U1804" t="s">
        <v>61</v>
      </c>
      <c r="V1804" t="s">
        <v>57</v>
      </c>
      <c r="W1804" t="s">
        <v>57</v>
      </c>
      <c r="X1804" t="s">
        <v>57</v>
      </c>
      <c r="Y1804" t="s">
        <v>61</v>
      </c>
      <c r="Z1804" t="s">
        <v>57</v>
      </c>
      <c r="AA1804" t="s">
        <v>77</v>
      </c>
      <c r="AB1804" t="s">
        <v>57</v>
      </c>
      <c r="AC1804" t="s">
        <v>65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88</v>
      </c>
      <c r="AK1804" t="s">
        <v>201</v>
      </c>
      <c r="AL1804" t="s">
        <v>1253</v>
      </c>
      <c r="AM1804">
        <v>1</v>
      </c>
      <c r="AN1804">
        <v>0</v>
      </c>
      <c r="AO1804">
        <v>0</v>
      </c>
      <c r="AP1804" t="s">
        <v>123</v>
      </c>
      <c r="AQ1804" t="s">
        <v>104</v>
      </c>
      <c r="AR1804" t="s">
        <v>105</v>
      </c>
      <c r="AS1804">
        <v>4</v>
      </c>
      <c r="AT1804">
        <v>77683</v>
      </c>
      <c r="AU1804">
        <v>1</v>
      </c>
      <c r="AV1804">
        <v>1</v>
      </c>
      <c r="AW1804">
        <v>0</v>
      </c>
      <c r="AX1804">
        <v>100.05</v>
      </c>
      <c r="AY1804">
        <v>6</v>
      </c>
      <c r="AZ1804" t="s">
        <v>125</v>
      </c>
      <c r="BA1804">
        <v>6</v>
      </c>
      <c r="BB1804" t="s">
        <v>95</v>
      </c>
      <c r="BC1804">
        <v>1</v>
      </c>
    </row>
    <row r="1805" spans="1:55">
      <c r="A1805" t="s">
        <v>4161</v>
      </c>
      <c r="B1805" t="s">
        <v>73</v>
      </c>
      <c r="C1805">
        <v>71</v>
      </c>
      <c r="D1805" t="s">
        <v>57</v>
      </c>
      <c r="E1805">
        <v>0</v>
      </c>
      <c r="F1805" t="s">
        <v>262</v>
      </c>
      <c r="G1805">
        <v>95126</v>
      </c>
      <c r="H1805">
        <v>37.327069</v>
      </c>
      <c r="I1805">
        <v>-121.916819</v>
      </c>
      <c r="J1805">
        <v>1</v>
      </c>
      <c r="K1805">
        <v>53</v>
      </c>
      <c r="L1805" t="s">
        <v>59</v>
      </c>
      <c r="M1805" t="s">
        <v>57</v>
      </c>
      <c r="N1805" t="s">
        <v>4162</v>
      </c>
      <c r="O1805" t="s">
        <v>57</v>
      </c>
      <c r="P1805" t="s">
        <v>57</v>
      </c>
      <c r="Q1805" t="s">
        <v>62</v>
      </c>
      <c r="R1805" t="s">
        <v>391</v>
      </c>
      <c r="S1805" t="s">
        <v>57</v>
      </c>
      <c r="T1805" t="s">
        <v>61</v>
      </c>
      <c r="U1805" t="s">
        <v>61</v>
      </c>
      <c r="V1805" t="s">
        <v>57</v>
      </c>
      <c r="W1805" t="s">
        <v>61</v>
      </c>
      <c r="X1805" t="s">
        <v>61</v>
      </c>
      <c r="Y1805" t="s">
        <v>61</v>
      </c>
      <c r="Z1805" t="s">
        <v>61</v>
      </c>
      <c r="AA1805" t="s">
        <v>64</v>
      </c>
      <c r="AB1805" t="s">
        <v>57</v>
      </c>
      <c r="AC1805" t="s">
        <v>87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88</v>
      </c>
      <c r="AK1805" t="s">
        <v>190</v>
      </c>
      <c r="AL1805" t="s">
        <v>554</v>
      </c>
      <c r="AM1805">
        <v>1</v>
      </c>
      <c r="AN1805">
        <v>0</v>
      </c>
      <c r="AO1805">
        <v>0</v>
      </c>
      <c r="AP1805" t="s">
        <v>123</v>
      </c>
      <c r="AQ1805" t="s">
        <v>104</v>
      </c>
      <c r="AR1805" t="s">
        <v>69</v>
      </c>
      <c r="AS1805">
        <v>2</v>
      </c>
      <c r="AT1805">
        <v>27023</v>
      </c>
      <c r="AU1805">
        <v>1</v>
      </c>
      <c r="AV1805">
        <v>1</v>
      </c>
      <c r="AW1805">
        <v>0</v>
      </c>
      <c r="AX1805">
        <v>60.05</v>
      </c>
      <c r="AY1805">
        <v>6</v>
      </c>
      <c r="AZ1805" t="s">
        <v>125</v>
      </c>
      <c r="BA1805">
        <v>1</v>
      </c>
      <c r="BB1805" t="s">
        <v>71</v>
      </c>
      <c r="BC1805">
        <v>4</v>
      </c>
    </row>
    <row r="1806" spans="1:55">
      <c r="A1806" t="s">
        <v>4163</v>
      </c>
      <c r="B1806" t="s">
        <v>56</v>
      </c>
      <c r="C1806">
        <v>68</v>
      </c>
      <c r="D1806" t="s">
        <v>61</v>
      </c>
      <c r="E1806">
        <v>0</v>
      </c>
      <c r="F1806" t="s">
        <v>2820</v>
      </c>
      <c r="G1806">
        <v>96148</v>
      </c>
      <c r="H1806">
        <v>39.24124</v>
      </c>
      <c r="I1806">
        <v>-120.054765</v>
      </c>
      <c r="J1806">
        <v>0</v>
      </c>
      <c r="K1806">
        <v>1</v>
      </c>
      <c r="L1806" t="s">
        <v>83</v>
      </c>
      <c r="M1806" t="s">
        <v>57</v>
      </c>
      <c r="N1806" t="s">
        <v>4164</v>
      </c>
      <c r="O1806" t="s">
        <v>61</v>
      </c>
      <c r="P1806" t="s">
        <v>57</v>
      </c>
      <c r="Q1806" t="s">
        <v>85</v>
      </c>
      <c r="R1806" t="s">
        <v>76</v>
      </c>
      <c r="S1806" t="s">
        <v>61</v>
      </c>
      <c r="T1806" t="s">
        <v>61</v>
      </c>
      <c r="U1806" t="s">
        <v>61</v>
      </c>
      <c r="V1806" t="s">
        <v>61</v>
      </c>
      <c r="W1806" t="s">
        <v>61</v>
      </c>
      <c r="X1806" t="s">
        <v>61</v>
      </c>
      <c r="Y1806" t="s">
        <v>61</v>
      </c>
      <c r="Z1806" t="s">
        <v>57</v>
      </c>
      <c r="AA1806" t="s">
        <v>77</v>
      </c>
      <c r="AB1806" t="s">
        <v>57</v>
      </c>
      <c r="AC1806" t="s">
        <v>87</v>
      </c>
      <c r="AD1806">
        <v>69.59999999999999</v>
      </c>
      <c r="AE1806">
        <v>69.59999999999999</v>
      </c>
      <c r="AF1806">
        <v>0</v>
      </c>
      <c r="AG1806">
        <v>0</v>
      </c>
      <c r="AH1806">
        <v>45.8</v>
      </c>
      <c r="AI1806">
        <v>115.4</v>
      </c>
      <c r="AJ1806" t="s">
        <v>88</v>
      </c>
      <c r="AK1806" t="s">
        <v>101</v>
      </c>
      <c r="AL1806" t="s">
        <v>937</v>
      </c>
      <c r="AM1806">
        <v>1</v>
      </c>
      <c r="AN1806">
        <v>0</v>
      </c>
      <c r="AO1806">
        <v>0</v>
      </c>
      <c r="AP1806" t="s">
        <v>91</v>
      </c>
      <c r="AQ1806" t="s">
        <v>124</v>
      </c>
      <c r="AR1806" t="s">
        <v>69</v>
      </c>
      <c r="AS1806">
        <v>1</v>
      </c>
      <c r="AT1806">
        <v>678</v>
      </c>
      <c r="AU1806">
        <v>1</v>
      </c>
      <c r="AV1806">
        <v>1</v>
      </c>
      <c r="AW1806">
        <v>0</v>
      </c>
      <c r="AX1806">
        <v>69.59999999999999</v>
      </c>
      <c r="AY1806">
        <v>1</v>
      </c>
      <c r="AZ1806" t="s">
        <v>94</v>
      </c>
      <c r="BA1806">
        <v>10</v>
      </c>
      <c r="BB1806" t="s">
        <v>95</v>
      </c>
      <c r="BC1806">
        <v>1</v>
      </c>
    </row>
    <row r="1807" spans="1:55">
      <c r="A1807" t="s">
        <v>4165</v>
      </c>
      <c r="B1807" t="s">
        <v>73</v>
      </c>
      <c r="C1807">
        <v>26</v>
      </c>
      <c r="D1807" t="s">
        <v>57</v>
      </c>
      <c r="E1807">
        <v>0</v>
      </c>
      <c r="F1807" t="s">
        <v>4166</v>
      </c>
      <c r="G1807">
        <v>93647</v>
      </c>
      <c r="H1807">
        <v>36.600185</v>
      </c>
      <c r="I1807">
        <v>-119.175655</v>
      </c>
      <c r="J1807">
        <v>4</v>
      </c>
      <c r="K1807">
        <v>4</v>
      </c>
      <c r="L1807" t="s">
        <v>59</v>
      </c>
      <c r="M1807" t="s">
        <v>61</v>
      </c>
      <c r="N1807" t="s">
        <v>143</v>
      </c>
      <c r="O1807" t="s">
        <v>143</v>
      </c>
      <c r="P1807" t="s">
        <v>57</v>
      </c>
      <c r="Q1807" t="s">
        <v>135</v>
      </c>
      <c r="R1807" t="s">
        <v>618</v>
      </c>
      <c r="S1807" t="s">
        <v>61</v>
      </c>
      <c r="T1807" t="s">
        <v>57</v>
      </c>
      <c r="U1807" t="s">
        <v>61</v>
      </c>
      <c r="V1807" t="s">
        <v>61</v>
      </c>
      <c r="W1807" t="s">
        <v>57</v>
      </c>
      <c r="X1807" t="s">
        <v>57</v>
      </c>
      <c r="Y1807" t="s">
        <v>57</v>
      </c>
      <c r="Z1807" t="s">
        <v>57</v>
      </c>
      <c r="AA1807" t="s">
        <v>77</v>
      </c>
      <c r="AB1807" t="s">
        <v>57</v>
      </c>
      <c r="AC1807" t="s">
        <v>87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88</v>
      </c>
      <c r="AK1807" t="s">
        <v>201</v>
      </c>
      <c r="AL1807" t="s">
        <v>202</v>
      </c>
      <c r="AM1807">
        <v>1</v>
      </c>
      <c r="AN1807">
        <v>0</v>
      </c>
      <c r="AO1807">
        <v>0</v>
      </c>
      <c r="AP1807" t="s">
        <v>91</v>
      </c>
      <c r="AQ1807" t="s">
        <v>116</v>
      </c>
      <c r="AR1807" t="s">
        <v>137</v>
      </c>
      <c r="AS1807">
        <v>5</v>
      </c>
      <c r="AT1807">
        <v>9780</v>
      </c>
      <c r="AU1807">
        <v>1</v>
      </c>
      <c r="AV1807">
        <v>1</v>
      </c>
      <c r="AW1807">
        <v>0</v>
      </c>
      <c r="AX1807">
        <v>48.55</v>
      </c>
      <c r="AY1807">
        <v>1</v>
      </c>
      <c r="AZ1807" t="s">
        <v>94</v>
      </c>
      <c r="BA1807">
        <v>7</v>
      </c>
      <c r="BB1807" t="s">
        <v>95</v>
      </c>
      <c r="BC1807">
        <v>1</v>
      </c>
    </row>
    <row r="1808" spans="1:55">
      <c r="A1808" t="s">
        <v>4167</v>
      </c>
      <c r="B1808" t="s">
        <v>73</v>
      </c>
      <c r="C1808">
        <v>34</v>
      </c>
      <c r="D1808" t="s">
        <v>61</v>
      </c>
      <c r="E1808">
        <v>0</v>
      </c>
      <c r="F1808" t="s">
        <v>2269</v>
      </c>
      <c r="G1808">
        <v>90740</v>
      </c>
      <c r="H1808">
        <v>33.75462</v>
      </c>
      <c r="I1808">
        <v>-118.071128</v>
      </c>
      <c r="J1808">
        <v>0</v>
      </c>
      <c r="K1808">
        <v>64</v>
      </c>
      <c r="L1808" t="s">
        <v>59</v>
      </c>
      <c r="M1808" t="s">
        <v>57</v>
      </c>
      <c r="N1808" t="s">
        <v>4168</v>
      </c>
      <c r="O1808" t="s">
        <v>57</v>
      </c>
      <c r="P1808" t="s">
        <v>57</v>
      </c>
      <c r="Q1808" t="s">
        <v>85</v>
      </c>
      <c r="R1808" t="s">
        <v>160</v>
      </c>
      <c r="S1808" t="s">
        <v>57</v>
      </c>
      <c r="T1808" t="s">
        <v>57</v>
      </c>
      <c r="U1808" t="s">
        <v>61</v>
      </c>
      <c r="V1808" t="s">
        <v>61</v>
      </c>
      <c r="W1808" t="s">
        <v>61</v>
      </c>
      <c r="X1808" t="s">
        <v>61</v>
      </c>
      <c r="Y1808" t="s">
        <v>61</v>
      </c>
      <c r="Z1808" t="s">
        <v>57</v>
      </c>
      <c r="AA1808" t="s">
        <v>64</v>
      </c>
      <c r="AB1808" t="s">
        <v>57</v>
      </c>
      <c r="AC1808" t="s">
        <v>65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66</v>
      </c>
      <c r="AM1808">
        <v>0</v>
      </c>
      <c r="AN1808">
        <v>1</v>
      </c>
      <c r="AO1808">
        <v>0</v>
      </c>
      <c r="AP1808" t="s">
        <v>123</v>
      </c>
      <c r="AQ1808" t="s">
        <v>68</v>
      </c>
      <c r="AR1808" t="s">
        <v>93</v>
      </c>
      <c r="AS1808">
        <v>3</v>
      </c>
      <c r="AT1808">
        <v>24180</v>
      </c>
      <c r="AU1808">
        <v>1</v>
      </c>
      <c r="AV1808">
        <v>0</v>
      </c>
      <c r="AW1808">
        <v>1</v>
      </c>
      <c r="AX1808">
        <v>0</v>
      </c>
      <c r="AY1808">
        <v>6</v>
      </c>
      <c r="AZ1808" t="s">
        <v>125</v>
      </c>
      <c r="BA1808">
        <v>4</v>
      </c>
      <c r="BB1808" t="s">
        <v>80</v>
      </c>
      <c r="BC1808">
        <v>2</v>
      </c>
    </row>
    <row r="1809" spans="1:55">
      <c r="A1809" t="s">
        <v>4169</v>
      </c>
      <c r="B1809" t="s">
        <v>56</v>
      </c>
      <c r="C1809">
        <v>61</v>
      </c>
      <c r="D1809" t="s">
        <v>57</v>
      </c>
      <c r="E1809">
        <v>0</v>
      </c>
      <c r="F1809" t="s">
        <v>1255</v>
      </c>
      <c r="G1809">
        <v>93280</v>
      </c>
      <c r="H1809">
        <v>35.652242</v>
      </c>
      <c r="I1809">
        <v>-119.4464</v>
      </c>
      <c r="J1809">
        <v>2</v>
      </c>
      <c r="K1809">
        <v>3</v>
      </c>
      <c r="L1809" t="s">
        <v>59</v>
      </c>
      <c r="M1809" t="s">
        <v>57</v>
      </c>
      <c r="N1809" t="s">
        <v>4170</v>
      </c>
      <c r="O1809" t="s">
        <v>61</v>
      </c>
      <c r="P1809" t="s">
        <v>57</v>
      </c>
      <c r="Q1809" t="s">
        <v>135</v>
      </c>
      <c r="R1809" t="s">
        <v>131</v>
      </c>
      <c r="S1809" t="s">
        <v>61</v>
      </c>
      <c r="T1809" t="s">
        <v>61</v>
      </c>
      <c r="U1809" t="s">
        <v>61</v>
      </c>
      <c r="V1809" t="s">
        <v>61</v>
      </c>
      <c r="W1809" t="s">
        <v>61</v>
      </c>
      <c r="X1809" t="s">
        <v>61</v>
      </c>
      <c r="Y1809" t="s">
        <v>61</v>
      </c>
      <c r="Z1809" t="s">
        <v>57</v>
      </c>
      <c r="AA1809" t="s">
        <v>77</v>
      </c>
      <c r="AB1809" t="s">
        <v>57</v>
      </c>
      <c r="AC1809" t="s">
        <v>307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170</v>
      </c>
      <c r="AM1809">
        <v>0</v>
      </c>
      <c r="AN1809">
        <v>0</v>
      </c>
      <c r="AO1809">
        <v>0</v>
      </c>
      <c r="AP1809" t="s">
        <v>91</v>
      </c>
      <c r="AQ1809" t="s">
        <v>124</v>
      </c>
      <c r="AR1809" t="s">
        <v>137</v>
      </c>
      <c r="AS1809">
        <v>1</v>
      </c>
      <c r="AT1809">
        <v>22760</v>
      </c>
      <c r="AU1809">
        <v>0</v>
      </c>
      <c r="AX1809">
        <v>0</v>
      </c>
      <c r="AY1809">
        <v>1</v>
      </c>
      <c r="AZ1809" t="s">
        <v>94</v>
      </c>
      <c r="BA1809">
        <v>7</v>
      </c>
      <c r="BB1809" t="s">
        <v>95</v>
      </c>
      <c r="BC1809">
        <v>1</v>
      </c>
    </row>
    <row r="1810" spans="1:55">
      <c r="A1810" t="s">
        <v>4171</v>
      </c>
      <c r="B1810" t="s">
        <v>73</v>
      </c>
      <c r="C1810">
        <v>73</v>
      </c>
      <c r="D1810" t="s">
        <v>61</v>
      </c>
      <c r="E1810">
        <v>0</v>
      </c>
      <c r="F1810" t="s">
        <v>2901</v>
      </c>
      <c r="G1810">
        <v>90701</v>
      </c>
      <c r="H1810">
        <v>33.867593</v>
      </c>
      <c r="I1810">
        <v>-118.080637</v>
      </c>
      <c r="J1810">
        <v>0</v>
      </c>
      <c r="K1810">
        <v>71</v>
      </c>
      <c r="L1810" t="s">
        <v>119</v>
      </c>
      <c r="M1810" t="s">
        <v>61</v>
      </c>
      <c r="N1810" t="s">
        <v>143</v>
      </c>
      <c r="O1810" t="s">
        <v>143</v>
      </c>
      <c r="P1810" t="s">
        <v>57</v>
      </c>
      <c r="Q1810" t="s">
        <v>135</v>
      </c>
      <c r="R1810" t="s">
        <v>163</v>
      </c>
      <c r="S1810" t="s">
        <v>57</v>
      </c>
      <c r="T1810" t="s">
        <v>57</v>
      </c>
      <c r="U1810" t="s">
        <v>61</v>
      </c>
      <c r="V1810" t="s">
        <v>61</v>
      </c>
      <c r="W1810" t="s">
        <v>57</v>
      </c>
      <c r="X1810" t="s">
        <v>57</v>
      </c>
      <c r="Y1810" t="s">
        <v>57</v>
      </c>
      <c r="Z1810" t="s">
        <v>57</v>
      </c>
      <c r="AA1810" t="s">
        <v>64</v>
      </c>
      <c r="AB1810" t="s">
        <v>57</v>
      </c>
      <c r="AC1810" t="s">
        <v>87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66</v>
      </c>
      <c r="AM1810">
        <v>0</v>
      </c>
      <c r="AN1810">
        <v>1</v>
      </c>
      <c r="AO1810">
        <v>0</v>
      </c>
      <c r="AP1810" t="s">
        <v>123</v>
      </c>
      <c r="AQ1810" t="s">
        <v>104</v>
      </c>
      <c r="AR1810" t="s">
        <v>69</v>
      </c>
      <c r="AS1810">
        <v>6</v>
      </c>
      <c r="AT1810">
        <v>16398</v>
      </c>
      <c r="AU1810">
        <v>1</v>
      </c>
      <c r="AV1810">
        <v>0</v>
      </c>
      <c r="AW1810">
        <v>1</v>
      </c>
      <c r="AX1810">
        <v>0</v>
      </c>
      <c r="AY1810">
        <v>6</v>
      </c>
      <c r="AZ1810" t="s">
        <v>125</v>
      </c>
      <c r="BA1810">
        <v>2</v>
      </c>
      <c r="BB1810" t="s">
        <v>126</v>
      </c>
      <c r="BC1810">
        <v>3</v>
      </c>
    </row>
    <row r="1811" spans="1:55">
      <c r="A1811" t="s">
        <v>4172</v>
      </c>
      <c r="B1811" t="s">
        <v>73</v>
      </c>
      <c r="C1811">
        <v>59</v>
      </c>
      <c r="D1811" t="s">
        <v>61</v>
      </c>
      <c r="E1811">
        <v>0</v>
      </c>
      <c r="F1811" t="s">
        <v>1522</v>
      </c>
      <c r="G1811">
        <v>92804</v>
      </c>
      <c r="H1811">
        <v>33.818</v>
      </c>
      <c r="I1811">
        <v>-117.974404</v>
      </c>
      <c r="J1811">
        <v>0</v>
      </c>
      <c r="K1811">
        <v>2</v>
      </c>
      <c r="L1811" t="s">
        <v>83</v>
      </c>
      <c r="M1811" t="s">
        <v>57</v>
      </c>
      <c r="N1811" t="s">
        <v>3890</v>
      </c>
      <c r="O1811" t="s">
        <v>61</v>
      </c>
      <c r="P1811" t="s">
        <v>61</v>
      </c>
      <c r="Q1811" t="s">
        <v>143</v>
      </c>
      <c r="R1811" t="s">
        <v>143</v>
      </c>
      <c r="S1811" t="s">
        <v>143</v>
      </c>
      <c r="T1811" t="s">
        <v>143</v>
      </c>
      <c r="U1811" t="s">
        <v>143</v>
      </c>
      <c r="V1811" t="s">
        <v>143</v>
      </c>
      <c r="W1811" t="s">
        <v>143</v>
      </c>
      <c r="X1811" t="s">
        <v>143</v>
      </c>
      <c r="Y1811" t="s">
        <v>143</v>
      </c>
      <c r="Z1811" t="s">
        <v>143</v>
      </c>
      <c r="AA1811" t="s">
        <v>77</v>
      </c>
      <c r="AB1811" t="s">
        <v>57</v>
      </c>
      <c r="AC1811" t="s">
        <v>65</v>
      </c>
      <c r="AD1811">
        <v>19.65</v>
      </c>
      <c r="AE1811">
        <v>38.8</v>
      </c>
      <c r="AF1811">
        <v>0</v>
      </c>
      <c r="AG1811">
        <v>0</v>
      </c>
      <c r="AH1811">
        <v>19.22</v>
      </c>
      <c r="AI1811">
        <v>58.02</v>
      </c>
      <c r="AJ1811" t="s">
        <v>170</v>
      </c>
      <c r="AM1811">
        <v>0</v>
      </c>
      <c r="AN1811">
        <v>0</v>
      </c>
      <c r="AO1811">
        <v>0</v>
      </c>
      <c r="AP1811" t="s">
        <v>91</v>
      </c>
      <c r="AQ1811" t="s">
        <v>92</v>
      </c>
      <c r="AR1811" t="s">
        <v>182</v>
      </c>
      <c r="AT1811">
        <v>81333</v>
      </c>
      <c r="AU1811">
        <v>0</v>
      </c>
      <c r="AX1811">
        <v>0</v>
      </c>
      <c r="AY1811">
        <v>1</v>
      </c>
      <c r="AZ1811" t="s">
        <v>94</v>
      </c>
      <c r="BA1811">
        <v>8</v>
      </c>
      <c r="BB1811" t="s">
        <v>95</v>
      </c>
      <c r="BC1811">
        <v>1</v>
      </c>
    </row>
    <row r="1812" spans="1:55">
      <c r="A1812" t="s">
        <v>4173</v>
      </c>
      <c r="B1812" t="s">
        <v>73</v>
      </c>
      <c r="C1812">
        <v>35</v>
      </c>
      <c r="D1812" t="s">
        <v>61</v>
      </c>
      <c r="E1812">
        <v>0</v>
      </c>
      <c r="F1812" t="s">
        <v>2347</v>
      </c>
      <c r="G1812">
        <v>95605</v>
      </c>
      <c r="H1812">
        <v>38.592745</v>
      </c>
      <c r="I1812">
        <v>-121.540036</v>
      </c>
      <c r="J1812">
        <v>0</v>
      </c>
      <c r="K1812">
        <v>27</v>
      </c>
      <c r="L1812" t="s">
        <v>59</v>
      </c>
      <c r="M1812" t="s">
        <v>57</v>
      </c>
      <c r="N1812" t="s">
        <v>4174</v>
      </c>
      <c r="O1812" t="s">
        <v>57</v>
      </c>
      <c r="P1812" t="s">
        <v>57</v>
      </c>
      <c r="Q1812" t="s">
        <v>85</v>
      </c>
      <c r="R1812" t="s">
        <v>300</v>
      </c>
      <c r="S1812" t="s">
        <v>61</v>
      </c>
      <c r="T1812" t="s">
        <v>61</v>
      </c>
      <c r="U1812" t="s">
        <v>61</v>
      </c>
      <c r="V1812" t="s">
        <v>57</v>
      </c>
      <c r="W1812" t="s">
        <v>61</v>
      </c>
      <c r="X1812" t="s">
        <v>61</v>
      </c>
      <c r="Y1812" t="s">
        <v>61</v>
      </c>
      <c r="Z1812" t="s">
        <v>57</v>
      </c>
      <c r="AA1812" t="s">
        <v>77</v>
      </c>
      <c r="AB1812" t="s">
        <v>57</v>
      </c>
      <c r="AC1812" t="s">
        <v>87</v>
      </c>
      <c r="AD1812">
        <v>79.5</v>
      </c>
      <c r="AE1812">
        <v>2180.55</v>
      </c>
      <c r="AF1812">
        <v>0</v>
      </c>
      <c r="AG1812">
        <v>0</v>
      </c>
      <c r="AH1812">
        <v>667.4400000000001</v>
      </c>
      <c r="AI1812">
        <v>2847.99</v>
      </c>
      <c r="AJ1812" t="s">
        <v>88</v>
      </c>
      <c r="AK1812" t="s">
        <v>201</v>
      </c>
      <c r="AL1812" t="s">
        <v>397</v>
      </c>
      <c r="AM1812">
        <v>1</v>
      </c>
      <c r="AN1812">
        <v>0</v>
      </c>
      <c r="AO1812">
        <v>0</v>
      </c>
      <c r="AP1812" t="s">
        <v>164</v>
      </c>
      <c r="AQ1812" t="s">
        <v>68</v>
      </c>
      <c r="AR1812" t="s">
        <v>93</v>
      </c>
      <c r="AS1812">
        <v>2</v>
      </c>
      <c r="AT1812">
        <v>12756</v>
      </c>
      <c r="AU1812">
        <v>1</v>
      </c>
      <c r="AV1812">
        <v>1</v>
      </c>
      <c r="AW1812">
        <v>0</v>
      </c>
      <c r="AX1812">
        <v>79.5</v>
      </c>
      <c r="AY1812">
        <v>4</v>
      </c>
      <c r="AZ1812" t="s">
        <v>165</v>
      </c>
      <c r="BA1812">
        <v>7</v>
      </c>
      <c r="BB1812" t="s">
        <v>95</v>
      </c>
      <c r="BC1812">
        <v>1</v>
      </c>
    </row>
    <row r="1813" spans="1:55">
      <c r="A1813" t="s">
        <v>4175</v>
      </c>
      <c r="B1813" t="s">
        <v>73</v>
      </c>
      <c r="C1813">
        <v>68</v>
      </c>
      <c r="D1813" t="s">
        <v>61</v>
      </c>
      <c r="E1813">
        <v>0</v>
      </c>
      <c r="F1813" t="s">
        <v>4176</v>
      </c>
      <c r="G1813">
        <v>93925</v>
      </c>
      <c r="H1813">
        <v>36.596271</v>
      </c>
      <c r="I1813">
        <v>-121.442274</v>
      </c>
      <c r="J1813">
        <v>0</v>
      </c>
      <c r="K1813">
        <v>9</v>
      </c>
      <c r="L1813" t="s">
        <v>83</v>
      </c>
      <c r="M1813" t="s">
        <v>57</v>
      </c>
      <c r="N1813" t="s">
        <v>4177</v>
      </c>
      <c r="O1813" t="s">
        <v>57</v>
      </c>
      <c r="P1813" t="s">
        <v>57</v>
      </c>
      <c r="Q1813" t="s">
        <v>85</v>
      </c>
      <c r="R1813" t="s">
        <v>391</v>
      </c>
      <c r="S1813" t="s">
        <v>61</v>
      </c>
      <c r="T1813" t="s">
        <v>61</v>
      </c>
      <c r="U1813" t="s">
        <v>61</v>
      </c>
      <c r="V1813" t="s">
        <v>61</v>
      </c>
      <c r="W1813" t="s">
        <v>61</v>
      </c>
      <c r="X1813" t="s">
        <v>57</v>
      </c>
      <c r="Y1813" t="s">
        <v>61</v>
      </c>
      <c r="Z1813" t="s">
        <v>61</v>
      </c>
      <c r="AA1813" t="s">
        <v>77</v>
      </c>
      <c r="AB1813" t="s">
        <v>57</v>
      </c>
      <c r="AC1813" t="s">
        <v>87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88</v>
      </c>
      <c r="AK1813" t="s">
        <v>205</v>
      </c>
      <c r="AL1813" t="s">
        <v>206</v>
      </c>
      <c r="AM1813">
        <v>1</v>
      </c>
      <c r="AN1813">
        <v>0</v>
      </c>
      <c r="AO1813">
        <v>0</v>
      </c>
      <c r="AP1813" t="s">
        <v>67</v>
      </c>
      <c r="AQ1813" t="s">
        <v>124</v>
      </c>
      <c r="AR1813" t="s">
        <v>93</v>
      </c>
      <c r="AS1813">
        <v>1</v>
      </c>
      <c r="AT1813">
        <v>1140</v>
      </c>
      <c r="AU1813">
        <v>1</v>
      </c>
      <c r="AV1813">
        <v>1</v>
      </c>
      <c r="AW1813">
        <v>0</v>
      </c>
      <c r="AX1813">
        <v>85.05</v>
      </c>
      <c r="AY1813">
        <v>2</v>
      </c>
      <c r="AZ1813" t="s">
        <v>70</v>
      </c>
      <c r="BA1813">
        <v>7</v>
      </c>
      <c r="BB1813" t="s">
        <v>95</v>
      </c>
      <c r="BC1813">
        <v>1</v>
      </c>
    </row>
    <row r="1814" spans="1:55">
      <c r="A1814" t="s">
        <v>4178</v>
      </c>
      <c r="B1814" t="s">
        <v>56</v>
      </c>
      <c r="C1814">
        <v>26</v>
      </c>
      <c r="D1814" t="s">
        <v>57</v>
      </c>
      <c r="E1814">
        <v>2</v>
      </c>
      <c r="F1814" t="s">
        <v>3276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216</v>
      </c>
      <c r="M1814" t="s">
        <v>57</v>
      </c>
      <c r="N1814" t="s">
        <v>4179</v>
      </c>
      <c r="O1814" t="s">
        <v>61</v>
      </c>
      <c r="P1814" t="s">
        <v>61</v>
      </c>
      <c r="Q1814" t="s">
        <v>143</v>
      </c>
      <c r="R1814" t="s">
        <v>143</v>
      </c>
      <c r="S1814" t="s">
        <v>143</v>
      </c>
      <c r="T1814" t="s">
        <v>143</v>
      </c>
      <c r="U1814" t="s">
        <v>143</v>
      </c>
      <c r="V1814" t="s">
        <v>143</v>
      </c>
      <c r="W1814" t="s">
        <v>143</v>
      </c>
      <c r="X1814" t="s">
        <v>143</v>
      </c>
      <c r="Y1814" t="s">
        <v>143</v>
      </c>
      <c r="Z1814" t="s">
        <v>143</v>
      </c>
      <c r="AA1814" t="s">
        <v>122</v>
      </c>
      <c r="AB1814" t="s">
        <v>61</v>
      </c>
      <c r="AC1814" t="s">
        <v>87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66</v>
      </c>
      <c r="AM1814">
        <v>0</v>
      </c>
      <c r="AN1814">
        <v>1</v>
      </c>
      <c r="AO1814">
        <v>0</v>
      </c>
      <c r="AP1814" t="s">
        <v>164</v>
      </c>
      <c r="AQ1814" t="s">
        <v>116</v>
      </c>
      <c r="AR1814" t="s">
        <v>182</v>
      </c>
      <c r="AT1814">
        <v>39062</v>
      </c>
      <c r="AU1814">
        <v>1</v>
      </c>
      <c r="AV1814">
        <v>0</v>
      </c>
      <c r="AW1814">
        <v>1</v>
      </c>
      <c r="AX1814">
        <v>0</v>
      </c>
      <c r="AY1814">
        <v>4</v>
      </c>
      <c r="AZ1814" t="s">
        <v>165</v>
      </c>
      <c r="BA1814">
        <v>0</v>
      </c>
      <c r="BB1814" t="s">
        <v>71</v>
      </c>
      <c r="BC1814">
        <v>4</v>
      </c>
    </row>
    <row r="1815" spans="1:55">
      <c r="A1815" t="s">
        <v>4180</v>
      </c>
      <c r="B1815" t="s">
        <v>73</v>
      </c>
      <c r="C1815">
        <v>22</v>
      </c>
      <c r="D1815" t="s">
        <v>61</v>
      </c>
      <c r="E1815">
        <v>0</v>
      </c>
      <c r="F1815" t="s">
        <v>4181</v>
      </c>
      <c r="G1815">
        <v>92316</v>
      </c>
      <c r="H1815">
        <v>34.059722</v>
      </c>
      <c r="I1815">
        <v>-117.39104</v>
      </c>
      <c r="J1815">
        <v>0</v>
      </c>
      <c r="K1815">
        <v>7</v>
      </c>
      <c r="L1815" t="s">
        <v>83</v>
      </c>
      <c r="M1815" t="s">
        <v>57</v>
      </c>
      <c r="N1815" t="s">
        <v>4182</v>
      </c>
      <c r="O1815" t="s">
        <v>61</v>
      </c>
      <c r="P1815" t="s">
        <v>57</v>
      </c>
      <c r="Q1815" t="s">
        <v>85</v>
      </c>
      <c r="R1815" t="s">
        <v>285</v>
      </c>
      <c r="S1815" t="s">
        <v>61</v>
      </c>
      <c r="T1815" t="s">
        <v>57</v>
      </c>
      <c r="U1815" t="s">
        <v>61</v>
      </c>
      <c r="V1815" t="s">
        <v>61</v>
      </c>
      <c r="W1815" t="s">
        <v>57</v>
      </c>
      <c r="X1815" t="s">
        <v>57</v>
      </c>
      <c r="Y1815" t="s">
        <v>57</v>
      </c>
      <c r="Z1815" t="s">
        <v>57</v>
      </c>
      <c r="AA1815" t="s">
        <v>77</v>
      </c>
      <c r="AB1815" t="s">
        <v>57</v>
      </c>
      <c r="AC1815" t="s">
        <v>87</v>
      </c>
      <c r="AD1815">
        <v>94.25</v>
      </c>
      <c r="AE1815">
        <v>669</v>
      </c>
      <c r="AF1815">
        <v>0</v>
      </c>
      <c r="AG1815">
        <v>0</v>
      </c>
      <c r="AH1815">
        <v>84.34999999999999</v>
      </c>
      <c r="AI1815">
        <v>753.35</v>
      </c>
      <c r="AJ1815" t="s">
        <v>88</v>
      </c>
      <c r="AK1815" t="s">
        <v>101</v>
      </c>
      <c r="AL1815" t="s">
        <v>111</v>
      </c>
      <c r="AM1815">
        <v>1</v>
      </c>
      <c r="AN1815">
        <v>0</v>
      </c>
      <c r="AO1815">
        <v>0</v>
      </c>
      <c r="AP1815" t="s">
        <v>67</v>
      </c>
      <c r="AQ1815" t="s">
        <v>116</v>
      </c>
      <c r="AR1815" t="s">
        <v>105</v>
      </c>
      <c r="AS1815">
        <v>5</v>
      </c>
      <c r="AT1815">
        <v>25995</v>
      </c>
      <c r="AU1815">
        <v>1</v>
      </c>
      <c r="AV1815">
        <v>1</v>
      </c>
      <c r="AW1815">
        <v>0</v>
      </c>
      <c r="AX1815">
        <v>94.25</v>
      </c>
      <c r="AY1815">
        <v>2</v>
      </c>
      <c r="AZ1815" t="s">
        <v>70</v>
      </c>
      <c r="BA1815">
        <v>7</v>
      </c>
      <c r="BB1815" t="s">
        <v>95</v>
      </c>
      <c r="BC1815">
        <v>1</v>
      </c>
    </row>
    <row r="1816" spans="1:55">
      <c r="A1816" t="s">
        <v>4183</v>
      </c>
      <c r="B1816" t="s">
        <v>73</v>
      </c>
      <c r="C1816">
        <v>45</v>
      </c>
      <c r="D1816" t="s">
        <v>57</v>
      </c>
      <c r="E1816">
        <v>0</v>
      </c>
      <c r="F1816" t="s">
        <v>352</v>
      </c>
      <c r="G1816">
        <v>93727</v>
      </c>
      <c r="H1816">
        <v>36.751489</v>
      </c>
      <c r="I1816">
        <v>-119.68072</v>
      </c>
      <c r="J1816">
        <v>2</v>
      </c>
      <c r="K1816">
        <v>65</v>
      </c>
      <c r="L1816" t="s">
        <v>129</v>
      </c>
      <c r="M1816" t="s">
        <v>57</v>
      </c>
      <c r="N1816" t="s">
        <v>1757</v>
      </c>
      <c r="O1816" t="s">
        <v>57</v>
      </c>
      <c r="P1816" t="s">
        <v>57</v>
      </c>
      <c r="Q1816" t="s">
        <v>135</v>
      </c>
      <c r="R1816" t="s">
        <v>441</v>
      </c>
      <c r="S1816" t="s">
        <v>57</v>
      </c>
      <c r="T1816" t="s">
        <v>61</v>
      </c>
      <c r="U1816" t="s">
        <v>57</v>
      </c>
      <c r="V1816" t="s">
        <v>57</v>
      </c>
      <c r="W1816" t="s">
        <v>61</v>
      </c>
      <c r="X1816" t="s">
        <v>57</v>
      </c>
      <c r="Y1816" t="s">
        <v>57</v>
      </c>
      <c r="Z1816" t="s">
        <v>57</v>
      </c>
      <c r="AA1816" t="s">
        <v>122</v>
      </c>
      <c r="AB1816" t="s">
        <v>61</v>
      </c>
      <c r="AC1816" t="s">
        <v>87</v>
      </c>
      <c r="AD1816">
        <v>76.15000000000001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66</v>
      </c>
      <c r="AM1816">
        <v>0</v>
      </c>
      <c r="AN1816">
        <v>1</v>
      </c>
      <c r="AO1816">
        <v>0</v>
      </c>
      <c r="AP1816" t="s">
        <v>123</v>
      </c>
      <c r="AQ1816" t="s">
        <v>78</v>
      </c>
      <c r="AR1816" t="s">
        <v>93</v>
      </c>
      <c r="AS1816">
        <v>6</v>
      </c>
      <c r="AT1816">
        <v>54701</v>
      </c>
      <c r="AU1816">
        <v>1</v>
      </c>
      <c r="AV1816">
        <v>0</v>
      </c>
      <c r="AW1816">
        <v>1</v>
      </c>
      <c r="AX1816">
        <v>0</v>
      </c>
      <c r="AY1816">
        <v>6</v>
      </c>
      <c r="AZ1816" t="s">
        <v>125</v>
      </c>
      <c r="BA1816">
        <v>1</v>
      </c>
      <c r="BB1816" t="s">
        <v>71</v>
      </c>
      <c r="BC1816">
        <v>4</v>
      </c>
    </row>
    <row r="1817" spans="1:55">
      <c r="A1817" t="s">
        <v>4184</v>
      </c>
      <c r="B1817" t="s">
        <v>73</v>
      </c>
      <c r="C1817">
        <v>25</v>
      </c>
      <c r="D1817" t="s">
        <v>57</v>
      </c>
      <c r="E1817">
        <v>1</v>
      </c>
      <c r="F1817" t="s">
        <v>4185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59</v>
      </c>
      <c r="M1817" t="s">
        <v>57</v>
      </c>
      <c r="N1817" t="s">
        <v>4186</v>
      </c>
      <c r="O1817" t="s">
        <v>61</v>
      </c>
      <c r="P1817" t="s">
        <v>61</v>
      </c>
      <c r="Q1817" t="s">
        <v>143</v>
      </c>
      <c r="R1817" t="s">
        <v>143</v>
      </c>
      <c r="S1817" t="s">
        <v>143</v>
      </c>
      <c r="T1817" t="s">
        <v>143</v>
      </c>
      <c r="U1817" t="s">
        <v>143</v>
      </c>
      <c r="V1817" t="s">
        <v>143</v>
      </c>
      <c r="W1817" t="s">
        <v>143</v>
      </c>
      <c r="X1817" t="s">
        <v>143</v>
      </c>
      <c r="Y1817" t="s">
        <v>143</v>
      </c>
      <c r="Z1817" t="s">
        <v>143</v>
      </c>
      <c r="AA1817" t="s">
        <v>64</v>
      </c>
      <c r="AB1817" t="s">
        <v>57</v>
      </c>
      <c r="AC1817" t="s">
        <v>87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66</v>
      </c>
      <c r="AM1817">
        <v>0</v>
      </c>
      <c r="AN1817">
        <v>1</v>
      </c>
      <c r="AO1817">
        <v>0</v>
      </c>
      <c r="AP1817" t="s">
        <v>164</v>
      </c>
      <c r="AQ1817" t="s">
        <v>116</v>
      </c>
      <c r="AR1817" t="s">
        <v>182</v>
      </c>
      <c r="AT1817">
        <v>14062</v>
      </c>
      <c r="AU1817">
        <v>1</v>
      </c>
      <c r="AV1817">
        <v>0</v>
      </c>
      <c r="AW1817">
        <v>1</v>
      </c>
      <c r="AX1817">
        <v>0</v>
      </c>
      <c r="AY1817">
        <v>4</v>
      </c>
      <c r="AZ1817" t="s">
        <v>165</v>
      </c>
      <c r="BA1817">
        <v>0</v>
      </c>
      <c r="BB1817" t="s">
        <v>71</v>
      </c>
      <c r="BC1817">
        <v>4</v>
      </c>
    </row>
    <row r="1818" spans="1:55">
      <c r="A1818" t="s">
        <v>4187</v>
      </c>
      <c r="B1818" t="s">
        <v>73</v>
      </c>
      <c r="C1818">
        <v>49</v>
      </c>
      <c r="D1818" t="s">
        <v>61</v>
      </c>
      <c r="E1818">
        <v>0</v>
      </c>
      <c r="F1818" t="s">
        <v>1905</v>
      </c>
      <c r="G1818">
        <v>91501</v>
      </c>
      <c r="H1818">
        <v>34.188339</v>
      </c>
      <c r="I1818">
        <v>-118.300942</v>
      </c>
      <c r="J1818">
        <v>0</v>
      </c>
      <c r="K1818">
        <v>54</v>
      </c>
      <c r="L1818" t="s">
        <v>129</v>
      </c>
      <c r="M1818" t="s">
        <v>57</v>
      </c>
      <c r="N1818" t="s">
        <v>4188</v>
      </c>
      <c r="O1818" t="s">
        <v>57</v>
      </c>
      <c r="P1818" t="s">
        <v>57</v>
      </c>
      <c r="Q1818" t="s">
        <v>85</v>
      </c>
      <c r="R1818" t="s">
        <v>100</v>
      </c>
      <c r="S1818" t="s">
        <v>57</v>
      </c>
      <c r="T1818" t="s">
        <v>57</v>
      </c>
      <c r="U1818" t="s">
        <v>61</v>
      </c>
      <c r="V1818" t="s">
        <v>57</v>
      </c>
      <c r="W1818" t="s">
        <v>57</v>
      </c>
      <c r="X1818" t="s">
        <v>57</v>
      </c>
      <c r="Y1818" t="s">
        <v>57</v>
      </c>
      <c r="Z1818" t="s">
        <v>57</v>
      </c>
      <c r="AA1818" t="s">
        <v>122</v>
      </c>
      <c r="AB1818" t="s">
        <v>57</v>
      </c>
      <c r="AC1818" t="s">
        <v>65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66</v>
      </c>
      <c r="AM1818">
        <v>0</v>
      </c>
      <c r="AN1818">
        <v>1</v>
      </c>
      <c r="AO1818">
        <v>0</v>
      </c>
      <c r="AP1818" t="s">
        <v>123</v>
      </c>
      <c r="AQ1818" t="s">
        <v>78</v>
      </c>
      <c r="AR1818" t="s">
        <v>105</v>
      </c>
      <c r="AS1818">
        <v>7</v>
      </c>
      <c r="AT1818">
        <v>18112</v>
      </c>
      <c r="AU1818">
        <v>1</v>
      </c>
      <c r="AV1818">
        <v>0</v>
      </c>
      <c r="AW1818">
        <v>1</v>
      </c>
      <c r="AX1818">
        <v>0</v>
      </c>
      <c r="AY1818">
        <v>6</v>
      </c>
      <c r="AZ1818" t="s">
        <v>125</v>
      </c>
      <c r="BA1818">
        <v>4</v>
      </c>
      <c r="BB1818" t="s">
        <v>80</v>
      </c>
      <c r="BC1818">
        <v>2</v>
      </c>
    </row>
    <row r="1819" spans="1:55">
      <c r="A1819" t="s">
        <v>4189</v>
      </c>
      <c r="B1819" t="s">
        <v>56</v>
      </c>
      <c r="C1819">
        <v>22</v>
      </c>
      <c r="D1819" t="s">
        <v>61</v>
      </c>
      <c r="E1819">
        <v>0</v>
      </c>
      <c r="F1819" t="s">
        <v>844</v>
      </c>
      <c r="G1819">
        <v>92663</v>
      </c>
      <c r="H1819">
        <v>33.62251</v>
      </c>
      <c r="I1819">
        <v>-117.927024</v>
      </c>
      <c r="J1819">
        <v>0</v>
      </c>
      <c r="K1819">
        <v>1</v>
      </c>
      <c r="L1819" t="s">
        <v>59</v>
      </c>
      <c r="M1819" t="s">
        <v>57</v>
      </c>
      <c r="N1819" t="s">
        <v>4190</v>
      </c>
      <c r="O1819" t="s">
        <v>61</v>
      </c>
      <c r="P1819" t="s">
        <v>61</v>
      </c>
      <c r="Q1819" t="s">
        <v>143</v>
      </c>
      <c r="R1819" t="s">
        <v>143</v>
      </c>
      <c r="S1819" t="s">
        <v>143</v>
      </c>
      <c r="T1819" t="s">
        <v>143</v>
      </c>
      <c r="U1819" t="s">
        <v>143</v>
      </c>
      <c r="V1819" t="s">
        <v>143</v>
      </c>
      <c r="W1819" t="s">
        <v>143</v>
      </c>
      <c r="X1819" t="s">
        <v>143</v>
      </c>
      <c r="Y1819" t="s">
        <v>143</v>
      </c>
      <c r="Z1819" t="s">
        <v>143</v>
      </c>
      <c r="AA1819" t="s">
        <v>77</v>
      </c>
      <c r="AB1819" t="s">
        <v>61</v>
      </c>
      <c r="AC1819" t="s">
        <v>87</v>
      </c>
      <c r="AD1819">
        <v>19.9</v>
      </c>
      <c r="AE1819">
        <v>19.9</v>
      </c>
      <c r="AF1819">
        <v>0</v>
      </c>
      <c r="AG1819">
        <v>0</v>
      </c>
      <c r="AH1819">
        <v>11.83</v>
      </c>
      <c r="AI1819">
        <v>31.73</v>
      </c>
      <c r="AJ1819" t="s">
        <v>170</v>
      </c>
      <c r="AM1819">
        <v>0</v>
      </c>
      <c r="AN1819">
        <v>0</v>
      </c>
      <c r="AO1819">
        <v>0</v>
      </c>
      <c r="AP1819" t="s">
        <v>91</v>
      </c>
      <c r="AQ1819" t="s">
        <v>116</v>
      </c>
      <c r="AR1819" t="s">
        <v>182</v>
      </c>
      <c r="AT1819">
        <v>22133</v>
      </c>
      <c r="AU1819">
        <v>0</v>
      </c>
      <c r="AX1819">
        <v>0</v>
      </c>
      <c r="AY1819">
        <v>1</v>
      </c>
      <c r="AZ1819" t="s">
        <v>94</v>
      </c>
      <c r="BA1819">
        <v>8</v>
      </c>
      <c r="BB1819" t="s">
        <v>95</v>
      </c>
      <c r="BC1819">
        <v>1</v>
      </c>
    </row>
    <row r="1820" spans="1:55">
      <c r="A1820" t="s">
        <v>4191</v>
      </c>
      <c r="B1820" t="s">
        <v>56</v>
      </c>
      <c r="C1820">
        <v>70</v>
      </c>
      <c r="D1820" t="s">
        <v>61</v>
      </c>
      <c r="E1820">
        <v>2</v>
      </c>
      <c r="F1820" t="s">
        <v>1260</v>
      </c>
      <c r="G1820">
        <v>91106</v>
      </c>
      <c r="H1820">
        <v>34.139402</v>
      </c>
      <c r="I1820">
        <v>-118.128658</v>
      </c>
      <c r="J1820">
        <v>0</v>
      </c>
      <c r="K1820">
        <v>15</v>
      </c>
      <c r="L1820" t="s">
        <v>98</v>
      </c>
      <c r="M1820" t="s">
        <v>57</v>
      </c>
      <c r="N1820" t="s">
        <v>4192</v>
      </c>
      <c r="O1820" t="s">
        <v>57</v>
      </c>
      <c r="P1820" t="s">
        <v>57</v>
      </c>
      <c r="Q1820" t="s">
        <v>85</v>
      </c>
      <c r="R1820" t="s">
        <v>156</v>
      </c>
      <c r="S1820" t="s">
        <v>61</v>
      </c>
      <c r="T1820" t="s">
        <v>61</v>
      </c>
      <c r="U1820" t="s">
        <v>61</v>
      </c>
      <c r="V1820" t="s">
        <v>61</v>
      </c>
      <c r="W1820" t="s">
        <v>61</v>
      </c>
      <c r="X1820" t="s">
        <v>61</v>
      </c>
      <c r="Y1820" t="s">
        <v>61</v>
      </c>
      <c r="Z1820" t="s">
        <v>57</v>
      </c>
      <c r="AA1820" t="s">
        <v>77</v>
      </c>
      <c r="AB1820" t="s">
        <v>57</v>
      </c>
      <c r="AC1820" t="s">
        <v>307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88</v>
      </c>
      <c r="AK1820" t="s">
        <v>101</v>
      </c>
      <c r="AL1820" t="s">
        <v>175</v>
      </c>
      <c r="AM1820">
        <v>1</v>
      </c>
      <c r="AN1820">
        <v>0</v>
      </c>
      <c r="AO1820">
        <v>0</v>
      </c>
      <c r="AP1820" t="s">
        <v>103</v>
      </c>
      <c r="AQ1820" t="s">
        <v>104</v>
      </c>
      <c r="AR1820" t="s">
        <v>93</v>
      </c>
      <c r="AS1820">
        <v>1</v>
      </c>
      <c r="AT1820">
        <v>23742</v>
      </c>
      <c r="AU1820">
        <v>1</v>
      </c>
      <c r="AV1820">
        <v>1</v>
      </c>
      <c r="AW1820">
        <v>0</v>
      </c>
      <c r="AX1820">
        <v>74.45</v>
      </c>
      <c r="AY1820">
        <v>3</v>
      </c>
      <c r="AZ1820" t="s">
        <v>106</v>
      </c>
      <c r="BA1820">
        <v>6</v>
      </c>
      <c r="BB1820" t="s">
        <v>95</v>
      </c>
      <c r="BC1820">
        <v>1</v>
      </c>
    </row>
    <row r="1821" spans="1:55">
      <c r="A1821" t="s">
        <v>4193</v>
      </c>
      <c r="B1821" t="s">
        <v>73</v>
      </c>
      <c r="C1821">
        <v>57</v>
      </c>
      <c r="D1821" t="s">
        <v>57</v>
      </c>
      <c r="E1821">
        <v>0</v>
      </c>
      <c r="F1821" t="s">
        <v>401</v>
      </c>
      <c r="G1821">
        <v>92591</v>
      </c>
      <c r="H1821">
        <v>33.540604</v>
      </c>
      <c r="I1821">
        <v>-117.10909</v>
      </c>
      <c r="J1821">
        <v>1</v>
      </c>
      <c r="K1821">
        <v>4</v>
      </c>
      <c r="L1821" t="s">
        <v>59</v>
      </c>
      <c r="M1821" t="s">
        <v>57</v>
      </c>
      <c r="N1821" t="s">
        <v>4194</v>
      </c>
      <c r="O1821" t="s">
        <v>57</v>
      </c>
      <c r="P1821" t="s">
        <v>57</v>
      </c>
      <c r="Q1821" t="s">
        <v>85</v>
      </c>
      <c r="R1821" t="s">
        <v>76</v>
      </c>
      <c r="S1821" t="s">
        <v>61</v>
      </c>
      <c r="T1821" t="s">
        <v>57</v>
      </c>
      <c r="U1821" t="s">
        <v>61</v>
      </c>
      <c r="V1821" t="s">
        <v>61</v>
      </c>
      <c r="W1821" t="s">
        <v>57</v>
      </c>
      <c r="X1821" t="s">
        <v>57</v>
      </c>
      <c r="Y1821" t="s">
        <v>57</v>
      </c>
      <c r="Z1821" t="s">
        <v>57</v>
      </c>
      <c r="AA1821" t="s">
        <v>77</v>
      </c>
      <c r="AB1821" t="s">
        <v>57</v>
      </c>
      <c r="AC1821" t="s">
        <v>87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</v>
      </c>
      <c r="AJ1821" t="s">
        <v>88</v>
      </c>
      <c r="AK1821" t="s">
        <v>101</v>
      </c>
      <c r="AL1821" t="s">
        <v>690</v>
      </c>
      <c r="AM1821">
        <v>1</v>
      </c>
      <c r="AN1821">
        <v>0</v>
      </c>
      <c r="AO1821">
        <v>0</v>
      </c>
      <c r="AP1821" t="s">
        <v>91</v>
      </c>
      <c r="AQ1821" t="s">
        <v>92</v>
      </c>
      <c r="AR1821" t="s">
        <v>105</v>
      </c>
      <c r="AS1821">
        <v>5</v>
      </c>
      <c r="AT1821">
        <v>25655</v>
      </c>
      <c r="AU1821">
        <v>1</v>
      </c>
      <c r="AV1821">
        <v>1</v>
      </c>
      <c r="AW1821">
        <v>0</v>
      </c>
      <c r="AX1821">
        <v>100.2</v>
      </c>
      <c r="AY1821">
        <v>1</v>
      </c>
      <c r="AZ1821" t="s">
        <v>94</v>
      </c>
      <c r="BA1821">
        <v>9</v>
      </c>
      <c r="BB1821" t="s">
        <v>95</v>
      </c>
      <c r="BC1821">
        <v>1</v>
      </c>
    </row>
    <row r="1822" spans="1:55">
      <c r="A1822" t="s">
        <v>4195</v>
      </c>
      <c r="B1822" t="s">
        <v>56</v>
      </c>
      <c r="C1822">
        <v>65</v>
      </c>
      <c r="D1822" t="s">
        <v>57</v>
      </c>
      <c r="E1822">
        <v>0</v>
      </c>
      <c r="F1822" t="s">
        <v>133</v>
      </c>
      <c r="G1822">
        <v>93065</v>
      </c>
      <c r="H1822">
        <v>34.269449</v>
      </c>
      <c r="I1822">
        <v>-118.768471</v>
      </c>
      <c r="J1822">
        <v>1</v>
      </c>
      <c r="K1822">
        <v>26</v>
      </c>
      <c r="L1822" t="s">
        <v>216</v>
      </c>
      <c r="M1822" t="s">
        <v>57</v>
      </c>
      <c r="N1822" t="s">
        <v>2207</v>
      </c>
      <c r="O1822" t="s">
        <v>61</v>
      </c>
      <c r="P1822" t="s">
        <v>57</v>
      </c>
      <c r="Q1822" t="s">
        <v>85</v>
      </c>
      <c r="R1822" t="s">
        <v>1317</v>
      </c>
      <c r="S1822" t="s">
        <v>61</v>
      </c>
      <c r="T1822" t="s">
        <v>57</v>
      </c>
      <c r="U1822" t="s">
        <v>61</v>
      </c>
      <c r="V1822" t="s">
        <v>61</v>
      </c>
      <c r="W1822" t="s">
        <v>61</v>
      </c>
      <c r="X1822" t="s">
        <v>57</v>
      </c>
      <c r="Y1822" t="s">
        <v>57</v>
      </c>
      <c r="Z1822" t="s">
        <v>57</v>
      </c>
      <c r="AA1822" t="s">
        <v>77</v>
      </c>
      <c r="AB1822" t="s">
        <v>61</v>
      </c>
      <c r="AC1822" t="s">
        <v>87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88</v>
      </c>
      <c r="AK1822" t="s">
        <v>201</v>
      </c>
      <c r="AL1822" t="s">
        <v>743</v>
      </c>
      <c r="AM1822">
        <v>1</v>
      </c>
      <c r="AN1822">
        <v>0</v>
      </c>
      <c r="AO1822">
        <v>0</v>
      </c>
      <c r="AP1822" t="s">
        <v>164</v>
      </c>
      <c r="AQ1822" t="s">
        <v>124</v>
      </c>
      <c r="AR1822" t="s">
        <v>93</v>
      </c>
      <c r="AS1822">
        <v>4</v>
      </c>
      <c r="AT1822">
        <v>64802</v>
      </c>
      <c r="AU1822">
        <v>1</v>
      </c>
      <c r="AV1822">
        <v>1</v>
      </c>
      <c r="AW1822">
        <v>0</v>
      </c>
      <c r="AX1822">
        <v>84.95</v>
      </c>
      <c r="AY1822">
        <v>4</v>
      </c>
      <c r="AZ1822" t="s">
        <v>165</v>
      </c>
      <c r="BA1822">
        <v>6</v>
      </c>
      <c r="BB1822" t="s">
        <v>95</v>
      </c>
      <c r="BC1822">
        <v>1</v>
      </c>
    </row>
    <row r="1823" spans="1:55">
      <c r="A1823" t="s">
        <v>4196</v>
      </c>
      <c r="B1823" t="s">
        <v>56</v>
      </c>
      <c r="C1823">
        <v>45</v>
      </c>
      <c r="D1823" t="s">
        <v>57</v>
      </c>
      <c r="E1823">
        <v>3</v>
      </c>
      <c r="F1823" t="s">
        <v>1102</v>
      </c>
      <c r="G1823">
        <v>92539</v>
      </c>
      <c r="H1823">
        <v>33.527605</v>
      </c>
      <c r="I1823">
        <v>-116.666551</v>
      </c>
      <c r="J1823">
        <v>8</v>
      </c>
      <c r="K1823">
        <v>10</v>
      </c>
      <c r="L1823" t="s">
        <v>59</v>
      </c>
      <c r="M1823" t="s">
        <v>57</v>
      </c>
      <c r="N1823" t="s">
        <v>4197</v>
      </c>
      <c r="O1823" t="s">
        <v>61</v>
      </c>
      <c r="P1823" t="s">
        <v>57</v>
      </c>
      <c r="Q1823" t="s">
        <v>85</v>
      </c>
      <c r="R1823" t="s">
        <v>224</v>
      </c>
      <c r="S1823" t="s">
        <v>61</v>
      </c>
      <c r="T1823" t="s">
        <v>61</v>
      </c>
      <c r="U1823" t="s">
        <v>61</v>
      </c>
      <c r="V1823" t="s">
        <v>61</v>
      </c>
      <c r="W1823" t="s">
        <v>57</v>
      </c>
      <c r="X1823" t="s">
        <v>57</v>
      </c>
      <c r="Y1823" t="s">
        <v>57</v>
      </c>
      <c r="Z1823" t="s">
        <v>57</v>
      </c>
      <c r="AA1823" t="s">
        <v>77</v>
      </c>
      <c r="AB1823" t="s">
        <v>57</v>
      </c>
      <c r="AC1823" t="s">
        <v>87</v>
      </c>
      <c r="AD1823">
        <v>88.84999999999999</v>
      </c>
      <c r="AE1823">
        <v>929.45</v>
      </c>
      <c r="AF1823">
        <v>0</v>
      </c>
      <c r="AG1823">
        <v>0</v>
      </c>
      <c r="AH1823">
        <v>327.6</v>
      </c>
      <c r="AI1823">
        <v>1257.05</v>
      </c>
      <c r="AJ1823" t="s">
        <v>66</v>
      </c>
      <c r="AM1823">
        <v>0</v>
      </c>
      <c r="AN1823">
        <v>1</v>
      </c>
      <c r="AO1823">
        <v>0</v>
      </c>
      <c r="AP1823" t="s">
        <v>67</v>
      </c>
      <c r="AQ1823" t="s">
        <v>78</v>
      </c>
      <c r="AR1823" t="s">
        <v>93</v>
      </c>
      <c r="AS1823">
        <v>4</v>
      </c>
      <c r="AT1823">
        <v>3745</v>
      </c>
      <c r="AU1823">
        <v>1</v>
      </c>
      <c r="AV1823">
        <v>0</v>
      </c>
      <c r="AW1823">
        <v>1</v>
      </c>
      <c r="AX1823">
        <v>0</v>
      </c>
      <c r="AY1823">
        <v>2</v>
      </c>
      <c r="AZ1823" t="s">
        <v>70</v>
      </c>
      <c r="BA1823">
        <v>5</v>
      </c>
      <c r="BB1823" t="s">
        <v>80</v>
      </c>
      <c r="BC1823">
        <v>2</v>
      </c>
    </row>
    <row r="1824" spans="1:55">
      <c r="A1824" t="s">
        <v>4198</v>
      </c>
      <c r="B1824" t="s">
        <v>73</v>
      </c>
      <c r="C1824">
        <v>58</v>
      </c>
      <c r="D1824" t="s">
        <v>57</v>
      </c>
      <c r="E1824">
        <v>0</v>
      </c>
      <c r="F1824" t="s">
        <v>3401</v>
      </c>
      <c r="G1824">
        <v>92657</v>
      </c>
      <c r="H1824">
        <v>33.603282</v>
      </c>
      <c r="I1824">
        <v>-117.821841</v>
      </c>
      <c r="J1824">
        <v>0</v>
      </c>
      <c r="K1824">
        <v>67</v>
      </c>
      <c r="L1824" t="s">
        <v>119</v>
      </c>
      <c r="M1824" t="s">
        <v>57</v>
      </c>
      <c r="N1824" t="s">
        <v>4199</v>
      </c>
      <c r="O1824" t="s">
        <v>57</v>
      </c>
      <c r="P1824" t="s">
        <v>57</v>
      </c>
      <c r="Q1824" t="s">
        <v>85</v>
      </c>
      <c r="R1824" t="s">
        <v>136</v>
      </c>
      <c r="S1824" t="s">
        <v>57</v>
      </c>
      <c r="T1824" t="s">
        <v>57</v>
      </c>
      <c r="U1824" t="s">
        <v>57</v>
      </c>
      <c r="V1824" t="s">
        <v>61</v>
      </c>
      <c r="W1824" t="s">
        <v>57</v>
      </c>
      <c r="X1824" t="s">
        <v>57</v>
      </c>
      <c r="Y1824" t="s">
        <v>57</v>
      </c>
      <c r="Z1824" t="s">
        <v>57</v>
      </c>
      <c r="AA1824" t="s">
        <v>64</v>
      </c>
      <c r="AB1824" t="s">
        <v>57</v>
      </c>
      <c r="AC1824" t="s">
        <v>87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88</v>
      </c>
      <c r="AK1824" t="s">
        <v>205</v>
      </c>
      <c r="AL1824" t="s">
        <v>329</v>
      </c>
      <c r="AM1824">
        <v>1</v>
      </c>
      <c r="AN1824">
        <v>0</v>
      </c>
      <c r="AO1824">
        <v>0</v>
      </c>
      <c r="AP1824" t="s">
        <v>123</v>
      </c>
      <c r="AQ1824" t="s">
        <v>92</v>
      </c>
      <c r="AR1824" t="s">
        <v>105</v>
      </c>
      <c r="AS1824">
        <v>7</v>
      </c>
      <c r="AT1824">
        <v>5597</v>
      </c>
      <c r="AU1824">
        <v>1</v>
      </c>
      <c r="AV1824">
        <v>1</v>
      </c>
      <c r="AW1824">
        <v>0</v>
      </c>
      <c r="AX1824">
        <v>111.3</v>
      </c>
      <c r="AY1824">
        <v>6</v>
      </c>
      <c r="AZ1824" t="s">
        <v>125</v>
      </c>
      <c r="BA1824">
        <v>3</v>
      </c>
      <c r="BB1824" t="s">
        <v>126</v>
      </c>
      <c r="BC1824">
        <v>3</v>
      </c>
    </row>
    <row r="1825" spans="1:55">
      <c r="A1825" t="s">
        <v>4200</v>
      </c>
      <c r="B1825" t="s">
        <v>73</v>
      </c>
      <c r="C1825">
        <v>71</v>
      </c>
      <c r="D1825" t="s">
        <v>61</v>
      </c>
      <c r="E1825">
        <v>0</v>
      </c>
      <c r="F1825" t="s">
        <v>514</v>
      </c>
      <c r="G1825">
        <v>92027</v>
      </c>
      <c r="H1825">
        <v>33.141265</v>
      </c>
      <c r="I1825">
        <v>-116.967221</v>
      </c>
      <c r="J1825">
        <v>0</v>
      </c>
      <c r="K1825">
        <v>10</v>
      </c>
      <c r="L1825" t="s">
        <v>98</v>
      </c>
      <c r="M1825" t="s">
        <v>57</v>
      </c>
      <c r="N1825" t="s">
        <v>4201</v>
      </c>
      <c r="O1825" t="s">
        <v>57</v>
      </c>
      <c r="P1825" t="s">
        <v>57</v>
      </c>
      <c r="Q1825" t="s">
        <v>85</v>
      </c>
      <c r="R1825" t="s">
        <v>121</v>
      </c>
      <c r="S1825" t="s">
        <v>61</v>
      </c>
      <c r="T1825" t="s">
        <v>61</v>
      </c>
      <c r="U1825" t="s">
        <v>61</v>
      </c>
      <c r="V1825" t="s">
        <v>61</v>
      </c>
      <c r="W1825" t="s">
        <v>57</v>
      </c>
      <c r="X1825" t="s">
        <v>57</v>
      </c>
      <c r="Y1825" t="s">
        <v>61</v>
      </c>
      <c r="Z1825" t="s">
        <v>57</v>
      </c>
      <c r="AA1825" t="s">
        <v>77</v>
      </c>
      <c r="AB1825" t="s">
        <v>57</v>
      </c>
      <c r="AC1825" t="s">
        <v>87</v>
      </c>
      <c r="AD1825">
        <v>95.34999999999999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88</v>
      </c>
      <c r="AK1825" t="s">
        <v>89</v>
      </c>
      <c r="AL1825" t="s">
        <v>181</v>
      </c>
      <c r="AM1825">
        <v>1</v>
      </c>
      <c r="AN1825">
        <v>0</v>
      </c>
      <c r="AO1825">
        <v>0</v>
      </c>
      <c r="AP1825" t="s">
        <v>67</v>
      </c>
      <c r="AQ1825" t="s">
        <v>104</v>
      </c>
      <c r="AR1825" t="s">
        <v>105</v>
      </c>
      <c r="AS1825">
        <v>3</v>
      </c>
      <c r="AT1825">
        <v>48690</v>
      </c>
      <c r="AU1825">
        <v>1</v>
      </c>
      <c r="AV1825">
        <v>1</v>
      </c>
      <c r="AW1825">
        <v>0</v>
      </c>
      <c r="AX1825">
        <v>95.34999999999999</v>
      </c>
      <c r="AY1825">
        <v>2</v>
      </c>
      <c r="AZ1825" t="s">
        <v>70</v>
      </c>
      <c r="BA1825">
        <v>7</v>
      </c>
      <c r="BB1825" t="s">
        <v>95</v>
      </c>
      <c r="BC1825">
        <v>1</v>
      </c>
    </row>
    <row r="1826" spans="1:55">
      <c r="A1826" t="s">
        <v>4202</v>
      </c>
      <c r="B1826" t="s">
        <v>73</v>
      </c>
      <c r="C1826">
        <v>39</v>
      </c>
      <c r="D1826" t="s">
        <v>57</v>
      </c>
      <c r="E1826">
        <v>3</v>
      </c>
      <c r="F1826" t="s">
        <v>219</v>
      </c>
      <c r="G1826">
        <v>95503</v>
      </c>
      <c r="H1826">
        <v>40.737431</v>
      </c>
      <c r="I1826">
        <v>-124.108897</v>
      </c>
      <c r="J1826">
        <v>7</v>
      </c>
      <c r="K1826">
        <v>60</v>
      </c>
      <c r="L1826" t="s">
        <v>59</v>
      </c>
      <c r="M1826" t="s">
        <v>57</v>
      </c>
      <c r="N1826" t="s">
        <v>4203</v>
      </c>
      <c r="O1826" t="s">
        <v>61</v>
      </c>
      <c r="P1826" t="s">
        <v>57</v>
      </c>
      <c r="Q1826" t="s">
        <v>135</v>
      </c>
      <c r="R1826" t="s">
        <v>136</v>
      </c>
      <c r="S1826" t="s">
        <v>61</v>
      </c>
      <c r="T1826" t="s">
        <v>57</v>
      </c>
      <c r="U1826" t="s">
        <v>61</v>
      </c>
      <c r="V1826" t="s">
        <v>57</v>
      </c>
      <c r="W1826" t="s">
        <v>57</v>
      </c>
      <c r="X1826" t="s">
        <v>57</v>
      </c>
      <c r="Y1826" t="s">
        <v>57</v>
      </c>
      <c r="Z1826" t="s">
        <v>57</v>
      </c>
      <c r="AA1826" t="s">
        <v>122</v>
      </c>
      <c r="AB1826" t="s">
        <v>61</v>
      </c>
      <c r="AC1826" t="s">
        <v>87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66</v>
      </c>
      <c r="AM1826">
        <v>0</v>
      </c>
      <c r="AN1826">
        <v>1</v>
      </c>
      <c r="AO1826">
        <v>0</v>
      </c>
      <c r="AP1826" t="s">
        <v>123</v>
      </c>
      <c r="AQ1826" t="s">
        <v>68</v>
      </c>
      <c r="AR1826" t="s">
        <v>93</v>
      </c>
      <c r="AS1826">
        <v>6</v>
      </c>
      <c r="AT1826">
        <v>23570</v>
      </c>
      <c r="AU1826">
        <v>1</v>
      </c>
      <c r="AV1826">
        <v>0</v>
      </c>
      <c r="AW1826">
        <v>1</v>
      </c>
      <c r="AX1826">
        <v>0</v>
      </c>
      <c r="AY1826">
        <v>6</v>
      </c>
      <c r="AZ1826" t="s">
        <v>125</v>
      </c>
      <c r="BA1826">
        <v>0</v>
      </c>
      <c r="BB1826" t="s">
        <v>71</v>
      </c>
      <c r="BC1826">
        <v>4</v>
      </c>
    </row>
    <row r="1827" spans="1:55">
      <c r="A1827" t="s">
        <v>4204</v>
      </c>
      <c r="B1827" t="s">
        <v>73</v>
      </c>
      <c r="C1827">
        <v>50</v>
      </c>
      <c r="D1827" t="s">
        <v>61</v>
      </c>
      <c r="E1827">
        <v>0</v>
      </c>
      <c r="F1827" t="s">
        <v>287</v>
      </c>
      <c r="G1827">
        <v>96107</v>
      </c>
      <c r="H1827">
        <v>38.42528</v>
      </c>
      <c r="I1827">
        <v>-119.475741</v>
      </c>
      <c r="J1827">
        <v>0</v>
      </c>
      <c r="K1827">
        <v>65</v>
      </c>
      <c r="L1827" t="s">
        <v>129</v>
      </c>
      <c r="M1827" t="s">
        <v>57</v>
      </c>
      <c r="N1827" t="s">
        <v>4205</v>
      </c>
      <c r="O1827" t="s">
        <v>57</v>
      </c>
      <c r="P1827" t="s">
        <v>61</v>
      </c>
      <c r="Q1827" t="s">
        <v>143</v>
      </c>
      <c r="R1827" t="s">
        <v>143</v>
      </c>
      <c r="S1827" t="s">
        <v>143</v>
      </c>
      <c r="T1827" t="s">
        <v>143</v>
      </c>
      <c r="U1827" t="s">
        <v>143</v>
      </c>
      <c r="V1827" t="s">
        <v>143</v>
      </c>
      <c r="W1827" t="s">
        <v>143</v>
      </c>
      <c r="X1827" t="s">
        <v>143</v>
      </c>
      <c r="Y1827" t="s">
        <v>143</v>
      </c>
      <c r="Z1827" t="s">
        <v>143</v>
      </c>
      <c r="AA1827" t="s">
        <v>64</v>
      </c>
      <c r="AB1827" t="s">
        <v>61</v>
      </c>
      <c r="AC1827" t="s">
        <v>65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66</v>
      </c>
      <c r="AM1827">
        <v>0</v>
      </c>
      <c r="AN1827">
        <v>1</v>
      </c>
      <c r="AO1827">
        <v>0</v>
      </c>
      <c r="AP1827" t="s">
        <v>123</v>
      </c>
      <c r="AQ1827" t="s">
        <v>92</v>
      </c>
      <c r="AR1827" t="s">
        <v>182</v>
      </c>
      <c r="AT1827">
        <v>1332</v>
      </c>
      <c r="AU1827">
        <v>1</v>
      </c>
      <c r="AV1827">
        <v>0</v>
      </c>
      <c r="AW1827">
        <v>1</v>
      </c>
      <c r="AX1827">
        <v>0</v>
      </c>
      <c r="AY1827">
        <v>6</v>
      </c>
      <c r="AZ1827" t="s">
        <v>125</v>
      </c>
      <c r="BA1827">
        <v>2</v>
      </c>
      <c r="BB1827" t="s">
        <v>126</v>
      </c>
      <c r="BC1827">
        <v>3</v>
      </c>
    </row>
    <row r="1828" spans="1:55">
      <c r="A1828" t="s">
        <v>4206</v>
      </c>
      <c r="B1828" t="s">
        <v>73</v>
      </c>
      <c r="C1828">
        <v>43</v>
      </c>
      <c r="D1828" t="s">
        <v>57</v>
      </c>
      <c r="E1828">
        <v>3</v>
      </c>
      <c r="F1828" t="s">
        <v>3171</v>
      </c>
      <c r="G1828">
        <v>95965</v>
      </c>
      <c r="H1828">
        <v>39.624561</v>
      </c>
      <c r="I1828">
        <v>-121.552866</v>
      </c>
      <c r="J1828">
        <v>5</v>
      </c>
      <c r="K1828">
        <v>72</v>
      </c>
      <c r="L1828" t="s">
        <v>119</v>
      </c>
      <c r="M1828" t="s">
        <v>57</v>
      </c>
      <c r="N1828" t="s">
        <v>4207</v>
      </c>
      <c r="O1828" t="s">
        <v>61</v>
      </c>
      <c r="P1828" t="s">
        <v>57</v>
      </c>
      <c r="Q1828" t="s">
        <v>85</v>
      </c>
      <c r="R1828" t="s">
        <v>210</v>
      </c>
      <c r="S1828" t="s">
        <v>57</v>
      </c>
      <c r="T1828" t="s">
        <v>61</v>
      </c>
      <c r="U1828" t="s">
        <v>57</v>
      </c>
      <c r="V1828" t="s">
        <v>57</v>
      </c>
      <c r="W1828" t="s">
        <v>57</v>
      </c>
      <c r="X1828" t="s">
        <v>57</v>
      </c>
      <c r="Y1828" t="s">
        <v>57</v>
      </c>
      <c r="Z1828" t="s">
        <v>57</v>
      </c>
      <c r="AA1828" t="s">
        <v>122</v>
      </c>
      <c r="AB1828" t="s">
        <v>57</v>
      </c>
      <c r="AC1828" t="s">
        <v>65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66</v>
      </c>
      <c r="AM1828">
        <v>0</v>
      </c>
      <c r="AN1828">
        <v>1</v>
      </c>
      <c r="AO1828">
        <v>0</v>
      </c>
      <c r="AP1828" t="s">
        <v>123</v>
      </c>
      <c r="AQ1828" t="s">
        <v>78</v>
      </c>
      <c r="AR1828" t="s">
        <v>105</v>
      </c>
      <c r="AS1828">
        <v>7</v>
      </c>
      <c r="AT1828">
        <v>17782</v>
      </c>
      <c r="AU1828">
        <v>1</v>
      </c>
      <c r="AV1828">
        <v>0</v>
      </c>
      <c r="AW1828">
        <v>1</v>
      </c>
      <c r="AX1828">
        <v>0</v>
      </c>
      <c r="AY1828">
        <v>6</v>
      </c>
      <c r="AZ1828" t="s">
        <v>125</v>
      </c>
      <c r="BA1828">
        <v>2</v>
      </c>
      <c r="BB1828" t="s">
        <v>126</v>
      </c>
      <c r="BC1828">
        <v>3</v>
      </c>
    </row>
    <row r="1829" spans="1:55">
      <c r="A1829" t="s">
        <v>4208</v>
      </c>
      <c r="B1829" t="s">
        <v>56</v>
      </c>
      <c r="C1829">
        <v>79</v>
      </c>
      <c r="D1829" t="s">
        <v>57</v>
      </c>
      <c r="E1829">
        <v>0</v>
      </c>
      <c r="F1829" t="s">
        <v>1667</v>
      </c>
      <c r="G1829">
        <v>95250</v>
      </c>
      <c r="H1829">
        <v>38.244806</v>
      </c>
      <c r="I1829">
        <v>-120.417301</v>
      </c>
      <c r="J1829">
        <v>8</v>
      </c>
      <c r="K1829">
        <v>26</v>
      </c>
      <c r="L1829" t="s">
        <v>216</v>
      </c>
      <c r="M1829" t="s">
        <v>57</v>
      </c>
      <c r="N1829" t="s">
        <v>4209</v>
      </c>
      <c r="O1829" t="s">
        <v>57</v>
      </c>
      <c r="P1829" t="s">
        <v>57</v>
      </c>
      <c r="Q1829" t="s">
        <v>85</v>
      </c>
      <c r="R1829" t="s">
        <v>110</v>
      </c>
      <c r="S1829" t="s">
        <v>61</v>
      </c>
      <c r="T1829" t="s">
        <v>61</v>
      </c>
      <c r="U1829" t="s">
        <v>57</v>
      </c>
      <c r="V1829" t="s">
        <v>61</v>
      </c>
      <c r="W1829" t="s">
        <v>57</v>
      </c>
      <c r="X1829" t="s">
        <v>57</v>
      </c>
      <c r="Y1829" t="s">
        <v>61</v>
      </c>
      <c r="Z1829" t="s">
        <v>57</v>
      </c>
      <c r="AA1829" t="s">
        <v>122</v>
      </c>
      <c r="AB1829" t="s">
        <v>57</v>
      </c>
      <c r="AC1829" t="s">
        <v>87</v>
      </c>
      <c r="AD1829">
        <v>98.09999999999999</v>
      </c>
      <c r="AE1829">
        <v>2510.7</v>
      </c>
      <c r="AF1829">
        <v>44.17</v>
      </c>
      <c r="AG1829">
        <v>0</v>
      </c>
      <c r="AH1829">
        <v>485.16</v>
      </c>
      <c r="AI1829">
        <v>2951.69</v>
      </c>
      <c r="AJ1829" t="s">
        <v>66</v>
      </c>
      <c r="AM1829">
        <v>0</v>
      </c>
      <c r="AN1829">
        <v>1</v>
      </c>
      <c r="AO1829">
        <v>0</v>
      </c>
      <c r="AP1829" t="s">
        <v>164</v>
      </c>
      <c r="AQ1829" t="s">
        <v>104</v>
      </c>
      <c r="AR1829" t="s">
        <v>105</v>
      </c>
      <c r="AS1829">
        <v>4</v>
      </c>
      <c r="AT1829">
        <v>88</v>
      </c>
      <c r="AU1829">
        <v>1</v>
      </c>
      <c r="AV1829">
        <v>0</v>
      </c>
      <c r="AW1829">
        <v>1</v>
      </c>
      <c r="AX1829">
        <v>0</v>
      </c>
      <c r="AY1829">
        <v>4</v>
      </c>
      <c r="AZ1829" t="s">
        <v>165</v>
      </c>
      <c r="BA1829">
        <v>3</v>
      </c>
      <c r="BB1829" t="s">
        <v>126</v>
      </c>
      <c r="BC1829">
        <v>3</v>
      </c>
    </row>
    <row r="1830" spans="1:55">
      <c r="A1830" t="s">
        <v>4210</v>
      </c>
      <c r="B1830" t="s">
        <v>56</v>
      </c>
      <c r="C1830">
        <v>44</v>
      </c>
      <c r="D1830" t="s">
        <v>57</v>
      </c>
      <c r="E1830">
        <v>0</v>
      </c>
      <c r="F1830" t="s">
        <v>4211</v>
      </c>
      <c r="G1830">
        <v>95937</v>
      </c>
      <c r="H1830">
        <v>38.931425</v>
      </c>
      <c r="I1830">
        <v>-121.946081</v>
      </c>
      <c r="J1830">
        <v>1</v>
      </c>
      <c r="K1830">
        <v>8</v>
      </c>
      <c r="L1830" t="s">
        <v>83</v>
      </c>
      <c r="M1830" t="s">
        <v>57</v>
      </c>
      <c r="N1830" t="s">
        <v>4212</v>
      </c>
      <c r="O1830" t="s">
        <v>61</v>
      </c>
      <c r="P1830" t="s">
        <v>61</v>
      </c>
      <c r="Q1830" t="s">
        <v>143</v>
      </c>
      <c r="R1830" t="s">
        <v>143</v>
      </c>
      <c r="S1830" t="s">
        <v>143</v>
      </c>
      <c r="T1830" t="s">
        <v>143</v>
      </c>
      <c r="U1830" t="s">
        <v>143</v>
      </c>
      <c r="V1830" t="s">
        <v>143</v>
      </c>
      <c r="W1830" t="s">
        <v>143</v>
      </c>
      <c r="X1830" t="s">
        <v>143</v>
      </c>
      <c r="Y1830" t="s">
        <v>143</v>
      </c>
      <c r="Z1830" t="s">
        <v>143</v>
      </c>
      <c r="AA1830" t="s">
        <v>64</v>
      </c>
      <c r="AB1830" t="s">
        <v>57</v>
      </c>
      <c r="AC1830" t="s">
        <v>65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88</v>
      </c>
      <c r="AK1830" t="s">
        <v>201</v>
      </c>
      <c r="AL1830" t="s">
        <v>202</v>
      </c>
      <c r="AM1830">
        <v>1</v>
      </c>
      <c r="AN1830">
        <v>0</v>
      </c>
      <c r="AO1830">
        <v>0</v>
      </c>
      <c r="AP1830" t="s">
        <v>67</v>
      </c>
      <c r="AQ1830" t="s">
        <v>78</v>
      </c>
      <c r="AR1830" t="s">
        <v>182</v>
      </c>
      <c r="AT1830">
        <v>19</v>
      </c>
      <c r="AU1830">
        <v>1</v>
      </c>
      <c r="AV1830">
        <v>1</v>
      </c>
      <c r="AW1830">
        <v>0</v>
      </c>
      <c r="AX1830">
        <v>19.75</v>
      </c>
      <c r="AY1830">
        <v>2</v>
      </c>
      <c r="AZ1830" t="s">
        <v>70</v>
      </c>
      <c r="BA1830">
        <v>1</v>
      </c>
      <c r="BB1830" t="s">
        <v>71</v>
      </c>
      <c r="BC1830">
        <v>4</v>
      </c>
    </row>
    <row r="1831" spans="1:55">
      <c r="A1831" t="s">
        <v>4213</v>
      </c>
      <c r="B1831" t="s">
        <v>73</v>
      </c>
      <c r="C1831">
        <v>32</v>
      </c>
      <c r="D1831" t="s">
        <v>61</v>
      </c>
      <c r="E1831">
        <v>0</v>
      </c>
      <c r="F1831" t="s">
        <v>259</v>
      </c>
      <c r="G1831">
        <v>95403</v>
      </c>
      <c r="H1831">
        <v>38.488431</v>
      </c>
      <c r="I1831">
        <v>-122.752839</v>
      </c>
      <c r="J1831">
        <v>0</v>
      </c>
      <c r="K1831">
        <v>1</v>
      </c>
      <c r="L1831" t="s">
        <v>59</v>
      </c>
      <c r="M1831" t="s">
        <v>57</v>
      </c>
      <c r="N1831" t="s">
        <v>4214</v>
      </c>
      <c r="O1831" t="s">
        <v>61</v>
      </c>
      <c r="P1831" t="s">
        <v>61</v>
      </c>
      <c r="Q1831" t="s">
        <v>143</v>
      </c>
      <c r="R1831" t="s">
        <v>143</v>
      </c>
      <c r="S1831" t="s">
        <v>143</v>
      </c>
      <c r="T1831" t="s">
        <v>143</v>
      </c>
      <c r="U1831" t="s">
        <v>143</v>
      </c>
      <c r="V1831" t="s">
        <v>143</v>
      </c>
      <c r="W1831" t="s">
        <v>143</v>
      </c>
      <c r="X1831" t="s">
        <v>143</v>
      </c>
      <c r="Y1831" t="s">
        <v>143</v>
      </c>
      <c r="Z1831" t="s">
        <v>143</v>
      </c>
      <c r="AA1831" t="s">
        <v>77</v>
      </c>
      <c r="AB1831" t="s">
        <v>61</v>
      </c>
      <c r="AC1831" t="s">
        <v>307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170</v>
      </c>
      <c r="AM1831">
        <v>0</v>
      </c>
      <c r="AN1831">
        <v>0</v>
      </c>
      <c r="AO1831">
        <v>0</v>
      </c>
      <c r="AP1831" t="s">
        <v>91</v>
      </c>
      <c r="AQ1831" t="s">
        <v>68</v>
      </c>
      <c r="AR1831" t="s">
        <v>182</v>
      </c>
      <c r="AT1831">
        <v>40270</v>
      </c>
      <c r="AU1831">
        <v>0</v>
      </c>
      <c r="AX1831">
        <v>0</v>
      </c>
      <c r="AY1831">
        <v>1</v>
      </c>
      <c r="AZ1831" t="s">
        <v>94</v>
      </c>
      <c r="BA1831">
        <v>8</v>
      </c>
      <c r="BB1831" t="s">
        <v>95</v>
      </c>
      <c r="BC1831">
        <v>1</v>
      </c>
    </row>
    <row r="1832" spans="1:55">
      <c r="A1832" t="s">
        <v>4215</v>
      </c>
      <c r="B1832" t="s">
        <v>56</v>
      </c>
      <c r="C1832">
        <v>58</v>
      </c>
      <c r="D1832" t="s">
        <v>57</v>
      </c>
      <c r="E1832">
        <v>0</v>
      </c>
      <c r="F1832" t="s">
        <v>701</v>
      </c>
      <c r="G1832">
        <v>90810</v>
      </c>
      <c r="H1832">
        <v>33.819814</v>
      </c>
      <c r="I1832">
        <v>-118.222416</v>
      </c>
      <c r="J1832">
        <v>3</v>
      </c>
      <c r="K1832">
        <v>48</v>
      </c>
      <c r="L1832" t="s">
        <v>129</v>
      </c>
      <c r="M1832" t="s">
        <v>57</v>
      </c>
      <c r="N1832" t="s">
        <v>4216</v>
      </c>
      <c r="O1832" t="s">
        <v>61</v>
      </c>
      <c r="P1832" t="s">
        <v>57</v>
      </c>
      <c r="Q1832" t="s">
        <v>85</v>
      </c>
      <c r="R1832" t="s">
        <v>275</v>
      </c>
      <c r="S1832" t="s">
        <v>61</v>
      </c>
      <c r="T1832" t="s">
        <v>61</v>
      </c>
      <c r="U1832" t="s">
        <v>57</v>
      </c>
      <c r="V1832" t="s">
        <v>57</v>
      </c>
      <c r="W1832" t="s">
        <v>57</v>
      </c>
      <c r="X1832" t="s">
        <v>57</v>
      </c>
      <c r="Y1832" t="s">
        <v>57</v>
      </c>
      <c r="Z1832" t="s">
        <v>57</v>
      </c>
      <c r="AA1832" t="s">
        <v>77</v>
      </c>
      <c r="AB1832" t="s">
        <v>57</v>
      </c>
      <c r="AC1832" t="s">
        <v>65</v>
      </c>
      <c r="AD1832">
        <v>100.05</v>
      </c>
      <c r="AE1832">
        <v>4834</v>
      </c>
      <c r="AF1832">
        <v>37.45</v>
      </c>
      <c r="AG1832">
        <v>0</v>
      </c>
      <c r="AH1832">
        <v>48.96</v>
      </c>
      <c r="AI1832">
        <v>4845.51</v>
      </c>
      <c r="AJ1832" t="s">
        <v>66</v>
      </c>
      <c r="AM1832">
        <v>0</v>
      </c>
      <c r="AN1832">
        <v>1</v>
      </c>
      <c r="AO1832">
        <v>0</v>
      </c>
      <c r="AP1832" t="s">
        <v>176</v>
      </c>
      <c r="AQ1832" t="s">
        <v>92</v>
      </c>
      <c r="AR1832" t="s">
        <v>105</v>
      </c>
      <c r="AS1832">
        <v>6</v>
      </c>
      <c r="AT1832">
        <v>35656</v>
      </c>
      <c r="AU1832">
        <v>1</v>
      </c>
      <c r="AV1832">
        <v>0</v>
      </c>
      <c r="AW1832">
        <v>1</v>
      </c>
      <c r="AX1832">
        <v>0</v>
      </c>
      <c r="AY1832">
        <v>5</v>
      </c>
      <c r="AZ1832" t="s">
        <v>177</v>
      </c>
      <c r="BA1832">
        <v>6</v>
      </c>
      <c r="BB1832" t="s">
        <v>95</v>
      </c>
      <c r="BC1832">
        <v>1</v>
      </c>
    </row>
    <row r="1833" spans="1:55">
      <c r="A1833" t="s">
        <v>4217</v>
      </c>
      <c r="B1833" t="s">
        <v>56</v>
      </c>
      <c r="C1833">
        <v>32</v>
      </c>
      <c r="D1833" t="s">
        <v>61</v>
      </c>
      <c r="E1833">
        <v>0</v>
      </c>
      <c r="F1833" t="s">
        <v>1107</v>
      </c>
      <c r="G1833">
        <v>95942</v>
      </c>
      <c r="H1833">
        <v>40.077028</v>
      </c>
      <c r="I1833">
        <v>-121.494168</v>
      </c>
      <c r="J1833">
        <v>0</v>
      </c>
      <c r="K1833">
        <v>41</v>
      </c>
      <c r="L1833" t="s">
        <v>59</v>
      </c>
      <c r="M1833" t="s">
        <v>57</v>
      </c>
      <c r="N1833" t="s">
        <v>3926</v>
      </c>
      <c r="O1833" t="s">
        <v>57</v>
      </c>
      <c r="P1833" t="s">
        <v>57</v>
      </c>
      <c r="Q1833" t="s">
        <v>85</v>
      </c>
      <c r="R1833" t="s">
        <v>156</v>
      </c>
      <c r="S1833" t="s">
        <v>57</v>
      </c>
      <c r="T1833" t="s">
        <v>61</v>
      </c>
      <c r="U1833" t="s">
        <v>61</v>
      </c>
      <c r="V1833" t="s">
        <v>61</v>
      </c>
      <c r="W1833" t="s">
        <v>61</v>
      </c>
      <c r="X1833" t="s">
        <v>61</v>
      </c>
      <c r="Y1833" t="s">
        <v>61</v>
      </c>
      <c r="Z1833" t="s">
        <v>57</v>
      </c>
      <c r="AA1833" t="s">
        <v>77</v>
      </c>
      <c r="AB1833" t="s">
        <v>57</v>
      </c>
      <c r="AC1833" t="s">
        <v>65</v>
      </c>
      <c r="AD1833">
        <v>81.3</v>
      </c>
      <c r="AE1833">
        <v>3190.65</v>
      </c>
      <c r="AF1833">
        <v>0</v>
      </c>
      <c r="AG1833">
        <v>0</v>
      </c>
      <c r="AH1833">
        <v>321.03</v>
      </c>
      <c r="AI1833">
        <v>3511.68</v>
      </c>
      <c r="AJ1833" t="s">
        <v>66</v>
      </c>
      <c r="AM1833">
        <v>0</v>
      </c>
      <c r="AN1833">
        <v>1</v>
      </c>
      <c r="AO1833">
        <v>0</v>
      </c>
      <c r="AP1833" t="s">
        <v>176</v>
      </c>
      <c r="AQ1833" t="s">
        <v>68</v>
      </c>
      <c r="AR1833" t="s">
        <v>93</v>
      </c>
      <c r="AS1833">
        <v>2</v>
      </c>
      <c r="AT1833">
        <v>1351</v>
      </c>
      <c r="AU1833">
        <v>1</v>
      </c>
      <c r="AV1833">
        <v>0</v>
      </c>
      <c r="AW1833">
        <v>1</v>
      </c>
      <c r="AX1833">
        <v>0</v>
      </c>
      <c r="AY1833">
        <v>5</v>
      </c>
      <c r="AZ1833" t="s">
        <v>177</v>
      </c>
      <c r="BA1833">
        <v>7</v>
      </c>
      <c r="BB1833" t="s">
        <v>95</v>
      </c>
      <c r="BC1833">
        <v>1</v>
      </c>
    </row>
    <row r="1834" spans="1:55">
      <c r="A1834" t="s">
        <v>4218</v>
      </c>
      <c r="B1834" t="s">
        <v>73</v>
      </c>
      <c r="C1834">
        <v>46</v>
      </c>
      <c r="D1834" t="s">
        <v>61</v>
      </c>
      <c r="E1834">
        <v>0</v>
      </c>
      <c r="F1834" t="s">
        <v>3800</v>
      </c>
      <c r="G1834">
        <v>93206</v>
      </c>
      <c r="H1834">
        <v>35.451402</v>
      </c>
      <c r="I1834">
        <v>-119.488413</v>
      </c>
      <c r="J1834">
        <v>0</v>
      </c>
      <c r="K1834">
        <v>1</v>
      </c>
      <c r="L1834" t="s">
        <v>83</v>
      </c>
      <c r="M1834" t="s">
        <v>61</v>
      </c>
      <c r="N1834" t="s">
        <v>143</v>
      </c>
      <c r="O1834" t="s">
        <v>143</v>
      </c>
      <c r="P1834" t="s">
        <v>57</v>
      </c>
      <c r="Q1834" t="s">
        <v>135</v>
      </c>
      <c r="R1834" t="s">
        <v>423</v>
      </c>
      <c r="S1834" t="s">
        <v>61</v>
      </c>
      <c r="T1834" t="s">
        <v>61</v>
      </c>
      <c r="U1834" t="s">
        <v>61</v>
      </c>
      <c r="V1834" t="s">
        <v>61</v>
      </c>
      <c r="W1834" t="s">
        <v>61</v>
      </c>
      <c r="X1834" t="s">
        <v>61</v>
      </c>
      <c r="Y1834" t="s">
        <v>61</v>
      </c>
      <c r="Z1834" t="s">
        <v>57</v>
      </c>
      <c r="AA1834" t="s">
        <v>77</v>
      </c>
      <c r="AB1834" t="s">
        <v>57</v>
      </c>
      <c r="AC1834" t="s">
        <v>87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88</v>
      </c>
      <c r="AK1834" t="s">
        <v>89</v>
      </c>
      <c r="AL1834" t="s">
        <v>90</v>
      </c>
      <c r="AM1834">
        <v>1</v>
      </c>
      <c r="AN1834">
        <v>0</v>
      </c>
      <c r="AO1834">
        <v>0</v>
      </c>
      <c r="AP1834" t="s">
        <v>91</v>
      </c>
      <c r="AQ1834" t="s">
        <v>78</v>
      </c>
      <c r="AR1834" t="s">
        <v>182</v>
      </c>
      <c r="AS1834">
        <v>1</v>
      </c>
      <c r="AT1834">
        <v>2078</v>
      </c>
      <c r="AU1834">
        <v>1</v>
      </c>
      <c r="AV1834">
        <v>1</v>
      </c>
      <c r="AW1834">
        <v>0</v>
      </c>
      <c r="AX1834">
        <v>25.15</v>
      </c>
      <c r="AY1834">
        <v>1</v>
      </c>
      <c r="AZ1834" t="s">
        <v>94</v>
      </c>
      <c r="BA1834">
        <v>8</v>
      </c>
      <c r="BB1834" t="s">
        <v>95</v>
      </c>
      <c r="BC1834">
        <v>1</v>
      </c>
    </row>
    <row r="1835" spans="1:55">
      <c r="A1835" t="s">
        <v>4219</v>
      </c>
      <c r="B1835" t="s">
        <v>56</v>
      </c>
      <c r="C1835">
        <v>53</v>
      </c>
      <c r="D1835" t="s">
        <v>61</v>
      </c>
      <c r="E1835">
        <v>0</v>
      </c>
      <c r="F1835" t="s">
        <v>1527</v>
      </c>
      <c r="G1835">
        <v>95360</v>
      </c>
      <c r="H1835">
        <v>37.343846</v>
      </c>
      <c r="I1835">
        <v>-121.039391</v>
      </c>
      <c r="J1835">
        <v>0</v>
      </c>
      <c r="K1835">
        <v>6</v>
      </c>
      <c r="L1835" t="s">
        <v>59</v>
      </c>
      <c r="M1835" t="s">
        <v>57</v>
      </c>
      <c r="N1835" t="s">
        <v>4220</v>
      </c>
      <c r="O1835" t="s">
        <v>61</v>
      </c>
      <c r="P1835" t="s">
        <v>57</v>
      </c>
      <c r="Q1835" t="s">
        <v>85</v>
      </c>
      <c r="R1835" t="s">
        <v>586</v>
      </c>
      <c r="S1835" t="s">
        <v>61</v>
      </c>
      <c r="T1835" t="s">
        <v>61</v>
      </c>
      <c r="U1835" t="s">
        <v>61</v>
      </c>
      <c r="V1835" t="s">
        <v>61</v>
      </c>
      <c r="W1835" t="s">
        <v>57</v>
      </c>
      <c r="X1835" t="s">
        <v>57</v>
      </c>
      <c r="Y1835" t="s">
        <v>57</v>
      </c>
      <c r="Z1835" t="s">
        <v>57</v>
      </c>
      <c r="AA1835" t="s">
        <v>77</v>
      </c>
      <c r="AB1835" t="s">
        <v>57</v>
      </c>
      <c r="AC1835" t="s">
        <v>87</v>
      </c>
      <c r="AD1835">
        <v>91.09999999999999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88</v>
      </c>
      <c r="AK1835" t="s">
        <v>201</v>
      </c>
      <c r="AL1835" t="s">
        <v>202</v>
      </c>
      <c r="AM1835">
        <v>1</v>
      </c>
      <c r="AN1835">
        <v>0</v>
      </c>
      <c r="AO1835">
        <v>0</v>
      </c>
      <c r="AP1835" t="s">
        <v>91</v>
      </c>
      <c r="AQ1835" t="s">
        <v>92</v>
      </c>
      <c r="AR1835" t="s">
        <v>105</v>
      </c>
      <c r="AS1835">
        <v>4</v>
      </c>
      <c r="AT1835">
        <v>8504</v>
      </c>
      <c r="AU1835">
        <v>1</v>
      </c>
      <c r="AV1835">
        <v>1</v>
      </c>
      <c r="AW1835">
        <v>0</v>
      </c>
      <c r="AX1835">
        <v>91.09999999999999</v>
      </c>
      <c r="AY1835">
        <v>1</v>
      </c>
      <c r="AZ1835" t="s">
        <v>94</v>
      </c>
      <c r="BA1835">
        <v>10</v>
      </c>
      <c r="BB1835" t="s">
        <v>95</v>
      </c>
      <c r="BC1835">
        <v>1</v>
      </c>
    </row>
    <row r="1836" spans="1:55">
      <c r="A1836" t="s">
        <v>4221</v>
      </c>
      <c r="B1836" t="s">
        <v>56</v>
      </c>
      <c r="C1836">
        <v>35</v>
      </c>
      <c r="D1836" t="s">
        <v>61</v>
      </c>
      <c r="E1836">
        <v>0</v>
      </c>
      <c r="F1836" t="s">
        <v>240</v>
      </c>
      <c r="G1836">
        <v>95203</v>
      </c>
      <c r="H1836">
        <v>37.954089</v>
      </c>
      <c r="I1836">
        <v>-121.329761</v>
      </c>
      <c r="J1836">
        <v>0</v>
      </c>
      <c r="K1836">
        <v>1</v>
      </c>
      <c r="L1836" t="s">
        <v>59</v>
      </c>
      <c r="M1836" t="s">
        <v>57</v>
      </c>
      <c r="N1836" t="s">
        <v>4222</v>
      </c>
      <c r="O1836" t="s">
        <v>61</v>
      </c>
      <c r="P1836" t="s">
        <v>57</v>
      </c>
      <c r="Q1836" t="s">
        <v>62</v>
      </c>
      <c r="R1836" t="s">
        <v>136</v>
      </c>
      <c r="S1836" t="s">
        <v>61</v>
      </c>
      <c r="T1836" t="s">
        <v>61</v>
      </c>
      <c r="U1836" t="s">
        <v>61</v>
      </c>
      <c r="V1836" t="s">
        <v>61</v>
      </c>
      <c r="W1836" t="s">
        <v>61</v>
      </c>
      <c r="X1836" t="s">
        <v>61</v>
      </c>
      <c r="Y1836" t="s">
        <v>61</v>
      </c>
      <c r="Z1836" t="s">
        <v>57</v>
      </c>
      <c r="AA1836" t="s">
        <v>77</v>
      </c>
      <c r="AB1836" t="s">
        <v>61</v>
      </c>
      <c r="AC1836" t="s">
        <v>65</v>
      </c>
      <c r="AD1836">
        <v>44.75</v>
      </c>
      <c r="AE1836">
        <v>44.75</v>
      </c>
      <c r="AF1836">
        <v>0</v>
      </c>
      <c r="AG1836">
        <v>0</v>
      </c>
      <c r="AH1836">
        <v>40.87</v>
      </c>
      <c r="AI1836">
        <v>85.62</v>
      </c>
      <c r="AJ1836" t="s">
        <v>170</v>
      </c>
      <c r="AM1836">
        <v>0</v>
      </c>
      <c r="AN1836">
        <v>0</v>
      </c>
      <c r="AO1836">
        <v>0</v>
      </c>
      <c r="AP1836" t="s">
        <v>91</v>
      </c>
      <c r="AQ1836" t="s">
        <v>68</v>
      </c>
      <c r="AR1836" t="s">
        <v>137</v>
      </c>
      <c r="AS1836">
        <v>1</v>
      </c>
      <c r="AT1836">
        <v>16357</v>
      </c>
      <c r="AU1836">
        <v>0</v>
      </c>
      <c r="AX1836">
        <v>0</v>
      </c>
      <c r="AY1836">
        <v>1</v>
      </c>
      <c r="AZ1836" t="s">
        <v>94</v>
      </c>
      <c r="BA1836">
        <v>8</v>
      </c>
      <c r="BB1836" t="s">
        <v>95</v>
      </c>
      <c r="BC1836">
        <v>1</v>
      </c>
    </row>
    <row r="1837" spans="1:55">
      <c r="A1837" t="s">
        <v>4223</v>
      </c>
      <c r="B1837" t="s">
        <v>56</v>
      </c>
      <c r="C1837">
        <v>33</v>
      </c>
      <c r="D1837" t="s">
        <v>57</v>
      </c>
      <c r="E1837">
        <v>2</v>
      </c>
      <c r="F1837" t="s">
        <v>4224</v>
      </c>
      <c r="G1837">
        <v>93673</v>
      </c>
      <c r="H1837">
        <v>36.456091</v>
      </c>
      <c r="I1837">
        <v>-119.486225</v>
      </c>
      <c r="J1837">
        <v>3</v>
      </c>
      <c r="K1837">
        <v>37</v>
      </c>
      <c r="L1837" t="s">
        <v>216</v>
      </c>
      <c r="M1837" t="s">
        <v>57</v>
      </c>
      <c r="N1837" t="s">
        <v>4225</v>
      </c>
      <c r="O1837" t="s">
        <v>57</v>
      </c>
      <c r="P1837" t="s">
        <v>57</v>
      </c>
      <c r="Q1837" t="s">
        <v>85</v>
      </c>
      <c r="R1837" t="s">
        <v>63</v>
      </c>
      <c r="S1837" t="s">
        <v>61</v>
      </c>
      <c r="T1837" t="s">
        <v>57</v>
      </c>
      <c r="U1837" t="s">
        <v>61</v>
      </c>
      <c r="V1837" t="s">
        <v>61</v>
      </c>
      <c r="W1837" t="s">
        <v>57</v>
      </c>
      <c r="X1837" t="s">
        <v>61</v>
      </c>
      <c r="Y1837" t="s">
        <v>61</v>
      </c>
      <c r="Z1837" t="s">
        <v>57</v>
      </c>
      <c r="AA1837" t="s">
        <v>77</v>
      </c>
      <c r="AB1837" t="s">
        <v>57</v>
      </c>
      <c r="AC1837" t="s">
        <v>87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66</v>
      </c>
      <c r="AM1837">
        <v>0</v>
      </c>
      <c r="AN1837">
        <v>1</v>
      </c>
      <c r="AO1837">
        <v>0</v>
      </c>
      <c r="AP1837" t="s">
        <v>176</v>
      </c>
      <c r="AQ1837" t="s">
        <v>68</v>
      </c>
      <c r="AR1837" t="s">
        <v>93</v>
      </c>
      <c r="AS1837">
        <v>3</v>
      </c>
      <c r="AT1837">
        <v>646</v>
      </c>
      <c r="AU1837">
        <v>1</v>
      </c>
      <c r="AV1837">
        <v>0</v>
      </c>
      <c r="AW1837">
        <v>1</v>
      </c>
      <c r="AX1837">
        <v>0</v>
      </c>
      <c r="AY1837">
        <v>5</v>
      </c>
      <c r="AZ1837" t="s">
        <v>177</v>
      </c>
      <c r="BA1837">
        <v>5</v>
      </c>
      <c r="BB1837" t="s">
        <v>80</v>
      </c>
      <c r="BC1837">
        <v>2</v>
      </c>
    </row>
    <row r="1838" spans="1:55">
      <c r="A1838" t="s">
        <v>4226</v>
      </c>
      <c r="B1838" t="s">
        <v>56</v>
      </c>
      <c r="C1838">
        <v>73</v>
      </c>
      <c r="D1838" t="s">
        <v>61</v>
      </c>
      <c r="E1838">
        <v>0</v>
      </c>
      <c r="F1838" t="s">
        <v>678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59</v>
      </c>
      <c r="M1838" t="s">
        <v>57</v>
      </c>
      <c r="N1838" t="s">
        <v>4227</v>
      </c>
      <c r="O1838" t="s">
        <v>57</v>
      </c>
      <c r="P1838" t="s">
        <v>57</v>
      </c>
      <c r="Q1838" t="s">
        <v>85</v>
      </c>
      <c r="R1838" t="s">
        <v>300</v>
      </c>
      <c r="S1838" t="s">
        <v>57</v>
      </c>
      <c r="T1838" t="s">
        <v>57</v>
      </c>
      <c r="U1838" t="s">
        <v>57</v>
      </c>
      <c r="V1838" t="s">
        <v>61</v>
      </c>
      <c r="W1838" t="s">
        <v>57</v>
      </c>
      <c r="X1838" t="s">
        <v>57</v>
      </c>
      <c r="Y1838" t="s">
        <v>61</v>
      </c>
      <c r="Z1838" t="s">
        <v>57</v>
      </c>
      <c r="AA1838" t="s">
        <v>64</v>
      </c>
      <c r="AB1838" t="s">
        <v>61</v>
      </c>
      <c r="AC1838" t="s">
        <v>87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8778.780000000001</v>
      </c>
      <c r="AJ1838" t="s">
        <v>66</v>
      </c>
      <c r="AM1838">
        <v>0</v>
      </c>
      <c r="AN1838">
        <v>1</v>
      </c>
      <c r="AO1838">
        <v>0</v>
      </c>
      <c r="AP1838" t="s">
        <v>123</v>
      </c>
      <c r="AQ1838" t="s">
        <v>104</v>
      </c>
      <c r="AR1838" t="s">
        <v>105</v>
      </c>
      <c r="AS1838">
        <v>6</v>
      </c>
      <c r="AT1838">
        <v>47758</v>
      </c>
      <c r="AU1838">
        <v>1</v>
      </c>
      <c r="AV1838">
        <v>0</v>
      </c>
      <c r="AW1838">
        <v>1</v>
      </c>
      <c r="AX1838">
        <v>0</v>
      </c>
      <c r="AY1838">
        <v>6</v>
      </c>
      <c r="AZ1838" t="s">
        <v>125</v>
      </c>
      <c r="BA1838">
        <v>4</v>
      </c>
      <c r="BB1838" t="s">
        <v>80</v>
      </c>
      <c r="BC1838">
        <v>2</v>
      </c>
    </row>
    <row r="1839" spans="1:55">
      <c r="A1839" t="s">
        <v>4228</v>
      </c>
      <c r="B1839" t="s">
        <v>56</v>
      </c>
      <c r="C1839">
        <v>29</v>
      </c>
      <c r="D1839" t="s">
        <v>61</v>
      </c>
      <c r="E1839">
        <v>0</v>
      </c>
      <c r="F1839" t="s">
        <v>4229</v>
      </c>
      <c r="G1839">
        <v>96056</v>
      </c>
      <c r="H1839">
        <v>41.10831</v>
      </c>
      <c r="I1839">
        <v>-121.360362</v>
      </c>
      <c r="J1839">
        <v>0</v>
      </c>
      <c r="K1839">
        <v>7</v>
      </c>
      <c r="L1839" t="s">
        <v>83</v>
      </c>
      <c r="M1839" t="s">
        <v>57</v>
      </c>
      <c r="N1839" t="s">
        <v>4230</v>
      </c>
      <c r="O1839" t="s">
        <v>61</v>
      </c>
      <c r="P1839" t="s">
        <v>61</v>
      </c>
      <c r="Q1839" t="s">
        <v>143</v>
      </c>
      <c r="R1839" t="s">
        <v>143</v>
      </c>
      <c r="S1839" t="s">
        <v>143</v>
      </c>
      <c r="T1839" t="s">
        <v>143</v>
      </c>
      <c r="U1839" t="s">
        <v>143</v>
      </c>
      <c r="V1839" t="s">
        <v>143</v>
      </c>
      <c r="W1839" t="s">
        <v>143</v>
      </c>
      <c r="X1839" t="s">
        <v>143</v>
      </c>
      <c r="Y1839" t="s">
        <v>143</v>
      </c>
      <c r="Z1839" t="s">
        <v>143</v>
      </c>
      <c r="AA1839" t="s">
        <v>64</v>
      </c>
      <c r="AB1839" t="s">
        <v>61</v>
      </c>
      <c r="AC1839" t="s">
        <v>65</v>
      </c>
      <c r="AD1839">
        <v>19.9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66</v>
      </c>
      <c r="AM1839">
        <v>0</v>
      </c>
      <c r="AN1839">
        <v>1</v>
      </c>
      <c r="AO1839">
        <v>0</v>
      </c>
      <c r="AP1839" t="s">
        <v>67</v>
      </c>
      <c r="AQ1839" t="s">
        <v>116</v>
      </c>
      <c r="AR1839" t="s">
        <v>182</v>
      </c>
      <c r="AT1839">
        <v>1554</v>
      </c>
      <c r="AU1839">
        <v>1</v>
      </c>
      <c r="AV1839">
        <v>0</v>
      </c>
      <c r="AW1839">
        <v>1</v>
      </c>
      <c r="AX1839">
        <v>0</v>
      </c>
      <c r="AY1839">
        <v>2</v>
      </c>
      <c r="AZ1839" t="s">
        <v>70</v>
      </c>
      <c r="BA1839">
        <v>2</v>
      </c>
      <c r="BB1839" t="s">
        <v>126</v>
      </c>
      <c r="BC1839">
        <v>3</v>
      </c>
    </row>
    <row r="1840" spans="1:55">
      <c r="A1840" t="s">
        <v>4231</v>
      </c>
      <c r="B1840" t="s">
        <v>56</v>
      </c>
      <c r="C1840">
        <v>26</v>
      </c>
      <c r="D1840" t="s">
        <v>61</v>
      </c>
      <c r="E1840">
        <v>0</v>
      </c>
      <c r="F1840" t="s">
        <v>4030</v>
      </c>
      <c r="G1840">
        <v>95514</v>
      </c>
      <c r="H1840">
        <v>40.309088</v>
      </c>
      <c r="I1840">
        <v>-123.668201</v>
      </c>
      <c r="J1840">
        <v>0</v>
      </c>
      <c r="K1840">
        <v>4</v>
      </c>
      <c r="L1840" t="s">
        <v>59</v>
      </c>
      <c r="M1840" t="s">
        <v>57</v>
      </c>
      <c r="N1840" t="s">
        <v>2886</v>
      </c>
      <c r="O1840" t="s">
        <v>57</v>
      </c>
      <c r="P1840" t="s">
        <v>57</v>
      </c>
      <c r="Q1840" t="s">
        <v>85</v>
      </c>
      <c r="R1840" t="s">
        <v>224</v>
      </c>
      <c r="S1840" t="s">
        <v>61</v>
      </c>
      <c r="T1840" t="s">
        <v>57</v>
      </c>
      <c r="U1840" t="s">
        <v>61</v>
      </c>
      <c r="V1840" t="s">
        <v>61</v>
      </c>
      <c r="W1840" t="s">
        <v>61</v>
      </c>
      <c r="X1840" t="s">
        <v>61</v>
      </c>
      <c r="Y1840" t="s">
        <v>61</v>
      </c>
      <c r="Z1840" t="s">
        <v>57</v>
      </c>
      <c r="AA1840" t="s">
        <v>77</v>
      </c>
      <c r="AB1840" t="s">
        <v>57</v>
      </c>
      <c r="AC1840" t="s">
        <v>65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66</v>
      </c>
      <c r="AM1840">
        <v>0</v>
      </c>
      <c r="AN1840">
        <v>1</v>
      </c>
      <c r="AO1840">
        <v>0</v>
      </c>
      <c r="AP1840" t="s">
        <v>91</v>
      </c>
      <c r="AQ1840" t="s">
        <v>116</v>
      </c>
      <c r="AR1840" t="s">
        <v>93</v>
      </c>
      <c r="AS1840">
        <v>2</v>
      </c>
      <c r="AT1840">
        <v>199</v>
      </c>
      <c r="AU1840">
        <v>1</v>
      </c>
      <c r="AV1840">
        <v>0</v>
      </c>
      <c r="AW1840">
        <v>1</v>
      </c>
      <c r="AX1840">
        <v>0</v>
      </c>
      <c r="AY1840">
        <v>1</v>
      </c>
      <c r="AZ1840" t="s">
        <v>94</v>
      </c>
      <c r="BA1840">
        <v>10</v>
      </c>
      <c r="BB1840" t="s">
        <v>95</v>
      </c>
      <c r="BC1840">
        <v>1</v>
      </c>
    </row>
    <row r="1841" spans="1:55">
      <c r="A1841" t="s">
        <v>4232</v>
      </c>
      <c r="B1841" t="s">
        <v>56</v>
      </c>
      <c r="C1841">
        <v>73</v>
      </c>
      <c r="D1841" t="s">
        <v>61</v>
      </c>
      <c r="E1841">
        <v>0</v>
      </c>
      <c r="F1841" t="s">
        <v>1386</v>
      </c>
      <c r="G1841">
        <v>94801</v>
      </c>
      <c r="H1841">
        <v>37.945288</v>
      </c>
      <c r="I1841">
        <v>-122.383941</v>
      </c>
      <c r="J1841">
        <v>0</v>
      </c>
      <c r="K1841">
        <v>71</v>
      </c>
      <c r="L1841" t="s">
        <v>119</v>
      </c>
      <c r="M1841" t="s">
        <v>57</v>
      </c>
      <c r="N1841" t="s">
        <v>4233</v>
      </c>
      <c r="O1841" t="s">
        <v>57</v>
      </c>
      <c r="P1841" t="s">
        <v>57</v>
      </c>
      <c r="Q1841" t="s">
        <v>85</v>
      </c>
      <c r="R1841" t="s">
        <v>441</v>
      </c>
      <c r="S1841" t="s">
        <v>61</v>
      </c>
      <c r="T1841" t="s">
        <v>57</v>
      </c>
      <c r="U1841" t="s">
        <v>61</v>
      </c>
      <c r="V1841" t="s">
        <v>61</v>
      </c>
      <c r="W1841" t="s">
        <v>57</v>
      </c>
      <c r="X1841" t="s">
        <v>57</v>
      </c>
      <c r="Y1841" t="s">
        <v>61</v>
      </c>
      <c r="Z1841" t="s">
        <v>57</v>
      </c>
      <c r="AA1841" t="s">
        <v>122</v>
      </c>
      <c r="AB1841" t="s">
        <v>57</v>
      </c>
      <c r="AC1841" t="s">
        <v>65</v>
      </c>
      <c r="AD1841">
        <v>99.65000000000001</v>
      </c>
      <c r="AE1841">
        <v>6951.15</v>
      </c>
      <c r="AF1841">
        <v>3.33</v>
      </c>
      <c r="AG1841">
        <v>0</v>
      </c>
      <c r="AH1841">
        <v>2439.56</v>
      </c>
      <c r="AI1841">
        <v>9387.379999999999</v>
      </c>
      <c r="AJ1841" t="s">
        <v>66</v>
      </c>
      <c r="AM1841">
        <v>0</v>
      </c>
      <c r="AN1841">
        <v>1</v>
      </c>
      <c r="AO1841">
        <v>0</v>
      </c>
      <c r="AP1841" t="s">
        <v>123</v>
      </c>
      <c r="AQ1841" t="s">
        <v>104</v>
      </c>
      <c r="AR1841" t="s">
        <v>105</v>
      </c>
      <c r="AS1841">
        <v>4</v>
      </c>
      <c r="AT1841">
        <v>28450</v>
      </c>
      <c r="AU1841">
        <v>1</v>
      </c>
      <c r="AV1841">
        <v>0</v>
      </c>
      <c r="AW1841">
        <v>1</v>
      </c>
      <c r="AX1841">
        <v>0</v>
      </c>
      <c r="AY1841">
        <v>6</v>
      </c>
      <c r="AZ1841" t="s">
        <v>125</v>
      </c>
      <c r="BA1841">
        <v>4</v>
      </c>
      <c r="BB1841" t="s">
        <v>80</v>
      </c>
      <c r="BC1841">
        <v>2</v>
      </c>
    </row>
    <row r="1842" spans="1:55">
      <c r="A1842" t="s">
        <v>4234</v>
      </c>
      <c r="B1842" t="s">
        <v>73</v>
      </c>
      <c r="C1842">
        <v>80</v>
      </c>
      <c r="D1842" t="s">
        <v>57</v>
      </c>
      <c r="E1842">
        <v>0</v>
      </c>
      <c r="F1842" t="s">
        <v>4235</v>
      </c>
      <c r="G1842">
        <v>93513</v>
      </c>
      <c r="H1842">
        <v>37.245505</v>
      </c>
      <c r="I1842">
        <v>-118.062943</v>
      </c>
      <c r="J1842">
        <v>8</v>
      </c>
      <c r="K1842">
        <v>58</v>
      </c>
      <c r="L1842" t="s">
        <v>59</v>
      </c>
      <c r="M1842" t="s">
        <v>57</v>
      </c>
      <c r="N1842" t="s">
        <v>4236</v>
      </c>
      <c r="O1842" t="s">
        <v>57</v>
      </c>
      <c r="P1842" t="s">
        <v>57</v>
      </c>
      <c r="Q1842" t="s">
        <v>85</v>
      </c>
      <c r="R1842" t="s">
        <v>100</v>
      </c>
      <c r="S1842" t="s">
        <v>61</v>
      </c>
      <c r="T1842" t="s">
        <v>57</v>
      </c>
      <c r="U1842" t="s">
        <v>61</v>
      </c>
      <c r="V1842" t="s">
        <v>61</v>
      </c>
      <c r="W1842" t="s">
        <v>57</v>
      </c>
      <c r="X1842" t="s">
        <v>57</v>
      </c>
      <c r="Y1842" t="s">
        <v>61</v>
      </c>
      <c r="Z1842" t="s">
        <v>57</v>
      </c>
      <c r="AA1842" t="s">
        <v>122</v>
      </c>
      <c r="AB1842" t="s">
        <v>57</v>
      </c>
      <c r="AC1842" t="s">
        <v>87</v>
      </c>
      <c r="AD1842">
        <v>98.90000000000001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66</v>
      </c>
      <c r="AM1842">
        <v>0</v>
      </c>
      <c r="AN1842">
        <v>1</v>
      </c>
      <c r="AO1842">
        <v>0</v>
      </c>
      <c r="AP1842" t="s">
        <v>123</v>
      </c>
      <c r="AQ1842" t="s">
        <v>104</v>
      </c>
      <c r="AR1842" t="s">
        <v>105</v>
      </c>
      <c r="AS1842">
        <v>4</v>
      </c>
      <c r="AT1842">
        <v>1826</v>
      </c>
      <c r="AU1842">
        <v>1</v>
      </c>
      <c r="AV1842">
        <v>0</v>
      </c>
      <c r="AW1842">
        <v>1</v>
      </c>
      <c r="AX1842">
        <v>0</v>
      </c>
      <c r="AY1842">
        <v>6</v>
      </c>
      <c r="AZ1842" t="s">
        <v>125</v>
      </c>
      <c r="BA1842">
        <v>3</v>
      </c>
      <c r="BB1842" t="s">
        <v>126</v>
      </c>
      <c r="BC1842">
        <v>3</v>
      </c>
    </row>
    <row r="1843" spans="1:55">
      <c r="A1843" t="s">
        <v>4237</v>
      </c>
      <c r="B1843" t="s">
        <v>73</v>
      </c>
      <c r="C1843">
        <v>62</v>
      </c>
      <c r="D1843" t="s">
        <v>61</v>
      </c>
      <c r="E1843">
        <v>0</v>
      </c>
      <c r="F1843" t="s">
        <v>565</v>
      </c>
      <c r="G1843">
        <v>94621</v>
      </c>
      <c r="H1843">
        <v>37.750553</v>
      </c>
      <c r="I1843">
        <v>-122.197175</v>
      </c>
      <c r="J1843">
        <v>0</v>
      </c>
      <c r="K1843">
        <v>53</v>
      </c>
      <c r="L1843" t="s">
        <v>59</v>
      </c>
      <c r="M1843" t="s">
        <v>57</v>
      </c>
      <c r="N1843" t="s">
        <v>4238</v>
      </c>
      <c r="O1843" t="s">
        <v>61</v>
      </c>
      <c r="P1843" t="s">
        <v>61</v>
      </c>
      <c r="Q1843" t="s">
        <v>143</v>
      </c>
      <c r="R1843" t="s">
        <v>143</v>
      </c>
      <c r="S1843" t="s">
        <v>143</v>
      </c>
      <c r="T1843" t="s">
        <v>143</v>
      </c>
      <c r="U1843" t="s">
        <v>143</v>
      </c>
      <c r="V1843" t="s">
        <v>143</v>
      </c>
      <c r="W1843" t="s">
        <v>143</v>
      </c>
      <c r="X1843" t="s">
        <v>143</v>
      </c>
      <c r="Y1843" t="s">
        <v>143</v>
      </c>
      <c r="Z1843" t="s">
        <v>143</v>
      </c>
      <c r="AA1843" t="s">
        <v>122</v>
      </c>
      <c r="AB1843" t="s">
        <v>61</v>
      </c>
      <c r="AC1843" t="s">
        <v>87</v>
      </c>
      <c r="AD1843">
        <v>19.65</v>
      </c>
      <c r="AE1843">
        <v>978</v>
      </c>
      <c r="AF1843">
        <v>0</v>
      </c>
      <c r="AG1843">
        <v>0</v>
      </c>
      <c r="AH1843">
        <v>1228.01</v>
      </c>
      <c r="AI1843">
        <v>2206.01</v>
      </c>
      <c r="AJ1843" t="s">
        <v>66</v>
      </c>
      <c r="AM1843">
        <v>0</v>
      </c>
      <c r="AN1843">
        <v>1</v>
      </c>
      <c r="AO1843">
        <v>0</v>
      </c>
      <c r="AP1843" t="s">
        <v>123</v>
      </c>
      <c r="AQ1843" t="s">
        <v>124</v>
      </c>
      <c r="AR1843" t="s">
        <v>182</v>
      </c>
      <c r="AT1843">
        <v>30751</v>
      </c>
      <c r="AU1843">
        <v>1</v>
      </c>
      <c r="AV1843">
        <v>0</v>
      </c>
      <c r="AW1843">
        <v>1</v>
      </c>
      <c r="AX1843">
        <v>0</v>
      </c>
      <c r="AY1843">
        <v>6</v>
      </c>
      <c r="AZ1843" t="s">
        <v>125</v>
      </c>
      <c r="BA1843">
        <v>2</v>
      </c>
      <c r="BB1843" t="s">
        <v>126</v>
      </c>
      <c r="BC1843">
        <v>3</v>
      </c>
    </row>
    <row r="1844" spans="1:55">
      <c r="A1844" t="s">
        <v>4239</v>
      </c>
      <c r="B1844" t="s">
        <v>73</v>
      </c>
      <c r="C1844">
        <v>76</v>
      </c>
      <c r="D1844" t="s">
        <v>57</v>
      </c>
      <c r="E1844">
        <v>0</v>
      </c>
      <c r="F1844" t="s">
        <v>825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216</v>
      </c>
      <c r="M1844" t="s">
        <v>57</v>
      </c>
      <c r="N1844" t="s">
        <v>4240</v>
      </c>
      <c r="O1844" t="s">
        <v>57</v>
      </c>
      <c r="P1844" t="s">
        <v>57</v>
      </c>
      <c r="Q1844" t="s">
        <v>85</v>
      </c>
      <c r="R1844" t="s">
        <v>318</v>
      </c>
      <c r="S1844" t="s">
        <v>57</v>
      </c>
      <c r="T1844" t="s">
        <v>61</v>
      </c>
      <c r="U1844" t="s">
        <v>61</v>
      </c>
      <c r="V1844" t="s">
        <v>61</v>
      </c>
      <c r="W1844" t="s">
        <v>57</v>
      </c>
      <c r="X1844" t="s">
        <v>61</v>
      </c>
      <c r="Y1844" t="s">
        <v>61</v>
      </c>
      <c r="Z1844" t="s">
        <v>57</v>
      </c>
      <c r="AA1844" t="s">
        <v>122</v>
      </c>
      <c r="AB1844" t="s">
        <v>61</v>
      </c>
      <c r="AC1844" t="s">
        <v>87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66</v>
      </c>
      <c r="AM1844">
        <v>0</v>
      </c>
      <c r="AN1844">
        <v>1</v>
      </c>
      <c r="AO1844">
        <v>0</v>
      </c>
      <c r="AP1844" t="s">
        <v>164</v>
      </c>
      <c r="AQ1844" t="s">
        <v>104</v>
      </c>
      <c r="AR1844" t="s">
        <v>93</v>
      </c>
      <c r="AS1844">
        <v>3</v>
      </c>
      <c r="AT1844">
        <v>16429</v>
      </c>
      <c r="AU1844">
        <v>1</v>
      </c>
      <c r="AV1844">
        <v>0</v>
      </c>
      <c r="AW1844">
        <v>1</v>
      </c>
      <c r="AX1844">
        <v>0</v>
      </c>
      <c r="AY1844">
        <v>4</v>
      </c>
      <c r="AZ1844" t="s">
        <v>165</v>
      </c>
      <c r="BA1844">
        <v>3</v>
      </c>
      <c r="BB1844" t="s">
        <v>126</v>
      </c>
      <c r="BC1844">
        <v>3</v>
      </c>
    </row>
    <row r="1845" spans="1:55">
      <c r="A1845" t="s">
        <v>4241</v>
      </c>
      <c r="B1845" t="s">
        <v>73</v>
      </c>
      <c r="C1845">
        <v>22</v>
      </c>
      <c r="D1845" t="s">
        <v>61</v>
      </c>
      <c r="E1845">
        <v>0</v>
      </c>
      <c r="F1845" t="s">
        <v>748</v>
      </c>
      <c r="G1845">
        <v>96007</v>
      </c>
      <c r="H1845">
        <v>40.448632</v>
      </c>
      <c r="I1845">
        <v>-122.306657</v>
      </c>
      <c r="J1845">
        <v>0</v>
      </c>
      <c r="K1845">
        <v>1</v>
      </c>
      <c r="L1845" t="s">
        <v>59</v>
      </c>
      <c r="M1845" t="s">
        <v>57</v>
      </c>
      <c r="N1845" t="s">
        <v>4242</v>
      </c>
      <c r="O1845" t="s">
        <v>61</v>
      </c>
      <c r="P1845" t="s">
        <v>61</v>
      </c>
      <c r="Q1845" t="s">
        <v>143</v>
      </c>
      <c r="R1845" t="s">
        <v>143</v>
      </c>
      <c r="S1845" t="s">
        <v>143</v>
      </c>
      <c r="T1845" t="s">
        <v>143</v>
      </c>
      <c r="U1845" t="s">
        <v>143</v>
      </c>
      <c r="V1845" t="s">
        <v>143</v>
      </c>
      <c r="W1845" t="s">
        <v>143</v>
      </c>
      <c r="X1845" t="s">
        <v>143</v>
      </c>
      <c r="Y1845" t="s">
        <v>143</v>
      </c>
      <c r="Z1845" t="s">
        <v>143</v>
      </c>
      <c r="AA1845" t="s">
        <v>77</v>
      </c>
      <c r="AB1845" t="s">
        <v>61</v>
      </c>
      <c r="AC1845" t="s">
        <v>65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170</v>
      </c>
      <c r="AM1845">
        <v>0</v>
      </c>
      <c r="AN1845">
        <v>0</v>
      </c>
      <c r="AO1845">
        <v>0</v>
      </c>
      <c r="AP1845" t="s">
        <v>91</v>
      </c>
      <c r="AQ1845" t="s">
        <v>116</v>
      </c>
      <c r="AR1845" t="s">
        <v>182</v>
      </c>
      <c r="AT1845">
        <v>21418</v>
      </c>
      <c r="AU1845">
        <v>0</v>
      </c>
      <c r="AX1845">
        <v>0</v>
      </c>
      <c r="AY1845">
        <v>1</v>
      </c>
      <c r="AZ1845" t="s">
        <v>94</v>
      </c>
      <c r="BA1845">
        <v>8</v>
      </c>
      <c r="BB1845" t="s">
        <v>95</v>
      </c>
      <c r="BC1845">
        <v>1</v>
      </c>
    </row>
    <row r="1846" spans="1:55">
      <c r="A1846" t="s">
        <v>4243</v>
      </c>
      <c r="B1846" t="s">
        <v>73</v>
      </c>
      <c r="C1846">
        <v>22</v>
      </c>
      <c r="D1846" t="s">
        <v>61</v>
      </c>
      <c r="E1846">
        <v>0</v>
      </c>
      <c r="F1846" t="s">
        <v>472</v>
      </c>
      <c r="G1846">
        <v>92612</v>
      </c>
      <c r="H1846">
        <v>33.643095</v>
      </c>
      <c r="I1846">
        <v>-117.810896</v>
      </c>
      <c r="J1846">
        <v>0</v>
      </c>
      <c r="K1846">
        <v>6</v>
      </c>
      <c r="L1846" t="s">
        <v>59</v>
      </c>
      <c r="M1846" t="s">
        <v>57</v>
      </c>
      <c r="N1846" t="s">
        <v>4244</v>
      </c>
      <c r="O1846" t="s">
        <v>61</v>
      </c>
      <c r="P1846" t="s">
        <v>57</v>
      </c>
      <c r="Q1846" t="s">
        <v>135</v>
      </c>
      <c r="R1846" t="s">
        <v>230</v>
      </c>
      <c r="S1846" t="s">
        <v>57</v>
      </c>
      <c r="T1846" t="s">
        <v>57</v>
      </c>
      <c r="U1846" t="s">
        <v>61</v>
      </c>
      <c r="V1846" t="s">
        <v>61</v>
      </c>
      <c r="W1846" t="s">
        <v>61</v>
      </c>
      <c r="X1846" t="s">
        <v>61</v>
      </c>
      <c r="Y1846" t="s">
        <v>61</v>
      </c>
      <c r="Z1846" t="s">
        <v>57</v>
      </c>
      <c r="AA1846" t="s">
        <v>77</v>
      </c>
      <c r="AB1846" t="s">
        <v>57</v>
      </c>
      <c r="AC1846" t="s">
        <v>87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66</v>
      </c>
      <c r="AM1846">
        <v>0</v>
      </c>
      <c r="AN1846">
        <v>1</v>
      </c>
      <c r="AO1846">
        <v>0</v>
      </c>
      <c r="AP1846" t="s">
        <v>91</v>
      </c>
      <c r="AQ1846" t="s">
        <v>116</v>
      </c>
      <c r="AR1846" t="s">
        <v>69</v>
      </c>
      <c r="AS1846">
        <v>3</v>
      </c>
      <c r="AT1846">
        <v>41062</v>
      </c>
      <c r="AU1846">
        <v>1</v>
      </c>
      <c r="AV1846">
        <v>0</v>
      </c>
      <c r="AW1846">
        <v>1</v>
      </c>
      <c r="AX1846">
        <v>0</v>
      </c>
      <c r="AY1846">
        <v>1</v>
      </c>
      <c r="AZ1846" t="s">
        <v>94</v>
      </c>
      <c r="BA1846">
        <v>8</v>
      </c>
      <c r="BB1846" t="s">
        <v>95</v>
      </c>
      <c r="BC1846">
        <v>1</v>
      </c>
    </row>
    <row r="1847" spans="1:55">
      <c r="A1847" t="s">
        <v>4245</v>
      </c>
      <c r="B1847" t="s">
        <v>73</v>
      </c>
      <c r="C1847">
        <v>49</v>
      </c>
      <c r="D1847" t="s">
        <v>61</v>
      </c>
      <c r="E1847">
        <v>0</v>
      </c>
      <c r="F1847" t="s">
        <v>4103</v>
      </c>
      <c r="G1847">
        <v>90716</v>
      </c>
      <c r="H1847">
        <v>33.830431</v>
      </c>
      <c r="I1847">
        <v>-118.074071</v>
      </c>
      <c r="J1847">
        <v>0</v>
      </c>
      <c r="K1847">
        <v>49</v>
      </c>
      <c r="L1847" t="s">
        <v>59</v>
      </c>
      <c r="M1847" t="s">
        <v>57</v>
      </c>
      <c r="N1847" t="s">
        <v>4246</v>
      </c>
      <c r="O1847" t="s">
        <v>57</v>
      </c>
      <c r="P1847" t="s">
        <v>57</v>
      </c>
      <c r="Q1847" t="s">
        <v>135</v>
      </c>
      <c r="R1847" t="s">
        <v>441</v>
      </c>
      <c r="S1847" t="s">
        <v>61</v>
      </c>
      <c r="T1847" t="s">
        <v>61</v>
      </c>
      <c r="U1847" t="s">
        <v>61</v>
      </c>
      <c r="V1847" t="s">
        <v>57</v>
      </c>
      <c r="W1847" t="s">
        <v>57</v>
      </c>
      <c r="X1847" t="s">
        <v>61</v>
      </c>
      <c r="Y1847" t="s">
        <v>61</v>
      </c>
      <c r="Z1847" t="s">
        <v>57</v>
      </c>
      <c r="AA1847" t="s">
        <v>122</v>
      </c>
      <c r="AB1847" t="s">
        <v>57</v>
      </c>
      <c r="AC1847" t="s">
        <v>87</v>
      </c>
      <c r="AD1847">
        <v>66.15000000000001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66</v>
      </c>
      <c r="AM1847">
        <v>0</v>
      </c>
      <c r="AN1847">
        <v>1</v>
      </c>
      <c r="AO1847">
        <v>0</v>
      </c>
      <c r="AP1847" t="s">
        <v>123</v>
      </c>
      <c r="AQ1847" t="s">
        <v>78</v>
      </c>
      <c r="AR1847" t="s">
        <v>69</v>
      </c>
      <c r="AS1847">
        <v>3</v>
      </c>
      <c r="AT1847">
        <v>14852</v>
      </c>
      <c r="AU1847">
        <v>1</v>
      </c>
      <c r="AV1847">
        <v>0</v>
      </c>
      <c r="AW1847">
        <v>1</v>
      </c>
      <c r="AX1847">
        <v>0</v>
      </c>
      <c r="AY1847">
        <v>6</v>
      </c>
      <c r="AZ1847" t="s">
        <v>125</v>
      </c>
      <c r="BA1847">
        <v>2</v>
      </c>
      <c r="BB1847" t="s">
        <v>126</v>
      </c>
      <c r="BC1847">
        <v>3</v>
      </c>
    </row>
    <row r="1848" spans="1:55">
      <c r="A1848" t="s">
        <v>4247</v>
      </c>
      <c r="B1848" t="s">
        <v>56</v>
      </c>
      <c r="C1848">
        <v>60</v>
      </c>
      <c r="D1848" t="s">
        <v>61</v>
      </c>
      <c r="E1848">
        <v>0</v>
      </c>
      <c r="F1848" t="s">
        <v>3866</v>
      </c>
      <c r="G1848">
        <v>95736</v>
      </c>
      <c r="H1848">
        <v>39.00978</v>
      </c>
      <c r="I1848">
        <v>-120.978273</v>
      </c>
      <c r="J1848">
        <v>0</v>
      </c>
      <c r="K1848">
        <v>8</v>
      </c>
      <c r="L1848" t="s">
        <v>59</v>
      </c>
      <c r="M1848" t="s">
        <v>57</v>
      </c>
      <c r="N1848" t="s">
        <v>4248</v>
      </c>
      <c r="O1848" t="s">
        <v>61</v>
      </c>
      <c r="P1848" t="s">
        <v>57</v>
      </c>
      <c r="Q1848" t="s">
        <v>135</v>
      </c>
      <c r="R1848" t="s">
        <v>313</v>
      </c>
      <c r="S1848" t="s">
        <v>57</v>
      </c>
      <c r="T1848" t="s">
        <v>57</v>
      </c>
      <c r="U1848" t="s">
        <v>61</v>
      </c>
      <c r="V1848" t="s">
        <v>57</v>
      </c>
      <c r="W1848" t="s">
        <v>61</v>
      </c>
      <c r="X1848" t="s">
        <v>61</v>
      </c>
      <c r="Y1848" t="s">
        <v>61</v>
      </c>
      <c r="Z1848" t="s">
        <v>61</v>
      </c>
      <c r="AA1848" t="s">
        <v>64</v>
      </c>
      <c r="AB1848" t="s">
        <v>61</v>
      </c>
      <c r="AC1848" t="s">
        <v>87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66</v>
      </c>
      <c r="AM1848">
        <v>0</v>
      </c>
      <c r="AN1848">
        <v>1</v>
      </c>
      <c r="AO1848">
        <v>0</v>
      </c>
      <c r="AP1848" t="s">
        <v>67</v>
      </c>
      <c r="AQ1848" t="s">
        <v>124</v>
      </c>
      <c r="AR1848" t="s">
        <v>69</v>
      </c>
      <c r="AS1848">
        <v>3</v>
      </c>
      <c r="AT1848">
        <v>31</v>
      </c>
      <c r="AU1848">
        <v>1</v>
      </c>
      <c r="AV1848">
        <v>0</v>
      </c>
      <c r="AW1848">
        <v>1</v>
      </c>
      <c r="AX1848">
        <v>0</v>
      </c>
      <c r="AY1848">
        <v>2</v>
      </c>
      <c r="AZ1848" t="s">
        <v>70</v>
      </c>
      <c r="BA1848">
        <v>2</v>
      </c>
      <c r="BB1848" t="s">
        <v>126</v>
      </c>
      <c r="BC1848">
        <v>3</v>
      </c>
    </row>
    <row r="1849" spans="1:55">
      <c r="A1849" t="s">
        <v>4249</v>
      </c>
      <c r="B1849" t="s">
        <v>56</v>
      </c>
      <c r="C1849">
        <v>65</v>
      </c>
      <c r="D1849" t="s">
        <v>61</v>
      </c>
      <c r="E1849">
        <v>0</v>
      </c>
      <c r="F1849" t="s">
        <v>158</v>
      </c>
      <c r="G1849">
        <v>93286</v>
      </c>
      <c r="H1849">
        <v>36.464635</v>
      </c>
      <c r="I1849">
        <v>-119.094348</v>
      </c>
      <c r="J1849">
        <v>0</v>
      </c>
      <c r="K1849">
        <v>22</v>
      </c>
      <c r="L1849" t="s">
        <v>59</v>
      </c>
      <c r="M1849" t="s">
        <v>57</v>
      </c>
      <c r="N1849" t="s">
        <v>4250</v>
      </c>
      <c r="O1849" t="s">
        <v>61</v>
      </c>
      <c r="P1849" t="s">
        <v>61</v>
      </c>
      <c r="Q1849" t="s">
        <v>143</v>
      </c>
      <c r="R1849" t="s">
        <v>143</v>
      </c>
      <c r="S1849" t="s">
        <v>143</v>
      </c>
      <c r="T1849" t="s">
        <v>143</v>
      </c>
      <c r="U1849" t="s">
        <v>143</v>
      </c>
      <c r="V1849" t="s">
        <v>143</v>
      </c>
      <c r="W1849" t="s">
        <v>143</v>
      </c>
      <c r="X1849" t="s">
        <v>143</v>
      </c>
      <c r="Y1849" t="s">
        <v>143</v>
      </c>
      <c r="Z1849" t="s">
        <v>143</v>
      </c>
      <c r="AA1849" t="s">
        <v>64</v>
      </c>
      <c r="AB1849" t="s">
        <v>57</v>
      </c>
      <c r="AC1849" t="s">
        <v>65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66</v>
      </c>
      <c r="AM1849">
        <v>0</v>
      </c>
      <c r="AN1849">
        <v>1</v>
      </c>
      <c r="AO1849">
        <v>0</v>
      </c>
      <c r="AP1849" t="s">
        <v>103</v>
      </c>
      <c r="AQ1849" t="s">
        <v>124</v>
      </c>
      <c r="AR1849" t="s">
        <v>182</v>
      </c>
      <c r="AT1849">
        <v>8870</v>
      </c>
      <c r="AU1849">
        <v>1</v>
      </c>
      <c r="AV1849">
        <v>0</v>
      </c>
      <c r="AW1849">
        <v>1</v>
      </c>
      <c r="AX1849">
        <v>0</v>
      </c>
      <c r="AY1849">
        <v>3</v>
      </c>
      <c r="AZ1849" t="s">
        <v>106</v>
      </c>
      <c r="BA1849">
        <v>2</v>
      </c>
      <c r="BB1849" t="s">
        <v>126</v>
      </c>
      <c r="BC1849">
        <v>3</v>
      </c>
    </row>
    <row r="1850" spans="1:55">
      <c r="A1850" t="s">
        <v>4251</v>
      </c>
      <c r="B1850" t="s">
        <v>73</v>
      </c>
      <c r="C1850">
        <v>37</v>
      </c>
      <c r="D1850" t="s">
        <v>57</v>
      </c>
      <c r="E1850">
        <v>0</v>
      </c>
      <c r="F1850" t="s">
        <v>2093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59</v>
      </c>
      <c r="M1850" t="s">
        <v>57</v>
      </c>
      <c r="N1850" t="s">
        <v>631</v>
      </c>
      <c r="O1850" t="s">
        <v>57</v>
      </c>
      <c r="P1850" t="s">
        <v>57</v>
      </c>
      <c r="Q1850" t="s">
        <v>85</v>
      </c>
      <c r="R1850" t="s">
        <v>160</v>
      </c>
      <c r="S1850" t="s">
        <v>57</v>
      </c>
      <c r="T1850" t="s">
        <v>57</v>
      </c>
      <c r="U1850" t="s">
        <v>61</v>
      </c>
      <c r="V1850" t="s">
        <v>61</v>
      </c>
      <c r="W1850" t="s">
        <v>61</v>
      </c>
      <c r="X1850" t="s">
        <v>61</v>
      </c>
      <c r="Y1850" t="s">
        <v>61</v>
      </c>
      <c r="Z1850" t="s">
        <v>57</v>
      </c>
      <c r="AA1850" t="s">
        <v>77</v>
      </c>
      <c r="AB1850" t="s">
        <v>57</v>
      </c>
      <c r="AC1850" t="s">
        <v>87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88</v>
      </c>
      <c r="AK1850" t="s">
        <v>101</v>
      </c>
      <c r="AL1850" t="s">
        <v>884</v>
      </c>
      <c r="AM1850">
        <v>1</v>
      </c>
      <c r="AN1850">
        <v>0</v>
      </c>
      <c r="AO1850">
        <v>0</v>
      </c>
      <c r="AP1850" t="s">
        <v>164</v>
      </c>
      <c r="AQ1850" t="s">
        <v>68</v>
      </c>
      <c r="AR1850" t="s">
        <v>93</v>
      </c>
      <c r="AS1850">
        <v>3</v>
      </c>
      <c r="AT1850">
        <v>10153</v>
      </c>
      <c r="AU1850">
        <v>1</v>
      </c>
      <c r="AV1850">
        <v>1</v>
      </c>
      <c r="AW1850">
        <v>0</v>
      </c>
      <c r="AX1850">
        <v>84.45</v>
      </c>
      <c r="AY1850">
        <v>4</v>
      </c>
      <c r="AZ1850" t="s">
        <v>165</v>
      </c>
      <c r="BA1850">
        <v>6</v>
      </c>
      <c r="BB1850" t="s">
        <v>95</v>
      </c>
      <c r="BC1850">
        <v>1</v>
      </c>
    </row>
    <row r="1851" spans="1:55">
      <c r="A1851" t="s">
        <v>4252</v>
      </c>
      <c r="B1851" t="s">
        <v>73</v>
      </c>
      <c r="C1851">
        <v>24</v>
      </c>
      <c r="D1851" t="s">
        <v>57</v>
      </c>
      <c r="E1851">
        <v>1</v>
      </c>
      <c r="F1851" t="s">
        <v>267</v>
      </c>
      <c r="G1851">
        <v>93291</v>
      </c>
      <c r="H1851">
        <v>36.391777</v>
      </c>
      <c r="I1851">
        <v>-119.372842</v>
      </c>
      <c r="J1851">
        <v>3</v>
      </c>
      <c r="K1851">
        <v>61</v>
      </c>
      <c r="L1851" t="s">
        <v>59</v>
      </c>
      <c r="M1851" t="s">
        <v>61</v>
      </c>
      <c r="N1851" t="s">
        <v>143</v>
      </c>
      <c r="O1851" t="s">
        <v>143</v>
      </c>
      <c r="P1851" t="s">
        <v>57</v>
      </c>
      <c r="Q1851" t="s">
        <v>135</v>
      </c>
      <c r="R1851" t="s">
        <v>618</v>
      </c>
      <c r="S1851" t="s">
        <v>57</v>
      </c>
      <c r="T1851" t="s">
        <v>61</v>
      </c>
      <c r="U1851" t="s">
        <v>57</v>
      </c>
      <c r="V1851" t="s">
        <v>61</v>
      </c>
      <c r="W1851" t="s">
        <v>61</v>
      </c>
      <c r="X1851" t="s">
        <v>61</v>
      </c>
      <c r="Y1851" t="s">
        <v>61</v>
      </c>
      <c r="Z1851" t="s">
        <v>61</v>
      </c>
      <c r="AA1851" t="s">
        <v>77</v>
      </c>
      <c r="AB1851" t="s">
        <v>61</v>
      </c>
      <c r="AC1851" t="s">
        <v>87</v>
      </c>
      <c r="AD1851">
        <v>33.6</v>
      </c>
      <c r="AE1851">
        <v>2117.2</v>
      </c>
      <c r="AF1851">
        <v>0</v>
      </c>
      <c r="AG1851">
        <v>110</v>
      </c>
      <c r="AH1851">
        <v>0</v>
      </c>
      <c r="AI1851">
        <v>2227.2</v>
      </c>
      <c r="AJ1851" t="s">
        <v>66</v>
      </c>
      <c r="AM1851">
        <v>0</v>
      </c>
      <c r="AN1851">
        <v>1</v>
      </c>
      <c r="AO1851">
        <v>0</v>
      </c>
      <c r="AP1851" t="s">
        <v>123</v>
      </c>
      <c r="AQ1851" t="s">
        <v>116</v>
      </c>
      <c r="AR1851" t="s">
        <v>137</v>
      </c>
      <c r="AS1851">
        <v>2</v>
      </c>
      <c r="AT1851">
        <v>36718</v>
      </c>
      <c r="AU1851">
        <v>1</v>
      </c>
      <c r="AV1851">
        <v>0</v>
      </c>
      <c r="AW1851">
        <v>1</v>
      </c>
      <c r="AX1851">
        <v>0</v>
      </c>
      <c r="AY1851">
        <v>6</v>
      </c>
      <c r="AZ1851" t="s">
        <v>125</v>
      </c>
      <c r="BA1851">
        <v>3</v>
      </c>
      <c r="BB1851" t="s">
        <v>126</v>
      </c>
      <c r="BC1851">
        <v>3</v>
      </c>
    </row>
    <row r="1852" spans="1:55">
      <c r="A1852" t="s">
        <v>4253</v>
      </c>
      <c r="B1852" t="s">
        <v>56</v>
      </c>
      <c r="C1852">
        <v>69</v>
      </c>
      <c r="D1852" t="s">
        <v>61</v>
      </c>
      <c r="E1852">
        <v>0</v>
      </c>
      <c r="F1852" t="s">
        <v>252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59</v>
      </c>
      <c r="M1852" t="s">
        <v>57</v>
      </c>
      <c r="N1852" t="s">
        <v>4254</v>
      </c>
      <c r="O1852" t="s">
        <v>57</v>
      </c>
      <c r="P1852" t="s">
        <v>57</v>
      </c>
      <c r="Q1852" t="s">
        <v>85</v>
      </c>
      <c r="R1852" t="s">
        <v>156</v>
      </c>
      <c r="S1852" t="s">
        <v>57</v>
      </c>
      <c r="T1852" t="s">
        <v>57</v>
      </c>
      <c r="U1852" t="s">
        <v>57</v>
      </c>
      <c r="V1852" t="s">
        <v>61</v>
      </c>
      <c r="W1852" t="s">
        <v>61</v>
      </c>
      <c r="X1852" t="s">
        <v>61</v>
      </c>
      <c r="Y1852" t="s">
        <v>61</v>
      </c>
      <c r="Z1852" t="s">
        <v>57</v>
      </c>
      <c r="AA1852" t="s">
        <v>77</v>
      </c>
      <c r="AB1852" t="s">
        <v>61</v>
      </c>
      <c r="AC1852" t="s">
        <v>65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88</v>
      </c>
      <c r="AK1852" t="s">
        <v>89</v>
      </c>
      <c r="AL1852" t="s">
        <v>181</v>
      </c>
      <c r="AM1852">
        <v>1</v>
      </c>
      <c r="AN1852">
        <v>0</v>
      </c>
      <c r="AO1852">
        <v>0</v>
      </c>
      <c r="AP1852" t="s">
        <v>164</v>
      </c>
      <c r="AQ1852" t="s">
        <v>124</v>
      </c>
      <c r="AR1852" t="s">
        <v>105</v>
      </c>
      <c r="AS1852">
        <v>4</v>
      </c>
      <c r="AT1852">
        <v>47224</v>
      </c>
      <c r="AU1852">
        <v>1</v>
      </c>
      <c r="AV1852">
        <v>1</v>
      </c>
      <c r="AW1852">
        <v>0</v>
      </c>
      <c r="AX1852">
        <v>91.7</v>
      </c>
      <c r="AY1852">
        <v>4</v>
      </c>
      <c r="AZ1852" t="s">
        <v>165</v>
      </c>
      <c r="BA1852">
        <v>7</v>
      </c>
      <c r="BB1852" t="s">
        <v>95</v>
      </c>
      <c r="BC1852">
        <v>1</v>
      </c>
    </row>
    <row r="1853" spans="1:55">
      <c r="A1853" t="s">
        <v>4255</v>
      </c>
      <c r="B1853" t="s">
        <v>56</v>
      </c>
      <c r="C1853">
        <v>36</v>
      </c>
      <c r="D1853" t="s">
        <v>57</v>
      </c>
      <c r="E1853">
        <v>0</v>
      </c>
      <c r="F1853" t="s">
        <v>1327</v>
      </c>
      <c r="G1853">
        <v>91730</v>
      </c>
      <c r="H1853">
        <v>34.10097</v>
      </c>
      <c r="I1853">
        <v>-117.57882</v>
      </c>
      <c r="J1853">
        <v>1</v>
      </c>
      <c r="K1853">
        <v>25</v>
      </c>
      <c r="L1853" t="s">
        <v>59</v>
      </c>
      <c r="M1853" t="s">
        <v>57</v>
      </c>
      <c r="N1853" t="s">
        <v>4256</v>
      </c>
      <c r="O1853" t="s">
        <v>57</v>
      </c>
      <c r="P1853" t="s">
        <v>57</v>
      </c>
      <c r="Q1853" t="s">
        <v>85</v>
      </c>
      <c r="R1853" t="s">
        <v>332</v>
      </c>
      <c r="S1853" t="s">
        <v>61</v>
      </c>
      <c r="T1853" t="s">
        <v>61</v>
      </c>
      <c r="U1853" t="s">
        <v>57</v>
      </c>
      <c r="V1853" t="s">
        <v>61</v>
      </c>
      <c r="W1853" t="s">
        <v>61</v>
      </c>
      <c r="X1853" t="s">
        <v>57</v>
      </c>
      <c r="Y1853" t="s">
        <v>57</v>
      </c>
      <c r="Z1853" t="s">
        <v>57</v>
      </c>
      <c r="AA1853" t="s">
        <v>77</v>
      </c>
      <c r="AB1853" t="s">
        <v>57</v>
      </c>
      <c r="AC1853" t="s">
        <v>87</v>
      </c>
      <c r="AD1853">
        <v>89.09999999999999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88</v>
      </c>
      <c r="AK1853" t="s">
        <v>89</v>
      </c>
      <c r="AL1853" t="s">
        <v>90</v>
      </c>
      <c r="AM1853">
        <v>1</v>
      </c>
      <c r="AN1853">
        <v>0</v>
      </c>
      <c r="AO1853">
        <v>0</v>
      </c>
      <c r="AP1853" t="s">
        <v>164</v>
      </c>
      <c r="AQ1853" t="s">
        <v>68</v>
      </c>
      <c r="AR1853" t="s">
        <v>93</v>
      </c>
      <c r="AS1853">
        <v>4</v>
      </c>
      <c r="AT1853">
        <v>51970</v>
      </c>
      <c r="AU1853">
        <v>1</v>
      </c>
      <c r="AV1853">
        <v>1</v>
      </c>
      <c r="AW1853">
        <v>0</v>
      </c>
      <c r="AX1853">
        <v>89.09999999999999</v>
      </c>
      <c r="AY1853">
        <v>4</v>
      </c>
      <c r="AZ1853" t="s">
        <v>165</v>
      </c>
      <c r="BA1853">
        <v>6</v>
      </c>
      <c r="BB1853" t="s">
        <v>95</v>
      </c>
      <c r="BC1853">
        <v>1</v>
      </c>
    </row>
    <row r="1854" spans="1:55">
      <c r="A1854" t="s">
        <v>4257</v>
      </c>
      <c r="B1854" t="s">
        <v>73</v>
      </c>
      <c r="C1854">
        <v>73</v>
      </c>
      <c r="D1854" t="s">
        <v>61</v>
      </c>
      <c r="E1854">
        <v>0</v>
      </c>
      <c r="F1854" t="s">
        <v>4258</v>
      </c>
      <c r="G1854">
        <v>93549</v>
      </c>
      <c r="H1854">
        <v>36.296851</v>
      </c>
      <c r="I1854">
        <v>-117.865469</v>
      </c>
      <c r="J1854">
        <v>0</v>
      </c>
      <c r="K1854">
        <v>9</v>
      </c>
      <c r="L1854" t="s">
        <v>83</v>
      </c>
      <c r="M1854" t="s">
        <v>57</v>
      </c>
      <c r="N1854" t="s">
        <v>2721</v>
      </c>
      <c r="O1854" t="s">
        <v>61</v>
      </c>
      <c r="P1854" t="s">
        <v>57</v>
      </c>
      <c r="Q1854" t="s">
        <v>85</v>
      </c>
      <c r="R1854" t="s">
        <v>296</v>
      </c>
      <c r="S1854" t="s">
        <v>61</v>
      </c>
      <c r="T1854" t="s">
        <v>61</v>
      </c>
      <c r="U1854" t="s">
        <v>61</v>
      </c>
      <c r="V1854" t="s">
        <v>61</v>
      </c>
      <c r="W1854" t="s">
        <v>61</v>
      </c>
      <c r="X1854" t="s">
        <v>57</v>
      </c>
      <c r="Y1854" t="s">
        <v>61</v>
      </c>
      <c r="Z1854" t="s">
        <v>61</v>
      </c>
      <c r="AA1854" t="s">
        <v>122</v>
      </c>
      <c r="AB1854" t="s">
        <v>57</v>
      </c>
      <c r="AC1854" t="s">
        <v>87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66</v>
      </c>
      <c r="AM1854">
        <v>0</v>
      </c>
      <c r="AN1854">
        <v>1</v>
      </c>
      <c r="AO1854">
        <v>0</v>
      </c>
      <c r="AP1854" t="s">
        <v>67</v>
      </c>
      <c r="AQ1854" t="s">
        <v>104</v>
      </c>
      <c r="AR1854" t="s">
        <v>93</v>
      </c>
      <c r="AS1854">
        <v>1</v>
      </c>
      <c r="AT1854">
        <v>318</v>
      </c>
      <c r="AU1854">
        <v>1</v>
      </c>
      <c r="AV1854">
        <v>0</v>
      </c>
      <c r="AW1854">
        <v>1</v>
      </c>
      <c r="AX1854">
        <v>0</v>
      </c>
      <c r="AY1854">
        <v>2</v>
      </c>
      <c r="AZ1854" t="s">
        <v>70</v>
      </c>
      <c r="BA1854">
        <v>4</v>
      </c>
      <c r="BB1854" t="s">
        <v>80</v>
      </c>
      <c r="BC1854">
        <v>2</v>
      </c>
    </row>
    <row r="1855" spans="1:55">
      <c r="A1855" t="s">
        <v>4259</v>
      </c>
      <c r="B1855" t="s">
        <v>73</v>
      </c>
      <c r="C1855">
        <v>27</v>
      </c>
      <c r="D1855" t="s">
        <v>57</v>
      </c>
      <c r="E1855">
        <v>2</v>
      </c>
      <c r="F1855" t="s">
        <v>252</v>
      </c>
      <c r="G1855">
        <v>92120</v>
      </c>
      <c r="H1855">
        <v>32.807867</v>
      </c>
      <c r="I1855">
        <v>-117.060993</v>
      </c>
      <c r="J1855">
        <v>1</v>
      </c>
      <c r="K1855">
        <v>5</v>
      </c>
      <c r="L1855" t="s">
        <v>59</v>
      </c>
      <c r="M1855" t="s">
        <v>57</v>
      </c>
      <c r="N1855" t="s">
        <v>1021</v>
      </c>
      <c r="O1855" t="s">
        <v>61</v>
      </c>
      <c r="P1855" t="s">
        <v>61</v>
      </c>
      <c r="Q1855" t="s">
        <v>143</v>
      </c>
      <c r="R1855" t="s">
        <v>143</v>
      </c>
      <c r="S1855" t="s">
        <v>143</v>
      </c>
      <c r="T1855" t="s">
        <v>143</v>
      </c>
      <c r="U1855" t="s">
        <v>143</v>
      </c>
      <c r="V1855" t="s">
        <v>143</v>
      </c>
      <c r="W1855" t="s">
        <v>143</v>
      </c>
      <c r="X1855" t="s">
        <v>143</v>
      </c>
      <c r="Y1855" t="s">
        <v>143</v>
      </c>
      <c r="Z1855" t="s">
        <v>143</v>
      </c>
      <c r="AA1855" t="s">
        <v>64</v>
      </c>
      <c r="AB1855" t="s">
        <v>61</v>
      </c>
      <c r="AC1855" t="s">
        <v>87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66</v>
      </c>
      <c r="AM1855">
        <v>0</v>
      </c>
      <c r="AN1855">
        <v>1</v>
      </c>
      <c r="AO1855">
        <v>0</v>
      </c>
      <c r="AP1855" t="s">
        <v>91</v>
      </c>
      <c r="AQ1855" t="s">
        <v>116</v>
      </c>
      <c r="AR1855" t="s">
        <v>182</v>
      </c>
      <c r="AT1855">
        <v>25569</v>
      </c>
      <c r="AU1855">
        <v>1</v>
      </c>
      <c r="AV1855">
        <v>0</v>
      </c>
      <c r="AW1855">
        <v>1</v>
      </c>
      <c r="AX1855">
        <v>0</v>
      </c>
      <c r="AY1855">
        <v>1</v>
      </c>
      <c r="AZ1855" t="s">
        <v>94</v>
      </c>
      <c r="BA1855">
        <v>3</v>
      </c>
      <c r="BB1855" t="s">
        <v>126</v>
      </c>
      <c r="BC1855">
        <v>3</v>
      </c>
    </row>
    <row r="1856" spans="1:55">
      <c r="A1856" t="s">
        <v>4260</v>
      </c>
      <c r="B1856" t="s">
        <v>73</v>
      </c>
      <c r="C1856">
        <v>28</v>
      </c>
      <c r="D1856" t="s">
        <v>61</v>
      </c>
      <c r="E1856">
        <v>0</v>
      </c>
      <c r="F1856" t="s">
        <v>262</v>
      </c>
      <c r="G1856">
        <v>95130</v>
      </c>
      <c r="H1856">
        <v>37.277592</v>
      </c>
      <c r="I1856">
        <v>-121.986477</v>
      </c>
      <c r="J1856">
        <v>0</v>
      </c>
      <c r="K1856">
        <v>9</v>
      </c>
      <c r="L1856" t="s">
        <v>83</v>
      </c>
      <c r="M1856" t="s">
        <v>57</v>
      </c>
      <c r="N1856" t="s">
        <v>4261</v>
      </c>
      <c r="O1856" t="s">
        <v>57</v>
      </c>
      <c r="P1856" t="s">
        <v>57</v>
      </c>
      <c r="Q1856" t="s">
        <v>85</v>
      </c>
      <c r="R1856" t="s">
        <v>966</v>
      </c>
      <c r="S1856" t="s">
        <v>61</v>
      </c>
      <c r="T1856" t="s">
        <v>61</v>
      </c>
      <c r="U1856" t="s">
        <v>61</v>
      </c>
      <c r="V1856" t="s">
        <v>61</v>
      </c>
      <c r="W1856" t="s">
        <v>57</v>
      </c>
      <c r="X1856" t="s">
        <v>61</v>
      </c>
      <c r="Y1856" t="s">
        <v>61</v>
      </c>
      <c r="Z1856" t="s">
        <v>57</v>
      </c>
      <c r="AA1856" t="s">
        <v>77</v>
      </c>
      <c r="AB1856" t="s">
        <v>57</v>
      </c>
      <c r="AC1856" t="s">
        <v>87</v>
      </c>
      <c r="AD1856">
        <v>85.34999999999999</v>
      </c>
      <c r="AE1856">
        <v>758.6</v>
      </c>
      <c r="AF1856">
        <v>0</v>
      </c>
      <c r="AG1856">
        <v>0</v>
      </c>
      <c r="AH1856">
        <v>442.26</v>
      </c>
      <c r="AI1856">
        <v>1200.86</v>
      </c>
      <c r="AJ1856" t="s">
        <v>88</v>
      </c>
      <c r="AK1856" t="s">
        <v>89</v>
      </c>
      <c r="AL1856" t="s">
        <v>342</v>
      </c>
      <c r="AM1856">
        <v>1</v>
      </c>
      <c r="AN1856">
        <v>0</v>
      </c>
      <c r="AO1856">
        <v>0</v>
      </c>
      <c r="AP1856" t="s">
        <v>67</v>
      </c>
      <c r="AQ1856" t="s">
        <v>116</v>
      </c>
      <c r="AR1856" t="s">
        <v>93</v>
      </c>
      <c r="AS1856">
        <v>2</v>
      </c>
      <c r="AT1856">
        <v>13481</v>
      </c>
      <c r="AU1856">
        <v>1</v>
      </c>
      <c r="AV1856">
        <v>1</v>
      </c>
      <c r="AW1856">
        <v>0</v>
      </c>
      <c r="AX1856">
        <v>85.34999999999999</v>
      </c>
      <c r="AY1856">
        <v>2</v>
      </c>
      <c r="AZ1856" t="s">
        <v>70</v>
      </c>
      <c r="BA1856">
        <v>7</v>
      </c>
      <c r="BB1856" t="s">
        <v>95</v>
      </c>
      <c r="BC1856">
        <v>1</v>
      </c>
    </row>
    <row r="1857" spans="1:55">
      <c r="A1857" t="s">
        <v>4262</v>
      </c>
      <c r="B1857" t="s">
        <v>56</v>
      </c>
      <c r="C1857">
        <v>32</v>
      </c>
      <c r="D1857" t="s">
        <v>57</v>
      </c>
      <c r="E1857">
        <v>0</v>
      </c>
      <c r="F1857" t="s">
        <v>767</v>
      </c>
      <c r="G1857">
        <v>94403</v>
      </c>
      <c r="H1857">
        <v>37.538309</v>
      </c>
      <c r="I1857">
        <v>-122.305109</v>
      </c>
      <c r="J1857">
        <v>6</v>
      </c>
      <c r="K1857">
        <v>65</v>
      </c>
      <c r="L1857" t="s">
        <v>129</v>
      </c>
      <c r="M1857" t="s">
        <v>57</v>
      </c>
      <c r="N1857" t="s">
        <v>585</v>
      </c>
      <c r="O1857" t="s">
        <v>57</v>
      </c>
      <c r="P1857" t="s">
        <v>57</v>
      </c>
      <c r="Q1857" t="s">
        <v>85</v>
      </c>
      <c r="R1857" t="s">
        <v>296</v>
      </c>
      <c r="S1857" t="s">
        <v>61</v>
      </c>
      <c r="T1857" t="s">
        <v>57</v>
      </c>
      <c r="U1857" t="s">
        <v>57</v>
      </c>
      <c r="V1857" t="s">
        <v>57</v>
      </c>
      <c r="W1857" t="s">
        <v>57</v>
      </c>
      <c r="X1857" t="s">
        <v>57</v>
      </c>
      <c r="Y1857" t="s">
        <v>57</v>
      </c>
      <c r="Z1857" t="s">
        <v>57</v>
      </c>
      <c r="AA1857" t="s">
        <v>64</v>
      </c>
      <c r="AB1857" t="s">
        <v>57</v>
      </c>
      <c r="AC1857" t="s">
        <v>65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66</v>
      </c>
      <c r="AM1857">
        <v>0</v>
      </c>
      <c r="AN1857">
        <v>1</v>
      </c>
      <c r="AO1857">
        <v>0</v>
      </c>
      <c r="AP1857" t="s">
        <v>123</v>
      </c>
      <c r="AQ1857" t="s">
        <v>68</v>
      </c>
      <c r="AR1857" t="s">
        <v>105</v>
      </c>
      <c r="AS1857">
        <v>7</v>
      </c>
      <c r="AT1857">
        <v>37926</v>
      </c>
      <c r="AU1857">
        <v>1</v>
      </c>
      <c r="AV1857">
        <v>0</v>
      </c>
      <c r="AW1857">
        <v>1</v>
      </c>
      <c r="AX1857">
        <v>0</v>
      </c>
      <c r="AY1857">
        <v>6</v>
      </c>
      <c r="AZ1857" t="s">
        <v>125</v>
      </c>
      <c r="BA1857">
        <v>3</v>
      </c>
      <c r="BB1857" t="s">
        <v>126</v>
      </c>
      <c r="BC1857">
        <v>3</v>
      </c>
    </row>
    <row r="1858" spans="1:55">
      <c r="A1858" t="s">
        <v>4263</v>
      </c>
      <c r="B1858" t="s">
        <v>73</v>
      </c>
      <c r="C1858">
        <v>79</v>
      </c>
      <c r="D1858" t="s">
        <v>61</v>
      </c>
      <c r="E1858">
        <v>0</v>
      </c>
      <c r="F1858" t="s">
        <v>1625</v>
      </c>
      <c r="G1858">
        <v>95682</v>
      </c>
      <c r="H1858">
        <v>38.598936</v>
      </c>
      <c r="I1858">
        <v>-120.963092</v>
      </c>
      <c r="J1858">
        <v>0</v>
      </c>
      <c r="K1858">
        <v>29</v>
      </c>
      <c r="L1858" t="s">
        <v>216</v>
      </c>
      <c r="M1858" t="s">
        <v>57</v>
      </c>
      <c r="N1858" t="s">
        <v>4133</v>
      </c>
      <c r="O1858" t="s">
        <v>61</v>
      </c>
      <c r="P1858" t="s">
        <v>57</v>
      </c>
      <c r="Q1858" t="s">
        <v>85</v>
      </c>
      <c r="R1858" t="s">
        <v>136</v>
      </c>
      <c r="S1858" t="s">
        <v>61</v>
      </c>
      <c r="T1858" t="s">
        <v>57</v>
      </c>
      <c r="U1858" t="s">
        <v>57</v>
      </c>
      <c r="V1858" t="s">
        <v>61</v>
      </c>
      <c r="W1858" t="s">
        <v>57</v>
      </c>
      <c r="X1858" t="s">
        <v>57</v>
      </c>
      <c r="Y1858" t="s">
        <v>61</v>
      </c>
      <c r="Z1858" t="s">
        <v>61</v>
      </c>
      <c r="AA1858" t="s">
        <v>64</v>
      </c>
      <c r="AB1858" t="s">
        <v>57</v>
      </c>
      <c r="AC1858" t="s">
        <v>87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66</v>
      </c>
      <c r="AM1858">
        <v>0</v>
      </c>
      <c r="AN1858">
        <v>1</v>
      </c>
      <c r="AO1858">
        <v>0</v>
      </c>
      <c r="AP1858" t="s">
        <v>164</v>
      </c>
      <c r="AQ1858" t="s">
        <v>104</v>
      </c>
      <c r="AR1858" t="s">
        <v>105</v>
      </c>
      <c r="AS1858">
        <v>4</v>
      </c>
      <c r="AT1858">
        <v>24738</v>
      </c>
      <c r="AU1858">
        <v>1</v>
      </c>
      <c r="AV1858">
        <v>0</v>
      </c>
      <c r="AW1858">
        <v>1</v>
      </c>
      <c r="AX1858">
        <v>0</v>
      </c>
      <c r="AY1858">
        <v>4</v>
      </c>
      <c r="AZ1858" t="s">
        <v>165</v>
      </c>
      <c r="BA1858">
        <v>4</v>
      </c>
      <c r="BB1858" t="s">
        <v>80</v>
      </c>
      <c r="BC1858">
        <v>2</v>
      </c>
    </row>
    <row r="1859" spans="1:55">
      <c r="A1859" t="s">
        <v>4264</v>
      </c>
      <c r="B1859" t="s">
        <v>56</v>
      </c>
      <c r="C1859">
        <v>23</v>
      </c>
      <c r="D1859" t="s">
        <v>61</v>
      </c>
      <c r="E1859">
        <v>0</v>
      </c>
      <c r="F1859" t="s">
        <v>4265</v>
      </c>
      <c r="G1859">
        <v>94547</v>
      </c>
      <c r="H1859">
        <v>37.991259</v>
      </c>
      <c r="I1859">
        <v>-122.214945</v>
      </c>
      <c r="J1859">
        <v>0</v>
      </c>
      <c r="K1859">
        <v>1</v>
      </c>
      <c r="L1859" t="s">
        <v>59</v>
      </c>
      <c r="M1859" t="s">
        <v>57</v>
      </c>
      <c r="N1859" t="s">
        <v>4266</v>
      </c>
      <c r="O1859" t="s">
        <v>57</v>
      </c>
      <c r="P1859" t="s">
        <v>61</v>
      </c>
      <c r="Q1859" t="s">
        <v>143</v>
      </c>
      <c r="R1859" t="s">
        <v>143</v>
      </c>
      <c r="S1859" t="s">
        <v>143</v>
      </c>
      <c r="T1859" t="s">
        <v>143</v>
      </c>
      <c r="U1859" t="s">
        <v>143</v>
      </c>
      <c r="V1859" t="s">
        <v>143</v>
      </c>
      <c r="W1859" t="s">
        <v>143</v>
      </c>
      <c r="X1859" t="s">
        <v>143</v>
      </c>
      <c r="Y1859" t="s">
        <v>143</v>
      </c>
      <c r="Z1859" t="s">
        <v>143</v>
      </c>
      <c r="AA1859" t="s">
        <v>77</v>
      </c>
      <c r="AB1859" t="s">
        <v>57</v>
      </c>
      <c r="AC1859" t="s">
        <v>65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170</v>
      </c>
      <c r="AM1859">
        <v>0</v>
      </c>
      <c r="AN1859">
        <v>0</v>
      </c>
      <c r="AO1859">
        <v>1</v>
      </c>
      <c r="AP1859" t="s">
        <v>91</v>
      </c>
      <c r="AQ1859" t="s">
        <v>116</v>
      </c>
      <c r="AR1859" t="s">
        <v>79</v>
      </c>
      <c r="AT1859">
        <v>22479</v>
      </c>
      <c r="AU1859">
        <v>0</v>
      </c>
      <c r="AX1859">
        <v>0</v>
      </c>
      <c r="AY1859">
        <v>1</v>
      </c>
      <c r="AZ1859" t="s">
        <v>94</v>
      </c>
      <c r="BA1859">
        <v>8</v>
      </c>
      <c r="BB1859" t="s">
        <v>95</v>
      </c>
      <c r="BC1859">
        <v>1</v>
      </c>
    </row>
    <row r="1860" spans="1:55">
      <c r="A1860" t="s">
        <v>4267</v>
      </c>
      <c r="B1860" t="s">
        <v>56</v>
      </c>
      <c r="C1860">
        <v>47</v>
      </c>
      <c r="D1860" t="s">
        <v>61</v>
      </c>
      <c r="E1860">
        <v>0</v>
      </c>
      <c r="F1860" t="s">
        <v>226</v>
      </c>
      <c r="G1860">
        <v>90033</v>
      </c>
      <c r="H1860">
        <v>34.050198</v>
      </c>
      <c r="I1860">
        <v>-118.210946</v>
      </c>
      <c r="J1860">
        <v>0</v>
      </c>
      <c r="K1860">
        <v>12</v>
      </c>
      <c r="L1860" t="s">
        <v>98</v>
      </c>
      <c r="M1860" t="s">
        <v>57</v>
      </c>
      <c r="N1860" t="s">
        <v>4268</v>
      </c>
      <c r="O1860" t="s">
        <v>57</v>
      </c>
      <c r="P1860" t="s">
        <v>57</v>
      </c>
      <c r="Q1860" t="s">
        <v>85</v>
      </c>
      <c r="R1860" t="s">
        <v>63</v>
      </c>
      <c r="S1860" t="s">
        <v>61</v>
      </c>
      <c r="T1860" t="s">
        <v>61</v>
      </c>
      <c r="U1860" t="s">
        <v>61</v>
      </c>
      <c r="V1860" t="s">
        <v>57</v>
      </c>
      <c r="W1860" t="s">
        <v>61</v>
      </c>
      <c r="X1860" t="s">
        <v>61</v>
      </c>
      <c r="Y1860" t="s">
        <v>61</v>
      </c>
      <c r="Z1860" t="s">
        <v>57</v>
      </c>
      <c r="AA1860" t="s">
        <v>77</v>
      </c>
      <c r="AB1860" t="s">
        <v>57</v>
      </c>
      <c r="AC1860" t="s">
        <v>65</v>
      </c>
      <c r="AD1860">
        <v>79.55</v>
      </c>
      <c r="AE1860">
        <v>958.25</v>
      </c>
      <c r="AF1860">
        <v>0</v>
      </c>
      <c r="AG1860">
        <v>0</v>
      </c>
      <c r="AH1860">
        <v>263.16</v>
      </c>
      <c r="AI1860">
        <v>1221.41</v>
      </c>
      <c r="AJ1860" t="s">
        <v>66</v>
      </c>
      <c r="AM1860">
        <v>0</v>
      </c>
      <c r="AN1860">
        <v>1</v>
      </c>
      <c r="AO1860">
        <v>0</v>
      </c>
      <c r="AP1860" t="s">
        <v>67</v>
      </c>
      <c r="AQ1860" t="s">
        <v>78</v>
      </c>
      <c r="AR1860" t="s">
        <v>93</v>
      </c>
      <c r="AS1860">
        <v>2</v>
      </c>
      <c r="AT1860">
        <v>49431</v>
      </c>
      <c r="AU1860">
        <v>1</v>
      </c>
      <c r="AV1860">
        <v>0</v>
      </c>
      <c r="AW1860">
        <v>1</v>
      </c>
      <c r="AX1860">
        <v>0</v>
      </c>
      <c r="AY1860">
        <v>2</v>
      </c>
      <c r="AZ1860" t="s">
        <v>70</v>
      </c>
      <c r="BA1860">
        <v>7</v>
      </c>
      <c r="BB1860" t="s">
        <v>95</v>
      </c>
      <c r="BC1860">
        <v>1</v>
      </c>
    </row>
    <row r="1861" spans="1:55">
      <c r="A1861" t="s">
        <v>4269</v>
      </c>
      <c r="B1861" t="s">
        <v>56</v>
      </c>
      <c r="C1861">
        <v>34</v>
      </c>
      <c r="D1861" t="s">
        <v>57</v>
      </c>
      <c r="E1861">
        <v>1</v>
      </c>
      <c r="F1861" t="s">
        <v>765</v>
      </c>
      <c r="G1861">
        <v>95640</v>
      </c>
      <c r="H1861">
        <v>38.33788</v>
      </c>
      <c r="I1861">
        <v>-120.954202</v>
      </c>
      <c r="J1861">
        <v>6</v>
      </c>
      <c r="K1861">
        <v>55</v>
      </c>
      <c r="L1861" t="s">
        <v>129</v>
      </c>
      <c r="M1861" t="s">
        <v>57</v>
      </c>
      <c r="N1861" t="s">
        <v>4270</v>
      </c>
      <c r="O1861" t="s">
        <v>57</v>
      </c>
      <c r="P1861" t="s">
        <v>57</v>
      </c>
      <c r="Q1861" t="s">
        <v>85</v>
      </c>
      <c r="R1861" t="s">
        <v>318</v>
      </c>
      <c r="S1861" t="s">
        <v>57</v>
      </c>
      <c r="T1861" t="s">
        <v>61</v>
      </c>
      <c r="U1861" t="s">
        <v>61</v>
      </c>
      <c r="V1861" t="s">
        <v>61</v>
      </c>
      <c r="W1861" t="s">
        <v>57</v>
      </c>
      <c r="X1861" t="s">
        <v>57</v>
      </c>
      <c r="Y1861" t="s">
        <v>57</v>
      </c>
      <c r="Z1861" t="s">
        <v>57</v>
      </c>
      <c r="AA1861" t="s">
        <v>64</v>
      </c>
      <c r="AB1861" t="s">
        <v>61</v>
      </c>
      <c r="AC1861" t="s">
        <v>65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66</v>
      </c>
      <c r="AM1861">
        <v>0</v>
      </c>
      <c r="AN1861">
        <v>1</v>
      </c>
      <c r="AO1861">
        <v>0</v>
      </c>
      <c r="AP1861" t="s">
        <v>123</v>
      </c>
      <c r="AQ1861" t="s">
        <v>68</v>
      </c>
      <c r="AR1861" t="s">
        <v>105</v>
      </c>
      <c r="AS1861">
        <v>5</v>
      </c>
      <c r="AT1861">
        <v>9752</v>
      </c>
      <c r="AU1861">
        <v>1</v>
      </c>
      <c r="AV1861">
        <v>0</v>
      </c>
      <c r="AW1861">
        <v>1</v>
      </c>
      <c r="AX1861">
        <v>0</v>
      </c>
      <c r="AY1861">
        <v>6</v>
      </c>
      <c r="AZ1861" t="s">
        <v>125</v>
      </c>
      <c r="BA1861">
        <v>2</v>
      </c>
      <c r="BB1861" t="s">
        <v>126</v>
      </c>
      <c r="BC1861">
        <v>3</v>
      </c>
    </row>
    <row r="1862" spans="1:55">
      <c r="A1862" t="s">
        <v>4271</v>
      </c>
      <c r="B1862" t="s">
        <v>73</v>
      </c>
      <c r="C1862">
        <v>40</v>
      </c>
      <c r="D1862" t="s">
        <v>61</v>
      </c>
      <c r="E1862">
        <v>0</v>
      </c>
      <c r="F1862" t="s">
        <v>1568</v>
      </c>
      <c r="G1862">
        <v>92625</v>
      </c>
      <c r="H1862">
        <v>33.600987</v>
      </c>
      <c r="I1862">
        <v>-117.862734</v>
      </c>
      <c r="J1862">
        <v>0</v>
      </c>
      <c r="K1862">
        <v>11</v>
      </c>
      <c r="L1862" t="s">
        <v>59</v>
      </c>
      <c r="M1862" t="s">
        <v>57</v>
      </c>
      <c r="N1862" t="s">
        <v>3290</v>
      </c>
      <c r="O1862" t="s">
        <v>61</v>
      </c>
      <c r="P1862" t="s">
        <v>57</v>
      </c>
      <c r="Q1862" t="s">
        <v>85</v>
      </c>
      <c r="R1862" t="s">
        <v>332</v>
      </c>
      <c r="S1862" t="s">
        <v>61</v>
      </c>
      <c r="T1862" t="s">
        <v>61</v>
      </c>
      <c r="U1862" t="s">
        <v>61</v>
      </c>
      <c r="V1862" t="s">
        <v>57</v>
      </c>
      <c r="W1862" t="s">
        <v>61</v>
      </c>
      <c r="X1862" t="s">
        <v>61</v>
      </c>
      <c r="Y1862" t="s">
        <v>61</v>
      </c>
      <c r="Z1862" t="s">
        <v>57</v>
      </c>
      <c r="AA1862" t="s">
        <v>77</v>
      </c>
      <c r="AB1862" t="s">
        <v>57</v>
      </c>
      <c r="AC1862" t="s">
        <v>87</v>
      </c>
      <c r="AD1862">
        <v>73.84999999999999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88</v>
      </c>
      <c r="AK1862" t="s">
        <v>190</v>
      </c>
      <c r="AL1862" t="s">
        <v>554</v>
      </c>
      <c r="AM1862">
        <v>1</v>
      </c>
      <c r="AN1862">
        <v>0</v>
      </c>
      <c r="AO1862">
        <v>0</v>
      </c>
      <c r="AP1862" t="s">
        <v>67</v>
      </c>
      <c r="AQ1862" t="s">
        <v>78</v>
      </c>
      <c r="AR1862" t="s">
        <v>93</v>
      </c>
      <c r="AS1862">
        <v>2</v>
      </c>
      <c r="AT1862">
        <v>13422</v>
      </c>
      <c r="AU1862">
        <v>1</v>
      </c>
      <c r="AV1862">
        <v>1</v>
      </c>
      <c r="AW1862">
        <v>0</v>
      </c>
      <c r="AX1862">
        <v>73.84999999999999</v>
      </c>
      <c r="AY1862">
        <v>2</v>
      </c>
      <c r="AZ1862" t="s">
        <v>70</v>
      </c>
      <c r="BA1862">
        <v>7</v>
      </c>
      <c r="BB1862" t="s">
        <v>95</v>
      </c>
      <c r="BC1862">
        <v>1</v>
      </c>
    </row>
    <row r="1863" spans="1:55">
      <c r="A1863" t="s">
        <v>4272</v>
      </c>
      <c r="B1863" t="s">
        <v>73</v>
      </c>
      <c r="C1863">
        <v>19</v>
      </c>
      <c r="D1863" t="s">
        <v>57</v>
      </c>
      <c r="E1863">
        <v>0</v>
      </c>
      <c r="F1863" t="s">
        <v>581</v>
      </c>
      <c r="G1863">
        <v>90242</v>
      </c>
      <c r="H1863">
        <v>33.921793</v>
      </c>
      <c r="I1863">
        <v>-118.140588</v>
      </c>
      <c r="J1863">
        <v>4</v>
      </c>
      <c r="K1863">
        <v>68</v>
      </c>
      <c r="L1863" t="s">
        <v>119</v>
      </c>
      <c r="M1863" t="s">
        <v>57</v>
      </c>
      <c r="N1863" t="s">
        <v>3323</v>
      </c>
      <c r="O1863" t="s">
        <v>57</v>
      </c>
      <c r="P1863" t="s">
        <v>61</v>
      </c>
      <c r="Q1863" t="s">
        <v>143</v>
      </c>
      <c r="R1863" t="s">
        <v>143</v>
      </c>
      <c r="S1863" t="s">
        <v>143</v>
      </c>
      <c r="T1863" t="s">
        <v>143</v>
      </c>
      <c r="U1863" t="s">
        <v>143</v>
      </c>
      <c r="V1863" t="s">
        <v>143</v>
      </c>
      <c r="W1863" t="s">
        <v>143</v>
      </c>
      <c r="X1863" t="s">
        <v>143</v>
      </c>
      <c r="Y1863" t="s">
        <v>143</v>
      </c>
      <c r="Z1863" t="s">
        <v>143</v>
      </c>
      <c r="AA1863" t="s">
        <v>122</v>
      </c>
      <c r="AB1863" t="s">
        <v>61</v>
      </c>
      <c r="AC1863" t="s">
        <v>65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66</v>
      </c>
      <c r="AM1863">
        <v>0</v>
      </c>
      <c r="AN1863">
        <v>1</v>
      </c>
      <c r="AO1863">
        <v>0</v>
      </c>
      <c r="AP1863" t="s">
        <v>123</v>
      </c>
      <c r="AQ1863" t="s">
        <v>116</v>
      </c>
      <c r="AR1863" t="s">
        <v>182</v>
      </c>
      <c r="AT1863">
        <v>42459</v>
      </c>
      <c r="AU1863">
        <v>1</v>
      </c>
      <c r="AV1863">
        <v>0</v>
      </c>
      <c r="AW1863">
        <v>1</v>
      </c>
      <c r="AX1863">
        <v>0</v>
      </c>
      <c r="AY1863">
        <v>6</v>
      </c>
      <c r="AZ1863" t="s">
        <v>125</v>
      </c>
      <c r="BA1863">
        <v>1</v>
      </c>
      <c r="BB1863" t="s">
        <v>71</v>
      </c>
      <c r="BC1863">
        <v>4</v>
      </c>
    </row>
    <row r="1864" spans="1:55">
      <c r="A1864" t="s">
        <v>4273</v>
      </c>
      <c r="B1864" t="s">
        <v>73</v>
      </c>
      <c r="C1864">
        <v>51</v>
      </c>
      <c r="D1864" t="s">
        <v>61</v>
      </c>
      <c r="E1864">
        <v>0</v>
      </c>
      <c r="F1864" t="s">
        <v>666</v>
      </c>
      <c r="G1864">
        <v>95439</v>
      </c>
      <c r="H1864">
        <v>38.493888</v>
      </c>
      <c r="I1864">
        <v>-122.777141</v>
      </c>
      <c r="J1864">
        <v>0</v>
      </c>
      <c r="K1864">
        <v>34</v>
      </c>
      <c r="L1864" t="s">
        <v>59</v>
      </c>
      <c r="M1864" t="s">
        <v>57</v>
      </c>
      <c r="N1864" t="s">
        <v>313</v>
      </c>
      <c r="O1864" t="s">
        <v>57</v>
      </c>
      <c r="P1864" t="s">
        <v>57</v>
      </c>
      <c r="Q1864" t="s">
        <v>85</v>
      </c>
      <c r="R1864" t="s">
        <v>318</v>
      </c>
      <c r="S1864" t="s">
        <v>61</v>
      </c>
      <c r="T1864" t="s">
        <v>57</v>
      </c>
      <c r="U1864" t="s">
        <v>61</v>
      </c>
      <c r="V1864" t="s">
        <v>57</v>
      </c>
      <c r="W1864" t="s">
        <v>57</v>
      </c>
      <c r="X1864" t="s">
        <v>57</v>
      </c>
      <c r="Y1864" t="s">
        <v>57</v>
      </c>
      <c r="Z1864" t="s">
        <v>57</v>
      </c>
      <c r="AA1864" t="s">
        <v>77</v>
      </c>
      <c r="AB1864" t="s">
        <v>57</v>
      </c>
      <c r="AC1864" t="s">
        <v>87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4492.65</v>
      </c>
      <c r="AJ1864" t="s">
        <v>66</v>
      </c>
      <c r="AM1864">
        <v>0</v>
      </c>
      <c r="AN1864">
        <v>1</v>
      </c>
      <c r="AO1864">
        <v>0</v>
      </c>
      <c r="AP1864" t="s">
        <v>164</v>
      </c>
      <c r="AQ1864" t="s">
        <v>92</v>
      </c>
      <c r="AR1864" t="s">
        <v>105</v>
      </c>
      <c r="AS1864">
        <v>6</v>
      </c>
      <c r="AT1864">
        <v>476</v>
      </c>
      <c r="AU1864">
        <v>1</v>
      </c>
      <c r="AV1864">
        <v>0</v>
      </c>
      <c r="AW1864">
        <v>1</v>
      </c>
      <c r="AX1864">
        <v>0</v>
      </c>
      <c r="AY1864">
        <v>4</v>
      </c>
      <c r="AZ1864" t="s">
        <v>165</v>
      </c>
      <c r="BA1864">
        <v>7</v>
      </c>
      <c r="BB1864" t="s">
        <v>95</v>
      </c>
      <c r="BC1864">
        <v>1</v>
      </c>
    </row>
    <row r="1865" spans="1:55">
      <c r="A1865" t="s">
        <v>4274</v>
      </c>
      <c r="B1865" t="s">
        <v>73</v>
      </c>
      <c r="C1865">
        <v>49</v>
      </c>
      <c r="D1865" t="s">
        <v>61</v>
      </c>
      <c r="E1865">
        <v>0</v>
      </c>
      <c r="F1865" t="s">
        <v>565</v>
      </c>
      <c r="G1865">
        <v>94618</v>
      </c>
      <c r="H1865">
        <v>37.84551</v>
      </c>
      <c r="I1865">
        <v>-122.235181</v>
      </c>
      <c r="J1865">
        <v>0</v>
      </c>
      <c r="K1865">
        <v>1</v>
      </c>
      <c r="L1865" t="s">
        <v>59</v>
      </c>
      <c r="M1865" t="s">
        <v>57</v>
      </c>
      <c r="N1865" t="s">
        <v>4275</v>
      </c>
      <c r="O1865" t="s">
        <v>61</v>
      </c>
      <c r="P1865" t="s">
        <v>61</v>
      </c>
      <c r="Q1865" t="s">
        <v>143</v>
      </c>
      <c r="R1865" t="s">
        <v>143</v>
      </c>
      <c r="S1865" t="s">
        <v>143</v>
      </c>
      <c r="T1865" t="s">
        <v>143</v>
      </c>
      <c r="U1865" t="s">
        <v>143</v>
      </c>
      <c r="V1865" t="s">
        <v>143</v>
      </c>
      <c r="W1865" t="s">
        <v>143</v>
      </c>
      <c r="X1865" t="s">
        <v>143</v>
      </c>
      <c r="Y1865" t="s">
        <v>143</v>
      </c>
      <c r="Z1865" t="s">
        <v>143</v>
      </c>
      <c r="AA1865" t="s">
        <v>77</v>
      </c>
      <c r="AB1865" t="s">
        <v>61</v>
      </c>
      <c r="AC1865" t="s">
        <v>65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170</v>
      </c>
      <c r="AM1865">
        <v>0</v>
      </c>
      <c r="AN1865">
        <v>0</v>
      </c>
      <c r="AO1865">
        <v>0</v>
      </c>
      <c r="AP1865" t="s">
        <v>91</v>
      </c>
      <c r="AQ1865" t="s">
        <v>78</v>
      </c>
      <c r="AR1865" t="s">
        <v>182</v>
      </c>
      <c r="AT1865">
        <v>15438</v>
      </c>
      <c r="AU1865">
        <v>0</v>
      </c>
      <c r="AX1865">
        <v>0</v>
      </c>
      <c r="AY1865">
        <v>1</v>
      </c>
      <c r="AZ1865" t="s">
        <v>94</v>
      </c>
      <c r="BA1865">
        <v>8</v>
      </c>
      <c r="BB1865" t="s">
        <v>95</v>
      </c>
      <c r="BC1865">
        <v>1</v>
      </c>
    </row>
    <row r="1866" spans="1:55">
      <c r="A1866" t="s">
        <v>4276</v>
      </c>
      <c r="B1866" t="s">
        <v>73</v>
      </c>
      <c r="C1866">
        <v>40</v>
      </c>
      <c r="D1866" t="s">
        <v>57</v>
      </c>
      <c r="E1866">
        <v>1</v>
      </c>
      <c r="F1866" t="s">
        <v>3817</v>
      </c>
      <c r="G1866">
        <v>96054</v>
      </c>
      <c r="H1866">
        <v>41.280478</v>
      </c>
      <c r="I1866">
        <v>-121.160249</v>
      </c>
      <c r="J1866">
        <v>2</v>
      </c>
      <c r="K1866">
        <v>36</v>
      </c>
      <c r="L1866" t="s">
        <v>59</v>
      </c>
      <c r="M1866" t="s">
        <v>57</v>
      </c>
      <c r="N1866" t="s">
        <v>382</v>
      </c>
      <c r="O1866" t="s">
        <v>61</v>
      </c>
      <c r="P1866" t="s">
        <v>57</v>
      </c>
      <c r="Q1866" t="s">
        <v>62</v>
      </c>
      <c r="R1866" t="s">
        <v>156</v>
      </c>
      <c r="S1866" t="s">
        <v>57</v>
      </c>
      <c r="T1866" t="s">
        <v>57</v>
      </c>
      <c r="U1866" t="s">
        <v>61</v>
      </c>
      <c r="V1866" t="s">
        <v>61</v>
      </c>
      <c r="W1866" t="s">
        <v>61</v>
      </c>
      <c r="X1866" t="s">
        <v>61</v>
      </c>
      <c r="Y1866" t="s">
        <v>61</v>
      </c>
      <c r="Z1866" t="s">
        <v>57</v>
      </c>
      <c r="AA1866" t="s">
        <v>64</v>
      </c>
      <c r="AB1866" t="s">
        <v>61</v>
      </c>
      <c r="AC1866" t="s">
        <v>65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66</v>
      </c>
      <c r="AM1866">
        <v>0</v>
      </c>
      <c r="AN1866">
        <v>1</v>
      </c>
      <c r="AO1866">
        <v>0</v>
      </c>
      <c r="AP1866" t="s">
        <v>164</v>
      </c>
      <c r="AQ1866" t="s">
        <v>78</v>
      </c>
      <c r="AR1866" t="s">
        <v>69</v>
      </c>
      <c r="AS1866">
        <v>3</v>
      </c>
      <c r="AT1866">
        <v>386</v>
      </c>
      <c r="AU1866">
        <v>1</v>
      </c>
      <c r="AV1866">
        <v>0</v>
      </c>
      <c r="AW1866">
        <v>1</v>
      </c>
      <c r="AX1866">
        <v>0</v>
      </c>
      <c r="AY1866">
        <v>4</v>
      </c>
      <c r="AZ1866" t="s">
        <v>165</v>
      </c>
      <c r="BA1866">
        <v>0</v>
      </c>
      <c r="BB1866" t="s">
        <v>71</v>
      </c>
      <c r="BC1866">
        <v>4</v>
      </c>
    </row>
    <row r="1867" spans="1:55">
      <c r="A1867" t="s">
        <v>4277</v>
      </c>
      <c r="B1867" t="s">
        <v>56</v>
      </c>
      <c r="C1867">
        <v>35</v>
      </c>
      <c r="D1867" t="s">
        <v>57</v>
      </c>
      <c r="E1867">
        <v>0</v>
      </c>
      <c r="F1867" t="s">
        <v>226</v>
      </c>
      <c r="G1867">
        <v>90005</v>
      </c>
      <c r="H1867">
        <v>34.059281</v>
      </c>
      <c r="I1867">
        <v>-118.30742</v>
      </c>
      <c r="J1867">
        <v>9</v>
      </c>
      <c r="K1867">
        <v>15</v>
      </c>
      <c r="L1867" t="s">
        <v>59</v>
      </c>
      <c r="M1867" t="s">
        <v>57</v>
      </c>
      <c r="N1867" t="s">
        <v>4278</v>
      </c>
      <c r="O1867" t="s">
        <v>57</v>
      </c>
      <c r="P1867" t="s">
        <v>61</v>
      </c>
      <c r="Q1867" t="s">
        <v>143</v>
      </c>
      <c r="R1867" t="s">
        <v>143</v>
      </c>
      <c r="S1867" t="s">
        <v>143</v>
      </c>
      <c r="T1867" t="s">
        <v>143</v>
      </c>
      <c r="U1867" t="s">
        <v>143</v>
      </c>
      <c r="V1867" t="s">
        <v>143</v>
      </c>
      <c r="W1867" t="s">
        <v>143</v>
      </c>
      <c r="X1867" t="s">
        <v>143</v>
      </c>
      <c r="Y1867" t="s">
        <v>143</v>
      </c>
      <c r="Z1867" t="s">
        <v>143</v>
      </c>
      <c r="AA1867" t="s">
        <v>122</v>
      </c>
      <c r="AB1867" t="s">
        <v>61</v>
      </c>
      <c r="AC1867" t="s">
        <v>65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1088.1</v>
      </c>
      <c r="AJ1867" t="s">
        <v>66</v>
      </c>
      <c r="AM1867">
        <v>0</v>
      </c>
      <c r="AN1867">
        <v>1</v>
      </c>
      <c r="AO1867">
        <v>0</v>
      </c>
      <c r="AP1867" t="s">
        <v>103</v>
      </c>
      <c r="AQ1867" t="s">
        <v>68</v>
      </c>
      <c r="AR1867" t="s">
        <v>182</v>
      </c>
      <c r="AT1867">
        <v>43019</v>
      </c>
      <c r="AU1867">
        <v>1</v>
      </c>
      <c r="AV1867">
        <v>0</v>
      </c>
      <c r="AW1867">
        <v>1</v>
      </c>
      <c r="AX1867">
        <v>0</v>
      </c>
      <c r="AY1867">
        <v>3</v>
      </c>
      <c r="AZ1867" t="s">
        <v>106</v>
      </c>
      <c r="BA1867">
        <v>1</v>
      </c>
      <c r="BB1867" t="s">
        <v>71</v>
      </c>
      <c r="BC1867">
        <v>4</v>
      </c>
    </row>
    <row r="1868" spans="1:55">
      <c r="A1868" t="s">
        <v>4279</v>
      </c>
      <c r="B1868" t="s">
        <v>73</v>
      </c>
      <c r="C1868">
        <v>38</v>
      </c>
      <c r="D1868" t="s">
        <v>61</v>
      </c>
      <c r="E1868">
        <v>0</v>
      </c>
      <c r="F1868" t="s">
        <v>767</v>
      </c>
      <c r="G1868">
        <v>94401</v>
      </c>
      <c r="H1868">
        <v>37.590421</v>
      </c>
      <c r="I1868">
        <v>-122.306467</v>
      </c>
      <c r="J1868">
        <v>0</v>
      </c>
      <c r="K1868">
        <v>10</v>
      </c>
      <c r="L1868" t="s">
        <v>59</v>
      </c>
      <c r="M1868" t="s">
        <v>57</v>
      </c>
      <c r="N1868" t="s">
        <v>4280</v>
      </c>
      <c r="O1868" t="s">
        <v>61</v>
      </c>
      <c r="P1868" t="s">
        <v>57</v>
      </c>
      <c r="Q1868" t="s">
        <v>62</v>
      </c>
      <c r="R1868" t="s">
        <v>250</v>
      </c>
      <c r="S1868" t="s">
        <v>57</v>
      </c>
      <c r="T1868" t="s">
        <v>61</v>
      </c>
      <c r="U1868" t="s">
        <v>61</v>
      </c>
      <c r="V1868" t="s">
        <v>61</v>
      </c>
      <c r="W1868" t="s">
        <v>61</v>
      </c>
      <c r="X1868" t="s">
        <v>61</v>
      </c>
      <c r="Y1868" t="s">
        <v>61</v>
      </c>
      <c r="Z1868" t="s">
        <v>57</v>
      </c>
      <c r="AA1868" t="s">
        <v>77</v>
      </c>
      <c r="AB1868" t="s">
        <v>57</v>
      </c>
      <c r="AC1868" t="s">
        <v>65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66</v>
      </c>
      <c r="AM1868">
        <v>0</v>
      </c>
      <c r="AN1868">
        <v>1</v>
      </c>
      <c r="AO1868">
        <v>0</v>
      </c>
      <c r="AP1868" t="s">
        <v>67</v>
      </c>
      <c r="AQ1868" t="s">
        <v>68</v>
      </c>
      <c r="AR1868" t="s">
        <v>69</v>
      </c>
      <c r="AS1868">
        <v>2</v>
      </c>
      <c r="AT1868">
        <v>32488</v>
      </c>
      <c r="AU1868">
        <v>1</v>
      </c>
      <c r="AV1868">
        <v>0</v>
      </c>
      <c r="AW1868">
        <v>1</v>
      </c>
      <c r="AX1868">
        <v>0</v>
      </c>
      <c r="AY1868">
        <v>2</v>
      </c>
      <c r="AZ1868" t="s">
        <v>70</v>
      </c>
      <c r="BA1868">
        <v>5</v>
      </c>
      <c r="BB1868" t="s">
        <v>80</v>
      </c>
      <c r="BC1868">
        <v>2</v>
      </c>
    </row>
    <row r="1869" spans="1:55">
      <c r="A1869" t="s">
        <v>4281</v>
      </c>
      <c r="B1869" t="s">
        <v>56</v>
      </c>
      <c r="C1869">
        <v>36</v>
      </c>
      <c r="D1869" t="s">
        <v>61</v>
      </c>
      <c r="E1869">
        <v>0</v>
      </c>
      <c r="F1869" t="s">
        <v>1100</v>
      </c>
      <c r="G1869">
        <v>91352</v>
      </c>
      <c r="H1869">
        <v>34.231053</v>
      </c>
      <c r="I1869">
        <v>-118.338307</v>
      </c>
      <c r="J1869">
        <v>0</v>
      </c>
      <c r="K1869">
        <v>3</v>
      </c>
      <c r="L1869" t="s">
        <v>59</v>
      </c>
      <c r="M1869" t="s">
        <v>57</v>
      </c>
      <c r="N1869" t="s">
        <v>3139</v>
      </c>
      <c r="O1869" t="s">
        <v>61</v>
      </c>
      <c r="P1869" t="s">
        <v>57</v>
      </c>
      <c r="Q1869" t="s">
        <v>135</v>
      </c>
      <c r="R1869" t="s">
        <v>169</v>
      </c>
      <c r="S1869" t="s">
        <v>57</v>
      </c>
      <c r="T1869" t="s">
        <v>57</v>
      </c>
      <c r="U1869" t="s">
        <v>61</v>
      </c>
      <c r="V1869" t="s">
        <v>57</v>
      </c>
      <c r="W1869" t="s">
        <v>61</v>
      </c>
      <c r="X1869" t="s">
        <v>57</v>
      </c>
      <c r="Y1869" t="s">
        <v>57</v>
      </c>
      <c r="Z1869" t="s">
        <v>57</v>
      </c>
      <c r="AA1869" t="s">
        <v>122</v>
      </c>
      <c r="AB1869" t="s">
        <v>61</v>
      </c>
      <c r="AC1869" t="s">
        <v>65</v>
      </c>
      <c r="AD1869">
        <v>71.09999999999999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170</v>
      </c>
      <c r="AM1869">
        <v>0</v>
      </c>
      <c r="AN1869">
        <v>0</v>
      </c>
      <c r="AO1869">
        <v>0</v>
      </c>
      <c r="AP1869" t="s">
        <v>91</v>
      </c>
      <c r="AQ1869" t="s">
        <v>68</v>
      </c>
      <c r="AR1869" t="s">
        <v>93</v>
      </c>
      <c r="AS1869">
        <v>6</v>
      </c>
      <c r="AT1869">
        <v>46639</v>
      </c>
      <c r="AU1869">
        <v>0</v>
      </c>
      <c r="AX1869">
        <v>0</v>
      </c>
      <c r="AY1869">
        <v>1</v>
      </c>
      <c r="AZ1869" t="s">
        <v>94</v>
      </c>
      <c r="BA1869">
        <v>5</v>
      </c>
      <c r="BB1869" t="s">
        <v>80</v>
      </c>
      <c r="BC1869">
        <v>2</v>
      </c>
    </row>
    <row r="1870" spans="1:55">
      <c r="A1870" t="s">
        <v>4282</v>
      </c>
      <c r="B1870" t="s">
        <v>56</v>
      </c>
      <c r="C1870">
        <v>30</v>
      </c>
      <c r="D1870" t="s">
        <v>61</v>
      </c>
      <c r="E1870">
        <v>0</v>
      </c>
      <c r="F1870" t="s">
        <v>2885</v>
      </c>
      <c r="G1870">
        <v>93432</v>
      </c>
      <c r="H1870">
        <v>35.480896</v>
      </c>
      <c r="I1870">
        <v>-120.469476</v>
      </c>
      <c r="J1870">
        <v>0</v>
      </c>
      <c r="K1870">
        <v>1</v>
      </c>
      <c r="L1870" t="s">
        <v>83</v>
      </c>
      <c r="M1870" t="s">
        <v>57</v>
      </c>
      <c r="N1870" t="s">
        <v>4283</v>
      </c>
      <c r="O1870" t="s">
        <v>57</v>
      </c>
      <c r="P1870" t="s">
        <v>61</v>
      </c>
      <c r="Q1870" t="s">
        <v>143</v>
      </c>
      <c r="R1870" t="s">
        <v>143</v>
      </c>
      <c r="S1870" t="s">
        <v>143</v>
      </c>
      <c r="T1870" t="s">
        <v>143</v>
      </c>
      <c r="U1870" t="s">
        <v>143</v>
      </c>
      <c r="V1870" t="s">
        <v>143</v>
      </c>
      <c r="W1870" t="s">
        <v>143</v>
      </c>
      <c r="X1870" t="s">
        <v>143</v>
      </c>
      <c r="Y1870" t="s">
        <v>143</v>
      </c>
      <c r="Z1870" t="s">
        <v>143</v>
      </c>
      <c r="AA1870" t="s">
        <v>77</v>
      </c>
      <c r="AB1870" t="s">
        <v>57</v>
      </c>
      <c r="AC1870" t="s">
        <v>87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69.54000000000001</v>
      </c>
      <c r="AJ1870" t="s">
        <v>170</v>
      </c>
      <c r="AM1870">
        <v>0</v>
      </c>
      <c r="AN1870">
        <v>0</v>
      </c>
      <c r="AO1870">
        <v>0</v>
      </c>
      <c r="AP1870" t="s">
        <v>91</v>
      </c>
      <c r="AQ1870" t="s">
        <v>68</v>
      </c>
      <c r="AR1870" t="s">
        <v>182</v>
      </c>
      <c r="AT1870">
        <v>1203</v>
      </c>
      <c r="AU1870">
        <v>0</v>
      </c>
      <c r="AX1870">
        <v>0</v>
      </c>
      <c r="AY1870">
        <v>1</v>
      </c>
      <c r="AZ1870" t="s">
        <v>94</v>
      </c>
      <c r="BA1870">
        <v>8</v>
      </c>
      <c r="BB1870" t="s">
        <v>95</v>
      </c>
      <c r="BC1870">
        <v>1</v>
      </c>
    </row>
    <row r="1871" spans="1:55">
      <c r="A1871" t="s">
        <v>4284</v>
      </c>
      <c r="B1871" t="s">
        <v>73</v>
      </c>
      <c r="C1871">
        <v>48</v>
      </c>
      <c r="D1871" t="s">
        <v>57</v>
      </c>
      <c r="E1871">
        <v>0</v>
      </c>
      <c r="F1871" t="s">
        <v>4285</v>
      </c>
      <c r="G1871">
        <v>93653</v>
      </c>
      <c r="H1871">
        <v>37.252057</v>
      </c>
      <c r="I1871">
        <v>-119.95783</v>
      </c>
      <c r="J1871">
        <v>10</v>
      </c>
      <c r="K1871">
        <v>43</v>
      </c>
      <c r="L1871" t="s">
        <v>129</v>
      </c>
      <c r="M1871" t="s">
        <v>57</v>
      </c>
      <c r="N1871" t="s">
        <v>4286</v>
      </c>
      <c r="O1871" t="s">
        <v>61</v>
      </c>
      <c r="P1871" t="s">
        <v>57</v>
      </c>
      <c r="Q1871" t="s">
        <v>85</v>
      </c>
      <c r="R1871" t="s">
        <v>163</v>
      </c>
      <c r="S1871" t="s">
        <v>57</v>
      </c>
      <c r="T1871" t="s">
        <v>57</v>
      </c>
      <c r="U1871" t="s">
        <v>57</v>
      </c>
      <c r="V1871" t="s">
        <v>61</v>
      </c>
      <c r="W1871" t="s">
        <v>61</v>
      </c>
      <c r="X1871" t="s">
        <v>61</v>
      </c>
      <c r="Y1871" t="s">
        <v>61</v>
      </c>
      <c r="Z1871" t="s">
        <v>57</v>
      </c>
      <c r="AA1871" t="s">
        <v>77</v>
      </c>
      <c r="AB1871" t="s">
        <v>57</v>
      </c>
      <c r="AC1871" t="s">
        <v>65</v>
      </c>
      <c r="AD1871">
        <v>86.09999999999999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66</v>
      </c>
      <c r="AM1871">
        <v>0</v>
      </c>
      <c r="AN1871">
        <v>1</v>
      </c>
      <c r="AO1871">
        <v>0</v>
      </c>
      <c r="AP1871" t="s">
        <v>176</v>
      </c>
      <c r="AQ1871" t="s">
        <v>78</v>
      </c>
      <c r="AR1871" t="s">
        <v>93</v>
      </c>
      <c r="AS1871">
        <v>4</v>
      </c>
      <c r="AT1871">
        <v>972</v>
      </c>
      <c r="AU1871">
        <v>1</v>
      </c>
      <c r="AV1871">
        <v>0</v>
      </c>
      <c r="AW1871">
        <v>1</v>
      </c>
      <c r="AX1871">
        <v>0</v>
      </c>
      <c r="AY1871">
        <v>5</v>
      </c>
      <c r="AZ1871" t="s">
        <v>177</v>
      </c>
      <c r="BA1871">
        <v>6</v>
      </c>
      <c r="BB1871" t="s">
        <v>95</v>
      </c>
      <c r="BC1871">
        <v>1</v>
      </c>
    </row>
    <row r="1872" spans="1:55">
      <c r="A1872" t="s">
        <v>4287</v>
      </c>
      <c r="B1872" t="s">
        <v>56</v>
      </c>
      <c r="C1872">
        <v>24</v>
      </c>
      <c r="D1872" t="s">
        <v>61</v>
      </c>
      <c r="E1872">
        <v>2</v>
      </c>
      <c r="F1872" t="s">
        <v>1335</v>
      </c>
      <c r="G1872">
        <v>95556</v>
      </c>
      <c r="H1872">
        <v>41.269521</v>
      </c>
      <c r="I1872">
        <v>-123.546958</v>
      </c>
      <c r="J1872">
        <v>0</v>
      </c>
      <c r="K1872">
        <v>8</v>
      </c>
      <c r="L1872" t="s">
        <v>83</v>
      </c>
      <c r="M1872" t="s">
        <v>57</v>
      </c>
      <c r="N1872" t="s">
        <v>4288</v>
      </c>
      <c r="O1872" t="s">
        <v>61</v>
      </c>
      <c r="P1872" t="s">
        <v>61</v>
      </c>
      <c r="Q1872" t="s">
        <v>143</v>
      </c>
      <c r="R1872" t="s">
        <v>143</v>
      </c>
      <c r="S1872" t="s">
        <v>143</v>
      </c>
      <c r="T1872" t="s">
        <v>143</v>
      </c>
      <c r="U1872" t="s">
        <v>143</v>
      </c>
      <c r="V1872" t="s">
        <v>143</v>
      </c>
      <c r="W1872" t="s">
        <v>143</v>
      </c>
      <c r="X1872" t="s">
        <v>143</v>
      </c>
      <c r="Y1872" t="s">
        <v>143</v>
      </c>
      <c r="Z1872" t="s">
        <v>143</v>
      </c>
      <c r="AA1872" t="s">
        <v>77</v>
      </c>
      <c r="AB1872" t="s">
        <v>61</v>
      </c>
      <c r="AC1872" t="s">
        <v>65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66</v>
      </c>
      <c r="AM1872">
        <v>0</v>
      </c>
      <c r="AN1872">
        <v>1</v>
      </c>
      <c r="AO1872">
        <v>0</v>
      </c>
      <c r="AP1872" t="s">
        <v>67</v>
      </c>
      <c r="AQ1872" t="s">
        <v>116</v>
      </c>
      <c r="AR1872" t="s">
        <v>182</v>
      </c>
      <c r="AT1872">
        <v>574</v>
      </c>
      <c r="AU1872">
        <v>1</v>
      </c>
      <c r="AV1872">
        <v>0</v>
      </c>
      <c r="AW1872">
        <v>1</v>
      </c>
      <c r="AX1872">
        <v>0</v>
      </c>
      <c r="AY1872">
        <v>2</v>
      </c>
      <c r="AZ1872" t="s">
        <v>70</v>
      </c>
      <c r="BA1872">
        <v>4</v>
      </c>
      <c r="BB1872" t="s">
        <v>80</v>
      </c>
      <c r="BC1872">
        <v>2</v>
      </c>
    </row>
    <row r="1873" spans="1:55">
      <c r="A1873" t="s">
        <v>4289</v>
      </c>
      <c r="B1873" t="s">
        <v>56</v>
      </c>
      <c r="C1873">
        <v>68</v>
      </c>
      <c r="D1873" t="s">
        <v>57</v>
      </c>
      <c r="E1873">
        <v>3</v>
      </c>
      <c r="F1873" t="s">
        <v>404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83</v>
      </c>
      <c r="M1873" t="s">
        <v>57</v>
      </c>
      <c r="N1873" t="s">
        <v>4290</v>
      </c>
      <c r="O1873" t="s">
        <v>61</v>
      </c>
      <c r="P1873" t="s">
        <v>57</v>
      </c>
      <c r="Q1873" t="s">
        <v>62</v>
      </c>
      <c r="R1873" t="s">
        <v>189</v>
      </c>
      <c r="S1873" t="s">
        <v>61</v>
      </c>
      <c r="T1873" t="s">
        <v>61</v>
      </c>
      <c r="U1873" t="s">
        <v>61</v>
      </c>
      <c r="V1873" t="s">
        <v>61</v>
      </c>
      <c r="W1873" t="s">
        <v>61</v>
      </c>
      <c r="X1873" t="s">
        <v>61</v>
      </c>
      <c r="Y1873" t="s">
        <v>61</v>
      </c>
      <c r="Z1873" t="s">
        <v>57</v>
      </c>
      <c r="AA1873" t="s">
        <v>77</v>
      </c>
      <c r="AB1873" t="s">
        <v>61</v>
      </c>
      <c r="AC1873" t="s">
        <v>87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88</v>
      </c>
      <c r="AK1873" t="s">
        <v>89</v>
      </c>
      <c r="AL1873" t="s">
        <v>181</v>
      </c>
      <c r="AM1873">
        <v>1</v>
      </c>
      <c r="AN1873">
        <v>0</v>
      </c>
      <c r="AO1873">
        <v>0</v>
      </c>
      <c r="AP1873" t="s">
        <v>91</v>
      </c>
      <c r="AQ1873" t="s">
        <v>124</v>
      </c>
      <c r="AR1873" t="s">
        <v>137</v>
      </c>
      <c r="AS1873">
        <v>1</v>
      </c>
      <c r="AT1873">
        <v>42239</v>
      </c>
      <c r="AU1873">
        <v>1</v>
      </c>
      <c r="AV1873">
        <v>1</v>
      </c>
      <c r="AW1873">
        <v>0</v>
      </c>
      <c r="AX1873">
        <v>46</v>
      </c>
      <c r="AY1873">
        <v>1</v>
      </c>
      <c r="AZ1873" t="s">
        <v>94</v>
      </c>
      <c r="BA1873">
        <v>6</v>
      </c>
      <c r="BB1873" t="s">
        <v>95</v>
      </c>
      <c r="BC1873">
        <v>1</v>
      </c>
    </row>
    <row r="1874" spans="1:55">
      <c r="A1874" t="s">
        <v>4291</v>
      </c>
      <c r="B1874" t="s">
        <v>73</v>
      </c>
      <c r="C1874">
        <v>64</v>
      </c>
      <c r="D1874" t="s">
        <v>57</v>
      </c>
      <c r="E1874">
        <v>3</v>
      </c>
      <c r="F1874" t="s">
        <v>4292</v>
      </c>
      <c r="G1874">
        <v>94971</v>
      </c>
      <c r="H1874">
        <v>38.240769</v>
      </c>
      <c r="I1874">
        <v>-122.901041</v>
      </c>
      <c r="J1874">
        <v>6</v>
      </c>
      <c r="K1874">
        <v>71</v>
      </c>
      <c r="L1874" t="s">
        <v>119</v>
      </c>
      <c r="M1874" t="s">
        <v>57</v>
      </c>
      <c r="N1874" t="s">
        <v>4293</v>
      </c>
      <c r="O1874" t="s">
        <v>61</v>
      </c>
      <c r="P1874" t="s">
        <v>61</v>
      </c>
      <c r="Q1874" t="s">
        <v>143</v>
      </c>
      <c r="R1874" t="s">
        <v>143</v>
      </c>
      <c r="S1874" t="s">
        <v>143</v>
      </c>
      <c r="T1874" t="s">
        <v>143</v>
      </c>
      <c r="U1874" t="s">
        <v>143</v>
      </c>
      <c r="V1874" t="s">
        <v>143</v>
      </c>
      <c r="W1874" t="s">
        <v>143</v>
      </c>
      <c r="X1874" t="s">
        <v>143</v>
      </c>
      <c r="Y1874" t="s">
        <v>143</v>
      </c>
      <c r="Z1874" t="s">
        <v>143</v>
      </c>
      <c r="AA1874" t="s">
        <v>122</v>
      </c>
      <c r="AB1874" t="s">
        <v>57</v>
      </c>
      <c r="AC1874" t="s">
        <v>87</v>
      </c>
      <c r="AD1874">
        <v>19.6</v>
      </c>
      <c r="AE1874">
        <v>1387.45</v>
      </c>
      <c r="AF1874">
        <v>0</v>
      </c>
      <c r="AG1874">
        <v>0</v>
      </c>
      <c r="AH1874">
        <v>1145.23</v>
      </c>
      <c r="AI1874">
        <v>2532.68</v>
      </c>
      <c r="AJ1874" t="s">
        <v>66</v>
      </c>
      <c r="AM1874">
        <v>0</v>
      </c>
      <c r="AN1874">
        <v>1</v>
      </c>
      <c r="AO1874">
        <v>0</v>
      </c>
      <c r="AP1874" t="s">
        <v>123</v>
      </c>
      <c r="AQ1874" t="s">
        <v>124</v>
      </c>
      <c r="AR1874" t="s">
        <v>182</v>
      </c>
      <c r="AT1874">
        <v>384</v>
      </c>
      <c r="AU1874">
        <v>1</v>
      </c>
      <c r="AV1874">
        <v>0</v>
      </c>
      <c r="AW1874">
        <v>1</v>
      </c>
      <c r="AX1874">
        <v>0</v>
      </c>
      <c r="AY1874">
        <v>6</v>
      </c>
      <c r="AZ1874" t="s">
        <v>125</v>
      </c>
      <c r="BA1874">
        <v>0</v>
      </c>
      <c r="BB1874" t="s">
        <v>71</v>
      </c>
      <c r="BC1874">
        <v>4</v>
      </c>
    </row>
    <row r="1875" spans="1:55">
      <c r="A1875" t="s">
        <v>4294</v>
      </c>
      <c r="B1875" t="s">
        <v>73</v>
      </c>
      <c r="C1875">
        <v>36</v>
      </c>
      <c r="D1875" t="s">
        <v>61</v>
      </c>
      <c r="E1875">
        <v>0</v>
      </c>
      <c r="F1875" t="s">
        <v>145</v>
      </c>
      <c r="G1875">
        <v>94086</v>
      </c>
      <c r="H1875">
        <v>37.378541</v>
      </c>
      <c r="I1875">
        <v>-122.020456</v>
      </c>
      <c r="J1875">
        <v>0</v>
      </c>
      <c r="K1875">
        <v>17</v>
      </c>
      <c r="L1875" t="s">
        <v>59</v>
      </c>
      <c r="M1875" t="s">
        <v>57</v>
      </c>
      <c r="N1875" t="s">
        <v>4295</v>
      </c>
      <c r="O1875" t="s">
        <v>61</v>
      </c>
      <c r="P1875" t="s">
        <v>57</v>
      </c>
      <c r="Q1875" t="s">
        <v>85</v>
      </c>
      <c r="R1875" t="s">
        <v>441</v>
      </c>
      <c r="S1875" t="s">
        <v>57</v>
      </c>
      <c r="T1875" t="s">
        <v>61</v>
      </c>
      <c r="U1875" t="s">
        <v>61</v>
      </c>
      <c r="V1875" t="s">
        <v>61</v>
      </c>
      <c r="W1875" t="s">
        <v>57</v>
      </c>
      <c r="X1875" t="s">
        <v>57</v>
      </c>
      <c r="Y1875" t="s">
        <v>57</v>
      </c>
      <c r="Z1875" t="s">
        <v>57</v>
      </c>
      <c r="AA1875" t="s">
        <v>77</v>
      </c>
      <c r="AB1875" t="s">
        <v>61</v>
      </c>
      <c r="AC1875" t="s">
        <v>87</v>
      </c>
      <c r="AD1875">
        <v>93.84999999999999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88</v>
      </c>
      <c r="AK1875" t="s">
        <v>201</v>
      </c>
      <c r="AL1875" t="s">
        <v>743</v>
      </c>
      <c r="AM1875">
        <v>1</v>
      </c>
      <c r="AN1875">
        <v>0</v>
      </c>
      <c r="AO1875">
        <v>0</v>
      </c>
      <c r="AP1875" t="s">
        <v>103</v>
      </c>
      <c r="AQ1875" t="s">
        <v>68</v>
      </c>
      <c r="AR1875" t="s">
        <v>105</v>
      </c>
      <c r="AS1875">
        <v>5</v>
      </c>
      <c r="AT1875">
        <v>64010</v>
      </c>
      <c r="AU1875">
        <v>1</v>
      </c>
      <c r="AV1875">
        <v>1</v>
      </c>
      <c r="AW1875">
        <v>0</v>
      </c>
      <c r="AX1875">
        <v>93.84999999999999</v>
      </c>
      <c r="AY1875">
        <v>3</v>
      </c>
      <c r="AZ1875" t="s">
        <v>106</v>
      </c>
      <c r="BA1875">
        <v>7</v>
      </c>
      <c r="BB1875" t="s">
        <v>95</v>
      </c>
      <c r="BC1875">
        <v>1</v>
      </c>
    </row>
    <row r="1876" spans="1:55">
      <c r="A1876" t="s">
        <v>4296</v>
      </c>
      <c r="B1876" t="s">
        <v>56</v>
      </c>
      <c r="C1876">
        <v>28</v>
      </c>
      <c r="D1876" t="s">
        <v>57</v>
      </c>
      <c r="E1876">
        <v>1</v>
      </c>
      <c r="F1876" t="s">
        <v>4297</v>
      </c>
      <c r="G1876">
        <v>96057</v>
      </c>
      <c r="H1876">
        <v>41.251322</v>
      </c>
      <c r="I1876">
        <v>-122.105209</v>
      </c>
      <c r="J1876">
        <v>1</v>
      </c>
      <c r="K1876">
        <v>6</v>
      </c>
      <c r="L1876" t="s">
        <v>83</v>
      </c>
      <c r="M1876" t="s">
        <v>57</v>
      </c>
      <c r="N1876" t="s">
        <v>4298</v>
      </c>
      <c r="O1876" t="s">
        <v>57</v>
      </c>
      <c r="P1876" t="s">
        <v>57</v>
      </c>
      <c r="Q1876" t="s">
        <v>62</v>
      </c>
      <c r="R1876" t="s">
        <v>467</v>
      </c>
      <c r="S1876" t="s">
        <v>61</v>
      </c>
      <c r="T1876" t="s">
        <v>61</v>
      </c>
      <c r="U1876" t="s">
        <v>61</v>
      </c>
      <c r="V1876" t="s">
        <v>61</v>
      </c>
      <c r="W1876" t="s">
        <v>61</v>
      </c>
      <c r="X1876" t="s">
        <v>61</v>
      </c>
      <c r="Y1876" t="s">
        <v>61</v>
      </c>
      <c r="Z1876" t="s">
        <v>57</v>
      </c>
      <c r="AA1876" t="s">
        <v>77</v>
      </c>
      <c r="AB1876" t="s">
        <v>57</v>
      </c>
      <c r="AC1876" t="s">
        <v>65</v>
      </c>
      <c r="AD1876">
        <v>48.95</v>
      </c>
      <c r="AE1876">
        <v>273.25</v>
      </c>
      <c r="AF1876">
        <v>0</v>
      </c>
      <c r="AG1876">
        <v>0</v>
      </c>
      <c r="AH1876">
        <v>148.98</v>
      </c>
      <c r="AI1876">
        <v>422.23</v>
      </c>
      <c r="AJ1876" t="s">
        <v>66</v>
      </c>
      <c r="AM1876">
        <v>0</v>
      </c>
      <c r="AN1876">
        <v>1</v>
      </c>
      <c r="AO1876">
        <v>0</v>
      </c>
      <c r="AP1876" t="s">
        <v>91</v>
      </c>
      <c r="AQ1876" t="s">
        <v>116</v>
      </c>
      <c r="AR1876" t="s">
        <v>137</v>
      </c>
      <c r="AS1876">
        <v>1</v>
      </c>
      <c r="AT1876">
        <v>1586</v>
      </c>
      <c r="AU1876">
        <v>1</v>
      </c>
      <c r="AV1876">
        <v>0</v>
      </c>
      <c r="AW1876">
        <v>1</v>
      </c>
      <c r="AX1876">
        <v>0</v>
      </c>
      <c r="AY1876">
        <v>1</v>
      </c>
      <c r="AZ1876" t="s">
        <v>94</v>
      </c>
      <c r="BA1876">
        <v>6</v>
      </c>
      <c r="BB1876" t="s">
        <v>95</v>
      </c>
      <c r="BC1876">
        <v>1</v>
      </c>
    </row>
    <row r="1877" spans="1:55">
      <c r="A1877" t="s">
        <v>4299</v>
      </c>
      <c r="B1877" t="s">
        <v>73</v>
      </c>
      <c r="C1877">
        <v>65</v>
      </c>
      <c r="D1877" t="s">
        <v>61</v>
      </c>
      <c r="E1877">
        <v>0</v>
      </c>
      <c r="F1877" t="s">
        <v>4300</v>
      </c>
      <c r="G1877">
        <v>95683</v>
      </c>
      <c r="H1877">
        <v>38.470423</v>
      </c>
      <c r="I1877">
        <v>-121.114897</v>
      </c>
      <c r="J1877">
        <v>0</v>
      </c>
      <c r="K1877">
        <v>2</v>
      </c>
      <c r="L1877" t="s">
        <v>83</v>
      </c>
      <c r="M1877" t="s">
        <v>57</v>
      </c>
      <c r="N1877" t="s">
        <v>4301</v>
      </c>
      <c r="O1877" t="s">
        <v>57</v>
      </c>
      <c r="P1877" t="s">
        <v>57</v>
      </c>
      <c r="Q1877" t="s">
        <v>85</v>
      </c>
      <c r="R1877" t="s">
        <v>169</v>
      </c>
      <c r="S1877" t="s">
        <v>61</v>
      </c>
      <c r="T1877" t="s">
        <v>61</v>
      </c>
      <c r="U1877" t="s">
        <v>61</v>
      </c>
      <c r="V1877" t="s">
        <v>61</v>
      </c>
      <c r="W1877" t="s">
        <v>57</v>
      </c>
      <c r="X1877" t="s">
        <v>57</v>
      </c>
      <c r="Y1877" t="s">
        <v>57</v>
      </c>
      <c r="Z1877" t="s">
        <v>57</v>
      </c>
      <c r="AA1877" t="s">
        <v>77</v>
      </c>
      <c r="AB1877" t="s">
        <v>57</v>
      </c>
      <c r="AC1877" t="s">
        <v>87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88</v>
      </c>
      <c r="AK1877" t="s">
        <v>190</v>
      </c>
      <c r="AL1877" t="s">
        <v>191</v>
      </c>
      <c r="AM1877">
        <v>1</v>
      </c>
      <c r="AN1877">
        <v>0</v>
      </c>
      <c r="AO1877">
        <v>0</v>
      </c>
      <c r="AP1877" t="s">
        <v>91</v>
      </c>
      <c r="AQ1877" t="s">
        <v>124</v>
      </c>
      <c r="AR1877" t="s">
        <v>105</v>
      </c>
      <c r="AS1877">
        <v>4</v>
      </c>
      <c r="AT1877">
        <v>4731</v>
      </c>
      <c r="AU1877">
        <v>1</v>
      </c>
      <c r="AV1877">
        <v>1</v>
      </c>
      <c r="AW1877">
        <v>0</v>
      </c>
      <c r="AX1877">
        <v>94</v>
      </c>
      <c r="AY1877">
        <v>1</v>
      </c>
      <c r="AZ1877" t="s">
        <v>94</v>
      </c>
      <c r="BA1877">
        <v>10</v>
      </c>
      <c r="BB1877" t="s">
        <v>95</v>
      </c>
      <c r="BC1877">
        <v>1</v>
      </c>
    </row>
    <row r="1878" spans="1:55">
      <c r="A1878" t="s">
        <v>4302</v>
      </c>
      <c r="B1878" t="s">
        <v>56</v>
      </c>
      <c r="C1878">
        <v>73</v>
      </c>
      <c r="D1878" t="s">
        <v>57</v>
      </c>
      <c r="E1878">
        <v>0</v>
      </c>
      <c r="F1878" t="s">
        <v>514</v>
      </c>
      <c r="G1878">
        <v>92029</v>
      </c>
      <c r="H1878">
        <v>33.079834</v>
      </c>
      <c r="I1878">
        <v>-117.134275</v>
      </c>
      <c r="J1878">
        <v>1</v>
      </c>
      <c r="K1878">
        <v>1</v>
      </c>
      <c r="L1878" t="s">
        <v>83</v>
      </c>
      <c r="M1878" t="s">
        <v>57</v>
      </c>
      <c r="N1878" t="s">
        <v>4303</v>
      </c>
      <c r="O1878" t="s">
        <v>61</v>
      </c>
      <c r="P1878" t="s">
        <v>57</v>
      </c>
      <c r="Q1878" t="s">
        <v>62</v>
      </c>
      <c r="R1878" t="s">
        <v>180</v>
      </c>
      <c r="S1878" t="s">
        <v>57</v>
      </c>
      <c r="T1878" t="s">
        <v>61</v>
      </c>
      <c r="U1878" t="s">
        <v>61</v>
      </c>
      <c r="V1878" t="s">
        <v>61</v>
      </c>
      <c r="W1878" t="s">
        <v>61</v>
      </c>
      <c r="X1878" t="s">
        <v>61</v>
      </c>
      <c r="Y1878" t="s">
        <v>61</v>
      </c>
      <c r="Z1878" t="s">
        <v>57</v>
      </c>
      <c r="AA1878" t="s">
        <v>77</v>
      </c>
      <c r="AB1878" t="s">
        <v>57</v>
      </c>
      <c r="AC1878" t="s">
        <v>87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73.79000000000001</v>
      </c>
      <c r="AJ1878" t="s">
        <v>88</v>
      </c>
      <c r="AK1878" t="s">
        <v>101</v>
      </c>
      <c r="AL1878" t="s">
        <v>175</v>
      </c>
      <c r="AM1878">
        <v>1</v>
      </c>
      <c r="AN1878">
        <v>0</v>
      </c>
      <c r="AO1878">
        <v>0</v>
      </c>
      <c r="AP1878" t="s">
        <v>91</v>
      </c>
      <c r="AQ1878" t="s">
        <v>104</v>
      </c>
      <c r="AR1878" t="s">
        <v>137</v>
      </c>
      <c r="AS1878">
        <v>2</v>
      </c>
      <c r="AT1878">
        <v>17944</v>
      </c>
      <c r="AU1878">
        <v>1</v>
      </c>
      <c r="AV1878">
        <v>1</v>
      </c>
      <c r="AW1878">
        <v>0</v>
      </c>
      <c r="AX1878">
        <v>49.55</v>
      </c>
      <c r="AY1878">
        <v>1</v>
      </c>
      <c r="AZ1878" t="s">
        <v>94</v>
      </c>
      <c r="BA1878">
        <v>7</v>
      </c>
      <c r="BB1878" t="s">
        <v>95</v>
      </c>
      <c r="BC1878">
        <v>1</v>
      </c>
    </row>
    <row r="1879" spans="1:55">
      <c r="A1879" t="s">
        <v>4304</v>
      </c>
      <c r="B1879" t="s">
        <v>73</v>
      </c>
      <c r="C1879">
        <v>30</v>
      </c>
      <c r="D1879" t="s">
        <v>61</v>
      </c>
      <c r="E1879">
        <v>0</v>
      </c>
      <c r="F1879" t="s">
        <v>252</v>
      </c>
      <c r="G1879">
        <v>92126</v>
      </c>
      <c r="H1879">
        <v>32.886925</v>
      </c>
      <c r="I1879">
        <v>-117.152162</v>
      </c>
      <c r="J1879">
        <v>0</v>
      </c>
      <c r="K1879">
        <v>64</v>
      </c>
      <c r="L1879" t="s">
        <v>59</v>
      </c>
      <c r="M1879" t="s">
        <v>57</v>
      </c>
      <c r="N1879" t="s">
        <v>4305</v>
      </c>
      <c r="O1879" t="s">
        <v>57</v>
      </c>
      <c r="P1879" t="s">
        <v>57</v>
      </c>
      <c r="Q1879" t="s">
        <v>85</v>
      </c>
      <c r="R1879" t="s">
        <v>115</v>
      </c>
      <c r="S1879" t="s">
        <v>61</v>
      </c>
      <c r="T1879" t="s">
        <v>57</v>
      </c>
      <c r="U1879" t="s">
        <v>61</v>
      </c>
      <c r="V1879" t="s">
        <v>57</v>
      </c>
      <c r="W1879" t="s">
        <v>57</v>
      </c>
      <c r="X1879" t="s">
        <v>57</v>
      </c>
      <c r="Y1879" t="s">
        <v>57</v>
      </c>
      <c r="Z1879" t="s">
        <v>57</v>
      </c>
      <c r="AA1879" t="s">
        <v>64</v>
      </c>
      <c r="AB1879" t="s">
        <v>57</v>
      </c>
      <c r="AC1879" t="s">
        <v>65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88</v>
      </c>
      <c r="AK1879" t="s">
        <v>190</v>
      </c>
      <c r="AL1879" t="s">
        <v>191</v>
      </c>
      <c r="AM1879">
        <v>1</v>
      </c>
      <c r="AN1879">
        <v>0</v>
      </c>
      <c r="AO1879">
        <v>0</v>
      </c>
      <c r="AP1879" t="s">
        <v>123</v>
      </c>
      <c r="AQ1879" t="s">
        <v>68</v>
      </c>
      <c r="AR1879" t="s">
        <v>105</v>
      </c>
      <c r="AS1879">
        <v>6</v>
      </c>
      <c r="AT1879">
        <v>74232</v>
      </c>
      <c r="AU1879">
        <v>1</v>
      </c>
      <c r="AV1879">
        <v>1</v>
      </c>
      <c r="AW1879">
        <v>0</v>
      </c>
      <c r="AX1879">
        <v>105.65</v>
      </c>
      <c r="AY1879">
        <v>6</v>
      </c>
      <c r="AZ1879" t="s">
        <v>125</v>
      </c>
      <c r="BA1879">
        <v>4</v>
      </c>
      <c r="BB1879" t="s">
        <v>80</v>
      </c>
      <c r="BC1879">
        <v>2</v>
      </c>
    </row>
    <row r="1880" spans="1:55">
      <c r="A1880" t="s">
        <v>4306</v>
      </c>
      <c r="B1880" t="s">
        <v>73</v>
      </c>
      <c r="C1880">
        <v>31</v>
      </c>
      <c r="D1880" t="s">
        <v>61</v>
      </c>
      <c r="E1880">
        <v>3</v>
      </c>
      <c r="F1880" t="s">
        <v>302</v>
      </c>
      <c r="G1880">
        <v>94937</v>
      </c>
      <c r="H1880">
        <v>38.099323</v>
      </c>
      <c r="I1880">
        <v>-122.945723</v>
      </c>
      <c r="J1880">
        <v>0</v>
      </c>
      <c r="K1880">
        <v>39</v>
      </c>
      <c r="L1880" t="s">
        <v>59</v>
      </c>
      <c r="M1880" t="s">
        <v>61</v>
      </c>
      <c r="N1880" t="s">
        <v>143</v>
      </c>
      <c r="O1880" t="s">
        <v>143</v>
      </c>
      <c r="P1880" t="s">
        <v>57</v>
      </c>
      <c r="Q1880" t="s">
        <v>135</v>
      </c>
      <c r="R1880" t="s">
        <v>300</v>
      </c>
      <c r="S1880" t="s">
        <v>61</v>
      </c>
      <c r="T1880" t="s">
        <v>61</v>
      </c>
      <c r="U1880" t="s">
        <v>57</v>
      </c>
      <c r="V1880" t="s">
        <v>57</v>
      </c>
      <c r="W1880" t="s">
        <v>57</v>
      </c>
      <c r="X1880" t="s">
        <v>57</v>
      </c>
      <c r="Y1880" t="s">
        <v>57</v>
      </c>
      <c r="Z1880" t="s">
        <v>57</v>
      </c>
      <c r="AA1880" t="s">
        <v>64</v>
      </c>
      <c r="AB1880" t="s">
        <v>61</v>
      </c>
      <c r="AC1880" t="s">
        <v>87</v>
      </c>
      <c r="AD1880">
        <v>54.85</v>
      </c>
      <c r="AE1880">
        <v>2191.7</v>
      </c>
      <c r="AF1880">
        <v>0</v>
      </c>
      <c r="AG1880">
        <v>0</v>
      </c>
      <c r="AH1880">
        <v>0</v>
      </c>
      <c r="AI1880">
        <v>2191.7</v>
      </c>
      <c r="AJ1880" t="s">
        <v>66</v>
      </c>
      <c r="AM1880">
        <v>0</v>
      </c>
      <c r="AN1880">
        <v>1</v>
      </c>
      <c r="AO1880">
        <v>0</v>
      </c>
      <c r="AP1880" t="s">
        <v>176</v>
      </c>
      <c r="AQ1880" t="s">
        <v>68</v>
      </c>
      <c r="AR1880" t="s">
        <v>69</v>
      </c>
      <c r="AS1880">
        <v>6</v>
      </c>
      <c r="AT1880">
        <v>1004</v>
      </c>
      <c r="AU1880">
        <v>1</v>
      </c>
      <c r="AV1880">
        <v>0</v>
      </c>
      <c r="AW1880">
        <v>1</v>
      </c>
      <c r="AX1880">
        <v>0</v>
      </c>
      <c r="AY1880">
        <v>5</v>
      </c>
      <c r="AZ1880" t="s">
        <v>177</v>
      </c>
      <c r="BA1880">
        <v>1</v>
      </c>
      <c r="BB1880" t="s">
        <v>71</v>
      </c>
      <c r="BC1880">
        <v>4</v>
      </c>
    </row>
    <row r="1881" spans="1:55">
      <c r="A1881" t="s">
        <v>4307</v>
      </c>
      <c r="B1881" t="s">
        <v>73</v>
      </c>
      <c r="C1881">
        <v>52</v>
      </c>
      <c r="D1881" t="s">
        <v>57</v>
      </c>
      <c r="E1881">
        <v>2</v>
      </c>
      <c r="F1881" t="s">
        <v>782</v>
      </c>
      <c r="G1881">
        <v>92020</v>
      </c>
      <c r="H1881">
        <v>32.79697</v>
      </c>
      <c r="I1881">
        <v>-116.969082</v>
      </c>
      <c r="J1881">
        <v>9</v>
      </c>
      <c r="K1881">
        <v>46</v>
      </c>
      <c r="L1881" t="s">
        <v>129</v>
      </c>
      <c r="M1881" t="s">
        <v>57</v>
      </c>
      <c r="N1881" t="s">
        <v>4308</v>
      </c>
      <c r="O1881" t="s">
        <v>61</v>
      </c>
      <c r="P1881" t="s">
        <v>57</v>
      </c>
      <c r="Q1881" t="s">
        <v>135</v>
      </c>
      <c r="R1881" t="s">
        <v>296</v>
      </c>
      <c r="S1881" t="s">
        <v>57</v>
      </c>
      <c r="T1881" t="s">
        <v>61</v>
      </c>
      <c r="U1881" t="s">
        <v>57</v>
      </c>
      <c r="V1881" t="s">
        <v>57</v>
      </c>
      <c r="W1881" t="s">
        <v>61</v>
      </c>
      <c r="X1881" t="s">
        <v>61</v>
      </c>
      <c r="Y1881" t="s">
        <v>61</v>
      </c>
      <c r="Z1881" t="s">
        <v>57</v>
      </c>
      <c r="AA1881" t="s">
        <v>64</v>
      </c>
      <c r="AB1881" t="s">
        <v>61</v>
      </c>
      <c r="AC1881" t="s">
        <v>65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66</v>
      </c>
      <c r="AM1881">
        <v>0</v>
      </c>
      <c r="AN1881">
        <v>1</v>
      </c>
      <c r="AO1881">
        <v>0</v>
      </c>
      <c r="AP1881" t="s">
        <v>176</v>
      </c>
      <c r="AQ1881" t="s">
        <v>92</v>
      </c>
      <c r="AR1881" t="s">
        <v>69</v>
      </c>
      <c r="AS1881">
        <v>4</v>
      </c>
      <c r="AT1881">
        <v>55277</v>
      </c>
      <c r="AU1881">
        <v>1</v>
      </c>
      <c r="AV1881">
        <v>0</v>
      </c>
      <c r="AW1881">
        <v>1</v>
      </c>
      <c r="AX1881">
        <v>0</v>
      </c>
      <c r="AY1881">
        <v>5</v>
      </c>
      <c r="AZ1881" t="s">
        <v>177</v>
      </c>
      <c r="BA1881">
        <v>0</v>
      </c>
      <c r="BB1881" t="s">
        <v>71</v>
      </c>
      <c r="BC1881">
        <v>4</v>
      </c>
    </row>
    <row r="1882" spans="1:55">
      <c r="A1882" t="s">
        <v>4309</v>
      </c>
      <c r="B1882" t="s">
        <v>73</v>
      </c>
      <c r="C1882">
        <v>26</v>
      </c>
      <c r="D1882" t="s">
        <v>57</v>
      </c>
      <c r="E1882">
        <v>0</v>
      </c>
      <c r="F1882" t="s">
        <v>3360</v>
      </c>
      <c r="G1882">
        <v>94589</v>
      </c>
      <c r="H1882">
        <v>38.161321</v>
      </c>
      <c r="I1882">
        <v>-122.271588</v>
      </c>
      <c r="J1882">
        <v>0</v>
      </c>
      <c r="K1882">
        <v>1</v>
      </c>
      <c r="L1882" t="s">
        <v>83</v>
      </c>
      <c r="M1882" t="s">
        <v>57</v>
      </c>
      <c r="N1882" t="s">
        <v>693</v>
      </c>
      <c r="O1882" t="s">
        <v>61</v>
      </c>
      <c r="P1882" t="s">
        <v>57</v>
      </c>
      <c r="Q1882" t="s">
        <v>85</v>
      </c>
      <c r="R1882" t="s">
        <v>189</v>
      </c>
      <c r="S1882" t="s">
        <v>61</v>
      </c>
      <c r="T1882" t="s">
        <v>61</v>
      </c>
      <c r="U1882" t="s">
        <v>61</v>
      </c>
      <c r="V1882" t="s">
        <v>61</v>
      </c>
      <c r="W1882" t="s">
        <v>57</v>
      </c>
      <c r="X1882" t="s">
        <v>57</v>
      </c>
      <c r="Y1882" t="s">
        <v>57</v>
      </c>
      <c r="Z1882" t="s">
        <v>57</v>
      </c>
      <c r="AA1882" t="s">
        <v>77</v>
      </c>
      <c r="AB1882" t="s">
        <v>57</v>
      </c>
      <c r="AC1882" t="s">
        <v>87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88</v>
      </c>
      <c r="AK1882" t="s">
        <v>205</v>
      </c>
      <c r="AL1882" t="s">
        <v>329</v>
      </c>
      <c r="AM1882">
        <v>1</v>
      </c>
      <c r="AN1882">
        <v>0</v>
      </c>
      <c r="AO1882">
        <v>0</v>
      </c>
      <c r="AP1882" t="s">
        <v>91</v>
      </c>
      <c r="AQ1882" t="s">
        <v>116</v>
      </c>
      <c r="AR1882" t="s">
        <v>105</v>
      </c>
      <c r="AS1882">
        <v>4</v>
      </c>
      <c r="AT1882">
        <v>42209</v>
      </c>
      <c r="AU1882">
        <v>1</v>
      </c>
      <c r="AV1882">
        <v>1</v>
      </c>
      <c r="AW1882">
        <v>0</v>
      </c>
      <c r="AX1882">
        <v>90.75</v>
      </c>
      <c r="AY1882">
        <v>1</v>
      </c>
      <c r="AZ1882" t="s">
        <v>94</v>
      </c>
      <c r="BA1882">
        <v>9</v>
      </c>
      <c r="BB1882" t="s">
        <v>95</v>
      </c>
      <c r="BC1882">
        <v>1</v>
      </c>
    </row>
    <row r="1883" spans="1:55">
      <c r="A1883" t="s">
        <v>4310</v>
      </c>
      <c r="B1883" t="s">
        <v>56</v>
      </c>
      <c r="C1883">
        <v>45</v>
      </c>
      <c r="D1883" t="s">
        <v>57</v>
      </c>
      <c r="E1883">
        <v>3</v>
      </c>
      <c r="F1883" t="s">
        <v>3340</v>
      </c>
      <c r="G1883">
        <v>92584</v>
      </c>
      <c r="H1883">
        <v>33.653338</v>
      </c>
      <c r="I1883">
        <v>-117.178271</v>
      </c>
      <c r="J1883">
        <v>10</v>
      </c>
      <c r="K1883">
        <v>72</v>
      </c>
      <c r="L1883" t="s">
        <v>119</v>
      </c>
      <c r="M1883" t="s">
        <v>57</v>
      </c>
      <c r="N1883" t="s">
        <v>2032</v>
      </c>
      <c r="O1883" t="s">
        <v>57</v>
      </c>
      <c r="P1883" t="s">
        <v>57</v>
      </c>
      <c r="Q1883" t="s">
        <v>62</v>
      </c>
      <c r="R1883" t="s">
        <v>289</v>
      </c>
      <c r="S1883" t="s">
        <v>57</v>
      </c>
      <c r="T1883" t="s">
        <v>61</v>
      </c>
      <c r="U1883" t="s">
        <v>57</v>
      </c>
      <c r="V1883" t="s">
        <v>57</v>
      </c>
      <c r="W1883" t="s">
        <v>57</v>
      </c>
      <c r="X1883" t="s">
        <v>57</v>
      </c>
      <c r="Y1883" t="s">
        <v>57</v>
      </c>
      <c r="Z1883" t="s">
        <v>57</v>
      </c>
      <c r="AA1883" t="s">
        <v>122</v>
      </c>
      <c r="AB1883" t="s">
        <v>57</v>
      </c>
      <c r="AC1883" t="s">
        <v>87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8711.030000000001</v>
      </c>
      <c r="AJ1883" t="s">
        <v>66</v>
      </c>
      <c r="AM1883">
        <v>0</v>
      </c>
      <c r="AN1883">
        <v>1</v>
      </c>
      <c r="AO1883">
        <v>0</v>
      </c>
      <c r="AP1883" t="s">
        <v>123</v>
      </c>
      <c r="AQ1883" t="s">
        <v>78</v>
      </c>
      <c r="AR1883" t="s">
        <v>93</v>
      </c>
      <c r="AS1883">
        <v>7</v>
      </c>
      <c r="AT1883">
        <v>14068</v>
      </c>
      <c r="AU1883">
        <v>1</v>
      </c>
      <c r="AV1883">
        <v>0</v>
      </c>
      <c r="AW1883">
        <v>1</v>
      </c>
      <c r="AX1883">
        <v>0</v>
      </c>
      <c r="AY1883">
        <v>6</v>
      </c>
      <c r="AZ1883" t="s">
        <v>125</v>
      </c>
      <c r="BA1883">
        <v>0</v>
      </c>
      <c r="BB1883" t="s">
        <v>71</v>
      </c>
      <c r="BC1883">
        <v>4</v>
      </c>
    </row>
    <row r="1884" spans="1:55">
      <c r="A1884" t="s">
        <v>4311</v>
      </c>
      <c r="B1884" t="s">
        <v>56</v>
      </c>
      <c r="C1884">
        <v>35</v>
      </c>
      <c r="D1884" t="s">
        <v>57</v>
      </c>
      <c r="E1884">
        <v>1</v>
      </c>
      <c r="F1884" t="s">
        <v>3360</v>
      </c>
      <c r="G1884">
        <v>94590</v>
      </c>
      <c r="H1884">
        <v>38.104705</v>
      </c>
      <c r="I1884">
        <v>-122.247387</v>
      </c>
      <c r="J1884">
        <v>0</v>
      </c>
      <c r="K1884">
        <v>33</v>
      </c>
      <c r="L1884" t="s">
        <v>59</v>
      </c>
      <c r="M1884" t="s">
        <v>57</v>
      </c>
      <c r="N1884" t="s">
        <v>4312</v>
      </c>
      <c r="O1884" t="s">
        <v>61</v>
      </c>
      <c r="P1884" t="s">
        <v>61</v>
      </c>
      <c r="Q1884" t="s">
        <v>143</v>
      </c>
      <c r="R1884" t="s">
        <v>143</v>
      </c>
      <c r="S1884" t="s">
        <v>143</v>
      </c>
      <c r="T1884" t="s">
        <v>143</v>
      </c>
      <c r="U1884" t="s">
        <v>143</v>
      </c>
      <c r="V1884" t="s">
        <v>143</v>
      </c>
      <c r="W1884" t="s">
        <v>143</v>
      </c>
      <c r="X1884" t="s">
        <v>143</v>
      </c>
      <c r="Y1884" t="s">
        <v>143</v>
      </c>
      <c r="Z1884" t="s">
        <v>143</v>
      </c>
      <c r="AA1884" t="s">
        <v>122</v>
      </c>
      <c r="AB1884" t="s">
        <v>61</v>
      </c>
      <c r="AC1884" t="s">
        <v>65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66</v>
      </c>
      <c r="AM1884">
        <v>0</v>
      </c>
      <c r="AN1884">
        <v>1</v>
      </c>
      <c r="AO1884">
        <v>0</v>
      </c>
      <c r="AP1884" t="s">
        <v>164</v>
      </c>
      <c r="AQ1884" t="s">
        <v>68</v>
      </c>
      <c r="AR1884" t="s">
        <v>182</v>
      </c>
      <c r="AT1884">
        <v>37218</v>
      </c>
      <c r="AU1884">
        <v>1</v>
      </c>
      <c r="AV1884">
        <v>0</v>
      </c>
      <c r="AW1884">
        <v>1</v>
      </c>
      <c r="AX1884">
        <v>0</v>
      </c>
      <c r="AY1884">
        <v>4</v>
      </c>
      <c r="AZ1884" t="s">
        <v>165</v>
      </c>
      <c r="BA1884">
        <v>0</v>
      </c>
      <c r="BB1884" t="s">
        <v>71</v>
      </c>
      <c r="BC1884">
        <v>4</v>
      </c>
    </row>
    <row r="1885" spans="1:55">
      <c r="A1885" t="s">
        <v>4313</v>
      </c>
      <c r="B1885" t="s">
        <v>56</v>
      </c>
      <c r="C1885">
        <v>55</v>
      </c>
      <c r="D1885" t="s">
        <v>61</v>
      </c>
      <c r="E1885">
        <v>0</v>
      </c>
      <c r="F1885" t="s">
        <v>1859</v>
      </c>
      <c r="G1885">
        <v>92880</v>
      </c>
      <c r="H1885">
        <v>33.918043</v>
      </c>
      <c r="I1885">
        <v>-117.617809</v>
      </c>
      <c r="J1885">
        <v>0</v>
      </c>
      <c r="K1885">
        <v>32</v>
      </c>
      <c r="L1885" t="s">
        <v>59</v>
      </c>
      <c r="M1885" t="s">
        <v>57</v>
      </c>
      <c r="N1885" t="s">
        <v>4314</v>
      </c>
      <c r="O1885" t="s">
        <v>57</v>
      </c>
      <c r="P1885" t="s">
        <v>57</v>
      </c>
      <c r="Q1885" t="s">
        <v>85</v>
      </c>
      <c r="R1885" t="s">
        <v>160</v>
      </c>
      <c r="S1885" t="s">
        <v>57</v>
      </c>
      <c r="T1885" t="s">
        <v>61</v>
      </c>
      <c r="U1885" t="s">
        <v>57</v>
      </c>
      <c r="V1885" t="s">
        <v>57</v>
      </c>
      <c r="W1885" t="s">
        <v>57</v>
      </c>
      <c r="X1885" t="s">
        <v>57</v>
      </c>
      <c r="Y1885" t="s">
        <v>57</v>
      </c>
      <c r="Z1885" t="s">
        <v>57</v>
      </c>
      <c r="AA1885" t="s">
        <v>64</v>
      </c>
      <c r="AB1885" t="s">
        <v>57</v>
      </c>
      <c r="AC1885" t="s">
        <v>87</v>
      </c>
      <c r="AD1885">
        <v>109.55</v>
      </c>
      <c r="AE1885">
        <v>3608</v>
      </c>
      <c r="AF1885">
        <v>0</v>
      </c>
      <c r="AG1885">
        <v>0</v>
      </c>
      <c r="AH1885">
        <v>147.52</v>
      </c>
      <c r="AI1885">
        <v>3755.52</v>
      </c>
      <c r="AJ1885" t="s">
        <v>66</v>
      </c>
      <c r="AM1885">
        <v>0</v>
      </c>
      <c r="AN1885">
        <v>1</v>
      </c>
      <c r="AO1885">
        <v>0</v>
      </c>
      <c r="AP1885" t="s">
        <v>164</v>
      </c>
      <c r="AQ1885" t="s">
        <v>92</v>
      </c>
      <c r="AR1885" t="s">
        <v>105</v>
      </c>
      <c r="AS1885">
        <v>7</v>
      </c>
      <c r="AT1885">
        <v>16998</v>
      </c>
      <c r="AU1885">
        <v>1</v>
      </c>
      <c r="AV1885">
        <v>0</v>
      </c>
      <c r="AW1885">
        <v>1</v>
      </c>
      <c r="AX1885">
        <v>0</v>
      </c>
      <c r="AY1885">
        <v>4</v>
      </c>
      <c r="AZ1885" t="s">
        <v>165</v>
      </c>
      <c r="BA1885">
        <v>4</v>
      </c>
      <c r="BB1885" t="s">
        <v>80</v>
      </c>
      <c r="BC1885">
        <v>2</v>
      </c>
    </row>
    <row r="1886" spans="1:55">
      <c r="A1886" t="s">
        <v>4315</v>
      </c>
      <c r="B1886" t="s">
        <v>56</v>
      </c>
      <c r="C1886">
        <v>44</v>
      </c>
      <c r="D1886" t="s">
        <v>61</v>
      </c>
      <c r="E1886">
        <v>0</v>
      </c>
      <c r="F1886" t="s">
        <v>4316</v>
      </c>
      <c r="G1886">
        <v>93950</v>
      </c>
      <c r="H1886">
        <v>36.618337</v>
      </c>
      <c r="I1886">
        <v>-121.926417</v>
      </c>
      <c r="J1886">
        <v>0</v>
      </c>
      <c r="K1886">
        <v>5</v>
      </c>
      <c r="L1886" t="s">
        <v>59</v>
      </c>
      <c r="M1886" t="s">
        <v>57</v>
      </c>
      <c r="N1886" t="s">
        <v>4317</v>
      </c>
      <c r="O1886" t="s">
        <v>61</v>
      </c>
      <c r="P1886" t="s">
        <v>61</v>
      </c>
      <c r="Q1886" t="s">
        <v>143</v>
      </c>
      <c r="R1886" t="s">
        <v>143</v>
      </c>
      <c r="S1886" t="s">
        <v>143</v>
      </c>
      <c r="T1886" t="s">
        <v>143</v>
      </c>
      <c r="U1886" t="s">
        <v>143</v>
      </c>
      <c r="V1886" t="s">
        <v>143</v>
      </c>
      <c r="W1886" t="s">
        <v>143</v>
      </c>
      <c r="X1886" t="s">
        <v>143</v>
      </c>
      <c r="Y1886" t="s">
        <v>143</v>
      </c>
      <c r="Z1886" t="s">
        <v>143</v>
      </c>
      <c r="AA1886" t="s">
        <v>77</v>
      </c>
      <c r="AB1886" t="s">
        <v>57</v>
      </c>
      <c r="AC1886" t="s">
        <v>65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66</v>
      </c>
      <c r="AM1886">
        <v>0</v>
      </c>
      <c r="AN1886">
        <v>1</v>
      </c>
      <c r="AO1886">
        <v>0</v>
      </c>
      <c r="AP1886" t="s">
        <v>91</v>
      </c>
      <c r="AQ1886" t="s">
        <v>78</v>
      </c>
      <c r="AR1886" t="s">
        <v>182</v>
      </c>
      <c r="AT1886">
        <v>15449</v>
      </c>
      <c r="AU1886">
        <v>1</v>
      </c>
      <c r="AV1886">
        <v>0</v>
      </c>
      <c r="AW1886">
        <v>1</v>
      </c>
      <c r="AX1886">
        <v>0</v>
      </c>
      <c r="AY1886">
        <v>1</v>
      </c>
      <c r="AZ1886" t="s">
        <v>94</v>
      </c>
      <c r="BA1886">
        <v>8</v>
      </c>
      <c r="BB1886" t="s">
        <v>95</v>
      </c>
      <c r="BC1886">
        <v>1</v>
      </c>
    </row>
    <row r="1887" spans="1:55">
      <c r="A1887" t="s">
        <v>4318</v>
      </c>
      <c r="B1887" t="s">
        <v>56</v>
      </c>
      <c r="C1887">
        <v>28</v>
      </c>
      <c r="D1887" t="s">
        <v>61</v>
      </c>
      <c r="E1887">
        <v>0</v>
      </c>
      <c r="F1887" t="s">
        <v>1718</v>
      </c>
      <c r="G1887">
        <v>90292</v>
      </c>
      <c r="H1887">
        <v>33.977468</v>
      </c>
      <c r="I1887">
        <v>-118.445475</v>
      </c>
      <c r="J1887">
        <v>0</v>
      </c>
      <c r="K1887">
        <v>2</v>
      </c>
      <c r="L1887" t="s">
        <v>59</v>
      </c>
      <c r="M1887" t="s">
        <v>61</v>
      </c>
      <c r="N1887" t="s">
        <v>143</v>
      </c>
      <c r="O1887" t="s">
        <v>143</v>
      </c>
      <c r="P1887" t="s">
        <v>57</v>
      </c>
      <c r="Q1887" t="s">
        <v>135</v>
      </c>
      <c r="R1887" t="s">
        <v>322</v>
      </c>
      <c r="S1887" t="s">
        <v>61</v>
      </c>
      <c r="T1887" t="s">
        <v>61</v>
      </c>
      <c r="U1887" t="s">
        <v>61</v>
      </c>
      <c r="V1887" t="s">
        <v>61</v>
      </c>
      <c r="W1887" t="s">
        <v>57</v>
      </c>
      <c r="X1887" t="s">
        <v>57</v>
      </c>
      <c r="Y1887" t="s">
        <v>57</v>
      </c>
      <c r="Z1887" t="s">
        <v>61</v>
      </c>
      <c r="AA1887" t="s">
        <v>77</v>
      </c>
      <c r="AB1887" t="s">
        <v>57</v>
      </c>
      <c r="AC1887" t="s">
        <v>87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88</v>
      </c>
      <c r="AK1887" t="s">
        <v>101</v>
      </c>
      <c r="AL1887" t="s">
        <v>102</v>
      </c>
      <c r="AM1887">
        <v>1</v>
      </c>
      <c r="AN1887">
        <v>0</v>
      </c>
      <c r="AO1887">
        <v>0</v>
      </c>
      <c r="AP1887" t="s">
        <v>91</v>
      </c>
      <c r="AQ1887" t="s">
        <v>116</v>
      </c>
      <c r="AR1887" t="s">
        <v>137</v>
      </c>
      <c r="AS1887">
        <v>3</v>
      </c>
      <c r="AT1887">
        <v>18058</v>
      </c>
      <c r="AU1887">
        <v>1</v>
      </c>
      <c r="AV1887">
        <v>1</v>
      </c>
      <c r="AW1887">
        <v>0</v>
      </c>
      <c r="AX1887">
        <v>45.25</v>
      </c>
      <c r="AY1887">
        <v>1</v>
      </c>
      <c r="AZ1887" t="s">
        <v>94</v>
      </c>
      <c r="BA1887">
        <v>8</v>
      </c>
      <c r="BB1887" t="s">
        <v>95</v>
      </c>
      <c r="BC1887">
        <v>1</v>
      </c>
    </row>
    <row r="1888" spans="1:55">
      <c r="A1888" t="s">
        <v>4319</v>
      </c>
      <c r="B1888" t="s">
        <v>56</v>
      </c>
      <c r="C1888">
        <v>29</v>
      </c>
      <c r="D1888" t="s">
        <v>61</v>
      </c>
      <c r="E1888">
        <v>0</v>
      </c>
      <c r="F1888" t="s">
        <v>2229</v>
      </c>
      <c r="G1888">
        <v>92543</v>
      </c>
      <c r="H1888">
        <v>33.739415</v>
      </c>
      <c r="I1888">
        <v>-116.968339</v>
      </c>
      <c r="J1888">
        <v>0</v>
      </c>
      <c r="K1888">
        <v>2</v>
      </c>
      <c r="L1888" t="s">
        <v>83</v>
      </c>
      <c r="M1888" t="s">
        <v>57</v>
      </c>
      <c r="N1888" t="s">
        <v>4320</v>
      </c>
      <c r="O1888" t="s">
        <v>61</v>
      </c>
      <c r="P1888" t="s">
        <v>57</v>
      </c>
      <c r="Q1888" t="s">
        <v>85</v>
      </c>
      <c r="R1888" t="s">
        <v>230</v>
      </c>
      <c r="S1888" t="s">
        <v>61</v>
      </c>
      <c r="T1888" t="s">
        <v>61</v>
      </c>
      <c r="U1888" t="s">
        <v>61</v>
      </c>
      <c r="V1888" t="s">
        <v>61</v>
      </c>
      <c r="W1888" t="s">
        <v>61</v>
      </c>
      <c r="X1888" t="s">
        <v>57</v>
      </c>
      <c r="Y1888" t="s">
        <v>57</v>
      </c>
      <c r="Z1888" t="s">
        <v>57</v>
      </c>
      <c r="AA1888" t="s">
        <v>77</v>
      </c>
      <c r="AB1888" t="s">
        <v>61</v>
      </c>
      <c r="AC1888" t="s">
        <v>87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88</v>
      </c>
      <c r="AK1888" t="s">
        <v>205</v>
      </c>
      <c r="AL1888" t="s">
        <v>329</v>
      </c>
      <c r="AM1888">
        <v>1</v>
      </c>
      <c r="AN1888">
        <v>0</v>
      </c>
      <c r="AO1888">
        <v>0</v>
      </c>
      <c r="AP1888" t="s">
        <v>91</v>
      </c>
      <c r="AQ1888" t="s">
        <v>116</v>
      </c>
      <c r="AR1888" t="s">
        <v>93</v>
      </c>
      <c r="AS1888">
        <v>3</v>
      </c>
      <c r="AT1888">
        <v>29687</v>
      </c>
      <c r="AU1888">
        <v>1</v>
      </c>
      <c r="AV1888">
        <v>1</v>
      </c>
      <c r="AW1888">
        <v>0</v>
      </c>
      <c r="AX1888">
        <v>80.55</v>
      </c>
      <c r="AY1888">
        <v>1</v>
      </c>
      <c r="AZ1888" t="s">
        <v>94</v>
      </c>
      <c r="BA1888">
        <v>10</v>
      </c>
      <c r="BB1888" t="s">
        <v>95</v>
      </c>
      <c r="BC1888">
        <v>1</v>
      </c>
    </row>
    <row r="1889" spans="1:55">
      <c r="A1889" t="s">
        <v>4321</v>
      </c>
      <c r="B1889" t="s">
        <v>56</v>
      </c>
      <c r="C1889">
        <v>79</v>
      </c>
      <c r="D1889" t="s">
        <v>61</v>
      </c>
      <c r="E1889">
        <v>0</v>
      </c>
      <c r="F1889" t="s">
        <v>4322</v>
      </c>
      <c r="G1889">
        <v>92037</v>
      </c>
      <c r="H1889">
        <v>32.853743</v>
      </c>
      <c r="I1889">
        <v>-117.25034</v>
      </c>
      <c r="J1889">
        <v>0</v>
      </c>
      <c r="K1889">
        <v>17</v>
      </c>
      <c r="L1889" t="s">
        <v>98</v>
      </c>
      <c r="M1889" t="s">
        <v>57</v>
      </c>
      <c r="N1889" t="s">
        <v>4323</v>
      </c>
      <c r="O1889" t="s">
        <v>57</v>
      </c>
      <c r="P1889" t="s">
        <v>57</v>
      </c>
      <c r="Q1889" t="s">
        <v>85</v>
      </c>
      <c r="R1889" t="s">
        <v>332</v>
      </c>
      <c r="S1889" t="s">
        <v>61</v>
      </c>
      <c r="T1889" t="s">
        <v>61</v>
      </c>
      <c r="U1889" t="s">
        <v>57</v>
      </c>
      <c r="V1889" t="s">
        <v>61</v>
      </c>
      <c r="W1889" t="s">
        <v>61</v>
      </c>
      <c r="X1889" t="s">
        <v>61</v>
      </c>
      <c r="Y1889" t="s">
        <v>61</v>
      </c>
      <c r="Z1889" t="s">
        <v>57</v>
      </c>
      <c r="AA1889" t="s">
        <v>64</v>
      </c>
      <c r="AB1889" t="s">
        <v>57</v>
      </c>
      <c r="AC1889" t="s">
        <v>65</v>
      </c>
      <c r="AD1889">
        <v>82.65000000000001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66</v>
      </c>
      <c r="AM1889">
        <v>0</v>
      </c>
      <c r="AN1889">
        <v>1</v>
      </c>
      <c r="AO1889">
        <v>0</v>
      </c>
      <c r="AP1889" t="s">
        <v>103</v>
      </c>
      <c r="AQ1889" t="s">
        <v>104</v>
      </c>
      <c r="AR1889" t="s">
        <v>93</v>
      </c>
      <c r="AS1889">
        <v>2</v>
      </c>
      <c r="AT1889">
        <v>42617</v>
      </c>
      <c r="AU1889">
        <v>1</v>
      </c>
      <c r="AV1889">
        <v>0</v>
      </c>
      <c r="AW1889">
        <v>1</v>
      </c>
      <c r="AX1889">
        <v>0</v>
      </c>
      <c r="AY1889">
        <v>3</v>
      </c>
      <c r="AZ1889" t="s">
        <v>106</v>
      </c>
      <c r="BA1889">
        <v>4</v>
      </c>
      <c r="BB1889" t="s">
        <v>80</v>
      </c>
      <c r="BC1889">
        <v>2</v>
      </c>
    </row>
    <row r="1890" spans="1:55">
      <c r="A1890" t="s">
        <v>4324</v>
      </c>
      <c r="B1890" t="s">
        <v>73</v>
      </c>
      <c r="C1890">
        <v>39</v>
      </c>
      <c r="D1890" t="s">
        <v>61</v>
      </c>
      <c r="E1890">
        <v>1</v>
      </c>
      <c r="F1890" t="s">
        <v>4325</v>
      </c>
      <c r="G1890">
        <v>95910</v>
      </c>
      <c r="H1890">
        <v>39.467828</v>
      </c>
      <c r="I1890">
        <v>-120.841386</v>
      </c>
      <c r="J1890">
        <v>0</v>
      </c>
      <c r="K1890">
        <v>5</v>
      </c>
      <c r="L1890" t="s">
        <v>59</v>
      </c>
      <c r="M1890" t="s">
        <v>57</v>
      </c>
      <c r="N1890" t="s">
        <v>315</v>
      </c>
      <c r="O1890" t="s">
        <v>61</v>
      </c>
      <c r="P1890" t="s">
        <v>61</v>
      </c>
      <c r="Q1890" t="s">
        <v>143</v>
      </c>
      <c r="R1890" t="s">
        <v>143</v>
      </c>
      <c r="S1890" t="s">
        <v>143</v>
      </c>
      <c r="T1890" t="s">
        <v>143</v>
      </c>
      <c r="U1890" t="s">
        <v>143</v>
      </c>
      <c r="V1890" t="s">
        <v>143</v>
      </c>
      <c r="W1890" t="s">
        <v>143</v>
      </c>
      <c r="X1890" t="s">
        <v>143</v>
      </c>
      <c r="Y1890" t="s">
        <v>143</v>
      </c>
      <c r="Z1890" t="s">
        <v>143</v>
      </c>
      <c r="AA1890" t="s">
        <v>77</v>
      </c>
      <c r="AB1890" t="s">
        <v>61</v>
      </c>
      <c r="AC1890" t="s">
        <v>65</v>
      </c>
      <c r="AD1890">
        <v>20.35</v>
      </c>
      <c r="AE1890">
        <v>122</v>
      </c>
      <c r="AF1890">
        <v>0</v>
      </c>
      <c r="AG1890">
        <v>0</v>
      </c>
      <c r="AH1890">
        <v>40.05</v>
      </c>
      <c r="AI1890">
        <v>162.05</v>
      </c>
      <c r="AJ1890" t="s">
        <v>66</v>
      </c>
      <c r="AM1890">
        <v>0</v>
      </c>
      <c r="AN1890">
        <v>1</v>
      </c>
      <c r="AO1890">
        <v>0</v>
      </c>
      <c r="AP1890" t="s">
        <v>91</v>
      </c>
      <c r="AQ1890" t="s">
        <v>68</v>
      </c>
      <c r="AR1890" t="s">
        <v>182</v>
      </c>
      <c r="AT1890">
        <v>118</v>
      </c>
      <c r="AU1890">
        <v>1</v>
      </c>
      <c r="AV1890">
        <v>0</v>
      </c>
      <c r="AW1890">
        <v>1</v>
      </c>
      <c r="AX1890">
        <v>0</v>
      </c>
      <c r="AY1890">
        <v>1</v>
      </c>
      <c r="AZ1890" t="s">
        <v>94</v>
      </c>
      <c r="BA1890">
        <v>7</v>
      </c>
      <c r="BB1890" t="s">
        <v>95</v>
      </c>
      <c r="BC1890">
        <v>1</v>
      </c>
    </row>
    <row r="1891" spans="1:55">
      <c r="A1891" t="s">
        <v>4326</v>
      </c>
      <c r="B1891" t="s">
        <v>73</v>
      </c>
      <c r="C1891">
        <v>35</v>
      </c>
      <c r="D1891" t="s">
        <v>61</v>
      </c>
      <c r="E1891">
        <v>0</v>
      </c>
      <c r="F1891" t="s">
        <v>1742</v>
      </c>
      <c r="G1891">
        <v>90713</v>
      </c>
      <c r="H1891">
        <v>33.847755</v>
      </c>
      <c r="I1891">
        <v>-118.112532</v>
      </c>
      <c r="J1891">
        <v>0</v>
      </c>
      <c r="K1891">
        <v>10</v>
      </c>
      <c r="L1891" t="s">
        <v>98</v>
      </c>
      <c r="M1891" t="s">
        <v>57</v>
      </c>
      <c r="N1891" t="s">
        <v>4327</v>
      </c>
      <c r="O1891" t="s">
        <v>57</v>
      </c>
      <c r="P1891" t="s">
        <v>61</v>
      </c>
      <c r="Q1891" t="s">
        <v>143</v>
      </c>
      <c r="R1891" t="s">
        <v>143</v>
      </c>
      <c r="S1891" t="s">
        <v>143</v>
      </c>
      <c r="T1891" t="s">
        <v>143</v>
      </c>
      <c r="U1891" t="s">
        <v>143</v>
      </c>
      <c r="V1891" t="s">
        <v>143</v>
      </c>
      <c r="W1891" t="s">
        <v>143</v>
      </c>
      <c r="X1891" t="s">
        <v>143</v>
      </c>
      <c r="Y1891" t="s">
        <v>143</v>
      </c>
      <c r="Z1891" t="s">
        <v>143</v>
      </c>
      <c r="AA1891" t="s">
        <v>77</v>
      </c>
      <c r="AB1891" t="s">
        <v>57</v>
      </c>
      <c r="AC1891" t="s">
        <v>87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256.65</v>
      </c>
      <c r="AJ1891" t="s">
        <v>66</v>
      </c>
      <c r="AM1891">
        <v>0</v>
      </c>
      <c r="AN1891">
        <v>1</v>
      </c>
      <c r="AO1891">
        <v>0</v>
      </c>
      <c r="AP1891" t="s">
        <v>67</v>
      </c>
      <c r="AQ1891" t="s">
        <v>68</v>
      </c>
      <c r="AR1891" t="s">
        <v>182</v>
      </c>
      <c r="AT1891">
        <v>27563</v>
      </c>
      <c r="AU1891">
        <v>1</v>
      </c>
      <c r="AV1891">
        <v>0</v>
      </c>
      <c r="AW1891">
        <v>1</v>
      </c>
      <c r="AX1891">
        <v>0</v>
      </c>
      <c r="AY1891">
        <v>2</v>
      </c>
      <c r="AZ1891" t="s">
        <v>70</v>
      </c>
      <c r="BA1891">
        <v>5</v>
      </c>
      <c r="BB1891" t="s">
        <v>80</v>
      </c>
      <c r="BC1891">
        <v>2</v>
      </c>
    </row>
    <row r="1892" spans="1:55">
      <c r="A1892" t="s">
        <v>4328</v>
      </c>
      <c r="B1892" t="s">
        <v>73</v>
      </c>
      <c r="C1892">
        <v>42</v>
      </c>
      <c r="D1892" t="s">
        <v>61</v>
      </c>
      <c r="E1892">
        <v>0</v>
      </c>
      <c r="F1892" t="s">
        <v>1447</v>
      </c>
      <c r="G1892">
        <v>95337</v>
      </c>
      <c r="H1892">
        <v>37.750822</v>
      </c>
      <c r="I1892">
        <v>-121.238423</v>
      </c>
      <c r="J1892">
        <v>0</v>
      </c>
      <c r="K1892">
        <v>1</v>
      </c>
      <c r="L1892" t="s">
        <v>83</v>
      </c>
      <c r="M1892" t="s">
        <v>57</v>
      </c>
      <c r="N1892" t="s">
        <v>4329</v>
      </c>
      <c r="O1892" t="s">
        <v>57</v>
      </c>
      <c r="P1892" t="s">
        <v>57</v>
      </c>
      <c r="Q1892" t="s">
        <v>135</v>
      </c>
      <c r="R1892" t="s">
        <v>275</v>
      </c>
      <c r="S1892" t="s">
        <v>61</v>
      </c>
      <c r="T1892" t="s">
        <v>61</v>
      </c>
      <c r="U1892" t="s">
        <v>61</v>
      </c>
      <c r="V1892" t="s">
        <v>61</v>
      </c>
      <c r="W1892" t="s">
        <v>61</v>
      </c>
      <c r="X1892" t="s">
        <v>61</v>
      </c>
      <c r="Y1892" t="s">
        <v>61</v>
      </c>
      <c r="Z1892" t="s">
        <v>57</v>
      </c>
      <c r="AA1892" t="s">
        <v>77</v>
      </c>
      <c r="AB1892" t="s">
        <v>57</v>
      </c>
      <c r="AC1892" t="s">
        <v>87</v>
      </c>
      <c r="AD1892">
        <v>50.15</v>
      </c>
      <c r="AE1892">
        <v>50.15</v>
      </c>
      <c r="AF1892">
        <v>0</v>
      </c>
      <c r="AG1892">
        <v>0</v>
      </c>
      <c r="AH1892">
        <v>39.87</v>
      </c>
      <c r="AI1892">
        <v>90.02</v>
      </c>
      <c r="AJ1892" t="s">
        <v>170</v>
      </c>
      <c r="AM1892">
        <v>0</v>
      </c>
      <c r="AN1892">
        <v>0</v>
      </c>
      <c r="AO1892">
        <v>0</v>
      </c>
      <c r="AP1892" t="s">
        <v>91</v>
      </c>
      <c r="AQ1892" t="s">
        <v>78</v>
      </c>
      <c r="AR1892" t="s">
        <v>69</v>
      </c>
      <c r="AS1892">
        <v>1</v>
      </c>
      <c r="AT1892">
        <v>19867</v>
      </c>
      <c r="AU1892">
        <v>0</v>
      </c>
      <c r="AX1892">
        <v>0</v>
      </c>
      <c r="AY1892">
        <v>1</v>
      </c>
      <c r="AZ1892" t="s">
        <v>94</v>
      </c>
      <c r="BA1892">
        <v>8</v>
      </c>
      <c r="BB1892" t="s">
        <v>95</v>
      </c>
      <c r="BC1892">
        <v>1</v>
      </c>
    </row>
    <row r="1893" spans="1:55">
      <c r="A1893" t="s">
        <v>4330</v>
      </c>
      <c r="B1893" t="s">
        <v>56</v>
      </c>
      <c r="C1893">
        <v>40</v>
      </c>
      <c r="D1893" t="s">
        <v>61</v>
      </c>
      <c r="E1893">
        <v>0</v>
      </c>
      <c r="F1893" t="s">
        <v>635</v>
      </c>
      <c r="G1893">
        <v>90710</v>
      </c>
      <c r="H1893">
        <v>33.798266</v>
      </c>
      <c r="I1893">
        <v>-118.300237</v>
      </c>
      <c r="J1893">
        <v>0</v>
      </c>
      <c r="K1893">
        <v>41</v>
      </c>
      <c r="L1893" t="s">
        <v>129</v>
      </c>
      <c r="M1893" t="s">
        <v>57</v>
      </c>
      <c r="N1893" t="s">
        <v>4331</v>
      </c>
      <c r="O1893" t="s">
        <v>57</v>
      </c>
      <c r="P1893" t="s">
        <v>57</v>
      </c>
      <c r="Q1893" t="s">
        <v>135</v>
      </c>
      <c r="R1893" t="s">
        <v>382</v>
      </c>
      <c r="S1893" t="s">
        <v>61</v>
      </c>
      <c r="T1893" t="s">
        <v>57</v>
      </c>
      <c r="U1893" t="s">
        <v>61</v>
      </c>
      <c r="V1893" t="s">
        <v>61</v>
      </c>
      <c r="W1893" t="s">
        <v>61</v>
      </c>
      <c r="X1893" t="s">
        <v>61</v>
      </c>
      <c r="Y1893" t="s">
        <v>61</v>
      </c>
      <c r="Z1893" t="s">
        <v>57</v>
      </c>
      <c r="AA1893" t="s">
        <v>64</v>
      </c>
      <c r="AB1893" t="s">
        <v>57</v>
      </c>
      <c r="AC1893" t="s">
        <v>65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66</v>
      </c>
      <c r="AM1893">
        <v>0</v>
      </c>
      <c r="AN1893">
        <v>1</v>
      </c>
      <c r="AO1893">
        <v>0</v>
      </c>
      <c r="AP1893" t="s">
        <v>176</v>
      </c>
      <c r="AQ1893" t="s">
        <v>78</v>
      </c>
      <c r="AR1893" t="s">
        <v>69</v>
      </c>
      <c r="AS1893">
        <v>2</v>
      </c>
      <c r="AT1893">
        <v>24660</v>
      </c>
      <c r="AU1893">
        <v>1</v>
      </c>
      <c r="AV1893">
        <v>0</v>
      </c>
      <c r="AW1893">
        <v>1</v>
      </c>
      <c r="AX1893">
        <v>0</v>
      </c>
      <c r="AY1893">
        <v>5</v>
      </c>
      <c r="AZ1893" t="s">
        <v>177</v>
      </c>
      <c r="BA1893">
        <v>2</v>
      </c>
      <c r="BB1893" t="s">
        <v>126</v>
      </c>
      <c r="BC1893">
        <v>3</v>
      </c>
    </row>
    <row r="1894" spans="1:55">
      <c r="A1894" t="s">
        <v>4332</v>
      </c>
      <c r="B1894" t="s">
        <v>56</v>
      </c>
      <c r="C1894">
        <v>22</v>
      </c>
      <c r="D1894" t="s">
        <v>61</v>
      </c>
      <c r="E1894">
        <v>0</v>
      </c>
      <c r="F1894" t="s">
        <v>352</v>
      </c>
      <c r="G1894">
        <v>93702</v>
      </c>
      <c r="H1894">
        <v>36.739385</v>
      </c>
      <c r="I1894">
        <v>-119.753649</v>
      </c>
      <c r="J1894">
        <v>0</v>
      </c>
      <c r="K1894">
        <v>63</v>
      </c>
      <c r="L1894" t="s">
        <v>129</v>
      </c>
      <c r="M1894" t="s">
        <v>57</v>
      </c>
      <c r="N1894" t="s">
        <v>4333</v>
      </c>
      <c r="O1894" t="s">
        <v>57</v>
      </c>
      <c r="P1894" t="s">
        <v>57</v>
      </c>
      <c r="Q1894" t="s">
        <v>85</v>
      </c>
      <c r="R1894" t="s">
        <v>147</v>
      </c>
      <c r="S1894" t="s">
        <v>61</v>
      </c>
      <c r="T1894" t="s">
        <v>57</v>
      </c>
      <c r="U1894" t="s">
        <v>61</v>
      </c>
      <c r="V1894" t="s">
        <v>61</v>
      </c>
      <c r="W1894" t="s">
        <v>57</v>
      </c>
      <c r="X1894" t="s">
        <v>57</v>
      </c>
      <c r="Y1894" t="s">
        <v>57</v>
      </c>
      <c r="Z1894" t="s">
        <v>57</v>
      </c>
      <c r="AA1894" t="s">
        <v>64</v>
      </c>
      <c r="AB1894" t="s">
        <v>61</v>
      </c>
      <c r="AC1894" t="s">
        <v>87</v>
      </c>
      <c r="AD1894">
        <v>99.90000000000001</v>
      </c>
      <c r="AE1894">
        <v>6137</v>
      </c>
      <c r="AF1894">
        <v>0</v>
      </c>
      <c r="AG1894">
        <v>0</v>
      </c>
      <c r="AH1894">
        <v>527.9400000000001</v>
      </c>
      <c r="AI1894">
        <v>6664.94</v>
      </c>
      <c r="AJ1894" t="s">
        <v>88</v>
      </c>
      <c r="AK1894" t="s">
        <v>201</v>
      </c>
      <c r="AL1894" t="s">
        <v>202</v>
      </c>
      <c r="AM1894">
        <v>1</v>
      </c>
      <c r="AN1894">
        <v>0</v>
      </c>
      <c r="AO1894">
        <v>0</v>
      </c>
      <c r="AP1894" t="s">
        <v>123</v>
      </c>
      <c r="AQ1894" t="s">
        <v>116</v>
      </c>
      <c r="AR1894" t="s">
        <v>105</v>
      </c>
      <c r="AS1894">
        <v>5</v>
      </c>
      <c r="AT1894">
        <v>47999</v>
      </c>
      <c r="AU1894">
        <v>1</v>
      </c>
      <c r="AV1894">
        <v>1</v>
      </c>
      <c r="AW1894">
        <v>0</v>
      </c>
      <c r="AX1894">
        <v>99.90000000000001</v>
      </c>
      <c r="AY1894">
        <v>6</v>
      </c>
      <c r="AZ1894" t="s">
        <v>125</v>
      </c>
      <c r="BA1894">
        <v>4</v>
      </c>
      <c r="BB1894" t="s">
        <v>80</v>
      </c>
      <c r="BC1894">
        <v>2</v>
      </c>
    </row>
    <row r="1895" spans="1:55">
      <c r="A1895" t="s">
        <v>4334</v>
      </c>
      <c r="B1895" t="s">
        <v>73</v>
      </c>
      <c r="C1895">
        <v>37</v>
      </c>
      <c r="D1895" t="s">
        <v>57</v>
      </c>
      <c r="E1895">
        <v>0</v>
      </c>
      <c r="F1895" t="s">
        <v>701</v>
      </c>
      <c r="G1895">
        <v>90813</v>
      </c>
      <c r="H1895">
        <v>33.781086</v>
      </c>
      <c r="I1895">
        <v>-118.199049</v>
      </c>
      <c r="J1895">
        <v>3</v>
      </c>
      <c r="K1895">
        <v>22</v>
      </c>
      <c r="L1895" t="s">
        <v>59</v>
      </c>
      <c r="M1895" t="s">
        <v>57</v>
      </c>
      <c r="N1895" t="s">
        <v>4335</v>
      </c>
      <c r="O1895" t="s">
        <v>61</v>
      </c>
      <c r="P1895" t="s">
        <v>61</v>
      </c>
      <c r="Q1895" t="s">
        <v>143</v>
      </c>
      <c r="R1895" t="s">
        <v>143</v>
      </c>
      <c r="S1895" t="s">
        <v>143</v>
      </c>
      <c r="T1895" t="s">
        <v>143</v>
      </c>
      <c r="U1895" t="s">
        <v>143</v>
      </c>
      <c r="V1895" t="s">
        <v>143</v>
      </c>
      <c r="W1895" t="s">
        <v>143</v>
      </c>
      <c r="X1895" t="s">
        <v>143</v>
      </c>
      <c r="Y1895" t="s">
        <v>143</v>
      </c>
      <c r="Z1895" t="s">
        <v>143</v>
      </c>
      <c r="AA1895" t="s">
        <v>64</v>
      </c>
      <c r="AB1895" t="s">
        <v>61</v>
      </c>
      <c r="AC1895" t="s">
        <v>65</v>
      </c>
      <c r="AD1895">
        <v>20.15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66</v>
      </c>
      <c r="AM1895">
        <v>0</v>
      </c>
      <c r="AN1895">
        <v>1</v>
      </c>
      <c r="AO1895">
        <v>0</v>
      </c>
      <c r="AP1895" t="s">
        <v>103</v>
      </c>
      <c r="AQ1895" t="s">
        <v>68</v>
      </c>
      <c r="AR1895" t="s">
        <v>182</v>
      </c>
      <c r="AT1895">
        <v>63136</v>
      </c>
      <c r="AU1895">
        <v>1</v>
      </c>
      <c r="AV1895">
        <v>0</v>
      </c>
      <c r="AW1895">
        <v>1</v>
      </c>
      <c r="AX1895">
        <v>0</v>
      </c>
      <c r="AY1895">
        <v>3</v>
      </c>
      <c r="AZ1895" t="s">
        <v>106</v>
      </c>
      <c r="BA1895">
        <v>1</v>
      </c>
      <c r="BB1895" t="s">
        <v>71</v>
      </c>
      <c r="BC1895">
        <v>4</v>
      </c>
    </row>
    <row r="1896" spans="1:55">
      <c r="A1896" t="s">
        <v>4336</v>
      </c>
      <c r="B1896" t="s">
        <v>56</v>
      </c>
      <c r="C1896">
        <v>32</v>
      </c>
      <c r="D1896" t="s">
        <v>61</v>
      </c>
      <c r="E1896">
        <v>0</v>
      </c>
      <c r="F1896" t="s">
        <v>142</v>
      </c>
      <c r="G1896">
        <v>92067</v>
      </c>
      <c r="H1896">
        <v>33.012751</v>
      </c>
      <c r="I1896">
        <v>-117.200617</v>
      </c>
      <c r="J1896">
        <v>0</v>
      </c>
      <c r="K1896">
        <v>47</v>
      </c>
      <c r="L1896" t="s">
        <v>129</v>
      </c>
      <c r="M1896" t="s">
        <v>57</v>
      </c>
      <c r="N1896" t="s">
        <v>4337</v>
      </c>
      <c r="O1896" t="s">
        <v>61</v>
      </c>
      <c r="P1896" t="s">
        <v>57</v>
      </c>
      <c r="Q1896" t="s">
        <v>85</v>
      </c>
      <c r="R1896" t="s">
        <v>441</v>
      </c>
      <c r="S1896" t="s">
        <v>57</v>
      </c>
      <c r="T1896" t="s">
        <v>61</v>
      </c>
      <c r="U1896" t="s">
        <v>57</v>
      </c>
      <c r="V1896" t="s">
        <v>57</v>
      </c>
      <c r="W1896" t="s">
        <v>57</v>
      </c>
      <c r="X1896" t="s">
        <v>57</v>
      </c>
      <c r="Y1896" t="s">
        <v>57</v>
      </c>
      <c r="Z1896" t="s">
        <v>57</v>
      </c>
      <c r="AA1896" t="s">
        <v>64</v>
      </c>
      <c r="AB1896" t="s">
        <v>57</v>
      </c>
      <c r="AC1896" t="s">
        <v>87</v>
      </c>
      <c r="AD1896">
        <v>103.7</v>
      </c>
      <c r="AE1896">
        <v>4730.6</v>
      </c>
      <c r="AF1896">
        <v>0</v>
      </c>
      <c r="AG1896">
        <v>0</v>
      </c>
      <c r="AH1896">
        <v>115.15</v>
      </c>
      <c r="AI1896">
        <v>4845.75</v>
      </c>
      <c r="AJ1896" t="s">
        <v>66</v>
      </c>
      <c r="AM1896">
        <v>0</v>
      </c>
      <c r="AN1896">
        <v>1</v>
      </c>
      <c r="AO1896">
        <v>0</v>
      </c>
      <c r="AP1896" t="s">
        <v>176</v>
      </c>
      <c r="AQ1896" t="s">
        <v>68</v>
      </c>
      <c r="AR1896" t="s">
        <v>105</v>
      </c>
      <c r="AS1896">
        <v>7</v>
      </c>
      <c r="AT1896">
        <v>7615</v>
      </c>
      <c r="AU1896">
        <v>1</v>
      </c>
      <c r="AV1896">
        <v>0</v>
      </c>
      <c r="AW1896">
        <v>1</v>
      </c>
      <c r="AX1896">
        <v>0</v>
      </c>
      <c r="AY1896">
        <v>5</v>
      </c>
      <c r="AZ1896" t="s">
        <v>177</v>
      </c>
      <c r="BA1896">
        <v>4</v>
      </c>
      <c r="BB1896" t="s">
        <v>80</v>
      </c>
      <c r="BC1896">
        <v>2</v>
      </c>
    </row>
    <row r="1897" spans="1:55">
      <c r="A1897" t="s">
        <v>4338</v>
      </c>
      <c r="B1897" t="s">
        <v>73</v>
      </c>
      <c r="C1897">
        <v>41</v>
      </c>
      <c r="D1897" t="s">
        <v>61</v>
      </c>
      <c r="E1897">
        <v>0</v>
      </c>
      <c r="F1897" t="s">
        <v>4339</v>
      </c>
      <c r="G1897">
        <v>93446</v>
      </c>
      <c r="H1897">
        <v>35.634222</v>
      </c>
      <c r="I1897">
        <v>-120.728341</v>
      </c>
      <c r="J1897">
        <v>0</v>
      </c>
      <c r="K1897">
        <v>65</v>
      </c>
      <c r="L1897" t="s">
        <v>129</v>
      </c>
      <c r="M1897" t="s">
        <v>57</v>
      </c>
      <c r="N1897" t="s">
        <v>1722</v>
      </c>
      <c r="O1897" t="s">
        <v>57</v>
      </c>
      <c r="P1897" t="s">
        <v>57</v>
      </c>
      <c r="Q1897" t="s">
        <v>135</v>
      </c>
      <c r="R1897" t="s">
        <v>318</v>
      </c>
      <c r="S1897" t="s">
        <v>61</v>
      </c>
      <c r="T1897" t="s">
        <v>57</v>
      </c>
      <c r="U1897" t="s">
        <v>57</v>
      </c>
      <c r="V1897" t="s">
        <v>57</v>
      </c>
      <c r="W1897" t="s">
        <v>61</v>
      </c>
      <c r="X1897" t="s">
        <v>57</v>
      </c>
      <c r="Y1897" t="s">
        <v>57</v>
      </c>
      <c r="Z1897" t="s">
        <v>57</v>
      </c>
      <c r="AA1897" t="s">
        <v>122</v>
      </c>
      <c r="AB1897" t="s">
        <v>57</v>
      </c>
      <c r="AC1897" t="s">
        <v>65</v>
      </c>
      <c r="AD1897">
        <v>74.2</v>
      </c>
      <c r="AE1897">
        <v>4805.65</v>
      </c>
      <c r="AF1897">
        <v>0</v>
      </c>
      <c r="AG1897">
        <v>0</v>
      </c>
      <c r="AH1897">
        <v>1444.95</v>
      </c>
      <c r="AI1897">
        <v>6250.6</v>
      </c>
      <c r="AJ1897" t="s">
        <v>66</v>
      </c>
      <c r="AM1897">
        <v>0</v>
      </c>
      <c r="AN1897">
        <v>1</v>
      </c>
      <c r="AO1897">
        <v>0</v>
      </c>
      <c r="AP1897" t="s">
        <v>123</v>
      </c>
      <c r="AQ1897" t="s">
        <v>78</v>
      </c>
      <c r="AR1897" t="s">
        <v>93</v>
      </c>
      <c r="AS1897">
        <v>6</v>
      </c>
      <c r="AT1897">
        <v>35586</v>
      </c>
      <c r="AU1897">
        <v>1</v>
      </c>
      <c r="AV1897">
        <v>0</v>
      </c>
      <c r="AW1897">
        <v>1</v>
      </c>
      <c r="AX1897">
        <v>0</v>
      </c>
      <c r="AY1897">
        <v>6</v>
      </c>
      <c r="AZ1897" t="s">
        <v>125</v>
      </c>
      <c r="BA1897">
        <v>2</v>
      </c>
      <c r="BB1897" t="s">
        <v>126</v>
      </c>
      <c r="BC1897">
        <v>3</v>
      </c>
    </row>
    <row r="1898" spans="1:55">
      <c r="A1898" t="s">
        <v>4340</v>
      </c>
      <c r="B1898" t="s">
        <v>56</v>
      </c>
      <c r="C1898">
        <v>74</v>
      </c>
      <c r="D1898" t="s">
        <v>61</v>
      </c>
      <c r="E1898">
        <v>0</v>
      </c>
      <c r="F1898" t="s">
        <v>2358</v>
      </c>
      <c r="G1898">
        <v>93066</v>
      </c>
      <c r="H1898">
        <v>34.297628</v>
      </c>
      <c r="I1898">
        <v>-119.014627</v>
      </c>
      <c r="J1898">
        <v>0</v>
      </c>
      <c r="K1898">
        <v>8</v>
      </c>
      <c r="L1898" t="s">
        <v>83</v>
      </c>
      <c r="M1898" t="s">
        <v>57</v>
      </c>
      <c r="N1898" t="s">
        <v>4341</v>
      </c>
      <c r="O1898" t="s">
        <v>57</v>
      </c>
      <c r="P1898" t="s">
        <v>57</v>
      </c>
      <c r="Q1898" t="s">
        <v>85</v>
      </c>
      <c r="R1898" t="s">
        <v>250</v>
      </c>
      <c r="S1898" t="s">
        <v>61</v>
      </c>
      <c r="T1898" t="s">
        <v>61</v>
      </c>
      <c r="U1898" t="s">
        <v>61</v>
      </c>
      <c r="V1898" t="s">
        <v>57</v>
      </c>
      <c r="W1898" t="s">
        <v>57</v>
      </c>
      <c r="X1898" t="s">
        <v>57</v>
      </c>
      <c r="Y1898" t="s">
        <v>57</v>
      </c>
      <c r="Z1898" t="s">
        <v>57</v>
      </c>
      <c r="AA1898" t="s">
        <v>122</v>
      </c>
      <c r="AB1898" t="s">
        <v>57</v>
      </c>
      <c r="AC1898" t="s">
        <v>65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66</v>
      </c>
      <c r="AM1898">
        <v>0</v>
      </c>
      <c r="AN1898">
        <v>1</v>
      </c>
      <c r="AO1898">
        <v>1</v>
      </c>
      <c r="AP1898" t="s">
        <v>67</v>
      </c>
      <c r="AQ1898" t="s">
        <v>104</v>
      </c>
      <c r="AR1898" t="s">
        <v>79</v>
      </c>
      <c r="AS1898">
        <v>5</v>
      </c>
      <c r="AT1898">
        <v>2966</v>
      </c>
      <c r="AU1898">
        <v>1</v>
      </c>
      <c r="AV1898">
        <v>0</v>
      </c>
      <c r="AW1898">
        <v>1</v>
      </c>
      <c r="AX1898">
        <v>0</v>
      </c>
      <c r="AY1898">
        <v>2</v>
      </c>
      <c r="AZ1898" t="s">
        <v>70</v>
      </c>
      <c r="BA1898">
        <v>4</v>
      </c>
      <c r="BB1898" t="s">
        <v>80</v>
      </c>
      <c r="BC1898">
        <v>2</v>
      </c>
    </row>
    <row r="1899" spans="1:55">
      <c r="A1899" t="s">
        <v>4342</v>
      </c>
      <c r="B1899" t="s">
        <v>73</v>
      </c>
      <c r="C1899">
        <v>54</v>
      </c>
      <c r="D1899" t="s">
        <v>61</v>
      </c>
      <c r="E1899">
        <v>0</v>
      </c>
      <c r="F1899" t="s">
        <v>4343</v>
      </c>
      <c r="G1899">
        <v>96037</v>
      </c>
      <c r="H1899">
        <v>41.528541</v>
      </c>
      <c r="I1899">
        <v>-122.955018</v>
      </c>
      <c r="J1899">
        <v>0</v>
      </c>
      <c r="K1899">
        <v>10</v>
      </c>
      <c r="L1899" t="s">
        <v>98</v>
      </c>
      <c r="M1899" t="s">
        <v>57</v>
      </c>
      <c r="N1899" t="s">
        <v>4344</v>
      </c>
      <c r="O1899" t="s">
        <v>57</v>
      </c>
      <c r="P1899" t="s">
        <v>57</v>
      </c>
      <c r="Q1899" t="s">
        <v>85</v>
      </c>
      <c r="R1899" t="s">
        <v>318</v>
      </c>
      <c r="S1899" t="s">
        <v>61</v>
      </c>
      <c r="T1899" t="s">
        <v>61</v>
      </c>
      <c r="U1899" t="s">
        <v>61</v>
      </c>
      <c r="V1899" t="s">
        <v>61</v>
      </c>
      <c r="W1899" t="s">
        <v>57</v>
      </c>
      <c r="X1899" t="s">
        <v>57</v>
      </c>
      <c r="Y1899" t="s">
        <v>57</v>
      </c>
      <c r="Z1899" t="s">
        <v>57</v>
      </c>
      <c r="AA1899" t="s">
        <v>77</v>
      </c>
      <c r="AB1899" t="s">
        <v>61</v>
      </c>
      <c r="AC1899" t="s">
        <v>87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88</v>
      </c>
      <c r="AK1899" t="s">
        <v>89</v>
      </c>
      <c r="AL1899" t="s">
        <v>356</v>
      </c>
      <c r="AM1899">
        <v>1</v>
      </c>
      <c r="AN1899">
        <v>0</v>
      </c>
      <c r="AO1899">
        <v>0</v>
      </c>
      <c r="AP1899" t="s">
        <v>67</v>
      </c>
      <c r="AQ1899" t="s">
        <v>92</v>
      </c>
      <c r="AR1899" t="s">
        <v>105</v>
      </c>
      <c r="AS1899">
        <v>4</v>
      </c>
      <c r="AT1899">
        <v>295</v>
      </c>
      <c r="AU1899">
        <v>1</v>
      </c>
      <c r="AV1899">
        <v>1</v>
      </c>
      <c r="AW1899">
        <v>0</v>
      </c>
      <c r="AX1899">
        <v>95.2</v>
      </c>
      <c r="AY1899">
        <v>2</v>
      </c>
      <c r="AZ1899" t="s">
        <v>70</v>
      </c>
      <c r="BA1899">
        <v>7</v>
      </c>
      <c r="BB1899" t="s">
        <v>95</v>
      </c>
      <c r="BC1899">
        <v>1</v>
      </c>
    </row>
    <row r="1900" spans="1:55">
      <c r="A1900" t="s">
        <v>4345</v>
      </c>
      <c r="B1900" t="s">
        <v>56</v>
      </c>
      <c r="C1900">
        <v>40</v>
      </c>
      <c r="D1900" t="s">
        <v>61</v>
      </c>
      <c r="E1900">
        <v>0</v>
      </c>
      <c r="F1900" t="s">
        <v>2164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59</v>
      </c>
      <c r="M1900" t="s">
        <v>57</v>
      </c>
      <c r="N1900" t="s">
        <v>4346</v>
      </c>
      <c r="O1900" t="s">
        <v>61</v>
      </c>
      <c r="P1900" t="s">
        <v>57</v>
      </c>
      <c r="Q1900" t="s">
        <v>85</v>
      </c>
      <c r="R1900" t="s">
        <v>250</v>
      </c>
      <c r="S1900" t="s">
        <v>61</v>
      </c>
      <c r="T1900" t="s">
        <v>61</v>
      </c>
      <c r="U1900" t="s">
        <v>61</v>
      </c>
      <c r="V1900" t="s">
        <v>61</v>
      </c>
      <c r="W1900" t="s">
        <v>57</v>
      </c>
      <c r="X1900" t="s">
        <v>61</v>
      </c>
      <c r="Y1900" t="s">
        <v>61</v>
      </c>
      <c r="Z1900" t="s">
        <v>57</v>
      </c>
      <c r="AA1900" t="s">
        <v>77</v>
      </c>
      <c r="AB1900" t="s">
        <v>57</v>
      </c>
      <c r="AC1900" t="s">
        <v>87</v>
      </c>
      <c r="AD1900">
        <v>77.65000000000001</v>
      </c>
      <c r="AE1900">
        <v>714.15</v>
      </c>
      <c r="AF1900">
        <v>0</v>
      </c>
      <c r="AG1900">
        <v>0</v>
      </c>
      <c r="AH1900">
        <v>205.92</v>
      </c>
      <c r="AI1900">
        <v>920.0700000000001</v>
      </c>
      <c r="AJ1900" t="s">
        <v>88</v>
      </c>
      <c r="AK1900" t="s">
        <v>89</v>
      </c>
      <c r="AL1900" t="s">
        <v>181</v>
      </c>
      <c r="AM1900">
        <v>1</v>
      </c>
      <c r="AN1900">
        <v>0</v>
      </c>
      <c r="AO1900">
        <v>0</v>
      </c>
      <c r="AP1900" t="s">
        <v>67</v>
      </c>
      <c r="AQ1900" t="s">
        <v>78</v>
      </c>
      <c r="AR1900" t="s">
        <v>93</v>
      </c>
      <c r="AS1900">
        <v>2</v>
      </c>
      <c r="AT1900">
        <v>222</v>
      </c>
      <c r="AU1900">
        <v>1</v>
      </c>
      <c r="AV1900">
        <v>1</v>
      </c>
      <c r="AW1900">
        <v>0</v>
      </c>
      <c r="AX1900">
        <v>77.65000000000001</v>
      </c>
      <c r="AY1900">
        <v>2</v>
      </c>
      <c r="AZ1900" t="s">
        <v>70</v>
      </c>
      <c r="BA1900">
        <v>7</v>
      </c>
      <c r="BB1900" t="s">
        <v>95</v>
      </c>
      <c r="BC1900">
        <v>1</v>
      </c>
    </row>
    <row r="1901" spans="1:55">
      <c r="A1901" t="s">
        <v>4347</v>
      </c>
      <c r="B1901" t="s">
        <v>73</v>
      </c>
      <c r="C1901">
        <v>60</v>
      </c>
      <c r="D1901" t="s">
        <v>61</v>
      </c>
      <c r="E1901">
        <v>0</v>
      </c>
      <c r="F1901" t="s">
        <v>3760</v>
      </c>
      <c r="G1901">
        <v>92054</v>
      </c>
      <c r="H1901">
        <v>33.351059</v>
      </c>
      <c r="I1901">
        <v>-117.420557</v>
      </c>
      <c r="J1901">
        <v>0</v>
      </c>
      <c r="K1901">
        <v>35</v>
      </c>
      <c r="L1901" t="s">
        <v>216</v>
      </c>
      <c r="M1901" t="s">
        <v>57</v>
      </c>
      <c r="N1901" t="s">
        <v>4348</v>
      </c>
      <c r="O1901" t="s">
        <v>61</v>
      </c>
      <c r="P1901" t="s">
        <v>57</v>
      </c>
      <c r="Q1901" t="s">
        <v>85</v>
      </c>
      <c r="R1901" t="s">
        <v>364</v>
      </c>
      <c r="S1901" t="s">
        <v>57</v>
      </c>
      <c r="T1901" t="s">
        <v>61</v>
      </c>
      <c r="U1901" t="s">
        <v>61</v>
      </c>
      <c r="V1901" t="s">
        <v>57</v>
      </c>
      <c r="W1901" t="s">
        <v>61</v>
      </c>
      <c r="X1901" t="s">
        <v>57</v>
      </c>
      <c r="Y1901" t="s">
        <v>57</v>
      </c>
      <c r="Z1901" t="s">
        <v>57</v>
      </c>
      <c r="AA1901" t="s">
        <v>64</v>
      </c>
      <c r="AB1901" t="s">
        <v>57</v>
      </c>
      <c r="AC1901" t="s">
        <v>87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4987.65</v>
      </c>
      <c r="AJ1901" t="s">
        <v>66</v>
      </c>
      <c r="AM1901">
        <v>0</v>
      </c>
      <c r="AN1901">
        <v>1</v>
      </c>
      <c r="AO1901">
        <v>0</v>
      </c>
      <c r="AP1901" t="s">
        <v>164</v>
      </c>
      <c r="AQ1901" t="s">
        <v>124</v>
      </c>
      <c r="AR1901" t="s">
        <v>93</v>
      </c>
      <c r="AS1901">
        <v>5</v>
      </c>
      <c r="AT1901">
        <v>98239</v>
      </c>
      <c r="AU1901">
        <v>1</v>
      </c>
      <c r="AV1901">
        <v>0</v>
      </c>
      <c r="AW1901">
        <v>1</v>
      </c>
      <c r="AX1901">
        <v>0</v>
      </c>
      <c r="AY1901">
        <v>4</v>
      </c>
      <c r="AZ1901" t="s">
        <v>165</v>
      </c>
      <c r="BA1901">
        <v>4</v>
      </c>
      <c r="BB1901" t="s">
        <v>80</v>
      </c>
      <c r="BC1901">
        <v>2</v>
      </c>
    </row>
    <row r="1902" spans="1:55">
      <c r="A1902" t="s">
        <v>4349</v>
      </c>
      <c r="B1902" t="s">
        <v>73</v>
      </c>
      <c r="C1902">
        <v>74</v>
      </c>
      <c r="D1902" t="s">
        <v>61</v>
      </c>
      <c r="E1902">
        <v>0</v>
      </c>
      <c r="F1902" t="s">
        <v>2733</v>
      </c>
      <c r="G1902">
        <v>96073</v>
      </c>
      <c r="H1902">
        <v>40.582399</v>
      </c>
      <c r="I1902">
        <v>-122.195512</v>
      </c>
      <c r="J1902">
        <v>0</v>
      </c>
      <c r="K1902">
        <v>2</v>
      </c>
      <c r="L1902" t="s">
        <v>59</v>
      </c>
      <c r="M1902" t="s">
        <v>57</v>
      </c>
      <c r="N1902" t="s">
        <v>4350</v>
      </c>
      <c r="O1902" t="s">
        <v>61</v>
      </c>
      <c r="P1902" t="s">
        <v>57</v>
      </c>
      <c r="Q1902" t="s">
        <v>85</v>
      </c>
      <c r="R1902" t="s">
        <v>110</v>
      </c>
      <c r="S1902" t="s">
        <v>61</v>
      </c>
      <c r="T1902" t="s">
        <v>57</v>
      </c>
      <c r="U1902" t="s">
        <v>61</v>
      </c>
      <c r="V1902" t="s">
        <v>61</v>
      </c>
      <c r="W1902" t="s">
        <v>61</v>
      </c>
      <c r="X1902" t="s">
        <v>61</v>
      </c>
      <c r="Y1902" t="s">
        <v>61</v>
      </c>
      <c r="Z1902" t="s">
        <v>57</v>
      </c>
      <c r="AA1902" t="s">
        <v>77</v>
      </c>
      <c r="AB1902" t="s">
        <v>57</v>
      </c>
      <c r="AC1902" t="s">
        <v>87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88</v>
      </c>
      <c r="AK1902" t="s">
        <v>89</v>
      </c>
      <c r="AL1902" t="s">
        <v>181</v>
      </c>
      <c r="AM1902">
        <v>1</v>
      </c>
      <c r="AN1902">
        <v>0</v>
      </c>
      <c r="AO1902">
        <v>0</v>
      </c>
      <c r="AP1902" t="s">
        <v>91</v>
      </c>
      <c r="AQ1902" t="s">
        <v>104</v>
      </c>
      <c r="AR1902" t="s">
        <v>93</v>
      </c>
      <c r="AS1902">
        <v>2</v>
      </c>
      <c r="AT1902">
        <v>4931</v>
      </c>
      <c r="AU1902">
        <v>1</v>
      </c>
      <c r="AV1902">
        <v>1</v>
      </c>
      <c r="AW1902">
        <v>0</v>
      </c>
      <c r="AX1902">
        <v>74.7</v>
      </c>
      <c r="AY1902">
        <v>1</v>
      </c>
      <c r="AZ1902" t="s">
        <v>94</v>
      </c>
      <c r="BA1902">
        <v>10</v>
      </c>
      <c r="BB1902" t="s">
        <v>95</v>
      </c>
      <c r="BC1902">
        <v>1</v>
      </c>
    </row>
    <row r="1903" spans="1:55">
      <c r="A1903" t="s">
        <v>4351</v>
      </c>
      <c r="B1903" t="s">
        <v>73</v>
      </c>
      <c r="C1903">
        <v>67</v>
      </c>
      <c r="D1903" t="s">
        <v>57</v>
      </c>
      <c r="E1903">
        <v>0</v>
      </c>
      <c r="F1903" t="s">
        <v>380</v>
      </c>
      <c r="G1903">
        <v>95443</v>
      </c>
      <c r="H1903">
        <v>39.045246</v>
      </c>
      <c r="I1903">
        <v>-122.743181</v>
      </c>
      <c r="J1903">
        <v>1</v>
      </c>
      <c r="K1903">
        <v>8</v>
      </c>
      <c r="L1903" t="s">
        <v>59</v>
      </c>
      <c r="M1903" t="s">
        <v>61</v>
      </c>
      <c r="N1903" t="s">
        <v>143</v>
      </c>
      <c r="O1903" t="s">
        <v>143</v>
      </c>
      <c r="P1903" t="s">
        <v>57</v>
      </c>
      <c r="Q1903" t="s">
        <v>62</v>
      </c>
      <c r="R1903" t="s">
        <v>254</v>
      </c>
      <c r="S1903" t="s">
        <v>61</v>
      </c>
      <c r="T1903" t="s">
        <v>57</v>
      </c>
      <c r="U1903" t="s">
        <v>57</v>
      </c>
      <c r="V1903" t="s">
        <v>61</v>
      </c>
      <c r="W1903" t="s">
        <v>61</v>
      </c>
      <c r="X1903" t="s">
        <v>57</v>
      </c>
      <c r="Y1903" t="s">
        <v>61</v>
      </c>
      <c r="Z1903" t="s">
        <v>57</v>
      </c>
      <c r="AA1903" t="s">
        <v>122</v>
      </c>
      <c r="AB1903" t="s">
        <v>57</v>
      </c>
      <c r="AC1903" t="s">
        <v>65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66</v>
      </c>
      <c r="AM1903">
        <v>0</v>
      </c>
      <c r="AN1903">
        <v>1</v>
      </c>
      <c r="AO1903">
        <v>0</v>
      </c>
      <c r="AP1903" t="s">
        <v>67</v>
      </c>
      <c r="AQ1903" t="s">
        <v>124</v>
      </c>
      <c r="AR1903" t="s">
        <v>137</v>
      </c>
      <c r="AS1903">
        <v>4</v>
      </c>
      <c r="AT1903">
        <v>175</v>
      </c>
      <c r="AU1903">
        <v>1</v>
      </c>
      <c r="AV1903">
        <v>0</v>
      </c>
      <c r="AW1903">
        <v>1</v>
      </c>
      <c r="AX1903">
        <v>0</v>
      </c>
      <c r="AY1903">
        <v>2</v>
      </c>
      <c r="AZ1903" t="s">
        <v>70</v>
      </c>
      <c r="BA1903">
        <v>1</v>
      </c>
      <c r="BB1903" t="s">
        <v>71</v>
      </c>
      <c r="BC1903">
        <v>4</v>
      </c>
    </row>
    <row r="1904" spans="1:55">
      <c r="A1904" t="s">
        <v>4352</v>
      </c>
      <c r="B1904" t="s">
        <v>73</v>
      </c>
      <c r="C1904">
        <v>25</v>
      </c>
      <c r="D1904" t="s">
        <v>57</v>
      </c>
      <c r="E1904">
        <v>0</v>
      </c>
      <c r="F1904" t="s">
        <v>262</v>
      </c>
      <c r="G1904">
        <v>95124</v>
      </c>
      <c r="H1904">
        <v>37.257063</v>
      </c>
      <c r="I1904">
        <v>-121.923037</v>
      </c>
      <c r="J1904">
        <v>4</v>
      </c>
      <c r="K1904">
        <v>24</v>
      </c>
      <c r="L1904" t="s">
        <v>216</v>
      </c>
      <c r="M1904" t="s">
        <v>61</v>
      </c>
      <c r="N1904" t="s">
        <v>143</v>
      </c>
      <c r="O1904" t="s">
        <v>143</v>
      </c>
      <c r="P1904" t="s">
        <v>57</v>
      </c>
      <c r="Q1904" t="s">
        <v>135</v>
      </c>
      <c r="R1904" t="s">
        <v>224</v>
      </c>
      <c r="S1904" t="s">
        <v>61</v>
      </c>
      <c r="T1904" t="s">
        <v>61</v>
      </c>
      <c r="U1904" t="s">
        <v>57</v>
      </c>
      <c r="V1904" t="s">
        <v>61</v>
      </c>
      <c r="W1904" t="s">
        <v>61</v>
      </c>
      <c r="X1904" t="s">
        <v>61</v>
      </c>
      <c r="Y1904" t="s">
        <v>61</v>
      </c>
      <c r="Z1904" t="s">
        <v>57</v>
      </c>
      <c r="AA1904" t="s">
        <v>77</v>
      </c>
      <c r="AB1904" t="s">
        <v>61</v>
      </c>
      <c r="AC1904" t="s">
        <v>87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66</v>
      </c>
      <c r="AM1904">
        <v>0</v>
      </c>
      <c r="AN1904">
        <v>1</v>
      </c>
      <c r="AO1904">
        <v>0</v>
      </c>
      <c r="AP1904" t="s">
        <v>103</v>
      </c>
      <c r="AQ1904" t="s">
        <v>116</v>
      </c>
      <c r="AR1904" t="s">
        <v>182</v>
      </c>
      <c r="AS1904">
        <v>2</v>
      </c>
      <c r="AT1904">
        <v>45257</v>
      </c>
      <c r="AU1904">
        <v>1</v>
      </c>
      <c r="AV1904">
        <v>0</v>
      </c>
      <c r="AW1904">
        <v>1</v>
      </c>
      <c r="AX1904">
        <v>0</v>
      </c>
      <c r="AY1904">
        <v>3</v>
      </c>
      <c r="AZ1904" t="s">
        <v>106</v>
      </c>
      <c r="BA1904">
        <v>4</v>
      </c>
      <c r="BB1904" t="s">
        <v>80</v>
      </c>
      <c r="BC1904">
        <v>2</v>
      </c>
    </row>
    <row r="1905" spans="1:55">
      <c r="A1905" t="s">
        <v>4353</v>
      </c>
      <c r="B1905" t="s">
        <v>56</v>
      </c>
      <c r="C1905">
        <v>46</v>
      </c>
      <c r="D1905" t="s">
        <v>61</v>
      </c>
      <c r="E1905">
        <v>0</v>
      </c>
      <c r="F1905" t="s">
        <v>701</v>
      </c>
      <c r="G1905">
        <v>90804</v>
      </c>
      <c r="H1905">
        <v>33.783047</v>
      </c>
      <c r="I1905">
        <v>-118.1486</v>
      </c>
      <c r="J1905">
        <v>0</v>
      </c>
      <c r="K1905">
        <v>36</v>
      </c>
      <c r="L1905" t="s">
        <v>59</v>
      </c>
      <c r="M1905" t="s">
        <v>61</v>
      </c>
      <c r="N1905" t="s">
        <v>143</v>
      </c>
      <c r="O1905" t="s">
        <v>143</v>
      </c>
      <c r="P1905" t="s">
        <v>57</v>
      </c>
      <c r="Q1905" t="s">
        <v>62</v>
      </c>
      <c r="R1905" t="s">
        <v>180</v>
      </c>
      <c r="S1905" t="s">
        <v>57</v>
      </c>
      <c r="T1905" t="s">
        <v>57</v>
      </c>
      <c r="U1905" t="s">
        <v>57</v>
      </c>
      <c r="V1905" t="s">
        <v>57</v>
      </c>
      <c r="W1905" t="s">
        <v>61</v>
      </c>
      <c r="X1905" t="s">
        <v>57</v>
      </c>
      <c r="Y1905" t="s">
        <v>57</v>
      </c>
      <c r="Z1905" t="s">
        <v>57</v>
      </c>
      <c r="AA1905" t="s">
        <v>122</v>
      </c>
      <c r="AB1905" t="s">
        <v>57</v>
      </c>
      <c r="AC1905" t="s">
        <v>65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66</v>
      </c>
      <c r="AM1905">
        <v>0</v>
      </c>
      <c r="AN1905">
        <v>1</v>
      </c>
      <c r="AO1905">
        <v>0</v>
      </c>
      <c r="AP1905" t="s">
        <v>164</v>
      </c>
      <c r="AQ1905" t="s">
        <v>78</v>
      </c>
      <c r="AR1905" t="s">
        <v>69</v>
      </c>
      <c r="AS1905">
        <v>7</v>
      </c>
      <c r="AT1905">
        <v>43467</v>
      </c>
      <c r="AU1905">
        <v>1</v>
      </c>
      <c r="AV1905">
        <v>0</v>
      </c>
      <c r="AW1905">
        <v>1</v>
      </c>
      <c r="AX1905">
        <v>0</v>
      </c>
      <c r="AY1905">
        <v>4</v>
      </c>
      <c r="AZ1905" t="s">
        <v>165</v>
      </c>
      <c r="BA1905">
        <v>2</v>
      </c>
      <c r="BB1905" t="s">
        <v>126</v>
      </c>
      <c r="BC1905">
        <v>3</v>
      </c>
    </row>
    <row r="1906" spans="1:55">
      <c r="A1906" t="s">
        <v>4354</v>
      </c>
      <c r="B1906" t="s">
        <v>73</v>
      </c>
      <c r="C1906">
        <v>60</v>
      </c>
      <c r="D1906" t="s">
        <v>57</v>
      </c>
      <c r="E1906">
        <v>0</v>
      </c>
      <c r="F1906" t="s">
        <v>757</v>
      </c>
      <c r="G1906">
        <v>92865</v>
      </c>
      <c r="H1906">
        <v>33.828779</v>
      </c>
      <c r="I1906">
        <v>-117.848299</v>
      </c>
      <c r="J1906">
        <v>1</v>
      </c>
      <c r="K1906">
        <v>67</v>
      </c>
      <c r="L1906" t="s">
        <v>119</v>
      </c>
      <c r="M1906" t="s">
        <v>57</v>
      </c>
      <c r="N1906" t="s">
        <v>4355</v>
      </c>
      <c r="O1906" t="s">
        <v>57</v>
      </c>
      <c r="P1906" t="s">
        <v>57</v>
      </c>
      <c r="Q1906" t="s">
        <v>85</v>
      </c>
      <c r="R1906" t="s">
        <v>86</v>
      </c>
      <c r="S1906" t="s">
        <v>61</v>
      </c>
      <c r="T1906" t="s">
        <v>57</v>
      </c>
      <c r="U1906" t="s">
        <v>57</v>
      </c>
      <c r="V1906" t="s">
        <v>57</v>
      </c>
      <c r="W1906" t="s">
        <v>57</v>
      </c>
      <c r="X1906" t="s">
        <v>57</v>
      </c>
      <c r="Y1906" t="s">
        <v>57</v>
      </c>
      <c r="Z1906" t="s">
        <v>57</v>
      </c>
      <c r="AA1906" t="s">
        <v>122</v>
      </c>
      <c r="AB1906" t="s">
        <v>57</v>
      </c>
      <c r="AC1906" t="s">
        <v>87</v>
      </c>
      <c r="AD1906">
        <v>111.3</v>
      </c>
      <c r="AE1906">
        <v>7567.2</v>
      </c>
      <c r="AF1906">
        <v>36.66</v>
      </c>
      <c r="AG1906">
        <v>0</v>
      </c>
      <c r="AH1906">
        <v>1454.57</v>
      </c>
      <c r="AI1906">
        <v>8985.110000000001</v>
      </c>
      <c r="AJ1906" t="s">
        <v>66</v>
      </c>
      <c r="AM1906">
        <v>0</v>
      </c>
      <c r="AN1906">
        <v>1</v>
      </c>
      <c r="AO1906">
        <v>0</v>
      </c>
      <c r="AP1906" t="s">
        <v>123</v>
      </c>
      <c r="AQ1906" t="s">
        <v>124</v>
      </c>
      <c r="AR1906" t="s">
        <v>105</v>
      </c>
      <c r="AS1906">
        <v>7</v>
      </c>
      <c r="AT1906">
        <v>18058</v>
      </c>
      <c r="AU1906">
        <v>1</v>
      </c>
      <c r="AV1906">
        <v>0</v>
      </c>
      <c r="AW1906">
        <v>1</v>
      </c>
      <c r="AX1906">
        <v>0</v>
      </c>
      <c r="AY1906">
        <v>6</v>
      </c>
      <c r="AZ1906" t="s">
        <v>125</v>
      </c>
      <c r="BA1906">
        <v>3</v>
      </c>
      <c r="BB1906" t="s">
        <v>126</v>
      </c>
      <c r="BC1906">
        <v>3</v>
      </c>
    </row>
    <row r="1907" spans="1:55">
      <c r="A1907" t="s">
        <v>4356</v>
      </c>
      <c r="B1907" t="s">
        <v>56</v>
      </c>
      <c r="C1907">
        <v>65</v>
      </c>
      <c r="D1907" t="s">
        <v>57</v>
      </c>
      <c r="E1907">
        <v>0</v>
      </c>
      <c r="F1907" t="s">
        <v>401</v>
      </c>
      <c r="G1907">
        <v>92592</v>
      </c>
      <c r="H1907">
        <v>33.507255</v>
      </c>
      <c r="I1907">
        <v>-117.029473</v>
      </c>
      <c r="J1907">
        <v>2</v>
      </c>
      <c r="K1907">
        <v>15</v>
      </c>
      <c r="L1907" t="s">
        <v>59</v>
      </c>
      <c r="M1907" t="s">
        <v>57</v>
      </c>
      <c r="N1907" t="s">
        <v>4357</v>
      </c>
      <c r="O1907" t="s">
        <v>57</v>
      </c>
      <c r="P1907" t="s">
        <v>57</v>
      </c>
      <c r="Q1907" t="s">
        <v>85</v>
      </c>
      <c r="R1907" t="s">
        <v>1317</v>
      </c>
      <c r="S1907" t="s">
        <v>61</v>
      </c>
      <c r="T1907" t="s">
        <v>61</v>
      </c>
      <c r="U1907" t="s">
        <v>57</v>
      </c>
      <c r="V1907" t="s">
        <v>57</v>
      </c>
      <c r="W1907" t="s">
        <v>61</v>
      </c>
      <c r="X1907" t="s">
        <v>61</v>
      </c>
      <c r="Y1907" t="s">
        <v>61</v>
      </c>
      <c r="Z1907" t="s">
        <v>61</v>
      </c>
      <c r="AA1907" t="s">
        <v>77</v>
      </c>
      <c r="AB1907" t="s">
        <v>57</v>
      </c>
      <c r="AC1907" t="s">
        <v>87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88</v>
      </c>
      <c r="AK1907" t="s">
        <v>89</v>
      </c>
      <c r="AL1907" t="s">
        <v>181</v>
      </c>
      <c r="AM1907">
        <v>1</v>
      </c>
      <c r="AN1907">
        <v>0</v>
      </c>
      <c r="AO1907">
        <v>0</v>
      </c>
      <c r="AP1907" t="s">
        <v>103</v>
      </c>
      <c r="AQ1907" t="s">
        <v>124</v>
      </c>
      <c r="AR1907" t="s">
        <v>93</v>
      </c>
      <c r="AS1907">
        <v>2</v>
      </c>
      <c r="AT1907">
        <v>46171</v>
      </c>
      <c r="AU1907">
        <v>1</v>
      </c>
      <c r="AV1907">
        <v>1</v>
      </c>
      <c r="AW1907">
        <v>0</v>
      </c>
      <c r="AX1907">
        <v>83.05</v>
      </c>
      <c r="AY1907">
        <v>3</v>
      </c>
      <c r="AZ1907" t="s">
        <v>106</v>
      </c>
      <c r="BA1907">
        <v>6</v>
      </c>
      <c r="BB1907" t="s">
        <v>95</v>
      </c>
      <c r="BC1907">
        <v>1</v>
      </c>
    </row>
    <row r="1908" spans="1:55">
      <c r="A1908" t="s">
        <v>4358</v>
      </c>
      <c r="B1908" t="s">
        <v>73</v>
      </c>
      <c r="C1908">
        <v>56</v>
      </c>
      <c r="D1908" t="s">
        <v>61</v>
      </c>
      <c r="E1908">
        <v>1</v>
      </c>
      <c r="F1908" t="s">
        <v>311</v>
      </c>
      <c r="G1908">
        <v>90744</v>
      </c>
      <c r="H1908">
        <v>33.782068</v>
      </c>
      <c r="I1908">
        <v>-118.262263</v>
      </c>
      <c r="J1908">
        <v>0</v>
      </c>
      <c r="K1908">
        <v>10</v>
      </c>
      <c r="L1908" t="s">
        <v>59</v>
      </c>
      <c r="M1908" t="s">
        <v>57</v>
      </c>
      <c r="N1908" t="s">
        <v>4359</v>
      </c>
      <c r="O1908" t="s">
        <v>57</v>
      </c>
      <c r="P1908" t="s">
        <v>57</v>
      </c>
      <c r="Q1908" t="s">
        <v>135</v>
      </c>
      <c r="R1908" t="s">
        <v>156</v>
      </c>
      <c r="S1908" t="s">
        <v>57</v>
      </c>
      <c r="T1908" t="s">
        <v>57</v>
      </c>
      <c r="U1908" t="s">
        <v>61</v>
      </c>
      <c r="V1908" t="s">
        <v>57</v>
      </c>
      <c r="W1908" t="s">
        <v>61</v>
      </c>
      <c r="X1908" t="s">
        <v>61</v>
      </c>
      <c r="Y1908" t="s">
        <v>61</v>
      </c>
      <c r="Z1908" t="s">
        <v>57</v>
      </c>
      <c r="AA1908" t="s">
        <v>122</v>
      </c>
      <c r="AB1908" t="s">
        <v>57</v>
      </c>
      <c r="AC1908" t="s">
        <v>87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66</v>
      </c>
      <c r="AM1908">
        <v>0</v>
      </c>
      <c r="AN1908">
        <v>1</v>
      </c>
      <c r="AO1908">
        <v>0</v>
      </c>
      <c r="AP1908" t="s">
        <v>67</v>
      </c>
      <c r="AQ1908" t="s">
        <v>92</v>
      </c>
      <c r="AR1908" t="s">
        <v>69</v>
      </c>
      <c r="AS1908">
        <v>4</v>
      </c>
      <c r="AT1908">
        <v>53323</v>
      </c>
      <c r="AU1908">
        <v>1</v>
      </c>
      <c r="AV1908">
        <v>0</v>
      </c>
      <c r="AW1908">
        <v>1</v>
      </c>
      <c r="AX1908">
        <v>0</v>
      </c>
      <c r="AY1908">
        <v>2</v>
      </c>
      <c r="AZ1908" t="s">
        <v>70</v>
      </c>
      <c r="BA1908">
        <v>1</v>
      </c>
      <c r="BB1908" t="s">
        <v>71</v>
      </c>
      <c r="BC1908">
        <v>4</v>
      </c>
    </row>
    <row r="1909" spans="1:55">
      <c r="A1909" t="s">
        <v>4360</v>
      </c>
      <c r="B1909" t="s">
        <v>56</v>
      </c>
      <c r="C1909">
        <v>20</v>
      </c>
      <c r="D1909" t="s">
        <v>61</v>
      </c>
      <c r="E1909">
        <v>0</v>
      </c>
      <c r="F1909" t="s">
        <v>184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59</v>
      </c>
      <c r="M1909" t="s">
        <v>57</v>
      </c>
      <c r="N1909" t="s">
        <v>2718</v>
      </c>
      <c r="O1909" t="s">
        <v>61</v>
      </c>
      <c r="P1909" t="s">
        <v>57</v>
      </c>
      <c r="Q1909" t="s">
        <v>85</v>
      </c>
      <c r="R1909" t="s">
        <v>147</v>
      </c>
      <c r="S1909" t="s">
        <v>61</v>
      </c>
      <c r="T1909" t="s">
        <v>61</v>
      </c>
      <c r="U1909" t="s">
        <v>61</v>
      </c>
      <c r="V1909" t="s">
        <v>61</v>
      </c>
      <c r="W1909" t="s">
        <v>57</v>
      </c>
      <c r="X1909" t="s">
        <v>61</v>
      </c>
      <c r="Y1909" t="s">
        <v>57</v>
      </c>
      <c r="Z1909" t="s">
        <v>61</v>
      </c>
      <c r="AA1909" t="s">
        <v>77</v>
      </c>
      <c r="AB1909" t="s">
        <v>61</v>
      </c>
      <c r="AC1909" t="s">
        <v>87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88</v>
      </c>
      <c r="AK1909" t="s">
        <v>89</v>
      </c>
      <c r="AL1909" t="s">
        <v>356</v>
      </c>
      <c r="AM1909">
        <v>1</v>
      </c>
      <c r="AN1909">
        <v>0</v>
      </c>
      <c r="AO1909">
        <v>0</v>
      </c>
      <c r="AP1909" t="s">
        <v>91</v>
      </c>
      <c r="AQ1909" t="s">
        <v>116</v>
      </c>
      <c r="AR1909" t="s">
        <v>93</v>
      </c>
      <c r="AS1909">
        <v>2</v>
      </c>
      <c r="AT1909">
        <v>1968</v>
      </c>
      <c r="AU1909">
        <v>1</v>
      </c>
      <c r="AV1909">
        <v>1</v>
      </c>
      <c r="AW1909">
        <v>0</v>
      </c>
      <c r="AX1909">
        <v>78.05</v>
      </c>
      <c r="AY1909">
        <v>1</v>
      </c>
      <c r="AZ1909" t="s">
        <v>94</v>
      </c>
      <c r="BA1909">
        <v>10</v>
      </c>
      <c r="BB1909" t="s">
        <v>95</v>
      </c>
      <c r="BC1909">
        <v>1</v>
      </c>
    </row>
    <row r="1910" spans="1:55">
      <c r="A1910" t="s">
        <v>4361</v>
      </c>
      <c r="B1910" t="s">
        <v>73</v>
      </c>
      <c r="C1910">
        <v>75</v>
      </c>
      <c r="D1910" t="s">
        <v>57</v>
      </c>
      <c r="E1910">
        <v>0</v>
      </c>
      <c r="F1910" t="s">
        <v>4362</v>
      </c>
      <c r="G1910">
        <v>95728</v>
      </c>
      <c r="H1910">
        <v>39.279068</v>
      </c>
      <c r="I1910">
        <v>-120.414275</v>
      </c>
      <c r="J1910">
        <v>1</v>
      </c>
      <c r="K1910">
        <v>24</v>
      </c>
      <c r="L1910" t="s">
        <v>59</v>
      </c>
      <c r="M1910" t="s">
        <v>61</v>
      </c>
      <c r="N1910" t="s">
        <v>143</v>
      </c>
      <c r="O1910" t="s">
        <v>143</v>
      </c>
      <c r="P1910" t="s">
        <v>57</v>
      </c>
      <c r="Q1910" t="s">
        <v>135</v>
      </c>
      <c r="R1910" t="s">
        <v>423</v>
      </c>
      <c r="S1910" t="s">
        <v>57</v>
      </c>
      <c r="T1910" t="s">
        <v>61</v>
      </c>
      <c r="U1910" t="s">
        <v>61</v>
      </c>
      <c r="V1910" t="s">
        <v>61</v>
      </c>
      <c r="W1910" t="s">
        <v>61</v>
      </c>
      <c r="X1910" t="s">
        <v>57</v>
      </c>
      <c r="Y1910" t="s">
        <v>61</v>
      </c>
      <c r="Z1910" t="s">
        <v>57</v>
      </c>
      <c r="AA1910" t="s">
        <v>77</v>
      </c>
      <c r="AB1910" t="s">
        <v>61</v>
      </c>
      <c r="AC1910" t="s">
        <v>87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88</v>
      </c>
      <c r="AK1910" t="s">
        <v>89</v>
      </c>
      <c r="AL1910" t="s">
        <v>90</v>
      </c>
      <c r="AM1910">
        <v>1</v>
      </c>
      <c r="AN1910">
        <v>0</v>
      </c>
      <c r="AO1910">
        <v>0</v>
      </c>
      <c r="AP1910" t="s">
        <v>103</v>
      </c>
      <c r="AQ1910" t="s">
        <v>104</v>
      </c>
      <c r="AR1910" t="s">
        <v>137</v>
      </c>
      <c r="AS1910">
        <v>3</v>
      </c>
      <c r="AT1910">
        <v>88</v>
      </c>
      <c r="AU1910">
        <v>1</v>
      </c>
      <c r="AV1910">
        <v>1</v>
      </c>
      <c r="AW1910">
        <v>0</v>
      </c>
      <c r="AX1910">
        <v>39.1</v>
      </c>
      <c r="AY1910">
        <v>3</v>
      </c>
      <c r="AZ1910" t="s">
        <v>106</v>
      </c>
      <c r="BA1910">
        <v>4</v>
      </c>
      <c r="BB1910" t="s">
        <v>80</v>
      </c>
      <c r="BC1910">
        <v>2</v>
      </c>
    </row>
    <row r="1911" spans="1:55">
      <c r="A1911" t="s">
        <v>4363</v>
      </c>
      <c r="B1911" t="s">
        <v>73</v>
      </c>
      <c r="C1911">
        <v>39</v>
      </c>
      <c r="D1911" t="s">
        <v>61</v>
      </c>
      <c r="E1911">
        <v>0</v>
      </c>
      <c r="F1911" t="s">
        <v>1759</v>
      </c>
      <c r="G1911">
        <v>96055</v>
      </c>
      <c r="H1911">
        <v>40.059385</v>
      </c>
      <c r="I1911">
        <v>-122.091481</v>
      </c>
      <c r="J1911">
        <v>0</v>
      </c>
      <c r="K1911">
        <v>21</v>
      </c>
      <c r="L1911" t="s">
        <v>59</v>
      </c>
      <c r="M1911" t="s">
        <v>61</v>
      </c>
      <c r="N1911" t="s">
        <v>143</v>
      </c>
      <c r="O1911" t="s">
        <v>143</v>
      </c>
      <c r="P1911" t="s">
        <v>57</v>
      </c>
      <c r="Q1911" t="s">
        <v>135</v>
      </c>
      <c r="R1911" t="s">
        <v>180</v>
      </c>
      <c r="S1911" t="s">
        <v>61</v>
      </c>
      <c r="T1911" t="s">
        <v>57</v>
      </c>
      <c r="U1911" t="s">
        <v>61</v>
      </c>
      <c r="V1911" t="s">
        <v>57</v>
      </c>
      <c r="W1911" t="s">
        <v>61</v>
      </c>
      <c r="X1911" t="s">
        <v>61</v>
      </c>
      <c r="Y1911" t="s">
        <v>61</v>
      </c>
      <c r="Z1911" t="s">
        <v>57</v>
      </c>
      <c r="AA1911" t="s">
        <v>77</v>
      </c>
      <c r="AB1911" t="s">
        <v>57</v>
      </c>
      <c r="AC1911" t="s">
        <v>65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66</v>
      </c>
      <c r="AM1911">
        <v>0</v>
      </c>
      <c r="AN1911">
        <v>1</v>
      </c>
      <c r="AO1911">
        <v>0</v>
      </c>
      <c r="AP1911" t="s">
        <v>103</v>
      </c>
      <c r="AQ1911" t="s">
        <v>68</v>
      </c>
      <c r="AR1911" t="s">
        <v>137</v>
      </c>
      <c r="AS1911">
        <v>3</v>
      </c>
      <c r="AT1911">
        <v>3756</v>
      </c>
      <c r="AU1911">
        <v>1</v>
      </c>
      <c r="AV1911">
        <v>0</v>
      </c>
      <c r="AW1911">
        <v>1</v>
      </c>
      <c r="AX1911">
        <v>0</v>
      </c>
      <c r="AY1911">
        <v>3</v>
      </c>
      <c r="AZ1911" t="s">
        <v>106</v>
      </c>
      <c r="BA1911">
        <v>5</v>
      </c>
      <c r="BB1911" t="s">
        <v>80</v>
      </c>
      <c r="BC1911">
        <v>2</v>
      </c>
    </row>
    <row r="1912" spans="1:55">
      <c r="A1912" t="s">
        <v>4364</v>
      </c>
      <c r="B1912" t="s">
        <v>56</v>
      </c>
      <c r="C1912">
        <v>52</v>
      </c>
      <c r="D1912" t="s">
        <v>61</v>
      </c>
      <c r="E1912">
        <v>0</v>
      </c>
      <c r="F1912" t="s">
        <v>82</v>
      </c>
      <c r="G1912">
        <v>92627</v>
      </c>
      <c r="H1912">
        <v>33.645672</v>
      </c>
      <c r="I1912">
        <v>-117.922613</v>
      </c>
      <c r="J1912">
        <v>0</v>
      </c>
      <c r="K1912">
        <v>11</v>
      </c>
      <c r="L1912" t="s">
        <v>98</v>
      </c>
      <c r="M1912" t="s">
        <v>57</v>
      </c>
      <c r="N1912" t="s">
        <v>1495</v>
      </c>
      <c r="O1912" t="s">
        <v>57</v>
      </c>
      <c r="P1912" t="s">
        <v>57</v>
      </c>
      <c r="Q1912" t="s">
        <v>62</v>
      </c>
      <c r="R1912" t="s">
        <v>76</v>
      </c>
      <c r="S1912" t="s">
        <v>61</v>
      </c>
      <c r="T1912" t="s">
        <v>61</v>
      </c>
      <c r="U1912" t="s">
        <v>61</v>
      </c>
      <c r="V1912" t="s">
        <v>61</v>
      </c>
      <c r="W1912" t="s">
        <v>61</v>
      </c>
      <c r="X1912" t="s">
        <v>57</v>
      </c>
      <c r="Y1912" t="s">
        <v>57</v>
      </c>
      <c r="Z1912" t="s">
        <v>61</v>
      </c>
      <c r="AA1912" t="s">
        <v>77</v>
      </c>
      <c r="AB1912" t="s">
        <v>57</v>
      </c>
      <c r="AC1912" t="s">
        <v>65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66</v>
      </c>
      <c r="AM1912">
        <v>0</v>
      </c>
      <c r="AN1912">
        <v>1</v>
      </c>
      <c r="AO1912">
        <v>0</v>
      </c>
      <c r="AP1912" t="s">
        <v>67</v>
      </c>
      <c r="AQ1912" t="s">
        <v>92</v>
      </c>
      <c r="AR1912" t="s">
        <v>69</v>
      </c>
      <c r="AS1912">
        <v>2</v>
      </c>
      <c r="AT1912">
        <v>62069</v>
      </c>
      <c r="AU1912">
        <v>1</v>
      </c>
      <c r="AV1912">
        <v>0</v>
      </c>
      <c r="AW1912">
        <v>1</v>
      </c>
      <c r="AX1912">
        <v>0</v>
      </c>
      <c r="AY1912">
        <v>2</v>
      </c>
      <c r="AZ1912" t="s">
        <v>70</v>
      </c>
      <c r="BA1912">
        <v>5</v>
      </c>
      <c r="BB1912" t="s">
        <v>80</v>
      </c>
      <c r="BC1912">
        <v>2</v>
      </c>
    </row>
    <row r="1913" spans="1:55">
      <c r="A1913" t="s">
        <v>4365</v>
      </c>
      <c r="B1913" t="s">
        <v>56</v>
      </c>
      <c r="C1913">
        <v>75</v>
      </c>
      <c r="D1913" t="s">
        <v>61</v>
      </c>
      <c r="E1913">
        <v>0</v>
      </c>
      <c r="F1913" t="s">
        <v>2034</v>
      </c>
      <c r="G1913">
        <v>92268</v>
      </c>
      <c r="H1913">
        <v>34.201108</v>
      </c>
      <c r="I1913">
        <v>-116.593456</v>
      </c>
      <c r="J1913">
        <v>0</v>
      </c>
      <c r="K1913">
        <v>50</v>
      </c>
      <c r="L1913" t="s">
        <v>129</v>
      </c>
      <c r="M1913" t="s">
        <v>57</v>
      </c>
      <c r="N1913" t="s">
        <v>4366</v>
      </c>
      <c r="O1913" t="s">
        <v>57</v>
      </c>
      <c r="P1913" t="s">
        <v>57</v>
      </c>
      <c r="Q1913" t="s">
        <v>85</v>
      </c>
      <c r="R1913" t="s">
        <v>300</v>
      </c>
      <c r="S1913" t="s">
        <v>61</v>
      </c>
      <c r="T1913" t="s">
        <v>61</v>
      </c>
      <c r="U1913" t="s">
        <v>57</v>
      </c>
      <c r="V1913" t="s">
        <v>57</v>
      </c>
      <c r="W1913" t="s">
        <v>57</v>
      </c>
      <c r="X1913" t="s">
        <v>57</v>
      </c>
      <c r="Y1913" t="s">
        <v>61</v>
      </c>
      <c r="Z1913" t="s">
        <v>57</v>
      </c>
      <c r="AA1913" t="s">
        <v>77</v>
      </c>
      <c r="AB1913" t="s">
        <v>57</v>
      </c>
      <c r="AC1913" t="s">
        <v>87</v>
      </c>
      <c r="AD1913">
        <v>104.95</v>
      </c>
      <c r="AE1913">
        <v>5222.35</v>
      </c>
      <c r="AF1913">
        <v>0</v>
      </c>
      <c r="AG1913">
        <v>0</v>
      </c>
      <c r="AH1913">
        <v>882.5</v>
      </c>
      <c r="AI1913">
        <v>6104.85</v>
      </c>
      <c r="AJ1913" t="s">
        <v>66</v>
      </c>
      <c r="AM1913">
        <v>0</v>
      </c>
      <c r="AN1913">
        <v>1</v>
      </c>
      <c r="AO1913">
        <v>0</v>
      </c>
      <c r="AP1913" t="s">
        <v>123</v>
      </c>
      <c r="AQ1913" t="s">
        <v>104</v>
      </c>
      <c r="AR1913" t="s">
        <v>105</v>
      </c>
      <c r="AS1913">
        <v>5</v>
      </c>
      <c r="AT1913">
        <v>354</v>
      </c>
      <c r="AU1913">
        <v>1</v>
      </c>
      <c r="AV1913">
        <v>0</v>
      </c>
      <c r="AW1913">
        <v>1</v>
      </c>
      <c r="AX1913">
        <v>0</v>
      </c>
      <c r="AY1913">
        <v>6</v>
      </c>
      <c r="AZ1913" t="s">
        <v>125</v>
      </c>
      <c r="BA1913">
        <v>7</v>
      </c>
      <c r="BB1913" t="s">
        <v>95</v>
      </c>
      <c r="BC1913">
        <v>1</v>
      </c>
    </row>
    <row r="1914" spans="1:55">
      <c r="A1914" t="s">
        <v>4367</v>
      </c>
      <c r="B1914" t="s">
        <v>73</v>
      </c>
      <c r="C1914">
        <v>39</v>
      </c>
      <c r="D1914" t="s">
        <v>61</v>
      </c>
      <c r="E1914">
        <v>0</v>
      </c>
      <c r="F1914" t="s">
        <v>4368</v>
      </c>
      <c r="G1914">
        <v>95388</v>
      </c>
      <c r="H1914">
        <v>37.421299</v>
      </c>
      <c r="I1914">
        <v>-120.599587</v>
      </c>
      <c r="J1914">
        <v>0</v>
      </c>
      <c r="K1914">
        <v>13</v>
      </c>
      <c r="L1914" t="s">
        <v>98</v>
      </c>
      <c r="M1914" t="s">
        <v>57</v>
      </c>
      <c r="N1914" t="s">
        <v>4369</v>
      </c>
      <c r="O1914" t="s">
        <v>61</v>
      </c>
      <c r="P1914" t="s">
        <v>61</v>
      </c>
      <c r="Q1914" t="s">
        <v>143</v>
      </c>
      <c r="R1914" t="s">
        <v>143</v>
      </c>
      <c r="S1914" t="s">
        <v>143</v>
      </c>
      <c r="T1914" t="s">
        <v>143</v>
      </c>
      <c r="U1914" t="s">
        <v>143</v>
      </c>
      <c r="V1914" t="s">
        <v>143</v>
      </c>
      <c r="W1914" t="s">
        <v>143</v>
      </c>
      <c r="X1914" t="s">
        <v>143</v>
      </c>
      <c r="Y1914" t="s">
        <v>143</v>
      </c>
      <c r="Z1914" t="s">
        <v>143</v>
      </c>
      <c r="AA1914" t="s">
        <v>64</v>
      </c>
      <c r="AB1914" t="s">
        <v>61</v>
      </c>
      <c r="AC1914" t="s">
        <v>307</v>
      </c>
      <c r="AD1914">
        <v>19.45</v>
      </c>
      <c r="AE1914">
        <v>270.2</v>
      </c>
      <c r="AF1914">
        <v>0</v>
      </c>
      <c r="AG1914">
        <v>0</v>
      </c>
      <c r="AH1914">
        <v>290.03</v>
      </c>
      <c r="AI1914">
        <v>560.23</v>
      </c>
      <c r="AJ1914" t="s">
        <v>66</v>
      </c>
      <c r="AM1914">
        <v>0</v>
      </c>
      <c r="AN1914">
        <v>1</v>
      </c>
      <c r="AO1914">
        <v>0</v>
      </c>
      <c r="AP1914" t="s">
        <v>103</v>
      </c>
      <c r="AQ1914" t="s">
        <v>68</v>
      </c>
      <c r="AR1914" t="s">
        <v>182</v>
      </c>
      <c r="AT1914">
        <v>11463</v>
      </c>
      <c r="AU1914">
        <v>1</v>
      </c>
      <c r="AV1914">
        <v>0</v>
      </c>
      <c r="AW1914">
        <v>1</v>
      </c>
      <c r="AX1914">
        <v>0</v>
      </c>
      <c r="AY1914">
        <v>3</v>
      </c>
      <c r="AZ1914" t="s">
        <v>106</v>
      </c>
      <c r="BA1914">
        <v>2</v>
      </c>
      <c r="BB1914" t="s">
        <v>126</v>
      </c>
      <c r="BC1914">
        <v>3</v>
      </c>
    </row>
    <row r="1915" spans="1:55">
      <c r="A1915" t="s">
        <v>4370</v>
      </c>
      <c r="B1915" t="s">
        <v>56</v>
      </c>
      <c r="C1915">
        <v>49</v>
      </c>
      <c r="D1915" t="s">
        <v>57</v>
      </c>
      <c r="E1915">
        <v>1</v>
      </c>
      <c r="F1915" t="s">
        <v>3580</v>
      </c>
      <c r="G1915">
        <v>94568</v>
      </c>
      <c r="H1915">
        <v>37.713926</v>
      </c>
      <c r="I1915">
        <v>-121.928425</v>
      </c>
      <c r="J1915">
        <v>7</v>
      </c>
      <c r="K1915">
        <v>64</v>
      </c>
      <c r="L1915" t="s">
        <v>129</v>
      </c>
      <c r="M1915" t="s">
        <v>57</v>
      </c>
      <c r="N1915" t="s">
        <v>4371</v>
      </c>
      <c r="O1915" t="s">
        <v>57</v>
      </c>
      <c r="P1915" t="s">
        <v>57</v>
      </c>
      <c r="Q1915" t="s">
        <v>85</v>
      </c>
      <c r="R1915" t="s">
        <v>250</v>
      </c>
      <c r="S1915" t="s">
        <v>57</v>
      </c>
      <c r="T1915" t="s">
        <v>57</v>
      </c>
      <c r="U1915" t="s">
        <v>61</v>
      </c>
      <c r="V1915" t="s">
        <v>57</v>
      </c>
      <c r="W1915" t="s">
        <v>57</v>
      </c>
      <c r="X1915" t="s">
        <v>57</v>
      </c>
      <c r="Y1915" t="s">
        <v>57</v>
      </c>
      <c r="Z1915" t="s">
        <v>57</v>
      </c>
      <c r="AA1915" t="s">
        <v>122</v>
      </c>
      <c r="AB1915" t="s">
        <v>61</v>
      </c>
      <c r="AC1915" t="s">
        <v>87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8351.540000000001</v>
      </c>
      <c r="AJ1915" t="s">
        <v>66</v>
      </c>
      <c r="AM1915">
        <v>0</v>
      </c>
      <c r="AN1915">
        <v>1</v>
      </c>
      <c r="AO1915">
        <v>0</v>
      </c>
      <c r="AP1915" t="s">
        <v>123</v>
      </c>
      <c r="AQ1915" t="s">
        <v>78</v>
      </c>
      <c r="AR1915" t="s">
        <v>105</v>
      </c>
      <c r="AS1915">
        <v>7</v>
      </c>
      <c r="AT1915">
        <v>29636</v>
      </c>
      <c r="AU1915">
        <v>1</v>
      </c>
      <c r="AV1915">
        <v>0</v>
      </c>
      <c r="AW1915">
        <v>1</v>
      </c>
      <c r="AX1915">
        <v>0</v>
      </c>
      <c r="AY1915">
        <v>6</v>
      </c>
      <c r="AZ1915" t="s">
        <v>125</v>
      </c>
      <c r="BA1915">
        <v>2</v>
      </c>
      <c r="BB1915" t="s">
        <v>126</v>
      </c>
      <c r="BC1915">
        <v>3</v>
      </c>
    </row>
    <row r="1916" spans="1:55">
      <c r="A1916" t="s">
        <v>4372</v>
      </c>
      <c r="B1916" t="s">
        <v>73</v>
      </c>
      <c r="C1916">
        <v>60</v>
      </c>
      <c r="D1916" t="s">
        <v>61</v>
      </c>
      <c r="E1916">
        <v>0</v>
      </c>
      <c r="F1916" t="s">
        <v>1196</v>
      </c>
      <c r="G1916">
        <v>93306</v>
      </c>
      <c r="H1916">
        <v>35.449881</v>
      </c>
      <c r="I1916">
        <v>-118.841442</v>
      </c>
      <c r="J1916">
        <v>0</v>
      </c>
      <c r="K1916">
        <v>3</v>
      </c>
      <c r="L1916" t="s">
        <v>83</v>
      </c>
      <c r="M1916" t="s">
        <v>57</v>
      </c>
      <c r="N1916" t="s">
        <v>4373</v>
      </c>
      <c r="O1916" t="s">
        <v>61</v>
      </c>
      <c r="P1916" t="s">
        <v>57</v>
      </c>
      <c r="Q1916" t="s">
        <v>85</v>
      </c>
      <c r="R1916" t="s">
        <v>364</v>
      </c>
      <c r="S1916" t="s">
        <v>61</v>
      </c>
      <c r="T1916" t="s">
        <v>61</v>
      </c>
      <c r="U1916" t="s">
        <v>61</v>
      </c>
      <c r="V1916" t="s">
        <v>61</v>
      </c>
      <c r="W1916" t="s">
        <v>61</v>
      </c>
      <c r="X1916" t="s">
        <v>57</v>
      </c>
      <c r="Y1916" t="s">
        <v>57</v>
      </c>
      <c r="Z1916" t="s">
        <v>57</v>
      </c>
      <c r="AA1916" t="s">
        <v>77</v>
      </c>
      <c r="AB1916" t="s">
        <v>57</v>
      </c>
      <c r="AC1916" t="s">
        <v>87</v>
      </c>
      <c r="AD1916">
        <v>80.34999999999999</v>
      </c>
      <c r="AE1916">
        <v>253.8</v>
      </c>
      <c r="AF1916">
        <v>0</v>
      </c>
      <c r="AG1916">
        <v>0</v>
      </c>
      <c r="AH1916">
        <v>148.89</v>
      </c>
      <c r="AI1916">
        <v>402.69</v>
      </c>
      <c r="AJ1916" t="s">
        <v>170</v>
      </c>
      <c r="AM1916">
        <v>0</v>
      </c>
      <c r="AN1916">
        <v>0</v>
      </c>
      <c r="AO1916">
        <v>0</v>
      </c>
      <c r="AP1916" t="s">
        <v>91</v>
      </c>
      <c r="AQ1916" t="s">
        <v>124</v>
      </c>
      <c r="AR1916" t="s">
        <v>93</v>
      </c>
      <c r="AS1916">
        <v>3</v>
      </c>
      <c r="AT1916">
        <v>53481</v>
      </c>
      <c r="AU1916">
        <v>0</v>
      </c>
      <c r="AX1916">
        <v>0</v>
      </c>
      <c r="AY1916">
        <v>1</v>
      </c>
      <c r="AZ1916" t="s">
        <v>94</v>
      </c>
      <c r="BA1916">
        <v>10</v>
      </c>
      <c r="BB1916" t="s">
        <v>95</v>
      </c>
      <c r="BC1916">
        <v>1</v>
      </c>
    </row>
    <row r="1917" spans="1:55">
      <c r="A1917" t="s">
        <v>4374</v>
      </c>
      <c r="B1917" t="s">
        <v>73</v>
      </c>
      <c r="C1917">
        <v>19</v>
      </c>
      <c r="D1917" t="s">
        <v>61</v>
      </c>
      <c r="E1917">
        <v>1</v>
      </c>
      <c r="F1917" t="s">
        <v>4375</v>
      </c>
      <c r="G1917">
        <v>95140</v>
      </c>
      <c r="H1917">
        <v>37.382909</v>
      </c>
      <c r="I1917">
        <v>-121.634151</v>
      </c>
      <c r="J1917">
        <v>0</v>
      </c>
      <c r="K1917">
        <v>71</v>
      </c>
      <c r="L1917" t="s">
        <v>59</v>
      </c>
      <c r="M1917" t="s">
        <v>57</v>
      </c>
      <c r="N1917" t="s">
        <v>4376</v>
      </c>
      <c r="O1917" t="s">
        <v>57</v>
      </c>
      <c r="P1917" t="s">
        <v>57</v>
      </c>
      <c r="Q1917" t="s">
        <v>85</v>
      </c>
      <c r="R1917" t="s">
        <v>86</v>
      </c>
      <c r="S1917" t="s">
        <v>57</v>
      </c>
      <c r="T1917" t="s">
        <v>57</v>
      </c>
      <c r="U1917" t="s">
        <v>61</v>
      </c>
      <c r="V1917" t="s">
        <v>61</v>
      </c>
      <c r="W1917" t="s">
        <v>61</v>
      </c>
      <c r="X1917" t="s">
        <v>61</v>
      </c>
      <c r="Y1917" t="s">
        <v>61</v>
      </c>
      <c r="Z1917" t="s">
        <v>57</v>
      </c>
      <c r="AA1917" t="s">
        <v>64</v>
      </c>
      <c r="AB1917" t="s">
        <v>57</v>
      </c>
      <c r="AC1917" t="s">
        <v>65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8293.139999999999</v>
      </c>
      <c r="AJ1917" t="s">
        <v>66</v>
      </c>
      <c r="AM1917">
        <v>0</v>
      </c>
      <c r="AN1917">
        <v>1</v>
      </c>
      <c r="AO1917">
        <v>0</v>
      </c>
      <c r="AP1917" t="s">
        <v>123</v>
      </c>
      <c r="AQ1917" t="s">
        <v>116</v>
      </c>
      <c r="AR1917" t="s">
        <v>93</v>
      </c>
      <c r="AS1917">
        <v>3</v>
      </c>
      <c r="AT1917">
        <v>38</v>
      </c>
      <c r="AU1917">
        <v>1</v>
      </c>
      <c r="AV1917">
        <v>0</v>
      </c>
      <c r="AW1917">
        <v>1</v>
      </c>
      <c r="AX1917">
        <v>0</v>
      </c>
      <c r="AY1917">
        <v>6</v>
      </c>
      <c r="AZ1917" t="s">
        <v>125</v>
      </c>
      <c r="BA1917">
        <v>3</v>
      </c>
      <c r="BB1917" t="s">
        <v>126</v>
      </c>
      <c r="BC1917">
        <v>3</v>
      </c>
    </row>
    <row r="1918" spans="1:55">
      <c r="A1918" t="s">
        <v>4377</v>
      </c>
      <c r="B1918" t="s">
        <v>56</v>
      </c>
      <c r="C1918">
        <v>63</v>
      </c>
      <c r="D1918" t="s">
        <v>61</v>
      </c>
      <c r="E1918">
        <v>0</v>
      </c>
      <c r="F1918" t="s">
        <v>226</v>
      </c>
      <c r="G1918">
        <v>90013</v>
      </c>
      <c r="H1918">
        <v>34.044639</v>
      </c>
      <c r="I1918">
        <v>-118.240413</v>
      </c>
      <c r="J1918">
        <v>0</v>
      </c>
      <c r="K1918">
        <v>9</v>
      </c>
      <c r="L1918" t="s">
        <v>83</v>
      </c>
      <c r="M1918" t="s">
        <v>57</v>
      </c>
      <c r="N1918" t="s">
        <v>4378</v>
      </c>
      <c r="O1918" t="s">
        <v>61</v>
      </c>
      <c r="P1918" t="s">
        <v>61</v>
      </c>
      <c r="Q1918" t="s">
        <v>143</v>
      </c>
      <c r="R1918" t="s">
        <v>143</v>
      </c>
      <c r="S1918" t="s">
        <v>143</v>
      </c>
      <c r="T1918" t="s">
        <v>143</v>
      </c>
      <c r="U1918" t="s">
        <v>143</v>
      </c>
      <c r="V1918" t="s">
        <v>143</v>
      </c>
      <c r="W1918" t="s">
        <v>143</v>
      </c>
      <c r="X1918" t="s">
        <v>143</v>
      </c>
      <c r="Y1918" t="s">
        <v>143</v>
      </c>
      <c r="Z1918" t="s">
        <v>143</v>
      </c>
      <c r="AA1918" t="s">
        <v>77</v>
      </c>
      <c r="AB1918" t="s">
        <v>61</v>
      </c>
      <c r="AC1918" t="s">
        <v>87</v>
      </c>
      <c r="AD1918">
        <v>20.15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66</v>
      </c>
      <c r="AM1918">
        <v>0</v>
      </c>
      <c r="AN1918">
        <v>1</v>
      </c>
      <c r="AO1918">
        <v>0</v>
      </c>
      <c r="AP1918" t="s">
        <v>67</v>
      </c>
      <c r="AQ1918" t="s">
        <v>124</v>
      </c>
      <c r="AR1918" t="s">
        <v>182</v>
      </c>
      <c r="AT1918">
        <v>9732</v>
      </c>
      <c r="AU1918">
        <v>1</v>
      </c>
      <c r="AV1918">
        <v>0</v>
      </c>
      <c r="AW1918">
        <v>1</v>
      </c>
      <c r="AX1918">
        <v>0</v>
      </c>
      <c r="AY1918">
        <v>2</v>
      </c>
      <c r="AZ1918" t="s">
        <v>70</v>
      </c>
      <c r="BA1918">
        <v>5</v>
      </c>
      <c r="BB1918" t="s">
        <v>80</v>
      </c>
      <c r="BC1918">
        <v>2</v>
      </c>
    </row>
    <row r="1919" spans="1:55">
      <c r="A1919" t="s">
        <v>4379</v>
      </c>
      <c r="B1919" t="s">
        <v>56</v>
      </c>
      <c r="C1919">
        <v>49</v>
      </c>
      <c r="D1919" t="s">
        <v>61</v>
      </c>
      <c r="E1919">
        <v>0</v>
      </c>
      <c r="F1919" t="s">
        <v>256</v>
      </c>
      <c r="G1919">
        <v>94555</v>
      </c>
      <c r="H1919">
        <v>37.555473</v>
      </c>
      <c r="I1919">
        <v>-122.080312</v>
      </c>
      <c r="J1919">
        <v>0</v>
      </c>
      <c r="K1919">
        <v>1</v>
      </c>
      <c r="L1919" t="s">
        <v>59</v>
      </c>
      <c r="M1919" t="s">
        <v>57</v>
      </c>
      <c r="N1919" t="s">
        <v>4380</v>
      </c>
      <c r="O1919" t="s">
        <v>61</v>
      </c>
      <c r="P1919" t="s">
        <v>57</v>
      </c>
      <c r="Q1919" t="s">
        <v>85</v>
      </c>
      <c r="R1919" t="s">
        <v>180</v>
      </c>
      <c r="S1919" t="s">
        <v>57</v>
      </c>
      <c r="T1919" t="s">
        <v>57</v>
      </c>
      <c r="U1919" t="s">
        <v>61</v>
      </c>
      <c r="V1919" t="s">
        <v>57</v>
      </c>
      <c r="W1919" t="s">
        <v>61</v>
      </c>
      <c r="X1919" t="s">
        <v>61</v>
      </c>
      <c r="Y1919" t="s">
        <v>61</v>
      </c>
      <c r="Z1919" t="s">
        <v>57</v>
      </c>
      <c r="AA1919" t="s">
        <v>77</v>
      </c>
      <c r="AB1919" t="s">
        <v>57</v>
      </c>
      <c r="AC1919" t="s">
        <v>65</v>
      </c>
      <c r="AD1919">
        <v>83.40000000000001</v>
      </c>
      <c r="AE1919">
        <v>83.40000000000001</v>
      </c>
      <c r="AF1919">
        <v>0</v>
      </c>
      <c r="AG1919">
        <v>0</v>
      </c>
      <c r="AH1919">
        <v>43.06</v>
      </c>
      <c r="AI1919">
        <v>126.46</v>
      </c>
      <c r="AJ1919" t="s">
        <v>170</v>
      </c>
      <c r="AM1919">
        <v>0</v>
      </c>
      <c r="AN1919">
        <v>0</v>
      </c>
      <c r="AO1919">
        <v>0</v>
      </c>
      <c r="AP1919" t="s">
        <v>91</v>
      </c>
      <c r="AQ1919" t="s">
        <v>78</v>
      </c>
      <c r="AR1919" t="s">
        <v>93</v>
      </c>
      <c r="AS1919">
        <v>4</v>
      </c>
      <c r="AT1919">
        <v>33883</v>
      </c>
      <c r="AU1919">
        <v>0</v>
      </c>
      <c r="AX1919">
        <v>0</v>
      </c>
      <c r="AY1919">
        <v>1</v>
      </c>
      <c r="AZ1919" t="s">
        <v>94</v>
      </c>
      <c r="BA1919">
        <v>10</v>
      </c>
      <c r="BB1919" t="s">
        <v>95</v>
      </c>
      <c r="BC1919">
        <v>1</v>
      </c>
    </row>
    <row r="1920" spans="1:55">
      <c r="A1920" t="s">
        <v>4381</v>
      </c>
      <c r="B1920" t="s">
        <v>73</v>
      </c>
      <c r="C1920">
        <v>28</v>
      </c>
      <c r="D1920" t="s">
        <v>61</v>
      </c>
      <c r="E1920">
        <v>0</v>
      </c>
      <c r="F1920" t="s">
        <v>3306</v>
      </c>
      <c r="G1920">
        <v>91776</v>
      </c>
      <c r="H1920">
        <v>34.089927</v>
      </c>
      <c r="I1920">
        <v>-118.095645</v>
      </c>
      <c r="J1920">
        <v>0</v>
      </c>
      <c r="K1920">
        <v>3</v>
      </c>
      <c r="L1920" t="s">
        <v>59</v>
      </c>
      <c r="M1920" t="s">
        <v>57</v>
      </c>
      <c r="N1920" t="s">
        <v>4382</v>
      </c>
      <c r="O1920" t="s">
        <v>61</v>
      </c>
      <c r="P1920" t="s">
        <v>61</v>
      </c>
      <c r="Q1920" t="s">
        <v>143</v>
      </c>
      <c r="R1920" t="s">
        <v>143</v>
      </c>
      <c r="S1920" t="s">
        <v>143</v>
      </c>
      <c r="T1920" t="s">
        <v>143</v>
      </c>
      <c r="U1920" t="s">
        <v>143</v>
      </c>
      <c r="V1920" t="s">
        <v>143</v>
      </c>
      <c r="W1920" t="s">
        <v>143</v>
      </c>
      <c r="X1920" t="s">
        <v>143</v>
      </c>
      <c r="Y1920" t="s">
        <v>143</v>
      </c>
      <c r="Z1920" t="s">
        <v>143</v>
      </c>
      <c r="AA1920" t="s">
        <v>77</v>
      </c>
      <c r="AB1920" t="s">
        <v>57</v>
      </c>
      <c r="AC1920" t="s">
        <v>87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170</v>
      </c>
      <c r="AM1920">
        <v>0</v>
      </c>
      <c r="AN1920">
        <v>0</v>
      </c>
      <c r="AO1920">
        <v>0</v>
      </c>
      <c r="AP1920" t="s">
        <v>91</v>
      </c>
      <c r="AQ1920" t="s">
        <v>116</v>
      </c>
      <c r="AR1920" t="s">
        <v>182</v>
      </c>
      <c r="AT1920">
        <v>38041</v>
      </c>
      <c r="AU1920">
        <v>0</v>
      </c>
      <c r="AX1920">
        <v>0</v>
      </c>
      <c r="AY1920">
        <v>1</v>
      </c>
      <c r="AZ1920" t="s">
        <v>94</v>
      </c>
      <c r="BA1920">
        <v>8</v>
      </c>
      <c r="BB1920" t="s">
        <v>95</v>
      </c>
      <c r="BC1920">
        <v>1</v>
      </c>
    </row>
    <row r="1921" spans="1:55">
      <c r="A1921" t="s">
        <v>4383</v>
      </c>
      <c r="B1921" t="s">
        <v>73</v>
      </c>
      <c r="C1921">
        <v>61</v>
      </c>
      <c r="D1921" t="s">
        <v>57</v>
      </c>
      <c r="E1921">
        <v>0</v>
      </c>
      <c r="F1921" t="s">
        <v>1327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59</v>
      </c>
      <c r="M1921" t="s">
        <v>61</v>
      </c>
      <c r="N1921" t="s">
        <v>143</v>
      </c>
      <c r="O1921" t="s">
        <v>143</v>
      </c>
      <c r="P1921" t="s">
        <v>57</v>
      </c>
      <c r="Q1921" t="s">
        <v>135</v>
      </c>
      <c r="R1921" t="s">
        <v>441</v>
      </c>
      <c r="S1921" t="s">
        <v>61</v>
      </c>
      <c r="T1921" t="s">
        <v>57</v>
      </c>
      <c r="U1921" t="s">
        <v>57</v>
      </c>
      <c r="V1921" t="s">
        <v>57</v>
      </c>
      <c r="W1921" t="s">
        <v>57</v>
      </c>
      <c r="X1921" t="s">
        <v>57</v>
      </c>
      <c r="Y1921" t="s">
        <v>57</v>
      </c>
      <c r="Z1921" t="s">
        <v>57</v>
      </c>
      <c r="AA1921" t="s">
        <v>64</v>
      </c>
      <c r="AB1921" t="s">
        <v>57</v>
      </c>
      <c r="AC1921" t="s">
        <v>87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88</v>
      </c>
      <c r="AK1921" t="s">
        <v>201</v>
      </c>
      <c r="AL1921" t="s">
        <v>397</v>
      </c>
      <c r="AM1921">
        <v>1</v>
      </c>
      <c r="AN1921">
        <v>0</v>
      </c>
      <c r="AO1921">
        <v>0</v>
      </c>
      <c r="AP1921" t="s">
        <v>123</v>
      </c>
      <c r="AQ1921" t="s">
        <v>124</v>
      </c>
      <c r="AR1921" t="s">
        <v>69</v>
      </c>
      <c r="AS1921">
        <v>7</v>
      </c>
      <c r="AT1921">
        <v>23079</v>
      </c>
      <c r="AU1921">
        <v>1</v>
      </c>
      <c r="AV1921">
        <v>1</v>
      </c>
      <c r="AW1921">
        <v>0</v>
      </c>
      <c r="AX1921">
        <v>60.45</v>
      </c>
      <c r="AY1921">
        <v>6</v>
      </c>
      <c r="AZ1921" t="s">
        <v>125</v>
      </c>
      <c r="BA1921">
        <v>1</v>
      </c>
      <c r="BB1921" t="s">
        <v>71</v>
      </c>
      <c r="BC1921">
        <v>4</v>
      </c>
    </row>
    <row r="1922" spans="1:55">
      <c r="A1922" t="s">
        <v>4384</v>
      </c>
      <c r="B1922" t="s">
        <v>56</v>
      </c>
      <c r="C1922">
        <v>56</v>
      </c>
      <c r="D1922" t="s">
        <v>57</v>
      </c>
      <c r="E1922">
        <v>0</v>
      </c>
      <c r="F1922" t="s">
        <v>2232</v>
      </c>
      <c r="G1922">
        <v>90274</v>
      </c>
      <c r="H1922">
        <v>33.788208</v>
      </c>
      <c r="I1922">
        <v>-118.404955</v>
      </c>
      <c r="J1922">
        <v>1</v>
      </c>
      <c r="K1922">
        <v>46</v>
      </c>
      <c r="L1922" t="s">
        <v>59</v>
      </c>
      <c r="M1922" t="s">
        <v>57</v>
      </c>
      <c r="N1922" t="s">
        <v>4385</v>
      </c>
      <c r="O1922" t="s">
        <v>61</v>
      </c>
      <c r="P1922" t="s">
        <v>61</v>
      </c>
      <c r="Q1922" t="s">
        <v>143</v>
      </c>
      <c r="R1922" t="s">
        <v>143</v>
      </c>
      <c r="S1922" t="s">
        <v>143</v>
      </c>
      <c r="T1922" t="s">
        <v>143</v>
      </c>
      <c r="U1922" t="s">
        <v>143</v>
      </c>
      <c r="V1922" t="s">
        <v>143</v>
      </c>
      <c r="W1922" t="s">
        <v>143</v>
      </c>
      <c r="X1922" t="s">
        <v>143</v>
      </c>
      <c r="Y1922" t="s">
        <v>143</v>
      </c>
      <c r="Z1922" t="s">
        <v>143</v>
      </c>
      <c r="AA1922" t="s">
        <v>122</v>
      </c>
      <c r="AB1922" t="s">
        <v>57</v>
      </c>
      <c r="AC1922" t="s">
        <v>65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2328.72</v>
      </c>
      <c r="AJ1922" t="s">
        <v>66</v>
      </c>
      <c r="AM1922">
        <v>0</v>
      </c>
      <c r="AN1922">
        <v>1</v>
      </c>
      <c r="AO1922">
        <v>0</v>
      </c>
      <c r="AP1922" t="s">
        <v>176</v>
      </c>
      <c r="AQ1922" t="s">
        <v>92</v>
      </c>
      <c r="AR1922" t="s">
        <v>182</v>
      </c>
      <c r="AT1922">
        <v>24979</v>
      </c>
      <c r="AU1922">
        <v>1</v>
      </c>
      <c r="AV1922">
        <v>0</v>
      </c>
      <c r="AW1922">
        <v>1</v>
      </c>
      <c r="AX1922">
        <v>0</v>
      </c>
      <c r="AY1922">
        <v>5</v>
      </c>
      <c r="AZ1922" t="s">
        <v>177</v>
      </c>
      <c r="BA1922">
        <v>1</v>
      </c>
      <c r="BB1922" t="s">
        <v>71</v>
      </c>
      <c r="BC1922">
        <v>4</v>
      </c>
    </row>
    <row r="1923" spans="1:55">
      <c r="A1923" t="s">
        <v>4386</v>
      </c>
      <c r="B1923" t="s">
        <v>73</v>
      </c>
      <c r="C1923">
        <v>30</v>
      </c>
      <c r="D1923" t="s">
        <v>57</v>
      </c>
      <c r="E1923">
        <v>2</v>
      </c>
      <c r="F1923" t="s">
        <v>235</v>
      </c>
      <c r="G1923">
        <v>96002</v>
      </c>
      <c r="H1923">
        <v>40.527834</v>
      </c>
      <c r="I1923">
        <v>-122.318749</v>
      </c>
      <c r="J1923">
        <v>9</v>
      </c>
      <c r="K1923">
        <v>63</v>
      </c>
      <c r="L1923" t="s">
        <v>129</v>
      </c>
      <c r="M1923" t="s">
        <v>57</v>
      </c>
      <c r="N1923" t="s">
        <v>4387</v>
      </c>
      <c r="O1923" t="s">
        <v>61</v>
      </c>
      <c r="P1923" t="s">
        <v>57</v>
      </c>
      <c r="Q1923" t="s">
        <v>85</v>
      </c>
      <c r="R1923" t="s">
        <v>322</v>
      </c>
      <c r="S1923" t="s">
        <v>61</v>
      </c>
      <c r="T1923" t="s">
        <v>57</v>
      </c>
      <c r="U1923" t="s">
        <v>57</v>
      </c>
      <c r="V1923" t="s">
        <v>61</v>
      </c>
      <c r="W1923" t="s">
        <v>61</v>
      </c>
      <c r="X1923" t="s">
        <v>61</v>
      </c>
      <c r="Y1923" t="s">
        <v>61</v>
      </c>
      <c r="Z1923" t="s">
        <v>61</v>
      </c>
      <c r="AA1923" t="s">
        <v>77</v>
      </c>
      <c r="AB1923" t="s">
        <v>57</v>
      </c>
      <c r="AC1923" t="s">
        <v>65</v>
      </c>
      <c r="AD1923">
        <v>80.3</v>
      </c>
      <c r="AE1923">
        <v>4896.35</v>
      </c>
      <c r="AF1923">
        <v>0</v>
      </c>
      <c r="AG1923">
        <v>40</v>
      </c>
      <c r="AH1923">
        <v>1189.44</v>
      </c>
      <c r="AI1923">
        <v>6125.79</v>
      </c>
      <c r="AJ1923" t="s">
        <v>66</v>
      </c>
      <c r="AM1923">
        <v>0</v>
      </c>
      <c r="AN1923">
        <v>1</v>
      </c>
      <c r="AO1923">
        <v>0</v>
      </c>
      <c r="AP1923" t="s">
        <v>123</v>
      </c>
      <c r="AQ1923" t="s">
        <v>68</v>
      </c>
      <c r="AR1923" t="s">
        <v>93</v>
      </c>
      <c r="AS1923">
        <v>2</v>
      </c>
      <c r="AT1923">
        <v>30338</v>
      </c>
      <c r="AU1923">
        <v>1</v>
      </c>
      <c r="AV1923">
        <v>0</v>
      </c>
      <c r="AW1923">
        <v>1</v>
      </c>
      <c r="AX1923">
        <v>0</v>
      </c>
      <c r="AY1923">
        <v>6</v>
      </c>
      <c r="AZ1923" t="s">
        <v>125</v>
      </c>
      <c r="BA1923">
        <v>5</v>
      </c>
      <c r="BB1923" t="s">
        <v>80</v>
      </c>
      <c r="BC1923">
        <v>2</v>
      </c>
    </row>
    <row r="1924" spans="1:55">
      <c r="A1924" t="s">
        <v>4388</v>
      </c>
      <c r="B1924" t="s">
        <v>73</v>
      </c>
      <c r="C1924">
        <v>29</v>
      </c>
      <c r="D1924" t="s">
        <v>57</v>
      </c>
      <c r="E1924">
        <v>0</v>
      </c>
      <c r="F1924" t="s">
        <v>4389</v>
      </c>
      <c r="G1924">
        <v>93635</v>
      </c>
      <c r="H1924">
        <v>36.995162</v>
      </c>
      <c r="I1924">
        <v>-120.955099</v>
      </c>
      <c r="J1924">
        <v>10</v>
      </c>
      <c r="K1924">
        <v>71</v>
      </c>
      <c r="L1924" t="s">
        <v>119</v>
      </c>
      <c r="M1924" t="s">
        <v>57</v>
      </c>
      <c r="N1924" t="s">
        <v>4390</v>
      </c>
      <c r="O1924" t="s">
        <v>57</v>
      </c>
      <c r="P1924" t="s">
        <v>57</v>
      </c>
      <c r="Q1924" t="s">
        <v>85</v>
      </c>
      <c r="R1924" t="s">
        <v>115</v>
      </c>
      <c r="S1924" t="s">
        <v>57</v>
      </c>
      <c r="T1924" t="s">
        <v>61</v>
      </c>
      <c r="U1924" t="s">
        <v>57</v>
      </c>
      <c r="V1924" t="s">
        <v>57</v>
      </c>
      <c r="W1924" t="s">
        <v>57</v>
      </c>
      <c r="X1924" t="s">
        <v>57</v>
      </c>
      <c r="Y1924" t="s">
        <v>57</v>
      </c>
      <c r="Z1924" t="s">
        <v>57</v>
      </c>
      <c r="AA1924" t="s">
        <v>122</v>
      </c>
      <c r="AB1924" t="s">
        <v>57</v>
      </c>
      <c r="AC1924" t="s">
        <v>65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9885.870000000001</v>
      </c>
      <c r="AJ1924" t="s">
        <v>66</v>
      </c>
      <c r="AM1924">
        <v>0</v>
      </c>
      <c r="AN1924">
        <v>1</v>
      </c>
      <c r="AO1924">
        <v>0</v>
      </c>
      <c r="AP1924" t="s">
        <v>123</v>
      </c>
      <c r="AQ1924" t="s">
        <v>116</v>
      </c>
      <c r="AR1924" t="s">
        <v>105</v>
      </c>
      <c r="AS1924">
        <v>7</v>
      </c>
      <c r="AT1924">
        <v>29124</v>
      </c>
      <c r="AU1924">
        <v>1</v>
      </c>
      <c r="AV1924">
        <v>0</v>
      </c>
      <c r="AW1924">
        <v>1</v>
      </c>
      <c r="AX1924">
        <v>0</v>
      </c>
      <c r="AY1924">
        <v>6</v>
      </c>
      <c r="AZ1924" t="s">
        <v>125</v>
      </c>
      <c r="BA1924">
        <v>3</v>
      </c>
      <c r="BB1924" t="s">
        <v>126</v>
      </c>
      <c r="BC1924">
        <v>3</v>
      </c>
    </row>
    <row r="1925" spans="1:55">
      <c r="A1925" t="s">
        <v>4391</v>
      </c>
      <c r="B1925" t="s">
        <v>56</v>
      </c>
      <c r="C1925">
        <v>67</v>
      </c>
      <c r="D1925" t="s">
        <v>57</v>
      </c>
      <c r="E1925">
        <v>0</v>
      </c>
      <c r="F1925" t="s">
        <v>4392</v>
      </c>
      <c r="G1925">
        <v>92003</v>
      </c>
      <c r="H1925">
        <v>33.290907</v>
      </c>
      <c r="I1925">
        <v>-117.202895</v>
      </c>
      <c r="J1925">
        <v>0</v>
      </c>
      <c r="K1925">
        <v>5</v>
      </c>
      <c r="L1925" t="s">
        <v>83</v>
      </c>
      <c r="M1925" t="s">
        <v>57</v>
      </c>
      <c r="N1925" t="s">
        <v>1688</v>
      </c>
      <c r="O1925" t="s">
        <v>61</v>
      </c>
      <c r="P1925" t="s">
        <v>57</v>
      </c>
      <c r="Q1925" t="s">
        <v>85</v>
      </c>
      <c r="R1925" t="s">
        <v>441</v>
      </c>
      <c r="S1925" t="s">
        <v>61</v>
      </c>
      <c r="T1925" t="s">
        <v>61</v>
      </c>
      <c r="U1925" t="s">
        <v>61</v>
      </c>
      <c r="V1925" t="s">
        <v>61</v>
      </c>
      <c r="W1925" t="s">
        <v>61</v>
      </c>
      <c r="X1925" t="s">
        <v>61</v>
      </c>
      <c r="Y1925" t="s">
        <v>61</v>
      </c>
      <c r="Z1925" t="s">
        <v>57</v>
      </c>
      <c r="AA1925" t="s">
        <v>64</v>
      </c>
      <c r="AB1925" t="s">
        <v>57</v>
      </c>
      <c r="AC1925" t="s">
        <v>87</v>
      </c>
      <c r="AD1925">
        <v>69.34999999999999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66</v>
      </c>
      <c r="AM1925">
        <v>0</v>
      </c>
      <c r="AN1925">
        <v>1</v>
      </c>
      <c r="AO1925">
        <v>0</v>
      </c>
      <c r="AP1925" t="s">
        <v>91</v>
      </c>
      <c r="AQ1925" t="s">
        <v>124</v>
      </c>
      <c r="AR1925" t="s">
        <v>69</v>
      </c>
      <c r="AS1925">
        <v>1</v>
      </c>
      <c r="AT1925">
        <v>3849</v>
      </c>
      <c r="AU1925">
        <v>1</v>
      </c>
      <c r="AV1925">
        <v>0</v>
      </c>
      <c r="AW1925">
        <v>1</v>
      </c>
      <c r="AX1925">
        <v>0</v>
      </c>
      <c r="AY1925">
        <v>1</v>
      </c>
      <c r="AZ1925" t="s">
        <v>94</v>
      </c>
      <c r="BA1925">
        <v>6</v>
      </c>
      <c r="BB1925" t="s">
        <v>95</v>
      </c>
      <c r="BC1925">
        <v>1</v>
      </c>
    </row>
    <row r="1926" spans="1:55">
      <c r="A1926" t="s">
        <v>4393</v>
      </c>
      <c r="B1926" t="s">
        <v>56</v>
      </c>
      <c r="C1926">
        <v>25</v>
      </c>
      <c r="D1926" t="s">
        <v>57</v>
      </c>
      <c r="E1926">
        <v>3</v>
      </c>
      <c r="F1926" t="s">
        <v>472</v>
      </c>
      <c r="G1926">
        <v>92618</v>
      </c>
      <c r="H1926">
        <v>33.667145</v>
      </c>
      <c r="I1926">
        <v>-117.732135</v>
      </c>
      <c r="J1926">
        <v>9</v>
      </c>
      <c r="K1926">
        <v>65</v>
      </c>
      <c r="L1926" t="s">
        <v>59</v>
      </c>
      <c r="M1926" t="s">
        <v>57</v>
      </c>
      <c r="N1926" t="s">
        <v>4394</v>
      </c>
      <c r="O1926" t="s">
        <v>57</v>
      </c>
      <c r="P1926" t="s">
        <v>61</v>
      </c>
      <c r="Q1926" t="s">
        <v>143</v>
      </c>
      <c r="R1926" t="s">
        <v>143</v>
      </c>
      <c r="S1926" t="s">
        <v>143</v>
      </c>
      <c r="T1926" t="s">
        <v>143</v>
      </c>
      <c r="U1926" t="s">
        <v>143</v>
      </c>
      <c r="V1926" t="s">
        <v>143</v>
      </c>
      <c r="W1926" t="s">
        <v>143</v>
      </c>
      <c r="X1926" t="s">
        <v>143</v>
      </c>
      <c r="Y1926" t="s">
        <v>143</v>
      </c>
      <c r="Z1926" t="s">
        <v>143</v>
      </c>
      <c r="AA1926" t="s">
        <v>122</v>
      </c>
      <c r="AB1926" t="s">
        <v>57</v>
      </c>
      <c r="AC1926" t="s">
        <v>87</v>
      </c>
      <c r="AD1926">
        <v>25.3</v>
      </c>
      <c r="AE1926">
        <v>1748.55</v>
      </c>
      <c r="AF1926">
        <v>0</v>
      </c>
      <c r="AG1926">
        <v>0</v>
      </c>
      <c r="AH1926">
        <v>2211.95</v>
      </c>
      <c r="AI1926">
        <v>3960.5</v>
      </c>
      <c r="AJ1926" t="s">
        <v>66</v>
      </c>
      <c r="AM1926">
        <v>0</v>
      </c>
      <c r="AN1926">
        <v>1</v>
      </c>
      <c r="AO1926">
        <v>0</v>
      </c>
      <c r="AP1926" t="s">
        <v>123</v>
      </c>
      <c r="AQ1926" t="s">
        <v>116</v>
      </c>
      <c r="AR1926" t="s">
        <v>182</v>
      </c>
      <c r="AT1926">
        <v>6301</v>
      </c>
      <c r="AU1926">
        <v>1</v>
      </c>
      <c r="AV1926">
        <v>0</v>
      </c>
      <c r="AW1926">
        <v>1</v>
      </c>
      <c r="AX1926">
        <v>0</v>
      </c>
      <c r="AY1926">
        <v>6</v>
      </c>
      <c r="AZ1926" t="s">
        <v>125</v>
      </c>
      <c r="BA1926">
        <v>0</v>
      </c>
      <c r="BB1926" t="s">
        <v>71</v>
      </c>
      <c r="BC1926">
        <v>4</v>
      </c>
    </row>
    <row r="1927" spans="1:55">
      <c r="A1927" t="s">
        <v>4395</v>
      </c>
      <c r="B1927" t="s">
        <v>73</v>
      </c>
      <c r="C1927">
        <v>48</v>
      </c>
      <c r="D1927" t="s">
        <v>61</v>
      </c>
      <c r="E1927">
        <v>0</v>
      </c>
      <c r="F1927" t="s">
        <v>858</v>
      </c>
      <c r="G1927">
        <v>92505</v>
      </c>
      <c r="H1927">
        <v>33.920907</v>
      </c>
      <c r="I1927">
        <v>-117.489426</v>
      </c>
      <c r="J1927">
        <v>0</v>
      </c>
      <c r="K1927">
        <v>42</v>
      </c>
      <c r="L1927" t="s">
        <v>59</v>
      </c>
      <c r="M1927" t="s">
        <v>57</v>
      </c>
      <c r="N1927" t="s">
        <v>2662</v>
      </c>
      <c r="O1927" t="s">
        <v>57</v>
      </c>
      <c r="P1927" t="s">
        <v>57</v>
      </c>
      <c r="Q1927" t="s">
        <v>85</v>
      </c>
      <c r="R1927" t="s">
        <v>441</v>
      </c>
      <c r="S1927" t="s">
        <v>61</v>
      </c>
      <c r="T1927" t="s">
        <v>61</v>
      </c>
      <c r="U1927" t="s">
        <v>61</v>
      </c>
      <c r="V1927" t="s">
        <v>57</v>
      </c>
      <c r="W1927" t="s">
        <v>57</v>
      </c>
      <c r="X1927" t="s">
        <v>57</v>
      </c>
      <c r="Y1927" t="s">
        <v>57</v>
      </c>
      <c r="Z1927" t="s">
        <v>57</v>
      </c>
      <c r="AA1927" t="s">
        <v>77</v>
      </c>
      <c r="AB1927" t="s">
        <v>57</v>
      </c>
      <c r="AC1927" t="s">
        <v>87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66</v>
      </c>
      <c r="AM1927">
        <v>0</v>
      </c>
      <c r="AN1927">
        <v>1</v>
      </c>
      <c r="AO1927">
        <v>0</v>
      </c>
      <c r="AP1927" t="s">
        <v>176</v>
      </c>
      <c r="AQ1927" t="s">
        <v>78</v>
      </c>
      <c r="AR1927" t="s">
        <v>105</v>
      </c>
      <c r="AS1927">
        <v>5</v>
      </c>
      <c r="AT1927">
        <v>38446</v>
      </c>
      <c r="AU1927">
        <v>1</v>
      </c>
      <c r="AV1927">
        <v>0</v>
      </c>
      <c r="AW1927">
        <v>1</v>
      </c>
      <c r="AX1927">
        <v>0</v>
      </c>
      <c r="AY1927">
        <v>5</v>
      </c>
      <c r="AZ1927" t="s">
        <v>177</v>
      </c>
      <c r="BA1927">
        <v>7</v>
      </c>
      <c r="BB1927" t="s">
        <v>95</v>
      </c>
      <c r="BC1927">
        <v>1</v>
      </c>
    </row>
    <row r="1928" spans="1:55">
      <c r="A1928" t="s">
        <v>4396</v>
      </c>
      <c r="B1928" t="s">
        <v>56</v>
      </c>
      <c r="C1928">
        <v>48</v>
      </c>
      <c r="D1928" t="s">
        <v>61</v>
      </c>
      <c r="E1928">
        <v>0</v>
      </c>
      <c r="F1928" t="s">
        <v>4397</v>
      </c>
      <c r="G1928">
        <v>93243</v>
      </c>
      <c r="H1928">
        <v>34.845861</v>
      </c>
      <c r="I1928">
        <v>-118.885163</v>
      </c>
      <c r="J1928">
        <v>0</v>
      </c>
      <c r="K1928">
        <v>3</v>
      </c>
      <c r="L1928" t="s">
        <v>59</v>
      </c>
      <c r="M1928" t="s">
        <v>57</v>
      </c>
      <c r="N1928" t="s">
        <v>4398</v>
      </c>
      <c r="O1928" t="s">
        <v>61</v>
      </c>
      <c r="P1928" t="s">
        <v>57</v>
      </c>
      <c r="Q1928" t="s">
        <v>85</v>
      </c>
      <c r="R1928" t="s">
        <v>100</v>
      </c>
      <c r="S1928" t="s">
        <v>61</v>
      </c>
      <c r="T1928" t="s">
        <v>61</v>
      </c>
      <c r="U1928" t="s">
        <v>57</v>
      </c>
      <c r="V1928" t="s">
        <v>61</v>
      </c>
      <c r="W1928" t="s">
        <v>61</v>
      </c>
      <c r="X1928" t="s">
        <v>61</v>
      </c>
      <c r="Y1928" t="s">
        <v>61</v>
      </c>
      <c r="Z1928" t="s">
        <v>57</v>
      </c>
      <c r="AA1928" t="s">
        <v>77</v>
      </c>
      <c r="AB1928" t="s">
        <v>57</v>
      </c>
      <c r="AC1928" t="s">
        <v>307</v>
      </c>
      <c r="AD1928">
        <v>74.75</v>
      </c>
      <c r="AE1928">
        <v>238.1</v>
      </c>
      <c r="AF1928">
        <v>38.84</v>
      </c>
      <c r="AG1928">
        <v>0</v>
      </c>
      <c r="AH1928">
        <v>37.5</v>
      </c>
      <c r="AI1928">
        <v>236.76</v>
      </c>
      <c r="AJ1928" t="s">
        <v>170</v>
      </c>
      <c r="AM1928">
        <v>0</v>
      </c>
      <c r="AN1928">
        <v>0</v>
      </c>
      <c r="AO1928">
        <v>0</v>
      </c>
      <c r="AP1928" t="s">
        <v>91</v>
      </c>
      <c r="AQ1928" t="s">
        <v>78</v>
      </c>
      <c r="AR1928" t="s">
        <v>93</v>
      </c>
      <c r="AS1928">
        <v>2</v>
      </c>
      <c r="AT1928">
        <v>1247</v>
      </c>
      <c r="AU1928">
        <v>0</v>
      </c>
      <c r="AX1928">
        <v>0</v>
      </c>
      <c r="AY1928">
        <v>1</v>
      </c>
      <c r="AZ1928" t="s">
        <v>94</v>
      </c>
      <c r="BA1928">
        <v>10</v>
      </c>
      <c r="BB1928" t="s">
        <v>95</v>
      </c>
      <c r="BC1928">
        <v>1</v>
      </c>
    </row>
    <row r="1929" spans="1:55">
      <c r="A1929" t="s">
        <v>4399</v>
      </c>
      <c r="B1929" t="s">
        <v>73</v>
      </c>
      <c r="C1929">
        <v>28</v>
      </c>
      <c r="D1929" t="s">
        <v>61</v>
      </c>
      <c r="E1929">
        <v>0</v>
      </c>
      <c r="F1929" t="s">
        <v>4400</v>
      </c>
      <c r="G1929">
        <v>91759</v>
      </c>
      <c r="H1929">
        <v>34.231318</v>
      </c>
      <c r="I1929">
        <v>-117.662032</v>
      </c>
      <c r="J1929">
        <v>0</v>
      </c>
      <c r="K1929">
        <v>24</v>
      </c>
      <c r="L1929" t="s">
        <v>59</v>
      </c>
      <c r="M1929" t="s">
        <v>57</v>
      </c>
      <c r="N1929" t="s">
        <v>2124</v>
      </c>
      <c r="O1929" t="s">
        <v>61</v>
      </c>
      <c r="P1929" t="s">
        <v>57</v>
      </c>
      <c r="Q1929" t="s">
        <v>135</v>
      </c>
      <c r="R1929" t="s">
        <v>285</v>
      </c>
      <c r="S1929" t="s">
        <v>57</v>
      </c>
      <c r="T1929" t="s">
        <v>61</v>
      </c>
      <c r="U1929" t="s">
        <v>61</v>
      </c>
      <c r="V1929" t="s">
        <v>57</v>
      </c>
      <c r="W1929" t="s">
        <v>61</v>
      </c>
      <c r="X1929" t="s">
        <v>61</v>
      </c>
      <c r="Y1929" t="s">
        <v>61</v>
      </c>
      <c r="Z1929" t="s">
        <v>57</v>
      </c>
      <c r="AA1929" t="s">
        <v>77</v>
      </c>
      <c r="AB1929" t="s">
        <v>61</v>
      </c>
      <c r="AC1929" t="s">
        <v>87</v>
      </c>
      <c r="AD1929">
        <v>54.95</v>
      </c>
      <c r="AE1929">
        <v>1348.5</v>
      </c>
      <c r="AF1929">
        <v>0</v>
      </c>
      <c r="AG1929">
        <v>0</v>
      </c>
      <c r="AH1929">
        <v>721.6799999999999</v>
      </c>
      <c r="AI1929">
        <v>2070.18</v>
      </c>
      <c r="AJ1929" t="s">
        <v>66</v>
      </c>
      <c r="AM1929">
        <v>0</v>
      </c>
      <c r="AN1929">
        <v>1</v>
      </c>
      <c r="AO1929">
        <v>0</v>
      </c>
      <c r="AP1929" t="s">
        <v>103</v>
      </c>
      <c r="AQ1929" t="s">
        <v>116</v>
      </c>
      <c r="AR1929" t="s">
        <v>69</v>
      </c>
      <c r="AS1929">
        <v>3</v>
      </c>
      <c r="AT1929">
        <v>47</v>
      </c>
      <c r="AU1929">
        <v>1</v>
      </c>
      <c r="AV1929">
        <v>0</v>
      </c>
      <c r="AW1929">
        <v>1</v>
      </c>
      <c r="AX1929">
        <v>0</v>
      </c>
      <c r="AY1929">
        <v>3</v>
      </c>
      <c r="AZ1929" t="s">
        <v>106</v>
      </c>
      <c r="BA1929">
        <v>5</v>
      </c>
      <c r="BB1929" t="s">
        <v>80</v>
      </c>
      <c r="BC1929">
        <v>2</v>
      </c>
    </row>
    <row r="1930" spans="1:55">
      <c r="A1930" t="s">
        <v>4401</v>
      </c>
      <c r="B1930" t="s">
        <v>73</v>
      </c>
      <c r="C1930">
        <v>57</v>
      </c>
      <c r="D1930" t="s">
        <v>61</v>
      </c>
      <c r="E1930">
        <v>2</v>
      </c>
      <c r="F1930" t="s">
        <v>2978</v>
      </c>
      <c r="G1930">
        <v>93004</v>
      </c>
      <c r="H1930">
        <v>34.278697</v>
      </c>
      <c r="I1930">
        <v>-119.167798</v>
      </c>
      <c r="J1930">
        <v>0</v>
      </c>
      <c r="K1930">
        <v>66</v>
      </c>
      <c r="L1930" t="s">
        <v>59</v>
      </c>
      <c r="M1930" t="s">
        <v>57</v>
      </c>
      <c r="N1930" t="s">
        <v>4402</v>
      </c>
      <c r="O1930" t="s">
        <v>61</v>
      </c>
      <c r="P1930" t="s">
        <v>61</v>
      </c>
      <c r="Q1930" t="s">
        <v>143</v>
      </c>
      <c r="R1930" t="s">
        <v>143</v>
      </c>
      <c r="S1930" t="s">
        <v>143</v>
      </c>
      <c r="T1930" t="s">
        <v>143</v>
      </c>
      <c r="U1930" t="s">
        <v>143</v>
      </c>
      <c r="V1930" t="s">
        <v>143</v>
      </c>
      <c r="W1930" t="s">
        <v>143</v>
      </c>
      <c r="X1930" t="s">
        <v>143</v>
      </c>
      <c r="Y1930" t="s">
        <v>143</v>
      </c>
      <c r="Z1930" t="s">
        <v>143</v>
      </c>
      <c r="AA1930" t="s">
        <v>122</v>
      </c>
      <c r="AB1930" t="s">
        <v>61</v>
      </c>
      <c r="AC1930" t="s">
        <v>65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66</v>
      </c>
      <c r="AM1930">
        <v>0</v>
      </c>
      <c r="AN1930">
        <v>1</v>
      </c>
      <c r="AO1930">
        <v>0</v>
      </c>
      <c r="AP1930" t="s">
        <v>123</v>
      </c>
      <c r="AQ1930" t="s">
        <v>92</v>
      </c>
      <c r="AR1930" t="s">
        <v>182</v>
      </c>
      <c r="AT1930">
        <v>27381</v>
      </c>
      <c r="AU1930">
        <v>1</v>
      </c>
      <c r="AV1930">
        <v>0</v>
      </c>
      <c r="AW1930">
        <v>1</v>
      </c>
      <c r="AX1930">
        <v>0</v>
      </c>
      <c r="AY1930">
        <v>6</v>
      </c>
      <c r="AZ1930" t="s">
        <v>125</v>
      </c>
      <c r="BA1930">
        <v>1</v>
      </c>
      <c r="BB1930" t="s">
        <v>71</v>
      </c>
      <c r="BC1930">
        <v>4</v>
      </c>
    </row>
    <row r="1931" spans="1:55">
      <c r="A1931" t="s">
        <v>4403</v>
      </c>
      <c r="B1931" t="s">
        <v>56</v>
      </c>
      <c r="C1931">
        <v>42</v>
      </c>
      <c r="D1931" t="s">
        <v>61</v>
      </c>
      <c r="E1931">
        <v>0</v>
      </c>
      <c r="F1931" t="s">
        <v>4224</v>
      </c>
      <c r="G1931">
        <v>93673</v>
      </c>
      <c r="H1931">
        <v>36.456091</v>
      </c>
      <c r="I1931">
        <v>-119.486225</v>
      </c>
      <c r="J1931">
        <v>0</v>
      </c>
      <c r="K1931">
        <v>25</v>
      </c>
      <c r="L1931" t="s">
        <v>216</v>
      </c>
      <c r="M1931" t="s">
        <v>57</v>
      </c>
      <c r="N1931" t="s">
        <v>4404</v>
      </c>
      <c r="O1931" t="s">
        <v>61</v>
      </c>
      <c r="P1931" t="s">
        <v>61</v>
      </c>
      <c r="Q1931" t="s">
        <v>143</v>
      </c>
      <c r="R1931" t="s">
        <v>143</v>
      </c>
      <c r="S1931" t="s">
        <v>143</v>
      </c>
      <c r="T1931" t="s">
        <v>143</v>
      </c>
      <c r="U1931" t="s">
        <v>143</v>
      </c>
      <c r="V1931" t="s">
        <v>143</v>
      </c>
      <c r="W1931" t="s">
        <v>143</v>
      </c>
      <c r="X1931" t="s">
        <v>143</v>
      </c>
      <c r="Y1931" t="s">
        <v>143</v>
      </c>
      <c r="Z1931" t="s">
        <v>143</v>
      </c>
      <c r="AA1931" t="s">
        <v>122</v>
      </c>
      <c r="AB1931" t="s">
        <v>61</v>
      </c>
      <c r="AC1931" t="s">
        <v>65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66</v>
      </c>
      <c r="AM1931">
        <v>0</v>
      </c>
      <c r="AN1931">
        <v>1</v>
      </c>
      <c r="AO1931">
        <v>0</v>
      </c>
      <c r="AP1931" t="s">
        <v>164</v>
      </c>
      <c r="AQ1931" t="s">
        <v>78</v>
      </c>
      <c r="AR1931" t="s">
        <v>182</v>
      </c>
      <c r="AT1931">
        <v>646</v>
      </c>
      <c r="AU1931">
        <v>1</v>
      </c>
      <c r="AV1931">
        <v>0</v>
      </c>
      <c r="AW1931">
        <v>1</v>
      </c>
      <c r="AX1931">
        <v>0</v>
      </c>
      <c r="AY1931">
        <v>4</v>
      </c>
      <c r="AZ1931" t="s">
        <v>165</v>
      </c>
      <c r="BA1931">
        <v>2</v>
      </c>
      <c r="BB1931" t="s">
        <v>126</v>
      </c>
      <c r="BC1931">
        <v>3</v>
      </c>
    </row>
    <row r="1932" spans="1:55">
      <c r="A1932" t="s">
        <v>4405</v>
      </c>
      <c r="B1932" t="s">
        <v>56</v>
      </c>
      <c r="C1932">
        <v>45</v>
      </c>
      <c r="D1932" t="s">
        <v>57</v>
      </c>
      <c r="E1932">
        <v>0</v>
      </c>
      <c r="F1932" t="s">
        <v>252</v>
      </c>
      <c r="G1932">
        <v>92124</v>
      </c>
      <c r="H1932">
        <v>32.827238</v>
      </c>
      <c r="I1932">
        <v>-117.089287</v>
      </c>
      <c r="J1932">
        <v>9</v>
      </c>
      <c r="K1932">
        <v>56</v>
      </c>
      <c r="L1932" t="s">
        <v>59</v>
      </c>
      <c r="M1932" t="s">
        <v>57</v>
      </c>
      <c r="N1932" t="s">
        <v>4406</v>
      </c>
      <c r="O1932" t="s">
        <v>57</v>
      </c>
      <c r="P1932" t="s">
        <v>57</v>
      </c>
      <c r="Q1932" t="s">
        <v>85</v>
      </c>
      <c r="R1932" t="s">
        <v>156</v>
      </c>
      <c r="S1932" t="s">
        <v>61</v>
      </c>
      <c r="T1932" t="s">
        <v>57</v>
      </c>
      <c r="U1932" t="s">
        <v>57</v>
      </c>
      <c r="V1932" t="s">
        <v>57</v>
      </c>
      <c r="W1932" t="s">
        <v>61</v>
      </c>
      <c r="X1932" t="s">
        <v>57</v>
      </c>
      <c r="Y1932" t="s">
        <v>57</v>
      </c>
      <c r="Z1932" t="s">
        <v>57</v>
      </c>
      <c r="AA1932" t="s">
        <v>64</v>
      </c>
      <c r="AB1932" t="s">
        <v>57</v>
      </c>
      <c r="AC1932" t="s">
        <v>65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66</v>
      </c>
      <c r="AM1932">
        <v>0</v>
      </c>
      <c r="AN1932">
        <v>1</v>
      </c>
      <c r="AO1932">
        <v>0</v>
      </c>
      <c r="AP1932" t="s">
        <v>123</v>
      </c>
      <c r="AQ1932" t="s">
        <v>78</v>
      </c>
      <c r="AR1932" t="s">
        <v>105</v>
      </c>
      <c r="AS1932">
        <v>6</v>
      </c>
      <c r="AT1932">
        <v>30206</v>
      </c>
      <c r="AU1932">
        <v>1</v>
      </c>
      <c r="AV1932">
        <v>0</v>
      </c>
      <c r="AW1932">
        <v>1</v>
      </c>
      <c r="AX1932">
        <v>0</v>
      </c>
      <c r="AY1932">
        <v>6</v>
      </c>
      <c r="AZ1932" t="s">
        <v>125</v>
      </c>
      <c r="BA1932">
        <v>3</v>
      </c>
      <c r="BB1932" t="s">
        <v>126</v>
      </c>
      <c r="BC1932">
        <v>3</v>
      </c>
    </row>
    <row r="1933" spans="1:55">
      <c r="A1933" t="s">
        <v>4407</v>
      </c>
      <c r="B1933" t="s">
        <v>73</v>
      </c>
      <c r="C1933">
        <v>79</v>
      </c>
      <c r="D1933" t="s">
        <v>57</v>
      </c>
      <c r="E1933">
        <v>0</v>
      </c>
      <c r="F1933" t="s">
        <v>1301</v>
      </c>
      <c r="G1933">
        <v>92282</v>
      </c>
      <c r="H1933">
        <v>33.972293</v>
      </c>
      <c r="I1933">
        <v>-116.654195</v>
      </c>
      <c r="J1933">
        <v>4</v>
      </c>
      <c r="K1933">
        <v>52</v>
      </c>
      <c r="L1933" t="s">
        <v>59</v>
      </c>
      <c r="M1933" t="s">
        <v>57</v>
      </c>
      <c r="N1933" t="s">
        <v>1791</v>
      </c>
      <c r="O1933" t="s">
        <v>57</v>
      </c>
      <c r="P1933" t="s">
        <v>57</v>
      </c>
      <c r="Q1933" t="s">
        <v>85</v>
      </c>
      <c r="R1933" t="s">
        <v>180</v>
      </c>
      <c r="S1933" t="s">
        <v>61</v>
      </c>
      <c r="T1933" t="s">
        <v>57</v>
      </c>
      <c r="U1933" t="s">
        <v>57</v>
      </c>
      <c r="V1933" t="s">
        <v>61</v>
      </c>
      <c r="W1933" t="s">
        <v>57</v>
      </c>
      <c r="X1933" t="s">
        <v>57</v>
      </c>
      <c r="Y1933" t="s">
        <v>57</v>
      </c>
      <c r="Z1933" t="s">
        <v>57</v>
      </c>
      <c r="AA1933" t="s">
        <v>64</v>
      </c>
      <c r="AB1933" t="s">
        <v>57</v>
      </c>
      <c r="AC1933" t="s">
        <v>87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66</v>
      </c>
      <c r="AM1933">
        <v>0</v>
      </c>
      <c r="AN1933">
        <v>1</v>
      </c>
      <c r="AO1933">
        <v>0</v>
      </c>
      <c r="AP1933" t="s">
        <v>123</v>
      </c>
      <c r="AQ1933" t="s">
        <v>104</v>
      </c>
      <c r="AR1933" t="s">
        <v>105</v>
      </c>
      <c r="AS1933">
        <v>6</v>
      </c>
      <c r="AT1933">
        <v>805</v>
      </c>
      <c r="AU1933">
        <v>1</v>
      </c>
      <c r="AV1933">
        <v>0</v>
      </c>
      <c r="AW1933">
        <v>1</v>
      </c>
      <c r="AX1933">
        <v>0</v>
      </c>
      <c r="AY1933">
        <v>6</v>
      </c>
      <c r="AZ1933" t="s">
        <v>125</v>
      </c>
      <c r="BA1933">
        <v>3</v>
      </c>
      <c r="BB1933" t="s">
        <v>126</v>
      </c>
      <c r="BC1933">
        <v>3</v>
      </c>
    </row>
    <row r="1934" spans="1:55">
      <c r="A1934" t="s">
        <v>4408</v>
      </c>
      <c r="B1934" t="s">
        <v>56</v>
      </c>
      <c r="C1934">
        <v>47</v>
      </c>
      <c r="D1934" t="s">
        <v>57</v>
      </c>
      <c r="E1934">
        <v>2</v>
      </c>
      <c r="F1934" t="s">
        <v>226</v>
      </c>
      <c r="G1934">
        <v>90024</v>
      </c>
      <c r="H1934">
        <v>34.066303</v>
      </c>
      <c r="I1934">
        <v>-118.435479</v>
      </c>
      <c r="J1934">
        <v>4</v>
      </c>
      <c r="K1934">
        <v>23</v>
      </c>
      <c r="L1934" t="s">
        <v>59</v>
      </c>
      <c r="M1934" t="s">
        <v>57</v>
      </c>
      <c r="N1934" t="s">
        <v>4409</v>
      </c>
      <c r="O1934" t="s">
        <v>57</v>
      </c>
      <c r="P1934" t="s">
        <v>61</v>
      </c>
      <c r="Q1934" t="s">
        <v>143</v>
      </c>
      <c r="R1934" t="s">
        <v>143</v>
      </c>
      <c r="S1934" t="s">
        <v>143</v>
      </c>
      <c r="T1934" t="s">
        <v>143</v>
      </c>
      <c r="U1934" t="s">
        <v>143</v>
      </c>
      <c r="V1934" t="s">
        <v>143</v>
      </c>
      <c r="W1934" t="s">
        <v>143</v>
      </c>
      <c r="X1934" t="s">
        <v>143</v>
      </c>
      <c r="Y1934" t="s">
        <v>143</v>
      </c>
      <c r="Z1934" t="s">
        <v>143</v>
      </c>
      <c r="AA1934" t="s">
        <v>122</v>
      </c>
      <c r="AB1934" t="s">
        <v>61</v>
      </c>
      <c r="AC1934" t="s">
        <v>307</v>
      </c>
      <c r="AD1934">
        <v>25.1</v>
      </c>
      <c r="AE1934">
        <v>611.45</v>
      </c>
      <c r="AF1934">
        <v>0</v>
      </c>
      <c r="AG1934">
        <v>0</v>
      </c>
      <c r="AH1934">
        <v>824.78</v>
      </c>
      <c r="AI1934">
        <v>1436.23</v>
      </c>
      <c r="AJ1934" t="s">
        <v>66</v>
      </c>
      <c r="AM1934">
        <v>0</v>
      </c>
      <c r="AN1934">
        <v>1</v>
      </c>
      <c r="AO1934">
        <v>0</v>
      </c>
      <c r="AP1934" t="s">
        <v>103</v>
      </c>
      <c r="AQ1934" t="s">
        <v>78</v>
      </c>
      <c r="AR1934" t="s">
        <v>182</v>
      </c>
      <c r="AT1934">
        <v>44150</v>
      </c>
      <c r="AU1934">
        <v>1</v>
      </c>
      <c r="AV1934">
        <v>0</v>
      </c>
      <c r="AW1934">
        <v>1</v>
      </c>
      <c r="AX1934">
        <v>0</v>
      </c>
      <c r="AY1934">
        <v>3</v>
      </c>
      <c r="AZ1934" t="s">
        <v>106</v>
      </c>
      <c r="BA1934">
        <v>0</v>
      </c>
      <c r="BB1934" t="s">
        <v>71</v>
      </c>
      <c r="BC1934">
        <v>4</v>
      </c>
    </row>
    <row r="1935" spans="1:55">
      <c r="A1935" t="s">
        <v>4410</v>
      </c>
      <c r="B1935" t="s">
        <v>56</v>
      </c>
      <c r="C1935">
        <v>56</v>
      </c>
      <c r="D1935" t="s">
        <v>57</v>
      </c>
      <c r="E1935">
        <v>0</v>
      </c>
      <c r="F1935" t="s">
        <v>2403</v>
      </c>
      <c r="G1935">
        <v>93262</v>
      </c>
      <c r="H1935">
        <v>36.527243</v>
      </c>
      <c r="I1935">
        <v>-118.594938</v>
      </c>
      <c r="J1935">
        <v>10</v>
      </c>
      <c r="K1935">
        <v>25</v>
      </c>
      <c r="L1935" t="s">
        <v>59</v>
      </c>
      <c r="M1935" t="s">
        <v>57</v>
      </c>
      <c r="N1935" t="s">
        <v>4411</v>
      </c>
      <c r="O1935" t="s">
        <v>57</v>
      </c>
      <c r="P1935" t="s">
        <v>61</v>
      </c>
      <c r="Q1935" t="s">
        <v>143</v>
      </c>
      <c r="R1935" t="s">
        <v>143</v>
      </c>
      <c r="S1935" t="s">
        <v>143</v>
      </c>
      <c r="T1935" t="s">
        <v>143</v>
      </c>
      <c r="U1935" t="s">
        <v>143</v>
      </c>
      <c r="V1935" t="s">
        <v>143</v>
      </c>
      <c r="W1935" t="s">
        <v>143</v>
      </c>
      <c r="X1935" t="s">
        <v>143</v>
      </c>
      <c r="Y1935" t="s">
        <v>143</v>
      </c>
      <c r="Z1935" t="s">
        <v>143</v>
      </c>
      <c r="AA1935" t="s">
        <v>64</v>
      </c>
      <c r="AB1935" t="s">
        <v>57</v>
      </c>
      <c r="AC1935" t="s">
        <v>65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66</v>
      </c>
      <c r="AM1935">
        <v>0</v>
      </c>
      <c r="AN1935">
        <v>1</v>
      </c>
      <c r="AO1935">
        <v>0</v>
      </c>
      <c r="AP1935" t="s">
        <v>164</v>
      </c>
      <c r="AQ1935" t="s">
        <v>92</v>
      </c>
      <c r="AR1935" t="s">
        <v>182</v>
      </c>
      <c r="AT1935">
        <v>56</v>
      </c>
      <c r="AU1935">
        <v>1</v>
      </c>
      <c r="AV1935">
        <v>0</v>
      </c>
      <c r="AW1935">
        <v>1</v>
      </c>
      <c r="AX1935">
        <v>0</v>
      </c>
      <c r="AY1935">
        <v>4</v>
      </c>
      <c r="AZ1935" t="s">
        <v>165</v>
      </c>
      <c r="BA1935">
        <v>1</v>
      </c>
      <c r="BB1935" t="s">
        <v>71</v>
      </c>
      <c r="BC1935">
        <v>4</v>
      </c>
    </row>
    <row r="1936" spans="1:55">
      <c r="A1936" t="s">
        <v>4412</v>
      </c>
      <c r="B1936" t="s">
        <v>56</v>
      </c>
      <c r="C1936">
        <v>33</v>
      </c>
      <c r="D1936" t="s">
        <v>61</v>
      </c>
      <c r="E1936">
        <v>0</v>
      </c>
      <c r="F1936" t="s">
        <v>3724</v>
      </c>
      <c r="G1936">
        <v>95922</v>
      </c>
      <c r="H1936">
        <v>39.432127</v>
      </c>
      <c r="I1936">
        <v>-121.099287</v>
      </c>
      <c r="J1936">
        <v>0</v>
      </c>
      <c r="K1936">
        <v>32</v>
      </c>
      <c r="L1936" t="s">
        <v>59</v>
      </c>
      <c r="M1936" t="s">
        <v>57</v>
      </c>
      <c r="N1936" t="s">
        <v>4413</v>
      </c>
      <c r="O1936" t="s">
        <v>57</v>
      </c>
      <c r="P1936" t="s">
        <v>57</v>
      </c>
      <c r="Q1936" t="s">
        <v>85</v>
      </c>
      <c r="R1936" t="s">
        <v>313</v>
      </c>
      <c r="S1936" t="s">
        <v>61</v>
      </c>
      <c r="T1936" t="s">
        <v>61</v>
      </c>
      <c r="U1936" t="s">
        <v>57</v>
      </c>
      <c r="V1936" t="s">
        <v>61</v>
      </c>
      <c r="W1936" t="s">
        <v>57</v>
      </c>
      <c r="X1936" t="s">
        <v>57</v>
      </c>
      <c r="Y1936" t="s">
        <v>57</v>
      </c>
      <c r="Z1936" t="s">
        <v>57</v>
      </c>
      <c r="AA1936" t="s">
        <v>77</v>
      </c>
      <c r="AB1936" t="s">
        <v>57</v>
      </c>
      <c r="AC1936" t="s">
        <v>87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4663.86</v>
      </c>
      <c r="AJ1936" t="s">
        <v>66</v>
      </c>
      <c r="AM1936">
        <v>0</v>
      </c>
      <c r="AN1936">
        <v>1</v>
      </c>
      <c r="AO1936">
        <v>0</v>
      </c>
      <c r="AP1936" t="s">
        <v>164</v>
      </c>
      <c r="AQ1936" t="s">
        <v>68</v>
      </c>
      <c r="AR1936" t="s">
        <v>105</v>
      </c>
      <c r="AS1936">
        <v>5</v>
      </c>
      <c r="AT1936">
        <v>632</v>
      </c>
      <c r="AU1936">
        <v>1</v>
      </c>
      <c r="AV1936">
        <v>0</v>
      </c>
      <c r="AW1936">
        <v>1</v>
      </c>
      <c r="AX1936">
        <v>0</v>
      </c>
      <c r="AY1936">
        <v>4</v>
      </c>
      <c r="AZ1936" t="s">
        <v>165</v>
      </c>
      <c r="BA1936">
        <v>7</v>
      </c>
      <c r="BB1936" t="s">
        <v>95</v>
      </c>
      <c r="BC1936">
        <v>1</v>
      </c>
    </row>
    <row r="1937" spans="1:55">
      <c r="A1937" t="s">
        <v>4414</v>
      </c>
      <c r="B1937" t="s">
        <v>56</v>
      </c>
      <c r="C1937">
        <v>21</v>
      </c>
      <c r="D1937" t="s">
        <v>61</v>
      </c>
      <c r="E1937">
        <v>0</v>
      </c>
      <c r="F1937" t="s">
        <v>226</v>
      </c>
      <c r="G1937">
        <v>90036</v>
      </c>
      <c r="H1937">
        <v>34.070291</v>
      </c>
      <c r="I1937">
        <v>-118.349191</v>
      </c>
      <c r="J1937">
        <v>0</v>
      </c>
      <c r="K1937">
        <v>16</v>
      </c>
      <c r="L1937" t="s">
        <v>59</v>
      </c>
      <c r="M1937" t="s">
        <v>57</v>
      </c>
      <c r="N1937" t="s">
        <v>4415</v>
      </c>
      <c r="O1937" t="s">
        <v>61</v>
      </c>
      <c r="P1937" t="s">
        <v>57</v>
      </c>
      <c r="Q1937" t="s">
        <v>135</v>
      </c>
      <c r="R1937" t="s">
        <v>289</v>
      </c>
      <c r="S1937" t="s">
        <v>57</v>
      </c>
      <c r="T1937" t="s">
        <v>61</v>
      </c>
      <c r="U1937" t="s">
        <v>61</v>
      </c>
      <c r="V1937" t="s">
        <v>61</v>
      </c>
      <c r="W1937" t="s">
        <v>61</v>
      </c>
      <c r="X1937" t="s">
        <v>61</v>
      </c>
      <c r="Y1937" t="s">
        <v>61</v>
      </c>
      <c r="Z1937" t="s">
        <v>57</v>
      </c>
      <c r="AA1937" t="s">
        <v>77</v>
      </c>
      <c r="AB1937" t="s">
        <v>57</v>
      </c>
      <c r="AC1937" t="s">
        <v>87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88</v>
      </c>
      <c r="AK1937" t="s">
        <v>89</v>
      </c>
      <c r="AL1937" t="s">
        <v>342</v>
      </c>
      <c r="AM1937">
        <v>1</v>
      </c>
      <c r="AN1937">
        <v>0</v>
      </c>
      <c r="AO1937">
        <v>0</v>
      </c>
      <c r="AP1937" t="s">
        <v>103</v>
      </c>
      <c r="AQ1937" t="s">
        <v>116</v>
      </c>
      <c r="AR1937" t="s">
        <v>69</v>
      </c>
      <c r="AS1937">
        <v>2</v>
      </c>
      <c r="AT1937">
        <v>32901</v>
      </c>
      <c r="AU1937">
        <v>1</v>
      </c>
      <c r="AV1937">
        <v>1</v>
      </c>
      <c r="AW1937">
        <v>0</v>
      </c>
      <c r="AX1937">
        <v>50.15</v>
      </c>
      <c r="AY1937">
        <v>3</v>
      </c>
      <c r="AZ1937" t="s">
        <v>106</v>
      </c>
      <c r="BA1937">
        <v>5</v>
      </c>
      <c r="BB1937" t="s">
        <v>80</v>
      </c>
      <c r="BC1937">
        <v>2</v>
      </c>
    </row>
    <row r="1938" spans="1:55">
      <c r="A1938" t="s">
        <v>4416</v>
      </c>
      <c r="B1938" t="s">
        <v>56</v>
      </c>
      <c r="C1938">
        <v>74</v>
      </c>
      <c r="D1938" t="s">
        <v>57</v>
      </c>
      <c r="E1938">
        <v>3</v>
      </c>
      <c r="F1938" t="s">
        <v>3679</v>
      </c>
      <c r="G1938">
        <v>95953</v>
      </c>
      <c r="H1938">
        <v>39.258746</v>
      </c>
      <c r="I1938">
        <v>-121.77697</v>
      </c>
      <c r="J1938">
        <v>4</v>
      </c>
      <c r="K1938">
        <v>23</v>
      </c>
      <c r="L1938" t="s">
        <v>59</v>
      </c>
      <c r="M1938" t="s">
        <v>57</v>
      </c>
      <c r="N1938" t="s">
        <v>4417</v>
      </c>
      <c r="O1938" t="s">
        <v>61</v>
      </c>
      <c r="P1938" t="s">
        <v>57</v>
      </c>
      <c r="Q1938" t="s">
        <v>85</v>
      </c>
      <c r="R1938" t="s">
        <v>289</v>
      </c>
      <c r="S1938" t="s">
        <v>61</v>
      </c>
      <c r="T1938" t="s">
        <v>57</v>
      </c>
      <c r="U1938" t="s">
        <v>57</v>
      </c>
      <c r="V1938" t="s">
        <v>61</v>
      </c>
      <c r="W1938" t="s">
        <v>61</v>
      </c>
      <c r="X1938" t="s">
        <v>57</v>
      </c>
      <c r="Y1938" t="s">
        <v>61</v>
      </c>
      <c r="Z1938" t="s">
        <v>57</v>
      </c>
      <c r="AA1938" t="s">
        <v>122</v>
      </c>
      <c r="AB1938" t="s">
        <v>57</v>
      </c>
      <c r="AC1938" t="s">
        <v>87</v>
      </c>
      <c r="AD1938">
        <v>88.45</v>
      </c>
      <c r="AE1938">
        <v>2130.55</v>
      </c>
      <c r="AF1938">
        <v>0</v>
      </c>
      <c r="AG1938">
        <v>0</v>
      </c>
      <c r="AH1938">
        <v>46.69</v>
      </c>
      <c r="AI1938">
        <v>2177.24</v>
      </c>
      <c r="AJ1938" t="s">
        <v>66</v>
      </c>
      <c r="AM1938">
        <v>0</v>
      </c>
      <c r="AN1938">
        <v>1</v>
      </c>
      <c r="AO1938">
        <v>0</v>
      </c>
      <c r="AP1938" t="s">
        <v>103</v>
      </c>
      <c r="AQ1938" t="s">
        <v>104</v>
      </c>
      <c r="AR1938" t="s">
        <v>93</v>
      </c>
      <c r="AS1938">
        <v>4</v>
      </c>
      <c r="AT1938">
        <v>8695</v>
      </c>
      <c r="AU1938">
        <v>1</v>
      </c>
      <c r="AV1938">
        <v>0</v>
      </c>
      <c r="AW1938">
        <v>1</v>
      </c>
      <c r="AX1938">
        <v>0</v>
      </c>
      <c r="AY1938">
        <v>3</v>
      </c>
      <c r="AZ1938" t="s">
        <v>106</v>
      </c>
      <c r="BA1938">
        <v>2</v>
      </c>
      <c r="BB1938" t="s">
        <v>126</v>
      </c>
      <c r="BC1938">
        <v>3</v>
      </c>
    </row>
    <row r="1939" spans="1:55">
      <c r="A1939" t="s">
        <v>4418</v>
      </c>
      <c r="B1939" t="s">
        <v>73</v>
      </c>
      <c r="C1939">
        <v>22</v>
      </c>
      <c r="D1939" t="s">
        <v>61</v>
      </c>
      <c r="E1939">
        <v>0</v>
      </c>
      <c r="F1939" t="s">
        <v>878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216</v>
      </c>
      <c r="M1939" t="s">
        <v>61</v>
      </c>
      <c r="N1939" t="s">
        <v>143</v>
      </c>
      <c r="O1939" t="s">
        <v>143</v>
      </c>
      <c r="P1939" t="s">
        <v>57</v>
      </c>
      <c r="Q1939" t="s">
        <v>62</v>
      </c>
      <c r="R1939" t="s">
        <v>467</v>
      </c>
      <c r="S1939" t="s">
        <v>57</v>
      </c>
      <c r="T1939" t="s">
        <v>61</v>
      </c>
      <c r="U1939" t="s">
        <v>61</v>
      </c>
      <c r="V1939" t="s">
        <v>57</v>
      </c>
      <c r="W1939" t="s">
        <v>57</v>
      </c>
      <c r="X1939" t="s">
        <v>57</v>
      </c>
      <c r="Y1939" t="s">
        <v>57</v>
      </c>
      <c r="Z1939" t="s">
        <v>57</v>
      </c>
      <c r="AA1939" t="s">
        <v>64</v>
      </c>
      <c r="AB1939" t="s">
        <v>61</v>
      </c>
      <c r="AC1939" t="s">
        <v>65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66</v>
      </c>
      <c r="AM1939">
        <v>0</v>
      </c>
      <c r="AN1939">
        <v>1</v>
      </c>
      <c r="AO1939">
        <v>0</v>
      </c>
      <c r="AP1939" t="s">
        <v>164</v>
      </c>
      <c r="AQ1939" t="s">
        <v>116</v>
      </c>
      <c r="AR1939" t="s">
        <v>69</v>
      </c>
      <c r="AS1939">
        <v>6</v>
      </c>
      <c r="AT1939">
        <v>494</v>
      </c>
      <c r="AU1939">
        <v>1</v>
      </c>
      <c r="AV1939">
        <v>0</v>
      </c>
      <c r="AW1939">
        <v>1</v>
      </c>
      <c r="AX1939">
        <v>0</v>
      </c>
      <c r="AY1939">
        <v>4</v>
      </c>
      <c r="AZ1939" t="s">
        <v>165</v>
      </c>
      <c r="BA1939">
        <v>2</v>
      </c>
      <c r="BB1939" t="s">
        <v>126</v>
      </c>
      <c r="BC1939">
        <v>3</v>
      </c>
    </row>
    <row r="1940" spans="1:55">
      <c r="A1940" t="s">
        <v>4419</v>
      </c>
      <c r="B1940" t="s">
        <v>56</v>
      </c>
      <c r="C1940">
        <v>56</v>
      </c>
      <c r="D1940" t="s">
        <v>57</v>
      </c>
      <c r="E1940">
        <v>0</v>
      </c>
      <c r="F1940" t="s">
        <v>3556</v>
      </c>
      <c r="G1940">
        <v>96105</v>
      </c>
      <c r="H1940">
        <v>39.872961</v>
      </c>
      <c r="I1940">
        <v>-120.198876</v>
      </c>
      <c r="J1940">
        <v>3</v>
      </c>
      <c r="K1940">
        <v>49</v>
      </c>
      <c r="L1940" t="s">
        <v>59</v>
      </c>
      <c r="M1940" t="s">
        <v>57</v>
      </c>
      <c r="N1940" t="s">
        <v>4420</v>
      </c>
      <c r="O1940" t="s">
        <v>61</v>
      </c>
      <c r="P1940" t="s">
        <v>61</v>
      </c>
      <c r="Q1940" t="s">
        <v>143</v>
      </c>
      <c r="R1940" t="s">
        <v>143</v>
      </c>
      <c r="S1940" t="s">
        <v>143</v>
      </c>
      <c r="T1940" t="s">
        <v>143</v>
      </c>
      <c r="U1940" t="s">
        <v>143</v>
      </c>
      <c r="V1940" t="s">
        <v>143</v>
      </c>
      <c r="W1940" t="s">
        <v>143</v>
      </c>
      <c r="X1940" t="s">
        <v>143</v>
      </c>
      <c r="Y1940" t="s">
        <v>143</v>
      </c>
      <c r="Z1940" t="s">
        <v>143</v>
      </c>
      <c r="AA1940" t="s">
        <v>64</v>
      </c>
      <c r="AB1940" t="s">
        <v>57</v>
      </c>
      <c r="AC1940" t="s">
        <v>87</v>
      </c>
      <c r="AD1940">
        <v>20.05</v>
      </c>
      <c r="AE1940">
        <v>923.1</v>
      </c>
      <c r="AF1940">
        <v>0</v>
      </c>
      <c r="AG1940">
        <v>0</v>
      </c>
      <c r="AH1940">
        <v>1082.9</v>
      </c>
      <c r="AI1940">
        <v>2006</v>
      </c>
      <c r="AJ1940" t="s">
        <v>66</v>
      </c>
      <c r="AM1940">
        <v>0</v>
      </c>
      <c r="AN1940">
        <v>1</v>
      </c>
      <c r="AO1940">
        <v>0</v>
      </c>
      <c r="AP1940" t="s">
        <v>123</v>
      </c>
      <c r="AQ1940" t="s">
        <v>92</v>
      </c>
      <c r="AR1940" t="s">
        <v>182</v>
      </c>
      <c r="AT1940">
        <v>650</v>
      </c>
      <c r="AU1940">
        <v>1</v>
      </c>
      <c r="AV1940">
        <v>0</v>
      </c>
      <c r="AW1940">
        <v>1</v>
      </c>
      <c r="AX1940">
        <v>0</v>
      </c>
      <c r="AY1940">
        <v>6</v>
      </c>
      <c r="AZ1940" t="s">
        <v>125</v>
      </c>
      <c r="BA1940">
        <v>1</v>
      </c>
      <c r="BB1940" t="s">
        <v>71</v>
      </c>
      <c r="BC1940">
        <v>4</v>
      </c>
    </row>
    <row r="1941" spans="1:55">
      <c r="A1941" t="s">
        <v>4421</v>
      </c>
      <c r="B1941" t="s">
        <v>73</v>
      </c>
      <c r="C1941">
        <v>46</v>
      </c>
      <c r="D1941" t="s">
        <v>61</v>
      </c>
      <c r="E1941">
        <v>3</v>
      </c>
      <c r="F1941" t="s">
        <v>3746</v>
      </c>
      <c r="G1941">
        <v>96040</v>
      </c>
      <c r="H1941">
        <v>40.789799</v>
      </c>
      <c r="I1941">
        <v>-121.474529</v>
      </c>
      <c r="J1941">
        <v>0</v>
      </c>
      <c r="K1941">
        <v>1</v>
      </c>
      <c r="L1941" t="s">
        <v>59</v>
      </c>
      <c r="M1941" t="s">
        <v>57</v>
      </c>
      <c r="N1941" t="s">
        <v>4422</v>
      </c>
      <c r="O1941" t="s">
        <v>61</v>
      </c>
      <c r="P1941" t="s">
        <v>61</v>
      </c>
      <c r="Q1941" t="s">
        <v>143</v>
      </c>
      <c r="R1941" t="s">
        <v>143</v>
      </c>
      <c r="S1941" t="s">
        <v>143</v>
      </c>
      <c r="T1941" t="s">
        <v>143</v>
      </c>
      <c r="U1941" t="s">
        <v>143</v>
      </c>
      <c r="V1941" t="s">
        <v>143</v>
      </c>
      <c r="W1941" t="s">
        <v>143</v>
      </c>
      <c r="X1941" t="s">
        <v>143</v>
      </c>
      <c r="Y1941" t="s">
        <v>143</v>
      </c>
      <c r="Z1941" t="s">
        <v>143</v>
      </c>
      <c r="AA1941" t="s">
        <v>77</v>
      </c>
      <c r="AB1941" t="s">
        <v>61</v>
      </c>
      <c r="AC1941" t="s">
        <v>65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170</v>
      </c>
      <c r="AM1941">
        <v>0</v>
      </c>
      <c r="AN1941">
        <v>0</v>
      </c>
      <c r="AO1941">
        <v>0</v>
      </c>
      <c r="AP1941" t="s">
        <v>91</v>
      </c>
      <c r="AQ1941" t="s">
        <v>78</v>
      </c>
      <c r="AR1941" t="s">
        <v>182</v>
      </c>
      <c r="AT1941">
        <v>397</v>
      </c>
      <c r="AU1941">
        <v>0</v>
      </c>
      <c r="AX1941">
        <v>0</v>
      </c>
      <c r="AY1941">
        <v>1</v>
      </c>
      <c r="AZ1941" t="s">
        <v>94</v>
      </c>
      <c r="BA1941">
        <v>7</v>
      </c>
      <c r="BB1941" t="s">
        <v>95</v>
      </c>
      <c r="BC1941">
        <v>1</v>
      </c>
    </row>
    <row r="1942" spans="1:55">
      <c r="A1942" t="s">
        <v>4423</v>
      </c>
      <c r="B1942" t="s">
        <v>73</v>
      </c>
      <c r="C1942">
        <v>68</v>
      </c>
      <c r="D1942" t="s">
        <v>61</v>
      </c>
      <c r="E1942">
        <v>0</v>
      </c>
      <c r="F1942" t="s">
        <v>3156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59</v>
      </c>
      <c r="M1942" t="s">
        <v>57</v>
      </c>
      <c r="N1942" t="s">
        <v>4424</v>
      </c>
      <c r="O1942" t="s">
        <v>61</v>
      </c>
      <c r="P1942" t="s">
        <v>57</v>
      </c>
      <c r="Q1942" t="s">
        <v>85</v>
      </c>
      <c r="R1942" t="s">
        <v>174</v>
      </c>
      <c r="S1942" t="s">
        <v>61</v>
      </c>
      <c r="T1942" t="s">
        <v>61</v>
      </c>
      <c r="U1942" t="s">
        <v>61</v>
      </c>
      <c r="V1942" t="s">
        <v>61</v>
      </c>
      <c r="W1942" t="s">
        <v>61</v>
      </c>
      <c r="X1942" t="s">
        <v>61</v>
      </c>
      <c r="Y1942" t="s">
        <v>61</v>
      </c>
      <c r="Z1942" t="s">
        <v>57</v>
      </c>
      <c r="AA1942" t="s">
        <v>77</v>
      </c>
      <c r="AB1942" t="s">
        <v>57</v>
      </c>
      <c r="AC1942" t="s">
        <v>65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88</v>
      </c>
      <c r="AK1942" t="s">
        <v>201</v>
      </c>
      <c r="AL1942" t="s">
        <v>743</v>
      </c>
      <c r="AM1942">
        <v>1</v>
      </c>
      <c r="AN1942">
        <v>0</v>
      </c>
      <c r="AO1942">
        <v>0</v>
      </c>
      <c r="AP1942" t="s">
        <v>91</v>
      </c>
      <c r="AQ1942" t="s">
        <v>124</v>
      </c>
      <c r="AR1942" t="s">
        <v>93</v>
      </c>
      <c r="AS1942">
        <v>1</v>
      </c>
      <c r="AT1942">
        <v>532</v>
      </c>
      <c r="AU1942">
        <v>1</v>
      </c>
      <c r="AV1942">
        <v>1</v>
      </c>
      <c r="AW1942">
        <v>0</v>
      </c>
      <c r="AX1942">
        <v>70.25</v>
      </c>
      <c r="AY1942">
        <v>1</v>
      </c>
      <c r="AZ1942" t="s">
        <v>94</v>
      </c>
      <c r="BA1942">
        <v>10</v>
      </c>
      <c r="BB1942" t="s">
        <v>95</v>
      </c>
      <c r="BC1942">
        <v>1</v>
      </c>
    </row>
    <row r="1943" spans="1:55">
      <c r="A1943" t="s">
        <v>4425</v>
      </c>
      <c r="B1943" t="s">
        <v>56</v>
      </c>
      <c r="C1943">
        <v>36</v>
      </c>
      <c r="D1943" t="s">
        <v>61</v>
      </c>
      <c r="E1943">
        <v>0</v>
      </c>
      <c r="F1943" t="s">
        <v>523</v>
      </c>
      <c r="G1943">
        <v>95822</v>
      </c>
      <c r="H1943">
        <v>38.512569</v>
      </c>
      <c r="I1943">
        <v>-121.495184</v>
      </c>
      <c r="J1943">
        <v>0</v>
      </c>
      <c r="K1943">
        <v>50</v>
      </c>
      <c r="L1943" t="s">
        <v>59</v>
      </c>
      <c r="M1943" t="s">
        <v>57</v>
      </c>
      <c r="N1943" t="s">
        <v>4426</v>
      </c>
      <c r="O1943" t="s">
        <v>61</v>
      </c>
      <c r="P1943" t="s">
        <v>61</v>
      </c>
      <c r="Q1943" t="s">
        <v>143</v>
      </c>
      <c r="R1943" t="s">
        <v>143</v>
      </c>
      <c r="S1943" t="s">
        <v>143</v>
      </c>
      <c r="T1943" t="s">
        <v>143</v>
      </c>
      <c r="U1943" t="s">
        <v>143</v>
      </c>
      <c r="V1943" t="s">
        <v>143</v>
      </c>
      <c r="W1943" t="s">
        <v>143</v>
      </c>
      <c r="X1943" t="s">
        <v>143</v>
      </c>
      <c r="Y1943" t="s">
        <v>143</v>
      </c>
      <c r="Z1943" t="s">
        <v>143</v>
      </c>
      <c r="AA1943" t="s">
        <v>122</v>
      </c>
      <c r="AB1943" t="s">
        <v>61</v>
      </c>
      <c r="AC1943" t="s">
        <v>65</v>
      </c>
      <c r="AD1943">
        <v>19.4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66</v>
      </c>
      <c r="AM1943">
        <v>0</v>
      </c>
      <c r="AN1943">
        <v>1</v>
      </c>
      <c r="AO1943">
        <v>0</v>
      </c>
      <c r="AP1943" t="s">
        <v>123</v>
      </c>
      <c r="AQ1943" t="s">
        <v>68</v>
      </c>
      <c r="AR1943" t="s">
        <v>182</v>
      </c>
      <c r="AT1943">
        <v>44683</v>
      </c>
      <c r="AU1943">
        <v>1</v>
      </c>
      <c r="AV1943">
        <v>0</v>
      </c>
      <c r="AW1943">
        <v>1</v>
      </c>
      <c r="AX1943">
        <v>0</v>
      </c>
      <c r="AY1943">
        <v>6</v>
      </c>
      <c r="AZ1943" t="s">
        <v>125</v>
      </c>
      <c r="BA1943">
        <v>2</v>
      </c>
      <c r="BB1943" t="s">
        <v>126</v>
      </c>
      <c r="BC1943">
        <v>3</v>
      </c>
    </row>
    <row r="1944" spans="1:55">
      <c r="A1944" t="s">
        <v>4427</v>
      </c>
      <c r="B1944" t="s">
        <v>73</v>
      </c>
      <c r="C1944">
        <v>52</v>
      </c>
      <c r="D1944" t="s">
        <v>61</v>
      </c>
      <c r="E1944">
        <v>0</v>
      </c>
      <c r="F1944" t="s">
        <v>488</v>
      </c>
      <c r="G1944">
        <v>92646</v>
      </c>
      <c r="H1944">
        <v>33.666301</v>
      </c>
      <c r="I1944">
        <v>-117.969501</v>
      </c>
      <c r="J1944">
        <v>0</v>
      </c>
      <c r="K1944">
        <v>13</v>
      </c>
      <c r="L1944" t="s">
        <v>98</v>
      </c>
      <c r="M1944" t="s">
        <v>61</v>
      </c>
      <c r="N1944" t="s">
        <v>143</v>
      </c>
      <c r="O1944" t="s">
        <v>143</v>
      </c>
      <c r="P1944" t="s">
        <v>57</v>
      </c>
      <c r="Q1944" t="s">
        <v>135</v>
      </c>
      <c r="R1944" t="s">
        <v>174</v>
      </c>
      <c r="S1944" t="s">
        <v>57</v>
      </c>
      <c r="T1944" t="s">
        <v>61</v>
      </c>
      <c r="U1944" t="s">
        <v>61</v>
      </c>
      <c r="V1944" t="s">
        <v>57</v>
      </c>
      <c r="W1944" t="s">
        <v>57</v>
      </c>
      <c r="X1944" t="s">
        <v>61</v>
      </c>
      <c r="Y1944" t="s">
        <v>61</v>
      </c>
      <c r="Z1944" t="s">
        <v>57</v>
      </c>
      <c r="AA1944" t="s">
        <v>77</v>
      </c>
      <c r="AB1944" t="s">
        <v>57</v>
      </c>
      <c r="AC1944" t="s">
        <v>65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88</v>
      </c>
      <c r="AK1944" t="s">
        <v>101</v>
      </c>
      <c r="AL1944" t="s">
        <v>937</v>
      </c>
      <c r="AM1944">
        <v>1</v>
      </c>
      <c r="AN1944">
        <v>0</v>
      </c>
      <c r="AO1944">
        <v>0</v>
      </c>
      <c r="AP1944" t="s">
        <v>103</v>
      </c>
      <c r="AQ1944" t="s">
        <v>92</v>
      </c>
      <c r="AR1944" t="s">
        <v>137</v>
      </c>
      <c r="AS1944">
        <v>4</v>
      </c>
      <c r="AT1944">
        <v>56517</v>
      </c>
      <c r="AU1944">
        <v>1</v>
      </c>
      <c r="AV1944">
        <v>1</v>
      </c>
      <c r="AW1944">
        <v>0</v>
      </c>
      <c r="AX1944">
        <v>45.55</v>
      </c>
      <c r="AY1944">
        <v>3</v>
      </c>
      <c r="AZ1944" t="s">
        <v>106</v>
      </c>
      <c r="BA1944">
        <v>5</v>
      </c>
      <c r="BB1944" t="s">
        <v>80</v>
      </c>
      <c r="BC1944">
        <v>2</v>
      </c>
    </row>
    <row r="1945" spans="1:55">
      <c r="A1945" t="s">
        <v>4428</v>
      </c>
      <c r="B1945" t="s">
        <v>56</v>
      </c>
      <c r="C1945">
        <v>64</v>
      </c>
      <c r="D1945" t="s">
        <v>57</v>
      </c>
      <c r="E1945">
        <v>1</v>
      </c>
      <c r="F1945" t="s">
        <v>1932</v>
      </c>
      <c r="G1945">
        <v>94542</v>
      </c>
      <c r="H1945">
        <v>37.656695</v>
      </c>
      <c r="I1945">
        <v>-122.048361</v>
      </c>
      <c r="J1945">
        <v>9</v>
      </c>
      <c r="K1945">
        <v>28</v>
      </c>
      <c r="L1945" t="s">
        <v>216</v>
      </c>
      <c r="M1945" t="s">
        <v>57</v>
      </c>
      <c r="N1945" t="s">
        <v>3751</v>
      </c>
      <c r="O1945" t="s">
        <v>61</v>
      </c>
      <c r="P1945" t="s">
        <v>61</v>
      </c>
      <c r="Q1945" t="s">
        <v>143</v>
      </c>
      <c r="R1945" t="s">
        <v>143</v>
      </c>
      <c r="S1945" t="s">
        <v>143</v>
      </c>
      <c r="T1945" t="s">
        <v>143</v>
      </c>
      <c r="U1945" t="s">
        <v>143</v>
      </c>
      <c r="V1945" t="s">
        <v>143</v>
      </c>
      <c r="W1945" t="s">
        <v>143</v>
      </c>
      <c r="X1945" t="s">
        <v>143</v>
      </c>
      <c r="Y1945" t="s">
        <v>143</v>
      </c>
      <c r="Z1945" t="s">
        <v>143</v>
      </c>
      <c r="AA1945" t="s">
        <v>64</v>
      </c>
      <c r="AB1945" t="s">
        <v>61</v>
      </c>
      <c r="AC1945" t="s">
        <v>65</v>
      </c>
      <c r="AD1945">
        <v>19.9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66</v>
      </c>
      <c r="AM1945">
        <v>0</v>
      </c>
      <c r="AN1945">
        <v>1</v>
      </c>
      <c r="AO1945">
        <v>0</v>
      </c>
      <c r="AP1945" t="s">
        <v>164</v>
      </c>
      <c r="AQ1945" t="s">
        <v>124</v>
      </c>
      <c r="AR1945" t="s">
        <v>182</v>
      </c>
      <c r="AT1945">
        <v>11147</v>
      </c>
      <c r="AU1945">
        <v>1</v>
      </c>
      <c r="AV1945">
        <v>0</v>
      </c>
      <c r="AW1945">
        <v>1</v>
      </c>
      <c r="AX1945">
        <v>0</v>
      </c>
      <c r="AY1945">
        <v>4</v>
      </c>
      <c r="AZ1945" t="s">
        <v>165</v>
      </c>
      <c r="BA1945">
        <v>0</v>
      </c>
      <c r="BB1945" t="s">
        <v>71</v>
      </c>
      <c r="BC1945">
        <v>4</v>
      </c>
    </row>
    <row r="1946" spans="1:55">
      <c r="A1946" t="s">
        <v>4429</v>
      </c>
      <c r="B1946" t="s">
        <v>56</v>
      </c>
      <c r="C1946">
        <v>25</v>
      </c>
      <c r="D1946" t="s">
        <v>61</v>
      </c>
      <c r="E1946">
        <v>1</v>
      </c>
      <c r="F1946" t="s">
        <v>1383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59</v>
      </c>
      <c r="M1946" t="s">
        <v>57</v>
      </c>
      <c r="N1946" t="s">
        <v>4430</v>
      </c>
      <c r="O1946" t="s">
        <v>61</v>
      </c>
      <c r="P1946" t="s">
        <v>61</v>
      </c>
      <c r="Q1946" t="s">
        <v>143</v>
      </c>
      <c r="R1946" t="s">
        <v>143</v>
      </c>
      <c r="S1946" t="s">
        <v>143</v>
      </c>
      <c r="T1946" t="s">
        <v>143</v>
      </c>
      <c r="U1946" t="s">
        <v>143</v>
      </c>
      <c r="V1946" t="s">
        <v>143</v>
      </c>
      <c r="W1946" t="s">
        <v>143</v>
      </c>
      <c r="X1946" t="s">
        <v>143</v>
      </c>
      <c r="Y1946" t="s">
        <v>143</v>
      </c>
      <c r="Z1946" t="s">
        <v>143</v>
      </c>
      <c r="AA1946" t="s">
        <v>64</v>
      </c>
      <c r="AB1946" t="s">
        <v>61</v>
      </c>
      <c r="AC1946" t="s">
        <v>65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66</v>
      </c>
      <c r="AM1946">
        <v>0</v>
      </c>
      <c r="AN1946">
        <v>1</v>
      </c>
      <c r="AO1946">
        <v>0</v>
      </c>
      <c r="AP1946" t="s">
        <v>123</v>
      </c>
      <c r="AQ1946" t="s">
        <v>116</v>
      </c>
      <c r="AR1946" t="s">
        <v>182</v>
      </c>
      <c r="AT1946">
        <v>44442</v>
      </c>
      <c r="AU1946">
        <v>1</v>
      </c>
      <c r="AV1946">
        <v>0</v>
      </c>
      <c r="AW1946">
        <v>1</v>
      </c>
      <c r="AX1946">
        <v>0</v>
      </c>
      <c r="AY1946">
        <v>6</v>
      </c>
      <c r="AZ1946" t="s">
        <v>125</v>
      </c>
      <c r="BA1946">
        <v>1</v>
      </c>
      <c r="BB1946" t="s">
        <v>71</v>
      </c>
      <c r="BC1946">
        <v>4</v>
      </c>
    </row>
    <row r="1947" spans="1:55">
      <c r="A1947" t="s">
        <v>4431</v>
      </c>
      <c r="B1947" t="s">
        <v>56</v>
      </c>
      <c r="C1947">
        <v>51</v>
      </c>
      <c r="D1947" t="s">
        <v>61</v>
      </c>
      <c r="E1947">
        <v>0</v>
      </c>
      <c r="F1947" t="s">
        <v>4432</v>
      </c>
      <c r="G1947">
        <v>92270</v>
      </c>
      <c r="H1947">
        <v>33.763678</v>
      </c>
      <c r="I1947">
        <v>-116.429928</v>
      </c>
      <c r="J1947">
        <v>0</v>
      </c>
      <c r="K1947">
        <v>18</v>
      </c>
      <c r="L1947" t="s">
        <v>59</v>
      </c>
      <c r="M1947" t="s">
        <v>57</v>
      </c>
      <c r="N1947" t="s">
        <v>3935</v>
      </c>
      <c r="O1947" t="s">
        <v>57</v>
      </c>
      <c r="P1947" t="s">
        <v>57</v>
      </c>
      <c r="Q1947" t="s">
        <v>85</v>
      </c>
      <c r="R1947" t="s">
        <v>160</v>
      </c>
      <c r="S1947" t="s">
        <v>61</v>
      </c>
      <c r="T1947" t="s">
        <v>61</v>
      </c>
      <c r="U1947" t="s">
        <v>57</v>
      </c>
      <c r="V1947" t="s">
        <v>57</v>
      </c>
      <c r="W1947" t="s">
        <v>61</v>
      </c>
      <c r="X1947" t="s">
        <v>57</v>
      </c>
      <c r="Y1947" t="s">
        <v>57</v>
      </c>
      <c r="Z1947" t="s">
        <v>57</v>
      </c>
      <c r="AA1947" t="s">
        <v>77</v>
      </c>
      <c r="AB1947" t="s">
        <v>57</v>
      </c>
      <c r="AC1947" t="s">
        <v>87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66</v>
      </c>
      <c r="AM1947">
        <v>0</v>
      </c>
      <c r="AN1947">
        <v>1</v>
      </c>
      <c r="AO1947">
        <v>0</v>
      </c>
      <c r="AP1947" t="s">
        <v>103</v>
      </c>
      <c r="AQ1947" t="s">
        <v>92</v>
      </c>
      <c r="AR1947" t="s">
        <v>105</v>
      </c>
      <c r="AS1947">
        <v>5</v>
      </c>
      <c r="AT1947">
        <v>12465</v>
      </c>
      <c r="AU1947">
        <v>1</v>
      </c>
      <c r="AV1947">
        <v>0</v>
      </c>
      <c r="AW1947">
        <v>1</v>
      </c>
      <c r="AX1947">
        <v>0</v>
      </c>
      <c r="AY1947">
        <v>3</v>
      </c>
      <c r="AZ1947" t="s">
        <v>106</v>
      </c>
      <c r="BA1947">
        <v>7</v>
      </c>
      <c r="BB1947" t="s">
        <v>95</v>
      </c>
      <c r="BC1947">
        <v>1</v>
      </c>
    </row>
    <row r="1948" spans="1:55">
      <c r="A1948" t="s">
        <v>4433</v>
      </c>
      <c r="B1948" t="s">
        <v>56</v>
      </c>
      <c r="C1948">
        <v>26</v>
      </c>
      <c r="D1948" t="s">
        <v>57</v>
      </c>
      <c r="E1948">
        <v>1</v>
      </c>
      <c r="F1948" t="s">
        <v>776</v>
      </c>
      <c r="G1948">
        <v>95065</v>
      </c>
      <c r="H1948">
        <v>37.031404</v>
      </c>
      <c r="I1948">
        <v>-121.981865</v>
      </c>
      <c r="J1948">
        <v>8</v>
      </c>
      <c r="K1948">
        <v>72</v>
      </c>
      <c r="L1948" t="s">
        <v>119</v>
      </c>
      <c r="M1948" t="s">
        <v>57</v>
      </c>
      <c r="N1948" t="s">
        <v>4434</v>
      </c>
      <c r="O1948" t="s">
        <v>57</v>
      </c>
      <c r="P1948" t="s">
        <v>57</v>
      </c>
      <c r="Q1948" t="s">
        <v>62</v>
      </c>
      <c r="R1948" t="s">
        <v>115</v>
      </c>
      <c r="S1948" t="s">
        <v>57</v>
      </c>
      <c r="T1948" t="s">
        <v>61</v>
      </c>
      <c r="U1948" t="s">
        <v>57</v>
      </c>
      <c r="V1948" t="s">
        <v>61</v>
      </c>
      <c r="W1948" t="s">
        <v>57</v>
      </c>
      <c r="X1948" t="s">
        <v>61</v>
      </c>
      <c r="Y1948" t="s">
        <v>57</v>
      </c>
      <c r="Z1948" t="s">
        <v>57</v>
      </c>
      <c r="AA1948" t="s">
        <v>122</v>
      </c>
      <c r="AB1948" t="s">
        <v>57</v>
      </c>
      <c r="AC1948" t="s">
        <v>87</v>
      </c>
      <c r="AD1948">
        <v>71.45</v>
      </c>
      <c r="AE1948">
        <v>5025.85</v>
      </c>
      <c r="AF1948">
        <v>0</v>
      </c>
      <c r="AG1948">
        <v>0</v>
      </c>
      <c r="AH1948">
        <v>2807.28</v>
      </c>
      <c r="AI1948">
        <v>7833.13</v>
      </c>
      <c r="AJ1948" t="s">
        <v>66</v>
      </c>
      <c r="AM1948">
        <v>0</v>
      </c>
      <c r="AN1948">
        <v>1</v>
      </c>
      <c r="AO1948">
        <v>0</v>
      </c>
      <c r="AP1948" t="s">
        <v>123</v>
      </c>
      <c r="AQ1948" t="s">
        <v>116</v>
      </c>
      <c r="AR1948" t="s">
        <v>93</v>
      </c>
      <c r="AS1948">
        <v>5</v>
      </c>
      <c r="AT1948">
        <v>8365</v>
      </c>
      <c r="AU1948">
        <v>1</v>
      </c>
      <c r="AV1948">
        <v>0</v>
      </c>
      <c r="AW1948">
        <v>1</v>
      </c>
      <c r="AX1948">
        <v>0</v>
      </c>
      <c r="AY1948">
        <v>6</v>
      </c>
      <c r="AZ1948" t="s">
        <v>125</v>
      </c>
      <c r="BA1948">
        <v>0</v>
      </c>
      <c r="BB1948" t="s">
        <v>71</v>
      </c>
      <c r="BC1948">
        <v>4</v>
      </c>
    </row>
    <row r="1949" spans="1:55">
      <c r="A1949" t="s">
        <v>4435</v>
      </c>
      <c r="B1949" t="s">
        <v>56</v>
      </c>
      <c r="C1949">
        <v>43</v>
      </c>
      <c r="D1949" t="s">
        <v>57</v>
      </c>
      <c r="E1949">
        <v>2</v>
      </c>
      <c r="F1949" t="s">
        <v>1196</v>
      </c>
      <c r="G1949">
        <v>93313</v>
      </c>
      <c r="H1949">
        <v>35.140938</v>
      </c>
      <c r="I1949">
        <v>-119.051348</v>
      </c>
      <c r="J1949">
        <v>0</v>
      </c>
      <c r="K1949">
        <v>37</v>
      </c>
      <c r="L1949" t="s">
        <v>59</v>
      </c>
      <c r="M1949" t="s">
        <v>57</v>
      </c>
      <c r="N1949" t="s">
        <v>4436</v>
      </c>
      <c r="O1949" t="s">
        <v>57</v>
      </c>
      <c r="P1949" t="s">
        <v>57</v>
      </c>
      <c r="Q1949" t="s">
        <v>85</v>
      </c>
      <c r="R1949" t="s">
        <v>110</v>
      </c>
      <c r="S1949" t="s">
        <v>61</v>
      </c>
      <c r="T1949" t="s">
        <v>61</v>
      </c>
      <c r="U1949" t="s">
        <v>61</v>
      </c>
      <c r="V1949" t="s">
        <v>61</v>
      </c>
      <c r="W1949" t="s">
        <v>57</v>
      </c>
      <c r="X1949" t="s">
        <v>57</v>
      </c>
      <c r="Y1949" t="s">
        <v>57</v>
      </c>
      <c r="Z1949" t="s">
        <v>57</v>
      </c>
      <c r="AA1949" t="s">
        <v>77</v>
      </c>
      <c r="AB1949" t="s">
        <v>57</v>
      </c>
      <c r="AC1949" t="s">
        <v>87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66</v>
      </c>
      <c r="AM1949">
        <v>0</v>
      </c>
      <c r="AN1949">
        <v>1</v>
      </c>
      <c r="AO1949">
        <v>0</v>
      </c>
      <c r="AP1949" t="s">
        <v>176</v>
      </c>
      <c r="AQ1949" t="s">
        <v>78</v>
      </c>
      <c r="AR1949" t="s">
        <v>105</v>
      </c>
      <c r="AS1949">
        <v>4</v>
      </c>
      <c r="AT1949">
        <v>25126</v>
      </c>
      <c r="AU1949">
        <v>1</v>
      </c>
      <c r="AV1949">
        <v>0</v>
      </c>
      <c r="AW1949">
        <v>1</v>
      </c>
      <c r="AX1949">
        <v>0</v>
      </c>
      <c r="AY1949">
        <v>5</v>
      </c>
      <c r="AZ1949" t="s">
        <v>177</v>
      </c>
      <c r="BA1949">
        <v>5</v>
      </c>
      <c r="BB1949" t="s">
        <v>80</v>
      </c>
      <c r="BC1949">
        <v>2</v>
      </c>
    </row>
    <row r="1950" spans="1:55">
      <c r="A1950" t="s">
        <v>4437</v>
      </c>
      <c r="B1950" t="s">
        <v>73</v>
      </c>
      <c r="C1950">
        <v>80</v>
      </c>
      <c r="D1950" t="s">
        <v>57</v>
      </c>
      <c r="E1950">
        <v>0</v>
      </c>
      <c r="F1950" t="s">
        <v>4438</v>
      </c>
      <c r="G1950">
        <v>94530</v>
      </c>
      <c r="H1950">
        <v>37.924838</v>
      </c>
      <c r="I1950">
        <v>-122.289145</v>
      </c>
      <c r="J1950">
        <v>10</v>
      </c>
      <c r="K1950">
        <v>7</v>
      </c>
      <c r="L1950" t="s">
        <v>83</v>
      </c>
      <c r="M1950" t="s">
        <v>61</v>
      </c>
      <c r="N1950" t="s">
        <v>143</v>
      </c>
      <c r="O1950" t="s">
        <v>143</v>
      </c>
      <c r="P1950" t="s">
        <v>57</v>
      </c>
      <c r="Q1950" t="s">
        <v>135</v>
      </c>
      <c r="R1950" t="s">
        <v>441</v>
      </c>
      <c r="S1950" t="s">
        <v>57</v>
      </c>
      <c r="T1950" t="s">
        <v>61</v>
      </c>
      <c r="U1950" t="s">
        <v>61</v>
      </c>
      <c r="V1950" t="s">
        <v>61</v>
      </c>
      <c r="W1950" t="s">
        <v>61</v>
      </c>
      <c r="X1950" t="s">
        <v>61</v>
      </c>
      <c r="Y1950" t="s">
        <v>61</v>
      </c>
      <c r="Z1950" t="s">
        <v>57</v>
      </c>
      <c r="AA1950" t="s">
        <v>64</v>
      </c>
      <c r="AB1950" t="s">
        <v>61</v>
      </c>
      <c r="AC1950" t="s">
        <v>87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66</v>
      </c>
      <c r="AM1950">
        <v>0</v>
      </c>
      <c r="AN1950">
        <v>1</v>
      </c>
      <c r="AO1950">
        <v>0</v>
      </c>
      <c r="AP1950" t="s">
        <v>67</v>
      </c>
      <c r="AQ1950" t="s">
        <v>104</v>
      </c>
      <c r="AR1950" t="s">
        <v>182</v>
      </c>
      <c r="AS1950">
        <v>2</v>
      </c>
      <c r="AT1950">
        <v>23141</v>
      </c>
      <c r="AU1950">
        <v>1</v>
      </c>
      <c r="AV1950">
        <v>0</v>
      </c>
      <c r="AW1950">
        <v>1</v>
      </c>
      <c r="AX1950">
        <v>0</v>
      </c>
      <c r="AY1950">
        <v>2</v>
      </c>
      <c r="AZ1950" t="s">
        <v>70</v>
      </c>
      <c r="BA1950">
        <v>1</v>
      </c>
      <c r="BB1950" t="s">
        <v>71</v>
      </c>
      <c r="BC1950">
        <v>4</v>
      </c>
    </row>
    <row r="1951" spans="1:55">
      <c r="A1951" t="s">
        <v>4439</v>
      </c>
      <c r="B1951" t="s">
        <v>73</v>
      </c>
      <c r="C1951">
        <v>64</v>
      </c>
      <c r="D1951" t="s">
        <v>57</v>
      </c>
      <c r="E1951">
        <v>0</v>
      </c>
      <c r="F1951" t="s">
        <v>2403</v>
      </c>
      <c r="G1951">
        <v>93262</v>
      </c>
      <c r="H1951">
        <v>36.527243</v>
      </c>
      <c r="I1951">
        <v>-118.594938</v>
      </c>
      <c r="J1951">
        <v>4</v>
      </c>
      <c r="K1951">
        <v>45</v>
      </c>
      <c r="L1951" t="s">
        <v>129</v>
      </c>
      <c r="M1951" t="s">
        <v>57</v>
      </c>
      <c r="N1951" t="s">
        <v>4440</v>
      </c>
      <c r="O1951" t="s">
        <v>57</v>
      </c>
      <c r="P1951" t="s">
        <v>57</v>
      </c>
      <c r="Q1951" t="s">
        <v>85</v>
      </c>
      <c r="R1951" t="s">
        <v>156</v>
      </c>
      <c r="S1951" t="s">
        <v>61</v>
      </c>
      <c r="T1951" t="s">
        <v>57</v>
      </c>
      <c r="U1951" t="s">
        <v>61</v>
      </c>
      <c r="V1951" t="s">
        <v>61</v>
      </c>
      <c r="W1951" t="s">
        <v>61</v>
      </c>
      <c r="X1951" t="s">
        <v>61</v>
      </c>
      <c r="Y1951" t="s">
        <v>61</v>
      </c>
      <c r="Z1951" t="s">
        <v>57</v>
      </c>
      <c r="AA1951" t="s">
        <v>77</v>
      </c>
      <c r="AB1951" t="s">
        <v>61</v>
      </c>
      <c r="AC1951" t="s">
        <v>87</v>
      </c>
      <c r="AD1951">
        <v>81.40000000000001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66</v>
      </c>
      <c r="AM1951">
        <v>0</v>
      </c>
      <c r="AN1951">
        <v>1</v>
      </c>
      <c r="AO1951">
        <v>0</v>
      </c>
      <c r="AP1951" t="s">
        <v>176</v>
      </c>
      <c r="AQ1951" t="s">
        <v>124</v>
      </c>
      <c r="AR1951" t="s">
        <v>93</v>
      </c>
      <c r="AS1951">
        <v>2</v>
      </c>
      <c r="AT1951">
        <v>56</v>
      </c>
      <c r="AU1951">
        <v>1</v>
      </c>
      <c r="AV1951">
        <v>0</v>
      </c>
      <c r="AW1951">
        <v>1</v>
      </c>
      <c r="AX1951">
        <v>0</v>
      </c>
      <c r="AY1951">
        <v>5</v>
      </c>
      <c r="AZ1951" t="s">
        <v>177</v>
      </c>
      <c r="BA1951">
        <v>6</v>
      </c>
      <c r="BB1951" t="s">
        <v>95</v>
      </c>
      <c r="BC1951">
        <v>1</v>
      </c>
    </row>
    <row r="1952" spans="1:55">
      <c r="A1952" t="s">
        <v>4441</v>
      </c>
      <c r="B1952" t="s">
        <v>73</v>
      </c>
      <c r="C1952">
        <v>53</v>
      </c>
      <c r="D1952" t="s">
        <v>61</v>
      </c>
      <c r="E1952">
        <v>0</v>
      </c>
      <c r="F1952" t="s">
        <v>4442</v>
      </c>
      <c r="G1952">
        <v>91108</v>
      </c>
      <c r="H1952">
        <v>34.122671</v>
      </c>
      <c r="I1952">
        <v>-118.112911</v>
      </c>
      <c r="J1952">
        <v>0</v>
      </c>
      <c r="K1952">
        <v>19</v>
      </c>
      <c r="L1952" t="s">
        <v>59</v>
      </c>
      <c r="M1952" t="s">
        <v>57</v>
      </c>
      <c r="N1952" t="s">
        <v>4443</v>
      </c>
      <c r="O1952" t="s">
        <v>61</v>
      </c>
      <c r="P1952" t="s">
        <v>57</v>
      </c>
      <c r="Q1952" t="s">
        <v>135</v>
      </c>
      <c r="R1952" t="s">
        <v>423</v>
      </c>
      <c r="S1952" t="s">
        <v>61</v>
      </c>
      <c r="T1952" t="s">
        <v>61</v>
      </c>
      <c r="U1952" t="s">
        <v>61</v>
      </c>
      <c r="V1952" t="s">
        <v>61</v>
      </c>
      <c r="W1952" t="s">
        <v>61</v>
      </c>
      <c r="X1952" t="s">
        <v>61</v>
      </c>
      <c r="Y1952" t="s">
        <v>61</v>
      </c>
      <c r="Z1952" t="s">
        <v>57</v>
      </c>
      <c r="AA1952" t="s">
        <v>77</v>
      </c>
      <c r="AB1952" t="s">
        <v>57</v>
      </c>
      <c r="AC1952" t="s">
        <v>87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66</v>
      </c>
      <c r="AM1952">
        <v>0</v>
      </c>
      <c r="AN1952">
        <v>1</v>
      </c>
      <c r="AO1952">
        <v>0</v>
      </c>
      <c r="AP1952" t="s">
        <v>103</v>
      </c>
      <c r="AQ1952" t="s">
        <v>92</v>
      </c>
      <c r="AR1952" t="s">
        <v>137</v>
      </c>
      <c r="AS1952">
        <v>1</v>
      </c>
      <c r="AT1952">
        <v>13158</v>
      </c>
      <c r="AU1952">
        <v>1</v>
      </c>
      <c r="AV1952">
        <v>0</v>
      </c>
      <c r="AW1952">
        <v>1</v>
      </c>
      <c r="AX1952">
        <v>0</v>
      </c>
      <c r="AY1952">
        <v>3</v>
      </c>
      <c r="AZ1952" t="s">
        <v>106</v>
      </c>
      <c r="BA1952">
        <v>5</v>
      </c>
      <c r="BB1952" t="s">
        <v>80</v>
      </c>
      <c r="BC1952">
        <v>2</v>
      </c>
    </row>
    <row r="1953" spans="1:55">
      <c r="A1953" t="s">
        <v>4444</v>
      </c>
      <c r="B1953" t="s">
        <v>73</v>
      </c>
      <c r="C1953">
        <v>42</v>
      </c>
      <c r="D1953" t="s">
        <v>61</v>
      </c>
      <c r="E1953">
        <v>0</v>
      </c>
      <c r="F1953" t="s">
        <v>1210</v>
      </c>
      <c r="G1953">
        <v>94930</v>
      </c>
      <c r="H1953">
        <v>37.971751</v>
      </c>
      <c r="I1953">
        <v>-122.611873</v>
      </c>
      <c r="J1953">
        <v>0</v>
      </c>
      <c r="K1953">
        <v>29</v>
      </c>
      <c r="L1953" t="s">
        <v>59</v>
      </c>
      <c r="M1953" t="s">
        <v>57</v>
      </c>
      <c r="N1953" t="s">
        <v>4445</v>
      </c>
      <c r="O1953" t="s">
        <v>61</v>
      </c>
      <c r="P1953" t="s">
        <v>61</v>
      </c>
      <c r="Q1953" t="s">
        <v>143</v>
      </c>
      <c r="R1953" t="s">
        <v>143</v>
      </c>
      <c r="S1953" t="s">
        <v>143</v>
      </c>
      <c r="T1953" t="s">
        <v>143</v>
      </c>
      <c r="U1953" t="s">
        <v>143</v>
      </c>
      <c r="V1953" t="s">
        <v>143</v>
      </c>
      <c r="W1953" t="s">
        <v>143</v>
      </c>
      <c r="X1953" t="s">
        <v>143</v>
      </c>
      <c r="Y1953" t="s">
        <v>143</v>
      </c>
      <c r="Z1953" t="s">
        <v>143</v>
      </c>
      <c r="AA1953" t="s">
        <v>64</v>
      </c>
      <c r="AB1953" t="s">
        <v>57</v>
      </c>
      <c r="AC1953" t="s">
        <v>65</v>
      </c>
      <c r="AD1953">
        <v>19.8</v>
      </c>
      <c r="AE1953">
        <v>572.2</v>
      </c>
      <c r="AF1953">
        <v>0</v>
      </c>
      <c r="AG1953">
        <v>0</v>
      </c>
      <c r="AH1953">
        <v>1337.48</v>
      </c>
      <c r="AI1953">
        <v>1909.68</v>
      </c>
      <c r="AJ1953" t="s">
        <v>66</v>
      </c>
      <c r="AM1953">
        <v>0</v>
      </c>
      <c r="AN1953">
        <v>1</v>
      </c>
      <c r="AO1953">
        <v>0</v>
      </c>
      <c r="AP1953" t="s">
        <v>164</v>
      </c>
      <c r="AQ1953" t="s">
        <v>78</v>
      </c>
      <c r="AR1953" t="s">
        <v>182</v>
      </c>
      <c r="AT1953">
        <v>8486</v>
      </c>
      <c r="AU1953">
        <v>1</v>
      </c>
      <c r="AV1953">
        <v>0</v>
      </c>
      <c r="AW1953">
        <v>1</v>
      </c>
      <c r="AX1953">
        <v>0</v>
      </c>
      <c r="AY1953">
        <v>4</v>
      </c>
      <c r="AZ1953" t="s">
        <v>165</v>
      </c>
      <c r="BA1953">
        <v>2</v>
      </c>
      <c r="BB1953" t="s">
        <v>126</v>
      </c>
      <c r="BC1953">
        <v>3</v>
      </c>
    </row>
    <row r="1954" spans="1:55">
      <c r="A1954" t="s">
        <v>4446</v>
      </c>
      <c r="B1954" t="s">
        <v>73</v>
      </c>
      <c r="C1954">
        <v>37</v>
      </c>
      <c r="D1954" t="s">
        <v>57</v>
      </c>
      <c r="E1954">
        <v>1</v>
      </c>
      <c r="F1954" t="s">
        <v>974</v>
      </c>
      <c r="G1954">
        <v>95327</v>
      </c>
      <c r="H1954">
        <v>37.84771</v>
      </c>
      <c r="I1954">
        <v>-120.486589</v>
      </c>
      <c r="J1954">
        <v>3</v>
      </c>
      <c r="K1954">
        <v>61</v>
      </c>
      <c r="L1954" t="s">
        <v>129</v>
      </c>
      <c r="M1954" t="s">
        <v>57</v>
      </c>
      <c r="N1954" t="s">
        <v>4447</v>
      </c>
      <c r="O1954" t="s">
        <v>61</v>
      </c>
      <c r="P1954" t="s">
        <v>57</v>
      </c>
      <c r="Q1954" t="s">
        <v>85</v>
      </c>
      <c r="R1954" t="s">
        <v>156</v>
      </c>
      <c r="S1954" t="s">
        <v>61</v>
      </c>
      <c r="T1954" t="s">
        <v>57</v>
      </c>
      <c r="U1954" t="s">
        <v>57</v>
      </c>
      <c r="V1954" t="s">
        <v>57</v>
      </c>
      <c r="W1954" t="s">
        <v>57</v>
      </c>
      <c r="X1954" t="s">
        <v>57</v>
      </c>
      <c r="Y1954" t="s">
        <v>57</v>
      </c>
      <c r="Z1954" t="s">
        <v>57</v>
      </c>
      <c r="AA1954" t="s">
        <v>64</v>
      </c>
      <c r="AB1954" t="s">
        <v>61</v>
      </c>
      <c r="AC1954" t="s">
        <v>65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9077.030000000001</v>
      </c>
      <c r="AJ1954" t="s">
        <v>66</v>
      </c>
      <c r="AM1954">
        <v>0</v>
      </c>
      <c r="AN1954">
        <v>1</v>
      </c>
      <c r="AO1954">
        <v>0</v>
      </c>
      <c r="AP1954" t="s">
        <v>123</v>
      </c>
      <c r="AQ1954" t="s">
        <v>68</v>
      </c>
      <c r="AR1954" t="s">
        <v>105</v>
      </c>
      <c r="AS1954">
        <v>7</v>
      </c>
      <c r="AT1954">
        <v>9559</v>
      </c>
      <c r="AU1954">
        <v>1</v>
      </c>
      <c r="AV1954">
        <v>0</v>
      </c>
      <c r="AW1954">
        <v>1</v>
      </c>
      <c r="AX1954">
        <v>0</v>
      </c>
      <c r="AY1954">
        <v>6</v>
      </c>
      <c r="AZ1954" t="s">
        <v>125</v>
      </c>
      <c r="BA1954">
        <v>2</v>
      </c>
      <c r="BB1954" t="s">
        <v>126</v>
      </c>
      <c r="BC1954">
        <v>3</v>
      </c>
    </row>
    <row r="1955" spans="1:55">
      <c r="A1955" t="s">
        <v>4448</v>
      </c>
      <c r="B1955" t="s">
        <v>73</v>
      </c>
      <c r="C1955">
        <v>46</v>
      </c>
      <c r="D1955" t="s">
        <v>61</v>
      </c>
      <c r="E1955">
        <v>0</v>
      </c>
      <c r="F1955" t="s">
        <v>1577</v>
      </c>
      <c r="G1955">
        <v>91001</v>
      </c>
      <c r="H1955">
        <v>34.196837</v>
      </c>
      <c r="I1955">
        <v>-118.142236</v>
      </c>
      <c r="J1955">
        <v>0</v>
      </c>
      <c r="K1955">
        <v>4</v>
      </c>
      <c r="L1955" t="s">
        <v>83</v>
      </c>
      <c r="M1955" t="s">
        <v>57</v>
      </c>
      <c r="N1955" t="s">
        <v>1984</v>
      </c>
      <c r="O1955" t="s">
        <v>61</v>
      </c>
      <c r="P1955" t="s">
        <v>57</v>
      </c>
      <c r="Q1955" t="s">
        <v>62</v>
      </c>
      <c r="R1955" t="s">
        <v>163</v>
      </c>
      <c r="S1955" t="s">
        <v>61</v>
      </c>
      <c r="T1955" t="s">
        <v>61</v>
      </c>
      <c r="U1955" t="s">
        <v>61</v>
      </c>
      <c r="V1955" t="s">
        <v>61</v>
      </c>
      <c r="W1955" t="s">
        <v>61</v>
      </c>
      <c r="X1955" t="s">
        <v>61</v>
      </c>
      <c r="Y1955" t="s">
        <v>61</v>
      </c>
      <c r="Z1955" t="s">
        <v>57</v>
      </c>
      <c r="AA1955" t="s">
        <v>77</v>
      </c>
      <c r="AB1955" t="s">
        <v>57</v>
      </c>
      <c r="AC1955" t="s">
        <v>87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66</v>
      </c>
      <c r="AM1955">
        <v>0</v>
      </c>
      <c r="AN1955">
        <v>1</v>
      </c>
      <c r="AO1955">
        <v>1</v>
      </c>
      <c r="AP1955" t="s">
        <v>91</v>
      </c>
      <c r="AQ1955" t="s">
        <v>78</v>
      </c>
      <c r="AR1955" t="s">
        <v>79</v>
      </c>
      <c r="AS1955">
        <v>1</v>
      </c>
      <c r="AT1955">
        <v>36243</v>
      </c>
      <c r="AU1955">
        <v>1</v>
      </c>
      <c r="AV1955">
        <v>0</v>
      </c>
      <c r="AW1955">
        <v>1</v>
      </c>
      <c r="AX1955">
        <v>0</v>
      </c>
      <c r="AY1955">
        <v>1</v>
      </c>
      <c r="AZ1955" t="s">
        <v>94</v>
      </c>
      <c r="BA1955">
        <v>8</v>
      </c>
      <c r="BB1955" t="s">
        <v>95</v>
      </c>
      <c r="BC1955">
        <v>1</v>
      </c>
    </row>
    <row r="1956" spans="1:55">
      <c r="A1956" t="s">
        <v>4449</v>
      </c>
      <c r="B1956" t="s">
        <v>56</v>
      </c>
      <c r="C1956">
        <v>22</v>
      </c>
      <c r="D1956" t="s">
        <v>61</v>
      </c>
      <c r="E1956">
        <v>0</v>
      </c>
      <c r="F1956" t="s">
        <v>226</v>
      </c>
      <c r="G1956">
        <v>90071</v>
      </c>
      <c r="H1956">
        <v>34.052917</v>
      </c>
      <c r="I1956">
        <v>-118.255178</v>
      </c>
      <c r="J1956">
        <v>0</v>
      </c>
      <c r="K1956">
        <v>38</v>
      </c>
      <c r="L1956" t="s">
        <v>216</v>
      </c>
      <c r="M1956" t="s">
        <v>57</v>
      </c>
      <c r="N1956" t="s">
        <v>4450</v>
      </c>
      <c r="O1956" t="s">
        <v>57</v>
      </c>
      <c r="P1956" t="s">
        <v>57</v>
      </c>
      <c r="Q1956" t="s">
        <v>85</v>
      </c>
      <c r="R1956" t="s">
        <v>254</v>
      </c>
      <c r="S1956" t="s">
        <v>61</v>
      </c>
      <c r="T1956" t="s">
        <v>61</v>
      </c>
      <c r="U1956" t="s">
        <v>57</v>
      </c>
      <c r="V1956" t="s">
        <v>57</v>
      </c>
      <c r="W1956" t="s">
        <v>57</v>
      </c>
      <c r="X1956" t="s">
        <v>57</v>
      </c>
      <c r="Y1956" t="s">
        <v>57</v>
      </c>
      <c r="Z1956" t="s">
        <v>61</v>
      </c>
      <c r="AA1956" t="s">
        <v>77</v>
      </c>
      <c r="AB1956" t="s">
        <v>57</v>
      </c>
      <c r="AC1956" t="s">
        <v>87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</v>
      </c>
      <c r="AJ1956" t="s">
        <v>66</v>
      </c>
      <c r="AM1956">
        <v>0</v>
      </c>
      <c r="AN1956">
        <v>1</v>
      </c>
      <c r="AO1956">
        <v>0</v>
      </c>
      <c r="AP1956" t="s">
        <v>176</v>
      </c>
      <c r="AQ1956" t="s">
        <v>116</v>
      </c>
      <c r="AR1956" t="s">
        <v>105</v>
      </c>
      <c r="AS1956">
        <v>5</v>
      </c>
      <c r="AT1956">
        <v>21</v>
      </c>
      <c r="AU1956">
        <v>1</v>
      </c>
      <c r="AV1956">
        <v>0</v>
      </c>
      <c r="AW1956">
        <v>1</v>
      </c>
      <c r="AX1956">
        <v>0</v>
      </c>
      <c r="AY1956">
        <v>5</v>
      </c>
      <c r="AZ1956" t="s">
        <v>177</v>
      </c>
      <c r="BA1956">
        <v>7</v>
      </c>
      <c r="BB1956" t="s">
        <v>95</v>
      </c>
      <c r="BC1956">
        <v>1</v>
      </c>
    </row>
    <row r="1957" spans="1:55">
      <c r="A1957" t="s">
        <v>4451</v>
      </c>
      <c r="B1957" t="s">
        <v>56</v>
      </c>
      <c r="C1957">
        <v>52</v>
      </c>
      <c r="D1957" t="s">
        <v>61</v>
      </c>
      <c r="E1957">
        <v>0</v>
      </c>
      <c r="F1957" t="s">
        <v>4452</v>
      </c>
      <c r="G1957">
        <v>95646</v>
      </c>
      <c r="H1957">
        <v>38.631489</v>
      </c>
      <c r="I1957">
        <v>-120.015167</v>
      </c>
      <c r="J1957">
        <v>0</v>
      </c>
      <c r="K1957">
        <v>2</v>
      </c>
      <c r="L1957" t="s">
        <v>83</v>
      </c>
      <c r="M1957" t="s">
        <v>57</v>
      </c>
      <c r="N1957" t="s">
        <v>4453</v>
      </c>
      <c r="O1957" t="s">
        <v>61</v>
      </c>
      <c r="P1957" t="s">
        <v>61</v>
      </c>
      <c r="Q1957" t="s">
        <v>143</v>
      </c>
      <c r="R1957" t="s">
        <v>143</v>
      </c>
      <c r="S1957" t="s">
        <v>143</v>
      </c>
      <c r="T1957" t="s">
        <v>143</v>
      </c>
      <c r="U1957" t="s">
        <v>143</v>
      </c>
      <c r="V1957" t="s">
        <v>143</v>
      </c>
      <c r="W1957" t="s">
        <v>143</v>
      </c>
      <c r="X1957" t="s">
        <v>143</v>
      </c>
      <c r="Y1957" t="s">
        <v>143</v>
      </c>
      <c r="Z1957" t="s">
        <v>143</v>
      </c>
      <c r="AA1957" t="s">
        <v>77</v>
      </c>
      <c r="AB1957" t="s">
        <v>61</v>
      </c>
      <c r="AC1957" t="s">
        <v>87</v>
      </c>
      <c r="AD1957">
        <v>19.9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170</v>
      </c>
      <c r="AM1957">
        <v>0</v>
      </c>
      <c r="AN1957">
        <v>0</v>
      </c>
      <c r="AO1957">
        <v>0</v>
      </c>
      <c r="AP1957" t="s">
        <v>91</v>
      </c>
      <c r="AQ1957" t="s">
        <v>92</v>
      </c>
      <c r="AR1957" t="s">
        <v>182</v>
      </c>
      <c r="AT1957">
        <v>129</v>
      </c>
      <c r="AU1957">
        <v>0</v>
      </c>
      <c r="AX1957">
        <v>0</v>
      </c>
      <c r="AY1957">
        <v>1</v>
      </c>
      <c r="AZ1957" t="s">
        <v>94</v>
      </c>
      <c r="BA1957">
        <v>8</v>
      </c>
      <c r="BB1957" t="s">
        <v>95</v>
      </c>
      <c r="BC1957">
        <v>1</v>
      </c>
    </row>
    <row r="1958" spans="1:55">
      <c r="A1958" t="s">
        <v>4454</v>
      </c>
      <c r="B1958" t="s">
        <v>73</v>
      </c>
      <c r="C1958">
        <v>23</v>
      </c>
      <c r="D1958" t="s">
        <v>61</v>
      </c>
      <c r="E1958">
        <v>0</v>
      </c>
      <c r="F1958" t="s">
        <v>4455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59</v>
      </c>
      <c r="M1958" t="s">
        <v>57</v>
      </c>
      <c r="N1958" t="s">
        <v>3944</v>
      </c>
      <c r="O1958" t="s">
        <v>61</v>
      </c>
      <c r="P1958" t="s">
        <v>57</v>
      </c>
      <c r="Q1958" t="s">
        <v>62</v>
      </c>
      <c r="R1958" t="s">
        <v>115</v>
      </c>
      <c r="S1958" t="s">
        <v>61</v>
      </c>
      <c r="T1958" t="s">
        <v>61</v>
      </c>
      <c r="U1958" t="s">
        <v>61</v>
      </c>
      <c r="V1958" t="s">
        <v>61</v>
      </c>
      <c r="W1958" t="s">
        <v>61</v>
      </c>
      <c r="X1958" t="s">
        <v>61</v>
      </c>
      <c r="Y1958" t="s">
        <v>57</v>
      </c>
      <c r="Z1958" t="s">
        <v>57</v>
      </c>
      <c r="AA1958" t="s">
        <v>77</v>
      </c>
      <c r="AB1958" t="s">
        <v>61</v>
      </c>
      <c r="AC1958" t="s">
        <v>65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88</v>
      </c>
      <c r="AK1958" t="s">
        <v>89</v>
      </c>
      <c r="AL1958" t="s">
        <v>90</v>
      </c>
      <c r="AM1958">
        <v>1</v>
      </c>
      <c r="AN1958">
        <v>0</v>
      </c>
      <c r="AO1958">
        <v>0</v>
      </c>
      <c r="AP1958" t="s">
        <v>91</v>
      </c>
      <c r="AQ1958" t="s">
        <v>116</v>
      </c>
      <c r="AR1958" t="s">
        <v>137</v>
      </c>
      <c r="AS1958">
        <v>2</v>
      </c>
      <c r="AT1958">
        <v>333</v>
      </c>
      <c r="AU1958">
        <v>1</v>
      </c>
      <c r="AV1958">
        <v>1</v>
      </c>
      <c r="AW1958">
        <v>0</v>
      </c>
      <c r="AX1958">
        <v>45.05</v>
      </c>
      <c r="AY1958">
        <v>1</v>
      </c>
      <c r="AZ1958" t="s">
        <v>94</v>
      </c>
      <c r="BA1958">
        <v>8</v>
      </c>
      <c r="BB1958" t="s">
        <v>95</v>
      </c>
      <c r="BC1958">
        <v>1</v>
      </c>
    </row>
    <row r="1959" spans="1:55">
      <c r="A1959" t="s">
        <v>4456</v>
      </c>
      <c r="B1959" t="s">
        <v>56</v>
      </c>
      <c r="C1959">
        <v>60</v>
      </c>
      <c r="D1959" t="s">
        <v>61</v>
      </c>
      <c r="E1959">
        <v>0</v>
      </c>
      <c r="F1959" t="s">
        <v>2560</v>
      </c>
      <c r="G1959">
        <v>96035</v>
      </c>
      <c r="H1959">
        <v>40.03194</v>
      </c>
      <c r="I1959">
        <v>-122.176023</v>
      </c>
      <c r="J1959">
        <v>0</v>
      </c>
      <c r="K1959">
        <v>15</v>
      </c>
      <c r="L1959" t="s">
        <v>98</v>
      </c>
      <c r="M1959" t="s">
        <v>61</v>
      </c>
      <c r="N1959" t="s">
        <v>143</v>
      </c>
      <c r="O1959" t="s">
        <v>143</v>
      </c>
      <c r="P1959" t="s">
        <v>57</v>
      </c>
      <c r="Q1959" t="s">
        <v>135</v>
      </c>
      <c r="R1959" t="s">
        <v>332</v>
      </c>
      <c r="S1959" t="s">
        <v>57</v>
      </c>
      <c r="T1959" t="s">
        <v>57</v>
      </c>
      <c r="U1959" t="s">
        <v>57</v>
      </c>
      <c r="V1959" t="s">
        <v>57</v>
      </c>
      <c r="W1959" t="s">
        <v>61</v>
      </c>
      <c r="X1959" t="s">
        <v>61</v>
      </c>
      <c r="Y1959" t="s">
        <v>61</v>
      </c>
      <c r="Z1959" t="s">
        <v>57</v>
      </c>
      <c r="AA1959" t="s">
        <v>64</v>
      </c>
      <c r="AB1959" t="s">
        <v>61</v>
      </c>
      <c r="AC1959" t="s">
        <v>65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677.1799999999999</v>
      </c>
      <c r="AJ1959" t="s">
        <v>66</v>
      </c>
      <c r="AM1959">
        <v>0</v>
      </c>
      <c r="AN1959">
        <v>1</v>
      </c>
      <c r="AO1959">
        <v>0</v>
      </c>
      <c r="AP1959" t="s">
        <v>103</v>
      </c>
      <c r="AQ1959" t="s">
        <v>124</v>
      </c>
      <c r="AR1959" t="s">
        <v>137</v>
      </c>
      <c r="AS1959">
        <v>5</v>
      </c>
      <c r="AT1959">
        <v>3357</v>
      </c>
      <c r="AU1959">
        <v>1</v>
      </c>
      <c r="AV1959">
        <v>0</v>
      </c>
      <c r="AW1959">
        <v>1</v>
      </c>
      <c r="AX1959">
        <v>0</v>
      </c>
      <c r="AY1959">
        <v>3</v>
      </c>
      <c r="AZ1959" t="s">
        <v>106</v>
      </c>
      <c r="BA1959">
        <v>2</v>
      </c>
      <c r="BB1959" t="s">
        <v>126</v>
      </c>
      <c r="BC1959">
        <v>3</v>
      </c>
    </row>
    <row r="1960" spans="1:55">
      <c r="A1960" t="s">
        <v>4457</v>
      </c>
      <c r="B1960" t="s">
        <v>73</v>
      </c>
      <c r="C1960">
        <v>30</v>
      </c>
      <c r="D1960" t="s">
        <v>61</v>
      </c>
      <c r="E1960">
        <v>0</v>
      </c>
      <c r="F1960" t="s">
        <v>97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119</v>
      </c>
      <c r="M1960" t="s">
        <v>57</v>
      </c>
      <c r="N1960" t="s">
        <v>4458</v>
      </c>
      <c r="O1960" t="s">
        <v>57</v>
      </c>
      <c r="P1960" t="s">
        <v>57</v>
      </c>
      <c r="Q1960" t="s">
        <v>85</v>
      </c>
      <c r="R1960" t="s">
        <v>289</v>
      </c>
      <c r="S1960" t="s">
        <v>57</v>
      </c>
      <c r="T1960" t="s">
        <v>61</v>
      </c>
      <c r="U1960" t="s">
        <v>57</v>
      </c>
      <c r="V1960" t="s">
        <v>57</v>
      </c>
      <c r="W1960" t="s">
        <v>57</v>
      </c>
      <c r="X1960" t="s">
        <v>57</v>
      </c>
      <c r="Y1960" t="s">
        <v>57</v>
      </c>
      <c r="Z1960" t="s">
        <v>57</v>
      </c>
      <c r="AA1960" t="s">
        <v>122</v>
      </c>
      <c r="AB1960" t="s">
        <v>57</v>
      </c>
      <c r="AC1960" t="s">
        <v>87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88</v>
      </c>
      <c r="AK1960" t="s">
        <v>89</v>
      </c>
      <c r="AL1960" t="s">
        <v>90</v>
      </c>
      <c r="AM1960">
        <v>1</v>
      </c>
      <c r="AN1960">
        <v>0</v>
      </c>
      <c r="AO1960">
        <v>0</v>
      </c>
      <c r="AP1960" t="s">
        <v>123</v>
      </c>
      <c r="AQ1960" t="s">
        <v>68</v>
      </c>
      <c r="AR1960" t="s">
        <v>105</v>
      </c>
      <c r="AS1960">
        <v>7</v>
      </c>
      <c r="AT1960">
        <v>46677</v>
      </c>
      <c r="AU1960">
        <v>1</v>
      </c>
      <c r="AV1960">
        <v>1</v>
      </c>
      <c r="AW1960">
        <v>0</v>
      </c>
      <c r="AX1960">
        <v>108.05</v>
      </c>
      <c r="AY1960">
        <v>6</v>
      </c>
      <c r="AZ1960" t="s">
        <v>125</v>
      </c>
      <c r="BA1960">
        <v>4</v>
      </c>
      <c r="BB1960" t="s">
        <v>80</v>
      </c>
      <c r="BC1960">
        <v>2</v>
      </c>
    </row>
    <row r="1961" spans="1:55">
      <c r="A1961" t="s">
        <v>4459</v>
      </c>
      <c r="B1961" t="s">
        <v>73</v>
      </c>
      <c r="C1961">
        <v>40</v>
      </c>
      <c r="D1961" t="s">
        <v>57</v>
      </c>
      <c r="E1961">
        <v>0</v>
      </c>
      <c r="F1961" t="s">
        <v>1126</v>
      </c>
      <c r="G1961">
        <v>95975</v>
      </c>
      <c r="H1961">
        <v>39.225634</v>
      </c>
      <c r="I1961">
        <v>-121.156163</v>
      </c>
      <c r="J1961">
        <v>1</v>
      </c>
      <c r="K1961">
        <v>52</v>
      </c>
      <c r="L1961" t="s">
        <v>59</v>
      </c>
      <c r="M1961" t="s">
        <v>57</v>
      </c>
      <c r="N1961" t="s">
        <v>4460</v>
      </c>
      <c r="O1961" t="s">
        <v>61</v>
      </c>
      <c r="P1961" t="s">
        <v>57</v>
      </c>
      <c r="Q1961" t="s">
        <v>85</v>
      </c>
      <c r="R1961" t="s">
        <v>121</v>
      </c>
      <c r="S1961" t="s">
        <v>57</v>
      </c>
      <c r="T1961" t="s">
        <v>61</v>
      </c>
      <c r="U1961" t="s">
        <v>61</v>
      </c>
      <c r="V1961" t="s">
        <v>61</v>
      </c>
      <c r="W1961" t="s">
        <v>57</v>
      </c>
      <c r="X1961" t="s">
        <v>61</v>
      </c>
      <c r="Y1961" t="s">
        <v>61</v>
      </c>
      <c r="Z1961" t="s">
        <v>57</v>
      </c>
      <c r="AA1961" t="s">
        <v>77</v>
      </c>
      <c r="AB1961" t="s">
        <v>61</v>
      </c>
      <c r="AC1961" t="s">
        <v>87</v>
      </c>
      <c r="AD1961">
        <v>84.09999999999999</v>
      </c>
      <c r="AE1961">
        <v>4348.65</v>
      </c>
      <c r="AF1961">
        <v>0</v>
      </c>
      <c r="AG1961">
        <v>0</v>
      </c>
      <c r="AH1961">
        <v>1995.24</v>
      </c>
      <c r="AI1961">
        <v>6343.89</v>
      </c>
      <c r="AJ1961" t="s">
        <v>88</v>
      </c>
      <c r="AK1961" t="s">
        <v>89</v>
      </c>
      <c r="AL1961" t="s">
        <v>90</v>
      </c>
      <c r="AM1961">
        <v>1</v>
      </c>
      <c r="AN1961">
        <v>0</v>
      </c>
      <c r="AO1961">
        <v>0</v>
      </c>
      <c r="AP1961" t="s">
        <v>123</v>
      </c>
      <c r="AQ1961" t="s">
        <v>78</v>
      </c>
      <c r="AR1961" t="s">
        <v>93</v>
      </c>
      <c r="AS1961">
        <v>3</v>
      </c>
      <c r="AT1961">
        <v>1601</v>
      </c>
      <c r="AU1961">
        <v>1</v>
      </c>
      <c r="AV1961">
        <v>1</v>
      </c>
      <c r="AW1961">
        <v>0</v>
      </c>
      <c r="AX1961">
        <v>84.09999999999999</v>
      </c>
      <c r="AY1961">
        <v>6</v>
      </c>
      <c r="AZ1961" t="s">
        <v>125</v>
      </c>
      <c r="BA1961">
        <v>6</v>
      </c>
      <c r="BB1961" t="s">
        <v>95</v>
      </c>
      <c r="BC1961">
        <v>1</v>
      </c>
    </row>
    <row r="1962" spans="1:55">
      <c r="A1962" t="s">
        <v>4461</v>
      </c>
      <c r="B1962" t="s">
        <v>56</v>
      </c>
      <c r="C1962">
        <v>60</v>
      </c>
      <c r="D1962" t="s">
        <v>61</v>
      </c>
      <c r="E1962">
        <v>0</v>
      </c>
      <c r="F1962" t="s">
        <v>4432</v>
      </c>
      <c r="G1962">
        <v>92270</v>
      </c>
      <c r="H1962">
        <v>33.763678</v>
      </c>
      <c r="I1962">
        <v>-116.429928</v>
      </c>
      <c r="J1962">
        <v>0</v>
      </c>
      <c r="K1962">
        <v>2</v>
      </c>
      <c r="L1962" t="s">
        <v>83</v>
      </c>
      <c r="M1962" t="s">
        <v>57</v>
      </c>
      <c r="N1962" t="s">
        <v>4462</v>
      </c>
      <c r="O1962" t="s">
        <v>61</v>
      </c>
      <c r="P1962" t="s">
        <v>61</v>
      </c>
      <c r="Q1962" t="s">
        <v>143</v>
      </c>
      <c r="R1962" t="s">
        <v>143</v>
      </c>
      <c r="S1962" t="s">
        <v>143</v>
      </c>
      <c r="T1962" t="s">
        <v>143</v>
      </c>
      <c r="U1962" t="s">
        <v>143</v>
      </c>
      <c r="V1962" t="s">
        <v>143</v>
      </c>
      <c r="W1962" t="s">
        <v>143</v>
      </c>
      <c r="X1962" t="s">
        <v>143</v>
      </c>
      <c r="Y1962" t="s">
        <v>143</v>
      </c>
      <c r="Z1962" t="s">
        <v>143</v>
      </c>
      <c r="AA1962" t="s">
        <v>77</v>
      </c>
      <c r="AB1962" t="s">
        <v>61</v>
      </c>
      <c r="AC1962" t="s">
        <v>307</v>
      </c>
      <c r="AD1962">
        <v>20.65</v>
      </c>
      <c r="AE1962">
        <v>38.7</v>
      </c>
      <c r="AF1962">
        <v>0</v>
      </c>
      <c r="AG1962">
        <v>0</v>
      </c>
      <c r="AH1962">
        <v>49.42</v>
      </c>
      <c r="AI1962">
        <v>88.12</v>
      </c>
      <c r="AJ1962" t="s">
        <v>88</v>
      </c>
      <c r="AK1962" t="s">
        <v>205</v>
      </c>
      <c r="AL1962" t="s">
        <v>329</v>
      </c>
      <c r="AM1962">
        <v>1</v>
      </c>
      <c r="AN1962">
        <v>0</v>
      </c>
      <c r="AO1962">
        <v>0</v>
      </c>
      <c r="AP1962" t="s">
        <v>91</v>
      </c>
      <c r="AQ1962" t="s">
        <v>124</v>
      </c>
      <c r="AR1962" t="s">
        <v>182</v>
      </c>
      <c r="AT1962">
        <v>12465</v>
      </c>
      <c r="AU1962">
        <v>1</v>
      </c>
      <c r="AV1962">
        <v>1</v>
      </c>
      <c r="AW1962">
        <v>0</v>
      </c>
      <c r="AX1962">
        <v>20.65</v>
      </c>
      <c r="AY1962">
        <v>1</v>
      </c>
      <c r="AZ1962" t="s">
        <v>94</v>
      </c>
      <c r="BA1962">
        <v>8</v>
      </c>
      <c r="BB1962" t="s">
        <v>95</v>
      </c>
      <c r="BC1962">
        <v>1</v>
      </c>
    </row>
    <row r="1963" spans="1:55">
      <c r="A1963" t="s">
        <v>4463</v>
      </c>
      <c r="B1963" t="s">
        <v>73</v>
      </c>
      <c r="C1963">
        <v>77</v>
      </c>
      <c r="D1963" t="s">
        <v>57</v>
      </c>
      <c r="E1963">
        <v>0</v>
      </c>
      <c r="F1963" t="s">
        <v>252</v>
      </c>
      <c r="G1963">
        <v>92122</v>
      </c>
      <c r="H1963">
        <v>32.85723</v>
      </c>
      <c r="I1963">
        <v>-117.209774</v>
      </c>
      <c r="J1963">
        <v>1</v>
      </c>
      <c r="K1963">
        <v>24</v>
      </c>
      <c r="L1963" t="s">
        <v>216</v>
      </c>
      <c r="M1963" t="s">
        <v>57</v>
      </c>
      <c r="N1963" t="s">
        <v>4464</v>
      </c>
      <c r="O1963" t="s">
        <v>61</v>
      </c>
      <c r="P1963" t="s">
        <v>57</v>
      </c>
      <c r="Q1963" t="s">
        <v>62</v>
      </c>
      <c r="R1963" t="s">
        <v>160</v>
      </c>
      <c r="S1963" t="s">
        <v>61</v>
      </c>
      <c r="T1963" t="s">
        <v>61</v>
      </c>
      <c r="U1963" t="s">
        <v>57</v>
      </c>
      <c r="V1963" t="s">
        <v>61</v>
      </c>
      <c r="W1963" t="s">
        <v>57</v>
      </c>
      <c r="X1963" t="s">
        <v>57</v>
      </c>
      <c r="Y1963" t="s">
        <v>57</v>
      </c>
      <c r="Z1963" t="s">
        <v>57</v>
      </c>
      <c r="AA1963" t="s">
        <v>77</v>
      </c>
      <c r="AB1963" t="s">
        <v>57</v>
      </c>
      <c r="AC1963" t="s">
        <v>87</v>
      </c>
      <c r="AD1963">
        <v>93.15000000000001</v>
      </c>
      <c r="AE1963">
        <v>2231.05</v>
      </c>
      <c r="AF1963">
        <v>0</v>
      </c>
      <c r="AG1963">
        <v>0</v>
      </c>
      <c r="AH1963">
        <v>386.4</v>
      </c>
      <c r="AI1963">
        <v>2617.45</v>
      </c>
      <c r="AJ1963" t="s">
        <v>88</v>
      </c>
      <c r="AK1963" t="s">
        <v>89</v>
      </c>
      <c r="AL1963" t="s">
        <v>181</v>
      </c>
      <c r="AM1963">
        <v>1</v>
      </c>
      <c r="AN1963">
        <v>0</v>
      </c>
      <c r="AO1963">
        <v>0</v>
      </c>
      <c r="AP1963" t="s">
        <v>103</v>
      </c>
      <c r="AQ1963" t="s">
        <v>104</v>
      </c>
      <c r="AR1963" t="s">
        <v>105</v>
      </c>
      <c r="AS1963">
        <v>5</v>
      </c>
      <c r="AT1963">
        <v>34902</v>
      </c>
      <c r="AU1963">
        <v>1</v>
      </c>
      <c r="AV1963">
        <v>1</v>
      </c>
      <c r="AW1963">
        <v>0</v>
      </c>
      <c r="AX1963">
        <v>93.15000000000001</v>
      </c>
      <c r="AY1963">
        <v>3</v>
      </c>
      <c r="AZ1963" t="s">
        <v>106</v>
      </c>
      <c r="BA1963">
        <v>4</v>
      </c>
      <c r="BB1963" t="s">
        <v>80</v>
      </c>
      <c r="BC1963">
        <v>2</v>
      </c>
    </row>
    <row r="1964" spans="1:55">
      <c r="A1964" t="s">
        <v>4465</v>
      </c>
      <c r="B1964" t="s">
        <v>73</v>
      </c>
      <c r="C1964">
        <v>39</v>
      </c>
      <c r="D1964" t="s">
        <v>61</v>
      </c>
      <c r="E1964">
        <v>0</v>
      </c>
      <c r="F1964" t="s">
        <v>252</v>
      </c>
      <c r="G1964">
        <v>92139</v>
      </c>
      <c r="H1964">
        <v>32.677716</v>
      </c>
      <c r="I1964">
        <v>-117.047666</v>
      </c>
      <c r="J1964">
        <v>0</v>
      </c>
      <c r="K1964">
        <v>43</v>
      </c>
      <c r="L1964" t="s">
        <v>129</v>
      </c>
      <c r="M1964" t="s">
        <v>57</v>
      </c>
      <c r="N1964" t="s">
        <v>4466</v>
      </c>
      <c r="O1964" t="s">
        <v>57</v>
      </c>
      <c r="P1964" t="s">
        <v>57</v>
      </c>
      <c r="Q1964" t="s">
        <v>85</v>
      </c>
      <c r="R1964" t="s">
        <v>313</v>
      </c>
      <c r="S1964" t="s">
        <v>61</v>
      </c>
      <c r="T1964" t="s">
        <v>61</v>
      </c>
      <c r="U1964" t="s">
        <v>61</v>
      </c>
      <c r="V1964" t="s">
        <v>61</v>
      </c>
      <c r="W1964" t="s">
        <v>61</v>
      </c>
      <c r="X1964" t="s">
        <v>61</v>
      </c>
      <c r="Y1964" t="s">
        <v>61</v>
      </c>
      <c r="Z1964" t="s">
        <v>57</v>
      </c>
      <c r="AA1964" t="s">
        <v>77</v>
      </c>
      <c r="AB1964" t="s">
        <v>57</v>
      </c>
      <c r="AC1964" t="s">
        <v>65</v>
      </c>
      <c r="AD1964">
        <v>75.34999999999999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66</v>
      </c>
      <c r="AM1964">
        <v>0</v>
      </c>
      <c r="AN1964">
        <v>1</v>
      </c>
      <c r="AO1964">
        <v>0</v>
      </c>
      <c r="AP1964" t="s">
        <v>176</v>
      </c>
      <c r="AQ1964" t="s">
        <v>68</v>
      </c>
      <c r="AR1964" t="s">
        <v>93</v>
      </c>
      <c r="AS1964">
        <v>1</v>
      </c>
      <c r="AT1964">
        <v>36351</v>
      </c>
      <c r="AU1964">
        <v>1</v>
      </c>
      <c r="AV1964">
        <v>0</v>
      </c>
      <c r="AW1964">
        <v>1</v>
      </c>
      <c r="AX1964">
        <v>0</v>
      </c>
      <c r="AY1964">
        <v>5</v>
      </c>
      <c r="AZ1964" t="s">
        <v>177</v>
      </c>
      <c r="BA1964">
        <v>7</v>
      </c>
      <c r="BB1964" t="s">
        <v>95</v>
      </c>
      <c r="BC1964">
        <v>1</v>
      </c>
    </row>
    <row r="1965" spans="1:55">
      <c r="A1965" t="s">
        <v>4467</v>
      </c>
      <c r="B1965" t="s">
        <v>73</v>
      </c>
      <c r="C1965">
        <v>27</v>
      </c>
      <c r="D1965" t="s">
        <v>61</v>
      </c>
      <c r="E1965">
        <v>0</v>
      </c>
      <c r="F1965" t="s">
        <v>4468</v>
      </c>
      <c r="G1965">
        <v>95449</v>
      </c>
      <c r="H1965">
        <v>38.93706</v>
      </c>
      <c r="I1965">
        <v>-123.118111</v>
      </c>
      <c r="J1965">
        <v>0</v>
      </c>
      <c r="K1965">
        <v>2</v>
      </c>
      <c r="L1965" t="s">
        <v>83</v>
      </c>
      <c r="M1965" t="s">
        <v>57</v>
      </c>
      <c r="N1965" t="s">
        <v>4469</v>
      </c>
      <c r="O1965" t="s">
        <v>61</v>
      </c>
      <c r="P1965" t="s">
        <v>57</v>
      </c>
      <c r="Q1965" t="s">
        <v>62</v>
      </c>
      <c r="R1965" t="s">
        <v>189</v>
      </c>
      <c r="S1965" t="s">
        <v>61</v>
      </c>
      <c r="T1965" t="s">
        <v>61</v>
      </c>
      <c r="U1965" t="s">
        <v>61</v>
      </c>
      <c r="V1965" t="s">
        <v>61</v>
      </c>
      <c r="W1965" t="s">
        <v>61</v>
      </c>
      <c r="X1965" t="s">
        <v>61</v>
      </c>
      <c r="Y1965" t="s">
        <v>57</v>
      </c>
      <c r="Z1965" t="s">
        <v>61</v>
      </c>
      <c r="AA1965" t="s">
        <v>77</v>
      </c>
      <c r="AB1965" t="s">
        <v>61</v>
      </c>
      <c r="AC1965" t="s">
        <v>87</v>
      </c>
      <c r="AD1965">
        <v>46.05</v>
      </c>
      <c r="AE1965">
        <v>80.34999999999999</v>
      </c>
      <c r="AF1965">
        <v>0</v>
      </c>
      <c r="AG1965">
        <v>10</v>
      </c>
      <c r="AH1965">
        <v>59.38</v>
      </c>
      <c r="AI1965">
        <v>149.73</v>
      </c>
      <c r="AJ1965" t="s">
        <v>88</v>
      </c>
      <c r="AK1965" t="s">
        <v>205</v>
      </c>
      <c r="AL1965" t="s">
        <v>206</v>
      </c>
      <c r="AM1965">
        <v>1</v>
      </c>
      <c r="AN1965">
        <v>0</v>
      </c>
      <c r="AO1965">
        <v>0</v>
      </c>
      <c r="AP1965" t="s">
        <v>91</v>
      </c>
      <c r="AQ1965" t="s">
        <v>116</v>
      </c>
      <c r="AR1965" t="s">
        <v>137</v>
      </c>
      <c r="AS1965">
        <v>1</v>
      </c>
      <c r="AT1965">
        <v>1373</v>
      </c>
      <c r="AU1965">
        <v>1</v>
      </c>
      <c r="AV1965">
        <v>1</v>
      </c>
      <c r="AW1965">
        <v>0</v>
      </c>
      <c r="AX1965">
        <v>46.05</v>
      </c>
      <c r="AY1965">
        <v>1</v>
      </c>
      <c r="AZ1965" t="s">
        <v>94</v>
      </c>
      <c r="BA1965">
        <v>8</v>
      </c>
      <c r="BB1965" t="s">
        <v>95</v>
      </c>
      <c r="BC1965">
        <v>1</v>
      </c>
    </row>
    <row r="1966" spans="1:55">
      <c r="A1966" t="s">
        <v>4470</v>
      </c>
      <c r="B1966" t="s">
        <v>73</v>
      </c>
      <c r="C1966">
        <v>21</v>
      </c>
      <c r="D1966" t="s">
        <v>61</v>
      </c>
      <c r="E1966">
        <v>0</v>
      </c>
      <c r="F1966" t="s">
        <v>252</v>
      </c>
      <c r="G1966">
        <v>92120</v>
      </c>
      <c r="H1966">
        <v>32.807867</v>
      </c>
      <c r="I1966">
        <v>-117.060993</v>
      </c>
      <c r="J1966">
        <v>0</v>
      </c>
      <c r="K1966">
        <v>24</v>
      </c>
      <c r="L1966" t="s">
        <v>216</v>
      </c>
      <c r="M1966" t="s">
        <v>57</v>
      </c>
      <c r="N1966" t="s">
        <v>3735</v>
      </c>
      <c r="O1966" t="s">
        <v>61</v>
      </c>
      <c r="P1966" t="s">
        <v>57</v>
      </c>
      <c r="Q1966" t="s">
        <v>62</v>
      </c>
      <c r="R1966" t="s">
        <v>147</v>
      </c>
      <c r="S1966" t="s">
        <v>61</v>
      </c>
      <c r="T1966" t="s">
        <v>57</v>
      </c>
      <c r="U1966" t="s">
        <v>61</v>
      </c>
      <c r="V1966" t="s">
        <v>61</v>
      </c>
      <c r="W1966" t="s">
        <v>61</v>
      </c>
      <c r="X1966" t="s">
        <v>61</v>
      </c>
      <c r="Y1966" t="s">
        <v>61</v>
      </c>
      <c r="Z1966" t="s">
        <v>57</v>
      </c>
      <c r="AA1966" t="s">
        <v>77</v>
      </c>
      <c r="AB1966" t="s">
        <v>57</v>
      </c>
      <c r="AC1966" t="s">
        <v>307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66</v>
      </c>
      <c r="AM1966">
        <v>0</v>
      </c>
      <c r="AN1966">
        <v>1</v>
      </c>
      <c r="AO1966">
        <v>0</v>
      </c>
      <c r="AP1966" t="s">
        <v>103</v>
      </c>
      <c r="AQ1966" t="s">
        <v>116</v>
      </c>
      <c r="AR1966" t="s">
        <v>137</v>
      </c>
      <c r="AS1966">
        <v>2</v>
      </c>
      <c r="AT1966">
        <v>25569</v>
      </c>
      <c r="AU1966">
        <v>1</v>
      </c>
      <c r="AV1966">
        <v>0</v>
      </c>
      <c r="AW1966">
        <v>1</v>
      </c>
      <c r="AX1966">
        <v>0</v>
      </c>
      <c r="AY1966">
        <v>3</v>
      </c>
      <c r="AZ1966" t="s">
        <v>106</v>
      </c>
      <c r="BA1966">
        <v>5</v>
      </c>
      <c r="BB1966" t="s">
        <v>80</v>
      </c>
      <c r="BC1966">
        <v>2</v>
      </c>
    </row>
    <row r="1967" spans="1:55">
      <c r="A1967" t="s">
        <v>4471</v>
      </c>
      <c r="B1967" t="s">
        <v>73</v>
      </c>
      <c r="C1967">
        <v>78</v>
      </c>
      <c r="D1967" t="s">
        <v>57</v>
      </c>
      <c r="E1967">
        <v>0</v>
      </c>
      <c r="F1967" t="s">
        <v>2962</v>
      </c>
      <c r="G1967">
        <v>95488</v>
      </c>
      <c r="H1967">
        <v>39.724433</v>
      </c>
      <c r="I1967">
        <v>-123.767578</v>
      </c>
      <c r="J1967">
        <v>0</v>
      </c>
      <c r="K1967">
        <v>41</v>
      </c>
      <c r="L1967" t="s">
        <v>59</v>
      </c>
      <c r="M1967" t="s">
        <v>57</v>
      </c>
      <c r="N1967" t="s">
        <v>4472</v>
      </c>
      <c r="O1967" t="s">
        <v>57</v>
      </c>
      <c r="P1967" t="s">
        <v>57</v>
      </c>
      <c r="Q1967" t="s">
        <v>85</v>
      </c>
      <c r="R1967" t="s">
        <v>296</v>
      </c>
      <c r="S1967" t="s">
        <v>61</v>
      </c>
      <c r="T1967" t="s">
        <v>61</v>
      </c>
      <c r="U1967" t="s">
        <v>57</v>
      </c>
      <c r="V1967" t="s">
        <v>61</v>
      </c>
      <c r="W1967" t="s">
        <v>57</v>
      </c>
      <c r="X1967" t="s">
        <v>57</v>
      </c>
      <c r="Y1967" t="s">
        <v>61</v>
      </c>
      <c r="Z1967" t="s">
        <v>57</v>
      </c>
      <c r="AA1967" t="s">
        <v>77</v>
      </c>
      <c r="AB1967" t="s">
        <v>57</v>
      </c>
      <c r="AC1967" t="s">
        <v>87</v>
      </c>
      <c r="AD1967">
        <v>99.8</v>
      </c>
      <c r="AE1967">
        <v>4259.3</v>
      </c>
      <c r="AF1967">
        <v>8.880000000000001</v>
      </c>
      <c r="AG1967">
        <v>0</v>
      </c>
      <c r="AH1967">
        <v>924.96</v>
      </c>
      <c r="AI1967">
        <v>5175.38</v>
      </c>
      <c r="AJ1967" t="s">
        <v>88</v>
      </c>
      <c r="AK1967" t="s">
        <v>101</v>
      </c>
      <c r="AL1967" t="s">
        <v>102</v>
      </c>
      <c r="AM1967">
        <v>1</v>
      </c>
      <c r="AN1967">
        <v>0</v>
      </c>
      <c r="AO1967">
        <v>0</v>
      </c>
      <c r="AP1967" t="s">
        <v>176</v>
      </c>
      <c r="AQ1967" t="s">
        <v>104</v>
      </c>
      <c r="AR1967" t="s">
        <v>105</v>
      </c>
      <c r="AS1967">
        <v>4</v>
      </c>
      <c r="AT1967">
        <v>309</v>
      </c>
      <c r="AU1967">
        <v>1</v>
      </c>
      <c r="AV1967">
        <v>1</v>
      </c>
      <c r="AW1967">
        <v>0</v>
      </c>
      <c r="AX1967">
        <v>99.8</v>
      </c>
      <c r="AY1967">
        <v>5</v>
      </c>
      <c r="AZ1967" t="s">
        <v>177</v>
      </c>
      <c r="BA1967">
        <v>6</v>
      </c>
      <c r="BB1967" t="s">
        <v>95</v>
      </c>
      <c r="BC1967">
        <v>1</v>
      </c>
    </row>
    <row r="1968" spans="1:55">
      <c r="A1968" t="s">
        <v>4473</v>
      </c>
      <c r="B1968" t="s">
        <v>56</v>
      </c>
      <c r="C1968">
        <v>49</v>
      </c>
      <c r="D1968" t="s">
        <v>57</v>
      </c>
      <c r="E1968">
        <v>0</v>
      </c>
      <c r="F1968" t="s">
        <v>404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59</v>
      </c>
      <c r="M1968" t="s">
        <v>57</v>
      </c>
      <c r="N1968" t="s">
        <v>4474</v>
      </c>
      <c r="O1968" t="s">
        <v>57</v>
      </c>
      <c r="P1968" t="s">
        <v>57</v>
      </c>
      <c r="Q1968" t="s">
        <v>85</v>
      </c>
      <c r="R1968" t="s">
        <v>156</v>
      </c>
      <c r="S1968" t="s">
        <v>61</v>
      </c>
      <c r="T1968" t="s">
        <v>61</v>
      </c>
      <c r="U1968" t="s">
        <v>57</v>
      </c>
      <c r="V1968" t="s">
        <v>61</v>
      </c>
      <c r="W1968" t="s">
        <v>61</v>
      </c>
      <c r="X1968" t="s">
        <v>57</v>
      </c>
      <c r="Y1968" t="s">
        <v>57</v>
      </c>
      <c r="Z1968" t="s">
        <v>57</v>
      </c>
      <c r="AA1968" t="s">
        <v>77</v>
      </c>
      <c r="AB1968" t="s">
        <v>57</v>
      </c>
      <c r="AC1968" t="s">
        <v>87</v>
      </c>
      <c r="AD1968">
        <v>87.25</v>
      </c>
      <c r="AE1968">
        <v>1258.6</v>
      </c>
      <c r="AF1968">
        <v>0</v>
      </c>
      <c r="AG1968">
        <v>0</v>
      </c>
      <c r="AH1968">
        <v>408.52</v>
      </c>
      <c r="AI1968">
        <v>1667.12</v>
      </c>
      <c r="AJ1968" t="s">
        <v>88</v>
      </c>
      <c r="AK1968" t="s">
        <v>89</v>
      </c>
      <c r="AL1968" t="s">
        <v>181</v>
      </c>
      <c r="AM1968">
        <v>1</v>
      </c>
      <c r="AN1968">
        <v>0</v>
      </c>
      <c r="AO1968">
        <v>0</v>
      </c>
      <c r="AP1968" t="s">
        <v>103</v>
      </c>
      <c r="AQ1968" t="s">
        <v>78</v>
      </c>
      <c r="AR1968" t="s">
        <v>93</v>
      </c>
      <c r="AS1968">
        <v>4</v>
      </c>
      <c r="AT1968">
        <v>42239</v>
      </c>
      <c r="AU1968">
        <v>1</v>
      </c>
      <c r="AV1968">
        <v>1</v>
      </c>
      <c r="AW1968">
        <v>0</v>
      </c>
      <c r="AX1968">
        <v>87.25</v>
      </c>
      <c r="AY1968">
        <v>3</v>
      </c>
      <c r="AZ1968" t="s">
        <v>106</v>
      </c>
      <c r="BA1968">
        <v>6</v>
      </c>
      <c r="BB1968" t="s">
        <v>95</v>
      </c>
      <c r="BC1968">
        <v>1</v>
      </c>
    </row>
    <row r="1969" spans="1:55">
      <c r="A1969" t="s">
        <v>4475</v>
      </c>
      <c r="B1969" t="s">
        <v>56</v>
      </c>
      <c r="C1969">
        <v>57</v>
      </c>
      <c r="D1969" t="s">
        <v>57</v>
      </c>
      <c r="E1969">
        <v>0</v>
      </c>
      <c r="F1969" t="s">
        <v>139</v>
      </c>
      <c r="G1969">
        <v>95681</v>
      </c>
      <c r="H1969">
        <v>38.984756</v>
      </c>
      <c r="I1969">
        <v>-121.345074</v>
      </c>
      <c r="J1969">
        <v>9</v>
      </c>
      <c r="K1969">
        <v>64</v>
      </c>
      <c r="L1969" t="s">
        <v>59</v>
      </c>
      <c r="M1969" t="s">
        <v>57</v>
      </c>
      <c r="N1969" t="s">
        <v>4476</v>
      </c>
      <c r="O1969" t="s">
        <v>61</v>
      </c>
      <c r="P1969" t="s">
        <v>57</v>
      </c>
      <c r="Q1969" t="s">
        <v>135</v>
      </c>
      <c r="R1969" t="s">
        <v>332</v>
      </c>
      <c r="S1969" t="s">
        <v>61</v>
      </c>
      <c r="T1969" t="s">
        <v>57</v>
      </c>
      <c r="U1969" t="s">
        <v>57</v>
      </c>
      <c r="V1969" t="s">
        <v>57</v>
      </c>
      <c r="W1969" t="s">
        <v>61</v>
      </c>
      <c r="X1969" t="s">
        <v>57</v>
      </c>
      <c r="Y1969" t="s">
        <v>57</v>
      </c>
      <c r="Z1969" t="s">
        <v>57</v>
      </c>
      <c r="AA1969" t="s">
        <v>122</v>
      </c>
      <c r="AB1969" t="s">
        <v>57</v>
      </c>
      <c r="AC1969" t="s">
        <v>65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66</v>
      </c>
      <c r="AM1969">
        <v>0</v>
      </c>
      <c r="AN1969">
        <v>1</v>
      </c>
      <c r="AO1969">
        <v>0</v>
      </c>
      <c r="AP1969" t="s">
        <v>123</v>
      </c>
      <c r="AQ1969" t="s">
        <v>92</v>
      </c>
      <c r="AR1969" t="s">
        <v>69</v>
      </c>
      <c r="AS1969">
        <v>6</v>
      </c>
      <c r="AT1969">
        <v>1219</v>
      </c>
      <c r="AU1969">
        <v>1</v>
      </c>
      <c r="AV1969">
        <v>0</v>
      </c>
      <c r="AW1969">
        <v>1</v>
      </c>
      <c r="AX1969">
        <v>0</v>
      </c>
      <c r="AY1969">
        <v>6</v>
      </c>
      <c r="AZ1969" t="s">
        <v>125</v>
      </c>
      <c r="BA1969">
        <v>1</v>
      </c>
      <c r="BB1969" t="s">
        <v>71</v>
      </c>
      <c r="BC1969">
        <v>4</v>
      </c>
    </row>
    <row r="1970" spans="1:55">
      <c r="A1970" t="s">
        <v>4477</v>
      </c>
      <c r="B1970" t="s">
        <v>73</v>
      </c>
      <c r="C1970">
        <v>38</v>
      </c>
      <c r="D1970" t="s">
        <v>57</v>
      </c>
      <c r="E1970">
        <v>0</v>
      </c>
      <c r="F1970" t="s">
        <v>1026</v>
      </c>
      <c r="G1970">
        <v>90503</v>
      </c>
      <c r="H1970">
        <v>33.840399</v>
      </c>
      <c r="I1970">
        <v>-118.353714</v>
      </c>
      <c r="J1970">
        <v>1</v>
      </c>
      <c r="K1970">
        <v>72</v>
      </c>
      <c r="L1970" t="s">
        <v>119</v>
      </c>
      <c r="M1970" t="s">
        <v>57</v>
      </c>
      <c r="N1970" t="s">
        <v>2479</v>
      </c>
      <c r="O1970" t="s">
        <v>61</v>
      </c>
      <c r="P1970" t="s">
        <v>61</v>
      </c>
      <c r="Q1970" t="s">
        <v>143</v>
      </c>
      <c r="R1970" t="s">
        <v>143</v>
      </c>
      <c r="S1970" t="s">
        <v>143</v>
      </c>
      <c r="T1970" t="s">
        <v>143</v>
      </c>
      <c r="U1970" t="s">
        <v>143</v>
      </c>
      <c r="V1970" t="s">
        <v>143</v>
      </c>
      <c r="W1970" t="s">
        <v>143</v>
      </c>
      <c r="X1970" t="s">
        <v>143</v>
      </c>
      <c r="Y1970" t="s">
        <v>143</v>
      </c>
      <c r="Z1970" t="s">
        <v>143</v>
      </c>
      <c r="AA1970" t="s">
        <v>122</v>
      </c>
      <c r="AB1970" t="s">
        <v>61</v>
      </c>
      <c r="AC1970" t="s">
        <v>65</v>
      </c>
      <c r="AD1970">
        <v>19.4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66</v>
      </c>
      <c r="AM1970">
        <v>0</v>
      </c>
      <c r="AN1970">
        <v>1</v>
      </c>
      <c r="AO1970">
        <v>0</v>
      </c>
      <c r="AP1970" t="s">
        <v>123</v>
      </c>
      <c r="AQ1970" t="s">
        <v>68</v>
      </c>
      <c r="AR1970" t="s">
        <v>182</v>
      </c>
      <c r="AT1970">
        <v>41979</v>
      </c>
      <c r="AU1970">
        <v>1</v>
      </c>
      <c r="AV1970">
        <v>0</v>
      </c>
      <c r="AW1970">
        <v>1</v>
      </c>
      <c r="AX1970">
        <v>0</v>
      </c>
      <c r="AY1970">
        <v>6</v>
      </c>
      <c r="AZ1970" t="s">
        <v>125</v>
      </c>
      <c r="BA1970">
        <v>1</v>
      </c>
      <c r="BB1970" t="s">
        <v>71</v>
      </c>
      <c r="BC1970">
        <v>4</v>
      </c>
    </row>
    <row r="1971" spans="1:55">
      <c r="A1971" t="s">
        <v>4478</v>
      </c>
      <c r="B1971" t="s">
        <v>56</v>
      </c>
      <c r="C1971">
        <v>29</v>
      </c>
      <c r="D1971" t="s">
        <v>61</v>
      </c>
      <c r="E1971">
        <v>0</v>
      </c>
      <c r="F1971" t="s">
        <v>2820</v>
      </c>
      <c r="G1971">
        <v>96148</v>
      </c>
      <c r="H1971">
        <v>39.24124</v>
      </c>
      <c r="I1971">
        <v>-120.054765</v>
      </c>
      <c r="J1971">
        <v>0</v>
      </c>
      <c r="K1971">
        <v>27</v>
      </c>
      <c r="L1971" t="s">
        <v>59</v>
      </c>
      <c r="M1971" t="s">
        <v>57</v>
      </c>
      <c r="N1971" t="s">
        <v>1572</v>
      </c>
      <c r="O1971" t="s">
        <v>61</v>
      </c>
      <c r="P1971" t="s">
        <v>57</v>
      </c>
      <c r="Q1971" t="s">
        <v>62</v>
      </c>
      <c r="R1971" t="s">
        <v>289</v>
      </c>
      <c r="S1971" t="s">
        <v>61</v>
      </c>
      <c r="T1971" t="s">
        <v>57</v>
      </c>
      <c r="U1971" t="s">
        <v>61</v>
      </c>
      <c r="V1971" t="s">
        <v>57</v>
      </c>
      <c r="W1971" t="s">
        <v>61</v>
      </c>
      <c r="X1971" t="s">
        <v>61</v>
      </c>
      <c r="Y1971" t="s">
        <v>61</v>
      </c>
      <c r="Z1971" t="s">
        <v>57</v>
      </c>
      <c r="AA1971" t="s">
        <v>77</v>
      </c>
      <c r="AB1971" t="s">
        <v>57</v>
      </c>
      <c r="AC1971" t="s">
        <v>307</v>
      </c>
      <c r="AD1971">
        <v>56.15</v>
      </c>
      <c r="AE1971">
        <v>1439.35</v>
      </c>
      <c r="AF1971">
        <v>0</v>
      </c>
      <c r="AG1971">
        <v>0</v>
      </c>
      <c r="AH1971">
        <v>35.37</v>
      </c>
      <c r="AI1971">
        <v>1474.72</v>
      </c>
      <c r="AJ1971" t="s">
        <v>66</v>
      </c>
      <c r="AM1971">
        <v>0</v>
      </c>
      <c r="AN1971">
        <v>1</v>
      </c>
      <c r="AO1971">
        <v>0</v>
      </c>
      <c r="AP1971" t="s">
        <v>164</v>
      </c>
      <c r="AQ1971" t="s">
        <v>116</v>
      </c>
      <c r="AR1971" t="s">
        <v>69</v>
      </c>
      <c r="AS1971">
        <v>3</v>
      </c>
      <c r="AT1971">
        <v>678</v>
      </c>
      <c r="AU1971">
        <v>1</v>
      </c>
      <c r="AV1971">
        <v>0</v>
      </c>
      <c r="AW1971">
        <v>1</v>
      </c>
      <c r="AX1971">
        <v>0</v>
      </c>
      <c r="AY1971">
        <v>4</v>
      </c>
      <c r="AZ1971" t="s">
        <v>165</v>
      </c>
      <c r="BA1971">
        <v>5</v>
      </c>
      <c r="BB1971" t="s">
        <v>80</v>
      </c>
      <c r="BC1971">
        <v>2</v>
      </c>
    </row>
    <row r="1972" spans="1:55">
      <c r="A1972" t="s">
        <v>4479</v>
      </c>
      <c r="B1972" t="s">
        <v>73</v>
      </c>
      <c r="C1972">
        <v>79</v>
      </c>
      <c r="D1972" t="s">
        <v>61</v>
      </c>
      <c r="E1972">
        <v>0</v>
      </c>
      <c r="F1972" t="s">
        <v>2711</v>
      </c>
      <c r="G1972">
        <v>91916</v>
      </c>
      <c r="H1972">
        <v>32.912664</v>
      </c>
      <c r="I1972">
        <v>-116.635387</v>
      </c>
      <c r="J1972">
        <v>0</v>
      </c>
      <c r="K1972">
        <v>35</v>
      </c>
      <c r="L1972" t="s">
        <v>59</v>
      </c>
      <c r="M1972" t="s">
        <v>57</v>
      </c>
      <c r="N1972" t="s">
        <v>4480</v>
      </c>
      <c r="O1972" t="s">
        <v>61</v>
      </c>
      <c r="P1972" t="s">
        <v>57</v>
      </c>
      <c r="Q1972" t="s">
        <v>135</v>
      </c>
      <c r="R1972" t="s">
        <v>318</v>
      </c>
      <c r="S1972" t="s">
        <v>61</v>
      </c>
      <c r="T1972" t="s">
        <v>61</v>
      </c>
      <c r="U1972" t="s">
        <v>57</v>
      </c>
      <c r="V1972" t="s">
        <v>57</v>
      </c>
      <c r="W1972" t="s">
        <v>57</v>
      </c>
      <c r="X1972" t="s">
        <v>57</v>
      </c>
      <c r="Y1972" t="s">
        <v>61</v>
      </c>
      <c r="Z1972" t="s">
        <v>57</v>
      </c>
      <c r="AA1972" t="s">
        <v>64</v>
      </c>
      <c r="AB1972" t="s">
        <v>57</v>
      </c>
      <c r="AC1972" t="s">
        <v>87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66</v>
      </c>
      <c r="AM1972">
        <v>0</v>
      </c>
      <c r="AN1972">
        <v>1</v>
      </c>
      <c r="AO1972">
        <v>0</v>
      </c>
      <c r="AP1972" t="s">
        <v>164</v>
      </c>
      <c r="AQ1972" t="s">
        <v>104</v>
      </c>
      <c r="AR1972" t="s">
        <v>93</v>
      </c>
      <c r="AS1972">
        <v>5</v>
      </c>
      <c r="AT1972">
        <v>1587</v>
      </c>
      <c r="AU1972">
        <v>1</v>
      </c>
      <c r="AV1972">
        <v>0</v>
      </c>
      <c r="AW1972">
        <v>1</v>
      </c>
      <c r="AX1972">
        <v>0</v>
      </c>
      <c r="AY1972">
        <v>4</v>
      </c>
      <c r="AZ1972" t="s">
        <v>165</v>
      </c>
      <c r="BA1972">
        <v>2</v>
      </c>
      <c r="BB1972" t="s">
        <v>126</v>
      </c>
      <c r="BC1972">
        <v>3</v>
      </c>
    </row>
    <row r="1973" spans="1:55">
      <c r="A1973" t="s">
        <v>4481</v>
      </c>
      <c r="B1973" t="s">
        <v>73</v>
      </c>
      <c r="C1973">
        <v>20</v>
      </c>
      <c r="D1973" t="s">
        <v>61</v>
      </c>
      <c r="E1973">
        <v>1</v>
      </c>
      <c r="F1973" t="s">
        <v>219</v>
      </c>
      <c r="G1973">
        <v>95503</v>
      </c>
      <c r="H1973">
        <v>40.737431</v>
      </c>
      <c r="I1973">
        <v>-124.108897</v>
      </c>
      <c r="J1973">
        <v>0</v>
      </c>
      <c r="K1973">
        <v>1</v>
      </c>
      <c r="L1973" t="s">
        <v>59</v>
      </c>
      <c r="M1973" t="s">
        <v>57</v>
      </c>
      <c r="N1973" t="s">
        <v>3160</v>
      </c>
      <c r="O1973" t="s">
        <v>61</v>
      </c>
      <c r="P1973" t="s">
        <v>57</v>
      </c>
      <c r="Q1973" t="s">
        <v>62</v>
      </c>
      <c r="R1973" t="s">
        <v>322</v>
      </c>
      <c r="S1973" t="s">
        <v>61</v>
      </c>
      <c r="T1973" t="s">
        <v>61</v>
      </c>
      <c r="U1973" t="s">
        <v>61</v>
      </c>
      <c r="V1973" t="s">
        <v>57</v>
      </c>
      <c r="W1973" t="s">
        <v>61</v>
      </c>
      <c r="X1973" t="s">
        <v>57</v>
      </c>
      <c r="Y1973" t="s">
        <v>57</v>
      </c>
      <c r="Z1973" t="s">
        <v>57</v>
      </c>
      <c r="AA1973" t="s">
        <v>77</v>
      </c>
      <c r="AB1973" t="s">
        <v>57</v>
      </c>
      <c r="AC1973" t="s">
        <v>65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170</v>
      </c>
      <c r="AM1973">
        <v>0</v>
      </c>
      <c r="AN1973">
        <v>0</v>
      </c>
      <c r="AO1973">
        <v>0</v>
      </c>
      <c r="AP1973" t="s">
        <v>91</v>
      </c>
      <c r="AQ1973" t="s">
        <v>116</v>
      </c>
      <c r="AR1973" t="s">
        <v>69</v>
      </c>
      <c r="AS1973">
        <v>4</v>
      </c>
      <c r="AT1973">
        <v>23570</v>
      </c>
      <c r="AU1973">
        <v>0</v>
      </c>
      <c r="AX1973">
        <v>0</v>
      </c>
      <c r="AY1973">
        <v>1</v>
      </c>
      <c r="AZ1973" t="s">
        <v>94</v>
      </c>
      <c r="BA1973">
        <v>7</v>
      </c>
      <c r="BB1973" t="s">
        <v>95</v>
      </c>
      <c r="BC1973">
        <v>1</v>
      </c>
    </row>
    <row r="1974" spans="1:55">
      <c r="A1974" t="s">
        <v>4482</v>
      </c>
      <c r="B1974" t="s">
        <v>56</v>
      </c>
      <c r="C1974">
        <v>62</v>
      </c>
      <c r="D1974" t="s">
        <v>61</v>
      </c>
      <c r="E1974">
        <v>0</v>
      </c>
      <c r="F1974" t="s">
        <v>4483</v>
      </c>
      <c r="G1974">
        <v>96076</v>
      </c>
      <c r="H1974">
        <v>40.367964</v>
      </c>
      <c r="I1974">
        <v>-122.937379</v>
      </c>
      <c r="J1974">
        <v>0</v>
      </c>
      <c r="K1974">
        <v>1</v>
      </c>
      <c r="L1974" t="s">
        <v>83</v>
      </c>
      <c r="M1974" t="s">
        <v>57</v>
      </c>
      <c r="N1974" t="s">
        <v>4484</v>
      </c>
      <c r="O1974" t="s">
        <v>61</v>
      </c>
      <c r="P1974" t="s">
        <v>57</v>
      </c>
      <c r="Q1974" t="s">
        <v>85</v>
      </c>
      <c r="R1974" t="s">
        <v>313</v>
      </c>
      <c r="S1974" t="s">
        <v>61</v>
      </c>
      <c r="T1974" t="s">
        <v>61</v>
      </c>
      <c r="U1974" t="s">
        <v>61</v>
      </c>
      <c r="V1974" t="s">
        <v>61</v>
      </c>
      <c r="W1974" t="s">
        <v>61</v>
      </c>
      <c r="X1974" t="s">
        <v>61</v>
      </c>
      <c r="Y1974" t="s">
        <v>61</v>
      </c>
      <c r="Z1974" t="s">
        <v>57</v>
      </c>
      <c r="AA1974" t="s">
        <v>77</v>
      </c>
      <c r="AB1974" t="s">
        <v>61</v>
      </c>
      <c r="AC1974" t="s">
        <v>87</v>
      </c>
      <c r="AD1974">
        <v>68.65000000000001</v>
      </c>
      <c r="AE1974">
        <v>68.65000000000001</v>
      </c>
      <c r="AF1974">
        <v>0</v>
      </c>
      <c r="AG1974">
        <v>0</v>
      </c>
      <c r="AH1974">
        <v>12.4</v>
      </c>
      <c r="AI1974">
        <v>81.05</v>
      </c>
      <c r="AJ1974" t="s">
        <v>88</v>
      </c>
      <c r="AK1974" t="s">
        <v>201</v>
      </c>
      <c r="AL1974" t="s">
        <v>743</v>
      </c>
      <c r="AM1974">
        <v>1</v>
      </c>
      <c r="AN1974">
        <v>0</v>
      </c>
      <c r="AO1974">
        <v>0</v>
      </c>
      <c r="AP1974" t="s">
        <v>91</v>
      </c>
      <c r="AQ1974" t="s">
        <v>124</v>
      </c>
      <c r="AR1974" t="s">
        <v>69</v>
      </c>
      <c r="AS1974">
        <v>1</v>
      </c>
      <c r="AT1974">
        <v>215</v>
      </c>
      <c r="AU1974">
        <v>1</v>
      </c>
      <c r="AV1974">
        <v>1</v>
      </c>
      <c r="AW1974">
        <v>0</v>
      </c>
      <c r="AX1974">
        <v>68.65000000000001</v>
      </c>
      <c r="AY1974">
        <v>1</v>
      </c>
      <c r="AZ1974" t="s">
        <v>94</v>
      </c>
      <c r="BA1974">
        <v>10</v>
      </c>
      <c r="BB1974" t="s">
        <v>95</v>
      </c>
      <c r="BC1974">
        <v>1</v>
      </c>
    </row>
    <row r="1975" spans="1:55">
      <c r="A1975" t="s">
        <v>4485</v>
      </c>
      <c r="B1975" t="s">
        <v>73</v>
      </c>
      <c r="C1975">
        <v>74</v>
      </c>
      <c r="D1975" t="s">
        <v>61</v>
      </c>
      <c r="E1975">
        <v>0</v>
      </c>
      <c r="F1975" t="s">
        <v>259</v>
      </c>
      <c r="G1975">
        <v>95407</v>
      </c>
      <c r="H1975">
        <v>38.394091</v>
      </c>
      <c r="I1975">
        <v>-122.739814</v>
      </c>
      <c r="J1975">
        <v>0</v>
      </c>
      <c r="K1975">
        <v>43</v>
      </c>
      <c r="L1975" t="s">
        <v>59</v>
      </c>
      <c r="M1975" t="s">
        <v>57</v>
      </c>
      <c r="N1975" t="s">
        <v>4486</v>
      </c>
      <c r="O1975" t="s">
        <v>61</v>
      </c>
      <c r="P1975" t="s">
        <v>57</v>
      </c>
      <c r="Q1975" t="s">
        <v>85</v>
      </c>
      <c r="R1975" t="s">
        <v>391</v>
      </c>
      <c r="S1975" t="s">
        <v>61</v>
      </c>
      <c r="T1975" t="s">
        <v>61</v>
      </c>
      <c r="U1975" t="s">
        <v>61</v>
      </c>
      <c r="V1975" t="s">
        <v>61</v>
      </c>
      <c r="W1975" t="s">
        <v>57</v>
      </c>
      <c r="X1975" t="s">
        <v>57</v>
      </c>
      <c r="Y1975" t="s">
        <v>57</v>
      </c>
      <c r="Z1975" t="s">
        <v>57</v>
      </c>
      <c r="AA1975" t="s">
        <v>77</v>
      </c>
      <c r="AB1975" t="s">
        <v>57</v>
      </c>
      <c r="AC1975" t="s">
        <v>307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88</v>
      </c>
      <c r="AK1975" t="s">
        <v>101</v>
      </c>
      <c r="AL1975" t="s">
        <v>111</v>
      </c>
      <c r="AM1975">
        <v>1</v>
      </c>
      <c r="AN1975">
        <v>0</v>
      </c>
      <c r="AO1975">
        <v>0</v>
      </c>
      <c r="AP1975" t="s">
        <v>176</v>
      </c>
      <c r="AQ1975" t="s">
        <v>104</v>
      </c>
      <c r="AR1975" t="s">
        <v>93</v>
      </c>
      <c r="AS1975">
        <v>4</v>
      </c>
      <c r="AT1975">
        <v>30876</v>
      </c>
      <c r="AU1975">
        <v>1</v>
      </c>
      <c r="AV1975">
        <v>1</v>
      </c>
      <c r="AW1975">
        <v>0</v>
      </c>
      <c r="AX1975">
        <v>89.55</v>
      </c>
      <c r="AY1975">
        <v>5</v>
      </c>
      <c r="AZ1975" t="s">
        <v>177</v>
      </c>
      <c r="BA1975">
        <v>7</v>
      </c>
      <c r="BB1975" t="s">
        <v>95</v>
      </c>
      <c r="BC1975">
        <v>1</v>
      </c>
    </row>
    <row r="1976" spans="1:55">
      <c r="A1976" t="s">
        <v>4487</v>
      </c>
      <c r="B1976" t="s">
        <v>56</v>
      </c>
      <c r="C1976">
        <v>69</v>
      </c>
      <c r="D1976" t="s">
        <v>57</v>
      </c>
      <c r="E1976">
        <v>0</v>
      </c>
      <c r="F1976" t="s">
        <v>3360</v>
      </c>
      <c r="G1976">
        <v>94592</v>
      </c>
      <c r="H1976">
        <v>38.093701</v>
      </c>
      <c r="I1976">
        <v>-122.276589</v>
      </c>
      <c r="J1976">
        <v>1</v>
      </c>
      <c r="K1976">
        <v>53</v>
      </c>
      <c r="L1976" t="s">
        <v>59</v>
      </c>
      <c r="M1976" t="s">
        <v>57</v>
      </c>
      <c r="N1976" t="s">
        <v>1355</v>
      </c>
      <c r="O1976" t="s">
        <v>57</v>
      </c>
      <c r="P1976" t="s">
        <v>57</v>
      </c>
      <c r="Q1976" t="s">
        <v>85</v>
      </c>
      <c r="R1976" t="s">
        <v>160</v>
      </c>
      <c r="S1976" t="s">
        <v>61</v>
      </c>
      <c r="T1976" t="s">
        <v>61</v>
      </c>
      <c r="U1976" t="s">
        <v>61</v>
      </c>
      <c r="V1976" t="s">
        <v>61</v>
      </c>
      <c r="W1976" t="s">
        <v>57</v>
      </c>
      <c r="X1976" t="s">
        <v>57</v>
      </c>
      <c r="Y1976" t="s">
        <v>61</v>
      </c>
      <c r="Z1976" t="s">
        <v>57</v>
      </c>
      <c r="AA1976" t="s">
        <v>64</v>
      </c>
      <c r="AB1976" t="s">
        <v>57</v>
      </c>
      <c r="AC1976" t="s">
        <v>65</v>
      </c>
      <c r="AD1976">
        <v>95.84999999999999</v>
      </c>
      <c r="AE1976">
        <v>5016.25</v>
      </c>
      <c r="AF1976">
        <v>18.85</v>
      </c>
      <c r="AG1976">
        <v>0</v>
      </c>
      <c r="AH1976">
        <v>1594.77</v>
      </c>
      <c r="AI1976">
        <v>6592.17</v>
      </c>
      <c r="AJ1976" t="s">
        <v>66</v>
      </c>
      <c r="AM1976">
        <v>0</v>
      </c>
      <c r="AN1976">
        <v>1</v>
      </c>
      <c r="AO1976">
        <v>0</v>
      </c>
      <c r="AP1976" t="s">
        <v>123</v>
      </c>
      <c r="AQ1976" t="s">
        <v>124</v>
      </c>
      <c r="AR1976" t="s">
        <v>105</v>
      </c>
      <c r="AS1976">
        <v>3</v>
      </c>
      <c r="AT1976">
        <v>159</v>
      </c>
      <c r="AU1976">
        <v>1</v>
      </c>
      <c r="AV1976">
        <v>0</v>
      </c>
      <c r="AW1976">
        <v>1</v>
      </c>
      <c r="AX1976">
        <v>0</v>
      </c>
      <c r="AY1976">
        <v>6</v>
      </c>
      <c r="AZ1976" t="s">
        <v>125</v>
      </c>
      <c r="BA1976">
        <v>3</v>
      </c>
      <c r="BB1976" t="s">
        <v>126</v>
      </c>
      <c r="BC1976">
        <v>3</v>
      </c>
    </row>
    <row r="1977" spans="1:55">
      <c r="A1977" t="s">
        <v>4488</v>
      </c>
      <c r="B1977" t="s">
        <v>56</v>
      </c>
      <c r="C1977">
        <v>50</v>
      </c>
      <c r="D1977" t="s">
        <v>61</v>
      </c>
      <c r="E1977">
        <v>0</v>
      </c>
      <c r="F1977" t="s">
        <v>4489</v>
      </c>
      <c r="G1977">
        <v>95674</v>
      </c>
      <c r="H1977">
        <v>38.954144</v>
      </c>
      <c r="I1977">
        <v>-121.482536</v>
      </c>
      <c r="J1977">
        <v>0</v>
      </c>
      <c r="K1977">
        <v>17</v>
      </c>
      <c r="L1977" t="s">
        <v>59</v>
      </c>
      <c r="M1977" t="s">
        <v>57</v>
      </c>
      <c r="N1977" t="s">
        <v>4490</v>
      </c>
      <c r="O1977" t="s">
        <v>57</v>
      </c>
      <c r="P1977" t="s">
        <v>57</v>
      </c>
      <c r="Q1977" t="s">
        <v>135</v>
      </c>
      <c r="R1977" t="s">
        <v>136</v>
      </c>
      <c r="S1977" t="s">
        <v>61</v>
      </c>
      <c r="T1977" t="s">
        <v>61</v>
      </c>
      <c r="U1977" t="s">
        <v>57</v>
      </c>
      <c r="V1977" t="s">
        <v>61</v>
      </c>
      <c r="W1977" t="s">
        <v>61</v>
      </c>
      <c r="X1977" t="s">
        <v>61</v>
      </c>
      <c r="Y1977" t="s">
        <v>61</v>
      </c>
      <c r="Z1977" t="s">
        <v>57</v>
      </c>
      <c r="AA1977" t="s">
        <v>64</v>
      </c>
      <c r="AB1977" t="s">
        <v>57</v>
      </c>
      <c r="AC1977" t="s">
        <v>307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88</v>
      </c>
      <c r="AK1977" t="s">
        <v>201</v>
      </c>
      <c r="AL1977" t="s">
        <v>743</v>
      </c>
      <c r="AM1977">
        <v>1</v>
      </c>
      <c r="AN1977">
        <v>0</v>
      </c>
      <c r="AO1977">
        <v>0</v>
      </c>
      <c r="AP1977" t="s">
        <v>103</v>
      </c>
      <c r="AQ1977" t="s">
        <v>92</v>
      </c>
      <c r="AR1977" t="s">
        <v>69</v>
      </c>
      <c r="AS1977">
        <v>2</v>
      </c>
      <c r="AT1977">
        <v>947</v>
      </c>
      <c r="AU1977">
        <v>1</v>
      </c>
      <c r="AV1977">
        <v>1</v>
      </c>
      <c r="AW1977">
        <v>0</v>
      </c>
      <c r="AX1977">
        <v>55.85</v>
      </c>
      <c r="AY1977">
        <v>3</v>
      </c>
      <c r="AZ1977" t="s">
        <v>106</v>
      </c>
      <c r="BA1977">
        <v>2</v>
      </c>
      <c r="BB1977" t="s">
        <v>126</v>
      </c>
      <c r="BC1977">
        <v>3</v>
      </c>
    </row>
    <row r="1978" spans="1:55">
      <c r="A1978" t="s">
        <v>4491</v>
      </c>
      <c r="B1978" t="s">
        <v>56</v>
      </c>
      <c r="C1978">
        <v>67</v>
      </c>
      <c r="D1978" t="s">
        <v>61</v>
      </c>
      <c r="E1978">
        <v>0</v>
      </c>
      <c r="F1978" t="s">
        <v>4492</v>
      </c>
      <c r="G1978">
        <v>93251</v>
      </c>
      <c r="H1978">
        <v>35.38381</v>
      </c>
      <c r="I1978">
        <v>-119.730885</v>
      </c>
      <c r="J1978">
        <v>0</v>
      </c>
      <c r="K1978">
        <v>20</v>
      </c>
      <c r="L1978" t="s">
        <v>98</v>
      </c>
      <c r="M1978" t="s">
        <v>57</v>
      </c>
      <c r="N1978" t="s">
        <v>4493</v>
      </c>
      <c r="O1978" t="s">
        <v>57</v>
      </c>
      <c r="P1978" t="s">
        <v>57</v>
      </c>
      <c r="Q1978" t="s">
        <v>85</v>
      </c>
      <c r="R1978" t="s">
        <v>296</v>
      </c>
      <c r="S1978" t="s">
        <v>61</v>
      </c>
      <c r="T1978" t="s">
        <v>61</v>
      </c>
      <c r="U1978" t="s">
        <v>61</v>
      </c>
      <c r="V1978" t="s">
        <v>61</v>
      </c>
      <c r="W1978" t="s">
        <v>61</v>
      </c>
      <c r="X1978" t="s">
        <v>57</v>
      </c>
      <c r="Y1978" t="s">
        <v>57</v>
      </c>
      <c r="Z1978" t="s">
        <v>57</v>
      </c>
      <c r="AA1978" t="s">
        <v>77</v>
      </c>
      <c r="AB1978" t="s">
        <v>57</v>
      </c>
      <c r="AC1978" t="s">
        <v>65</v>
      </c>
      <c r="AD1978">
        <v>85.8</v>
      </c>
      <c r="AE1978">
        <v>1727.5</v>
      </c>
      <c r="AF1978">
        <v>0</v>
      </c>
      <c r="AG1978">
        <v>0</v>
      </c>
      <c r="AH1978">
        <v>585.8</v>
      </c>
      <c r="AI1978">
        <v>2313.3</v>
      </c>
      <c r="AJ1978" t="s">
        <v>88</v>
      </c>
      <c r="AK1978" t="s">
        <v>201</v>
      </c>
      <c r="AL1978" t="s">
        <v>743</v>
      </c>
      <c r="AM1978">
        <v>1</v>
      </c>
      <c r="AN1978">
        <v>0</v>
      </c>
      <c r="AO1978">
        <v>0</v>
      </c>
      <c r="AP1978" t="s">
        <v>103</v>
      </c>
      <c r="AQ1978" t="s">
        <v>124</v>
      </c>
      <c r="AR1978" t="s">
        <v>93</v>
      </c>
      <c r="AS1978">
        <v>3</v>
      </c>
      <c r="AT1978">
        <v>302</v>
      </c>
      <c r="AU1978">
        <v>1</v>
      </c>
      <c r="AV1978">
        <v>1</v>
      </c>
      <c r="AW1978">
        <v>0</v>
      </c>
      <c r="AX1978">
        <v>85.8</v>
      </c>
      <c r="AY1978">
        <v>3</v>
      </c>
      <c r="AZ1978" t="s">
        <v>106</v>
      </c>
      <c r="BA1978">
        <v>7</v>
      </c>
      <c r="BB1978" t="s">
        <v>95</v>
      </c>
      <c r="BC1978">
        <v>1</v>
      </c>
    </row>
    <row r="1979" spans="1:55">
      <c r="A1979" t="s">
        <v>4494</v>
      </c>
      <c r="B1979" t="s">
        <v>73</v>
      </c>
      <c r="C1979">
        <v>33</v>
      </c>
      <c r="D1979" t="s">
        <v>61</v>
      </c>
      <c r="E1979">
        <v>0</v>
      </c>
      <c r="F1979" t="s">
        <v>1051</v>
      </c>
      <c r="G1979">
        <v>94021</v>
      </c>
      <c r="H1979">
        <v>37.266388</v>
      </c>
      <c r="I1979">
        <v>-122.26308</v>
      </c>
      <c r="J1979">
        <v>0</v>
      </c>
      <c r="K1979">
        <v>6</v>
      </c>
      <c r="L1979" t="s">
        <v>59</v>
      </c>
      <c r="M1979" t="s">
        <v>57</v>
      </c>
      <c r="N1979" t="s">
        <v>4495</v>
      </c>
      <c r="O1979" t="s">
        <v>61</v>
      </c>
      <c r="P1979" t="s">
        <v>61</v>
      </c>
      <c r="Q1979" t="s">
        <v>143</v>
      </c>
      <c r="R1979" t="s">
        <v>143</v>
      </c>
      <c r="S1979" t="s">
        <v>143</v>
      </c>
      <c r="T1979" t="s">
        <v>143</v>
      </c>
      <c r="U1979" t="s">
        <v>143</v>
      </c>
      <c r="V1979" t="s">
        <v>143</v>
      </c>
      <c r="W1979" t="s">
        <v>143</v>
      </c>
      <c r="X1979" t="s">
        <v>143</v>
      </c>
      <c r="Y1979" t="s">
        <v>143</v>
      </c>
      <c r="Z1979" t="s">
        <v>143</v>
      </c>
      <c r="AA1979" t="s">
        <v>64</v>
      </c>
      <c r="AB1979" t="s">
        <v>61</v>
      </c>
      <c r="AC1979" t="s">
        <v>65</v>
      </c>
      <c r="AD1979">
        <v>19.15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66</v>
      </c>
      <c r="AM1979">
        <v>0</v>
      </c>
      <c r="AN1979">
        <v>1</v>
      </c>
      <c r="AO1979">
        <v>0</v>
      </c>
      <c r="AP1979" t="s">
        <v>91</v>
      </c>
      <c r="AQ1979" t="s">
        <v>68</v>
      </c>
      <c r="AR1979" t="s">
        <v>182</v>
      </c>
      <c r="AT1979">
        <v>148</v>
      </c>
      <c r="AU1979">
        <v>1</v>
      </c>
      <c r="AV1979">
        <v>0</v>
      </c>
      <c r="AW1979">
        <v>1</v>
      </c>
      <c r="AX1979">
        <v>0</v>
      </c>
      <c r="AY1979">
        <v>1</v>
      </c>
      <c r="AZ1979" t="s">
        <v>94</v>
      </c>
      <c r="BA1979">
        <v>5</v>
      </c>
      <c r="BB1979" t="s">
        <v>80</v>
      </c>
      <c r="BC1979">
        <v>2</v>
      </c>
    </row>
    <row r="1980" spans="1:55">
      <c r="A1980" t="s">
        <v>4496</v>
      </c>
      <c r="B1980" t="s">
        <v>73</v>
      </c>
      <c r="C1980">
        <v>47</v>
      </c>
      <c r="D1980" t="s">
        <v>61</v>
      </c>
      <c r="E1980">
        <v>3</v>
      </c>
      <c r="F1980" t="s">
        <v>3551</v>
      </c>
      <c r="G1980">
        <v>94578</v>
      </c>
      <c r="H1980">
        <v>37.704384</v>
      </c>
      <c r="I1980">
        <v>-122.126703</v>
      </c>
      <c r="J1980">
        <v>0</v>
      </c>
      <c r="K1980">
        <v>1</v>
      </c>
      <c r="L1980" t="s">
        <v>59</v>
      </c>
      <c r="M1980" t="s">
        <v>61</v>
      </c>
      <c r="N1980" t="s">
        <v>143</v>
      </c>
      <c r="O1980" t="s">
        <v>143</v>
      </c>
      <c r="P1980" t="s">
        <v>57</v>
      </c>
      <c r="Q1980" t="s">
        <v>62</v>
      </c>
      <c r="R1980" t="s">
        <v>136</v>
      </c>
      <c r="S1980" t="s">
        <v>61</v>
      </c>
      <c r="T1980" t="s">
        <v>61</v>
      </c>
      <c r="U1980" t="s">
        <v>61</v>
      </c>
      <c r="V1980" t="s">
        <v>61</v>
      </c>
      <c r="W1980" t="s">
        <v>61</v>
      </c>
      <c r="X1980" t="s">
        <v>61</v>
      </c>
      <c r="Y1980" t="s">
        <v>61</v>
      </c>
      <c r="Z1980" t="s">
        <v>61</v>
      </c>
      <c r="AA1980" t="s">
        <v>77</v>
      </c>
      <c r="AB1980" t="s">
        <v>57</v>
      </c>
      <c r="AC1980" t="s">
        <v>87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170</v>
      </c>
      <c r="AM1980">
        <v>0</v>
      </c>
      <c r="AN1980">
        <v>0</v>
      </c>
      <c r="AO1980">
        <v>0</v>
      </c>
      <c r="AP1980" t="s">
        <v>91</v>
      </c>
      <c r="AQ1980" t="s">
        <v>78</v>
      </c>
      <c r="AR1980" t="s">
        <v>182</v>
      </c>
      <c r="AS1980">
        <v>0</v>
      </c>
      <c r="AT1980">
        <v>36568</v>
      </c>
      <c r="AU1980">
        <v>0</v>
      </c>
      <c r="AX1980">
        <v>0</v>
      </c>
      <c r="AY1980">
        <v>1</v>
      </c>
      <c r="AZ1980" t="s">
        <v>94</v>
      </c>
      <c r="BA1980">
        <v>7</v>
      </c>
      <c r="BB1980" t="s">
        <v>95</v>
      </c>
      <c r="BC1980">
        <v>1</v>
      </c>
    </row>
    <row r="1981" spans="1:55">
      <c r="A1981" t="s">
        <v>4497</v>
      </c>
      <c r="B1981" t="s">
        <v>56</v>
      </c>
      <c r="C1981">
        <v>52</v>
      </c>
      <c r="D1981" t="s">
        <v>61</v>
      </c>
      <c r="E1981">
        <v>0</v>
      </c>
      <c r="F1981" t="s">
        <v>252</v>
      </c>
      <c r="G1981">
        <v>92130</v>
      </c>
      <c r="H1981">
        <v>32.957195</v>
      </c>
      <c r="I1981">
        <v>-117.202542</v>
      </c>
      <c r="J1981">
        <v>0</v>
      </c>
      <c r="K1981">
        <v>61</v>
      </c>
      <c r="L1981" t="s">
        <v>59</v>
      </c>
      <c r="M1981" t="s">
        <v>57</v>
      </c>
      <c r="N1981" t="s">
        <v>4498</v>
      </c>
      <c r="O1981" t="s">
        <v>57</v>
      </c>
      <c r="P1981" t="s">
        <v>57</v>
      </c>
      <c r="Q1981" t="s">
        <v>135</v>
      </c>
      <c r="R1981" t="s">
        <v>382</v>
      </c>
      <c r="S1981" t="s">
        <v>57</v>
      </c>
      <c r="T1981" t="s">
        <v>57</v>
      </c>
      <c r="U1981" t="s">
        <v>57</v>
      </c>
      <c r="V1981" t="s">
        <v>57</v>
      </c>
      <c r="W1981" t="s">
        <v>57</v>
      </c>
      <c r="X1981" t="s">
        <v>57</v>
      </c>
      <c r="Y1981" t="s">
        <v>57</v>
      </c>
      <c r="Z1981" t="s">
        <v>57</v>
      </c>
      <c r="AA1981" t="s">
        <v>122</v>
      </c>
      <c r="AB1981" t="s">
        <v>61</v>
      </c>
      <c r="AC1981" t="s">
        <v>87</v>
      </c>
      <c r="AD1981">
        <v>89.65000000000001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66</v>
      </c>
      <c r="AM1981">
        <v>0</v>
      </c>
      <c r="AN1981">
        <v>1</v>
      </c>
      <c r="AO1981">
        <v>0</v>
      </c>
      <c r="AP1981" t="s">
        <v>123</v>
      </c>
      <c r="AQ1981" t="s">
        <v>92</v>
      </c>
      <c r="AR1981" t="s">
        <v>93</v>
      </c>
      <c r="AS1981">
        <v>8</v>
      </c>
      <c r="AT1981">
        <v>28201</v>
      </c>
      <c r="AU1981">
        <v>1</v>
      </c>
      <c r="AV1981">
        <v>0</v>
      </c>
      <c r="AW1981">
        <v>1</v>
      </c>
      <c r="AX1981">
        <v>0</v>
      </c>
      <c r="AY1981">
        <v>6</v>
      </c>
      <c r="AZ1981" t="s">
        <v>125</v>
      </c>
      <c r="BA1981">
        <v>2</v>
      </c>
      <c r="BB1981" t="s">
        <v>126</v>
      </c>
      <c r="BC1981">
        <v>3</v>
      </c>
    </row>
    <row r="1982" spans="1:55">
      <c r="A1982" t="s">
        <v>4499</v>
      </c>
      <c r="B1982" t="s">
        <v>56</v>
      </c>
      <c r="C1982">
        <v>74</v>
      </c>
      <c r="D1982" t="s">
        <v>61</v>
      </c>
      <c r="E1982">
        <v>0</v>
      </c>
      <c r="F1982" t="s">
        <v>1522</v>
      </c>
      <c r="G1982">
        <v>92807</v>
      </c>
      <c r="H1982">
        <v>33.848733</v>
      </c>
      <c r="I1982">
        <v>-117.788357</v>
      </c>
      <c r="J1982">
        <v>0</v>
      </c>
      <c r="K1982">
        <v>4</v>
      </c>
      <c r="L1982" t="s">
        <v>59</v>
      </c>
      <c r="M1982" t="s">
        <v>57</v>
      </c>
      <c r="N1982" t="s">
        <v>4500</v>
      </c>
      <c r="O1982" t="s">
        <v>57</v>
      </c>
      <c r="P1982" t="s">
        <v>57</v>
      </c>
      <c r="Q1982" t="s">
        <v>62</v>
      </c>
      <c r="R1982" t="s">
        <v>586</v>
      </c>
      <c r="S1982" t="s">
        <v>61</v>
      </c>
      <c r="T1982" t="s">
        <v>61</v>
      </c>
      <c r="U1982" t="s">
        <v>57</v>
      </c>
      <c r="V1982" t="s">
        <v>61</v>
      </c>
      <c r="W1982" t="s">
        <v>57</v>
      </c>
      <c r="X1982" t="s">
        <v>61</v>
      </c>
      <c r="Y1982" t="s">
        <v>61</v>
      </c>
      <c r="Z1982" t="s">
        <v>57</v>
      </c>
      <c r="AA1982" t="s">
        <v>77</v>
      </c>
      <c r="AB1982" t="s">
        <v>57</v>
      </c>
      <c r="AC1982" t="s">
        <v>87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88</v>
      </c>
      <c r="AK1982" t="s">
        <v>89</v>
      </c>
      <c r="AL1982" t="s">
        <v>90</v>
      </c>
      <c r="AM1982">
        <v>1</v>
      </c>
      <c r="AN1982">
        <v>0</v>
      </c>
      <c r="AO1982">
        <v>0</v>
      </c>
      <c r="AP1982" t="s">
        <v>91</v>
      </c>
      <c r="AQ1982" t="s">
        <v>104</v>
      </c>
      <c r="AR1982" t="s">
        <v>93</v>
      </c>
      <c r="AS1982">
        <v>3</v>
      </c>
      <c r="AT1982">
        <v>36301</v>
      </c>
      <c r="AU1982">
        <v>1</v>
      </c>
      <c r="AV1982">
        <v>1</v>
      </c>
      <c r="AW1982">
        <v>0</v>
      </c>
      <c r="AX1982">
        <v>89.2</v>
      </c>
      <c r="AY1982">
        <v>1</v>
      </c>
      <c r="AZ1982" t="s">
        <v>94</v>
      </c>
      <c r="BA1982">
        <v>8</v>
      </c>
      <c r="BB1982" t="s">
        <v>95</v>
      </c>
      <c r="BC1982">
        <v>1</v>
      </c>
    </row>
    <row r="1983" spans="1:55">
      <c r="A1983" t="s">
        <v>4501</v>
      </c>
      <c r="B1983" t="s">
        <v>56</v>
      </c>
      <c r="C1983">
        <v>57</v>
      </c>
      <c r="D1983" t="s">
        <v>61</v>
      </c>
      <c r="E1983">
        <v>0</v>
      </c>
      <c r="F1983" t="s">
        <v>2995</v>
      </c>
      <c r="G1983">
        <v>92629</v>
      </c>
      <c r="H1983">
        <v>33.477923</v>
      </c>
      <c r="I1983">
        <v>-117.705314</v>
      </c>
      <c r="J1983">
        <v>0</v>
      </c>
      <c r="K1983">
        <v>1</v>
      </c>
      <c r="L1983" t="s">
        <v>59</v>
      </c>
      <c r="M1983" t="s">
        <v>57</v>
      </c>
      <c r="N1983" t="s">
        <v>3542</v>
      </c>
      <c r="O1983" t="s">
        <v>61</v>
      </c>
      <c r="P1983" t="s">
        <v>61</v>
      </c>
      <c r="Q1983" t="s">
        <v>143</v>
      </c>
      <c r="R1983" t="s">
        <v>143</v>
      </c>
      <c r="S1983" t="s">
        <v>143</v>
      </c>
      <c r="T1983" t="s">
        <v>143</v>
      </c>
      <c r="U1983" t="s">
        <v>143</v>
      </c>
      <c r="V1983" t="s">
        <v>143</v>
      </c>
      <c r="W1983" t="s">
        <v>143</v>
      </c>
      <c r="X1983" t="s">
        <v>143</v>
      </c>
      <c r="Y1983" t="s">
        <v>143</v>
      </c>
      <c r="Z1983" t="s">
        <v>143</v>
      </c>
      <c r="AA1983" t="s">
        <v>77</v>
      </c>
      <c r="AB1983" t="s">
        <v>61</v>
      </c>
      <c r="AC1983" t="s">
        <v>65</v>
      </c>
      <c r="AD1983">
        <v>19.55</v>
      </c>
      <c r="AE1983">
        <v>19.55</v>
      </c>
      <c r="AF1983">
        <v>0</v>
      </c>
      <c r="AG1983">
        <v>0</v>
      </c>
      <c r="AH1983">
        <v>40.63</v>
      </c>
      <c r="AI1983">
        <v>60.18</v>
      </c>
      <c r="AJ1983" t="s">
        <v>170</v>
      </c>
      <c r="AM1983">
        <v>0</v>
      </c>
      <c r="AN1983">
        <v>0</v>
      </c>
      <c r="AO1983">
        <v>0</v>
      </c>
      <c r="AP1983" t="s">
        <v>91</v>
      </c>
      <c r="AQ1983" t="s">
        <v>92</v>
      </c>
      <c r="AR1983" t="s">
        <v>182</v>
      </c>
      <c r="AT1983">
        <v>27730</v>
      </c>
      <c r="AU1983">
        <v>0</v>
      </c>
      <c r="AX1983">
        <v>0</v>
      </c>
      <c r="AY1983">
        <v>1</v>
      </c>
      <c r="AZ1983" t="s">
        <v>94</v>
      </c>
      <c r="BA1983">
        <v>8</v>
      </c>
      <c r="BB1983" t="s">
        <v>95</v>
      </c>
      <c r="BC1983">
        <v>1</v>
      </c>
    </row>
    <row r="1984" spans="1:55">
      <c r="A1984" t="s">
        <v>4502</v>
      </c>
      <c r="B1984" t="s">
        <v>73</v>
      </c>
      <c r="C1984">
        <v>24</v>
      </c>
      <c r="D1984" t="s">
        <v>61</v>
      </c>
      <c r="E1984">
        <v>0</v>
      </c>
      <c r="F1984" t="s">
        <v>837</v>
      </c>
      <c r="G1984">
        <v>95385</v>
      </c>
      <c r="H1984">
        <v>37.609095</v>
      </c>
      <c r="I1984">
        <v>-121.263381</v>
      </c>
      <c r="J1984">
        <v>0</v>
      </c>
      <c r="K1984">
        <v>1</v>
      </c>
      <c r="L1984" t="s">
        <v>59</v>
      </c>
      <c r="M1984" t="s">
        <v>57</v>
      </c>
      <c r="N1984" t="s">
        <v>4503</v>
      </c>
      <c r="O1984" t="s">
        <v>61</v>
      </c>
      <c r="P1984" t="s">
        <v>57</v>
      </c>
      <c r="Q1984" t="s">
        <v>85</v>
      </c>
      <c r="R1984" t="s">
        <v>285</v>
      </c>
      <c r="S1984" t="s">
        <v>61</v>
      </c>
      <c r="T1984" t="s">
        <v>61</v>
      </c>
      <c r="U1984" t="s">
        <v>61</v>
      </c>
      <c r="V1984" t="s">
        <v>61</v>
      </c>
      <c r="W1984" t="s">
        <v>61</v>
      </c>
      <c r="X1984" t="s">
        <v>57</v>
      </c>
      <c r="Y1984" t="s">
        <v>57</v>
      </c>
      <c r="Z1984" t="s">
        <v>57</v>
      </c>
      <c r="AA1984" t="s">
        <v>77</v>
      </c>
      <c r="AB1984" t="s">
        <v>61</v>
      </c>
      <c r="AC1984" t="s">
        <v>87</v>
      </c>
      <c r="AD1984">
        <v>80.5</v>
      </c>
      <c r="AE1984">
        <v>80.5</v>
      </c>
      <c r="AF1984">
        <v>0</v>
      </c>
      <c r="AG1984">
        <v>0</v>
      </c>
      <c r="AH1984">
        <v>35.77</v>
      </c>
      <c r="AI1984">
        <v>116.27</v>
      </c>
      <c r="AJ1984" t="s">
        <v>88</v>
      </c>
      <c r="AK1984" t="s">
        <v>101</v>
      </c>
      <c r="AL1984" t="s">
        <v>102</v>
      </c>
      <c r="AM1984">
        <v>1</v>
      </c>
      <c r="AN1984">
        <v>0</v>
      </c>
      <c r="AO1984">
        <v>0</v>
      </c>
      <c r="AP1984" t="s">
        <v>91</v>
      </c>
      <c r="AQ1984" t="s">
        <v>116</v>
      </c>
      <c r="AR1984" t="s">
        <v>93</v>
      </c>
      <c r="AS1984">
        <v>3</v>
      </c>
      <c r="AT1984">
        <v>274</v>
      </c>
      <c r="AU1984">
        <v>1</v>
      </c>
      <c r="AV1984">
        <v>1</v>
      </c>
      <c r="AW1984">
        <v>0</v>
      </c>
      <c r="AX1984">
        <v>80.5</v>
      </c>
      <c r="AY1984">
        <v>1</v>
      </c>
      <c r="AZ1984" t="s">
        <v>94</v>
      </c>
      <c r="BA1984">
        <v>10</v>
      </c>
      <c r="BB1984" t="s">
        <v>95</v>
      </c>
      <c r="BC1984">
        <v>1</v>
      </c>
    </row>
    <row r="1985" spans="1:55">
      <c r="A1985" t="s">
        <v>4504</v>
      </c>
      <c r="B1985" t="s">
        <v>56</v>
      </c>
      <c r="C1985">
        <v>50</v>
      </c>
      <c r="D1985" t="s">
        <v>57</v>
      </c>
      <c r="E1985">
        <v>2</v>
      </c>
      <c r="F1985" t="s">
        <v>514</v>
      </c>
      <c r="G1985">
        <v>92027</v>
      </c>
      <c r="H1985">
        <v>33.141265</v>
      </c>
      <c r="I1985">
        <v>-116.967221</v>
      </c>
      <c r="J1985">
        <v>1</v>
      </c>
      <c r="K1985">
        <v>68</v>
      </c>
      <c r="L1985" t="s">
        <v>119</v>
      </c>
      <c r="M1985" t="s">
        <v>57</v>
      </c>
      <c r="N1985" t="s">
        <v>622</v>
      </c>
      <c r="O1985" t="s">
        <v>57</v>
      </c>
      <c r="P1985" t="s">
        <v>57</v>
      </c>
      <c r="Q1985" t="s">
        <v>85</v>
      </c>
      <c r="R1985" t="s">
        <v>300</v>
      </c>
      <c r="S1985" t="s">
        <v>61</v>
      </c>
      <c r="T1985" t="s">
        <v>57</v>
      </c>
      <c r="U1985" t="s">
        <v>61</v>
      </c>
      <c r="V1985" t="s">
        <v>57</v>
      </c>
      <c r="W1985" t="s">
        <v>61</v>
      </c>
      <c r="X1985" t="s">
        <v>61</v>
      </c>
      <c r="Y1985" t="s">
        <v>61</v>
      </c>
      <c r="Z1985" t="s">
        <v>57</v>
      </c>
      <c r="AA1985" t="s">
        <v>64</v>
      </c>
      <c r="AB1985" t="s">
        <v>57</v>
      </c>
      <c r="AC1985" t="s">
        <v>87</v>
      </c>
      <c r="AD1985">
        <v>83.65000000000001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66</v>
      </c>
      <c r="AM1985">
        <v>0</v>
      </c>
      <c r="AN1985">
        <v>1</v>
      </c>
      <c r="AO1985">
        <v>0</v>
      </c>
      <c r="AP1985" t="s">
        <v>123</v>
      </c>
      <c r="AQ1985" t="s">
        <v>92</v>
      </c>
      <c r="AR1985" t="s">
        <v>93</v>
      </c>
      <c r="AS1985">
        <v>3</v>
      </c>
      <c r="AT1985">
        <v>48690</v>
      </c>
      <c r="AU1985">
        <v>1</v>
      </c>
      <c r="AV1985">
        <v>0</v>
      </c>
      <c r="AW1985">
        <v>1</v>
      </c>
      <c r="AX1985">
        <v>0</v>
      </c>
      <c r="AY1985">
        <v>6</v>
      </c>
      <c r="AZ1985" t="s">
        <v>125</v>
      </c>
      <c r="BA1985">
        <v>2</v>
      </c>
      <c r="BB1985" t="s">
        <v>126</v>
      </c>
      <c r="BC1985">
        <v>3</v>
      </c>
    </row>
    <row r="1986" spans="1:55">
      <c r="A1986" t="s">
        <v>4505</v>
      </c>
      <c r="B1986" t="s">
        <v>73</v>
      </c>
      <c r="C1986">
        <v>49</v>
      </c>
      <c r="D1986" t="s">
        <v>61</v>
      </c>
      <c r="E1986">
        <v>0</v>
      </c>
      <c r="F1986" t="s">
        <v>212</v>
      </c>
      <c r="G1986">
        <v>95354</v>
      </c>
      <c r="H1986">
        <v>37.639029</v>
      </c>
      <c r="I1986">
        <v>-120.964772</v>
      </c>
      <c r="J1986">
        <v>0</v>
      </c>
      <c r="K1986">
        <v>1</v>
      </c>
      <c r="L1986" t="s">
        <v>83</v>
      </c>
      <c r="M1986" t="s">
        <v>57</v>
      </c>
      <c r="N1986" t="s">
        <v>4506</v>
      </c>
      <c r="O1986" t="s">
        <v>61</v>
      </c>
      <c r="P1986" t="s">
        <v>57</v>
      </c>
      <c r="Q1986" t="s">
        <v>85</v>
      </c>
      <c r="R1986" t="s">
        <v>423</v>
      </c>
      <c r="S1986" t="s">
        <v>61</v>
      </c>
      <c r="T1986" t="s">
        <v>61</v>
      </c>
      <c r="U1986" t="s">
        <v>61</v>
      </c>
      <c r="V1986" t="s">
        <v>61</v>
      </c>
      <c r="W1986" t="s">
        <v>61</v>
      </c>
      <c r="X1986" t="s">
        <v>57</v>
      </c>
      <c r="Y1986" t="s">
        <v>57</v>
      </c>
      <c r="Z1986" t="s">
        <v>57</v>
      </c>
      <c r="AA1986" t="s">
        <v>77</v>
      </c>
      <c r="AB1986" t="s">
        <v>57</v>
      </c>
      <c r="AC1986" t="s">
        <v>87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88</v>
      </c>
      <c r="AK1986" t="s">
        <v>101</v>
      </c>
      <c r="AL1986" t="s">
        <v>690</v>
      </c>
      <c r="AM1986">
        <v>1</v>
      </c>
      <c r="AN1986">
        <v>0</v>
      </c>
      <c r="AO1986">
        <v>0</v>
      </c>
      <c r="AP1986" t="s">
        <v>91</v>
      </c>
      <c r="AQ1986" t="s">
        <v>78</v>
      </c>
      <c r="AR1986" t="s">
        <v>93</v>
      </c>
      <c r="AS1986">
        <v>3</v>
      </c>
      <c r="AT1986">
        <v>27135</v>
      </c>
      <c r="AU1986">
        <v>1</v>
      </c>
      <c r="AV1986">
        <v>1</v>
      </c>
      <c r="AW1986">
        <v>0</v>
      </c>
      <c r="AX1986">
        <v>79.25</v>
      </c>
      <c r="AY1986">
        <v>1</v>
      </c>
      <c r="AZ1986" t="s">
        <v>94</v>
      </c>
      <c r="BA1986">
        <v>10</v>
      </c>
      <c r="BB1986" t="s">
        <v>95</v>
      </c>
      <c r="BC1986">
        <v>1</v>
      </c>
    </row>
    <row r="1987" spans="1:55">
      <c r="A1987" t="s">
        <v>4507</v>
      </c>
      <c r="B1987" t="s">
        <v>56</v>
      </c>
      <c r="C1987">
        <v>54</v>
      </c>
      <c r="D1987" t="s">
        <v>61</v>
      </c>
      <c r="E1987">
        <v>0</v>
      </c>
      <c r="F1987" t="s">
        <v>252</v>
      </c>
      <c r="G1987">
        <v>92122</v>
      </c>
      <c r="H1987">
        <v>32.85723</v>
      </c>
      <c r="I1987">
        <v>-117.209774</v>
      </c>
      <c r="J1987">
        <v>0</v>
      </c>
      <c r="K1987">
        <v>2</v>
      </c>
      <c r="L1987" t="s">
        <v>59</v>
      </c>
      <c r="M1987" t="s">
        <v>57</v>
      </c>
      <c r="N1987" t="s">
        <v>1463</v>
      </c>
      <c r="O1987" t="s">
        <v>57</v>
      </c>
      <c r="P1987" t="s">
        <v>57</v>
      </c>
      <c r="Q1987" t="s">
        <v>85</v>
      </c>
      <c r="R1987" t="s">
        <v>163</v>
      </c>
      <c r="S1987" t="s">
        <v>61</v>
      </c>
      <c r="T1987" t="s">
        <v>61</v>
      </c>
      <c r="U1987" t="s">
        <v>57</v>
      </c>
      <c r="V1987" t="s">
        <v>61</v>
      </c>
      <c r="W1987" t="s">
        <v>61</v>
      </c>
      <c r="X1987" t="s">
        <v>61</v>
      </c>
      <c r="Y1987" t="s">
        <v>61</v>
      </c>
      <c r="Z1987" t="s">
        <v>57</v>
      </c>
      <c r="AA1987" t="s">
        <v>77</v>
      </c>
      <c r="AB1987" t="s">
        <v>61</v>
      </c>
      <c r="AC1987" t="s">
        <v>65</v>
      </c>
      <c r="AD1987">
        <v>80.59999999999999</v>
      </c>
      <c r="AE1987">
        <v>155.8</v>
      </c>
      <c r="AF1987">
        <v>0</v>
      </c>
      <c r="AG1987">
        <v>0</v>
      </c>
      <c r="AH1987">
        <v>10.64</v>
      </c>
      <c r="AI1987">
        <v>166.44</v>
      </c>
      <c r="AJ1987" t="s">
        <v>88</v>
      </c>
      <c r="AK1987" t="s">
        <v>89</v>
      </c>
      <c r="AL1987" t="s">
        <v>181</v>
      </c>
      <c r="AM1987">
        <v>1</v>
      </c>
      <c r="AN1987">
        <v>0</v>
      </c>
      <c r="AO1987">
        <v>0</v>
      </c>
      <c r="AP1987" t="s">
        <v>91</v>
      </c>
      <c r="AQ1987" t="s">
        <v>92</v>
      </c>
      <c r="AR1987" t="s">
        <v>93</v>
      </c>
      <c r="AS1987">
        <v>2</v>
      </c>
      <c r="AT1987">
        <v>34902</v>
      </c>
      <c r="AU1987">
        <v>1</v>
      </c>
      <c r="AV1987">
        <v>1</v>
      </c>
      <c r="AW1987">
        <v>0</v>
      </c>
      <c r="AX1987">
        <v>80.59999999999999</v>
      </c>
      <c r="AY1987">
        <v>1</v>
      </c>
      <c r="AZ1987" t="s">
        <v>94</v>
      </c>
      <c r="BA1987">
        <v>10</v>
      </c>
      <c r="BB1987" t="s">
        <v>95</v>
      </c>
      <c r="BC1987">
        <v>1</v>
      </c>
    </row>
    <row r="1988" spans="1:55">
      <c r="A1988" t="s">
        <v>4508</v>
      </c>
      <c r="B1988" t="s">
        <v>56</v>
      </c>
      <c r="C1988">
        <v>41</v>
      </c>
      <c r="D1988" t="s">
        <v>61</v>
      </c>
      <c r="E1988">
        <v>0</v>
      </c>
      <c r="F1988" t="s">
        <v>4509</v>
      </c>
      <c r="G1988">
        <v>95685</v>
      </c>
      <c r="H1988">
        <v>38.432145</v>
      </c>
      <c r="I1988">
        <v>-120.77069</v>
      </c>
      <c r="J1988">
        <v>0</v>
      </c>
      <c r="K1988">
        <v>45</v>
      </c>
      <c r="L1988" t="s">
        <v>129</v>
      </c>
      <c r="M1988" t="s">
        <v>57</v>
      </c>
      <c r="N1988" t="s">
        <v>3492</v>
      </c>
      <c r="O1988" t="s">
        <v>57</v>
      </c>
      <c r="P1988" t="s">
        <v>57</v>
      </c>
      <c r="Q1988" t="s">
        <v>85</v>
      </c>
      <c r="R1988" t="s">
        <v>586</v>
      </c>
      <c r="S1988" t="s">
        <v>61</v>
      </c>
      <c r="T1988" t="s">
        <v>57</v>
      </c>
      <c r="U1988" t="s">
        <v>61</v>
      </c>
      <c r="V1988" t="s">
        <v>61</v>
      </c>
      <c r="W1988" t="s">
        <v>57</v>
      </c>
      <c r="X1988" t="s">
        <v>61</v>
      </c>
      <c r="Y1988" t="s">
        <v>61</v>
      </c>
      <c r="Z1988" t="s">
        <v>57</v>
      </c>
      <c r="AA1988" t="s">
        <v>77</v>
      </c>
      <c r="AB1988" t="s">
        <v>57</v>
      </c>
      <c r="AC1988" t="s">
        <v>65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88</v>
      </c>
      <c r="AK1988" t="s">
        <v>101</v>
      </c>
      <c r="AL1988" t="s">
        <v>937</v>
      </c>
      <c r="AM1988">
        <v>1</v>
      </c>
      <c r="AN1988">
        <v>0</v>
      </c>
      <c r="AO1988">
        <v>0</v>
      </c>
      <c r="AP1988" t="s">
        <v>176</v>
      </c>
      <c r="AQ1988" t="s">
        <v>78</v>
      </c>
      <c r="AR1988" t="s">
        <v>93</v>
      </c>
      <c r="AS1988">
        <v>3</v>
      </c>
      <c r="AT1988">
        <v>4610</v>
      </c>
      <c r="AU1988">
        <v>1</v>
      </c>
      <c r="AV1988">
        <v>1</v>
      </c>
      <c r="AW1988">
        <v>0</v>
      </c>
      <c r="AX1988">
        <v>89.3</v>
      </c>
      <c r="AY1988">
        <v>5</v>
      </c>
      <c r="AZ1988" t="s">
        <v>177</v>
      </c>
      <c r="BA1988">
        <v>7</v>
      </c>
      <c r="BB1988" t="s">
        <v>95</v>
      </c>
      <c r="BC1988">
        <v>1</v>
      </c>
    </row>
    <row r="1989" spans="1:55">
      <c r="A1989" t="s">
        <v>4510</v>
      </c>
      <c r="B1989" t="s">
        <v>56</v>
      </c>
      <c r="C1989">
        <v>64</v>
      </c>
      <c r="D1989" t="s">
        <v>57</v>
      </c>
      <c r="E1989">
        <v>0</v>
      </c>
      <c r="F1989" t="s">
        <v>401</v>
      </c>
      <c r="G1989">
        <v>92592</v>
      </c>
      <c r="H1989">
        <v>33.507255</v>
      </c>
      <c r="I1989">
        <v>-117.029473</v>
      </c>
      <c r="J1989">
        <v>1</v>
      </c>
      <c r="K1989">
        <v>40</v>
      </c>
      <c r="L1989" t="s">
        <v>129</v>
      </c>
      <c r="M1989" t="s">
        <v>57</v>
      </c>
      <c r="N1989" t="s">
        <v>4417</v>
      </c>
      <c r="O1989" t="s">
        <v>57</v>
      </c>
      <c r="P1989" t="s">
        <v>57</v>
      </c>
      <c r="Q1989" t="s">
        <v>85</v>
      </c>
      <c r="R1989" t="s">
        <v>156</v>
      </c>
      <c r="S1989" t="s">
        <v>61</v>
      </c>
      <c r="T1989" t="s">
        <v>61</v>
      </c>
      <c r="U1989" t="s">
        <v>57</v>
      </c>
      <c r="V1989" t="s">
        <v>57</v>
      </c>
      <c r="W1989" t="s">
        <v>61</v>
      </c>
      <c r="X1989" t="s">
        <v>61</v>
      </c>
      <c r="Y1989" t="s">
        <v>61</v>
      </c>
      <c r="Z1989" t="s">
        <v>57</v>
      </c>
      <c r="AA1989" t="s">
        <v>77</v>
      </c>
      <c r="AB1989" t="s">
        <v>57</v>
      </c>
      <c r="AC1989" t="s">
        <v>87</v>
      </c>
      <c r="AD1989">
        <v>84.84999999999999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88</v>
      </c>
      <c r="AK1989" t="s">
        <v>89</v>
      </c>
      <c r="AL1989" t="s">
        <v>181</v>
      </c>
      <c r="AM1989">
        <v>1</v>
      </c>
      <c r="AN1989">
        <v>0</v>
      </c>
      <c r="AO1989">
        <v>0</v>
      </c>
      <c r="AP1989" t="s">
        <v>176</v>
      </c>
      <c r="AQ1989" t="s">
        <v>124</v>
      </c>
      <c r="AR1989" t="s">
        <v>93</v>
      </c>
      <c r="AS1989">
        <v>3</v>
      </c>
      <c r="AT1989">
        <v>46171</v>
      </c>
      <c r="AU1989">
        <v>1</v>
      </c>
      <c r="AV1989">
        <v>1</v>
      </c>
      <c r="AW1989">
        <v>0</v>
      </c>
      <c r="AX1989">
        <v>84.84999999999999</v>
      </c>
      <c r="AY1989">
        <v>5</v>
      </c>
      <c r="AZ1989" t="s">
        <v>177</v>
      </c>
      <c r="BA1989">
        <v>6</v>
      </c>
      <c r="BB1989" t="s">
        <v>95</v>
      </c>
      <c r="BC1989">
        <v>1</v>
      </c>
    </row>
    <row r="1990" spans="1:55">
      <c r="A1990" t="s">
        <v>4511</v>
      </c>
      <c r="B1990" t="s">
        <v>56</v>
      </c>
      <c r="C1990">
        <v>38</v>
      </c>
      <c r="D1990" t="s">
        <v>61</v>
      </c>
      <c r="E1990">
        <v>0</v>
      </c>
      <c r="F1990" t="s">
        <v>947</v>
      </c>
      <c r="G1990">
        <v>96113</v>
      </c>
      <c r="H1990">
        <v>40.198234</v>
      </c>
      <c r="I1990">
        <v>-120.18089</v>
      </c>
      <c r="J1990">
        <v>0</v>
      </c>
      <c r="K1990">
        <v>34</v>
      </c>
      <c r="L1990" t="s">
        <v>59</v>
      </c>
      <c r="M1990" t="s">
        <v>57</v>
      </c>
      <c r="N1990" t="s">
        <v>713</v>
      </c>
      <c r="O1990" t="s">
        <v>61</v>
      </c>
      <c r="P1990" t="s">
        <v>57</v>
      </c>
      <c r="Q1990" t="s">
        <v>85</v>
      </c>
      <c r="R1990" t="s">
        <v>275</v>
      </c>
      <c r="S1990" t="s">
        <v>61</v>
      </c>
      <c r="T1990" t="s">
        <v>57</v>
      </c>
      <c r="U1990" t="s">
        <v>57</v>
      </c>
      <c r="V1990" t="s">
        <v>57</v>
      </c>
      <c r="W1990" t="s">
        <v>57</v>
      </c>
      <c r="X1990" t="s">
        <v>57</v>
      </c>
      <c r="Y1990" t="s">
        <v>57</v>
      </c>
      <c r="Z1990" t="s">
        <v>57</v>
      </c>
      <c r="AA1990" t="s">
        <v>77</v>
      </c>
      <c r="AB1990" t="s">
        <v>57</v>
      </c>
      <c r="AC1990" t="s">
        <v>87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66</v>
      </c>
      <c r="AM1990">
        <v>0</v>
      </c>
      <c r="AN1990">
        <v>1</v>
      </c>
      <c r="AO1990">
        <v>0</v>
      </c>
      <c r="AP1990" t="s">
        <v>164</v>
      </c>
      <c r="AQ1990" t="s">
        <v>68</v>
      </c>
      <c r="AR1990" t="s">
        <v>105</v>
      </c>
      <c r="AS1990">
        <v>7</v>
      </c>
      <c r="AT1990">
        <v>946</v>
      </c>
      <c r="AU1990">
        <v>1</v>
      </c>
      <c r="AV1990">
        <v>0</v>
      </c>
      <c r="AW1990">
        <v>1</v>
      </c>
      <c r="AX1990">
        <v>0</v>
      </c>
      <c r="AY1990">
        <v>4</v>
      </c>
      <c r="AZ1990" t="s">
        <v>165</v>
      </c>
      <c r="BA1990">
        <v>7</v>
      </c>
      <c r="BB1990" t="s">
        <v>95</v>
      </c>
      <c r="BC1990">
        <v>1</v>
      </c>
    </row>
    <row r="1991" spans="1:55">
      <c r="A1991" t="s">
        <v>4512</v>
      </c>
      <c r="B1991" t="s">
        <v>56</v>
      </c>
      <c r="C1991">
        <v>49</v>
      </c>
      <c r="D1991" t="s">
        <v>61</v>
      </c>
      <c r="E1991">
        <v>0</v>
      </c>
      <c r="F1991" t="s">
        <v>3124</v>
      </c>
      <c r="G1991">
        <v>90703</v>
      </c>
      <c r="H1991">
        <v>33.8681</v>
      </c>
      <c r="I1991">
        <v>-118.067402</v>
      </c>
      <c r="J1991">
        <v>0</v>
      </c>
      <c r="K1991">
        <v>13</v>
      </c>
      <c r="L1991" t="s">
        <v>59</v>
      </c>
      <c r="M1991" t="s">
        <v>57</v>
      </c>
      <c r="N1991" t="s">
        <v>4513</v>
      </c>
      <c r="O1991" t="s">
        <v>57</v>
      </c>
      <c r="P1991" t="s">
        <v>57</v>
      </c>
      <c r="Q1991" t="s">
        <v>85</v>
      </c>
      <c r="R1991" t="s">
        <v>169</v>
      </c>
      <c r="S1991" t="s">
        <v>61</v>
      </c>
      <c r="T1991" t="s">
        <v>61</v>
      </c>
      <c r="U1991" t="s">
        <v>61</v>
      </c>
      <c r="V1991" t="s">
        <v>61</v>
      </c>
      <c r="W1991" t="s">
        <v>61</v>
      </c>
      <c r="X1991" t="s">
        <v>57</v>
      </c>
      <c r="Y1991" t="s">
        <v>57</v>
      </c>
      <c r="Z1991" t="s">
        <v>57</v>
      </c>
      <c r="AA1991" t="s">
        <v>77</v>
      </c>
      <c r="AB1991" t="s">
        <v>57</v>
      </c>
      <c r="AC1991" t="s">
        <v>87</v>
      </c>
      <c r="AD1991">
        <v>85.95</v>
      </c>
      <c r="AE1991">
        <v>1215.65</v>
      </c>
      <c r="AF1991">
        <v>0</v>
      </c>
      <c r="AG1991">
        <v>0</v>
      </c>
      <c r="AH1991">
        <v>379.73</v>
      </c>
      <c r="AI1991">
        <v>1595.38</v>
      </c>
      <c r="AJ1991" t="s">
        <v>66</v>
      </c>
      <c r="AM1991">
        <v>0</v>
      </c>
      <c r="AN1991">
        <v>1</v>
      </c>
      <c r="AO1991">
        <v>0</v>
      </c>
      <c r="AP1991" t="s">
        <v>103</v>
      </c>
      <c r="AQ1991" t="s">
        <v>78</v>
      </c>
      <c r="AR1991" t="s">
        <v>93</v>
      </c>
      <c r="AS1991">
        <v>3</v>
      </c>
      <c r="AT1991">
        <v>51556</v>
      </c>
      <c r="AU1991">
        <v>1</v>
      </c>
      <c r="AV1991">
        <v>0</v>
      </c>
      <c r="AW1991">
        <v>1</v>
      </c>
      <c r="AX1991">
        <v>0</v>
      </c>
      <c r="AY1991">
        <v>3</v>
      </c>
      <c r="AZ1991" t="s">
        <v>106</v>
      </c>
      <c r="BA1991">
        <v>7</v>
      </c>
      <c r="BB1991" t="s">
        <v>95</v>
      </c>
      <c r="BC1991">
        <v>1</v>
      </c>
    </row>
    <row r="1992" spans="1:55">
      <c r="A1992" t="s">
        <v>4514</v>
      </c>
      <c r="B1992" t="s">
        <v>56</v>
      </c>
      <c r="C1992">
        <v>64</v>
      </c>
      <c r="D1992" t="s">
        <v>61</v>
      </c>
      <c r="E1992">
        <v>0</v>
      </c>
      <c r="F1992" t="s">
        <v>1998</v>
      </c>
      <c r="G1992">
        <v>93664</v>
      </c>
      <c r="H1992">
        <v>37.223</v>
      </c>
      <c r="I1992">
        <v>-119.001021</v>
      </c>
      <c r="J1992">
        <v>0</v>
      </c>
      <c r="K1992">
        <v>1</v>
      </c>
      <c r="L1992" t="s">
        <v>83</v>
      </c>
      <c r="M1992" t="s">
        <v>57</v>
      </c>
      <c r="N1992" t="s">
        <v>4515</v>
      </c>
      <c r="O1992" t="s">
        <v>61</v>
      </c>
      <c r="P1992" t="s">
        <v>61</v>
      </c>
      <c r="Q1992" t="s">
        <v>143</v>
      </c>
      <c r="R1992" t="s">
        <v>143</v>
      </c>
      <c r="S1992" t="s">
        <v>143</v>
      </c>
      <c r="T1992" t="s">
        <v>143</v>
      </c>
      <c r="U1992" t="s">
        <v>143</v>
      </c>
      <c r="V1992" t="s">
        <v>143</v>
      </c>
      <c r="W1992" t="s">
        <v>143</v>
      </c>
      <c r="X1992" t="s">
        <v>143</v>
      </c>
      <c r="Y1992" t="s">
        <v>143</v>
      </c>
      <c r="Z1992" t="s">
        <v>143</v>
      </c>
      <c r="AA1992" t="s">
        <v>77</v>
      </c>
      <c r="AB1992" t="s">
        <v>57</v>
      </c>
      <c r="AC1992" t="s">
        <v>65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88</v>
      </c>
      <c r="AK1992" t="s">
        <v>205</v>
      </c>
      <c r="AL1992" t="s">
        <v>329</v>
      </c>
      <c r="AM1992">
        <v>1</v>
      </c>
      <c r="AN1992">
        <v>0</v>
      </c>
      <c r="AO1992">
        <v>0</v>
      </c>
      <c r="AP1992" t="s">
        <v>91</v>
      </c>
      <c r="AQ1992" t="s">
        <v>124</v>
      </c>
      <c r="AR1992" t="s">
        <v>182</v>
      </c>
      <c r="AT1992">
        <v>642</v>
      </c>
      <c r="AU1992">
        <v>1</v>
      </c>
      <c r="AV1992">
        <v>1</v>
      </c>
      <c r="AW1992">
        <v>0</v>
      </c>
      <c r="AX1992">
        <v>20.25</v>
      </c>
      <c r="AY1992">
        <v>1</v>
      </c>
      <c r="AZ1992" t="s">
        <v>94</v>
      </c>
      <c r="BA1992">
        <v>8</v>
      </c>
      <c r="BB1992" t="s">
        <v>95</v>
      </c>
      <c r="BC1992">
        <v>1</v>
      </c>
    </row>
    <row r="1993" spans="1:55">
      <c r="A1993" t="s">
        <v>4516</v>
      </c>
      <c r="B1993" t="s">
        <v>56</v>
      </c>
      <c r="C1993">
        <v>36</v>
      </c>
      <c r="D1993" t="s">
        <v>57</v>
      </c>
      <c r="E1993">
        <v>1</v>
      </c>
      <c r="F1993" t="s">
        <v>2817</v>
      </c>
      <c r="G1993">
        <v>93208</v>
      </c>
      <c r="H1993">
        <v>36.057458</v>
      </c>
      <c r="I1993">
        <v>-118.591951</v>
      </c>
      <c r="J1993">
        <v>6</v>
      </c>
      <c r="K1993">
        <v>35</v>
      </c>
      <c r="L1993" t="s">
        <v>59</v>
      </c>
      <c r="M1993" t="s">
        <v>61</v>
      </c>
      <c r="N1993" t="s">
        <v>143</v>
      </c>
      <c r="O1993" t="s">
        <v>143</v>
      </c>
      <c r="P1993" t="s">
        <v>57</v>
      </c>
      <c r="Q1993" t="s">
        <v>135</v>
      </c>
      <c r="R1993" t="s">
        <v>86</v>
      </c>
      <c r="S1993" t="s">
        <v>61</v>
      </c>
      <c r="T1993" t="s">
        <v>61</v>
      </c>
      <c r="U1993" t="s">
        <v>61</v>
      </c>
      <c r="V1993" t="s">
        <v>57</v>
      </c>
      <c r="W1993" t="s">
        <v>57</v>
      </c>
      <c r="X1993" t="s">
        <v>61</v>
      </c>
      <c r="Y1993" t="s">
        <v>61</v>
      </c>
      <c r="Z1993" t="s">
        <v>57</v>
      </c>
      <c r="AA1993" t="s">
        <v>64</v>
      </c>
      <c r="AB1993" t="s">
        <v>61</v>
      </c>
      <c r="AC1993" t="s">
        <v>65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66</v>
      </c>
      <c r="AM1993">
        <v>0</v>
      </c>
      <c r="AN1993">
        <v>1</v>
      </c>
      <c r="AO1993">
        <v>0</v>
      </c>
      <c r="AP1993" t="s">
        <v>164</v>
      </c>
      <c r="AQ1993" t="s">
        <v>68</v>
      </c>
      <c r="AR1993" t="s">
        <v>137</v>
      </c>
      <c r="AS1993">
        <v>3</v>
      </c>
      <c r="AT1993">
        <v>191</v>
      </c>
      <c r="AU1993">
        <v>1</v>
      </c>
      <c r="AV1993">
        <v>0</v>
      </c>
      <c r="AW1993">
        <v>1</v>
      </c>
      <c r="AX1993">
        <v>0</v>
      </c>
      <c r="AY1993">
        <v>4</v>
      </c>
      <c r="AZ1993" t="s">
        <v>165</v>
      </c>
      <c r="BA1993">
        <v>0</v>
      </c>
      <c r="BB1993" t="s">
        <v>71</v>
      </c>
      <c r="BC1993">
        <v>4</v>
      </c>
    </row>
    <row r="1994" spans="1:55">
      <c r="A1994" t="s">
        <v>4517</v>
      </c>
      <c r="B1994" t="s">
        <v>73</v>
      </c>
      <c r="C1994">
        <v>63</v>
      </c>
      <c r="D1994" t="s">
        <v>57</v>
      </c>
      <c r="E1994">
        <v>2</v>
      </c>
      <c r="F1994" t="s">
        <v>523</v>
      </c>
      <c r="G1994">
        <v>95833</v>
      </c>
      <c r="H1994">
        <v>38.619049</v>
      </c>
      <c r="I1994">
        <v>-121.517552</v>
      </c>
      <c r="J1994">
        <v>7</v>
      </c>
      <c r="K1994">
        <v>35</v>
      </c>
      <c r="L1994" t="s">
        <v>59</v>
      </c>
      <c r="M1994" t="s">
        <v>57</v>
      </c>
      <c r="N1994" t="s">
        <v>4305</v>
      </c>
      <c r="O1994" t="s">
        <v>61</v>
      </c>
      <c r="P1994" t="s">
        <v>61</v>
      </c>
      <c r="Q1994" t="s">
        <v>143</v>
      </c>
      <c r="R1994" t="s">
        <v>143</v>
      </c>
      <c r="S1994" t="s">
        <v>143</v>
      </c>
      <c r="T1994" t="s">
        <v>143</v>
      </c>
      <c r="U1994" t="s">
        <v>143</v>
      </c>
      <c r="V1994" t="s">
        <v>143</v>
      </c>
      <c r="W1994" t="s">
        <v>143</v>
      </c>
      <c r="X1994" t="s">
        <v>143</v>
      </c>
      <c r="Y1994" t="s">
        <v>143</v>
      </c>
      <c r="Z1994" t="s">
        <v>143</v>
      </c>
      <c r="AA1994" t="s">
        <v>64</v>
      </c>
      <c r="AB1994" t="s">
        <v>61</v>
      </c>
      <c r="AC1994" t="s">
        <v>87</v>
      </c>
      <c r="AD1994">
        <v>19.9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66</v>
      </c>
      <c r="AM1994">
        <v>0</v>
      </c>
      <c r="AN1994">
        <v>1</v>
      </c>
      <c r="AO1994">
        <v>0</v>
      </c>
      <c r="AP1994" t="s">
        <v>164</v>
      </c>
      <c r="AQ1994" t="s">
        <v>124</v>
      </c>
      <c r="AR1994" t="s">
        <v>182</v>
      </c>
      <c r="AT1994">
        <v>31422</v>
      </c>
      <c r="AU1994">
        <v>1</v>
      </c>
      <c r="AV1994">
        <v>0</v>
      </c>
      <c r="AW1994">
        <v>1</v>
      </c>
      <c r="AX1994">
        <v>0</v>
      </c>
      <c r="AY1994">
        <v>4</v>
      </c>
      <c r="AZ1994" t="s">
        <v>165</v>
      </c>
      <c r="BA1994">
        <v>0</v>
      </c>
      <c r="BB1994" t="s">
        <v>71</v>
      </c>
      <c r="BC1994">
        <v>4</v>
      </c>
    </row>
    <row r="1995" spans="1:55">
      <c r="A1995" t="s">
        <v>4518</v>
      </c>
      <c r="B1995" t="s">
        <v>73</v>
      </c>
      <c r="C1995">
        <v>75</v>
      </c>
      <c r="D1995" t="s">
        <v>57</v>
      </c>
      <c r="E1995">
        <v>0</v>
      </c>
      <c r="F1995" t="s">
        <v>401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59</v>
      </c>
      <c r="M1995" t="s">
        <v>57</v>
      </c>
      <c r="N1995" t="s">
        <v>1978</v>
      </c>
      <c r="O1995" t="s">
        <v>57</v>
      </c>
      <c r="P1995" t="s">
        <v>57</v>
      </c>
      <c r="Q1995" t="s">
        <v>85</v>
      </c>
      <c r="R1995" t="s">
        <v>423</v>
      </c>
      <c r="S1995" t="s">
        <v>57</v>
      </c>
      <c r="T1995" t="s">
        <v>57</v>
      </c>
      <c r="U1995" t="s">
        <v>57</v>
      </c>
      <c r="V1995" t="s">
        <v>61</v>
      </c>
      <c r="W1995" t="s">
        <v>61</v>
      </c>
      <c r="X1995" t="s">
        <v>57</v>
      </c>
      <c r="Y1995" t="s">
        <v>61</v>
      </c>
      <c r="Z1995" t="s">
        <v>57</v>
      </c>
      <c r="AA1995" t="s">
        <v>122</v>
      </c>
      <c r="AB1995" t="s">
        <v>57</v>
      </c>
      <c r="AC1995" t="s">
        <v>65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</v>
      </c>
      <c r="AJ1995" t="s">
        <v>66</v>
      </c>
      <c r="AM1995">
        <v>0</v>
      </c>
      <c r="AN1995">
        <v>1</v>
      </c>
      <c r="AO1995">
        <v>0</v>
      </c>
      <c r="AP1995" t="s">
        <v>123</v>
      </c>
      <c r="AQ1995" t="s">
        <v>104</v>
      </c>
      <c r="AR1995" t="s">
        <v>105</v>
      </c>
      <c r="AS1995">
        <v>5</v>
      </c>
      <c r="AT1995">
        <v>3070</v>
      </c>
      <c r="AU1995">
        <v>1</v>
      </c>
      <c r="AV1995">
        <v>0</v>
      </c>
      <c r="AW1995">
        <v>1</v>
      </c>
      <c r="AX1995">
        <v>0</v>
      </c>
      <c r="AY1995">
        <v>6</v>
      </c>
      <c r="AZ1995" t="s">
        <v>125</v>
      </c>
      <c r="BA1995">
        <v>3</v>
      </c>
      <c r="BB1995" t="s">
        <v>126</v>
      </c>
      <c r="BC1995">
        <v>3</v>
      </c>
    </row>
    <row r="1996" spans="1:55">
      <c r="A1996" t="s">
        <v>4519</v>
      </c>
      <c r="B1996" t="s">
        <v>73</v>
      </c>
      <c r="C1996">
        <v>69</v>
      </c>
      <c r="D1996" t="s">
        <v>57</v>
      </c>
      <c r="E1996">
        <v>0</v>
      </c>
      <c r="F1996" t="s">
        <v>989</v>
      </c>
      <c r="G1996">
        <v>91405</v>
      </c>
      <c r="H1996">
        <v>34.202494</v>
      </c>
      <c r="I1996">
        <v>-118.448048</v>
      </c>
      <c r="J1996">
        <v>1</v>
      </c>
      <c r="K1996">
        <v>2</v>
      </c>
      <c r="L1996" t="s">
        <v>83</v>
      </c>
      <c r="M1996" t="s">
        <v>57</v>
      </c>
      <c r="N1996" t="s">
        <v>4520</v>
      </c>
      <c r="O1996" t="s">
        <v>61</v>
      </c>
      <c r="P1996" t="s">
        <v>57</v>
      </c>
      <c r="Q1996" t="s">
        <v>85</v>
      </c>
      <c r="R1996" t="s">
        <v>121</v>
      </c>
      <c r="S1996" t="s">
        <v>61</v>
      </c>
      <c r="T1996" t="s">
        <v>61</v>
      </c>
      <c r="U1996" t="s">
        <v>57</v>
      </c>
      <c r="V1996" t="s">
        <v>61</v>
      </c>
      <c r="W1996" t="s">
        <v>61</v>
      </c>
      <c r="X1996" t="s">
        <v>61</v>
      </c>
      <c r="Y1996" t="s">
        <v>61</v>
      </c>
      <c r="Z1996" t="s">
        <v>57</v>
      </c>
      <c r="AA1996" t="s">
        <v>122</v>
      </c>
      <c r="AB1996" t="s">
        <v>57</v>
      </c>
      <c r="AC1996" t="s">
        <v>87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170</v>
      </c>
      <c r="AM1996">
        <v>0</v>
      </c>
      <c r="AN1996">
        <v>0</v>
      </c>
      <c r="AO1996">
        <v>0</v>
      </c>
      <c r="AP1996" t="s">
        <v>91</v>
      </c>
      <c r="AQ1996" t="s">
        <v>124</v>
      </c>
      <c r="AR1996" t="s">
        <v>93</v>
      </c>
      <c r="AS1996">
        <v>2</v>
      </c>
      <c r="AT1996">
        <v>51348</v>
      </c>
      <c r="AU1996">
        <v>0</v>
      </c>
      <c r="AX1996">
        <v>0</v>
      </c>
      <c r="AY1996">
        <v>1</v>
      </c>
      <c r="AZ1996" t="s">
        <v>94</v>
      </c>
      <c r="BA1996">
        <v>6</v>
      </c>
      <c r="BB1996" t="s">
        <v>95</v>
      </c>
      <c r="BC1996">
        <v>1</v>
      </c>
    </row>
    <row r="1997" spans="1:55">
      <c r="A1997" t="s">
        <v>4521</v>
      </c>
      <c r="B1997" t="s">
        <v>56</v>
      </c>
      <c r="C1997">
        <v>27</v>
      </c>
      <c r="D1997" t="s">
        <v>61</v>
      </c>
      <c r="E1997">
        <v>0</v>
      </c>
      <c r="F1997" t="s">
        <v>3699</v>
      </c>
      <c r="G1997">
        <v>94070</v>
      </c>
      <c r="H1997">
        <v>37.497915</v>
      </c>
      <c r="I1997">
        <v>-122.267361</v>
      </c>
      <c r="J1997">
        <v>0</v>
      </c>
      <c r="K1997">
        <v>12</v>
      </c>
      <c r="L1997" t="s">
        <v>59</v>
      </c>
      <c r="M1997" t="s">
        <v>57</v>
      </c>
      <c r="N1997" t="s">
        <v>4522</v>
      </c>
      <c r="O1997" t="s">
        <v>61</v>
      </c>
      <c r="P1997" t="s">
        <v>61</v>
      </c>
      <c r="Q1997" t="s">
        <v>143</v>
      </c>
      <c r="R1997" t="s">
        <v>143</v>
      </c>
      <c r="S1997" t="s">
        <v>143</v>
      </c>
      <c r="T1997" t="s">
        <v>143</v>
      </c>
      <c r="U1997" t="s">
        <v>143</v>
      </c>
      <c r="V1997" t="s">
        <v>143</v>
      </c>
      <c r="W1997" t="s">
        <v>143</v>
      </c>
      <c r="X1997" t="s">
        <v>143</v>
      </c>
      <c r="Y1997" t="s">
        <v>143</v>
      </c>
      <c r="Z1997" t="s">
        <v>143</v>
      </c>
      <c r="AA1997" t="s">
        <v>77</v>
      </c>
      <c r="AB1997" t="s">
        <v>61</v>
      </c>
      <c r="AC1997" t="s">
        <v>87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66</v>
      </c>
      <c r="AM1997">
        <v>0</v>
      </c>
      <c r="AN1997">
        <v>1</v>
      </c>
      <c r="AO1997">
        <v>0</v>
      </c>
      <c r="AP1997" t="s">
        <v>67</v>
      </c>
      <c r="AQ1997" t="s">
        <v>116</v>
      </c>
      <c r="AR1997" t="s">
        <v>182</v>
      </c>
      <c r="AT1997">
        <v>28098</v>
      </c>
      <c r="AU1997">
        <v>1</v>
      </c>
      <c r="AV1997">
        <v>0</v>
      </c>
      <c r="AW1997">
        <v>1</v>
      </c>
      <c r="AX1997">
        <v>0</v>
      </c>
      <c r="AY1997">
        <v>2</v>
      </c>
      <c r="AZ1997" t="s">
        <v>70</v>
      </c>
      <c r="BA1997">
        <v>5</v>
      </c>
      <c r="BB1997" t="s">
        <v>80</v>
      </c>
      <c r="BC1997">
        <v>2</v>
      </c>
    </row>
    <row r="1998" spans="1:55">
      <c r="A1998" t="s">
        <v>4523</v>
      </c>
      <c r="B1998" t="s">
        <v>73</v>
      </c>
      <c r="C1998">
        <v>64</v>
      </c>
      <c r="D1998" t="s">
        <v>57</v>
      </c>
      <c r="E1998">
        <v>0</v>
      </c>
      <c r="F1998" t="s">
        <v>1204</v>
      </c>
      <c r="G1998">
        <v>95988</v>
      </c>
      <c r="H1998">
        <v>39.493991</v>
      </c>
      <c r="I1998">
        <v>-122.286363</v>
      </c>
      <c r="J1998">
        <v>4</v>
      </c>
      <c r="K1998">
        <v>69</v>
      </c>
      <c r="L1998" t="s">
        <v>119</v>
      </c>
      <c r="M1998" t="s">
        <v>57</v>
      </c>
      <c r="N1998" t="s">
        <v>642</v>
      </c>
      <c r="O1998" t="s">
        <v>61</v>
      </c>
      <c r="P1998" t="s">
        <v>57</v>
      </c>
      <c r="Q1998" t="s">
        <v>62</v>
      </c>
      <c r="R1998" t="s">
        <v>318</v>
      </c>
      <c r="S1998" t="s">
        <v>57</v>
      </c>
      <c r="T1998" t="s">
        <v>57</v>
      </c>
      <c r="U1998" t="s">
        <v>57</v>
      </c>
      <c r="V1998" t="s">
        <v>57</v>
      </c>
      <c r="W1998" t="s">
        <v>57</v>
      </c>
      <c r="X1998" t="s">
        <v>61</v>
      </c>
      <c r="Y1998" t="s">
        <v>61</v>
      </c>
      <c r="Z1998" t="s">
        <v>57</v>
      </c>
      <c r="AA1998" t="s">
        <v>122</v>
      </c>
      <c r="AB1998" t="s">
        <v>57</v>
      </c>
      <c r="AC1998" t="s">
        <v>87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66</v>
      </c>
      <c r="AM1998">
        <v>0</v>
      </c>
      <c r="AN1998">
        <v>1</v>
      </c>
      <c r="AO1998">
        <v>0</v>
      </c>
      <c r="AP1998" t="s">
        <v>123</v>
      </c>
      <c r="AQ1998" t="s">
        <v>124</v>
      </c>
      <c r="AR1998" t="s">
        <v>93</v>
      </c>
      <c r="AS1998">
        <v>6</v>
      </c>
      <c r="AT1998">
        <v>8812</v>
      </c>
      <c r="AU1998">
        <v>1</v>
      </c>
      <c r="AV1998">
        <v>0</v>
      </c>
      <c r="AW1998">
        <v>1</v>
      </c>
      <c r="AX1998">
        <v>0</v>
      </c>
      <c r="AY1998">
        <v>6</v>
      </c>
      <c r="AZ1998" t="s">
        <v>125</v>
      </c>
      <c r="BA1998">
        <v>1</v>
      </c>
      <c r="BB1998" t="s">
        <v>71</v>
      </c>
      <c r="BC1998">
        <v>4</v>
      </c>
    </row>
    <row r="1999" spans="1:55">
      <c r="A1999" t="s">
        <v>4524</v>
      </c>
      <c r="B1999" t="s">
        <v>73</v>
      </c>
      <c r="C1999">
        <v>68</v>
      </c>
      <c r="D1999" t="s">
        <v>61</v>
      </c>
      <c r="E1999">
        <v>0</v>
      </c>
      <c r="F1999" t="s">
        <v>3422</v>
      </c>
      <c r="G1999">
        <v>90222</v>
      </c>
      <c r="H1999">
        <v>33.912246</v>
      </c>
      <c r="I1999">
        <v>-118.236773</v>
      </c>
      <c r="J1999">
        <v>0</v>
      </c>
      <c r="K1999">
        <v>57</v>
      </c>
      <c r="L1999" t="s">
        <v>59</v>
      </c>
      <c r="M1999" t="s">
        <v>57</v>
      </c>
      <c r="N1999" t="s">
        <v>1113</v>
      </c>
      <c r="O1999" t="s">
        <v>57</v>
      </c>
      <c r="P1999" t="s">
        <v>57</v>
      </c>
      <c r="Q1999" t="s">
        <v>85</v>
      </c>
      <c r="R1999" t="s">
        <v>296</v>
      </c>
      <c r="S1999" t="s">
        <v>61</v>
      </c>
      <c r="T1999" t="s">
        <v>57</v>
      </c>
      <c r="U1999" t="s">
        <v>61</v>
      </c>
      <c r="V1999" t="s">
        <v>57</v>
      </c>
      <c r="W1999" t="s">
        <v>57</v>
      </c>
      <c r="X1999" t="s">
        <v>57</v>
      </c>
      <c r="Y1999" t="s">
        <v>61</v>
      </c>
      <c r="Z1999" t="s">
        <v>61</v>
      </c>
      <c r="AA1999" t="s">
        <v>122</v>
      </c>
      <c r="AB1999" t="s">
        <v>57</v>
      </c>
      <c r="AC1999" t="s">
        <v>87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66</v>
      </c>
      <c r="AM1999">
        <v>0</v>
      </c>
      <c r="AN1999">
        <v>1</v>
      </c>
      <c r="AO1999">
        <v>0</v>
      </c>
      <c r="AP1999" t="s">
        <v>123</v>
      </c>
      <c r="AQ1999" t="s">
        <v>124</v>
      </c>
      <c r="AR1999" t="s">
        <v>105</v>
      </c>
      <c r="AS1999">
        <v>4</v>
      </c>
      <c r="AT1999">
        <v>29825</v>
      </c>
      <c r="AU1999">
        <v>1</v>
      </c>
      <c r="AV1999">
        <v>0</v>
      </c>
      <c r="AW1999">
        <v>1</v>
      </c>
      <c r="AX1999">
        <v>0</v>
      </c>
      <c r="AY1999">
        <v>6</v>
      </c>
      <c r="AZ1999" t="s">
        <v>125</v>
      </c>
      <c r="BA1999">
        <v>4</v>
      </c>
      <c r="BB1999" t="s">
        <v>80</v>
      </c>
      <c r="BC1999">
        <v>2</v>
      </c>
    </row>
    <row r="2000" spans="1:55">
      <c r="A2000" t="s">
        <v>4525</v>
      </c>
      <c r="B2000" t="s">
        <v>56</v>
      </c>
      <c r="C2000">
        <v>61</v>
      </c>
      <c r="D2000" t="s">
        <v>57</v>
      </c>
      <c r="E2000">
        <v>0</v>
      </c>
      <c r="F2000" t="s">
        <v>4526</v>
      </c>
      <c r="G2000">
        <v>93442</v>
      </c>
      <c r="H2000">
        <v>35.369553</v>
      </c>
      <c r="I2000">
        <v>-120.763864</v>
      </c>
      <c r="J2000">
        <v>4</v>
      </c>
      <c r="K2000">
        <v>35</v>
      </c>
      <c r="L2000" t="s">
        <v>216</v>
      </c>
      <c r="M2000" t="s">
        <v>57</v>
      </c>
      <c r="N2000" t="s">
        <v>760</v>
      </c>
      <c r="O2000" t="s">
        <v>61</v>
      </c>
      <c r="P2000" t="s">
        <v>57</v>
      </c>
      <c r="Q2000" t="s">
        <v>85</v>
      </c>
      <c r="R2000" t="s">
        <v>100</v>
      </c>
      <c r="S2000" t="s">
        <v>61</v>
      </c>
      <c r="T2000" t="s">
        <v>61</v>
      </c>
      <c r="U2000" t="s">
        <v>61</v>
      </c>
      <c r="V2000" t="s">
        <v>61</v>
      </c>
      <c r="W2000" t="s">
        <v>61</v>
      </c>
      <c r="X2000" t="s">
        <v>61</v>
      </c>
      <c r="Y2000" t="s">
        <v>61</v>
      </c>
      <c r="Z2000" t="s">
        <v>61</v>
      </c>
      <c r="AA2000" t="s">
        <v>77</v>
      </c>
      <c r="AB2000" t="s">
        <v>57</v>
      </c>
      <c r="AC2000" t="s">
        <v>87</v>
      </c>
      <c r="AD2000">
        <v>70.3</v>
      </c>
      <c r="AE2000">
        <v>2416.55</v>
      </c>
      <c r="AF2000">
        <v>0</v>
      </c>
      <c r="AG2000">
        <v>80</v>
      </c>
      <c r="AH2000">
        <v>365.05</v>
      </c>
      <c r="AI2000">
        <v>2861.6</v>
      </c>
      <c r="AJ2000" t="s">
        <v>88</v>
      </c>
      <c r="AK2000" t="s">
        <v>190</v>
      </c>
      <c r="AL2000" t="s">
        <v>554</v>
      </c>
      <c r="AM2000">
        <v>1</v>
      </c>
      <c r="AN2000">
        <v>0</v>
      </c>
      <c r="AO2000">
        <v>0</v>
      </c>
      <c r="AP2000" t="s">
        <v>164</v>
      </c>
      <c r="AQ2000" t="s">
        <v>124</v>
      </c>
      <c r="AR2000" t="s">
        <v>93</v>
      </c>
      <c r="AS2000">
        <v>0</v>
      </c>
      <c r="AT2000">
        <v>10909</v>
      </c>
      <c r="AU2000">
        <v>1</v>
      </c>
      <c r="AV2000">
        <v>1</v>
      </c>
      <c r="AW2000">
        <v>0</v>
      </c>
      <c r="AX2000">
        <v>70.3</v>
      </c>
      <c r="AY2000">
        <v>4</v>
      </c>
      <c r="AZ2000" t="s">
        <v>165</v>
      </c>
      <c r="BA2000">
        <v>6</v>
      </c>
      <c r="BB2000" t="s">
        <v>95</v>
      </c>
      <c r="BC2000">
        <v>1</v>
      </c>
    </row>
    <row r="2001" spans="1:55">
      <c r="A2001" t="s">
        <v>4527</v>
      </c>
      <c r="B2001" t="s">
        <v>73</v>
      </c>
      <c r="C2001">
        <v>47</v>
      </c>
      <c r="D2001" t="s">
        <v>57</v>
      </c>
      <c r="E2001">
        <v>3</v>
      </c>
      <c r="F2001" t="s">
        <v>2720</v>
      </c>
      <c r="G2001">
        <v>91980</v>
      </c>
      <c r="H2001">
        <v>32.587557</v>
      </c>
      <c r="I2001">
        <v>-116.636816</v>
      </c>
      <c r="J2001">
        <v>9</v>
      </c>
      <c r="K2001">
        <v>69</v>
      </c>
      <c r="L2001" t="s">
        <v>59</v>
      </c>
      <c r="M2001" t="s">
        <v>57</v>
      </c>
      <c r="N2001" t="s">
        <v>4528</v>
      </c>
      <c r="O2001" t="s">
        <v>57</v>
      </c>
      <c r="P2001" t="s">
        <v>57</v>
      </c>
      <c r="Q2001" t="s">
        <v>135</v>
      </c>
      <c r="R2001" t="s">
        <v>289</v>
      </c>
      <c r="S2001" t="s">
        <v>57</v>
      </c>
      <c r="T2001" t="s">
        <v>61</v>
      </c>
      <c r="U2001" t="s">
        <v>57</v>
      </c>
      <c r="V2001" t="s">
        <v>57</v>
      </c>
      <c r="W2001" t="s">
        <v>57</v>
      </c>
      <c r="X2001" t="s">
        <v>57</v>
      </c>
      <c r="Y2001" t="s">
        <v>57</v>
      </c>
      <c r="Z2001" t="s">
        <v>57</v>
      </c>
      <c r="AA2001" t="s">
        <v>122</v>
      </c>
      <c r="AB2001" t="s">
        <v>61</v>
      </c>
      <c r="AC2001" t="s">
        <v>87</v>
      </c>
      <c r="AD2001">
        <v>86.90000000000001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66</v>
      </c>
      <c r="AM2001">
        <v>0</v>
      </c>
      <c r="AN2001">
        <v>1</v>
      </c>
      <c r="AO2001">
        <v>0</v>
      </c>
      <c r="AP2001" t="s">
        <v>123</v>
      </c>
      <c r="AQ2001" t="s">
        <v>78</v>
      </c>
      <c r="AR2001" t="s">
        <v>93</v>
      </c>
      <c r="AS2001">
        <v>7</v>
      </c>
      <c r="AT2001">
        <v>91</v>
      </c>
      <c r="AU2001">
        <v>1</v>
      </c>
      <c r="AV2001">
        <v>0</v>
      </c>
      <c r="AW2001">
        <v>1</v>
      </c>
      <c r="AX2001">
        <v>0</v>
      </c>
      <c r="AY2001">
        <v>6</v>
      </c>
      <c r="AZ2001" t="s">
        <v>125</v>
      </c>
      <c r="BA2001">
        <v>0</v>
      </c>
      <c r="BB2001" t="s">
        <v>71</v>
      </c>
      <c r="BC2001">
        <v>4</v>
      </c>
    </row>
    <row r="2002" spans="1:55">
      <c r="A2002" t="s">
        <v>4529</v>
      </c>
      <c r="B2002" t="s">
        <v>56</v>
      </c>
      <c r="C2002">
        <v>50</v>
      </c>
      <c r="D2002" t="s">
        <v>57</v>
      </c>
      <c r="E2002">
        <v>0</v>
      </c>
      <c r="F2002" t="s">
        <v>3368</v>
      </c>
      <c r="G2002">
        <v>96011</v>
      </c>
      <c r="H2002">
        <v>41.096569</v>
      </c>
      <c r="I2002">
        <v>-121.879082</v>
      </c>
      <c r="J2002">
        <v>1</v>
      </c>
      <c r="K2002">
        <v>63</v>
      </c>
      <c r="L2002" t="s">
        <v>59</v>
      </c>
      <c r="M2002" t="s">
        <v>57</v>
      </c>
      <c r="N2002" t="s">
        <v>4530</v>
      </c>
      <c r="O2002" t="s">
        <v>57</v>
      </c>
      <c r="P2002" t="s">
        <v>57</v>
      </c>
      <c r="Q2002" t="s">
        <v>85</v>
      </c>
      <c r="R2002" t="s">
        <v>136</v>
      </c>
      <c r="S2002" t="s">
        <v>61</v>
      </c>
      <c r="T2002" t="s">
        <v>57</v>
      </c>
      <c r="U2002" t="s">
        <v>57</v>
      </c>
      <c r="V2002" t="s">
        <v>61</v>
      </c>
      <c r="W2002" t="s">
        <v>57</v>
      </c>
      <c r="X2002" t="s">
        <v>57</v>
      </c>
      <c r="Y2002" t="s">
        <v>57</v>
      </c>
      <c r="Z2002" t="s">
        <v>61</v>
      </c>
      <c r="AA2002" t="s">
        <v>64</v>
      </c>
      <c r="AB2002" t="s">
        <v>57</v>
      </c>
      <c r="AC2002" t="s">
        <v>87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88</v>
      </c>
      <c r="AK2002" t="s">
        <v>205</v>
      </c>
      <c r="AL2002" t="s">
        <v>329</v>
      </c>
      <c r="AM2002">
        <v>1</v>
      </c>
      <c r="AN2002">
        <v>0</v>
      </c>
      <c r="AO2002">
        <v>0</v>
      </c>
      <c r="AP2002" t="s">
        <v>123</v>
      </c>
      <c r="AQ2002" t="s">
        <v>92</v>
      </c>
      <c r="AR2002" t="s">
        <v>105</v>
      </c>
      <c r="AS2002">
        <v>5</v>
      </c>
      <c r="AT2002">
        <v>265</v>
      </c>
      <c r="AU2002">
        <v>1</v>
      </c>
      <c r="AV2002">
        <v>1</v>
      </c>
      <c r="AW2002">
        <v>0</v>
      </c>
      <c r="AX2002">
        <v>107.5</v>
      </c>
      <c r="AY2002">
        <v>6</v>
      </c>
      <c r="AZ2002" t="s">
        <v>125</v>
      </c>
      <c r="BA2002">
        <v>3</v>
      </c>
      <c r="BB2002" t="s">
        <v>126</v>
      </c>
      <c r="BC2002">
        <v>3</v>
      </c>
    </row>
    <row r="2003" spans="1:55">
      <c r="A2003" t="s">
        <v>4531</v>
      </c>
      <c r="B2003" t="s">
        <v>56</v>
      </c>
      <c r="C2003">
        <v>58</v>
      </c>
      <c r="D2003" t="s">
        <v>61</v>
      </c>
      <c r="E2003">
        <v>3</v>
      </c>
      <c r="F2003" t="s">
        <v>4532</v>
      </c>
      <c r="G2003">
        <v>94970</v>
      </c>
      <c r="H2003">
        <v>37.921137</v>
      </c>
      <c r="I2003">
        <v>-122.657562</v>
      </c>
      <c r="J2003">
        <v>0</v>
      </c>
      <c r="K2003">
        <v>41</v>
      </c>
      <c r="L2003" t="s">
        <v>59</v>
      </c>
      <c r="M2003" t="s">
        <v>57</v>
      </c>
      <c r="N2003" t="s">
        <v>4533</v>
      </c>
      <c r="O2003" t="s">
        <v>61</v>
      </c>
      <c r="P2003" t="s">
        <v>57</v>
      </c>
      <c r="Q2003" t="s">
        <v>135</v>
      </c>
      <c r="R2003" t="s">
        <v>313</v>
      </c>
      <c r="S2003" t="s">
        <v>61</v>
      </c>
      <c r="T2003" t="s">
        <v>61</v>
      </c>
      <c r="U2003" t="s">
        <v>61</v>
      </c>
      <c r="V2003" t="s">
        <v>61</v>
      </c>
      <c r="W2003" t="s">
        <v>61</v>
      </c>
      <c r="X2003" t="s">
        <v>61</v>
      </c>
      <c r="Y2003" t="s">
        <v>61</v>
      </c>
      <c r="Z2003" t="s">
        <v>57</v>
      </c>
      <c r="AA2003" t="s">
        <v>77</v>
      </c>
      <c r="AB2003" t="s">
        <v>61</v>
      </c>
      <c r="AC2003" t="s">
        <v>87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66</v>
      </c>
      <c r="AM2003">
        <v>0</v>
      </c>
      <c r="AN2003">
        <v>1</v>
      </c>
      <c r="AO2003">
        <v>0</v>
      </c>
      <c r="AP2003" t="s">
        <v>176</v>
      </c>
      <c r="AQ2003" t="s">
        <v>92</v>
      </c>
      <c r="AR2003" t="s">
        <v>137</v>
      </c>
      <c r="AS2003">
        <v>1</v>
      </c>
      <c r="AT2003">
        <v>781</v>
      </c>
      <c r="AU2003">
        <v>1</v>
      </c>
      <c r="AV2003">
        <v>0</v>
      </c>
      <c r="AW2003">
        <v>1</v>
      </c>
      <c r="AX2003">
        <v>0</v>
      </c>
      <c r="AY2003">
        <v>5</v>
      </c>
      <c r="AZ2003" t="s">
        <v>177</v>
      </c>
      <c r="BA2003">
        <v>4</v>
      </c>
      <c r="BB2003" t="s">
        <v>80</v>
      </c>
      <c r="BC2003">
        <v>2</v>
      </c>
    </row>
    <row r="2004" spans="1:55">
      <c r="A2004" t="s">
        <v>4534</v>
      </c>
      <c r="B2004" t="s">
        <v>56</v>
      </c>
      <c r="C2004">
        <v>47</v>
      </c>
      <c r="D2004" t="s">
        <v>57</v>
      </c>
      <c r="E2004">
        <v>3</v>
      </c>
      <c r="F2004" t="s">
        <v>556</v>
      </c>
      <c r="G2004">
        <v>93551</v>
      </c>
      <c r="H2004">
        <v>34.613476</v>
      </c>
      <c r="I2004">
        <v>-118.256358</v>
      </c>
      <c r="J2004">
        <v>5</v>
      </c>
      <c r="K2004">
        <v>47</v>
      </c>
      <c r="L2004" t="s">
        <v>59</v>
      </c>
      <c r="M2004" t="s">
        <v>57</v>
      </c>
      <c r="N2004" t="s">
        <v>4535</v>
      </c>
      <c r="O2004" t="s">
        <v>61</v>
      </c>
      <c r="P2004" t="s">
        <v>61</v>
      </c>
      <c r="Q2004" t="s">
        <v>143</v>
      </c>
      <c r="R2004" t="s">
        <v>143</v>
      </c>
      <c r="S2004" t="s">
        <v>143</v>
      </c>
      <c r="T2004" t="s">
        <v>143</v>
      </c>
      <c r="U2004" t="s">
        <v>143</v>
      </c>
      <c r="V2004" t="s">
        <v>143</v>
      </c>
      <c r="W2004" t="s">
        <v>143</v>
      </c>
      <c r="X2004" t="s">
        <v>143</v>
      </c>
      <c r="Y2004" t="s">
        <v>143</v>
      </c>
      <c r="Z2004" t="s">
        <v>143</v>
      </c>
      <c r="AA2004" t="s">
        <v>122</v>
      </c>
      <c r="AB2004" t="s">
        <v>57</v>
      </c>
      <c r="AC2004" t="s">
        <v>87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66</v>
      </c>
      <c r="AM2004">
        <v>0</v>
      </c>
      <c r="AN2004">
        <v>1</v>
      </c>
      <c r="AO2004">
        <v>0</v>
      </c>
      <c r="AP2004" t="s">
        <v>176</v>
      </c>
      <c r="AQ2004" t="s">
        <v>78</v>
      </c>
      <c r="AR2004" t="s">
        <v>182</v>
      </c>
      <c r="AT2004">
        <v>34045</v>
      </c>
      <c r="AU2004">
        <v>1</v>
      </c>
      <c r="AV2004">
        <v>0</v>
      </c>
      <c r="AW2004">
        <v>1</v>
      </c>
      <c r="AX2004">
        <v>0</v>
      </c>
      <c r="AY2004">
        <v>5</v>
      </c>
      <c r="AZ2004" t="s">
        <v>177</v>
      </c>
      <c r="BA2004">
        <v>0</v>
      </c>
      <c r="BB2004" t="s">
        <v>71</v>
      </c>
      <c r="BC2004">
        <v>4</v>
      </c>
    </row>
    <row r="2005" spans="1:55">
      <c r="A2005" t="s">
        <v>4536</v>
      </c>
      <c r="B2005" t="s">
        <v>73</v>
      </c>
      <c r="C2005">
        <v>31</v>
      </c>
      <c r="D2005" t="s">
        <v>57</v>
      </c>
      <c r="E2005">
        <v>0</v>
      </c>
      <c r="F2005" t="s">
        <v>482</v>
      </c>
      <c r="G2005">
        <v>95519</v>
      </c>
      <c r="H2005">
        <v>40.965011</v>
      </c>
      <c r="I2005">
        <v>-124.015255</v>
      </c>
      <c r="J2005">
        <v>1</v>
      </c>
      <c r="K2005">
        <v>72</v>
      </c>
      <c r="L2005" t="s">
        <v>59</v>
      </c>
      <c r="M2005" t="s">
        <v>57</v>
      </c>
      <c r="N2005" t="s">
        <v>2958</v>
      </c>
      <c r="O2005" t="s">
        <v>57</v>
      </c>
      <c r="P2005" t="s">
        <v>57</v>
      </c>
      <c r="Q2005" t="s">
        <v>85</v>
      </c>
      <c r="R2005" t="s">
        <v>382</v>
      </c>
      <c r="S2005" t="s">
        <v>57</v>
      </c>
      <c r="T2005" t="s">
        <v>57</v>
      </c>
      <c r="U2005" t="s">
        <v>57</v>
      </c>
      <c r="V2005" t="s">
        <v>57</v>
      </c>
      <c r="W2005" t="s">
        <v>57</v>
      </c>
      <c r="X2005" t="s">
        <v>57</v>
      </c>
      <c r="Y2005" t="s">
        <v>57</v>
      </c>
      <c r="Z2005" t="s">
        <v>57</v>
      </c>
      <c r="AA2005" t="s">
        <v>64</v>
      </c>
      <c r="AB2005" t="s">
        <v>57</v>
      </c>
      <c r="AC2005" t="s">
        <v>87</v>
      </c>
      <c r="AD2005">
        <v>117.8</v>
      </c>
      <c r="AE2005">
        <v>8684.799999999999</v>
      </c>
      <c r="AF2005">
        <v>0</v>
      </c>
      <c r="AG2005">
        <v>0</v>
      </c>
      <c r="AH2005">
        <v>2510.64</v>
      </c>
      <c r="AI2005">
        <v>11195.44</v>
      </c>
      <c r="AJ2005" t="s">
        <v>88</v>
      </c>
      <c r="AK2005" t="s">
        <v>89</v>
      </c>
      <c r="AL2005" t="s">
        <v>342</v>
      </c>
      <c r="AM2005">
        <v>1</v>
      </c>
      <c r="AN2005">
        <v>0</v>
      </c>
      <c r="AO2005">
        <v>0</v>
      </c>
      <c r="AP2005" t="s">
        <v>123</v>
      </c>
      <c r="AQ2005" t="s">
        <v>68</v>
      </c>
      <c r="AR2005" t="s">
        <v>105</v>
      </c>
      <c r="AS2005">
        <v>8</v>
      </c>
      <c r="AT2005">
        <v>15921</v>
      </c>
      <c r="AU2005">
        <v>1</v>
      </c>
      <c r="AV2005">
        <v>1</v>
      </c>
      <c r="AW2005">
        <v>0</v>
      </c>
      <c r="AX2005">
        <v>117.8</v>
      </c>
      <c r="AY2005">
        <v>6</v>
      </c>
      <c r="AZ2005" t="s">
        <v>125</v>
      </c>
      <c r="BA2005">
        <v>3</v>
      </c>
      <c r="BB2005" t="s">
        <v>126</v>
      </c>
      <c r="BC2005">
        <v>3</v>
      </c>
    </row>
    <row r="2006" spans="1:55">
      <c r="A2006" t="s">
        <v>4537</v>
      </c>
      <c r="B2006" t="s">
        <v>56</v>
      </c>
      <c r="C2006">
        <v>26</v>
      </c>
      <c r="D2006" t="s">
        <v>61</v>
      </c>
      <c r="E2006">
        <v>0</v>
      </c>
      <c r="F2006" t="s">
        <v>4538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129</v>
      </c>
      <c r="M2006" t="s">
        <v>57</v>
      </c>
      <c r="N2006" t="s">
        <v>4539</v>
      </c>
      <c r="O2006" t="s">
        <v>57</v>
      </c>
      <c r="P2006" t="s">
        <v>57</v>
      </c>
      <c r="Q2006" t="s">
        <v>135</v>
      </c>
      <c r="R2006" t="s">
        <v>115</v>
      </c>
      <c r="S2006" t="s">
        <v>57</v>
      </c>
      <c r="T2006" t="s">
        <v>57</v>
      </c>
      <c r="U2006" t="s">
        <v>57</v>
      </c>
      <c r="V2006" t="s">
        <v>57</v>
      </c>
      <c r="W2006" t="s">
        <v>61</v>
      </c>
      <c r="X2006" t="s">
        <v>57</v>
      </c>
      <c r="Y2006" t="s">
        <v>57</v>
      </c>
      <c r="Z2006" t="s">
        <v>57</v>
      </c>
      <c r="AA2006" t="s">
        <v>64</v>
      </c>
      <c r="AB2006" t="s">
        <v>61</v>
      </c>
      <c r="AC2006" t="s">
        <v>65</v>
      </c>
      <c r="AD2006">
        <v>79.84999999999999</v>
      </c>
      <c r="AE2006">
        <v>4786.1</v>
      </c>
      <c r="AF2006">
        <v>0</v>
      </c>
      <c r="AG2006">
        <v>0</v>
      </c>
      <c r="AH2006">
        <v>114.46</v>
      </c>
      <c r="AI2006">
        <v>4900.56</v>
      </c>
      <c r="AJ2006" t="s">
        <v>66</v>
      </c>
      <c r="AM2006">
        <v>0</v>
      </c>
      <c r="AN2006">
        <v>1</v>
      </c>
      <c r="AO2006">
        <v>0</v>
      </c>
      <c r="AP2006" t="s">
        <v>123</v>
      </c>
      <c r="AQ2006" t="s">
        <v>116</v>
      </c>
      <c r="AR2006" t="s">
        <v>93</v>
      </c>
      <c r="AS2006">
        <v>7</v>
      </c>
      <c r="AT2006">
        <v>660</v>
      </c>
      <c r="AU2006">
        <v>1</v>
      </c>
      <c r="AV2006">
        <v>0</v>
      </c>
      <c r="AW2006">
        <v>1</v>
      </c>
      <c r="AX2006">
        <v>0</v>
      </c>
      <c r="AY2006">
        <v>6</v>
      </c>
      <c r="AZ2006" t="s">
        <v>125</v>
      </c>
      <c r="BA2006">
        <v>2</v>
      </c>
      <c r="BB2006" t="s">
        <v>126</v>
      </c>
      <c r="BC2006">
        <v>3</v>
      </c>
    </row>
    <row r="2007" spans="1:55">
      <c r="A2007" t="s">
        <v>4540</v>
      </c>
      <c r="B2007" t="s">
        <v>56</v>
      </c>
      <c r="C2007">
        <v>20</v>
      </c>
      <c r="D2007" t="s">
        <v>57</v>
      </c>
      <c r="E2007">
        <v>3</v>
      </c>
      <c r="F2007" t="s">
        <v>799</v>
      </c>
      <c r="G2007">
        <v>92675</v>
      </c>
      <c r="H2007">
        <v>33.521447</v>
      </c>
      <c r="I2007">
        <v>-117.602555</v>
      </c>
      <c r="J2007">
        <v>5</v>
      </c>
      <c r="K2007">
        <v>18</v>
      </c>
      <c r="L2007" t="s">
        <v>59</v>
      </c>
      <c r="M2007" t="s">
        <v>57</v>
      </c>
      <c r="N2007" t="s">
        <v>163</v>
      </c>
      <c r="O2007" t="s">
        <v>61</v>
      </c>
      <c r="P2007" t="s">
        <v>61</v>
      </c>
      <c r="Q2007" t="s">
        <v>143</v>
      </c>
      <c r="R2007" t="s">
        <v>143</v>
      </c>
      <c r="S2007" t="s">
        <v>143</v>
      </c>
      <c r="T2007" t="s">
        <v>143</v>
      </c>
      <c r="U2007" t="s">
        <v>143</v>
      </c>
      <c r="V2007" t="s">
        <v>143</v>
      </c>
      <c r="W2007" t="s">
        <v>143</v>
      </c>
      <c r="X2007" t="s">
        <v>143</v>
      </c>
      <c r="Y2007" t="s">
        <v>143</v>
      </c>
      <c r="Z2007" t="s">
        <v>143</v>
      </c>
      <c r="AA2007" t="s">
        <v>122</v>
      </c>
      <c r="AB2007" t="s">
        <v>61</v>
      </c>
      <c r="AC2007" t="s">
        <v>65</v>
      </c>
      <c r="AD2007">
        <v>19.35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66</v>
      </c>
      <c r="AM2007">
        <v>0</v>
      </c>
      <c r="AN2007">
        <v>1</v>
      </c>
      <c r="AO2007">
        <v>0</v>
      </c>
      <c r="AP2007" t="s">
        <v>103</v>
      </c>
      <c r="AQ2007" t="s">
        <v>116</v>
      </c>
      <c r="AR2007" t="s">
        <v>182</v>
      </c>
      <c r="AT2007">
        <v>34321</v>
      </c>
      <c r="AU2007">
        <v>1</v>
      </c>
      <c r="AV2007">
        <v>0</v>
      </c>
      <c r="AW2007">
        <v>1</v>
      </c>
      <c r="AX2007">
        <v>0</v>
      </c>
      <c r="AY2007">
        <v>3</v>
      </c>
      <c r="AZ2007" t="s">
        <v>106</v>
      </c>
      <c r="BA2007">
        <v>0</v>
      </c>
      <c r="BB2007" t="s">
        <v>71</v>
      </c>
      <c r="BC2007">
        <v>4</v>
      </c>
    </row>
    <row r="2008" spans="1:55">
      <c r="A2008" t="s">
        <v>4541</v>
      </c>
      <c r="B2008" t="s">
        <v>56</v>
      </c>
      <c r="C2008">
        <v>19</v>
      </c>
      <c r="D2008" t="s">
        <v>57</v>
      </c>
      <c r="E2008">
        <v>0</v>
      </c>
      <c r="F2008" t="s">
        <v>252</v>
      </c>
      <c r="G2008">
        <v>92124</v>
      </c>
      <c r="H2008">
        <v>32.827238</v>
      </c>
      <c r="I2008">
        <v>-117.089287</v>
      </c>
      <c r="J2008">
        <v>1</v>
      </c>
      <c r="K2008">
        <v>25</v>
      </c>
      <c r="L2008" t="s">
        <v>216</v>
      </c>
      <c r="M2008" t="s">
        <v>61</v>
      </c>
      <c r="N2008" t="s">
        <v>143</v>
      </c>
      <c r="O2008" t="s">
        <v>143</v>
      </c>
      <c r="P2008" t="s">
        <v>57</v>
      </c>
      <c r="Q2008" t="s">
        <v>62</v>
      </c>
      <c r="R2008" t="s">
        <v>467</v>
      </c>
      <c r="S2008" t="s">
        <v>61</v>
      </c>
      <c r="T2008" t="s">
        <v>61</v>
      </c>
      <c r="U2008" t="s">
        <v>61</v>
      </c>
      <c r="V2008" t="s">
        <v>61</v>
      </c>
      <c r="W2008" t="s">
        <v>57</v>
      </c>
      <c r="X2008" t="s">
        <v>61</v>
      </c>
      <c r="Y2008" t="s">
        <v>61</v>
      </c>
      <c r="Z2008" t="s">
        <v>57</v>
      </c>
      <c r="AA2008" t="s">
        <v>77</v>
      </c>
      <c r="AB2008" t="s">
        <v>57</v>
      </c>
      <c r="AC2008" t="s">
        <v>87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88</v>
      </c>
      <c r="AK2008" t="s">
        <v>89</v>
      </c>
      <c r="AL2008" t="s">
        <v>90</v>
      </c>
      <c r="AM2008">
        <v>1</v>
      </c>
      <c r="AN2008">
        <v>0</v>
      </c>
      <c r="AO2008">
        <v>0</v>
      </c>
      <c r="AP2008" t="s">
        <v>164</v>
      </c>
      <c r="AQ2008" t="s">
        <v>116</v>
      </c>
      <c r="AR2008" t="s">
        <v>137</v>
      </c>
      <c r="AS2008">
        <v>2</v>
      </c>
      <c r="AT2008">
        <v>30206</v>
      </c>
      <c r="AU2008">
        <v>1</v>
      </c>
      <c r="AV2008">
        <v>1</v>
      </c>
      <c r="AW2008">
        <v>0</v>
      </c>
      <c r="AX2008">
        <v>34</v>
      </c>
      <c r="AY2008">
        <v>4</v>
      </c>
      <c r="AZ2008" t="s">
        <v>165</v>
      </c>
      <c r="BA2008">
        <v>4</v>
      </c>
      <c r="BB2008" t="s">
        <v>80</v>
      </c>
      <c r="BC2008">
        <v>2</v>
      </c>
    </row>
    <row r="2009" spans="1:55">
      <c r="A2009" t="s">
        <v>4542</v>
      </c>
      <c r="B2009" t="s">
        <v>73</v>
      </c>
      <c r="C2009">
        <v>46</v>
      </c>
      <c r="D2009" t="s">
        <v>57</v>
      </c>
      <c r="E2009">
        <v>0</v>
      </c>
      <c r="F2009" t="s">
        <v>4543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129</v>
      </c>
      <c r="M2009" t="s">
        <v>57</v>
      </c>
      <c r="N2009" t="s">
        <v>4544</v>
      </c>
      <c r="O2009" t="s">
        <v>61</v>
      </c>
      <c r="P2009" t="s">
        <v>57</v>
      </c>
      <c r="Q2009" t="s">
        <v>85</v>
      </c>
      <c r="R2009" t="s">
        <v>586</v>
      </c>
      <c r="S2009" t="s">
        <v>61</v>
      </c>
      <c r="T2009" t="s">
        <v>57</v>
      </c>
      <c r="U2009" t="s">
        <v>57</v>
      </c>
      <c r="V2009" t="s">
        <v>61</v>
      </c>
      <c r="W2009" t="s">
        <v>61</v>
      </c>
      <c r="X2009" t="s">
        <v>61</v>
      </c>
      <c r="Y2009" t="s">
        <v>61</v>
      </c>
      <c r="Z2009" t="s">
        <v>57</v>
      </c>
      <c r="AA2009" t="s">
        <v>64</v>
      </c>
      <c r="AB2009" t="s">
        <v>61</v>
      </c>
      <c r="AC2009" t="s">
        <v>87</v>
      </c>
      <c r="AD2009">
        <v>80.8</v>
      </c>
      <c r="AE2009">
        <v>3132.75</v>
      </c>
      <c r="AF2009">
        <v>0</v>
      </c>
      <c r="AG2009">
        <v>0</v>
      </c>
      <c r="AH2009">
        <v>518.8</v>
      </c>
      <c r="AI2009">
        <v>3651.55</v>
      </c>
      <c r="AJ2009" t="s">
        <v>66</v>
      </c>
      <c r="AM2009">
        <v>0</v>
      </c>
      <c r="AN2009">
        <v>1</v>
      </c>
      <c r="AO2009">
        <v>0</v>
      </c>
      <c r="AP2009" t="s">
        <v>176</v>
      </c>
      <c r="AQ2009" t="s">
        <v>78</v>
      </c>
      <c r="AR2009" t="s">
        <v>93</v>
      </c>
      <c r="AS2009">
        <v>3</v>
      </c>
      <c r="AT2009">
        <v>5726</v>
      </c>
      <c r="AU2009">
        <v>1</v>
      </c>
      <c r="AV2009">
        <v>0</v>
      </c>
      <c r="AW2009">
        <v>1</v>
      </c>
      <c r="AX2009">
        <v>0</v>
      </c>
      <c r="AY2009">
        <v>5</v>
      </c>
      <c r="AZ2009" t="s">
        <v>177</v>
      </c>
      <c r="BA2009">
        <v>3</v>
      </c>
      <c r="BB2009" t="s">
        <v>126</v>
      </c>
      <c r="BC2009">
        <v>3</v>
      </c>
    </row>
    <row r="2010" spans="1:55">
      <c r="A2010" t="s">
        <v>4545</v>
      </c>
      <c r="B2010" t="s">
        <v>73</v>
      </c>
      <c r="C2010">
        <v>31</v>
      </c>
      <c r="D2010" t="s">
        <v>61</v>
      </c>
      <c r="E2010">
        <v>0</v>
      </c>
      <c r="F2010" t="s">
        <v>4546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59</v>
      </c>
      <c r="M2010" t="s">
        <v>57</v>
      </c>
      <c r="N2010" t="s">
        <v>4547</v>
      </c>
      <c r="O2010" t="s">
        <v>61</v>
      </c>
      <c r="P2010" t="s">
        <v>57</v>
      </c>
      <c r="Q2010" t="s">
        <v>85</v>
      </c>
      <c r="R2010" t="s">
        <v>121</v>
      </c>
      <c r="S2010" t="s">
        <v>61</v>
      </c>
      <c r="T2010" t="s">
        <v>61</v>
      </c>
      <c r="U2010" t="s">
        <v>61</v>
      </c>
      <c r="V2010" t="s">
        <v>61</v>
      </c>
      <c r="W2010" t="s">
        <v>61</v>
      </c>
      <c r="X2010" t="s">
        <v>61</v>
      </c>
      <c r="Y2010" t="s">
        <v>61</v>
      </c>
      <c r="Z2010" t="s">
        <v>61</v>
      </c>
      <c r="AA2010" t="s">
        <v>77</v>
      </c>
      <c r="AB2010" t="s">
        <v>57</v>
      </c>
      <c r="AC2010" t="s">
        <v>87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170</v>
      </c>
      <c r="AM2010">
        <v>0</v>
      </c>
      <c r="AN2010">
        <v>0</v>
      </c>
      <c r="AO2010">
        <v>0</v>
      </c>
      <c r="AP2010" t="s">
        <v>91</v>
      </c>
      <c r="AQ2010" t="s">
        <v>68</v>
      </c>
      <c r="AR2010" t="s">
        <v>69</v>
      </c>
      <c r="AS2010">
        <v>0</v>
      </c>
      <c r="AT2010">
        <v>3663</v>
      </c>
      <c r="AU2010">
        <v>0</v>
      </c>
      <c r="AX2010">
        <v>0</v>
      </c>
      <c r="AY2010">
        <v>1</v>
      </c>
      <c r="AZ2010" t="s">
        <v>94</v>
      </c>
      <c r="BA2010">
        <v>10</v>
      </c>
      <c r="BB2010" t="s">
        <v>95</v>
      </c>
      <c r="BC2010">
        <v>1</v>
      </c>
    </row>
    <row r="2011" spans="1:55">
      <c r="A2011" t="s">
        <v>4548</v>
      </c>
      <c r="B2011" t="s">
        <v>56</v>
      </c>
      <c r="C2011">
        <v>30</v>
      </c>
      <c r="D2011" t="s">
        <v>57</v>
      </c>
      <c r="E2011">
        <v>0</v>
      </c>
      <c r="F2011" t="s">
        <v>686</v>
      </c>
      <c r="G2011">
        <v>92707</v>
      </c>
      <c r="H2011">
        <v>33.714829</v>
      </c>
      <c r="I2011">
        <v>-117.872941</v>
      </c>
      <c r="J2011">
        <v>1</v>
      </c>
      <c r="K2011">
        <v>21</v>
      </c>
      <c r="L2011" t="s">
        <v>59</v>
      </c>
      <c r="M2011" t="s">
        <v>61</v>
      </c>
      <c r="N2011" t="s">
        <v>143</v>
      </c>
      <c r="O2011" t="s">
        <v>143</v>
      </c>
      <c r="P2011" t="s">
        <v>57</v>
      </c>
      <c r="Q2011" t="s">
        <v>62</v>
      </c>
      <c r="R2011" t="s">
        <v>285</v>
      </c>
      <c r="S2011" t="s">
        <v>57</v>
      </c>
      <c r="T2011" t="s">
        <v>61</v>
      </c>
      <c r="U2011" t="s">
        <v>57</v>
      </c>
      <c r="V2011" t="s">
        <v>61</v>
      </c>
      <c r="W2011" t="s">
        <v>57</v>
      </c>
      <c r="X2011" t="s">
        <v>57</v>
      </c>
      <c r="Y2011" t="s">
        <v>57</v>
      </c>
      <c r="Z2011" t="s">
        <v>61</v>
      </c>
      <c r="AA2011" t="s">
        <v>64</v>
      </c>
      <c r="AB2011" t="s">
        <v>57</v>
      </c>
      <c r="AC2011" t="s">
        <v>87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88</v>
      </c>
      <c r="AK2011" t="s">
        <v>205</v>
      </c>
      <c r="AL2011" t="s">
        <v>206</v>
      </c>
      <c r="AM2011">
        <v>1</v>
      </c>
      <c r="AN2011">
        <v>0</v>
      </c>
      <c r="AO2011">
        <v>0</v>
      </c>
      <c r="AP2011" t="s">
        <v>103</v>
      </c>
      <c r="AQ2011" t="s">
        <v>68</v>
      </c>
      <c r="AR2011" t="s">
        <v>69</v>
      </c>
      <c r="AS2011">
        <v>5</v>
      </c>
      <c r="AT2011">
        <v>62634</v>
      </c>
      <c r="AU2011">
        <v>1</v>
      </c>
      <c r="AV2011">
        <v>1</v>
      </c>
      <c r="AW2011">
        <v>0</v>
      </c>
      <c r="AX2011">
        <v>55.95</v>
      </c>
      <c r="AY2011">
        <v>3</v>
      </c>
      <c r="AZ2011" t="s">
        <v>106</v>
      </c>
      <c r="BA2011">
        <v>1</v>
      </c>
      <c r="BB2011" t="s">
        <v>71</v>
      </c>
      <c r="BC2011">
        <v>4</v>
      </c>
    </row>
    <row r="2012" spans="1:55">
      <c r="A2012" t="s">
        <v>4549</v>
      </c>
      <c r="B2012" t="s">
        <v>73</v>
      </c>
      <c r="C2012">
        <v>36</v>
      </c>
      <c r="D2012" t="s">
        <v>57</v>
      </c>
      <c r="E2012">
        <v>1</v>
      </c>
      <c r="F2012" t="s">
        <v>1234</v>
      </c>
      <c r="G2012">
        <v>92066</v>
      </c>
      <c r="H2012">
        <v>33.215251</v>
      </c>
      <c r="I2012">
        <v>-116.53633</v>
      </c>
      <c r="J2012">
        <v>10</v>
      </c>
      <c r="K2012">
        <v>68</v>
      </c>
      <c r="L2012" t="s">
        <v>119</v>
      </c>
      <c r="M2012" t="s">
        <v>57</v>
      </c>
      <c r="N2012" t="s">
        <v>3914</v>
      </c>
      <c r="O2012" t="s">
        <v>57</v>
      </c>
      <c r="P2012" t="s">
        <v>57</v>
      </c>
      <c r="Q2012" t="s">
        <v>85</v>
      </c>
      <c r="R2012" t="s">
        <v>318</v>
      </c>
      <c r="S2012" t="s">
        <v>61</v>
      </c>
      <c r="T2012" t="s">
        <v>57</v>
      </c>
      <c r="U2012" t="s">
        <v>61</v>
      </c>
      <c r="V2012" t="s">
        <v>61</v>
      </c>
      <c r="W2012" t="s">
        <v>57</v>
      </c>
      <c r="X2012" t="s">
        <v>57</v>
      </c>
      <c r="Y2012" t="s">
        <v>57</v>
      </c>
      <c r="Z2012" t="s">
        <v>57</v>
      </c>
      <c r="AA2012" t="s">
        <v>64</v>
      </c>
      <c r="AB2012" t="s">
        <v>57</v>
      </c>
      <c r="AC2012" t="s">
        <v>65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66</v>
      </c>
      <c r="AM2012">
        <v>0</v>
      </c>
      <c r="AN2012">
        <v>1</v>
      </c>
      <c r="AO2012">
        <v>0</v>
      </c>
      <c r="AP2012" t="s">
        <v>123</v>
      </c>
      <c r="AQ2012" t="s">
        <v>68</v>
      </c>
      <c r="AR2012" t="s">
        <v>105</v>
      </c>
      <c r="AS2012">
        <v>5</v>
      </c>
      <c r="AT2012">
        <v>339</v>
      </c>
      <c r="AU2012">
        <v>1</v>
      </c>
      <c r="AV2012">
        <v>0</v>
      </c>
      <c r="AW2012">
        <v>1</v>
      </c>
      <c r="AX2012">
        <v>0</v>
      </c>
      <c r="AY2012">
        <v>6</v>
      </c>
      <c r="AZ2012" t="s">
        <v>125</v>
      </c>
      <c r="BA2012">
        <v>2</v>
      </c>
      <c r="BB2012" t="s">
        <v>126</v>
      </c>
      <c r="BC2012">
        <v>3</v>
      </c>
    </row>
    <row r="2013" spans="1:55">
      <c r="A2013" t="s">
        <v>4550</v>
      </c>
      <c r="B2013" t="s">
        <v>56</v>
      </c>
      <c r="C2013">
        <v>73</v>
      </c>
      <c r="D2013" t="s">
        <v>57</v>
      </c>
      <c r="E2013">
        <v>0</v>
      </c>
      <c r="F2013" t="s">
        <v>1243</v>
      </c>
      <c r="G2013">
        <v>92083</v>
      </c>
      <c r="H2013">
        <v>33.17494</v>
      </c>
      <c r="I2013">
        <v>-117.242761</v>
      </c>
      <c r="J2013">
        <v>2</v>
      </c>
      <c r="K2013">
        <v>70</v>
      </c>
      <c r="L2013" t="s">
        <v>119</v>
      </c>
      <c r="M2013" t="s">
        <v>57</v>
      </c>
      <c r="N2013" t="s">
        <v>4551</v>
      </c>
      <c r="O2013" t="s">
        <v>61</v>
      </c>
      <c r="P2013" t="s">
        <v>61</v>
      </c>
      <c r="Q2013" t="s">
        <v>143</v>
      </c>
      <c r="R2013" t="s">
        <v>143</v>
      </c>
      <c r="S2013" t="s">
        <v>143</v>
      </c>
      <c r="T2013" t="s">
        <v>143</v>
      </c>
      <c r="U2013" t="s">
        <v>143</v>
      </c>
      <c r="V2013" t="s">
        <v>143</v>
      </c>
      <c r="W2013" t="s">
        <v>143</v>
      </c>
      <c r="X2013" t="s">
        <v>143</v>
      </c>
      <c r="Y2013" t="s">
        <v>143</v>
      </c>
      <c r="Z2013" t="s">
        <v>143</v>
      </c>
      <c r="AA2013" t="s">
        <v>122</v>
      </c>
      <c r="AB2013" t="s">
        <v>57</v>
      </c>
      <c r="AC2013" t="s">
        <v>65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</v>
      </c>
      <c r="AJ2013" t="s">
        <v>66</v>
      </c>
      <c r="AM2013">
        <v>0</v>
      </c>
      <c r="AN2013">
        <v>1</v>
      </c>
      <c r="AO2013">
        <v>0</v>
      </c>
      <c r="AP2013" t="s">
        <v>123</v>
      </c>
      <c r="AQ2013" t="s">
        <v>104</v>
      </c>
      <c r="AR2013" t="s">
        <v>182</v>
      </c>
      <c r="AT2013">
        <v>62036</v>
      </c>
      <c r="AU2013">
        <v>1</v>
      </c>
      <c r="AV2013">
        <v>0</v>
      </c>
      <c r="AW2013">
        <v>1</v>
      </c>
      <c r="AX2013">
        <v>0</v>
      </c>
      <c r="AY2013">
        <v>6</v>
      </c>
      <c r="AZ2013" t="s">
        <v>125</v>
      </c>
      <c r="BA2013">
        <v>1</v>
      </c>
      <c r="BB2013" t="s">
        <v>71</v>
      </c>
      <c r="BC2013">
        <v>4</v>
      </c>
    </row>
    <row r="2014" spans="1:55">
      <c r="A2014" t="s">
        <v>4552</v>
      </c>
      <c r="B2014" t="s">
        <v>73</v>
      </c>
      <c r="C2014">
        <v>48</v>
      </c>
      <c r="D2014" t="s">
        <v>57</v>
      </c>
      <c r="E2014">
        <v>2</v>
      </c>
      <c r="F2014" t="s">
        <v>2229</v>
      </c>
      <c r="G2014">
        <v>92545</v>
      </c>
      <c r="H2014">
        <v>33.734933</v>
      </c>
      <c r="I2014">
        <v>-117.044145</v>
      </c>
      <c r="J2014">
        <v>1</v>
      </c>
      <c r="K2014">
        <v>1</v>
      </c>
      <c r="L2014" t="s">
        <v>59</v>
      </c>
      <c r="M2014" t="s">
        <v>57</v>
      </c>
      <c r="N2014" t="s">
        <v>4553</v>
      </c>
      <c r="O2014" t="s">
        <v>61</v>
      </c>
      <c r="P2014" t="s">
        <v>57</v>
      </c>
      <c r="Q2014" t="s">
        <v>135</v>
      </c>
      <c r="R2014" t="s">
        <v>318</v>
      </c>
      <c r="S2014" t="s">
        <v>61</v>
      </c>
      <c r="T2014" t="s">
        <v>61</v>
      </c>
      <c r="U2014" t="s">
        <v>61</v>
      </c>
      <c r="V2014" t="s">
        <v>61</v>
      </c>
      <c r="W2014" t="s">
        <v>61</v>
      </c>
      <c r="X2014" t="s">
        <v>61</v>
      </c>
      <c r="Y2014" t="s">
        <v>61</v>
      </c>
      <c r="Z2014" t="s">
        <v>57</v>
      </c>
      <c r="AA2014" t="s">
        <v>77</v>
      </c>
      <c r="AB2014" t="s">
        <v>61</v>
      </c>
      <c r="AC2014" t="s">
        <v>87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85.65000000000001</v>
      </c>
      <c r="AJ2014" t="s">
        <v>170</v>
      </c>
      <c r="AM2014">
        <v>0</v>
      </c>
      <c r="AN2014">
        <v>0</v>
      </c>
      <c r="AO2014">
        <v>0</v>
      </c>
      <c r="AP2014" t="s">
        <v>91</v>
      </c>
      <c r="AQ2014" t="s">
        <v>78</v>
      </c>
      <c r="AR2014" t="s">
        <v>137</v>
      </c>
      <c r="AS2014">
        <v>1</v>
      </c>
      <c r="AT2014">
        <v>25694</v>
      </c>
      <c r="AU2014">
        <v>0</v>
      </c>
      <c r="AX2014">
        <v>0</v>
      </c>
      <c r="AY2014">
        <v>1</v>
      </c>
      <c r="AZ2014" t="s">
        <v>94</v>
      </c>
      <c r="BA2014">
        <v>6</v>
      </c>
      <c r="BB2014" t="s">
        <v>95</v>
      </c>
      <c r="BC2014">
        <v>1</v>
      </c>
    </row>
    <row r="2015" spans="1:55">
      <c r="A2015" t="s">
        <v>4554</v>
      </c>
      <c r="B2015" t="s">
        <v>56</v>
      </c>
      <c r="C2015">
        <v>24</v>
      </c>
      <c r="D2015" t="s">
        <v>57</v>
      </c>
      <c r="E2015">
        <v>0</v>
      </c>
      <c r="F2015" t="s">
        <v>3174</v>
      </c>
      <c r="G2015">
        <v>91963</v>
      </c>
      <c r="H2015">
        <v>32.619465</v>
      </c>
      <c r="I2015">
        <v>-116.593605</v>
      </c>
      <c r="J2015">
        <v>8</v>
      </c>
      <c r="K2015">
        <v>72</v>
      </c>
      <c r="L2015" t="s">
        <v>119</v>
      </c>
      <c r="M2015" t="s">
        <v>57</v>
      </c>
      <c r="N2015" t="s">
        <v>2855</v>
      </c>
      <c r="O2015" t="s">
        <v>57</v>
      </c>
      <c r="P2015" t="s">
        <v>57</v>
      </c>
      <c r="Q2015" t="s">
        <v>85</v>
      </c>
      <c r="R2015" t="s">
        <v>189</v>
      </c>
      <c r="S2015" t="s">
        <v>57</v>
      </c>
      <c r="T2015" t="s">
        <v>57</v>
      </c>
      <c r="U2015" t="s">
        <v>61</v>
      </c>
      <c r="V2015" t="s">
        <v>61</v>
      </c>
      <c r="W2015" t="s">
        <v>61</v>
      </c>
      <c r="X2015" t="s">
        <v>61</v>
      </c>
      <c r="Y2015" t="s">
        <v>57</v>
      </c>
      <c r="Z2015" t="s">
        <v>57</v>
      </c>
      <c r="AA2015" t="s">
        <v>122</v>
      </c>
      <c r="AB2015" t="s">
        <v>57</v>
      </c>
      <c r="AC2015" t="s">
        <v>87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66</v>
      </c>
      <c r="AM2015">
        <v>0</v>
      </c>
      <c r="AN2015">
        <v>1</v>
      </c>
      <c r="AO2015">
        <v>0</v>
      </c>
      <c r="AP2015" t="s">
        <v>123</v>
      </c>
      <c r="AQ2015" t="s">
        <v>116</v>
      </c>
      <c r="AR2015" t="s">
        <v>93</v>
      </c>
      <c r="AS2015">
        <v>4</v>
      </c>
      <c r="AT2015">
        <v>905</v>
      </c>
      <c r="AU2015">
        <v>1</v>
      </c>
      <c r="AV2015">
        <v>0</v>
      </c>
      <c r="AW2015">
        <v>1</v>
      </c>
      <c r="AX2015">
        <v>0</v>
      </c>
      <c r="AY2015">
        <v>6</v>
      </c>
      <c r="AZ2015" t="s">
        <v>125</v>
      </c>
      <c r="BA2015">
        <v>3</v>
      </c>
      <c r="BB2015" t="s">
        <v>126</v>
      </c>
      <c r="BC2015">
        <v>3</v>
      </c>
    </row>
    <row r="2016" spans="1:55">
      <c r="A2016" t="s">
        <v>4555</v>
      </c>
      <c r="B2016" t="s">
        <v>56</v>
      </c>
      <c r="C2016">
        <v>61</v>
      </c>
      <c r="D2016" t="s">
        <v>57</v>
      </c>
      <c r="E2016">
        <v>0</v>
      </c>
      <c r="F2016" t="s">
        <v>222</v>
      </c>
      <c r="G2016">
        <v>94038</v>
      </c>
      <c r="H2016">
        <v>37.515556</v>
      </c>
      <c r="I2016">
        <v>-122.502311</v>
      </c>
      <c r="J2016">
        <v>9</v>
      </c>
      <c r="K2016">
        <v>2</v>
      </c>
      <c r="L2016" t="s">
        <v>59</v>
      </c>
      <c r="M2016" t="s">
        <v>57</v>
      </c>
      <c r="N2016" t="s">
        <v>2753</v>
      </c>
      <c r="O2016" t="s">
        <v>61</v>
      </c>
      <c r="P2016" t="s">
        <v>57</v>
      </c>
      <c r="Q2016" t="s">
        <v>85</v>
      </c>
      <c r="R2016" t="s">
        <v>121</v>
      </c>
      <c r="S2016" t="s">
        <v>61</v>
      </c>
      <c r="T2016" t="s">
        <v>61</v>
      </c>
      <c r="U2016" t="s">
        <v>61</v>
      </c>
      <c r="V2016" t="s">
        <v>61</v>
      </c>
      <c r="W2016" t="s">
        <v>61</v>
      </c>
      <c r="X2016" t="s">
        <v>61</v>
      </c>
      <c r="Y2016" t="s">
        <v>61</v>
      </c>
      <c r="Z2016" t="s">
        <v>57</v>
      </c>
      <c r="AA2016" t="s">
        <v>77</v>
      </c>
      <c r="AB2016" t="s">
        <v>57</v>
      </c>
      <c r="AC2016" t="s">
        <v>65</v>
      </c>
      <c r="AD2016">
        <v>70.40000000000001</v>
      </c>
      <c r="AE2016">
        <v>154.8</v>
      </c>
      <c r="AF2016">
        <v>0</v>
      </c>
      <c r="AG2016">
        <v>0</v>
      </c>
      <c r="AH2016">
        <v>14.98</v>
      </c>
      <c r="AI2016">
        <v>169.78</v>
      </c>
      <c r="AJ2016" t="s">
        <v>170</v>
      </c>
      <c r="AM2016">
        <v>0</v>
      </c>
      <c r="AN2016">
        <v>0</v>
      </c>
      <c r="AO2016">
        <v>0</v>
      </c>
      <c r="AP2016" t="s">
        <v>91</v>
      </c>
      <c r="AQ2016" t="s">
        <v>124</v>
      </c>
      <c r="AR2016" t="s">
        <v>93</v>
      </c>
      <c r="AS2016">
        <v>1</v>
      </c>
      <c r="AT2016">
        <v>3064</v>
      </c>
      <c r="AU2016">
        <v>0</v>
      </c>
      <c r="AX2016">
        <v>0</v>
      </c>
      <c r="AY2016">
        <v>1</v>
      </c>
      <c r="AZ2016" t="s">
        <v>94</v>
      </c>
      <c r="BA2016">
        <v>9</v>
      </c>
      <c r="BB2016" t="s">
        <v>95</v>
      </c>
      <c r="BC2016">
        <v>1</v>
      </c>
    </row>
    <row r="2017" spans="1:55">
      <c r="A2017" t="s">
        <v>4556</v>
      </c>
      <c r="B2017" t="s">
        <v>56</v>
      </c>
      <c r="C2017">
        <v>21</v>
      </c>
      <c r="D2017" t="s">
        <v>57</v>
      </c>
      <c r="E2017">
        <v>0</v>
      </c>
      <c r="F2017" t="s">
        <v>570</v>
      </c>
      <c r="G2017">
        <v>91010</v>
      </c>
      <c r="H2017">
        <v>34.145695</v>
      </c>
      <c r="I2017">
        <v>-117.95982</v>
      </c>
      <c r="J2017">
        <v>7</v>
      </c>
      <c r="K2017">
        <v>11</v>
      </c>
      <c r="L2017" t="s">
        <v>59</v>
      </c>
      <c r="M2017" t="s">
        <v>57</v>
      </c>
      <c r="N2017" t="s">
        <v>4557</v>
      </c>
      <c r="O2017" t="s">
        <v>61</v>
      </c>
      <c r="P2017" t="s">
        <v>61</v>
      </c>
      <c r="Q2017" t="s">
        <v>143</v>
      </c>
      <c r="R2017" t="s">
        <v>143</v>
      </c>
      <c r="S2017" t="s">
        <v>143</v>
      </c>
      <c r="T2017" t="s">
        <v>143</v>
      </c>
      <c r="U2017" t="s">
        <v>143</v>
      </c>
      <c r="V2017" t="s">
        <v>143</v>
      </c>
      <c r="W2017" t="s">
        <v>143</v>
      </c>
      <c r="X2017" t="s">
        <v>143</v>
      </c>
      <c r="Y2017" t="s">
        <v>143</v>
      </c>
      <c r="Z2017" t="s">
        <v>143</v>
      </c>
      <c r="AA2017" t="s">
        <v>64</v>
      </c>
      <c r="AB2017" t="s">
        <v>61</v>
      </c>
      <c r="AC2017" t="s">
        <v>65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66</v>
      </c>
      <c r="AM2017">
        <v>0</v>
      </c>
      <c r="AN2017">
        <v>1</v>
      </c>
      <c r="AO2017">
        <v>0</v>
      </c>
      <c r="AP2017" t="s">
        <v>67</v>
      </c>
      <c r="AQ2017" t="s">
        <v>116</v>
      </c>
      <c r="AR2017" t="s">
        <v>182</v>
      </c>
      <c r="AT2017">
        <v>27414</v>
      </c>
      <c r="AU2017">
        <v>1</v>
      </c>
      <c r="AV2017">
        <v>0</v>
      </c>
      <c r="AW2017">
        <v>1</v>
      </c>
      <c r="AX2017">
        <v>0</v>
      </c>
      <c r="AY2017">
        <v>2</v>
      </c>
      <c r="AZ2017" t="s">
        <v>70</v>
      </c>
      <c r="BA2017">
        <v>1</v>
      </c>
      <c r="BB2017" t="s">
        <v>71</v>
      </c>
      <c r="BC2017">
        <v>4</v>
      </c>
    </row>
    <row r="2018" spans="1:55">
      <c r="A2018" t="s">
        <v>4558</v>
      </c>
      <c r="B2018" t="s">
        <v>56</v>
      </c>
      <c r="C2018">
        <v>40</v>
      </c>
      <c r="D2018" t="s">
        <v>57</v>
      </c>
      <c r="E2018">
        <v>2</v>
      </c>
      <c r="F2018" t="s">
        <v>1471</v>
      </c>
      <c r="G2018">
        <v>92835</v>
      </c>
      <c r="H2018">
        <v>33.902211</v>
      </c>
      <c r="I2018">
        <v>-117.914922</v>
      </c>
      <c r="J2018">
        <v>9</v>
      </c>
      <c r="K2018">
        <v>56</v>
      </c>
      <c r="L2018" t="s">
        <v>59</v>
      </c>
      <c r="M2018" t="s">
        <v>57</v>
      </c>
      <c r="N2018" t="s">
        <v>4559</v>
      </c>
      <c r="O2018" t="s">
        <v>57</v>
      </c>
      <c r="P2018" t="s">
        <v>61</v>
      </c>
      <c r="Q2018" t="s">
        <v>143</v>
      </c>
      <c r="R2018" t="s">
        <v>143</v>
      </c>
      <c r="S2018" t="s">
        <v>143</v>
      </c>
      <c r="T2018" t="s">
        <v>143</v>
      </c>
      <c r="U2018" t="s">
        <v>143</v>
      </c>
      <c r="V2018" t="s">
        <v>143</v>
      </c>
      <c r="W2018" t="s">
        <v>143</v>
      </c>
      <c r="X2018" t="s">
        <v>143</v>
      </c>
      <c r="Y2018" t="s">
        <v>143</v>
      </c>
      <c r="Z2018" t="s">
        <v>143</v>
      </c>
      <c r="AA2018" t="s">
        <v>122</v>
      </c>
      <c r="AB2018" t="s">
        <v>57</v>
      </c>
      <c r="AC2018" t="s">
        <v>65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66</v>
      </c>
      <c r="AM2018">
        <v>0</v>
      </c>
      <c r="AN2018">
        <v>1</v>
      </c>
      <c r="AO2018">
        <v>0</v>
      </c>
      <c r="AP2018" t="s">
        <v>123</v>
      </c>
      <c r="AQ2018" t="s">
        <v>78</v>
      </c>
      <c r="AR2018" t="s">
        <v>182</v>
      </c>
      <c r="AT2018">
        <v>21157</v>
      </c>
      <c r="AU2018">
        <v>1</v>
      </c>
      <c r="AV2018">
        <v>0</v>
      </c>
      <c r="AW2018">
        <v>1</v>
      </c>
      <c r="AX2018">
        <v>0</v>
      </c>
      <c r="AY2018">
        <v>6</v>
      </c>
      <c r="AZ2018" t="s">
        <v>125</v>
      </c>
      <c r="BA2018">
        <v>0</v>
      </c>
      <c r="BB2018" t="s">
        <v>71</v>
      </c>
      <c r="BC2018">
        <v>4</v>
      </c>
    </row>
    <row r="2019" spans="1:55">
      <c r="A2019" t="s">
        <v>4560</v>
      </c>
      <c r="B2019" t="s">
        <v>56</v>
      </c>
      <c r="C2019">
        <v>41</v>
      </c>
      <c r="D2019" t="s">
        <v>61</v>
      </c>
      <c r="E2019">
        <v>0</v>
      </c>
      <c r="F2019" t="s">
        <v>1148</v>
      </c>
      <c r="G2019">
        <v>94566</v>
      </c>
      <c r="H2019">
        <v>37.633361</v>
      </c>
      <c r="I2019">
        <v>-121.862395</v>
      </c>
      <c r="J2019">
        <v>0</v>
      </c>
      <c r="K2019">
        <v>36</v>
      </c>
      <c r="L2019" t="s">
        <v>216</v>
      </c>
      <c r="M2019" t="s">
        <v>61</v>
      </c>
      <c r="N2019" t="s">
        <v>143</v>
      </c>
      <c r="O2019" t="s">
        <v>143</v>
      </c>
      <c r="P2019" t="s">
        <v>57</v>
      </c>
      <c r="Q2019" t="s">
        <v>62</v>
      </c>
      <c r="R2019" t="s">
        <v>275</v>
      </c>
      <c r="S2019" t="s">
        <v>61</v>
      </c>
      <c r="T2019" t="s">
        <v>57</v>
      </c>
      <c r="U2019" t="s">
        <v>61</v>
      </c>
      <c r="V2019" t="s">
        <v>57</v>
      </c>
      <c r="W2019" t="s">
        <v>61</v>
      </c>
      <c r="X2019" t="s">
        <v>61</v>
      </c>
      <c r="Y2019" t="s">
        <v>61</v>
      </c>
      <c r="Z2019" t="s">
        <v>57</v>
      </c>
      <c r="AA2019" t="s">
        <v>77</v>
      </c>
      <c r="AB2019" t="s">
        <v>57</v>
      </c>
      <c r="AC2019" t="s">
        <v>87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66</v>
      </c>
      <c r="AM2019">
        <v>0</v>
      </c>
      <c r="AN2019">
        <v>1</v>
      </c>
      <c r="AO2019">
        <v>0</v>
      </c>
      <c r="AP2019" t="s">
        <v>164</v>
      </c>
      <c r="AQ2019" t="s">
        <v>78</v>
      </c>
      <c r="AR2019" t="s">
        <v>137</v>
      </c>
      <c r="AS2019">
        <v>3</v>
      </c>
      <c r="AT2019">
        <v>36669</v>
      </c>
      <c r="AU2019">
        <v>1</v>
      </c>
      <c r="AV2019">
        <v>0</v>
      </c>
      <c r="AW2019">
        <v>1</v>
      </c>
      <c r="AX2019">
        <v>0</v>
      </c>
      <c r="AY2019">
        <v>4</v>
      </c>
      <c r="AZ2019" t="s">
        <v>165</v>
      </c>
      <c r="BA2019">
        <v>5</v>
      </c>
      <c r="BB2019" t="s">
        <v>80</v>
      </c>
      <c r="BC2019">
        <v>2</v>
      </c>
    </row>
    <row r="2020" spans="1:55">
      <c r="A2020" t="s">
        <v>4561</v>
      </c>
      <c r="B2020" t="s">
        <v>73</v>
      </c>
      <c r="C2020">
        <v>42</v>
      </c>
      <c r="D2020" t="s">
        <v>61</v>
      </c>
      <c r="E2020">
        <v>0</v>
      </c>
      <c r="F2020" t="s">
        <v>4562</v>
      </c>
      <c r="G2020">
        <v>95978</v>
      </c>
      <c r="H2020">
        <v>39.904002</v>
      </c>
      <c r="I2020">
        <v>-121.527823</v>
      </c>
      <c r="J2020">
        <v>0</v>
      </c>
      <c r="K2020">
        <v>37</v>
      </c>
      <c r="L2020" t="s">
        <v>59</v>
      </c>
      <c r="M2020" t="s">
        <v>57</v>
      </c>
      <c r="N2020" t="s">
        <v>4563</v>
      </c>
      <c r="O2020" t="s">
        <v>57</v>
      </c>
      <c r="P2020" t="s">
        <v>57</v>
      </c>
      <c r="Q2020" t="s">
        <v>135</v>
      </c>
      <c r="R2020" t="s">
        <v>391</v>
      </c>
      <c r="S2020" t="s">
        <v>57</v>
      </c>
      <c r="T2020" t="s">
        <v>57</v>
      </c>
      <c r="U2020" t="s">
        <v>57</v>
      </c>
      <c r="V2020" t="s">
        <v>57</v>
      </c>
      <c r="W2020" t="s">
        <v>57</v>
      </c>
      <c r="X2020" t="s">
        <v>57</v>
      </c>
      <c r="Y2020" t="s">
        <v>57</v>
      </c>
      <c r="Z2020" t="s">
        <v>57</v>
      </c>
      <c r="AA2020" t="s">
        <v>64</v>
      </c>
      <c r="AB2020" t="s">
        <v>57</v>
      </c>
      <c r="AC2020" t="s">
        <v>87</v>
      </c>
      <c r="AD2020">
        <v>90.59999999999999</v>
      </c>
      <c r="AE2020">
        <v>3358.65</v>
      </c>
      <c r="AF2020">
        <v>8.960000000000001</v>
      </c>
      <c r="AG2020">
        <v>0</v>
      </c>
      <c r="AH2020">
        <v>1647.24</v>
      </c>
      <c r="AI2020">
        <v>4996.93</v>
      </c>
      <c r="AJ2020" t="s">
        <v>66</v>
      </c>
      <c r="AM2020">
        <v>0</v>
      </c>
      <c r="AN2020">
        <v>1</v>
      </c>
      <c r="AO2020">
        <v>0</v>
      </c>
      <c r="AP2020" t="s">
        <v>176</v>
      </c>
      <c r="AQ2020" t="s">
        <v>78</v>
      </c>
      <c r="AR2020" t="s">
        <v>105</v>
      </c>
      <c r="AS2020">
        <v>8</v>
      </c>
      <c r="AT2020">
        <v>28</v>
      </c>
      <c r="AU2020">
        <v>1</v>
      </c>
      <c r="AV2020">
        <v>0</v>
      </c>
      <c r="AW2020">
        <v>1</v>
      </c>
      <c r="AX2020">
        <v>0</v>
      </c>
      <c r="AY2020">
        <v>5</v>
      </c>
      <c r="AZ2020" t="s">
        <v>177</v>
      </c>
      <c r="BA2020">
        <v>2</v>
      </c>
      <c r="BB2020" t="s">
        <v>126</v>
      </c>
      <c r="BC2020">
        <v>3</v>
      </c>
    </row>
    <row r="2021" spans="1:55">
      <c r="A2021" t="s">
        <v>4564</v>
      </c>
      <c r="B2021" t="s">
        <v>56</v>
      </c>
      <c r="C2021">
        <v>50</v>
      </c>
      <c r="D2021" t="s">
        <v>57</v>
      </c>
      <c r="E2021">
        <v>0</v>
      </c>
      <c r="F2021" t="s">
        <v>387</v>
      </c>
      <c r="G2021">
        <v>90405</v>
      </c>
      <c r="H2021">
        <v>34.005439</v>
      </c>
      <c r="I2021">
        <v>-118.477507</v>
      </c>
      <c r="J2021">
        <v>3</v>
      </c>
      <c r="K2021">
        <v>39</v>
      </c>
      <c r="L2021" t="s">
        <v>59</v>
      </c>
      <c r="M2021" t="s">
        <v>61</v>
      </c>
      <c r="N2021" t="s">
        <v>143</v>
      </c>
      <c r="O2021" t="s">
        <v>143</v>
      </c>
      <c r="P2021" t="s">
        <v>57</v>
      </c>
      <c r="Q2021" t="s">
        <v>135</v>
      </c>
      <c r="R2021" t="s">
        <v>441</v>
      </c>
      <c r="S2021" t="s">
        <v>57</v>
      </c>
      <c r="T2021" t="s">
        <v>61</v>
      </c>
      <c r="U2021" t="s">
        <v>57</v>
      </c>
      <c r="V2021" t="s">
        <v>61</v>
      </c>
      <c r="W2021" t="s">
        <v>57</v>
      </c>
      <c r="X2021" t="s">
        <v>57</v>
      </c>
      <c r="Y2021" t="s">
        <v>57</v>
      </c>
      <c r="Z2021" t="s">
        <v>57</v>
      </c>
      <c r="AA2021" t="s">
        <v>77</v>
      </c>
      <c r="AB2021" t="s">
        <v>61</v>
      </c>
      <c r="AC2021" t="s">
        <v>87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88</v>
      </c>
      <c r="AK2021" t="s">
        <v>101</v>
      </c>
      <c r="AL2021" t="s">
        <v>884</v>
      </c>
      <c r="AM2021">
        <v>1</v>
      </c>
      <c r="AN2021">
        <v>0</v>
      </c>
      <c r="AO2021">
        <v>0</v>
      </c>
      <c r="AP2021" t="s">
        <v>176</v>
      </c>
      <c r="AQ2021" t="s">
        <v>92</v>
      </c>
      <c r="AR2021" t="s">
        <v>69</v>
      </c>
      <c r="AS2021">
        <v>6</v>
      </c>
      <c r="AT2021">
        <v>26099</v>
      </c>
      <c r="AU2021">
        <v>1</v>
      </c>
      <c r="AV2021">
        <v>1</v>
      </c>
      <c r="AW2021">
        <v>0</v>
      </c>
      <c r="AX2021">
        <v>55.9</v>
      </c>
      <c r="AY2021">
        <v>5</v>
      </c>
      <c r="AZ2021" t="s">
        <v>177</v>
      </c>
      <c r="BA2021">
        <v>4</v>
      </c>
      <c r="BB2021" t="s">
        <v>80</v>
      </c>
      <c r="BC2021">
        <v>2</v>
      </c>
    </row>
    <row r="2022" spans="1:55">
      <c r="A2022" t="s">
        <v>4565</v>
      </c>
      <c r="B2022" t="s">
        <v>73</v>
      </c>
      <c r="C2022">
        <v>29</v>
      </c>
      <c r="D2022" t="s">
        <v>61</v>
      </c>
      <c r="E2022">
        <v>3</v>
      </c>
      <c r="F2022" t="s">
        <v>4566</v>
      </c>
      <c r="G2022">
        <v>92335</v>
      </c>
      <c r="H2022">
        <v>34.087558</v>
      </c>
      <c r="I2022">
        <v>-117.464096</v>
      </c>
      <c r="J2022">
        <v>0</v>
      </c>
      <c r="K2022">
        <v>18</v>
      </c>
      <c r="L2022" t="s">
        <v>98</v>
      </c>
      <c r="M2022" t="s">
        <v>57</v>
      </c>
      <c r="N2022" t="s">
        <v>4567</v>
      </c>
      <c r="O2022" t="s">
        <v>57</v>
      </c>
      <c r="P2022" t="s">
        <v>57</v>
      </c>
      <c r="Q2022" t="s">
        <v>85</v>
      </c>
      <c r="R2022" t="s">
        <v>322</v>
      </c>
      <c r="S2022" t="s">
        <v>61</v>
      </c>
      <c r="T2022" t="s">
        <v>61</v>
      </c>
      <c r="U2022" t="s">
        <v>57</v>
      </c>
      <c r="V2022" t="s">
        <v>61</v>
      </c>
      <c r="W2022" t="s">
        <v>61</v>
      </c>
      <c r="X2022" t="s">
        <v>61</v>
      </c>
      <c r="Y2022" t="s">
        <v>61</v>
      </c>
      <c r="Z2022" t="s">
        <v>57</v>
      </c>
      <c r="AA2022" t="s">
        <v>77</v>
      </c>
      <c r="AB2022" t="s">
        <v>57</v>
      </c>
      <c r="AC2022" t="s">
        <v>65</v>
      </c>
      <c r="AD2022">
        <v>80.55</v>
      </c>
      <c r="AE2022">
        <v>1406.65</v>
      </c>
      <c r="AF2022">
        <v>0</v>
      </c>
      <c r="AG2022">
        <v>0</v>
      </c>
      <c r="AH2022">
        <v>739.4400000000001</v>
      </c>
      <c r="AI2022">
        <v>2146.09</v>
      </c>
      <c r="AJ2022" t="s">
        <v>66</v>
      </c>
      <c r="AM2022">
        <v>0</v>
      </c>
      <c r="AN2022">
        <v>1</v>
      </c>
      <c r="AO2022">
        <v>0</v>
      </c>
      <c r="AP2022" t="s">
        <v>103</v>
      </c>
      <c r="AQ2022" t="s">
        <v>116</v>
      </c>
      <c r="AR2022" t="s">
        <v>93</v>
      </c>
      <c r="AS2022">
        <v>2</v>
      </c>
      <c r="AT2022">
        <v>82630</v>
      </c>
      <c r="AU2022">
        <v>1</v>
      </c>
      <c r="AV2022">
        <v>0</v>
      </c>
      <c r="AW2022">
        <v>1</v>
      </c>
      <c r="AX2022">
        <v>0</v>
      </c>
      <c r="AY2022">
        <v>3</v>
      </c>
      <c r="AZ2022" t="s">
        <v>106</v>
      </c>
      <c r="BA2022">
        <v>6</v>
      </c>
      <c r="BB2022" t="s">
        <v>95</v>
      </c>
      <c r="BC2022">
        <v>1</v>
      </c>
    </row>
    <row r="2023" spans="1:55">
      <c r="A2023" t="s">
        <v>4568</v>
      </c>
      <c r="B2023" t="s">
        <v>73</v>
      </c>
      <c r="C2023">
        <v>29</v>
      </c>
      <c r="D2023" t="s">
        <v>61</v>
      </c>
      <c r="E2023">
        <v>0</v>
      </c>
      <c r="F2023" t="s">
        <v>4569</v>
      </c>
      <c r="G2023">
        <v>91335</v>
      </c>
      <c r="H2023">
        <v>34.200175</v>
      </c>
      <c r="I2023">
        <v>-118.540958</v>
      </c>
      <c r="J2023">
        <v>0</v>
      </c>
      <c r="K2023">
        <v>19</v>
      </c>
      <c r="L2023" t="s">
        <v>59</v>
      </c>
      <c r="M2023" t="s">
        <v>57</v>
      </c>
      <c r="N2023" t="s">
        <v>4570</v>
      </c>
      <c r="O2023" t="s">
        <v>57</v>
      </c>
      <c r="P2023" t="s">
        <v>57</v>
      </c>
      <c r="Q2023" t="s">
        <v>85</v>
      </c>
      <c r="R2023" t="s">
        <v>230</v>
      </c>
      <c r="S2023" t="s">
        <v>57</v>
      </c>
      <c r="T2023" t="s">
        <v>61</v>
      </c>
      <c r="U2023" t="s">
        <v>57</v>
      </c>
      <c r="V2023" t="s">
        <v>61</v>
      </c>
      <c r="W2023" t="s">
        <v>61</v>
      </c>
      <c r="X2023" t="s">
        <v>61</v>
      </c>
      <c r="Y2023" t="s">
        <v>61</v>
      </c>
      <c r="Z2023" t="s">
        <v>57</v>
      </c>
      <c r="AA2023" t="s">
        <v>77</v>
      </c>
      <c r="AB2023" t="s">
        <v>57</v>
      </c>
      <c r="AC2023" t="s">
        <v>87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66</v>
      </c>
      <c r="AM2023">
        <v>0</v>
      </c>
      <c r="AN2023">
        <v>1</v>
      </c>
      <c r="AO2023">
        <v>0</v>
      </c>
      <c r="AP2023" t="s">
        <v>103</v>
      </c>
      <c r="AQ2023" t="s">
        <v>116</v>
      </c>
      <c r="AR2023" t="s">
        <v>93</v>
      </c>
      <c r="AS2023">
        <v>3</v>
      </c>
      <c r="AT2023">
        <v>68018</v>
      </c>
      <c r="AU2023">
        <v>1</v>
      </c>
      <c r="AV2023">
        <v>0</v>
      </c>
      <c r="AW2023">
        <v>1</v>
      </c>
      <c r="AX2023">
        <v>0</v>
      </c>
      <c r="AY2023">
        <v>3</v>
      </c>
      <c r="AZ2023" t="s">
        <v>106</v>
      </c>
      <c r="BA2023">
        <v>7</v>
      </c>
      <c r="BB2023" t="s">
        <v>95</v>
      </c>
      <c r="BC2023">
        <v>1</v>
      </c>
    </row>
    <row r="2024" spans="1:55">
      <c r="A2024" t="s">
        <v>4571</v>
      </c>
      <c r="B2024" t="s">
        <v>56</v>
      </c>
      <c r="C2024">
        <v>36</v>
      </c>
      <c r="D2024" t="s">
        <v>61</v>
      </c>
      <c r="E2024">
        <v>0</v>
      </c>
      <c r="F2024" t="s">
        <v>4572</v>
      </c>
      <c r="G2024">
        <v>95936</v>
      </c>
      <c r="H2024">
        <v>39.578792</v>
      </c>
      <c r="I2024">
        <v>-120.780786</v>
      </c>
      <c r="J2024">
        <v>0</v>
      </c>
      <c r="K2024">
        <v>4</v>
      </c>
      <c r="L2024" t="s">
        <v>59</v>
      </c>
      <c r="M2024" t="s">
        <v>57</v>
      </c>
      <c r="N2024" t="s">
        <v>4573</v>
      </c>
      <c r="O2024" t="s">
        <v>61</v>
      </c>
      <c r="P2024" t="s">
        <v>57</v>
      </c>
      <c r="Q2024" t="s">
        <v>85</v>
      </c>
      <c r="R2024" t="s">
        <v>174</v>
      </c>
      <c r="S2024" t="s">
        <v>61</v>
      </c>
      <c r="T2024" t="s">
        <v>57</v>
      </c>
      <c r="U2024" t="s">
        <v>61</v>
      </c>
      <c r="V2024" t="s">
        <v>61</v>
      </c>
      <c r="W2024" t="s">
        <v>61</v>
      </c>
      <c r="X2024" t="s">
        <v>61</v>
      </c>
      <c r="Y2024" t="s">
        <v>61</v>
      </c>
      <c r="Z2024" t="s">
        <v>57</v>
      </c>
      <c r="AA2024" t="s">
        <v>77</v>
      </c>
      <c r="AB2024" t="s">
        <v>57</v>
      </c>
      <c r="AC2024" t="s">
        <v>87</v>
      </c>
      <c r="AD2024">
        <v>76.65000000000001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88</v>
      </c>
      <c r="AK2024" t="s">
        <v>190</v>
      </c>
      <c r="AL2024" t="s">
        <v>554</v>
      </c>
      <c r="AM2024">
        <v>1</v>
      </c>
      <c r="AN2024">
        <v>0</v>
      </c>
      <c r="AO2024">
        <v>0</v>
      </c>
      <c r="AP2024" t="s">
        <v>91</v>
      </c>
      <c r="AQ2024" t="s">
        <v>68</v>
      </c>
      <c r="AR2024" t="s">
        <v>93</v>
      </c>
      <c r="AS2024">
        <v>2</v>
      </c>
      <c r="AT2024">
        <v>404</v>
      </c>
      <c r="AU2024">
        <v>1</v>
      </c>
      <c r="AV2024">
        <v>1</v>
      </c>
      <c r="AW2024">
        <v>0</v>
      </c>
      <c r="AX2024">
        <v>76.65000000000001</v>
      </c>
      <c r="AY2024">
        <v>1</v>
      </c>
      <c r="AZ2024" t="s">
        <v>94</v>
      </c>
      <c r="BA2024">
        <v>10</v>
      </c>
      <c r="BB2024" t="s">
        <v>95</v>
      </c>
      <c r="BC2024">
        <v>1</v>
      </c>
    </row>
    <row r="2025" spans="1:55">
      <c r="A2025" t="s">
        <v>4574</v>
      </c>
      <c r="B2025" t="s">
        <v>73</v>
      </c>
      <c r="C2025">
        <v>46</v>
      </c>
      <c r="D2025" t="s">
        <v>57</v>
      </c>
      <c r="E2025">
        <v>1</v>
      </c>
      <c r="F2025" t="s">
        <v>4397</v>
      </c>
      <c r="G2025">
        <v>93243</v>
      </c>
      <c r="H2025">
        <v>34.845861</v>
      </c>
      <c r="I2025">
        <v>-118.885163</v>
      </c>
      <c r="J2025">
        <v>10</v>
      </c>
      <c r="K2025">
        <v>1</v>
      </c>
      <c r="L2025" t="s">
        <v>59</v>
      </c>
      <c r="M2025" t="s">
        <v>57</v>
      </c>
      <c r="N2025" t="s">
        <v>4575</v>
      </c>
      <c r="O2025" t="s">
        <v>61</v>
      </c>
      <c r="P2025" t="s">
        <v>57</v>
      </c>
      <c r="Q2025" t="s">
        <v>85</v>
      </c>
      <c r="R2025" t="s">
        <v>121</v>
      </c>
      <c r="S2025" t="s">
        <v>61</v>
      </c>
      <c r="T2025" t="s">
        <v>61</v>
      </c>
      <c r="U2025" t="s">
        <v>61</v>
      </c>
      <c r="V2025" t="s">
        <v>61</v>
      </c>
      <c r="W2025" t="s">
        <v>61</v>
      </c>
      <c r="X2025" t="s">
        <v>61</v>
      </c>
      <c r="Y2025" t="s">
        <v>61</v>
      </c>
      <c r="Z2025" t="s">
        <v>57</v>
      </c>
      <c r="AA2025" t="s">
        <v>77</v>
      </c>
      <c r="AB2025" t="s">
        <v>57</v>
      </c>
      <c r="AC2025" t="s">
        <v>65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81.40000000000001</v>
      </c>
      <c r="AJ2025" t="s">
        <v>170</v>
      </c>
      <c r="AM2025">
        <v>0</v>
      </c>
      <c r="AN2025">
        <v>0</v>
      </c>
      <c r="AO2025">
        <v>0</v>
      </c>
      <c r="AP2025" t="s">
        <v>91</v>
      </c>
      <c r="AQ2025" t="s">
        <v>78</v>
      </c>
      <c r="AR2025" t="s">
        <v>69</v>
      </c>
      <c r="AS2025">
        <v>1</v>
      </c>
      <c r="AT2025">
        <v>1247</v>
      </c>
      <c r="AU2025">
        <v>0</v>
      </c>
      <c r="AX2025">
        <v>0</v>
      </c>
      <c r="AY2025">
        <v>1</v>
      </c>
      <c r="AZ2025" t="s">
        <v>94</v>
      </c>
      <c r="BA2025">
        <v>8</v>
      </c>
      <c r="BB2025" t="s">
        <v>95</v>
      </c>
      <c r="BC2025">
        <v>1</v>
      </c>
    </row>
    <row r="2026" spans="1:55">
      <c r="A2026" t="s">
        <v>4576</v>
      </c>
      <c r="B2026" t="s">
        <v>56</v>
      </c>
      <c r="C2026">
        <v>76</v>
      </c>
      <c r="D2026" t="s">
        <v>57</v>
      </c>
      <c r="E2026">
        <v>0</v>
      </c>
      <c r="F2026" t="s">
        <v>74</v>
      </c>
      <c r="G2026">
        <v>91202</v>
      </c>
      <c r="H2026">
        <v>34.167926</v>
      </c>
      <c r="I2026">
        <v>-118.267539</v>
      </c>
      <c r="J2026">
        <v>0</v>
      </c>
      <c r="K2026">
        <v>38</v>
      </c>
      <c r="L2026" t="s">
        <v>59</v>
      </c>
      <c r="M2026" t="s">
        <v>57</v>
      </c>
      <c r="N2026" t="s">
        <v>4577</v>
      </c>
      <c r="O2026" t="s">
        <v>61</v>
      </c>
      <c r="P2026" t="s">
        <v>57</v>
      </c>
      <c r="Q2026" t="s">
        <v>85</v>
      </c>
      <c r="R2026" t="s">
        <v>296</v>
      </c>
      <c r="S2026" t="s">
        <v>57</v>
      </c>
      <c r="T2026" t="s">
        <v>61</v>
      </c>
      <c r="U2026" t="s">
        <v>61</v>
      </c>
      <c r="V2026" t="s">
        <v>61</v>
      </c>
      <c r="W2026" t="s">
        <v>61</v>
      </c>
      <c r="X2026" t="s">
        <v>57</v>
      </c>
      <c r="Y2026" t="s">
        <v>61</v>
      </c>
      <c r="Z2026" t="s">
        <v>57</v>
      </c>
      <c r="AA2026" t="s">
        <v>122</v>
      </c>
      <c r="AB2026" t="s">
        <v>57</v>
      </c>
      <c r="AC2026" t="s">
        <v>87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66</v>
      </c>
      <c r="AM2026">
        <v>0</v>
      </c>
      <c r="AN2026">
        <v>1</v>
      </c>
      <c r="AO2026">
        <v>0</v>
      </c>
      <c r="AP2026" t="s">
        <v>176</v>
      </c>
      <c r="AQ2026" t="s">
        <v>104</v>
      </c>
      <c r="AR2026" t="s">
        <v>93</v>
      </c>
      <c r="AS2026">
        <v>3</v>
      </c>
      <c r="AT2026">
        <v>21990</v>
      </c>
      <c r="AU2026">
        <v>1</v>
      </c>
      <c r="AV2026">
        <v>0</v>
      </c>
      <c r="AW2026">
        <v>1</v>
      </c>
      <c r="AX2026">
        <v>0</v>
      </c>
      <c r="AY2026">
        <v>5</v>
      </c>
      <c r="AZ2026" t="s">
        <v>177</v>
      </c>
      <c r="BA2026">
        <v>3</v>
      </c>
      <c r="BB2026" t="s">
        <v>126</v>
      </c>
      <c r="BC2026">
        <v>3</v>
      </c>
    </row>
    <row r="2027" spans="1:55">
      <c r="A2027" t="s">
        <v>4578</v>
      </c>
      <c r="B2027" t="s">
        <v>73</v>
      </c>
      <c r="C2027">
        <v>38</v>
      </c>
      <c r="D2027" t="s">
        <v>57</v>
      </c>
      <c r="E2027">
        <v>2</v>
      </c>
      <c r="F2027" t="s">
        <v>4579</v>
      </c>
      <c r="G2027">
        <v>91750</v>
      </c>
      <c r="H2027">
        <v>34.144703</v>
      </c>
      <c r="I2027">
        <v>-117.770299</v>
      </c>
      <c r="J2027">
        <v>5</v>
      </c>
      <c r="K2027">
        <v>10</v>
      </c>
      <c r="L2027" t="s">
        <v>83</v>
      </c>
      <c r="M2027" t="s">
        <v>57</v>
      </c>
      <c r="N2027" t="s">
        <v>4580</v>
      </c>
      <c r="O2027" t="s">
        <v>61</v>
      </c>
      <c r="P2027" t="s">
        <v>61</v>
      </c>
      <c r="Q2027" t="s">
        <v>143</v>
      </c>
      <c r="R2027" t="s">
        <v>143</v>
      </c>
      <c r="S2027" t="s">
        <v>143</v>
      </c>
      <c r="T2027" t="s">
        <v>143</v>
      </c>
      <c r="U2027" t="s">
        <v>143</v>
      </c>
      <c r="V2027" t="s">
        <v>143</v>
      </c>
      <c r="W2027" t="s">
        <v>143</v>
      </c>
      <c r="X2027" t="s">
        <v>143</v>
      </c>
      <c r="Y2027" t="s">
        <v>143</v>
      </c>
      <c r="Z2027" t="s">
        <v>143</v>
      </c>
      <c r="AA2027" t="s">
        <v>64</v>
      </c>
      <c r="AB2027" t="s">
        <v>57</v>
      </c>
      <c r="AC2027" t="s">
        <v>65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66</v>
      </c>
      <c r="AM2027">
        <v>0</v>
      </c>
      <c r="AN2027">
        <v>1</v>
      </c>
      <c r="AO2027">
        <v>0</v>
      </c>
      <c r="AP2027" t="s">
        <v>67</v>
      </c>
      <c r="AQ2027" t="s">
        <v>68</v>
      </c>
      <c r="AR2027" t="s">
        <v>182</v>
      </c>
      <c r="AT2027">
        <v>35530</v>
      </c>
      <c r="AU2027">
        <v>1</v>
      </c>
      <c r="AV2027">
        <v>0</v>
      </c>
      <c r="AW2027">
        <v>1</v>
      </c>
      <c r="AX2027">
        <v>0</v>
      </c>
      <c r="AY2027">
        <v>2</v>
      </c>
      <c r="AZ2027" t="s">
        <v>70</v>
      </c>
      <c r="BA2027">
        <v>0</v>
      </c>
      <c r="BB2027" t="s">
        <v>71</v>
      </c>
      <c r="BC2027">
        <v>4</v>
      </c>
    </row>
    <row r="2028" spans="1:55">
      <c r="A2028" t="s">
        <v>4581</v>
      </c>
      <c r="B2028" t="s">
        <v>73</v>
      </c>
      <c r="C2028">
        <v>28</v>
      </c>
      <c r="D2028" t="s">
        <v>57</v>
      </c>
      <c r="E2028">
        <v>0</v>
      </c>
      <c r="F2028" t="s">
        <v>4582</v>
      </c>
      <c r="G2028">
        <v>95963</v>
      </c>
      <c r="H2028">
        <v>39.748037</v>
      </c>
      <c r="I2028">
        <v>-122.302169</v>
      </c>
      <c r="J2028">
        <v>7</v>
      </c>
      <c r="K2028">
        <v>56</v>
      </c>
      <c r="L2028" t="s">
        <v>59</v>
      </c>
      <c r="M2028" t="s">
        <v>57</v>
      </c>
      <c r="N2028" t="s">
        <v>589</v>
      </c>
      <c r="O2028" t="s">
        <v>57</v>
      </c>
      <c r="P2028" t="s">
        <v>57</v>
      </c>
      <c r="Q2028" t="s">
        <v>85</v>
      </c>
      <c r="R2028" t="s">
        <v>322</v>
      </c>
      <c r="S2028" t="s">
        <v>57</v>
      </c>
      <c r="T2028" t="s">
        <v>61</v>
      </c>
      <c r="U2028" t="s">
        <v>61</v>
      </c>
      <c r="V2028" t="s">
        <v>61</v>
      </c>
      <c r="W2028" t="s">
        <v>57</v>
      </c>
      <c r="X2028" t="s">
        <v>57</v>
      </c>
      <c r="Y2028" t="s">
        <v>57</v>
      </c>
      <c r="Z2028" t="s">
        <v>57</v>
      </c>
      <c r="AA2028" t="s">
        <v>64</v>
      </c>
      <c r="AB2028" t="s">
        <v>57</v>
      </c>
      <c r="AC2028" t="s">
        <v>87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66</v>
      </c>
      <c r="AM2028">
        <v>0</v>
      </c>
      <c r="AN2028">
        <v>1</v>
      </c>
      <c r="AO2028">
        <v>0</v>
      </c>
      <c r="AP2028" t="s">
        <v>123</v>
      </c>
      <c r="AQ2028" t="s">
        <v>116</v>
      </c>
      <c r="AR2028" t="s">
        <v>105</v>
      </c>
      <c r="AS2028">
        <v>5</v>
      </c>
      <c r="AT2028">
        <v>13706</v>
      </c>
      <c r="AU2028">
        <v>1</v>
      </c>
      <c r="AV2028">
        <v>0</v>
      </c>
      <c r="AW2028">
        <v>1</v>
      </c>
      <c r="AX2028">
        <v>0</v>
      </c>
      <c r="AY2028">
        <v>6</v>
      </c>
      <c r="AZ2028" t="s">
        <v>125</v>
      </c>
      <c r="BA2028">
        <v>3</v>
      </c>
      <c r="BB2028" t="s">
        <v>126</v>
      </c>
      <c r="BC2028">
        <v>3</v>
      </c>
    </row>
    <row r="2029" spans="1:55">
      <c r="A2029" t="s">
        <v>4583</v>
      </c>
      <c r="B2029" t="s">
        <v>56</v>
      </c>
      <c r="C2029">
        <v>37</v>
      </c>
      <c r="D2029" t="s">
        <v>61</v>
      </c>
      <c r="E2029">
        <v>0</v>
      </c>
      <c r="F2029" t="s">
        <v>2726</v>
      </c>
      <c r="G2029">
        <v>91911</v>
      </c>
      <c r="H2029">
        <v>32.607964</v>
      </c>
      <c r="I2029">
        <v>-117.059459</v>
      </c>
      <c r="J2029">
        <v>0</v>
      </c>
      <c r="K2029">
        <v>30</v>
      </c>
      <c r="L2029" t="s">
        <v>216</v>
      </c>
      <c r="M2029" t="s">
        <v>57</v>
      </c>
      <c r="N2029" t="s">
        <v>4584</v>
      </c>
      <c r="O2029" t="s">
        <v>57</v>
      </c>
      <c r="P2029" t="s">
        <v>57</v>
      </c>
      <c r="Q2029" t="s">
        <v>135</v>
      </c>
      <c r="R2029" t="s">
        <v>318</v>
      </c>
      <c r="S2029" t="s">
        <v>61</v>
      </c>
      <c r="T2029" t="s">
        <v>57</v>
      </c>
      <c r="U2029" t="s">
        <v>57</v>
      </c>
      <c r="V2029" t="s">
        <v>61</v>
      </c>
      <c r="W2029" t="s">
        <v>57</v>
      </c>
      <c r="X2029" t="s">
        <v>61</v>
      </c>
      <c r="Y2029" t="s">
        <v>61</v>
      </c>
      <c r="Z2029" t="s">
        <v>57</v>
      </c>
      <c r="AA2029" t="s">
        <v>64</v>
      </c>
      <c r="AB2029" t="s">
        <v>57</v>
      </c>
      <c r="AC2029" t="s">
        <v>65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66</v>
      </c>
      <c r="AM2029">
        <v>0</v>
      </c>
      <c r="AN2029">
        <v>1</v>
      </c>
      <c r="AO2029">
        <v>0</v>
      </c>
      <c r="AP2029" t="s">
        <v>164</v>
      </c>
      <c r="AQ2029" t="s">
        <v>68</v>
      </c>
      <c r="AR2029" t="s">
        <v>69</v>
      </c>
      <c r="AS2029">
        <v>4</v>
      </c>
      <c r="AT2029">
        <v>71126</v>
      </c>
      <c r="AU2029">
        <v>1</v>
      </c>
      <c r="AV2029">
        <v>0</v>
      </c>
      <c r="AW2029">
        <v>1</v>
      </c>
      <c r="AX2029">
        <v>0</v>
      </c>
      <c r="AY2029">
        <v>4</v>
      </c>
      <c r="AZ2029" t="s">
        <v>165</v>
      </c>
      <c r="BA2029">
        <v>2</v>
      </c>
      <c r="BB2029" t="s">
        <v>126</v>
      </c>
      <c r="BC2029">
        <v>3</v>
      </c>
    </row>
    <row r="2030" spans="1:55">
      <c r="A2030" t="s">
        <v>4585</v>
      </c>
      <c r="B2030" t="s">
        <v>73</v>
      </c>
      <c r="C2030">
        <v>64</v>
      </c>
      <c r="D2030" t="s">
        <v>57</v>
      </c>
      <c r="E2030">
        <v>2</v>
      </c>
      <c r="F2030" t="s">
        <v>930</v>
      </c>
      <c r="G2030">
        <v>95370</v>
      </c>
      <c r="H2030">
        <v>37.982716</v>
      </c>
      <c r="I2030">
        <v>-120.343732</v>
      </c>
      <c r="J2030">
        <v>1</v>
      </c>
      <c r="K2030">
        <v>72</v>
      </c>
      <c r="L2030" t="s">
        <v>119</v>
      </c>
      <c r="M2030" t="s">
        <v>57</v>
      </c>
      <c r="N2030" t="s">
        <v>4586</v>
      </c>
      <c r="O2030" t="s">
        <v>57</v>
      </c>
      <c r="P2030" t="s">
        <v>57</v>
      </c>
      <c r="Q2030" t="s">
        <v>135</v>
      </c>
      <c r="R2030" t="s">
        <v>156</v>
      </c>
      <c r="S2030" t="s">
        <v>57</v>
      </c>
      <c r="T2030" t="s">
        <v>57</v>
      </c>
      <c r="U2030" t="s">
        <v>57</v>
      </c>
      <c r="V2030" t="s">
        <v>57</v>
      </c>
      <c r="W2030" t="s">
        <v>57</v>
      </c>
      <c r="X2030" t="s">
        <v>57</v>
      </c>
      <c r="Y2030" t="s">
        <v>57</v>
      </c>
      <c r="Z2030" t="s">
        <v>57</v>
      </c>
      <c r="AA2030" t="s">
        <v>122</v>
      </c>
      <c r="AB2030" t="s">
        <v>61</v>
      </c>
      <c r="AC2030" t="s">
        <v>65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</v>
      </c>
      <c r="AJ2030" t="s">
        <v>66</v>
      </c>
      <c r="AM2030">
        <v>0</v>
      </c>
      <c r="AN2030">
        <v>1</v>
      </c>
      <c r="AO2030">
        <v>0</v>
      </c>
      <c r="AP2030" t="s">
        <v>123</v>
      </c>
      <c r="AQ2030" t="s">
        <v>124</v>
      </c>
      <c r="AR2030" t="s">
        <v>93</v>
      </c>
      <c r="AS2030">
        <v>8</v>
      </c>
      <c r="AT2030">
        <v>25340</v>
      </c>
      <c r="AU2030">
        <v>1</v>
      </c>
      <c r="AV2030">
        <v>0</v>
      </c>
      <c r="AW2030">
        <v>1</v>
      </c>
      <c r="AX2030">
        <v>0</v>
      </c>
      <c r="AY2030">
        <v>6</v>
      </c>
      <c r="AZ2030" t="s">
        <v>125</v>
      </c>
      <c r="BA2030">
        <v>0</v>
      </c>
      <c r="BB2030" t="s">
        <v>71</v>
      </c>
      <c r="BC2030">
        <v>4</v>
      </c>
    </row>
    <row r="2031" spans="1:55">
      <c r="A2031" t="s">
        <v>4587</v>
      </c>
      <c r="B2031" t="s">
        <v>56</v>
      </c>
      <c r="C2031">
        <v>26</v>
      </c>
      <c r="D2031" t="s">
        <v>61</v>
      </c>
      <c r="E2031">
        <v>0</v>
      </c>
      <c r="F2031" t="s">
        <v>1986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59</v>
      </c>
      <c r="M2031" t="s">
        <v>57</v>
      </c>
      <c r="N2031" t="s">
        <v>758</v>
      </c>
      <c r="O2031" t="s">
        <v>61</v>
      </c>
      <c r="P2031" t="s">
        <v>61</v>
      </c>
      <c r="Q2031" t="s">
        <v>143</v>
      </c>
      <c r="R2031" t="s">
        <v>143</v>
      </c>
      <c r="S2031" t="s">
        <v>143</v>
      </c>
      <c r="T2031" t="s">
        <v>143</v>
      </c>
      <c r="U2031" t="s">
        <v>143</v>
      </c>
      <c r="V2031" t="s">
        <v>143</v>
      </c>
      <c r="W2031" t="s">
        <v>143</v>
      </c>
      <c r="X2031" t="s">
        <v>143</v>
      </c>
      <c r="Y2031" t="s">
        <v>143</v>
      </c>
      <c r="Z2031" t="s">
        <v>143</v>
      </c>
      <c r="AA2031" t="s">
        <v>64</v>
      </c>
      <c r="AB2031" t="s">
        <v>57</v>
      </c>
      <c r="AC2031" t="s">
        <v>87</v>
      </c>
      <c r="AD2031">
        <v>20.2</v>
      </c>
      <c r="AE2031">
        <v>140.95</v>
      </c>
      <c r="AF2031">
        <v>0</v>
      </c>
      <c r="AG2031">
        <v>0</v>
      </c>
      <c r="AH2031">
        <v>42.16</v>
      </c>
      <c r="AI2031">
        <v>183.11</v>
      </c>
      <c r="AJ2031" t="s">
        <v>66</v>
      </c>
      <c r="AM2031">
        <v>0</v>
      </c>
      <c r="AN2031">
        <v>1</v>
      </c>
      <c r="AO2031">
        <v>0</v>
      </c>
      <c r="AP2031" t="s">
        <v>67</v>
      </c>
      <c r="AQ2031" t="s">
        <v>116</v>
      </c>
      <c r="AR2031" t="s">
        <v>182</v>
      </c>
      <c r="AT2031">
        <v>301</v>
      </c>
      <c r="AU2031">
        <v>1</v>
      </c>
      <c r="AV2031">
        <v>0</v>
      </c>
      <c r="AW2031">
        <v>1</v>
      </c>
      <c r="AX2031">
        <v>0</v>
      </c>
      <c r="AY2031">
        <v>2</v>
      </c>
      <c r="AZ2031" t="s">
        <v>70</v>
      </c>
      <c r="BA2031">
        <v>2</v>
      </c>
      <c r="BB2031" t="s">
        <v>126</v>
      </c>
      <c r="BC2031">
        <v>3</v>
      </c>
    </row>
    <row r="2032" spans="1:55">
      <c r="A2032" t="s">
        <v>4588</v>
      </c>
      <c r="B2032" t="s">
        <v>56</v>
      </c>
      <c r="C2032">
        <v>64</v>
      </c>
      <c r="D2032" t="s">
        <v>57</v>
      </c>
      <c r="E2032">
        <v>1</v>
      </c>
      <c r="F2032" t="s">
        <v>3456</v>
      </c>
      <c r="G2032">
        <v>92065</v>
      </c>
      <c r="H2032">
        <v>33.044541</v>
      </c>
      <c r="I2032">
        <v>-116.833922</v>
      </c>
      <c r="J2032">
        <v>1</v>
      </c>
      <c r="K2032">
        <v>53</v>
      </c>
      <c r="L2032" t="s">
        <v>129</v>
      </c>
      <c r="M2032" t="s">
        <v>57</v>
      </c>
      <c r="N2032" t="s">
        <v>4589</v>
      </c>
      <c r="O2032" t="s">
        <v>57</v>
      </c>
      <c r="P2032" t="s">
        <v>57</v>
      </c>
      <c r="Q2032" t="s">
        <v>85</v>
      </c>
      <c r="R2032" t="s">
        <v>174</v>
      </c>
      <c r="S2032" t="s">
        <v>57</v>
      </c>
      <c r="T2032" t="s">
        <v>57</v>
      </c>
      <c r="U2032" t="s">
        <v>57</v>
      </c>
      <c r="V2032" t="s">
        <v>57</v>
      </c>
      <c r="W2032" t="s">
        <v>61</v>
      </c>
      <c r="X2032" t="s">
        <v>57</v>
      </c>
      <c r="Y2032" t="s">
        <v>57</v>
      </c>
      <c r="Z2032" t="s">
        <v>57</v>
      </c>
      <c r="AA2032" t="s">
        <v>122</v>
      </c>
      <c r="AB2032" t="s">
        <v>57</v>
      </c>
      <c r="AC2032" t="s">
        <v>87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66</v>
      </c>
      <c r="AM2032">
        <v>0</v>
      </c>
      <c r="AN2032">
        <v>1</v>
      </c>
      <c r="AO2032">
        <v>0</v>
      </c>
      <c r="AP2032" t="s">
        <v>123</v>
      </c>
      <c r="AQ2032" t="s">
        <v>124</v>
      </c>
      <c r="AR2032" t="s">
        <v>105</v>
      </c>
      <c r="AS2032">
        <v>7</v>
      </c>
      <c r="AT2032">
        <v>33104</v>
      </c>
      <c r="AU2032">
        <v>1</v>
      </c>
      <c r="AV2032">
        <v>0</v>
      </c>
      <c r="AW2032">
        <v>1</v>
      </c>
      <c r="AX2032">
        <v>0</v>
      </c>
      <c r="AY2032">
        <v>6</v>
      </c>
      <c r="AZ2032" t="s">
        <v>125</v>
      </c>
      <c r="BA2032">
        <v>2</v>
      </c>
      <c r="BB2032" t="s">
        <v>126</v>
      </c>
      <c r="BC2032">
        <v>3</v>
      </c>
    </row>
    <row r="2033" spans="1:55">
      <c r="A2033" t="s">
        <v>4590</v>
      </c>
      <c r="B2033" t="s">
        <v>73</v>
      </c>
      <c r="C2033">
        <v>44</v>
      </c>
      <c r="D2033" t="s">
        <v>57</v>
      </c>
      <c r="E2033">
        <v>0</v>
      </c>
      <c r="F2033" t="s">
        <v>4591</v>
      </c>
      <c r="G2033">
        <v>96085</v>
      </c>
      <c r="H2033">
        <v>41.737962</v>
      </c>
      <c r="I2033">
        <v>-123.07557</v>
      </c>
      <c r="J2033">
        <v>1</v>
      </c>
      <c r="K2033">
        <v>46</v>
      </c>
      <c r="L2033" t="s">
        <v>129</v>
      </c>
      <c r="M2033" t="s">
        <v>57</v>
      </c>
      <c r="N2033" t="s">
        <v>4592</v>
      </c>
      <c r="O2033" t="s">
        <v>57</v>
      </c>
      <c r="P2033" t="s">
        <v>57</v>
      </c>
      <c r="Q2033" t="s">
        <v>85</v>
      </c>
      <c r="R2033" t="s">
        <v>1317</v>
      </c>
      <c r="S2033" t="s">
        <v>61</v>
      </c>
      <c r="T2033" t="s">
        <v>57</v>
      </c>
      <c r="U2033" t="s">
        <v>57</v>
      </c>
      <c r="V2033" t="s">
        <v>61</v>
      </c>
      <c r="W2033" t="s">
        <v>57</v>
      </c>
      <c r="X2033" t="s">
        <v>61</v>
      </c>
      <c r="Y2033" t="s">
        <v>61</v>
      </c>
      <c r="Z2033" t="s">
        <v>57</v>
      </c>
      <c r="AA2033" t="s">
        <v>64</v>
      </c>
      <c r="AB2033" t="s">
        <v>57</v>
      </c>
      <c r="AC2033" t="s">
        <v>87</v>
      </c>
      <c r="AD2033">
        <v>94.65000000000001</v>
      </c>
      <c r="AE2033">
        <v>4312.5</v>
      </c>
      <c r="AF2033">
        <v>0</v>
      </c>
      <c r="AG2033">
        <v>0</v>
      </c>
      <c r="AH2033">
        <v>465.98</v>
      </c>
      <c r="AI2033">
        <v>4778.48</v>
      </c>
      <c r="AJ2033" t="s">
        <v>66</v>
      </c>
      <c r="AM2033">
        <v>0</v>
      </c>
      <c r="AN2033">
        <v>1</v>
      </c>
      <c r="AO2033">
        <v>0</v>
      </c>
      <c r="AP2033" t="s">
        <v>176</v>
      </c>
      <c r="AQ2033" t="s">
        <v>78</v>
      </c>
      <c r="AR2033" t="s">
        <v>105</v>
      </c>
      <c r="AS2033">
        <v>4</v>
      </c>
      <c r="AT2033">
        <v>88</v>
      </c>
      <c r="AU2033">
        <v>1</v>
      </c>
      <c r="AV2033">
        <v>0</v>
      </c>
      <c r="AW2033">
        <v>1</v>
      </c>
      <c r="AX2033">
        <v>0</v>
      </c>
      <c r="AY2033">
        <v>5</v>
      </c>
      <c r="AZ2033" t="s">
        <v>177</v>
      </c>
      <c r="BA2033">
        <v>3</v>
      </c>
      <c r="BB2033" t="s">
        <v>126</v>
      </c>
      <c r="BC2033">
        <v>3</v>
      </c>
    </row>
    <row r="2034" spans="1:55">
      <c r="A2034" t="s">
        <v>4593</v>
      </c>
      <c r="B2034" t="s">
        <v>56</v>
      </c>
      <c r="C2034">
        <v>31</v>
      </c>
      <c r="D2034" t="s">
        <v>61</v>
      </c>
      <c r="E2034">
        <v>0</v>
      </c>
      <c r="F2034" t="s">
        <v>809</v>
      </c>
      <c r="G2034">
        <v>90630</v>
      </c>
      <c r="H2034">
        <v>33.818477</v>
      </c>
      <c r="I2034">
        <v>-118.038307</v>
      </c>
      <c r="J2034">
        <v>0</v>
      </c>
      <c r="K2034">
        <v>6</v>
      </c>
      <c r="L2034" t="s">
        <v>83</v>
      </c>
      <c r="M2034" t="s">
        <v>57</v>
      </c>
      <c r="N2034" t="s">
        <v>388</v>
      </c>
      <c r="O2034" t="s">
        <v>61</v>
      </c>
      <c r="P2034" t="s">
        <v>61</v>
      </c>
      <c r="Q2034" t="s">
        <v>143</v>
      </c>
      <c r="R2034" t="s">
        <v>143</v>
      </c>
      <c r="S2034" t="s">
        <v>143</v>
      </c>
      <c r="T2034" t="s">
        <v>143</v>
      </c>
      <c r="U2034" t="s">
        <v>143</v>
      </c>
      <c r="V2034" t="s">
        <v>143</v>
      </c>
      <c r="W2034" t="s">
        <v>143</v>
      </c>
      <c r="X2034" t="s">
        <v>143</v>
      </c>
      <c r="Y2034" t="s">
        <v>143</v>
      </c>
      <c r="Z2034" t="s">
        <v>143</v>
      </c>
      <c r="AA2034" t="s">
        <v>77</v>
      </c>
      <c r="AB2034" t="s">
        <v>61</v>
      </c>
      <c r="AC2034" t="s">
        <v>65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66</v>
      </c>
      <c r="AM2034">
        <v>0</v>
      </c>
      <c r="AN2034">
        <v>1</v>
      </c>
      <c r="AO2034">
        <v>0</v>
      </c>
      <c r="AP2034" t="s">
        <v>91</v>
      </c>
      <c r="AQ2034" t="s">
        <v>68</v>
      </c>
      <c r="AR2034" t="s">
        <v>182</v>
      </c>
      <c r="AT2034">
        <v>47344</v>
      </c>
      <c r="AU2034">
        <v>1</v>
      </c>
      <c r="AV2034">
        <v>0</v>
      </c>
      <c r="AW2034">
        <v>1</v>
      </c>
      <c r="AX2034">
        <v>0</v>
      </c>
      <c r="AY2034">
        <v>1</v>
      </c>
      <c r="AZ2034" t="s">
        <v>94</v>
      </c>
      <c r="BA2034">
        <v>8</v>
      </c>
      <c r="BB2034" t="s">
        <v>95</v>
      </c>
      <c r="BC2034">
        <v>1</v>
      </c>
    </row>
    <row r="2035" spans="1:55">
      <c r="A2035" t="s">
        <v>4594</v>
      </c>
      <c r="B2035" t="s">
        <v>56</v>
      </c>
      <c r="C2035">
        <v>22</v>
      </c>
      <c r="D2035" t="s">
        <v>57</v>
      </c>
      <c r="E2035">
        <v>0</v>
      </c>
      <c r="F2035" t="s">
        <v>4595</v>
      </c>
      <c r="G2035">
        <v>93526</v>
      </c>
      <c r="H2035">
        <v>36.869584</v>
      </c>
      <c r="I2035">
        <v>-118.189241</v>
      </c>
      <c r="J2035">
        <v>1</v>
      </c>
      <c r="K2035">
        <v>8</v>
      </c>
      <c r="L2035" t="s">
        <v>83</v>
      </c>
      <c r="M2035" t="s">
        <v>57</v>
      </c>
      <c r="N2035" t="s">
        <v>4596</v>
      </c>
      <c r="O2035" t="s">
        <v>61</v>
      </c>
      <c r="P2035" t="s">
        <v>57</v>
      </c>
      <c r="Q2035" t="s">
        <v>85</v>
      </c>
      <c r="R2035" t="s">
        <v>618</v>
      </c>
      <c r="S2035" t="s">
        <v>61</v>
      </c>
      <c r="T2035" t="s">
        <v>61</v>
      </c>
      <c r="U2035" t="s">
        <v>57</v>
      </c>
      <c r="V2035" t="s">
        <v>61</v>
      </c>
      <c r="W2035" t="s">
        <v>57</v>
      </c>
      <c r="X2035" t="s">
        <v>57</v>
      </c>
      <c r="Y2035" t="s">
        <v>57</v>
      </c>
      <c r="Z2035" t="s">
        <v>57</v>
      </c>
      <c r="AA2035" t="s">
        <v>77</v>
      </c>
      <c r="AB2035" t="s">
        <v>57</v>
      </c>
      <c r="AC2035" t="s">
        <v>87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88</v>
      </c>
      <c r="AK2035" t="s">
        <v>89</v>
      </c>
      <c r="AL2035" t="s">
        <v>90</v>
      </c>
      <c r="AM2035">
        <v>1</v>
      </c>
      <c r="AN2035">
        <v>0</v>
      </c>
      <c r="AO2035">
        <v>0</v>
      </c>
      <c r="AP2035" t="s">
        <v>67</v>
      </c>
      <c r="AQ2035" t="s">
        <v>116</v>
      </c>
      <c r="AR2035" t="s">
        <v>105</v>
      </c>
      <c r="AS2035">
        <v>5</v>
      </c>
      <c r="AT2035">
        <v>734</v>
      </c>
      <c r="AU2035">
        <v>1</v>
      </c>
      <c r="AV2035">
        <v>1</v>
      </c>
      <c r="AW2035">
        <v>0</v>
      </c>
      <c r="AX2035">
        <v>94.2</v>
      </c>
      <c r="AY2035">
        <v>2</v>
      </c>
      <c r="AZ2035" t="s">
        <v>70</v>
      </c>
      <c r="BA2035">
        <v>6</v>
      </c>
      <c r="BB2035" t="s">
        <v>95</v>
      </c>
      <c r="BC2035">
        <v>1</v>
      </c>
    </row>
    <row r="2036" spans="1:55">
      <c r="A2036" t="s">
        <v>4597</v>
      </c>
      <c r="B2036" t="s">
        <v>56</v>
      </c>
      <c r="C2036">
        <v>21</v>
      </c>
      <c r="D2036" t="s">
        <v>57</v>
      </c>
      <c r="E2036">
        <v>0</v>
      </c>
      <c r="F2036" t="s">
        <v>252</v>
      </c>
      <c r="G2036">
        <v>92130</v>
      </c>
      <c r="H2036">
        <v>32.957195</v>
      </c>
      <c r="I2036">
        <v>-117.202542</v>
      </c>
      <c r="J2036">
        <v>1</v>
      </c>
      <c r="K2036">
        <v>56</v>
      </c>
      <c r="L2036" t="s">
        <v>59</v>
      </c>
      <c r="M2036" t="s">
        <v>57</v>
      </c>
      <c r="N2036" t="s">
        <v>4598</v>
      </c>
      <c r="O2036" t="s">
        <v>57</v>
      </c>
      <c r="P2036" t="s">
        <v>57</v>
      </c>
      <c r="Q2036" t="s">
        <v>85</v>
      </c>
      <c r="R2036" t="s">
        <v>322</v>
      </c>
      <c r="S2036" t="s">
        <v>61</v>
      </c>
      <c r="T2036" t="s">
        <v>57</v>
      </c>
      <c r="U2036" t="s">
        <v>61</v>
      </c>
      <c r="V2036" t="s">
        <v>61</v>
      </c>
      <c r="W2036" t="s">
        <v>57</v>
      </c>
      <c r="X2036" t="s">
        <v>57</v>
      </c>
      <c r="Y2036" t="s">
        <v>57</v>
      </c>
      <c r="Z2036" t="s">
        <v>61</v>
      </c>
      <c r="AA2036" t="s">
        <v>64</v>
      </c>
      <c r="AB2036" t="s">
        <v>57</v>
      </c>
      <c r="AC2036" t="s">
        <v>87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88</v>
      </c>
      <c r="AK2036" t="s">
        <v>89</v>
      </c>
      <c r="AL2036" t="s">
        <v>181</v>
      </c>
      <c r="AM2036">
        <v>1</v>
      </c>
      <c r="AN2036">
        <v>0</v>
      </c>
      <c r="AO2036">
        <v>0</v>
      </c>
      <c r="AP2036" t="s">
        <v>123</v>
      </c>
      <c r="AQ2036" t="s">
        <v>116</v>
      </c>
      <c r="AR2036" t="s">
        <v>105</v>
      </c>
      <c r="AS2036">
        <v>4</v>
      </c>
      <c r="AT2036">
        <v>28201</v>
      </c>
      <c r="AU2036">
        <v>1</v>
      </c>
      <c r="AV2036">
        <v>1</v>
      </c>
      <c r="AW2036">
        <v>0</v>
      </c>
      <c r="AX2036">
        <v>98.25</v>
      </c>
      <c r="AY2036">
        <v>6</v>
      </c>
      <c r="AZ2036" t="s">
        <v>125</v>
      </c>
      <c r="BA2036">
        <v>3</v>
      </c>
      <c r="BB2036" t="s">
        <v>126</v>
      </c>
      <c r="BC2036">
        <v>3</v>
      </c>
    </row>
    <row r="2037" spans="1:55">
      <c r="A2037" t="s">
        <v>4599</v>
      </c>
      <c r="B2037" t="s">
        <v>56</v>
      </c>
      <c r="C2037">
        <v>29</v>
      </c>
      <c r="D2037" t="s">
        <v>61</v>
      </c>
      <c r="E2037">
        <v>0</v>
      </c>
      <c r="F2037" t="s">
        <v>858</v>
      </c>
      <c r="G2037">
        <v>92506</v>
      </c>
      <c r="H2037">
        <v>33.930931</v>
      </c>
      <c r="I2037">
        <v>-117.361788</v>
      </c>
      <c r="J2037">
        <v>0</v>
      </c>
      <c r="K2037">
        <v>31</v>
      </c>
      <c r="L2037" t="s">
        <v>216</v>
      </c>
      <c r="M2037" t="s">
        <v>57</v>
      </c>
      <c r="N2037" t="s">
        <v>3380</v>
      </c>
      <c r="O2037" t="s">
        <v>57</v>
      </c>
      <c r="P2037" t="s">
        <v>57</v>
      </c>
      <c r="Q2037" t="s">
        <v>62</v>
      </c>
      <c r="R2037" t="s">
        <v>189</v>
      </c>
      <c r="S2037" t="s">
        <v>57</v>
      </c>
      <c r="T2037" t="s">
        <v>61</v>
      </c>
      <c r="U2037" t="s">
        <v>57</v>
      </c>
      <c r="V2037" t="s">
        <v>57</v>
      </c>
      <c r="W2037" t="s">
        <v>61</v>
      </c>
      <c r="X2037" t="s">
        <v>61</v>
      </c>
      <c r="Y2037" t="s">
        <v>61</v>
      </c>
      <c r="Z2037" t="s">
        <v>61</v>
      </c>
      <c r="AA2037" t="s">
        <v>77</v>
      </c>
      <c r="AB2037" t="s">
        <v>61</v>
      </c>
      <c r="AC2037" t="s">
        <v>65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88</v>
      </c>
      <c r="AK2037" t="s">
        <v>89</v>
      </c>
      <c r="AL2037" t="s">
        <v>342</v>
      </c>
      <c r="AM2037">
        <v>1</v>
      </c>
      <c r="AN2037">
        <v>0</v>
      </c>
      <c r="AO2037">
        <v>0</v>
      </c>
      <c r="AP2037" t="s">
        <v>164</v>
      </c>
      <c r="AQ2037" t="s">
        <v>116</v>
      </c>
      <c r="AR2037" t="s">
        <v>69</v>
      </c>
      <c r="AS2037">
        <v>3</v>
      </c>
      <c r="AT2037">
        <v>42425</v>
      </c>
      <c r="AU2037">
        <v>1</v>
      </c>
      <c r="AV2037">
        <v>1</v>
      </c>
      <c r="AW2037">
        <v>0</v>
      </c>
      <c r="AX2037">
        <v>65.25</v>
      </c>
      <c r="AY2037">
        <v>4</v>
      </c>
      <c r="AZ2037" t="s">
        <v>165</v>
      </c>
      <c r="BA2037">
        <v>5</v>
      </c>
      <c r="BB2037" t="s">
        <v>80</v>
      </c>
      <c r="BC2037">
        <v>2</v>
      </c>
    </row>
    <row r="2038" spans="1:55">
      <c r="A2038" t="s">
        <v>4600</v>
      </c>
      <c r="B2038" t="s">
        <v>73</v>
      </c>
      <c r="C2038">
        <v>76</v>
      </c>
      <c r="D2038" t="s">
        <v>61</v>
      </c>
      <c r="E2038">
        <v>0</v>
      </c>
      <c r="F2038" t="s">
        <v>128</v>
      </c>
      <c r="G2038">
        <v>94559</v>
      </c>
      <c r="H2038">
        <v>38.232389</v>
      </c>
      <c r="I2038">
        <v>-122.324944</v>
      </c>
      <c r="J2038">
        <v>0</v>
      </c>
      <c r="K2038">
        <v>13</v>
      </c>
      <c r="L2038" t="s">
        <v>59</v>
      </c>
      <c r="M2038" t="s">
        <v>57</v>
      </c>
      <c r="N2038" t="s">
        <v>4601</v>
      </c>
      <c r="O2038" t="s">
        <v>61</v>
      </c>
      <c r="P2038" t="s">
        <v>57</v>
      </c>
      <c r="Q2038" t="s">
        <v>135</v>
      </c>
      <c r="R2038" t="s">
        <v>86</v>
      </c>
      <c r="S2038" t="s">
        <v>61</v>
      </c>
      <c r="T2038" t="s">
        <v>57</v>
      </c>
      <c r="U2038" t="s">
        <v>61</v>
      </c>
      <c r="V2038" t="s">
        <v>61</v>
      </c>
      <c r="W2038" t="s">
        <v>57</v>
      </c>
      <c r="X2038" t="s">
        <v>61</v>
      </c>
      <c r="Y2038" t="s">
        <v>61</v>
      </c>
      <c r="Z2038" t="s">
        <v>57</v>
      </c>
      <c r="AA2038" t="s">
        <v>77</v>
      </c>
      <c r="AB2038" t="s">
        <v>57</v>
      </c>
      <c r="AC2038" t="s">
        <v>87</v>
      </c>
      <c r="AD2038">
        <v>59.9</v>
      </c>
      <c r="AE2038">
        <v>788.35</v>
      </c>
      <c r="AF2038">
        <v>0</v>
      </c>
      <c r="AG2038">
        <v>0</v>
      </c>
      <c r="AH2038">
        <v>648.7</v>
      </c>
      <c r="AI2038">
        <v>1437.05</v>
      </c>
      <c r="AJ2038" t="s">
        <v>66</v>
      </c>
      <c r="AM2038">
        <v>0</v>
      </c>
      <c r="AN2038">
        <v>1</v>
      </c>
      <c r="AO2038">
        <v>0</v>
      </c>
      <c r="AP2038" t="s">
        <v>103</v>
      </c>
      <c r="AQ2038" t="s">
        <v>104</v>
      </c>
      <c r="AR2038" t="s">
        <v>69</v>
      </c>
      <c r="AS2038">
        <v>3</v>
      </c>
      <c r="AT2038">
        <v>26894</v>
      </c>
      <c r="AU2038">
        <v>1</v>
      </c>
      <c r="AV2038">
        <v>0</v>
      </c>
      <c r="AW2038">
        <v>1</v>
      </c>
      <c r="AX2038">
        <v>0</v>
      </c>
      <c r="AY2038">
        <v>3</v>
      </c>
      <c r="AZ2038" t="s">
        <v>106</v>
      </c>
      <c r="BA2038">
        <v>5</v>
      </c>
      <c r="BB2038" t="s">
        <v>80</v>
      </c>
      <c r="BC2038">
        <v>2</v>
      </c>
    </row>
    <row r="2039" spans="1:55">
      <c r="A2039" t="s">
        <v>4602</v>
      </c>
      <c r="B2039" t="s">
        <v>73</v>
      </c>
      <c r="C2039">
        <v>59</v>
      </c>
      <c r="D2039" t="s">
        <v>57</v>
      </c>
      <c r="E2039">
        <v>3</v>
      </c>
      <c r="F2039" t="s">
        <v>3360</v>
      </c>
      <c r="G2039">
        <v>94589</v>
      </c>
      <c r="H2039">
        <v>38.161321</v>
      </c>
      <c r="I2039">
        <v>-122.271588</v>
      </c>
      <c r="J2039">
        <v>6</v>
      </c>
      <c r="K2039">
        <v>40</v>
      </c>
      <c r="L2039" t="s">
        <v>129</v>
      </c>
      <c r="M2039" t="s">
        <v>57</v>
      </c>
      <c r="N2039" t="s">
        <v>3611</v>
      </c>
      <c r="O2039" t="s">
        <v>57</v>
      </c>
      <c r="P2039" t="s">
        <v>57</v>
      </c>
      <c r="Q2039" t="s">
        <v>85</v>
      </c>
      <c r="R2039" t="s">
        <v>169</v>
      </c>
      <c r="S2039" t="s">
        <v>57</v>
      </c>
      <c r="T2039" t="s">
        <v>57</v>
      </c>
      <c r="U2039" t="s">
        <v>61</v>
      </c>
      <c r="V2039" t="s">
        <v>57</v>
      </c>
      <c r="W2039" t="s">
        <v>57</v>
      </c>
      <c r="X2039" t="s">
        <v>57</v>
      </c>
      <c r="Y2039" t="s">
        <v>57</v>
      </c>
      <c r="Z2039" t="s">
        <v>57</v>
      </c>
      <c r="AA2039" t="s">
        <v>77</v>
      </c>
      <c r="AB2039" t="s">
        <v>57</v>
      </c>
      <c r="AC2039" t="s">
        <v>65</v>
      </c>
      <c r="AD2039">
        <v>110.1</v>
      </c>
      <c r="AE2039">
        <v>4469.1</v>
      </c>
      <c r="AF2039">
        <v>0</v>
      </c>
      <c r="AG2039">
        <v>0</v>
      </c>
      <c r="AH2039">
        <v>460</v>
      </c>
      <c r="AI2039">
        <v>4929.1</v>
      </c>
      <c r="AJ2039" t="s">
        <v>66</v>
      </c>
      <c r="AM2039">
        <v>0</v>
      </c>
      <c r="AN2039">
        <v>1</v>
      </c>
      <c r="AO2039">
        <v>0</v>
      </c>
      <c r="AP2039" t="s">
        <v>176</v>
      </c>
      <c r="AQ2039" t="s">
        <v>92</v>
      </c>
      <c r="AR2039" t="s">
        <v>105</v>
      </c>
      <c r="AS2039">
        <v>7</v>
      </c>
      <c r="AT2039">
        <v>42209</v>
      </c>
      <c r="AU2039">
        <v>1</v>
      </c>
      <c r="AV2039">
        <v>0</v>
      </c>
      <c r="AW2039">
        <v>1</v>
      </c>
      <c r="AX2039">
        <v>0</v>
      </c>
      <c r="AY2039">
        <v>5</v>
      </c>
      <c r="AZ2039" t="s">
        <v>177</v>
      </c>
      <c r="BA2039">
        <v>5</v>
      </c>
      <c r="BB2039" t="s">
        <v>80</v>
      </c>
      <c r="BC2039">
        <v>2</v>
      </c>
    </row>
    <row r="2040" spans="1:55">
      <c r="A2040" t="s">
        <v>4603</v>
      </c>
      <c r="B2040" t="s">
        <v>56</v>
      </c>
      <c r="C2040">
        <v>71</v>
      </c>
      <c r="D2040" t="s">
        <v>57</v>
      </c>
      <c r="E2040">
        <v>0</v>
      </c>
      <c r="F2040" t="s">
        <v>3973</v>
      </c>
      <c r="G2040">
        <v>92562</v>
      </c>
      <c r="H2040">
        <v>33.548869</v>
      </c>
      <c r="I2040">
        <v>-117.334165</v>
      </c>
      <c r="J2040">
        <v>0</v>
      </c>
      <c r="K2040">
        <v>59</v>
      </c>
      <c r="L2040" t="s">
        <v>59</v>
      </c>
      <c r="M2040" t="s">
        <v>57</v>
      </c>
      <c r="N2040" t="s">
        <v>4604</v>
      </c>
      <c r="O2040" t="s">
        <v>57</v>
      </c>
      <c r="P2040" t="s">
        <v>57</v>
      </c>
      <c r="Q2040" t="s">
        <v>85</v>
      </c>
      <c r="R2040" t="s">
        <v>441</v>
      </c>
      <c r="S2040" t="s">
        <v>57</v>
      </c>
      <c r="T2040" t="s">
        <v>57</v>
      </c>
      <c r="U2040" t="s">
        <v>57</v>
      </c>
      <c r="V2040" t="s">
        <v>57</v>
      </c>
      <c r="W2040" t="s">
        <v>61</v>
      </c>
      <c r="X2040" t="s">
        <v>61</v>
      </c>
      <c r="Y2040" t="s">
        <v>61</v>
      </c>
      <c r="Z2040" t="s">
        <v>61</v>
      </c>
      <c r="AA2040" t="s">
        <v>64</v>
      </c>
      <c r="AB2040" t="s">
        <v>57</v>
      </c>
      <c r="AC2040" t="s">
        <v>87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66</v>
      </c>
      <c r="AM2040">
        <v>0</v>
      </c>
      <c r="AN2040">
        <v>1</v>
      </c>
      <c r="AO2040">
        <v>0</v>
      </c>
      <c r="AP2040" t="s">
        <v>123</v>
      </c>
      <c r="AQ2040" t="s">
        <v>104</v>
      </c>
      <c r="AR2040" t="s">
        <v>105</v>
      </c>
      <c r="AS2040">
        <v>4</v>
      </c>
      <c r="AT2040">
        <v>36149</v>
      </c>
      <c r="AU2040">
        <v>1</v>
      </c>
      <c r="AV2040">
        <v>0</v>
      </c>
      <c r="AW2040">
        <v>1</v>
      </c>
      <c r="AX2040">
        <v>0</v>
      </c>
      <c r="AY2040">
        <v>6</v>
      </c>
      <c r="AZ2040" t="s">
        <v>125</v>
      </c>
      <c r="BA2040">
        <v>3</v>
      </c>
      <c r="BB2040" t="s">
        <v>126</v>
      </c>
      <c r="BC2040">
        <v>3</v>
      </c>
    </row>
    <row r="2041" spans="1:55">
      <c r="A2041" t="s">
        <v>4605</v>
      </c>
      <c r="B2041" t="s">
        <v>56</v>
      </c>
      <c r="C2041">
        <v>41</v>
      </c>
      <c r="D2041" t="s">
        <v>57</v>
      </c>
      <c r="E2041">
        <v>3</v>
      </c>
      <c r="F2041" t="s">
        <v>999</v>
      </c>
      <c r="G2041">
        <v>95451</v>
      </c>
      <c r="H2041">
        <v>38.93496</v>
      </c>
      <c r="I2041">
        <v>-122.792243</v>
      </c>
      <c r="J2041">
        <v>7</v>
      </c>
      <c r="K2041">
        <v>50</v>
      </c>
      <c r="L2041" t="s">
        <v>59</v>
      </c>
      <c r="M2041" t="s">
        <v>57</v>
      </c>
      <c r="N2041" t="s">
        <v>4606</v>
      </c>
      <c r="O2041" t="s">
        <v>61</v>
      </c>
      <c r="P2041" t="s">
        <v>57</v>
      </c>
      <c r="Q2041" t="s">
        <v>85</v>
      </c>
      <c r="R2041" t="s">
        <v>254</v>
      </c>
      <c r="S2041" t="s">
        <v>61</v>
      </c>
      <c r="T2041" t="s">
        <v>61</v>
      </c>
      <c r="U2041" t="s">
        <v>57</v>
      </c>
      <c r="V2041" t="s">
        <v>57</v>
      </c>
      <c r="W2041" t="s">
        <v>57</v>
      </c>
      <c r="X2041" t="s">
        <v>57</v>
      </c>
      <c r="Y2041" t="s">
        <v>57</v>
      </c>
      <c r="Z2041" t="s">
        <v>57</v>
      </c>
      <c r="AA2041" t="s">
        <v>64</v>
      </c>
      <c r="AB2041" t="s">
        <v>61</v>
      </c>
      <c r="AC2041" t="s">
        <v>65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66</v>
      </c>
      <c r="AM2041">
        <v>0</v>
      </c>
      <c r="AN2041">
        <v>1</v>
      </c>
      <c r="AO2041">
        <v>0</v>
      </c>
      <c r="AP2041" t="s">
        <v>123</v>
      </c>
      <c r="AQ2041" t="s">
        <v>78</v>
      </c>
      <c r="AR2041" t="s">
        <v>105</v>
      </c>
      <c r="AS2041">
        <v>6</v>
      </c>
      <c r="AT2041">
        <v>9902</v>
      </c>
      <c r="AU2041">
        <v>1</v>
      </c>
      <c r="AV2041">
        <v>0</v>
      </c>
      <c r="AW2041">
        <v>1</v>
      </c>
      <c r="AX2041">
        <v>0</v>
      </c>
      <c r="AY2041">
        <v>6</v>
      </c>
      <c r="AZ2041" t="s">
        <v>125</v>
      </c>
      <c r="BA2041">
        <v>2</v>
      </c>
      <c r="BB2041" t="s">
        <v>126</v>
      </c>
      <c r="BC2041">
        <v>3</v>
      </c>
    </row>
    <row r="2042" spans="1:55">
      <c r="A2042" t="s">
        <v>4607</v>
      </c>
      <c r="B2042" t="s">
        <v>56</v>
      </c>
      <c r="C2042">
        <v>53</v>
      </c>
      <c r="D2042" t="s">
        <v>57</v>
      </c>
      <c r="E2042">
        <v>3</v>
      </c>
      <c r="F2042" t="s">
        <v>4608</v>
      </c>
      <c r="G2042">
        <v>92009</v>
      </c>
      <c r="H2042">
        <v>33.098018</v>
      </c>
      <c r="I2042">
        <v>-117.258203</v>
      </c>
      <c r="J2042">
        <v>0</v>
      </c>
      <c r="K2042">
        <v>2</v>
      </c>
      <c r="L2042" t="s">
        <v>59</v>
      </c>
      <c r="M2042" t="s">
        <v>61</v>
      </c>
      <c r="N2042" t="s">
        <v>143</v>
      </c>
      <c r="O2042" t="s">
        <v>143</v>
      </c>
      <c r="P2042" t="s">
        <v>57</v>
      </c>
      <c r="Q2042" t="s">
        <v>135</v>
      </c>
      <c r="R2042" t="s">
        <v>189</v>
      </c>
      <c r="S2042" t="s">
        <v>61</v>
      </c>
      <c r="T2042" t="s">
        <v>61</v>
      </c>
      <c r="U2042" t="s">
        <v>61</v>
      </c>
      <c r="V2042" t="s">
        <v>61</v>
      </c>
      <c r="W2042" t="s">
        <v>61</v>
      </c>
      <c r="X2042" t="s">
        <v>61</v>
      </c>
      <c r="Y2042" t="s">
        <v>61</v>
      </c>
      <c r="Z2042" t="s">
        <v>57</v>
      </c>
      <c r="AA2042" t="s">
        <v>77</v>
      </c>
      <c r="AB2042" t="s">
        <v>57</v>
      </c>
      <c r="AC2042" t="s">
        <v>65</v>
      </c>
      <c r="AD2042">
        <v>24.4</v>
      </c>
      <c r="AE2042">
        <v>36.55</v>
      </c>
      <c r="AF2042">
        <v>0</v>
      </c>
      <c r="AG2042">
        <v>0</v>
      </c>
      <c r="AH2042">
        <v>0</v>
      </c>
      <c r="AI2042">
        <v>36.55</v>
      </c>
      <c r="AJ2042" t="s">
        <v>88</v>
      </c>
      <c r="AK2042" t="s">
        <v>101</v>
      </c>
      <c r="AL2042" t="s">
        <v>884</v>
      </c>
      <c r="AM2042">
        <v>1</v>
      </c>
      <c r="AN2042">
        <v>0</v>
      </c>
      <c r="AO2042">
        <v>0</v>
      </c>
      <c r="AP2042" t="s">
        <v>91</v>
      </c>
      <c r="AQ2042" t="s">
        <v>92</v>
      </c>
      <c r="AR2042" t="s">
        <v>182</v>
      </c>
      <c r="AS2042">
        <v>1</v>
      </c>
      <c r="AT2042">
        <v>43161</v>
      </c>
      <c r="AU2042">
        <v>1</v>
      </c>
      <c r="AV2042">
        <v>1</v>
      </c>
      <c r="AW2042">
        <v>0</v>
      </c>
      <c r="AX2042">
        <v>24.4</v>
      </c>
      <c r="AY2042">
        <v>1</v>
      </c>
      <c r="AZ2042" t="s">
        <v>94</v>
      </c>
      <c r="BA2042">
        <v>6</v>
      </c>
      <c r="BB2042" t="s">
        <v>95</v>
      </c>
      <c r="BC2042">
        <v>1</v>
      </c>
    </row>
    <row r="2043" spans="1:55">
      <c r="A2043" t="s">
        <v>4609</v>
      </c>
      <c r="B2043" t="s">
        <v>56</v>
      </c>
      <c r="C2043">
        <v>56</v>
      </c>
      <c r="D2043" t="s">
        <v>61</v>
      </c>
      <c r="E2043">
        <v>0</v>
      </c>
      <c r="F2043" t="s">
        <v>4610</v>
      </c>
      <c r="G2043">
        <v>95303</v>
      </c>
      <c r="H2043">
        <v>37.4695</v>
      </c>
      <c r="I2043">
        <v>-120.672724</v>
      </c>
      <c r="J2043">
        <v>0</v>
      </c>
      <c r="K2043">
        <v>46</v>
      </c>
      <c r="L2043" t="s">
        <v>129</v>
      </c>
      <c r="M2043" t="s">
        <v>57</v>
      </c>
      <c r="N2043" t="s">
        <v>4611</v>
      </c>
      <c r="O2043" t="s">
        <v>57</v>
      </c>
      <c r="P2043" t="s">
        <v>57</v>
      </c>
      <c r="Q2043" t="s">
        <v>135</v>
      </c>
      <c r="R2043" t="s">
        <v>275</v>
      </c>
      <c r="S2043" t="s">
        <v>57</v>
      </c>
      <c r="T2043" t="s">
        <v>61</v>
      </c>
      <c r="U2043" t="s">
        <v>57</v>
      </c>
      <c r="V2043" t="s">
        <v>61</v>
      </c>
      <c r="W2043" t="s">
        <v>57</v>
      </c>
      <c r="X2043" t="s">
        <v>57</v>
      </c>
      <c r="Y2043" t="s">
        <v>57</v>
      </c>
      <c r="Z2043" t="s">
        <v>57</v>
      </c>
      <c r="AA2043" t="s">
        <v>122</v>
      </c>
      <c r="AB2043" t="s">
        <v>61</v>
      </c>
      <c r="AC2043" t="s">
        <v>307</v>
      </c>
      <c r="AD2043">
        <v>79.2</v>
      </c>
      <c r="AE2043">
        <v>3593.8</v>
      </c>
      <c r="AF2043">
        <v>0</v>
      </c>
      <c r="AG2043">
        <v>0</v>
      </c>
      <c r="AH2043">
        <v>2154.18</v>
      </c>
      <c r="AI2043">
        <v>5747.98</v>
      </c>
      <c r="AJ2043" t="s">
        <v>66</v>
      </c>
      <c r="AM2043">
        <v>0</v>
      </c>
      <c r="AN2043">
        <v>1</v>
      </c>
      <c r="AO2043">
        <v>0</v>
      </c>
      <c r="AP2043" t="s">
        <v>176</v>
      </c>
      <c r="AQ2043" t="s">
        <v>92</v>
      </c>
      <c r="AR2043" t="s">
        <v>93</v>
      </c>
      <c r="AS2043">
        <v>6</v>
      </c>
      <c r="AT2043">
        <v>809</v>
      </c>
      <c r="AU2043">
        <v>1</v>
      </c>
      <c r="AV2043">
        <v>0</v>
      </c>
      <c r="AW2043">
        <v>1</v>
      </c>
      <c r="AX2043">
        <v>0</v>
      </c>
      <c r="AY2043">
        <v>5</v>
      </c>
      <c r="AZ2043" t="s">
        <v>177</v>
      </c>
      <c r="BA2043">
        <v>2</v>
      </c>
      <c r="BB2043" t="s">
        <v>126</v>
      </c>
      <c r="BC2043">
        <v>3</v>
      </c>
    </row>
    <row r="2044" spans="1:55">
      <c r="A2044" t="s">
        <v>4612</v>
      </c>
      <c r="B2044" t="s">
        <v>56</v>
      </c>
      <c r="C2044">
        <v>45</v>
      </c>
      <c r="D2044" t="s">
        <v>61</v>
      </c>
      <c r="E2044">
        <v>3</v>
      </c>
      <c r="F2044" t="s">
        <v>2699</v>
      </c>
      <c r="G2044">
        <v>92321</v>
      </c>
      <c r="H2044">
        <v>34.255203</v>
      </c>
      <c r="I2044">
        <v>-117.175654</v>
      </c>
      <c r="J2044">
        <v>0</v>
      </c>
      <c r="K2044">
        <v>18</v>
      </c>
      <c r="L2044" t="s">
        <v>98</v>
      </c>
      <c r="M2044" t="s">
        <v>57</v>
      </c>
      <c r="N2044" t="s">
        <v>4613</v>
      </c>
      <c r="O2044" t="s">
        <v>57</v>
      </c>
      <c r="P2044" t="s">
        <v>57</v>
      </c>
      <c r="Q2044" t="s">
        <v>135</v>
      </c>
      <c r="R2044" t="s">
        <v>313</v>
      </c>
      <c r="S2044" t="s">
        <v>57</v>
      </c>
      <c r="T2044" t="s">
        <v>61</v>
      </c>
      <c r="U2044" t="s">
        <v>61</v>
      </c>
      <c r="V2044" t="s">
        <v>61</v>
      </c>
      <c r="W2044" t="s">
        <v>61</v>
      </c>
      <c r="X2044" t="s">
        <v>57</v>
      </c>
      <c r="Y2044" t="s">
        <v>57</v>
      </c>
      <c r="Z2044" t="s">
        <v>57</v>
      </c>
      <c r="AA2044" t="s">
        <v>77</v>
      </c>
      <c r="AB2044" t="s">
        <v>61</v>
      </c>
      <c r="AC2044" t="s">
        <v>87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66</v>
      </c>
      <c r="AM2044">
        <v>0</v>
      </c>
      <c r="AN2044">
        <v>1</v>
      </c>
      <c r="AO2044">
        <v>0</v>
      </c>
      <c r="AP2044" t="s">
        <v>103</v>
      </c>
      <c r="AQ2044" t="s">
        <v>78</v>
      </c>
      <c r="AR2044" t="s">
        <v>69</v>
      </c>
      <c r="AS2044">
        <v>4</v>
      </c>
      <c r="AT2044">
        <v>455</v>
      </c>
      <c r="AU2044">
        <v>1</v>
      </c>
      <c r="AV2044">
        <v>0</v>
      </c>
      <c r="AW2044">
        <v>1</v>
      </c>
      <c r="AX2044">
        <v>0</v>
      </c>
      <c r="AY2044">
        <v>3</v>
      </c>
      <c r="AZ2044" t="s">
        <v>106</v>
      </c>
      <c r="BA2044">
        <v>4</v>
      </c>
      <c r="BB2044" t="s">
        <v>80</v>
      </c>
      <c r="BC2044">
        <v>2</v>
      </c>
    </row>
    <row r="2045" spans="1:55">
      <c r="A2045" t="s">
        <v>4614</v>
      </c>
      <c r="B2045" t="s">
        <v>56</v>
      </c>
      <c r="C2045">
        <v>59</v>
      </c>
      <c r="D2045" t="s">
        <v>61</v>
      </c>
      <c r="E2045">
        <v>0</v>
      </c>
      <c r="F2045" t="s">
        <v>404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216</v>
      </c>
      <c r="M2045" t="s">
        <v>61</v>
      </c>
      <c r="N2045" t="s">
        <v>143</v>
      </c>
      <c r="O2045" t="s">
        <v>143</v>
      </c>
      <c r="P2045" t="s">
        <v>57</v>
      </c>
      <c r="Q2045" t="s">
        <v>62</v>
      </c>
      <c r="R2045" t="s">
        <v>160</v>
      </c>
      <c r="S2045" t="s">
        <v>61</v>
      </c>
      <c r="T2045" t="s">
        <v>61</v>
      </c>
      <c r="U2045" t="s">
        <v>57</v>
      </c>
      <c r="V2045" t="s">
        <v>57</v>
      </c>
      <c r="W2045" t="s">
        <v>61</v>
      </c>
      <c r="X2045" t="s">
        <v>61</v>
      </c>
      <c r="Y2045" t="s">
        <v>61</v>
      </c>
      <c r="Z2045" t="s">
        <v>61</v>
      </c>
      <c r="AA2045" t="s">
        <v>77</v>
      </c>
      <c r="AB2045" t="s">
        <v>57</v>
      </c>
      <c r="AC2045" t="s">
        <v>65</v>
      </c>
      <c r="AD2045">
        <v>33.45</v>
      </c>
      <c r="AE2045">
        <v>1175.85</v>
      </c>
      <c r="AF2045">
        <v>0</v>
      </c>
      <c r="AG2045">
        <v>30</v>
      </c>
      <c r="AH2045">
        <v>0</v>
      </c>
      <c r="AI2045">
        <v>1205.85</v>
      </c>
      <c r="AJ2045" t="s">
        <v>66</v>
      </c>
      <c r="AM2045">
        <v>0</v>
      </c>
      <c r="AN2045">
        <v>1</v>
      </c>
      <c r="AO2045">
        <v>0</v>
      </c>
      <c r="AP2045" t="s">
        <v>164</v>
      </c>
      <c r="AQ2045" t="s">
        <v>92</v>
      </c>
      <c r="AR2045" t="s">
        <v>137</v>
      </c>
      <c r="AS2045">
        <v>2</v>
      </c>
      <c r="AT2045">
        <v>42239</v>
      </c>
      <c r="AU2045">
        <v>1</v>
      </c>
      <c r="AV2045">
        <v>0</v>
      </c>
      <c r="AW2045">
        <v>1</v>
      </c>
      <c r="AX2045">
        <v>0</v>
      </c>
      <c r="AY2045">
        <v>4</v>
      </c>
      <c r="AZ2045" t="s">
        <v>165</v>
      </c>
      <c r="BA2045">
        <v>5</v>
      </c>
      <c r="BB2045" t="s">
        <v>80</v>
      </c>
      <c r="BC2045">
        <v>2</v>
      </c>
    </row>
    <row r="2046" spans="1:55">
      <c r="A2046" t="s">
        <v>4615</v>
      </c>
      <c r="B2046" t="s">
        <v>73</v>
      </c>
      <c r="C2046">
        <v>47</v>
      </c>
      <c r="D2046" t="s">
        <v>61</v>
      </c>
      <c r="E2046">
        <v>2</v>
      </c>
      <c r="F2046" t="s">
        <v>1383</v>
      </c>
      <c r="G2046">
        <v>90621</v>
      </c>
      <c r="H2046">
        <v>33.874224</v>
      </c>
      <c r="I2046">
        <v>-117.993368</v>
      </c>
      <c r="J2046">
        <v>0</v>
      </c>
      <c r="K2046">
        <v>1</v>
      </c>
      <c r="L2046" t="s">
        <v>59</v>
      </c>
      <c r="M2046" t="s">
        <v>57</v>
      </c>
      <c r="N2046" t="s">
        <v>2004</v>
      </c>
      <c r="O2046" t="s">
        <v>61</v>
      </c>
      <c r="P2046" t="s">
        <v>57</v>
      </c>
      <c r="Q2046" t="s">
        <v>62</v>
      </c>
      <c r="R2046" t="s">
        <v>441</v>
      </c>
      <c r="S2046" t="s">
        <v>57</v>
      </c>
      <c r="T2046" t="s">
        <v>61</v>
      </c>
      <c r="U2046" t="s">
        <v>61</v>
      </c>
      <c r="V2046" t="s">
        <v>61</v>
      </c>
      <c r="W2046" t="s">
        <v>61</v>
      </c>
      <c r="X2046" t="s">
        <v>61</v>
      </c>
      <c r="Y2046" t="s">
        <v>61</v>
      </c>
      <c r="Z2046" t="s">
        <v>57</v>
      </c>
      <c r="AA2046" t="s">
        <v>77</v>
      </c>
      <c r="AB2046" t="s">
        <v>61</v>
      </c>
      <c r="AC2046" t="s">
        <v>65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88</v>
      </c>
      <c r="AK2046" t="s">
        <v>101</v>
      </c>
      <c r="AL2046" t="s">
        <v>690</v>
      </c>
      <c r="AM2046">
        <v>1</v>
      </c>
      <c r="AN2046">
        <v>0</v>
      </c>
      <c r="AO2046">
        <v>0</v>
      </c>
      <c r="AP2046" t="s">
        <v>91</v>
      </c>
      <c r="AQ2046" t="s">
        <v>78</v>
      </c>
      <c r="AR2046" t="s">
        <v>69</v>
      </c>
      <c r="AS2046">
        <v>2</v>
      </c>
      <c r="AT2046">
        <v>33528</v>
      </c>
      <c r="AU2046">
        <v>1</v>
      </c>
      <c r="AV2046">
        <v>1</v>
      </c>
      <c r="AW2046">
        <v>0</v>
      </c>
      <c r="AX2046">
        <v>50.6</v>
      </c>
      <c r="AY2046">
        <v>1</v>
      </c>
      <c r="AZ2046" t="s">
        <v>94</v>
      </c>
      <c r="BA2046">
        <v>7</v>
      </c>
      <c r="BB2046" t="s">
        <v>95</v>
      </c>
      <c r="BC2046">
        <v>1</v>
      </c>
    </row>
    <row r="2047" spans="1:55">
      <c r="A2047" t="s">
        <v>4616</v>
      </c>
      <c r="B2047" t="s">
        <v>73</v>
      </c>
      <c r="C2047">
        <v>28</v>
      </c>
      <c r="D2047" t="s">
        <v>61</v>
      </c>
      <c r="E2047">
        <v>0</v>
      </c>
      <c r="F2047" t="s">
        <v>523</v>
      </c>
      <c r="G2047">
        <v>95815</v>
      </c>
      <c r="H2047">
        <v>38.608405</v>
      </c>
      <c r="I2047">
        <v>-121.449942</v>
      </c>
      <c r="J2047">
        <v>0</v>
      </c>
      <c r="K2047">
        <v>4</v>
      </c>
      <c r="L2047" t="s">
        <v>59</v>
      </c>
      <c r="M2047" t="s">
        <v>57</v>
      </c>
      <c r="N2047" t="s">
        <v>1062</v>
      </c>
      <c r="O2047" t="s">
        <v>57</v>
      </c>
      <c r="P2047" t="s">
        <v>57</v>
      </c>
      <c r="Q2047" t="s">
        <v>85</v>
      </c>
      <c r="R2047" t="s">
        <v>618</v>
      </c>
      <c r="S2047" t="s">
        <v>61</v>
      </c>
      <c r="T2047" t="s">
        <v>61</v>
      </c>
      <c r="U2047" t="s">
        <v>61</v>
      </c>
      <c r="V2047" t="s">
        <v>57</v>
      </c>
      <c r="W2047" t="s">
        <v>61</v>
      </c>
      <c r="X2047" t="s">
        <v>61</v>
      </c>
      <c r="Y2047" t="s">
        <v>57</v>
      </c>
      <c r="Z2047" t="s">
        <v>57</v>
      </c>
      <c r="AA2047" t="s">
        <v>77</v>
      </c>
      <c r="AB2047" t="s">
        <v>61</v>
      </c>
      <c r="AC2047" t="s">
        <v>65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88</v>
      </c>
      <c r="AK2047" t="s">
        <v>89</v>
      </c>
      <c r="AL2047" t="s">
        <v>342</v>
      </c>
      <c r="AM2047">
        <v>1</v>
      </c>
      <c r="AN2047">
        <v>0</v>
      </c>
      <c r="AO2047">
        <v>0</v>
      </c>
      <c r="AP2047" t="s">
        <v>91</v>
      </c>
      <c r="AQ2047" t="s">
        <v>116</v>
      </c>
      <c r="AR2047" t="s">
        <v>93</v>
      </c>
      <c r="AS2047">
        <v>3</v>
      </c>
      <c r="AT2047">
        <v>25355</v>
      </c>
      <c r="AU2047">
        <v>1</v>
      </c>
      <c r="AV2047">
        <v>1</v>
      </c>
      <c r="AW2047">
        <v>0</v>
      </c>
      <c r="AX2047">
        <v>80.8</v>
      </c>
      <c r="AY2047">
        <v>1</v>
      </c>
      <c r="AZ2047" t="s">
        <v>94</v>
      </c>
      <c r="BA2047">
        <v>10</v>
      </c>
      <c r="BB2047" t="s">
        <v>95</v>
      </c>
      <c r="BC2047">
        <v>1</v>
      </c>
    </row>
    <row r="2048" spans="1:55">
      <c r="A2048" t="s">
        <v>4617</v>
      </c>
      <c r="B2048" t="s">
        <v>73</v>
      </c>
      <c r="C2048">
        <v>30</v>
      </c>
      <c r="D2048" t="s">
        <v>61</v>
      </c>
      <c r="E2048">
        <v>0</v>
      </c>
      <c r="F2048" t="s">
        <v>523</v>
      </c>
      <c r="G2048">
        <v>95828</v>
      </c>
      <c r="H2048">
        <v>38.486938</v>
      </c>
      <c r="I2048">
        <v>-121.395805</v>
      </c>
      <c r="J2048">
        <v>0</v>
      </c>
      <c r="K2048">
        <v>5</v>
      </c>
      <c r="L2048" t="s">
        <v>59</v>
      </c>
      <c r="M2048" t="s">
        <v>57</v>
      </c>
      <c r="N2048" t="s">
        <v>4618</v>
      </c>
      <c r="O2048" t="s">
        <v>57</v>
      </c>
      <c r="P2048" t="s">
        <v>57</v>
      </c>
      <c r="Q2048" t="s">
        <v>85</v>
      </c>
      <c r="R2048" t="s">
        <v>254</v>
      </c>
      <c r="S2048" t="s">
        <v>61</v>
      </c>
      <c r="T2048" t="s">
        <v>57</v>
      </c>
      <c r="U2048" t="s">
        <v>57</v>
      </c>
      <c r="V2048" t="s">
        <v>61</v>
      </c>
      <c r="W2048" t="s">
        <v>61</v>
      </c>
      <c r="X2048" t="s">
        <v>61</v>
      </c>
      <c r="Y2048" t="s">
        <v>61</v>
      </c>
      <c r="Z2048" t="s">
        <v>57</v>
      </c>
      <c r="AA2048" t="s">
        <v>77</v>
      </c>
      <c r="AB2048" t="s">
        <v>57</v>
      </c>
      <c r="AC2048" t="s">
        <v>87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88</v>
      </c>
      <c r="AK2048" t="s">
        <v>89</v>
      </c>
      <c r="AL2048" t="s">
        <v>90</v>
      </c>
      <c r="AM2048">
        <v>1</v>
      </c>
      <c r="AN2048">
        <v>0</v>
      </c>
      <c r="AO2048">
        <v>0</v>
      </c>
      <c r="AP2048" t="s">
        <v>91</v>
      </c>
      <c r="AQ2048" t="s">
        <v>68</v>
      </c>
      <c r="AR2048" t="s">
        <v>93</v>
      </c>
      <c r="AS2048">
        <v>3</v>
      </c>
      <c r="AT2048">
        <v>54880</v>
      </c>
      <c r="AU2048">
        <v>1</v>
      </c>
      <c r="AV2048">
        <v>1</v>
      </c>
      <c r="AW2048">
        <v>0</v>
      </c>
      <c r="AX2048">
        <v>85.3</v>
      </c>
      <c r="AY2048">
        <v>1</v>
      </c>
      <c r="AZ2048" t="s">
        <v>94</v>
      </c>
      <c r="BA2048">
        <v>10</v>
      </c>
      <c r="BB2048" t="s">
        <v>95</v>
      </c>
      <c r="BC2048">
        <v>1</v>
      </c>
    </row>
    <row r="2049" spans="1:55">
      <c r="A2049" t="s">
        <v>4619</v>
      </c>
      <c r="B2049" t="s">
        <v>56</v>
      </c>
      <c r="C2049">
        <v>64</v>
      </c>
      <c r="D2049" t="s">
        <v>57</v>
      </c>
      <c r="E2049">
        <v>0</v>
      </c>
      <c r="F2049" t="s">
        <v>226</v>
      </c>
      <c r="G2049">
        <v>90058</v>
      </c>
      <c r="H2049">
        <v>34.001617</v>
      </c>
      <c r="I2049">
        <v>-118.222274</v>
      </c>
      <c r="J2049">
        <v>7</v>
      </c>
      <c r="K2049">
        <v>69</v>
      </c>
      <c r="L2049" t="s">
        <v>59</v>
      </c>
      <c r="M2049" t="s">
        <v>57</v>
      </c>
      <c r="N2049" t="s">
        <v>4620</v>
      </c>
      <c r="O2049" t="s">
        <v>57</v>
      </c>
      <c r="P2049" t="s">
        <v>57</v>
      </c>
      <c r="Q2049" t="s">
        <v>62</v>
      </c>
      <c r="R2049" t="s">
        <v>174</v>
      </c>
      <c r="S2049" t="s">
        <v>57</v>
      </c>
      <c r="T2049" t="s">
        <v>61</v>
      </c>
      <c r="U2049" t="s">
        <v>57</v>
      </c>
      <c r="V2049" t="s">
        <v>57</v>
      </c>
      <c r="W2049" t="s">
        <v>61</v>
      </c>
      <c r="X2049" t="s">
        <v>61</v>
      </c>
      <c r="Y2049" t="s">
        <v>61</v>
      </c>
      <c r="Z2049" t="s">
        <v>61</v>
      </c>
      <c r="AA2049" t="s">
        <v>122</v>
      </c>
      <c r="AB2049" t="s">
        <v>57</v>
      </c>
      <c r="AC2049" t="s">
        <v>65</v>
      </c>
      <c r="AD2049">
        <v>64.15000000000001</v>
      </c>
      <c r="AE2049">
        <v>4254.1</v>
      </c>
      <c r="AF2049">
        <v>0</v>
      </c>
      <c r="AG2049">
        <v>40</v>
      </c>
      <c r="AH2049">
        <v>2751.72</v>
      </c>
      <c r="AI2049">
        <v>7045.82</v>
      </c>
      <c r="AJ2049" t="s">
        <v>66</v>
      </c>
      <c r="AM2049">
        <v>0</v>
      </c>
      <c r="AN2049">
        <v>1</v>
      </c>
      <c r="AO2049">
        <v>0</v>
      </c>
      <c r="AP2049" t="s">
        <v>123</v>
      </c>
      <c r="AQ2049" t="s">
        <v>124</v>
      </c>
      <c r="AR2049" t="s">
        <v>69</v>
      </c>
      <c r="AS2049">
        <v>3</v>
      </c>
      <c r="AT2049">
        <v>3642</v>
      </c>
      <c r="AU2049">
        <v>1</v>
      </c>
      <c r="AV2049">
        <v>0</v>
      </c>
      <c r="AW2049">
        <v>1</v>
      </c>
      <c r="AX2049">
        <v>0</v>
      </c>
      <c r="AY2049">
        <v>6</v>
      </c>
      <c r="AZ2049" t="s">
        <v>125</v>
      </c>
      <c r="BA2049">
        <v>1</v>
      </c>
      <c r="BB2049" t="s">
        <v>71</v>
      </c>
      <c r="BC2049">
        <v>4</v>
      </c>
    </row>
    <row r="2050" spans="1:55">
      <c r="A2050" t="s">
        <v>4621</v>
      </c>
      <c r="B2050" t="s">
        <v>73</v>
      </c>
      <c r="C2050">
        <v>41</v>
      </c>
      <c r="D2050" t="s">
        <v>57</v>
      </c>
      <c r="E2050">
        <v>0</v>
      </c>
      <c r="F2050" t="s">
        <v>4622</v>
      </c>
      <c r="G2050">
        <v>92308</v>
      </c>
      <c r="H2050">
        <v>34.424926</v>
      </c>
      <c r="I2050">
        <v>-117.184503</v>
      </c>
      <c r="J2050">
        <v>1</v>
      </c>
      <c r="K2050">
        <v>17</v>
      </c>
      <c r="L2050" t="s">
        <v>59</v>
      </c>
      <c r="M2050" t="s">
        <v>57</v>
      </c>
      <c r="N2050" t="s">
        <v>2309</v>
      </c>
      <c r="O2050" t="s">
        <v>61</v>
      </c>
      <c r="P2050" t="s">
        <v>57</v>
      </c>
      <c r="Q2050" t="s">
        <v>85</v>
      </c>
      <c r="R2050" t="s">
        <v>1317</v>
      </c>
      <c r="S2050" t="s">
        <v>61</v>
      </c>
      <c r="T2050" t="s">
        <v>61</v>
      </c>
      <c r="U2050" t="s">
        <v>61</v>
      </c>
      <c r="V2050" t="s">
        <v>61</v>
      </c>
      <c r="W2050" t="s">
        <v>57</v>
      </c>
      <c r="X2050" t="s">
        <v>61</v>
      </c>
      <c r="Y2050" t="s">
        <v>61</v>
      </c>
      <c r="Z2050" t="s">
        <v>57</v>
      </c>
      <c r="AA2050" t="s">
        <v>77</v>
      </c>
      <c r="AB2050" t="s">
        <v>61</v>
      </c>
      <c r="AC2050" t="s">
        <v>87</v>
      </c>
      <c r="AD2050">
        <v>80.84999999999999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88</v>
      </c>
      <c r="AK2050" t="s">
        <v>89</v>
      </c>
      <c r="AL2050" t="s">
        <v>90</v>
      </c>
      <c r="AM2050">
        <v>1</v>
      </c>
      <c r="AN2050">
        <v>0</v>
      </c>
      <c r="AO2050">
        <v>0</v>
      </c>
      <c r="AP2050" t="s">
        <v>103</v>
      </c>
      <c r="AQ2050" t="s">
        <v>78</v>
      </c>
      <c r="AR2050" t="s">
        <v>93</v>
      </c>
      <c r="AS2050">
        <v>2</v>
      </c>
      <c r="AT2050">
        <v>28819</v>
      </c>
      <c r="AU2050">
        <v>1</v>
      </c>
      <c r="AV2050">
        <v>1</v>
      </c>
      <c r="AW2050">
        <v>0</v>
      </c>
      <c r="AX2050">
        <v>80.84999999999999</v>
      </c>
      <c r="AY2050">
        <v>3</v>
      </c>
      <c r="AZ2050" t="s">
        <v>106</v>
      </c>
      <c r="BA2050">
        <v>6</v>
      </c>
      <c r="BB2050" t="s">
        <v>95</v>
      </c>
      <c r="BC2050">
        <v>1</v>
      </c>
    </row>
    <row r="2051" spans="1:55">
      <c r="A2051" t="s">
        <v>4623</v>
      </c>
      <c r="B2051" t="s">
        <v>56</v>
      </c>
      <c r="C2051">
        <v>48</v>
      </c>
      <c r="D2051" t="s">
        <v>61</v>
      </c>
      <c r="E2051">
        <v>0</v>
      </c>
      <c r="F2051" t="s">
        <v>1080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59</v>
      </c>
      <c r="M2051" t="s">
        <v>57</v>
      </c>
      <c r="N2051" t="s">
        <v>4624</v>
      </c>
      <c r="O2051" t="s">
        <v>61</v>
      </c>
      <c r="P2051" t="s">
        <v>61</v>
      </c>
      <c r="Q2051" t="s">
        <v>143</v>
      </c>
      <c r="R2051" t="s">
        <v>143</v>
      </c>
      <c r="S2051" t="s">
        <v>143</v>
      </c>
      <c r="T2051" t="s">
        <v>143</v>
      </c>
      <c r="U2051" t="s">
        <v>143</v>
      </c>
      <c r="V2051" t="s">
        <v>143</v>
      </c>
      <c r="W2051" t="s">
        <v>143</v>
      </c>
      <c r="X2051" t="s">
        <v>143</v>
      </c>
      <c r="Y2051" t="s">
        <v>143</v>
      </c>
      <c r="Z2051" t="s">
        <v>143</v>
      </c>
      <c r="AA2051" t="s">
        <v>77</v>
      </c>
      <c r="AB2051" t="s">
        <v>57</v>
      </c>
      <c r="AC2051" t="s">
        <v>87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88</v>
      </c>
      <c r="AK2051" t="s">
        <v>201</v>
      </c>
      <c r="AL2051" t="s">
        <v>743</v>
      </c>
      <c r="AM2051">
        <v>1</v>
      </c>
      <c r="AN2051">
        <v>0</v>
      </c>
      <c r="AO2051">
        <v>0</v>
      </c>
      <c r="AP2051" t="s">
        <v>91</v>
      </c>
      <c r="AQ2051" t="s">
        <v>78</v>
      </c>
      <c r="AR2051" t="s">
        <v>182</v>
      </c>
      <c r="AT2051">
        <v>5451</v>
      </c>
      <c r="AU2051">
        <v>1</v>
      </c>
      <c r="AV2051">
        <v>1</v>
      </c>
      <c r="AW2051">
        <v>0</v>
      </c>
      <c r="AX2051">
        <v>20.2</v>
      </c>
      <c r="AY2051">
        <v>1</v>
      </c>
      <c r="AZ2051" t="s">
        <v>94</v>
      </c>
      <c r="BA2051">
        <v>8</v>
      </c>
      <c r="BB2051" t="s">
        <v>95</v>
      </c>
      <c r="BC2051">
        <v>1</v>
      </c>
    </row>
    <row r="2052" spans="1:55">
      <c r="A2052" t="s">
        <v>4625</v>
      </c>
      <c r="B2052" t="s">
        <v>73</v>
      </c>
      <c r="C2052">
        <v>71</v>
      </c>
      <c r="D2052" t="s">
        <v>57</v>
      </c>
      <c r="E2052">
        <v>0</v>
      </c>
      <c r="F2052" t="s">
        <v>3202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59</v>
      </c>
      <c r="M2052" t="s">
        <v>57</v>
      </c>
      <c r="N2052" t="s">
        <v>281</v>
      </c>
      <c r="O2052" t="s">
        <v>57</v>
      </c>
      <c r="P2052" t="s">
        <v>57</v>
      </c>
      <c r="Q2052" t="s">
        <v>85</v>
      </c>
      <c r="R2052" t="s">
        <v>169</v>
      </c>
      <c r="S2052" t="s">
        <v>57</v>
      </c>
      <c r="T2052" t="s">
        <v>61</v>
      </c>
      <c r="U2052" t="s">
        <v>61</v>
      </c>
      <c r="V2052" t="s">
        <v>61</v>
      </c>
      <c r="W2052" t="s">
        <v>61</v>
      </c>
      <c r="X2052" t="s">
        <v>61</v>
      </c>
      <c r="Y2052" t="s">
        <v>61</v>
      </c>
      <c r="Z2052" t="s">
        <v>57</v>
      </c>
      <c r="AA2052" t="s">
        <v>77</v>
      </c>
      <c r="AB2052" t="s">
        <v>57</v>
      </c>
      <c r="AC2052" t="s">
        <v>87</v>
      </c>
      <c r="AD2052">
        <v>78.84999999999999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88</v>
      </c>
      <c r="AK2052" t="s">
        <v>205</v>
      </c>
      <c r="AL2052" t="s">
        <v>206</v>
      </c>
      <c r="AM2052">
        <v>1</v>
      </c>
      <c r="AN2052">
        <v>0</v>
      </c>
      <c r="AO2052">
        <v>0</v>
      </c>
      <c r="AP2052" t="s">
        <v>103</v>
      </c>
      <c r="AQ2052" t="s">
        <v>104</v>
      </c>
      <c r="AR2052" t="s">
        <v>93</v>
      </c>
      <c r="AS2052">
        <v>2</v>
      </c>
      <c r="AT2052">
        <v>5501</v>
      </c>
      <c r="AU2052">
        <v>1</v>
      </c>
      <c r="AV2052">
        <v>1</v>
      </c>
      <c r="AW2052">
        <v>0</v>
      </c>
      <c r="AX2052">
        <v>78.84999999999999</v>
      </c>
      <c r="AY2052">
        <v>3</v>
      </c>
      <c r="AZ2052" t="s">
        <v>106</v>
      </c>
      <c r="BA2052">
        <v>6</v>
      </c>
      <c r="BB2052" t="s">
        <v>95</v>
      </c>
      <c r="BC2052">
        <v>1</v>
      </c>
    </row>
    <row r="2053" spans="1:55">
      <c r="A2053" t="s">
        <v>4626</v>
      </c>
      <c r="B2053" t="s">
        <v>56</v>
      </c>
      <c r="C2053">
        <v>69</v>
      </c>
      <c r="D2053" t="s">
        <v>61</v>
      </c>
      <c r="E2053">
        <v>0</v>
      </c>
      <c r="F2053" t="s">
        <v>3360</v>
      </c>
      <c r="G2053">
        <v>94591</v>
      </c>
      <c r="H2053">
        <v>38.105733</v>
      </c>
      <c r="I2053">
        <v>-122.186338</v>
      </c>
      <c r="J2053">
        <v>0</v>
      </c>
      <c r="K2053">
        <v>62</v>
      </c>
      <c r="L2053" t="s">
        <v>59</v>
      </c>
      <c r="M2053" t="s">
        <v>57</v>
      </c>
      <c r="N2053" t="s">
        <v>2658</v>
      </c>
      <c r="O2053" t="s">
        <v>57</v>
      </c>
      <c r="P2053" t="s">
        <v>57</v>
      </c>
      <c r="Q2053" t="s">
        <v>85</v>
      </c>
      <c r="R2053" t="s">
        <v>1317</v>
      </c>
      <c r="S2053" t="s">
        <v>61</v>
      </c>
      <c r="T2053" t="s">
        <v>61</v>
      </c>
      <c r="U2053" t="s">
        <v>61</v>
      </c>
      <c r="V2053" t="s">
        <v>61</v>
      </c>
      <c r="W2053" t="s">
        <v>57</v>
      </c>
      <c r="X2053" t="s">
        <v>61</v>
      </c>
      <c r="Y2053" t="s">
        <v>61</v>
      </c>
      <c r="Z2053" t="s">
        <v>57</v>
      </c>
      <c r="AA2053" t="s">
        <v>64</v>
      </c>
      <c r="AB2053" t="s">
        <v>61</v>
      </c>
      <c r="AC2053" t="s">
        <v>87</v>
      </c>
      <c r="AD2053">
        <v>84.45</v>
      </c>
      <c r="AE2053">
        <v>4959.15</v>
      </c>
      <c r="AF2053">
        <v>0</v>
      </c>
      <c r="AG2053">
        <v>0</v>
      </c>
      <c r="AH2053">
        <v>1210.24</v>
      </c>
      <c r="AI2053">
        <v>6169.39</v>
      </c>
      <c r="AJ2053" t="s">
        <v>66</v>
      </c>
      <c r="AM2053">
        <v>0</v>
      </c>
      <c r="AN2053">
        <v>1</v>
      </c>
      <c r="AO2053">
        <v>0</v>
      </c>
      <c r="AP2053" t="s">
        <v>123</v>
      </c>
      <c r="AQ2053" t="s">
        <v>124</v>
      </c>
      <c r="AR2053" t="s">
        <v>93</v>
      </c>
      <c r="AS2053">
        <v>2</v>
      </c>
      <c r="AT2053">
        <v>51665</v>
      </c>
      <c r="AU2053">
        <v>1</v>
      </c>
      <c r="AV2053">
        <v>0</v>
      </c>
      <c r="AW2053">
        <v>1</v>
      </c>
      <c r="AX2053">
        <v>0</v>
      </c>
      <c r="AY2053">
        <v>6</v>
      </c>
      <c r="AZ2053" t="s">
        <v>125</v>
      </c>
      <c r="BA2053">
        <v>4</v>
      </c>
      <c r="BB2053" t="s">
        <v>80</v>
      </c>
      <c r="BC2053">
        <v>2</v>
      </c>
    </row>
    <row r="2054" spans="1:55">
      <c r="A2054" t="s">
        <v>4627</v>
      </c>
      <c r="B2054" t="s">
        <v>73</v>
      </c>
      <c r="C2054">
        <v>49</v>
      </c>
      <c r="D2054" t="s">
        <v>61</v>
      </c>
      <c r="E2054">
        <v>0</v>
      </c>
      <c r="F2054" t="s">
        <v>404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59</v>
      </c>
      <c r="M2054" t="s">
        <v>57</v>
      </c>
      <c r="N2054" t="s">
        <v>4628</v>
      </c>
      <c r="O2054" t="s">
        <v>61</v>
      </c>
      <c r="P2054" t="s">
        <v>57</v>
      </c>
      <c r="Q2054" t="s">
        <v>135</v>
      </c>
      <c r="R2054" t="s">
        <v>121</v>
      </c>
      <c r="S2054" t="s">
        <v>61</v>
      </c>
      <c r="T2054" t="s">
        <v>61</v>
      </c>
      <c r="U2054" t="s">
        <v>61</v>
      </c>
      <c r="V2054" t="s">
        <v>61</v>
      </c>
      <c r="W2054" t="s">
        <v>61</v>
      </c>
      <c r="X2054" t="s">
        <v>61</v>
      </c>
      <c r="Y2054" t="s">
        <v>61</v>
      </c>
      <c r="Z2054" t="s">
        <v>57</v>
      </c>
      <c r="AA2054" t="s">
        <v>77</v>
      </c>
      <c r="AB2054" t="s">
        <v>57</v>
      </c>
      <c r="AC2054" t="s">
        <v>87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88</v>
      </c>
      <c r="AK2054" t="s">
        <v>89</v>
      </c>
      <c r="AL2054" t="s">
        <v>181</v>
      </c>
      <c r="AM2054">
        <v>1</v>
      </c>
      <c r="AN2054">
        <v>0</v>
      </c>
      <c r="AO2054">
        <v>0</v>
      </c>
      <c r="AP2054" t="s">
        <v>67</v>
      </c>
      <c r="AQ2054" t="s">
        <v>78</v>
      </c>
      <c r="AR2054" t="s">
        <v>137</v>
      </c>
      <c r="AS2054">
        <v>1</v>
      </c>
      <c r="AT2054">
        <v>42239</v>
      </c>
      <c r="AU2054">
        <v>1</v>
      </c>
      <c r="AV2054">
        <v>1</v>
      </c>
      <c r="AW2054">
        <v>0</v>
      </c>
      <c r="AX2054">
        <v>45.4</v>
      </c>
      <c r="AY2054">
        <v>2</v>
      </c>
      <c r="AZ2054" t="s">
        <v>70</v>
      </c>
      <c r="BA2054">
        <v>5</v>
      </c>
      <c r="BB2054" t="s">
        <v>80</v>
      </c>
      <c r="BC2054">
        <v>2</v>
      </c>
    </row>
    <row r="2055" spans="1:55">
      <c r="A2055" t="s">
        <v>4629</v>
      </c>
      <c r="B2055" t="s">
        <v>73</v>
      </c>
      <c r="C2055">
        <v>45</v>
      </c>
      <c r="D2055" t="s">
        <v>61</v>
      </c>
      <c r="E2055">
        <v>0</v>
      </c>
      <c r="F2055" t="s">
        <v>523</v>
      </c>
      <c r="G2055">
        <v>95816</v>
      </c>
      <c r="H2055">
        <v>38.574856</v>
      </c>
      <c r="I2055">
        <v>-121.46504</v>
      </c>
      <c r="J2055">
        <v>0</v>
      </c>
      <c r="K2055">
        <v>23</v>
      </c>
      <c r="L2055" t="s">
        <v>59</v>
      </c>
      <c r="M2055" t="s">
        <v>57</v>
      </c>
      <c r="N2055" t="s">
        <v>4630</v>
      </c>
      <c r="O2055" t="s">
        <v>61</v>
      </c>
      <c r="P2055" t="s">
        <v>61</v>
      </c>
      <c r="Q2055" t="s">
        <v>143</v>
      </c>
      <c r="R2055" t="s">
        <v>143</v>
      </c>
      <c r="S2055" t="s">
        <v>143</v>
      </c>
      <c r="T2055" t="s">
        <v>143</v>
      </c>
      <c r="U2055" t="s">
        <v>143</v>
      </c>
      <c r="V2055" t="s">
        <v>143</v>
      </c>
      <c r="W2055" t="s">
        <v>143</v>
      </c>
      <c r="X2055" t="s">
        <v>143</v>
      </c>
      <c r="Y2055" t="s">
        <v>143</v>
      </c>
      <c r="Z2055" t="s">
        <v>143</v>
      </c>
      <c r="AA2055" t="s">
        <v>77</v>
      </c>
      <c r="AB2055" t="s">
        <v>61</v>
      </c>
      <c r="AC2055" t="s">
        <v>87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66</v>
      </c>
      <c r="AM2055">
        <v>0</v>
      </c>
      <c r="AN2055">
        <v>1</v>
      </c>
      <c r="AO2055">
        <v>0</v>
      </c>
      <c r="AP2055" t="s">
        <v>103</v>
      </c>
      <c r="AQ2055" t="s">
        <v>78</v>
      </c>
      <c r="AR2055" t="s">
        <v>182</v>
      </c>
      <c r="AT2055">
        <v>16164</v>
      </c>
      <c r="AU2055">
        <v>1</v>
      </c>
      <c r="AV2055">
        <v>0</v>
      </c>
      <c r="AW2055">
        <v>1</v>
      </c>
      <c r="AX2055">
        <v>0</v>
      </c>
      <c r="AY2055">
        <v>3</v>
      </c>
      <c r="AZ2055" t="s">
        <v>106</v>
      </c>
      <c r="BA2055">
        <v>5</v>
      </c>
      <c r="BB2055" t="s">
        <v>80</v>
      </c>
      <c r="BC2055">
        <v>2</v>
      </c>
    </row>
    <row r="2056" spans="1:55">
      <c r="A2056" t="s">
        <v>4631</v>
      </c>
      <c r="B2056" t="s">
        <v>56</v>
      </c>
      <c r="C2056">
        <v>54</v>
      </c>
      <c r="D2056" t="s">
        <v>57</v>
      </c>
      <c r="E2056">
        <v>2</v>
      </c>
      <c r="F2056" t="s">
        <v>1260</v>
      </c>
      <c r="G2056">
        <v>91105</v>
      </c>
      <c r="H2056">
        <v>34.13946</v>
      </c>
      <c r="I2056">
        <v>-118.166649</v>
      </c>
      <c r="J2056">
        <v>10</v>
      </c>
      <c r="K2056">
        <v>45</v>
      </c>
      <c r="L2056" t="s">
        <v>129</v>
      </c>
      <c r="M2056" t="s">
        <v>61</v>
      </c>
      <c r="N2056" t="s">
        <v>143</v>
      </c>
      <c r="O2056" t="s">
        <v>143</v>
      </c>
      <c r="P2056" t="s">
        <v>57</v>
      </c>
      <c r="Q2056" t="s">
        <v>135</v>
      </c>
      <c r="R2056" t="s">
        <v>318</v>
      </c>
      <c r="S2056" t="s">
        <v>57</v>
      </c>
      <c r="T2056" t="s">
        <v>61</v>
      </c>
      <c r="U2056" t="s">
        <v>61</v>
      </c>
      <c r="V2056" t="s">
        <v>61</v>
      </c>
      <c r="W2056" t="s">
        <v>57</v>
      </c>
      <c r="X2056" t="s">
        <v>57</v>
      </c>
      <c r="Y2056" t="s">
        <v>57</v>
      </c>
      <c r="Z2056" t="s">
        <v>57</v>
      </c>
      <c r="AA2056" t="s">
        <v>77</v>
      </c>
      <c r="AB2056" t="s">
        <v>57</v>
      </c>
      <c r="AC2056" t="s">
        <v>87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66</v>
      </c>
      <c r="AM2056">
        <v>0</v>
      </c>
      <c r="AN2056">
        <v>1</v>
      </c>
      <c r="AO2056">
        <v>0</v>
      </c>
      <c r="AP2056" t="s">
        <v>176</v>
      </c>
      <c r="AQ2056" t="s">
        <v>92</v>
      </c>
      <c r="AR2056" t="s">
        <v>69</v>
      </c>
      <c r="AS2056">
        <v>5</v>
      </c>
      <c r="AT2056">
        <v>10253</v>
      </c>
      <c r="AU2056">
        <v>1</v>
      </c>
      <c r="AV2056">
        <v>0</v>
      </c>
      <c r="AW2056">
        <v>1</v>
      </c>
      <c r="AX2056">
        <v>0</v>
      </c>
      <c r="AY2056">
        <v>5</v>
      </c>
      <c r="AZ2056" t="s">
        <v>177</v>
      </c>
      <c r="BA2056">
        <v>3</v>
      </c>
      <c r="BB2056" t="s">
        <v>126</v>
      </c>
      <c r="BC2056">
        <v>3</v>
      </c>
    </row>
    <row r="2057" spans="1:55">
      <c r="A2057" t="s">
        <v>4632</v>
      </c>
      <c r="B2057" t="s">
        <v>56</v>
      </c>
      <c r="C2057">
        <v>64</v>
      </c>
      <c r="D2057" t="s">
        <v>61</v>
      </c>
      <c r="E2057">
        <v>0</v>
      </c>
      <c r="F2057" t="s">
        <v>535</v>
      </c>
      <c r="G2057">
        <v>95033</v>
      </c>
      <c r="H2057">
        <v>37.160194</v>
      </c>
      <c r="I2057">
        <v>-121.945611</v>
      </c>
      <c r="J2057">
        <v>0</v>
      </c>
      <c r="K2057">
        <v>9</v>
      </c>
      <c r="L2057" t="s">
        <v>59</v>
      </c>
      <c r="M2057" t="s">
        <v>57</v>
      </c>
      <c r="N2057" t="s">
        <v>4633</v>
      </c>
      <c r="O2057" t="s">
        <v>61</v>
      </c>
      <c r="P2057" t="s">
        <v>57</v>
      </c>
      <c r="Q2057" t="s">
        <v>85</v>
      </c>
      <c r="R2057" t="s">
        <v>382</v>
      </c>
      <c r="S2057" t="s">
        <v>61</v>
      </c>
      <c r="T2057" t="s">
        <v>61</v>
      </c>
      <c r="U2057" t="s">
        <v>57</v>
      </c>
      <c r="V2057" t="s">
        <v>61</v>
      </c>
      <c r="W2057" t="s">
        <v>61</v>
      </c>
      <c r="X2057" t="s">
        <v>57</v>
      </c>
      <c r="Y2057" t="s">
        <v>57</v>
      </c>
      <c r="Z2057" t="s">
        <v>61</v>
      </c>
      <c r="AA2057" t="s">
        <v>77</v>
      </c>
      <c r="AB2057" t="s">
        <v>57</v>
      </c>
      <c r="AC2057" t="s">
        <v>65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66</v>
      </c>
      <c r="AM2057">
        <v>0</v>
      </c>
      <c r="AN2057">
        <v>1</v>
      </c>
      <c r="AO2057">
        <v>0</v>
      </c>
      <c r="AP2057" t="s">
        <v>67</v>
      </c>
      <c r="AQ2057" t="s">
        <v>124</v>
      </c>
      <c r="AR2057" t="s">
        <v>93</v>
      </c>
      <c r="AS2057">
        <v>3</v>
      </c>
      <c r="AT2057">
        <v>10172</v>
      </c>
      <c r="AU2057">
        <v>1</v>
      </c>
      <c r="AV2057">
        <v>0</v>
      </c>
      <c r="AW2057">
        <v>1</v>
      </c>
      <c r="AX2057">
        <v>0</v>
      </c>
      <c r="AY2057">
        <v>2</v>
      </c>
      <c r="AZ2057" t="s">
        <v>70</v>
      </c>
      <c r="BA2057">
        <v>7</v>
      </c>
      <c r="BB2057" t="s">
        <v>95</v>
      </c>
      <c r="BC2057">
        <v>1</v>
      </c>
    </row>
    <row r="2058" spans="1:55">
      <c r="A2058" t="s">
        <v>4634</v>
      </c>
      <c r="B2058" t="s">
        <v>73</v>
      </c>
      <c r="C2058">
        <v>60</v>
      </c>
      <c r="D2058" t="s">
        <v>57</v>
      </c>
      <c r="E2058">
        <v>0</v>
      </c>
      <c r="F2058" t="s">
        <v>2377</v>
      </c>
      <c r="G2058">
        <v>92347</v>
      </c>
      <c r="H2058">
        <v>34.983808</v>
      </c>
      <c r="I2058">
        <v>-117.239306</v>
      </c>
      <c r="J2058">
        <v>3</v>
      </c>
      <c r="K2058">
        <v>4</v>
      </c>
      <c r="L2058" t="s">
        <v>59</v>
      </c>
      <c r="M2058" t="s">
        <v>57</v>
      </c>
      <c r="N2058" t="s">
        <v>4635</v>
      </c>
      <c r="O2058" t="s">
        <v>61</v>
      </c>
      <c r="P2058" t="s">
        <v>57</v>
      </c>
      <c r="Q2058" t="s">
        <v>85</v>
      </c>
      <c r="R2058" t="s">
        <v>441</v>
      </c>
      <c r="S2058" t="s">
        <v>61</v>
      </c>
      <c r="T2058" t="s">
        <v>61</v>
      </c>
      <c r="U2058" t="s">
        <v>61</v>
      </c>
      <c r="V2058" t="s">
        <v>61</v>
      </c>
      <c r="W2058" t="s">
        <v>57</v>
      </c>
      <c r="X2058" t="s">
        <v>61</v>
      </c>
      <c r="Y2058" t="s">
        <v>61</v>
      </c>
      <c r="Z2058" t="s">
        <v>57</v>
      </c>
      <c r="AA2058" t="s">
        <v>77</v>
      </c>
      <c r="AB2058" t="s">
        <v>57</v>
      </c>
      <c r="AC2058" t="s">
        <v>87</v>
      </c>
      <c r="AD2058">
        <v>80.34999999999999</v>
      </c>
      <c r="AE2058">
        <v>307.4</v>
      </c>
      <c r="AF2058">
        <v>0</v>
      </c>
      <c r="AG2058">
        <v>0</v>
      </c>
      <c r="AH2058">
        <v>129.72</v>
      </c>
      <c r="AI2058">
        <v>437.12</v>
      </c>
      <c r="AJ2058" t="s">
        <v>88</v>
      </c>
      <c r="AK2058" t="s">
        <v>101</v>
      </c>
      <c r="AL2058" t="s">
        <v>102</v>
      </c>
      <c r="AM2058">
        <v>1</v>
      </c>
      <c r="AN2058">
        <v>0</v>
      </c>
      <c r="AO2058">
        <v>0</v>
      </c>
      <c r="AP2058" t="s">
        <v>91</v>
      </c>
      <c r="AQ2058" t="s">
        <v>124</v>
      </c>
      <c r="AR2058" t="s">
        <v>93</v>
      </c>
      <c r="AS2058">
        <v>2</v>
      </c>
      <c r="AT2058">
        <v>1933</v>
      </c>
      <c r="AU2058">
        <v>1</v>
      </c>
      <c r="AV2058">
        <v>1</v>
      </c>
      <c r="AW2058">
        <v>0</v>
      </c>
      <c r="AX2058">
        <v>80.34999999999999</v>
      </c>
      <c r="AY2058">
        <v>1</v>
      </c>
      <c r="AZ2058" t="s">
        <v>94</v>
      </c>
      <c r="BA2058">
        <v>9</v>
      </c>
      <c r="BB2058" t="s">
        <v>95</v>
      </c>
      <c r="BC2058">
        <v>1</v>
      </c>
    </row>
    <row r="2059" spans="1:55">
      <c r="A2059" t="s">
        <v>4636</v>
      </c>
      <c r="B2059" t="s">
        <v>73</v>
      </c>
      <c r="C2059">
        <v>60</v>
      </c>
      <c r="D2059" t="s">
        <v>61</v>
      </c>
      <c r="E2059">
        <v>0</v>
      </c>
      <c r="F2059" t="s">
        <v>2446</v>
      </c>
      <c r="G2059">
        <v>95552</v>
      </c>
      <c r="H2059">
        <v>40.390301</v>
      </c>
      <c r="I2059">
        <v>-123.412327</v>
      </c>
      <c r="J2059">
        <v>0</v>
      </c>
      <c r="K2059">
        <v>24</v>
      </c>
      <c r="L2059" t="s">
        <v>59</v>
      </c>
      <c r="M2059" t="s">
        <v>57</v>
      </c>
      <c r="N2059" t="s">
        <v>4637</v>
      </c>
      <c r="O2059" t="s">
        <v>61</v>
      </c>
      <c r="P2059" t="s">
        <v>57</v>
      </c>
      <c r="Q2059" t="s">
        <v>85</v>
      </c>
      <c r="R2059" t="s">
        <v>586</v>
      </c>
      <c r="S2059" t="s">
        <v>61</v>
      </c>
      <c r="T2059" t="s">
        <v>57</v>
      </c>
      <c r="U2059" t="s">
        <v>57</v>
      </c>
      <c r="V2059" t="s">
        <v>57</v>
      </c>
      <c r="W2059" t="s">
        <v>61</v>
      </c>
      <c r="X2059" t="s">
        <v>61</v>
      </c>
      <c r="Y2059" t="s">
        <v>61</v>
      </c>
      <c r="Z2059" t="s">
        <v>57</v>
      </c>
      <c r="AA2059" t="s">
        <v>77</v>
      </c>
      <c r="AB2059" t="s">
        <v>57</v>
      </c>
      <c r="AC2059" t="s">
        <v>87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66</v>
      </c>
      <c r="AM2059">
        <v>0</v>
      </c>
      <c r="AN2059">
        <v>1</v>
      </c>
      <c r="AO2059">
        <v>0</v>
      </c>
      <c r="AP2059" t="s">
        <v>103</v>
      </c>
      <c r="AQ2059" t="s">
        <v>124</v>
      </c>
      <c r="AR2059" t="s">
        <v>93</v>
      </c>
      <c r="AS2059">
        <v>4</v>
      </c>
      <c r="AT2059">
        <v>265</v>
      </c>
      <c r="AU2059">
        <v>1</v>
      </c>
      <c r="AV2059">
        <v>0</v>
      </c>
      <c r="AW2059">
        <v>1</v>
      </c>
      <c r="AX2059">
        <v>0</v>
      </c>
      <c r="AY2059">
        <v>3</v>
      </c>
      <c r="AZ2059" t="s">
        <v>106</v>
      </c>
      <c r="BA2059">
        <v>7</v>
      </c>
      <c r="BB2059" t="s">
        <v>95</v>
      </c>
      <c r="BC2059">
        <v>1</v>
      </c>
    </row>
    <row r="2060" spans="1:55">
      <c r="A2060" t="s">
        <v>4638</v>
      </c>
      <c r="B2060" t="s">
        <v>56</v>
      </c>
      <c r="C2060">
        <v>42</v>
      </c>
      <c r="D2060" t="s">
        <v>57</v>
      </c>
      <c r="E2060">
        <v>0</v>
      </c>
      <c r="F2060" t="s">
        <v>1469</v>
      </c>
      <c r="G2060">
        <v>94041</v>
      </c>
      <c r="H2060">
        <v>37.388349</v>
      </c>
      <c r="I2060">
        <v>-122.075299</v>
      </c>
      <c r="J2060">
        <v>2</v>
      </c>
      <c r="K2060">
        <v>71</v>
      </c>
      <c r="L2060" t="s">
        <v>119</v>
      </c>
      <c r="M2060" t="s">
        <v>57</v>
      </c>
      <c r="N2060" t="s">
        <v>4462</v>
      </c>
      <c r="O2060" t="s">
        <v>57</v>
      </c>
      <c r="P2060" t="s">
        <v>61</v>
      </c>
      <c r="Q2060" t="s">
        <v>143</v>
      </c>
      <c r="R2060" t="s">
        <v>143</v>
      </c>
      <c r="S2060" t="s">
        <v>143</v>
      </c>
      <c r="T2060" t="s">
        <v>143</v>
      </c>
      <c r="U2060" t="s">
        <v>143</v>
      </c>
      <c r="V2060" t="s">
        <v>143</v>
      </c>
      <c r="W2060" t="s">
        <v>143</v>
      </c>
      <c r="X2060" t="s">
        <v>143</v>
      </c>
      <c r="Y2060" t="s">
        <v>143</v>
      </c>
      <c r="Z2060" t="s">
        <v>143</v>
      </c>
      <c r="AA2060" t="s">
        <v>122</v>
      </c>
      <c r="AB2060" t="s">
        <v>57</v>
      </c>
      <c r="AC2060" t="s">
        <v>65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66</v>
      </c>
      <c r="AM2060">
        <v>0</v>
      </c>
      <c r="AN2060">
        <v>1</v>
      </c>
      <c r="AO2060">
        <v>0</v>
      </c>
      <c r="AP2060" t="s">
        <v>123</v>
      </c>
      <c r="AQ2060" t="s">
        <v>78</v>
      </c>
      <c r="AR2060" t="s">
        <v>182</v>
      </c>
      <c r="AT2060">
        <v>13483</v>
      </c>
      <c r="AU2060">
        <v>1</v>
      </c>
      <c r="AV2060">
        <v>0</v>
      </c>
      <c r="AW2060">
        <v>1</v>
      </c>
      <c r="AX2060">
        <v>0</v>
      </c>
      <c r="AY2060">
        <v>6</v>
      </c>
      <c r="AZ2060" t="s">
        <v>125</v>
      </c>
      <c r="BA2060">
        <v>1</v>
      </c>
      <c r="BB2060" t="s">
        <v>71</v>
      </c>
      <c r="BC2060">
        <v>4</v>
      </c>
    </row>
    <row r="2061" spans="1:55">
      <c r="A2061" t="s">
        <v>4639</v>
      </c>
      <c r="B2061" t="s">
        <v>73</v>
      </c>
      <c r="C2061">
        <v>56</v>
      </c>
      <c r="D2061" t="s">
        <v>61</v>
      </c>
      <c r="E2061">
        <v>0</v>
      </c>
      <c r="F2061" t="s">
        <v>523</v>
      </c>
      <c r="G2061">
        <v>95828</v>
      </c>
      <c r="H2061">
        <v>38.486938</v>
      </c>
      <c r="I2061">
        <v>-121.395805</v>
      </c>
      <c r="J2061">
        <v>0</v>
      </c>
      <c r="K2061">
        <v>2</v>
      </c>
      <c r="L2061" t="s">
        <v>83</v>
      </c>
      <c r="M2061" t="s">
        <v>57</v>
      </c>
      <c r="N2061" t="s">
        <v>4640</v>
      </c>
      <c r="O2061" t="s">
        <v>61</v>
      </c>
      <c r="P2061" t="s">
        <v>57</v>
      </c>
      <c r="Q2061" t="s">
        <v>135</v>
      </c>
      <c r="R2061" t="s">
        <v>136</v>
      </c>
      <c r="S2061" t="s">
        <v>61</v>
      </c>
      <c r="T2061" t="s">
        <v>61</v>
      </c>
      <c r="U2061" t="s">
        <v>61</v>
      </c>
      <c r="V2061" t="s">
        <v>61</v>
      </c>
      <c r="W2061" t="s">
        <v>61</v>
      </c>
      <c r="X2061" t="s">
        <v>61</v>
      </c>
      <c r="Y2061" t="s">
        <v>61</v>
      </c>
      <c r="Z2061" t="s">
        <v>57</v>
      </c>
      <c r="AA2061" t="s">
        <v>77</v>
      </c>
      <c r="AB2061" t="s">
        <v>57</v>
      </c>
      <c r="AC2061" t="s">
        <v>87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88</v>
      </c>
      <c r="AK2061" t="s">
        <v>89</v>
      </c>
      <c r="AL2061" t="s">
        <v>342</v>
      </c>
      <c r="AM2061">
        <v>1</v>
      </c>
      <c r="AN2061">
        <v>0</v>
      </c>
      <c r="AO2061">
        <v>0</v>
      </c>
      <c r="AP2061" t="s">
        <v>91</v>
      </c>
      <c r="AQ2061" t="s">
        <v>92</v>
      </c>
      <c r="AR2061" t="s">
        <v>137</v>
      </c>
      <c r="AS2061">
        <v>1</v>
      </c>
      <c r="AT2061">
        <v>54880</v>
      </c>
      <c r="AU2061">
        <v>1</v>
      </c>
      <c r="AV2061">
        <v>1</v>
      </c>
      <c r="AW2061">
        <v>0</v>
      </c>
      <c r="AX2061">
        <v>45.15</v>
      </c>
      <c r="AY2061">
        <v>1</v>
      </c>
      <c r="AZ2061" t="s">
        <v>94</v>
      </c>
      <c r="BA2061">
        <v>8</v>
      </c>
      <c r="BB2061" t="s">
        <v>95</v>
      </c>
      <c r="BC2061">
        <v>1</v>
      </c>
    </row>
    <row r="2062" spans="1:55">
      <c r="A2062" t="s">
        <v>4641</v>
      </c>
      <c r="B2062" t="s">
        <v>73</v>
      </c>
      <c r="C2062">
        <v>29</v>
      </c>
      <c r="D2062" t="s">
        <v>57</v>
      </c>
      <c r="E2062">
        <v>0</v>
      </c>
      <c r="F2062" t="s">
        <v>226</v>
      </c>
      <c r="G2062">
        <v>90003</v>
      </c>
      <c r="H2062">
        <v>33.964131</v>
      </c>
      <c r="I2062">
        <v>-118.272783</v>
      </c>
      <c r="J2062">
        <v>9</v>
      </c>
      <c r="K2062">
        <v>1</v>
      </c>
      <c r="L2062" t="s">
        <v>59</v>
      </c>
      <c r="M2062" t="s">
        <v>57</v>
      </c>
      <c r="N2062" t="s">
        <v>717</v>
      </c>
      <c r="O2062" t="s">
        <v>61</v>
      </c>
      <c r="P2062" t="s">
        <v>61</v>
      </c>
      <c r="Q2062" t="s">
        <v>143</v>
      </c>
      <c r="R2062" t="s">
        <v>143</v>
      </c>
      <c r="S2062" t="s">
        <v>143</v>
      </c>
      <c r="T2062" t="s">
        <v>143</v>
      </c>
      <c r="U2062" t="s">
        <v>143</v>
      </c>
      <c r="V2062" t="s">
        <v>143</v>
      </c>
      <c r="W2062" t="s">
        <v>143</v>
      </c>
      <c r="X2062" t="s">
        <v>143</v>
      </c>
      <c r="Y2062" t="s">
        <v>143</v>
      </c>
      <c r="Z2062" t="s">
        <v>143</v>
      </c>
      <c r="AA2062" t="s">
        <v>64</v>
      </c>
      <c r="AB2062" t="s">
        <v>61</v>
      </c>
      <c r="AC2062" t="s">
        <v>307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170</v>
      </c>
      <c r="AM2062">
        <v>0</v>
      </c>
      <c r="AN2062">
        <v>0</v>
      </c>
      <c r="AO2062">
        <v>0</v>
      </c>
      <c r="AP2062" t="s">
        <v>91</v>
      </c>
      <c r="AQ2062" t="s">
        <v>116</v>
      </c>
      <c r="AR2062" t="s">
        <v>182</v>
      </c>
      <c r="AT2062">
        <v>58198</v>
      </c>
      <c r="AU2062">
        <v>0</v>
      </c>
      <c r="AX2062">
        <v>0</v>
      </c>
      <c r="AY2062">
        <v>1</v>
      </c>
      <c r="AZ2062" t="s">
        <v>94</v>
      </c>
      <c r="BA2062">
        <v>4</v>
      </c>
      <c r="BB2062" t="s">
        <v>80</v>
      </c>
      <c r="BC2062">
        <v>2</v>
      </c>
    </row>
    <row r="2063" spans="1:55">
      <c r="A2063" t="s">
        <v>4642</v>
      </c>
      <c r="B2063" t="s">
        <v>56</v>
      </c>
      <c r="C2063">
        <v>41</v>
      </c>
      <c r="D2063" t="s">
        <v>61</v>
      </c>
      <c r="E2063">
        <v>0</v>
      </c>
      <c r="F2063" t="s">
        <v>627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59</v>
      </c>
      <c r="M2063" t="s">
        <v>57</v>
      </c>
      <c r="N2063" t="s">
        <v>2924</v>
      </c>
      <c r="O2063" t="s">
        <v>57</v>
      </c>
      <c r="P2063" t="s">
        <v>57</v>
      </c>
      <c r="Q2063" t="s">
        <v>85</v>
      </c>
      <c r="R2063" t="s">
        <v>1317</v>
      </c>
      <c r="S2063" t="s">
        <v>61</v>
      </c>
      <c r="T2063" t="s">
        <v>61</v>
      </c>
      <c r="U2063" t="s">
        <v>57</v>
      </c>
      <c r="V2063" t="s">
        <v>61</v>
      </c>
      <c r="W2063" t="s">
        <v>57</v>
      </c>
      <c r="X2063" t="s">
        <v>57</v>
      </c>
      <c r="Y2063" t="s">
        <v>57</v>
      </c>
      <c r="Z2063" t="s">
        <v>57</v>
      </c>
      <c r="AA2063" t="s">
        <v>77</v>
      </c>
      <c r="AB2063" t="s">
        <v>57</v>
      </c>
      <c r="AC2063" t="s">
        <v>87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88</v>
      </c>
      <c r="AK2063" t="s">
        <v>89</v>
      </c>
      <c r="AL2063" t="s">
        <v>356</v>
      </c>
      <c r="AM2063">
        <v>1</v>
      </c>
      <c r="AN2063">
        <v>0</v>
      </c>
      <c r="AO2063">
        <v>0</v>
      </c>
      <c r="AP2063" t="s">
        <v>67</v>
      </c>
      <c r="AQ2063" t="s">
        <v>78</v>
      </c>
      <c r="AR2063" t="s">
        <v>105</v>
      </c>
      <c r="AS2063">
        <v>5</v>
      </c>
      <c r="AT2063">
        <v>38756</v>
      </c>
      <c r="AU2063">
        <v>1</v>
      </c>
      <c r="AV2063">
        <v>1</v>
      </c>
      <c r="AW2063">
        <v>0</v>
      </c>
      <c r="AX2063">
        <v>100.6</v>
      </c>
      <c r="AY2063">
        <v>2</v>
      </c>
      <c r="AZ2063" t="s">
        <v>70</v>
      </c>
      <c r="BA2063">
        <v>7</v>
      </c>
      <c r="BB2063" t="s">
        <v>95</v>
      </c>
      <c r="BC2063">
        <v>1</v>
      </c>
    </row>
    <row r="2064" spans="1:55">
      <c r="A2064" t="s">
        <v>4643</v>
      </c>
      <c r="B2064" t="s">
        <v>56</v>
      </c>
      <c r="C2064">
        <v>53</v>
      </c>
      <c r="D2064" t="s">
        <v>61</v>
      </c>
      <c r="E2064">
        <v>0</v>
      </c>
      <c r="F2064" t="s">
        <v>4644</v>
      </c>
      <c r="G2064">
        <v>94022</v>
      </c>
      <c r="H2064">
        <v>37.349546</v>
      </c>
      <c r="I2064">
        <v>-122.134356</v>
      </c>
      <c r="J2064">
        <v>0</v>
      </c>
      <c r="K2064">
        <v>2</v>
      </c>
      <c r="L2064" t="s">
        <v>59</v>
      </c>
      <c r="M2064" t="s">
        <v>61</v>
      </c>
      <c r="N2064" t="s">
        <v>143</v>
      </c>
      <c r="O2064" t="s">
        <v>143</v>
      </c>
      <c r="P2064" t="s">
        <v>57</v>
      </c>
      <c r="Q2064" t="s">
        <v>62</v>
      </c>
      <c r="R2064" t="s">
        <v>136</v>
      </c>
      <c r="S2064" t="s">
        <v>61</v>
      </c>
      <c r="T2064" t="s">
        <v>57</v>
      </c>
      <c r="U2064" t="s">
        <v>61</v>
      </c>
      <c r="V2064" t="s">
        <v>61</v>
      </c>
      <c r="W2064" t="s">
        <v>57</v>
      </c>
      <c r="X2064" t="s">
        <v>57</v>
      </c>
      <c r="Y2064" t="s">
        <v>57</v>
      </c>
      <c r="Z2064" t="s">
        <v>57</v>
      </c>
      <c r="AA2064" t="s">
        <v>77</v>
      </c>
      <c r="AB2064" t="s">
        <v>61</v>
      </c>
      <c r="AC2064" t="s">
        <v>87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170</v>
      </c>
      <c r="AM2064">
        <v>0</v>
      </c>
      <c r="AN2064">
        <v>0</v>
      </c>
      <c r="AO2064">
        <v>0</v>
      </c>
      <c r="AP2064" t="s">
        <v>91</v>
      </c>
      <c r="AQ2064" t="s">
        <v>92</v>
      </c>
      <c r="AR2064" t="s">
        <v>69</v>
      </c>
      <c r="AS2064">
        <v>5</v>
      </c>
      <c r="AT2064">
        <v>18486</v>
      </c>
      <c r="AU2064">
        <v>0</v>
      </c>
      <c r="AX2064">
        <v>0</v>
      </c>
      <c r="AY2064">
        <v>1</v>
      </c>
      <c r="AZ2064" t="s">
        <v>94</v>
      </c>
      <c r="BA2064">
        <v>8</v>
      </c>
      <c r="BB2064" t="s">
        <v>95</v>
      </c>
      <c r="BC2064">
        <v>1</v>
      </c>
    </row>
    <row r="2065" spans="1:55">
      <c r="A2065" t="s">
        <v>4645</v>
      </c>
      <c r="B2065" t="s">
        <v>56</v>
      </c>
      <c r="C2065">
        <v>28</v>
      </c>
      <c r="D2065" t="s">
        <v>61</v>
      </c>
      <c r="E2065">
        <v>0</v>
      </c>
      <c r="F2065" t="s">
        <v>352</v>
      </c>
      <c r="G2065">
        <v>93704</v>
      </c>
      <c r="H2065">
        <v>36.799648</v>
      </c>
      <c r="I2065">
        <v>-119.801247</v>
      </c>
      <c r="J2065">
        <v>0</v>
      </c>
      <c r="K2065">
        <v>67</v>
      </c>
      <c r="L2065" t="s">
        <v>119</v>
      </c>
      <c r="M2065" t="s">
        <v>57</v>
      </c>
      <c r="N2065" t="s">
        <v>4646</v>
      </c>
      <c r="O2065" t="s">
        <v>61</v>
      </c>
      <c r="P2065" t="s">
        <v>57</v>
      </c>
      <c r="Q2065" t="s">
        <v>135</v>
      </c>
      <c r="R2065" t="s">
        <v>115</v>
      </c>
      <c r="S2065" t="s">
        <v>57</v>
      </c>
      <c r="T2065" t="s">
        <v>57</v>
      </c>
      <c r="U2065" t="s">
        <v>61</v>
      </c>
      <c r="V2065" t="s">
        <v>57</v>
      </c>
      <c r="W2065" t="s">
        <v>61</v>
      </c>
      <c r="X2065" t="s">
        <v>61</v>
      </c>
      <c r="Y2065" t="s">
        <v>61</v>
      </c>
      <c r="Z2065" t="s">
        <v>57</v>
      </c>
      <c r="AA2065" t="s">
        <v>64</v>
      </c>
      <c r="AB2065" t="s">
        <v>61</v>
      </c>
      <c r="AC2065" t="s">
        <v>65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66</v>
      </c>
      <c r="AM2065">
        <v>0</v>
      </c>
      <c r="AN2065">
        <v>1</v>
      </c>
      <c r="AO2065">
        <v>0</v>
      </c>
      <c r="AP2065" t="s">
        <v>123</v>
      </c>
      <c r="AQ2065" t="s">
        <v>116</v>
      </c>
      <c r="AR2065" t="s">
        <v>69</v>
      </c>
      <c r="AS2065">
        <v>4</v>
      </c>
      <c r="AT2065">
        <v>26580</v>
      </c>
      <c r="AU2065">
        <v>1</v>
      </c>
      <c r="AV2065">
        <v>0</v>
      </c>
      <c r="AW2065">
        <v>1</v>
      </c>
      <c r="AX2065">
        <v>0</v>
      </c>
      <c r="AY2065">
        <v>6</v>
      </c>
      <c r="AZ2065" t="s">
        <v>125</v>
      </c>
      <c r="BA2065">
        <v>2</v>
      </c>
      <c r="BB2065" t="s">
        <v>126</v>
      </c>
      <c r="BC2065">
        <v>3</v>
      </c>
    </row>
    <row r="2066" spans="1:55">
      <c r="A2066" t="s">
        <v>4647</v>
      </c>
      <c r="B2066" t="s">
        <v>56</v>
      </c>
      <c r="C2066">
        <v>39</v>
      </c>
      <c r="D2066" t="s">
        <v>57</v>
      </c>
      <c r="E2066">
        <v>3</v>
      </c>
      <c r="F2066" t="s">
        <v>3081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59</v>
      </c>
      <c r="M2066" t="s">
        <v>57</v>
      </c>
      <c r="N2066" t="s">
        <v>3694</v>
      </c>
      <c r="O2066" t="s">
        <v>61</v>
      </c>
      <c r="P2066" t="s">
        <v>57</v>
      </c>
      <c r="Q2066" t="s">
        <v>135</v>
      </c>
      <c r="R2066" t="s">
        <v>300</v>
      </c>
      <c r="S2066" t="s">
        <v>57</v>
      </c>
      <c r="T2066" t="s">
        <v>57</v>
      </c>
      <c r="U2066" t="s">
        <v>57</v>
      </c>
      <c r="V2066" t="s">
        <v>61</v>
      </c>
      <c r="W2066" t="s">
        <v>57</v>
      </c>
      <c r="X2066" t="s">
        <v>61</v>
      </c>
      <c r="Y2066" t="s">
        <v>61</v>
      </c>
      <c r="Z2066" t="s">
        <v>57</v>
      </c>
      <c r="AA2066" t="s">
        <v>64</v>
      </c>
      <c r="AB2066" t="s">
        <v>61</v>
      </c>
      <c r="AC2066" t="s">
        <v>87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609.42</v>
      </c>
      <c r="AJ2066" t="s">
        <v>66</v>
      </c>
      <c r="AM2066">
        <v>0</v>
      </c>
      <c r="AN2066">
        <v>1</v>
      </c>
      <c r="AO2066">
        <v>0</v>
      </c>
      <c r="AP2066" t="s">
        <v>67</v>
      </c>
      <c r="AQ2066" t="s">
        <v>68</v>
      </c>
      <c r="AR2066" t="s">
        <v>69</v>
      </c>
      <c r="AS2066">
        <v>5</v>
      </c>
      <c r="AT2066">
        <v>1363</v>
      </c>
      <c r="AU2066">
        <v>1</v>
      </c>
      <c r="AV2066">
        <v>0</v>
      </c>
      <c r="AW2066">
        <v>1</v>
      </c>
      <c r="AX2066">
        <v>0</v>
      </c>
      <c r="AY2066">
        <v>2</v>
      </c>
      <c r="AZ2066" t="s">
        <v>70</v>
      </c>
      <c r="BA2066">
        <v>0</v>
      </c>
      <c r="BB2066" t="s">
        <v>71</v>
      </c>
      <c r="BC2066">
        <v>4</v>
      </c>
    </row>
    <row r="2067" spans="1:55">
      <c r="A2067" t="s">
        <v>4648</v>
      </c>
      <c r="B2067" t="s">
        <v>56</v>
      </c>
      <c r="C2067">
        <v>34</v>
      </c>
      <c r="D2067" t="s">
        <v>61</v>
      </c>
      <c r="E2067">
        <v>0</v>
      </c>
      <c r="F2067" t="s">
        <v>3478</v>
      </c>
      <c r="G2067">
        <v>94030</v>
      </c>
      <c r="H2067">
        <v>37.601248</v>
      </c>
      <c r="I2067">
        <v>-122.403099</v>
      </c>
      <c r="J2067">
        <v>0</v>
      </c>
      <c r="K2067">
        <v>13</v>
      </c>
      <c r="L2067" t="s">
        <v>98</v>
      </c>
      <c r="M2067" t="s">
        <v>57</v>
      </c>
      <c r="N2067" t="s">
        <v>4649</v>
      </c>
      <c r="O2067" t="s">
        <v>57</v>
      </c>
      <c r="P2067" t="s">
        <v>57</v>
      </c>
      <c r="Q2067" t="s">
        <v>135</v>
      </c>
      <c r="R2067" t="s">
        <v>250</v>
      </c>
      <c r="S2067" t="s">
        <v>57</v>
      </c>
      <c r="T2067" t="s">
        <v>61</v>
      </c>
      <c r="U2067" t="s">
        <v>57</v>
      </c>
      <c r="V2067" t="s">
        <v>61</v>
      </c>
      <c r="W2067" t="s">
        <v>57</v>
      </c>
      <c r="X2067" t="s">
        <v>57</v>
      </c>
      <c r="Y2067" t="s">
        <v>57</v>
      </c>
      <c r="Z2067" t="s">
        <v>61</v>
      </c>
      <c r="AA2067" t="s">
        <v>77</v>
      </c>
      <c r="AB2067" t="s">
        <v>57</v>
      </c>
      <c r="AC2067" t="s">
        <v>87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66</v>
      </c>
      <c r="AM2067">
        <v>0</v>
      </c>
      <c r="AN2067">
        <v>1</v>
      </c>
      <c r="AO2067">
        <v>0</v>
      </c>
      <c r="AP2067" t="s">
        <v>103</v>
      </c>
      <c r="AQ2067" t="s">
        <v>68</v>
      </c>
      <c r="AR2067" t="s">
        <v>93</v>
      </c>
      <c r="AS2067">
        <v>5</v>
      </c>
      <c r="AT2067">
        <v>20350</v>
      </c>
      <c r="AU2067">
        <v>1</v>
      </c>
      <c r="AV2067">
        <v>0</v>
      </c>
      <c r="AW2067">
        <v>1</v>
      </c>
      <c r="AX2067">
        <v>0</v>
      </c>
      <c r="AY2067">
        <v>3</v>
      </c>
      <c r="AZ2067" t="s">
        <v>106</v>
      </c>
      <c r="BA2067">
        <v>5</v>
      </c>
      <c r="BB2067" t="s">
        <v>80</v>
      </c>
      <c r="BC2067">
        <v>2</v>
      </c>
    </row>
    <row r="2068" spans="1:55">
      <c r="A2068" t="s">
        <v>4650</v>
      </c>
      <c r="B2068" t="s">
        <v>56</v>
      </c>
      <c r="C2068">
        <v>47</v>
      </c>
      <c r="D2068" t="s">
        <v>61</v>
      </c>
      <c r="E2068">
        <v>0</v>
      </c>
      <c r="F2068" t="s">
        <v>1584</v>
      </c>
      <c r="G2068">
        <v>93260</v>
      </c>
      <c r="H2068">
        <v>35.861928</v>
      </c>
      <c r="I2068">
        <v>-118.636698</v>
      </c>
      <c r="J2068">
        <v>0</v>
      </c>
      <c r="K2068">
        <v>57</v>
      </c>
      <c r="L2068" t="s">
        <v>59</v>
      </c>
      <c r="M2068" t="s">
        <v>57</v>
      </c>
      <c r="N2068" t="s">
        <v>4533</v>
      </c>
      <c r="O2068" t="s">
        <v>57</v>
      </c>
      <c r="P2068" t="s">
        <v>57</v>
      </c>
      <c r="Q2068" t="s">
        <v>85</v>
      </c>
      <c r="R2068" t="s">
        <v>131</v>
      </c>
      <c r="S2068" t="s">
        <v>61</v>
      </c>
      <c r="T2068" t="s">
        <v>57</v>
      </c>
      <c r="U2068" t="s">
        <v>61</v>
      </c>
      <c r="V2068" t="s">
        <v>57</v>
      </c>
      <c r="W2068" t="s">
        <v>61</v>
      </c>
      <c r="X2068" t="s">
        <v>57</v>
      </c>
      <c r="Y2068" t="s">
        <v>57</v>
      </c>
      <c r="Z2068" t="s">
        <v>57</v>
      </c>
      <c r="AA2068" t="s">
        <v>64</v>
      </c>
      <c r="AB2068" t="s">
        <v>61</v>
      </c>
      <c r="AC2068" t="s">
        <v>87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66</v>
      </c>
      <c r="AM2068">
        <v>0</v>
      </c>
      <c r="AN2068">
        <v>1</v>
      </c>
      <c r="AO2068">
        <v>0</v>
      </c>
      <c r="AP2068" t="s">
        <v>123</v>
      </c>
      <c r="AQ2068" t="s">
        <v>78</v>
      </c>
      <c r="AR2068" t="s">
        <v>105</v>
      </c>
      <c r="AS2068">
        <v>5</v>
      </c>
      <c r="AT2068">
        <v>266</v>
      </c>
      <c r="AU2068">
        <v>1</v>
      </c>
      <c r="AV2068">
        <v>0</v>
      </c>
      <c r="AW2068">
        <v>1</v>
      </c>
      <c r="AX2068">
        <v>0</v>
      </c>
      <c r="AY2068">
        <v>6</v>
      </c>
      <c r="AZ2068" t="s">
        <v>125</v>
      </c>
      <c r="BA2068">
        <v>4</v>
      </c>
      <c r="BB2068" t="s">
        <v>80</v>
      </c>
      <c r="BC2068">
        <v>2</v>
      </c>
    </row>
    <row r="2069" spans="1:55">
      <c r="A2069" t="s">
        <v>4651</v>
      </c>
      <c r="B2069" t="s">
        <v>56</v>
      </c>
      <c r="C2069">
        <v>74</v>
      </c>
      <c r="D2069" t="s">
        <v>57</v>
      </c>
      <c r="E2069">
        <v>0</v>
      </c>
      <c r="F2069" t="s">
        <v>4652</v>
      </c>
      <c r="G2069">
        <v>95746</v>
      </c>
      <c r="H2069">
        <v>38.749466</v>
      </c>
      <c r="I2069">
        <v>-121.184196</v>
      </c>
      <c r="J2069">
        <v>0</v>
      </c>
      <c r="K2069">
        <v>36</v>
      </c>
      <c r="L2069" t="s">
        <v>216</v>
      </c>
      <c r="M2069" t="s">
        <v>57</v>
      </c>
      <c r="N2069" t="s">
        <v>4653</v>
      </c>
      <c r="O2069" t="s">
        <v>57</v>
      </c>
      <c r="P2069" t="s">
        <v>57</v>
      </c>
      <c r="Q2069" t="s">
        <v>85</v>
      </c>
      <c r="R2069" t="s">
        <v>63</v>
      </c>
      <c r="S2069" t="s">
        <v>61</v>
      </c>
      <c r="T2069" t="s">
        <v>57</v>
      </c>
      <c r="U2069" t="s">
        <v>61</v>
      </c>
      <c r="V2069" t="s">
        <v>61</v>
      </c>
      <c r="W2069" t="s">
        <v>57</v>
      </c>
      <c r="X2069" t="s">
        <v>61</v>
      </c>
      <c r="Y2069" t="s">
        <v>61</v>
      </c>
      <c r="Z2069" t="s">
        <v>57</v>
      </c>
      <c r="AA2069" t="s">
        <v>77</v>
      </c>
      <c r="AB2069" t="s">
        <v>57</v>
      </c>
      <c r="AC2069" t="s">
        <v>65</v>
      </c>
      <c r="AD2069">
        <v>91.95</v>
      </c>
      <c r="AE2069">
        <v>3301.05</v>
      </c>
      <c r="AF2069">
        <v>17.76</v>
      </c>
      <c r="AG2069">
        <v>0</v>
      </c>
      <c r="AH2069">
        <v>407.52</v>
      </c>
      <c r="AI2069">
        <v>3690.81</v>
      </c>
      <c r="AJ2069" t="s">
        <v>66</v>
      </c>
      <c r="AM2069">
        <v>0</v>
      </c>
      <c r="AN2069">
        <v>1</v>
      </c>
      <c r="AO2069">
        <v>0</v>
      </c>
      <c r="AP2069" t="s">
        <v>164</v>
      </c>
      <c r="AQ2069" t="s">
        <v>104</v>
      </c>
      <c r="AR2069" t="s">
        <v>105</v>
      </c>
      <c r="AS2069">
        <v>3</v>
      </c>
      <c r="AT2069">
        <v>20675</v>
      </c>
      <c r="AU2069">
        <v>1</v>
      </c>
      <c r="AV2069">
        <v>0</v>
      </c>
      <c r="AW2069">
        <v>1</v>
      </c>
      <c r="AX2069">
        <v>0</v>
      </c>
      <c r="AY2069">
        <v>4</v>
      </c>
      <c r="AZ2069" t="s">
        <v>165</v>
      </c>
      <c r="BA2069">
        <v>6</v>
      </c>
      <c r="BB2069" t="s">
        <v>95</v>
      </c>
      <c r="BC2069">
        <v>1</v>
      </c>
    </row>
    <row r="2070" spans="1:55">
      <c r="A2070" t="s">
        <v>4654</v>
      </c>
      <c r="B2070" t="s">
        <v>56</v>
      </c>
      <c r="C2070">
        <v>61</v>
      </c>
      <c r="D2070" t="s">
        <v>61</v>
      </c>
      <c r="E2070">
        <v>0</v>
      </c>
      <c r="F2070" t="s">
        <v>2100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59</v>
      </c>
      <c r="M2070" t="s">
        <v>57</v>
      </c>
      <c r="N2070" t="s">
        <v>1996</v>
      </c>
      <c r="O2070" t="s">
        <v>57</v>
      </c>
      <c r="P2070" t="s">
        <v>57</v>
      </c>
      <c r="Q2070" t="s">
        <v>135</v>
      </c>
      <c r="R2070" t="s">
        <v>586</v>
      </c>
      <c r="S2070" t="s">
        <v>57</v>
      </c>
      <c r="T2070" t="s">
        <v>57</v>
      </c>
      <c r="U2070" t="s">
        <v>57</v>
      </c>
      <c r="V2070" t="s">
        <v>57</v>
      </c>
      <c r="W2070" t="s">
        <v>57</v>
      </c>
      <c r="X2070" t="s">
        <v>57</v>
      </c>
      <c r="Y2070" t="s">
        <v>57</v>
      </c>
      <c r="Z2070" t="s">
        <v>57</v>
      </c>
      <c r="AA2070" t="s">
        <v>122</v>
      </c>
      <c r="AB2070" t="s">
        <v>57</v>
      </c>
      <c r="AC2070" t="s">
        <v>65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66</v>
      </c>
      <c r="AM2070">
        <v>0</v>
      </c>
      <c r="AN2070">
        <v>1</v>
      </c>
      <c r="AO2070">
        <v>0</v>
      </c>
      <c r="AP2070" t="s">
        <v>123</v>
      </c>
      <c r="AQ2070" t="s">
        <v>124</v>
      </c>
      <c r="AR2070" t="s">
        <v>105</v>
      </c>
      <c r="AS2070">
        <v>8</v>
      </c>
      <c r="AT2070">
        <v>23170</v>
      </c>
      <c r="AU2070">
        <v>1</v>
      </c>
      <c r="AV2070">
        <v>0</v>
      </c>
      <c r="AW2070">
        <v>1</v>
      </c>
      <c r="AX2070">
        <v>0</v>
      </c>
      <c r="AY2070">
        <v>6</v>
      </c>
      <c r="AZ2070" t="s">
        <v>125</v>
      </c>
      <c r="BA2070">
        <v>2</v>
      </c>
      <c r="BB2070" t="s">
        <v>126</v>
      </c>
      <c r="BC2070">
        <v>3</v>
      </c>
    </row>
    <row r="2071" spans="1:55">
      <c r="A2071" t="s">
        <v>4655</v>
      </c>
      <c r="B2071" t="s">
        <v>56</v>
      </c>
      <c r="C2071">
        <v>33</v>
      </c>
      <c r="D2071" t="s">
        <v>61</v>
      </c>
      <c r="E2071">
        <v>0</v>
      </c>
      <c r="F2071" t="s">
        <v>4656</v>
      </c>
      <c r="G2071">
        <v>96109</v>
      </c>
      <c r="H2071">
        <v>40.012675</v>
      </c>
      <c r="I2071">
        <v>-120.101857</v>
      </c>
      <c r="J2071">
        <v>0</v>
      </c>
      <c r="K2071">
        <v>22</v>
      </c>
      <c r="L2071" t="s">
        <v>98</v>
      </c>
      <c r="M2071" t="s">
        <v>57</v>
      </c>
      <c r="N2071" t="s">
        <v>4657</v>
      </c>
      <c r="O2071" t="s">
        <v>57</v>
      </c>
      <c r="P2071" t="s">
        <v>57</v>
      </c>
      <c r="Q2071" t="s">
        <v>135</v>
      </c>
      <c r="R2071" t="s">
        <v>586</v>
      </c>
      <c r="S2071" t="s">
        <v>57</v>
      </c>
      <c r="T2071" t="s">
        <v>61</v>
      </c>
      <c r="U2071" t="s">
        <v>61</v>
      </c>
      <c r="V2071" t="s">
        <v>57</v>
      </c>
      <c r="W2071" t="s">
        <v>61</v>
      </c>
      <c r="X2071" t="s">
        <v>61</v>
      </c>
      <c r="Y2071" t="s">
        <v>61</v>
      </c>
      <c r="Z2071" t="s">
        <v>57</v>
      </c>
      <c r="AA2071" t="s">
        <v>77</v>
      </c>
      <c r="AB2071" t="s">
        <v>57</v>
      </c>
      <c r="AC2071" t="s">
        <v>65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66</v>
      </c>
      <c r="AM2071">
        <v>0</v>
      </c>
      <c r="AN2071">
        <v>1</v>
      </c>
      <c r="AO2071">
        <v>0</v>
      </c>
      <c r="AP2071" t="s">
        <v>103</v>
      </c>
      <c r="AQ2071" t="s">
        <v>68</v>
      </c>
      <c r="AR2071" t="s">
        <v>69</v>
      </c>
      <c r="AS2071">
        <v>3</v>
      </c>
      <c r="AT2071">
        <v>1177</v>
      </c>
      <c r="AU2071">
        <v>1</v>
      </c>
      <c r="AV2071">
        <v>0</v>
      </c>
      <c r="AW2071">
        <v>1</v>
      </c>
      <c r="AX2071">
        <v>0</v>
      </c>
      <c r="AY2071">
        <v>3</v>
      </c>
      <c r="AZ2071" t="s">
        <v>106</v>
      </c>
      <c r="BA2071">
        <v>5</v>
      </c>
      <c r="BB2071" t="s">
        <v>80</v>
      </c>
      <c r="BC2071">
        <v>2</v>
      </c>
    </row>
    <row r="2072" spans="1:55">
      <c r="A2072" t="s">
        <v>4658</v>
      </c>
      <c r="B2072" t="s">
        <v>56</v>
      </c>
      <c r="C2072">
        <v>57</v>
      </c>
      <c r="D2072" t="s">
        <v>57</v>
      </c>
      <c r="E2072">
        <v>0</v>
      </c>
      <c r="F2072" t="s">
        <v>499</v>
      </c>
      <c r="G2072">
        <v>94703</v>
      </c>
      <c r="H2072">
        <v>37.863843</v>
      </c>
      <c r="I2072">
        <v>-122.275684</v>
      </c>
      <c r="J2072">
        <v>1</v>
      </c>
      <c r="K2072">
        <v>17</v>
      </c>
      <c r="L2072" t="s">
        <v>98</v>
      </c>
      <c r="M2072" t="s">
        <v>57</v>
      </c>
      <c r="N2072" t="s">
        <v>4659</v>
      </c>
      <c r="O2072" t="s">
        <v>57</v>
      </c>
      <c r="P2072" t="s">
        <v>57</v>
      </c>
      <c r="Q2072" t="s">
        <v>62</v>
      </c>
      <c r="R2072" t="s">
        <v>160</v>
      </c>
      <c r="S2072" t="s">
        <v>57</v>
      </c>
      <c r="T2072" t="s">
        <v>61</v>
      </c>
      <c r="U2072" t="s">
        <v>57</v>
      </c>
      <c r="V2072" t="s">
        <v>61</v>
      </c>
      <c r="W2072" t="s">
        <v>57</v>
      </c>
      <c r="X2072" t="s">
        <v>61</v>
      </c>
      <c r="Y2072" t="s">
        <v>61</v>
      </c>
      <c r="Z2072" t="s">
        <v>57</v>
      </c>
      <c r="AA2072" t="s">
        <v>77</v>
      </c>
      <c r="AB2072" t="s">
        <v>61</v>
      </c>
      <c r="AC2072" t="s">
        <v>87</v>
      </c>
      <c r="AD2072">
        <v>94.40000000000001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88</v>
      </c>
      <c r="AK2072" t="s">
        <v>190</v>
      </c>
      <c r="AL2072" t="s">
        <v>554</v>
      </c>
      <c r="AM2072">
        <v>1</v>
      </c>
      <c r="AN2072">
        <v>0</v>
      </c>
      <c r="AO2072">
        <v>0</v>
      </c>
      <c r="AP2072" t="s">
        <v>103</v>
      </c>
      <c r="AQ2072" t="s">
        <v>92</v>
      </c>
      <c r="AR2072" t="s">
        <v>105</v>
      </c>
      <c r="AS2072">
        <v>4</v>
      </c>
      <c r="AT2072">
        <v>19763</v>
      </c>
      <c r="AU2072">
        <v>1</v>
      </c>
      <c r="AV2072">
        <v>1</v>
      </c>
      <c r="AW2072">
        <v>0</v>
      </c>
      <c r="AX2072">
        <v>94.40000000000001</v>
      </c>
      <c r="AY2072">
        <v>3</v>
      </c>
      <c r="AZ2072" t="s">
        <v>106</v>
      </c>
      <c r="BA2072">
        <v>4</v>
      </c>
      <c r="BB2072" t="s">
        <v>80</v>
      </c>
      <c r="BC2072">
        <v>2</v>
      </c>
    </row>
    <row r="2073" spans="1:55">
      <c r="A2073" t="s">
        <v>4660</v>
      </c>
      <c r="B2073" t="s">
        <v>56</v>
      </c>
      <c r="C2073">
        <v>75</v>
      </c>
      <c r="D2073" t="s">
        <v>61</v>
      </c>
      <c r="E2073">
        <v>0</v>
      </c>
      <c r="F2073" t="s">
        <v>252</v>
      </c>
      <c r="G2073">
        <v>92126</v>
      </c>
      <c r="H2073">
        <v>32.886925</v>
      </c>
      <c r="I2073">
        <v>-117.152162</v>
      </c>
      <c r="J2073">
        <v>0</v>
      </c>
      <c r="K2073">
        <v>1</v>
      </c>
      <c r="L2073" t="s">
        <v>59</v>
      </c>
      <c r="M2073" t="s">
        <v>57</v>
      </c>
      <c r="N2073" t="s">
        <v>4214</v>
      </c>
      <c r="O2073" t="s">
        <v>57</v>
      </c>
      <c r="P2073" t="s">
        <v>57</v>
      </c>
      <c r="Q2073" t="s">
        <v>85</v>
      </c>
      <c r="R2073" t="s">
        <v>63</v>
      </c>
      <c r="S2073" t="s">
        <v>61</v>
      </c>
      <c r="T2073" t="s">
        <v>61</v>
      </c>
      <c r="U2073" t="s">
        <v>61</v>
      </c>
      <c r="V2073" t="s">
        <v>61</v>
      </c>
      <c r="W2073" t="s">
        <v>61</v>
      </c>
      <c r="X2073" t="s">
        <v>61</v>
      </c>
      <c r="Y2073" t="s">
        <v>61</v>
      </c>
      <c r="Z2073" t="s">
        <v>57</v>
      </c>
      <c r="AA2073" t="s">
        <v>77</v>
      </c>
      <c r="AB2073" t="s">
        <v>57</v>
      </c>
      <c r="AC2073" t="s">
        <v>65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88</v>
      </c>
      <c r="AK2073" t="s">
        <v>89</v>
      </c>
      <c r="AL2073" t="s">
        <v>181</v>
      </c>
      <c r="AM2073">
        <v>1</v>
      </c>
      <c r="AN2073">
        <v>0</v>
      </c>
      <c r="AO2073">
        <v>0</v>
      </c>
      <c r="AP2073" t="s">
        <v>91</v>
      </c>
      <c r="AQ2073" t="s">
        <v>104</v>
      </c>
      <c r="AR2073" t="s">
        <v>93</v>
      </c>
      <c r="AS2073">
        <v>1</v>
      </c>
      <c r="AT2073">
        <v>74232</v>
      </c>
      <c r="AU2073">
        <v>1</v>
      </c>
      <c r="AV2073">
        <v>1</v>
      </c>
      <c r="AW2073">
        <v>0</v>
      </c>
      <c r="AX2073">
        <v>74.45</v>
      </c>
      <c r="AY2073">
        <v>1</v>
      </c>
      <c r="AZ2073" t="s">
        <v>94</v>
      </c>
      <c r="BA2073">
        <v>10</v>
      </c>
      <c r="BB2073" t="s">
        <v>95</v>
      </c>
      <c r="BC2073">
        <v>1</v>
      </c>
    </row>
    <row r="2074" spans="1:55">
      <c r="A2074" t="s">
        <v>4661</v>
      </c>
      <c r="B2074" t="s">
        <v>56</v>
      </c>
      <c r="C2074">
        <v>64</v>
      </c>
      <c r="D2074" t="s">
        <v>57</v>
      </c>
      <c r="E2074">
        <v>0</v>
      </c>
      <c r="F2074" t="s">
        <v>2126</v>
      </c>
      <c r="G2074">
        <v>91030</v>
      </c>
      <c r="H2074">
        <v>34.110444</v>
      </c>
      <c r="I2074">
        <v>-118.156957</v>
      </c>
      <c r="J2074">
        <v>1</v>
      </c>
      <c r="K2074">
        <v>11</v>
      </c>
      <c r="L2074" t="s">
        <v>98</v>
      </c>
      <c r="M2074" t="s">
        <v>57</v>
      </c>
      <c r="N2074" t="s">
        <v>4662</v>
      </c>
      <c r="O2074" t="s">
        <v>57</v>
      </c>
      <c r="P2074" t="s">
        <v>57</v>
      </c>
      <c r="Q2074" t="s">
        <v>85</v>
      </c>
      <c r="R2074" t="s">
        <v>318</v>
      </c>
      <c r="S2074" t="s">
        <v>61</v>
      </c>
      <c r="T2074" t="s">
        <v>61</v>
      </c>
      <c r="U2074" t="s">
        <v>61</v>
      </c>
      <c r="V2074" t="s">
        <v>61</v>
      </c>
      <c r="W2074" t="s">
        <v>57</v>
      </c>
      <c r="X2074" t="s">
        <v>57</v>
      </c>
      <c r="Y2074" t="s">
        <v>57</v>
      </c>
      <c r="Z2074" t="s">
        <v>57</v>
      </c>
      <c r="AA2074" t="s">
        <v>77</v>
      </c>
      <c r="AB2074" t="s">
        <v>57</v>
      </c>
      <c r="AC2074" t="s">
        <v>87</v>
      </c>
      <c r="AD2074">
        <v>94</v>
      </c>
      <c r="AE2074">
        <v>1078.9</v>
      </c>
      <c r="AF2074">
        <v>0</v>
      </c>
      <c r="AG2074">
        <v>0</v>
      </c>
      <c r="AH2074">
        <v>282.37</v>
      </c>
      <c r="AI2074">
        <v>1361.27</v>
      </c>
      <c r="AJ2074" t="s">
        <v>88</v>
      </c>
      <c r="AK2074" t="s">
        <v>89</v>
      </c>
      <c r="AL2074" t="s">
        <v>181</v>
      </c>
      <c r="AM2074">
        <v>1</v>
      </c>
      <c r="AN2074">
        <v>0</v>
      </c>
      <c r="AO2074">
        <v>0</v>
      </c>
      <c r="AP2074" t="s">
        <v>67</v>
      </c>
      <c r="AQ2074" t="s">
        <v>124</v>
      </c>
      <c r="AR2074" t="s">
        <v>105</v>
      </c>
      <c r="AS2074">
        <v>4</v>
      </c>
      <c r="AT2074">
        <v>23984</v>
      </c>
      <c r="AU2074">
        <v>1</v>
      </c>
      <c r="AV2074">
        <v>1</v>
      </c>
      <c r="AW2074">
        <v>0</v>
      </c>
      <c r="AX2074">
        <v>94</v>
      </c>
      <c r="AY2074">
        <v>2</v>
      </c>
      <c r="AZ2074" t="s">
        <v>70</v>
      </c>
      <c r="BA2074">
        <v>6</v>
      </c>
      <c r="BB2074" t="s">
        <v>95</v>
      </c>
      <c r="BC2074">
        <v>1</v>
      </c>
    </row>
    <row r="2075" spans="1:55">
      <c r="A2075" t="s">
        <v>4663</v>
      </c>
      <c r="B2075" t="s">
        <v>56</v>
      </c>
      <c r="C2075">
        <v>27</v>
      </c>
      <c r="D2075" t="s">
        <v>57</v>
      </c>
      <c r="E2075">
        <v>0</v>
      </c>
      <c r="F2075" t="s">
        <v>377</v>
      </c>
      <c r="G2075">
        <v>91744</v>
      </c>
      <c r="H2075">
        <v>34.031441</v>
      </c>
      <c r="I2075">
        <v>-117.936436</v>
      </c>
      <c r="J2075">
        <v>1</v>
      </c>
      <c r="K2075">
        <v>2</v>
      </c>
      <c r="L2075" t="s">
        <v>59</v>
      </c>
      <c r="M2075" t="s">
        <v>57</v>
      </c>
      <c r="N2075" t="s">
        <v>1594</v>
      </c>
      <c r="O2075" t="s">
        <v>61</v>
      </c>
      <c r="P2075" t="s">
        <v>57</v>
      </c>
      <c r="Q2075" t="s">
        <v>85</v>
      </c>
      <c r="R2075" t="s">
        <v>147</v>
      </c>
      <c r="S2075" t="s">
        <v>61</v>
      </c>
      <c r="T2075" t="s">
        <v>57</v>
      </c>
      <c r="U2075" t="s">
        <v>61</v>
      </c>
      <c r="V2075" t="s">
        <v>61</v>
      </c>
      <c r="W2075" t="s">
        <v>61</v>
      </c>
      <c r="X2075" t="s">
        <v>61</v>
      </c>
      <c r="Y2075" t="s">
        <v>57</v>
      </c>
      <c r="Z2075" t="s">
        <v>57</v>
      </c>
      <c r="AA2075" t="s">
        <v>77</v>
      </c>
      <c r="AB2075" t="s">
        <v>57</v>
      </c>
      <c r="AC2075" t="s">
        <v>87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88</v>
      </c>
      <c r="AK2075" t="s">
        <v>89</v>
      </c>
      <c r="AL2075" t="s">
        <v>90</v>
      </c>
      <c r="AM2075">
        <v>1</v>
      </c>
      <c r="AN2075">
        <v>0</v>
      </c>
      <c r="AO2075">
        <v>0</v>
      </c>
      <c r="AP2075" t="s">
        <v>91</v>
      </c>
      <c r="AQ2075" t="s">
        <v>116</v>
      </c>
      <c r="AR2075" t="s">
        <v>93</v>
      </c>
      <c r="AS2075">
        <v>3</v>
      </c>
      <c r="AT2075">
        <v>84965</v>
      </c>
      <c r="AU2075">
        <v>1</v>
      </c>
      <c r="AV2075">
        <v>1</v>
      </c>
      <c r="AW2075">
        <v>0</v>
      </c>
      <c r="AX2075">
        <v>73.55</v>
      </c>
      <c r="AY2075">
        <v>1</v>
      </c>
      <c r="AZ2075" t="s">
        <v>94</v>
      </c>
      <c r="BA2075">
        <v>9</v>
      </c>
      <c r="BB2075" t="s">
        <v>95</v>
      </c>
      <c r="BC2075">
        <v>1</v>
      </c>
    </row>
    <row r="2076" spans="1:55">
      <c r="A2076" t="s">
        <v>4664</v>
      </c>
      <c r="B2076" t="s">
        <v>56</v>
      </c>
      <c r="C2076">
        <v>52</v>
      </c>
      <c r="D2076" t="s">
        <v>61</v>
      </c>
      <c r="E2076">
        <v>0</v>
      </c>
      <c r="F2076" t="s">
        <v>1126</v>
      </c>
      <c r="G2076">
        <v>95975</v>
      </c>
      <c r="H2076">
        <v>39.225634</v>
      </c>
      <c r="I2076">
        <v>-121.156163</v>
      </c>
      <c r="J2076">
        <v>0</v>
      </c>
      <c r="K2076">
        <v>3</v>
      </c>
      <c r="L2076" t="s">
        <v>59</v>
      </c>
      <c r="M2076" t="s">
        <v>57</v>
      </c>
      <c r="N2076" t="s">
        <v>4070</v>
      </c>
      <c r="O2076" t="s">
        <v>61</v>
      </c>
      <c r="P2076" t="s">
        <v>57</v>
      </c>
      <c r="Q2076" t="s">
        <v>85</v>
      </c>
      <c r="R2076" t="s">
        <v>313</v>
      </c>
      <c r="S2076" t="s">
        <v>61</v>
      </c>
      <c r="T2076" t="s">
        <v>57</v>
      </c>
      <c r="U2076" t="s">
        <v>61</v>
      </c>
      <c r="V2076" t="s">
        <v>61</v>
      </c>
      <c r="W2076" t="s">
        <v>57</v>
      </c>
      <c r="X2076" t="s">
        <v>57</v>
      </c>
      <c r="Y2076" t="s">
        <v>57</v>
      </c>
      <c r="Z2076" t="s">
        <v>57</v>
      </c>
      <c r="AA2076" t="s">
        <v>77</v>
      </c>
      <c r="AB2076" t="s">
        <v>61</v>
      </c>
      <c r="AC2076" t="s">
        <v>87</v>
      </c>
      <c r="AD2076">
        <v>95.40000000000001</v>
      </c>
      <c r="AE2076">
        <v>293.15</v>
      </c>
      <c r="AF2076">
        <v>0</v>
      </c>
      <c r="AG2076">
        <v>0</v>
      </c>
      <c r="AH2076">
        <v>51.03</v>
      </c>
      <c r="AI2076">
        <v>344.18</v>
      </c>
      <c r="AJ2076" t="s">
        <v>170</v>
      </c>
      <c r="AM2076">
        <v>0</v>
      </c>
      <c r="AN2076">
        <v>0</v>
      </c>
      <c r="AO2076">
        <v>0</v>
      </c>
      <c r="AP2076" t="s">
        <v>91</v>
      </c>
      <c r="AQ2076" t="s">
        <v>92</v>
      </c>
      <c r="AR2076" t="s">
        <v>105</v>
      </c>
      <c r="AS2076">
        <v>5</v>
      </c>
      <c r="AT2076">
        <v>1601</v>
      </c>
      <c r="AU2076">
        <v>0</v>
      </c>
      <c r="AX2076">
        <v>0</v>
      </c>
      <c r="AY2076">
        <v>1</v>
      </c>
      <c r="AZ2076" t="s">
        <v>94</v>
      </c>
      <c r="BA2076">
        <v>10</v>
      </c>
      <c r="BB2076" t="s">
        <v>95</v>
      </c>
      <c r="BC2076">
        <v>1</v>
      </c>
    </row>
    <row r="2077" spans="1:55">
      <c r="A2077" t="s">
        <v>4665</v>
      </c>
      <c r="B2077" t="s">
        <v>73</v>
      </c>
      <c r="C2077">
        <v>51</v>
      </c>
      <c r="D2077" t="s">
        <v>61</v>
      </c>
      <c r="E2077">
        <v>0</v>
      </c>
      <c r="F2077" t="s">
        <v>4543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59</v>
      </c>
      <c r="M2077" t="s">
        <v>57</v>
      </c>
      <c r="N2077" t="s">
        <v>4666</v>
      </c>
      <c r="O2077" t="s">
        <v>61</v>
      </c>
      <c r="P2077" t="s">
        <v>57</v>
      </c>
      <c r="Q2077" t="s">
        <v>85</v>
      </c>
      <c r="R2077" t="s">
        <v>300</v>
      </c>
      <c r="S2077" t="s">
        <v>61</v>
      </c>
      <c r="T2077" t="s">
        <v>61</v>
      </c>
      <c r="U2077" t="s">
        <v>57</v>
      </c>
      <c r="V2077" t="s">
        <v>61</v>
      </c>
      <c r="W2077" t="s">
        <v>61</v>
      </c>
      <c r="X2077" t="s">
        <v>61</v>
      </c>
      <c r="Y2077" t="s">
        <v>61</v>
      </c>
      <c r="Z2077" t="s">
        <v>57</v>
      </c>
      <c r="AA2077" t="s">
        <v>77</v>
      </c>
      <c r="AB2077" t="s">
        <v>57</v>
      </c>
      <c r="AC2077" t="s">
        <v>87</v>
      </c>
      <c r="AD2077">
        <v>74.8</v>
      </c>
      <c r="AE2077">
        <v>321.9</v>
      </c>
      <c r="AF2077">
        <v>0</v>
      </c>
      <c r="AG2077">
        <v>0</v>
      </c>
      <c r="AH2077">
        <v>29.04</v>
      </c>
      <c r="AI2077">
        <v>350.94</v>
      </c>
      <c r="AJ2077" t="s">
        <v>88</v>
      </c>
      <c r="AK2077" t="s">
        <v>101</v>
      </c>
      <c r="AL2077" t="s">
        <v>111</v>
      </c>
      <c r="AM2077">
        <v>1</v>
      </c>
      <c r="AN2077">
        <v>0</v>
      </c>
      <c r="AO2077">
        <v>0</v>
      </c>
      <c r="AP2077" t="s">
        <v>91</v>
      </c>
      <c r="AQ2077" t="s">
        <v>92</v>
      </c>
      <c r="AR2077" t="s">
        <v>93</v>
      </c>
      <c r="AS2077">
        <v>2</v>
      </c>
      <c r="AT2077">
        <v>5726</v>
      </c>
      <c r="AU2077">
        <v>1</v>
      </c>
      <c r="AV2077">
        <v>1</v>
      </c>
      <c r="AW2077">
        <v>0</v>
      </c>
      <c r="AX2077">
        <v>74.8</v>
      </c>
      <c r="AY2077">
        <v>1</v>
      </c>
      <c r="AZ2077" t="s">
        <v>94</v>
      </c>
      <c r="BA2077">
        <v>10</v>
      </c>
      <c r="BB2077" t="s">
        <v>95</v>
      </c>
      <c r="BC2077">
        <v>1</v>
      </c>
    </row>
    <row r="2078" spans="1:55">
      <c r="A2078" t="s">
        <v>4667</v>
      </c>
      <c r="B2078" t="s">
        <v>56</v>
      </c>
      <c r="C2078">
        <v>38</v>
      </c>
      <c r="D2078" t="s">
        <v>57</v>
      </c>
      <c r="E2078">
        <v>0</v>
      </c>
      <c r="F2078" t="s">
        <v>2062</v>
      </c>
      <c r="G2078">
        <v>91306</v>
      </c>
      <c r="H2078">
        <v>34.209532</v>
      </c>
      <c r="I2078">
        <v>-118.577563</v>
      </c>
      <c r="J2078">
        <v>9</v>
      </c>
      <c r="K2078">
        <v>69</v>
      </c>
      <c r="L2078" t="s">
        <v>119</v>
      </c>
      <c r="M2078" t="s">
        <v>57</v>
      </c>
      <c r="N2078" t="s">
        <v>758</v>
      </c>
      <c r="O2078" t="s">
        <v>61</v>
      </c>
      <c r="P2078" t="s">
        <v>61</v>
      </c>
      <c r="Q2078" t="s">
        <v>143</v>
      </c>
      <c r="R2078" t="s">
        <v>143</v>
      </c>
      <c r="S2078" t="s">
        <v>143</v>
      </c>
      <c r="T2078" t="s">
        <v>143</v>
      </c>
      <c r="U2078" t="s">
        <v>143</v>
      </c>
      <c r="V2078" t="s">
        <v>143</v>
      </c>
      <c r="W2078" t="s">
        <v>143</v>
      </c>
      <c r="X2078" t="s">
        <v>143</v>
      </c>
      <c r="Y2078" t="s">
        <v>143</v>
      </c>
      <c r="Z2078" t="s">
        <v>143</v>
      </c>
      <c r="AA2078" t="s">
        <v>122</v>
      </c>
      <c r="AB2078" t="s">
        <v>61</v>
      </c>
      <c r="AC2078" t="s">
        <v>87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66</v>
      </c>
      <c r="AM2078">
        <v>0</v>
      </c>
      <c r="AN2078">
        <v>1</v>
      </c>
      <c r="AO2078">
        <v>0</v>
      </c>
      <c r="AP2078" t="s">
        <v>123</v>
      </c>
      <c r="AQ2078" t="s">
        <v>68</v>
      </c>
      <c r="AR2078" t="s">
        <v>182</v>
      </c>
      <c r="AT2078">
        <v>43857</v>
      </c>
      <c r="AU2078">
        <v>1</v>
      </c>
      <c r="AV2078">
        <v>0</v>
      </c>
      <c r="AW2078">
        <v>1</v>
      </c>
      <c r="AX2078">
        <v>0</v>
      </c>
      <c r="AY2078">
        <v>6</v>
      </c>
      <c r="AZ2078" t="s">
        <v>125</v>
      </c>
      <c r="BA2078">
        <v>1</v>
      </c>
      <c r="BB2078" t="s">
        <v>71</v>
      </c>
      <c r="BC2078">
        <v>4</v>
      </c>
    </row>
    <row r="2079" spans="1:55">
      <c r="A2079" t="s">
        <v>4668</v>
      </c>
      <c r="B2079" t="s">
        <v>73</v>
      </c>
      <c r="C2079">
        <v>38</v>
      </c>
      <c r="D2079" t="s">
        <v>57</v>
      </c>
      <c r="E2079">
        <v>3</v>
      </c>
      <c r="F2079" t="s">
        <v>4669</v>
      </c>
      <c r="G2079">
        <v>92311</v>
      </c>
      <c r="H2079">
        <v>34.965648</v>
      </c>
      <c r="I2079">
        <v>-117.001509</v>
      </c>
      <c r="J2079">
        <v>6</v>
      </c>
      <c r="K2079">
        <v>72</v>
      </c>
      <c r="L2079" t="s">
        <v>119</v>
      </c>
      <c r="M2079" t="s">
        <v>57</v>
      </c>
      <c r="N2079" t="s">
        <v>4670</v>
      </c>
      <c r="O2079" t="s">
        <v>57</v>
      </c>
      <c r="P2079" t="s">
        <v>57</v>
      </c>
      <c r="Q2079" t="s">
        <v>85</v>
      </c>
      <c r="R2079" t="s">
        <v>332</v>
      </c>
      <c r="S2079" t="s">
        <v>57</v>
      </c>
      <c r="T2079" t="s">
        <v>57</v>
      </c>
      <c r="U2079" t="s">
        <v>57</v>
      </c>
      <c r="V2079" t="s">
        <v>57</v>
      </c>
      <c r="W2079" t="s">
        <v>61</v>
      </c>
      <c r="X2079" t="s">
        <v>57</v>
      </c>
      <c r="Y2079" t="s">
        <v>57</v>
      </c>
      <c r="Z2079" t="s">
        <v>57</v>
      </c>
      <c r="AA2079" t="s">
        <v>122</v>
      </c>
      <c r="AB2079" t="s">
        <v>57</v>
      </c>
      <c r="AC2079" t="s">
        <v>65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66</v>
      </c>
      <c r="AM2079">
        <v>0</v>
      </c>
      <c r="AN2079">
        <v>1</v>
      </c>
      <c r="AO2079">
        <v>0</v>
      </c>
      <c r="AP2079" t="s">
        <v>123</v>
      </c>
      <c r="AQ2079" t="s">
        <v>68</v>
      </c>
      <c r="AR2079" t="s">
        <v>105</v>
      </c>
      <c r="AS2079">
        <v>7</v>
      </c>
      <c r="AT2079">
        <v>31293</v>
      </c>
      <c r="AU2079">
        <v>1</v>
      </c>
      <c r="AV2079">
        <v>0</v>
      </c>
      <c r="AW2079">
        <v>1</v>
      </c>
      <c r="AX2079">
        <v>0</v>
      </c>
      <c r="AY2079">
        <v>6</v>
      </c>
      <c r="AZ2079" t="s">
        <v>125</v>
      </c>
      <c r="BA2079">
        <v>2</v>
      </c>
      <c r="BB2079" t="s">
        <v>126</v>
      </c>
      <c r="BC2079">
        <v>3</v>
      </c>
    </row>
    <row r="2080" spans="1:55">
      <c r="A2080" t="s">
        <v>4671</v>
      </c>
      <c r="B2080" t="s">
        <v>56</v>
      </c>
      <c r="C2080">
        <v>46</v>
      </c>
      <c r="D2080" t="s">
        <v>61</v>
      </c>
      <c r="E2080">
        <v>0</v>
      </c>
      <c r="F2080" t="s">
        <v>4672</v>
      </c>
      <c r="G2080">
        <v>95554</v>
      </c>
      <c r="H2080">
        <v>40.267158</v>
      </c>
      <c r="I2080">
        <v>-123.805913</v>
      </c>
      <c r="J2080">
        <v>0</v>
      </c>
      <c r="K2080">
        <v>23</v>
      </c>
      <c r="L2080" t="s">
        <v>98</v>
      </c>
      <c r="M2080" t="s">
        <v>57</v>
      </c>
      <c r="N2080" t="s">
        <v>4673</v>
      </c>
      <c r="O2080" t="s">
        <v>57</v>
      </c>
      <c r="P2080" t="s">
        <v>57</v>
      </c>
      <c r="Q2080" t="s">
        <v>85</v>
      </c>
      <c r="R2080" t="s">
        <v>250</v>
      </c>
      <c r="S2080" t="s">
        <v>61</v>
      </c>
      <c r="T2080" t="s">
        <v>61</v>
      </c>
      <c r="U2080" t="s">
        <v>61</v>
      </c>
      <c r="V2080" t="s">
        <v>61</v>
      </c>
      <c r="W2080" t="s">
        <v>57</v>
      </c>
      <c r="X2080" t="s">
        <v>57</v>
      </c>
      <c r="Y2080" t="s">
        <v>57</v>
      </c>
      <c r="Z2080" t="s">
        <v>57</v>
      </c>
      <c r="AA2080" t="s">
        <v>77</v>
      </c>
      <c r="AB2080" t="s">
        <v>57</v>
      </c>
      <c r="AC2080" t="s">
        <v>87</v>
      </c>
      <c r="AD2080">
        <v>93.5</v>
      </c>
      <c r="AE2080">
        <v>2341.55</v>
      </c>
      <c r="AF2080">
        <v>0</v>
      </c>
      <c r="AG2080">
        <v>0</v>
      </c>
      <c r="AH2080">
        <v>416.76</v>
      </c>
      <c r="AI2080">
        <v>2758.31</v>
      </c>
      <c r="AJ2080" t="s">
        <v>66</v>
      </c>
      <c r="AM2080">
        <v>0</v>
      </c>
      <c r="AN2080">
        <v>1</v>
      </c>
      <c r="AO2080">
        <v>0</v>
      </c>
      <c r="AP2080" t="s">
        <v>103</v>
      </c>
      <c r="AQ2080" t="s">
        <v>78</v>
      </c>
      <c r="AR2080" t="s">
        <v>105</v>
      </c>
      <c r="AS2080">
        <v>4</v>
      </c>
      <c r="AT2080">
        <v>644</v>
      </c>
      <c r="AU2080">
        <v>1</v>
      </c>
      <c r="AV2080">
        <v>0</v>
      </c>
      <c r="AW2080">
        <v>1</v>
      </c>
      <c r="AX2080">
        <v>0</v>
      </c>
      <c r="AY2080">
        <v>3</v>
      </c>
      <c r="AZ2080" t="s">
        <v>106</v>
      </c>
      <c r="BA2080">
        <v>7</v>
      </c>
      <c r="BB2080" t="s">
        <v>95</v>
      </c>
      <c r="BC2080">
        <v>1</v>
      </c>
    </row>
    <row r="2081" spans="1:55">
      <c r="A2081" t="s">
        <v>4674</v>
      </c>
      <c r="B2081" t="s">
        <v>73</v>
      </c>
      <c r="C2081">
        <v>32</v>
      </c>
      <c r="D2081" t="s">
        <v>57</v>
      </c>
      <c r="E2081">
        <v>3</v>
      </c>
      <c r="F2081" t="s">
        <v>4675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129</v>
      </c>
      <c r="M2081" t="s">
        <v>57</v>
      </c>
      <c r="N2081" t="s">
        <v>4676</v>
      </c>
      <c r="O2081" t="s">
        <v>57</v>
      </c>
      <c r="P2081" t="s">
        <v>57</v>
      </c>
      <c r="Q2081" t="s">
        <v>135</v>
      </c>
      <c r="R2081" t="s">
        <v>457</v>
      </c>
      <c r="S2081" t="s">
        <v>61</v>
      </c>
      <c r="T2081" t="s">
        <v>61</v>
      </c>
      <c r="U2081" t="s">
        <v>57</v>
      </c>
      <c r="V2081" t="s">
        <v>61</v>
      </c>
      <c r="W2081" t="s">
        <v>57</v>
      </c>
      <c r="X2081" t="s">
        <v>57</v>
      </c>
      <c r="Y2081" t="s">
        <v>57</v>
      </c>
      <c r="Z2081" t="s">
        <v>57</v>
      </c>
      <c r="AA2081" t="s">
        <v>77</v>
      </c>
      <c r="AB2081" t="s">
        <v>57</v>
      </c>
      <c r="AC2081" t="s">
        <v>87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66</v>
      </c>
      <c r="AM2081">
        <v>0</v>
      </c>
      <c r="AN2081">
        <v>1</v>
      </c>
      <c r="AO2081">
        <v>0</v>
      </c>
      <c r="AP2081" t="s">
        <v>176</v>
      </c>
      <c r="AQ2081" t="s">
        <v>68</v>
      </c>
      <c r="AR2081" t="s">
        <v>93</v>
      </c>
      <c r="AS2081">
        <v>5</v>
      </c>
      <c r="AT2081">
        <v>727</v>
      </c>
      <c r="AU2081">
        <v>1</v>
      </c>
      <c r="AV2081">
        <v>0</v>
      </c>
      <c r="AW2081">
        <v>1</v>
      </c>
      <c r="AX2081">
        <v>0</v>
      </c>
      <c r="AY2081">
        <v>5</v>
      </c>
      <c r="AZ2081" t="s">
        <v>177</v>
      </c>
      <c r="BA2081">
        <v>3</v>
      </c>
      <c r="BB2081" t="s">
        <v>126</v>
      </c>
      <c r="BC2081">
        <v>3</v>
      </c>
    </row>
    <row r="2082" spans="1:55">
      <c r="A2082" t="s">
        <v>4677</v>
      </c>
      <c r="B2082" t="s">
        <v>56</v>
      </c>
      <c r="C2082">
        <v>44</v>
      </c>
      <c r="D2082" t="s">
        <v>61</v>
      </c>
      <c r="E2082">
        <v>0</v>
      </c>
      <c r="F2082" t="s">
        <v>550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59</v>
      </c>
      <c r="M2082" t="s">
        <v>57</v>
      </c>
      <c r="N2082" t="s">
        <v>4678</v>
      </c>
      <c r="O2082" t="s">
        <v>57</v>
      </c>
      <c r="P2082" t="s">
        <v>57</v>
      </c>
      <c r="Q2082" t="s">
        <v>135</v>
      </c>
      <c r="R2082" t="s">
        <v>76</v>
      </c>
      <c r="S2082" t="s">
        <v>57</v>
      </c>
      <c r="T2082" t="s">
        <v>57</v>
      </c>
      <c r="U2082" t="s">
        <v>57</v>
      </c>
      <c r="V2082" t="s">
        <v>61</v>
      </c>
      <c r="W2082" t="s">
        <v>57</v>
      </c>
      <c r="X2082" t="s">
        <v>57</v>
      </c>
      <c r="Y2082" t="s">
        <v>57</v>
      </c>
      <c r="Z2082" t="s">
        <v>57</v>
      </c>
      <c r="AA2082" t="s">
        <v>122</v>
      </c>
      <c r="AB2082" t="s">
        <v>61</v>
      </c>
      <c r="AC2082" t="s">
        <v>65</v>
      </c>
      <c r="AD2082">
        <v>84.7</v>
      </c>
      <c r="AE2082">
        <v>5991.05</v>
      </c>
      <c r="AF2082">
        <v>0</v>
      </c>
      <c r="AG2082">
        <v>0</v>
      </c>
      <c r="AH2082">
        <v>1185.1</v>
      </c>
      <c r="AI2082">
        <v>7176.15</v>
      </c>
      <c r="AJ2082" t="s">
        <v>66</v>
      </c>
      <c r="AM2082">
        <v>0</v>
      </c>
      <c r="AN2082">
        <v>1</v>
      </c>
      <c r="AO2082">
        <v>0</v>
      </c>
      <c r="AP2082" t="s">
        <v>123</v>
      </c>
      <c r="AQ2082" t="s">
        <v>78</v>
      </c>
      <c r="AR2082" t="s">
        <v>93</v>
      </c>
      <c r="AS2082">
        <v>7</v>
      </c>
      <c r="AT2082">
        <v>56101</v>
      </c>
      <c r="AU2082">
        <v>1</v>
      </c>
      <c r="AV2082">
        <v>0</v>
      </c>
      <c r="AW2082">
        <v>1</v>
      </c>
      <c r="AX2082">
        <v>0</v>
      </c>
      <c r="AY2082">
        <v>6</v>
      </c>
      <c r="AZ2082" t="s">
        <v>125</v>
      </c>
      <c r="BA2082">
        <v>2</v>
      </c>
      <c r="BB2082" t="s">
        <v>126</v>
      </c>
      <c r="BC2082">
        <v>3</v>
      </c>
    </row>
    <row r="2083" spans="1:55">
      <c r="A2083" t="s">
        <v>4679</v>
      </c>
      <c r="B2083" t="s">
        <v>56</v>
      </c>
      <c r="C2083">
        <v>68</v>
      </c>
      <c r="D2083" t="s">
        <v>57</v>
      </c>
      <c r="E2083">
        <v>0</v>
      </c>
      <c r="F2083" t="s">
        <v>4680</v>
      </c>
      <c r="G2083">
        <v>95645</v>
      </c>
      <c r="H2083">
        <v>38.875508</v>
      </c>
      <c r="I2083">
        <v>-121.765866</v>
      </c>
      <c r="J2083">
        <v>10</v>
      </c>
      <c r="K2083">
        <v>70</v>
      </c>
      <c r="L2083" t="s">
        <v>59</v>
      </c>
      <c r="M2083" t="s">
        <v>57</v>
      </c>
      <c r="N2083" t="s">
        <v>4681</v>
      </c>
      <c r="O2083" t="s">
        <v>57</v>
      </c>
      <c r="P2083" t="s">
        <v>57</v>
      </c>
      <c r="Q2083" t="s">
        <v>85</v>
      </c>
      <c r="R2083" t="s">
        <v>332</v>
      </c>
      <c r="S2083" t="s">
        <v>57</v>
      </c>
      <c r="T2083" t="s">
        <v>61</v>
      </c>
      <c r="U2083" t="s">
        <v>61</v>
      </c>
      <c r="V2083" t="s">
        <v>61</v>
      </c>
      <c r="W2083" t="s">
        <v>61</v>
      </c>
      <c r="X2083" t="s">
        <v>57</v>
      </c>
      <c r="Y2083" t="s">
        <v>57</v>
      </c>
      <c r="Z2083" t="s">
        <v>57</v>
      </c>
      <c r="AA2083" t="s">
        <v>122</v>
      </c>
      <c r="AB2083" t="s">
        <v>57</v>
      </c>
      <c r="AC2083" t="s">
        <v>87</v>
      </c>
      <c r="AD2083">
        <v>90.84999999999999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66</v>
      </c>
      <c r="AM2083">
        <v>0</v>
      </c>
      <c r="AN2083">
        <v>1</v>
      </c>
      <c r="AO2083">
        <v>0</v>
      </c>
      <c r="AP2083" t="s">
        <v>123</v>
      </c>
      <c r="AQ2083" t="s">
        <v>124</v>
      </c>
      <c r="AR2083" t="s">
        <v>105</v>
      </c>
      <c r="AS2083">
        <v>4</v>
      </c>
      <c r="AT2083">
        <v>1793</v>
      </c>
      <c r="AU2083">
        <v>1</v>
      </c>
      <c r="AV2083">
        <v>0</v>
      </c>
      <c r="AW2083">
        <v>1</v>
      </c>
      <c r="AX2083">
        <v>0</v>
      </c>
      <c r="AY2083">
        <v>6</v>
      </c>
      <c r="AZ2083" t="s">
        <v>125</v>
      </c>
      <c r="BA2083">
        <v>3</v>
      </c>
      <c r="BB2083" t="s">
        <v>126</v>
      </c>
      <c r="BC2083">
        <v>3</v>
      </c>
    </row>
    <row r="2084" spans="1:55">
      <c r="A2084" t="s">
        <v>4682</v>
      </c>
      <c r="B2084" t="s">
        <v>56</v>
      </c>
      <c r="C2084">
        <v>58</v>
      </c>
      <c r="D2084" t="s">
        <v>61</v>
      </c>
      <c r="E2084">
        <v>0</v>
      </c>
      <c r="F2084" t="s">
        <v>4683</v>
      </c>
      <c r="G2084">
        <v>96126</v>
      </c>
      <c r="H2084">
        <v>39.559709</v>
      </c>
      <c r="I2084">
        <v>-120.345639</v>
      </c>
      <c r="J2084">
        <v>0</v>
      </c>
      <c r="K2084">
        <v>3</v>
      </c>
      <c r="L2084" t="s">
        <v>83</v>
      </c>
      <c r="M2084" t="s">
        <v>57</v>
      </c>
      <c r="N2084" t="s">
        <v>4684</v>
      </c>
      <c r="O2084" t="s">
        <v>61</v>
      </c>
      <c r="P2084" t="s">
        <v>57</v>
      </c>
      <c r="Q2084" t="s">
        <v>62</v>
      </c>
      <c r="R2084" t="s">
        <v>174</v>
      </c>
      <c r="S2084" t="s">
        <v>61</v>
      </c>
      <c r="T2084" t="s">
        <v>61</v>
      </c>
      <c r="U2084" t="s">
        <v>57</v>
      </c>
      <c r="V2084" t="s">
        <v>61</v>
      </c>
      <c r="W2084" t="s">
        <v>57</v>
      </c>
      <c r="X2084" t="s">
        <v>57</v>
      </c>
      <c r="Y2084" t="s">
        <v>57</v>
      </c>
      <c r="Z2084" t="s">
        <v>61</v>
      </c>
      <c r="AA2084" t="s">
        <v>64</v>
      </c>
      <c r="AB2084" t="s">
        <v>57</v>
      </c>
      <c r="AC2084" t="s">
        <v>87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170</v>
      </c>
      <c r="AM2084">
        <v>0</v>
      </c>
      <c r="AN2084">
        <v>0</v>
      </c>
      <c r="AO2084">
        <v>0</v>
      </c>
      <c r="AP2084" t="s">
        <v>91</v>
      </c>
      <c r="AQ2084" t="s">
        <v>92</v>
      </c>
      <c r="AR2084" t="s">
        <v>69</v>
      </c>
      <c r="AS2084">
        <v>4</v>
      </c>
      <c r="AT2084">
        <v>227</v>
      </c>
      <c r="AU2084">
        <v>0</v>
      </c>
      <c r="AX2084">
        <v>0</v>
      </c>
      <c r="AY2084">
        <v>1</v>
      </c>
      <c r="AZ2084" t="s">
        <v>94</v>
      </c>
      <c r="BA2084">
        <v>5</v>
      </c>
      <c r="BB2084" t="s">
        <v>80</v>
      </c>
      <c r="BC2084">
        <v>2</v>
      </c>
    </row>
    <row r="2085" spans="1:55">
      <c r="A2085" t="s">
        <v>4685</v>
      </c>
      <c r="B2085" t="s">
        <v>73</v>
      </c>
      <c r="C2085">
        <v>27</v>
      </c>
      <c r="D2085" t="s">
        <v>61</v>
      </c>
      <c r="E2085">
        <v>0</v>
      </c>
      <c r="F2085" t="s">
        <v>259</v>
      </c>
      <c r="G2085">
        <v>95403</v>
      </c>
      <c r="H2085">
        <v>38.488431</v>
      </c>
      <c r="I2085">
        <v>-122.752839</v>
      </c>
      <c r="J2085">
        <v>0</v>
      </c>
      <c r="K2085">
        <v>69</v>
      </c>
      <c r="L2085" t="s">
        <v>119</v>
      </c>
      <c r="M2085" t="s">
        <v>57</v>
      </c>
      <c r="N2085" t="s">
        <v>4686</v>
      </c>
      <c r="O2085" t="s">
        <v>57</v>
      </c>
      <c r="P2085" t="s">
        <v>57</v>
      </c>
      <c r="Q2085" t="s">
        <v>85</v>
      </c>
      <c r="R2085" t="s">
        <v>115</v>
      </c>
      <c r="S2085" t="s">
        <v>57</v>
      </c>
      <c r="T2085" t="s">
        <v>57</v>
      </c>
      <c r="U2085" t="s">
        <v>57</v>
      </c>
      <c r="V2085" t="s">
        <v>61</v>
      </c>
      <c r="W2085" t="s">
        <v>57</v>
      </c>
      <c r="X2085" t="s">
        <v>57</v>
      </c>
      <c r="Y2085" t="s">
        <v>57</v>
      </c>
      <c r="Z2085" t="s">
        <v>57</v>
      </c>
      <c r="AA2085" t="s">
        <v>122</v>
      </c>
      <c r="AB2085" t="s">
        <v>57</v>
      </c>
      <c r="AC2085" t="s">
        <v>65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66</v>
      </c>
      <c r="AM2085">
        <v>0</v>
      </c>
      <c r="AN2085">
        <v>1</v>
      </c>
      <c r="AO2085">
        <v>0</v>
      </c>
      <c r="AP2085" t="s">
        <v>123</v>
      </c>
      <c r="AQ2085" t="s">
        <v>116</v>
      </c>
      <c r="AR2085" t="s">
        <v>105</v>
      </c>
      <c r="AS2085">
        <v>7</v>
      </c>
      <c r="AT2085">
        <v>40270</v>
      </c>
      <c r="AU2085">
        <v>1</v>
      </c>
      <c r="AV2085">
        <v>0</v>
      </c>
      <c r="AW2085">
        <v>1</v>
      </c>
      <c r="AX2085">
        <v>0</v>
      </c>
      <c r="AY2085">
        <v>6</v>
      </c>
      <c r="AZ2085" t="s">
        <v>125</v>
      </c>
      <c r="BA2085">
        <v>4</v>
      </c>
      <c r="BB2085" t="s">
        <v>80</v>
      </c>
      <c r="BC2085">
        <v>2</v>
      </c>
    </row>
    <row r="2086" spans="1:55">
      <c r="A2086" t="s">
        <v>4687</v>
      </c>
      <c r="B2086" t="s">
        <v>56</v>
      </c>
      <c r="C2086">
        <v>58</v>
      </c>
      <c r="D2086" t="s">
        <v>61</v>
      </c>
      <c r="E2086">
        <v>0</v>
      </c>
      <c r="F2086" t="s">
        <v>2266</v>
      </c>
      <c r="G2086">
        <v>91764</v>
      </c>
      <c r="H2086">
        <v>34.074087</v>
      </c>
      <c r="I2086">
        <v>-117.605618</v>
      </c>
      <c r="J2086">
        <v>0</v>
      </c>
      <c r="K2086">
        <v>6</v>
      </c>
      <c r="L2086" t="s">
        <v>83</v>
      </c>
      <c r="M2086" t="s">
        <v>57</v>
      </c>
      <c r="N2086" t="s">
        <v>4688</v>
      </c>
      <c r="O2086" t="s">
        <v>61</v>
      </c>
      <c r="P2086" t="s">
        <v>57</v>
      </c>
      <c r="Q2086" t="s">
        <v>85</v>
      </c>
      <c r="R2086" t="s">
        <v>332</v>
      </c>
      <c r="S2086" t="s">
        <v>61</v>
      </c>
      <c r="T2086" t="s">
        <v>61</v>
      </c>
      <c r="U2086" t="s">
        <v>61</v>
      </c>
      <c r="V2086" t="s">
        <v>61</v>
      </c>
      <c r="W2086" t="s">
        <v>57</v>
      </c>
      <c r="X2086" t="s">
        <v>57</v>
      </c>
      <c r="Y2086" t="s">
        <v>57</v>
      </c>
      <c r="Z2086" t="s">
        <v>57</v>
      </c>
      <c r="AA2086" t="s">
        <v>77</v>
      </c>
      <c r="AB2086" t="s">
        <v>57</v>
      </c>
      <c r="AC2086" t="s">
        <v>87</v>
      </c>
      <c r="AD2086">
        <v>89.5</v>
      </c>
      <c r="AE2086">
        <v>573.3</v>
      </c>
      <c r="AF2086">
        <v>0</v>
      </c>
      <c r="AG2086">
        <v>0</v>
      </c>
      <c r="AH2086">
        <v>287.52</v>
      </c>
      <c r="AI2086">
        <v>860.8200000000001</v>
      </c>
      <c r="AJ2086" t="s">
        <v>88</v>
      </c>
      <c r="AK2086" t="s">
        <v>89</v>
      </c>
      <c r="AL2086" t="s">
        <v>90</v>
      </c>
      <c r="AM2086">
        <v>1</v>
      </c>
      <c r="AN2086">
        <v>0</v>
      </c>
      <c r="AO2086">
        <v>0</v>
      </c>
      <c r="AP2086" t="s">
        <v>91</v>
      </c>
      <c r="AQ2086" t="s">
        <v>92</v>
      </c>
      <c r="AR2086" t="s">
        <v>93</v>
      </c>
      <c r="AS2086">
        <v>4</v>
      </c>
      <c r="AT2086">
        <v>49474</v>
      </c>
      <c r="AU2086">
        <v>1</v>
      </c>
      <c r="AV2086">
        <v>1</v>
      </c>
      <c r="AW2086">
        <v>0</v>
      </c>
      <c r="AX2086">
        <v>89.5</v>
      </c>
      <c r="AY2086">
        <v>1</v>
      </c>
      <c r="AZ2086" t="s">
        <v>94</v>
      </c>
      <c r="BA2086">
        <v>10</v>
      </c>
      <c r="BB2086" t="s">
        <v>95</v>
      </c>
      <c r="BC2086">
        <v>1</v>
      </c>
    </row>
    <row r="2087" spans="1:55">
      <c r="A2087" t="s">
        <v>4689</v>
      </c>
      <c r="B2087" t="s">
        <v>73</v>
      </c>
      <c r="C2087">
        <v>55</v>
      </c>
      <c r="D2087" t="s">
        <v>61</v>
      </c>
      <c r="E2087">
        <v>0</v>
      </c>
      <c r="F2087" t="s">
        <v>627</v>
      </c>
      <c r="G2087">
        <v>94110</v>
      </c>
      <c r="H2087">
        <v>37.750021</v>
      </c>
      <c r="I2087">
        <v>-122.415201</v>
      </c>
      <c r="J2087">
        <v>0</v>
      </c>
      <c r="K2087">
        <v>72</v>
      </c>
      <c r="L2087" t="s">
        <v>59</v>
      </c>
      <c r="M2087" t="s">
        <v>57</v>
      </c>
      <c r="N2087" t="s">
        <v>1675</v>
      </c>
      <c r="O2087" t="s">
        <v>57</v>
      </c>
      <c r="P2087" t="s">
        <v>57</v>
      </c>
      <c r="Q2087" t="s">
        <v>62</v>
      </c>
      <c r="R2087" t="s">
        <v>163</v>
      </c>
      <c r="S2087" t="s">
        <v>57</v>
      </c>
      <c r="T2087" t="s">
        <v>57</v>
      </c>
      <c r="U2087" t="s">
        <v>57</v>
      </c>
      <c r="V2087" t="s">
        <v>57</v>
      </c>
      <c r="W2087" t="s">
        <v>57</v>
      </c>
      <c r="X2087" t="s">
        <v>57</v>
      </c>
      <c r="Y2087" t="s">
        <v>57</v>
      </c>
      <c r="Z2087" t="s">
        <v>57</v>
      </c>
      <c r="AA2087" t="s">
        <v>122</v>
      </c>
      <c r="AB2087" t="s">
        <v>61</v>
      </c>
      <c r="AC2087" t="s">
        <v>87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66</v>
      </c>
      <c r="AM2087">
        <v>0</v>
      </c>
      <c r="AN2087">
        <v>1</v>
      </c>
      <c r="AO2087">
        <v>0</v>
      </c>
      <c r="AP2087" t="s">
        <v>123</v>
      </c>
      <c r="AQ2087" t="s">
        <v>92</v>
      </c>
      <c r="AR2087" t="s">
        <v>105</v>
      </c>
      <c r="AS2087">
        <v>8</v>
      </c>
      <c r="AT2087">
        <v>74641</v>
      </c>
      <c r="AU2087">
        <v>1</v>
      </c>
      <c r="AV2087">
        <v>0</v>
      </c>
      <c r="AW2087">
        <v>1</v>
      </c>
      <c r="AX2087">
        <v>0</v>
      </c>
      <c r="AY2087">
        <v>6</v>
      </c>
      <c r="AZ2087" t="s">
        <v>125</v>
      </c>
      <c r="BA2087">
        <v>2</v>
      </c>
      <c r="BB2087" t="s">
        <v>126</v>
      </c>
      <c r="BC2087">
        <v>3</v>
      </c>
    </row>
    <row r="2088" spans="1:55">
      <c r="A2088" t="s">
        <v>4690</v>
      </c>
      <c r="B2088" t="s">
        <v>56</v>
      </c>
      <c r="C2088">
        <v>41</v>
      </c>
      <c r="D2088" t="s">
        <v>57</v>
      </c>
      <c r="E2088">
        <v>0</v>
      </c>
      <c r="F2088" t="s">
        <v>1471</v>
      </c>
      <c r="G2088">
        <v>92831</v>
      </c>
      <c r="H2088">
        <v>33.879983</v>
      </c>
      <c r="I2088">
        <v>-117.895482</v>
      </c>
      <c r="J2088">
        <v>1</v>
      </c>
      <c r="K2088">
        <v>67</v>
      </c>
      <c r="L2088" t="s">
        <v>119</v>
      </c>
      <c r="M2088" t="s">
        <v>57</v>
      </c>
      <c r="N2088" t="s">
        <v>4691</v>
      </c>
      <c r="O2088" t="s">
        <v>57</v>
      </c>
      <c r="P2088" t="s">
        <v>57</v>
      </c>
      <c r="Q2088" t="s">
        <v>135</v>
      </c>
      <c r="R2088" t="s">
        <v>250</v>
      </c>
      <c r="S2088" t="s">
        <v>61</v>
      </c>
      <c r="T2088" t="s">
        <v>57</v>
      </c>
      <c r="U2088" t="s">
        <v>57</v>
      </c>
      <c r="V2088" t="s">
        <v>57</v>
      </c>
      <c r="W2088" t="s">
        <v>57</v>
      </c>
      <c r="X2088" t="s">
        <v>57</v>
      </c>
      <c r="Y2088" t="s">
        <v>57</v>
      </c>
      <c r="Z2088" t="s">
        <v>57</v>
      </c>
      <c r="AA2088" t="s">
        <v>122</v>
      </c>
      <c r="AB2088" t="s">
        <v>61</v>
      </c>
      <c r="AC2088" t="s">
        <v>87</v>
      </c>
      <c r="AD2088">
        <v>86.15000000000001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66</v>
      </c>
      <c r="AM2088">
        <v>0</v>
      </c>
      <c r="AN2088">
        <v>1</v>
      </c>
      <c r="AO2088">
        <v>0</v>
      </c>
      <c r="AP2088" t="s">
        <v>123</v>
      </c>
      <c r="AQ2088" t="s">
        <v>78</v>
      </c>
      <c r="AR2088" t="s">
        <v>93</v>
      </c>
      <c r="AS2088">
        <v>7</v>
      </c>
      <c r="AT2088">
        <v>34592</v>
      </c>
      <c r="AU2088">
        <v>1</v>
      </c>
      <c r="AV2088">
        <v>0</v>
      </c>
      <c r="AW2088">
        <v>1</v>
      </c>
      <c r="AX2088">
        <v>0</v>
      </c>
      <c r="AY2088">
        <v>6</v>
      </c>
      <c r="AZ2088" t="s">
        <v>125</v>
      </c>
      <c r="BA2088">
        <v>1</v>
      </c>
      <c r="BB2088" t="s">
        <v>71</v>
      </c>
      <c r="BC2088">
        <v>4</v>
      </c>
    </row>
    <row r="2089" spans="1:55">
      <c r="A2089" t="s">
        <v>4692</v>
      </c>
      <c r="B2089" t="s">
        <v>56</v>
      </c>
      <c r="C2089">
        <v>74</v>
      </c>
      <c r="D2089" t="s">
        <v>57</v>
      </c>
      <c r="E2089">
        <v>0</v>
      </c>
      <c r="F2089" t="s">
        <v>701</v>
      </c>
      <c r="G2089">
        <v>90802</v>
      </c>
      <c r="H2089">
        <v>33.752524</v>
      </c>
      <c r="I2089">
        <v>-118.210737</v>
      </c>
      <c r="J2089">
        <v>1</v>
      </c>
      <c r="K2089">
        <v>40</v>
      </c>
      <c r="L2089" t="s">
        <v>59</v>
      </c>
      <c r="M2089" t="s">
        <v>57</v>
      </c>
      <c r="N2089" t="s">
        <v>4001</v>
      </c>
      <c r="O2089" t="s">
        <v>61</v>
      </c>
      <c r="P2089" t="s">
        <v>57</v>
      </c>
      <c r="Q2089" t="s">
        <v>85</v>
      </c>
      <c r="R2089" t="s">
        <v>169</v>
      </c>
      <c r="S2089" t="s">
        <v>61</v>
      </c>
      <c r="T2089" t="s">
        <v>57</v>
      </c>
      <c r="U2089" t="s">
        <v>61</v>
      </c>
      <c r="V2089" t="s">
        <v>57</v>
      </c>
      <c r="W2089" t="s">
        <v>57</v>
      </c>
      <c r="X2089" t="s">
        <v>57</v>
      </c>
      <c r="Y2089" t="s">
        <v>57</v>
      </c>
      <c r="Z2089" t="s">
        <v>57</v>
      </c>
      <c r="AA2089" t="s">
        <v>64</v>
      </c>
      <c r="AB2089" t="s">
        <v>57</v>
      </c>
      <c r="AC2089" t="s">
        <v>65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</v>
      </c>
      <c r="AJ2089" t="s">
        <v>88</v>
      </c>
      <c r="AK2089" t="s">
        <v>190</v>
      </c>
      <c r="AL2089" t="s">
        <v>554</v>
      </c>
      <c r="AM2089">
        <v>1</v>
      </c>
      <c r="AN2089">
        <v>0</v>
      </c>
      <c r="AO2089">
        <v>0</v>
      </c>
      <c r="AP2089" t="s">
        <v>176</v>
      </c>
      <c r="AQ2089" t="s">
        <v>104</v>
      </c>
      <c r="AR2089" t="s">
        <v>105</v>
      </c>
      <c r="AS2089">
        <v>6</v>
      </c>
      <c r="AT2089">
        <v>38427</v>
      </c>
      <c r="AU2089">
        <v>1</v>
      </c>
      <c r="AV2089">
        <v>1</v>
      </c>
      <c r="AW2089">
        <v>0</v>
      </c>
      <c r="AX2089">
        <v>99.2</v>
      </c>
      <c r="AY2089">
        <v>5</v>
      </c>
      <c r="AZ2089" t="s">
        <v>177</v>
      </c>
      <c r="BA2089">
        <v>3</v>
      </c>
      <c r="BB2089" t="s">
        <v>126</v>
      </c>
      <c r="BC2089">
        <v>3</v>
      </c>
    </row>
    <row r="2090" spans="1:55">
      <c r="A2090" t="s">
        <v>4693</v>
      </c>
      <c r="B2090" t="s">
        <v>56</v>
      </c>
      <c r="C2090">
        <v>20</v>
      </c>
      <c r="D2090" t="s">
        <v>57</v>
      </c>
      <c r="E2090">
        <v>1</v>
      </c>
      <c r="F2090" t="s">
        <v>4694</v>
      </c>
      <c r="G2090">
        <v>95918</v>
      </c>
      <c r="H2090">
        <v>39.292334</v>
      </c>
      <c r="I2090">
        <v>-121.320597</v>
      </c>
      <c r="J2090">
        <v>1</v>
      </c>
      <c r="K2090">
        <v>19</v>
      </c>
      <c r="L2090" t="s">
        <v>59</v>
      </c>
      <c r="M2090" t="s">
        <v>57</v>
      </c>
      <c r="N2090" t="s">
        <v>4695</v>
      </c>
      <c r="O2090" t="s">
        <v>57</v>
      </c>
      <c r="P2090" t="s">
        <v>61</v>
      </c>
      <c r="Q2090" t="s">
        <v>143</v>
      </c>
      <c r="R2090" t="s">
        <v>143</v>
      </c>
      <c r="S2090" t="s">
        <v>143</v>
      </c>
      <c r="T2090" t="s">
        <v>143</v>
      </c>
      <c r="U2090" t="s">
        <v>143</v>
      </c>
      <c r="V2090" t="s">
        <v>143</v>
      </c>
      <c r="W2090" t="s">
        <v>143</v>
      </c>
      <c r="X2090" t="s">
        <v>143</v>
      </c>
      <c r="Y2090" t="s">
        <v>143</v>
      </c>
      <c r="Z2090" t="s">
        <v>143</v>
      </c>
      <c r="AA2090" t="s">
        <v>122</v>
      </c>
      <c r="AB2090" t="s">
        <v>57</v>
      </c>
      <c r="AC2090" t="s">
        <v>87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66</v>
      </c>
      <c r="AM2090">
        <v>0</v>
      </c>
      <c r="AN2090">
        <v>1</v>
      </c>
      <c r="AO2090">
        <v>0</v>
      </c>
      <c r="AP2090" t="s">
        <v>103</v>
      </c>
      <c r="AQ2090" t="s">
        <v>116</v>
      </c>
      <c r="AR2090" t="s">
        <v>182</v>
      </c>
      <c r="AT2090">
        <v>1477</v>
      </c>
      <c r="AU2090">
        <v>1</v>
      </c>
      <c r="AV2090">
        <v>0</v>
      </c>
      <c r="AW2090">
        <v>1</v>
      </c>
      <c r="AX2090">
        <v>0</v>
      </c>
      <c r="AY2090">
        <v>3</v>
      </c>
      <c r="AZ2090" t="s">
        <v>106</v>
      </c>
      <c r="BA2090">
        <v>0</v>
      </c>
      <c r="BB2090" t="s">
        <v>71</v>
      </c>
      <c r="BC2090">
        <v>4</v>
      </c>
    </row>
    <row r="2091" spans="1:55">
      <c r="A2091" t="s">
        <v>4696</v>
      </c>
      <c r="B2091" t="s">
        <v>73</v>
      </c>
      <c r="C2091">
        <v>25</v>
      </c>
      <c r="D2091" t="s">
        <v>61</v>
      </c>
      <c r="E2091">
        <v>0</v>
      </c>
      <c r="F2091" t="s">
        <v>3485</v>
      </c>
      <c r="G2091">
        <v>92363</v>
      </c>
      <c r="H2091">
        <v>34.711224</v>
      </c>
      <c r="I2091">
        <v>-114.702256</v>
      </c>
      <c r="J2091">
        <v>0</v>
      </c>
      <c r="K2091">
        <v>70</v>
      </c>
      <c r="L2091" t="s">
        <v>119</v>
      </c>
      <c r="M2091" t="s">
        <v>61</v>
      </c>
      <c r="N2091" t="s">
        <v>143</v>
      </c>
      <c r="O2091" t="s">
        <v>143</v>
      </c>
      <c r="P2091" t="s">
        <v>57</v>
      </c>
      <c r="Q2091" t="s">
        <v>135</v>
      </c>
      <c r="R2091" t="s">
        <v>147</v>
      </c>
      <c r="S2091" t="s">
        <v>61</v>
      </c>
      <c r="T2091" t="s">
        <v>61</v>
      </c>
      <c r="U2091" t="s">
        <v>61</v>
      </c>
      <c r="V2091" t="s">
        <v>57</v>
      </c>
      <c r="W2091" t="s">
        <v>61</v>
      </c>
      <c r="X2091" t="s">
        <v>57</v>
      </c>
      <c r="Y2091" t="s">
        <v>57</v>
      </c>
      <c r="Z2091" t="s">
        <v>57</v>
      </c>
      <c r="AA2091" t="s">
        <v>122</v>
      </c>
      <c r="AB2091" t="s">
        <v>57</v>
      </c>
      <c r="AC2091" t="s">
        <v>307</v>
      </c>
      <c r="AD2091">
        <v>40.05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66</v>
      </c>
      <c r="AM2091">
        <v>0</v>
      </c>
      <c r="AN2091">
        <v>1</v>
      </c>
      <c r="AO2091">
        <v>0</v>
      </c>
      <c r="AP2091" t="s">
        <v>123</v>
      </c>
      <c r="AQ2091" t="s">
        <v>116</v>
      </c>
      <c r="AR2091" t="s">
        <v>137</v>
      </c>
      <c r="AS2091">
        <v>4</v>
      </c>
      <c r="AT2091">
        <v>5488</v>
      </c>
      <c r="AU2091">
        <v>1</v>
      </c>
      <c r="AV2091">
        <v>0</v>
      </c>
      <c r="AW2091">
        <v>1</v>
      </c>
      <c r="AX2091">
        <v>0</v>
      </c>
      <c r="AY2091">
        <v>6</v>
      </c>
      <c r="AZ2091" t="s">
        <v>125</v>
      </c>
      <c r="BA2091">
        <v>2</v>
      </c>
      <c r="BB2091" t="s">
        <v>126</v>
      </c>
      <c r="BC2091">
        <v>3</v>
      </c>
    </row>
    <row r="2092" spans="1:55">
      <c r="A2092" t="s">
        <v>4697</v>
      </c>
      <c r="B2092" t="s">
        <v>56</v>
      </c>
      <c r="C2092">
        <v>23</v>
      </c>
      <c r="D2092" t="s">
        <v>61</v>
      </c>
      <c r="E2092">
        <v>0</v>
      </c>
      <c r="F2092" t="s">
        <v>523</v>
      </c>
      <c r="G2092">
        <v>95833</v>
      </c>
      <c r="H2092">
        <v>38.619049</v>
      </c>
      <c r="I2092">
        <v>-121.517552</v>
      </c>
      <c r="J2092">
        <v>0</v>
      </c>
      <c r="K2092">
        <v>21</v>
      </c>
      <c r="L2092" t="s">
        <v>59</v>
      </c>
      <c r="M2092" t="s">
        <v>57</v>
      </c>
      <c r="N2092" t="s">
        <v>4698</v>
      </c>
      <c r="O2092" t="s">
        <v>61</v>
      </c>
      <c r="P2092" t="s">
        <v>57</v>
      </c>
      <c r="Q2092" t="s">
        <v>135</v>
      </c>
      <c r="R2092" t="s">
        <v>893</v>
      </c>
      <c r="S2092" t="s">
        <v>57</v>
      </c>
      <c r="T2092" t="s">
        <v>57</v>
      </c>
      <c r="U2092" t="s">
        <v>61</v>
      </c>
      <c r="V2092" t="s">
        <v>57</v>
      </c>
      <c r="W2092" t="s">
        <v>57</v>
      </c>
      <c r="X2092" t="s">
        <v>61</v>
      </c>
      <c r="Y2092" t="s">
        <v>61</v>
      </c>
      <c r="Z2092" t="s">
        <v>61</v>
      </c>
      <c r="AA2092" t="s">
        <v>122</v>
      </c>
      <c r="AB2092" t="s">
        <v>61</v>
      </c>
      <c r="AC2092" t="s">
        <v>65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66</v>
      </c>
      <c r="AM2092">
        <v>0</v>
      </c>
      <c r="AN2092">
        <v>1</v>
      </c>
      <c r="AO2092">
        <v>0</v>
      </c>
      <c r="AP2092" t="s">
        <v>103</v>
      </c>
      <c r="AQ2092" t="s">
        <v>116</v>
      </c>
      <c r="AR2092" t="s">
        <v>93</v>
      </c>
      <c r="AS2092">
        <v>4</v>
      </c>
      <c r="AT2092">
        <v>31422</v>
      </c>
      <c r="AU2092">
        <v>1</v>
      </c>
      <c r="AV2092">
        <v>0</v>
      </c>
      <c r="AW2092">
        <v>1</v>
      </c>
      <c r="AX2092">
        <v>0</v>
      </c>
      <c r="AY2092">
        <v>3</v>
      </c>
      <c r="AZ2092" t="s">
        <v>106</v>
      </c>
      <c r="BA2092">
        <v>2</v>
      </c>
      <c r="BB2092" t="s">
        <v>126</v>
      </c>
      <c r="BC2092">
        <v>3</v>
      </c>
    </row>
    <row r="2093" spans="1:55">
      <c r="A2093" t="s">
        <v>4699</v>
      </c>
      <c r="B2093" t="s">
        <v>73</v>
      </c>
      <c r="C2093">
        <v>76</v>
      </c>
      <c r="D2093" t="s">
        <v>57</v>
      </c>
      <c r="E2093">
        <v>0</v>
      </c>
      <c r="F2093" t="s">
        <v>4700</v>
      </c>
      <c r="G2093">
        <v>95222</v>
      </c>
      <c r="H2093">
        <v>38.071327</v>
      </c>
      <c r="I2093">
        <v>-120.632221</v>
      </c>
      <c r="J2093">
        <v>1</v>
      </c>
      <c r="K2093">
        <v>32</v>
      </c>
      <c r="L2093" t="s">
        <v>216</v>
      </c>
      <c r="M2093" t="s">
        <v>57</v>
      </c>
      <c r="N2093" t="s">
        <v>1680</v>
      </c>
      <c r="O2093" t="s">
        <v>57</v>
      </c>
      <c r="P2093" t="s">
        <v>57</v>
      </c>
      <c r="Q2093" t="s">
        <v>85</v>
      </c>
      <c r="R2093" t="s">
        <v>169</v>
      </c>
      <c r="S2093" t="s">
        <v>61</v>
      </c>
      <c r="T2093" t="s">
        <v>61</v>
      </c>
      <c r="U2093" t="s">
        <v>57</v>
      </c>
      <c r="V2093" t="s">
        <v>57</v>
      </c>
      <c r="W2093" t="s">
        <v>57</v>
      </c>
      <c r="X2093" t="s">
        <v>57</v>
      </c>
      <c r="Y2093" t="s">
        <v>61</v>
      </c>
      <c r="Z2093" t="s">
        <v>57</v>
      </c>
      <c r="AA2093" t="s">
        <v>77</v>
      </c>
      <c r="AB2093" t="s">
        <v>57</v>
      </c>
      <c r="AC2093" t="s">
        <v>87</v>
      </c>
      <c r="AD2093">
        <v>104.9</v>
      </c>
      <c r="AE2093">
        <v>3351.55</v>
      </c>
      <c r="AF2093">
        <v>33.73</v>
      </c>
      <c r="AG2093">
        <v>0</v>
      </c>
      <c r="AH2093">
        <v>1392.32</v>
      </c>
      <c r="AI2093">
        <v>4710.14</v>
      </c>
      <c r="AJ2093" t="s">
        <v>88</v>
      </c>
      <c r="AK2093" t="s">
        <v>205</v>
      </c>
      <c r="AL2093" t="s">
        <v>329</v>
      </c>
      <c r="AM2093">
        <v>1</v>
      </c>
      <c r="AN2093">
        <v>0</v>
      </c>
      <c r="AO2093">
        <v>0</v>
      </c>
      <c r="AP2093" t="s">
        <v>164</v>
      </c>
      <c r="AQ2093" t="s">
        <v>104</v>
      </c>
      <c r="AR2093" t="s">
        <v>105</v>
      </c>
      <c r="AS2093">
        <v>5</v>
      </c>
      <c r="AT2093">
        <v>4264</v>
      </c>
      <c r="AU2093">
        <v>1</v>
      </c>
      <c r="AV2093">
        <v>1</v>
      </c>
      <c r="AW2093">
        <v>0</v>
      </c>
      <c r="AX2093">
        <v>104.9</v>
      </c>
      <c r="AY2093">
        <v>4</v>
      </c>
      <c r="AZ2093" t="s">
        <v>165</v>
      </c>
      <c r="BA2093">
        <v>6</v>
      </c>
      <c r="BB2093" t="s">
        <v>95</v>
      </c>
      <c r="BC2093">
        <v>1</v>
      </c>
    </row>
    <row r="2094" spans="1:55">
      <c r="A2094" t="s">
        <v>4701</v>
      </c>
      <c r="B2094" t="s">
        <v>73</v>
      </c>
      <c r="C2094">
        <v>69</v>
      </c>
      <c r="D2094" t="s">
        <v>57</v>
      </c>
      <c r="E2094">
        <v>1</v>
      </c>
      <c r="F2094" t="s">
        <v>1905</v>
      </c>
      <c r="G2094">
        <v>91506</v>
      </c>
      <c r="H2094">
        <v>34.169706</v>
      </c>
      <c r="I2094">
        <v>-118.323548</v>
      </c>
      <c r="J2094">
        <v>1</v>
      </c>
      <c r="K2094">
        <v>29</v>
      </c>
      <c r="L2094" t="s">
        <v>216</v>
      </c>
      <c r="M2094" t="s">
        <v>57</v>
      </c>
      <c r="N2094" t="s">
        <v>4702</v>
      </c>
      <c r="O2094" t="s">
        <v>57</v>
      </c>
      <c r="P2094" t="s">
        <v>57</v>
      </c>
      <c r="Q2094" t="s">
        <v>85</v>
      </c>
      <c r="R2094" t="s">
        <v>156</v>
      </c>
      <c r="S2094" t="s">
        <v>61</v>
      </c>
      <c r="T2094" t="s">
        <v>61</v>
      </c>
      <c r="U2094" t="s">
        <v>57</v>
      </c>
      <c r="V2094" t="s">
        <v>61</v>
      </c>
      <c r="W2094" t="s">
        <v>57</v>
      </c>
      <c r="X2094" t="s">
        <v>57</v>
      </c>
      <c r="Y2094" t="s">
        <v>61</v>
      </c>
      <c r="Z2094" t="s">
        <v>57</v>
      </c>
      <c r="AA2094" t="s">
        <v>77</v>
      </c>
      <c r="AB2094" t="s">
        <v>57</v>
      </c>
      <c r="AC2094" t="s">
        <v>87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66</v>
      </c>
      <c r="AM2094">
        <v>0</v>
      </c>
      <c r="AN2094">
        <v>1</v>
      </c>
      <c r="AO2094">
        <v>0</v>
      </c>
      <c r="AP2094" t="s">
        <v>164</v>
      </c>
      <c r="AQ2094" t="s">
        <v>124</v>
      </c>
      <c r="AR2094" t="s">
        <v>105</v>
      </c>
      <c r="AS2094">
        <v>4</v>
      </c>
      <c r="AT2094">
        <v>18539</v>
      </c>
      <c r="AU2094">
        <v>1</v>
      </c>
      <c r="AV2094">
        <v>0</v>
      </c>
      <c r="AW2094">
        <v>1</v>
      </c>
      <c r="AX2094">
        <v>0</v>
      </c>
      <c r="AY2094">
        <v>4</v>
      </c>
      <c r="AZ2094" t="s">
        <v>165</v>
      </c>
      <c r="BA2094">
        <v>5</v>
      </c>
      <c r="BB2094" t="s">
        <v>80</v>
      </c>
      <c r="BC2094">
        <v>2</v>
      </c>
    </row>
    <row r="2095" spans="1:55">
      <c r="A2095" t="s">
        <v>4703</v>
      </c>
      <c r="B2095" t="s">
        <v>56</v>
      </c>
      <c r="C2095">
        <v>25</v>
      </c>
      <c r="D2095" t="s">
        <v>61</v>
      </c>
      <c r="E2095">
        <v>0</v>
      </c>
      <c r="F2095" t="s">
        <v>3973</v>
      </c>
      <c r="G2095">
        <v>92563</v>
      </c>
      <c r="H2095">
        <v>33.581045</v>
      </c>
      <c r="I2095">
        <v>-117.14719</v>
      </c>
      <c r="J2095">
        <v>0</v>
      </c>
      <c r="K2095">
        <v>29</v>
      </c>
      <c r="L2095" t="s">
        <v>216</v>
      </c>
      <c r="M2095" t="s">
        <v>57</v>
      </c>
      <c r="N2095" t="s">
        <v>4704</v>
      </c>
      <c r="O2095" t="s">
        <v>57</v>
      </c>
      <c r="P2095" t="s">
        <v>57</v>
      </c>
      <c r="Q2095" t="s">
        <v>85</v>
      </c>
      <c r="R2095" t="s">
        <v>467</v>
      </c>
      <c r="S2095" t="s">
        <v>61</v>
      </c>
      <c r="T2095" t="s">
        <v>61</v>
      </c>
      <c r="U2095" t="s">
        <v>61</v>
      </c>
      <c r="V2095" t="s">
        <v>61</v>
      </c>
      <c r="W2095" t="s">
        <v>61</v>
      </c>
      <c r="X2095" t="s">
        <v>61</v>
      </c>
      <c r="Y2095" t="s">
        <v>61</v>
      </c>
      <c r="Z2095" t="s">
        <v>57</v>
      </c>
      <c r="AA2095" t="s">
        <v>77</v>
      </c>
      <c r="AB2095" t="s">
        <v>57</v>
      </c>
      <c r="AC2095" t="s">
        <v>87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66</v>
      </c>
      <c r="AM2095">
        <v>0</v>
      </c>
      <c r="AN2095">
        <v>1</v>
      </c>
      <c r="AO2095">
        <v>0</v>
      </c>
      <c r="AP2095" t="s">
        <v>164</v>
      </c>
      <c r="AQ2095" t="s">
        <v>116</v>
      </c>
      <c r="AR2095" t="s">
        <v>93</v>
      </c>
      <c r="AS2095">
        <v>1</v>
      </c>
      <c r="AT2095">
        <v>18311</v>
      </c>
      <c r="AU2095">
        <v>1</v>
      </c>
      <c r="AV2095">
        <v>0</v>
      </c>
      <c r="AW2095">
        <v>1</v>
      </c>
      <c r="AX2095">
        <v>0</v>
      </c>
      <c r="AY2095">
        <v>4</v>
      </c>
      <c r="AZ2095" t="s">
        <v>165</v>
      </c>
      <c r="BA2095">
        <v>7</v>
      </c>
      <c r="BB2095" t="s">
        <v>95</v>
      </c>
      <c r="BC2095">
        <v>1</v>
      </c>
    </row>
    <row r="2096" spans="1:55">
      <c r="A2096" t="s">
        <v>4705</v>
      </c>
      <c r="B2096" t="s">
        <v>56</v>
      </c>
      <c r="C2096">
        <v>22</v>
      </c>
      <c r="D2096" t="s">
        <v>57</v>
      </c>
      <c r="E2096">
        <v>0</v>
      </c>
      <c r="F2096" t="s">
        <v>4706</v>
      </c>
      <c r="G2096">
        <v>93060</v>
      </c>
      <c r="H2096">
        <v>34.402343</v>
      </c>
      <c r="I2096">
        <v>-119.094824</v>
      </c>
      <c r="J2096">
        <v>0</v>
      </c>
      <c r="K2096">
        <v>25</v>
      </c>
      <c r="L2096" t="s">
        <v>59</v>
      </c>
      <c r="M2096" t="s">
        <v>57</v>
      </c>
      <c r="N2096" t="s">
        <v>3058</v>
      </c>
      <c r="O2096" t="s">
        <v>61</v>
      </c>
      <c r="P2096" t="s">
        <v>57</v>
      </c>
      <c r="Q2096" t="s">
        <v>85</v>
      </c>
      <c r="R2096" t="s">
        <v>189</v>
      </c>
      <c r="S2096" t="s">
        <v>61</v>
      </c>
      <c r="T2096" t="s">
        <v>61</v>
      </c>
      <c r="U2096" t="s">
        <v>61</v>
      </c>
      <c r="V2096" t="s">
        <v>57</v>
      </c>
      <c r="W2096" t="s">
        <v>57</v>
      </c>
      <c r="X2096" t="s">
        <v>57</v>
      </c>
      <c r="Y2096" t="s">
        <v>57</v>
      </c>
      <c r="Z2096" t="s">
        <v>61</v>
      </c>
      <c r="AA2096" t="s">
        <v>77</v>
      </c>
      <c r="AB2096" t="s">
        <v>57</v>
      </c>
      <c r="AC2096" t="s">
        <v>87</v>
      </c>
      <c r="AD2096">
        <v>95.15000000000001</v>
      </c>
      <c r="AE2096">
        <v>2395.7</v>
      </c>
      <c r="AF2096">
        <v>0</v>
      </c>
      <c r="AG2096">
        <v>80</v>
      </c>
      <c r="AH2096">
        <v>745.25</v>
      </c>
      <c r="AI2096">
        <v>3220.95</v>
      </c>
      <c r="AJ2096" t="s">
        <v>66</v>
      </c>
      <c r="AM2096">
        <v>0</v>
      </c>
      <c r="AN2096">
        <v>1</v>
      </c>
      <c r="AO2096">
        <v>0</v>
      </c>
      <c r="AP2096" t="s">
        <v>164</v>
      </c>
      <c r="AQ2096" t="s">
        <v>116</v>
      </c>
      <c r="AR2096" t="s">
        <v>105</v>
      </c>
      <c r="AS2096">
        <v>4</v>
      </c>
      <c r="AT2096">
        <v>32511</v>
      </c>
      <c r="AU2096">
        <v>1</v>
      </c>
      <c r="AV2096">
        <v>0</v>
      </c>
      <c r="AW2096">
        <v>1</v>
      </c>
      <c r="AX2096">
        <v>0</v>
      </c>
      <c r="AY2096">
        <v>4</v>
      </c>
      <c r="AZ2096" t="s">
        <v>165</v>
      </c>
      <c r="BA2096">
        <v>6</v>
      </c>
      <c r="BB2096" t="s">
        <v>95</v>
      </c>
      <c r="BC2096">
        <v>1</v>
      </c>
    </row>
    <row r="2097" spans="1:55">
      <c r="A2097" t="s">
        <v>4707</v>
      </c>
      <c r="B2097" t="s">
        <v>73</v>
      </c>
      <c r="C2097">
        <v>73</v>
      </c>
      <c r="D2097" t="s">
        <v>61</v>
      </c>
      <c r="E2097">
        <v>0</v>
      </c>
      <c r="F2097" t="s">
        <v>4708</v>
      </c>
      <c r="G2097">
        <v>91354</v>
      </c>
      <c r="H2097">
        <v>34.457005</v>
      </c>
      <c r="I2097">
        <v>-118.573726</v>
      </c>
      <c r="J2097">
        <v>0</v>
      </c>
      <c r="K2097">
        <v>55</v>
      </c>
      <c r="L2097" t="s">
        <v>129</v>
      </c>
      <c r="M2097" t="s">
        <v>57</v>
      </c>
      <c r="N2097" t="s">
        <v>3450</v>
      </c>
      <c r="O2097" t="s">
        <v>57</v>
      </c>
      <c r="P2097" t="s">
        <v>57</v>
      </c>
      <c r="Q2097" t="s">
        <v>85</v>
      </c>
      <c r="R2097" t="s">
        <v>136</v>
      </c>
      <c r="S2097" t="s">
        <v>57</v>
      </c>
      <c r="T2097" t="s">
        <v>61</v>
      </c>
      <c r="U2097" t="s">
        <v>61</v>
      </c>
      <c r="V2097" t="s">
        <v>61</v>
      </c>
      <c r="W2097" t="s">
        <v>57</v>
      </c>
      <c r="X2097" t="s">
        <v>57</v>
      </c>
      <c r="Y2097" t="s">
        <v>57</v>
      </c>
      <c r="Z2097" t="s">
        <v>57</v>
      </c>
      <c r="AA2097" t="s">
        <v>77</v>
      </c>
      <c r="AB2097" t="s">
        <v>57</v>
      </c>
      <c r="AC2097" t="s">
        <v>87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88</v>
      </c>
      <c r="AK2097" t="s">
        <v>201</v>
      </c>
      <c r="AL2097" t="s">
        <v>743</v>
      </c>
      <c r="AM2097">
        <v>1</v>
      </c>
      <c r="AN2097">
        <v>0</v>
      </c>
      <c r="AO2097">
        <v>0</v>
      </c>
      <c r="AP2097" t="s">
        <v>123</v>
      </c>
      <c r="AQ2097" t="s">
        <v>104</v>
      </c>
      <c r="AR2097" t="s">
        <v>105</v>
      </c>
      <c r="AS2097">
        <v>5</v>
      </c>
      <c r="AT2097">
        <v>17846</v>
      </c>
      <c r="AU2097">
        <v>1</v>
      </c>
      <c r="AV2097">
        <v>1</v>
      </c>
      <c r="AW2097">
        <v>0</v>
      </c>
      <c r="AX2097">
        <v>98.8</v>
      </c>
      <c r="AY2097">
        <v>6</v>
      </c>
      <c r="AZ2097" t="s">
        <v>125</v>
      </c>
      <c r="BA2097">
        <v>7</v>
      </c>
      <c r="BB2097" t="s">
        <v>95</v>
      </c>
      <c r="BC2097">
        <v>1</v>
      </c>
    </row>
    <row r="2098" spans="1:55">
      <c r="A2098" t="s">
        <v>4709</v>
      </c>
      <c r="B2098" t="s">
        <v>56</v>
      </c>
      <c r="C2098">
        <v>54</v>
      </c>
      <c r="D2098" t="s">
        <v>57</v>
      </c>
      <c r="E2098">
        <v>0</v>
      </c>
      <c r="F2098" t="s">
        <v>4710</v>
      </c>
      <c r="G2098">
        <v>93667</v>
      </c>
      <c r="H2098">
        <v>36.993666</v>
      </c>
      <c r="I2098">
        <v>-119.348267</v>
      </c>
      <c r="J2098">
        <v>4</v>
      </c>
      <c r="K2098">
        <v>55</v>
      </c>
      <c r="L2098" t="s">
        <v>129</v>
      </c>
      <c r="M2098" t="s">
        <v>57</v>
      </c>
      <c r="N2098" t="s">
        <v>4711</v>
      </c>
      <c r="O2098" t="s">
        <v>57</v>
      </c>
      <c r="P2098" t="s">
        <v>57</v>
      </c>
      <c r="Q2098" t="s">
        <v>85</v>
      </c>
      <c r="R2098" t="s">
        <v>332</v>
      </c>
      <c r="S2098" t="s">
        <v>61</v>
      </c>
      <c r="T2098" t="s">
        <v>57</v>
      </c>
      <c r="U2098" t="s">
        <v>57</v>
      </c>
      <c r="V2098" t="s">
        <v>61</v>
      </c>
      <c r="W2098" t="s">
        <v>57</v>
      </c>
      <c r="X2098" t="s">
        <v>57</v>
      </c>
      <c r="Y2098" t="s">
        <v>57</v>
      </c>
      <c r="Z2098" t="s">
        <v>57</v>
      </c>
      <c r="AA2098" t="s">
        <v>77</v>
      </c>
      <c r="AB2098" t="s">
        <v>57</v>
      </c>
      <c r="AC2098" t="s">
        <v>65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66</v>
      </c>
      <c r="AM2098">
        <v>0</v>
      </c>
      <c r="AN2098">
        <v>1</v>
      </c>
      <c r="AO2098">
        <v>0</v>
      </c>
      <c r="AP2098" t="s">
        <v>123</v>
      </c>
      <c r="AQ2098" t="s">
        <v>92</v>
      </c>
      <c r="AR2098" t="s">
        <v>105</v>
      </c>
      <c r="AS2098">
        <v>6</v>
      </c>
      <c r="AT2098">
        <v>2633</v>
      </c>
      <c r="AU2098">
        <v>1</v>
      </c>
      <c r="AV2098">
        <v>0</v>
      </c>
      <c r="AW2098">
        <v>1</v>
      </c>
      <c r="AX2098">
        <v>0</v>
      </c>
      <c r="AY2098">
        <v>6</v>
      </c>
      <c r="AZ2098" t="s">
        <v>125</v>
      </c>
      <c r="BA2098">
        <v>6</v>
      </c>
      <c r="BB2098" t="s">
        <v>95</v>
      </c>
      <c r="BC2098">
        <v>1</v>
      </c>
    </row>
    <row r="2099" spans="1:55">
      <c r="A2099" t="s">
        <v>4712</v>
      </c>
      <c r="B2099" t="s">
        <v>56</v>
      </c>
      <c r="C2099">
        <v>34</v>
      </c>
      <c r="D2099" t="s">
        <v>61</v>
      </c>
      <c r="E2099">
        <v>0</v>
      </c>
      <c r="F2099" t="s">
        <v>4713</v>
      </c>
      <c r="G2099">
        <v>95633</v>
      </c>
      <c r="H2099">
        <v>38.852544</v>
      </c>
      <c r="I2099">
        <v>-120.837669</v>
      </c>
      <c r="J2099">
        <v>0</v>
      </c>
      <c r="K2099">
        <v>2</v>
      </c>
      <c r="L2099" t="s">
        <v>59</v>
      </c>
      <c r="M2099" t="s">
        <v>57</v>
      </c>
      <c r="N2099" t="s">
        <v>4714</v>
      </c>
      <c r="O2099" t="s">
        <v>57</v>
      </c>
      <c r="P2099" t="s">
        <v>57</v>
      </c>
      <c r="Q2099" t="s">
        <v>85</v>
      </c>
      <c r="R2099" t="s">
        <v>441</v>
      </c>
      <c r="S2099" t="s">
        <v>61</v>
      </c>
      <c r="T2099" t="s">
        <v>61</v>
      </c>
      <c r="U2099" t="s">
        <v>61</v>
      </c>
      <c r="V2099" t="s">
        <v>61</v>
      </c>
      <c r="W2099" t="s">
        <v>57</v>
      </c>
      <c r="X2099" t="s">
        <v>57</v>
      </c>
      <c r="Y2099" t="s">
        <v>57</v>
      </c>
      <c r="Z2099" t="s">
        <v>57</v>
      </c>
      <c r="AA2099" t="s">
        <v>77</v>
      </c>
      <c r="AB2099" t="s">
        <v>57</v>
      </c>
      <c r="AC2099" t="s">
        <v>87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88</v>
      </c>
      <c r="AK2099" t="s">
        <v>101</v>
      </c>
      <c r="AL2099" t="s">
        <v>884</v>
      </c>
      <c r="AM2099">
        <v>1</v>
      </c>
      <c r="AN2099">
        <v>0</v>
      </c>
      <c r="AO2099">
        <v>0</v>
      </c>
      <c r="AP2099" t="s">
        <v>91</v>
      </c>
      <c r="AQ2099" t="s">
        <v>68</v>
      </c>
      <c r="AR2099" t="s">
        <v>105</v>
      </c>
      <c r="AS2099">
        <v>4</v>
      </c>
      <c r="AT2099">
        <v>2536</v>
      </c>
      <c r="AU2099">
        <v>1</v>
      </c>
      <c r="AV2099">
        <v>1</v>
      </c>
      <c r="AW2099">
        <v>0</v>
      </c>
      <c r="AX2099">
        <v>94.2</v>
      </c>
      <c r="AY2099">
        <v>1</v>
      </c>
      <c r="AZ2099" t="s">
        <v>94</v>
      </c>
      <c r="BA2099">
        <v>10</v>
      </c>
      <c r="BB2099" t="s">
        <v>95</v>
      </c>
      <c r="BC2099">
        <v>1</v>
      </c>
    </row>
    <row r="2100" spans="1:55">
      <c r="A2100" t="s">
        <v>4715</v>
      </c>
      <c r="B2100" t="s">
        <v>56</v>
      </c>
      <c r="C2100">
        <v>28</v>
      </c>
      <c r="D2100" t="s">
        <v>61</v>
      </c>
      <c r="E2100">
        <v>0</v>
      </c>
      <c r="F2100" t="s">
        <v>404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59</v>
      </c>
      <c r="M2100" t="s">
        <v>57</v>
      </c>
      <c r="N2100" t="s">
        <v>4716</v>
      </c>
      <c r="O2100" t="s">
        <v>61</v>
      </c>
      <c r="P2100" t="s">
        <v>61</v>
      </c>
      <c r="Q2100" t="s">
        <v>143</v>
      </c>
      <c r="R2100" t="s">
        <v>143</v>
      </c>
      <c r="S2100" t="s">
        <v>143</v>
      </c>
      <c r="T2100" t="s">
        <v>143</v>
      </c>
      <c r="U2100" t="s">
        <v>143</v>
      </c>
      <c r="V2100" t="s">
        <v>143</v>
      </c>
      <c r="W2100" t="s">
        <v>143</v>
      </c>
      <c r="X2100" t="s">
        <v>143</v>
      </c>
      <c r="Y2100" t="s">
        <v>143</v>
      </c>
      <c r="Z2100" t="s">
        <v>143</v>
      </c>
      <c r="AA2100" t="s">
        <v>77</v>
      </c>
      <c r="AB2100" t="s">
        <v>57</v>
      </c>
      <c r="AC2100" t="s">
        <v>87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170</v>
      </c>
      <c r="AM2100">
        <v>0</v>
      </c>
      <c r="AN2100">
        <v>0</v>
      </c>
      <c r="AO2100">
        <v>0</v>
      </c>
      <c r="AP2100" t="s">
        <v>91</v>
      </c>
      <c r="AQ2100" t="s">
        <v>116</v>
      </c>
      <c r="AR2100" t="s">
        <v>182</v>
      </c>
      <c r="AT2100">
        <v>42239</v>
      </c>
      <c r="AU2100">
        <v>0</v>
      </c>
      <c r="AX2100">
        <v>0</v>
      </c>
      <c r="AY2100">
        <v>1</v>
      </c>
      <c r="AZ2100" t="s">
        <v>94</v>
      </c>
      <c r="BA2100">
        <v>8</v>
      </c>
      <c r="BB2100" t="s">
        <v>95</v>
      </c>
      <c r="BC2100">
        <v>1</v>
      </c>
    </row>
    <row r="2101" spans="1:55">
      <c r="A2101" t="s">
        <v>4717</v>
      </c>
      <c r="B2101" t="s">
        <v>73</v>
      </c>
      <c r="C2101">
        <v>58</v>
      </c>
      <c r="D2101" t="s">
        <v>61</v>
      </c>
      <c r="E2101">
        <v>0</v>
      </c>
      <c r="F2101" t="s">
        <v>4718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129</v>
      </c>
      <c r="M2101" t="s">
        <v>57</v>
      </c>
      <c r="N2101" t="s">
        <v>4584</v>
      </c>
      <c r="O2101" t="s">
        <v>57</v>
      </c>
      <c r="P2101" t="s">
        <v>57</v>
      </c>
      <c r="Q2101" t="s">
        <v>85</v>
      </c>
      <c r="R2101" t="s">
        <v>180</v>
      </c>
      <c r="S2101" t="s">
        <v>61</v>
      </c>
      <c r="T2101" t="s">
        <v>61</v>
      </c>
      <c r="U2101" t="s">
        <v>57</v>
      </c>
      <c r="V2101" t="s">
        <v>61</v>
      </c>
      <c r="W2101" t="s">
        <v>57</v>
      </c>
      <c r="X2101" t="s">
        <v>57</v>
      </c>
      <c r="Y2101" t="s">
        <v>57</v>
      </c>
      <c r="Z2101" t="s">
        <v>57</v>
      </c>
      <c r="AA2101" t="s">
        <v>64</v>
      </c>
      <c r="AB2101" t="s">
        <v>57</v>
      </c>
      <c r="AC2101" t="s">
        <v>87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88</v>
      </c>
      <c r="AK2101" t="s">
        <v>205</v>
      </c>
      <c r="AL2101" t="s">
        <v>206</v>
      </c>
      <c r="AM2101">
        <v>1</v>
      </c>
      <c r="AN2101">
        <v>0</v>
      </c>
      <c r="AO2101">
        <v>0</v>
      </c>
      <c r="AP2101" t="s">
        <v>123</v>
      </c>
      <c r="AQ2101" t="s">
        <v>92</v>
      </c>
      <c r="AR2101" t="s">
        <v>105</v>
      </c>
      <c r="AS2101">
        <v>5</v>
      </c>
      <c r="AT2101">
        <v>1852</v>
      </c>
      <c r="AU2101">
        <v>1</v>
      </c>
      <c r="AV2101">
        <v>1</v>
      </c>
      <c r="AW2101">
        <v>0</v>
      </c>
      <c r="AX2101">
        <v>96.75</v>
      </c>
      <c r="AY2101">
        <v>6</v>
      </c>
      <c r="AZ2101" t="s">
        <v>125</v>
      </c>
      <c r="BA2101">
        <v>4</v>
      </c>
      <c r="BB2101" t="s">
        <v>80</v>
      </c>
      <c r="BC2101">
        <v>2</v>
      </c>
    </row>
    <row r="2102" spans="1:55">
      <c r="A2102" t="s">
        <v>4719</v>
      </c>
      <c r="B2102" t="s">
        <v>73</v>
      </c>
      <c r="C2102">
        <v>41</v>
      </c>
      <c r="D2102" t="s">
        <v>61</v>
      </c>
      <c r="E2102">
        <v>3</v>
      </c>
      <c r="F2102" t="s">
        <v>4720</v>
      </c>
      <c r="G2102">
        <v>95631</v>
      </c>
      <c r="H2102">
        <v>39.031876</v>
      </c>
      <c r="I2102">
        <v>-120.811141</v>
      </c>
      <c r="J2102">
        <v>0</v>
      </c>
      <c r="K2102">
        <v>19</v>
      </c>
      <c r="L2102" t="s">
        <v>98</v>
      </c>
      <c r="M2102" t="s">
        <v>57</v>
      </c>
      <c r="N2102" t="s">
        <v>4721</v>
      </c>
      <c r="O2102" t="s">
        <v>61</v>
      </c>
      <c r="P2102" t="s">
        <v>61</v>
      </c>
      <c r="Q2102" t="s">
        <v>143</v>
      </c>
      <c r="R2102" t="s">
        <v>143</v>
      </c>
      <c r="S2102" t="s">
        <v>143</v>
      </c>
      <c r="T2102" t="s">
        <v>143</v>
      </c>
      <c r="U2102" t="s">
        <v>143</v>
      </c>
      <c r="V2102" t="s">
        <v>143</v>
      </c>
      <c r="W2102" t="s">
        <v>143</v>
      </c>
      <c r="X2102" t="s">
        <v>143</v>
      </c>
      <c r="Y2102" t="s">
        <v>143</v>
      </c>
      <c r="Z2102" t="s">
        <v>143</v>
      </c>
      <c r="AA2102" t="s">
        <v>77</v>
      </c>
      <c r="AB2102" t="s">
        <v>57</v>
      </c>
      <c r="AC2102" t="s">
        <v>87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66</v>
      </c>
      <c r="AM2102">
        <v>0</v>
      </c>
      <c r="AN2102">
        <v>1</v>
      </c>
      <c r="AO2102">
        <v>0</v>
      </c>
      <c r="AP2102" t="s">
        <v>103</v>
      </c>
      <c r="AQ2102" t="s">
        <v>78</v>
      </c>
      <c r="AR2102" t="s">
        <v>182</v>
      </c>
      <c r="AT2102">
        <v>5714</v>
      </c>
      <c r="AU2102">
        <v>1</v>
      </c>
      <c r="AV2102">
        <v>0</v>
      </c>
      <c r="AW2102">
        <v>1</v>
      </c>
      <c r="AX2102">
        <v>0</v>
      </c>
      <c r="AY2102">
        <v>3</v>
      </c>
      <c r="AZ2102" t="s">
        <v>106</v>
      </c>
      <c r="BA2102">
        <v>4</v>
      </c>
      <c r="BB2102" t="s">
        <v>80</v>
      </c>
      <c r="BC2102">
        <v>2</v>
      </c>
    </row>
    <row r="2103" spans="1:55">
      <c r="A2103" t="s">
        <v>4722</v>
      </c>
      <c r="B2103" t="s">
        <v>56</v>
      </c>
      <c r="C2103">
        <v>61</v>
      </c>
      <c r="D2103" t="s">
        <v>57</v>
      </c>
      <c r="E2103">
        <v>1</v>
      </c>
      <c r="F2103" t="s">
        <v>2789</v>
      </c>
      <c r="G2103">
        <v>95974</v>
      </c>
      <c r="H2103">
        <v>39.495768</v>
      </c>
      <c r="I2103">
        <v>-121.747472</v>
      </c>
      <c r="J2103">
        <v>7</v>
      </c>
      <c r="K2103">
        <v>7</v>
      </c>
      <c r="L2103" t="s">
        <v>59</v>
      </c>
      <c r="M2103" t="s">
        <v>57</v>
      </c>
      <c r="N2103" t="s">
        <v>4723</v>
      </c>
      <c r="O2103" t="s">
        <v>61</v>
      </c>
      <c r="P2103" t="s">
        <v>61</v>
      </c>
      <c r="Q2103" t="s">
        <v>143</v>
      </c>
      <c r="R2103" t="s">
        <v>143</v>
      </c>
      <c r="S2103" t="s">
        <v>143</v>
      </c>
      <c r="T2103" t="s">
        <v>143</v>
      </c>
      <c r="U2103" t="s">
        <v>143</v>
      </c>
      <c r="V2103" t="s">
        <v>143</v>
      </c>
      <c r="W2103" t="s">
        <v>143</v>
      </c>
      <c r="X2103" t="s">
        <v>143</v>
      </c>
      <c r="Y2103" t="s">
        <v>143</v>
      </c>
      <c r="Z2103" t="s">
        <v>143</v>
      </c>
      <c r="AA2103" t="s">
        <v>77</v>
      </c>
      <c r="AB2103" t="s">
        <v>61</v>
      </c>
      <c r="AC2103" t="s">
        <v>65</v>
      </c>
      <c r="AD2103">
        <v>20.65</v>
      </c>
      <c r="AE2103">
        <v>158.95</v>
      </c>
      <c r="AF2103">
        <v>0</v>
      </c>
      <c r="AG2103">
        <v>0</v>
      </c>
      <c r="AH2103">
        <v>35.07</v>
      </c>
      <c r="AI2103">
        <v>194.02</v>
      </c>
      <c r="AJ2103" t="s">
        <v>66</v>
      </c>
      <c r="AM2103">
        <v>0</v>
      </c>
      <c r="AN2103">
        <v>1</v>
      </c>
      <c r="AO2103">
        <v>0</v>
      </c>
      <c r="AP2103" t="s">
        <v>67</v>
      </c>
      <c r="AQ2103" t="s">
        <v>124</v>
      </c>
      <c r="AR2103" t="s">
        <v>182</v>
      </c>
      <c r="AT2103">
        <v>74</v>
      </c>
      <c r="AU2103">
        <v>1</v>
      </c>
      <c r="AV2103">
        <v>0</v>
      </c>
      <c r="AW2103">
        <v>1</v>
      </c>
      <c r="AX2103">
        <v>0</v>
      </c>
      <c r="AY2103">
        <v>2</v>
      </c>
      <c r="AZ2103" t="s">
        <v>70</v>
      </c>
      <c r="BA2103">
        <v>3</v>
      </c>
      <c r="BB2103" t="s">
        <v>126</v>
      </c>
      <c r="BC2103">
        <v>3</v>
      </c>
    </row>
    <row r="2104" spans="1:55">
      <c r="A2104" t="s">
        <v>4724</v>
      </c>
      <c r="B2104" t="s">
        <v>73</v>
      </c>
      <c r="C2104">
        <v>26</v>
      </c>
      <c r="D2104" t="s">
        <v>57</v>
      </c>
      <c r="E2104">
        <v>0</v>
      </c>
      <c r="F2104" t="s">
        <v>1677</v>
      </c>
      <c r="G2104">
        <v>93401</v>
      </c>
      <c r="H2104">
        <v>35.233745</v>
      </c>
      <c r="I2104">
        <v>-120.626442</v>
      </c>
      <c r="J2104">
        <v>10</v>
      </c>
      <c r="K2104">
        <v>29</v>
      </c>
      <c r="L2104" t="s">
        <v>59</v>
      </c>
      <c r="M2104" t="s">
        <v>57</v>
      </c>
      <c r="N2104" t="s">
        <v>4725</v>
      </c>
      <c r="O2104" t="s">
        <v>61</v>
      </c>
      <c r="P2104" t="s">
        <v>57</v>
      </c>
      <c r="Q2104" t="s">
        <v>85</v>
      </c>
      <c r="R2104" t="s">
        <v>147</v>
      </c>
      <c r="S2104" t="s">
        <v>61</v>
      </c>
      <c r="T2104" t="s">
        <v>61</v>
      </c>
      <c r="U2104" t="s">
        <v>57</v>
      </c>
      <c r="V2104" t="s">
        <v>61</v>
      </c>
      <c r="W2104" t="s">
        <v>61</v>
      </c>
      <c r="X2104" t="s">
        <v>61</v>
      </c>
      <c r="Y2104" t="s">
        <v>61</v>
      </c>
      <c r="Z2104" t="s">
        <v>57</v>
      </c>
      <c r="AA2104" t="s">
        <v>77</v>
      </c>
      <c r="AB2104" t="s">
        <v>57</v>
      </c>
      <c r="AC2104" t="s">
        <v>65</v>
      </c>
      <c r="AD2104">
        <v>75.3</v>
      </c>
      <c r="AE2104">
        <v>2263.4</v>
      </c>
      <c r="AF2104">
        <v>0</v>
      </c>
      <c r="AG2104">
        <v>0</v>
      </c>
      <c r="AH2104">
        <v>97.15000000000001</v>
      </c>
      <c r="AI2104">
        <v>2360.55</v>
      </c>
      <c r="AJ2104" t="s">
        <v>66</v>
      </c>
      <c r="AM2104">
        <v>0</v>
      </c>
      <c r="AN2104">
        <v>1</v>
      </c>
      <c r="AO2104">
        <v>0</v>
      </c>
      <c r="AP2104" t="s">
        <v>164</v>
      </c>
      <c r="AQ2104" t="s">
        <v>116</v>
      </c>
      <c r="AR2104" t="s">
        <v>93</v>
      </c>
      <c r="AS2104">
        <v>2</v>
      </c>
      <c r="AT2104">
        <v>27047</v>
      </c>
      <c r="AU2104">
        <v>1</v>
      </c>
      <c r="AV2104">
        <v>0</v>
      </c>
      <c r="AW2104">
        <v>1</v>
      </c>
      <c r="AX2104">
        <v>0</v>
      </c>
      <c r="AY2104">
        <v>4</v>
      </c>
      <c r="AZ2104" t="s">
        <v>165</v>
      </c>
      <c r="BA2104">
        <v>6</v>
      </c>
      <c r="BB2104" t="s">
        <v>95</v>
      </c>
      <c r="BC2104">
        <v>1</v>
      </c>
    </row>
    <row r="2105" spans="1:55">
      <c r="A2105" t="s">
        <v>4726</v>
      </c>
      <c r="B2105" t="s">
        <v>73</v>
      </c>
      <c r="C2105">
        <v>47</v>
      </c>
      <c r="D2105" t="s">
        <v>57</v>
      </c>
      <c r="E2105">
        <v>0</v>
      </c>
      <c r="F2105" t="s">
        <v>320</v>
      </c>
      <c r="G2105">
        <v>90275</v>
      </c>
      <c r="H2105">
        <v>33.753146</v>
      </c>
      <c r="I2105">
        <v>-118.367459</v>
      </c>
      <c r="J2105">
        <v>4</v>
      </c>
      <c r="K2105">
        <v>29</v>
      </c>
      <c r="L2105" t="s">
        <v>216</v>
      </c>
      <c r="M2105" t="s">
        <v>61</v>
      </c>
      <c r="N2105" t="s">
        <v>143</v>
      </c>
      <c r="O2105" t="s">
        <v>143</v>
      </c>
      <c r="P2105" t="s">
        <v>57</v>
      </c>
      <c r="Q2105" t="s">
        <v>135</v>
      </c>
      <c r="R2105" t="s">
        <v>169</v>
      </c>
      <c r="S2105" t="s">
        <v>61</v>
      </c>
      <c r="T2105" t="s">
        <v>61</v>
      </c>
      <c r="U2105" t="s">
        <v>61</v>
      </c>
      <c r="V2105" t="s">
        <v>61</v>
      </c>
      <c r="W2105" t="s">
        <v>57</v>
      </c>
      <c r="X2105" t="s">
        <v>61</v>
      </c>
      <c r="Y2105" t="s">
        <v>61</v>
      </c>
      <c r="Z2105" t="s">
        <v>57</v>
      </c>
      <c r="AA2105" t="s">
        <v>77</v>
      </c>
      <c r="AB2105" t="s">
        <v>61</v>
      </c>
      <c r="AC2105" t="s">
        <v>65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66</v>
      </c>
      <c r="AM2105">
        <v>0</v>
      </c>
      <c r="AN2105">
        <v>1</v>
      </c>
      <c r="AO2105">
        <v>0</v>
      </c>
      <c r="AP2105" t="s">
        <v>164</v>
      </c>
      <c r="AQ2105" t="s">
        <v>78</v>
      </c>
      <c r="AR2105" t="s">
        <v>137</v>
      </c>
      <c r="AS2105">
        <v>2</v>
      </c>
      <c r="AT2105">
        <v>41263</v>
      </c>
      <c r="AU2105">
        <v>1</v>
      </c>
      <c r="AV2105">
        <v>0</v>
      </c>
      <c r="AW2105">
        <v>1</v>
      </c>
      <c r="AX2105">
        <v>0</v>
      </c>
      <c r="AY2105">
        <v>4</v>
      </c>
      <c r="AZ2105" t="s">
        <v>165</v>
      </c>
      <c r="BA2105">
        <v>4</v>
      </c>
      <c r="BB2105" t="s">
        <v>80</v>
      </c>
      <c r="BC2105">
        <v>2</v>
      </c>
    </row>
    <row r="2106" spans="1:55">
      <c r="A2106" t="s">
        <v>4727</v>
      </c>
      <c r="B2106" t="s">
        <v>73</v>
      </c>
      <c r="C2106">
        <v>44</v>
      </c>
      <c r="D2106" t="s">
        <v>61</v>
      </c>
      <c r="E2106">
        <v>0</v>
      </c>
      <c r="F2106" t="s">
        <v>4728</v>
      </c>
      <c r="G2106">
        <v>95233</v>
      </c>
      <c r="H2106">
        <v>38.184914</v>
      </c>
      <c r="I2106">
        <v>-120.364085</v>
      </c>
      <c r="J2106">
        <v>0</v>
      </c>
      <c r="K2106">
        <v>12</v>
      </c>
      <c r="L2106" t="s">
        <v>98</v>
      </c>
      <c r="M2106" t="s">
        <v>57</v>
      </c>
      <c r="N2106" t="s">
        <v>4729</v>
      </c>
      <c r="O2106" t="s">
        <v>61</v>
      </c>
      <c r="P2106" t="s">
        <v>57</v>
      </c>
      <c r="Q2106" t="s">
        <v>85</v>
      </c>
      <c r="R2106" t="s">
        <v>1317</v>
      </c>
      <c r="S2106" t="s">
        <v>57</v>
      </c>
      <c r="T2106" t="s">
        <v>61</v>
      </c>
      <c r="U2106" t="s">
        <v>57</v>
      </c>
      <c r="V2106" t="s">
        <v>61</v>
      </c>
      <c r="W2106" t="s">
        <v>61</v>
      </c>
      <c r="X2106" t="s">
        <v>61</v>
      </c>
      <c r="Y2106" t="s">
        <v>61</v>
      </c>
      <c r="Z2106" t="s">
        <v>57</v>
      </c>
      <c r="AA2106" t="s">
        <v>77</v>
      </c>
      <c r="AB2106" t="s">
        <v>61</v>
      </c>
      <c r="AC2106" t="s">
        <v>87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</v>
      </c>
      <c r="AJ2106" t="s">
        <v>88</v>
      </c>
      <c r="AK2106" t="s">
        <v>101</v>
      </c>
      <c r="AL2106" t="s">
        <v>2938</v>
      </c>
      <c r="AM2106">
        <v>1</v>
      </c>
      <c r="AN2106">
        <v>0</v>
      </c>
      <c r="AO2106">
        <v>0</v>
      </c>
      <c r="AP2106" t="s">
        <v>67</v>
      </c>
      <c r="AQ2106" t="s">
        <v>78</v>
      </c>
      <c r="AR2106" t="s">
        <v>93</v>
      </c>
      <c r="AS2106">
        <v>3</v>
      </c>
      <c r="AT2106">
        <v>335</v>
      </c>
      <c r="AU2106">
        <v>1</v>
      </c>
      <c r="AV2106">
        <v>1</v>
      </c>
      <c r="AW2106">
        <v>0</v>
      </c>
      <c r="AX2106">
        <v>81.7</v>
      </c>
      <c r="AY2106">
        <v>2</v>
      </c>
      <c r="AZ2106" t="s">
        <v>70</v>
      </c>
      <c r="BA2106">
        <v>7</v>
      </c>
      <c r="BB2106" t="s">
        <v>95</v>
      </c>
      <c r="BC2106">
        <v>1</v>
      </c>
    </row>
    <row r="2107" spans="1:55">
      <c r="A2107" t="s">
        <v>4730</v>
      </c>
      <c r="B2107" t="s">
        <v>56</v>
      </c>
      <c r="C2107">
        <v>25</v>
      </c>
      <c r="D2107" t="s">
        <v>61</v>
      </c>
      <c r="E2107">
        <v>2</v>
      </c>
      <c r="F2107" t="s">
        <v>924</v>
      </c>
      <c r="G2107">
        <v>91436</v>
      </c>
      <c r="H2107">
        <v>34.152875</v>
      </c>
      <c r="I2107">
        <v>-118.486056</v>
      </c>
      <c r="J2107">
        <v>0</v>
      </c>
      <c r="K2107">
        <v>50</v>
      </c>
      <c r="L2107" t="s">
        <v>129</v>
      </c>
      <c r="M2107" t="s">
        <v>57</v>
      </c>
      <c r="N2107" t="s">
        <v>4731</v>
      </c>
      <c r="O2107" t="s">
        <v>61</v>
      </c>
      <c r="P2107" t="s">
        <v>57</v>
      </c>
      <c r="Q2107" t="s">
        <v>135</v>
      </c>
      <c r="R2107" t="s">
        <v>893</v>
      </c>
      <c r="S2107" t="s">
        <v>57</v>
      </c>
      <c r="T2107" t="s">
        <v>61</v>
      </c>
      <c r="U2107" t="s">
        <v>57</v>
      </c>
      <c r="V2107" t="s">
        <v>57</v>
      </c>
      <c r="W2107" t="s">
        <v>57</v>
      </c>
      <c r="X2107" t="s">
        <v>61</v>
      </c>
      <c r="Y2107" t="s">
        <v>61</v>
      </c>
      <c r="Z2107" t="s">
        <v>57</v>
      </c>
      <c r="AA2107" t="s">
        <v>64</v>
      </c>
      <c r="AB2107" t="s">
        <v>57</v>
      </c>
      <c r="AC2107" t="s">
        <v>65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66</v>
      </c>
      <c r="AM2107">
        <v>0</v>
      </c>
      <c r="AN2107">
        <v>1</v>
      </c>
      <c r="AO2107">
        <v>0</v>
      </c>
      <c r="AP2107" t="s">
        <v>123</v>
      </c>
      <c r="AQ2107" t="s">
        <v>116</v>
      </c>
      <c r="AR2107" t="s">
        <v>93</v>
      </c>
      <c r="AS2107">
        <v>5</v>
      </c>
      <c r="AT2107">
        <v>13129</v>
      </c>
      <c r="AU2107">
        <v>1</v>
      </c>
      <c r="AV2107">
        <v>0</v>
      </c>
      <c r="AW2107">
        <v>1</v>
      </c>
      <c r="AX2107">
        <v>0</v>
      </c>
      <c r="AY2107">
        <v>6</v>
      </c>
      <c r="AZ2107" t="s">
        <v>125</v>
      </c>
      <c r="BA2107">
        <v>1</v>
      </c>
      <c r="BB2107" t="s">
        <v>71</v>
      </c>
      <c r="BC2107">
        <v>4</v>
      </c>
    </row>
    <row r="2108" spans="1:55">
      <c r="A2108" t="s">
        <v>4732</v>
      </c>
      <c r="B2108" t="s">
        <v>73</v>
      </c>
      <c r="C2108">
        <v>19</v>
      </c>
      <c r="D2108" t="s">
        <v>57</v>
      </c>
      <c r="E2108">
        <v>1</v>
      </c>
      <c r="F2108" t="s">
        <v>4733</v>
      </c>
      <c r="G2108">
        <v>95476</v>
      </c>
      <c r="H2108">
        <v>38.25485</v>
      </c>
      <c r="I2108">
        <v>-122.461799</v>
      </c>
      <c r="J2108">
        <v>6</v>
      </c>
      <c r="K2108">
        <v>67</v>
      </c>
      <c r="L2108" t="s">
        <v>59</v>
      </c>
      <c r="M2108" t="s">
        <v>57</v>
      </c>
      <c r="N2108" t="s">
        <v>3952</v>
      </c>
      <c r="O2108" t="s">
        <v>57</v>
      </c>
      <c r="P2108" t="s">
        <v>57</v>
      </c>
      <c r="Q2108" t="s">
        <v>85</v>
      </c>
      <c r="R2108" t="s">
        <v>633</v>
      </c>
      <c r="S2108" t="s">
        <v>61</v>
      </c>
      <c r="T2108" t="s">
        <v>57</v>
      </c>
      <c r="U2108" t="s">
        <v>57</v>
      </c>
      <c r="V2108" t="s">
        <v>57</v>
      </c>
      <c r="W2108" t="s">
        <v>57</v>
      </c>
      <c r="X2108" t="s">
        <v>57</v>
      </c>
      <c r="Y2108" t="s">
        <v>57</v>
      </c>
      <c r="Z2108" t="s">
        <v>57</v>
      </c>
      <c r="AA2108" t="s">
        <v>122</v>
      </c>
      <c r="AB2108" t="s">
        <v>57</v>
      </c>
      <c r="AC2108" t="s">
        <v>87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</v>
      </c>
      <c r="AJ2108" t="s">
        <v>66</v>
      </c>
      <c r="AM2108">
        <v>0</v>
      </c>
      <c r="AN2108">
        <v>1</v>
      </c>
      <c r="AO2108">
        <v>0</v>
      </c>
      <c r="AP2108" t="s">
        <v>123</v>
      </c>
      <c r="AQ2108" t="s">
        <v>116</v>
      </c>
      <c r="AR2108" t="s">
        <v>105</v>
      </c>
      <c r="AS2108">
        <v>7</v>
      </c>
      <c r="AT2108">
        <v>34314</v>
      </c>
      <c r="AU2108">
        <v>1</v>
      </c>
      <c r="AV2108">
        <v>0</v>
      </c>
      <c r="AW2108">
        <v>1</v>
      </c>
      <c r="AX2108">
        <v>0</v>
      </c>
      <c r="AY2108">
        <v>6</v>
      </c>
      <c r="AZ2108" t="s">
        <v>125</v>
      </c>
      <c r="BA2108">
        <v>2</v>
      </c>
      <c r="BB2108" t="s">
        <v>126</v>
      </c>
      <c r="BC2108">
        <v>3</v>
      </c>
    </row>
    <row r="2109" spans="1:55">
      <c r="A2109" t="s">
        <v>4734</v>
      </c>
      <c r="B2109" t="s">
        <v>56</v>
      </c>
      <c r="C2109">
        <v>63</v>
      </c>
      <c r="D2109" t="s">
        <v>57</v>
      </c>
      <c r="E2109">
        <v>0</v>
      </c>
      <c r="F2109" t="s">
        <v>695</v>
      </c>
      <c r="G2109">
        <v>92408</v>
      </c>
      <c r="H2109">
        <v>34.084909</v>
      </c>
      <c r="I2109">
        <v>-117.258107</v>
      </c>
      <c r="J2109">
        <v>1</v>
      </c>
      <c r="K2109">
        <v>33</v>
      </c>
      <c r="L2109" t="s">
        <v>59</v>
      </c>
      <c r="M2109" t="s">
        <v>57</v>
      </c>
      <c r="N2109" t="s">
        <v>4735</v>
      </c>
      <c r="O2109" t="s">
        <v>57</v>
      </c>
      <c r="P2109" t="s">
        <v>57</v>
      </c>
      <c r="Q2109" t="s">
        <v>85</v>
      </c>
      <c r="R2109" t="s">
        <v>313</v>
      </c>
      <c r="S2109" t="s">
        <v>61</v>
      </c>
      <c r="T2109" t="s">
        <v>61</v>
      </c>
      <c r="U2109" t="s">
        <v>61</v>
      </c>
      <c r="V2109" t="s">
        <v>61</v>
      </c>
      <c r="W2109" t="s">
        <v>61</v>
      </c>
      <c r="X2109" t="s">
        <v>57</v>
      </c>
      <c r="Y2109" t="s">
        <v>57</v>
      </c>
      <c r="Z2109" t="s">
        <v>57</v>
      </c>
      <c r="AA2109" t="s">
        <v>77</v>
      </c>
      <c r="AB2109" t="s">
        <v>61</v>
      </c>
      <c r="AC2109" t="s">
        <v>65</v>
      </c>
      <c r="AD2109">
        <v>86.15000000000001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88</v>
      </c>
      <c r="AK2109" t="s">
        <v>205</v>
      </c>
      <c r="AL2109" t="s">
        <v>206</v>
      </c>
      <c r="AM2109">
        <v>1</v>
      </c>
      <c r="AN2109">
        <v>0</v>
      </c>
      <c r="AO2109">
        <v>0</v>
      </c>
      <c r="AP2109" t="s">
        <v>164</v>
      </c>
      <c r="AQ2109" t="s">
        <v>124</v>
      </c>
      <c r="AR2109" t="s">
        <v>93</v>
      </c>
      <c r="AS2109">
        <v>3</v>
      </c>
      <c r="AT2109">
        <v>12149</v>
      </c>
      <c r="AU2109">
        <v>1</v>
      </c>
      <c r="AV2109">
        <v>1</v>
      </c>
      <c r="AW2109">
        <v>0</v>
      </c>
      <c r="AX2109">
        <v>86.15000000000001</v>
      </c>
      <c r="AY2109">
        <v>4</v>
      </c>
      <c r="AZ2109" t="s">
        <v>165</v>
      </c>
      <c r="BA2109">
        <v>6</v>
      </c>
      <c r="BB2109" t="s">
        <v>95</v>
      </c>
      <c r="BC2109">
        <v>1</v>
      </c>
    </row>
    <row r="2110" spans="1:55">
      <c r="A2110" t="s">
        <v>4736</v>
      </c>
      <c r="B2110" t="s">
        <v>56</v>
      </c>
      <c r="C2110">
        <v>32</v>
      </c>
      <c r="D2110" t="s">
        <v>57</v>
      </c>
      <c r="E2110">
        <v>2</v>
      </c>
      <c r="F2110" t="s">
        <v>858</v>
      </c>
      <c r="G2110">
        <v>92507</v>
      </c>
      <c r="H2110">
        <v>33.976328</v>
      </c>
      <c r="I2110">
        <v>-117.319786</v>
      </c>
      <c r="J2110">
        <v>3</v>
      </c>
      <c r="K2110">
        <v>37</v>
      </c>
      <c r="L2110" t="s">
        <v>216</v>
      </c>
      <c r="M2110" t="s">
        <v>57</v>
      </c>
      <c r="N2110" t="s">
        <v>4737</v>
      </c>
      <c r="O2110" t="s">
        <v>61</v>
      </c>
      <c r="P2110" t="s">
        <v>57</v>
      </c>
      <c r="Q2110" t="s">
        <v>62</v>
      </c>
      <c r="R2110" t="s">
        <v>250</v>
      </c>
      <c r="S2110" t="s">
        <v>57</v>
      </c>
      <c r="T2110" t="s">
        <v>57</v>
      </c>
      <c r="U2110" t="s">
        <v>61</v>
      </c>
      <c r="V2110" t="s">
        <v>61</v>
      </c>
      <c r="W2110" t="s">
        <v>57</v>
      </c>
      <c r="X2110" t="s">
        <v>57</v>
      </c>
      <c r="Y2110" t="s">
        <v>57</v>
      </c>
      <c r="Z2110" t="s">
        <v>57</v>
      </c>
      <c r="AA2110" t="s">
        <v>64</v>
      </c>
      <c r="AB2110" t="s">
        <v>61</v>
      </c>
      <c r="AC2110" t="s">
        <v>87</v>
      </c>
      <c r="AD2110">
        <v>75.09999999999999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66</v>
      </c>
      <c r="AM2110">
        <v>0</v>
      </c>
      <c r="AN2110">
        <v>1</v>
      </c>
      <c r="AO2110">
        <v>0</v>
      </c>
      <c r="AP2110" t="s">
        <v>176</v>
      </c>
      <c r="AQ2110" t="s">
        <v>68</v>
      </c>
      <c r="AR2110" t="s">
        <v>93</v>
      </c>
      <c r="AS2110">
        <v>6</v>
      </c>
      <c r="AT2110">
        <v>48649</v>
      </c>
      <c r="AU2110">
        <v>1</v>
      </c>
      <c r="AV2110">
        <v>0</v>
      </c>
      <c r="AW2110">
        <v>1</v>
      </c>
      <c r="AX2110">
        <v>0</v>
      </c>
      <c r="AY2110">
        <v>5</v>
      </c>
      <c r="AZ2110" t="s">
        <v>177</v>
      </c>
      <c r="BA2110">
        <v>0</v>
      </c>
      <c r="BB2110" t="s">
        <v>71</v>
      </c>
      <c r="BC2110">
        <v>4</v>
      </c>
    </row>
    <row r="2111" spans="1:55">
      <c r="A2111" t="s">
        <v>4738</v>
      </c>
      <c r="B2111" t="s">
        <v>56</v>
      </c>
      <c r="C2111">
        <v>44</v>
      </c>
      <c r="D2111" t="s">
        <v>57</v>
      </c>
      <c r="E2111">
        <v>0</v>
      </c>
      <c r="F2111" t="s">
        <v>2478</v>
      </c>
      <c r="G2111">
        <v>94583</v>
      </c>
      <c r="H2111">
        <v>37.766556</v>
      </c>
      <c r="I2111">
        <v>-121.976784</v>
      </c>
      <c r="J2111">
        <v>5</v>
      </c>
      <c r="K2111">
        <v>64</v>
      </c>
      <c r="L2111" t="s">
        <v>129</v>
      </c>
      <c r="M2111" t="s">
        <v>57</v>
      </c>
      <c r="N2111" t="s">
        <v>4739</v>
      </c>
      <c r="O2111" t="s">
        <v>57</v>
      </c>
      <c r="P2111" t="s">
        <v>61</v>
      </c>
      <c r="Q2111" t="s">
        <v>143</v>
      </c>
      <c r="R2111" t="s">
        <v>143</v>
      </c>
      <c r="S2111" t="s">
        <v>143</v>
      </c>
      <c r="T2111" t="s">
        <v>143</v>
      </c>
      <c r="U2111" t="s">
        <v>143</v>
      </c>
      <c r="V2111" t="s">
        <v>143</v>
      </c>
      <c r="W2111" t="s">
        <v>143</v>
      </c>
      <c r="X2111" t="s">
        <v>143</v>
      </c>
      <c r="Y2111" t="s">
        <v>143</v>
      </c>
      <c r="Z2111" t="s">
        <v>143</v>
      </c>
      <c r="AA2111" t="s">
        <v>122</v>
      </c>
      <c r="AB2111" t="s">
        <v>61</v>
      </c>
      <c r="AC2111" t="s">
        <v>65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66</v>
      </c>
      <c r="AM2111">
        <v>0</v>
      </c>
      <c r="AN2111">
        <v>1</v>
      </c>
      <c r="AO2111">
        <v>0</v>
      </c>
      <c r="AP2111" t="s">
        <v>123</v>
      </c>
      <c r="AQ2111" t="s">
        <v>78</v>
      </c>
      <c r="AR2111" t="s">
        <v>182</v>
      </c>
      <c r="AT2111">
        <v>44078</v>
      </c>
      <c r="AU2111">
        <v>1</v>
      </c>
      <c r="AV2111">
        <v>0</v>
      </c>
      <c r="AW2111">
        <v>1</v>
      </c>
      <c r="AX2111">
        <v>0</v>
      </c>
      <c r="AY2111">
        <v>6</v>
      </c>
      <c r="AZ2111" t="s">
        <v>125</v>
      </c>
      <c r="BA2111">
        <v>1</v>
      </c>
      <c r="BB2111" t="s">
        <v>71</v>
      </c>
      <c r="BC2111">
        <v>4</v>
      </c>
    </row>
    <row r="2112" spans="1:55">
      <c r="A2112" t="s">
        <v>4740</v>
      </c>
      <c r="B2112" t="s">
        <v>73</v>
      </c>
      <c r="C2112">
        <v>21</v>
      </c>
      <c r="D2112" t="s">
        <v>61</v>
      </c>
      <c r="E2112">
        <v>0</v>
      </c>
      <c r="F2112" t="s">
        <v>352</v>
      </c>
      <c r="G2112">
        <v>93721</v>
      </c>
      <c r="H2112">
        <v>36.732694</v>
      </c>
      <c r="I2112">
        <v>-119.783786</v>
      </c>
      <c r="J2112">
        <v>0</v>
      </c>
      <c r="K2112">
        <v>1</v>
      </c>
      <c r="L2112" t="s">
        <v>83</v>
      </c>
      <c r="M2112" t="s">
        <v>57</v>
      </c>
      <c r="N2112" t="s">
        <v>4741</v>
      </c>
      <c r="O2112" t="s">
        <v>61</v>
      </c>
      <c r="P2112" t="s">
        <v>57</v>
      </c>
      <c r="Q2112" t="s">
        <v>85</v>
      </c>
      <c r="R2112" t="s">
        <v>289</v>
      </c>
      <c r="S2112" t="s">
        <v>61</v>
      </c>
      <c r="T2112" t="s">
        <v>61</v>
      </c>
      <c r="U2112" t="s">
        <v>61</v>
      </c>
      <c r="V2112" t="s">
        <v>61</v>
      </c>
      <c r="W2112" t="s">
        <v>57</v>
      </c>
      <c r="X2112" t="s">
        <v>57</v>
      </c>
      <c r="Y2112" t="s">
        <v>57</v>
      </c>
      <c r="Z2112" t="s">
        <v>57</v>
      </c>
      <c r="AA2112" t="s">
        <v>77</v>
      </c>
      <c r="AB2112" t="s">
        <v>57</v>
      </c>
      <c r="AC2112" t="s">
        <v>87</v>
      </c>
      <c r="AD2112">
        <v>89.90000000000001</v>
      </c>
      <c r="AE2112">
        <v>89.90000000000001</v>
      </c>
      <c r="AF2112">
        <v>0</v>
      </c>
      <c r="AG2112">
        <v>0</v>
      </c>
      <c r="AH2112">
        <v>32.85</v>
      </c>
      <c r="AI2112">
        <v>122.75</v>
      </c>
      <c r="AJ2112" t="s">
        <v>88</v>
      </c>
      <c r="AK2112" t="s">
        <v>190</v>
      </c>
      <c r="AL2112" t="s">
        <v>191</v>
      </c>
      <c r="AM2112">
        <v>1</v>
      </c>
      <c r="AN2112">
        <v>0</v>
      </c>
      <c r="AO2112">
        <v>0</v>
      </c>
      <c r="AP2112" t="s">
        <v>91</v>
      </c>
      <c r="AQ2112" t="s">
        <v>116</v>
      </c>
      <c r="AR2112" t="s">
        <v>93</v>
      </c>
      <c r="AS2112">
        <v>4</v>
      </c>
      <c r="AT2112">
        <v>6848</v>
      </c>
      <c r="AU2112">
        <v>1</v>
      </c>
      <c r="AV2112">
        <v>1</v>
      </c>
      <c r="AW2112">
        <v>0</v>
      </c>
      <c r="AX2112">
        <v>89.90000000000001</v>
      </c>
      <c r="AY2112">
        <v>1</v>
      </c>
      <c r="AZ2112" t="s">
        <v>94</v>
      </c>
      <c r="BA2112">
        <v>10</v>
      </c>
      <c r="BB2112" t="s">
        <v>95</v>
      </c>
      <c r="BC2112">
        <v>1</v>
      </c>
    </row>
    <row r="2113" spans="1:55">
      <c r="A2113" t="s">
        <v>4742</v>
      </c>
      <c r="B2113" t="s">
        <v>73</v>
      </c>
      <c r="C2113">
        <v>64</v>
      </c>
      <c r="D2113" t="s">
        <v>61</v>
      </c>
      <c r="E2113">
        <v>0</v>
      </c>
      <c r="F2113" t="s">
        <v>1260</v>
      </c>
      <c r="G2113">
        <v>91107</v>
      </c>
      <c r="H2113">
        <v>34.159007</v>
      </c>
      <c r="I2113">
        <v>-118.087353</v>
      </c>
      <c r="J2113">
        <v>0</v>
      </c>
      <c r="K2113">
        <v>8</v>
      </c>
      <c r="L2113" t="s">
        <v>83</v>
      </c>
      <c r="M2113" t="s">
        <v>57</v>
      </c>
      <c r="N2113" t="s">
        <v>4743</v>
      </c>
      <c r="O2113" t="s">
        <v>57</v>
      </c>
      <c r="P2113" t="s">
        <v>57</v>
      </c>
      <c r="Q2113" t="s">
        <v>85</v>
      </c>
      <c r="R2113" t="s">
        <v>131</v>
      </c>
      <c r="S2113" t="s">
        <v>61</v>
      </c>
      <c r="T2113" t="s">
        <v>61</v>
      </c>
      <c r="U2113" t="s">
        <v>61</v>
      </c>
      <c r="V2113" t="s">
        <v>61</v>
      </c>
      <c r="W2113" t="s">
        <v>61</v>
      </c>
      <c r="X2113" t="s">
        <v>61</v>
      </c>
      <c r="Y2113" t="s">
        <v>61</v>
      </c>
      <c r="Z2113" t="s">
        <v>57</v>
      </c>
      <c r="AA2113" t="s">
        <v>77</v>
      </c>
      <c r="AB2113" t="s">
        <v>57</v>
      </c>
      <c r="AC2113" t="s">
        <v>87</v>
      </c>
      <c r="AD2113">
        <v>74.84999999999999</v>
      </c>
      <c r="AE2113">
        <v>572.45</v>
      </c>
      <c r="AF2113">
        <v>0</v>
      </c>
      <c r="AG2113">
        <v>0</v>
      </c>
      <c r="AH2113">
        <v>92.64</v>
      </c>
      <c r="AI2113">
        <v>665.09</v>
      </c>
      <c r="AJ2113" t="s">
        <v>66</v>
      </c>
      <c r="AM2113">
        <v>0</v>
      </c>
      <c r="AN2113">
        <v>1</v>
      </c>
      <c r="AO2113">
        <v>0</v>
      </c>
      <c r="AP2113" t="s">
        <v>67</v>
      </c>
      <c r="AQ2113" t="s">
        <v>124</v>
      </c>
      <c r="AR2113" t="s">
        <v>93</v>
      </c>
      <c r="AS2113">
        <v>1</v>
      </c>
      <c r="AT2113">
        <v>32369</v>
      </c>
      <c r="AU2113">
        <v>1</v>
      </c>
      <c r="AV2113">
        <v>0</v>
      </c>
      <c r="AW2113">
        <v>1</v>
      </c>
      <c r="AX2113">
        <v>0</v>
      </c>
      <c r="AY2113">
        <v>2</v>
      </c>
      <c r="AZ2113" t="s">
        <v>70</v>
      </c>
      <c r="BA2113">
        <v>7</v>
      </c>
      <c r="BB2113" t="s">
        <v>95</v>
      </c>
      <c r="BC2113">
        <v>1</v>
      </c>
    </row>
    <row r="2114" spans="1:55">
      <c r="A2114" t="s">
        <v>4744</v>
      </c>
      <c r="B2114" t="s">
        <v>73</v>
      </c>
      <c r="C2114">
        <v>57</v>
      </c>
      <c r="D2114" t="s">
        <v>61</v>
      </c>
      <c r="E2114">
        <v>0</v>
      </c>
      <c r="F2114" t="s">
        <v>910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83</v>
      </c>
      <c r="M2114" t="s">
        <v>57</v>
      </c>
      <c r="N2114" t="s">
        <v>446</v>
      </c>
      <c r="O2114" t="s">
        <v>61</v>
      </c>
      <c r="P2114" t="s">
        <v>57</v>
      </c>
      <c r="Q2114" t="s">
        <v>135</v>
      </c>
      <c r="R2114" t="s">
        <v>364</v>
      </c>
      <c r="S2114" t="s">
        <v>61</v>
      </c>
      <c r="T2114" t="s">
        <v>61</v>
      </c>
      <c r="U2114" t="s">
        <v>61</v>
      </c>
      <c r="V2114" t="s">
        <v>61</v>
      </c>
      <c r="W2114" t="s">
        <v>61</v>
      </c>
      <c r="X2114" t="s">
        <v>61</v>
      </c>
      <c r="Y2114" t="s">
        <v>61</v>
      </c>
      <c r="Z2114" t="s">
        <v>61</v>
      </c>
      <c r="AA2114" t="s">
        <v>77</v>
      </c>
      <c r="AB2114" t="s">
        <v>61</v>
      </c>
      <c r="AC2114" t="s">
        <v>307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88</v>
      </c>
      <c r="AK2114" t="s">
        <v>89</v>
      </c>
      <c r="AL2114" t="s">
        <v>90</v>
      </c>
      <c r="AM2114">
        <v>1</v>
      </c>
      <c r="AN2114">
        <v>0</v>
      </c>
      <c r="AO2114">
        <v>0</v>
      </c>
      <c r="AP2114" t="s">
        <v>67</v>
      </c>
      <c r="AQ2114" t="s">
        <v>92</v>
      </c>
      <c r="AR2114" t="s">
        <v>137</v>
      </c>
      <c r="AS2114">
        <v>0</v>
      </c>
      <c r="AT2114">
        <v>17922</v>
      </c>
      <c r="AU2114">
        <v>1</v>
      </c>
      <c r="AV2114">
        <v>1</v>
      </c>
      <c r="AW2114">
        <v>0</v>
      </c>
      <c r="AX2114">
        <v>44.95</v>
      </c>
      <c r="AY2114">
        <v>2</v>
      </c>
      <c r="AZ2114" t="s">
        <v>70</v>
      </c>
      <c r="BA2114">
        <v>5</v>
      </c>
      <c r="BB2114" t="s">
        <v>80</v>
      </c>
      <c r="BC2114">
        <v>2</v>
      </c>
    </row>
    <row r="2115" spans="1:55">
      <c r="A2115" t="s">
        <v>4745</v>
      </c>
      <c r="B2115" t="s">
        <v>73</v>
      </c>
      <c r="C2115">
        <v>23</v>
      </c>
      <c r="D2115" t="s">
        <v>61</v>
      </c>
      <c r="E2115">
        <v>0</v>
      </c>
      <c r="F2115" t="s">
        <v>4746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59</v>
      </c>
      <c r="M2115" t="s">
        <v>57</v>
      </c>
      <c r="N2115" t="s">
        <v>4747</v>
      </c>
      <c r="O2115" t="s">
        <v>61</v>
      </c>
      <c r="P2115" t="s">
        <v>61</v>
      </c>
      <c r="Q2115" t="s">
        <v>143</v>
      </c>
      <c r="R2115" t="s">
        <v>143</v>
      </c>
      <c r="S2115" t="s">
        <v>143</v>
      </c>
      <c r="T2115" t="s">
        <v>143</v>
      </c>
      <c r="U2115" t="s">
        <v>143</v>
      </c>
      <c r="V2115" t="s">
        <v>143</v>
      </c>
      <c r="W2115" t="s">
        <v>143</v>
      </c>
      <c r="X2115" t="s">
        <v>143</v>
      </c>
      <c r="Y2115" t="s">
        <v>143</v>
      </c>
      <c r="Z2115" t="s">
        <v>143</v>
      </c>
      <c r="AA2115" t="s">
        <v>77</v>
      </c>
      <c r="AB2115" t="s">
        <v>61</v>
      </c>
      <c r="AC2115" t="s">
        <v>65</v>
      </c>
      <c r="AD2115">
        <v>20.05</v>
      </c>
      <c r="AE2115">
        <v>20.05</v>
      </c>
      <c r="AF2115">
        <v>0</v>
      </c>
      <c r="AG2115">
        <v>0</v>
      </c>
      <c r="AH2115">
        <v>18.15</v>
      </c>
      <c r="AI2115">
        <v>38.2</v>
      </c>
      <c r="AJ2115" t="s">
        <v>170</v>
      </c>
      <c r="AM2115">
        <v>0</v>
      </c>
      <c r="AN2115">
        <v>0</v>
      </c>
      <c r="AO2115">
        <v>0</v>
      </c>
      <c r="AP2115" t="s">
        <v>91</v>
      </c>
      <c r="AQ2115" t="s">
        <v>116</v>
      </c>
      <c r="AR2115" t="s">
        <v>182</v>
      </c>
      <c r="AT2115">
        <v>5564</v>
      </c>
      <c r="AU2115">
        <v>0</v>
      </c>
      <c r="AX2115">
        <v>0</v>
      </c>
      <c r="AY2115">
        <v>1</v>
      </c>
      <c r="AZ2115" t="s">
        <v>94</v>
      </c>
      <c r="BA2115">
        <v>8</v>
      </c>
      <c r="BB2115" t="s">
        <v>95</v>
      </c>
      <c r="BC2115">
        <v>1</v>
      </c>
    </row>
    <row r="2116" spans="1:55">
      <c r="A2116" t="s">
        <v>4748</v>
      </c>
      <c r="B2116" t="s">
        <v>56</v>
      </c>
      <c r="C2116">
        <v>31</v>
      </c>
      <c r="D2116" t="s">
        <v>57</v>
      </c>
      <c r="E2116">
        <v>0</v>
      </c>
      <c r="F2116" t="s">
        <v>377</v>
      </c>
      <c r="G2116">
        <v>91746</v>
      </c>
      <c r="H2116">
        <v>34.038983</v>
      </c>
      <c r="I2116">
        <v>-117.991372</v>
      </c>
      <c r="J2116">
        <v>1</v>
      </c>
      <c r="K2116">
        <v>48</v>
      </c>
      <c r="L2116" t="s">
        <v>59</v>
      </c>
      <c r="M2116" t="s">
        <v>61</v>
      </c>
      <c r="N2116" t="s">
        <v>143</v>
      </c>
      <c r="O2116" t="s">
        <v>143</v>
      </c>
      <c r="P2116" t="s">
        <v>57</v>
      </c>
      <c r="Q2116" t="s">
        <v>135</v>
      </c>
      <c r="R2116" t="s">
        <v>169</v>
      </c>
      <c r="S2116" t="s">
        <v>61</v>
      </c>
      <c r="T2116" t="s">
        <v>57</v>
      </c>
      <c r="U2116" t="s">
        <v>57</v>
      </c>
      <c r="V2116" t="s">
        <v>61</v>
      </c>
      <c r="W2116" t="s">
        <v>61</v>
      </c>
      <c r="X2116" t="s">
        <v>61</v>
      </c>
      <c r="Y2116" t="s">
        <v>61</v>
      </c>
      <c r="Z2116" t="s">
        <v>57</v>
      </c>
      <c r="AA2116" t="s">
        <v>64</v>
      </c>
      <c r="AB2116" t="s">
        <v>61</v>
      </c>
      <c r="AC2116" t="s">
        <v>307</v>
      </c>
      <c r="AD2116">
        <v>34.7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88</v>
      </c>
      <c r="AK2116" t="s">
        <v>101</v>
      </c>
      <c r="AL2116" t="s">
        <v>102</v>
      </c>
      <c r="AM2116">
        <v>1</v>
      </c>
      <c r="AN2116">
        <v>0</v>
      </c>
      <c r="AO2116">
        <v>0</v>
      </c>
      <c r="AP2116" t="s">
        <v>176</v>
      </c>
      <c r="AQ2116" t="s">
        <v>68</v>
      </c>
      <c r="AR2116" t="s">
        <v>137</v>
      </c>
      <c r="AS2116">
        <v>3</v>
      </c>
      <c r="AT2116">
        <v>30802</v>
      </c>
      <c r="AU2116">
        <v>1</v>
      </c>
      <c r="AV2116">
        <v>1</v>
      </c>
      <c r="AW2116">
        <v>0</v>
      </c>
      <c r="AX2116">
        <v>34.7</v>
      </c>
      <c r="AY2116">
        <v>5</v>
      </c>
      <c r="AZ2116" t="s">
        <v>177</v>
      </c>
      <c r="BA2116">
        <v>1</v>
      </c>
      <c r="BB2116" t="s">
        <v>71</v>
      </c>
      <c r="BC2116">
        <v>4</v>
      </c>
    </row>
    <row r="2117" spans="1:55">
      <c r="A2117" t="s">
        <v>4749</v>
      </c>
      <c r="B2117" t="s">
        <v>56</v>
      </c>
      <c r="C2117">
        <v>39</v>
      </c>
      <c r="D2117" t="s">
        <v>61</v>
      </c>
      <c r="E2117">
        <v>0</v>
      </c>
      <c r="F2117" t="s">
        <v>4675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59</v>
      </c>
      <c r="M2117" t="s">
        <v>57</v>
      </c>
      <c r="N2117" t="s">
        <v>4750</v>
      </c>
      <c r="O2117" t="s">
        <v>57</v>
      </c>
      <c r="P2117" t="s">
        <v>57</v>
      </c>
      <c r="Q2117" t="s">
        <v>135</v>
      </c>
      <c r="R2117" t="s">
        <v>441</v>
      </c>
      <c r="S2117" t="s">
        <v>57</v>
      </c>
      <c r="T2117" t="s">
        <v>57</v>
      </c>
      <c r="U2117" t="s">
        <v>57</v>
      </c>
      <c r="V2117" t="s">
        <v>61</v>
      </c>
      <c r="W2117" t="s">
        <v>61</v>
      </c>
      <c r="X2117" t="s">
        <v>61</v>
      </c>
      <c r="Y2117" t="s">
        <v>61</v>
      </c>
      <c r="Z2117" t="s">
        <v>57</v>
      </c>
      <c r="AA2117" t="s">
        <v>77</v>
      </c>
      <c r="AB2117" t="s">
        <v>57</v>
      </c>
      <c r="AC2117" t="s">
        <v>87</v>
      </c>
      <c r="AD2117">
        <v>66.15000000000001</v>
      </c>
      <c r="AE2117">
        <v>2522.4</v>
      </c>
      <c r="AF2117">
        <v>0</v>
      </c>
      <c r="AG2117">
        <v>0</v>
      </c>
      <c r="AH2117">
        <v>765.3200000000001</v>
      </c>
      <c r="AI2117">
        <v>3287.72</v>
      </c>
      <c r="AJ2117" t="s">
        <v>66</v>
      </c>
      <c r="AM2117">
        <v>0</v>
      </c>
      <c r="AN2117">
        <v>1</v>
      </c>
      <c r="AO2117">
        <v>0</v>
      </c>
      <c r="AP2117" t="s">
        <v>176</v>
      </c>
      <c r="AQ2117" t="s">
        <v>68</v>
      </c>
      <c r="AR2117" t="s">
        <v>69</v>
      </c>
      <c r="AS2117">
        <v>4</v>
      </c>
      <c r="AT2117">
        <v>727</v>
      </c>
      <c r="AU2117">
        <v>1</v>
      </c>
      <c r="AV2117">
        <v>0</v>
      </c>
      <c r="AW2117">
        <v>1</v>
      </c>
      <c r="AX2117">
        <v>0</v>
      </c>
      <c r="AY2117">
        <v>5</v>
      </c>
      <c r="AZ2117" t="s">
        <v>177</v>
      </c>
      <c r="BA2117">
        <v>5</v>
      </c>
      <c r="BB2117" t="s">
        <v>80</v>
      </c>
      <c r="BC2117">
        <v>2</v>
      </c>
    </row>
    <row r="2118" spans="1:55">
      <c r="A2118" t="s">
        <v>4751</v>
      </c>
      <c r="B2118" t="s">
        <v>73</v>
      </c>
      <c r="C2118">
        <v>36</v>
      </c>
      <c r="D2118" t="s">
        <v>61</v>
      </c>
      <c r="E2118">
        <v>3</v>
      </c>
      <c r="F2118" t="s">
        <v>1700</v>
      </c>
      <c r="G2118">
        <v>95312</v>
      </c>
      <c r="H2118">
        <v>37.420273</v>
      </c>
      <c r="I2118">
        <v>-120.66527</v>
      </c>
      <c r="J2118">
        <v>0</v>
      </c>
      <c r="K2118">
        <v>3</v>
      </c>
      <c r="L2118" t="s">
        <v>59</v>
      </c>
      <c r="M2118" t="s">
        <v>57</v>
      </c>
      <c r="N2118" t="s">
        <v>3588</v>
      </c>
      <c r="O2118" t="s">
        <v>61</v>
      </c>
      <c r="P2118" t="s">
        <v>61</v>
      </c>
      <c r="Q2118" t="s">
        <v>143</v>
      </c>
      <c r="R2118" t="s">
        <v>143</v>
      </c>
      <c r="S2118" t="s">
        <v>143</v>
      </c>
      <c r="T2118" t="s">
        <v>143</v>
      </c>
      <c r="U2118" t="s">
        <v>143</v>
      </c>
      <c r="V2118" t="s">
        <v>143</v>
      </c>
      <c r="W2118" t="s">
        <v>143</v>
      </c>
      <c r="X2118" t="s">
        <v>143</v>
      </c>
      <c r="Y2118" t="s">
        <v>143</v>
      </c>
      <c r="Z2118" t="s">
        <v>143</v>
      </c>
      <c r="AA2118" t="s">
        <v>77</v>
      </c>
      <c r="AB2118" t="s">
        <v>61</v>
      </c>
      <c r="AC2118" t="s">
        <v>87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170</v>
      </c>
      <c r="AM2118">
        <v>0</v>
      </c>
      <c r="AN2118">
        <v>0</v>
      </c>
      <c r="AO2118">
        <v>0</v>
      </c>
      <c r="AP2118" t="s">
        <v>91</v>
      </c>
      <c r="AQ2118" t="s">
        <v>68</v>
      </c>
      <c r="AR2118" t="s">
        <v>182</v>
      </c>
      <c r="AT2118">
        <v>55</v>
      </c>
      <c r="AU2118">
        <v>0</v>
      </c>
      <c r="AX2118">
        <v>0</v>
      </c>
      <c r="AY2118">
        <v>1</v>
      </c>
      <c r="AZ2118" t="s">
        <v>94</v>
      </c>
      <c r="BA2118">
        <v>7</v>
      </c>
      <c r="BB2118" t="s">
        <v>95</v>
      </c>
      <c r="BC2118">
        <v>1</v>
      </c>
    </row>
    <row r="2119" spans="1:55">
      <c r="A2119" t="s">
        <v>4752</v>
      </c>
      <c r="B2119" t="s">
        <v>56</v>
      </c>
      <c r="C2119">
        <v>35</v>
      </c>
      <c r="D2119" t="s">
        <v>61</v>
      </c>
      <c r="E2119">
        <v>0</v>
      </c>
      <c r="F2119" t="s">
        <v>2347</v>
      </c>
      <c r="G2119">
        <v>95605</v>
      </c>
      <c r="H2119">
        <v>38.592745</v>
      </c>
      <c r="I2119">
        <v>-121.540036</v>
      </c>
      <c r="J2119">
        <v>0</v>
      </c>
      <c r="K2119">
        <v>32</v>
      </c>
      <c r="L2119" t="s">
        <v>216</v>
      </c>
      <c r="M2119" t="s">
        <v>57</v>
      </c>
      <c r="N2119" t="s">
        <v>4753</v>
      </c>
      <c r="O2119" t="s">
        <v>61</v>
      </c>
      <c r="P2119" t="s">
        <v>61</v>
      </c>
      <c r="Q2119" t="s">
        <v>143</v>
      </c>
      <c r="R2119" t="s">
        <v>143</v>
      </c>
      <c r="S2119" t="s">
        <v>143</v>
      </c>
      <c r="T2119" t="s">
        <v>143</v>
      </c>
      <c r="U2119" t="s">
        <v>143</v>
      </c>
      <c r="V2119" t="s">
        <v>143</v>
      </c>
      <c r="W2119" t="s">
        <v>143</v>
      </c>
      <c r="X2119" t="s">
        <v>143</v>
      </c>
      <c r="Y2119" t="s">
        <v>143</v>
      </c>
      <c r="Z2119" t="s">
        <v>143</v>
      </c>
      <c r="AA2119" t="s">
        <v>77</v>
      </c>
      <c r="AB2119" t="s">
        <v>61</v>
      </c>
      <c r="AC2119" t="s">
        <v>87</v>
      </c>
      <c r="AD2119">
        <v>19.9</v>
      </c>
      <c r="AE2119">
        <v>601.55</v>
      </c>
      <c r="AF2119">
        <v>0</v>
      </c>
      <c r="AG2119">
        <v>0</v>
      </c>
      <c r="AH2119">
        <v>496.96</v>
      </c>
      <c r="AI2119">
        <v>1098.51</v>
      </c>
      <c r="AJ2119" t="s">
        <v>66</v>
      </c>
      <c r="AM2119">
        <v>0</v>
      </c>
      <c r="AN2119">
        <v>1</v>
      </c>
      <c r="AO2119">
        <v>0</v>
      </c>
      <c r="AP2119" t="s">
        <v>164</v>
      </c>
      <c r="AQ2119" t="s">
        <v>68</v>
      </c>
      <c r="AR2119" t="s">
        <v>182</v>
      </c>
      <c r="AT2119">
        <v>12756</v>
      </c>
      <c r="AU2119">
        <v>1</v>
      </c>
      <c r="AV2119">
        <v>0</v>
      </c>
      <c r="AW2119">
        <v>1</v>
      </c>
      <c r="AX2119">
        <v>0</v>
      </c>
      <c r="AY2119">
        <v>4</v>
      </c>
      <c r="AZ2119" t="s">
        <v>165</v>
      </c>
      <c r="BA2119">
        <v>5</v>
      </c>
      <c r="BB2119" t="s">
        <v>80</v>
      </c>
      <c r="BC2119">
        <v>2</v>
      </c>
    </row>
    <row r="2120" spans="1:55">
      <c r="A2120" t="s">
        <v>4754</v>
      </c>
      <c r="B2120" t="s">
        <v>73</v>
      </c>
      <c r="C2120">
        <v>43</v>
      </c>
      <c r="D2120" t="s">
        <v>61</v>
      </c>
      <c r="E2120">
        <v>0</v>
      </c>
      <c r="F2120" t="s">
        <v>4755</v>
      </c>
      <c r="G2120">
        <v>95549</v>
      </c>
      <c r="H2120">
        <v>40.664483</v>
      </c>
      <c r="I2120">
        <v>-123.865325</v>
      </c>
      <c r="J2120">
        <v>0</v>
      </c>
      <c r="K2120">
        <v>3</v>
      </c>
      <c r="L2120" t="s">
        <v>59</v>
      </c>
      <c r="M2120" t="s">
        <v>57</v>
      </c>
      <c r="N2120" t="s">
        <v>4756</v>
      </c>
      <c r="O2120" t="s">
        <v>61</v>
      </c>
      <c r="P2120" t="s">
        <v>57</v>
      </c>
      <c r="Q2120" t="s">
        <v>135</v>
      </c>
      <c r="R2120" t="s">
        <v>110</v>
      </c>
      <c r="S2120" t="s">
        <v>61</v>
      </c>
      <c r="T2120" t="s">
        <v>61</v>
      </c>
      <c r="U2120" t="s">
        <v>61</v>
      </c>
      <c r="V2120" t="s">
        <v>57</v>
      </c>
      <c r="W2120" t="s">
        <v>61</v>
      </c>
      <c r="X2120" t="s">
        <v>57</v>
      </c>
      <c r="Y2120" t="s">
        <v>57</v>
      </c>
      <c r="Z2120" t="s">
        <v>57</v>
      </c>
      <c r="AA2120" t="s">
        <v>77</v>
      </c>
      <c r="AB2120" t="s">
        <v>61</v>
      </c>
      <c r="AC2120" t="s">
        <v>65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170</v>
      </c>
      <c r="AM2120">
        <v>0</v>
      </c>
      <c r="AN2120">
        <v>0</v>
      </c>
      <c r="AO2120">
        <v>0</v>
      </c>
      <c r="AP2120" t="s">
        <v>91</v>
      </c>
      <c r="AQ2120" t="s">
        <v>78</v>
      </c>
      <c r="AR2120" t="s">
        <v>69</v>
      </c>
      <c r="AS2120">
        <v>4</v>
      </c>
      <c r="AT2120">
        <v>264</v>
      </c>
      <c r="AU2120">
        <v>0</v>
      </c>
      <c r="AX2120">
        <v>0</v>
      </c>
      <c r="AY2120">
        <v>1</v>
      </c>
      <c r="AZ2120" t="s">
        <v>94</v>
      </c>
      <c r="BA2120">
        <v>8</v>
      </c>
      <c r="BB2120" t="s">
        <v>95</v>
      </c>
      <c r="BC2120">
        <v>1</v>
      </c>
    </row>
    <row r="2121" spans="1:55">
      <c r="A2121" t="s">
        <v>4757</v>
      </c>
      <c r="B2121" t="s">
        <v>56</v>
      </c>
      <c r="C2121">
        <v>34</v>
      </c>
      <c r="D2121" t="s">
        <v>61</v>
      </c>
      <c r="E2121">
        <v>0</v>
      </c>
      <c r="F2121" t="s">
        <v>793</v>
      </c>
      <c r="G2121">
        <v>93532</v>
      </c>
      <c r="H2121">
        <v>34.659579</v>
      </c>
      <c r="I2121">
        <v>-118.584212</v>
      </c>
      <c r="J2121">
        <v>0</v>
      </c>
      <c r="K2121">
        <v>10</v>
      </c>
      <c r="L2121" t="s">
        <v>59</v>
      </c>
      <c r="M2121" t="s">
        <v>57</v>
      </c>
      <c r="N2121" t="s">
        <v>4758</v>
      </c>
      <c r="O2121" t="s">
        <v>57</v>
      </c>
      <c r="P2121" t="s">
        <v>57</v>
      </c>
      <c r="Q2121" t="s">
        <v>85</v>
      </c>
      <c r="R2121" t="s">
        <v>136</v>
      </c>
      <c r="S2121" t="s">
        <v>61</v>
      </c>
      <c r="T2121" t="s">
        <v>57</v>
      </c>
      <c r="U2121" t="s">
        <v>57</v>
      </c>
      <c r="V2121" t="s">
        <v>61</v>
      </c>
      <c r="W2121" t="s">
        <v>61</v>
      </c>
      <c r="X2121" t="s">
        <v>57</v>
      </c>
      <c r="Y2121" t="s">
        <v>57</v>
      </c>
      <c r="Z2121" t="s">
        <v>57</v>
      </c>
      <c r="AA2121" t="s">
        <v>77</v>
      </c>
      <c r="AB2121" t="s">
        <v>57</v>
      </c>
      <c r="AC2121" t="s">
        <v>87</v>
      </c>
      <c r="AD2121">
        <v>94.84999999999999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88</v>
      </c>
      <c r="AK2121" t="s">
        <v>89</v>
      </c>
      <c r="AL2121" t="s">
        <v>356</v>
      </c>
      <c r="AM2121">
        <v>1</v>
      </c>
      <c r="AN2121">
        <v>0</v>
      </c>
      <c r="AO2121">
        <v>0</v>
      </c>
      <c r="AP2121" t="s">
        <v>67</v>
      </c>
      <c r="AQ2121" t="s">
        <v>68</v>
      </c>
      <c r="AR2121" t="s">
        <v>105</v>
      </c>
      <c r="AS2121">
        <v>5</v>
      </c>
      <c r="AT2121">
        <v>2771</v>
      </c>
      <c r="AU2121">
        <v>1</v>
      </c>
      <c r="AV2121">
        <v>1</v>
      </c>
      <c r="AW2121">
        <v>0</v>
      </c>
      <c r="AX2121">
        <v>94.84999999999999</v>
      </c>
      <c r="AY2121">
        <v>2</v>
      </c>
      <c r="AZ2121" t="s">
        <v>70</v>
      </c>
      <c r="BA2121">
        <v>7</v>
      </c>
      <c r="BB2121" t="s">
        <v>95</v>
      </c>
      <c r="BC2121">
        <v>1</v>
      </c>
    </row>
    <row r="2122" spans="1:55">
      <c r="A2122" t="s">
        <v>4759</v>
      </c>
      <c r="B2122" t="s">
        <v>56</v>
      </c>
      <c r="C2122">
        <v>30</v>
      </c>
      <c r="D2122" t="s">
        <v>61</v>
      </c>
      <c r="E2122">
        <v>0</v>
      </c>
      <c r="F2122" t="s">
        <v>252</v>
      </c>
      <c r="G2122">
        <v>92130</v>
      </c>
      <c r="H2122">
        <v>32.957195</v>
      </c>
      <c r="I2122">
        <v>-117.202542</v>
      </c>
      <c r="J2122">
        <v>0</v>
      </c>
      <c r="K2122">
        <v>1</v>
      </c>
      <c r="L2122" t="s">
        <v>83</v>
      </c>
      <c r="M2122" t="s">
        <v>57</v>
      </c>
      <c r="N2122" t="s">
        <v>4760</v>
      </c>
      <c r="O2122" t="s">
        <v>57</v>
      </c>
      <c r="P2122" t="s">
        <v>57</v>
      </c>
      <c r="Q2122" t="s">
        <v>85</v>
      </c>
      <c r="R2122" t="s">
        <v>147</v>
      </c>
      <c r="S2122" t="s">
        <v>61</v>
      </c>
      <c r="T2122" t="s">
        <v>61</v>
      </c>
      <c r="U2122" t="s">
        <v>61</v>
      </c>
      <c r="V2122" t="s">
        <v>61</v>
      </c>
      <c r="W2122" t="s">
        <v>61</v>
      </c>
      <c r="X2122" t="s">
        <v>57</v>
      </c>
      <c r="Y2122" t="s">
        <v>57</v>
      </c>
      <c r="Z2122" t="s">
        <v>57</v>
      </c>
      <c r="AA2122" t="s">
        <v>77</v>
      </c>
      <c r="AB2122" t="s">
        <v>61</v>
      </c>
      <c r="AC2122" t="s">
        <v>65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88</v>
      </c>
      <c r="AK2122" t="s">
        <v>89</v>
      </c>
      <c r="AL2122" t="s">
        <v>181</v>
      </c>
      <c r="AM2122">
        <v>1</v>
      </c>
      <c r="AN2122">
        <v>0</v>
      </c>
      <c r="AO2122">
        <v>0</v>
      </c>
      <c r="AP2122" t="s">
        <v>91</v>
      </c>
      <c r="AQ2122" t="s">
        <v>68</v>
      </c>
      <c r="AR2122" t="s">
        <v>93</v>
      </c>
      <c r="AS2122">
        <v>3</v>
      </c>
      <c r="AT2122">
        <v>28201</v>
      </c>
      <c r="AU2122">
        <v>1</v>
      </c>
      <c r="AV2122">
        <v>1</v>
      </c>
      <c r="AW2122">
        <v>0</v>
      </c>
      <c r="AX2122">
        <v>85.8</v>
      </c>
      <c r="AY2122">
        <v>1</v>
      </c>
      <c r="AZ2122" t="s">
        <v>94</v>
      </c>
      <c r="BA2122">
        <v>10</v>
      </c>
      <c r="BB2122" t="s">
        <v>95</v>
      </c>
      <c r="BC2122">
        <v>1</v>
      </c>
    </row>
    <row r="2123" spans="1:55">
      <c r="A2123" t="s">
        <v>4761</v>
      </c>
      <c r="B2123" t="s">
        <v>56</v>
      </c>
      <c r="C2123">
        <v>21</v>
      </c>
      <c r="D2123" t="s">
        <v>57</v>
      </c>
      <c r="E2123">
        <v>0</v>
      </c>
      <c r="F2123" t="s">
        <v>252</v>
      </c>
      <c r="G2123">
        <v>92109</v>
      </c>
      <c r="H2123">
        <v>32.787836</v>
      </c>
      <c r="I2123">
        <v>-117.232376</v>
      </c>
      <c r="J2123">
        <v>5</v>
      </c>
      <c r="K2123">
        <v>3</v>
      </c>
      <c r="L2123" t="s">
        <v>59</v>
      </c>
      <c r="M2123" t="s">
        <v>57</v>
      </c>
      <c r="N2123" t="s">
        <v>4762</v>
      </c>
      <c r="O2123" t="s">
        <v>57</v>
      </c>
      <c r="P2123" t="s">
        <v>57</v>
      </c>
      <c r="Q2123" t="s">
        <v>85</v>
      </c>
      <c r="R2123" t="s">
        <v>1048</v>
      </c>
      <c r="S2123" t="s">
        <v>61</v>
      </c>
      <c r="T2123" t="s">
        <v>61</v>
      </c>
      <c r="U2123" t="s">
        <v>61</v>
      </c>
      <c r="V2123" t="s">
        <v>61</v>
      </c>
      <c r="W2123" t="s">
        <v>57</v>
      </c>
      <c r="X2123" t="s">
        <v>57</v>
      </c>
      <c r="Y2123" t="s">
        <v>57</v>
      </c>
      <c r="Z2123" t="s">
        <v>61</v>
      </c>
      <c r="AA2123" t="s">
        <v>77</v>
      </c>
      <c r="AB2123" t="s">
        <v>57</v>
      </c>
      <c r="AC2123" t="s">
        <v>87</v>
      </c>
      <c r="AD2123">
        <v>95.2</v>
      </c>
      <c r="AE2123">
        <v>292.85</v>
      </c>
      <c r="AF2123">
        <v>0</v>
      </c>
      <c r="AG2123">
        <v>20</v>
      </c>
      <c r="AH2123">
        <v>69.78</v>
      </c>
      <c r="AI2123">
        <v>382.63</v>
      </c>
      <c r="AJ2123" t="s">
        <v>88</v>
      </c>
      <c r="AK2123" t="s">
        <v>89</v>
      </c>
      <c r="AL2123" t="s">
        <v>181</v>
      </c>
      <c r="AM2123">
        <v>1</v>
      </c>
      <c r="AN2123">
        <v>0</v>
      </c>
      <c r="AO2123">
        <v>0</v>
      </c>
      <c r="AP2123" t="s">
        <v>91</v>
      </c>
      <c r="AQ2123" t="s">
        <v>116</v>
      </c>
      <c r="AR2123" t="s">
        <v>105</v>
      </c>
      <c r="AS2123">
        <v>3</v>
      </c>
      <c r="AT2123">
        <v>46086</v>
      </c>
      <c r="AU2123">
        <v>1</v>
      </c>
      <c r="AV2123">
        <v>1</v>
      </c>
      <c r="AW2123">
        <v>0</v>
      </c>
      <c r="AX2123">
        <v>95.2</v>
      </c>
      <c r="AY2123">
        <v>1</v>
      </c>
      <c r="AZ2123" t="s">
        <v>94</v>
      </c>
      <c r="BA2123">
        <v>9</v>
      </c>
      <c r="BB2123" t="s">
        <v>95</v>
      </c>
      <c r="BC2123">
        <v>1</v>
      </c>
    </row>
    <row r="2124" spans="1:55">
      <c r="A2124" t="s">
        <v>4763</v>
      </c>
      <c r="B2124" t="s">
        <v>56</v>
      </c>
      <c r="C2124">
        <v>25</v>
      </c>
      <c r="D2124" t="s">
        <v>61</v>
      </c>
      <c r="E2124">
        <v>0</v>
      </c>
      <c r="F2124" t="s">
        <v>4764</v>
      </c>
      <c r="G2124">
        <v>94010</v>
      </c>
      <c r="H2124">
        <v>37.57028</v>
      </c>
      <c r="I2124">
        <v>-122.365778</v>
      </c>
      <c r="J2124">
        <v>0</v>
      </c>
      <c r="K2124">
        <v>3</v>
      </c>
      <c r="L2124" t="s">
        <v>59</v>
      </c>
      <c r="M2124" t="s">
        <v>61</v>
      </c>
      <c r="N2124" t="s">
        <v>143</v>
      </c>
      <c r="O2124" t="s">
        <v>143</v>
      </c>
      <c r="P2124" t="s">
        <v>57</v>
      </c>
      <c r="Q2124" t="s">
        <v>135</v>
      </c>
      <c r="R2124" t="s">
        <v>4056</v>
      </c>
      <c r="S2124" t="s">
        <v>61</v>
      </c>
      <c r="T2124" t="s">
        <v>61</v>
      </c>
      <c r="U2124" t="s">
        <v>61</v>
      </c>
      <c r="V2124" t="s">
        <v>61</v>
      </c>
      <c r="W2124" t="s">
        <v>57</v>
      </c>
      <c r="X2124" t="s">
        <v>61</v>
      </c>
      <c r="Y2124" t="s">
        <v>61</v>
      </c>
      <c r="Z2124" t="s">
        <v>57</v>
      </c>
      <c r="AA2124" t="s">
        <v>77</v>
      </c>
      <c r="AB2124" t="s">
        <v>57</v>
      </c>
      <c r="AC2124" t="s">
        <v>65</v>
      </c>
      <c r="AD2124">
        <v>34.8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170</v>
      </c>
      <c r="AM2124">
        <v>0</v>
      </c>
      <c r="AN2124">
        <v>0</v>
      </c>
      <c r="AO2124">
        <v>0</v>
      </c>
      <c r="AP2124" t="s">
        <v>91</v>
      </c>
      <c r="AQ2124" t="s">
        <v>116</v>
      </c>
      <c r="AR2124" t="s">
        <v>137</v>
      </c>
      <c r="AS2124">
        <v>2</v>
      </c>
      <c r="AT2124">
        <v>40346</v>
      </c>
      <c r="AU2124">
        <v>0</v>
      </c>
      <c r="AX2124">
        <v>0</v>
      </c>
      <c r="AY2124">
        <v>1</v>
      </c>
      <c r="AZ2124" t="s">
        <v>94</v>
      </c>
      <c r="BA2124">
        <v>8</v>
      </c>
      <c r="BB2124" t="s">
        <v>95</v>
      </c>
      <c r="BC2124">
        <v>1</v>
      </c>
    </row>
    <row r="2125" spans="1:55">
      <c r="A2125" t="s">
        <v>4765</v>
      </c>
      <c r="B2125" t="s">
        <v>56</v>
      </c>
      <c r="C2125">
        <v>51</v>
      </c>
      <c r="D2125" t="s">
        <v>57</v>
      </c>
      <c r="E2125">
        <v>2</v>
      </c>
      <c r="F2125" t="s">
        <v>3231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129</v>
      </c>
      <c r="M2125" t="s">
        <v>57</v>
      </c>
      <c r="N2125" t="s">
        <v>3985</v>
      </c>
      <c r="O2125" t="s">
        <v>57</v>
      </c>
      <c r="P2125" t="s">
        <v>57</v>
      </c>
      <c r="Q2125" t="s">
        <v>62</v>
      </c>
      <c r="R2125" t="s">
        <v>86</v>
      </c>
      <c r="S2125" t="s">
        <v>57</v>
      </c>
      <c r="T2125" t="s">
        <v>57</v>
      </c>
      <c r="U2125" t="s">
        <v>57</v>
      </c>
      <c r="V2125" t="s">
        <v>57</v>
      </c>
      <c r="W2125" t="s">
        <v>57</v>
      </c>
      <c r="X2125" t="s">
        <v>61</v>
      </c>
      <c r="Y2125" t="s">
        <v>61</v>
      </c>
      <c r="Z2125" t="s">
        <v>57</v>
      </c>
      <c r="AA2125" t="s">
        <v>122</v>
      </c>
      <c r="AB2125" t="s">
        <v>61</v>
      </c>
      <c r="AC2125" t="s">
        <v>65</v>
      </c>
      <c r="AD2125">
        <v>81.25</v>
      </c>
      <c r="AE2125">
        <v>4620.4</v>
      </c>
      <c r="AF2125">
        <v>0</v>
      </c>
      <c r="AG2125">
        <v>0</v>
      </c>
      <c r="AH2125">
        <v>1450.4</v>
      </c>
      <c r="AI2125">
        <v>6070.8</v>
      </c>
      <c r="AJ2125" t="s">
        <v>66</v>
      </c>
      <c r="AM2125">
        <v>0</v>
      </c>
      <c r="AN2125">
        <v>1</v>
      </c>
      <c r="AO2125">
        <v>0</v>
      </c>
      <c r="AP2125" t="s">
        <v>123</v>
      </c>
      <c r="AQ2125" t="s">
        <v>92</v>
      </c>
      <c r="AR2125" t="s">
        <v>93</v>
      </c>
      <c r="AS2125">
        <v>6</v>
      </c>
      <c r="AT2125">
        <v>183</v>
      </c>
      <c r="AU2125">
        <v>1</v>
      </c>
      <c r="AV2125">
        <v>0</v>
      </c>
      <c r="AW2125">
        <v>1</v>
      </c>
      <c r="AX2125">
        <v>0</v>
      </c>
      <c r="AY2125">
        <v>6</v>
      </c>
      <c r="AZ2125" t="s">
        <v>125</v>
      </c>
      <c r="BA2125">
        <v>0</v>
      </c>
      <c r="BB2125" t="s">
        <v>71</v>
      </c>
      <c r="BC2125">
        <v>4</v>
      </c>
    </row>
    <row r="2126" spans="1:55">
      <c r="A2126" t="s">
        <v>4766</v>
      </c>
      <c r="B2126" t="s">
        <v>73</v>
      </c>
      <c r="C2126">
        <v>24</v>
      </c>
      <c r="D2126" t="s">
        <v>61</v>
      </c>
      <c r="E2126">
        <v>0</v>
      </c>
      <c r="F2126" t="s">
        <v>413</v>
      </c>
      <c r="G2126">
        <v>95365</v>
      </c>
      <c r="H2126">
        <v>37.329725</v>
      </c>
      <c r="I2126">
        <v>-120.306399</v>
      </c>
      <c r="J2126">
        <v>0</v>
      </c>
      <c r="K2126">
        <v>9</v>
      </c>
      <c r="L2126" t="s">
        <v>83</v>
      </c>
      <c r="M2126" t="s">
        <v>61</v>
      </c>
      <c r="N2126" t="s">
        <v>143</v>
      </c>
      <c r="O2126" t="s">
        <v>143</v>
      </c>
      <c r="P2126" t="s">
        <v>57</v>
      </c>
      <c r="Q2126" t="s">
        <v>135</v>
      </c>
      <c r="R2126" t="s">
        <v>189</v>
      </c>
      <c r="S2126" t="s">
        <v>61</v>
      </c>
      <c r="T2126" t="s">
        <v>61</v>
      </c>
      <c r="U2126" t="s">
        <v>61</v>
      </c>
      <c r="V2126" t="s">
        <v>61</v>
      </c>
      <c r="W2126" t="s">
        <v>61</v>
      </c>
      <c r="X2126" t="s">
        <v>61</v>
      </c>
      <c r="Y2126" t="s">
        <v>61</v>
      </c>
      <c r="Z2126" t="s">
        <v>57</v>
      </c>
      <c r="AA2126" t="s">
        <v>77</v>
      </c>
      <c r="AB2126" t="s">
        <v>57</v>
      </c>
      <c r="AC2126" t="s">
        <v>307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66</v>
      </c>
      <c r="AM2126">
        <v>0</v>
      </c>
      <c r="AN2126">
        <v>1</v>
      </c>
      <c r="AO2126">
        <v>0</v>
      </c>
      <c r="AP2126" t="s">
        <v>67</v>
      </c>
      <c r="AQ2126" t="s">
        <v>116</v>
      </c>
      <c r="AR2126" t="s">
        <v>182</v>
      </c>
      <c r="AS2126">
        <v>1</v>
      </c>
      <c r="AT2126">
        <v>4150</v>
      </c>
      <c r="AU2126">
        <v>1</v>
      </c>
      <c r="AV2126">
        <v>0</v>
      </c>
      <c r="AW2126">
        <v>1</v>
      </c>
      <c r="AX2126">
        <v>0</v>
      </c>
      <c r="AY2126">
        <v>2</v>
      </c>
      <c r="AZ2126" t="s">
        <v>70</v>
      </c>
      <c r="BA2126">
        <v>5</v>
      </c>
      <c r="BB2126" t="s">
        <v>80</v>
      </c>
      <c r="BC2126">
        <v>2</v>
      </c>
    </row>
    <row r="2127" spans="1:55">
      <c r="A2127" t="s">
        <v>4767</v>
      </c>
      <c r="B2127" t="s">
        <v>56</v>
      </c>
      <c r="C2127">
        <v>75</v>
      </c>
      <c r="D2127" t="s">
        <v>61</v>
      </c>
      <c r="E2127">
        <v>0</v>
      </c>
      <c r="F2127" t="s">
        <v>1627</v>
      </c>
      <c r="G2127">
        <v>95070</v>
      </c>
      <c r="H2127">
        <v>37.257772</v>
      </c>
      <c r="I2127">
        <v>-122.051824</v>
      </c>
      <c r="J2127">
        <v>0</v>
      </c>
      <c r="K2127">
        <v>53</v>
      </c>
      <c r="L2127" t="s">
        <v>59</v>
      </c>
      <c r="M2127" t="s">
        <v>57</v>
      </c>
      <c r="N2127" t="s">
        <v>4768</v>
      </c>
      <c r="O2127" t="s">
        <v>61</v>
      </c>
      <c r="P2127" t="s">
        <v>57</v>
      </c>
      <c r="Q2127" t="s">
        <v>85</v>
      </c>
      <c r="R2127" t="s">
        <v>296</v>
      </c>
      <c r="S2127" t="s">
        <v>61</v>
      </c>
      <c r="T2127" t="s">
        <v>57</v>
      </c>
      <c r="U2127" t="s">
        <v>61</v>
      </c>
      <c r="V2127" t="s">
        <v>61</v>
      </c>
      <c r="W2127" t="s">
        <v>61</v>
      </c>
      <c r="X2127" t="s">
        <v>61</v>
      </c>
      <c r="Y2127" t="s">
        <v>61</v>
      </c>
      <c r="Z2127" t="s">
        <v>57</v>
      </c>
      <c r="AA2127" t="s">
        <v>77</v>
      </c>
      <c r="AB2127" t="s">
        <v>57</v>
      </c>
      <c r="AC2127" t="s">
        <v>65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66</v>
      </c>
      <c r="AM2127">
        <v>0</v>
      </c>
      <c r="AN2127">
        <v>1</v>
      </c>
      <c r="AO2127">
        <v>0</v>
      </c>
      <c r="AP2127" t="s">
        <v>123</v>
      </c>
      <c r="AQ2127" t="s">
        <v>104</v>
      </c>
      <c r="AR2127" t="s">
        <v>93</v>
      </c>
      <c r="AS2127">
        <v>2</v>
      </c>
      <c r="AT2127">
        <v>30589</v>
      </c>
      <c r="AU2127">
        <v>1</v>
      </c>
      <c r="AV2127">
        <v>0</v>
      </c>
      <c r="AW2127">
        <v>1</v>
      </c>
      <c r="AX2127">
        <v>0</v>
      </c>
      <c r="AY2127">
        <v>6</v>
      </c>
      <c r="AZ2127" t="s">
        <v>125</v>
      </c>
      <c r="BA2127">
        <v>7</v>
      </c>
      <c r="BB2127" t="s">
        <v>95</v>
      </c>
      <c r="BC2127">
        <v>1</v>
      </c>
    </row>
    <row r="2128" spans="1:55">
      <c r="A2128" t="s">
        <v>4769</v>
      </c>
      <c r="B2128" t="s">
        <v>56</v>
      </c>
      <c r="C2128">
        <v>35</v>
      </c>
      <c r="D2128" t="s">
        <v>61</v>
      </c>
      <c r="E2128">
        <v>0</v>
      </c>
      <c r="F2128" t="s">
        <v>899</v>
      </c>
      <c r="G2128">
        <v>90605</v>
      </c>
      <c r="H2128">
        <v>33.960891</v>
      </c>
      <c r="I2128">
        <v>-118.032222</v>
      </c>
      <c r="J2128">
        <v>0</v>
      </c>
      <c r="K2128">
        <v>63</v>
      </c>
      <c r="L2128" t="s">
        <v>129</v>
      </c>
      <c r="M2128" t="s">
        <v>57</v>
      </c>
      <c r="N2128" t="s">
        <v>4770</v>
      </c>
      <c r="O2128" t="s">
        <v>61</v>
      </c>
      <c r="P2128" t="s">
        <v>57</v>
      </c>
      <c r="Q2128" t="s">
        <v>135</v>
      </c>
      <c r="R2128" t="s">
        <v>180</v>
      </c>
      <c r="S2128" t="s">
        <v>61</v>
      </c>
      <c r="T2128" t="s">
        <v>61</v>
      </c>
      <c r="U2128" t="s">
        <v>57</v>
      </c>
      <c r="V2128" t="s">
        <v>61</v>
      </c>
      <c r="W2128" t="s">
        <v>61</v>
      </c>
      <c r="X2128" t="s">
        <v>57</v>
      </c>
      <c r="Y2128" t="s">
        <v>57</v>
      </c>
      <c r="Z2128" t="s">
        <v>57</v>
      </c>
      <c r="AA2128" t="s">
        <v>64</v>
      </c>
      <c r="AB2128" t="s">
        <v>61</v>
      </c>
      <c r="AC2128" t="s">
        <v>65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5228.44</v>
      </c>
      <c r="AJ2128" t="s">
        <v>66</v>
      </c>
      <c r="AM2128">
        <v>0</v>
      </c>
      <c r="AN2128">
        <v>1</v>
      </c>
      <c r="AO2128">
        <v>0</v>
      </c>
      <c r="AP2128" t="s">
        <v>123</v>
      </c>
      <c r="AQ2128" t="s">
        <v>68</v>
      </c>
      <c r="AR2128" t="s">
        <v>69</v>
      </c>
      <c r="AS2128">
        <v>4</v>
      </c>
      <c r="AT2128">
        <v>38181</v>
      </c>
      <c r="AU2128">
        <v>1</v>
      </c>
      <c r="AV2128">
        <v>0</v>
      </c>
      <c r="AW2128">
        <v>1</v>
      </c>
      <c r="AX2128">
        <v>0</v>
      </c>
      <c r="AY2128">
        <v>6</v>
      </c>
      <c r="AZ2128" t="s">
        <v>125</v>
      </c>
      <c r="BA2128">
        <v>2</v>
      </c>
      <c r="BB2128" t="s">
        <v>126</v>
      </c>
      <c r="BC2128">
        <v>3</v>
      </c>
    </row>
    <row r="2129" spans="1:55">
      <c r="A2129" t="s">
        <v>4771</v>
      </c>
      <c r="B2129" t="s">
        <v>73</v>
      </c>
      <c r="C2129">
        <v>64</v>
      </c>
      <c r="D2129" t="s">
        <v>61</v>
      </c>
      <c r="E2129">
        <v>0</v>
      </c>
      <c r="F2129" t="s">
        <v>4772</v>
      </c>
      <c r="G2129">
        <v>92886</v>
      </c>
      <c r="H2129">
        <v>33.897253</v>
      </c>
      <c r="I2129">
        <v>-117.792202</v>
      </c>
      <c r="J2129">
        <v>0</v>
      </c>
      <c r="K2129">
        <v>35</v>
      </c>
      <c r="L2129" t="s">
        <v>59</v>
      </c>
      <c r="M2129" t="s">
        <v>57</v>
      </c>
      <c r="N2129" t="s">
        <v>4773</v>
      </c>
      <c r="O2129" t="s">
        <v>57</v>
      </c>
      <c r="P2129" t="s">
        <v>57</v>
      </c>
      <c r="Q2129" t="s">
        <v>135</v>
      </c>
      <c r="R2129" t="s">
        <v>136</v>
      </c>
      <c r="S2129" t="s">
        <v>57</v>
      </c>
      <c r="T2129" t="s">
        <v>61</v>
      </c>
      <c r="U2129" t="s">
        <v>61</v>
      </c>
      <c r="V2129" t="s">
        <v>61</v>
      </c>
      <c r="W2129" t="s">
        <v>61</v>
      </c>
      <c r="X2129" t="s">
        <v>61</v>
      </c>
      <c r="Y2129" t="s">
        <v>61</v>
      </c>
      <c r="Z2129" t="s">
        <v>57</v>
      </c>
      <c r="AA2129" t="s">
        <v>122</v>
      </c>
      <c r="AB2129" t="s">
        <v>61</v>
      </c>
      <c r="AC2129" t="s">
        <v>65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66</v>
      </c>
      <c r="AM2129">
        <v>0</v>
      </c>
      <c r="AN2129">
        <v>1</v>
      </c>
      <c r="AO2129">
        <v>0</v>
      </c>
      <c r="AP2129" t="s">
        <v>164</v>
      </c>
      <c r="AQ2129" t="s">
        <v>124</v>
      </c>
      <c r="AR2129" t="s">
        <v>69</v>
      </c>
      <c r="AS2129">
        <v>2</v>
      </c>
      <c r="AT2129">
        <v>39458</v>
      </c>
      <c r="AU2129">
        <v>1</v>
      </c>
      <c r="AV2129">
        <v>0</v>
      </c>
      <c r="AW2129">
        <v>1</v>
      </c>
      <c r="AX2129">
        <v>0</v>
      </c>
      <c r="AY2129">
        <v>4</v>
      </c>
      <c r="AZ2129" t="s">
        <v>165</v>
      </c>
      <c r="BA2129">
        <v>2</v>
      </c>
      <c r="BB2129" t="s">
        <v>126</v>
      </c>
      <c r="BC2129">
        <v>3</v>
      </c>
    </row>
    <row r="2130" spans="1:55">
      <c r="A2130" t="s">
        <v>4774</v>
      </c>
      <c r="B2130" t="s">
        <v>73</v>
      </c>
      <c r="C2130">
        <v>36</v>
      </c>
      <c r="D2130" t="s">
        <v>57</v>
      </c>
      <c r="E2130">
        <v>0</v>
      </c>
      <c r="F2130" t="s">
        <v>1061</v>
      </c>
      <c r="G2130">
        <v>95742</v>
      </c>
      <c r="H2130">
        <v>38.591134</v>
      </c>
      <c r="I2130">
        <v>-121.161585</v>
      </c>
      <c r="J2130">
        <v>1</v>
      </c>
      <c r="K2130">
        <v>41</v>
      </c>
      <c r="L2130" t="s">
        <v>129</v>
      </c>
      <c r="M2130" t="s">
        <v>57</v>
      </c>
      <c r="N2130" t="s">
        <v>4110</v>
      </c>
      <c r="O2130" t="s">
        <v>57</v>
      </c>
      <c r="P2130" t="s">
        <v>57</v>
      </c>
      <c r="Q2130" t="s">
        <v>85</v>
      </c>
      <c r="R2130" t="s">
        <v>76</v>
      </c>
      <c r="S2130" t="s">
        <v>61</v>
      </c>
      <c r="T2130" t="s">
        <v>61</v>
      </c>
      <c r="U2130" t="s">
        <v>57</v>
      </c>
      <c r="V2130" t="s">
        <v>57</v>
      </c>
      <c r="W2130" t="s">
        <v>57</v>
      </c>
      <c r="X2130" t="s">
        <v>57</v>
      </c>
      <c r="Y2130" t="s">
        <v>57</v>
      </c>
      <c r="Z2130" t="s">
        <v>57</v>
      </c>
      <c r="AA2130" t="s">
        <v>64</v>
      </c>
      <c r="AB2130" t="s">
        <v>57</v>
      </c>
      <c r="AC2130" t="s">
        <v>87</v>
      </c>
      <c r="AD2130">
        <v>102.6</v>
      </c>
      <c r="AE2130">
        <v>4213.35</v>
      </c>
      <c r="AF2130">
        <v>2.93</v>
      </c>
      <c r="AG2130">
        <v>0</v>
      </c>
      <c r="AH2130">
        <v>1846.23</v>
      </c>
      <c r="AI2130">
        <v>6056.65</v>
      </c>
      <c r="AJ2130" t="s">
        <v>88</v>
      </c>
      <c r="AK2130" t="s">
        <v>89</v>
      </c>
      <c r="AL2130" t="s">
        <v>90</v>
      </c>
      <c r="AM2130">
        <v>1</v>
      </c>
      <c r="AN2130">
        <v>0</v>
      </c>
      <c r="AO2130">
        <v>0</v>
      </c>
      <c r="AP2130" t="s">
        <v>176</v>
      </c>
      <c r="AQ2130" t="s">
        <v>68</v>
      </c>
      <c r="AR2130" t="s">
        <v>105</v>
      </c>
      <c r="AS2130">
        <v>6</v>
      </c>
      <c r="AT2130">
        <v>299</v>
      </c>
      <c r="AU2130">
        <v>1</v>
      </c>
      <c r="AV2130">
        <v>1</v>
      </c>
      <c r="AW2130">
        <v>0</v>
      </c>
      <c r="AX2130">
        <v>102.6</v>
      </c>
      <c r="AY2130">
        <v>5</v>
      </c>
      <c r="AZ2130" t="s">
        <v>177</v>
      </c>
      <c r="BA2130">
        <v>3</v>
      </c>
      <c r="BB2130" t="s">
        <v>126</v>
      </c>
      <c r="BC2130">
        <v>3</v>
      </c>
    </row>
    <row r="2131" spans="1:55">
      <c r="A2131" t="s">
        <v>4775</v>
      </c>
      <c r="B2131" t="s">
        <v>73</v>
      </c>
      <c r="C2131">
        <v>37</v>
      </c>
      <c r="D2131" t="s">
        <v>61</v>
      </c>
      <c r="E2131">
        <v>0</v>
      </c>
      <c r="F2131" t="s">
        <v>1369</v>
      </c>
      <c r="G2131">
        <v>95417</v>
      </c>
      <c r="H2131">
        <v>39.710591</v>
      </c>
      <c r="I2131">
        <v>-123.682799</v>
      </c>
      <c r="J2131">
        <v>0</v>
      </c>
      <c r="K2131">
        <v>13</v>
      </c>
      <c r="L2131" t="s">
        <v>98</v>
      </c>
      <c r="M2131" t="s">
        <v>61</v>
      </c>
      <c r="N2131" t="s">
        <v>143</v>
      </c>
      <c r="O2131" t="s">
        <v>143</v>
      </c>
      <c r="P2131" t="s">
        <v>57</v>
      </c>
      <c r="Q2131" t="s">
        <v>62</v>
      </c>
      <c r="R2131" t="s">
        <v>63</v>
      </c>
      <c r="S2131" t="s">
        <v>61</v>
      </c>
      <c r="T2131" t="s">
        <v>61</v>
      </c>
      <c r="U2131" t="s">
        <v>61</v>
      </c>
      <c r="V2131" t="s">
        <v>61</v>
      </c>
      <c r="W2131" t="s">
        <v>61</v>
      </c>
      <c r="X2131" t="s">
        <v>61</v>
      </c>
      <c r="Y2131" t="s">
        <v>61</v>
      </c>
      <c r="Z2131" t="s">
        <v>57</v>
      </c>
      <c r="AA2131" t="s">
        <v>77</v>
      </c>
      <c r="AB2131" t="s">
        <v>57</v>
      </c>
      <c r="AC2131" t="s">
        <v>87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66</v>
      </c>
      <c r="AM2131">
        <v>0</v>
      </c>
      <c r="AN2131">
        <v>1</v>
      </c>
      <c r="AO2131">
        <v>0</v>
      </c>
      <c r="AP2131" t="s">
        <v>103</v>
      </c>
      <c r="AQ2131" t="s">
        <v>68</v>
      </c>
      <c r="AR2131" t="s">
        <v>182</v>
      </c>
      <c r="AS2131">
        <v>1</v>
      </c>
      <c r="AT2131">
        <v>176</v>
      </c>
      <c r="AU2131">
        <v>1</v>
      </c>
      <c r="AV2131">
        <v>0</v>
      </c>
      <c r="AW2131">
        <v>1</v>
      </c>
      <c r="AX2131">
        <v>0</v>
      </c>
      <c r="AY2131">
        <v>3</v>
      </c>
      <c r="AZ2131" t="s">
        <v>106</v>
      </c>
      <c r="BA2131">
        <v>5</v>
      </c>
      <c r="BB2131" t="s">
        <v>80</v>
      </c>
      <c r="BC2131">
        <v>2</v>
      </c>
    </row>
    <row r="2132" spans="1:55">
      <c r="A2132" t="s">
        <v>4776</v>
      </c>
      <c r="B2132" t="s">
        <v>73</v>
      </c>
      <c r="C2132">
        <v>52</v>
      </c>
      <c r="D2132" t="s">
        <v>57</v>
      </c>
      <c r="E2132">
        <v>3</v>
      </c>
      <c r="F2132" t="s">
        <v>262</v>
      </c>
      <c r="G2132">
        <v>95124</v>
      </c>
      <c r="H2132">
        <v>37.257063</v>
      </c>
      <c r="I2132">
        <v>-121.923037</v>
      </c>
      <c r="J2132">
        <v>8</v>
      </c>
      <c r="K2132">
        <v>14</v>
      </c>
      <c r="L2132" t="s">
        <v>98</v>
      </c>
      <c r="M2132" t="s">
        <v>57</v>
      </c>
      <c r="N2132" t="s">
        <v>4777</v>
      </c>
      <c r="O2132" t="s">
        <v>57</v>
      </c>
      <c r="P2132" t="s">
        <v>57</v>
      </c>
      <c r="Q2132" t="s">
        <v>135</v>
      </c>
      <c r="R2132" t="s">
        <v>618</v>
      </c>
      <c r="S2132" t="s">
        <v>57</v>
      </c>
      <c r="T2132" t="s">
        <v>57</v>
      </c>
      <c r="U2132" t="s">
        <v>61</v>
      </c>
      <c r="V2132" t="s">
        <v>61</v>
      </c>
      <c r="W2132" t="s">
        <v>61</v>
      </c>
      <c r="X2132" t="s">
        <v>57</v>
      </c>
      <c r="Y2132" t="s">
        <v>57</v>
      </c>
      <c r="Z2132" t="s">
        <v>57</v>
      </c>
      <c r="AA2132" t="s">
        <v>77</v>
      </c>
      <c r="AB2132" t="s">
        <v>61</v>
      </c>
      <c r="AC2132" t="s">
        <v>65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66</v>
      </c>
      <c r="AM2132">
        <v>0</v>
      </c>
      <c r="AN2132">
        <v>1</v>
      </c>
      <c r="AO2132">
        <v>0</v>
      </c>
      <c r="AP2132" t="s">
        <v>103</v>
      </c>
      <c r="AQ2132" t="s">
        <v>92</v>
      </c>
      <c r="AR2132" t="s">
        <v>69</v>
      </c>
      <c r="AS2132">
        <v>5</v>
      </c>
      <c r="AT2132">
        <v>45257</v>
      </c>
      <c r="AU2132">
        <v>1</v>
      </c>
      <c r="AV2132">
        <v>0</v>
      </c>
      <c r="AW2132">
        <v>1</v>
      </c>
      <c r="AX2132">
        <v>0</v>
      </c>
      <c r="AY2132">
        <v>3</v>
      </c>
      <c r="AZ2132" t="s">
        <v>106</v>
      </c>
      <c r="BA2132">
        <v>3</v>
      </c>
      <c r="BB2132" t="s">
        <v>126</v>
      </c>
      <c r="BC2132">
        <v>3</v>
      </c>
    </row>
    <row r="2133" spans="1:55">
      <c r="A2133" t="s">
        <v>4778</v>
      </c>
      <c r="B2133" t="s">
        <v>73</v>
      </c>
      <c r="C2133">
        <v>27</v>
      </c>
      <c r="D2133" t="s">
        <v>61</v>
      </c>
      <c r="E2133">
        <v>0</v>
      </c>
      <c r="F2133" t="s">
        <v>1824</v>
      </c>
      <c r="G2133">
        <v>92276</v>
      </c>
      <c r="H2133">
        <v>33.849263</v>
      </c>
      <c r="I2133">
        <v>-116.382778</v>
      </c>
      <c r="J2133">
        <v>0</v>
      </c>
      <c r="K2133">
        <v>14</v>
      </c>
      <c r="L2133" t="s">
        <v>98</v>
      </c>
      <c r="M2133" t="s">
        <v>57</v>
      </c>
      <c r="N2133" t="s">
        <v>4779</v>
      </c>
      <c r="O2133" t="s">
        <v>61</v>
      </c>
      <c r="P2133" t="s">
        <v>61</v>
      </c>
      <c r="Q2133" t="s">
        <v>143</v>
      </c>
      <c r="R2133" t="s">
        <v>143</v>
      </c>
      <c r="S2133" t="s">
        <v>143</v>
      </c>
      <c r="T2133" t="s">
        <v>143</v>
      </c>
      <c r="U2133" t="s">
        <v>143</v>
      </c>
      <c r="V2133" t="s">
        <v>143</v>
      </c>
      <c r="W2133" t="s">
        <v>143</v>
      </c>
      <c r="X2133" t="s">
        <v>143</v>
      </c>
      <c r="Y2133" t="s">
        <v>143</v>
      </c>
      <c r="Z2133" t="s">
        <v>143</v>
      </c>
      <c r="AA2133" t="s">
        <v>77</v>
      </c>
      <c r="AB2133" t="s">
        <v>61</v>
      </c>
      <c r="AC2133" t="s">
        <v>65</v>
      </c>
      <c r="AD2133">
        <v>19.9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66</v>
      </c>
      <c r="AM2133">
        <v>0</v>
      </c>
      <c r="AN2133">
        <v>1</v>
      </c>
      <c r="AO2133">
        <v>0</v>
      </c>
      <c r="AP2133" t="s">
        <v>103</v>
      </c>
      <c r="AQ2133" t="s">
        <v>116</v>
      </c>
      <c r="AR2133" t="s">
        <v>182</v>
      </c>
      <c r="AT2133">
        <v>6242</v>
      </c>
      <c r="AU2133">
        <v>1</v>
      </c>
      <c r="AV2133">
        <v>0</v>
      </c>
      <c r="AW2133">
        <v>1</v>
      </c>
      <c r="AX2133">
        <v>0</v>
      </c>
      <c r="AY2133">
        <v>3</v>
      </c>
      <c r="AZ2133" t="s">
        <v>106</v>
      </c>
      <c r="BA2133">
        <v>5</v>
      </c>
      <c r="BB2133" t="s">
        <v>80</v>
      </c>
      <c r="BC2133">
        <v>2</v>
      </c>
    </row>
    <row r="2134" spans="1:55">
      <c r="A2134" t="s">
        <v>4780</v>
      </c>
      <c r="B2134" t="s">
        <v>56</v>
      </c>
      <c r="C2134">
        <v>41</v>
      </c>
      <c r="D2134" t="s">
        <v>57</v>
      </c>
      <c r="E2134">
        <v>3</v>
      </c>
      <c r="F2134" t="s">
        <v>831</v>
      </c>
      <c r="G2134">
        <v>91377</v>
      </c>
      <c r="H2134">
        <v>34.19225</v>
      </c>
      <c r="I2134">
        <v>-118.776874</v>
      </c>
      <c r="J2134">
        <v>9</v>
      </c>
      <c r="K2134">
        <v>51</v>
      </c>
      <c r="L2134" t="s">
        <v>59</v>
      </c>
      <c r="M2134" t="s">
        <v>57</v>
      </c>
      <c r="N2134" t="s">
        <v>4781</v>
      </c>
      <c r="O2134" t="s">
        <v>57</v>
      </c>
      <c r="P2134" t="s">
        <v>57</v>
      </c>
      <c r="Q2134" t="s">
        <v>85</v>
      </c>
      <c r="R2134" t="s">
        <v>457</v>
      </c>
      <c r="S2134" t="s">
        <v>57</v>
      </c>
      <c r="T2134" t="s">
        <v>57</v>
      </c>
      <c r="U2134" t="s">
        <v>61</v>
      </c>
      <c r="V2134" t="s">
        <v>61</v>
      </c>
      <c r="W2134" t="s">
        <v>61</v>
      </c>
      <c r="X2134" t="s">
        <v>57</v>
      </c>
      <c r="Y2134" t="s">
        <v>57</v>
      </c>
      <c r="Z2134" t="s">
        <v>57</v>
      </c>
      <c r="AA2134" t="s">
        <v>77</v>
      </c>
      <c r="AB2134" t="s">
        <v>57</v>
      </c>
      <c r="AC2134" t="s">
        <v>87</v>
      </c>
      <c r="AD2134">
        <v>93.8</v>
      </c>
      <c r="AE2134">
        <v>4539.35</v>
      </c>
      <c r="AF2134">
        <v>0</v>
      </c>
      <c r="AG2134">
        <v>0</v>
      </c>
      <c r="AH2134">
        <v>1388.73</v>
      </c>
      <c r="AI2134">
        <v>5928.08</v>
      </c>
      <c r="AJ2134" t="s">
        <v>66</v>
      </c>
      <c r="AM2134">
        <v>0</v>
      </c>
      <c r="AN2134">
        <v>1</v>
      </c>
      <c r="AO2134">
        <v>0</v>
      </c>
      <c r="AP2134" t="s">
        <v>123</v>
      </c>
      <c r="AQ2134" t="s">
        <v>78</v>
      </c>
      <c r="AR2134" t="s">
        <v>105</v>
      </c>
      <c r="AS2134">
        <v>5</v>
      </c>
      <c r="AT2134">
        <v>14814</v>
      </c>
      <c r="AU2134">
        <v>1</v>
      </c>
      <c r="AV2134">
        <v>0</v>
      </c>
      <c r="AW2134">
        <v>1</v>
      </c>
      <c r="AX2134">
        <v>0</v>
      </c>
      <c r="AY2134">
        <v>6</v>
      </c>
      <c r="AZ2134" t="s">
        <v>125</v>
      </c>
      <c r="BA2134">
        <v>5</v>
      </c>
      <c r="BB2134" t="s">
        <v>80</v>
      </c>
      <c r="BC2134">
        <v>2</v>
      </c>
    </row>
    <row r="2135" spans="1:55">
      <c r="A2135" t="s">
        <v>4782</v>
      </c>
      <c r="B2135" t="s">
        <v>56</v>
      </c>
      <c r="C2135">
        <v>37</v>
      </c>
      <c r="D2135" t="s">
        <v>61</v>
      </c>
      <c r="E2135">
        <v>0</v>
      </c>
      <c r="F2135" t="s">
        <v>262</v>
      </c>
      <c r="G2135">
        <v>95135</v>
      </c>
      <c r="H2135">
        <v>37.28682</v>
      </c>
      <c r="I2135">
        <v>-121.723877</v>
      </c>
      <c r="J2135">
        <v>0</v>
      </c>
      <c r="K2135">
        <v>1</v>
      </c>
      <c r="L2135" t="s">
        <v>83</v>
      </c>
      <c r="M2135" t="s">
        <v>57</v>
      </c>
      <c r="N2135" t="s">
        <v>4783</v>
      </c>
      <c r="O2135" t="s">
        <v>61</v>
      </c>
      <c r="P2135" t="s">
        <v>57</v>
      </c>
      <c r="Q2135" t="s">
        <v>62</v>
      </c>
      <c r="R2135" t="s">
        <v>100</v>
      </c>
      <c r="S2135" t="s">
        <v>61</v>
      </c>
      <c r="T2135" t="s">
        <v>61</v>
      </c>
      <c r="U2135" t="s">
        <v>61</v>
      </c>
      <c r="V2135" t="s">
        <v>61</v>
      </c>
      <c r="W2135" t="s">
        <v>61</v>
      </c>
      <c r="X2135" t="s">
        <v>57</v>
      </c>
      <c r="Y2135" t="s">
        <v>57</v>
      </c>
      <c r="Z2135" t="s">
        <v>57</v>
      </c>
      <c r="AA2135" t="s">
        <v>77</v>
      </c>
      <c r="AB2135" t="s">
        <v>57</v>
      </c>
      <c r="AC2135" t="s">
        <v>87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88</v>
      </c>
      <c r="AK2135" t="s">
        <v>89</v>
      </c>
      <c r="AL2135" t="s">
        <v>90</v>
      </c>
      <c r="AM2135">
        <v>1</v>
      </c>
      <c r="AN2135">
        <v>0</v>
      </c>
      <c r="AO2135">
        <v>0</v>
      </c>
      <c r="AP2135" t="s">
        <v>91</v>
      </c>
      <c r="AQ2135" t="s">
        <v>68</v>
      </c>
      <c r="AR2135" t="s">
        <v>69</v>
      </c>
      <c r="AS2135">
        <v>3</v>
      </c>
      <c r="AT2135">
        <v>15798</v>
      </c>
      <c r="AU2135">
        <v>1</v>
      </c>
      <c r="AV2135">
        <v>1</v>
      </c>
      <c r="AW2135">
        <v>0</v>
      </c>
      <c r="AX2135">
        <v>55.4</v>
      </c>
      <c r="AY2135">
        <v>1</v>
      </c>
      <c r="AZ2135" t="s">
        <v>94</v>
      </c>
      <c r="BA2135">
        <v>8</v>
      </c>
      <c r="BB2135" t="s">
        <v>95</v>
      </c>
      <c r="BC2135">
        <v>1</v>
      </c>
    </row>
    <row r="2136" spans="1:55">
      <c r="A2136" t="s">
        <v>4784</v>
      </c>
      <c r="B2136" t="s">
        <v>56</v>
      </c>
      <c r="C2136">
        <v>29</v>
      </c>
      <c r="D2136" t="s">
        <v>61</v>
      </c>
      <c r="E2136">
        <v>0</v>
      </c>
      <c r="F2136" t="s">
        <v>627</v>
      </c>
      <c r="G2136">
        <v>94132</v>
      </c>
      <c r="H2136">
        <v>37.722302</v>
      </c>
      <c r="I2136">
        <v>-122.491129</v>
      </c>
      <c r="J2136">
        <v>0</v>
      </c>
      <c r="K2136">
        <v>1</v>
      </c>
      <c r="L2136" t="s">
        <v>83</v>
      </c>
      <c r="M2136" t="s">
        <v>57</v>
      </c>
      <c r="N2136" t="s">
        <v>4785</v>
      </c>
      <c r="O2136" t="s">
        <v>61</v>
      </c>
      <c r="P2136" t="s">
        <v>57</v>
      </c>
      <c r="Q2136" t="s">
        <v>85</v>
      </c>
      <c r="R2136" t="s">
        <v>4056</v>
      </c>
      <c r="S2136" t="s">
        <v>61</v>
      </c>
      <c r="T2136" t="s">
        <v>61</v>
      </c>
      <c r="U2136" t="s">
        <v>61</v>
      </c>
      <c r="V2136" t="s">
        <v>61</v>
      </c>
      <c r="W2136" t="s">
        <v>61</v>
      </c>
      <c r="X2136" t="s">
        <v>61</v>
      </c>
      <c r="Y2136" t="s">
        <v>61</v>
      </c>
      <c r="Z2136" t="s">
        <v>57</v>
      </c>
      <c r="AA2136" t="s">
        <v>77</v>
      </c>
      <c r="AB2136" t="s">
        <v>57</v>
      </c>
      <c r="AC2136" t="s">
        <v>65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82.98999999999999</v>
      </c>
      <c r="AJ2136" t="s">
        <v>88</v>
      </c>
      <c r="AK2136" t="s">
        <v>89</v>
      </c>
      <c r="AL2136" t="s">
        <v>181</v>
      </c>
      <c r="AM2136">
        <v>1</v>
      </c>
      <c r="AN2136">
        <v>0</v>
      </c>
      <c r="AO2136">
        <v>0</v>
      </c>
      <c r="AP2136" t="s">
        <v>91</v>
      </c>
      <c r="AQ2136" t="s">
        <v>116</v>
      </c>
      <c r="AR2136" t="s">
        <v>69</v>
      </c>
      <c r="AS2136">
        <v>1</v>
      </c>
      <c r="AT2136">
        <v>26297</v>
      </c>
      <c r="AU2136">
        <v>1</v>
      </c>
      <c r="AV2136">
        <v>1</v>
      </c>
      <c r="AW2136">
        <v>0</v>
      </c>
      <c r="AX2136">
        <v>69.95</v>
      </c>
      <c r="AY2136">
        <v>1</v>
      </c>
      <c r="AZ2136" t="s">
        <v>94</v>
      </c>
      <c r="BA2136">
        <v>10</v>
      </c>
      <c r="BB2136" t="s">
        <v>95</v>
      </c>
      <c r="BC2136">
        <v>1</v>
      </c>
    </row>
    <row r="2137" spans="1:55">
      <c r="A2137" t="s">
        <v>4786</v>
      </c>
      <c r="B2137" t="s">
        <v>56</v>
      </c>
      <c r="C2137">
        <v>49</v>
      </c>
      <c r="D2137" t="s">
        <v>57</v>
      </c>
      <c r="E2137">
        <v>0</v>
      </c>
      <c r="F2137" t="s">
        <v>2216</v>
      </c>
      <c r="G2137">
        <v>92251</v>
      </c>
      <c r="H2137">
        <v>32.858595</v>
      </c>
      <c r="I2137">
        <v>-115.662709</v>
      </c>
      <c r="J2137">
        <v>9</v>
      </c>
      <c r="K2137">
        <v>68</v>
      </c>
      <c r="L2137" t="s">
        <v>59</v>
      </c>
      <c r="M2137" t="s">
        <v>57</v>
      </c>
      <c r="N2137" t="s">
        <v>4787</v>
      </c>
      <c r="O2137" t="s">
        <v>61</v>
      </c>
      <c r="P2137" t="s">
        <v>57</v>
      </c>
      <c r="Q2137" t="s">
        <v>62</v>
      </c>
      <c r="R2137" t="s">
        <v>121</v>
      </c>
      <c r="S2137" t="s">
        <v>57</v>
      </c>
      <c r="T2137" t="s">
        <v>61</v>
      </c>
      <c r="U2137" t="s">
        <v>61</v>
      </c>
      <c r="V2137" t="s">
        <v>57</v>
      </c>
      <c r="W2137" t="s">
        <v>61</v>
      </c>
      <c r="X2137" t="s">
        <v>61</v>
      </c>
      <c r="Y2137" t="s">
        <v>61</v>
      </c>
      <c r="Z2137" t="s">
        <v>61</v>
      </c>
      <c r="AA2137" t="s">
        <v>64</v>
      </c>
      <c r="AB2137" t="s">
        <v>61</v>
      </c>
      <c r="AC2137" t="s">
        <v>87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66</v>
      </c>
      <c r="AM2137">
        <v>0</v>
      </c>
      <c r="AN2137">
        <v>1</v>
      </c>
      <c r="AO2137">
        <v>0</v>
      </c>
      <c r="AP2137" t="s">
        <v>123</v>
      </c>
      <c r="AQ2137" t="s">
        <v>78</v>
      </c>
      <c r="AR2137" t="s">
        <v>69</v>
      </c>
      <c r="AS2137">
        <v>2</v>
      </c>
      <c r="AT2137">
        <v>14546</v>
      </c>
      <c r="AU2137">
        <v>1</v>
      </c>
      <c r="AV2137">
        <v>0</v>
      </c>
      <c r="AW2137">
        <v>1</v>
      </c>
      <c r="AX2137">
        <v>0</v>
      </c>
      <c r="AY2137">
        <v>6</v>
      </c>
      <c r="AZ2137" t="s">
        <v>125</v>
      </c>
      <c r="BA2137">
        <v>1</v>
      </c>
      <c r="BB2137" t="s">
        <v>71</v>
      </c>
      <c r="BC2137">
        <v>4</v>
      </c>
    </row>
    <row r="2138" spans="1:55">
      <c r="A2138" t="s">
        <v>4788</v>
      </c>
      <c r="B2138" t="s">
        <v>73</v>
      </c>
      <c r="C2138">
        <v>77</v>
      </c>
      <c r="D2138" t="s">
        <v>61</v>
      </c>
      <c r="E2138">
        <v>0</v>
      </c>
      <c r="F2138" t="s">
        <v>346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59</v>
      </c>
      <c r="M2138" t="s">
        <v>57</v>
      </c>
      <c r="N2138" t="s">
        <v>350</v>
      </c>
      <c r="O2138" t="s">
        <v>57</v>
      </c>
      <c r="P2138" t="s">
        <v>57</v>
      </c>
      <c r="Q2138" t="s">
        <v>85</v>
      </c>
      <c r="R2138" t="s">
        <v>163</v>
      </c>
      <c r="S2138" t="s">
        <v>61</v>
      </c>
      <c r="T2138" t="s">
        <v>61</v>
      </c>
      <c r="U2138" t="s">
        <v>57</v>
      </c>
      <c r="V2138" t="s">
        <v>61</v>
      </c>
      <c r="W2138" t="s">
        <v>57</v>
      </c>
      <c r="X2138" t="s">
        <v>61</v>
      </c>
      <c r="Y2138" t="s">
        <v>61</v>
      </c>
      <c r="Z2138" t="s">
        <v>61</v>
      </c>
      <c r="AA2138" t="s">
        <v>77</v>
      </c>
      <c r="AB2138" t="s">
        <v>57</v>
      </c>
      <c r="AC2138" t="s">
        <v>87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88</v>
      </c>
      <c r="AK2138" t="s">
        <v>89</v>
      </c>
      <c r="AL2138" t="s">
        <v>181</v>
      </c>
      <c r="AM2138">
        <v>1</v>
      </c>
      <c r="AN2138">
        <v>0</v>
      </c>
      <c r="AO2138">
        <v>0</v>
      </c>
      <c r="AP2138" t="s">
        <v>91</v>
      </c>
      <c r="AQ2138" t="s">
        <v>104</v>
      </c>
      <c r="AR2138" t="s">
        <v>93</v>
      </c>
      <c r="AS2138">
        <v>2</v>
      </c>
      <c r="AT2138">
        <v>459</v>
      </c>
      <c r="AU2138">
        <v>1</v>
      </c>
      <c r="AV2138">
        <v>1</v>
      </c>
      <c r="AW2138">
        <v>0</v>
      </c>
      <c r="AX2138">
        <v>88.8</v>
      </c>
      <c r="AY2138">
        <v>1</v>
      </c>
      <c r="AZ2138" t="s">
        <v>94</v>
      </c>
      <c r="BA2138">
        <v>10</v>
      </c>
      <c r="BB2138" t="s">
        <v>95</v>
      </c>
      <c r="BC2138">
        <v>1</v>
      </c>
    </row>
    <row r="2139" spans="1:55">
      <c r="A2139" t="s">
        <v>4789</v>
      </c>
      <c r="B2139" t="s">
        <v>56</v>
      </c>
      <c r="C2139">
        <v>50</v>
      </c>
      <c r="D2139" t="s">
        <v>61</v>
      </c>
      <c r="E2139">
        <v>0</v>
      </c>
      <c r="F2139" t="s">
        <v>1180</v>
      </c>
      <c r="G2139">
        <v>95324</v>
      </c>
      <c r="H2139">
        <v>37.394536</v>
      </c>
      <c r="I2139">
        <v>-120.890747</v>
      </c>
      <c r="J2139">
        <v>0</v>
      </c>
      <c r="K2139">
        <v>1</v>
      </c>
      <c r="L2139" t="s">
        <v>59</v>
      </c>
      <c r="M2139" t="s">
        <v>61</v>
      </c>
      <c r="N2139" t="s">
        <v>143</v>
      </c>
      <c r="O2139" t="s">
        <v>143</v>
      </c>
      <c r="P2139" t="s">
        <v>57</v>
      </c>
      <c r="Q2139" t="s">
        <v>135</v>
      </c>
      <c r="R2139" t="s">
        <v>318</v>
      </c>
      <c r="S2139" t="s">
        <v>61</v>
      </c>
      <c r="T2139" t="s">
        <v>61</v>
      </c>
      <c r="U2139" t="s">
        <v>61</v>
      </c>
      <c r="V2139" t="s">
        <v>61</v>
      </c>
      <c r="W2139" t="s">
        <v>61</v>
      </c>
      <c r="X2139" t="s">
        <v>61</v>
      </c>
      <c r="Y2139" t="s">
        <v>61</v>
      </c>
      <c r="Z2139" t="s">
        <v>57</v>
      </c>
      <c r="AA2139" t="s">
        <v>64</v>
      </c>
      <c r="AB2139" t="s">
        <v>61</v>
      </c>
      <c r="AC2139" t="s">
        <v>65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170</v>
      </c>
      <c r="AM2139">
        <v>0</v>
      </c>
      <c r="AN2139">
        <v>0</v>
      </c>
      <c r="AO2139">
        <v>0</v>
      </c>
      <c r="AP2139" t="s">
        <v>91</v>
      </c>
      <c r="AQ2139" t="s">
        <v>92</v>
      </c>
      <c r="AR2139" t="s">
        <v>182</v>
      </c>
      <c r="AS2139">
        <v>1</v>
      </c>
      <c r="AT2139">
        <v>7177</v>
      </c>
      <c r="AU2139">
        <v>0</v>
      </c>
      <c r="AX2139">
        <v>0</v>
      </c>
      <c r="AY2139">
        <v>1</v>
      </c>
      <c r="AZ2139" t="s">
        <v>94</v>
      </c>
      <c r="BA2139">
        <v>5</v>
      </c>
      <c r="BB2139" t="s">
        <v>80</v>
      </c>
      <c r="BC2139">
        <v>2</v>
      </c>
    </row>
    <row r="2140" spans="1:55">
      <c r="A2140" t="s">
        <v>4790</v>
      </c>
      <c r="B2140" t="s">
        <v>56</v>
      </c>
      <c r="C2140">
        <v>38</v>
      </c>
      <c r="D2140" t="s">
        <v>61</v>
      </c>
      <c r="E2140">
        <v>0</v>
      </c>
      <c r="F2140" t="s">
        <v>523</v>
      </c>
      <c r="G2140">
        <v>95827</v>
      </c>
      <c r="H2140">
        <v>38.549185</v>
      </c>
      <c r="I2140">
        <v>-121.328386</v>
      </c>
      <c r="J2140">
        <v>0</v>
      </c>
      <c r="K2140">
        <v>60</v>
      </c>
      <c r="L2140" t="s">
        <v>59</v>
      </c>
      <c r="M2140" t="s">
        <v>57</v>
      </c>
      <c r="N2140" t="s">
        <v>4791</v>
      </c>
      <c r="O2140" t="s">
        <v>61</v>
      </c>
      <c r="P2140" t="s">
        <v>57</v>
      </c>
      <c r="Q2140" t="s">
        <v>85</v>
      </c>
      <c r="R2140" t="s">
        <v>136</v>
      </c>
      <c r="S2140" t="s">
        <v>61</v>
      </c>
      <c r="T2140" t="s">
        <v>57</v>
      </c>
      <c r="U2140" t="s">
        <v>57</v>
      </c>
      <c r="V2140" t="s">
        <v>61</v>
      </c>
      <c r="W2140" t="s">
        <v>57</v>
      </c>
      <c r="X2140" t="s">
        <v>57</v>
      </c>
      <c r="Y2140" t="s">
        <v>57</v>
      </c>
      <c r="Z2140" t="s">
        <v>57</v>
      </c>
      <c r="AA2140" t="s">
        <v>122</v>
      </c>
      <c r="AB2140" t="s">
        <v>57</v>
      </c>
      <c r="AC2140" t="s">
        <v>87</v>
      </c>
      <c r="AD2140">
        <v>99.65000000000001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66</v>
      </c>
      <c r="AM2140">
        <v>0</v>
      </c>
      <c r="AN2140">
        <v>1</v>
      </c>
      <c r="AO2140">
        <v>0</v>
      </c>
      <c r="AP2140" t="s">
        <v>123</v>
      </c>
      <c r="AQ2140" t="s">
        <v>68</v>
      </c>
      <c r="AR2140" t="s">
        <v>105</v>
      </c>
      <c r="AS2140">
        <v>6</v>
      </c>
      <c r="AT2140">
        <v>19611</v>
      </c>
      <c r="AU2140">
        <v>1</v>
      </c>
      <c r="AV2140">
        <v>0</v>
      </c>
      <c r="AW2140">
        <v>1</v>
      </c>
      <c r="AX2140">
        <v>0</v>
      </c>
      <c r="AY2140">
        <v>6</v>
      </c>
      <c r="AZ2140" t="s">
        <v>125</v>
      </c>
      <c r="BA2140">
        <v>4</v>
      </c>
      <c r="BB2140" t="s">
        <v>80</v>
      </c>
      <c r="BC2140">
        <v>2</v>
      </c>
    </row>
    <row r="2141" spans="1:55">
      <c r="A2141" t="s">
        <v>4792</v>
      </c>
      <c r="B2141" t="s">
        <v>73</v>
      </c>
      <c r="C2141">
        <v>78</v>
      </c>
      <c r="D2141" t="s">
        <v>61</v>
      </c>
      <c r="E2141">
        <v>0</v>
      </c>
      <c r="F2141" t="s">
        <v>4793</v>
      </c>
      <c r="G2141">
        <v>95987</v>
      </c>
      <c r="H2141">
        <v>39.117537</v>
      </c>
      <c r="I2141">
        <v>-122.284654</v>
      </c>
      <c r="J2141">
        <v>0</v>
      </c>
      <c r="K2141">
        <v>7</v>
      </c>
      <c r="L2141" t="s">
        <v>59</v>
      </c>
      <c r="M2141" t="s">
        <v>57</v>
      </c>
      <c r="N2141" t="s">
        <v>4794</v>
      </c>
      <c r="O2141" t="s">
        <v>57</v>
      </c>
      <c r="P2141" t="s">
        <v>57</v>
      </c>
      <c r="Q2141" t="s">
        <v>85</v>
      </c>
      <c r="R2141" t="s">
        <v>131</v>
      </c>
      <c r="S2141" t="s">
        <v>61</v>
      </c>
      <c r="T2141" t="s">
        <v>61</v>
      </c>
      <c r="U2141" t="s">
        <v>61</v>
      </c>
      <c r="V2141" t="s">
        <v>61</v>
      </c>
      <c r="W2141" t="s">
        <v>61</v>
      </c>
      <c r="X2141" t="s">
        <v>61</v>
      </c>
      <c r="Y2141" t="s">
        <v>61</v>
      </c>
      <c r="Z2141" t="s">
        <v>57</v>
      </c>
      <c r="AA2141" t="s">
        <v>77</v>
      </c>
      <c r="AB2141" t="s">
        <v>61</v>
      </c>
      <c r="AC2141" t="s">
        <v>65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88</v>
      </c>
      <c r="AK2141" t="s">
        <v>205</v>
      </c>
      <c r="AL2141" t="s">
        <v>329</v>
      </c>
      <c r="AM2141">
        <v>1</v>
      </c>
      <c r="AN2141">
        <v>0</v>
      </c>
      <c r="AO2141">
        <v>0</v>
      </c>
      <c r="AP2141" t="s">
        <v>67</v>
      </c>
      <c r="AQ2141" t="s">
        <v>104</v>
      </c>
      <c r="AR2141" t="s">
        <v>93</v>
      </c>
      <c r="AS2141">
        <v>1</v>
      </c>
      <c r="AT2141">
        <v>4579</v>
      </c>
      <c r="AU2141">
        <v>1</v>
      </c>
      <c r="AV2141">
        <v>1</v>
      </c>
      <c r="AW2141">
        <v>0</v>
      </c>
      <c r="AX2141">
        <v>73.75</v>
      </c>
      <c r="AY2141">
        <v>2</v>
      </c>
      <c r="AZ2141" t="s">
        <v>70</v>
      </c>
      <c r="BA2141">
        <v>7</v>
      </c>
      <c r="BB2141" t="s">
        <v>95</v>
      </c>
      <c r="BC2141">
        <v>1</v>
      </c>
    </row>
    <row r="2142" spans="1:55">
      <c r="A2142" t="s">
        <v>4795</v>
      </c>
      <c r="B2142" t="s">
        <v>56</v>
      </c>
      <c r="C2142">
        <v>48</v>
      </c>
      <c r="D2142" t="s">
        <v>57</v>
      </c>
      <c r="E2142">
        <v>1</v>
      </c>
      <c r="F2142" t="s">
        <v>2170</v>
      </c>
      <c r="G2142">
        <v>96039</v>
      </c>
      <c r="H2142">
        <v>41.831901</v>
      </c>
      <c r="I2142">
        <v>-123.487478</v>
      </c>
      <c r="J2142">
        <v>1</v>
      </c>
      <c r="K2142">
        <v>23</v>
      </c>
      <c r="L2142" t="s">
        <v>98</v>
      </c>
      <c r="M2142" t="s">
        <v>57</v>
      </c>
      <c r="N2142" t="s">
        <v>4796</v>
      </c>
      <c r="O2142" t="s">
        <v>61</v>
      </c>
      <c r="P2142" t="s">
        <v>61</v>
      </c>
      <c r="Q2142" t="s">
        <v>143</v>
      </c>
      <c r="R2142" t="s">
        <v>143</v>
      </c>
      <c r="S2142" t="s">
        <v>143</v>
      </c>
      <c r="T2142" t="s">
        <v>143</v>
      </c>
      <c r="U2142" t="s">
        <v>143</v>
      </c>
      <c r="V2142" t="s">
        <v>143</v>
      </c>
      <c r="W2142" t="s">
        <v>143</v>
      </c>
      <c r="X2142" t="s">
        <v>143</v>
      </c>
      <c r="Y2142" t="s">
        <v>143</v>
      </c>
      <c r="Z2142" t="s">
        <v>143</v>
      </c>
      <c r="AA2142" t="s">
        <v>122</v>
      </c>
      <c r="AB2142" t="s">
        <v>61</v>
      </c>
      <c r="AC2142" t="s">
        <v>87</v>
      </c>
      <c r="AD2142">
        <v>20.4</v>
      </c>
      <c r="AE2142">
        <v>478.75</v>
      </c>
      <c r="AF2142">
        <v>0</v>
      </c>
      <c r="AG2142">
        <v>0</v>
      </c>
      <c r="AH2142">
        <v>910.5700000000001</v>
      </c>
      <c r="AI2142">
        <v>1389.32</v>
      </c>
      <c r="AJ2142" t="s">
        <v>66</v>
      </c>
      <c r="AM2142">
        <v>0</v>
      </c>
      <c r="AN2142">
        <v>1</v>
      </c>
      <c r="AO2142">
        <v>0</v>
      </c>
      <c r="AP2142" t="s">
        <v>103</v>
      </c>
      <c r="AQ2142" t="s">
        <v>78</v>
      </c>
      <c r="AR2142" t="s">
        <v>182</v>
      </c>
      <c r="AT2142">
        <v>1294</v>
      </c>
      <c r="AU2142">
        <v>1</v>
      </c>
      <c r="AV2142">
        <v>0</v>
      </c>
      <c r="AW2142">
        <v>1</v>
      </c>
      <c r="AX2142">
        <v>0</v>
      </c>
      <c r="AY2142">
        <v>3</v>
      </c>
      <c r="AZ2142" t="s">
        <v>106</v>
      </c>
      <c r="BA2142">
        <v>0</v>
      </c>
      <c r="BB2142" t="s">
        <v>71</v>
      </c>
      <c r="BC2142">
        <v>4</v>
      </c>
    </row>
    <row r="2143" spans="1:55">
      <c r="A2143" t="s">
        <v>4797</v>
      </c>
      <c r="B2143" t="s">
        <v>73</v>
      </c>
      <c r="C2143">
        <v>40</v>
      </c>
      <c r="D2143" t="s">
        <v>57</v>
      </c>
      <c r="E2143">
        <v>0</v>
      </c>
      <c r="F2143" t="s">
        <v>2199</v>
      </c>
      <c r="G2143">
        <v>95636</v>
      </c>
      <c r="H2143">
        <v>38.636102</v>
      </c>
      <c r="I2143">
        <v>-120.522149</v>
      </c>
      <c r="J2143">
        <v>10</v>
      </c>
      <c r="K2143">
        <v>72</v>
      </c>
      <c r="L2143" t="s">
        <v>119</v>
      </c>
      <c r="M2143" t="s">
        <v>57</v>
      </c>
      <c r="N2143" t="s">
        <v>4798</v>
      </c>
      <c r="O2143" t="s">
        <v>57</v>
      </c>
      <c r="P2143" t="s">
        <v>57</v>
      </c>
      <c r="Q2143" t="s">
        <v>62</v>
      </c>
      <c r="R2143" t="s">
        <v>296</v>
      </c>
      <c r="S2143" t="s">
        <v>57</v>
      </c>
      <c r="T2143" t="s">
        <v>57</v>
      </c>
      <c r="U2143" t="s">
        <v>57</v>
      </c>
      <c r="V2143" t="s">
        <v>57</v>
      </c>
      <c r="W2143" t="s">
        <v>57</v>
      </c>
      <c r="X2143" t="s">
        <v>61</v>
      </c>
      <c r="Y2143" t="s">
        <v>61</v>
      </c>
      <c r="Z2143" t="s">
        <v>57</v>
      </c>
      <c r="AA2143" t="s">
        <v>122</v>
      </c>
      <c r="AB2143" t="s">
        <v>61</v>
      </c>
      <c r="AC2143" t="s">
        <v>87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66</v>
      </c>
      <c r="AM2143">
        <v>0</v>
      </c>
      <c r="AN2143">
        <v>1</v>
      </c>
      <c r="AO2143">
        <v>0</v>
      </c>
      <c r="AP2143" t="s">
        <v>123</v>
      </c>
      <c r="AQ2143" t="s">
        <v>78</v>
      </c>
      <c r="AR2143" t="s">
        <v>93</v>
      </c>
      <c r="AS2143">
        <v>6</v>
      </c>
      <c r="AT2143">
        <v>659</v>
      </c>
      <c r="AU2143">
        <v>1</v>
      </c>
      <c r="AV2143">
        <v>0</v>
      </c>
      <c r="AW2143">
        <v>1</v>
      </c>
      <c r="AX2143">
        <v>0</v>
      </c>
      <c r="AY2143">
        <v>6</v>
      </c>
      <c r="AZ2143" t="s">
        <v>125</v>
      </c>
      <c r="BA2143">
        <v>1</v>
      </c>
      <c r="BB2143" t="s">
        <v>71</v>
      </c>
      <c r="BC2143">
        <v>4</v>
      </c>
    </row>
    <row r="2144" spans="1:55">
      <c r="A2144" t="s">
        <v>4799</v>
      </c>
      <c r="B2144" t="s">
        <v>73</v>
      </c>
      <c r="C2144">
        <v>38</v>
      </c>
      <c r="D2144" t="s">
        <v>57</v>
      </c>
      <c r="E2144">
        <v>2</v>
      </c>
      <c r="F2144" t="s">
        <v>899</v>
      </c>
      <c r="G2144">
        <v>90604</v>
      </c>
      <c r="H2144">
        <v>33.929704</v>
      </c>
      <c r="I2144">
        <v>-118.01208</v>
      </c>
      <c r="J2144">
        <v>1</v>
      </c>
      <c r="K2144">
        <v>3</v>
      </c>
      <c r="L2144" t="s">
        <v>83</v>
      </c>
      <c r="M2144" t="s">
        <v>57</v>
      </c>
      <c r="N2144" t="s">
        <v>4800</v>
      </c>
      <c r="O2144" t="s">
        <v>61</v>
      </c>
      <c r="P2144" t="s">
        <v>57</v>
      </c>
      <c r="Q2144" t="s">
        <v>85</v>
      </c>
      <c r="R2144" t="s">
        <v>160</v>
      </c>
      <c r="S2144" t="s">
        <v>57</v>
      </c>
      <c r="T2144" t="s">
        <v>57</v>
      </c>
      <c r="U2144" t="s">
        <v>61</v>
      </c>
      <c r="V2144" t="s">
        <v>61</v>
      </c>
      <c r="W2144" t="s">
        <v>57</v>
      </c>
      <c r="X2144" t="s">
        <v>61</v>
      </c>
      <c r="Y2144" t="s">
        <v>61</v>
      </c>
      <c r="Z2144" t="s">
        <v>57</v>
      </c>
      <c r="AA2144" t="s">
        <v>77</v>
      </c>
      <c r="AB2144" t="s">
        <v>61</v>
      </c>
      <c r="AC2144" t="s">
        <v>87</v>
      </c>
      <c r="AD2144">
        <v>89.84999999999999</v>
      </c>
      <c r="AE2144">
        <v>248.4</v>
      </c>
      <c r="AF2144">
        <v>0</v>
      </c>
      <c r="AG2144">
        <v>0</v>
      </c>
      <c r="AH2144">
        <v>99.90000000000001</v>
      </c>
      <c r="AI2144">
        <v>348.3</v>
      </c>
      <c r="AJ2144" t="s">
        <v>170</v>
      </c>
      <c r="AM2144">
        <v>0</v>
      </c>
      <c r="AN2144">
        <v>0</v>
      </c>
      <c r="AO2144">
        <v>0</v>
      </c>
      <c r="AP2144" t="s">
        <v>91</v>
      </c>
      <c r="AQ2144" t="s">
        <v>68</v>
      </c>
      <c r="AR2144" t="s">
        <v>93</v>
      </c>
      <c r="AS2144">
        <v>4</v>
      </c>
      <c r="AT2144">
        <v>37887</v>
      </c>
      <c r="AU2144">
        <v>0</v>
      </c>
      <c r="AX2144">
        <v>0</v>
      </c>
      <c r="AY2144">
        <v>1</v>
      </c>
      <c r="AZ2144" t="s">
        <v>94</v>
      </c>
      <c r="BA2144">
        <v>8</v>
      </c>
      <c r="BB2144" t="s">
        <v>95</v>
      </c>
      <c r="BC2144">
        <v>1</v>
      </c>
    </row>
    <row r="2145" spans="1:55">
      <c r="A2145" t="s">
        <v>4801</v>
      </c>
      <c r="B2145" t="s">
        <v>73</v>
      </c>
      <c r="C2145">
        <v>30</v>
      </c>
      <c r="D2145" t="s">
        <v>61</v>
      </c>
      <c r="E2145">
        <v>0</v>
      </c>
      <c r="F2145" t="s">
        <v>252</v>
      </c>
      <c r="G2145">
        <v>92117</v>
      </c>
      <c r="H2145">
        <v>32.825086</v>
      </c>
      <c r="I2145">
        <v>-117.199424</v>
      </c>
      <c r="J2145">
        <v>0</v>
      </c>
      <c r="K2145">
        <v>5</v>
      </c>
      <c r="L2145" t="s">
        <v>59</v>
      </c>
      <c r="M2145" t="s">
        <v>57</v>
      </c>
      <c r="N2145" t="s">
        <v>4802</v>
      </c>
      <c r="O2145" t="s">
        <v>57</v>
      </c>
      <c r="P2145" t="s">
        <v>57</v>
      </c>
      <c r="Q2145" t="s">
        <v>85</v>
      </c>
      <c r="R2145" t="s">
        <v>147</v>
      </c>
      <c r="S2145" t="s">
        <v>61</v>
      </c>
      <c r="T2145" t="s">
        <v>61</v>
      </c>
      <c r="U2145" t="s">
        <v>61</v>
      </c>
      <c r="V2145" t="s">
        <v>61</v>
      </c>
      <c r="W2145" t="s">
        <v>61</v>
      </c>
      <c r="X2145" t="s">
        <v>61</v>
      </c>
      <c r="Y2145" t="s">
        <v>61</v>
      </c>
      <c r="Z2145" t="s">
        <v>57</v>
      </c>
      <c r="AA2145" t="s">
        <v>77</v>
      </c>
      <c r="AB2145" t="s">
        <v>57</v>
      </c>
      <c r="AC2145" t="s">
        <v>87</v>
      </c>
      <c r="AD2145">
        <v>75.90000000000001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88</v>
      </c>
      <c r="AK2145" t="s">
        <v>89</v>
      </c>
      <c r="AL2145" t="s">
        <v>181</v>
      </c>
      <c r="AM2145">
        <v>1</v>
      </c>
      <c r="AN2145">
        <v>0</v>
      </c>
      <c r="AO2145">
        <v>0</v>
      </c>
      <c r="AP2145" t="s">
        <v>91</v>
      </c>
      <c r="AQ2145" t="s">
        <v>68</v>
      </c>
      <c r="AR2145" t="s">
        <v>93</v>
      </c>
      <c r="AS2145">
        <v>1</v>
      </c>
      <c r="AT2145">
        <v>51213</v>
      </c>
      <c r="AU2145">
        <v>1</v>
      </c>
      <c r="AV2145">
        <v>1</v>
      </c>
      <c r="AW2145">
        <v>0</v>
      </c>
      <c r="AX2145">
        <v>75.90000000000001</v>
      </c>
      <c r="AY2145">
        <v>1</v>
      </c>
      <c r="AZ2145" t="s">
        <v>94</v>
      </c>
      <c r="BA2145">
        <v>10</v>
      </c>
      <c r="BB2145" t="s">
        <v>95</v>
      </c>
      <c r="BC2145">
        <v>1</v>
      </c>
    </row>
    <row r="2146" spans="1:55">
      <c r="A2146" t="s">
        <v>4803</v>
      </c>
      <c r="B2146" t="s">
        <v>56</v>
      </c>
      <c r="C2146">
        <v>29</v>
      </c>
      <c r="D2146" t="s">
        <v>57</v>
      </c>
      <c r="E2146">
        <v>3</v>
      </c>
      <c r="F2146" t="s">
        <v>701</v>
      </c>
      <c r="G2146">
        <v>90807</v>
      </c>
      <c r="H2146">
        <v>33.830099</v>
      </c>
      <c r="I2146">
        <v>-118.182239</v>
      </c>
      <c r="J2146">
        <v>9</v>
      </c>
      <c r="K2146">
        <v>6</v>
      </c>
      <c r="L2146" t="s">
        <v>59</v>
      </c>
      <c r="M2146" t="s">
        <v>57</v>
      </c>
      <c r="N2146" t="s">
        <v>4804</v>
      </c>
      <c r="O2146" t="s">
        <v>61</v>
      </c>
      <c r="P2146" t="s">
        <v>61</v>
      </c>
      <c r="Q2146" t="s">
        <v>143</v>
      </c>
      <c r="R2146" t="s">
        <v>143</v>
      </c>
      <c r="S2146" t="s">
        <v>143</v>
      </c>
      <c r="T2146" t="s">
        <v>143</v>
      </c>
      <c r="U2146" t="s">
        <v>143</v>
      </c>
      <c r="V2146" t="s">
        <v>143</v>
      </c>
      <c r="W2146" t="s">
        <v>143</v>
      </c>
      <c r="X2146" t="s">
        <v>143</v>
      </c>
      <c r="Y2146" t="s">
        <v>143</v>
      </c>
      <c r="Z2146" t="s">
        <v>143</v>
      </c>
      <c r="AA2146" t="s">
        <v>77</v>
      </c>
      <c r="AB2146" t="s">
        <v>61</v>
      </c>
      <c r="AC2146" t="s">
        <v>65</v>
      </c>
      <c r="AD2146">
        <v>19.7</v>
      </c>
      <c r="AE2146">
        <v>113.5</v>
      </c>
      <c r="AF2146">
        <v>0</v>
      </c>
      <c r="AG2146">
        <v>0</v>
      </c>
      <c r="AH2146">
        <v>33.12</v>
      </c>
      <c r="AI2146">
        <v>146.62</v>
      </c>
      <c r="AJ2146" t="s">
        <v>66</v>
      </c>
      <c r="AM2146">
        <v>0</v>
      </c>
      <c r="AN2146">
        <v>1</v>
      </c>
      <c r="AO2146">
        <v>0</v>
      </c>
      <c r="AP2146" t="s">
        <v>91</v>
      </c>
      <c r="AQ2146" t="s">
        <v>116</v>
      </c>
      <c r="AR2146" t="s">
        <v>182</v>
      </c>
      <c r="AT2146">
        <v>31556</v>
      </c>
      <c r="AU2146">
        <v>1</v>
      </c>
      <c r="AV2146">
        <v>0</v>
      </c>
      <c r="AW2146">
        <v>1</v>
      </c>
      <c r="AX2146">
        <v>0</v>
      </c>
      <c r="AY2146">
        <v>1</v>
      </c>
      <c r="AZ2146" t="s">
        <v>94</v>
      </c>
      <c r="BA2146">
        <v>6</v>
      </c>
      <c r="BB2146" t="s">
        <v>95</v>
      </c>
      <c r="BC2146">
        <v>1</v>
      </c>
    </row>
    <row r="2147" spans="1:55">
      <c r="A2147" t="s">
        <v>4805</v>
      </c>
      <c r="B2147" t="s">
        <v>56</v>
      </c>
      <c r="C2147">
        <v>45</v>
      </c>
      <c r="D2147" t="s">
        <v>57</v>
      </c>
      <c r="E2147">
        <v>1</v>
      </c>
      <c r="F2147" t="s">
        <v>142</v>
      </c>
      <c r="G2147">
        <v>92091</v>
      </c>
      <c r="H2147">
        <v>32.99356</v>
      </c>
      <c r="I2147">
        <v>-117.207121</v>
      </c>
      <c r="J2147">
        <v>7</v>
      </c>
      <c r="K2147">
        <v>13</v>
      </c>
      <c r="L2147" t="s">
        <v>59</v>
      </c>
      <c r="M2147" t="s">
        <v>57</v>
      </c>
      <c r="N2147" t="s">
        <v>4806</v>
      </c>
      <c r="O2147" t="s">
        <v>61</v>
      </c>
      <c r="P2147" t="s">
        <v>61</v>
      </c>
      <c r="Q2147" t="s">
        <v>143</v>
      </c>
      <c r="R2147" t="s">
        <v>143</v>
      </c>
      <c r="S2147" t="s">
        <v>143</v>
      </c>
      <c r="T2147" t="s">
        <v>143</v>
      </c>
      <c r="U2147" t="s">
        <v>143</v>
      </c>
      <c r="V2147" t="s">
        <v>143</v>
      </c>
      <c r="W2147" t="s">
        <v>143</v>
      </c>
      <c r="X2147" t="s">
        <v>143</v>
      </c>
      <c r="Y2147" t="s">
        <v>143</v>
      </c>
      <c r="Z2147" t="s">
        <v>143</v>
      </c>
      <c r="AA2147" t="s">
        <v>122</v>
      </c>
      <c r="AB2147" t="s">
        <v>57</v>
      </c>
      <c r="AC2147" t="s">
        <v>87</v>
      </c>
      <c r="AD2147">
        <v>19.75</v>
      </c>
      <c r="AE2147">
        <v>246.7</v>
      </c>
      <c r="AF2147">
        <v>0</v>
      </c>
      <c r="AG2147">
        <v>0</v>
      </c>
      <c r="AH2147">
        <v>72.54000000000001</v>
      </c>
      <c r="AI2147">
        <v>319.24</v>
      </c>
      <c r="AJ2147" t="s">
        <v>66</v>
      </c>
      <c r="AM2147">
        <v>0</v>
      </c>
      <c r="AN2147">
        <v>1</v>
      </c>
      <c r="AO2147">
        <v>0</v>
      </c>
      <c r="AP2147" t="s">
        <v>103</v>
      </c>
      <c r="AQ2147" t="s">
        <v>78</v>
      </c>
      <c r="AR2147" t="s">
        <v>182</v>
      </c>
      <c r="AT2147">
        <v>1072</v>
      </c>
      <c r="AU2147">
        <v>1</v>
      </c>
      <c r="AV2147">
        <v>0</v>
      </c>
      <c r="AW2147">
        <v>1</v>
      </c>
      <c r="AX2147">
        <v>0</v>
      </c>
      <c r="AY2147">
        <v>3</v>
      </c>
      <c r="AZ2147" t="s">
        <v>106</v>
      </c>
      <c r="BA2147">
        <v>0</v>
      </c>
      <c r="BB2147" t="s">
        <v>71</v>
      </c>
      <c r="BC2147">
        <v>4</v>
      </c>
    </row>
    <row r="2148" spans="1:55">
      <c r="A2148" t="s">
        <v>4807</v>
      </c>
      <c r="B2148" t="s">
        <v>73</v>
      </c>
      <c r="C2148">
        <v>26</v>
      </c>
      <c r="D2148" t="s">
        <v>57</v>
      </c>
      <c r="E2148">
        <v>0</v>
      </c>
      <c r="F2148" t="s">
        <v>4808</v>
      </c>
      <c r="G2148">
        <v>93669</v>
      </c>
      <c r="H2148">
        <v>37.287758</v>
      </c>
      <c r="I2148">
        <v>-119.548156</v>
      </c>
      <c r="J2148">
        <v>0</v>
      </c>
      <c r="K2148">
        <v>47</v>
      </c>
      <c r="L2148" t="s">
        <v>129</v>
      </c>
      <c r="M2148" t="s">
        <v>57</v>
      </c>
      <c r="N2148" t="s">
        <v>4809</v>
      </c>
      <c r="O2148" t="s">
        <v>61</v>
      </c>
      <c r="P2148" t="s">
        <v>61</v>
      </c>
      <c r="Q2148" t="s">
        <v>143</v>
      </c>
      <c r="R2148" t="s">
        <v>143</v>
      </c>
      <c r="S2148" t="s">
        <v>143</v>
      </c>
      <c r="T2148" t="s">
        <v>143</v>
      </c>
      <c r="U2148" t="s">
        <v>143</v>
      </c>
      <c r="V2148" t="s">
        <v>143</v>
      </c>
      <c r="W2148" t="s">
        <v>143</v>
      </c>
      <c r="X2148" t="s">
        <v>143</v>
      </c>
      <c r="Y2148" t="s">
        <v>143</v>
      </c>
      <c r="Z2148" t="s">
        <v>143</v>
      </c>
      <c r="AA2148" t="s">
        <v>64</v>
      </c>
      <c r="AB2148" t="s">
        <v>61</v>
      </c>
      <c r="AC2148" t="s">
        <v>87</v>
      </c>
      <c r="AD2148">
        <v>19.9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66</v>
      </c>
      <c r="AM2148">
        <v>0</v>
      </c>
      <c r="AN2148">
        <v>1</v>
      </c>
      <c r="AO2148">
        <v>0</v>
      </c>
      <c r="AP2148" t="s">
        <v>176</v>
      </c>
      <c r="AQ2148" t="s">
        <v>116</v>
      </c>
      <c r="AR2148" t="s">
        <v>182</v>
      </c>
      <c r="AT2148">
        <v>327</v>
      </c>
      <c r="AU2148">
        <v>1</v>
      </c>
      <c r="AV2148">
        <v>0</v>
      </c>
      <c r="AW2148">
        <v>1</v>
      </c>
      <c r="AX2148">
        <v>0</v>
      </c>
      <c r="AY2148">
        <v>5</v>
      </c>
      <c r="AZ2148" t="s">
        <v>177</v>
      </c>
      <c r="BA2148">
        <v>1</v>
      </c>
      <c r="BB2148" t="s">
        <v>71</v>
      </c>
      <c r="BC2148">
        <v>4</v>
      </c>
    </row>
    <row r="2149" spans="1:55">
      <c r="A2149" t="s">
        <v>4810</v>
      </c>
      <c r="B2149" t="s">
        <v>73</v>
      </c>
      <c r="C2149">
        <v>62</v>
      </c>
      <c r="D2149" t="s">
        <v>57</v>
      </c>
      <c r="E2149">
        <v>0</v>
      </c>
      <c r="F2149" t="s">
        <v>3746</v>
      </c>
      <c r="G2149">
        <v>96040</v>
      </c>
      <c r="H2149">
        <v>40.789799</v>
      </c>
      <c r="I2149">
        <v>-121.474529</v>
      </c>
      <c r="J2149">
        <v>1</v>
      </c>
      <c r="K2149">
        <v>3</v>
      </c>
      <c r="L2149" t="s">
        <v>83</v>
      </c>
      <c r="M2149" t="s">
        <v>61</v>
      </c>
      <c r="N2149" t="s">
        <v>143</v>
      </c>
      <c r="O2149" t="s">
        <v>143</v>
      </c>
      <c r="P2149" t="s">
        <v>57</v>
      </c>
      <c r="Q2149" t="s">
        <v>135</v>
      </c>
      <c r="R2149" t="s">
        <v>100</v>
      </c>
      <c r="S2149" t="s">
        <v>61</v>
      </c>
      <c r="T2149" t="s">
        <v>57</v>
      </c>
      <c r="U2149" t="s">
        <v>61</v>
      </c>
      <c r="V2149" t="s">
        <v>61</v>
      </c>
      <c r="W2149" t="s">
        <v>61</v>
      </c>
      <c r="X2149" t="s">
        <v>61</v>
      </c>
      <c r="Y2149" t="s">
        <v>61</v>
      </c>
      <c r="Z2149" t="s">
        <v>57</v>
      </c>
      <c r="AA2149" t="s">
        <v>77</v>
      </c>
      <c r="AB2149" t="s">
        <v>61</v>
      </c>
      <c r="AC2149" t="s">
        <v>65</v>
      </c>
      <c r="AD2149">
        <v>29.8</v>
      </c>
      <c r="AE2149">
        <v>94.40000000000001</v>
      </c>
      <c r="AF2149">
        <v>0</v>
      </c>
      <c r="AG2149">
        <v>0</v>
      </c>
      <c r="AH2149">
        <v>0</v>
      </c>
      <c r="AI2149">
        <v>94.40000000000001</v>
      </c>
      <c r="AJ2149" t="s">
        <v>170</v>
      </c>
      <c r="AM2149">
        <v>0</v>
      </c>
      <c r="AN2149">
        <v>0</v>
      </c>
      <c r="AO2149">
        <v>0</v>
      </c>
      <c r="AP2149" t="s">
        <v>91</v>
      </c>
      <c r="AQ2149" t="s">
        <v>124</v>
      </c>
      <c r="AR2149" t="s">
        <v>182</v>
      </c>
      <c r="AS2149">
        <v>2</v>
      </c>
      <c r="AT2149">
        <v>397</v>
      </c>
      <c r="AU2149">
        <v>0</v>
      </c>
      <c r="AX2149">
        <v>0</v>
      </c>
      <c r="AY2149">
        <v>1</v>
      </c>
      <c r="AZ2149" t="s">
        <v>94</v>
      </c>
      <c r="BA2149">
        <v>7</v>
      </c>
      <c r="BB2149" t="s">
        <v>95</v>
      </c>
      <c r="BC2149">
        <v>1</v>
      </c>
    </row>
    <row r="2150" spans="1:55">
      <c r="A2150" t="s">
        <v>4811</v>
      </c>
      <c r="B2150" t="s">
        <v>73</v>
      </c>
      <c r="C2150">
        <v>73</v>
      </c>
      <c r="D2150" t="s">
        <v>57</v>
      </c>
      <c r="E2150">
        <v>0</v>
      </c>
      <c r="F2150" t="s">
        <v>240</v>
      </c>
      <c r="G2150">
        <v>95203</v>
      </c>
      <c r="H2150">
        <v>37.954089</v>
      </c>
      <c r="I2150">
        <v>-121.329761</v>
      </c>
      <c r="J2150">
        <v>8</v>
      </c>
      <c r="K2150">
        <v>14</v>
      </c>
      <c r="L2150" t="s">
        <v>59</v>
      </c>
      <c r="M2150" t="s">
        <v>57</v>
      </c>
      <c r="N2150" t="s">
        <v>4812</v>
      </c>
      <c r="O2150" t="s">
        <v>61</v>
      </c>
      <c r="P2150" t="s">
        <v>61</v>
      </c>
      <c r="Q2150" t="s">
        <v>143</v>
      </c>
      <c r="R2150" t="s">
        <v>143</v>
      </c>
      <c r="S2150" t="s">
        <v>143</v>
      </c>
      <c r="T2150" t="s">
        <v>143</v>
      </c>
      <c r="U2150" t="s">
        <v>143</v>
      </c>
      <c r="V2150" t="s">
        <v>143</v>
      </c>
      <c r="W2150" t="s">
        <v>143</v>
      </c>
      <c r="X2150" t="s">
        <v>143</v>
      </c>
      <c r="Y2150" t="s">
        <v>143</v>
      </c>
      <c r="Z2150" t="s">
        <v>143</v>
      </c>
      <c r="AA2150" t="s">
        <v>64</v>
      </c>
      <c r="AB2150" t="s">
        <v>61</v>
      </c>
      <c r="AC2150" t="s">
        <v>65</v>
      </c>
      <c r="AD2150">
        <v>19.65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66</v>
      </c>
      <c r="AM2150">
        <v>0</v>
      </c>
      <c r="AN2150">
        <v>1</v>
      </c>
      <c r="AO2150">
        <v>0</v>
      </c>
      <c r="AP2150" t="s">
        <v>103</v>
      </c>
      <c r="AQ2150" t="s">
        <v>104</v>
      </c>
      <c r="AR2150" t="s">
        <v>182</v>
      </c>
      <c r="AT2150">
        <v>16357</v>
      </c>
      <c r="AU2150">
        <v>1</v>
      </c>
      <c r="AV2150">
        <v>0</v>
      </c>
      <c r="AW2150">
        <v>1</v>
      </c>
      <c r="AX2150">
        <v>0</v>
      </c>
      <c r="AY2150">
        <v>3</v>
      </c>
      <c r="AZ2150" t="s">
        <v>106</v>
      </c>
      <c r="BA2150">
        <v>1</v>
      </c>
      <c r="BB2150" t="s">
        <v>71</v>
      </c>
      <c r="BC2150">
        <v>4</v>
      </c>
    </row>
    <row r="2151" spans="1:55">
      <c r="A2151" t="s">
        <v>4813</v>
      </c>
      <c r="B2151" t="s">
        <v>56</v>
      </c>
      <c r="C2151">
        <v>62</v>
      </c>
      <c r="D2151" t="s">
        <v>57</v>
      </c>
      <c r="E2151">
        <v>2</v>
      </c>
      <c r="F2151" t="s">
        <v>4814</v>
      </c>
      <c r="G2151">
        <v>92284</v>
      </c>
      <c r="H2151">
        <v>34.159534</v>
      </c>
      <c r="I2151">
        <v>-116.425984</v>
      </c>
      <c r="J2151">
        <v>10</v>
      </c>
      <c r="K2151">
        <v>23</v>
      </c>
      <c r="L2151" t="s">
        <v>59</v>
      </c>
      <c r="M2151" t="s">
        <v>57</v>
      </c>
      <c r="N2151" t="s">
        <v>4815</v>
      </c>
      <c r="O2151" t="s">
        <v>57</v>
      </c>
      <c r="P2151" t="s">
        <v>57</v>
      </c>
      <c r="Q2151" t="s">
        <v>135</v>
      </c>
      <c r="R2151" t="s">
        <v>160</v>
      </c>
      <c r="S2151" t="s">
        <v>57</v>
      </c>
      <c r="T2151" t="s">
        <v>61</v>
      </c>
      <c r="U2151" t="s">
        <v>57</v>
      </c>
      <c r="V2151" t="s">
        <v>57</v>
      </c>
      <c r="W2151" t="s">
        <v>57</v>
      </c>
      <c r="X2151" t="s">
        <v>61</v>
      </c>
      <c r="Y2151" t="s">
        <v>61</v>
      </c>
      <c r="Z2151" t="s">
        <v>57</v>
      </c>
      <c r="AA2151" t="s">
        <v>122</v>
      </c>
      <c r="AB2151" t="s">
        <v>57</v>
      </c>
      <c r="AC2151" t="s">
        <v>87</v>
      </c>
      <c r="AD2151">
        <v>77.15000000000001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66</v>
      </c>
      <c r="AM2151">
        <v>0</v>
      </c>
      <c r="AN2151">
        <v>1</v>
      </c>
      <c r="AO2151">
        <v>0</v>
      </c>
      <c r="AP2151" t="s">
        <v>103</v>
      </c>
      <c r="AQ2151" t="s">
        <v>124</v>
      </c>
      <c r="AR2151" t="s">
        <v>93</v>
      </c>
      <c r="AS2151">
        <v>5</v>
      </c>
      <c r="AT2151">
        <v>20486</v>
      </c>
      <c r="AU2151">
        <v>1</v>
      </c>
      <c r="AV2151">
        <v>0</v>
      </c>
      <c r="AW2151">
        <v>1</v>
      </c>
      <c r="AX2151">
        <v>0</v>
      </c>
      <c r="AY2151">
        <v>3</v>
      </c>
      <c r="AZ2151" t="s">
        <v>106</v>
      </c>
      <c r="BA2151">
        <v>0</v>
      </c>
      <c r="BB2151" t="s">
        <v>71</v>
      </c>
      <c r="BC2151">
        <v>4</v>
      </c>
    </row>
    <row r="2152" spans="1:55">
      <c r="A2152" t="s">
        <v>4816</v>
      </c>
      <c r="B2152" t="s">
        <v>56</v>
      </c>
      <c r="C2152">
        <v>47</v>
      </c>
      <c r="D2152" t="s">
        <v>57</v>
      </c>
      <c r="E2152">
        <v>0</v>
      </c>
      <c r="F2152" t="s">
        <v>2656</v>
      </c>
      <c r="G2152">
        <v>95621</v>
      </c>
      <c r="H2152">
        <v>38.69549</v>
      </c>
      <c r="I2152">
        <v>-121.307864</v>
      </c>
      <c r="J2152">
        <v>8</v>
      </c>
      <c r="K2152">
        <v>72</v>
      </c>
      <c r="L2152" t="s">
        <v>119</v>
      </c>
      <c r="M2152" t="s">
        <v>57</v>
      </c>
      <c r="N2152" t="s">
        <v>4817</v>
      </c>
      <c r="O2152" t="s">
        <v>57</v>
      </c>
      <c r="P2152" t="s">
        <v>57</v>
      </c>
      <c r="Q2152" t="s">
        <v>135</v>
      </c>
      <c r="R2152" t="s">
        <v>63</v>
      </c>
      <c r="S2152" t="s">
        <v>57</v>
      </c>
      <c r="T2152" t="s">
        <v>57</v>
      </c>
      <c r="U2152" t="s">
        <v>57</v>
      </c>
      <c r="V2152" t="s">
        <v>57</v>
      </c>
      <c r="W2152" t="s">
        <v>57</v>
      </c>
      <c r="X2152" t="s">
        <v>57</v>
      </c>
      <c r="Y2152" t="s">
        <v>57</v>
      </c>
      <c r="Z2152" t="s">
        <v>61</v>
      </c>
      <c r="AA2152" t="s">
        <v>122</v>
      </c>
      <c r="AB2152" t="s">
        <v>61</v>
      </c>
      <c r="AC2152" t="s">
        <v>87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9701.280000000001</v>
      </c>
      <c r="AJ2152" t="s">
        <v>66</v>
      </c>
      <c r="AM2152">
        <v>0</v>
      </c>
      <c r="AN2152">
        <v>1</v>
      </c>
      <c r="AO2152">
        <v>0</v>
      </c>
      <c r="AP2152" t="s">
        <v>123</v>
      </c>
      <c r="AQ2152" t="s">
        <v>78</v>
      </c>
      <c r="AR2152" t="s">
        <v>105</v>
      </c>
      <c r="AS2152">
        <v>7</v>
      </c>
      <c r="AT2152">
        <v>41636</v>
      </c>
      <c r="AU2152">
        <v>1</v>
      </c>
      <c r="AV2152">
        <v>0</v>
      </c>
      <c r="AW2152">
        <v>1</v>
      </c>
      <c r="AX2152">
        <v>0</v>
      </c>
      <c r="AY2152">
        <v>6</v>
      </c>
      <c r="AZ2152" t="s">
        <v>125</v>
      </c>
      <c r="BA2152">
        <v>1</v>
      </c>
      <c r="BB2152" t="s">
        <v>71</v>
      </c>
      <c r="BC2152">
        <v>4</v>
      </c>
    </row>
    <row r="2153" spans="1:55">
      <c r="A2153" t="s">
        <v>4818</v>
      </c>
      <c r="B2153" t="s">
        <v>56</v>
      </c>
      <c r="C2153">
        <v>55</v>
      </c>
      <c r="D2153" t="s">
        <v>61</v>
      </c>
      <c r="E2153">
        <v>0</v>
      </c>
      <c r="F2153" t="s">
        <v>4819</v>
      </c>
      <c r="G2153">
        <v>91901</v>
      </c>
      <c r="H2153">
        <v>32.827184</v>
      </c>
      <c r="I2153">
        <v>-116.703729</v>
      </c>
      <c r="J2153">
        <v>0</v>
      </c>
      <c r="K2153">
        <v>1</v>
      </c>
      <c r="L2153" t="s">
        <v>83</v>
      </c>
      <c r="M2153" t="s">
        <v>57</v>
      </c>
      <c r="N2153" t="s">
        <v>4820</v>
      </c>
      <c r="O2153" t="s">
        <v>61</v>
      </c>
      <c r="P2153" t="s">
        <v>57</v>
      </c>
      <c r="Q2153" t="s">
        <v>62</v>
      </c>
      <c r="R2153" t="s">
        <v>180</v>
      </c>
      <c r="S2153" t="s">
        <v>61</v>
      </c>
      <c r="T2153" t="s">
        <v>61</v>
      </c>
      <c r="U2153" t="s">
        <v>61</v>
      </c>
      <c r="V2153" t="s">
        <v>61</v>
      </c>
      <c r="W2153" t="s">
        <v>61</v>
      </c>
      <c r="X2153" t="s">
        <v>61</v>
      </c>
      <c r="Y2153" t="s">
        <v>61</v>
      </c>
      <c r="Z2153" t="s">
        <v>57</v>
      </c>
      <c r="AA2153" t="s">
        <v>77</v>
      </c>
      <c r="AB2153" t="s">
        <v>61</v>
      </c>
      <c r="AC2153" t="s">
        <v>65</v>
      </c>
      <c r="AD2153">
        <v>43.95</v>
      </c>
      <c r="AE2153">
        <v>43.95</v>
      </c>
      <c r="AF2153">
        <v>0</v>
      </c>
      <c r="AG2153">
        <v>0</v>
      </c>
      <c r="AH2153">
        <v>34.48</v>
      </c>
      <c r="AI2153">
        <v>78.43000000000001</v>
      </c>
      <c r="AJ2153" t="s">
        <v>88</v>
      </c>
      <c r="AK2153" t="s">
        <v>205</v>
      </c>
      <c r="AL2153" t="s">
        <v>206</v>
      </c>
      <c r="AM2153">
        <v>1</v>
      </c>
      <c r="AN2153">
        <v>0</v>
      </c>
      <c r="AO2153">
        <v>0</v>
      </c>
      <c r="AP2153" t="s">
        <v>91</v>
      </c>
      <c r="AQ2153" t="s">
        <v>92</v>
      </c>
      <c r="AR2153" t="s">
        <v>137</v>
      </c>
      <c r="AS2153">
        <v>1</v>
      </c>
      <c r="AT2153">
        <v>16486</v>
      </c>
      <c r="AU2153">
        <v>1</v>
      </c>
      <c r="AV2153">
        <v>1</v>
      </c>
      <c r="AW2153">
        <v>0</v>
      </c>
      <c r="AX2153">
        <v>43.95</v>
      </c>
      <c r="AY2153">
        <v>1</v>
      </c>
      <c r="AZ2153" t="s">
        <v>94</v>
      </c>
      <c r="BA2153">
        <v>8</v>
      </c>
      <c r="BB2153" t="s">
        <v>95</v>
      </c>
      <c r="BC2153">
        <v>1</v>
      </c>
    </row>
    <row r="2154" spans="1:55">
      <c r="A2154" t="s">
        <v>4821</v>
      </c>
      <c r="B2154" t="s">
        <v>56</v>
      </c>
      <c r="C2154">
        <v>33</v>
      </c>
      <c r="D2154" t="s">
        <v>61</v>
      </c>
      <c r="E2154">
        <v>0</v>
      </c>
      <c r="F2154" t="s">
        <v>4822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119</v>
      </c>
      <c r="M2154" t="s">
        <v>57</v>
      </c>
      <c r="N2154" t="s">
        <v>4823</v>
      </c>
      <c r="O2154" t="s">
        <v>57</v>
      </c>
      <c r="P2154" t="s">
        <v>57</v>
      </c>
      <c r="Q2154" t="s">
        <v>85</v>
      </c>
      <c r="R2154" t="s">
        <v>163</v>
      </c>
      <c r="S2154" t="s">
        <v>57</v>
      </c>
      <c r="T2154" t="s">
        <v>57</v>
      </c>
      <c r="U2154" t="s">
        <v>57</v>
      </c>
      <c r="V2154" t="s">
        <v>57</v>
      </c>
      <c r="W2154" t="s">
        <v>61</v>
      </c>
      <c r="X2154" t="s">
        <v>57</v>
      </c>
      <c r="Y2154" t="s">
        <v>57</v>
      </c>
      <c r="Z2154" t="s">
        <v>57</v>
      </c>
      <c r="AA2154" t="s">
        <v>77</v>
      </c>
      <c r="AB2154" t="s">
        <v>57</v>
      </c>
      <c r="AC2154" t="s">
        <v>87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66</v>
      </c>
      <c r="AM2154">
        <v>0</v>
      </c>
      <c r="AN2154">
        <v>1</v>
      </c>
      <c r="AO2154">
        <v>0</v>
      </c>
      <c r="AP2154" t="s">
        <v>123</v>
      </c>
      <c r="AQ2154" t="s">
        <v>68</v>
      </c>
      <c r="AR2154" t="s">
        <v>105</v>
      </c>
      <c r="AS2154">
        <v>7</v>
      </c>
      <c r="AT2154">
        <v>813</v>
      </c>
      <c r="AU2154">
        <v>1</v>
      </c>
      <c r="AV2154">
        <v>0</v>
      </c>
      <c r="AW2154">
        <v>1</v>
      </c>
      <c r="AX2154">
        <v>0</v>
      </c>
      <c r="AY2154">
        <v>6</v>
      </c>
      <c r="AZ2154" t="s">
        <v>125</v>
      </c>
      <c r="BA2154">
        <v>7</v>
      </c>
      <c r="BB2154" t="s">
        <v>95</v>
      </c>
      <c r="BC2154">
        <v>1</v>
      </c>
    </row>
    <row r="2155" spans="1:55">
      <c r="A2155" t="s">
        <v>4824</v>
      </c>
      <c r="B2155" t="s">
        <v>73</v>
      </c>
      <c r="C2155">
        <v>37</v>
      </c>
      <c r="D2155" t="s">
        <v>57</v>
      </c>
      <c r="E2155">
        <v>3</v>
      </c>
      <c r="F2155" t="s">
        <v>4492</v>
      </c>
      <c r="G2155">
        <v>93251</v>
      </c>
      <c r="H2155">
        <v>35.38381</v>
      </c>
      <c r="I2155">
        <v>-119.730885</v>
      </c>
      <c r="J2155">
        <v>3</v>
      </c>
      <c r="K2155">
        <v>53</v>
      </c>
      <c r="L2155" t="s">
        <v>129</v>
      </c>
      <c r="M2155" t="s">
        <v>57</v>
      </c>
      <c r="N2155" t="s">
        <v>4825</v>
      </c>
      <c r="O2155" t="s">
        <v>57</v>
      </c>
      <c r="P2155" t="s">
        <v>61</v>
      </c>
      <c r="Q2155" t="s">
        <v>143</v>
      </c>
      <c r="R2155" t="s">
        <v>143</v>
      </c>
      <c r="S2155" t="s">
        <v>143</v>
      </c>
      <c r="T2155" t="s">
        <v>143</v>
      </c>
      <c r="U2155" t="s">
        <v>143</v>
      </c>
      <c r="V2155" t="s">
        <v>143</v>
      </c>
      <c r="W2155" t="s">
        <v>143</v>
      </c>
      <c r="X2155" t="s">
        <v>143</v>
      </c>
      <c r="Y2155" t="s">
        <v>143</v>
      </c>
      <c r="Z2155" t="s">
        <v>143</v>
      </c>
      <c r="AA2155" t="s">
        <v>122</v>
      </c>
      <c r="AB2155" t="s">
        <v>61</v>
      </c>
      <c r="AC2155" t="s">
        <v>65</v>
      </c>
      <c r="AD2155">
        <v>25.55</v>
      </c>
      <c r="AE2155">
        <v>1336.1</v>
      </c>
      <c r="AF2155">
        <v>37.37</v>
      </c>
      <c r="AG2155">
        <v>0</v>
      </c>
      <c r="AH2155">
        <v>1765.43</v>
      </c>
      <c r="AI2155">
        <v>3064.16</v>
      </c>
      <c r="AJ2155" t="s">
        <v>66</v>
      </c>
      <c r="AM2155">
        <v>0</v>
      </c>
      <c r="AN2155">
        <v>1</v>
      </c>
      <c r="AO2155">
        <v>0</v>
      </c>
      <c r="AP2155" t="s">
        <v>123</v>
      </c>
      <c r="AQ2155" t="s">
        <v>68</v>
      </c>
      <c r="AR2155" t="s">
        <v>182</v>
      </c>
      <c r="AT2155">
        <v>302</v>
      </c>
      <c r="AU2155">
        <v>1</v>
      </c>
      <c r="AV2155">
        <v>0</v>
      </c>
      <c r="AW2155">
        <v>1</v>
      </c>
      <c r="AX2155">
        <v>0</v>
      </c>
      <c r="AY2155">
        <v>6</v>
      </c>
      <c r="AZ2155" t="s">
        <v>125</v>
      </c>
      <c r="BA2155">
        <v>0</v>
      </c>
      <c r="BB2155" t="s">
        <v>71</v>
      </c>
      <c r="BC2155">
        <v>4</v>
      </c>
    </row>
    <row r="2156" spans="1:55">
      <c r="A2156" t="s">
        <v>4826</v>
      </c>
      <c r="B2156" t="s">
        <v>56</v>
      </c>
      <c r="C2156">
        <v>28</v>
      </c>
      <c r="D2156" t="s">
        <v>61</v>
      </c>
      <c r="E2156">
        <v>0</v>
      </c>
      <c r="F2156" t="s">
        <v>4827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98</v>
      </c>
      <c r="M2156" t="s">
        <v>57</v>
      </c>
      <c r="N2156" t="s">
        <v>1325</v>
      </c>
      <c r="O2156" t="s">
        <v>57</v>
      </c>
      <c r="P2156" t="s">
        <v>57</v>
      </c>
      <c r="Q2156" t="s">
        <v>85</v>
      </c>
      <c r="R2156" t="s">
        <v>322</v>
      </c>
      <c r="S2156" t="s">
        <v>57</v>
      </c>
      <c r="T2156" t="s">
        <v>61</v>
      </c>
      <c r="U2156" t="s">
        <v>61</v>
      </c>
      <c r="V2156" t="s">
        <v>61</v>
      </c>
      <c r="W2156" t="s">
        <v>61</v>
      </c>
      <c r="X2156" t="s">
        <v>61</v>
      </c>
      <c r="Y2156" t="s">
        <v>61</v>
      </c>
      <c r="Z2156" t="s">
        <v>57</v>
      </c>
      <c r="AA2156" t="s">
        <v>77</v>
      </c>
      <c r="AB2156" t="s">
        <v>57</v>
      </c>
      <c r="AC2156" t="s">
        <v>87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66</v>
      </c>
      <c r="AM2156">
        <v>0</v>
      </c>
      <c r="AN2156">
        <v>1</v>
      </c>
      <c r="AO2156">
        <v>0</v>
      </c>
      <c r="AP2156" t="s">
        <v>67</v>
      </c>
      <c r="AQ2156" t="s">
        <v>116</v>
      </c>
      <c r="AR2156" t="s">
        <v>93</v>
      </c>
      <c r="AS2156">
        <v>2</v>
      </c>
      <c r="AT2156">
        <v>8577</v>
      </c>
      <c r="AU2156">
        <v>1</v>
      </c>
      <c r="AV2156">
        <v>0</v>
      </c>
      <c r="AW2156">
        <v>1</v>
      </c>
      <c r="AX2156">
        <v>0</v>
      </c>
      <c r="AY2156">
        <v>2</v>
      </c>
      <c r="AZ2156" t="s">
        <v>70</v>
      </c>
      <c r="BA2156">
        <v>7</v>
      </c>
      <c r="BB2156" t="s">
        <v>95</v>
      </c>
      <c r="BC2156">
        <v>1</v>
      </c>
    </row>
    <row r="2157" spans="1:55">
      <c r="A2157" t="s">
        <v>4828</v>
      </c>
      <c r="B2157" t="s">
        <v>73</v>
      </c>
      <c r="C2157">
        <v>44</v>
      </c>
      <c r="D2157" t="s">
        <v>61</v>
      </c>
      <c r="E2157">
        <v>0</v>
      </c>
      <c r="F2157" t="s">
        <v>1260</v>
      </c>
      <c r="G2157">
        <v>91107</v>
      </c>
      <c r="H2157">
        <v>34.159007</v>
      </c>
      <c r="I2157">
        <v>-118.087353</v>
      </c>
      <c r="J2157">
        <v>0</v>
      </c>
      <c r="K2157">
        <v>61</v>
      </c>
      <c r="L2157" t="s">
        <v>59</v>
      </c>
      <c r="M2157" t="s">
        <v>57</v>
      </c>
      <c r="N2157" t="s">
        <v>4829</v>
      </c>
      <c r="O2157" t="s">
        <v>57</v>
      </c>
      <c r="P2157" t="s">
        <v>57</v>
      </c>
      <c r="Q2157" t="s">
        <v>85</v>
      </c>
      <c r="R2157" t="s">
        <v>110</v>
      </c>
      <c r="S2157" t="s">
        <v>57</v>
      </c>
      <c r="T2157" t="s">
        <v>61</v>
      </c>
      <c r="U2157" t="s">
        <v>57</v>
      </c>
      <c r="V2157" t="s">
        <v>57</v>
      </c>
      <c r="W2157" t="s">
        <v>57</v>
      </c>
      <c r="X2157" t="s">
        <v>57</v>
      </c>
      <c r="Y2157" t="s">
        <v>57</v>
      </c>
      <c r="Z2157" t="s">
        <v>57</v>
      </c>
      <c r="AA2157" t="s">
        <v>122</v>
      </c>
      <c r="AB2157" t="s">
        <v>57</v>
      </c>
      <c r="AC2157" t="s">
        <v>65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88</v>
      </c>
      <c r="AK2157" t="s">
        <v>89</v>
      </c>
      <c r="AL2157" t="s">
        <v>356</v>
      </c>
      <c r="AM2157">
        <v>1</v>
      </c>
      <c r="AN2157">
        <v>0</v>
      </c>
      <c r="AO2157">
        <v>0</v>
      </c>
      <c r="AP2157" t="s">
        <v>123</v>
      </c>
      <c r="AQ2157" t="s">
        <v>78</v>
      </c>
      <c r="AR2157" t="s">
        <v>105</v>
      </c>
      <c r="AS2157">
        <v>7</v>
      </c>
      <c r="AT2157">
        <v>32369</v>
      </c>
      <c r="AU2157">
        <v>1</v>
      </c>
      <c r="AV2157">
        <v>1</v>
      </c>
      <c r="AW2157">
        <v>0</v>
      </c>
      <c r="AX2157">
        <v>111.6</v>
      </c>
      <c r="AY2157">
        <v>6</v>
      </c>
      <c r="AZ2157" t="s">
        <v>125</v>
      </c>
      <c r="BA2157">
        <v>4</v>
      </c>
      <c r="BB2157" t="s">
        <v>80</v>
      </c>
      <c r="BC2157">
        <v>2</v>
      </c>
    </row>
    <row r="2158" spans="1:55">
      <c r="A2158" t="s">
        <v>4830</v>
      </c>
      <c r="B2158" t="s">
        <v>73</v>
      </c>
      <c r="C2158">
        <v>54</v>
      </c>
      <c r="D2158" t="s">
        <v>61</v>
      </c>
      <c r="E2158">
        <v>2</v>
      </c>
      <c r="F2158" t="s">
        <v>252</v>
      </c>
      <c r="G2158">
        <v>92130</v>
      </c>
      <c r="H2158">
        <v>32.957195</v>
      </c>
      <c r="I2158">
        <v>-117.202542</v>
      </c>
      <c r="J2158">
        <v>0</v>
      </c>
      <c r="K2158">
        <v>2</v>
      </c>
      <c r="L2158" t="s">
        <v>59</v>
      </c>
      <c r="M2158" t="s">
        <v>57</v>
      </c>
      <c r="N2158" t="s">
        <v>4831</v>
      </c>
      <c r="O2158" t="s">
        <v>57</v>
      </c>
      <c r="P2158" t="s">
        <v>57</v>
      </c>
      <c r="Q2158" t="s">
        <v>135</v>
      </c>
      <c r="R2158" t="s">
        <v>160</v>
      </c>
      <c r="S2158" t="s">
        <v>57</v>
      </c>
      <c r="T2158" t="s">
        <v>57</v>
      </c>
      <c r="U2158" t="s">
        <v>61</v>
      </c>
      <c r="V2158" t="s">
        <v>61</v>
      </c>
      <c r="W2158" t="s">
        <v>61</v>
      </c>
      <c r="X2158" t="s">
        <v>61</v>
      </c>
      <c r="Y2158" t="s">
        <v>61</v>
      </c>
      <c r="Z2158" t="s">
        <v>57</v>
      </c>
      <c r="AA2158" t="s">
        <v>77</v>
      </c>
      <c r="AB2158" t="s">
        <v>61</v>
      </c>
      <c r="AC2158" t="s">
        <v>87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170</v>
      </c>
      <c r="AM2158">
        <v>0</v>
      </c>
      <c r="AN2158">
        <v>0</v>
      </c>
      <c r="AO2158">
        <v>0</v>
      </c>
      <c r="AP2158" t="s">
        <v>91</v>
      </c>
      <c r="AQ2158" t="s">
        <v>92</v>
      </c>
      <c r="AR2158" t="s">
        <v>69</v>
      </c>
      <c r="AS2158">
        <v>3</v>
      </c>
      <c r="AT2158">
        <v>28201</v>
      </c>
      <c r="AU2158">
        <v>0</v>
      </c>
      <c r="AX2158">
        <v>0</v>
      </c>
      <c r="AY2158">
        <v>1</v>
      </c>
      <c r="AZ2158" t="s">
        <v>94</v>
      </c>
      <c r="BA2158">
        <v>7</v>
      </c>
      <c r="BB2158" t="s">
        <v>95</v>
      </c>
      <c r="BC2158">
        <v>1</v>
      </c>
    </row>
    <row r="2159" spans="1:55">
      <c r="A2159" t="s">
        <v>4832</v>
      </c>
      <c r="B2159" t="s">
        <v>56</v>
      </c>
      <c r="C2159">
        <v>48</v>
      </c>
      <c r="D2159" t="s">
        <v>61</v>
      </c>
      <c r="E2159">
        <v>0</v>
      </c>
      <c r="F2159" t="s">
        <v>4833</v>
      </c>
      <c r="G2159">
        <v>93654</v>
      </c>
      <c r="H2159">
        <v>36.636638</v>
      </c>
      <c r="I2159">
        <v>-119.421842</v>
      </c>
      <c r="J2159">
        <v>0</v>
      </c>
      <c r="K2159">
        <v>1</v>
      </c>
      <c r="L2159" t="s">
        <v>59</v>
      </c>
      <c r="M2159" t="s">
        <v>57</v>
      </c>
      <c r="N2159" t="s">
        <v>3864</v>
      </c>
      <c r="O2159" t="s">
        <v>61</v>
      </c>
      <c r="P2159" t="s">
        <v>61</v>
      </c>
      <c r="Q2159" t="s">
        <v>143</v>
      </c>
      <c r="R2159" t="s">
        <v>143</v>
      </c>
      <c r="S2159" t="s">
        <v>143</v>
      </c>
      <c r="T2159" t="s">
        <v>143</v>
      </c>
      <c r="U2159" t="s">
        <v>143</v>
      </c>
      <c r="V2159" t="s">
        <v>143</v>
      </c>
      <c r="W2159" t="s">
        <v>143</v>
      </c>
      <c r="X2159" t="s">
        <v>143</v>
      </c>
      <c r="Y2159" t="s">
        <v>143</v>
      </c>
      <c r="Z2159" t="s">
        <v>143</v>
      </c>
      <c r="AA2159" t="s">
        <v>77</v>
      </c>
      <c r="AB2159" t="s">
        <v>61</v>
      </c>
      <c r="AC2159" t="s">
        <v>65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170</v>
      </c>
      <c r="AM2159">
        <v>0</v>
      </c>
      <c r="AN2159">
        <v>0</v>
      </c>
      <c r="AO2159">
        <v>0</v>
      </c>
      <c r="AP2159" t="s">
        <v>91</v>
      </c>
      <c r="AQ2159" t="s">
        <v>78</v>
      </c>
      <c r="AR2159" t="s">
        <v>182</v>
      </c>
      <c r="AT2159">
        <v>25923</v>
      </c>
      <c r="AU2159">
        <v>0</v>
      </c>
      <c r="AX2159">
        <v>0</v>
      </c>
      <c r="AY2159">
        <v>1</v>
      </c>
      <c r="AZ2159" t="s">
        <v>94</v>
      </c>
      <c r="BA2159">
        <v>8</v>
      </c>
      <c r="BB2159" t="s">
        <v>95</v>
      </c>
      <c r="BC2159">
        <v>1</v>
      </c>
    </row>
    <row r="2160" spans="1:55">
      <c r="A2160" t="s">
        <v>4834</v>
      </c>
      <c r="B2160" t="s">
        <v>73</v>
      </c>
      <c r="C2160">
        <v>64</v>
      </c>
      <c r="D2160" t="s">
        <v>61</v>
      </c>
      <c r="E2160">
        <v>0</v>
      </c>
      <c r="F2160" t="s">
        <v>635</v>
      </c>
      <c r="G2160">
        <v>90710</v>
      </c>
      <c r="H2160">
        <v>33.798266</v>
      </c>
      <c r="I2160">
        <v>-118.300237</v>
      </c>
      <c r="J2160">
        <v>0</v>
      </c>
      <c r="K2160">
        <v>1</v>
      </c>
      <c r="L2160" t="s">
        <v>83</v>
      </c>
      <c r="M2160" t="s">
        <v>61</v>
      </c>
      <c r="N2160" t="s">
        <v>143</v>
      </c>
      <c r="O2160" t="s">
        <v>143</v>
      </c>
      <c r="P2160" t="s">
        <v>57</v>
      </c>
      <c r="Q2160" t="s">
        <v>135</v>
      </c>
      <c r="R2160" t="s">
        <v>169</v>
      </c>
      <c r="S2160" t="s">
        <v>61</v>
      </c>
      <c r="T2160" t="s">
        <v>61</v>
      </c>
      <c r="U2160" t="s">
        <v>61</v>
      </c>
      <c r="V2160" t="s">
        <v>61</v>
      </c>
      <c r="W2160" t="s">
        <v>61</v>
      </c>
      <c r="X2160" t="s">
        <v>57</v>
      </c>
      <c r="Y2160" t="s">
        <v>57</v>
      </c>
      <c r="Z2160" t="s">
        <v>57</v>
      </c>
      <c r="AA2160" t="s">
        <v>77</v>
      </c>
      <c r="AB2160" t="s">
        <v>57</v>
      </c>
      <c r="AC2160" t="s">
        <v>87</v>
      </c>
      <c r="AD2160">
        <v>35.45</v>
      </c>
      <c r="AE2160">
        <v>35.45</v>
      </c>
      <c r="AF2160">
        <v>0</v>
      </c>
      <c r="AG2160">
        <v>0</v>
      </c>
      <c r="AH2160">
        <v>0</v>
      </c>
      <c r="AI2160">
        <v>35.45</v>
      </c>
      <c r="AJ2160" t="s">
        <v>88</v>
      </c>
      <c r="AK2160" t="s">
        <v>101</v>
      </c>
      <c r="AL2160" t="s">
        <v>111</v>
      </c>
      <c r="AM2160">
        <v>1</v>
      </c>
      <c r="AN2160">
        <v>0</v>
      </c>
      <c r="AO2160">
        <v>0</v>
      </c>
      <c r="AP2160" t="s">
        <v>91</v>
      </c>
      <c r="AQ2160" t="s">
        <v>124</v>
      </c>
      <c r="AR2160" t="s">
        <v>137</v>
      </c>
      <c r="AS2160">
        <v>3</v>
      </c>
      <c r="AT2160">
        <v>24660</v>
      </c>
      <c r="AU2160">
        <v>1</v>
      </c>
      <c r="AV2160">
        <v>1</v>
      </c>
      <c r="AW2160">
        <v>0</v>
      </c>
      <c r="AX2160">
        <v>35.45</v>
      </c>
      <c r="AY2160">
        <v>1</v>
      </c>
      <c r="AZ2160" t="s">
        <v>94</v>
      </c>
      <c r="BA2160">
        <v>8</v>
      </c>
      <c r="BB2160" t="s">
        <v>95</v>
      </c>
      <c r="BC2160">
        <v>1</v>
      </c>
    </row>
    <row r="2161" spans="1:55">
      <c r="A2161" t="s">
        <v>4835</v>
      </c>
      <c r="B2161" t="s">
        <v>73</v>
      </c>
      <c r="C2161">
        <v>34</v>
      </c>
      <c r="D2161" t="s">
        <v>57</v>
      </c>
      <c r="E2161">
        <v>0</v>
      </c>
      <c r="F2161" t="s">
        <v>252</v>
      </c>
      <c r="G2161">
        <v>92130</v>
      </c>
      <c r="H2161">
        <v>32.957195</v>
      </c>
      <c r="I2161">
        <v>-117.202542</v>
      </c>
      <c r="J2161">
        <v>1</v>
      </c>
      <c r="K2161">
        <v>67</v>
      </c>
      <c r="L2161" t="s">
        <v>119</v>
      </c>
      <c r="M2161" t="s">
        <v>57</v>
      </c>
      <c r="N2161" t="s">
        <v>1930</v>
      </c>
      <c r="O2161" t="s">
        <v>57</v>
      </c>
      <c r="P2161" t="s">
        <v>57</v>
      </c>
      <c r="Q2161" t="s">
        <v>62</v>
      </c>
      <c r="R2161" t="s">
        <v>76</v>
      </c>
      <c r="S2161" t="s">
        <v>61</v>
      </c>
      <c r="T2161" t="s">
        <v>57</v>
      </c>
      <c r="U2161" t="s">
        <v>57</v>
      </c>
      <c r="V2161" t="s">
        <v>61</v>
      </c>
      <c r="W2161" t="s">
        <v>61</v>
      </c>
      <c r="X2161" t="s">
        <v>61</v>
      </c>
      <c r="Y2161" t="s">
        <v>61</v>
      </c>
      <c r="Z2161" t="s">
        <v>57</v>
      </c>
      <c r="AA2161" t="s">
        <v>64</v>
      </c>
      <c r="AB2161" t="s">
        <v>61</v>
      </c>
      <c r="AC2161" t="s">
        <v>87</v>
      </c>
      <c r="AD2161">
        <v>87.40000000000001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88</v>
      </c>
      <c r="AK2161" t="s">
        <v>89</v>
      </c>
      <c r="AL2161" t="s">
        <v>181</v>
      </c>
      <c r="AM2161">
        <v>1</v>
      </c>
      <c r="AN2161">
        <v>0</v>
      </c>
      <c r="AO2161">
        <v>0</v>
      </c>
      <c r="AP2161" t="s">
        <v>123</v>
      </c>
      <c r="AQ2161" t="s">
        <v>68</v>
      </c>
      <c r="AR2161" t="s">
        <v>93</v>
      </c>
      <c r="AS2161">
        <v>3</v>
      </c>
      <c r="AT2161">
        <v>28201</v>
      </c>
      <c r="AU2161">
        <v>1</v>
      </c>
      <c r="AV2161">
        <v>1</v>
      </c>
      <c r="AW2161">
        <v>0</v>
      </c>
      <c r="AX2161">
        <v>87.40000000000001</v>
      </c>
      <c r="AY2161">
        <v>6</v>
      </c>
      <c r="AZ2161" t="s">
        <v>125</v>
      </c>
      <c r="BA2161">
        <v>1</v>
      </c>
      <c r="BB2161" t="s">
        <v>71</v>
      </c>
      <c r="BC2161">
        <v>4</v>
      </c>
    </row>
    <row r="2162" spans="1:55">
      <c r="A2162" t="s">
        <v>4836</v>
      </c>
      <c r="B2162" t="s">
        <v>73</v>
      </c>
      <c r="C2162">
        <v>63</v>
      </c>
      <c r="D2162" t="s">
        <v>61</v>
      </c>
      <c r="E2162">
        <v>0</v>
      </c>
      <c r="F2162" t="s">
        <v>4837</v>
      </c>
      <c r="G2162">
        <v>95955</v>
      </c>
      <c r="H2162">
        <v>39.281194</v>
      </c>
      <c r="I2162">
        <v>-122.226568</v>
      </c>
      <c r="J2162">
        <v>0</v>
      </c>
      <c r="K2162">
        <v>18</v>
      </c>
      <c r="L2162" t="s">
        <v>59</v>
      </c>
      <c r="M2162" t="s">
        <v>57</v>
      </c>
      <c r="N2162" t="s">
        <v>4838</v>
      </c>
      <c r="O2162" t="s">
        <v>57</v>
      </c>
      <c r="P2162" t="s">
        <v>57</v>
      </c>
      <c r="Q2162" t="s">
        <v>85</v>
      </c>
      <c r="R2162" t="s">
        <v>163</v>
      </c>
      <c r="S2162" t="s">
        <v>61</v>
      </c>
      <c r="T2162" t="s">
        <v>61</v>
      </c>
      <c r="U2162" t="s">
        <v>61</v>
      </c>
      <c r="V2162" t="s">
        <v>61</v>
      </c>
      <c r="W2162" t="s">
        <v>61</v>
      </c>
      <c r="X2162" t="s">
        <v>61</v>
      </c>
      <c r="Y2162" t="s">
        <v>61</v>
      </c>
      <c r="Z2162" t="s">
        <v>57</v>
      </c>
      <c r="AA2162" t="s">
        <v>77</v>
      </c>
      <c r="AB2162" t="s">
        <v>61</v>
      </c>
      <c r="AC2162" t="s">
        <v>65</v>
      </c>
      <c r="AD2162">
        <v>74.15000000000001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66</v>
      </c>
      <c r="AM2162">
        <v>0</v>
      </c>
      <c r="AN2162">
        <v>1</v>
      </c>
      <c r="AO2162">
        <v>0</v>
      </c>
      <c r="AP2162" t="s">
        <v>103</v>
      </c>
      <c r="AQ2162" t="s">
        <v>124</v>
      </c>
      <c r="AR2162" t="s">
        <v>93</v>
      </c>
      <c r="AS2162">
        <v>1</v>
      </c>
      <c r="AT2162">
        <v>1146</v>
      </c>
      <c r="AU2162">
        <v>1</v>
      </c>
      <c r="AV2162">
        <v>0</v>
      </c>
      <c r="AW2162">
        <v>1</v>
      </c>
      <c r="AX2162">
        <v>0</v>
      </c>
      <c r="AY2162">
        <v>3</v>
      </c>
      <c r="AZ2162" t="s">
        <v>106</v>
      </c>
      <c r="BA2162">
        <v>7</v>
      </c>
      <c r="BB2162" t="s">
        <v>95</v>
      </c>
      <c r="BC2162">
        <v>1</v>
      </c>
    </row>
    <row r="2163" spans="1:55">
      <c r="A2163" t="s">
        <v>4839</v>
      </c>
      <c r="B2163" t="s">
        <v>73</v>
      </c>
      <c r="C2163">
        <v>42</v>
      </c>
      <c r="D2163" t="s">
        <v>57</v>
      </c>
      <c r="E2163">
        <v>0</v>
      </c>
      <c r="F2163" t="s">
        <v>1196</v>
      </c>
      <c r="G2163">
        <v>93306</v>
      </c>
      <c r="H2163">
        <v>35.449881</v>
      </c>
      <c r="I2163">
        <v>-118.841442</v>
      </c>
      <c r="J2163">
        <v>1</v>
      </c>
      <c r="K2163">
        <v>18</v>
      </c>
      <c r="L2163" t="s">
        <v>59</v>
      </c>
      <c r="M2163" t="s">
        <v>57</v>
      </c>
      <c r="N2163" t="s">
        <v>4840</v>
      </c>
      <c r="O2163" t="s">
        <v>57</v>
      </c>
      <c r="P2163" t="s">
        <v>57</v>
      </c>
      <c r="Q2163" t="s">
        <v>85</v>
      </c>
      <c r="R2163" t="s">
        <v>63</v>
      </c>
      <c r="S2163" t="s">
        <v>61</v>
      </c>
      <c r="T2163" t="s">
        <v>61</v>
      </c>
      <c r="U2163" t="s">
        <v>61</v>
      </c>
      <c r="V2163" t="s">
        <v>61</v>
      </c>
      <c r="W2163" t="s">
        <v>57</v>
      </c>
      <c r="X2163" t="s">
        <v>57</v>
      </c>
      <c r="Y2163" t="s">
        <v>57</v>
      </c>
      <c r="Z2163" t="s">
        <v>57</v>
      </c>
      <c r="AA2163" t="s">
        <v>77</v>
      </c>
      <c r="AB2163" t="s">
        <v>57</v>
      </c>
      <c r="AC2163" t="s">
        <v>87</v>
      </c>
      <c r="AD2163">
        <v>94.75</v>
      </c>
      <c r="AE2163">
        <v>1691.9</v>
      </c>
      <c r="AF2163">
        <v>0</v>
      </c>
      <c r="AG2163">
        <v>0</v>
      </c>
      <c r="AH2163">
        <v>615.0599999999999</v>
      </c>
      <c r="AI2163">
        <v>2306.96</v>
      </c>
      <c r="AJ2163" t="s">
        <v>66</v>
      </c>
      <c r="AM2163">
        <v>0</v>
      </c>
      <c r="AN2163">
        <v>1</v>
      </c>
      <c r="AO2163">
        <v>0</v>
      </c>
      <c r="AP2163" t="s">
        <v>103</v>
      </c>
      <c r="AQ2163" t="s">
        <v>78</v>
      </c>
      <c r="AR2163" t="s">
        <v>105</v>
      </c>
      <c r="AS2163">
        <v>4</v>
      </c>
      <c r="AT2163">
        <v>53481</v>
      </c>
      <c r="AU2163">
        <v>1</v>
      </c>
      <c r="AV2163">
        <v>0</v>
      </c>
      <c r="AW2163">
        <v>1</v>
      </c>
      <c r="AX2163">
        <v>0</v>
      </c>
      <c r="AY2163">
        <v>3</v>
      </c>
      <c r="AZ2163" t="s">
        <v>106</v>
      </c>
      <c r="BA2163">
        <v>6</v>
      </c>
      <c r="BB2163" t="s">
        <v>95</v>
      </c>
      <c r="BC2163">
        <v>1</v>
      </c>
    </row>
    <row r="2164" spans="1:55">
      <c r="A2164" t="s">
        <v>4841</v>
      </c>
      <c r="B2164" t="s">
        <v>56</v>
      </c>
      <c r="C2164">
        <v>32</v>
      </c>
      <c r="D2164" t="s">
        <v>61</v>
      </c>
      <c r="E2164">
        <v>0</v>
      </c>
      <c r="F2164" t="s">
        <v>996</v>
      </c>
      <c r="G2164">
        <v>90717</v>
      </c>
      <c r="H2164">
        <v>33.794209</v>
      </c>
      <c r="I2164">
        <v>-118.317354</v>
      </c>
      <c r="J2164">
        <v>0</v>
      </c>
      <c r="K2164">
        <v>12</v>
      </c>
      <c r="L2164" t="s">
        <v>98</v>
      </c>
      <c r="M2164" t="s">
        <v>57</v>
      </c>
      <c r="N2164" t="s">
        <v>4842</v>
      </c>
      <c r="O2164" t="s">
        <v>61</v>
      </c>
      <c r="P2164" t="s">
        <v>57</v>
      </c>
      <c r="Q2164" t="s">
        <v>85</v>
      </c>
      <c r="R2164" t="s">
        <v>318</v>
      </c>
      <c r="S2164" t="s">
        <v>61</v>
      </c>
      <c r="T2164" t="s">
        <v>61</v>
      </c>
      <c r="U2164" t="s">
        <v>61</v>
      </c>
      <c r="V2164" t="s">
        <v>61</v>
      </c>
      <c r="W2164" t="s">
        <v>61</v>
      </c>
      <c r="X2164" t="s">
        <v>57</v>
      </c>
      <c r="Y2164" t="s">
        <v>57</v>
      </c>
      <c r="Z2164" t="s">
        <v>57</v>
      </c>
      <c r="AA2164" t="s">
        <v>77</v>
      </c>
      <c r="AB2164" t="s">
        <v>61</v>
      </c>
      <c r="AC2164" t="s">
        <v>87</v>
      </c>
      <c r="AD2164">
        <v>78.09999999999999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88</v>
      </c>
      <c r="AK2164" t="s">
        <v>205</v>
      </c>
      <c r="AL2164" t="s">
        <v>329</v>
      </c>
      <c r="AM2164">
        <v>1</v>
      </c>
      <c r="AN2164">
        <v>0</v>
      </c>
      <c r="AO2164">
        <v>0</v>
      </c>
      <c r="AP2164" t="s">
        <v>67</v>
      </c>
      <c r="AQ2164" t="s">
        <v>68</v>
      </c>
      <c r="AR2164" t="s">
        <v>93</v>
      </c>
      <c r="AS2164">
        <v>3</v>
      </c>
      <c r="AT2164">
        <v>21065</v>
      </c>
      <c r="AU2164">
        <v>1</v>
      </c>
      <c r="AV2164">
        <v>1</v>
      </c>
      <c r="AW2164">
        <v>0</v>
      </c>
      <c r="AX2164">
        <v>78.09999999999999</v>
      </c>
      <c r="AY2164">
        <v>2</v>
      </c>
      <c r="AZ2164" t="s">
        <v>70</v>
      </c>
      <c r="BA2164">
        <v>7</v>
      </c>
      <c r="BB2164" t="s">
        <v>95</v>
      </c>
      <c r="BC2164">
        <v>1</v>
      </c>
    </row>
    <row r="2165" spans="1:55">
      <c r="A2165" t="s">
        <v>4843</v>
      </c>
      <c r="B2165" t="s">
        <v>56</v>
      </c>
      <c r="C2165">
        <v>73</v>
      </c>
      <c r="D2165" t="s">
        <v>57</v>
      </c>
      <c r="E2165">
        <v>0</v>
      </c>
      <c r="F2165" t="s">
        <v>404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216</v>
      </c>
      <c r="M2165" t="s">
        <v>57</v>
      </c>
      <c r="N2165" t="s">
        <v>1072</v>
      </c>
      <c r="O2165" t="s">
        <v>57</v>
      </c>
      <c r="P2165" t="s">
        <v>57</v>
      </c>
      <c r="Q2165" t="s">
        <v>85</v>
      </c>
      <c r="R2165" t="s">
        <v>254</v>
      </c>
      <c r="S2165" t="s">
        <v>57</v>
      </c>
      <c r="T2165" t="s">
        <v>61</v>
      </c>
      <c r="U2165" t="s">
        <v>61</v>
      </c>
      <c r="V2165" t="s">
        <v>57</v>
      </c>
      <c r="W2165" t="s">
        <v>57</v>
      </c>
      <c r="X2165" t="s">
        <v>57</v>
      </c>
      <c r="Y2165" t="s">
        <v>61</v>
      </c>
      <c r="Z2165" t="s">
        <v>57</v>
      </c>
      <c r="AA2165" t="s">
        <v>77</v>
      </c>
      <c r="AB2165" t="s">
        <v>57</v>
      </c>
      <c r="AC2165" t="s">
        <v>87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88</v>
      </c>
      <c r="AK2165" t="s">
        <v>89</v>
      </c>
      <c r="AL2165" t="s">
        <v>181</v>
      </c>
      <c r="AM2165">
        <v>1</v>
      </c>
      <c r="AN2165">
        <v>0</v>
      </c>
      <c r="AO2165">
        <v>0</v>
      </c>
      <c r="AP2165" t="s">
        <v>164</v>
      </c>
      <c r="AQ2165" t="s">
        <v>104</v>
      </c>
      <c r="AR2165" t="s">
        <v>105</v>
      </c>
      <c r="AS2165">
        <v>5</v>
      </c>
      <c r="AT2165">
        <v>42239</v>
      </c>
      <c r="AU2165">
        <v>1</v>
      </c>
      <c r="AV2165">
        <v>1</v>
      </c>
      <c r="AW2165">
        <v>0</v>
      </c>
      <c r="AX2165">
        <v>104.3</v>
      </c>
      <c r="AY2165">
        <v>4</v>
      </c>
      <c r="AZ2165" t="s">
        <v>165</v>
      </c>
      <c r="BA2165">
        <v>6</v>
      </c>
      <c r="BB2165" t="s">
        <v>95</v>
      </c>
      <c r="BC2165">
        <v>1</v>
      </c>
    </row>
    <row r="2166" spans="1:55">
      <c r="A2166" t="s">
        <v>4844</v>
      </c>
      <c r="B2166" t="s">
        <v>56</v>
      </c>
      <c r="C2166">
        <v>60</v>
      </c>
      <c r="D2166" t="s">
        <v>57</v>
      </c>
      <c r="E2166">
        <v>1</v>
      </c>
      <c r="F2166" t="s">
        <v>3319</v>
      </c>
      <c r="G2166">
        <v>90291</v>
      </c>
      <c r="H2166">
        <v>33.991782</v>
      </c>
      <c r="I2166">
        <v>-118.479229</v>
      </c>
      <c r="J2166">
        <v>5</v>
      </c>
      <c r="K2166">
        <v>61</v>
      </c>
      <c r="L2166" t="s">
        <v>129</v>
      </c>
      <c r="M2166" t="s">
        <v>57</v>
      </c>
      <c r="N2166" t="s">
        <v>2207</v>
      </c>
      <c r="O2166" t="s">
        <v>57</v>
      </c>
      <c r="P2166" t="s">
        <v>57</v>
      </c>
      <c r="Q2166" t="s">
        <v>85</v>
      </c>
      <c r="R2166" t="s">
        <v>156</v>
      </c>
      <c r="S2166" t="s">
        <v>57</v>
      </c>
      <c r="T2166" t="s">
        <v>57</v>
      </c>
      <c r="U2166" t="s">
        <v>57</v>
      </c>
      <c r="V2166" t="s">
        <v>61</v>
      </c>
      <c r="W2166" t="s">
        <v>61</v>
      </c>
      <c r="X2166" t="s">
        <v>57</v>
      </c>
      <c r="Y2166" t="s">
        <v>57</v>
      </c>
      <c r="Z2166" t="s">
        <v>61</v>
      </c>
      <c r="AA2166" t="s">
        <v>64</v>
      </c>
      <c r="AB2166" t="s">
        <v>57</v>
      </c>
      <c r="AC2166" t="s">
        <v>65</v>
      </c>
      <c r="AD2166">
        <v>100.7</v>
      </c>
      <c r="AE2166">
        <v>6018.65</v>
      </c>
      <c r="AF2166">
        <v>0</v>
      </c>
      <c r="AG2166">
        <v>90</v>
      </c>
      <c r="AH2166">
        <v>1113.86</v>
      </c>
      <c r="AI2166">
        <v>7222.51</v>
      </c>
      <c r="AJ2166" t="s">
        <v>66</v>
      </c>
      <c r="AM2166">
        <v>0</v>
      </c>
      <c r="AN2166">
        <v>1</v>
      </c>
      <c r="AO2166">
        <v>0</v>
      </c>
      <c r="AP2166" t="s">
        <v>123</v>
      </c>
      <c r="AQ2166" t="s">
        <v>124</v>
      </c>
      <c r="AR2166" t="s">
        <v>105</v>
      </c>
      <c r="AS2166">
        <v>5</v>
      </c>
      <c r="AT2166">
        <v>31021</v>
      </c>
      <c r="AU2166">
        <v>1</v>
      </c>
      <c r="AV2166">
        <v>0</v>
      </c>
      <c r="AW2166">
        <v>1</v>
      </c>
      <c r="AX2166">
        <v>0</v>
      </c>
      <c r="AY2166">
        <v>6</v>
      </c>
      <c r="AZ2166" t="s">
        <v>125</v>
      </c>
      <c r="BA2166">
        <v>2</v>
      </c>
      <c r="BB2166" t="s">
        <v>126</v>
      </c>
      <c r="BC2166">
        <v>3</v>
      </c>
    </row>
    <row r="2167" spans="1:55">
      <c r="A2167" t="s">
        <v>4845</v>
      </c>
      <c r="B2167" t="s">
        <v>56</v>
      </c>
      <c r="C2167">
        <v>25</v>
      </c>
      <c r="D2167" t="s">
        <v>57</v>
      </c>
      <c r="E2167">
        <v>0</v>
      </c>
      <c r="F2167" t="s">
        <v>3473</v>
      </c>
      <c r="G2167">
        <v>94506</v>
      </c>
      <c r="H2167">
        <v>37.791481</v>
      </c>
      <c r="I2167">
        <v>-121.903253</v>
      </c>
      <c r="J2167">
        <v>1</v>
      </c>
      <c r="K2167">
        <v>65</v>
      </c>
      <c r="L2167" t="s">
        <v>59</v>
      </c>
      <c r="M2167" t="s">
        <v>57</v>
      </c>
      <c r="N2167" t="s">
        <v>794</v>
      </c>
      <c r="O2167" t="s">
        <v>57</v>
      </c>
      <c r="P2167" t="s">
        <v>57</v>
      </c>
      <c r="Q2167" t="s">
        <v>85</v>
      </c>
      <c r="R2167" t="s">
        <v>189</v>
      </c>
      <c r="S2167" t="s">
        <v>61</v>
      </c>
      <c r="T2167" t="s">
        <v>57</v>
      </c>
      <c r="U2167" t="s">
        <v>57</v>
      </c>
      <c r="V2167" t="s">
        <v>57</v>
      </c>
      <c r="W2167" t="s">
        <v>57</v>
      </c>
      <c r="X2167" t="s">
        <v>57</v>
      </c>
      <c r="Y2167" t="s">
        <v>57</v>
      </c>
      <c r="Z2167" t="s">
        <v>57</v>
      </c>
      <c r="AA2167" t="s">
        <v>122</v>
      </c>
      <c r="AB2167" t="s">
        <v>57</v>
      </c>
      <c r="AC2167" t="s">
        <v>87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8882.700000000001</v>
      </c>
      <c r="AJ2167" t="s">
        <v>66</v>
      </c>
      <c r="AM2167">
        <v>0</v>
      </c>
      <c r="AN2167">
        <v>1</v>
      </c>
      <c r="AO2167">
        <v>0</v>
      </c>
      <c r="AP2167" t="s">
        <v>123</v>
      </c>
      <c r="AQ2167" t="s">
        <v>116</v>
      </c>
      <c r="AR2167" t="s">
        <v>105</v>
      </c>
      <c r="AS2167">
        <v>7</v>
      </c>
      <c r="AT2167">
        <v>19777</v>
      </c>
      <c r="AU2167">
        <v>1</v>
      </c>
      <c r="AV2167">
        <v>0</v>
      </c>
      <c r="AW2167">
        <v>1</v>
      </c>
      <c r="AX2167">
        <v>0</v>
      </c>
      <c r="AY2167">
        <v>6</v>
      </c>
      <c r="AZ2167" t="s">
        <v>125</v>
      </c>
      <c r="BA2167">
        <v>3</v>
      </c>
      <c r="BB2167" t="s">
        <v>126</v>
      </c>
      <c r="BC2167">
        <v>3</v>
      </c>
    </row>
    <row r="2168" spans="1:55">
      <c r="A2168" t="s">
        <v>4846</v>
      </c>
      <c r="B2168" t="s">
        <v>56</v>
      </c>
      <c r="C2168">
        <v>23</v>
      </c>
      <c r="D2168" t="s">
        <v>61</v>
      </c>
      <c r="E2168">
        <v>0</v>
      </c>
      <c r="F2168" t="s">
        <v>962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129</v>
      </c>
      <c r="M2168" t="s">
        <v>57</v>
      </c>
      <c r="N2168" t="s">
        <v>4847</v>
      </c>
      <c r="O2168" t="s">
        <v>61</v>
      </c>
      <c r="P2168" t="s">
        <v>61</v>
      </c>
      <c r="Q2168" t="s">
        <v>143</v>
      </c>
      <c r="R2168" t="s">
        <v>143</v>
      </c>
      <c r="S2168" t="s">
        <v>143</v>
      </c>
      <c r="T2168" t="s">
        <v>143</v>
      </c>
      <c r="U2168" t="s">
        <v>143</v>
      </c>
      <c r="V2168" t="s">
        <v>143</v>
      </c>
      <c r="W2168" t="s">
        <v>143</v>
      </c>
      <c r="X2168" t="s">
        <v>143</v>
      </c>
      <c r="Y2168" t="s">
        <v>143</v>
      </c>
      <c r="Z2168" t="s">
        <v>143</v>
      </c>
      <c r="AA2168" t="s">
        <v>122</v>
      </c>
      <c r="AB2168" t="s">
        <v>61</v>
      </c>
      <c r="AC2168" t="s">
        <v>307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66</v>
      </c>
      <c r="AM2168">
        <v>0</v>
      </c>
      <c r="AN2168">
        <v>1</v>
      </c>
      <c r="AO2168">
        <v>0</v>
      </c>
      <c r="AP2168" t="s">
        <v>176</v>
      </c>
      <c r="AQ2168" t="s">
        <v>116</v>
      </c>
      <c r="AR2168" t="s">
        <v>182</v>
      </c>
      <c r="AT2168">
        <v>5513</v>
      </c>
      <c r="AU2168">
        <v>1</v>
      </c>
      <c r="AV2168">
        <v>0</v>
      </c>
      <c r="AW2168">
        <v>1</v>
      </c>
      <c r="AX2168">
        <v>0</v>
      </c>
      <c r="AY2168">
        <v>5</v>
      </c>
      <c r="AZ2168" t="s">
        <v>177</v>
      </c>
      <c r="BA2168">
        <v>2</v>
      </c>
      <c r="BB2168" t="s">
        <v>126</v>
      </c>
      <c r="BC2168">
        <v>3</v>
      </c>
    </row>
    <row r="2169" spans="1:55">
      <c r="A2169" t="s">
        <v>4848</v>
      </c>
      <c r="B2169" t="s">
        <v>73</v>
      </c>
      <c r="C2169">
        <v>51</v>
      </c>
      <c r="D2169" t="s">
        <v>57</v>
      </c>
      <c r="E2169">
        <v>2</v>
      </c>
      <c r="F2169" t="s">
        <v>226</v>
      </c>
      <c r="G2169">
        <v>90012</v>
      </c>
      <c r="H2169">
        <v>34.065875</v>
      </c>
      <c r="I2169">
        <v>-118.238728</v>
      </c>
      <c r="J2169">
        <v>10</v>
      </c>
      <c r="K2169">
        <v>19</v>
      </c>
      <c r="L2169" t="s">
        <v>98</v>
      </c>
      <c r="M2169" t="s">
        <v>57</v>
      </c>
      <c r="N2169" t="s">
        <v>4849</v>
      </c>
      <c r="O2169" t="s">
        <v>57</v>
      </c>
      <c r="P2169" t="s">
        <v>57</v>
      </c>
      <c r="Q2169" t="s">
        <v>135</v>
      </c>
      <c r="R2169" t="s">
        <v>441</v>
      </c>
      <c r="S2169" t="s">
        <v>61</v>
      </c>
      <c r="T2169" t="s">
        <v>61</v>
      </c>
      <c r="U2169" t="s">
        <v>61</v>
      </c>
      <c r="V2169" t="s">
        <v>61</v>
      </c>
      <c r="W2169" t="s">
        <v>61</v>
      </c>
      <c r="X2169" t="s">
        <v>61</v>
      </c>
      <c r="Y2169" t="s">
        <v>61</v>
      </c>
      <c r="Z2169" t="s">
        <v>61</v>
      </c>
      <c r="AA2169" t="s">
        <v>77</v>
      </c>
      <c r="AB2169" t="s">
        <v>61</v>
      </c>
      <c r="AC2169" t="s">
        <v>65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</v>
      </c>
      <c r="AJ2169" t="s">
        <v>66</v>
      </c>
      <c r="AM2169">
        <v>0</v>
      </c>
      <c r="AN2169">
        <v>1</v>
      </c>
      <c r="AO2169">
        <v>0</v>
      </c>
      <c r="AP2169" t="s">
        <v>103</v>
      </c>
      <c r="AQ2169" t="s">
        <v>92</v>
      </c>
      <c r="AR2169" t="s">
        <v>69</v>
      </c>
      <c r="AS2169">
        <v>0</v>
      </c>
      <c r="AT2169">
        <v>30596</v>
      </c>
      <c r="AU2169">
        <v>1</v>
      </c>
      <c r="AV2169">
        <v>0</v>
      </c>
      <c r="AW2169">
        <v>1</v>
      </c>
      <c r="AX2169">
        <v>0</v>
      </c>
      <c r="AY2169">
        <v>3</v>
      </c>
      <c r="AZ2169" t="s">
        <v>106</v>
      </c>
      <c r="BA2169">
        <v>3</v>
      </c>
      <c r="BB2169" t="s">
        <v>126</v>
      </c>
      <c r="BC2169">
        <v>3</v>
      </c>
    </row>
    <row r="2170" spans="1:55">
      <c r="A2170" t="s">
        <v>4850</v>
      </c>
      <c r="B2170" t="s">
        <v>56</v>
      </c>
      <c r="C2170">
        <v>42</v>
      </c>
      <c r="D2170" t="s">
        <v>61</v>
      </c>
      <c r="E2170">
        <v>0</v>
      </c>
      <c r="F2170" t="s">
        <v>3112</v>
      </c>
      <c r="G2170">
        <v>94972</v>
      </c>
      <c r="H2170">
        <v>38.339996</v>
      </c>
      <c r="I2170">
        <v>-122.935056</v>
      </c>
      <c r="J2170">
        <v>0</v>
      </c>
      <c r="K2170">
        <v>2</v>
      </c>
      <c r="L2170" t="s">
        <v>83</v>
      </c>
      <c r="M2170" t="s">
        <v>57</v>
      </c>
      <c r="N2170" t="s">
        <v>4851</v>
      </c>
      <c r="O2170" t="s">
        <v>61</v>
      </c>
      <c r="P2170" t="s">
        <v>57</v>
      </c>
      <c r="Q2170" t="s">
        <v>135</v>
      </c>
      <c r="R2170" t="s">
        <v>441</v>
      </c>
      <c r="S2170" t="s">
        <v>61</v>
      </c>
      <c r="T2170" t="s">
        <v>57</v>
      </c>
      <c r="U2170" t="s">
        <v>61</v>
      </c>
      <c r="V2170" t="s">
        <v>61</v>
      </c>
      <c r="W2170" t="s">
        <v>61</v>
      </c>
      <c r="X2170" t="s">
        <v>61</v>
      </c>
      <c r="Y2170" t="s">
        <v>61</v>
      </c>
      <c r="Z2170" t="s">
        <v>61</v>
      </c>
      <c r="AA2170" t="s">
        <v>77</v>
      </c>
      <c r="AB2170" t="s">
        <v>57</v>
      </c>
      <c r="AC2170" t="s">
        <v>65</v>
      </c>
      <c r="AD2170">
        <v>49.05</v>
      </c>
      <c r="AE2170">
        <v>91.09999999999999</v>
      </c>
      <c r="AF2170">
        <v>0</v>
      </c>
      <c r="AG2170">
        <v>40</v>
      </c>
      <c r="AH2170">
        <v>29.4</v>
      </c>
      <c r="AI2170">
        <v>160.5</v>
      </c>
      <c r="AJ2170" t="s">
        <v>88</v>
      </c>
      <c r="AK2170" t="s">
        <v>89</v>
      </c>
      <c r="AL2170" t="s">
        <v>90</v>
      </c>
      <c r="AM2170">
        <v>1</v>
      </c>
      <c r="AN2170">
        <v>0</v>
      </c>
      <c r="AO2170">
        <v>0</v>
      </c>
      <c r="AP2170" t="s">
        <v>91</v>
      </c>
      <c r="AQ2170" t="s">
        <v>78</v>
      </c>
      <c r="AR2170" t="s">
        <v>137</v>
      </c>
      <c r="AS2170">
        <v>1</v>
      </c>
      <c r="AT2170">
        <v>66</v>
      </c>
      <c r="AU2170">
        <v>1</v>
      </c>
      <c r="AV2170">
        <v>1</v>
      </c>
      <c r="AW2170">
        <v>0</v>
      </c>
      <c r="AX2170">
        <v>49.05</v>
      </c>
      <c r="AY2170">
        <v>1</v>
      </c>
      <c r="AZ2170" t="s">
        <v>94</v>
      </c>
      <c r="BA2170">
        <v>8</v>
      </c>
      <c r="BB2170" t="s">
        <v>95</v>
      </c>
      <c r="BC2170">
        <v>1</v>
      </c>
    </row>
    <row r="2171" spans="1:55">
      <c r="A2171" t="s">
        <v>4852</v>
      </c>
      <c r="B2171" t="s">
        <v>73</v>
      </c>
      <c r="C2171">
        <v>73</v>
      </c>
      <c r="D2171" t="s">
        <v>57</v>
      </c>
      <c r="E2171">
        <v>0</v>
      </c>
      <c r="F2171" t="s">
        <v>262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59</v>
      </c>
      <c r="M2171" t="s">
        <v>57</v>
      </c>
      <c r="N2171" t="s">
        <v>4853</v>
      </c>
      <c r="O2171" t="s">
        <v>57</v>
      </c>
      <c r="P2171" t="s">
        <v>57</v>
      </c>
      <c r="Q2171" t="s">
        <v>85</v>
      </c>
      <c r="R2171" t="s">
        <v>110</v>
      </c>
      <c r="S2171" t="s">
        <v>61</v>
      </c>
      <c r="T2171" t="s">
        <v>61</v>
      </c>
      <c r="U2171" t="s">
        <v>61</v>
      </c>
      <c r="V2171" t="s">
        <v>61</v>
      </c>
      <c r="W2171" t="s">
        <v>57</v>
      </c>
      <c r="X2171" t="s">
        <v>61</v>
      </c>
      <c r="Y2171" t="s">
        <v>61</v>
      </c>
      <c r="Z2171" t="s">
        <v>61</v>
      </c>
      <c r="AA2171" t="s">
        <v>77</v>
      </c>
      <c r="AB2171" t="s">
        <v>57</v>
      </c>
      <c r="AC2171" t="s">
        <v>65</v>
      </c>
      <c r="AD2171">
        <v>86.84999999999999</v>
      </c>
      <c r="AE2171">
        <v>156.35</v>
      </c>
      <c r="AF2171">
        <v>0</v>
      </c>
      <c r="AG2171">
        <v>40</v>
      </c>
      <c r="AH2171">
        <v>8.380000000000001</v>
      </c>
      <c r="AI2171">
        <v>204.73</v>
      </c>
      <c r="AJ2171" t="s">
        <v>88</v>
      </c>
      <c r="AK2171" t="s">
        <v>89</v>
      </c>
      <c r="AL2171" t="s">
        <v>90</v>
      </c>
      <c r="AM2171">
        <v>1</v>
      </c>
      <c r="AN2171">
        <v>0</v>
      </c>
      <c r="AO2171">
        <v>0</v>
      </c>
      <c r="AP2171" t="s">
        <v>91</v>
      </c>
      <c r="AQ2171" t="s">
        <v>104</v>
      </c>
      <c r="AR2171" t="s">
        <v>93</v>
      </c>
      <c r="AS2171">
        <v>1</v>
      </c>
      <c r="AT2171">
        <v>7023</v>
      </c>
      <c r="AU2171">
        <v>1</v>
      </c>
      <c r="AV2171">
        <v>1</v>
      </c>
      <c r="AW2171">
        <v>0</v>
      </c>
      <c r="AX2171">
        <v>86.84999999999999</v>
      </c>
      <c r="AY2171">
        <v>1</v>
      </c>
      <c r="AZ2171" t="s">
        <v>94</v>
      </c>
      <c r="BA2171">
        <v>9</v>
      </c>
      <c r="BB2171" t="s">
        <v>95</v>
      </c>
      <c r="BC2171">
        <v>1</v>
      </c>
    </row>
    <row r="2172" spans="1:55">
      <c r="A2172" t="s">
        <v>4854</v>
      </c>
      <c r="B2172" t="s">
        <v>56</v>
      </c>
      <c r="C2172">
        <v>30</v>
      </c>
      <c r="D2172" t="s">
        <v>57</v>
      </c>
      <c r="E2172">
        <v>2</v>
      </c>
      <c r="F2172" t="s">
        <v>4855</v>
      </c>
      <c r="G2172">
        <v>93254</v>
      </c>
      <c r="H2172">
        <v>34.956577</v>
      </c>
      <c r="I2172">
        <v>-119.750142</v>
      </c>
      <c r="J2172">
        <v>1</v>
      </c>
      <c r="K2172">
        <v>4</v>
      </c>
      <c r="L2172" t="s">
        <v>59</v>
      </c>
      <c r="M2172" t="s">
        <v>57</v>
      </c>
      <c r="N2172" t="s">
        <v>2132</v>
      </c>
      <c r="O2172" t="s">
        <v>61</v>
      </c>
      <c r="P2172" t="s">
        <v>61</v>
      </c>
      <c r="Q2172" t="s">
        <v>143</v>
      </c>
      <c r="R2172" t="s">
        <v>143</v>
      </c>
      <c r="S2172" t="s">
        <v>143</v>
      </c>
      <c r="T2172" t="s">
        <v>143</v>
      </c>
      <c r="U2172" t="s">
        <v>143</v>
      </c>
      <c r="V2172" t="s">
        <v>143</v>
      </c>
      <c r="W2172" t="s">
        <v>143</v>
      </c>
      <c r="X2172" t="s">
        <v>143</v>
      </c>
      <c r="Y2172" t="s">
        <v>143</v>
      </c>
      <c r="Z2172" t="s">
        <v>143</v>
      </c>
      <c r="AA2172" t="s">
        <v>77</v>
      </c>
      <c r="AB2172" t="s">
        <v>57</v>
      </c>
      <c r="AC2172" t="s">
        <v>87</v>
      </c>
      <c r="AD2172">
        <v>19.95</v>
      </c>
      <c r="AE2172">
        <v>82.90000000000001</v>
      </c>
      <c r="AF2172">
        <v>0</v>
      </c>
      <c r="AG2172">
        <v>0</v>
      </c>
      <c r="AH2172">
        <v>114.2</v>
      </c>
      <c r="AI2172">
        <v>197.1</v>
      </c>
      <c r="AJ2172" t="s">
        <v>66</v>
      </c>
      <c r="AM2172">
        <v>0</v>
      </c>
      <c r="AN2172">
        <v>1</v>
      </c>
      <c r="AO2172">
        <v>0</v>
      </c>
      <c r="AP2172" t="s">
        <v>91</v>
      </c>
      <c r="AQ2172" t="s">
        <v>68</v>
      </c>
      <c r="AR2172" t="s">
        <v>182</v>
      </c>
      <c r="AT2172">
        <v>798</v>
      </c>
      <c r="AU2172">
        <v>1</v>
      </c>
      <c r="AV2172">
        <v>0</v>
      </c>
      <c r="AW2172">
        <v>1</v>
      </c>
      <c r="AX2172">
        <v>0</v>
      </c>
      <c r="AY2172">
        <v>1</v>
      </c>
      <c r="AZ2172" t="s">
        <v>94</v>
      </c>
      <c r="BA2172">
        <v>6</v>
      </c>
      <c r="BB2172" t="s">
        <v>95</v>
      </c>
      <c r="BC2172">
        <v>1</v>
      </c>
    </row>
    <row r="2173" spans="1:55">
      <c r="A2173" t="s">
        <v>4856</v>
      </c>
      <c r="B2173" t="s">
        <v>73</v>
      </c>
      <c r="C2173">
        <v>34</v>
      </c>
      <c r="D2173" t="s">
        <v>57</v>
      </c>
      <c r="E2173">
        <v>1</v>
      </c>
      <c r="F2173" t="s">
        <v>4857</v>
      </c>
      <c r="G2173">
        <v>94525</v>
      </c>
      <c r="H2173">
        <v>38.049292</v>
      </c>
      <c r="I2173">
        <v>-122.228415</v>
      </c>
      <c r="J2173">
        <v>6</v>
      </c>
      <c r="K2173">
        <v>25</v>
      </c>
      <c r="L2173" t="s">
        <v>216</v>
      </c>
      <c r="M2173" t="s">
        <v>57</v>
      </c>
      <c r="N2173" t="s">
        <v>4858</v>
      </c>
      <c r="O2173" t="s">
        <v>61</v>
      </c>
      <c r="P2173" t="s">
        <v>57</v>
      </c>
      <c r="Q2173" t="s">
        <v>135</v>
      </c>
      <c r="R2173" t="s">
        <v>169</v>
      </c>
      <c r="S2173" t="s">
        <v>57</v>
      </c>
      <c r="T2173" t="s">
        <v>61</v>
      </c>
      <c r="U2173" t="s">
        <v>61</v>
      </c>
      <c r="V2173" t="s">
        <v>57</v>
      </c>
      <c r="W2173" t="s">
        <v>61</v>
      </c>
      <c r="X2173" t="s">
        <v>61</v>
      </c>
      <c r="Y2173" t="s">
        <v>61</v>
      </c>
      <c r="Z2173" t="s">
        <v>57</v>
      </c>
      <c r="AA2173" t="s">
        <v>77</v>
      </c>
      <c r="AB2173" t="s">
        <v>61</v>
      </c>
      <c r="AC2173" t="s">
        <v>87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</v>
      </c>
      <c r="AJ2173" t="s">
        <v>66</v>
      </c>
      <c r="AM2173">
        <v>0</v>
      </c>
      <c r="AN2173">
        <v>1</v>
      </c>
      <c r="AO2173">
        <v>0</v>
      </c>
      <c r="AP2173" t="s">
        <v>164</v>
      </c>
      <c r="AQ2173" t="s">
        <v>68</v>
      </c>
      <c r="AR2173" t="s">
        <v>69</v>
      </c>
      <c r="AS2173">
        <v>3</v>
      </c>
      <c r="AT2173">
        <v>3193</v>
      </c>
      <c r="AU2173">
        <v>1</v>
      </c>
      <c r="AV2173">
        <v>0</v>
      </c>
      <c r="AW2173">
        <v>1</v>
      </c>
      <c r="AX2173">
        <v>0</v>
      </c>
      <c r="AY2173">
        <v>4</v>
      </c>
      <c r="AZ2173" t="s">
        <v>165</v>
      </c>
      <c r="BA2173">
        <v>3</v>
      </c>
      <c r="BB2173" t="s">
        <v>126</v>
      </c>
      <c r="BC2173">
        <v>3</v>
      </c>
    </row>
    <row r="2174" spans="1:55">
      <c r="A2174" t="s">
        <v>4859</v>
      </c>
      <c r="B2174" t="s">
        <v>73</v>
      </c>
      <c r="C2174">
        <v>21</v>
      </c>
      <c r="D2174" t="s">
        <v>57</v>
      </c>
      <c r="E2174">
        <v>0</v>
      </c>
      <c r="F2174" t="s">
        <v>875</v>
      </c>
      <c r="G2174">
        <v>93665</v>
      </c>
      <c r="H2174">
        <v>36.959731</v>
      </c>
      <c r="I2174">
        <v>-120.653519</v>
      </c>
      <c r="J2174">
        <v>1</v>
      </c>
      <c r="K2174">
        <v>60</v>
      </c>
      <c r="L2174" t="s">
        <v>129</v>
      </c>
      <c r="M2174" t="s">
        <v>57</v>
      </c>
      <c r="N2174" t="s">
        <v>4860</v>
      </c>
      <c r="O2174" t="s">
        <v>61</v>
      </c>
      <c r="P2174" t="s">
        <v>57</v>
      </c>
      <c r="Q2174" t="s">
        <v>85</v>
      </c>
      <c r="R2174" t="s">
        <v>189</v>
      </c>
      <c r="S2174" t="s">
        <v>61</v>
      </c>
      <c r="T2174" t="s">
        <v>57</v>
      </c>
      <c r="U2174" t="s">
        <v>57</v>
      </c>
      <c r="V2174" t="s">
        <v>61</v>
      </c>
      <c r="W2174" t="s">
        <v>57</v>
      </c>
      <c r="X2174" t="s">
        <v>61</v>
      </c>
      <c r="Y2174" t="s">
        <v>57</v>
      </c>
      <c r="Z2174" t="s">
        <v>57</v>
      </c>
      <c r="AA2174" t="s">
        <v>64</v>
      </c>
      <c r="AB2174" t="s">
        <v>61</v>
      </c>
      <c r="AC2174" t="s">
        <v>87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88</v>
      </c>
      <c r="AK2174" t="s">
        <v>190</v>
      </c>
      <c r="AL2174" t="s">
        <v>554</v>
      </c>
      <c r="AM2174">
        <v>1</v>
      </c>
      <c r="AN2174">
        <v>0</v>
      </c>
      <c r="AO2174">
        <v>0</v>
      </c>
      <c r="AP2174" t="s">
        <v>123</v>
      </c>
      <c r="AQ2174" t="s">
        <v>116</v>
      </c>
      <c r="AR2174" t="s">
        <v>105</v>
      </c>
      <c r="AS2174">
        <v>5</v>
      </c>
      <c r="AT2174">
        <v>343</v>
      </c>
      <c r="AU2174">
        <v>1</v>
      </c>
      <c r="AV2174">
        <v>1</v>
      </c>
      <c r="AW2174">
        <v>0</v>
      </c>
      <c r="AX2174">
        <v>90.95</v>
      </c>
      <c r="AY2174">
        <v>6</v>
      </c>
      <c r="AZ2174" t="s">
        <v>125</v>
      </c>
      <c r="BA2174">
        <v>3</v>
      </c>
      <c r="BB2174" t="s">
        <v>126</v>
      </c>
      <c r="BC2174">
        <v>3</v>
      </c>
    </row>
    <row r="2175" spans="1:55">
      <c r="A2175" t="s">
        <v>4861</v>
      </c>
      <c r="B2175" t="s">
        <v>56</v>
      </c>
      <c r="C2175">
        <v>32</v>
      </c>
      <c r="D2175" t="s">
        <v>57</v>
      </c>
      <c r="E2175">
        <v>0</v>
      </c>
      <c r="F2175" t="s">
        <v>4566</v>
      </c>
      <c r="G2175">
        <v>92337</v>
      </c>
      <c r="H2175">
        <v>34.049671</v>
      </c>
      <c r="I2175">
        <v>-117.468896</v>
      </c>
      <c r="J2175">
        <v>0</v>
      </c>
      <c r="K2175">
        <v>8</v>
      </c>
      <c r="L2175" t="s">
        <v>83</v>
      </c>
      <c r="M2175" t="s">
        <v>57</v>
      </c>
      <c r="N2175" t="s">
        <v>4862</v>
      </c>
      <c r="O2175" t="s">
        <v>57</v>
      </c>
      <c r="P2175" t="s">
        <v>57</v>
      </c>
      <c r="Q2175" t="s">
        <v>85</v>
      </c>
      <c r="R2175" t="s">
        <v>63</v>
      </c>
      <c r="S2175" t="s">
        <v>61</v>
      </c>
      <c r="T2175" t="s">
        <v>61</v>
      </c>
      <c r="U2175" t="s">
        <v>61</v>
      </c>
      <c r="V2175" t="s">
        <v>61</v>
      </c>
      <c r="W2175" t="s">
        <v>61</v>
      </c>
      <c r="X2175" t="s">
        <v>57</v>
      </c>
      <c r="Y2175" t="s">
        <v>57</v>
      </c>
      <c r="Z2175" t="s">
        <v>57</v>
      </c>
      <c r="AA2175" t="s">
        <v>77</v>
      </c>
      <c r="AB2175" t="s">
        <v>57</v>
      </c>
      <c r="AC2175" t="s">
        <v>65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838.6799999999999</v>
      </c>
      <c r="AJ2175" t="s">
        <v>88</v>
      </c>
      <c r="AK2175" t="s">
        <v>89</v>
      </c>
      <c r="AL2175" t="s">
        <v>90</v>
      </c>
      <c r="AM2175">
        <v>1</v>
      </c>
      <c r="AN2175">
        <v>0</v>
      </c>
      <c r="AO2175">
        <v>0</v>
      </c>
      <c r="AP2175" t="s">
        <v>67</v>
      </c>
      <c r="AQ2175" t="s">
        <v>68</v>
      </c>
      <c r="AR2175" t="s">
        <v>93</v>
      </c>
      <c r="AS2175">
        <v>3</v>
      </c>
      <c r="AT2175">
        <v>29847</v>
      </c>
      <c r="AU2175">
        <v>1</v>
      </c>
      <c r="AV2175">
        <v>1</v>
      </c>
      <c r="AW2175">
        <v>0</v>
      </c>
      <c r="AX2175">
        <v>85.2</v>
      </c>
      <c r="AY2175">
        <v>2</v>
      </c>
      <c r="AZ2175" t="s">
        <v>70</v>
      </c>
      <c r="BA2175">
        <v>6</v>
      </c>
      <c r="BB2175" t="s">
        <v>95</v>
      </c>
      <c r="BC2175">
        <v>1</v>
      </c>
    </row>
    <row r="2176" spans="1:55">
      <c r="A2176" t="s">
        <v>4863</v>
      </c>
      <c r="B2176" t="s">
        <v>73</v>
      </c>
      <c r="C2176">
        <v>75</v>
      </c>
      <c r="D2176" t="s">
        <v>57</v>
      </c>
      <c r="E2176">
        <v>0</v>
      </c>
      <c r="F2176" t="s">
        <v>4864</v>
      </c>
      <c r="G2176">
        <v>95470</v>
      </c>
      <c r="H2176">
        <v>39.298065</v>
      </c>
      <c r="I2176">
        <v>-123.25211</v>
      </c>
      <c r="J2176">
        <v>3</v>
      </c>
      <c r="K2176">
        <v>72</v>
      </c>
      <c r="L2176" t="s">
        <v>119</v>
      </c>
      <c r="M2176" t="s">
        <v>57</v>
      </c>
      <c r="N2176" t="s">
        <v>4865</v>
      </c>
      <c r="O2176" t="s">
        <v>57</v>
      </c>
      <c r="P2176" t="s">
        <v>57</v>
      </c>
      <c r="Q2176" t="s">
        <v>62</v>
      </c>
      <c r="R2176" t="s">
        <v>180</v>
      </c>
      <c r="S2176" t="s">
        <v>57</v>
      </c>
      <c r="T2176" t="s">
        <v>57</v>
      </c>
      <c r="U2176" t="s">
        <v>57</v>
      </c>
      <c r="V2176" t="s">
        <v>61</v>
      </c>
      <c r="W2176" t="s">
        <v>57</v>
      </c>
      <c r="X2176" t="s">
        <v>57</v>
      </c>
      <c r="Y2176" t="s">
        <v>61</v>
      </c>
      <c r="Z2176" t="s">
        <v>57</v>
      </c>
      <c r="AA2176" t="s">
        <v>122</v>
      </c>
      <c r="AB2176" t="s">
        <v>61</v>
      </c>
      <c r="AC2176" t="s">
        <v>65</v>
      </c>
      <c r="AD2176">
        <v>84.45</v>
      </c>
      <c r="AE2176">
        <v>5899.85</v>
      </c>
      <c r="AF2176">
        <v>0</v>
      </c>
      <c r="AG2176">
        <v>0</v>
      </c>
      <c r="AH2176">
        <v>1203.84</v>
      </c>
      <c r="AI2176">
        <v>7103.69</v>
      </c>
      <c r="AJ2176" t="s">
        <v>66</v>
      </c>
      <c r="AM2176">
        <v>0</v>
      </c>
      <c r="AN2176">
        <v>1</v>
      </c>
      <c r="AO2176">
        <v>0</v>
      </c>
      <c r="AP2176" t="s">
        <v>123</v>
      </c>
      <c r="AQ2176" t="s">
        <v>104</v>
      </c>
      <c r="AR2176" t="s">
        <v>93</v>
      </c>
      <c r="AS2176">
        <v>6</v>
      </c>
      <c r="AT2176">
        <v>5995</v>
      </c>
      <c r="AU2176">
        <v>1</v>
      </c>
      <c r="AV2176">
        <v>0</v>
      </c>
      <c r="AW2176">
        <v>1</v>
      </c>
      <c r="AX2176">
        <v>0</v>
      </c>
      <c r="AY2176">
        <v>6</v>
      </c>
      <c r="AZ2176" t="s">
        <v>125</v>
      </c>
      <c r="BA2176">
        <v>1</v>
      </c>
      <c r="BB2176" t="s">
        <v>71</v>
      </c>
      <c r="BC2176">
        <v>4</v>
      </c>
    </row>
    <row r="2177" spans="1:55">
      <c r="A2177" t="s">
        <v>4866</v>
      </c>
      <c r="B2177" t="s">
        <v>73</v>
      </c>
      <c r="C2177">
        <v>24</v>
      </c>
      <c r="D2177" t="s">
        <v>61</v>
      </c>
      <c r="E2177">
        <v>0</v>
      </c>
      <c r="F2177" t="s">
        <v>4867</v>
      </c>
      <c r="G2177">
        <v>93267</v>
      </c>
      <c r="H2177">
        <v>36.141319</v>
      </c>
      <c r="I2177">
        <v>-119.129075</v>
      </c>
      <c r="J2177">
        <v>0</v>
      </c>
      <c r="K2177">
        <v>5</v>
      </c>
      <c r="L2177" t="s">
        <v>59</v>
      </c>
      <c r="M2177" t="s">
        <v>57</v>
      </c>
      <c r="N2177" t="s">
        <v>4868</v>
      </c>
      <c r="O2177" t="s">
        <v>61</v>
      </c>
      <c r="P2177" t="s">
        <v>57</v>
      </c>
      <c r="Q2177" t="s">
        <v>135</v>
      </c>
      <c r="R2177" t="s">
        <v>224</v>
      </c>
      <c r="S2177" t="s">
        <v>57</v>
      </c>
      <c r="T2177" t="s">
        <v>61</v>
      </c>
      <c r="U2177" t="s">
        <v>57</v>
      </c>
      <c r="V2177" t="s">
        <v>61</v>
      </c>
      <c r="W2177" t="s">
        <v>61</v>
      </c>
      <c r="X2177" t="s">
        <v>61</v>
      </c>
      <c r="Y2177" t="s">
        <v>61</v>
      </c>
      <c r="Z2177" t="s">
        <v>57</v>
      </c>
      <c r="AA2177" t="s">
        <v>77</v>
      </c>
      <c r="AB2177" t="s">
        <v>57</v>
      </c>
      <c r="AC2177" t="s">
        <v>65</v>
      </c>
      <c r="AD2177">
        <v>55.8</v>
      </c>
      <c r="AE2177">
        <v>274.35</v>
      </c>
      <c r="AF2177">
        <v>0</v>
      </c>
      <c r="AG2177">
        <v>0</v>
      </c>
      <c r="AH2177">
        <v>206.45</v>
      </c>
      <c r="AI2177">
        <v>480.8</v>
      </c>
      <c r="AJ2177" t="s">
        <v>66</v>
      </c>
      <c r="AM2177">
        <v>0</v>
      </c>
      <c r="AN2177">
        <v>1</v>
      </c>
      <c r="AO2177">
        <v>0</v>
      </c>
      <c r="AP2177" t="s">
        <v>91</v>
      </c>
      <c r="AQ2177" t="s">
        <v>116</v>
      </c>
      <c r="AR2177" t="s">
        <v>69</v>
      </c>
      <c r="AS2177">
        <v>3</v>
      </c>
      <c r="AT2177">
        <v>5689</v>
      </c>
      <c r="AU2177">
        <v>1</v>
      </c>
      <c r="AV2177">
        <v>0</v>
      </c>
      <c r="AW2177">
        <v>1</v>
      </c>
      <c r="AX2177">
        <v>0</v>
      </c>
      <c r="AY2177">
        <v>1</v>
      </c>
      <c r="AZ2177" t="s">
        <v>94</v>
      </c>
      <c r="BA2177">
        <v>8</v>
      </c>
      <c r="BB2177" t="s">
        <v>95</v>
      </c>
      <c r="BC2177">
        <v>1</v>
      </c>
    </row>
    <row r="2178" spans="1:55">
      <c r="A2178" t="s">
        <v>4869</v>
      </c>
      <c r="B2178" t="s">
        <v>73</v>
      </c>
      <c r="C2178">
        <v>24</v>
      </c>
      <c r="D2178" t="s">
        <v>61</v>
      </c>
      <c r="E2178">
        <v>0</v>
      </c>
      <c r="F2178" t="s">
        <v>4595</v>
      </c>
      <c r="G2178">
        <v>93526</v>
      </c>
      <c r="H2178">
        <v>36.869584</v>
      </c>
      <c r="I2178">
        <v>-118.189241</v>
      </c>
      <c r="J2178">
        <v>0</v>
      </c>
      <c r="K2178">
        <v>10</v>
      </c>
      <c r="L2178" t="s">
        <v>59</v>
      </c>
      <c r="M2178" t="s">
        <v>57</v>
      </c>
      <c r="N2178" t="s">
        <v>4870</v>
      </c>
      <c r="O2178" t="s">
        <v>61</v>
      </c>
      <c r="P2178" t="s">
        <v>61</v>
      </c>
      <c r="Q2178" t="s">
        <v>143</v>
      </c>
      <c r="R2178" t="s">
        <v>143</v>
      </c>
      <c r="S2178" t="s">
        <v>143</v>
      </c>
      <c r="T2178" t="s">
        <v>143</v>
      </c>
      <c r="U2178" t="s">
        <v>143</v>
      </c>
      <c r="V2178" t="s">
        <v>143</v>
      </c>
      <c r="W2178" t="s">
        <v>143</v>
      </c>
      <c r="X2178" t="s">
        <v>143</v>
      </c>
      <c r="Y2178" t="s">
        <v>143</v>
      </c>
      <c r="Z2178" t="s">
        <v>143</v>
      </c>
      <c r="AA2178" t="s">
        <v>122</v>
      </c>
      <c r="AB2178" t="s">
        <v>61</v>
      </c>
      <c r="AC2178" t="s">
        <v>65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66</v>
      </c>
      <c r="AM2178">
        <v>0</v>
      </c>
      <c r="AN2178">
        <v>1</v>
      </c>
      <c r="AO2178">
        <v>0</v>
      </c>
      <c r="AP2178" t="s">
        <v>67</v>
      </c>
      <c r="AQ2178" t="s">
        <v>116</v>
      </c>
      <c r="AR2178" t="s">
        <v>182</v>
      </c>
      <c r="AT2178">
        <v>734</v>
      </c>
      <c r="AU2178">
        <v>1</v>
      </c>
      <c r="AV2178">
        <v>0</v>
      </c>
      <c r="AW2178">
        <v>1</v>
      </c>
      <c r="AX2178">
        <v>0</v>
      </c>
      <c r="AY2178">
        <v>2</v>
      </c>
      <c r="AZ2178" t="s">
        <v>70</v>
      </c>
      <c r="BA2178">
        <v>2</v>
      </c>
      <c r="BB2178" t="s">
        <v>126</v>
      </c>
      <c r="BC2178">
        <v>3</v>
      </c>
    </row>
    <row r="2179" spans="1:55">
      <c r="A2179" t="s">
        <v>4871</v>
      </c>
      <c r="B2179" t="s">
        <v>56</v>
      </c>
      <c r="C2179">
        <v>43</v>
      </c>
      <c r="D2179" t="s">
        <v>57</v>
      </c>
      <c r="E2179">
        <v>0</v>
      </c>
      <c r="F2179" t="s">
        <v>2978</v>
      </c>
      <c r="G2179">
        <v>93003</v>
      </c>
      <c r="H2179">
        <v>34.279221</v>
      </c>
      <c r="I2179">
        <v>-119.221437</v>
      </c>
      <c r="J2179">
        <v>1</v>
      </c>
      <c r="K2179">
        <v>59</v>
      </c>
      <c r="L2179" t="s">
        <v>59</v>
      </c>
      <c r="M2179" t="s">
        <v>57</v>
      </c>
      <c r="N2179" t="s">
        <v>4872</v>
      </c>
      <c r="O2179" t="s">
        <v>61</v>
      </c>
      <c r="P2179" t="s">
        <v>57</v>
      </c>
      <c r="Q2179" t="s">
        <v>85</v>
      </c>
      <c r="R2179" t="s">
        <v>160</v>
      </c>
      <c r="S2179" t="s">
        <v>57</v>
      </c>
      <c r="T2179" t="s">
        <v>61</v>
      </c>
      <c r="U2179" t="s">
        <v>57</v>
      </c>
      <c r="V2179" t="s">
        <v>61</v>
      </c>
      <c r="W2179" t="s">
        <v>61</v>
      </c>
      <c r="X2179" t="s">
        <v>61</v>
      </c>
      <c r="Y2179" t="s">
        <v>61</v>
      </c>
      <c r="Z2179" t="s">
        <v>57</v>
      </c>
      <c r="AA2179" t="s">
        <v>64</v>
      </c>
      <c r="AB2179" t="s">
        <v>57</v>
      </c>
      <c r="AC2179" t="s">
        <v>65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66</v>
      </c>
      <c r="AM2179">
        <v>0</v>
      </c>
      <c r="AN2179">
        <v>1</v>
      </c>
      <c r="AO2179">
        <v>0</v>
      </c>
      <c r="AP2179" t="s">
        <v>123</v>
      </c>
      <c r="AQ2179" t="s">
        <v>78</v>
      </c>
      <c r="AR2179" t="s">
        <v>93</v>
      </c>
      <c r="AS2179">
        <v>3</v>
      </c>
      <c r="AT2179">
        <v>46894</v>
      </c>
      <c r="AU2179">
        <v>1</v>
      </c>
      <c r="AV2179">
        <v>0</v>
      </c>
      <c r="AW2179">
        <v>1</v>
      </c>
      <c r="AX2179">
        <v>0</v>
      </c>
      <c r="AY2179">
        <v>6</v>
      </c>
      <c r="AZ2179" t="s">
        <v>125</v>
      </c>
      <c r="BA2179">
        <v>3</v>
      </c>
      <c r="BB2179" t="s">
        <v>126</v>
      </c>
      <c r="BC2179">
        <v>3</v>
      </c>
    </row>
    <row r="2180" spans="1:55">
      <c r="A2180" t="s">
        <v>4873</v>
      </c>
      <c r="B2180" t="s">
        <v>56</v>
      </c>
      <c r="C2180">
        <v>41</v>
      </c>
      <c r="D2180" t="s">
        <v>57</v>
      </c>
      <c r="E2180">
        <v>0</v>
      </c>
      <c r="F2180" t="s">
        <v>1767</v>
      </c>
      <c r="G2180">
        <v>96124</v>
      </c>
      <c r="H2180">
        <v>39.672813</v>
      </c>
      <c r="I2180">
        <v>-120.456699</v>
      </c>
      <c r="J2180">
        <v>8</v>
      </c>
      <c r="K2180">
        <v>68</v>
      </c>
      <c r="L2180" t="s">
        <v>119</v>
      </c>
      <c r="M2180" t="s">
        <v>57</v>
      </c>
      <c r="N2180" t="s">
        <v>2023</v>
      </c>
      <c r="O2180" t="s">
        <v>57</v>
      </c>
      <c r="P2180" t="s">
        <v>61</v>
      </c>
      <c r="Q2180" t="s">
        <v>143</v>
      </c>
      <c r="R2180" t="s">
        <v>143</v>
      </c>
      <c r="S2180" t="s">
        <v>143</v>
      </c>
      <c r="T2180" t="s">
        <v>143</v>
      </c>
      <c r="U2180" t="s">
        <v>143</v>
      </c>
      <c r="V2180" t="s">
        <v>143</v>
      </c>
      <c r="W2180" t="s">
        <v>143</v>
      </c>
      <c r="X2180" t="s">
        <v>143</v>
      </c>
      <c r="Y2180" t="s">
        <v>143</v>
      </c>
      <c r="Z2180" t="s">
        <v>143</v>
      </c>
      <c r="AA2180" t="s">
        <v>122</v>
      </c>
      <c r="AB2180" t="s">
        <v>61</v>
      </c>
      <c r="AC2180" t="s">
        <v>65</v>
      </c>
      <c r="AD2180">
        <v>25.8</v>
      </c>
      <c r="AE2180">
        <v>1911.5</v>
      </c>
      <c r="AF2180">
        <v>0</v>
      </c>
      <c r="AG2180">
        <v>0</v>
      </c>
      <c r="AH2180">
        <v>1164.16</v>
      </c>
      <c r="AI2180">
        <v>3075.66</v>
      </c>
      <c r="AJ2180" t="s">
        <v>66</v>
      </c>
      <c r="AM2180">
        <v>0</v>
      </c>
      <c r="AN2180">
        <v>1</v>
      </c>
      <c r="AO2180">
        <v>0</v>
      </c>
      <c r="AP2180" t="s">
        <v>123</v>
      </c>
      <c r="AQ2180" t="s">
        <v>78</v>
      </c>
      <c r="AR2180" t="s">
        <v>182</v>
      </c>
      <c r="AT2180">
        <v>322</v>
      </c>
      <c r="AU2180">
        <v>1</v>
      </c>
      <c r="AV2180">
        <v>0</v>
      </c>
      <c r="AW2180">
        <v>1</v>
      </c>
      <c r="AX2180">
        <v>0</v>
      </c>
      <c r="AY2180">
        <v>6</v>
      </c>
      <c r="AZ2180" t="s">
        <v>125</v>
      </c>
      <c r="BA2180">
        <v>1</v>
      </c>
      <c r="BB2180" t="s">
        <v>71</v>
      </c>
      <c r="BC2180">
        <v>4</v>
      </c>
    </row>
    <row r="2181" spans="1:55">
      <c r="A2181" t="s">
        <v>4874</v>
      </c>
      <c r="B2181" t="s">
        <v>73</v>
      </c>
      <c r="C2181">
        <v>19</v>
      </c>
      <c r="D2181" t="s">
        <v>57</v>
      </c>
      <c r="E2181">
        <v>2</v>
      </c>
      <c r="F2181" t="s">
        <v>273</v>
      </c>
      <c r="G2181">
        <v>95318</v>
      </c>
      <c r="H2181">
        <v>37.654551</v>
      </c>
      <c r="I2181">
        <v>-119.822984</v>
      </c>
      <c r="J2181">
        <v>7</v>
      </c>
      <c r="K2181">
        <v>54</v>
      </c>
      <c r="L2181" t="s">
        <v>129</v>
      </c>
      <c r="M2181" t="s">
        <v>57</v>
      </c>
      <c r="N2181" t="s">
        <v>4875</v>
      </c>
      <c r="O2181" t="s">
        <v>57</v>
      </c>
      <c r="P2181" t="s">
        <v>61</v>
      </c>
      <c r="Q2181" t="s">
        <v>143</v>
      </c>
      <c r="R2181" t="s">
        <v>143</v>
      </c>
      <c r="S2181" t="s">
        <v>143</v>
      </c>
      <c r="T2181" t="s">
        <v>143</v>
      </c>
      <c r="U2181" t="s">
        <v>143</v>
      </c>
      <c r="V2181" t="s">
        <v>143</v>
      </c>
      <c r="W2181" t="s">
        <v>143</v>
      </c>
      <c r="X2181" t="s">
        <v>143</v>
      </c>
      <c r="Y2181" t="s">
        <v>143</v>
      </c>
      <c r="Z2181" t="s">
        <v>143</v>
      </c>
      <c r="AA2181" t="s">
        <v>122</v>
      </c>
      <c r="AB2181" t="s">
        <v>57</v>
      </c>
      <c r="AC2181" t="s">
        <v>87</v>
      </c>
      <c r="AD2181">
        <v>24.05</v>
      </c>
      <c r="AE2181">
        <v>1230.9</v>
      </c>
      <c r="AF2181">
        <v>0</v>
      </c>
      <c r="AG2181">
        <v>0</v>
      </c>
      <c r="AH2181">
        <v>2245.32</v>
      </c>
      <c r="AI2181">
        <v>3476.22</v>
      </c>
      <c r="AJ2181" t="s">
        <v>66</v>
      </c>
      <c r="AM2181">
        <v>0</v>
      </c>
      <c r="AN2181">
        <v>1</v>
      </c>
      <c r="AO2181">
        <v>0</v>
      </c>
      <c r="AP2181" t="s">
        <v>123</v>
      </c>
      <c r="AQ2181" t="s">
        <v>116</v>
      </c>
      <c r="AR2181" t="s">
        <v>182</v>
      </c>
      <c r="AT2181">
        <v>579</v>
      </c>
      <c r="AU2181">
        <v>1</v>
      </c>
      <c r="AV2181">
        <v>0</v>
      </c>
      <c r="AW2181">
        <v>1</v>
      </c>
      <c r="AX2181">
        <v>0</v>
      </c>
      <c r="AY2181">
        <v>6</v>
      </c>
      <c r="AZ2181" t="s">
        <v>125</v>
      </c>
      <c r="BA2181">
        <v>0</v>
      </c>
      <c r="BB2181" t="s">
        <v>71</v>
      </c>
      <c r="BC2181">
        <v>4</v>
      </c>
    </row>
    <row r="2182" spans="1:55">
      <c r="A2182" t="s">
        <v>4876</v>
      </c>
      <c r="B2182" t="s">
        <v>73</v>
      </c>
      <c r="C2182">
        <v>24</v>
      </c>
      <c r="D2182" t="s">
        <v>61</v>
      </c>
      <c r="E2182">
        <v>0</v>
      </c>
      <c r="F2182" t="s">
        <v>4877</v>
      </c>
      <c r="G2182">
        <v>95765</v>
      </c>
      <c r="H2182">
        <v>38.823278</v>
      </c>
      <c r="I2182">
        <v>-121.281856</v>
      </c>
      <c r="J2182">
        <v>0</v>
      </c>
      <c r="K2182">
        <v>22</v>
      </c>
      <c r="L2182" t="s">
        <v>98</v>
      </c>
      <c r="M2182" t="s">
        <v>57</v>
      </c>
      <c r="N2182" t="s">
        <v>4878</v>
      </c>
      <c r="O2182" t="s">
        <v>61</v>
      </c>
      <c r="P2182" t="s">
        <v>61</v>
      </c>
      <c r="Q2182" t="s">
        <v>143</v>
      </c>
      <c r="R2182" t="s">
        <v>143</v>
      </c>
      <c r="S2182" t="s">
        <v>143</v>
      </c>
      <c r="T2182" t="s">
        <v>143</v>
      </c>
      <c r="U2182" t="s">
        <v>143</v>
      </c>
      <c r="V2182" t="s">
        <v>143</v>
      </c>
      <c r="W2182" t="s">
        <v>143</v>
      </c>
      <c r="X2182" t="s">
        <v>143</v>
      </c>
      <c r="Y2182" t="s">
        <v>143</v>
      </c>
      <c r="Z2182" t="s">
        <v>143</v>
      </c>
      <c r="AA2182" t="s">
        <v>64</v>
      </c>
      <c r="AB2182" t="s">
        <v>61</v>
      </c>
      <c r="AC2182" t="s">
        <v>65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973.8099999999999</v>
      </c>
      <c r="AJ2182" t="s">
        <v>66</v>
      </c>
      <c r="AM2182">
        <v>0</v>
      </c>
      <c r="AN2182">
        <v>1</v>
      </c>
      <c r="AO2182">
        <v>0</v>
      </c>
      <c r="AP2182" t="s">
        <v>103</v>
      </c>
      <c r="AQ2182" t="s">
        <v>116</v>
      </c>
      <c r="AR2182" t="s">
        <v>182</v>
      </c>
      <c r="AT2182">
        <v>15494</v>
      </c>
      <c r="AU2182">
        <v>1</v>
      </c>
      <c r="AV2182">
        <v>0</v>
      </c>
      <c r="AW2182">
        <v>1</v>
      </c>
      <c r="AX2182">
        <v>0</v>
      </c>
      <c r="AY2182">
        <v>3</v>
      </c>
      <c r="AZ2182" t="s">
        <v>106</v>
      </c>
      <c r="BA2182">
        <v>2</v>
      </c>
      <c r="BB2182" t="s">
        <v>126</v>
      </c>
      <c r="BC2182">
        <v>3</v>
      </c>
    </row>
    <row r="2183" spans="1:55">
      <c r="A2183" t="s">
        <v>4879</v>
      </c>
      <c r="B2183" t="s">
        <v>56</v>
      </c>
      <c r="C2183">
        <v>19</v>
      </c>
      <c r="D2183" t="s">
        <v>57</v>
      </c>
      <c r="E2183">
        <v>0</v>
      </c>
      <c r="F2183" t="s">
        <v>4772</v>
      </c>
      <c r="G2183">
        <v>92887</v>
      </c>
      <c r="H2183">
        <v>33.884073</v>
      </c>
      <c r="I2183">
        <v>-117.732197</v>
      </c>
      <c r="J2183">
        <v>6</v>
      </c>
      <c r="K2183">
        <v>49</v>
      </c>
      <c r="L2183" t="s">
        <v>59</v>
      </c>
      <c r="M2183" t="s">
        <v>57</v>
      </c>
      <c r="N2183" t="s">
        <v>4880</v>
      </c>
      <c r="O2183" t="s">
        <v>57</v>
      </c>
      <c r="P2183" t="s">
        <v>57</v>
      </c>
      <c r="Q2183" t="s">
        <v>135</v>
      </c>
      <c r="R2183" t="s">
        <v>230</v>
      </c>
      <c r="S2183" t="s">
        <v>61</v>
      </c>
      <c r="T2183" t="s">
        <v>61</v>
      </c>
      <c r="U2183" t="s">
        <v>61</v>
      </c>
      <c r="V2183" t="s">
        <v>61</v>
      </c>
      <c r="W2183" t="s">
        <v>61</v>
      </c>
      <c r="X2183" t="s">
        <v>61</v>
      </c>
      <c r="Y2183" t="s">
        <v>57</v>
      </c>
      <c r="Z2183" t="s">
        <v>61</v>
      </c>
      <c r="AA2183" t="s">
        <v>77</v>
      </c>
      <c r="AB2183" t="s">
        <v>57</v>
      </c>
      <c r="AC2183" t="s">
        <v>65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66</v>
      </c>
      <c r="AM2183">
        <v>0</v>
      </c>
      <c r="AN2183">
        <v>1</v>
      </c>
      <c r="AO2183">
        <v>0</v>
      </c>
      <c r="AP2183" t="s">
        <v>123</v>
      </c>
      <c r="AQ2183" t="s">
        <v>116</v>
      </c>
      <c r="AR2183" t="s">
        <v>69</v>
      </c>
      <c r="AS2183">
        <v>1</v>
      </c>
      <c r="AT2183">
        <v>20893</v>
      </c>
      <c r="AU2183">
        <v>1</v>
      </c>
      <c r="AV2183">
        <v>0</v>
      </c>
      <c r="AW2183">
        <v>1</v>
      </c>
      <c r="AX2183">
        <v>0</v>
      </c>
      <c r="AY2183">
        <v>6</v>
      </c>
      <c r="AZ2183" t="s">
        <v>125</v>
      </c>
      <c r="BA2183">
        <v>4</v>
      </c>
      <c r="BB2183" t="s">
        <v>80</v>
      </c>
      <c r="BC2183">
        <v>2</v>
      </c>
    </row>
    <row r="2184" spans="1:55">
      <c r="A2184" t="s">
        <v>4881</v>
      </c>
      <c r="B2184" t="s">
        <v>56</v>
      </c>
      <c r="C2184">
        <v>29</v>
      </c>
      <c r="D2184" t="s">
        <v>57</v>
      </c>
      <c r="E2184">
        <v>2</v>
      </c>
      <c r="F2184" t="s">
        <v>1853</v>
      </c>
      <c r="G2184">
        <v>95941</v>
      </c>
      <c r="H2184">
        <v>39.531028</v>
      </c>
      <c r="I2184">
        <v>-121.24807</v>
      </c>
      <c r="J2184">
        <v>6</v>
      </c>
      <c r="K2184">
        <v>51</v>
      </c>
      <c r="L2184" t="s">
        <v>59</v>
      </c>
      <c r="M2184" t="s">
        <v>57</v>
      </c>
      <c r="N2184" t="s">
        <v>4882</v>
      </c>
      <c r="O2184" t="s">
        <v>61</v>
      </c>
      <c r="P2184" t="s">
        <v>57</v>
      </c>
      <c r="Q2184" t="s">
        <v>85</v>
      </c>
      <c r="R2184" t="s">
        <v>893</v>
      </c>
      <c r="S2184" t="s">
        <v>57</v>
      </c>
      <c r="T2184" t="s">
        <v>57</v>
      </c>
      <c r="U2184" t="s">
        <v>61</v>
      </c>
      <c r="V2184" t="s">
        <v>61</v>
      </c>
      <c r="W2184" t="s">
        <v>61</v>
      </c>
      <c r="X2184" t="s">
        <v>61</v>
      </c>
      <c r="Y2184" t="s">
        <v>61</v>
      </c>
      <c r="Z2184" t="s">
        <v>57</v>
      </c>
      <c r="AA2184" t="s">
        <v>77</v>
      </c>
      <c r="AB2184" t="s">
        <v>57</v>
      </c>
      <c r="AC2184" t="s">
        <v>87</v>
      </c>
      <c r="AD2184">
        <v>79.15000000000001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66</v>
      </c>
      <c r="AM2184">
        <v>0</v>
      </c>
      <c r="AN2184">
        <v>1</v>
      </c>
      <c r="AO2184">
        <v>0</v>
      </c>
      <c r="AP2184" t="s">
        <v>123</v>
      </c>
      <c r="AQ2184" t="s">
        <v>116</v>
      </c>
      <c r="AR2184" t="s">
        <v>93</v>
      </c>
      <c r="AS2184">
        <v>3</v>
      </c>
      <c r="AT2184">
        <v>452</v>
      </c>
      <c r="AU2184">
        <v>1</v>
      </c>
      <c r="AV2184">
        <v>0</v>
      </c>
      <c r="AW2184">
        <v>1</v>
      </c>
      <c r="AX2184">
        <v>0</v>
      </c>
      <c r="AY2184">
        <v>6</v>
      </c>
      <c r="AZ2184" t="s">
        <v>125</v>
      </c>
      <c r="BA2184">
        <v>5</v>
      </c>
      <c r="BB2184" t="s">
        <v>80</v>
      </c>
      <c r="BC2184">
        <v>2</v>
      </c>
    </row>
    <row r="2185" spans="1:55">
      <c r="A2185" t="s">
        <v>4883</v>
      </c>
      <c r="B2185" t="s">
        <v>56</v>
      </c>
      <c r="C2185">
        <v>50</v>
      </c>
      <c r="D2185" t="s">
        <v>57</v>
      </c>
      <c r="E2185">
        <v>2</v>
      </c>
      <c r="F2185" t="s">
        <v>4884</v>
      </c>
      <c r="G2185">
        <v>92679</v>
      </c>
      <c r="H2185">
        <v>33.631119</v>
      </c>
      <c r="I2185">
        <v>-117.567346</v>
      </c>
      <c r="J2185">
        <v>4</v>
      </c>
      <c r="K2185">
        <v>19</v>
      </c>
      <c r="L2185" t="s">
        <v>98</v>
      </c>
      <c r="M2185" t="s">
        <v>57</v>
      </c>
      <c r="N2185" t="s">
        <v>4885</v>
      </c>
      <c r="O2185" t="s">
        <v>57</v>
      </c>
      <c r="P2185" t="s">
        <v>61</v>
      </c>
      <c r="Q2185" t="s">
        <v>143</v>
      </c>
      <c r="R2185" t="s">
        <v>143</v>
      </c>
      <c r="S2185" t="s">
        <v>143</v>
      </c>
      <c r="T2185" t="s">
        <v>143</v>
      </c>
      <c r="U2185" t="s">
        <v>143</v>
      </c>
      <c r="V2185" t="s">
        <v>143</v>
      </c>
      <c r="W2185" t="s">
        <v>143</v>
      </c>
      <c r="X2185" t="s">
        <v>143</v>
      </c>
      <c r="Y2185" t="s">
        <v>143</v>
      </c>
      <c r="Z2185" t="s">
        <v>143</v>
      </c>
      <c r="AA2185" t="s">
        <v>122</v>
      </c>
      <c r="AB2185" t="s">
        <v>61</v>
      </c>
      <c r="AC2185" t="s">
        <v>65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66</v>
      </c>
      <c r="AM2185">
        <v>0</v>
      </c>
      <c r="AN2185">
        <v>1</v>
      </c>
      <c r="AO2185">
        <v>0</v>
      </c>
      <c r="AP2185" t="s">
        <v>103</v>
      </c>
      <c r="AQ2185" t="s">
        <v>92</v>
      </c>
      <c r="AR2185" t="s">
        <v>182</v>
      </c>
      <c r="AT2185">
        <v>32268</v>
      </c>
      <c r="AU2185">
        <v>1</v>
      </c>
      <c r="AV2185">
        <v>0</v>
      </c>
      <c r="AW2185">
        <v>1</v>
      </c>
      <c r="AX2185">
        <v>0</v>
      </c>
      <c r="AY2185">
        <v>3</v>
      </c>
      <c r="AZ2185" t="s">
        <v>106</v>
      </c>
      <c r="BA2185">
        <v>0</v>
      </c>
      <c r="BB2185" t="s">
        <v>71</v>
      </c>
      <c r="BC2185">
        <v>4</v>
      </c>
    </row>
    <row r="2186" spans="1:55">
      <c r="A2186" t="s">
        <v>4886</v>
      </c>
      <c r="B2186" t="s">
        <v>56</v>
      </c>
      <c r="C2186">
        <v>56</v>
      </c>
      <c r="D2186" t="s">
        <v>61</v>
      </c>
      <c r="E2186">
        <v>1</v>
      </c>
      <c r="F2186" t="s">
        <v>4265</v>
      </c>
      <c r="G2186">
        <v>94547</v>
      </c>
      <c r="H2186">
        <v>37.991259</v>
      </c>
      <c r="I2186">
        <v>-122.214945</v>
      </c>
      <c r="J2186">
        <v>0</v>
      </c>
      <c r="K2186">
        <v>2</v>
      </c>
      <c r="L2186" t="s">
        <v>59</v>
      </c>
      <c r="M2186" t="s">
        <v>57</v>
      </c>
      <c r="N2186" t="s">
        <v>4887</v>
      </c>
      <c r="O2186" t="s">
        <v>57</v>
      </c>
      <c r="P2186" t="s">
        <v>57</v>
      </c>
      <c r="Q2186" t="s">
        <v>85</v>
      </c>
      <c r="R2186" t="s">
        <v>110</v>
      </c>
      <c r="S2186" t="s">
        <v>57</v>
      </c>
      <c r="T2186" t="s">
        <v>61</v>
      </c>
      <c r="U2186" t="s">
        <v>61</v>
      </c>
      <c r="V2186" t="s">
        <v>61</v>
      </c>
      <c r="W2186" t="s">
        <v>61</v>
      </c>
      <c r="X2186" t="s">
        <v>61</v>
      </c>
      <c r="Y2186" t="s">
        <v>61</v>
      </c>
      <c r="Z2186" t="s">
        <v>57</v>
      </c>
      <c r="AA2186" t="s">
        <v>77</v>
      </c>
      <c r="AB2186" t="s">
        <v>61</v>
      </c>
      <c r="AC2186" t="s">
        <v>65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170</v>
      </c>
      <c r="AM2186">
        <v>0</v>
      </c>
      <c r="AN2186">
        <v>0</v>
      </c>
      <c r="AO2186">
        <v>0</v>
      </c>
      <c r="AP2186" t="s">
        <v>91</v>
      </c>
      <c r="AQ2186" t="s">
        <v>92</v>
      </c>
      <c r="AR2186" t="s">
        <v>93</v>
      </c>
      <c r="AS2186">
        <v>2</v>
      </c>
      <c r="AT2186">
        <v>22479</v>
      </c>
      <c r="AU2186">
        <v>0</v>
      </c>
      <c r="AX2186">
        <v>0</v>
      </c>
      <c r="AY2186">
        <v>1</v>
      </c>
      <c r="AZ2186" t="s">
        <v>94</v>
      </c>
      <c r="BA2186">
        <v>9</v>
      </c>
      <c r="BB2186" t="s">
        <v>95</v>
      </c>
      <c r="BC2186">
        <v>1</v>
      </c>
    </row>
    <row r="2187" spans="1:55">
      <c r="A2187" t="s">
        <v>4888</v>
      </c>
      <c r="B2187" t="s">
        <v>56</v>
      </c>
      <c r="C2187">
        <v>56</v>
      </c>
      <c r="D2187" t="s">
        <v>57</v>
      </c>
      <c r="E2187">
        <v>0</v>
      </c>
      <c r="F2187" t="s">
        <v>3202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59</v>
      </c>
      <c r="M2187" t="s">
        <v>57</v>
      </c>
      <c r="N2187" t="s">
        <v>4889</v>
      </c>
      <c r="O2187" t="s">
        <v>61</v>
      </c>
      <c r="P2187" t="s">
        <v>61</v>
      </c>
      <c r="Q2187" t="s">
        <v>143</v>
      </c>
      <c r="R2187" t="s">
        <v>143</v>
      </c>
      <c r="S2187" t="s">
        <v>143</v>
      </c>
      <c r="T2187" t="s">
        <v>143</v>
      </c>
      <c r="U2187" t="s">
        <v>143</v>
      </c>
      <c r="V2187" t="s">
        <v>143</v>
      </c>
      <c r="W2187" t="s">
        <v>143</v>
      </c>
      <c r="X2187" t="s">
        <v>143</v>
      </c>
      <c r="Y2187" t="s">
        <v>143</v>
      </c>
      <c r="Z2187" t="s">
        <v>143</v>
      </c>
      <c r="AA2187" t="s">
        <v>64</v>
      </c>
      <c r="AB2187" t="s">
        <v>61</v>
      </c>
      <c r="AC2187" t="s">
        <v>307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560.92</v>
      </c>
      <c r="AJ2187" t="s">
        <v>66</v>
      </c>
      <c r="AM2187">
        <v>0</v>
      </c>
      <c r="AN2187">
        <v>1</v>
      </c>
      <c r="AO2187">
        <v>0</v>
      </c>
      <c r="AP2187" t="s">
        <v>103</v>
      </c>
      <c r="AQ2187" t="s">
        <v>92</v>
      </c>
      <c r="AR2187" t="s">
        <v>182</v>
      </c>
      <c r="AT2187">
        <v>5501</v>
      </c>
      <c r="AU2187">
        <v>1</v>
      </c>
      <c r="AV2187">
        <v>0</v>
      </c>
      <c r="AW2187">
        <v>1</v>
      </c>
      <c r="AX2187">
        <v>0</v>
      </c>
      <c r="AY2187">
        <v>3</v>
      </c>
      <c r="AZ2187" t="s">
        <v>106</v>
      </c>
      <c r="BA2187">
        <v>1</v>
      </c>
      <c r="BB2187" t="s">
        <v>71</v>
      </c>
      <c r="BC2187">
        <v>4</v>
      </c>
    </row>
    <row r="2188" spans="1:55">
      <c r="A2188" t="s">
        <v>4890</v>
      </c>
      <c r="B2188" t="s">
        <v>73</v>
      </c>
      <c r="C2188">
        <v>70</v>
      </c>
      <c r="D2188" t="s">
        <v>57</v>
      </c>
      <c r="E2188">
        <v>0</v>
      </c>
      <c r="F2188" t="s">
        <v>74</v>
      </c>
      <c r="G2188">
        <v>91202</v>
      </c>
      <c r="H2188">
        <v>34.167926</v>
      </c>
      <c r="I2188">
        <v>-118.267539</v>
      </c>
      <c r="J2188">
        <v>1</v>
      </c>
      <c r="K2188">
        <v>57</v>
      </c>
      <c r="L2188" t="s">
        <v>59</v>
      </c>
      <c r="M2188" t="s">
        <v>61</v>
      </c>
      <c r="N2188" t="s">
        <v>143</v>
      </c>
      <c r="O2188" t="s">
        <v>143</v>
      </c>
      <c r="P2188" t="s">
        <v>57</v>
      </c>
      <c r="Q2188" t="s">
        <v>62</v>
      </c>
      <c r="R2188" t="s">
        <v>1317</v>
      </c>
      <c r="S2188" t="s">
        <v>61</v>
      </c>
      <c r="T2188" t="s">
        <v>61</v>
      </c>
      <c r="U2188" t="s">
        <v>61</v>
      </c>
      <c r="V2188" t="s">
        <v>61</v>
      </c>
      <c r="W2188" t="s">
        <v>57</v>
      </c>
      <c r="X2188" t="s">
        <v>57</v>
      </c>
      <c r="Y2188" t="s">
        <v>57</v>
      </c>
      <c r="Z2188" t="s">
        <v>57</v>
      </c>
      <c r="AA2188" t="s">
        <v>77</v>
      </c>
      <c r="AB2188" t="s">
        <v>57</v>
      </c>
      <c r="AC2188" t="s">
        <v>87</v>
      </c>
      <c r="AD2188">
        <v>44.85</v>
      </c>
      <c r="AE2188">
        <v>2572.95</v>
      </c>
      <c r="AF2188">
        <v>12.07</v>
      </c>
      <c r="AG2188">
        <v>0</v>
      </c>
      <c r="AH2188">
        <v>0</v>
      </c>
      <c r="AI2188">
        <v>2560.88</v>
      </c>
      <c r="AJ2188" t="s">
        <v>88</v>
      </c>
      <c r="AK2188" t="s">
        <v>205</v>
      </c>
      <c r="AL2188" t="s">
        <v>329</v>
      </c>
      <c r="AM2188">
        <v>1</v>
      </c>
      <c r="AN2188">
        <v>0</v>
      </c>
      <c r="AO2188">
        <v>0</v>
      </c>
      <c r="AP2188" t="s">
        <v>123</v>
      </c>
      <c r="AQ2188" t="s">
        <v>104</v>
      </c>
      <c r="AR2188" t="s">
        <v>137</v>
      </c>
      <c r="AS2188">
        <v>4</v>
      </c>
      <c r="AT2188">
        <v>21990</v>
      </c>
      <c r="AU2188">
        <v>1</v>
      </c>
      <c r="AV2188">
        <v>1</v>
      </c>
      <c r="AW2188">
        <v>0</v>
      </c>
      <c r="AX2188">
        <v>44.85</v>
      </c>
      <c r="AY2188">
        <v>6</v>
      </c>
      <c r="AZ2188" t="s">
        <v>125</v>
      </c>
      <c r="BA2188">
        <v>4</v>
      </c>
      <c r="BB2188" t="s">
        <v>80</v>
      </c>
      <c r="BC2188">
        <v>2</v>
      </c>
    </row>
    <row r="2189" spans="1:55">
      <c r="A2189" t="s">
        <v>4891</v>
      </c>
      <c r="B2189" t="s">
        <v>73</v>
      </c>
      <c r="C2189">
        <v>25</v>
      </c>
      <c r="D2189" t="s">
        <v>57</v>
      </c>
      <c r="E2189">
        <v>3</v>
      </c>
      <c r="F2189" t="s">
        <v>4892</v>
      </c>
      <c r="G2189">
        <v>94002</v>
      </c>
      <c r="H2189">
        <v>37.509366</v>
      </c>
      <c r="I2189">
        <v>-122.306132</v>
      </c>
      <c r="J2189">
        <v>1</v>
      </c>
      <c r="K2189">
        <v>72</v>
      </c>
      <c r="L2189" t="s">
        <v>59</v>
      </c>
      <c r="M2189" t="s">
        <v>57</v>
      </c>
      <c r="N2189" t="s">
        <v>4893</v>
      </c>
      <c r="O2189" t="s">
        <v>57</v>
      </c>
      <c r="P2189" t="s">
        <v>57</v>
      </c>
      <c r="Q2189" t="s">
        <v>85</v>
      </c>
      <c r="R2189" t="s">
        <v>147</v>
      </c>
      <c r="S2189" t="s">
        <v>57</v>
      </c>
      <c r="T2189" t="s">
        <v>57</v>
      </c>
      <c r="U2189" t="s">
        <v>61</v>
      </c>
      <c r="V2189" t="s">
        <v>57</v>
      </c>
      <c r="W2189" t="s">
        <v>61</v>
      </c>
      <c r="X2189" t="s">
        <v>57</v>
      </c>
      <c r="Y2189" t="s">
        <v>57</v>
      </c>
      <c r="Z2189" t="s">
        <v>57</v>
      </c>
      <c r="AA2189" t="s">
        <v>122</v>
      </c>
      <c r="AB2189" t="s">
        <v>57</v>
      </c>
      <c r="AC2189" t="s">
        <v>65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66</v>
      </c>
      <c r="AM2189">
        <v>0</v>
      </c>
      <c r="AN2189">
        <v>1</v>
      </c>
      <c r="AO2189">
        <v>0</v>
      </c>
      <c r="AP2189" t="s">
        <v>123</v>
      </c>
      <c r="AQ2189" t="s">
        <v>116</v>
      </c>
      <c r="AR2189" t="s">
        <v>105</v>
      </c>
      <c r="AS2189">
        <v>6</v>
      </c>
      <c r="AT2189">
        <v>25566</v>
      </c>
      <c r="AU2189">
        <v>1</v>
      </c>
      <c r="AV2189">
        <v>0</v>
      </c>
      <c r="AW2189">
        <v>1</v>
      </c>
      <c r="AX2189">
        <v>0</v>
      </c>
      <c r="AY2189">
        <v>6</v>
      </c>
      <c r="AZ2189" t="s">
        <v>125</v>
      </c>
      <c r="BA2189">
        <v>2</v>
      </c>
      <c r="BB2189" t="s">
        <v>126</v>
      </c>
      <c r="BC2189">
        <v>3</v>
      </c>
    </row>
    <row r="2190" spans="1:55">
      <c r="A2190" t="s">
        <v>4894</v>
      </c>
      <c r="B2190" t="s">
        <v>56</v>
      </c>
      <c r="C2190">
        <v>49</v>
      </c>
      <c r="D2190" t="s">
        <v>61</v>
      </c>
      <c r="E2190">
        <v>0</v>
      </c>
      <c r="F2190" t="s">
        <v>240</v>
      </c>
      <c r="G2190">
        <v>95205</v>
      </c>
      <c r="H2190">
        <v>37.965695</v>
      </c>
      <c r="I2190">
        <v>-121.260051</v>
      </c>
      <c r="J2190">
        <v>0</v>
      </c>
      <c r="K2190">
        <v>63</v>
      </c>
      <c r="L2190" t="s">
        <v>59</v>
      </c>
      <c r="M2190" t="s">
        <v>57</v>
      </c>
      <c r="N2190" t="s">
        <v>4895</v>
      </c>
      <c r="O2190" t="s">
        <v>57</v>
      </c>
      <c r="P2190" t="s">
        <v>57</v>
      </c>
      <c r="Q2190" t="s">
        <v>85</v>
      </c>
      <c r="R2190" t="s">
        <v>136</v>
      </c>
      <c r="S2190" t="s">
        <v>57</v>
      </c>
      <c r="T2190" t="s">
        <v>57</v>
      </c>
      <c r="U2190" t="s">
        <v>57</v>
      </c>
      <c r="V2190" t="s">
        <v>61</v>
      </c>
      <c r="W2190" t="s">
        <v>57</v>
      </c>
      <c r="X2190" t="s">
        <v>61</v>
      </c>
      <c r="Y2190" t="s">
        <v>61</v>
      </c>
      <c r="Z2190" t="s">
        <v>57</v>
      </c>
      <c r="AA2190" t="s">
        <v>122</v>
      </c>
      <c r="AB2190" t="s">
        <v>61</v>
      </c>
      <c r="AC2190" t="s">
        <v>65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66</v>
      </c>
      <c r="AM2190">
        <v>0</v>
      </c>
      <c r="AN2190">
        <v>1</v>
      </c>
      <c r="AO2190">
        <v>0</v>
      </c>
      <c r="AP2190" t="s">
        <v>123</v>
      </c>
      <c r="AQ2190" t="s">
        <v>78</v>
      </c>
      <c r="AR2190" t="s">
        <v>105</v>
      </c>
      <c r="AS2190">
        <v>5</v>
      </c>
      <c r="AT2190">
        <v>34138</v>
      </c>
      <c r="AU2190">
        <v>1</v>
      </c>
      <c r="AV2190">
        <v>0</v>
      </c>
      <c r="AW2190">
        <v>1</v>
      </c>
      <c r="AX2190">
        <v>0</v>
      </c>
      <c r="AY2190">
        <v>6</v>
      </c>
      <c r="AZ2190" t="s">
        <v>125</v>
      </c>
      <c r="BA2190">
        <v>4</v>
      </c>
      <c r="BB2190" t="s">
        <v>80</v>
      </c>
      <c r="BC2190">
        <v>2</v>
      </c>
    </row>
    <row r="2191" spans="1:55">
      <c r="A2191" t="s">
        <v>4896</v>
      </c>
      <c r="B2191" t="s">
        <v>56</v>
      </c>
      <c r="C2191">
        <v>58</v>
      </c>
      <c r="D2191" t="s">
        <v>61</v>
      </c>
      <c r="E2191">
        <v>0</v>
      </c>
      <c r="F2191" t="s">
        <v>4814</v>
      </c>
      <c r="G2191">
        <v>92284</v>
      </c>
      <c r="H2191">
        <v>34.159534</v>
      </c>
      <c r="I2191">
        <v>-116.425984</v>
      </c>
      <c r="J2191">
        <v>0</v>
      </c>
      <c r="K2191">
        <v>4</v>
      </c>
      <c r="L2191" t="s">
        <v>59</v>
      </c>
      <c r="M2191" t="s">
        <v>57</v>
      </c>
      <c r="N2191" t="s">
        <v>4897</v>
      </c>
      <c r="O2191" t="s">
        <v>57</v>
      </c>
      <c r="P2191" t="s">
        <v>57</v>
      </c>
      <c r="Q2191" t="s">
        <v>62</v>
      </c>
      <c r="R2191" t="s">
        <v>156</v>
      </c>
      <c r="S2191" t="s">
        <v>61</v>
      </c>
      <c r="T2191" t="s">
        <v>61</v>
      </c>
      <c r="U2191" t="s">
        <v>61</v>
      </c>
      <c r="V2191" t="s">
        <v>57</v>
      </c>
      <c r="W2191" t="s">
        <v>57</v>
      </c>
      <c r="X2191" t="s">
        <v>61</v>
      </c>
      <c r="Y2191" t="s">
        <v>61</v>
      </c>
      <c r="Z2191" t="s">
        <v>57</v>
      </c>
      <c r="AA2191" t="s">
        <v>77</v>
      </c>
      <c r="AB2191" t="s">
        <v>57</v>
      </c>
      <c r="AC2191" t="s">
        <v>65</v>
      </c>
      <c r="AD2191">
        <v>64.40000000000001</v>
      </c>
      <c r="AE2191">
        <v>253</v>
      </c>
      <c r="AF2191">
        <v>0</v>
      </c>
      <c r="AG2191">
        <v>0</v>
      </c>
      <c r="AH2191">
        <v>4.4</v>
      </c>
      <c r="AI2191">
        <v>257.4</v>
      </c>
      <c r="AJ2191" t="s">
        <v>66</v>
      </c>
      <c r="AM2191">
        <v>0</v>
      </c>
      <c r="AN2191">
        <v>1</v>
      </c>
      <c r="AO2191">
        <v>0</v>
      </c>
      <c r="AP2191" t="s">
        <v>91</v>
      </c>
      <c r="AQ2191" t="s">
        <v>92</v>
      </c>
      <c r="AR2191" t="s">
        <v>69</v>
      </c>
      <c r="AS2191">
        <v>3</v>
      </c>
      <c r="AT2191">
        <v>20486</v>
      </c>
      <c r="AU2191">
        <v>1</v>
      </c>
      <c r="AV2191">
        <v>0</v>
      </c>
      <c r="AW2191">
        <v>1</v>
      </c>
      <c r="AX2191">
        <v>0</v>
      </c>
      <c r="AY2191">
        <v>1</v>
      </c>
      <c r="AZ2191" t="s">
        <v>94</v>
      </c>
      <c r="BA2191">
        <v>8</v>
      </c>
      <c r="BB2191" t="s">
        <v>95</v>
      </c>
      <c r="BC2191">
        <v>1</v>
      </c>
    </row>
    <row r="2192" spans="1:55">
      <c r="A2192" t="s">
        <v>4898</v>
      </c>
      <c r="B2192" t="s">
        <v>73</v>
      </c>
      <c r="C2192">
        <v>32</v>
      </c>
      <c r="D2192" t="s">
        <v>57</v>
      </c>
      <c r="E2192">
        <v>0</v>
      </c>
      <c r="F2192" t="s">
        <v>556</v>
      </c>
      <c r="G2192">
        <v>93550</v>
      </c>
      <c r="H2192">
        <v>34.536232</v>
      </c>
      <c r="I2192">
        <v>-118.082935</v>
      </c>
      <c r="J2192">
        <v>2</v>
      </c>
      <c r="K2192">
        <v>17</v>
      </c>
      <c r="L2192" t="s">
        <v>98</v>
      </c>
      <c r="M2192" t="s">
        <v>57</v>
      </c>
      <c r="N2192" t="s">
        <v>4899</v>
      </c>
      <c r="O2192" t="s">
        <v>61</v>
      </c>
      <c r="P2192" t="s">
        <v>57</v>
      </c>
      <c r="Q2192" t="s">
        <v>135</v>
      </c>
      <c r="R2192" t="s">
        <v>110</v>
      </c>
      <c r="S2192" t="s">
        <v>57</v>
      </c>
      <c r="T2192" t="s">
        <v>57</v>
      </c>
      <c r="U2192" t="s">
        <v>61</v>
      </c>
      <c r="V2192" t="s">
        <v>61</v>
      </c>
      <c r="W2192" t="s">
        <v>61</v>
      </c>
      <c r="X2192" t="s">
        <v>57</v>
      </c>
      <c r="Y2192" t="s">
        <v>57</v>
      </c>
      <c r="Z2192" t="s">
        <v>57</v>
      </c>
      <c r="AA2192" t="s">
        <v>64</v>
      </c>
      <c r="AB2192" t="s">
        <v>61</v>
      </c>
      <c r="AC2192" t="s">
        <v>65</v>
      </c>
      <c r="AD2192">
        <v>64.8</v>
      </c>
      <c r="AE2192">
        <v>1175.6</v>
      </c>
      <c r="AF2192">
        <v>0</v>
      </c>
      <c r="AG2192">
        <v>0</v>
      </c>
      <c r="AH2192">
        <v>770.95</v>
      </c>
      <c r="AI2192">
        <v>1946.55</v>
      </c>
      <c r="AJ2192" t="s">
        <v>66</v>
      </c>
      <c r="AM2192">
        <v>0</v>
      </c>
      <c r="AN2192">
        <v>1</v>
      </c>
      <c r="AO2192">
        <v>0</v>
      </c>
      <c r="AP2192" t="s">
        <v>103</v>
      </c>
      <c r="AQ2192" t="s">
        <v>68</v>
      </c>
      <c r="AR2192" t="s">
        <v>69</v>
      </c>
      <c r="AS2192">
        <v>5</v>
      </c>
      <c r="AT2192">
        <v>67232</v>
      </c>
      <c r="AU2192">
        <v>1</v>
      </c>
      <c r="AV2192">
        <v>0</v>
      </c>
      <c r="AW2192">
        <v>1</v>
      </c>
      <c r="AX2192">
        <v>0</v>
      </c>
      <c r="AY2192">
        <v>3</v>
      </c>
      <c r="AZ2192" t="s">
        <v>106</v>
      </c>
      <c r="BA2192">
        <v>1</v>
      </c>
      <c r="BB2192" t="s">
        <v>71</v>
      </c>
      <c r="BC2192">
        <v>4</v>
      </c>
    </row>
    <row r="2193" spans="1:55">
      <c r="A2193" t="s">
        <v>4900</v>
      </c>
      <c r="B2193" t="s">
        <v>73</v>
      </c>
      <c r="C2193">
        <v>61</v>
      </c>
      <c r="D2193" t="s">
        <v>61</v>
      </c>
      <c r="E2193">
        <v>0</v>
      </c>
      <c r="F2193" t="s">
        <v>4185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59</v>
      </c>
      <c r="M2193" t="s">
        <v>57</v>
      </c>
      <c r="N2193" t="s">
        <v>4901</v>
      </c>
      <c r="O2193" t="s">
        <v>61</v>
      </c>
      <c r="P2193" t="s">
        <v>57</v>
      </c>
      <c r="Q2193" t="s">
        <v>85</v>
      </c>
      <c r="R2193" t="s">
        <v>254</v>
      </c>
      <c r="S2193" t="s">
        <v>61</v>
      </c>
      <c r="T2193" t="s">
        <v>57</v>
      </c>
      <c r="U2193" t="s">
        <v>61</v>
      </c>
      <c r="V2193" t="s">
        <v>61</v>
      </c>
      <c r="W2193" t="s">
        <v>57</v>
      </c>
      <c r="X2193" t="s">
        <v>61</v>
      </c>
      <c r="Y2193" t="s">
        <v>61</v>
      </c>
      <c r="Z2193" t="s">
        <v>57</v>
      </c>
      <c r="AA2193" t="s">
        <v>77</v>
      </c>
      <c r="AB2193" t="s">
        <v>57</v>
      </c>
      <c r="AC2193" t="s">
        <v>87</v>
      </c>
      <c r="AD2193">
        <v>85.34999999999999</v>
      </c>
      <c r="AE2193">
        <v>489.45</v>
      </c>
      <c r="AF2193">
        <v>0</v>
      </c>
      <c r="AG2193">
        <v>0</v>
      </c>
      <c r="AH2193">
        <v>71.81999999999999</v>
      </c>
      <c r="AI2193">
        <v>561.27</v>
      </c>
      <c r="AJ2193" t="s">
        <v>88</v>
      </c>
      <c r="AK2193" t="s">
        <v>205</v>
      </c>
      <c r="AL2193" t="s">
        <v>206</v>
      </c>
      <c r="AM2193">
        <v>1</v>
      </c>
      <c r="AN2193">
        <v>0</v>
      </c>
      <c r="AO2193">
        <v>0</v>
      </c>
      <c r="AP2193" t="s">
        <v>91</v>
      </c>
      <c r="AQ2193" t="s">
        <v>124</v>
      </c>
      <c r="AR2193" t="s">
        <v>93</v>
      </c>
      <c r="AS2193">
        <v>3</v>
      </c>
      <c r="AT2193">
        <v>14062</v>
      </c>
      <c r="AU2193">
        <v>1</v>
      </c>
      <c r="AV2193">
        <v>1</v>
      </c>
      <c r="AW2193">
        <v>0</v>
      </c>
      <c r="AX2193">
        <v>85.34999999999999</v>
      </c>
      <c r="AY2193">
        <v>1</v>
      </c>
      <c r="AZ2193" t="s">
        <v>94</v>
      </c>
      <c r="BA2193">
        <v>10</v>
      </c>
      <c r="BB2193" t="s">
        <v>95</v>
      </c>
      <c r="BC2193">
        <v>1</v>
      </c>
    </row>
    <row r="2194" spans="1:55">
      <c r="A2194" t="s">
        <v>4902</v>
      </c>
      <c r="B2194" t="s">
        <v>73</v>
      </c>
      <c r="C2194">
        <v>21</v>
      </c>
      <c r="D2194" t="s">
        <v>61</v>
      </c>
      <c r="E2194">
        <v>0</v>
      </c>
      <c r="F2194" t="s">
        <v>883</v>
      </c>
      <c r="G2194">
        <v>91732</v>
      </c>
      <c r="H2194">
        <v>34.074492</v>
      </c>
      <c r="I2194">
        <v>-118.01462</v>
      </c>
      <c r="J2194">
        <v>0</v>
      </c>
      <c r="K2194">
        <v>56</v>
      </c>
      <c r="L2194" t="s">
        <v>59</v>
      </c>
      <c r="M2194" t="s">
        <v>57</v>
      </c>
      <c r="N2194" t="s">
        <v>4903</v>
      </c>
      <c r="O2194" t="s">
        <v>57</v>
      </c>
      <c r="P2194" t="s">
        <v>57</v>
      </c>
      <c r="Q2194" t="s">
        <v>85</v>
      </c>
      <c r="R2194" t="s">
        <v>224</v>
      </c>
      <c r="S2194" t="s">
        <v>61</v>
      </c>
      <c r="T2194" t="s">
        <v>57</v>
      </c>
      <c r="U2194" t="s">
        <v>61</v>
      </c>
      <c r="V2194" t="s">
        <v>57</v>
      </c>
      <c r="W2194" t="s">
        <v>61</v>
      </c>
      <c r="X2194" t="s">
        <v>57</v>
      </c>
      <c r="Y2194" t="s">
        <v>57</v>
      </c>
      <c r="Z2194" t="s">
        <v>57</v>
      </c>
      <c r="AA2194" t="s">
        <v>77</v>
      </c>
      <c r="AB2194" t="s">
        <v>57</v>
      </c>
      <c r="AC2194" t="s">
        <v>87</v>
      </c>
      <c r="AD2194">
        <v>94.45</v>
      </c>
      <c r="AE2194">
        <v>5124.6</v>
      </c>
      <c r="AF2194">
        <v>0</v>
      </c>
      <c r="AG2194">
        <v>0</v>
      </c>
      <c r="AH2194">
        <v>1422.96</v>
      </c>
      <c r="AI2194">
        <v>6547.56</v>
      </c>
      <c r="AJ2194" t="s">
        <v>88</v>
      </c>
      <c r="AK2194" t="s">
        <v>205</v>
      </c>
      <c r="AL2194" t="s">
        <v>329</v>
      </c>
      <c r="AM2194">
        <v>1</v>
      </c>
      <c r="AN2194">
        <v>0</v>
      </c>
      <c r="AO2194">
        <v>0</v>
      </c>
      <c r="AP2194" t="s">
        <v>123</v>
      </c>
      <c r="AQ2194" t="s">
        <v>116</v>
      </c>
      <c r="AR2194" t="s">
        <v>105</v>
      </c>
      <c r="AS2194">
        <v>5</v>
      </c>
      <c r="AT2194">
        <v>62660</v>
      </c>
      <c r="AU2194">
        <v>1</v>
      </c>
      <c r="AV2194">
        <v>1</v>
      </c>
      <c r="AW2194">
        <v>0</v>
      </c>
      <c r="AX2194">
        <v>94.45</v>
      </c>
      <c r="AY2194">
        <v>6</v>
      </c>
      <c r="AZ2194" t="s">
        <v>125</v>
      </c>
      <c r="BA2194">
        <v>7</v>
      </c>
      <c r="BB2194" t="s">
        <v>95</v>
      </c>
      <c r="BC2194">
        <v>1</v>
      </c>
    </row>
    <row r="2195" spans="1:55">
      <c r="A2195" t="s">
        <v>4904</v>
      </c>
      <c r="B2195" t="s">
        <v>56</v>
      </c>
      <c r="C2195">
        <v>52</v>
      </c>
      <c r="D2195" t="s">
        <v>57</v>
      </c>
      <c r="E2195">
        <v>0</v>
      </c>
      <c r="F2195" t="s">
        <v>252</v>
      </c>
      <c r="G2195">
        <v>92126</v>
      </c>
      <c r="H2195">
        <v>32.886925</v>
      </c>
      <c r="I2195">
        <v>-117.152162</v>
      </c>
      <c r="J2195">
        <v>1</v>
      </c>
      <c r="K2195">
        <v>13</v>
      </c>
      <c r="L2195" t="s">
        <v>59</v>
      </c>
      <c r="M2195" t="s">
        <v>57</v>
      </c>
      <c r="N2195" t="s">
        <v>4905</v>
      </c>
      <c r="O2195" t="s">
        <v>61</v>
      </c>
      <c r="P2195" t="s">
        <v>57</v>
      </c>
      <c r="Q2195" t="s">
        <v>85</v>
      </c>
      <c r="R2195" t="s">
        <v>76</v>
      </c>
      <c r="S2195" t="s">
        <v>61</v>
      </c>
      <c r="T2195" t="s">
        <v>61</v>
      </c>
      <c r="U2195" t="s">
        <v>61</v>
      </c>
      <c r="V2195" t="s">
        <v>61</v>
      </c>
      <c r="W2195" t="s">
        <v>57</v>
      </c>
      <c r="X2195" t="s">
        <v>57</v>
      </c>
      <c r="Y2195" t="s">
        <v>57</v>
      </c>
      <c r="Z2195" t="s">
        <v>57</v>
      </c>
      <c r="AA2195" t="s">
        <v>77</v>
      </c>
      <c r="AB2195" t="s">
        <v>61</v>
      </c>
      <c r="AC2195" t="s">
        <v>87</v>
      </c>
      <c r="AD2195">
        <v>88.34999999999999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88</v>
      </c>
      <c r="AK2195" t="s">
        <v>89</v>
      </c>
      <c r="AL2195" t="s">
        <v>181</v>
      </c>
      <c r="AM2195">
        <v>1</v>
      </c>
      <c r="AN2195">
        <v>0</v>
      </c>
      <c r="AO2195">
        <v>0</v>
      </c>
      <c r="AP2195" t="s">
        <v>103</v>
      </c>
      <c r="AQ2195" t="s">
        <v>92</v>
      </c>
      <c r="AR2195" t="s">
        <v>93</v>
      </c>
      <c r="AS2195">
        <v>4</v>
      </c>
      <c r="AT2195">
        <v>74232</v>
      </c>
      <c r="AU2195">
        <v>1</v>
      </c>
      <c r="AV2195">
        <v>1</v>
      </c>
      <c r="AW2195">
        <v>0</v>
      </c>
      <c r="AX2195">
        <v>88.34999999999999</v>
      </c>
      <c r="AY2195">
        <v>3</v>
      </c>
      <c r="AZ2195" t="s">
        <v>106</v>
      </c>
      <c r="BA2195">
        <v>6</v>
      </c>
      <c r="BB2195" t="s">
        <v>95</v>
      </c>
      <c r="BC2195">
        <v>1</v>
      </c>
    </row>
    <row r="2196" spans="1:55">
      <c r="A2196" t="s">
        <v>4906</v>
      </c>
      <c r="B2196" t="s">
        <v>56</v>
      </c>
      <c r="C2196">
        <v>59</v>
      </c>
      <c r="D2196" t="s">
        <v>57</v>
      </c>
      <c r="E2196">
        <v>0</v>
      </c>
      <c r="F2196" t="s">
        <v>232</v>
      </c>
      <c r="G2196">
        <v>92231</v>
      </c>
      <c r="H2196">
        <v>32.690654</v>
      </c>
      <c r="I2196">
        <v>-115.431225</v>
      </c>
      <c r="J2196">
        <v>1</v>
      </c>
      <c r="K2196">
        <v>6</v>
      </c>
      <c r="L2196" t="s">
        <v>83</v>
      </c>
      <c r="M2196" t="s">
        <v>57</v>
      </c>
      <c r="N2196" t="s">
        <v>4907</v>
      </c>
      <c r="O2196" t="s">
        <v>61</v>
      </c>
      <c r="P2196" t="s">
        <v>57</v>
      </c>
      <c r="Q2196" t="s">
        <v>135</v>
      </c>
      <c r="R2196" t="s">
        <v>313</v>
      </c>
      <c r="S2196" t="s">
        <v>61</v>
      </c>
      <c r="T2196" t="s">
        <v>61</v>
      </c>
      <c r="U2196" t="s">
        <v>61</v>
      </c>
      <c r="V2196" t="s">
        <v>57</v>
      </c>
      <c r="W2196" t="s">
        <v>61</v>
      </c>
      <c r="X2196" t="s">
        <v>61</v>
      </c>
      <c r="Y2196" t="s">
        <v>61</v>
      </c>
      <c r="Z2196" t="s">
        <v>57</v>
      </c>
      <c r="AA2196" t="s">
        <v>77</v>
      </c>
      <c r="AB2196" t="s">
        <v>57</v>
      </c>
      <c r="AC2196" t="s">
        <v>87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88</v>
      </c>
      <c r="AK2196" t="s">
        <v>89</v>
      </c>
      <c r="AL2196" t="s">
        <v>90</v>
      </c>
      <c r="AM2196">
        <v>1</v>
      </c>
      <c r="AN2196">
        <v>0</v>
      </c>
      <c r="AO2196">
        <v>0</v>
      </c>
      <c r="AP2196" t="s">
        <v>91</v>
      </c>
      <c r="AQ2196" t="s">
        <v>92</v>
      </c>
      <c r="AR2196" t="s">
        <v>137</v>
      </c>
      <c r="AS2196">
        <v>2</v>
      </c>
      <c r="AT2196">
        <v>27804</v>
      </c>
      <c r="AU2196">
        <v>1</v>
      </c>
      <c r="AV2196">
        <v>1</v>
      </c>
      <c r="AW2196">
        <v>0</v>
      </c>
      <c r="AX2196">
        <v>49.15</v>
      </c>
      <c r="AY2196">
        <v>1</v>
      </c>
      <c r="AZ2196" t="s">
        <v>94</v>
      </c>
      <c r="BA2196">
        <v>7</v>
      </c>
      <c r="BB2196" t="s">
        <v>95</v>
      </c>
      <c r="BC2196">
        <v>1</v>
      </c>
    </row>
    <row r="2197" spans="1:55">
      <c r="A2197" t="s">
        <v>4908</v>
      </c>
      <c r="B2197" t="s">
        <v>73</v>
      </c>
      <c r="C2197">
        <v>40</v>
      </c>
      <c r="D2197" t="s">
        <v>57</v>
      </c>
      <c r="E2197">
        <v>0</v>
      </c>
      <c r="F2197" t="s">
        <v>899</v>
      </c>
      <c r="G2197">
        <v>90606</v>
      </c>
      <c r="H2197">
        <v>33.976678</v>
      </c>
      <c r="I2197">
        <v>-118.065875</v>
      </c>
      <c r="J2197">
        <v>8</v>
      </c>
      <c r="K2197">
        <v>71</v>
      </c>
      <c r="L2197" t="s">
        <v>119</v>
      </c>
      <c r="M2197" t="s">
        <v>57</v>
      </c>
      <c r="N2197" t="s">
        <v>4909</v>
      </c>
      <c r="O2197" t="s">
        <v>57</v>
      </c>
      <c r="P2197" t="s">
        <v>57</v>
      </c>
      <c r="Q2197" t="s">
        <v>85</v>
      </c>
      <c r="R2197" t="s">
        <v>131</v>
      </c>
      <c r="S2197" t="s">
        <v>61</v>
      </c>
      <c r="T2197" t="s">
        <v>57</v>
      </c>
      <c r="U2197" t="s">
        <v>57</v>
      </c>
      <c r="V2197" t="s">
        <v>61</v>
      </c>
      <c r="W2197" t="s">
        <v>61</v>
      </c>
      <c r="X2197" t="s">
        <v>57</v>
      </c>
      <c r="Y2197" t="s">
        <v>57</v>
      </c>
      <c r="Z2197" t="s">
        <v>61</v>
      </c>
      <c r="AA2197" t="s">
        <v>77</v>
      </c>
      <c r="AB2197" t="s">
        <v>57</v>
      </c>
      <c r="AC2197" t="s">
        <v>87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</v>
      </c>
      <c r="AJ2197" t="s">
        <v>66</v>
      </c>
      <c r="AM2197">
        <v>0</v>
      </c>
      <c r="AN2197">
        <v>1</v>
      </c>
      <c r="AO2197">
        <v>0</v>
      </c>
      <c r="AP2197" t="s">
        <v>123</v>
      </c>
      <c r="AQ2197" t="s">
        <v>78</v>
      </c>
      <c r="AR2197" t="s">
        <v>105</v>
      </c>
      <c r="AS2197">
        <v>4</v>
      </c>
      <c r="AT2197">
        <v>32148</v>
      </c>
      <c r="AU2197">
        <v>1</v>
      </c>
      <c r="AV2197">
        <v>0</v>
      </c>
      <c r="AW2197">
        <v>1</v>
      </c>
      <c r="AX2197">
        <v>0</v>
      </c>
      <c r="AY2197">
        <v>6</v>
      </c>
      <c r="AZ2197" t="s">
        <v>125</v>
      </c>
      <c r="BA2197">
        <v>6</v>
      </c>
      <c r="BB2197" t="s">
        <v>95</v>
      </c>
      <c r="BC2197">
        <v>1</v>
      </c>
    </row>
    <row r="2198" spans="1:55">
      <c r="A2198" t="s">
        <v>4910</v>
      </c>
      <c r="B2198" t="s">
        <v>73</v>
      </c>
      <c r="C2198">
        <v>23</v>
      </c>
      <c r="D2198" t="s">
        <v>57</v>
      </c>
      <c r="E2198">
        <v>0</v>
      </c>
      <c r="F2198" t="s">
        <v>4911</v>
      </c>
      <c r="G2198">
        <v>94066</v>
      </c>
      <c r="H2198">
        <v>37.624436</v>
      </c>
      <c r="I2198">
        <v>-122.430661</v>
      </c>
      <c r="J2198">
        <v>3</v>
      </c>
      <c r="K2198">
        <v>10</v>
      </c>
      <c r="L2198" t="s">
        <v>98</v>
      </c>
      <c r="M2198" t="s">
        <v>57</v>
      </c>
      <c r="N2198" t="s">
        <v>4912</v>
      </c>
      <c r="O2198" t="s">
        <v>61</v>
      </c>
      <c r="P2198" t="s">
        <v>61</v>
      </c>
      <c r="Q2198" t="s">
        <v>143</v>
      </c>
      <c r="R2198" t="s">
        <v>143</v>
      </c>
      <c r="S2198" t="s">
        <v>143</v>
      </c>
      <c r="T2198" t="s">
        <v>143</v>
      </c>
      <c r="U2198" t="s">
        <v>143</v>
      </c>
      <c r="V2198" t="s">
        <v>143</v>
      </c>
      <c r="W2198" t="s">
        <v>143</v>
      </c>
      <c r="X2198" t="s">
        <v>143</v>
      </c>
      <c r="Y2198" t="s">
        <v>143</v>
      </c>
      <c r="Z2198" t="s">
        <v>143</v>
      </c>
      <c r="AA2198" t="s">
        <v>64</v>
      </c>
      <c r="AB2198" t="s">
        <v>61</v>
      </c>
      <c r="AC2198" t="s">
        <v>87</v>
      </c>
      <c r="AD2198">
        <v>19.6</v>
      </c>
      <c r="AE2198">
        <v>189.45</v>
      </c>
      <c r="AF2198">
        <v>0</v>
      </c>
      <c r="AG2198">
        <v>0</v>
      </c>
      <c r="AH2198">
        <v>393.5</v>
      </c>
      <c r="AI2198">
        <v>582.95</v>
      </c>
      <c r="AJ2198" t="s">
        <v>66</v>
      </c>
      <c r="AM2198">
        <v>0</v>
      </c>
      <c r="AN2198">
        <v>1</v>
      </c>
      <c r="AO2198">
        <v>0</v>
      </c>
      <c r="AP2198" t="s">
        <v>67</v>
      </c>
      <c r="AQ2198" t="s">
        <v>116</v>
      </c>
      <c r="AR2198" t="s">
        <v>182</v>
      </c>
      <c r="AT2198">
        <v>39566</v>
      </c>
      <c r="AU2198">
        <v>1</v>
      </c>
      <c r="AV2198">
        <v>0</v>
      </c>
      <c r="AW2198">
        <v>1</v>
      </c>
      <c r="AX2198">
        <v>0</v>
      </c>
      <c r="AY2198">
        <v>2</v>
      </c>
      <c r="AZ2198" t="s">
        <v>70</v>
      </c>
      <c r="BA2198">
        <v>1</v>
      </c>
      <c r="BB2198" t="s">
        <v>71</v>
      </c>
      <c r="BC2198">
        <v>4</v>
      </c>
    </row>
    <row r="2199" spans="1:55">
      <c r="A2199" t="s">
        <v>4913</v>
      </c>
      <c r="B2199" t="s">
        <v>56</v>
      </c>
      <c r="C2199">
        <v>71</v>
      </c>
      <c r="D2199" t="s">
        <v>57</v>
      </c>
      <c r="E2199">
        <v>0</v>
      </c>
      <c r="F2199" t="s">
        <v>796</v>
      </c>
      <c r="G2199">
        <v>90723</v>
      </c>
      <c r="H2199">
        <v>33.897122</v>
      </c>
      <c r="I2199">
        <v>-118.164432</v>
      </c>
      <c r="J2199">
        <v>1</v>
      </c>
      <c r="K2199">
        <v>72</v>
      </c>
      <c r="L2199" t="s">
        <v>119</v>
      </c>
      <c r="M2199" t="s">
        <v>57</v>
      </c>
      <c r="N2199" t="s">
        <v>4914</v>
      </c>
      <c r="O2199" t="s">
        <v>57</v>
      </c>
      <c r="P2199" t="s">
        <v>57</v>
      </c>
      <c r="Q2199" t="s">
        <v>135</v>
      </c>
      <c r="R2199" t="s">
        <v>391</v>
      </c>
      <c r="S2199" t="s">
        <v>57</v>
      </c>
      <c r="T2199" t="s">
        <v>57</v>
      </c>
      <c r="U2199" t="s">
        <v>57</v>
      </c>
      <c r="V2199" t="s">
        <v>57</v>
      </c>
      <c r="W2199" t="s">
        <v>57</v>
      </c>
      <c r="X2199" t="s">
        <v>57</v>
      </c>
      <c r="Y2199" t="s">
        <v>57</v>
      </c>
      <c r="Z2199" t="s">
        <v>57</v>
      </c>
      <c r="AA2199" t="s">
        <v>122</v>
      </c>
      <c r="AB2199" t="s">
        <v>57</v>
      </c>
      <c r="AC2199" t="s">
        <v>65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66</v>
      </c>
      <c r="AM2199">
        <v>0</v>
      </c>
      <c r="AN2199">
        <v>1</v>
      </c>
      <c r="AO2199">
        <v>0</v>
      </c>
      <c r="AP2199" t="s">
        <v>123</v>
      </c>
      <c r="AQ2199" t="s">
        <v>104</v>
      </c>
      <c r="AR2199" t="s">
        <v>93</v>
      </c>
      <c r="AS2199">
        <v>8</v>
      </c>
      <c r="AT2199">
        <v>55306</v>
      </c>
      <c r="AU2199">
        <v>1</v>
      </c>
      <c r="AV2199">
        <v>0</v>
      </c>
      <c r="AW2199">
        <v>1</v>
      </c>
      <c r="AX2199">
        <v>0</v>
      </c>
      <c r="AY2199">
        <v>6</v>
      </c>
      <c r="AZ2199" t="s">
        <v>125</v>
      </c>
      <c r="BA2199">
        <v>1</v>
      </c>
      <c r="BB2199" t="s">
        <v>71</v>
      </c>
      <c r="BC2199">
        <v>4</v>
      </c>
    </row>
    <row r="2200" spans="1:55">
      <c r="A2200" t="s">
        <v>4915</v>
      </c>
      <c r="B2200" t="s">
        <v>56</v>
      </c>
      <c r="C2200">
        <v>23</v>
      </c>
      <c r="D2200" t="s">
        <v>57</v>
      </c>
      <c r="E2200">
        <v>0</v>
      </c>
      <c r="F2200" t="s">
        <v>523</v>
      </c>
      <c r="G2200">
        <v>95837</v>
      </c>
      <c r="H2200">
        <v>38.691607</v>
      </c>
      <c r="I2200">
        <v>-121.602284</v>
      </c>
      <c r="J2200">
        <v>10</v>
      </c>
      <c r="K2200">
        <v>69</v>
      </c>
      <c r="L2200" t="s">
        <v>59</v>
      </c>
      <c r="M2200" t="s">
        <v>57</v>
      </c>
      <c r="N2200" t="s">
        <v>4916</v>
      </c>
      <c r="O2200" t="s">
        <v>57</v>
      </c>
      <c r="P2200" t="s">
        <v>61</v>
      </c>
      <c r="Q2200" t="s">
        <v>143</v>
      </c>
      <c r="R2200" t="s">
        <v>143</v>
      </c>
      <c r="S2200" t="s">
        <v>143</v>
      </c>
      <c r="T2200" t="s">
        <v>143</v>
      </c>
      <c r="U2200" t="s">
        <v>143</v>
      </c>
      <c r="V2200" t="s">
        <v>143</v>
      </c>
      <c r="W2200" t="s">
        <v>143</v>
      </c>
      <c r="X2200" t="s">
        <v>143</v>
      </c>
      <c r="Y2200" t="s">
        <v>143</v>
      </c>
      <c r="Z2200" t="s">
        <v>143</v>
      </c>
      <c r="AA2200" t="s">
        <v>122</v>
      </c>
      <c r="AB2200" t="s">
        <v>57</v>
      </c>
      <c r="AC2200" t="s">
        <v>65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66</v>
      </c>
      <c r="AM2200">
        <v>0</v>
      </c>
      <c r="AN2200">
        <v>1</v>
      </c>
      <c r="AO2200">
        <v>0</v>
      </c>
      <c r="AP2200" t="s">
        <v>123</v>
      </c>
      <c r="AQ2200" t="s">
        <v>116</v>
      </c>
      <c r="AR2200" t="s">
        <v>182</v>
      </c>
      <c r="AT2200">
        <v>264</v>
      </c>
      <c r="AU2200">
        <v>1</v>
      </c>
      <c r="AV2200">
        <v>0</v>
      </c>
      <c r="AW2200">
        <v>1</v>
      </c>
      <c r="AX2200">
        <v>0</v>
      </c>
      <c r="AY2200">
        <v>6</v>
      </c>
      <c r="AZ2200" t="s">
        <v>125</v>
      </c>
      <c r="BA2200">
        <v>1</v>
      </c>
      <c r="BB2200" t="s">
        <v>71</v>
      </c>
      <c r="BC2200">
        <v>4</v>
      </c>
    </row>
    <row r="2201" spans="1:55">
      <c r="A2201" t="s">
        <v>4917</v>
      </c>
      <c r="B2201" t="s">
        <v>73</v>
      </c>
      <c r="C2201">
        <v>33</v>
      </c>
      <c r="D2201" t="s">
        <v>61</v>
      </c>
      <c r="E2201">
        <v>0</v>
      </c>
      <c r="F2201" t="s">
        <v>404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83</v>
      </c>
      <c r="M2201" t="s">
        <v>57</v>
      </c>
      <c r="N2201" t="s">
        <v>4791</v>
      </c>
      <c r="O2201" t="s">
        <v>61</v>
      </c>
      <c r="P2201" t="s">
        <v>61</v>
      </c>
      <c r="Q2201" t="s">
        <v>143</v>
      </c>
      <c r="R2201" t="s">
        <v>143</v>
      </c>
      <c r="S2201" t="s">
        <v>143</v>
      </c>
      <c r="T2201" t="s">
        <v>143</v>
      </c>
      <c r="U2201" t="s">
        <v>143</v>
      </c>
      <c r="V2201" t="s">
        <v>143</v>
      </c>
      <c r="W2201" t="s">
        <v>143</v>
      </c>
      <c r="X2201" t="s">
        <v>143</v>
      </c>
      <c r="Y2201" t="s">
        <v>143</v>
      </c>
      <c r="Z2201" t="s">
        <v>143</v>
      </c>
      <c r="AA2201" t="s">
        <v>77</v>
      </c>
      <c r="AB2201" t="s">
        <v>61</v>
      </c>
      <c r="AC2201" t="s">
        <v>65</v>
      </c>
      <c r="AD2201">
        <v>20.1</v>
      </c>
      <c r="AE2201">
        <v>20.1</v>
      </c>
      <c r="AF2201">
        <v>0</v>
      </c>
      <c r="AG2201">
        <v>0</v>
      </c>
      <c r="AH2201">
        <v>16.81</v>
      </c>
      <c r="AI2201">
        <v>36.91</v>
      </c>
      <c r="AJ2201" t="s">
        <v>88</v>
      </c>
      <c r="AK2201" t="s">
        <v>89</v>
      </c>
      <c r="AL2201" t="s">
        <v>181</v>
      </c>
      <c r="AM2201">
        <v>1</v>
      </c>
      <c r="AN2201">
        <v>0</v>
      </c>
      <c r="AO2201">
        <v>0</v>
      </c>
      <c r="AP2201" t="s">
        <v>91</v>
      </c>
      <c r="AQ2201" t="s">
        <v>68</v>
      </c>
      <c r="AR2201" t="s">
        <v>182</v>
      </c>
      <c r="AT2201">
        <v>42239</v>
      </c>
      <c r="AU2201">
        <v>1</v>
      </c>
      <c r="AV2201">
        <v>1</v>
      </c>
      <c r="AW2201">
        <v>0</v>
      </c>
      <c r="AX2201">
        <v>20.1</v>
      </c>
      <c r="AY2201">
        <v>1</v>
      </c>
      <c r="AZ2201" t="s">
        <v>94</v>
      </c>
      <c r="BA2201">
        <v>8</v>
      </c>
      <c r="BB2201" t="s">
        <v>95</v>
      </c>
      <c r="BC2201">
        <v>1</v>
      </c>
    </row>
    <row r="2202" spans="1:55">
      <c r="A2202" t="s">
        <v>4918</v>
      </c>
      <c r="B2202" t="s">
        <v>73</v>
      </c>
      <c r="C2202">
        <v>57</v>
      </c>
      <c r="D2202" t="s">
        <v>57</v>
      </c>
      <c r="E2202">
        <v>1</v>
      </c>
      <c r="F2202" t="s">
        <v>212</v>
      </c>
      <c r="G2202">
        <v>95351</v>
      </c>
      <c r="H2202">
        <v>37.621458</v>
      </c>
      <c r="I2202">
        <v>-121.012295</v>
      </c>
      <c r="J2202">
        <v>3</v>
      </c>
      <c r="K2202">
        <v>47</v>
      </c>
      <c r="L2202" t="s">
        <v>59</v>
      </c>
      <c r="M2202" t="s">
        <v>57</v>
      </c>
      <c r="N2202" t="s">
        <v>4919</v>
      </c>
      <c r="O2202" t="s">
        <v>61</v>
      </c>
      <c r="P2202" t="s">
        <v>57</v>
      </c>
      <c r="Q2202" t="s">
        <v>85</v>
      </c>
      <c r="R2202" t="s">
        <v>163</v>
      </c>
      <c r="S2202" t="s">
        <v>57</v>
      </c>
      <c r="T2202" t="s">
        <v>61</v>
      </c>
      <c r="U2202" t="s">
        <v>57</v>
      </c>
      <c r="V2202" t="s">
        <v>61</v>
      </c>
      <c r="W2202" t="s">
        <v>61</v>
      </c>
      <c r="X2202" t="s">
        <v>57</v>
      </c>
      <c r="Y2202" t="s">
        <v>57</v>
      </c>
      <c r="Z2202" t="s">
        <v>57</v>
      </c>
      <c r="AA2202" t="s">
        <v>77</v>
      </c>
      <c r="AB2202" t="s">
        <v>61</v>
      </c>
      <c r="AC2202" t="s">
        <v>87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66</v>
      </c>
      <c r="AM2202">
        <v>0</v>
      </c>
      <c r="AN2202">
        <v>1</v>
      </c>
      <c r="AO2202">
        <v>0</v>
      </c>
      <c r="AP2202" t="s">
        <v>176</v>
      </c>
      <c r="AQ2202" t="s">
        <v>92</v>
      </c>
      <c r="AR2202" t="s">
        <v>105</v>
      </c>
      <c r="AS2202">
        <v>5</v>
      </c>
      <c r="AT2202">
        <v>47536</v>
      </c>
      <c r="AU2202">
        <v>1</v>
      </c>
      <c r="AV2202">
        <v>0</v>
      </c>
      <c r="AW2202">
        <v>1</v>
      </c>
      <c r="AX2202">
        <v>0</v>
      </c>
      <c r="AY2202">
        <v>5</v>
      </c>
      <c r="AZ2202" t="s">
        <v>177</v>
      </c>
      <c r="BA2202">
        <v>5</v>
      </c>
      <c r="BB2202" t="s">
        <v>80</v>
      </c>
      <c r="BC2202">
        <v>2</v>
      </c>
    </row>
    <row r="2203" spans="1:55">
      <c r="A2203" t="s">
        <v>4920</v>
      </c>
      <c r="B2203" t="s">
        <v>73</v>
      </c>
      <c r="C2203">
        <v>28</v>
      </c>
      <c r="D2203" t="s">
        <v>57</v>
      </c>
      <c r="E2203">
        <v>0</v>
      </c>
      <c r="F2203" t="s">
        <v>1374</v>
      </c>
      <c r="G2203">
        <v>95694</v>
      </c>
      <c r="H2203">
        <v>38.578604</v>
      </c>
      <c r="I2203">
        <v>-122.024579</v>
      </c>
      <c r="J2203">
        <v>9</v>
      </c>
      <c r="K2203">
        <v>60</v>
      </c>
      <c r="L2203" t="s">
        <v>129</v>
      </c>
      <c r="M2203" t="s">
        <v>57</v>
      </c>
      <c r="N2203" t="s">
        <v>4921</v>
      </c>
      <c r="O2203" t="s">
        <v>61</v>
      </c>
      <c r="P2203" t="s">
        <v>61</v>
      </c>
      <c r="Q2203" t="s">
        <v>143</v>
      </c>
      <c r="R2203" t="s">
        <v>143</v>
      </c>
      <c r="S2203" t="s">
        <v>143</v>
      </c>
      <c r="T2203" t="s">
        <v>143</v>
      </c>
      <c r="U2203" t="s">
        <v>143</v>
      </c>
      <c r="V2203" t="s">
        <v>143</v>
      </c>
      <c r="W2203" t="s">
        <v>143</v>
      </c>
      <c r="X2203" t="s">
        <v>143</v>
      </c>
      <c r="Y2203" t="s">
        <v>143</v>
      </c>
      <c r="Z2203" t="s">
        <v>143</v>
      </c>
      <c r="AA2203" t="s">
        <v>122</v>
      </c>
      <c r="AB2203" t="s">
        <v>57</v>
      </c>
      <c r="AC2203" t="s">
        <v>87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66</v>
      </c>
      <c r="AM2203">
        <v>0</v>
      </c>
      <c r="AN2203">
        <v>1</v>
      </c>
      <c r="AO2203">
        <v>0</v>
      </c>
      <c r="AP2203" t="s">
        <v>123</v>
      </c>
      <c r="AQ2203" t="s">
        <v>116</v>
      </c>
      <c r="AR2203" t="s">
        <v>182</v>
      </c>
      <c r="AT2203">
        <v>8406</v>
      </c>
      <c r="AU2203">
        <v>1</v>
      </c>
      <c r="AV2203">
        <v>0</v>
      </c>
      <c r="AW2203">
        <v>1</v>
      </c>
      <c r="AX2203">
        <v>0</v>
      </c>
      <c r="AY2203">
        <v>6</v>
      </c>
      <c r="AZ2203" t="s">
        <v>125</v>
      </c>
      <c r="BA2203">
        <v>1</v>
      </c>
      <c r="BB2203" t="s">
        <v>71</v>
      </c>
      <c r="BC2203">
        <v>4</v>
      </c>
    </row>
    <row r="2204" spans="1:55">
      <c r="A2204" t="s">
        <v>4922</v>
      </c>
      <c r="B2204" t="s">
        <v>73</v>
      </c>
      <c r="C2204">
        <v>58</v>
      </c>
      <c r="D2204" t="s">
        <v>61</v>
      </c>
      <c r="E2204">
        <v>1</v>
      </c>
      <c r="F2204" t="s">
        <v>262</v>
      </c>
      <c r="G2204">
        <v>95136</v>
      </c>
      <c r="H2204">
        <v>37.270938</v>
      </c>
      <c r="I2204">
        <v>-121.851046</v>
      </c>
      <c r="J2204">
        <v>0</v>
      </c>
      <c r="K2204">
        <v>2</v>
      </c>
      <c r="L2204" t="s">
        <v>59</v>
      </c>
      <c r="M2204" t="s">
        <v>57</v>
      </c>
      <c r="N2204" t="s">
        <v>4923</v>
      </c>
      <c r="O2204" t="s">
        <v>61</v>
      </c>
      <c r="P2204" t="s">
        <v>61</v>
      </c>
      <c r="Q2204" t="s">
        <v>143</v>
      </c>
      <c r="R2204" t="s">
        <v>143</v>
      </c>
      <c r="S2204" t="s">
        <v>143</v>
      </c>
      <c r="T2204" t="s">
        <v>143</v>
      </c>
      <c r="U2204" t="s">
        <v>143</v>
      </c>
      <c r="V2204" t="s">
        <v>143</v>
      </c>
      <c r="W2204" t="s">
        <v>143</v>
      </c>
      <c r="X2204" t="s">
        <v>143</v>
      </c>
      <c r="Y2204" t="s">
        <v>143</v>
      </c>
      <c r="Z2204" t="s">
        <v>143</v>
      </c>
      <c r="AA2204" t="s">
        <v>77</v>
      </c>
      <c r="AB2204" t="s">
        <v>61</v>
      </c>
      <c r="AC2204" t="s">
        <v>65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90.70999999999999</v>
      </c>
      <c r="AJ2204" t="s">
        <v>170</v>
      </c>
      <c r="AM2204">
        <v>0</v>
      </c>
      <c r="AN2204">
        <v>0</v>
      </c>
      <c r="AO2204">
        <v>0</v>
      </c>
      <c r="AP2204" t="s">
        <v>91</v>
      </c>
      <c r="AQ2204" t="s">
        <v>92</v>
      </c>
      <c r="AR2204" t="s">
        <v>182</v>
      </c>
      <c r="AT2204">
        <v>36944</v>
      </c>
      <c r="AU2204">
        <v>0</v>
      </c>
      <c r="AX2204">
        <v>0</v>
      </c>
      <c r="AY2204">
        <v>1</v>
      </c>
      <c r="AZ2204" t="s">
        <v>94</v>
      </c>
      <c r="BA2204">
        <v>7</v>
      </c>
      <c r="BB2204" t="s">
        <v>95</v>
      </c>
      <c r="BC2204">
        <v>1</v>
      </c>
    </row>
    <row r="2205" spans="1:55">
      <c r="A2205" t="s">
        <v>4924</v>
      </c>
      <c r="B2205" t="s">
        <v>56</v>
      </c>
      <c r="C2205">
        <v>57</v>
      </c>
      <c r="D2205" t="s">
        <v>61</v>
      </c>
      <c r="E2205">
        <v>0</v>
      </c>
      <c r="F2205" t="s">
        <v>1932</v>
      </c>
      <c r="G2205">
        <v>94545</v>
      </c>
      <c r="H2205">
        <v>37.62984</v>
      </c>
      <c r="I2205">
        <v>-122.120843</v>
      </c>
      <c r="J2205">
        <v>0</v>
      </c>
      <c r="K2205">
        <v>2</v>
      </c>
      <c r="L2205" t="s">
        <v>59</v>
      </c>
      <c r="M2205" t="s">
        <v>57</v>
      </c>
      <c r="N2205" t="s">
        <v>4925</v>
      </c>
      <c r="O2205" t="s">
        <v>57</v>
      </c>
      <c r="P2205" t="s">
        <v>57</v>
      </c>
      <c r="Q2205" t="s">
        <v>85</v>
      </c>
      <c r="R2205" t="s">
        <v>313</v>
      </c>
      <c r="S2205" t="s">
        <v>61</v>
      </c>
      <c r="T2205" t="s">
        <v>61</v>
      </c>
      <c r="U2205" t="s">
        <v>61</v>
      </c>
      <c r="V2205" t="s">
        <v>61</v>
      </c>
      <c r="W2205" t="s">
        <v>57</v>
      </c>
      <c r="X2205" t="s">
        <v>57</v>
      </c>
      <c r="Y2205" t="s">
        <v>57</v>
      </c>
      <c r="Z2205" t="s">
        <v>57</v>
      </c>
      <c r="AA2205" t="s">
        <v>77</v>
      </c>
      <c r="AB2205" t="s">
        <v>57</v>
      </c>
      <c r="AC2205" t="s">
        <v>87</v>
      </c>
      <c r="AD2205">
        <v>96</v>
      </c>
      <c r="AE2205">
        <v>174.8</v>
      </c>
      <c r="AF2205">
        <v>0</v>
      </c>
      <c r="AG2205">
        <v>0</v>
      </c>
      <c r="AH2205">
        <v>96.68000000000001</v>
      </c>
      <c r="AI2205">
        <v>271.48</v>
      </c>
      <c r="AJ2205" t="s">
        <v>88</v>
      </c>
      <c r="AK2205" t="s">
        <v>89</v>
      </c>
      <c r="AL2205" t="s">
        <v>356</v>
      </c>
      <c r="AM2205">
        <v>1</v>
      </c>
      <c r="AN2205">
        <v>0</v>
      </c>
      <c r="AO2205">
        <v>0</v>
      </c>
      <c r="AP2205" t="s">
        <v>91</v>
      </c>
      <c r="AQ2205" t="s">
        <v>92</v>
      </c>
      <c r="AR2205" t="s">
        <v>105</v>
      </c>
      <c r="AS2205">
        <v>4</v>
      </c>
      <c r="AT2205">
        <v>27311</v>
      </c>
      <c r="AU2205">
        <v>1</v>
      </c>
      <c r="AV2205">
        <v>1</v>
      </c>
      <c r="AW2205">
        <v>0</v>
      </c>
      <c r="AX2205">
        <v>96</v>
      </c>
      <c r="AY2205">
        <v>1</v>
      </c>
      <c r="AZ2205" t="s">
        <v>94</v>
      </c>
      <c r="BA2205">
        <v>10</v>
      </c>
      <c r="BB2205" t="s">
        <v>95</v>
      </c>
      <c r="BC2205">
        <v>1</v>
      </c>
    </row>
    <row r="2206" spans="1:55">
      <c r="A2206" t="s">
        <v>4926</v>
      </c>
      <c r="B2206" t="s">
        <v>73</v>
      </c>
      <c r="C2206">
        <v>37</v>
      </c>
      <c r="D2206" t="s">
        <v>61</v>
      </c>
      <c r="E2206">
        <v>0</v>
      </c>
      <c r="F2206" t="s">
        <v>556</v>
      </c>
      <c r="G2206">
        <v>93552</v>
      </c>
      <c r="H2206">
        <v>34.557711</v>
      </c>
      <c r="I2206">
        <v>-118.029441</v>
      </c>
      <c r="J2206">
        <v>0</v>
      </c>
      <c r="K2206">
        <v>53</v>
      </c>
      <c r="L2206" t="s">
        <v>129</v>
      </c>
      <c r="M2206" t="s">
        <v>61</v>
      </c>
      <c r="N2206" t="s">
        <v>143</v>
      </c>
      <c r="O2206" t="s">
        <v>143</v>
      </c>
      <c r="P2206" t="s">
        <v>57</v>
      </c>
      <c r="Q2206" t="s">
        <v>135</v>
      </c>
      <c r="R2206" t="s">
        <v>586</v>
      </c>
      <c r="S2206" t="s">
        <v>57</v>
      </c>
      <c r="T2206" t="s">
        <v>57</v>
      </c>
      <c r="U2206" t="s">
        <v>61</v>
      </c>
      <c r="V2206" t="s">
        <v>61</v>
      </c>
      <c r="W2206" t="s">
        <v>61</v>
      </c>
      <c r="X2206" t="s">
        <v>57</v>
      </c>
      <c r="Y2206" t="s">
        <v>57</v>
      </c>
      <c r="Z2206" t="s">
        <v>57</v>
      </c>
      <c r="AA2206" t="s">
        <v>77</v>
      </c>
      <c r="AB2206" t="s">
        <v>57</v>
      </c>
      <c r="AC2206" t="s">
        <v>87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66</v>
      </c>
      <c r="AM2206">
        <v>0</v>
      </c>
      <c r="AN2206">
        <v>1</v>
      </c>
      <c r="AO2206">
        <v>0</v>
      </c>
      <c r="AP2206" t="s">
        <v>123</v>
      </c>
      <c r="AQ2206" t="s">
        <v>68</v>
      </c>
      <c r="AR2206" t="s">
        <v>137</v>
      </c>
      <c r="AS2206">
        <v>5</v>
      </c>
      <c r="AT2206">
        <v>25370</v>
      </c>
      <c r="AU2206">
        <v>1</v>
      </c>
      <c r="AV2206">
        <v>0</v>
      </c>
      <c r="AW2206">
        <v>1</v>
      </c>
      <c r="AX2206">
        <v>0</v>
      </c>
      <c r="AY2206">
        <v>6</v>
      </c>
      <c r="AZ2206" t="s">
        <v>125</v>
      </c>
      <c r="BA2206">
        <v>5</v>
      </c>
      <c r="BB2206" t="s">
        <v>80</v>
      </c>
      <c r="BC2206">
        <v>2</v>
      </c>
    </row>
    <row r="2207" spans="1:55">
      <c r="A2207" t="s">
        <v>4927</v>
      </c>
      <c r="B2207" t="s">
        <v>73</v>
      </c>
      <c r="C2207">
        <v>61</v>
      </c>
      <c r="D2207" t="s">
        <v>57</v>
      </c>
      <c r="E2207">
        <v>3</v>
      </c>
      <c r="F2207" t="s">
        <v>2748</v>
      </c>
      <c r="G2207">
        <v>93960</v>
      </c>
      <c r="H2207">
        <v>36.414216</v>
      </c>
      <c r="I2207">
        <v>-121.360597</v>
      </c>
      <c r="J2207">
        <v>10</v>
      </c>
      <c r="K2207">
        <v>34</v>
      </c>
      <c r="L2207" t="s">
        <v>216</v>
      </c>
      <c r="M2207" t="s">
        <v>57</v>
      </c>
      <c r="N2207" t="s">
        <v>4034</v>
      </c>
      <c r="O2207" t="s">
        <v>57</v>
      </c>
      <c r="P2207" t="s">
        <v>57</v>
      </c>
      <c r="Q2207" t="s">
        <v>85</v>
      </c>
      <c r="R2207" t="s">
        <v>210</v>
      </c>
      <c r="S2207" t="s">
        <v>61</v>
      </c>
      <c r="T2207" t="s">
        <v>61</v>
      </c>
      <c r="U2207" t="s">
        <v>57</v>
      </c>
      <c r="V2207" t="s">
        <v>61</v>
      </c>
      <c r="W2207" t="s">
        <v>61</v>
      </c>
      <c r="X2207" t="s">
        <v>57</v>
      </c>
      <c r="Y2207" t="s">
        <v>57</v>
      </c>
      <c r="Z2207" t="s">
        <v>57</v>
      </c>
      <c r="AA2207" t="s">
        <v>77</v>
      </c>
      <c r="AB2207" t="s">
        <v>57</v>
      </c>
      <c r="AC2207" t="s">
        <v>65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66</v>
      </c>
      <c r="AM2207">
        <v>0</v>
      </c>
      <c r="AN2207">
        <v>1</v>
      </c>
      <c r="AO2207">
        <v>0</v>
      </c>
      <c r="AP2207" t="s">
        <v>164</v>
      </c>
      <c r="AQ2207" t="s">
        <v>124</v>
      </c>
      <c r="AR2207" t="s">
        <v>105</v>
      </c>
      <c r="AS2207">
        <v>4</v>
      </c>
      <c r="AT2207">
        <v>13003</v>
      </c>
      <c r="AU2207">
        <v>1</v>
      </c>
      <c r="AV2207">
        <v>0</v>
      </c>
      <c r="AW2207">
        <v>1</v>
      </c>
      <c r="AX2207">
        <v>0</v>
      </c>
      <c r="AY2207">
        <v>4</v>
      </c>
      <c r="AZ2207" t="s">
        <v>165</v>
      </c>
      <c r="BA2207">
        <v>5</v>
      </c>
      <c r="BB2207" t="s">
        <v>80</v>
      </c>
      <c r="BC2207">
        <v>2</v>
      </c>
    </row>
    <row r="2208" spans="1:55">
      <c r="A2208" t="s">
        <v>4928</v>
      </c>
      <c r="B2208" t="s">
        <v>73</v>
      </c>
      <c r="C2208">
        <v>35</v>
      </c>
      <c r="D2208" t="s">
        <v>57</v>
      </c>
      <c r="E2208">
        <v>0</v>
      </c>
      <c r="F2208" t="s">
        <v>1213</v>
      </c>
      <c r="G2208">
        <v>95547</v>
      </c>
      <c r="H2208">
        <v>40.557314</v>
      </c>
      <c r="I2208">
        <v>-124.081662</v>
      </c>
      <c r="J2208">
        <v>4</v>
      </c>
      <c r="K2208">
        <v>60</v>
      </c>
      <c r="L2208" t="s">
        <v>129</v>
      </c>
      <c r="M2208" t="s">
        <v>57</v>
      </c>
      <c r="N2208" t="s">
        <v>717</v>
      </c>
      <c r="O2208" t="s">
        <v>61</v>
      </c>
      <c r="P2208" t="s">
        <v>57</v>
      </c>
      <c r="Q2208" t="s">
        <v>135</v>
      </c>
      <c r="R2208" t="s">
        <v>86</v>
      </c>
      <c r="S2208" t="s">
        <v>57</v>
      </c>
      <c r="T2208" t="s">
        <v>57</v>
      </c>
      <c r="U2208" t="s">
        <v>57</v>
      </c>
      <c r="V2208" t="s">
        <v>57</v>
      </c>
      <c r="W2208" t="s">
        <v>61</v>
      </c>
      <c r="X2208" t="s">
        <v>61</v>
      </c>
      <c r="Y2208" t="s">
        <v>61</v>
      </c>
      <c r="Z2208" t="s">
        <v>57</v>
      </c>
      <c r="AA2208" t="s">
        <v>64</v>
      </c>
      <c r="AB2208" t="s">
        <v>57</v>
      </c>
      <c r="AC2208" t="s">
        <v>87</v>
      </c>
      <c r="AD2208">
        <v>65.84999999999999</v>
      </c>
      <c r="AE2208">
        <v>3928.3</v>
      </c>
      <c r="AF2208">
        <v>0</v>
      </c>
      <c r="AG2208">
        <v>0</v>
      </c>
      <c r="AH2208">
        <v>2614.2</v>
      </c>
      <c r="AI2208">
        <v>6542.5</v>
      </c>
      <c r="AJ2208" t="s">
        <v>66</v>
      </c>
      <c r="AM2208">
        <v>0</v>
      </c>
      <c r="AN2208">
        <v>1</v>
      </c>
      <c r="AO2208">
        <v>0</v>
      </c>
      <c r="AP2208" t="s">
        <v>123</v>
      </c>
      <c r="AQ2208" t="s">
        <v>68</v>
      </c>
      <c r="AR2208" t="s">
        <v>69</v>
      </c>
      <c r="AS2208">
        <v>5</v>
      </c>
      <c r="AT2208">
        <v>1201</v>
      </c>
      <c r="AU2208">
        <v>1</v>
      </c>
      <c r="AV2208">
        <v>0</v>
      </c>
      <c r="AW2208">
        <v>1</v>
      </c>
      <c r="AX2208">
        <v>0</v>
      </c>
      <c r="AY2208">
        <v>6</v>
      </c>
      <c r="AZ2208" t="s">
        <v>125</v>
      </c>
      <c r="BA2208">
        <v>1</v>
      </c>
      <c r="BB2208" t="s">
        <v>71</v>
      </c>
      <c r="BC2208">
        <v>4</v>
      </c>
    </row>
    <row r="2209" spans="1:55">
      <c r="A2209" t="s">
        <v>4929</v>
      </c>
      <c r="B2209" t="s">
        <v>56</v>
      </c>
      <c r="C2209">
        <v>75</v>
      </c>
      <c r="D2209" t="s">
        <v>61</v>
      </c>
      <c r="E2209">
        <v>0</v>
      </c>
      <c r="F2209" t="s">
        <v>2656</v>
      </c>
      <c r="G2209">
        <v>95610</v>
      </c>
      <c r="H2209">
        <v>38.69508</v>
      </c>
      <c r="I2209">
        <v>-121.271616</v>
      </c>
      <c r="J2209">
        <v>0</v>
      </c>
      <c r="K2209">
        <v>55</v>
      </c>
      <c r="L2209" t="s">
        <v>59</v>
      </c>
      <c r="M2209" t="s">
        <v>57</v>
      </c>
      <c r="N2209" t="s">
        <v>4872</v>
      </c>
      <c r="O2209" t="s">
        <v>57</v>
      </c>
      <c r="P2209" t="s">
        <v>57</v>
      </c>
      <c r="Q2209" t="s">
        <v>85</v>
      </c>
      <c r="R2209" t="s">
        <v>1317</v>
      </c>
      <c r="S2209" t="s">
        <v>61</v>
      </c>
      <c r="T2209" t="s">
        <v>61</v>
      </c>
      <c r="U2209" t="s">
        <v>57</v>
      </c>
      <c r="V2209" t="s">
        <v>61</v>
      </c>
      <c r="W2209" t="s">
        <v>57</v>
      </c>
      <c r="X2209" t="s">
        <v>57</v>
      </c>
      <c r="Y2209" t="s">
        <v>61</v>
      </c>
      <c r="Z2209" t="s">
        <v>57</v>
      </c>
      <c r="AA2209" t="s">
        <v>64</v>
      </c>
      <c r="AB2209" t="s">
        <v>57</v>
      </c>
      <c r="AC2209" t="s">
        <v>87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66</v>
      </c>
      <c r="AM2209">
        <v>0</v>
      </c>
      <c r="AN2209">
        <v>1</v>
      </c>
      <c r="AO2209">
        <v>1</v>
      </c>
      <c r="AP2209" t="s">
        <v>123</v>
      </c>
      <c r="AQ2209" t="s">
        <v>104</v>
      </c>
      <c r="AR2209" t="s">
        <v>79</v>
      </c>
      <c r="AS2209">
        <v>4</v>
      </c>
      <c r="AT2209">
        <v>43718</v>
      </c>
      <c r="AU2209">
        <v>1</v>
      </c>
      <c r="AV2209">
        <v>0</v>
      </c>
      <c r="AW2209">
        <v>1</v>
      </c>
      <c r="AX2209">
        <v>0</v>
      </c>
      <c r="AY2209">
        <v>6</v>
      </c>
      <c r="AZ2209" t="s">
        <v>125</v>
      </c>
      <c r="BA2209">
        <v>4</v>
      </c>
      <c r="BB2209" t="s">
        <v>80</v>
      </c>
      <c r="BC2209">
        <v>2</v>
      </c>
    </row>
    <row r="2210" spans="1:55">
      <c r="A2210" t="s">
        <v>4930</v>
      </c>
      <c r="B2210" t="s">
        <v>73</v>
      </c>
      <c r="C2210">
        <v>25</v>
      </c>
      <c r="D2210" t="s">
        <v>57</v>
      </c>
      <c r="E2210">
        <v>2</v>
      </c>
      <c r="F2210" t="s">
        <v>4931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59</v>
      </c>
      <c r="M2210" t="s">
        <v>57</v>
      </c>
      <c r="N2210" t="s">
        <v>489</v>
      </c>
      <c r="O2210" t="s">
        <v>61</v>
      </c>
      <c r="P2210" t="s">
        <v>57</v>
      </c>
      <c r="Q2210" t="s">
        <v>85</v>
      </c>
      <c r="R2210" t="s">
        <v>189</v>
      </c>
      <c r="S2210" t="s">
        <v>61</v>
      </c>
      <c r="T2210" t="s">
        <v>57</v>
      </c>
      <c r="U2210" t="s">
        <v>61</v>
      </c>
      <c r="V2210" t="s">
        <v>57</v>
      </c>
      <c r="W2210" t="s">
        <v>57</v>
      </c>
      <c r="X2210" t="s">
        <v>61</v>
      </c>
      <c r="Y2210" t="s">
        <v>61</v>
      </c>
      <c r="Z2210" t="s">
        <v>57</v>
      </c>
      <c r="AA2210" t="s">
        <v>77</v>
      </c>
      <c r="AB2210" t="s">
        <v>57</v>
      </c>
      <c r="AC2210" t="s">
        <v>87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66</v>
      </c>
      <c r="AM2210">
        <v>0</v>
      </c>
      <c r="AN2210">
        <v>1</v>
      </c>
      <c r="AO2210">
        <v>0</v>
      </c>
      <c r="AP2210" t="s">
        <v>123</v>
      </c>
      <c r="AQ2210" t="s">
        <v>116</v>
      </c>
      <c r="AR2210" t="s">
        <v>105</v>
      </c>
      <c r="AS2210">
        <v>4</v>
      </c>
      <c r="AT2210">
        <v>78</v>
      </c>
      <c r="AU2210">
        <v>1</v>
      </c>
      <c r="AV2210">
        <v>0</v>
      </c>
      <c r="AW2210">
        <v>1</v>
      </c>
      <c r="AX2210">
        <v>0</v>
      </c>
      <c r="AY2210">
        <v>6</v>
      </c>
      <c r="AZ2210" t="s">
        <v>125</v>
      </c>
      <c r="BA2210">
        <v>5</v>
      </c>
      <c r="BB2210" t="s">
        <v>80</v>
      </c>
      <c r="BC2210">
        <v>2</v>
      </c>
    </row>
    <row r="2211" spans="1:55">
      <c r="A2211" t="s">
        <v>4932</v>
      </c>
      <c r="B2211" t="s">
        <v>73</v>
      </c>
      <c r="C2211">
        <v>39</v>
      </c>
      <c r="D2211" t="s">
        <v>61</v>
      </c>
      <c r="E2211">
        <v>0</v>
      </c>
      <c r="F2211" t="s">
        <v>3266</v>
      </c>
      <c r="G2211">
        <v>95635</v>
      </c>
      <c r="H2211">
        <v>38.921333</v>
      </c>
      <c r="I2211">
        <v>-120.897718</v>
      </c>
      <c r="J2211">
        <v>0</v>
      </c>
      <c r="K2211">
        <v>5</v>
      </c>
      <c r="L2211" t="s">
        <v>59</v>
      </c>
      <c r="M2211" t="s">
        <v>57</v>
      </c>
      <c r="N2211" t="s">
        <v>842</v>
      </c>
      <c r="O2211" t="s">
        <v>61</v>
      </c>
      <c r="P2211" t="s">
        <v>57</v>
      </c>
      <c r="Q2211" t="s">
        <v>135</v>
      </c>
      <c r="R2211" t="s">
        <v>169</v>
      </c>
      <c r="S2211" t="s">
        <v>61</v>
      </c>
      <c r="T2211" t="s">
        <v>61</v>
      </c>
      <c r="U2211" t="s">
        <v>57</v>
      </c>
      <c r="V2211" t="s">
        <v>61</v>
      </c>
      <c r="W2211" t="s">
        <v>57</v>
      </c>
      <c r="X2211" t="s">
        <v>57</v>
      </c>
      <c r="Y2211" t="s">
        <v>57</v>
      </c>
      <c r="Z2211" t="s">
        <v>61</v>
      </c>
      <c r="AA2211" t="s">
        <v>64</v>
      </c>
      <c r="AB2211" t="s">
        <v>57</v>
      </c>
      <c r="AC2211" t="s">
        <v>65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88</v>
      </c>
      <c r="AK2211" t="s">
        <v>89</v>
      </c>
      <c r="AL2211" t="s">
        <v>90</v>
      </c>
      <c r="AM2211">
        <v>1</v>
      </c>
      <c r="AN2211">
        <v>0</v>
      </c>
      <c r="AO2211">
        <v>0</v>
      </c>
      <c r="AP2211" t="s">
        <v>91</v>
      </c>
      <c r="AQ2211" t="s">
        <v>68</v>
      </c>
      <c r="AR2211" t="s">
        <v>93</v>
      </c>
      <c r="AS2211">
        <v>4</v>
      </c>
      <c r="AT2211">
        <v>1140</v>
      </c>
      <c r="AU2211">
        <v>1</v>
      </c>
      <c r="AV2211">
        <v>1</v>
      </c>
      <c r="AW2211">
        <v>0</v>
      </c>
      <c r="AX2211">
        <v>70</v>
      </c>
      <c r="AY2211">
        <v>1</v>
      </c>
      <c r="AZ2211" t="s">
        <v>94</v>
      </c>
      <c r="BA2211">
        <v>5</v>
      </c>
      <c r="BB2211" t="s">
        <v>80</v>
      </c>
      <c r="BC2211">
        <v>2</v>
      </c>
    </row>
    <row r="2212" spans="1:55">
      <c r="A2212" t="s">
        <v>4933</v>
      </c>
      <c r="B2212" t="s">
        <v>73</v>
      </c>
      <c r="C2212">
        <v>56</v>
      </c>
      <c r="D2212" t="s">
        <v>61</v>
      </c>
      <c r="E2212">
        <v>0</v>
      </c>
      <c r="F2212" t="s">
        <v>4934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129</v>
      </c>
      <c r="M2212" t="s">
        <v>61</v>
      </c>
      <c r="N2212" t="s">
        <v>143</v>
      </c>
      <c r="O2212" t="s">
        <v>143</v>
      </c>
      <c r="P2212" t="s">
        <v>57</v>
      </c>
      <c r="Q2212" t="s">
        <v>135</v>
      </c>
      <c r="R2212" t="s">
        <v>86</v>
      </c>
      <c r="S2212" t="s">
        <v>57</v>
      </c>
      <c r="T2212" t="s">
        <v>61</v>
      </c>
      <c r="U2212" t="s">
        <v>57</v>
      </c>
      <c r="V2212" t="s">
        <v>61</v>
      </c>
      <c r="W2212" t="s">
        <v>57</v>
      </c>
      <c r="X2212" t="s">
        <v>57</v>
      </c>
      <c r="Y2212" t="s">
        <v>57</v>
      </c>
      <c r="Z2212" t="s">
        <v>57</v>
      </c>
      <c r="AA2212" t="s">
        <v>77</v>
      </c>
      <c r="AB2212" t="s">
        <v>57</v>
      </c>
      <c r="AC2212" t="s">
        <v>87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66</v>
      </c>
      <c r="AM2212">
        <v>0</v>
      </c>
      <c r="AN2212">
        <v>1</v>
      </c>
      <c r="AO2212">
        <v>0</v>
      </c>
      <c r="AP2212" t="s">
        <v>123</v>
      </c>
      <c r="AQ2212" t="s">
        <v>92</v>
      </c>
      <c r="AR2212" t="s">
        <v>69</v>
      </c>
      <c r="AS2212">
        <v>6</v>
      </c>
      <c r="AT2212">
        <v>2271</v>
      </c>
      <c r="AU2212">
        <v>1</v>
      </c>
      <c r="AV2212">
        <v>0</v>
      </c>
      <c r="AW2212">
        <v>1</v>
      </c>
      <c r="AX2212">
        <v>0</v>
      </c>
      <c r="AY2212">
        <v>6</v>
      </c>
      <c r="AZ2212" t="s">
        <v>125</v>
      </c>
      <c r="BA2212">
        <v>5</v>
      </c>
      <c r="BB2212" t="s">
        <v>80</v>
      </c>
      <c r="BC2212">
        <v>2</v>
      </c>
    </row>
    <row r="2213" spans="1:55">
      <c r="A2213" t="s">
        <v>4935</v>
      </c>
      <c r="B2213" t="s">
        <v>73</v>
      </c>
      <c r="C2213">
        <v>47</v>
      </c>
      <c r="D2213" t="s">
        <v>57</v>
      </c>
      <c r="E2213">
        <v>0</v>
      </c>
      <c r="F2213" t="s">
        <v>479</v>
      </c>
      <c r="G2213">
        <v>95368</v>
      </c>
      <c r="H2213">
        <v>37.713152</v>
      </c>
      <c r="I2213">
        <v>-121.08739</v>
      </c>
      <c r="J2213">
        <v>1</v>
      </c>
      <c r="K2213">
        <v>1</v>
      </c>
      <c r="L2213" t="s">
        <v>59</v>
      </c>
      <c r="M2213" t="s">
        <v>57</v>
      </c>
      <c r="N2213" t="s">
        <v>3448</v>
      </c>
      <c r="O2213" t="s">
        <v>61</v>
      </c>
      <c r="P2213" t="s">
        <v>57</v>
      </c>
      <c r="Q2213" t="s">
        <v>135</v>
      </c>
      <c r="R2213" t="s">
        <v>391</v>
      </c>
      <c r="S2213" t="s">
        <v>61</v>
      </c>
      <c r="T2213" t="s">
        <v>61</v>
      </c>
      <c r="U2213" t="s">
        <v>61</v>
      </c>
      <c r="V2213" t="s">
        <v>61</v>
      </c>
      <c r="W2213" t="s">
        <v>61</v>
      </c>
      <c r="X2213" t="s">
        <v>61</v>
      </c>
      <c r="Y2213" t="s">
        <v>61</v>
      </c>
      <c r="Z2213" t="s">
        <v>57</v>
      </c>
      <c r="AA2213" t="s">
        <v>77</v>
      </c>
      <c r="AB2213" t="s">
        <v>57</v>
      </c>
      <c r="AC2213" t="s">
        <v>65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88</v>
      </c>
      <c r="AK2213" t="s">
        <v>190</v>
      </c>
      <c r="AL2213" t="s">
        <v>191</v>
      </c>
      <c r="AM2213">
        <v>1</v>
      </c>
      <c r="AN2213">
        <v>0</v>
      </c>
      <c r="AO2213">
        <v>0</v>
      </c>
      <c r="AP2213" t="s">
        <v>91</v>
      </c>
      <c r="AQ2213" t="s">
        <v>78</v>
      </c>
      <c r="AR2213" t="s">
        <v>137</v>
      </c>
      <c r="AS2213">
        <v>1</v>
      </c>
      <c r="AT2213">
        <v>12466</v>
      </c>
      <c r="AU2213">
        <v>1</v>
      </c>
      <c r="AV2213">
        <v>1</v>
      </c>
      <c r="AW2213">
        <v>0</v>
      </c>
      <c r="AX2213">
        <v>45.85</v>
      </c>
      <c r="AY2213">
        <v>1</v>
      </c>
      <c r="AZ2213" t="s">
        <v>94</v>
      </c>
      <c r="BA2213">
        <v>7</v>
      </c>
      <c r="BB2213" t="s">
        <v>95</v>
      </c>
      <c r="BC2213">
        <v>1</v>
      </c>
    </row>
    <row r="2214" spans="1:55">
      <c r="A2214" t="s">
        <v>4936</v>
      </c>
      <c r="B2214" t="s">
        <v>56</v>
      </c>
      <c r="C2214">
        <v>57</v>
      </c>
      <c r="D2214" t="s">
        <v>61</v>
      </c>
      <c r="E2214">
        <v>0</v>
      </c>
      <c r="F2214" t="s">
        <v>2554</v>
      </c>
      <c r="G2214">
        <v>94596</v>
      </c>
      <c r="H2214">
        <v>37.900662</v>
      </c>
      <c r="I2214">
        <v>-122.052782</v>
      </c>
      <c r="J2214">
        <v>0</v>
      </c>
      <c r="K2214">
        <v>61</v>
      </c>
      <c r="L2214" t="s">
        <v>129</v>
      </c>
      <c r="M2214" t="s">
        <v>57</v>
      </c>
      <c r="N2214" t="s">
        <v>4295</v>
      </c>
      <c r="O2214" t="s">
        <v>57</v>
      </c>
      <c r="P2214" t="s">
        <v>57</v>
      </c>
      <c r="Q2214" t="s">
        <v>62</v>
      </c>
      <c r="R2214" t="s">
        <v>586</v>
      </c>
      <c r="S2214" t="s">
        <v>57</v>
      </c>
      <c r="T2214" t="s">
        <v>61</v>
      </c>
      <c r="U2214" t="s">
        <v>57</v>
      </c>
      <c r="V2214" t="s">
        <v>57</v>
      </c>
      <c r="W2214" t="s">
        <v>57</v>
      </c>
      <c r="X2214" t="s">
        <v>57</v>
      </c>
      <c r="Y2214" t="s">
        <v>57</v>
      </c>
      <c r="Z2214" t="s">
        <v>57</v>
      </c>
      <c r="AA2214" t="s">
        <v>122</v>
      </c>
      <c r="AB2214" t="s">
        <v>61</v>
      </c>
      <c r="AC2214" t="s">
        <v>65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66</v>
      </c>
      <c r="AM2214">
        <v>0</v>
      </c>
      <c r="AN2214">
        <v>1</v>
      </c>
      <c r="AO2214">
        <v>0</v>
      </c>
      <c r="AP2214" t="s">
        <v>123</v>
      </c>
      <c r="AQ2214" t="s">
        <v>92</v>
      </c>
      <c r="AR2214" t="s">
        <v>93</v>
      </c>
      <c r="AS2214">
        <v>7</v>
      </c>
      <c r="AT2214">
        <v>40917</v>
      </c>
      <c r="AU2214">
        <v>1</v>
      </c>
      <c r="AV2214">
        <v>0</v>
      </c>
      <c r="AW2214">
        <v>1</v>
      </c>
      <c r="AX2214">
        <v>0</v>
      </c>
      <c r="AY2214">
        <v>6</v>
      </c>
      <c r="AZ2214" t="s">
        <v>125</v>
      </c>
      <c r="BA2214">
        <v>2</v>
      </c>
      <c r="BB2214" t="s">
        <v>126</v>
      </c>
      <c r="BC2214">
        <v>3</v>
      </c>
    </row>
    <row r="2215" spans="1:55">
      <c r="A2215" t="s">
        <v>4937</v>
      </c>
      <c r="B2215" t="s">
        <v>73</v>
      </c>
      <c r="C2215">
        <v>71</v>
      </c>
      <c r="D2215" t="s">
        <v>57</v>
      </c>
      <c r="E2215">
        <v>1</v>
      </c>
      <c r="F2215" t="s">
        <v>1046</v>
      </c>
      <c r="G2215">
        <v>91962</v>
      </c>
      <c r="H2215">
        <v>32.800671</v>
      </c>
      <c r="I2215">
        <v>-116.483363</v>
      </c>
      <c r="J2215">
        <v>9</v>
      </c>
      <c r="K2215">
        <v>38</v>
      </c>
      <c r="L2215" t="s">
        <v>59</v>
      </c>
      <c r="M2215" t="s">
        <v>57</v>
      </c>
      <c r="N2215" t="s">
        <v>4938</v>
      </c>
      <c r="O2215" t="s">
        <v>57</v>
      </c>
      <c r="P2215" t="s">
        <v>57</v>
      </c>
      <c r="Q2215" t="s">
        <v>85</v>
      </c>
      <c r="R2215" t="s">
        <v>254</v>
      </c>
      <c r="S2215" t="s">
        <v>61</v>
      </c>
      <c r="T2215" t="s">
        <v>57</v>
      </c>
      <c r="U2215" t="s">
        <v>61</v>
      </c>
      <c r="V2215" t="s">
        <v>61</v>
      </c>
      <c r="W2215" t="s">
        <v>57</v>
      </c>
      <c r="X2215" t="s">
        <v>57</v>
      </c>
      <c r="Y2215" t="s">
        <v>61</v>
      </c>
      <c r="Z2215" t="s">
        <v>57</v>
      </c>
      <c r="AA2215" t="s">
        <v>64</v>
      </c>
      <c r="AB2215" t="s">
        <v>61</v>
      </c>
      <c r="AC2215" t="s">
        <v>87</v>
      </c>
      <c r="AD2215">
        <v>101.15</v>
      </c>
      <c r="AE2215">
        <v>3741.85</v>
      </c>
      <c r="AF2215">
        <v>0</v>
      </c>
      <c r="AG2215">
        <v>0</v>
      </c>
      <c r="AH2215">
        <v>1075.4</v>
      </c>
      <c r="AI2215">
        <v>4817.25</v>
      </c>
      <c r="AJ2215" t="s">
        <v>66</v>
      </c>
      <c r="AM2215">
        <v>0</v>
      </c>
      <c r="AN2215">
        <v>1</v>
      </c>
      <c r="AO2215">
        <v>0</v>
      </c>
      <c r="AP2215" t="s">
        <v>176</v>
      </c>
      <c r="AQ2215" t="s">
        <v>104</v>
      </c>
      <c r="AR2215" t="s">
        <v>105</v>
      </c>
      <c r="AS2215">
        <v>4</v>
      </c>
      <c r="AT2215">
        <v>1604</v>
      </c>
      <c r="AU2215">
        <v>1</v>
      </c>
      <c r="AV2215">
        <v>0</v>
      </c>
      <c r="AW2215">
        <v>1</v>
      </c>
      <c r="AX2215">
        <v>0</v>
      </c>
      <c r="AY2215">
        <v>5</v>
      </c>
      <c r="AZ2215" t="s">
        <v>177</v>
      </c>
      <c r="BA2215">
        <v>2</v>
      </c>
      <c r="BB2215" t="s">
        <v>126</v>
      </c>
      <c r="BC2215">
        <v>3</v>
      </c>
    </row>
    <row r="2216" spans="1:55">
      <c r="A2216" t="s">
        <v>4939</v>
      </c>
      <c r="B2216" t="s">
        <v>56</v>
      </c>
      <c r="C2216">
        <v>30</v>
      </c>
      <c r="D2216" t="s">
        <v>61</v>
      </c>
      <c r="E2216">
        <v>0</v>
      </c>
      <c r="F2216" t="s">
        <v>837</v>
      </c>
      <c r="G2216">
        <v>95385</v>
      </c>
      <c r="H2216">
        <v>37.609095</v>
      </c>
      <c r="I2216">
        <v>-121.263381</v>
      </c>
      <c r="J2216">
        <v>0</v>
      </c>
      <c r="K2216">
        <v>60</v>
      </c>
      <c r="L2216" t="s">
        <v>59</v>
      </c>
      <c r="M2216" t="s">
        <v>57</v>
      </c>
      <c r="N2216" t="s">
        <v>4346</v>
      </c>
      <c r="O2216" t="s">
        <v>61</v>
      </c>
      <c r="P2216" t="s">
        <v>57</v>
      </c>
      <c r="Q2216" t="s">
        <v>85</v>
      </c>
      <c r="R2216" t="s">
        <v>322</v>
      </c>
      <c r="S2216" t="s">
        <v>57</v>
      </c>
      <c r="T2216" t="s">
        <v>61</v>
      </c>
      <c r="U2216" t="s">
        <v>57</v>
      </c>
      <c r="V2216" t="s">
        <v>57</v>
      </c>
      <c r="W2216" t="s">
        <v>57</v>
      </c>
      <c r="X2216" t="s">
        <v>57</v>
      </c>
      <c r="Y2216" t="s">
        <v>57</v>
      </c>
      <c r="Z2216" t="s">
        <v>57</v>
      </c>
      <c r="AA2216" t="s">
        <v>77</v>
      </c>
      <c r="AB2216" t="s">
        <v>57</v>
      </c>
      <c r="AC2216" t="s">
        <v>87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66</v>
      </c>
      <c r="AM2216">
        <v>0</v>
      </c>
      <c r="AN2216">
        <v>1</v>
      </c>
      <c r="AO2216">
        <v>0</v>
      </c>
      <c r="AP2216" t="s">
        <v>123</v>
      </c>
      <c r="AQ2216" t="s">
        <v>68</v>
      </c>
      <c r="AR2216" t="s">
        <v>105</v>
      </c>
      <c r="AS2216">
        <v>7</v>
      </c>
      <c r="AT2216">
        <v>274</v>
      </c>
      <c r="AU2216">
        <v>1</v>
      </c>
      <c r="AV2216">
        <v>0</v>
      </c>
      <c r="AW2216">
        <v>1</v>
      </c>
      <c r="AX2216">
        <v>0</v>
      </c>
      <c r="AY2216">
        <v>6</v>
      </c>
      <c r="AZ2216" t="s">
        <v>125</v>
      </c>
      <c r="BA2216">
        <v>7</v>
      </c>
      <c r="BB2216" t="s">
        <v>95</v>
      </c>
      <c r="BC2216">
        <v>1</v>
      </c>
    </row>
    <row r="2217" spans="1:55">
      <c r="A2217" t="s">
        <v>4940</v>
      </c>
      <c r="B2217" t="s">
        <v>56</v>
      </c>
      <c r="C2217">
        <v>37</v>
      </c>
      <c r="D2217" t="s">
        <v>57</v>
      </c>
      <c r="E2217">
        <v>0</v>
      </c>
      <c r="F2217" t="s">
        <v>3422</v>
      </c>
      <c r="G2217">
        <v>90222</v>
      </c>
      <c r="H2217">
        <v>33.912246</v>
      </c>
      <c r="I2217">
        <v>-118.236773</v>
      </c>
      <c r="J2217">
        <v>5</v>
      </c>
      <c r="K2217">
        <v>50</v>
      </c>
      <c r="L2217" t="s">
        <v>129</v>
      </c>
      <c r="M2217" t="s">
        <v>57</v>
      </c>
      <c r="N2217" t="s">
        <v>2954</v>
      </c>
      <c r="O2217" t="s">
        <v>61</v>
      </c>
      <c r="P2217" t="s">
        <v>61</v>
      </c>
      <c r="Q2217" t="s">
        <v>143</v>
      </c>
      <c r="R2217" t="s">
        <v>143</v>
      </c>
      <c r="S2217" t="s">
        <v>143</v>
      </c>
      <c r="T2217" t="s">
        <v>143</v>
      </c>
      <c r="U2217" t="s">
        <v>143</v>
      </c>
      <c r="V2217" t="s">
        <v>143</v>
      </c>
      <c r="W2217" t="s">
        <v>143</v>
      </c>
      <c r="X2217" t="s">
        <v>143</v>
      </c>
      <c r="Y2217" t="s">
        <v>143</v>
      </c>
      <c r="Z2217" t="s">
        <v>143</v>
      </c>
      <c r="AA2217" t="s">
        <v>122</v>
      </c>
      <c r="AB2217" t="s">
        <v>61</v>
      </c>
      <c r="AC2217" t="s">
        <v>87</v>
      </c>
      <c r="AD2217">
        <v>20.15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66</v>
      </c>
      <c r="AM2217">
        <v>0</v>
      </c>
      <c r="AN2217">
        <v>1</v>
      </c>
      <c r="AO2217">
        <v>0</v>
      </c>
      <c r="AP2217" t="s">
        <v>123</v>
      </c>
      <c r="AQ2217" t="s">
        <v>68</v>
      </c>
      <c r="AR2217" t="s">
        <v>182</v>
      </c>
      <c r="AT2217">
        <v>29825</v>
      </c>
      <c r="AU2217">
        <v>1</v>
      </c>
      <c r="AV2217">
        <v>0</v>
      </c>
      <c r="AW2217">
        <v>1</v>
      </c>
      <c r="AX2217">
        <v>0</v>
      </c>
      <c r="AY2217">
        <v>6</v>
      </c>
      <c r="AZ2217" t="s">
        <v>125</v>
      </c>
      <c r="BA2217">
        <v>1</v>
      </c>
      <c r="BB2217" t="s">
        <v>71</v>
      </c>
      <c r="BC2217">
        <v>4</v>
      </c>
    </row>
    <row r="2218" spans="1:55">
      <c r="A2218" t="s">
        <v>4941</v>
      </c>
      <c r="B2218" t="s">
        <v>56</v>
      </c>
      <c r="C2218">
        <v>51</v>
      </c>
      <c r="D2218" t="s">
        <v>57</v>
      </c>
      <c r="E2218">
        <v>3</v>
      </c>
      <c r="F2218" t="s">
        <v>844</v>
      </c>
      <c r="G2218">
        <v>92663</v>
      </c>
      <c r="H2218">
        <v>33.62251</v>
      </c>
      <c r="I2218">
        <v>-117.927024</v>
      </c>
      <c r="J2218">
        <v>1</v>
      </c>
      <c r="K2218">
        <v>9</v>
      </c>
      <c r="L2218" t="s">
        <v>59</v>
      </c>
      <c r="M2218" t="s">
        <v>57</v>
      </c>
      <c r="N2218" t="s">
        <v>4942</v>
      </c>
      <c r="O2218" t="s">
        <v>57</v>
      </c>
      <c r="P2218" t="s">
        <v>57</v>
      </c>
      <c r="Q2218" t="s">
        <v>135</v>
      </c>
      <c r="R2218" t="s">
        <v>169</v>
      </c>
      <c r="S2218" t="s">
        <v>61</v>
      </c>
      <c r="T2218" t="s">
        <v>57</v>
      </c>
      <c r="U2218" t="s">
        <v>61</v>
      </c>
      <c r="V2218" t="s">
        <v>61</v>
      </c>
      <c r="W2218" t="s">
        <v>61</v>
      </c>
      <c r="X2218" t="s">
        <v>61</v>
      </c>
      <c r="Y2218" t="s">
        <v>61</v>
      </c>
      <c r="Z2218" t="s">
        <v>57</v>
      </c>
      <c r="AA2218" t="s">
        <v>77</v>
      </c>
      <c r="AB2218" t="s">
        <v>57</v>
      </c>
      <c r="AC2218" t="s">
        <v>65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711.4400000000001</v>
      </c>
      <c r="AJ2218" t="s">
        <v>66</v>
      </c>
      <c r="AM2218">
        <v>0</v>
      </c>
      <c r="AN2218">
        <v>1</v>
      </c>
      <c r="AO2218">
        <v>0</v>
      </c>
      <c r="AP2218" t="s">
        <v>67</v>
      </c>
      <c r="AQ2218" t="s">
        <v>92</v>
      </c>
      <c r="AR2218" t="s">
        <v>69</v>
      </c>
      <c r="AS2218">
        <v>2</v>
      </c>
      <c r="AT2218">
        <v>22133</v>
      </c>
      <c r="AU2218">
        <v>1</v>
      </c>
      <c r="AV2218">
        <v>0</v>
      </c>
      <c r="AW2218">
        <v>1</v>
      </c>
      <c r="AX2218">
        <v>0</v>
      </c>
      <c r="AY2218">
        <v>2</v>
      </c>
      <c r="AZ2218" t="s">
        <v>70</v>
      </c>
      <c r="BA2218">
        <v>3</v>
      </c>
      <c r="BB2218" t="s">
        <v>126</v>
      </c>
      <c r="BC2218">
        <v>3</v>
      </c>
    </row>
    <row r="2219" spans="1:55">
      <c r="A2219" t="s">
        <v>4943</v>
      </c>
      <c r="B2219" t="s">
        <v>56</v>
      </c>
      <c r="C2219">
        <v>22</v>
      </c>
      <c r="D2219" t="s">
        <v>57</v>
      </c>
      <c r="E2219">
        <v>2</v>
      </c>
      <c r="F2219" t="s">
        <v>3968</v>
      </c>
      <c r="G2219">
        <v>91304</v>
      </c>
      <c r="H2219">
        <v>34.224377</v>
      </c>
      <c r="I2219">
        <v>-118.632656</v>
      </c>
      <c r="J2219">
        <v>5</v>
      </c>
      <c r="K2219">
        <v>71</v>
      </c>
      <c r="L2219" t="s">
        <v>59</v>
      </c>
      <c r="M2219" t="s">
        <v>57</v>
      </c>
      <c r="N2219" t="s">
        <v>4944</v>
      </c>
      <c r="O2219" t="s">
        <v>61</v>
      </c>
      <c r="P2219" t="s">
        <v>61</v>
      </c>
      <c r="Q2219" t="s">
        <v>143</v>
      </c>
      <c r="R2219" t="s">
        <v>143</v>
      </c>
      <c r="S2219" t="s">
        <v>143</v>
      </c>
      <c r="T2219" t="s">
        <v>143</v>
      </c>
      <c r="U2219" t="s">
        <v>143</v>
      </c>
      <c r="V2219" t="s">
        <v>143</v>
      </c>
      <c r="W2219" t="s">
        <v>143</v>
      </c>
      <c r="X2219" t="s">
        <v>143</v>
      </c>
      <c r="Y2219" t="s">
        <v>143</v>
      </c>
      <c r="Z2219" t="s">
        <v>143</v>
      </c>
      <c r="AA2219" t="s">
        <v>122</v>
      </c>
      <c r="AB2219" t="s">
        <v>61</v>
      </c>
      <c r="AC2219" t="s">
        <v>65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66</v>
      </c>
      <c r="AM2219">
        <v>0</v>
      </c>
      <c r="AN2219">
        <v>1</v>
      </c>
      <c r="AO2219">
        <v>0</v>
      </c>
      <c r="AP2219" t="s">
        <v>123</v>
      </c>
      <c r="AQ2219" t="s">
        <v>116</v>
      </c>
      <c r="AR2219" t="s">
        <v>182</v>
      </c>
      <c r="AT2219">
        <v>49242</v>
      </c>
      <c r="AU2219">
        <v>1</v>
      </c>
      <c r="AV2219">
        <v>0</v>
      </c>
      <c r="AW2219">
        <v>1</v>
      </c>
      <c r="AX2219">
        <v>0</v>
      </c>
      <c r="AY2219">
        <v>6</v>
      </c>
      <c r="AZ2219" t="s">
        <v>125</v>
      </c>
      <c r="BA2219">
        <v>0</v>
      </c>
      <c r="BB2219" t="s">
        <v>71</v>
      </c>
      <c r="BC2219">
        <v>4</v>
      </c>
    </row>
    <row r="2220" spans="1:55">
      <c r="A2220" t="s">
        <v>4945</v>
      </c>
      <c r="B2220" t="s">
        <v>56</v>
      </c>
      <c r="C2220">
        <v>61</v>
      </c>
      <c r="D2220" t="s">
        <v>57</v>
      </c>
      <c r="E2220">
        <v>0</v>
      </c>
      <c r="F2220" t="s">
        <v>3564</v>
      </c>
      <c r="G2220">
        <v>93628</v>
      </c>
      <c r="H2220">
        <v>36.807595</v>
      </c>
      <c r="I2220">
        <v>-118.901544</v>
      </c>
      <c r="J2220">
        <v>1</v>
      </c>
      <c r="K2220">
        <v>46</v>
      </c>
      <c r="L2220" t="s">
        <v>59</v>
      </c>
      <c r="M2220" t="s">
        <v>57</v>
      </c>
      <c r="N2220" t="s">
        <v>4946</v>
      </c>
      <c r="O2220" t="s">
        <v>61</v>
      </c>
      <c r="P2220" t="s">
        <v>57</v>
      </c>
      <c r="Q2220" t="s">
        <v>135</v>
      </c>
      <c r="R2220" t="s">
        <v>391</v>
      </c>
      <c r="S2220" t="s">
        <v>61</v>
      </c>
      <c r="T2220" t="s">
        <v>57</v>
      </c>
      <c r="U2220" t="s">
        <v>61</v>
      </c>
      <c r="V2220" t="s">
        <v>57</v>
      </c>
      <c r="W2220" t="s">
        <v>57</v>
      </c>
      <c r="X2220" t="s">
        <v>61</v>
      </c>
      <c r="Y2220" t="s">
        <v>61</v>
      </c>
      <c r="Z2220" t="s">
        <v>57</v>
      </c>
      <c r="AA2220" t="s">
        <v>122</v>
      </c>
      <c r="AB2220" t="s">
        <v>57</v>
      </c>
      <c r="AC2220" t="s">
        <v>65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66</v>
      </c>
      <c r="AM2220">
        <v>0</v>
      </c>
      <c r="AN2220">
        <v>1</v>
      </c>
      <c r="AO2220">
        <v>0</v>
      </c>
      <c r="AP2220" t="s">
        <v>176</v>
      </c>
      <c r="AQ2220" t="s">
        <v>124</v>
      </c>
      <c r="AR2220" t="s">
        <v>69</v>
      </c>
      <c r="AS2220">
        <v>4</v>
      </c>
      <c r="AT2220">
        <v>93</v>
      </c>
      <c r="AU2220">
        <v>1</v>
      </c>
      <c r="AV2220">
        <v>0</v>
      </c>
      <c r="AW2220">
        <v>1</v>
      </c>
      <c r="AX2220">
        <v>0</v>
      </c>
      <c r="AY2220">
        <v>5</v>
      </c>
      <c r="AZ2220" t="s">
        <v>177</v>
      </c>
      <c r="BA2220">
        <v>1</v>
      </c>
      <c r="BB2220" t="s">
        <v>71</v>
      </c>
      <c r="BC2220">
        <v>4</v>
      </c>
    </row>
    <row r="2221" spans="1:55">
      <c r="A2221" t="s">
        <v>4947</v>
      </c>
      <c r="B2221" t="s">
        <v>73</v>
      </c>
      <c r="C2221">
        <v>24</v>
      </c>
      <c r="D2221" t="s">
        <v>57</v>
      </c>
      <c r="E2221">
        <v>3</v>
      </c>
      <c r="F2221" t="s">
        <v>74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59</v>
      </c>
      <c r="M2221" t="s">
        <v>57</v>
      </c>
      <c r="N2221" t="s">
        <v>4948</v>
      </c>
      <c r="O2221" t="s">
        <v>57</v>
      </c>
      <c r="P2221" t="s">
        <v>57</v>
      </c>
      <c r="Q2221" t="s">
        <v>85</v>
      </c>
      <c r="R2221" t="s">
        <v>115</v>
      </c>
      <c r="S2221" t="s">
        <v>61</v>
      </c>
      <c r="T2221" t="s">
        <v>57</v>
      </c>
      <c r="U2221" t="s">
        <v>57</v>
      </c>
      <c r="V2221" t="s">
        <v>57</v>
      </c>
      <c r="W2221" t="s">
        <v>57</v>
      </c>
      <c r="X2221" t="s">
        <v>57</v>
      </c>
      <c r="Y2221" t="s">
        <v>57</v>
      </c>
      <c r="Z2221" t="s">
        <v>57</v>
      </c>
      <c r="AA2221" t="s">
        <v>77</v>
      </c>
      <c r="AB2221" t="s">
        <v>57</v>
      </c>
      <c r="AC2221" t="s">
        <v>87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66</v>
      </c>
      <c r="AM2221">
        <v>0</v>
      </c>
      <c r="AN2221">
        <v>1</v>
      </c>
      <c r="AO2221">
        <v>0</v>
      </c>
      <c r="AP2221" t="s">
        <v>164</v>
      </c>
      <c r="AQ2221" t="s">
        <v>116</v>
      </c>
      <c r="AR2221" t="s">
        <v>105</v>
      </c>
      <c r="AS2221">
        <v>7</v>
      </c>
      <c r="AT2221">
        <v>23981</v>
      </c>
      <c r="AU2221">
        <v>1</v>
      </c>
      <c r="AV2221">
        <v>0</v>
      </c>
      <c r="AW2221">
        <v>1</v>
      </c>
      <c r="AX2221">
        <v>0</v>
      </c>
      <c r="AY2221">
        <v>4</v>
      </c>
      <c r="AZ2221" t="s">
        <v>165</v>
      </c>
      <c r="BA2221">
        <v>5</v>
      </c>
      <c r="BB2221" t="s">
        <v>80</v>
      </c>
      <c r="BC2221">
        <v>2</v>
      </c>
    </row>
    <row r="2222" spans="1:55">
      <c r="A2222" t="s">
        <v>4949</v>
      </c>
      <c r="B2222" t="s">
        <v>56</v>
      </c>
      <c r="C2222">
        <v>43</v>
      </c>
      <c r="D2222" t="s">
        <v>61</v>
      </c>
      <c r="E2222">
        <v>0</v>
      </c>
      <c r="F2222" t="s">
        <v>3371</v>
      </c>
      <c r="G2222">
        <v>92281</v>
      </c>
      <c r="H2222">
        <v>33.03679</v>
      </c>
      <c r="I2222">
        <v>-115.60503</v>
      </c>
      <c r="J2222">
        <v>0</v>
      </c>
      <c r="K2222">
        <v>1</v>
      </c>
      <c r="L2222" t="s">
        <v>59</v>
      </c>
      <c r="M2222" t="s">
        <v>57</v>
      </c>
      <c r="N2222" t="s">
        <v>4950</v>
      </c>
      <c r="O2222" t="s">
        <v>61</v>
      </c>
      <c r="P2222" t="s">
        <v>57</v>
      </c>
      <c r="Q2222" t="s">
        <v>62</v>
      </c>
      <c r="R2222" t="s">
        <v>441</v>
      </c>
      <c r="S2222" t="s">
        <v>61</v>
      </c>
      <c r="T2222" t="s">
        <v>61</v>
      </c>
      <c r="U2222" t="s">
        <v>61</v>
      </c>
      <c r="V2222" t="s">
        <v>61</v>
      </c>
      <c r="W2222" t="s">
        <v>61</v>
      </c>
      <c r="X2222" t="s">
        <v>61</v>
      </c>
      <c r="Y2222" t="s">
        <v>61</v>
      </c>
      <c r="Z2222" t="s">
        <v>61</v>
      </c>
      <c r="AA2222" t="s">
        <v>77</v>
      </c>
      <c r="AB2222" t="s">
        <v>61</v>
      </c>
      <c r="AC2222" t="s">
        <v>87</v>
      </c>
      <c r="AD2222">
        <v>71.34999999999999</v>
      </c>
      <c r="AE2222">
        <v>71.34999999999999</v>
      </c>
      <c r="AF2222">
        <v>0</v>
      </c>
      <c r="AG2222">
        <v>0</v>
      </c>
      <c r="AH2222">
        <v>40.4</v>
      </c>
      <c r="AI2222">
        <v>111.75</v>
      </c>
      <c r="AJ2222" t="s">
        <v>88</v>
      </c>
      <c r="AK2222" t="s">
        <v>101</v>
      </c>
      <c r="AL2222" t="s">
        <v>2938</v>
      </c>
      <c r="AM2222">
        <v>1</v>
      </c>
      <c r="AN2222">
        <v>0</v>
      </c>
      <c r="AO2222">
        <v>0</v>
      </c>
      <c r="AP2222" t="s">
        <v>91</v>
      </c>
      <c r="AQ2222" t="s">
        <v>78</v>
      </c>
      <c r="AR2222" t="s">
        <v>93</v>
      </c>
      <c r="AS2222">
        <v>0</v>
      </c>
      <c r="AT2222">
        <v>2388</v>
      </c>
      <c r="AU2222">
        <v>1</v>
      </c>
      <c r="AV2222">
        <v>1</v>
      </c>
      <c r="AW2222">
        <v>0</v>
      </c>
      <c r="AX2222">
        <v>71.34999999999999</v>
      </c>
      <c r="AY2222">
        <v>1</v>
      </c>
      <c r="AZ2222" t="s">
        <v>94</v>
      </c>
      <c r="BA2222">
        <v>8</v>
      </c>
      <c r="BB2222" t="s">
        <v>95</v>
      </c>
      <c r="BC2222">
        <v>1</v>
      </c>
    </row>
    <row r="2223" spans="1:55">
      <c r="A2223" t="s">
        <v>4951</v>
      </c>
      <c r="B2223" t="s">
        <v>56</v>
      </c>
      <c r="C2223">
        <v>34</v>
      </c>
      <c r="D2223" t="s">
        <v>61</v>
      </c>
      <c r="E2223">
        <v>0</v>
      </c>
      <c r="F2223" t="s">
        <v>2164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98</v>
      </c>
      <c r="M2223" t="s">
        <v>57</v>
      </c>
      <c r="N2223" t="s">
        <v>4952</v>
      </c>
      <c r="O2223" t="s">
        <v>61</v>
      </c>
      <c r="P2223" t="s">
        <v>61</v>
      </c>
      <c r="Q2223" t="s">
        <v>143</v>
      </c>
      <c r="R2223" t="s">
        <v>143</v>
      </c>
      <c r="S2223" t="s">
        <v>143</v>
      </c>
      <c r="T2223" t="s">
        <v>143</v>
      </c>
      <c r="U2223" t="s">
        <v>143</v>
      </c>
      <c r="V2223" t="s">
        <v>143</v>
      </c>
      <c r="W2223" t="s">
        <v>143</v>
      </c>
      <c r="X2223" t="s">
        <v>143</v>
      </c>
      <c r="Y2223" t="s">
        <v>143</v>
      </c>
      <c r="Z2223" t="s">
        <v>143</v>
      </c>
      <c r="AA2223" t="s">
        <v>64</v>
      </c>
      <c r="AB2223" t="s">
        <v>57</v>
      </c>
      <c r="AC2223" t="s">
        <v>65</v>
      </c>
      <c r="AD2223">
        <v>19.65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66</v>
      </c>
      <c r="AM2223">
        <v>0</v>
      </c>
      <c r="AN2223">
        <v>1</v>
      </c>
      <c r="AO2223">
        <v>0</v>
      </c>
      <c r="AP2223" t="s">
        <v>103</v>
      </c>
      <c r="AQ2223" t="s">
        <v>68</v>
      </c>
      <c r="AR2223" t="s">
        <v>182</v>
      </c>
      <c r="AT2223">
        <v>222</v>
      </c>
      <c r="AU2223">
        <v>1</v>
      </c>
      <c r="AV2223">
        <v>0</v>
      </c>
      <c r="AW2223">
        <v>1</v>
      </c>
      <c r="AX2223">
        <v>0</v>
      </c>
      <c r="AY2223">
        <v>3</v>
      </c>
      <c r="AZ2223" t="s">
        <v>106</v>
      </c>
      <c r="BA2223">
        <v>2</v>
      </c>
      <c r="BB2223" t="s">
        <v>126</v>
      </c>
      <c r="BC2223">
        <v>3</v>
      </c>
    </row>
    <row r="2224" spans="1:55">
      <c r="A2224" t="s">
        <v>4953</v>
      </c>
      <c r="B2224" t="s">
        <v>56</v>
      </c>
      <c r="C2224">
        <v>45</v>
      </c>
      <c r="D2224" t="s">
        <v>61</v>
      </c>
      <c r="E2224">
        <v>0</v>
      </c>
      <c r="F2224" t="s">
        <v>1878</v>
      </c>
      <c r="G2224">
        <v>95227</v>
      </c>
      <c r="H2224">
        <v>38.227285</v>
      </c>
      <c r="I2224">
        <v>-121.02789</v>
      </c>
      <c r="J2224">
        <v>0</v>
      </c>
      <c r="K2224">
        <v>1</v>
      </c>
      <c r="L2224" t="s">
        <v>83</v>
      </c>
      <c r="M2224" t="s">
        <v>57</v>
      </c>
      <c r="N2224" t="s">
        <v>4954</v>
      </c>
      <c r="O2224" t="s">
        <v>57</v>
      </c>
      <c r="P2224" t="s">
        <v>57</v>
      </c>
      <c r="Q2224" t="s">
        <v>85</v>
      </c>
      <c r="R2224" t="s">
        <v>174</v>
      </c>
      <c r="S2224" t="s">
        <v>61</v>
      </c>
      <c r="T2224" t="s">
        <v>57</v>
      </c>
      <c r="U2224" t="s">
        <v>61</v>
      </c>
      <c r="V2224" t="s">
        <v>61</v>
      </c>
      <c r="W2224" t="s">
        <v>57</v>
      </c>
      <c r="X2224" t="s">
        <v>57</v>
      </c>
      <c r="Y2224" t="s">
        <v>57</v>
      </c>
      <c r="Z2224" t="s">
        <v>57</v>
      </c>
      <c r="AA2224" t="s">
        <v>77</v>
      </c>
      <c r="AB2224" t="s">
        <v>57</v>
      </c>
      <c r="AC2224" t="s">
        <v>65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88</v>
      </c>
      <c r="AK2224" t="s">
        <v>190</v>
      </c>
      <c r="AL2224" t="s">
        <v>191</v>
      </c>
      <c r="AM2224">
        <v>1</v>
      </c>
      <c r="AN2224">
        <v>0</v>
      </c>
      <c r="AO2224">
        <v>0</v>
      </c>
      <c r="AP2224" t="s">
        <v>91</v>
      </c>
      <c r="AQ2224" t="s">
        <v>78</v>
      </c>
      <c r="AR2224" t="s">
        <v>105</v>
      </c>
      <c r="AS2224">
        <v>5</v>
      </c>
      <c r="AT2224">
        <v>722</v>
      </c>
      <c r="AU2224">
        <v>1</v>
      </c>
      <c r="AV2224">
        <v>1</v>
      </c>
      <c r="AW2224">
        <v>0</v>
      </c>
      <c r="AX2224">
        <v>100.25</v>
      </c>
      <c r="AY2224">
        <v>1</v>
      </c>
      <c r="AZ2224" t="s">
        <v>94</v>
      </c>
      <c r="BA2224">
        <v>10</v>
      </c>
      <c r="BB2224" t="s">
        <v>95</v>
      </c>
      <c r="BC2224">
        <v>1</v>
      </c>
    </row>
    <row r="2225" spans="1:55">
      <c r="A2225" t="s">
        <v>4955</v>
      </c>
      <c r="B2225" t="s">
        <v>73</v>
      </c>
      <c r="C2225">
        <v>79</v>
      </c>
      <c r="D2225" t="s">
        <v>57</v>
      </c>
      <c r="E2225">
        <v>0</v>
      </c>
      <c r="F2225" t="s">
        <v>3306</v>
      </c>
      <c r="G2225">
        <v>91775</v>
      </c>
      <c r="H2225">
        <v>34.114772</v>
      </c>
      <c r="I2225">
        <v>-118.089431</v>
      </c>
      <c r="J2225">
        <v>5</v>
      </c>
      <c r="K2225">
        <v>21</v>
      </c>
      <c r="L2225" t="s">
        <v>59</v>
      </c>
      <c r="M2225" t="s">
        <v>57</v>
      </c>
      <c r="N2225" t="s">
        <v>278</v>
      </c>
      <c r="O2225" t="s">
        <v>61</v>
      </c>
      <c r="P2225" t="s">
        <v>57</v>
      </c>
      <c r="Q2225" t="s">
        <v>135</v>
      </c>
      <c r="R2225" t="s">
        <v>86</v>
      </c>
      <c r="S2225" t="s">
        <v>57</v>
      </c>
      <c r="T2225" t="s">
        <v>57</v>
      </c>
      <c r="U2225" t="s">
        <v>61</v>
      </c>
      <c r="V2225" t="s">
        <v>61</v>
      </c>
      <c r="W2225" t="s">
        <v>61</v>
      </c>
      <c r="X2225" t="s">
        <v>57</v>
      </c>
      <c r="Y2225" t="s">
        <v>61</v>
      </c>
      <c r="Z2225" t="s">
        <v>57</v>
      </c>
      <c r="AA2225" t="s">
        <v>64</v>
      </c>
      <c r="AB2225" t="s">
        <v>57</v>
      </c>
      <c r="AC2225" t="s">
        <v>87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66</v>
      </c>
      <c r="AM2225">
        <v>0</v>
      </c>
      <c r="AN2225">
        <v>1</v>
      </c>
      <c r="AO2225">
        <v>1</v>
      </c>
      <c r="AP2225" t="s">
        <v>103</v>
      </c>
      <c r="AQ2225" t="s">
        <v>104</v>
      </c>
      <c r="AR2225" t="s">
        <v>79</v>
      </c>
      <c r="AS2225">
        <v>4</v>
      </c>
      <c r="AT2225">
        <v>23444</v>
      </c>
      <c r="AU2225">
        <v>1</v>
      </c>
      <c r="AV2225">
        <v>0</v>
      </c>
      <c r="AW2225">
        <v>1</v>
      </c>
      <c r="AX2225">
        <v>0</v>
      </c>
      <c r="AY2225">
        <v>3</v>
      </c>
      <c r="AZ2225" t="s">
        <v>106</v>
      </c>
      <c r="BA2225">
        <v>1</v>
      </c>
      <c r="BB2225" t="s">
        <v>71</v>
      </c>
      <c r="BC2225">
        <v>4</v>
      </c>
    </row>
    <row r="2226" spans="1:55">
      <c r="A2226" t="s">
        <v>4956</v>
      </c>
      <c r="B2226" t="s">
        <v>73</v>
      </c>
      <c r="C2226">
        <v>40</v>
      </c>
      <c r="D2226" t="s">
        <v>57</v>
      </c>
      <c r="E2226">
        <v>1</v>
      </c>
      <c r="F2226" t="s">
        <v>2286</v>
      </c>
      <c r="G2226">
        <v>95450</v>
      </c>
      <c r="H2226">
        <v>38.505995</v>
      </c>
      <c r="I2226">
        <v>-123.187019</v>
      </c>
      <c r="J2226">
        <v>2</v>
      </c>
      <c r="K2226">
        <v>16</v>
      </c>
      <c r="L2226" t="s">
        <v>59</v>
      </c>
      <c r="M2226" t="s">
        <v>57</v>
      </c>
      <c r="N2226" t="s">
        <v>4957</v>
      </c>
      <c r="O2226" t="s">
        <v>61</v>
      </c>
      <c r="P2226" t="s">
        <v>61</v>
      </c>
      <c r="Q2226" t="s">
        <v>143</v>
      </c>
      <c r="R2226" t="s">
        <v>143</v>
      </c>
      <c r="S2226" t="s">
        <v>143</v>
      </c>
      <c r="T2226" t="s">
        <v>143</v>
      </c>
      <c r="U2226" t="s">
        <v>143</v>
      </c>
      <c r="V2226" t="s">
        <v>143</v>
      </c>
      <c r="W2226" t="s">
        <v>143</v>
      </c>
      <c r="X2226" t="s">
        <v>143</v>
      </c>
      <c r="Y2226" t="s">
        <v>143</v>
      </c>
      <c r="Z2226" t="s">
        <v>143</v>
      </c>
      <c r="AA2226" t="s">
        <v>77</v>
      </c>
      <c r="AB2226" t="s">
        <v>61</v>
      </c>
      <c r="AC2226" t="s">
        <v>87</v>
      </c>
      <c r="AD2226">
        <v>19.75</v>
      </c>
      <c r="AE2226">
        <v>313.4</v>
      </c>
      <c r="AF2226">
        <v>0</v>
      </c>
      <c r="AG2226">
        <v>0</v>
      </c>
      <c r="AH2226">
        <v>511.84</v>
      </c>
      <c r="AI2226">
        <v>825.24</v>
      </c>
      <c r="AJ2226" t="s">
        <v>66</v>
      </c>
      <c r="AM2226">
        <v>0</v>
      </c>
      <c r="AN2226">
        <v>1</v>
      </c>
      <c r="AO2226">
        <v>0</v>
      </c>
      <c r="AP2226" t="s">
        <v>103</v>
      </c>
      <c r="AQ2226" t="s">
        <v>78</v>
      </c>
      <c r="AR2226" t="s">
        <v>182</v>
      </c>
      <c r="AT2226">
        <v>438</v>
      </c>
      <c r="AU2226">
        <v>1</v>
      </c>
      <c r="AV2226">
        <v>0</v>
      </c>
      <c r="AW2226">
        <v>1</v>
      </c>
      <c r="AX2226">
        <v>0</v>
      </c>
      <c r="AY2226">
        <v>3</v>
      </c>
      <c r="AZ2226" t="s">
        <v>106</v>
      </c>
      <c r="BA2226">
        <v>3</v>
      </c>
      <c r="BB2226" t="s">
        <v>126</v>
      </c>
      <c r="BC2226">
        <v>3</v>
      </c>
    </row>
    <row r="2227" spans="1:55">
      <c r="A2227" t="s">
        <v>4958</v>
      </c>
      <c r="B2227" t="s">
        <v>73</v>
      </c>
      <c r="C2227">
        <v>19</v>
      </c>
      <c r="D2227" t="s">
        <v>57</v>
      </c>
      <c r="E2227">
        <v>0</v>
      </c>
      <c r="F2227" t="s">
        <v>4694</v>
      </c>
      <c r="G2227">
        <v>95918</v>
      </c>
      <c r="H2227">
        <v>39.292334</v>
      </c>
      <c r="I2227">
        <v>-121.320597</v>
      </c>
      <c r="J2227">
        <v>10</v>
      </c>
      <c r="K2227">
        <v>70</v>
      </c>
      <c r="L2227" t="s">
        <v>59</v>
      </c>
      <c r="M2227" t="s">
        <v>61</v>
      </c>
      <c r="N2227" t="s">
        <v>143</v>
      </c>
      <c r="O2227" t="s">
        <v>143</v>
      </c>
      <c r="P2227" t="s">
        <v>57</v>
      </c>
      <c r="Q2227" t="s">
        <v>135</v>
      </c>
      <c r="R2227" t="s">
        <v>230</v>
      </c>
      <c r="S2227" t="s">
        <v>61</v>
      </c>
      <c r="T2227" t="s">
        <v>57</v>
      </c>
      <c r="U2227" t="s">
        <v>57</v>
      </c>
      <c r="V2227" t="s">
        <v>57</v>
      </c>
      <c r="W2227" t="s">
        <v>61</v>
      </c>
      <c r="X2227" t="s">
        <v>57</v>
      </c>
      <c r="Y2227" t="s">
        <v>57</v>
      </c>
      <c r="Z2227" t="s">
        <v>61</v>
      </c>
      <c r="AA2227" t="s">
        <v>64</v>
      </c>
      <c r="AB2227" t="s">
        <v>57</v>
      </c>
      <c r="AC2227" t="s">
        <v>87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66</v>
      </c>
      <c r="AM2227">
        <v>0</v>
      </c>
      <c r="AN2227">
        <v>1</v>
      </c>
      <c r="AO2227">
        <v>0</v>
      </c>
      <c r="AP2227" t="s">
        <v>123</v>
      </c>
      <c r="AQ2227" t="s">
        <v>116</v>
      </c>
      <c r="AR2227" t="s">
        <v>69</v>
      </c>
      <c r="AS2227">
        <v>5</v>
      </c>
      <c r="AT2227">
        <v>1477</v>
      </c>
      <c r="AU2227">
        <v>1</v>
      </c>
      <c r="AV2227">
        <v>0</v>
      </c>
      <c r="AW2227">
        <v>1</v>
      </c>
      <c r="AX2227">
        <v>0</v>
      </c>
      <c r="AY2227">
        <v>6</v>
      </c>
      <c r="AZ2227" t="s">
        <v>125</v>
      </c>
      <c r="BA2227">
        <v>1</v>
      </c>
      <c r="BB2227" t="s">
        <v>71</v>
      </c>
      <c r="BC2227">
        <v>4</v>
      </c>
    </row>
    <row r="2228" spans="1:55">
      <c r="A2228" t="s">
        <v>4959</v>
      </c>
      <c r="B2228" t="s">
        <v>73</v>
      </c>
      <c r="C2228">
        <v>44</v>
      </c>
      <c r="D2228" t="s">
        <v>61</v>
      </c>
      <c r="E2228">
        <v>0</v>
      </c>
      <c r="F2228" t="s">
        <v>4622</v>
      </c>
      <c r="G2228">
        <v>92308</v>
      </c>
      <c r="H2228">
        <v>34.424926</v>
      </c>
      <c r="I2228">
        <v>-117.184503</v>
      </c>
      <c r="J2228">
        <v>0</v>
      </c>
      <c r="K2228">
        <v>66</v>
      </c>
      <c r="L2228" t="s">
        <v>59</v>
      </c>
      <c r="M2228" t="s">
        <v>57</v>
      </c>
      <c r="N2228" t="s">
        <v>4960</v>
      </c>
      <c r="O2228" t="s">
        <v>61</v>
      </c>
      <c r="P2228" t="s">
        <v>57</v>
      </c>
      <c r="Q2228" t="s">
        <v>85</v>
      </c>
      <c r="R2228" t="s">
        <v>110</v>
      </c>
      <c r="S2228" t="s">
        <v>57</v>
      </c>
      <c r="T2228" t="s">
        <v>61</v>
      </c>
      <c r="U2228" t="s">
        <v>57</v>
      </c>
      <c r="V2228" t="s">
        <v>57</v>
      </c>
      <c r="W2228" t="s">
        <v>57</v>
      </c>
      <c r="X2228" t="s">
        <v>57</v>
      </c>
      <c r="Y2228" t="s">
        <v>57</v>
      </c>
      <c r="Z2228" t="s">
        <v>57</v>
      </c>
      <c r="AA2228" t="s">
        <v>122</v>
      </c>
      <c r="AB2228" t="s">
        <v>57</v>
      </c>
      <c r="AC2228" t="s">
        <v>87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8887.860000000001</v>
      </c>
      <c r="AJ2228" t="s">
        <v>66</v>
      </c>
      <c r="AM2228">
        <v>0</v>
      </c>
      <c r="AN2228">
        <v>1</v>
      </c>
      <c r="AO2228">
        <v>0</v>
      </c>
      <c r="AP2228" t="s">
        <v>123</v>
      </c>
      <c r="AQ2228" t="s">
        <v>78</v>
      </c>
      <c r="AR2228" t="s">
        <v>105</v>
      </c>
      <c r="AS2228">
        <v>7</v>
      </c>
      <c r="AT2228">
        <v>28819</v>
      </c>
      <c r="AU2228">
        <v>1</v>
      </c>
      <c r="AV2228">
        <v>0</v>
      </c>
      <c r="AW2228">
        <v>1</v>
      </c>
      <c r="AX2228">
        <v>0</v>
      </c>
      <c r="AY2228">
        <v>6</v>
      </c>
      <c r="AZ2228" t="s">
        <v>125</v>
      </c>
      <c r="BA2228">
        <v>4</v>
      </c>
      <c r="BB2228" t="s">
        <v>80</v>
      </c>
      <c r="BC2228">
        <v>2</v>
      </c>
    </row>
    <row r="2229" spans="1:55">
      <c r="A2229" t="s">
        <v>4961</v>
      </c>
      <c r="B2229" t="s">
        <v>56</v>
      </c>
      <c r="C2229">
        <v>20</v>
      </c>
      <c r="D2229" t="s">
        <v>61</v>
      </c>
      <c r="E2229">
        <v>0</v>
      </c>
      <c r="F2229" t="s">
        <v>2443</v>
      </c>
      <c r="G2229">
        <v>96022</v>
      </c>
      <c r="H2229">
        <v>40.336392</v>
      </c>
      <c r="I2229">
        <v>-122.448533</v>
      </c>
      <c r="J2229">
        <v>0</v>
      </c>
      <c r="K2229">
        <v>1</v>
      </c>
      <c r="L2229" t="s">
        <v>83</v>
      </c>
      <c r="M2229" t="s">
        <v>57</v>
      </c>
      <c r="N2229" t="s">
        <v>4962</v>
      </c>
      <c r="O2229" t="s">
        <v>61</v>
      </c>
      <c r="P2229" t="s">
        <v>57</v>
      </c>
      <c r="Q2229" t="s">
        <v>85</v>
      </c>
      <c r="R2229" t="s">
        <v>189</v>
      </c>
      <c r="S2229" t="s">
        <v>61</v>
      </c>
      <c r="T2229" t="s">
        <v>57</v>
      </c>
      <c r="U2229" t="s">
        <v>61</v>
      </c>
      <c r="V2229" t="s">
        <v>57</v>
      </c>
      <c r="W2229" t="s">
        <v>57</v>
      </c>
      <c r="X2229" t="s">
        <v>61</v>
      </c>
      <c r="Y2229" t="s">
        <v>57</v>
      </c>
      <c r="Z2229" t="s">
        <v>57</v>
      </c>
      <c r="AA2229" t="s">
        <v>77</v>
      </c>
      <c r="AB2229" t="s">
        <v>61</v>
      </c>
      <c r="AC2229" t="s">
        <v>87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88</v>
      </c>
      <c r="AK2229" t="s">
        <v>205</v>
      </c>
      <c r="AL2229" t="s">
        <v>206</v>
      </c>
      <c r="AM2229">
        <v>1</v>
      </c>
      <c r="AN2229">
        <v>0</v>
      </c>
      <c r="AO2229">
        <v>0</v>
      </c>
      <c r="AP2229" t="s">
        <v>91</v>
      </c>
      <c r="AQ2229" t="s">
        <v>116</v>
      </c>
      <c r="AR2229" t="s">
        <v>105</v>
      </c>
      <c r="AS2229">
        <v>5</v>
      </c>
      <c r="AT2229">
        <v>12348</v>
      </c>
      <c r="AU2229">
        <v>1</v>
      </c>
      <c r="AV2229">
        <v>1</v>
      </c>
      <c r="AW2229">
        <v>0</v>
      </c>
      <c r="AX2229">
        <v>91.7</v>
      </c>
      <c r="AY2229">
        <v>1</v>
      </c>
      <c r="AZ2229" t="s">
        <v>94</v>
      </c>
      <c r="BA2229">
        <v>10</v>
      </c>
      <c r="BB2229" t="s">
        <v>95</v>
      </c>
      <c r="BC2229">
        <v>1</v>
      </c>
    </row>
    <row r="2230" spans="1:55">
      <c r="A2230" t="s">
        <v>4963</v>
      </c>
      <c r="B2230" t="s">
        <v>73</v>
      </c>
      <c r="C2230">
        <v>49</v>
      </c>
      <c r="D2230" t="s">
        <v>61</v>
      </c>
      <c r="E2230">
        <v>5</v>
      </c>
      <c r="F2230" t="s">
        <v>4964</v>
      </c>
      <c r="G2230">
        <v>92040</v>
      </c>
      <c r="H2230">
        <v>32.909873</v>
      </c>
      <c r="I2230">
        <v>-116.906774</v>
      </c>
      <c r="J2230">
        <v>0</v>
      </c>
      <c r="K2230">
        <v>14</v>
      </c>
      <c r="L2230" t="s">
        <v>59</v>
      </c>
      <c r="M2230" t="s">
        <v>57</v>
      </c>
      <c r="N2230" t="s">
        <v>4965</v>
      </c>
      <c r="O2230" t="s">
        <v>61</v>
      </c>
      <c r="P2230" t="s">
        <v>61</v>
      </c>
      <c r="Q2230" t="s">
        <v>143</v>
      </c>
      <c r="R2230" t="s">
        <v>143</v>
      </c>
      <c r="S2230" t="s">
        <v>143</v>
      </c>
      <c r="T2230" t="s">
        <v>143</v>
      </c>
      <c r="U2230" t="s">
        <v>143</v>
      </c>
      <c r="V2230" t="s">
        <v>143</v>
      </c>
      <c r="W2230" t="s">
        <v>143</v>
      </c>
      <c r="X2230" t="s">
        <v>143</v>
      </c>
      <c r="Y2230" t="s">
        <v>143</v>
      </c>
      <c r="Z2230" t="s">
        <v>143</v>
      </c>
      <c r="AA2230" t="s">
        <v>77</v>
      </c>
      <c r="AB2230" t="s">
        <v>61</v>
      </c>
      <c r="AC2230" t="s">
        <v>65</v>
      </c>
      <c r="AD2230">
        <v>19.95</v>
      </c>
      <c r="AE2230">
        <v>268.4</v>
      </c>
      <c r="AF2230">
        <v>0</v>
      </c>
      <c r="AG2230">
        <v>0</v>
      </c>
      <c r="AH2230">
        <v>569.24</v>
      </c>
      <c r="AI2230">
        <v>837.64</v>
      </c>
      <c r="AJ2230" t="s">
        <v>66</v>
      </c>
      <c r="AM2230">
        <v>0</v>
      </c>
      <c r="AN2230">
        <v>1</v>
      </c>
      <c r="AO2230">
        <v>0</v>
      </c>
      <c r="AP2230" t="s">
        <v>103</v>
      </c>
      <c r="AQ2230" t="s">
        <v>78</v>
      </c>
      <c r="AR2230" t="s">
        <v>182</v>
      </c>
      <c r="AT2230">
        <v>42277</v>
      </c>
      <c r="AU2230">
        <v>1</v>
      </c>
      <c r="AV2230">
        <v>0</v>
      </c>
      <c r="AW2230">
        <v>1</v>
      </c>
      <c r="AX2230">
        <v>0</v>
      </c>
      <c r="AY2230">
        <v>3</v>
      </c>
      <c r="AZ2230" t="s">
        <v>106</v>
      </c>
      <c r="BA2230">
        <v>4</v>
      </c>
      <c r="BB2230" t="s">
        <v>80</v>
      </c>
      <c r="BC2230">
        <v>2</v>
      </c>
    </row>
    <row r="2231" spans="1:55">
      <c r="A2231" t="s">
        <v>4966</v>
      </c>
      <c r="B2231" t="s">
        <v>56</v>
      </c>
      <c r="C2231">
        <v>42</v>
      </c>
      <c r="D2231" t="s">
        <v>57</v>
      </c>
      <c r="E2231">
        <v>1</v>
      </c>
      <c r="F2231" t="s">
        <v>1291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59</v>
      </c>
      <c r="M2231" t="s">
        <v>57</v>
      </c>
      <c r="N2231" t="s">
        <v>3906</v>
      </c>
      <c r="O2231" t="s">
        <v>61</v>
      </c>
      <c r="P2231" t="s">
        <v>61</v>
      </c>
      <c r="Q2231" t="s">
        <v>143</v>
      </c>
      <c r="R2231" t="s">
        <v>143</v>
      </c>
      <c r="S2231" t="s">
        <v>143</v>
      </c>
      <c r="T2231" t="s">
        <v>143</v>
      </c>
      <c r="U2231" t="s">
        <v>143</v>
      </c>
      <c r="V2231" t="s">
        <v>143</v>
      </c>
      <c r="W2231" t="s">
        <v>143</v>
      </c>
      <c r="X2231" t="s">
        <v>143</v>
      </c>
      <c r="Y2231" t="s">
        <v>143</v>
      </c>
      <c r="Z2231" t="s">
        <v>143</v>
      </c>
      <c r="AA2231" t="s">
        <v>122</v>
      </c>
      <c r="AB2231" t="s">
        <v>61</v>
      </c>
      <c r="AC2231" t="s">
        <v>87</v>
      </c>
      <c r="AD2231">
        <v>20.25</v>
      </c>
      <c r="AE2231">
        <v>890.35</v>
      </c>
      <c r="AF2231">
        <v>0</v>
      </c>
      <c r="AG2231">
        <v>0</v>
      </c>
      <c r="AH2231">
        <v>1271.9</v>
      </c>
      <c r="AI2231">
        <v>2162.25</v>
      </c>
      <c r="AJ2231" t="s">
        <v>66</v>
      </c>
      <c r="AM2231">
        <v>0</v>
      </c>
      <c r="AN2231">
        <v>1</v>
      </c>
      <c r="AO2231">
        <v>0</v>
      </c>
      <c r="AP2231" t="s">
        <v>176</v>
      </c>
      <c r="AQ2231" t="s">
        <v>78</v>
      </c>
      <c r="AR2231" t="s">
        <v>182</v>
      </c>
      <c r="AT2231">
        <v>32881</v>
      </c>
      <c r="AU2231">
        <v>1</v>
      </c>
      <c r="AV2231">
        <v>0</v>
      </c>
      <c r="AW2231">
        <v>1</v>
      </c>
      <c r="AX2231">
        <v>0</v>
      </c>
      <c r="AY2231">
        <v>5</v>
      </c>
      <c r="AZ2231" t="s">
        <v>177</v>
      </c>
      <c r="BA2231">
        <v>0</v>
      </c>
      <c r="BB2231" t="s">
        <v>71</v>
      </c>
      <c r="BC2231">
        <v>4</v>
      </c>
    </row>
    <row r="2232" spans="1:55">
      <c r="A2232" t="s">
        <v>4967</v>
      </c>
      <c r="B2232" t="s">
        <v>73</v>
      </c>
      <c r="C2232">
        <v>42</v>
      </c>
      <c r="D2232" t="s">
        <v>61</v>
      </c>
      <c r="E2232">
        <v>0</v>
      </c>
      <c r="F2232" t="s">
        <v>2170</v>
      </c>
      <c r="G2232">
        <v>96039</v>
      </c>
      <c r="H2232">
        <v>41.831901</v>
      </c>
      <c r="I2232">
        <v>-123.487478</v>
      </c>
      <c r="J2232">
        <v>0</v>
      </c>
      <c r="K2232">
        <v>49</v>
      </c>
      <c r="L2232" t="s">
        <v>59</v>
      </c>
      <c r="M2232" t="s">
        <v>57</v>
      </c>
      <c r="N2232" t="s">
        <v>4968</v>
      </c>
      <c r="O2232" t="s">
        <v>57</v>
      </c>
      <c r="P2232" t="s">
        <v>57</v>
      </c>
      <c r="Q2232" t="s">
        <v>85</v>
      </c>
      <c r="R2232" t="s">
        <v>1317</v>
      </c>
      <c r="S2232" t="s">
        <v>61</v>
      </c>
      <c r="T2232" t="s">
        <v>61</v>
      </c>
      <c r="U2232" t="s">
        <v>61</v>
      </c>
      <c r="V2232" t="s">
        <v>57</v>
      </c>
      <c r="W2232" t="s">
        <v>57</v>
      </c>
      <c r="X2232" t="s">
        <v>57</v>
      </c>
      <c r="Y2232" t="s">
        <v>57</v>
      </c>
      <c r="Z2232" t="s">
        <v>57</v>
      </c>
      <c r="AA2232" t="s">
        <v>64</v>
      </c>
      <c r="AB2232" t="s">
        <v>57</v>
      </c>
      <c r="AC2232" t="s">
        <v>87</v>
      </c>
      <c r="AD2232">
        <v>100.6</v>
      </c>
      <c r="AE2232">
        <v>5069.65</v>
      </c>
      <c r="AF2232">
        <v>0</v>
      </c>
      <c r="AG2232">
        <v>0</v>
      </c>
      <c r="AH2232">
        <v>929.53</v>
      </c>
      <c r="AI2232">
        <v>5999.18</v>
      </c>
      <c r="AJ2232" t="s">
        <v>88</v>
      </c>
      <c r="AK2232" t="s">
        <v>89</v>
      </c>
      <c r="AL2232" t="s">
        <v>356</v>
      </c>
      <c r="AM2232">
        <v>1</v>
      </c>
      <c r="AN2232">
        <v>0</v>
      </c>
      <c r="AO2232">
        <v>0</v>
      </c>
      <c r="AP2232" t="s">
        <v>123</v>
      </c>
      <c r="AQ2232" t="s">
        <v>78</v>
      </c>
      <c r="AR2232" t="s">
        <v>105</v>
      </c>
      <c r="AS2232">
        <v>5</v>
      </c>
      <c r="AT2232">
        <v>1294</v>
      </c>
      <c r="AU2232">
        <v>1</v>
      </c>
      <c r="AV2232">
        <v>1</v>
      </c>
      <c r="AW2232">
        <v>0</v>
      </c>
      <c r="AX2232">
        <v>100.6</v>
      </c>
      <c r="AY2232">
        <v>6</v>
      </c>
      <c r="AZ2232" t="s">
        <v>125</v>
      </c>
      <c r="BA2232">
        <v>4</v>
      </c>
      <c r="BB2232" t="s">
        <v>80</v>
      </c>
      <c r="BC2232">
        <v>2</v>
      </c>
    </row>
    <row r="2233" spans="1:55">
      <c r="A2233" t="s">
        <v>4969</v>
      </c>
      <c r="B2233" t="s">
        <v>56</v>
      </c>
      <c r="C2233">
        <v>57</v>
      </c>
      <c r="D2233" t="s">
        <v>57</v>
      </c>
      <c r="E2233">
        <v>1</v>
      </c>
      <c r="F2233" t="s">
        <v>704</v>
      </c>
      <c r="G2233">
        <v>91784</v>
      </c>
      <c r="H2233">
        <v>34.141146</v>
      </c>
      <c r="I2233">
        <v>-117.655583</v>
      </c>
      <c r="J2233">
        <v>5</v>
      </c>
      <c r="K2233">
        <v>3</v>
      </c>
      <c r="L2233" t="s">
        <v>83</v>
      </c>
      <c r="M2233" t="s">
        <v>57</v>
      </c>
      <c r="N2233" t="s">
        <v>4970</v>
      </c>
      <c r="O2233" t="s">
        <v>61</v>
      </c>
      <c r="P2233" t="s">
        <v>57</v>
      </c>
      <c r="Q2233" t="s">
        <v>85</v>
      </c>
      <c r="R2233" t="s">
        <v>174</v>
      </c>
      <c r="S2233" t="s">
        <v>61</v>
      </c>
      <c r="T2233" t="s">
        <v>61</v>
      </c>
      <c r="U2233" t="s">
        <v>61</v>
      </c>
      <c r="V2233" t="s">
        <v>61</v>
      </c>
      <c r="W2233" t="s">
        <v>57</v>
      </c>
      <c r="X2233" t="s">
        <v>61</v>
      </c>
      <c r="Y2233" t="s">
        <v>61</v>
      </c>
      <c r="Z2233" t="s">
        <v>57</v>
      </c>
      <c r="AA2233" t="s">
        <v>77</v>
      </c>
      <c r="AB2233" t="s">
        <v>57</v>
      </c>
      <c r="AC2233" t="s">
        <v>87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170</v>
      </c>
      <c r="AM2233">
        <v>0</v>
      </c>
      <c r="AN2233">
        <v>0</v>
      </c>
      <c r="AO2233">
        <v>0</v>
      </c>
      <c r="AP2233" t="s">
        <v>91</v>
      </c>
      <c r="AQ2233" t="s">
        <v>92</v>
      </c>
      <c r="AR2233" t="s">
        <v>93</v>
      </c>
      <c r="AS2233">
        <v>2</v>
      </c>
      <c r="AT2233">
        <v>23331</v>
      </c>
      <c r="AU2233">
        <v>0</v>
      </c>
      <c r="AX2233">
        <v>0</v>
      </c>
      <c r="AY2233">
        <v>1</v>
      </c>
      <c r="AZ2233" t="s">
        <v>94</v>
      </c>
      <c r="BA2233">
        <v>8</v>
      </c>
      <c r="BB2233" t="s">
        <v>95</v>
      </c>
      <c r="BC2233">
        <v>1</v>
      </c>
    </row>
    <row r="2234" spans="1:55">
      <c r="A2234" t="s">
        <v>4971</v>
      </c>
      <c r="B2234" t="s">
        <v>73</v>
      </c>
      <c r="C2234">
        <v>63</v>
      </c>
      <c r="D2234" t="s">
        <v>57</v>
      </c>
      <c r="E2234">
        <v>1</v>
      </c>
      <c r="F2234" t="s">
        <v>2206</v>
      </c>
      <c r="G2234">
        <v>93660</v>
      </c>
      <c r="H2234">
        <v>36.600193</v>
      </c>
      <c r="I2234">
        <v>-120.153393</v>
      </c>
      <c r="J2234">
        <v>10</v>
      </c>
      <c r="K2234">
        <v>34</v>
      </c>
      <c r="L2234" t="s">
        <v>59</v>
      </c>
      <c r="M2234" t="s">
        <v>57</v>
      </c>
      <c r="N2234" t="s">
        <v>1461</v>
      </c>
      <c r="O2234" t="s">
        <v>61</v>
      </c>
      <c r="P2234" t="s">
        <v>57</v>
      </c>
      <c r="Q2234" t="s">
        <v>85</v>
      </c>
      <c r="R2234" t="s">
        <v>364</v>
      </c>
      <c r="S2234" t="s">
        <v>61</v>
      </c>
      <c r="T2234" t="s">
        <v>61</v>
      </c>
      <c r="U2234" t="s">
        <v>57</v>
      </c>
      <c r="V2234" t="s">
        <v>61</v>
      </c>
      <c r="W2234" t="s">
        <v>57</v>
      </c>
      <c r="X2234" t="s">
        <v>61</v>
      </c>
      <c r="Y2234" t="s">
        <v>61</v>
      </c>
      <c r="Z2234" t="s">
        <v>57</v>
      </c>
      <c r="AA2234" t="s">
        <v>77</v>
      </c>
      <c r="AB2234" t="s">
        <v>57</v>
      </c>
      <c r="AC2234" t="s">
        <v>65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66</v>
      </c>
      <c r="AM2234">
        <v>0</v>
      </c>
      <c r="AN2234">
        <v>1</v>
      </c>
      <c r="AO2234">
        <v>0</v>
      </c>
      <c r="AP2234" t="s">
        <v>164</v>
      </c>
      <c r="AQ2234" t="s">
        <v>124</v>
      </c>
      <c r="AR2234" t="s">
        <v>93</v>
      </c>
      <c r="AS2234">
        <v>3</v>
      </c>
      <c r="AT2234">
        <v>4318</v>
      </c>
      <c r="AU2234">
        <v>1</v>
      </c>
      <c r="AV2234">
        <v>0</v>
      </c>
      <c r="AW2234">
        <v>1</v>
      </c>
      <c r="AX2234">
        <v>0</v>
      </c>
      <c r="AY2234">
        <v>4</v>
      </c>
      <c r="AZ2234" t="s">
        <v>165</v>
      </c>
      <c r="BA2234">
        <v>5</v>
      </c>
      <c r="BB2234" t="s">
        <v>80</v>
      </c>
      <c r="BC2234">
        <v>2</v>
      </c>
    </row>
    <row r="2235" spans="1:55">
      <c r="A2235" t="s">
        <v>4972</v>
      </c>
      <c r="B2235" t="s">
        <v>73</v>
      </c>
      <c r="C2235">
        <v>26</v>
      </c>
      <c r="D2235" t="s">
        <v>57</v>
      </c>
      <c r="E2235">
        <v>0</v>
      </c>
      <c r="F2235" t="s">
        <v>387</v>
      </c>
      <c r="G2235">
        <v>90403</v>
      </c>
      <c r="H2235">
        <v>34.031529</v>
      </c>
      <c r="I2235">
        <v>-118.491156</v>
      </c>
      <c r="J2235">
        <v>4</v>
      </c>
      <c r="K2235">
        <v>68</v>
      </c>
      <c r="L2235" t="s">
        <v>119</v>
      </c>
      <c r="M2235" t="s">
        <v>57</v>
      </c>
      <c r="N2235" t="s">
        <v>3528</v>
      </c>
      <c r="O2235" t="s">
        <v>57</v>
      </c>
      <c r="P2235" t="s">
        <v>57</v>
      </c>
      <c r="Q2235" t="s">
        <v>85</v>
      </c>
      <c r="R2235" t="s">
        <v>633</v>
      </c>
      <c r="S2235" t="s">
        <v>61</v>
      </c>
      <c r="T2235" t="s">
        <v>57</v>
      </c>
      <c r="U2235" t="s">
        <v>57</v>
      </c>
      <c r="V2235" t="s">
        <v>57</v>
      </c>
      <c r="W2235" t="s">
        <v>57</v>
      </c>
      <c r="X2235" t="s">
        <v>57</v>
      </c>
      <c r="Y2235" t="s">
        <v>57</v>
      </c>
      <c r="Z2235" t="s">
        <v>57</v>
      </c>
      <c r="AA2235" t="s">
        <v>122</v>
      </c>
      <c r="AB2235" t="s">
        <v>57</v>
      </c>
      <c r="AC2235" t="s">
        <v>87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88</v>
      </c>
      <c r="AK2235" t="s">
        <v>89</v>
      </c>
      <c r="AL2235" t="s">
        <v>90</v>
      </c>
      <c r="AM2235">
        <v>1</v>
      </c>
      <c r="AN2235">
        <v>0</v>
      </c>
      <c r="AO2235">
        <v>0</v>
      </c>
      <c r="AP2235" t="s">
        <v>123</v>
      </c>
      <c r="AQ2235" t="s">
        <v>116</v>
      </c>
      <c r="AR2235" t="s">
        <v>105</v>
      </c>
      <c r="AS2235">
        <v>7</v>
      </c>
      <c r="AT2235">
        <v>23559</v>
      </c>
      <c r="AU2235">
        <v>1</v>
      </c>
      <c r="AV2235">
        <v>1</v>
      </c>
      <c r="AW2235">
        <v>0</v>
      </c>
      <c r="AX2235">
        <v>110</v>
      </c>
      <c r="AY2235">
        <v>6</v>
      </c>
      <c r="AZ2235" t="s">
        <v>125</v>
      </c>
      <c r="BA2235">
        <v>3</v>
      </c>
      <c r="BB2235" t="s">
        <v>126</v>
      </c>
      <c r="BC2235">
        <v>3</v>
      </c>
    </row>
    <row r="2236" spans="1:55">
      <c r="A2236" t="s">
        <v>4973</v>
      </c>
      <c r="B2236" t="s">
        <v>56</v>
      </c>
      <c r="C2236">
        <v>59</v>
      </c>
      <c r="D2236" t="s">
        <v>57</v>
      </c>
      <c r="E2236">
        <v>0</v>
      </c>
      <c r="F2236" t="s">
        <v>252</v>
      </c>
      <c r="G2236">
        <v>92113</v>
      </c>
      <c r="H2236">
        <v>32.697098</v>
      </c>
      <c r="I2236">
        <v>-117.116587</v>
      </c>
      <c r="J2236">
        <v>1</v>
      </c>
      <c r="K2236">
        <v>50</v>
      </c>
      <c r="L2236" t="s">
        <v>59</v>
      </c>
      <c r="M2236" t="s">
        <v>57</v>
      </c>
      <c r="N2236" t="s">
        <v>4974</v>
      </c>
      <c r="O2236" t="s">
        <v>57</v>
      </c>
      <c r="P2236" t="s">
        <v>57</v>
      </c>
      <c r="Q2236" t="s">
        <v>85</v>
      </c>
      <c r="R2236" t="s">
        <v>174</v>
      </c>
      <c r="S2236" t="s">
        <v>61</v>
      </c>
      <c r="T2236" t="s">
        <v>61</v>
      </c>
      <c r="U2236" t="s">
        <v>61</v>
      </c>
      <c r="V2236" t="s">
        <v>61</v>
      </c>
      <c r="W2236" t="s">
        <v>57</v>
      </c>
      <c r="X2236" t="s">
        <v>61</v>
      </c>
      <c r="Y2236" t="s">
        <v>61</v>
      </c>
      <c r="Z2236" t="s">
        <v>57</v>
      </c>
      <c r="AA2236" t="s">
        <v>77</v>
      </c>
      <c r="AB2236" t="s">
        <v>57</v>
      </c>
      <c r="AC2236" t="s">
        <v>87</v>
      </c>
      <c r="AD2236">
        <v>84.40000000000001</v>
      </c>
      <c r="AE2236">
        <v>4116.15</v>
      </c>
      <c r="AF2236">
        <v>0</v>
      </c>
      <c r="AG2236">
        <v>0</v>
      </c>
      <c r="AH2236">
        <v>1766.5</v>
      </c>
      <c r="AI2236">
        <v>5882.65</v>
      </c>
      <c r="AJ2236" t="s">
        <v>88</v>
      </c>
      <c r="AK2236" t="s">
        <v>89</v>
      </c>
      <c r="AL2236" t="s">
        <v>90</v>
      </c>
      <c r="AM2236">
        <v>1</v>
      </c>
      <c r="AN2236">
        <v>0</v>
      </c>
      <c r="AO2236">
        <v>0</v>
      </c>
      <c r="AP2236" t="s">
        <v>123</v>
      </c>
      <c r="AQ2236" t="s">
        <v>92</v>
      </c>
      <c r="AR2236" t="s">
        <v>93</v>
      </c>
      <c r="AS2236">
        <v>2</v>
      </c>
      <c r="AT2236">
        <v>47431</v>
      </c>
      <c r="AU2236">
        <v>1</v>
      </c>
      <c r="AV2236">
        <v>1</v>
      </c>
      <c r="AW2236">
        <v>0</v>
      </c>
      <c r="AX2236">
        <v>84.40000000000001</v>
      </c>
      <c r="AY2236">
        <v>6</v>
      </c>
      <c r="AZ2236" t="s">
        <v>125</v>
      </c>
      <c r="BA2236">
        <v>6</v>
      </c>
      <c r="BB2236" t="s">
        <v>95</v>
      </c>
      <c r="BC2236">
        <v>1</v>
      </c>
    </row>
    <row r="2237" spans="1:55">
      <c r="A2237" t="s">
        <v>4975</v>
      </c>
      <c r="B2237" t="s">
        <v>73</v>
      </c>
      <c r="C2237">
        <v>19</v>
      </c>
      <c r="D2237" t="s">
        <v>61</v>
      </c>
      <c r="E2237">
        <v>0</v>
      </c>
      <c r="F2237" t="s">
        <v>3943</v>
      </c>
      <c r="G2237">
        <v>95939</v>
      </c>
      <c r="H2237">
        <v>39.53222</v>
      </c>
      <c r="I2237">
        <v>-122.594879</v>
      </c>
      <c r="J2237">
        <v>0</v>
      </c>
      <c r="K2237">
        <v>3</v>
      </c>
      <c r="L2237" t="s">
        <v>59</v>
      </c>
      <c r="M2237" t="s">
        <v>57</v>
      </c>
      <c r="N2237" t="s">
        <v>1589</v>
      </c>
      <c r="O2237" t="s">
        <v>61</v>
      </c>
      <c r="P2237" t="s">
        <v>61</v>
      </c>
      <c r="Q2237" t="s">
        <v>143</v>
      </c>
      <c r="R2237" t="s">
        <v>143</v>
      </c>
      <c r="S2237" t="s">
        <v>143</v>
      </c>
      <c r="T2237" t="s">
        <v>143</v>
      </c>
      <c r="U2237" t="s">
        <v>143</v>
      </c>
      <c r="V2237" t="s">
        <v>143</v>
      </c>
      <c r="W2237" t="s">
        <v>143</v>
      </c>
      <c r="X2237" t="s">
        <v>143</v>
      </c>
      <c r="Y2237" t="s">
        <v>143</v>
      </c>
      <c r="Z2237" t="s">
        <v>143</v>
      </c>
      <c r="AA2237" t="s">
        <v>77</v>
      </c>
      <c r="AB2237" t="s">
        <v>57</v>
      </c>
      <c r="AC2237" t="s">
        <v>87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170</v>
      </c>
      <c r="AM2237">
        <v>0</v>
      </c>
      <c r="AN2237">
        <v>0</v>
      </c>
      <c r="AO2237">
        <v>0</v>
      </c>
      <c r="AP2237" t="s">
        <v>91</v>
      </c>
      <c r="AQ2237" t="s">
        <v>116</v>
      </c>
      <c r="AR2237" t="s">
        <v>182</v>
      </c>
      <c r="AT2237">
        <v>587</v>
      </c>
      <c r="AU2237">
        <v>0</v>
      </c>
      <c r="AX2237">
        <v>0</v>
      </c>
      <c r="AY2237">
        <v>1</v>
      </c>
      <c r="AZ2237" t="s">
        <v>94</v>
      </c>
      <c r="BA2237">
        <v>8</v>
      </c>
      <c r="BB2237" t="s">
        <v>95</v>
      </c>
      <c r="BC2237">
        <v>1</v>
      </c>
    </row>
    <row r="2238" spans="1:55">
      <c r="A2238" t="s">
        <v>4976</v>
      </c>
      <c r="B2238" t="s">
        <v>56</v>
      </c>
      <c r="C2238">
        <v>23</v>
      </c>
      <c r="D2238" t="s">
        <v>61</v>
      </c>
      <c r="E2238">
        <v>0</v>
      </c>
      <c r="F2238" t="s">
        <v>2687</v>
      </c>
      <c r="G2238">
        <v>93646</v>
      </c>
      <c r="H2238">
        <v>36.633498</v>
      </c>
      <c r="I2238">
        <v>-119.298895</v>
      </c>
      <c r="J2238">
        <v>0</v>
      </c>
      <c r="K2238">
        <v>25</v>
      </c>
      <c r="L2238" t="s">
        <v>216</v>
      </c>
      <c r="M2238" t="s">
        <v>57</v>
      </c>
      <c r="N2238" t="s">
        <v>4977</v>
      </c>
      <c r="O2238" t="s">
        <v>57</v>
      </c>
      <c r="P2238" t="s">
        <v>57</v>
      </c>
      <c r="Q2238" t="s">
        <v>85</v>
      </c>
      <c r="R2238" t="s">
        <v>147</v>
      </c>
      <c r="S2238" t="s">
        <v>61</v>
      </c>
      <c r="T2238" t="s">
        <v>61</v>
      </c>
      <c r="U2238" t="s">
        <v>61</v>
      </c>
      <c r="V2238" t="s">
        <v>61</v>
      </c>
      <c r="W2238" t="s">
        <v>57</v>
      </c>
      <c r="X2238" t="s">
        <v>61</v>
      </c>
      <c r="Y2238" t="s">
        <v>61</v>
      </c>
      <c r="Z2238" t="s">
        <v>57</v>
      </c>
      <c r="AA2238" t="s">
        <v>77</v>
      </c>
      <c r="AB2238" t="s">
        <v>57</v>
      </c>
      <c r="AC2238" t="s">
        <v>65</v>
      </c>
      <c r="AD2238">
        <v>84.59999999999999</v>
      </c>
      <c r="AE2238">
        <v>2088.05</v>
      </c>
      <c r="AF2238">
        <v>0</v>
      </c>
      <c r="AG2238">
        <v>0</v>
      </c>
      <c r="AH2238">
        <v>239.25</v>
      </c>
      <c r="AI2238">
        <v>2327.3</v>
      </c>
      <c r="AJ2238" t="s">
        <v>66</v>
      </c>
      <c r="AM2238">
        <v>0</v>
      </c>
      <c r="AN2238">
        <v>1</v>
      </c>
      <c r="AO2238">
        <v>0</v>
      </c>
      <c r="AP2238" t="s">
        <v>164</v>
      </c>
      <c r="AQ2238" t="s">
        <v>116</v>
      </c>
      <c r="AR2238" t="s">
        <v>93</v>
      </c>
      <c r="AS2238">
        <v>2</v>
      </c>
      <c r="AT2238">
        <v>8449</v>
      </c>
      <c r="AU2238">
        <v>1</v>
      </c>
      <c r="AV2238">
        <v>0</v>
      </c>
      <c r="AW2238">
        <v>1</v>
      </c>
      <c r="AX2238">
        <v>0</v>
      </c>
      <c r="AY2238">
        <v>4</v>
      </c>
      <c r="AZ2238" t="s">
        <v>165</v>
      </c>
      <c r="BA2238">
        <v>7</v>
      </c>
      <c r="BB2238" t="s">
        <v>95</v>
      </c>
      <c r="BC2238">
        <v>1</v>
      </c>
    </row>
    <row r="2239" spans="1:55">
      <c r="A2239" t="s">
        <v>4978</v>
      </c>
      <c r="B2239" t="s">
        <v>56</v>
      </c>
      <c r="C2239">
        <v>67</v>
      </c>
      <c r="D2239" t="s">
        <v>61</v>
      </c>
      <c r="E2239">
        <v>0</v>
      </c>
      <c r="F2239" t="s">
        <v>2266</v>
      </c>
      <c r="G2239">
        <v>91761</v>
      </c>
      <c r="H2239">
        <v>34.035602</v>
      </c>
      <c r="I2239">
        <v>-117.591528</v>
      </c>
      <c r="J2239">
        <v>0</v>
      </c>
      <c r="K2239">
        <v>19</v>
      </c>
      <c r="L2239" t="s">
        <v>59</v>
      </c>
      <c r="M2239" t="s">
        <v>57</v>
      </c>
      <c r="N2239" t="s">
        <v>4979</v>
      </c>
      <c r="O2239" t="s">
        <v>61</v>
      </c>
      <c r="P2239" t="s">
        <v>57</v>
      </c>
      <c r="Q2239" t="s">
        <v>85</v>
      </c>
      <c r="R2239" t="s">
        <v>160</v>
      </c>
      <c r="S2239" t="s">
        <v>57</v>
      </c>
      <c r="T2239" t="s">
        <v>57</v>
      </c>
      <c r="U2239" t="s">
        <v>61</v>
      </c>
      <c r="V2239" t="s">
        <v>57</v>
      </c>
      <c r="W2239" t="s">
        <v>57</v>
      </c>
      <c r="X2239" t="s">
        <v>57</v>
      </c>
      <c r="Y2239" t="s">
        <v>61</v>
      </c>
      <c r="Z2239" t="s">
        <v>61</v>
      </c>
      <c r="AA2239" t="s">
        <v>64</v>
      </c>
      <c r="AB2239" t="s">
        <v>57</v>
      </c>
      <c r="AC2239" t="s">
        <v>307</v>
      </c>
      <c r="AD2239">
        <v>105</v>
      </c>
      <c r="AE2239">
        <v>2007.25</v>
      </c>
      <c r="AF2239">
        <v>0</v>
      </c>
      <c r="AG2239">
        <v>20</v>
      </c>
      <c r="AH2239">
        <v>151.05</v>
      </c>
      <c r="AI2239">
        <v>2178.3</v>
      </c>
      <c r="AJ2239" t="s">
        <v>66</v>
      </c>
      <c r="AM2239">
        <v>0</v>
      </c>
      <c r="AN2239">
        <v>1</v>
      </c>
      <c r="AO2239">
        <v>0</v>
      </c>
      <c r="AP2239" t="s">
        <v>103</v>
      </c>
      <c r="AQ2239" t="s">
        <v>124</v>
      </c>
      <c r="AR2239" t="s">
        <v>105</v>
      </c>
      <c r="AS2239">
        <v>5</v>
      </c>
      <c r="AT2239">
        <v>56280</v>
      </c>
      <c r="AU2239">
        <v>1</v>
      </c>
      <c r="AV2239">
        <v>0</v>
      </c>
      <c r="AW2239">
        <v>1</v>
      </c>
      <c r="AX2239">
        <v>0</v>
      </c>
      <c r="AY2239">
        <v>3</v>
      </c>
      <c r="AZ2239" t="s">
        <v>106</v>
      </c>
      <c r="BA2239">
        <v>4</v>
      </c>
      <c r="BB2239" t="s">
        <v>80</v>
      </c>
      <c r="BC2239">
        <v>2</v>
      </c>
    </row>
    <row r="2240" spans="1:55">
      <c r="A2240" t="s">
        <v>4980</v>
      </c>
      <c r="B2240" t="s">
        <v>73</v>
      </c>
      <c r="C2240">
        <v>47</v>
      </c>
      <c r="D2240" t="s">
        <v>61</v>
      </c>
      <c r="E2240">
        <v>0</v>
      </c>
      <c r="F2240" t="s">
        <v>1798</v>
      </c>
      <c r="G2240">
        <v>93928</v>
      </c>
      <c r="H2240">
        <v>35.930782</v>
      </c>
      <c r="I2240">
        <v>-121.189757</v>
      </c>
      <c r="J2240">
        <v>0</v>
      </c>
      <c r="K2240">
        <v>65</v>
      </c>
      <c r="L2240" t="s">
        <v>129</v>
      </c>
      <c r="M2240" t="s">
        <v>57</v>
      </c>
      <c r="N2240" t="s">
        <v>2037</v>
      </c>
      <c r="O2240" t="s">
        <v>57</v>
      </c>
      <c r="P2240" t="s">
        <v>57</v>
      </c>
      <c r="Q2240" t="s">
        <v>85</v>
      </c>
      <c r="R2240" t="s">
        <v>86</v>
      </c>
      <c r="S2240" t="s">
        <v>61</v>
      </c>
      <c r="T2240" t="s">
        <v>57</v>
      </c>
      <c r="U2240" t="s">
        <v>57</v>
      </c>
      <c r="V2240" t="s">
        <v>61</v>
      </c>
      <c r="W2240" t="s">
        <v>57</v>
      </c>
      <c r="X2240" t="s">
        <v>57</v>
      </c>
      <c r="Y2240" t="s">
        <v>57</v>
      </c>
      <c r="Z2240" t="s">
        <v>57</v>
      </c>
      <c r="AA2240" t="s">
        <v>122</v>
      </c>
      <c r="AB2240" t="s">
        <v>61</v>
      </c>
      <c r="AC2240" t="s">
        <v>65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66</v>
      </c>
      <c r="AM2240">
        <v>0</v>
      </c>
      <c r="AN2240">
        <v>1</v>
      </c>
      <c r="AO2240">
        <v>1</v>
      </c>
      <c r="AP2240" t="s">
        <v>123</v>
      </c>
      <c r="AQ2240" t="s">
        <v>78</v>
      </c>
      <c r="AR2240" t="s">
        <v>79</v>
      </c>
      <c r="AS2240">
        <v>6</v>
      </c>
      <c r="AT2240">
        <v>254</v>
      </c>
      <c r="AU2240">
        <v>1</v>
      </c>
      <c r="AV2240">
        <v>0</v>
      </c>
      <c r="AW2240">
        <v>1</v>
      </c>
      <c r="AX2240">
        <v>0</v>
      </c>
      <c r="AY2240">
        <v>6</v>
      </c>
      <c r="AZ2240" t="s">
        <v>125</v>
      </c>
      <c r="BA2240">
        <v>4</v>
      </c>
      <c r="BB2240" t="s">
        <v>80</v>
      </c>
      <c r="BC2240">
        <v>2</v>
      </c>
    </row>
    <row r="2241" spans="1:55">
      <c r="A2241" t="s">
        <v>4981</v>
      </c>
      <c r="B2241" t="s">
        <v>56</v>
      </c>
      <c r="C2241">
        <v>47</v>
      </c>
      <c r="D2241" t="s">
        <v>57</v>
      </c>
      <c r="E2241">
        <v>0</v>
      </c>
      <c r="F2241" t="s">
        <v>1718</v>
      </c>
      <c r="G2241">
        <v>90292</v>
      </c>
      <c r="H2241">
        <v>33.977468</v>
      </c>
      <c r="I2241">
        <v>-118.445475</v>
      </c>
      <c r="J2241">
        <v>1</v>
      </c>
      <c r="K2241">
        <v>3</v>
      </c>
      <c r="L2241" t="s">
        <v>59</v>
      </c>
      <c r="M2241" t="s">
        <v>57</v>
      </c>
      <c r="N2241" t="s">
        <v>702</v>
      </c>
      <c r="O2241" t="s">
        <v>57</v>
      </c>
      <c r="P2241" t="s">
        <v>57</v>
      </c>
      <c r="Q2241" t="s">
        <v>85</v>
      </c>
      <c r="R2241" t="s">
        <v>86</v>
      </c>
      <c r="S2241" t="s">
        <v>61</v>
      </c>
      <c r="T2241" t="s">
        <v>61</v>
      </c>
      <c r="U2241" t="s">
        <v>61</v>
      </c>
      <c r="V2241" t="s">
        <v>61</v>
      </c>
      <c r="W2241" t="s">
        <v>61</v>
      </c>
      <c r="X2241" t="s">
        <v>57</v>
      </c>
      <c r="Y2241" t="s">
        <v>57</v>
      </c>
      <c r="Z2241" t="s">
        <v>57</v>
      </c>
      <c r="AA2241" t="s">
        <v>77</v>
      </c>
      <c r="AB2241" t="s">
        <v>57</v>
      </c>
      <c r="AC2241" t="s">
        <v>87</v>
      </c>
      <c r="AD2241">
        <v>84.75</v>
      </c>
      <c r="AE2241">
        <v>264.85</v>
      </c>
      <c r="AF2241">
        <v>0</v>
      </c>
      <c r="AG2241">
        <v>0</v>
      </c>
      <c r="AH2241">
        <v>114.27</v>
      </c>
      <c r="AI2241">
        <v>379.12</v>
      </c>
      <c r="AJ2241" t="s">
        <v>88</v>
      </c>
      <c r="AK2241" t="s">
        <v>89</v>
      </c>
      <c r="AL2241" t="s">
        <v>90</v>
      </c>
      <c r="AM2241">
        <v>1</v>
      </c>
      <c r="AN2241">
        <v>0</v>
      </c>
      <c r="AO2241">
        <v>0</v>
      </c>
      <c r="AP2241" t="s">
        <v>91</v>
      </c>
      <c r="AQ2241" t="s">
        <v>78</v>
      </c>
      <c r="AR2241" t="s">
        <v>93</v>
      </c>
      <c r="AS2241">
        <v>3</v>
      </c>
      <c r="AT2241">
        <v>18058</v>
      </c>
      <c r="AU2241">
        <v>1</v>
      </c>
      <c r="AV2241">
        <v>1</v>
      </c>
      <c r="AW2241">
        <v>0</v>
      </c>
      <c r="AX2241">
        <v>84.75</v>
      </c>
      <c r="AY2241">
        <v>1</v>
      </c>
      <c r="AZ2241" t="s">
        <v>94</v>
      </c>
      <c r="BA2241">
        <v>9</v>
      </c>
      <c r="BB2241" t="s">
        <v>95</v>
      </c>
      <c r="BC2241">
        <v>1</v>
      </c>
    </row>
    <row r="2242" spans="1:55">
      <c r="A2242" t="s">
        <v>4982</v>
      </c>
      <c r="B2242" t="s">
        <v>56</v>
      </c>
      <c r="C2242">
        <v>39</v>
      </c>
      <c r="D2242" t="s">
        <v>57</v>
      </c>
      <c r="E2242">
        <v>0</v>
      </c>
      <c r="F2242" t="s">
        <v>3276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59</v>
      </c>
      <c r="M2242" t="s">
        <v>57</v>
      </c>
      <c r="N2242" t="s">
        <v>4983</v>
      </c>
      <c r="O2242" t="s">
        <v>57</v>
      </c>
      <c r="P2242" t="s">
        <v>57</v>
      </c>
      <c r="Q2242" t="s">
        <v>85</v>
      </c>
      <c r="R2242" t="s">
        <v>250</v>
      </c>
      <c r="S2242" t="s">
        <v>57</v>
      </c>
      <c r="T2242" t="s">
        <v>61</v>
      </c>
      <c r="U2242" t="s">
        <v>57</v>
      </c>
      <c r="V2242" t="s">
        <v>57</v>
      </c>
      <c r="W2242" t="s">
        <v>57</v>
      </c>
      <c r="X2242" t="s">
        <v>57</v>
      </c>
      <c r="Y2242" t="s">
        <v>57</v>
      </c>
      <c r="Z2242" t="s">
        <v>57</v>
      </c>
      <c r="AA2242" t="s">
        <v>64</v>
      </c>
      <c r="AB2242" t="s">
        <v>57</v>
      </c>
      <c r="AC2242" t="s">
        <v>87</v>
      </c>
      <c r="AD2242">
        <v>111.25</v>
      </c>
      <c r="AE2242">
        <v>7511.65</v>
      </c>
      <c r="AF2242">
        <v>0</v>
      </c>
      <c r="AG2242">
        <v>0</v>
      </c>
      <c r="AH2242">
        <v>2347.01</v>
      </c>
      <c r="AI2242">
        <v>9858.66</v>
      </c>
      <c r="AJ2242" t="s">
        <v>66</v>
      </c>
      <c r="AM2242">
        <v>0</v>
      </c>
      <c r="AN2242">
        <v>1</v>
      </c>
      <c r="AO2242">
        <v>0</v>
      </c>
      <c r="AP2242" t="s">
        <v>123</v>
      </c>
      <c r="AQ2242" t="s">
        <v>68</v>
      </c>
      <c r="AR2242" t="s">
        <v>105</v>
      </c>
      <c r="AS2242">
        <v>7</v>
      </c>
      <c r="AT2242">
        <v>39062</v>
      </c>
      <c r="AU2242">
        <v>1</v>
      </c>
      <c r="AV2242">
        <v>0</v>
      </c>
      <c r="AW2242">
        <v>1</v>
      </c>
      <c r="AX2242">
        <v>0</v>
      </c>
      <c r="AY2242">
        <v>6</v>
      </c>
      <c r="AZ2242" t="s">
        <v>125</v>
      </c>
      <c r="BA2242">
        <v>3</v>
      </c>
      <c r="BB2242" t="s">
        <v>126</v>
      </c>
      <c r="BC2242">
        <v>3</v>
      </c>
    </row>
    <row r="2243" spans="1:55">
      <c r="A2243" t="s">
        <v>4984</v>
      </c>
      <c r="B2243" t="s">
        <v>56</v>
      </c>
      <c r="C2243">
        <v>51</v>
      </c>
      <c r="D2243" t="s">
        <v>61</v>
      </c>
      <c r="E2243">
        <v>0</v>
      </c>
      <c r="F2243" t="s">
        <v>3702</v>
      </c>
      <c r="G2243">
        <v>91344</v>
      </c>
      <c r="H2243">
        <v>34.291273</v>
      </c>
      <c r="I2243">
        <v>-118.505104</v>
      </c>
      <c r="J2243">
        <v>0</v>
      </c>
      <c r="K2243">
        <v>8</v>
      </c>
      <c r="L2243" t="s">
        <v>59</v>
      </c>
      <c r="M2243" t="s">
        <v>57</v>
      </c>
      <c r="N2243" t="s">
        <v>4985</v>
      </c>
      <c r="O2243" t="s">
        <v>57</v>
      </c>
      <c r="P2243" t="s">
        <v>57</v>
      </c>
      <c r="Q2243" t="s">
        <v>85</v>
      </c>
      <c r="R2243" t="s">
        <v>1317</v>
      </c>
      <c r="S2243" t="s">
        <v>61</v>
      </c>
      <c r="T2243" t="s">
        <v>61</v>
      </c>
      <c r="U2243" t="s">
        <v>61</v>
      </c>
      <c r="V2243" t="s">
        <v>61</v>
      </c>
      <c r="W2243" t="s">
        <v>61</v>
      </c>
      <c r="X2243" t="s">
        <v>61</v>
      </c>
      <c r="Y2243" t="s">
        <v>61</v>
      </c>
      <c r="Z2243" t="s">
        <v>57</v>
      </c>
      <c r="AA2243" t="s">
        <v>77</v>
      </c>
      <c r="AB2243" t="s">
        <v>57</v>
      </c>
      <c r="AC2243" t="s">
        <v>87</v>
      </c>
      <c r="AD2243">
        <v>75.25</v>
      </c>
      <c r="AE2243">
        <v>576.7</v>
      </c>
      <c r="AF2243">
        <v>0</v>
      </c>
      <c r="AG2243">
        <v>0</v>
      </c>
      <c r="AH2243">
        <v>150.56</v>
      </c>
      <c r="AI2243">
        <v>727.26</v>
      </c>
      <c r="AJ2243" t="s">
        <v>66</v>
      </c>
      <c r="AM2243">
        <v>0</v>
      </c>
      <c r="AN2243">
        <v>1</v>
      </c>
      <c r="AO2243">
        <v>0</v>
      </c>
      <c r="AP2243" t="s">
        <v>67</v>
      </c>
      <c r="AQ2243" t="s">
        <v>92</v>
      </c>
      <c r="AR2243" t="s">
        <v>93</v>
      </c>
      <c r="AS2243">
        <v>1</v>
      </c>
      <c r="AT2243">
        <v>48867</v>
      </c>
      <c r="AU2243">
        <v>1</v>
      </c>
      <c r="AV2243">
        <v>0</v>
      </c>
      <c r="AW2243">
        <v>1</v>
      </c>
      <c r="AX2243">
        <v>0</v>
      </c>
      <c r="AY2243">
        <v>2</v>
      </c>
      <c r="AZ2243" t="s">
        <v>70</v>
      </c>
      <c r="BA2243">
        <v>7</v>
      </c>
      <c r="BB2243" t="s">
        <v>95</v>
      </c>
      <c r="BC2243">
        <v>1</v>
      </c>
    </row>
    <row r="2244" spans="1:55">
      <c r="A2244" t="s">
        <v>4986</v>
      </c>
      <c r="B2244" t="s">
        <v>73</v>
      </c>
      <c r="C2244">
        <v>38</v>
      </c>
      <c r="D2244" t="s">
        <v>57</v>
      </c>
      <c r="E2244">
        <v>0</v>
      </c>
      <c r="F2244" t="s">
        <v>4987</v>
      </c>
      <c r="G2244">
        <v>93652</v>
      </c>
      <c r="H2244">
        <v>36.594542</v>
      </c>
      <c r="I2244">
        <v>-119.905245</v>
      </c>
      <c r="J2244">
        <v>8</v>
      </c>
      <c r="K2244">
        <v>67</v>
      </c>
      <c r="L2244" t="s">
        <v>59</v>
      </c>
      <c r="M2244" t="s">
        <v>57</v>
      </c>
      <c r="N2244" t="s">
        <v>1643</v>
      </c>
      <c r="O2244" t="s">
        <v>57</v>
      </c>
      <c r="P2244" t="s">
        <v>57</v>
      </c>
      <c r="Q2244" t="s">
        <v>135</v>
      </c>
      <c r="R2244" t="s">
        <v>296</v>
      </c>
      <c r="S2244" t="s">
        <v>57</v>
      </c>
      <c r="T2244" t="s">
        <v>57</v>
      </c>
      <c r="U2244" t="s">
        <v>57</v>
      </c>
      <c r="V2244" t="s">
        <v>57</v>
      </c>
      <c r="W2244" t="s">
        <v>61</v>
      </c>
      <c r="X2244" t="s">
        <v>61</v>
      </c>
      <c r="Y2244" t="s">
        <v>61</v>
      </c>
      <c r="Z2244" t="s">
        <v>57</v>
      </c>
      <c r="AA2244" t="s">
        <v>122</v>
      </c>
      <c r="AB2244" t="s">
        <v>61</v>
      </c>
      <c r="AC2244" t="s">
        <v>65</v>
      </c>
      <c r="AD2244">
        <v>70.90000000000001</v>
      </c>
      <c r="AE2244">
        <v>4677.1</v>
      </c>
      <c r="AF2244">
        <v>0</v>
      </c>
      <c r="AG2244">
        <v>0</v>
      </c>
      <c r="AH2244">
        <v>1880.02</v>
      </c>
      <c r="AI2244">
        <v>6557.12</v>
      </c>
      <c r="AJ2244" t="s">
        <v>66</v>
      </c>
      <c r="AM2244">
        <v>0</v>
      </c>
      <c r="AN2244">
        <v>1</v>
      </c>
      <c r="AO2244">
        <v>0</v>
      </c>
      <c r="AP2244" t="s">
        <v>123</v>
      </c>
      <c r="AQ2244" t="s">
        <v>68</v>
      </c>
      <c r="AR2244" t="s">
        <v>93</v>
      </c>
      <c r="AS2244">
        <v>5</v>
      </c>
      <c r="AT2244">
        <v>265</v>
      </c>
      <c r="AU2244">
        <v>1</v>
      </c>
      <c r="AV2244">
        <v>0</v>
      </c>
      <c r="AW2244">
        <v>1</v>
      </c>
      <c r="AX2244">
        <v>0</v>
      </c>
      <c r="AY2244">
        <v>6</v>
      </c>
      <c r="AZ2244" t="s">
        <v>125</v>
      </c>
      <c r="BA2244">
        <v>1</v>
      </c>
      <c r="BB2244" t="s">
        <v>71</v>
      </c>
      <c r="BC2244">
        <v>4</v>
      </c>
    </row>
    <row r="2245" spans="1:55">
      <c r="A2245" t="s">
        <v>4988</v>
      </c>
      <c r="B2245" t="s">
        <v>73</v>
      </c>
      <c r="C2245">
        <v>47</v>
      </c>
      <c r="D2245" t="s">
        <v>61</v>
      </c>
      <c r="E2245">
        <v>0</v>
      </c>
      <c r="F2245" t="s">
        <v>2471</v>
      </c>
      <c r="G2245">
        <v>96128</v>
      </c>
      <c r="H2245">
        <v>40.346634</v>
      </c>
      <c r="I2245">
        <v>-120.386422</v>
      </c>
      <c r="J2245">
        <v>0</v>
      </c>
      <c r="K2245">
        <v>26</v>
      </c>
      <c r="L2245" t="s">
        <v>216</v>
      </c>
      <c r="M2245" t="s">
        <v>57</v>
      </c>
      <c r="N2245" t="s">
        <v>2248</v>
      </c>
      <c r="O2245" t="s">
        <v>61</v>
      </c>
      <c r="P2245" t="s">
        <v>57</v>
      </c>
      <c r="Q2245" t="s">
        <v>135</v>
      </c>
      <c r="R2245" t="s">
        <v>391</v>
      </c>
      <c r="S2245" t="s">
        <v>61</v>
      </c>
      <c r="T2245" t="s">
        <v>61</v>
      </c>
      <c r="U2245" t="s">
        <v>61</v>
      </c>
      <c r="V2245" t="s">
        <v>57</v>
      </c>
      <c r="W2245" t="s">
        <v>57</v>
      </c>
      <c r="X2245" t="s">
        <v>61</v>
      </c>
      <c r="Y2245" t="s">
        <v>61</v>
      </c>
      <c r="Z2245" t="s">
        <v>57</v>
      </c>
      <c r="AA2245" t="s">
        <v>64</v>
      </c>
      <c r="AB2245" t="s">
        <v>61</v>
      </c>
      <c r="AC2245" t="s">
        <v>65</v>
      </c>
      <c r="AD2245">
        <v>59.45</v>
      </c>
      <c r="AE2245">
        <v>1507</v>
      </c>
      <c r="AF2245">
        <v>0</v>
      </c>
      <c r="AG2245">
        <v>0</v>
      </c>
      <c r="AH2245">
        <v>84.76000000000001</v>
      </c>
      <c r="AI2245">
        <v>1591.76</v>
      </c>
      <c r="AJ2245" t="s">
        <v>66</v>
      </c>
      <c r="AM2245">
        <v>0</v>
      </c>
      <c r="AN2245">
        <v>1</v>
      </c>
      <c r="AO2245">
        <v>0</v>
      </c>
      <c r="AP2245" t="s">
        <v>164</v>
      </c>
      <c r="AQ2245" t="s">
        <v>78</v>
      </c>
      <c r="AR2245" t="s">
        <v>69</v>
      </c>
      <c r="AS2245">
        <v>3</v>
      </c>
      <c r="AT2245">
        <v>408</v>
      </c>
      <c r="AU2245">
        <v>1</v>
      </c>
      <c r="AV2245">
        <v>0</v>
      </c>
      <c r="AW2245">
        <v>1</v>
      </c>
      <c r="AX2245">
        <v>0</v>
      </c>
      <c r="AY2245">
        <v>4</v>
      </c>
      <c r="AZ2245" t="s">
        <v>165</v>
      </c>
      <c r="BA2245">
        <v>2</v>
      </c>
      <c r="BB2245" t="s">
        <v>126</v>
      </c>
      <c r="BC2245">
        <v>3</v>
      </c>
    </row>
    <row r="2246" spans="1:55">
      <c r="A2246" t="s">
        <v>4989</v>
      </c>
      <c r="B2246" t="s">
        <v>73</v>
      </c>
      <c r="C2246">
        <v>74</v>
      </c>
      <c r="D2246" t="s">
        <v>57</v>
      </c>
      <c r="E2246">
        <v>0</v>
      </c>
      <c r="F2246" t="s">
        <v>844</v>
      </c>
      <c r="G2246">
        <v>92661</v>
      </c>
      <c r="H2246">
        <v>33.601309</v>
      </c>
      <c r="I2246">
        <v>-117.902304</v>
      </c>
      <c r="J2246">
        <v>1</v>
      </c>
      <c r="K2246">
        <v>57</v>
      </c>
      <c r="L2246" t="s">
        <v>59</v>
      </c>
      <c r="M2246" t="s">
        <v>57</v>
      </c>
      <c r="N2246" t="s">
        <v>868</v>
      </c>
      <c r="O2246" t="s">
        <v>57</v>
      </c>
      <c r="P2246" t="s">
        <v>57</v>
      </c>
      <c r="Q2246" t="s">
        <v>85</v>
      </c>
      <c r="R2246" t="s">
        <v>136</v>
      </c>
      <c r="S2246" t="s">
        <v>61</v>
      </c>
      <c r="T2246" t="s">
        <v>57</v>
      </c>
      <c r="U2246" t="s">
        <v>57</v>
      </c>
      <c r="V2246" t="s">
        <v>61</v>
      </c>
      <c r="W2246" t="s">
        <v>61</v>
      </c>
      <c r="X2246" t="s">
        <v>57</v>
      </c>
      <c r="Y2246" t="s">
        <v>61</v>
      </c>
      <c r="Z2246" t="s">
        <v>57</v>
      </c>
      <c r="AA2246" t="s">
        <v>77</v>
      </c>
      <c r="AB2246" t="s">
        <v>57</v>
      </c>
      <c r="AC2246" t="s">
        <v>87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88</v>
      </c>
      <c r="AK2246" t="s">
        <v>205</v>
      </c>
      <c r="AL2246" t="s">
        <v>329</v>
      </c>
      <c r="AM2246">
        <v>1</v>
      </c>
      <c r="AN2246">
        <v>0</v>
      </c>
      <c r="AO2246">
        <v>0</v>
      </c>
      <c r="AP2246" t="s">
        <v>123</v>
      </c>
      <c r="AQ2246" t="s">
        <v>104</v>
      </c>
      <c r="AR2246" t="s">
        <v>105</v>
      </c>
      <c r="AS2246">
        <v>4</v>
      </c>
      <c r="AT2246">
        <v>4242</v>
      </c>
      <c r="AU2246">
        <v>1</v>
      </c>
      <c r="AV2246">
        <v>1</v>
      </c>
      <c r="AW2246">
        <v>0</v>
      </c>
      <c r="AX2246">
        <v>95.25</v>
      </c>
      <c r="AY2246">
        <v>6</v>
      </c>
      <c r="AZ2246" t="s">
        <v>125</v>
      </c>
      <c r="BA2246">
        <v>6</v>
      </c>
      <c r="BB2246" t="s">
        <v>95</v>
      </c>
      <c r="BC2246">
        <v>1</v>
      </c>
    </row>
    <row r="2247" spans="1:55">
      <c r="A2247" t="s">
        <v>4990</v>
      </c>
      <c r="B2247" t="s">
        <v>73</v>
      </c>
      <c r="C2247">
        <v>64</v>
      </c>
      <c r="D2247" t="s">
        <v>61</v>
      </c>
      <c r="E2247">
        <v>0</v>
      </c>
      <c r="F2247" t="s">
        <v>152</v>
      </c>
      <c r="G2247">
        <v>91942</v>
      </c>
      <c r="H2247">
        <v>32.782501</v>
      </c>
      <c r="I2247">
        <v>-117.01611</v>
      </c>
      <c r="J2247">
        <v>0</v>
      </c>
      <c r="K2247">
        <v>39</v>
      </c>
      <c r="L2247" t="s">
        <v>216</v>
      </c>
      <c r="M2247" t="s">
        <v>57</v>
      </c>
      <c r="N2247" t="s">
        <v>4991</v>
      </c>
      <c r="O2247" t="s">
        <v>57</v>
      </c>
      <c r="P2247" t="s">
        <v>57</v>
      </c>
      <c r="Q2247" t="s">
        <v>85</v>
      </c>
      <c r="R2247" t="s">
        <v>423</v>
      </c>
      <c r="S2247" t="s">
        <v>61</v>
      </c>
      <c r="T2247" t="s">
        <v>61</v>
      </c>
      <c r="U2247" t="s">
        <v>61</v>
      </c>
      <c r="V2247" t="s">
        <v>61</v>
      </c>
      <c r="W2247" t="s">
        <v>61</v>
      </c>
      <c r="X2247" t="s">
        <v>61</v>
      </c>
      <c r="Y2247" t="s">
        <v>61</v>
      </c>
      <c r="Z2247" t="s">
        <v>57</v>
      </c>
      <c r="AA2247" t="s">
        <v>77</v>
      </c>
      <c r="AB2247" t="s">
        <v>61</v>
      </c>
      <c r="AC2247" t="s">
        <v>87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88</v>
      </c>
      <c r="AK2247" t="s">
        <v>89</v>
      </c>
      <c r="AL2247" t="s">
        <v>181</v>
      </c>
      <c r="AM2247">
        <v>1</v>
      </c>
      <c r="AN2247">
        <v>0</v>
      </c>
      <c r="AO2247">
        <v>0</v>
      </c>
      <c r="AP2247" t="s">
        <v>176</v>
      </c>
      <c r="AQ2247" t="s">
        <v>124</v>
      </c>
      <c r="AR2247" t="s">
        <v>93</v>
      </c>
      <c r="AS2247">
        <v>1</v>
      </c>
      <c r="AT2247">
        <v>24005</v>
      </c>
      <c r="AU2247">
        <v>1</v>
      </c>
      <c r="AV2247">
        <v>1</v>
      </c>
      <c r="AW2247">
        <v>0</v>
      </c>
      <c r="AX2247">
        <v>75.25</v>
      </c>
      <c r="AY2247">
        <v>5</v>
      </c>
      <c r="AZ2247" t="s">
        <v>177</v>
      </c>
      <c r="BA2247">
        <v>7</v>
      </c>
      <c r="BB2247" t="s">
        <v>95</v>
      </c>
      <c r="BC2247">
        <v>1</v>
      </c>
    </row>
    <row r="2248" spans="1:55">
      <c r="A2248" t="s">
        <v>4992</v>
      </c>
      <c r="B2248" t="s">
        <v>73</v>
      </c>
      <c r="C2248">
        <v>28</v>
      </c>
      <c r="D2248" t="s">
        <v>57</v>
      </c>
      <c r="E2248">
        <v>1</v>
      </c>
      <c r="F2248" t="s">
        <v>4993</v>
      </c>
      <c r="G2248">
        <v>92004</v>
      </c>
      <c r="H2248">
        <v>33.200369</v>
      </c>
      <c r="I2248">
        <v>-116.192313</v>
      </c>
      <c r="J2248">
        <v>1</v>
      </c>
      <c r="K2248">
        <v>47</v>
      </c>
      <c r="L2248" t="s">
        <v>129</v>
      </c>
      <c r="M2248" t="s">
        <v>57</v>
      </c>
      <c r="N2248" t="s">
        <v>4994</v>
      </c>
      <c r="O2248" t="s">
        <v>57</v>
      </c>
      <c r="P2248" t="s">
        <v>57</v>
      </c>
      <c r="Q2248" t="s">
        <v>135</v>
      </c>
      <c r="R2248" t="s">
        <v>364</v>
      </c>
      <c r="S2248" t="s">
        <v>61</v>
      </c>
      <c r="T2248" t="s">
        <v>57</v>
      </c>
      <c r="U2248" t="s">
        <v>61</v>
      </c>
      <c r="V2248" t="s">
        <v>61</v>
      </c>
      <c r="W2248" t="s">
        <v>61</v>
      </c>
      <c r="X2248" t="s">
        <v>61</v>
      </c>
      <c r="Y2248" t="s">
        <v>57</v>
      </c>
      <c r="Z2248" t="s">
        <v>57</v>
      </c>
      <c r="AA2248" t="s">
        <v>77</v>
      </c>
      <c r="AB2248" t="s">
        <v>61</v>
      </c>
      <c r="AC2248" t="s">
        <v>87</v>
      </c>
      <c r="AD2248">
        <v>54.25</v>
      </c>
      <c r="AE2248">
        <v>2538.2</v>
      </c>
      <c r="AF2248">
        <v>0</v>
      </c>
      <c r="AG2248">
        <v>0</v>
      </c>
      <c r="AH2248">
        <v>1844.75</v>
      </c>
      <c r="AI2248">
        <v>4382.95</v>
      </c>
      <c r="AJ2248" t="s">
        <v>66</v>
      </c>
      <c r="AM2248">
        <v>0</v>
      </c>
      <c r="AN2248">
        <v>1</v>
      </c>
      <c r="AO2248">
        <v>0</v>
      </c>
      <c r="AP2248" t="s">
        <v>176</v>
      </c>
      <c r="AQ2248" t="s">
        <v>116</v>
      </c>
      <c r="AR2248" t="s">
        <v>69</v>
      </c>
      <c r="AS2248">
        <v>3</v>
      </c>
      <c r="AT2248">
        <v>2863</v>
      </c>
      <c r="AU2248">
        <v>1</v>
      </c>
      <c r="AV2248">
        <v>0</v>
      </c>
      <c r="AW2248">
        <v>1</v>
      </c>
      <c r="AX2248">
        <v>0</v>
      </c>
      <c r="AY2248">
        <v>5</v>
      </c>
      <c r="AZ2248" t="s">
        <v>177</v>
      </c>
      <c r="BA2248">
        <v>3</v>
      </c>
      <c r="BB2248" t="s">
        <v>126</v>
      </c>
      <c r="BC2248">
        <v>3</v>
      </c>
    </row>
    <row r="2249" spans="1:55">
      <c r="A2249" t="s">
        <v>4995</v>
      </c>
      <c r="B2249" t="s">
        <v>73</v>
      </c>
      <c r="C2249">
        <v>26</v>
      </c>
      <c r="D2249" t="s">
        <v>61</v>
      </c>
      <c r="E2249">
        <v>0</v>
      </c>
      <c r="F2249" t="s">
        <v>1559</v>
      </c>
      <c r="G2249">
        <v>95776</v>
      </c>
      <c r="H2249">
        <v>38.694081</v>
      </c>
      <c r="I2249">
        <v>-121.694431</v>
      </c>
      <c r="J2249">
        <v>0</v>
      </c>
      <c r="K2249">
        <v>20</v>
      </c>
      <c r="L2249" t="s">
        <v>59</v>
      </c>
      <c r="M2249" t="s">
        <v>57</v>
      </c>
      <c r="N2249" t="s">
        <v>4996</v>
      </c>
      <c r="O2249" t="s">
        <v>57</v>
      </c>
      <c r="P2249" t="s">
        <v>57</v>
      </c>
      <c r="Q2249" t="s">
        <v>85</v>
      </c>
      <c r="R2249" t="s">
        <v>147</v>
      </c>
      <c r="S2249" t="s">
        <v>61</v>
      </c>
      <c r="T2249" t="s">
        <v>61</v>
      </c>
      <c r="U2249" t="s">
        <v>61</v>
      </c>
      <c r="V2249" t="s">
        <v>57</v>
      </c>
      <c r="W2249" t="s">
        <v>57</v>
      </c>
      <c r="X2249" t="s">
        <v>57</v>
      </c>
      <c r="Y2249" t="s">
        <v>57</v>
      </c>
      <c r="Z2249" t="s">
        <v>57</v>
      </c>
      <c r="AA2249" t="s">
        <v>77</v>
      </c>
      <c r="AB2249" t="s">
        <v>57</v>
      </c>
      <c r="AC2249" t="s">
        <v>307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66</v>
      </c>
      <c r="AM2249">
        <v>0</v>
      </c>
      <c r="AN2249">
        <v>1</v>
      </c>
      <c r="AO2249">
        <v>0</v>
      </c>
      <c r="AP2249" t="s">
        <v>103</v>
      </c>
      <c r="AQ2249" t="s">
        <v>116</v>
      </c>
      <c r="AR2249" t="s">
        <v>105</v>
      </c>
      <c r="AS2249">
        <v>5</v>
      </c>
      <c r="AT2249">
        <v>15022</v>
      </c>
      <c r="AU2249">
        <v>1</v>
      </c>
      <c r="AV2249">
        <v>0</v>
      </c>
      <c r="AW2249">
        <v>1</v>
      </c>
      <c r="AX2249">
        <v>0</v>
      </c>
      <c r="AY2249">
        <v>3</v>
      </c>
      <c r="AZ2249" t="s">
        <v>106</v>
      </c>
      <c r="BA2249">
        <v>7</v>
      </c>
      <c r="BB2249" t="s">
        <v>95</v>
      </c>
      <c r="BC2249">
        <v>1</v>
      </c>
    </row>
    <row r="2250" spans="1:55">
      <c r="A2250" t="s">
        <v>4997</v>
      </c>
      <c r="B2250" t="s">
        <v>73</v>
      </c>
      <c r="C2250">
        <v>35</v>
      </c>
      <c r="D2250" t="s">
        <v>57</v>
      </c>
      <c r="E2250">
        <v>0</v>
      </c>
      <c r="F2250" t="s">
        <v>4998</v>
      </c>
      <c r="G2250">
        <v>93268</v>
      </c>
      <c r="H2250">
        <v>35.184837</v>
      </c>
      <c r="I2250">
        <v>-119.402525</v>
      </c>
      <c r="J2250">
        <v>1</v>
      </c>
      <c r="K2250">
        <v>17</v>
      </c>
      <c r="L2250" t="s">
        <v>59</v>
      </c>
      <c r="M2250" t="s">
        <v>57</v>
      </c>
      <c r="N2250" t="s">
        <v>4999</v>
      </c>
      <c r="O2250" t="s">
        <v>61</v>
      </c>
      <c r="P2250" t="s">
        <v>57</v>
      </c>
      <c r="Q2250" t="s">
        <v>85</v>
      </c>
      <c r="R2250" t="s">
        <v>110</v>
      </c>
      <c r="S2250" t="s">
        <v>61</v>
      </c>
      <c r="T2250" t="s">
        <v>61</v>
      </c>
      <c r="U2250" t="s">
        <v>61</v>
      </c>
      <c r="V2250" t="s">
        <v>61</v>
      </c>
      <c r="W2250" t="s">
        <v>61</v>
      </c>
      <c r="X2250" t="s">
        <v>61</v>
      </c>
      <c r="Y2250" t="s">
        <v>61</v>
      </c>
      <c r="Z2250" t="s">
        <v>57</v>
      </c>
      <c r="AA2250" t="s">
        <v>77</v>
      </c>
      <c r="AB2250" t="s">
        <v>57</v>
      </c>
      <c r="AC2250" t="s">
        <v>87</v>
      </c>
      <c r="AD2250">
        <v>70.40000000000001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88</v>
      </c>
      <c r="AK2250" t="s">
        <v>89</v>
      </c>
      <c r="AL2250" t="s">
        <v>90</v>
      </c>
      <c r="AM2250">
        <v>1</v>
      </c>
      <c r="AN2250">
        <v>0</v>
      </c>
      <c r="AO2250">
        <v>0</v>
      </c>
      <c r="AP2250" t="s">
        <v>103</v>
      </c>
      <c r="AQ2250" t="s">
        <v>68</v>
      </c>
      <c r="AR2250" t="s">
        <v>93</v>
      </c>
      <c r="AS2250">
        <v>1</v>
      </c>
      <c r="AT2250">
        <v>14937</v>
      </c>
      <c r="AU2250">
        <v>1</v>
      </c>
      <c r="AV2250">
        <v>1</v>
      </c>
      <c r="AW2250">
        <v>0</v>
      </c>
      <c r="AX2250">
        <v>70.40000000000001</v>
      </c>
      <c r="AY2250">
        <v>3</v>
      </c>
      <c r="AZ2250" t="s">
        <v>106</v>
      </c>
      <c r="BA2250">
        <v>6</v>
      </c>
      <c r="BB2250" t="s">
        <v>95</v>
      </c>
      <c r="BC2250">
        <v>1</v>
      </c>
    </row>
    <row r="2251" spans="1:55">
      <c r="A2251" t="s">
        <v>5000</v>
      </c>
      <c r="B2251" t="s">
        <v>73</v>
      </c>
      <c r="C2251">
        <v>62</v>
      </c>
      <c r="D2251" t="s">
        <v>61</v>
      </c>
      <c r="E2251">
        <v>0</v>
      </c>
      <c r="F2251" t="s">
        <v>639</v>
      </c>
      <c r="G2251">
        <v>90302</v>
      </c>
      <c r="H2251">
        <v>33.975332</v>
      </c>
      <c r="I2251">
        <v>-118.355252</v>
      </c>
      <c r="J2251">
        <v>0</v>
      </c>
      <c r="K2251">
        <v>52</v>
      </c>
      <c r="L2251" t="s">
        <v>59</v>
      </c>
      <c r="M2251" t="s">
        <v>57</v>
      </c>
      <c r="N2251" t="s">
        <v>4938</v>
      </c>
      <c r="O2251" t="s">
        <v>61</v>
      </c>
      <c r="P2251" t="s">
        <v>61</v>
      </c>
      <c r="Q2251" t="s">
        <v>143</v>
      </c>
      <c r="R2251" t="s">
        <v>143</v>
      </c>
      <c r="S2251" t="s">
        <v>143</v>
      </c>
      <c r="T2251" t="s">
        <v>143</v>
      </c>
      <c r="U2251" t="s">
        <v>143</v>
      </c>
      <c r="V2251" t="s">
        <v>143</v>
      </c>
      <c r="W2251" t="s">
        <v>143</v>
      </c>
      <c r="X2251" t="s">
        <v>143</v>
      </c>
      <c r="Y2251" t="s">
        <v>143</v>
      </c>
      <c r="Z2251" t="s">
        <v>143</v>
      </c>
      <c r="AA2251" t="s">
        <v>122</v>
      </c>
      <c r="AB2251" t="s">
        <v>61</v>
      </c>
      <c r="AC2251" t="s">
        <v>87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</v>
      </c>
      <c r="AJ2251" t="s">
        <v>66</v>
      </c>
      <c r="AM2251">
        <v>0</v>
      </c>
      <c r="AN2251">
        <v>1</v>
      </c>
      <c r="AO2251">
        <v>0</v>
      </c>
      <c r="AP2251" t="s">
        <v>123</v>
      </c>
      <c r="AQ2251" t="s">
        <v>124</v>
      </c>
      <c r="AR2251" t="s">
        <v>182</v>
      </c>
      <c r="AT2251">
        <v>30779</v>
      </c>
      <c r="AU2251">
        <v>1</v>
      </c>
      <c r="AV2251">
        <v>0</v>
      </c>
      <c r="AW2251">
        <v>1</v>
      </c>
      <c r="AX2251">
        <v>0</v>
      </c>
      <c r="AY2251">
        <v>6</v>
      </c>
      <c r="AZ2251" t="s">
        <v>125</v>
      </c>
      <c r="BA2251">
        <v>2</v>
      </c>
      <c r="BB2251" t="s">
        <v>126</v>
      </c>
      <c r="BC2251">
        <v>3</v>
      </c>
    </row>
    <row r="2252" spans="1:55">
      <c r="A2252" t="s">
        <v>5001</v>
      </c>
      <c r="B2252" t="s">
        <v>73</v>
      </c>
      <c r="C2252">
        <v>22</v>
      </c>
      <c r="D2252" t="s">
        <v>57</v>
      </c>
      <c r="E2252">
        <v>2</v>
      </c>
      <c r="F2252" t="s">
        <v>1735</v>
      </c>
      <c r="G2252">
        <v>92585</v>
      </c>
      <c r="H2252">
        <v>33.739412</v>
      </c>
      <c r="I2252">
        <v>-117.173334</v>
      </c>
      <c r="J2252">
        <v>3</v>
      </c>
      <c r="K2252">
        <v>10</v>
      </c>
      <c r="L2252" t="s">
        <v>59</v>
      </c>
      <c r="M2252" t="s">
        <v>57</v>
      </c>
      <c r="N2252" t="s">
        <v>5002</v>
      </c>
      <c r="O2252" t="s">
        <v>57</v>
      </c>
      <c r="P2252" t="s">
        <v>61</v>
      </c>
      <c r="Q2252" t="s">
        <v>143</v>
      </c>
      <c r="R2252" t="s">
        <v>143</v>
      </c>
      <c r="S2252" t="s">
        <v>143</v>
      </c>
      <c r="T2252" t="s">
        <v>143</v>
      </c>
      <c r="U2252" t="s">
        <v>143</v>
      </c>
      <c r="V2252" t="s">
        <v>143</v>
      </c>
      <c r="W2252" t="s">
        <v>143</v>
      </c>
      <c r="X2252" t="s">
        <v>143</v>
      </c>
      <c r="Y2252" t="s">
        <v>143</v>
      </c>
      <c r="Z2252" t="s">
        <v>143</v>
      </c>
      <c r="AA2252" t="s">
        <v>122</v>
      </c>
      <c r="AB2252" t="s">
        <v>61</v>
      </c>
      <c r="AC2252" t="s">
        <v>65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</v>
      </c>
      <c r="AJ2252" t="s">
        <v>66</v>
      </c>
      <c r="AM2252">
        <v>0</v>
      </c>
      <c r="AN2252">
        <v>1</v>
      </c>
      <c r="AO2252">
        <v>0</v>
      </c>
      <c r="AP2252" t="s">
        <v>67</v>
      </c>
      <c r="AQ2252" t="s">
        <v>116</v>
      </c>
      <c r="AR2252" t="s">
        <v>182</v>
      </c>
      <c r="AT2252">
        <v>8692</v>
      </c>
      <c r="AU2252">
        <v>1</v>
      </c>
      <c r="AV2252">
        <v>0</v>
      </c>
      <c r="AW2252">
        <v>1</v>
      </c>
      <c r="AX2252">
        <v>0</v>
      </c>
      <c r="AY2252">
        <v>2</v>
      </c>
      <c r="AZ2252" t="s">
        <v>70</v>
      </c>
      <c r="BA2252">
        <v>0</v>
      </c>
      <c r="BB2252" t="s">
        <v>71</v>
      </c>
      <c r="BC2252">
        <v>4</v>
      </c>
    </row>
    <row r="2253" spans="1:55">
      <c r="A2253" t="s">
        <v>5003</v>
      </c>
      <c r="B2253" t="s">
        <v>56</v>
      </c>
      <c r="C2253">
        <v>19</v>
      </c>
      <c r="D2253" t="s">
        <v>57</v>
      </c>
      <c r="E2253">
        <v>0</v>
      </c>
      <c r="F2253" t="s">
        <v>1679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59</v>
      </c>
      <c r="M2253" t="s">
        <v>57</v>
      </c>
      <c r="N2253" t="s">
        <v>483</v>
      </c>
      <c r="O2253" t="s">
        <v>61</v>
      </c>
      <c r="P2253" t="s">
        <v>57</v>
      </c>
      <c r="Q2253" t="s">
        <v>85</v>
      </c>
      <c r="R2253" t="s">
        <v>285</v>
      </c>
      <c r="S2253" t="s">
        <v>57</v>
      </c>
      <c r="T2253" t="s">
        <v>57</v>
      </c>
      <c r="U2253" t="s">
        <v>61</v>
      </c>
      <c r="V2253" t="s">
        <v>57</v>
      </c>
      <c r="W2253" t="s">
        <v>61</v>
      </c>
      <c r="X2253" t="s">
        <v>57</v>
      </c>
      <c r="Y2253" t="s">
        <v>57</v>
      </c>
      <c r="Z2253" t="s">
        <v>57</v>
      </c>
      <c r="AA2253" t="s">
        <v>64</v>
      </c>
      <c r="AB2253" t="s">
        <v>61</v>
      </c>
      <c r="AC2253" t="s">
        <v>87</v>
      </c>
      <c r="AD2253">
        <v>93.7</v>
      </c>
      <c r="AE2253">
        <v>5860.7</v>
      </c>
      <c r="AF2253">
        <v>0</v>
      </c>
      <c r="AG2253">
        <v>0</v>
      </c>
      <c r="AH2253">
        <v>622.8099999999999</v>
      </c>
      <c r="AI2253">
        <v>6483.51</v>
      </c>
      <c r="AJ2253" t="s">
        <v>66</v>
      </c>
      <c r="AM2253">
        <v>0</v>
      </c>
      <c r="AN2253">
        <v>1</v>
      </c>
      <c r="AO2253">
        <v>0</v>
      </c>
      <c r="AP2253" t="s">
        <v>123</v>
      </c>
      <c r="AQ2253" t="s">
        <v>116</v>
      </c>
      <c r="AR2253" t="s">
        <v>105</v>
      </c>
      <c r="AS2253">
        <v>6</v>
      </c>
      <c r="AT2253">
        <v>4354</v>
      </c>
      <c r="AU2253">
        <v>1</v>
      </c>
      <c r="AV2253">
        <v>0</v>
      </c>
      <c r="AW2253">
        <v>1</v>
      </c>
      <c r="AX2253">
        <v>0</v>
      </c>
      <c r="AY2253">
        <v>6</v>
      </c>
      <c r="AZ2253" t="s">
        <v>125</v>
      </c>
      <c r="BA2253">
        <v>3</v>
      </c>
      <c r="BB2253" t="s">
        <v>126</v>
      </c>
      <c r="BC2253">
        <v>3</v>
      </c>
    </row>
    <row r="2254" spans="1:55">
      <c r="A2254" t="s">
        <v>5004</v>
      </c>
      <c r="B2254" t="s">
        <v>56</v>
      </c>
      <c r="C2254">
        <v>66</v>
      </c>
      <c r="D2254" t="s">
        <v>61</v>
      </c>
      <c r="E2254">
        <v>0</v>
      </c>
      <c r="F2254" t="s">
        <v>226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83</v>
      </c>
      <c r="M2254" t="s">
        <v>57</v>
      </c>
      <c r="N2254" t="s">
        <v>5005</v>
      </c>
      <c r="O2254" t="s">
        <v>61</v>
      </c>
      <c r="P2254" t="s">
        <v>57</v>
      </c>
      <c r="Q2254" t="s">
        <v>85</v>
      </c>
      <c r="R2254" t="s">
        <v>382</v>
      </c>
      <c r="S2254" t="s">
        <v>61</v>
      </c>
      <c r="T2254" t="s">
        <v>61</v>
      </c>
      <c r="U2254" t="s">
        <v>57</v>
      </c>
      <c r="V2254" t="s">
        <v>61</v>
      </c>
      <c r="W2254" t="s">
        <v>57</v>
      </c>
      <c r="X2254" t="s">
        <v>57</v>
      </c>
      <c r="Y2254" t="s">
        <v>61</v>
      </c>
      <c r="Z2254" t="s">
        <v>57</v>
      </c>
      <c r="AA2254" t="s">
        <v>77</v>
      </c>
      <c r="AB2254" t="s">
        <v>57</v>
      </c>
      <c r="AC2254" t="s">
        <v>65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88</v>
      </c>
      <c r="AK2254" t="s">
        <v>89</v>
      </c>
      <c r="AL2254" t="s">
        <v>90</v>
      </c>
      <c r="AM2254">
        <v>1</v>
      </c>
      <c r="AN2254">
        <v>0</v>
      </c>
      <c r="AO2254">
        <v>0</v>
      </c>
      <c r="AP2254" t="s">
        <v>67</v>
      </c>
      <c r="AQ2254" t="s">
        <v>124</v>
      </c>
      <c r="AR2254" t="s">
        <v>105</v>
      </c>
      <c r="AS2254">
        <v>4</v>
      </c>
      <c r="AT2254">
        <v>54492</v>
      </c>
      <c r="AU2254">
        <v>1</v>
      </c>
      <c r="AV2254">
        <v>1</v>
      </c>
      <c r="AW2254">
        <v>0</v>
      </c>
      <c r="AX2254">
        <v>94.45</v>
      </c>
      <c r="AY2254">
        <v>2</v>
      </c>
      <c r="AZ2254" t="s">
        <v>70</v>
      </c>
      <c r="BA2254">
        <v>7</v>
      </c>
      <c r="BB2254" t="s">
        <v>95</v>
      </c>
      <c r="BC2254">
        <v>1</v>
      </c>
    </row>
    <row r="2255" spans="1:55">
      <c r="A2255" t="s">
        <v>5006</v>
      </c>
      <c r="B2255" t="s">
        <v>56</v>
      </c>
      <c r="C2255">
        <v>70</v>
      </c>
      <c r="D2255" t="s">
        <v>57</v>
      </c>
      <c r="E2255">
        <v>0</v>
      </c>
      <c r="F2255" t="s">
        <v>366</v>
      </c>
      <c r="G2255">
        <v>91755</v>
      </c>
      <c r="H2255">
        <v>34.049172</v>
      </c>
      <c r="I2255">
        <v>-118.115022</v>
      </c>
      <c r="J2255">
        <v>1</v>
      </c>
      <c r="K2255">
        <v>72</v>
      </c>
      <c r="L2255" t="s">
        <v>59</v>
      </c>
      <c r="M2255" t="s">
        <v>57</v>
      </c>
      <c r="N2255" t="s">
        <v>5007</v>
      </c>
      <c r="O2255" t="s">
        <v>57</v>
      </c>
      <c r="P2255" t="s">
        <v>57</v>
      </c>
      <c r="Q2255" t="s">
        <v>135</v>
      </c>
      <c r="R2255" t="s">
        <v>441</v>
      </c>
      <c r="S2255" t="s">
        <v>57</v>
      </c>
      <c r="T2255" t="s">
        <v>57</v>
      </c>
      <c r="U2255" t="s">
        <v>57</v>
      </c>
      <c r="V2255" t="s">
        <v>57</v>
      </c>
      <c r="W2255" t="s">
        <v>57</v>
      </c>
      <c r="X2255" t="s">
        <v>57</v>
      </c>
      <c r="Y2255" t="s">
        <v>61</v>
      </c>
      <c r="Z2255" t="s">
        <v>57</v>
      </c>
      <c r="AA2255" t="s">
        <v>122</v>
      </c>
      <c r="AB2255" t="s">
        <v>61</v>
      </c>
      <c r="AC2255" t="s">
        <v>65</v>
      </c>
      <c r="AD2255">
        <v>89.09999999999999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66</v>
      </c>
      <c r="AM2255">
        <v>0</v>
      </c>
      <c r="AN2255">
        <v>1</v>
      </c>
      <c r="AO2255">
        <v>0</v>
      </c>
      <c r="AP2255" t="s">
        <v>123</v>
      </c>
      <c r="AQ2255" t="s">
        <v>104</v>
      </c>
      <c r="AR2255" t="s">
        <v>93</v>
      </c>
      <c r="AS2255">
        <v>7</v>
      </c>
      <c r="AT2255">
        <v>26933</v>
      </c>
      <c r="AU2255">
        <v>1</v>
      </c>
      <c r="AV2255">
        <v>0</v>
      </c>
      <c r="AW2255">
        <v>1</v>
      </c>
      <c r="AX2255">
        <v>0</v>
      </c>
      <c r="AY2255">
        <v>6</v>
      </c>
      <c r="AZ2255" t="s">
        <v>125</v>
      </c>
      <c r="BA2255">
        <v>1</v>
      </c>
      <c r="BB2255" t="s">
        <v>71</v>
      </c>
      <c r="BC2255">
        <v>4</v>
      </c>
    </row>
    <row r="2256" spans="1:55">
      <c r="A2256" t="s">
        <v>5008</v>
      </c>
      <c r="B2256" t="s">
        <v>73</v>
      </c>
      <c r="C2256">
        <v>45</v>
      </c>
      <c r="D2256" t="s">
        <v>61</v>
      </c>
      <c r="E2256">
        <v>0</v>
      </c>
      <c r="F2256" t="s">
        <v>2866</v>
      </c>
      <c r="G2256">
        <v>91752</v>
      </c>
      <c r="H2256">
        <v>33.999992</v>
      </c>
      <c r="I2256">
        <v>-117.535395</v>
      </c>
      <c r="J2256">
        <v>0</v>
      </c>
      <c r="K2256">
        <v>24</v>
      </c>
      <c r="L2256" t="s">
        <v>59</v>
      </c>
      <c r="M2256" t="s">
        <v>57</v>
      </c>
      <c r="N2256" t="s">
        <v>5009</v>
      </c>
      <c r="O2256" t="s">
        <v>61</v>
      </c>
      <c r="P2256" t="s">
        <v>57</v>
      </c>
      <c r="Q2256" t="s">
        <v>135</v>
      </c>
      <c r="R2256" t="s">
        <v>275</v>
      </c>
      <c r="S2256" t="s">
        <v>61</v>
      </c>
      <c r="T2256" t="s">
        <v>61</v>
      </c>
      <c r="U2256" t="s">
        <v>61</v>
      </c>
      <c r="V2256" t="s">
        <v>57</v>
      </c>
      <c r="W2256" t="s">
        <v>61</v>
      </c>
      <c r="X2256" t="s">
        <v>61</v>
      </c>
      <c r="Y2256" t="s">
        <v>61</v>
      </c>
      <c r="Z2256" t="s">
        <v>57</v>
      </c>
      <c r="AA2256" t="s">
        <v>77</v>
      </c>
      <c r="AB2256" t="s">
        <v>57</v>
      </c>
      <c r="AC2256" t="s">
        <v>65</v>
      </c>
      <c r="AD2256">
        <v>51.1</v>
      </c>
      <c r="AE2256">
        <v>1269.6</v>
      </c>
      <c r="AF2256">
        <v>0</v>
      </c>
      <c r="AG2256">
        <v>0</v>
      </c>
      <c r="AH2256">
        <v>55.92</v>
      </c>
      <c r="AI2256">
        <v>1325.52</v>
      </c>
      <c r="AJ2256" t="s">
        <v>66</v>
      </c>
      <c r="AM2256">
        <v>0</v>
      </c>
      <c r="AN2256">
        <v>1</v>
      </c>
      <c r="AO2256">
        <v>0</v>
      </c>
      <c r="AP2256" t="s">
        <v>103</v>
      </c>
      <c r="AQ2256" t="s">
        <v>78</v>
      </c>
      <c r="AR2256" t="s">
        <v>69</v>
      </c>
      <c r="AS2256">
        <v>2</v>
      </c>
      <c r="AT2256">
        <v>18980</v>
      </c>
      <c r="AU2256">
        <v>1</v>
      </c>
      <c r="AV2256">
        <v>0</v>
      </c>
      <c r="AW2256">
        <v>1</v>
      </c>
      <c r="AX2256">
        <v>0</v>
      </c>
      <c r="AY2256">
        <v>3</v>
      </c>
      <c r="AZ2256" t="s">
        <v>106</v>
      </c>
      <c r="BA2256">
        <v>5</v>
      </c>
      <c r="BB2256" t="s">
        <v>80</v>
      </c>
      <c r="BC2256">
        <v>2</v>
      </c>
    </row>
    <row r="2257" spans="1:55">
      <c r="A2257" t="s">
        <v>5010</v>
      </c>
      <c r="B2257" t="s">
        <v>73</v>
      </c>
      <c r="C2257">
        <v>77</v>
      </c>
      <c r="D2257" t="s">
        <v>61</v>
      </c>
      <c r="E2257">
        <v>0</v>
      </c>
      <c r="F2257" t="s">
        <v>1715</v>
      </c>
      <c r="G2257">
        <v>96031</v>
      </c>
      <c r="H2257">
        <v>41.232128</v>
      </c>
      <c r="I2257">
        <v>-123.194748</v>
      </c>
      <c r="J2257">
        <v>0</v>
      </c>
      <c r="K2257">
        <v>4</v>
      </c>
      <c r="L2257" t="s">
        <v>59</v>
      </c>
      <c r="M2257" t="s">
        <v>57</v>
      </c>
      <c r="N2257" t="s">
        <v>5011</v>
      </c>
      <c r="O2257" t="s">
        <v>61</v>
      </c>
      <c r="P2257" t="s">
        <v>57</v>
      </c>
      <c r="Q2257" t="s">
        <v>85</v>
      </c>
      <c r="R2257" t="s">
        <v>332</v>
      </c>
      <c r="S2257" t="s">
        <v>61</v>
      </c>
      <c r="T2257" t="s">
        <v>61</v>
      </c>
      <c r="U2257" t="s">
        <v>61</v>
      </c>
      <c r="V2257" t="s">
        <v>61</v>
      </c>
      <c r="W2257" t="s">
        <v>61</v>
      </c>
      <c r="X2257" t="s">
        <v>61</v>
      </c>
      <c r="Y2257" t="s">
        <v>61</v>
      </c>
      <c r="Z2257" t="s">
        <v>57</v>
      </c>
      <c r="AA2257" t="s">
        <v>122</v>
      </c>
      <c r="AB2257" t="s">
        <v>61</v>
      </c>
      <c r="AC2257" t="s">
        <v>87</v>
      </c>
      <c r="AD2257">
        <v>69.34999999999999</v>
      </c>
      <c r="AE2257">
        <v>261.65</v>
      </c>
      <c r="AF2257">
        <v>0</v>
      </c>
      <c r="AG2257">
        <v>0</v>
      </c>
      <c r="AH2257">
        <v>120.44</v>
      </c>
      <c r="AI2257">
        <v>382.09</v>
      </c>
      <c r="AJ2257" t="s">
        <v>66</v>
      </c>
      <c r="AM2257">
        <v>0</v>
      </c>
      <c r="AN2257">
        <v>1</v>
      </c>
      <c r="AO2257">
        <v>0</v>
      </c>
      <c r="AP2257" t="s">
        <v>91</v>
      </c>
      <c r="AQ2257" t="s">
        <v>104</v>
      </c>
      <c r="AR2257" t="s">
        <v>69</v>
      </c>
      <c r="AS2257">
        <v>1</v>
      </c>
      <c r="AT2257">
        <v>170</v>
      </c>
      <c r="AU2257">
        <v>1</v>
      </c>
      <c r="AV2257">
        <v>0</v>
      </c>
      <c r="AW2257">
        <v>1</v>
      </c>
      <c r="AX2257">
        <v>0</v>
      </c>
      <c r="AY2257">
        <v>1</v>
      </c>
      <c r="AZ2257" t="s">
        <v>94</v>
      </c>
      <c r="BA2257">
        <v>7</v>
      </c>
      <c r="BB2257" t="s">
        <v>95</v>
      </c>
      <c r="BC2257">
        <v>1</v>
      </c>
    </row>
    <row r="2258" spans="1:55">
      <c r="A2258" t="s">
        <v>5012</v>
      </c>
      <c r="B2258" t="s">
        <v>73</v>
      </c>
      <c r="C2258">
        <v>36</v>
      </c>
      <c r="D2258" t="s">
        <v>61</v>
      </c>
      <c r="E2258">
        <v>0</v>
      </c>
      <c r="F2258" t="s">
        <v>5013</v>
      </c>
      <c r="G2258">
        <v>95558</v>
      </c>
      <c r="H2258">
        <v>40.274302</v>
      </c>
      <c r="I2258">
        <v>-124.210902</v>
      </c>
      <c r="J2258">
        <v>0</v>
      </c>
      <c r="K2258">
        <v>26</v>
      </c>
      <c r="L2258" t="s">
        <v>59</v>
      </c>
      <c r="M2258" t="s">
        <v>57</v>
      </c>
      <c r="N2258" t="s">
        <v>5014</v>
      </c>
      <c r="O2258" t="s">
        <v>57</v>
      </c>
      <c r="P2258" t="s">
        <v>57</v>
      </c>
      <c r="Q2258" t="s">
        <v>85</v>
      </c>
      <c r="R2258" t="s">
        <v>163</v>
      </c>
      <c r="S2258" t="s">
        <v>61</v>
      </c>
      <c r="T2258" t="s">
        <v>61</v>
      </c>
      <c r="U2258" t="s">
        <v>61</v>
      </c>
      <c r="V2258" t="s">
        <v>61</v>
      </c>
      <c r="W2258" t="s">
        <v>61</v>
      </c>
      <c r="X2258" t="s">
        <v>57</v>
      </c>
      <c r="Y2258" t="s">
        <v>57</v>
      </c>
      <c r="Z2258" t="s">
        <v>57</v>
      </c>
      <c r="AA2258" t="s">
        <v>77</v>
      </c>
      <c r="AB2258" t="s">
        <v>57</v>
      </c>
      <c r="AC2258" t="s">
        <v>87</v>
      </c>
      <c r="AD2258">
        <v>83.95</v>
      </c>
      <c r="AE2258">
        <v>2254.2</v>
      </c>
      <c r="AF2258">
        <v>0</v>
      </c>
      <c r="AG2258">
        <v>0</v>
      </c>
      <c r="AH2258">
        <v>371.8</v>
      </c>
      <c r="AI2258">
        <v>2626</v>
      </c>
      <c r="AJ2258" t="s">
        <v>88</v>
      </c>
      <c r="AK2258" t="s">
        <v>89</v>
      </c>
      <c r="AL2258" t="s">
        <v>342</v>
      </c>
      <c r="AM2258">
        <v>1</v>
      </c>
      <c r="AN2258">
        <v>0</v>
      </c>
      <c r="AO2258">
        <v>0</v>
      </c>
      <c r="AP2258" t="s">
        <v>164</v>
      </c>
      <c r="AQ2258" t="s">
        <v>68</v>
      </c>
      <c r="AR2258" t="s">
        <v>93</v>
      </c>
      <c r="AS2258">
        <v>3</v>
      </c>
      <c r="AT2258">
        <v>300</v>
      </c>
      <c r="AU2258">
        <v>1</v>
      </c>
      <c r="AV2258">
        <v>1</v>
      </c>
      <c r="AW2258">
        <v>0</v>
      </c>
      <c r="AX2258">
        <v>83.95</v>
      </c>
      <c r="AY2258">
        <v>4</v>
      </c>
      <c r="AZ2258" t="s">
        <v>165</v>
      </c>
      <c r="BA2258">
        <v>7</v>
      </c>
      <c r="BB2258" t="s">
        <v>95</v>
      </c>
      <c r="BC2258">
        <v>1</v>
      </c>
    </row>
    <row r="2259" spans="1:55">
      <c r="A2259" t="s">
        <v>5015</v>
      </c>
      <c r="B2259" t="s">
        <v>56</v>
      </c>
      <c r="C2259">
        <v>59</v>
      </c>
      <c r="D2259" t="s">
        <v>57</v>
      </c>
      <c r="E2259">
        <v>0</v>
      </c>
      <c r="F2259" t="s">
        <v>1508</v>
      </c>
      <c r="G2259">
        <v>93924</v>
      </c>
      <c r="H2259">
        <v>36.414611</v>
      </c>
      <c r="I2259">
        <v>-121.6386</v>
      </c>
      <c r="J2259">
        <v>10</v>
      </c>
      <c r="K2259">
        <v>66</v>
      </c>
      <c r="L2259" t="s">
        <v>59</v>
      </c>
      <c r="M2259" t="s">
        <v>57</v>
      </c>
      <c r="N2259" t="s">
        <v>1450</v>
      </c>
      <c r="O2259" t="s">
        <v>57</v>
      </c>
      <c r="P2259" t="s">
        <v>57</v>
      </c>
      <c r="Q2259" t="s">
        <v>85</v>
      </c>
      <c r="R2259" t="s">
        <v>382</v>
      </c>
      <c r="S2259" t="s">
        <v>57</v>
      </c>
      <c r="T2259" t="s">
        <v>57</v>
      </c>
      <c r="U2259" t="s">
        <v>61</v>
      </c>
      <c r="V2259" t="s">
        <v>57</v>
      </c>
      <c r="W2259" t="s">
        <v>61</v>
      </c>
      <c r="X2259" t="s">
        <v>61</v>
      </c>
      <c r="Y2259" t="s">
        <v>61</v>
      </c>
      <c r="Z2259" t="s">
        <v>57</v>
      </c>
      <c r="AA2259" t="s">
        <v>64</v>
      </c>
      <c r="AB2259" t="s">
        <v>61</v>
      </c>
      <c r="AC2259" t="s">
        <v>87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66</v>
      </c>
      <c r="AM2259">
        <v>0</v>
      </c>
      <c r="AN2259">
        <v>1</v>
      </c>
      <c r="AO2259">
        <v>0</v>
      </c>
      <c r="AP2259" t="s">
        <v>123</v>
      </c>
      <c r="AQ2259" t="s">
        <v>92</v>
      </c>
      <c r="AR2259" t="s">
        <v>93</v>
      </c>
      <c r="AS2259">
        <v>4</v>
      </c>
      <c r="AT2259">
        <v>6691</v>
      </c>
      <c r="AU2259">
        <v>1</v>
      </c>
      <c r="AV2259">
        <v>0</v>
      </c>
      <c r="AW2259">
        <v>1</v>
      </c>
      <c r="AX2259">
        <v>0</v>
      </c>
      <c r="AY2259">
        <v>6</v>
      </c>
      <c r="AZ2259" t="s">
        <v>125</v>
      </c>
      <c r="BA2259">
        <v>3</v>
      </c>
      <c r="BB2259" t="s">
        <v>126</v>
      </c>
      <c r="BC2259">
        <v>3</v>
      </c>
    </row>
    <row r="2260" spans="1:55">
      <c r="A2260" t="s">
        <v>5016</v>
      </c>
      <c r="B2260" t="s">
        <v>56</v>
      </c>
      <c r="C2260">
        <v>52</v>
      </c>
      <c r="D2260" t="s">
        <v>57</v>
      </c>
      <c r="E2260">
        <v>3</v>
      </c>
      <c r="F2260" t="s">
        <v>627</v>
      </c>
      <c r="G2260">
        <v>94112</v>
      </c>
      <c r="H2260">
        <v>37.720498</v>
      </c>
      <c r="I2260">
        <v>-122.443119</v>
      </c>
      <c r="J2260">
        <v>1</v>
      </c>
      <c r="K2260">
        <v>65</v>
      </c>
      <c r="L2260" t="s">
        <v>59</v>
      </c>
      <c r="M2260" t="s">
        <v>57</v>
      </c>
      <c r="N2260" t="s">
        <v>797</v>
      </c>
      <c r="O2260" t="s">
        <v>57</v>
      </c>
      <c r="P2260" t="s">
        <v>57</v>
      </c>
      <c r="Q2260" t="s">
        <v>62</v>
      </c>
      <c r="R2260" t="s">
        <v>364</v>
      </c>
      <c r="S2260" t="s">
        <v>57</v>
      </c>
      <c r="T2260" t="s">
        <v>57</v>
      </c>
      <c r="U2260" t="s">
        <v>57</v>
      </c>
      <c r="V2260" t="s">
        <v>57</v>
      </c>
      <c r="W2260" t="s">
        <v>57</v>
      </c>
      <c r="X2260" t="s">
        <v>57</v>
      </c>
      <c r="Y2260" t="s">
        <v>57</v>
      </c>
      <c r="Z2260" t="s">
        <v>57</v>
      </c>
      <c r="AA2260" t="s">
        <v>122</v>
      </c>
      <c r="AB2260" t="s">
        <v>61</v>
      </c>
      <c r="AC2260" t="s">
        <v>87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66</v>
      </c>
      <c r="AM2260">
        <v>0</v>
      </c>
      <c r="AN2260">
        <v>1</v>
      </c>
      <c r="AO2260">
        <v>0</v>
      </c>
      <c r="AP2260" t="s">
        <v>123</v>
      </c>
      <c r="AQ2260" t="s">
        <v>92</v>
      </c>
      <c r="AR2260" t="s">
        <v>105</v>
      </c>
      <c r="AS2260">
        <v>8</v>
      </c>
      <c r="AT2260">
        <v>73117</v>
      </c>
      <c r="AU2260">
        <v>1</v>
      </c>
      <c r="AV2260">
        <v>0</v>
      </c>
      <c r="AW2260">
        <v>1</v>
      </c>
      <c r="AX2260">
        <v>0</v>
      </c>
      <c r="AY2260">
        <v>6</v>
      </c>
      <c r="AZ2260" t="s">
        <v>125</v>
      </c>
      <c r="BA2260">
        <v>0</v>
      </c>
      <c r="BB2260" t="s">
        <v>71</v>
      </c>
      <c r="BC2260">
        <v>4</v>
      </c>
    </row>
    <row r="2261" spans="1:55">
      <c r="A2261" t="s">
        <v>5017</v>
      </c>
      <c r="B2261" t="s">
        <v>56</v>
      </c>
      <c r="C2261">
        <v>40</v>
      </c>
      <c r="D2261" t="s">
        <v>61</v>
      </c>
      <c r="E2261">
        <v>0</v>
      </c>
      <c r="F2261" t="s">
        <v>627</v>
      </c>
      <c r="G2261">
        <v>94129</v>
      </c>
      <c r="H2261">
        <v>37.797526</v>
      </c>
      <c r="I2261">
        <v>-122.464531</v>
      </c>
      <c r="J2261">
        <v>0</v>
      </c>
      <c r="K2261">
        <v>34</v>
      </c>
      <c r="L2261" t="s">
        <v>216</v>
      </c>
      <c r="M2261" t="s">
        <v>57</v>
      </c>
      <c r="N2261" t="s">
        <v>1463</v>
      </c>
      <c r="O2261" t="s">
        <v>61</v>
      </c>
      <c r="P2261" t="s">
        <v>57</v>
      </c>
      <c r="Q2261" t="s">
        <v>135</v>
      </c>
      <c r="R2261" t="s">
        <v>250</v>
      </c>
      <c r="S2261" t="s">
        <v>57</v>
      </c>
      <c r="T2261" t="s">
        <v>61</v>
      </c>
      <c r="U2261" t="s">
        <v>57</v>
      </c>
      <c r="V2261" t="s">
        <v>57</v>
      </c>
      <c r="W2261" t="s">
        <v>57</v>
      </c>
      <c r="X2261" t="s">
        <v>57</v>
      </c>
      <c r="Y2261" t="s">
        <v>57</v>
      </c>
      <c r="Z2261" t="s">
        <v>57</v>
      </c>
      <c r="AA2261" t="s">
        <v>64</v>
      </c>
      <c r="AB2261" t="s">
        <v>57</v>
      </c>
      <c r="AC2261" t="s">
        <v>87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66</v>
      </c>
      <c r="AM2261">
        <v>0</v>
      </c>
      <c r="AN2261">
        <v>1</v>
      </c>
      <c r="AO2261">
        <v>0</v>
      </c>
      <c r="AP2261" t="s">
        <v>164</v>
      </c>
      <c r="AQ2261" t="s">
        <v>78</v>
      </c>
      <c r="AR2261" t="s">
        <v>93</v>
      </c>
      <c r="AS2261">
        <v>7</v>
      </c>
      <c r="AT2261">
        <v>2240</v>
      </c>
      <c r="AU2261">
        <v>1</v>
      </c>
      <c r="AV2261">
        <v>0</v>
      </c>
      <c r="AW2261">
        <v>1</v>
      </c>
      <c r="AX2261">
        <v>0</v>
      </c>
      <c r="AY2261">
        <v>4</v>
      </c>
      <c r="AZ2261" t="s">
        <v>165</v>
      </c>
      <c r="BA2261">
        <v>2</v>
      </c>
      <c r="BB2261" t="s">
        <v>126</v>
      </c>
      <c r="BC2261">
        <v>3</v>
      </c>
    </row>
    <row r="2262" spans="1:55">
      <c r="A2262" t="s">
        <v>5018</v>
      </c>
      <c r="B2262" t="s">
        <v>56</v>
      </c>
      <c r="C2262">
        <v>41</v>
      </c>
      <c r="D2262" t="s">
        <v>57</v>
      </c>
      <c r="E2262">
        <v>0</v>
      </c>
      <c r="F2262" t="s">
        <v>219</v>
      </c>
      <c r="G2262">
        <v>95501</v>
      </c>
      <c r="H2262">
        <v>40.796621</v>
      </c>
      <c r="I2262">
        <v>-124.15428</v>
      </c>
      <c r="J2262">
        <v>10</v>
      </c>
      <c r="K2262">
        <v>45</v>
      </c>
      <c r="L2262" t="s">
        <v>59</v>
      </c>
      <c r="M2262" t="s">
        <v>57</v>
      </c>
      <c r="N2262" t="s">
        <v>1549</v>
      </c>
      <c r="O2262" t="s">
        <v>61</v>
      </c>
      <c r="P2262" t="s">
        <v>57</v>
      </c>
      <c r="Q2262" t="s">
        <v>62</v>
      </c>
      <c r="R2262" t="s">
        <v>300</v>
      </c>
      <c r="S2262" t="s">
        <v>57</v>
      </c>
      <c r="T2262" t="s">
        <v>61</v>
      </c>
      <c r="U2262" t="s">
        <v>57</v>
      </c>
      <c r="V2262" t="s">
        <v>57</v>
      </c>
      <c r="W2262" t="s">
        <v>57</v>
      </c>
      <c r="X2262" t="s">
        <v>57</v>
      </c>
      <c r="Y2262" t="s">
        <v>57</v>
      </c>
      <c r="Z2262" t="s">
        <v>57</v>
      </c>
      <c r="AA2262" t="s">
        <v>122</v>
      </c>
      <c r="AB2262" t="s">
        <v>57</v>
      </c>
      <c r="AC2262" t="s">
        <v>65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66</v>
      </c>
      <c r="AM2262">
        <v>0</v>
      </c>
      <c r="AN2262">
        <v>1</v>
      </c>
      <c r="AO2262">
        <v>0</v>
      </c>
      <c r="AP2262" t="s">
        <v>176</v>
      </c>
      <c r="AQ2262" t="s">
        <v>78</v>
      </c>
      <c r="AR2262" t="s">
        <v>93</v>
      </c>
      <c r="AS2262">
        <v>7</v>
      </c>
      <c r="AT2262">
        <v>23224</v>
      </c>
      <c r="AU2262">
        <v>1</v>
      </c>
      <c r="AV2262">
        <v>0</v>
      </c>
      <c r="AW2262">
        <v>1</v>
      </c>
      <c r="AX2262">
        <v>0</v>
      </c>
      <c r="AY2262">
        <v>5</v>
      </c>
      <c r="AZ2262" t="s">
        <v>177</v>
      </c>
      <c r="BA2262">
        <v>1</v>
      </c>
      <c r="BB2262" t="s">
        <v>71</v>
      </c>
      <c r="BC2262">
        <v>4</v>
      </c>
    </row>
    <row r="2263" spans="1:55">
      <c r="A2263" t="s">
        <v>5019</v>
      </c>
      <c r="B2263" t="s">
        <v>56</v>
      </c>
      <c r="C2263">
        <v>43</v>
      </c>
      <c r="D2263" t="s">
        <v>57</v>
      </c>
      <c r="E2263">
        <v>2</v>
      </c>
      <c r="F2263" t="s">
        <v>627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119</v>
      </c>
      <c r="M2263" t="s">
        <v>57</v>
      </c>
      <c r="N2263" t="s">
        <v>5020</v>
      </c>
      <c r="O2263" t="s">
        <v>57</v>
      </c>
      <c r="P2263" t="s">
        <v>57</v>
      </c>
      <c r="Q2263" t="s">
        <v>85</v>
      </c>
      <c r="R2263" t="s">
        <v>174</v>
      </c>
      <c r="S2263" t="s">
        <v>57</v>
      </c>
      <c r="T2263" t="s">
        <v>57</v>
      </c>
      <c r="U2263" t="s">
        <v>57</v>
      </c>
      <c r="V2263" t="s">
        <v>61</v>
      </c>
      <c r="W2263" t="s">
        <v>57</v>
      </c>
      <c r="X2263" t="s">
        <v>61</v>
      </c>
      <c r="Y2263" t="s">
        <v>61</v>
      </c>
      <c r="Z2263" t="s">
        <v>57</v>
      </c>
      <c r="AA2263" t="s">
        <v>122</v>
      </c>
      <c r="AB2263" t="s">
        <v>57</v>
      </c>
      <c r="AC2263" t="s">
        <v>65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66</v>
      </c>
      <c r="AM2263">
        <v>0</v>
      </c>
      <c r="AN2263">
        <v>1</v>
      </c>
      <c r="AO2263">
        <v>0</v>
      </c>
      <c r="AP2263" t="s">
        <v>123</v>
      </c>
      <c r="AQ2263" t="s">
        <v>78</v>
      </c>
      <c r="AR2263" t="s">
        <v>105</v>
      </c>
      <c r="AS2263">
        <v>5</v>
      </c>
      <c r="AT2263">
        <v>17372</v>
      </c>
      <c r="AU2263">
        <v>1</v>
      </c>
      <c r="AV2263">
        <v>0</v>
      </c>
      <c r="AW2263">
        <v>1</v>
      </c>
      <c r="AX2263">
        <v>0</v>
      </c>
      <c r="AY2263">
        <v>6</v>
      </c>
      <c r="AZ2263" t="s">
        <v>125</v>
      </c>
      <c r="BA2263">
        <v>2</v>
      </c>
      <c r="BB2263" t="s">
        <v>126</v>
      </c>
      <c r="BC2263">
        <v>3</v>
      </c>
    </row>
    <row r="2264" spans="1:55">
      <c r="A2264" t="s">
        <v>5021</v>
      </c>
      <c r="B2264" t="s">
        <v>73</v>
      </c>
      <c r="C2264">
        <v>36</v>
      </c>
      <c r="D2264" t="s">
        <v>61</v>
      </c>
      <c r="E2264">
        <v>0</v>
      </c>
      <c r="F2264" t="s">
        <v>627</v>
      </c>
      <c r="G2264">
        <v>94110</v>
      </c>
      <c r="H2264">
        <v>37.750021</v>
      </c>
      <c r="I2264">
        <v>-122.415201</v>
      </c>
      <c r="J2264">
        <v>0</v>
      </c>
      <c r="K2264">
        <v>18</v>
      </c>
      <c r="L2264" t="s">
        <v>59</v>
      </c>
      <c r="M2264" t="s">
        <v>57</v>
      </c>
      <c r="N2264" t="s">
        <v>4398</v>
      </c>
      <c r="O2264" t="s">
        <v>57</v>
      </c>
      <c r="P2264" t="s">
        <v>57</v>
      </c>
      <c r="Q2264" t="s">
        <v>135</v>
      </c>
      <c r="R2264" t="s">
        <v>423</v>
      </c>
      <c r="S2264" t="s">
        <v>61</v>
      </c>
      <c r="T2264" t="s">
        <v>61</v>
      </c>
      <c r="U2264" t="s">
        <v>57</v>
      </c>
      <c r="V2264" t="s">
        <v>57</v>
      </c>
      <c r="W2264" t="s">
        <v>57</v>
      </c>
      <c r="X2264" t="s">
        <v>57</v>
      </c>
      <c r="Y2264" t="s">
        <v>57</v>
      </c>
      <c r="Z2264" t="s">
        <v>57</v>
      </c>
      <c r="AA2264" t="s">
        <v>64</v>
      </c>
      <c r="AB2264" t="s">
        <v>57</v>
      </c>
      <c r="AC2264" t="s">
        <v>65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88</v>
      </c>
      <c r="AK2264" t="s">
        <v>101</v>
      </c>
      <c r="AL2264" t="s">
        <v>102</v>
      </c>
      <c r="AM2264">
        <v>1</v>
      </c>
      <c r="AN2264">
        <v>0</v>
      </c>
      <c r="AO2264">
        <v>0</v>
      </c>
      <c r="AP2264" t="s">
        <v>103</v>
      </c>
      <c r="AQ2264" t="s">
        <v>68</v>
      </c>
      <c r="AR2264" t="s">
        <v>93</v>
      </c>
      <c r="AS2264">
        <v>6</v>
      </c>
      <c r="AT2264">
        <v>74641</v>
      </c>
      <c r="AU2264">
        <v>1</v>
      </c>
      <c r="AV2264">
        <v>1</v>
      </c>
      <c r="AW2264">
        <v>0</v>
      </c>
      <c r="AX2264">
        <v>82</v>
      </c>
      <c r="AY2264">
        <v>3</v>
      </c>
      <c r="AZ2264" t="s">
        <v>106</v>
      </c>
      <c r="BA2264">
        <v>2</v>
      </c>
      <c r="BB2264" t="s">
        <v>126</v>
      </c>
      <c r="BC2264">
        <v>3</v>
      </c>
    </row>
    <row r="2265" spans="1:55">
      <c r="A2265" t="s">
        <v>5022</v>
      </c>
      <c r="B2265" t="s">
        <v>73</v>
      </c>
      <c r="C2265">
        <v>21</v>
      </c>
      <c r="D2265" t="s">
        <v>61</v>
      </c>
      <c r="E2265">
        <v>0</v>
      </c>
      <c r="F2265" t="s">
        <v>5023</v>
      </c>
      <c r="G2265">
        <v>94586</v>
      </c>
      <c r="H2265">
        <v>37.587494</v>
      </c>
      <c r="I2265">
        <v>-121.862856</v>
      </c>
      <c r="J2265">
        <v>0</v>
      </c>
      <c r="K2265">
        <v>2</v>
      </c>
      <c r="L2265" t="s">
        <v>59</v>
      </c>
      <c r="M2265" t="s">
        <v>57</v>
      </c>
      <c r="N2265" t="s">
        <v>5024</v>
      </c>
      <c r="O2265" t="s">
        <v>61</v>
      </c>
      <c r="P2265" t="s">
        <v>57</v>
      </c>
      <c r="Q2265" t="s">
        <v>135</v>
      </c>
      <c r="R2265" t="s">
        <v>322</v>
      </c>
      <c r="S2265" t="s">
        <v>61</v>
      </c>
      <c r="T2265" t="s">
        <v>61</v>
      </c>
      <c r="U2265" t="s">
        <v>61</v>
      </c>
      <c r="V2265" t="s">
        <v>57</v>
      </c>
      <c r="W2265" t="s">
        <v>57</v>
      </c>
      <c r="X2265" t="s">
        <v>57</v>
      </c>
      <c r="Y2265" t="s">
        <v>57</v>
      </c>
      <c r="Z2265" t="s">
        <v>57</v>
      </c>
      <c r="AA2265" t="s">
        <v>77</v>
      </c>
      <c r="AB2265" t="s">
        <v>61</v>
      </c>
      <c r="AC2265" t="s">
        <v>87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170</v>
      </c>
      <c r="AM2265">
        <v>0</v>
      </c>
      <c r="AN2265">
        <v>0</v>
      </c>
      <c r="AO2265">
        <v>1</v>
      </c>
      <c r="AP2265" t="s">
        <v>91</v>
      </c>
      <c r="AQ2265" t="s">
        <v>116</v>
      </c>
      <c r="AR2265" t="s">
        <v>79</v>
      </c>
      <c r="AS2265">
        <v>5</v>
      </c>
      <c r="AT2265">
        <v>790</v>
      </c>
      <c r="AU2265">
        <v>0</v>
      </c>
      <c r="AX2265">
        <v>0</v>
      </c>
      <c r="AY2265">
        <v>1</v>
      </c>
      <c r="AZ2265" t="s">
        <v>94</v>
      </c>
      <c r="BA2265">
        <v>8</v>
      </c>
      <c r="BB2265" t="s">
        <v>95</v>
      </c>
      <c r="BC2265">
        <v>1</v>
      </c>
    </row>
    <row r="2266" spans="1:55">
      <c r="A2266" t="s">
        <v>5025</v>
      </c>
      <c r="B2266" t="s">
        <v>73</v>
      </c>
      <c r="C2266">
        <v>51</v>
      </c>
      <c r="D2266" t="s">
        <v>57</v>
      </c>
      <c r="E2266">
        <v>0</v>
      </c>
      <c r="F2266" t="s">
        <v>252</v>
      </c>
      <c r="G2266">
        <v>92109</v>
      </c>
      <c r="H2266">
        <v>32.787836</v>
      </c>
      <c r="I2266">
        <v>-117.232376</v>
      </c>
      <c r="J2266">
        <v>1</v>
      </c>
      <c r="K2266">
        <v>8</v>
      </c>
      <c r="L2266" t="s">
        <v>59</v>
      </c>
      <c r="M2266" t="s">
        <v>57</v>
      </c>
      <c r="N2266" t="s">
        <v>5026</v>
      </c>
      <c r="O2266" t="s">
        <v>61</v>
      </c>
      <c r="P2266" t="s">
        <v>57</v>
      </c>
      <c r="Q2266" t="s">
        <v>85</v>
      </c>
      <c r="R2266" t="s">
        <v>250</v>
      </c>
      <c r="S2266" t="s">
        <v>57</v>
      </c>
      <c r="T2266" t="s">
        <v>61</v>
      </c>
      <c r="U2266" t="s">
        <v>61</v>
      </c>
      <c r="V2266" t="s">
        <v>61</v>
      </c>
      <c r="W2266" t="s">
        <v>61</v>
      </c>
      <c r="X2266" t="s">
        <v>61</v>
      </c>
      <c r="Y2266" t="s">
        <v>61</v>
      </c>
      <c r="Z2266" t="s">
        <v>57</v>
      </c>
      <c r="AA2266" t="s">
        <v>77</v>
      </c>
      <c r="AB2266" t="s">
        <v>57</v>
      </c>
      <c r="AC2266" t="s">
        <v>87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993.1799999999999</v>
      </c>
      <c r="AJ2266" t="s">
        <v>88</v>
      </c>
      <c r="AK2266" t="s">
        <v>89</v>
      </c>
      <c r="AL2266" t="s">
        <v>181</v>
      </c>
      <c r="AM2266">
        <v>1</v>
      </c>
      <c r="AN2266">
        <v>0</v>
      </c>
      <c r="AO2266">
        <v>0</v>
      </c>
      <c r="AP2266" t="s">
        <v>67</v>
      </c>
      <c r="AQ2266" t="s">
        <v>92</v>
      </c>
      <c r="AR2266" t="s">
        <v>93</v>
      </c>
      <c r="AS2266">
        <v>2</v>
      </c>
      <c r="AT2266">
        <v>46086</v>
      </c>
      <c r="AU2266">
        <v>1</v>
      </c>
      <c r="AV2266">
        <v>1</v>
      </c>
      <c r="AW2266">
        <v>0</v>
      </c>
      <c r="AX2266">
        <v>74.5</v>
      </c>
      <c r="AY2266">
        <v>2</v>
      </c>
      <c r="AZ2266" t="s">
        <v>70</v>
      </c>
      <c r="BA2266">
        <v>6</v>
      </c>
      <c r="BB2266" t="s">
        <v>95</v>
      </c>
      <c r="BC2266">
        <v>1</v>
      </c>
    </row>
    <row r="2267" spans="1:55">
      <c r="A2267" t="s">
        <v>5027</v>
      </c>
      <c r="B2267" t="s">
        <v>56</v>
      </c>
      <c r="C2267">
        <v>43</v>
      </c>
      <c r="D2267" t="s">
        <v>57</v>
      </c>
      <c r="E2267">
        <v>1</v>
      </c>
      <c r="F2267" t="s">
        <v>5028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59</v>
      </c>
      <c r="M2267" t="s">
        <v>61</v>
      </c>
      <c r="N2267" t="s">
        <v>143</v>
      </c>
      <c r="O2267" t="s">
        <v>143</v>
      </c>
      <c r="P2267" t="s">
        <v>57</v>
      </c>
      <c r="Q2267" t="s">
        <v>135</v>
      </c>
      <c r="R2267" t="s">
        <v>156</v>
      </c>
      <c r="S2267" t="s">
        <v>61</v>
      </c>
      <c r="T2267" t="s">
        <v>61</v>
      </c>
      <c r="U2267" t="s">
        <v>61</v>
      </c>
      <c r="V2267" t="s">
        <v>57</v>
      </c>
      <c r="W2267" t="s">
        <v>61</v>
      </c>
      <c r="X2267" t="s">
        <v>61</v>
      </c>
      <c r="Y2267" t="s">
        <v>61</v>
      </c>
      <c r="Z2267" t="s">
        <v>61</v>
      </c>
      <c r="AA2267" t="s">
        <v>77</v>
      </c>
      <c r="AB2267" t="s">
        <v>57</v>
      </c>
      <c r="AC2267" t="s">
        <v>65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88</v>
      </c>
      <c r="AK2267" t="s">
        <v>101</v>
      </c>
      <c r="AL2267" t="s">
        <v>937</v>
      </c>
      <c r="AM2267">
        <v>1</v>
      </c>
      <c r="AN2267">
        <v>0</v>
      </c>
      <c r="AO2267">
        <v>0</v>
      </c>
      <c r="AP2267" t="s">
        <v>91</v>
      </c>
      <c r="AQ2267" t="s">
        <v>78</v>
      </c>
      <c r="AR2267" t="s">
        <v>137</v>
      </c>
      <c r="AS2267">
        <v>1</v>
      </c>
      <c r="AT2267">
        <v>695</v>
      </c>
      <c r="AU2267">
        <v>1</v>
      </c>
      <c r="AV2267">
        <v>1</v>
      </c>
      <c r="AW2267">
        <v>0</v>
      </c>
      <c r="AX2267">
        <v>31</v>
      </c>
      <c r="AY2267">
        <v>1</v>
      </c>
      <c r="AZ2267" t="s">
        <v>94</v>
      </c>
      <c r="BA2267">
        <v>6</v>
      </c>
      <c r="BB2267" t="s">
        <v>95</v>
      </c>
      <c r="BC2267">
        <v>1</v>
      </c>
    </row>
    <row r="2268" spans="1:55">
      <c r="A2268" t="s">
        <v>5029</v>
      </c>
      <c r="B2268" t="s">
        <v>56</v>
      </c>
      <c r="C2268">
        <v>60</v>
      </c>
      <c r="D2268" t="s">
        <v>57</v>
      </c>
      <c r="E2268">
        <v>0</v>
      </c>
      <c r="F2268" t="s">
        <v>2726</v>
      </c>
      <c r="G2268">
        <v>91910</v>
      </c>
      <c r="H2268">
        <v>32.636792</v>
      </c>
      <c r="I2268">
        <v>-117.054989</v>
      </c>
      <c r="J2268">
        <v>10</v>
      </c>
      <c r="K2268">
        <v>12</v>
      </c>
      <c r="L2268" t="s">
        <v>98</v>
      </c>
      <c r="M2268" t="s">
        <v>57</v>
      </c>
      <c r="N2268" t="s">
        <v>5030</v>
      </c>
      <c r="O2268" t="s">
        <v>61</v>
      </c>
      <c r="P2268" t="s">
        <v>61</v>
      </c>
      <c r="Q2268" t="s">
        <v>143</v>
      </c>
      <c r="R2268" t="s">
        <v>143</v>
      </c>
      <c r="S2268" t="s">
        <v>143</v>
      </c>
      <c r="T2268" t="s">
        <v>143</v>
      </c>
      <c r="U2268" t="s">
        <v>143</v>
      </c>
      <c r="V2268" t="s">
        <v>143</v>
      </c>
      <c r="W2268" t="s">
        <v>143</v>
      </c>
      <c r="X2268" t="s">
        <v>143</v>
      </c>
      <c r="Y2268" t="s">
        <v>143</v>
      </c>
      <c r="Z2268" t="s">
        <v>143</v>
      </c>
      <c r="AA2268" t="s">
        <v>122</v>
      </c>
      <c r="AB2268" t="s">
        <v>57</v>
      </c>
      <c r="AC2268" t="s">
        <v>87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66</v>
      </c>
      <c r="AM2268">
        <v>0</v>
      </c>
      <c r="AN2268">
        <v>1</v>
      </c>
      <c r="AO2268">
        <v>0</v>
      </c>
      <c r="AP2268" t="s">
        <v>67</v>
      </c>
      <c r="AQ2268" t="s">
        <v>124</v>
      </c>
      <c r="AR2268" t="s">
        <v>182</v>
      </c>
      <c r="AT2268">
        <v>74025</v>
      </c>
      <c r="AU2268">
        <v>1</v>
      </c>
      <c r="AV2268">
        <v>0</v>
      </c>
      <c r="AW2268">
        <v>1</v>
      </c>
      <c r="AX2268">
        <v>0</v>
      </c>
      <c r="AY2268">
        <v>2</v>
      </c>
      <c r="AZ2268" t="s">
        <v>70</v>
      </c>
      <c r="BA2268">
        <v>1</v>
      </c>
      <c r="BB2268" t="s">
        <v>71</v>
      </c>
      <c r="BC2268">
        <v>4</v>
      </c>
    </row>
    <row r="2269" spans="1:55">
      <c r="A2269" t="s">
        <v>5031</v>
      </c>
      <c r="B2269" t="s">
        <v>56</v>
      </c>
      <c r="C2269">
        <v>35</v>
      </c>
      <c r="D2269" t="s">
        <v>61</v>
      </c>
      <c r="E2269">
        <v>0</v>
      </c>
      <c r="F2269" t="s">
        <v>514</v>
      </c>
      <c r="G2269">
        <v>92025</v>
      </c>
      <c r="H2269">
        <v>33.081478</v>
      </c>
      <c r="I2269">
        <v>-117.033814</v>
      </c>
      <c r="J2269">
        <v>0</v>
      </c>
      <c r="K2269">
        <v>16</v>
      </c>
      <c r="L2269" t="s">
        <v>98</v>
      </c>
      <c r="M2269" t="s">
        <v>57</v>
      </c>
      <c r="N2269" t="s">
        <v>5032</v>
      </c>
      <c r="O2269" t="s">
        <v>61</v>
      </c>
      <c r="P2269" t="s">
        <v>61</v>
      </c>
      <c r="Q2269" t="s">
        <v>143</v>
      </c>
      <c r="R2269" t="s">
        <v>143</v>
      </c>
      <c r="S2269" t="s">
        <v>143</v>
      </c>
      <c r="T2269" t="s">
        <v>143</v>
      </c>
      <c r="U2269" t="s">
        <v>143</v>
      </c>
      <c r="V2269" t="s">
        <v>143</v>
      </c>
      <c r="W2269" t="s">
        <v>143</v>
      </c>
      <c r="X2269" t="s">
        <v>143</v>
      </c>
      <c r="Y2269" t="s">
        <v>143</v>
      </c>
      <c r="Z2269" t="s">
        <v>143</v>
      </c>
      <c r="AA2269" t="s">
        <v>64</v>
      </c>
      <c r="AB2269" t="s">
        <v>61</v>
      </c>
      <c r="AC2269" t="s">
        <v>65</v>
      </c>
      <c r="AD2269">
        <v>20.1</v>
      </c>
      <c r="AE2269">
        <v>296.15</v>
      </c>
      <c r="AF2269">
        <v>0</v>
      </c>
      <c r="AG2269">
        <v>0</v>
      </c>
      <c r="AH2269">
        <v>330.4</v>
      </c>
      <c r="AI2269">
        <v>626.55</v>
      </c>
      <c r="AJ2269" t="s">
        <v>66</v>
      </c>
      <c r="AM2269">
        <v>0</v>
      </c>
      <c r="AN2269">
        <v>1</v>
      </c>
      <c r="AO2269">
        <v>0</v>
      </c>
      <c r="AP2269" t="s">
        <v>103</v>
      </c>
      <c r="AQ2269" t="s">
        <v>68</v>
      </c>
      <c r="AR2269" t="s">
        <v>182</v>
      </c>
      <c r="AT2269">
        <v>49281</v>
      </c>
      <c r="AU2269">
        <v>1</v>
      </c>
      <c r="AV2269">
        <v>0</v>
      </c>
      <c r="AW2269">
        <v>1</v>
      </c>
      <c r="AX2269">
        <v>0</v>
      </c>
      <c r="AY2269">
        <v>3</v>
      </c>
      <c r="AZ2269" t="s">
        <v>106</v>
      </c>
      <c r="BA2269">
        <v>2</v>
      </c>
      <c r="BB2269" t="s">
        <v>126</v>
      </c>
      <c r="BC2269">
        <v>3</v>
      </c>
    </row>
    <row r="2270" spans="1:55">
      <c r="A2270" t="s">
        <v>5033</v>
      </c>
      <c r="B2270" t="s">
        <v>56</v>
      </c>
      <c r="C2270">
        <v>77</v>
      </c>
      <c r="D2270" t="s">
        <v>61</v>
      </c>
      <c r="E2270">
        <v>0</v>
      </c>
      <c r="F2270" t="s">
        <v>499</v>
      </c>
      <c r="G2270">
        <v>94710</v>
      </c>
      <c r="H2270">
        <v>37.872902</v>
      </c>
      <c r="I2270">
        <v>-122.303708</v>
      </c>
      <c r="J2270">
        <v>0</v>
      </c>
      <c r="K2270">
        <v>72</v>
      </c>
      <c r="L2270" t="s">
        <v>119</v>
      </c>
      <c r="M2270" t="s">
        <v>57</v>
      </c>
      <c r="N2270" t="s">
        <v>3492</v>
      </c>
      <c r="O2270" t="s">
        <v>57</v>
      </c>
      <c r="P2270" t="s">
        <v>57</v>
      </c>
      <c r="Q2270" t="s">
        <v>85</v>
      </c>
      <c r="R2270" t="s">
        <v>250</v>
      </c>
      <c r="S2270" t="s">
        <v>57</v>
      </c>
      <c r="T2270" t="s">
        <v>57</v>
      </c>
      <c r="U2270" t="s">
        <v>61</v>
      </c>
      <c r="V2270" t="s">
        <v>57</v>
      </c>
      <c r="W2270" t="s">
        <v>57</v>
      </c>
      <c r="X2270" t="s">
        <v>57</v>
      </c>
      <c r="Y2270" t="s">
        <v>61</v>
      </c>
      <c r="Z2270" t="s">
        <v>57</v>
      </c>
      <c r="AA2270" t="s">
        <v>122</v>
      </c>
      <c r="AB2270" t="s">
        <v>57</v>
      </c>
      <c r="AC2270" t="s">
        <v>87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8718.530000000001</v>
      </c>
      <c r="AJ2270" t="s">
        <v>66</v>
      </c>
      <c r="AM2270">
        <v>0</v>
      </c>
      <c r="AN2270">
        <v>1</v>
      </c>
      <c r="AO2270">
        <v>0</v>
      </c>
      <c r="AP2270" t="s">
        <v>123</v>
      </c>
      <c r="AQ2270" t="s">
        <v>104</v>
      </c>
      <c r="AR2270" t="s">
        <v>105</v>
      </c>
      <c r="AS2270">
        <v>6</v>
      </c>
      <c r="AT2270">
        <v>8157</v>
      </c>
      <c r="AU2270">
        <v>1</v>
      </c>
      <c r="AV2270">
        <v>0</v>
      </c>
      <c r="AW2270">
        <v>1</v>
      </c>
      <c r="AX2270">
        <v>0</v>
      </c>
      <c r="AY2270">
        <v>6</v>
      </c>
      <c r="AZ2270" t="s">
        <v>125</v>
      </c>
      <c r="BA2270">
        <v>4</v>
      </c>
      <c r="BB2270" t="s">
        <v>80</v>
      </c>
      <c r="BC2270">
        <v>2</v>
      </c>
    </row>
    <row r="2271" spans="1:55">
      <c r="A2271" t="s">
        <v>5034</v>
      </c>
      <c r="B2271" t="s">
        <v>56</v>
      </c>
      <c r="C2271">
        <v>27</v>
      </c>
      <c r="D2271" t="s">
        <v>61</v>
      </c>
      <c r="E2271">
        <v>0</v>
      </c>
      <c r="F2271" t="s">
        <v>1196</v>
      </c>
      <c r="G2271">
        <v>93312</v>
      </c>
      <c r="H2271">
        <v>35.392599</v>
      </c>
      <c r="I2271">
        <v>-119.245341</v>
      </c>
      <c r="J2271">
        <v>0</v>
      </c>
      <c r="K2271">
        <v>1</v>
      </c>
      <c r="L2271" t="s">
        <v>83</v>
      </c>
      <c r="M2271" t="s">
        <v>57</v>
      </c>
      <c r="N2271" t="s">
        <v>250</v>
      </c>
      <c r="O2271" t="s">
        <v>61</v>
      </c>
      <c r="P2271" t="s">
        <v>57</v>
      </c>
      <c r="Q2271" t="s">
        <v>85</v>
      </c>
      <c r="R2271" t="s">
        <v>147</v>
      </c>
      <c r="S2271" t="s">
        <v>61</v>
      </c>
      <c r="T2271" t="s">
        <v>61</v>
      </c>
      <c r="U2271" t="s">
        <v>61</v>
      </c>
      <c r="V2271" t="s">
        <v>61</v>
      </c>
      <c r="W2271" t="s">
        <v>61</v>
      </c>
      <c r="X2271" t="s">
        <v>61</v>
      </c>
      <c r="Y2271" t="s">
        <v>61</v>
      </c>
      <c r="Z2271" t="s">
        <v>57</v>
      </c>
      <c r="AA2271" t="s">
        <v>77</v>
      </c>
      <c r="AB2271" t="s">
        <v>57</v>
      </c>
      <c r="AC2271" t="s">
        <v>87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88</v>
      </c>
      <c r="AK2271" t="s">
        <v>89</v>
      </c>
      <c r="AL2271" t="s">
        <v>90</v>
      </c>
      <c r="AM2271">
        <v>1</v>
      </c>
      <c r="AN2271">
        <v>0</v>
      </c>
      <c r="AO2271">
        <v>0</v>
      </c>
      <c r="AP2271" t="s">
        <v>91</v>
      </c>
      <c r="AQ2271" t="s">
        <v>116</v>
      </c>
      <c r="AR2271" t="s">
        <v>93</v>
      </c>
      <c r="AS2271">
        <v>1</v>
      </c>
      <c r="AT2271">
        <v>40836</v>
      </c>
      <c r="AU2271">
        <v>1</v>
      </c>
      <c r="AV2271">
        <v>1</v>
      </c>
      <c r="AW2271">
        <v>0</v>
      </c>
      <c r="AX2271">
        <v>70.25</v>
      </c>
      <c r="AY2271">
        <v>1</v>
      </c>
      <c r="AZ2271" t="s">
        <v>94</v>
      </c>
      <c r="BA2271">
        <v>10</v>
      </c>
      <c r="BB2271" t="s">
        <v>95</v>
      </c>
      <c r="BC2271">
        <v>1</v>
      </c>
    </row>
    <row r="2272" spans="1:55">
      <c r="A2272" t="s">
        <v>5035</v>
      </c>
      <c r="B2272" t="s">
        <v>73</v>
      </c>
      <c r="C2272">
        <v>27</v>
      </c>
      <c r="D2272" t="s">
        <v>61</v>
      </c>
      <c r="E2272">
        <v>0</v>
      </c>
      <c r="F2272" t="s">
        <v>704</v>
      </c>
      <c r="G2272">
        <v>91784</v>
      </c>
      <c r="H2272">
        <v>34.141146</v>
      </c>
      <c r="I2272">
        <v>-117.655583</v>
      </c>
      <c r="J2272">
        <v>0</v>
      </c>
      <c r="K2272">
        <v>1</v>
      </c>
      <c r="L2272" t="s">
        <v>59</v>
      </c>
      <c r="M2272" t="s">
        <v>57</v>
      </c>
      <c r="N2272" t="s">
        <v>5036</v>
      </c>
      <c r="O2272" t="s">
        <v>61</v>
      </c>
      <c r="P2272" t="s">
        <v>61</v>
      </c>
      <c r="Q2272" t="s">
        <v>143</v>
      </c>
      <c r="R2272" t="s">
        <v>143</v>
      </c>
      <c r="S2272" t="s">
        <v>143</v>
      </c>
      <c r="T2272" t="s">
        <v>143</v>
      </c>
      <c r="U2272" t="s">
        <v>143</v>
      </c>
      <c r="V2272" t="s">
        <v>143</v>
      </c>
      <c r="W2272" t="s">
        <v>143</v>
      </c>
      <c r="X2272" t="s">
        <v>143</v>
      </c>
      <c r="Y2272" t="s">
        <v>143</v>
      </c>
      <c r="Z2272" t="s">
        <v>143</v>
      </c>
      <c r="AA2272" t="s">
        <v>77</v>
      </c>
      <c r="AB2272" t="s">
        <v>61</v>
      </c>
      <c r="AC2272" t="s">
        <v>307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170</v>
      </c>
      <c r="AM2272">
        <v>0</v>
      </c>
      <c r="AN2272">
        <v>0</v>
      </c>
      <c r="AO2272">
        <v>0</v>
      </c>
      <c r="AP2272" t="s">
        <v>91</v>
      </c>
      <c r="AQ2272" t="s">
        <v>116</v>
      </c>
      <c r="AR2272" t="s">
        <v>182</v>
      </c>
      <c r="AT2272">
        <v>23331</v>
      </c>
      <c r="AU2272">
        <v>0</v>
      </c>
      <c r="AX2272">
        <v>0</v>
      </c>
      <c r="AY2272">
        <v>1</v>
      </c>
      <c r="AZ2272" t="s">
        <v>94</v>
      </c>
      <c r="BA2272">
        <v>8</v>
      </c>
      <c r="BB2272" t="s">
        <v>95</v>
      </c>
      <c r="BC2272">
        <v>1</v>
      </c>
    </row>
    <row r="2273" spans="1:55">
      <c r="A2273" t="s">
        <v>5037</v>
      </c>
      <c r="B2273" t="s">
        <v>73</v>
      </c>
      <c r="C2273">
        <v>77</v>
      </c>
      <c r="D2273" t="s">
        <v>57</v>
      </c>
      <c r="E2273">
        <v>0</v>
      </c>
      <c r="F2273" t="s">
        <v>581</v>
      </c>
      <c r="G2273">
        <v>90240</v>
      </c>
      <c r="H2273">
        <v>33.956228</v>
      </c>
      <c r="I2273">
        <v>-118.120993</v>
      </c>
      <c r="J2273">
        <v>0</v>
      </c>
      <c r="K2273">
        <v>10</v>
      </c>
      <c r="L2273" t="s">
        <v>98</v>
      </c>
      <c r="M2273" t="s">
        <v>57</v>
      </c>
      <c r="N2273" t="s">
        <v>5038</v>
      </c>
      <c r="O2273" t="s">
        <v>57</v>
      </c>
      <c r="P2273" t="s">
        <v>57</v>
      </c>
      <c r="Q2273" t="s">
        <v>85</v>
      </c>
      <c r="R2273" t="s">
        <v>254</v>
      </c>
      <c r="S2273" t="s">
        <v>61</v>
      </c>
      <c r="T2273" t="s">
        <v>61</v>
      </c>
      <c r="U2273" t="s">
        <v>61</v>
      </c>
      <c r="V2273" t="s">
        <v>61</v>
      </c>
      <c r="W2273" t="s">
        <v>61</v>
      </c>
      <c r="X2273" t="s">
        <v>57</v>
      </c>
      <c r="Y2273" t="s">
        <v>61</v>
      </c>
      <c r="Z2273" t="s">
        <v>57</v>
      </c>
      <c r="AA2273" t="s">
        <v>77</v>
      </c>
      <c r="AB2273" t="s">
        <v>61</v>
      </c>
      <c r="AC2273" t="s">
        <v>87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88</v>
      </c>
      <c r="AK2273" t="s">
        <v>205</v>
      </c>
      <c r="AL2273" t="s">
        <v>329</v>
      </c>
      <c r="AM2273">
        <v>1</v>
      </c>
      <c r="AN2273">
        <v>0</v>
      </c>
      <c r="AO2273">
        <v>0</v>
      </c>
      <c r="AP2273" t="s">
        <v>67</v>
      </c>
      <c r="AQ2273" t="s">
        <v>104</v>
      </c>
      <c r="AR2273" t="s">
        <v>93</v>
      </c>
      <c r="AS2273">
        <v>2</v>
      </c>
      <c r="AT2273">
        <v>24908</v>
      </c>
      <c r="AU2273">
        <v>1</v>
      </c>
      <c r="AV2273">
        <v>1</v>
      </c>
      <c r="AW2273">
        <v>0</v>
      </c>
      <c r="AX2273">
        <v>85.55</v>
      </c>
      <c r="AY2273">
        <v>2</v>
      </c>
      <c r="AZ2273" t="s">
        <v>70</v>
      </c>
      <c r="BA2273">
        <v>6</v>
      </c>
      <c r="BB2273" t="s">
        <v>95</v>
      </c>
      <c r="BC2273">
        <v>1</v>
      </c>
    </row>
    <row r="2274" spans="1:55">
      <c r="A2274" t="s">
        <v>5039</v>
      </c>
      <c r="B2274" t="s">
        <v>56</v>
      </c>
      <c r="C2274">
        <v>38</v>
      </c>
      <c r="D2274" t="s">
        <v>61</v>
      </c>
      <c r="E2274">
        <v>0</v>
      </c>
      <c r="F2274" t="s">
        <v>1845</v>
      </c>
      <c r="G2274">
        <v>95629</v>
      </c>
      <c r="H2274">
        <v>38.513484</v>
      </c>
      <c r="I2274">
        <v>-120.704613</v>
      </c>
      <c r="J2274">
        <v>0</v>
      </c>
      <c r="K2274">
        <v>62</v>
      </c>
      <c r="L2274" t="s">
        <v>129</v>
      </c>
      <c r="M2274" t="s">
        <v>61</v>
      </c>
      <c r="N2274" t="s">
        <v>143</v>
      </c>
      <c r="O2274" t="s">
        <v>143</v>
      </c>
      <c r="P2274" t="s">
        <v>57</v>
      </c>
      <c r="Q2274" t="s">
        <v>62</v>
      </c>
      <c r="R2274" t="s">
        <v>86</v>
      </c>
      <c r="S2274" t="s">
        <v>61</v>
      </c>
      <c r="T2274" t="s">
        <v>57</v>
      </c>
      <c r="U2274" t="s">
        <v>57</v>
      </c>
      <c r="V2274" t="s">
        <v>61</v>
      </c>
      <c r="W2274" t="s">
        <v>61</v>
      </c>
      <c r="X2274" t="s">
        <v>57</v>
      </c>
      <c r="Y2274" t="s">
        <v>57</v>
      </c>
      <c r="Z2274" t="s">
        <v>57</v>
      </c>
      <c r="AA2274" t="s">
        <v>122</v>
      </c>
      <c r="AB2274" t="s">
        <v>57</v>
      </c>
      <c r="AC2274" t="s">
        <v>65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66</v>
      </c>
      <c r="AM2274">
        <v>0</v>
      </c>
      <c r="AN2274">
        <v>1</v>
      </c>
      <c r="AO2274">
        <v>0</v>
      </c>
      <c r="AP2274" t="s">
        <v>123</v>
      </c>
      <c r="AQ2274" t="s">
        <v>68</v>
      </c>
      <c r="AR2274" t="s">
        <v>137</v>
      </c>
      <c r="AS2274">
        <v>5</v>
      </c>
      <c r="AT2274">
        <v>850</v>
      </c>
      <c r="AU2274">
        <v>1</v>
      </c>
      <c r="AV2274">
        <v>0</v>
      </c>
      <c r="AW2274">
        <v>1</v>
      </c>
      <c r="AX2274">
        <v>0</v>
      </c>
      <c r="AY2274">
        <v>6</v>
      </c>
      <c r="AZ2274" t="s">
        <v>125</v>
      </c>
      <c r="BA2274">
        <v>2</v>
      </c>
      <c r="BB2274" t="s">
        <v>126</v>
      </c>
      <c r="BC2274">
        <v>3</v>
      </c>
    </row>
    <row r="2275" spans="1:55">
      <c r="A2275" t="s">
        <v>5040</v>
      </c>
      <c r="B2275" t="s">
        <v>73</v>
      </c>
      <c r="C2275">
        <v>28</v>
      </c>
      <c r="D2275" t="s">
        <v>61</v>
      </c>
      <c r="E2275">
        <v>0</v>
      </c>
      <c r="F2275" t="s">
        <v>3384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83</v>
      </c>
      <c r="M2275" t="s">
        <v>57</v>
      </c>
      <c r="N2275" t="s">
        <v>3110</v>
      </c>
      <c r="O2275" t="s">
        <v>57</v>
      </c>
      <c r="P2275" t="s">
        <v>57</v>
      </c>
      <c r="Q2275" t="s">
        <v>85</v>
      </c>
      <c r="R2275" t="s">
        <v>966</v>
      </c>
      <c r="S2275" t="s">
        <v>61</v>
      </c>
      <c r="T2275" t="s">
        <v>57</v>
      </c>
      <c r="U2275" t="s">
        <v>61</v>
      </c>
      <c r="V2275" t="s">
        <v>61</v>
      </c>
      <c r="W2275" t="s">
        <v>61</v>
      </c>
      <c r="X2275" t="s">
        <v>61</v>
      </c>
      <c r="Y2275" t="s">
        <v>57</v>
      </c>
      <c r="Z2275" t="s">
        <v>57</v>
      </c>
      <c r="AA2275" t="s">
        <v>77</v>
      </c>
      <c r="AB2275" t="s">
        <v>61</v>
      </c>
      <c r="AC2275" t="s">
        <v>87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88</v>
      </c>
      <c r="AK2275" t="s">
        <v>89</v>
      </c>
      <c r="AL2275" t="s">
        <v>181</v>
      </c>
      <c r="AM2275">
        <v>1</v>
      </c>
      <c r="AN2275">
        <v>0</v>
      </c>
      <c r="AO2275">
        <v>0</v>
      </c>
      <c r="AP2275" t="s">
        <v>91</v>
      </c>
      <c r="AQ2275" t="s">
        <v>116</v>
      </c>
      <c r="AR2275" t="s">
        <v>93</v>
      </c>
      <c r="AS2275">
        <v>3</v>
      </c>
      <c r="AT2275">
        <v>4426</v>
      </c>
      <c r="AU2275">
        <v>1</v>
      </c>
      <c r="AV2275">
        <v>1</v>
      </c>
      <c r="AW2275">
        <v>0</v>
      </c>
      <c r="AX2275">
        <v>78.45</v>
      </c>
      <c r="AY2275">
        <v>1</v>
      </c>
      <c r="AZ2275" t="s">
        <v>94</v>
      </c>
      <c r="BA2275">
        <v>10</v>
      </c>
      <c r="BB2275" t="s">
        <v>95</v>
      </c>
      <c r="BC2275">
        <v>1</v>
      </c>
    </row>
    <row r="2276" spans="1:55">
      <c r="A2276" t="s">
        <v>5041</v>
      </c>
      <c r="B2276" t="s">
        <v>73</v>
      </c>
      <c r="C2276">
        <v>34</v>
      </c>
      <c r="D2276" t="s">
        <v>61</v>
      </c>
      <c r="E2276">
        <v>0</v>
      </c>
      <c r="F2276" t="s">
        <v>5042</v>
      </c>
      <c r="G2276">
        <v>95249</v>
      </c>
      <c r="H2276">
        <v>38.196497</v>
      </c>
      <c r="I2276">
        <v>-120.61689</v>
      </c>
      <c r="J2276">
        <v>0</v>
      </c>
      <c r="K2276">
        <v>53</v>
      </c>
      <c r="L2276" t="s">
        <v>129</v>
      </c>
      <c r="M2276" t="s">
        <v>57</v>
      </c>
      <c r="N2276" t="s">
        <v>2094</v>
      </c>
      <c r="O2276" t="s">
        <v>57</v>
      </c>
      <c r="P2276" t="s">
        <v>61</v>
      </c>
      <c r="Q2276" t="s">
        <v>143</v>
      </c>
      <c r="R2276" t="s">
        <v>143</v>
      </c>
      <c r="S2276" t="s">
        <v>143</v>
      </c>
      <c r="T2276" t="s">
        <v>143</v>
      </c>
      <c r="U2276" t="s">
        <v>143</v>
      </c>
      <c r="V2276" t="s">
        <v>143</v>
      </c>
      <c r="W2276" t="s">
        <v>143</v>
      </c>
      <c r="X2276" t="s">
        <v>143</v>
      </c>
      <c r="Y2276" t="s">
        <v>143</v>
      </c>
      <c r="Z2276" t="s">
        <v>143</v>
      </c>
      <c r="AA2276" t="s">
        <v>64</v>
      </c>
      <c r="AB2276" t="s">
        <v>61</v>
      </c>
      <c r="AC2276" t="s">
        <v>87</v>
      </c>
      <c r="AD2276">
        <v>24.05</v>
      </c>
      <c r="AE2276">
        <v>1301.9</v>
      </c>
      <c r="AF2276">
        <v>0</v>
      </c>
      <c r="AG2276">
        <v>0</v>
      </c>
      <c r="AH2276">
        <v>2086.61</v>
      </c>
      <c r="AI2276">
        <v>3388.51</v>
      </c>
      <c r="AJ2276" t="s">
        <v>66</v>
      </c>
      <c r="AM2276">
        <v>0</v>
      </c>
      <c r="AN2276">
        <v>1</v>
      </c>
      <c r="AO2276">
        <v>0</v>
      </c>
      <c r="AP2276" t="s">
        <v>123</v>
      </c>
      <c r="AQ2276" t="s">
        <v>68</v>
      </c>
      <c r="AR2276" t="s">
        <v>182</v>
      </c>
      <c r="AT2276">
        <v>3930</v>
      </c>
      <c r="AU2276">
        <v>1</v>
      </c>
      <c r="AV2276">
        <v>0</v>
      </c>
      <c r="AW2276">
        <v>1</v>
      </c>
      <c r="AX2276">
        <v>0</v>
      </c>
      <c r="AY2276">
        <v>6</v>
      </c>
      <c r="AZ2276" t="s">
        <v>125</v>
      </c>
      <c r="BA2276">
        <v>2</v>
      </c>
      <c r="BB2276" t="s">
        <v>126</v>
      </c>
      <c r="BC2276">
        <v>3</v>
      </c>
    </row>
    <row r="2277" spans="1:55">
      <c r="A2277" t="s">
        <v>5043</v>
      </c>
      <c r="B2277" t="s">
        <v>56</v>
      </c>
      <c r="C2277">
        <v>31</v>
      </c>
      <c r="D2277" t="s">
        <v>57</v>
      </c>
      <c r="E2277">
        <v>2</v>
      </c>
      <c r="F2277" t="s">
        <v>1294</v>
      </c>
      <c r="G2277">
        <v>95758</v>
      </c>
      <c r="H2277">
        <v>38.35363</v>
      </c>
      <c r="I2277">
        <v>-121.44195</v>
      </c>
      <c r="J2277">
        <v>7</v>
      </c>
      <c r="K2277">
        <v>52</v>
      </c>
      <c r="L2277" t="s">
        <v>59</v>
      </c>
      <c r="M2277" t="s">
        <v>57</v>
      </c>
      <c r="N2277" t="s">
        <v>5044</v>
      </c>
      <c r="O2277" t="s">
        <v>61</v>
      </c>
      <c r="P2277" t="s">
        <v>57</v>
      </c>
      <c r="Q2277" t="s">
        <v>85</v>
      </c>
      <c r="R2277" t="s">
        <v>156</v>
      </c>
      <c r="S2277" t="s">
        <v>57</v>
      </c>
      <c r="T2277" t="s">
        <v>61</v>
      </c>
      <c r="U2277" t="s">
        <v>57</v>
      </c>
      <c r="V2277" t="s">
        <v>61</v>
      </c>
      <c r="W2277" t="s">
        <v>57</v>
      </c>
      <c r="X2277" t="s">
        <v>57</v>
      </c>
      <c r="Y2277" t="s">
        <v>57</v>
      </c>
      <c r="Z2277" t="s">
        <v>57</v>
      </c>
      <c r="AA2277" t="s">
        <v>64</v>
      </c>
      <c r="AB2277" t="s">
        <v>61</v>
      </c>
      <c r="AC2277" t="s">
        <v>87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66</v>
      </c>
      <c r="AM2277">
        <v>0</v>
      </c>
      <c r="AN2277">
        <v>1</v>
      </c>
      <c r="AO2277">
        <v>0</v>
      </c>
      <c r="AP2277" t="s">
        <v>123</v>
      </c>
      <c r="AQ2277" t="s">
        <v>68</v>
      </c>
      <c r="AR2277" t="s">
        <v>105</v>
      </c>
      <c r="AS2277">
        <v>6</v>
      </c>
      <c r="AT2277">
        <v>47065</v>
      </c>
      <c r="AU2277">
        <v>1</v>
      </c>
      <c r="AV2277">
        <v>0</v>
      </c>
      <c r="AW2277">
        <v>1</v>
      </c>
      <c r="AX2277">
        <v>0</v>
      </c>
      <c r="AY2277">
        <v>6</v>
      </c>
      <c r="AZ2277" t="s">
        <v>125</v>
      </c>
      <c r="BA2277">
        <v>2</v>
      </c>
      <c r="BB2277" t="s">
        <v>126</v>
      </c>
      <c r="BC2277">
        <v>3</v>
      </c>
    </row>
    <row r="2278" spans="1:55">
      <c r="A2278" t="s">
        <v>5045</v>
      </c>
      <c r="B2278" t="s">
        <v>73</v>
      </c>
      <c r="C2278">
        <v>74</v>
      </c>
      <c r="D2278" t="s">
        <v>61</v>
      </c>
      <c r="E2278">
        <v>0</v>
      </c>
      <c r="F2278" t="s">
        <v>5046</v>
      </c>
      <c r="G2278">
        <v>95935</v>
      </c>
      <c r="H2278">
        <v>39.381174</v>
      </c>
      <c r="I2278">
        <v>-121.21191</v>
      </c>
      <c r="J2278">
        <v>0</v>
      </c>
      <c r="K2278">
        <v>19</v>
      </c>
      <c r="L2278" t="s">
        <v>98</v>
      </c>
      <c r="M2278" t="s">
        <v>57</v>
      </c>
      <c r="N2278" t="s">
        <v>3562</v>
      </c>
      <c r="O2278" t="s">
        <v>57</v>
      </c>
      <c r="P2278" t="s">
        <v>57</v>
      </c>
      <c r="Q2278" t="s">
        <v>85</v>
      </c>
      <c r="R2278" t="s">
        <v>180</v>
      </c>
      <c r="S2278" t="s">
        <v>61</v>
      </c>
      <c r="T2278" t="s">
        <v>57</v>
      </c>
      <c r="U2278" t="s">
        <v>61</v>
      </c>
      <c r="V2278" t="s">
        <v>61</v>
      </c>
      <c r="W2278" t="s">
        <v>57</v>
      </c>
      <c r="X2278" t="s">
        <v>61</v>
      </c>
      <c r="Y2278" t="s">
        <v>61</v>
      </c>
      <c r="Z2278" t="s">
        <v>57</v>
      </c>
      <c r="AA2278" t="s">
        <v>77</v>
      </c>
      <c r="AB2278" t="s">
        <v>57</v>
      </c>
      <c r="AC2278" t="s">
        <v>87</v>
      </c>
      <c r="AD2278">
        <v>88.2</v>
      </c>
      <c r="AE2278">
        <v>1775.8</v>
      </c>
      <c r="AF2278">
        <v>0</v>
      </c>
      <c r="AG2278">
        <v>0</v>
      </c>
      <c r="AH2278">
        <v>759.4299999999999</v>
      </c>
      <c r="AI2278">
        <v>2535.23</v>
      </c>
      <c r="AJ2278" t="s">
        <v>88</v>
      </c>
      <c r="AK2278" t="s">
        <v>89</v>
      </c>
      <c r="AL2278" t="s">
        <v>90</v>
      </c>
      <c r="AM2278">
        <v>1</v>
      </c>
      <c r="AN2278">
        <v>0</v>
      </c>
      <c r="AO2278">
        <v>0</v>
      </c>
      <c r="AP2278" t="s">
        <v>103</v>
      </c>
      <c r="AQ2278" t="s">
        <v>104</v>
      </c>
      <c r="AR2278" t="s">
        <v>93</v>
      </c>
      <c r="AS2278">
        <v>3</v>
      </c>
      <c r="AT2278">
        <v>614</v>
      </c>
      <c r="AU2278">
        <v>1</v>
      </c>
      <c r="AV2278">
        <v>1</v>
      </c>
      <c r="AW2278">
        <v>0</v>
      </c>
      <c r="AX2278">
        <v>88.2</v>
      </c>
      <c r="AY2278">
        <v>3</v>
      </c>
      <c r="AZ2278" t="s">
        <v>106</v>
      </c>
      <c r="BA2278">
        <v>7</v>
      </c>
      <c r="BB2278" t="s">
        <v>95</v>
      </c>
      <c r="BC2278">
        <v>1</v>
      </c>
    </row>
    <row r="2279" spans="1:55">
      <c r="A2279" t="s">
        <v>5047</v>
      </c>
      <c r="B2279" t="s">
        <v>73</v>
      </c>
      <c r="C2279">
        <v>58</v>
      </c>
      <c r="D2279" t="s">
        <v>61</v>
      </c>
      <c r="E2279">
        <v>2</v>
      </c>
      <c r="F2279" t="s">
        <v>5048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98</v>
      </c>
      <c r="M2279" t="s">
        <v>57</v>
      </c>
      <c r="N2279" t="s">
        <v>5049</v>
      </c>
      <c r="O2279" t="s">
        <v>61</v>
      </c>
      <c r="P2279" t="s">
        <v>57</v>
      </c>
      <c r="Q2279" t="s">
        <v>135</v>
      </c>
      <c r="R2279" t="s">
        <v>313</v>
      </c>
      <c r="S2279" t="s">
        <v>61</v>
      </c>
      <c r="T2279" t="s">
        <v>61</v>
      </c>
      <c r="U2279" t="s">
        <v>61</v>
      </c>
      <c r="V2279" t="s">
        <v>61</v>
      </c>
      <c r="W2279" t="s">
        <v>61</v>
      </c>
      <c r="X2279" t="s">
        <v>61</v>
      </c>
      <c r="Y2279" t="s">
        <v>61</v>
      </c>
      <c r="Z2279" t="s">
        <v>61</v>
      </c>
      <c r="AA2279" t="s">
        <v>77</v>
      </c>
      <c r="AB2279" t="s">
        <v>57</v>
      </c>
      <c r="AC2279" t="s">
        <v>65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66</v>
      </c>
      <c r="AM2279">
        <v>0</v>
      </c>
      <c r="AN2279">
        <v>1</v>
      </c>
      <c r="AO2279">
        <v>0</v>
      </c>
      <c r="AP2279" t="s">
        <v>103</v>
      </c>
      <c r="AQ2279" t="s">
        <v>92</v>
      </c>
      <c r="AR2279" t="s">
        <v>137</v>
      </c>
      <c r="AS2279">
        <v>0</v>
      </c>
      <c r="AT2279">
        <v>11264</v>
      </c>
      <c r="AU2279">
        <v>1</v>
      </c>
      <c r="AV2279">
        <v>0</v>
      </c>
      <c r="AW2279">
        <v>1</v>
      </c>
      <c r="AX2279">
        <v>0</v>
      </c>
      <c r="AY2279">
        <v>3</v>
      </c>
      <c r="AZ2279" t="s">
        <v>106</v>
      </c>
      <c r="BA2279">
        <v>4</v>
      </c>
      <c r="BB2279" t="s">
        <v>80</v>
      </c>
      <c r="BC2279">
        <v>2</v>
      </c>
    </row>
    <row r="2280" spans="1:55">
      <c r="A2280" t="s">
        <v>5050</v>
      </c>
      <c r="B2280" t="s">
        <v>73</v>
      </c>
      <c r="C2280">
        <v>71</v>
      </c>
      <c r="D2280" t="s">
        <v>57</v>
      </c>
      <c r="E2280">
        <v>0</v>
      </c>
      <c r="F2280" t="s">
        <v>1015</v>
      </c>
      <c r="G2280">
        <v>95947</v>
      </c>
      <c r="H2280">
        <v>40.160386</v>
      </c>
      <c r="I2280">
        <v>-120.835428</v>
      </c>
      <c r="J2280">
        <v>1</v>
      </c>
      <c r="K2280">
        <v>51</v>
      </c>
      <c r="L2280" t="s">
        <v>129</v>
      </c>
      <c r="M2280" t="s">
        <v>61</v>
      </c>
      <c r="N2280" t="s">
        <v>143</v>
      </c>
      <c r="O2280" t="s">
        <v>143</v>
      </c>
      <c r="P2280" t="s">
        <v>57</v>
      </c>
      <c r="Q2280" t="s">
        <v>135</v>
      </c>
      <c r="R2280" t="s">
        <v>136</v>
      </c>
      <c r="S2280" t="s">
        <v>61</v>
      </c>
      <c r="T2280" t="s">
        <v>57</v>
      </c>
      <c r="U2280" t="s">
        <v>61</v>
      </c>
      <c r="V2280" t="s">
        <v>61</v>
      </c>
      <c r="W2280" t="s">
        <v>61</v>
      </c>
      <c r="X2280" t="s">
        <v>61</v>
      </c>
      <c r="Y2280" t="s">
        <v>61</v>
      </c>
      <c r="Z2280" t="s">
        <v>57</v>
      </c>
      <c r="AA2280" t="s">
        <v>77</v>
      </c>
      <c r="AB2280" t="s">
        <v>57</v>
      </c>
      <c r="AC2280" t="s">
        <v>65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66</v>
      </c>
      <c r="AM2280">
        <v>0</v>
      </c>
      <c r="AN2280">
        <v>1</v>
      </c>
      <c r="AO2280">
        <v>0</v>
      </c>
      <c r="AP2280" t="s">
        <v>123</v>
      </c>
      <c r="AQ2280" t="s">
        <v>104</v>
      </c>
      <c r="AR2280" t="s">
        <v>182</v>
      </c>
      <c r="AS2280">
        <v>2</v>
      </c>
      <c r="AT2280">
        <v>2064</v>
      </c>
      <c r="AU2280">
        <v>1</v>
      </c>
      <c r="AV2280">
        <v>0</v>
      </c>
      <c r="AW2280">
        <v>1</v>
      </c>
      <c r="AX2280">
        <v>0</v>
      </c>
      <c r="AY2280">
        <v>6</v>
      </c>
      <c r="AZ2280" t="s">
        <v>125</v>
      </c>
      <c r="BA2280">
        <v>4</v>
      </c>
      <c r="BB2280" t="s">
        <v>80</v>
      </c>
      <c r="BC2280">
        <v>2</v>
      </c>
    </row>
    <row r="2281" spans="1:55">
      <c r="A2281" t="s">
        <v>5051</v>
      </c>
      <c r="B2281" t="s">
        <v>73</v>
      </c>
      <c r="C2281">
        <v>69</v>
      </c>
      <c r="D2281" t="s">
        <v>61</v>
      </c>
      <c r="E2281">
        <v>0</v>
      </c>
      <c r="F2281" t="s">
        <v>369</v>
      </c>
      <c r="G2281">
        <v>95305</v>
      </c>
      <c r="H2281">
        <v>37.818589</v>
      </c>
      <c r="I2281">
        <v>-120.256995</v>
      </c>
      <c r="J2281">
        <v>0</v>
      </c>
      <c r="K2281">
        <v>6</v>
      </c>
      <c r="L2281" t="s">
        <v>83</v>
      </c>
      <c r="M2281" t="s">
        <v>57</v>
      </c>
      <c r="N2281" t="s">
        <v>5052</v>
      </c>
      <c r="O2281" t="s">
        <v>61</v>
      </c>
      <c r="P2281" t="s">
        <v>57</v>
      </c>
      <c r="Q2281" t="s">
        <v>135</v>
      </c>
      <c r="R2281" t="s">
        <v>131</v>
      </c>
      <c r="S2281" t="s">
        <v>61</v>
      </c>
      <c r="T2281" t="s">
        <v>61</v>
      </c>
      <c r="U2281" t="s">
        <v>61</v>
      </c>
      <c r="V2281" t="s">
        <v>61</v>
      </c>
      <c r="W2281" t="s">
        <v>61</v>
      </c>
      <c r="X2281" t="s">
        <v>61</v>
      </c>
      <c r="Y2281" t="s">
        <v>61</v>
      </c>
      <c r="Z2281" t="s">
        <v>57</v>
      </c>
      <c r="AA2281" t="s">
        <v>77</v>
      </c>
      <c r="AB2281" t="s">
        <v>61</v>
      </c>
      <c r="AC2281" t="s">
        <v>65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66</v>
      </c>
      <c r="AM2281">
        <v>0</v>
      </c>
      <c r="AN2281">
        <v>1</v>
      </c>
      <c r="AO2281">
        <v>0</v>
      </c>
      <c r="AP2281" t="s">
        <v>91</v>
      </c>
      <c r="AQ2281" t="s">
        <v>124</v>
      </c>
      <c r="AR2281" t="s">
        <v>137</v>
      </c>
      <c r="AS2281">
        <v>1</v>
      </c>
      <c r="AT2281">
        <v>167</v>
      </c>
      <c r="AU2281">
        <v>1</v>
      </c>
      <c r="AV2281">
        <v>0</v>
      </c>
      <c r="AW2281">
        <v>1</v>
      </c>
      <c r="AX2281">
        <v>0</v>
      </c>
      <c r="AY2281">
        <v>1</v>
      </c>
      <c r="AZ2281" t="s">
        <v>94</v>
      </c>
      <c r="BA2281">
        <v>8</v>
      </c>
      <c r="BB2281" t="s">
        <v>95</v>
      </c>
      <c r="BC2281">
        <v>1</v>
      </c>
    </row>
    <row r="2282" spans="1:55">
      <c r="A2282" t="s">
        <v>5053</v>
      </c>
      <c r="B2282" t="s">
        <v>73</v>
      </c>
      <c r="C2282">
        <v>75</v>
      </c>
      <c r="D2282" t="s">
        <v>61</v>
      </c>
      <c r="E2282">
        <v>0</v>
      </c>
      <c r="F2282" t="s">
        <v>4964</v>
      </c>
      <c r="G2282">
        <v>92040</v>
      </c>
      <c r="H2282">
        <v>32.909873</v>
      </c>
      <c r="I2282">
        <v>-116.906774</v>
      </c>
      <c r="J2282">
        <v>0</v>
      </c>
      <c r="K2282">
        <v>72</v>
      </c>
      <c r="L2282" t="s">
        <v>59</v>
      </c>
      <c r="M2282" t="s">
        <v>57</v>
      </c>
      <c r="N2282" t="s">
        <v>1895</v>
      </c>
      <c r="O2282" t="s">
        <v>57</v>
      </c>
      <c r="P2282" t="s">
        <v>57</v>
      </c>
      <c r="Q2282" t="s">
        <v>85</v>
      </c>
      <c r="R2282" t="s">
        <v>364</v>
      </c>
      <c r="S2282" t="s">
        <v>57</v>
      </c>
      <c r="T2282" t="s">
        <v>57</v>
      </c>
      <c r="U2282" t="s">
        <v>57</v>
      </c>
      <c r="V2282" t="s">
        <v>57</v>
      </c>
      <c r="W2282" t="s">
        <v>57</v>
      </c>
      <c r="X2282" t="s">
        <v>57</v>
      </c>
      <c r="Y2282" t="s">
        <v>61</v>
      </c>
      <c r="Z2282" t="s">
        <v>57</v>
      </c>
      <c r="AA2282" t="s">
        <v>122</v>
      </c>
      <c r="AB2282" t="s">
        <v>61</v>
      </c>
      <c r="AC2282" t="s">
        <v>87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9622.040000000001</v>
      </c>
      <c r="AJ2282" t="s">
        <v>66</v>
      </c>
      <c r="AM2282">
        <v>0</v>
      </c>
      <c r="AN2282">
        <v>1</v>
      </c>
      <c r="AO2282">
        <v>0</v>
      </c>
      <c r="AP2282" t="s">
        <v>123</v>
      </c>
      <c r="AQ2282" t="s">
        <v>104</v>
      </c>
      <c r="AR2282" t="s">
        <v>105</v>
      </c>
      <c r="AS2282">
        <v>7</v>
      </c>
      <c r="AT2282">
        <v>42277</v>
      </c>
      <c r="AU2282">
        <v>1</v>
      </c>
      <c r="AV2282">
        <v>0</v>
      </c>
      <c r="AW2282">
        <v>1</v>
      </c>
      <c r="AX2282">
        <v>0</v>
      </c>
      <c r="AY2282">
        <v>6</v>
      </c>
      <c r="AZ2282" t="s">
        <v>125</v>
      </c>
      <c r="BA2282">
        <v>4</v>
      </c>
      <c r="BB2282" t="s">
        <v>80</v>
      </c>
      <c r="BC2282">
        <v>2</v>
      </c>
    </row>
    <row r="2283" spans="1:55">
      <c r="A2283" t="s">
        <v>5054</v>
      </c>
      <c r="B2283" t="s">
        <v>73</v>
      </c>
      <c r="C2283">
        <v>26</v>
      </c>
      <c r="D2283" t="s">
        <v>57</v>
      </c>
      <c r="E2283">
        <v>1</v>
      </c>
      <c r="F2283" t="s">
        <v>523</v>
      </c>
      <c r="G2283">
        <v>95815</v>
      </c>
      <c r="H2283">
        <v>38.608405</v>
      </c>
      <c r="I2283">
        <v>-121.449942</v>
      </c>
      <c r="J2283">
        <v>7</v>
      </c>
      <c r="K2283">
        <v>72</v>
      </c>
      <c r="L2283" t="s">
        <v>59</v>
      </c>
      <c r="M2283" t="s">
        <v>57</v>
      </c>
      <c r="N2283" t="s">
        <v>5055</v>
      </c>
      <c r="O2283" t="s">
        <v>57</v>
      </c>
      <c r="P2283" t="s">
        <v>57</v>
      </c>
      <c r="Q2283" t="s">
        <v>85</v>
      </c>
      <c r="R2283" t="s">
        <v>189</v>
      </c>
      <c r="S2283" t="s">
        <v>57</v>
      </c>
      <c r="T2283" t="s">
        <v>57</v>
      </c>
      <c r="U2283" t="s">
        <v>57</v>
      </c>
      <c r="V2283" t="s">
        <v>57</v>
      </c>
      <c r="W2283" t="s">
        <v>57</v>
      </c>
      <c r="X2283" t="s">
        <v>57</v>
      </c>
      <c r="Y2283" t="s">
        <v>57</v>
      </c>
      <c r="Z2283" t="s">
        <v>57</v>
      </c>
      <c r="AA2283" t="s">
        <v>122</v>
      </c>
      <c r="AB2283" t="s">
        <v>57</v>
      </c>
      <c r="AC2283" t="s">
        <v>87</v>
      </c>
      <c r="AD2283">
        <v>116.6</v>
      </c>
      <c r="AE2283">
        <v>8337.450000000001</v>
      </c>
      <c r="AF2283">
        <v>26.7</v>
      </c>
      <c r="AG2283">
        <v>0</v>
      </c>
      <c r="AH2283">
        <v>1532.88</v>
      </c>
      <c r="AI2283">
        <v>9843.629999999999</v>
      </c>
      <c r="AJ2283" t="s">
        <v>66</v>
      </c>
      <c r="AM2283">
        <v>0</v>
      </c>
      <c r="AN2283">
        <v>1</v>
      </c>
      <c r="AO2283">
        <v>0</v>
      </c>
      <c r="AP2283" t="s">
        <v>123</v>
      </c>
      <c r="AQ2283" t="s">
        <v>116</v>
      </c>
      <c r="AR2283" t="s">
        <v>105</v>
      </c>
      <c r="AS2283">
        <v>8</v>
      </c>
      <c r="AT2283">
        <v>25355</v>
      </c>
      <c r="AU2283">
        <v>1</v>
      </c>
      <c r="AV2283">
        <v>0</v>
      </c>
      <c r="AW2283">
        <v>1</v>
      </c>
      <c r="AX2283">
        <v>0</v>
      </c>
      <c r="AY2283">
        <v>6</v>
      </c>
      <c r="AZ2283" t="s">
        <v>125</v>
      </c>
      <c r="BA2283">
        <v>2</v>
      </c>
      <c r="BB2283" t="s">
        <v>126</v>
      </c>
      <c r="BC2283">
        <v>3</v>
      </c>
    </row>
    <row r="2284" spans="1:55">
      <c r="A2284" t="s">
        <v>5056</v>
      </c>
      <c r="B2284" t="s">
        <v>73</v>
      </c>
      <c r="C2284">
        <v>60</v>
      </c>
      <c r="D2284" t="s">
        <v>57</v>
      </c>
      <c r="E2284">
        <v>0</v>
      </c>
      <c r="F2284" t="s">
        <v>1294</v>
      </c>
      <c r="G2284">
        <v>95758</v>
      </c>
      <c r="H2284">
        <v>38.35363</v>
      </c>
      <c r="I2284">
        <v>-121.44195</v>
      </c>
      <c r="J2284">
        <v>3</v>
      </c>
      <c r="K2284">
        <v>71</v>
      </c>
      <c r="L2284" t="s">
        <v>119</v>
      </c>
      <c r="M2284" t="s">
        <v>57</v>
      </c>
      <c r="N2284" t="s">
        <v>614</v>
      </c>
      <c r="O2284" t="s">
        <v>57</v>
      </c>
      <c r="P2284" t="s">
        <v>57</v>
      </c>
      <c r="Q2284" t="s">
        <v>85</v>
      </c>
      <c r="R2284" t="s">
        <v>160</v>
      </c>
      <c r="S2284" t="s">
        <v>61</v>
      </c>
      <c r="T2284" t="s">
        <v>57</v>
      </c>
      <c r="U2284" t="s">
        <v>57</v>
      </c>
      <c r="V2284" t="s">
        <v>61</v>
      </c>
      <c r="W2284" t="s">
        <v>57</v>
      </c>
      <c r="X2284" t="s">
        <v>57</v>
      </c>
      <c r="Y2284" t="s">
        <v>57</v>
      </c>
      <c r="Z2284" t="s">
        <v>57</v>
      </c>
      <c r="AA2284" t="s">
        <v>122</v>
      </c>
      <c r="AB2284" t="s">
        <v>57</v>
      </c>
      <c r="AC2284" t="s">
        <v>87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88</v>
      </c>
      <c r="AK2284" t="s">
        <v>89</v>
      </c>
      <c r="AL2284" t="s">
        <v>342</v>
      </c>
      <c r="AM2284">
        <v>1</v>
      </c>
      <c r="AN2284">
        <v>0</v>
      </c>
      <c r="AO2284">
        <v>0</v>
      </c>
      <c r="AP2284" t="s">
        <v>123</v>
      </c>
      <c r="AQ2284" t="s">
        <v>124</v>
      </c>
      <c r="AR2284" t="s">
        <v>105</v>
      </c>
      <c r="AS2284">
        <v>6</v>
      </c>
      <c r="AT2284">
        <v>47065</v>
      </c>
      <c r="AU2284">
        <v>1</v>
      </c>
      <c r="AV2284">
        <v>1</v>
      </c>
      <c r="AW2284">
        <v>0</v>
      </c>
      <c r="AX2284">
        <v>106</v>
      </c>
      <c r="AY2284">
        <v>6</v>
      </c>
      <c r="AZ2284" t="s">
        <v>125</v>
      </c>
      <c r="BA2284">
        <v>3</v>
      </c>
      <c r="BB2284" t="s">
        <v>126</v>
      </c>
      <c r="BC2284">
        <v>3</v>
      </c>
    </row>
    <row r="2285" spans="1:55">
      <c r="A2285" t="s">
        <v>5057</v>
      </c>
      <c r="B2285" t="s">
        <v>73</v>
      </c>
      <c r="C2285">
        <v>72</v>
      </c>
      <c r="D2285" t="s">
        <v>61</v>
      </c>
      <c r="E2285">
        <v>0</v>
      </c>
      <c r="F2285" t="s">
        <v>2337</v>
      </c>
      <c r="G2285">
        <v>91020</v>
      </c>
      <c r="H2285">
        <v>34.2112</v>
      </c>
      <c r="I2285">
        <v>-118.230625</v>
      </c>
      <c r="J2285">
        <v>0</v>
      </c>
      <c r="K2285">
        <v>57</v>
      </c>
      <c r="L2285" t="s">
        <v>129</v>
      </c>
      <c r="M2285" t="s">
        <v>57</v>
      </c>
      <c r="N2285" t="s">
        <v>2449</v>
      </c>
      <c r="O2285" t="s">
        <v>57</v>
      </c>
      <c r="P2285" t="s">
        <v>57</v>
      </c>
      <c r="Q2285" t="s">
        <v>135</v>
      </c>
      <c r="R2285" t="s">
        <v>63</v>
      </c>
      <c r="S2285" t="s">
        <v>61</v>
      </c>
      <c r="T2285" t="s">
        <v>57</v>
      </c>
      <c r="U2285" t="s">
        <v>57</v>
      </c>
      <c r="V2285" t="s">
        <v>61</v>
      </c>
      <c r="W2285" t="s">
        <v>57</v>
      </c>
      <c r="X2285" t="s">
        <v>57</v>
      </c>
      <c r="Y2285" t="s">
        <v>61</v>
      </c>
      <c r="Z2285" t="s">
        <v>57</v>
      </c>
      <c r="AA2285" t="s">
        <v>122</v>
      </c>
      <c r="AB2285" t="s">
        <v>57</v>
      </c>
      <c r="AC2285" t="s">
        <v>87</v>
      </c>
      <c r="AD2285">
        <v>79.75</v>
      </c>
      <c r="AE2285">
        <v>4438.2</v>
      </c>
      <c r="AF2285">
        <v>0</v>
      </c>
      <c r="AG2285">
        <v>0</v>
      </c>
      <c r="AH2285">
        <v>518.7</v>
      </c>
      <c r="AI2285">
        <v>4956.9</v>
      </c>
      <c r="AJ2285" t="s">
        <v>66</v>
      </c>
      <c r="AM2285">
        <v>0</v>
      </c>
      <c r="AN2285">
        <v>1</v>
      </c>
      <c r="AO2285">
        <v>0</v>
      </c>
      <c r="AP2285" t="s">
        <v>123</v>
      </c>
      <c r="AQ2285" t="s">
        <v>104</v>
      </c>
      <c r="AR2285" t="s">
        <v>93</v>
      </c>
      <c r="AS2285">
        <v>5</v>
      </c>
      <c r="AT2285">
        <v>7527</v>
      </c>
      <c r="AU2285">
        <v>1</v>
      </c>
      <c r="AV2285">
        <v>0</v>
      </c>
      <c r="AW2285">
        <v>1</v>
      </c>
      <c r="AX2285">
        <v>0</v>
      </c>
      <c r="AY2285">
        <v>6</v>
      </c>
      <c r="AZ2285" t="s">
        <v>125</v>
      </c>
      <c r="BA2285">
        <v>2</v>
      </c>
      <c r="BB2285" t="s">
        <v>126</v>
      </c>
      <c r="BC2285">
        <v>3</v>
      </c>
    </row>
    <row r="2286" spans="1:55">
      <c r="A2286" t="s">
        <v>5058</v>
      </c>
      <c r="B2286" t="s">
        <v>73</v>
      </c>
      <c r="C2286">
        <v>38</v>
      </c>
      <c r="D2286" t="s">
        <v>57</v>
      </c>
      <c r="E2286">
        <v>0</v>
      </c>
      <c r="F2286" t="s">
        <v>3335</v>
      </c>
      <c r="G2286">
        <v>95226</v>
      </c>
      <c r="H2286">
        <v>38.233879</v>
      </c>
      <c r="I2286">
        <v>-120.861666</v>
      </c>
      <c r="J2286">
        <v>3</v>
      </c>
      <c r="K2286">
        <v>58</v>
      </c>
      <c r="L2286" t="s">
        <v>129</v>
      </c>
      <c r="M2286" t="s">
        <v>57</v>
      </c>
      <c r="N2286" t="s">
        <v>3685</v>
      </c>
      <c r="O2286" t="s">
        <v>57</v>
      </c>
      <c r="P2286" t="s">
        <v>57</v>
      </c>
      <c r="Q2286" t="s">
        <v>135</v>
      </c>
      <c r="R2286" t="s">
        <v>275</v>
      </c>
      <c r="S2286" t="s">
        <v>57</v>
      </c>
      <c r="T2286" t="s">
        <v>57</v>
      </c>
      <c r="U2286" t="s">
        <v>57</v>
      </c>
      <c r="V2286" t="s">
        <v>61</v>
      </c>
      <c r="W2286" t="s">
        <v>57</v>
      </c>
      <c r="X2286" t="s">
        <v>57</v>
      </c>
      <c r="Y2286" t="s">
        <v>57</v>
      </c>
      <c r="Z2286" t="s">
        <v>61</v>
      </c>
      <c r="AA2286" t="s">
        <v>122</v>
      </c>
      <c r="AB2286" t="s">
        <v>57</v>
      </c>
      <c r="AC2286" t="s">
        <v>87</v>
      </c>
      <c r="AD2286">
        <v>86.09999999999999</v>
      </c>
      <c r="AE2286">
        <v>4890.5</v>
      </c>
      <c r="AF2286">
        <v>0</v>
      </c>
      <c r="AG2286">
        <v>110</v>
      </c>
      <c r="AH2286">
        <v>1284.12</v>
      </c>
      <c r="AI2286">
        <v>6284.62</v>
      </c>
      <c r="AJ2286" t="s">
        <v>66</v>
      </c>
      <c r="AM2286">
        <v>0</v>
      </c>
      <c r="AN2286">
        <v>1</v>
      </c>
      <c r="AO2286">
        <v>0</v>
      </c>
      <c r="AP2286" t="s">
        <v>123</v>
      </c>
      <c r="AQ2286" t="s">
        <v>68</v>
      </c>
      <c r="AR2286" t="s">
        <v>93</v>
      </c>
      <c r="AS2286">
        <v>6</v>
      </c>
      <c r="AT2286">
        <v>75</v>
      </c>
      <c r="AU2286">
        <v>1</v>
      </c>
      <c r="AV2286">
        <v>0</v>
      </c>
      <c r="AW2286">
        <v>1</v>
      </c>
      <c r="AX2286">
        <v>0</v>
      </c>
      <c r="AY2286">
        <v>6</v>
      </c>
      <c r="AZ2286" t="s">
        <v>125</v>
      </c>
      <c r="BA2286">
        <v>1</v>
      </c>
      <c r="BB2286" t="s">
        <v>71</v>
      </c>
      <c r="BC2286">
        <v>4</v>
      </c>
    </row>
    <row r="2287" spans="1:55">
      <c r="A2287" t="s">
        <v>5059</v>
      </c>
      <c r="B2287" t="s">
        <v>56</v>
      </c>
      <c r="C2287">
        <v>33</v>
      </c>
      <c r="D2287" t="s">
        <v>57</v>
      </c>
      <c r="E2287">
        <v>2</v>
      </c>
      <c r="F2287" t="s">
        <v>1630</v>
      </c>
      <c r="G2287">
        <v>94521</v>
      </c>
      <c r="H2287">
        <v>37.971421</v>
      </c>
      <c r="I2287">
        <v>-121.971504</v>
      </c>
      <c r="J2287">
        <v>0</v>
      </c>
      <c r="K2287">
        <v>71</v>
      </c>
      <c r="L2287" t="s">
        <v>119</v>
      </c>
      <c r="M2287" t="s">
        <v>57</v>
      </c>
      <c r="N2287" t="s">
        <v>5060</v>
      </c>
      <c r="O2287" t="s">
        <v>57</v>
      </c>
      <c r="P2287" t="s">
        <v>61</v>
      </c>
      <c r="Q2287" t="s">
        <v>143</v>
      </c>
      <c r="R2287" t="s">
        <v>143</v>
      </c>
      <c r="S2287" t="s">
        <v>143</v>
      </c>
      <c r="T2287" t="s">
        <v>143</v>
      </c>
      <c r="U2287" t="s">
        <v>143</v>
      </c>
      <c r="V2287" t="s">
        <v>143</v>
      </c>
      <c r="W2287" t="s">
        <v>143</v>
      </c>
      <c r="X2287" t="s">
        <v>143</v>
      </c>
      <c r="Y2287" t="s">
        <v>143</v>
      </c>
      <c r="Z2287" t="s">
        <v>143</v>
      </c>
      <c r="AA2287" t="s">
        <v>122</v>
      </c>
      <c r="AB2287" t="s">
        <v>61</v>
      </c>
      <c r="AC2287" t="s">
        <v>87</v>
      </c>
      <c r="AD2287">
        <v>25.45</v>
      </c>
      <c r="AE2287">
        <v>1813.35</v>
      </c>
      <c r="AF2287">
        <v>0</v>
      </c>
      <c r="AG2287">
        <v>0</v>
      </c>
      <c r="AH2287">
        <v>294.65</v>
      </c>
      <c r="AI2287">
        <v>2108</v>
      </c>
      <c r="AJ2287" t="s">
        <v>66</v>
      </c>
      <c r="AM2287">
        <v>0</v>
      </c>
      <c r="AN2287">
        <v>1</v>
      </c>
      <c r="AO2287">
        <v>0</v>
      </c>
      <c r="AP2287" t="s">
        <v>123</v>
      </c>
      <c r="AQ2287" t="s">
        <v>68</v>
      </c>
      <c r="AR2287" t="s">
        <v>182</v>
      </c>
      <c r="AT2287">
        <v>39888</v>
      </c>
      <c r="AU2287">
        <v>1</v>
      </c>
      <c r="AV2287">
        <v>0</v>
      </c>
      <c r="AW2287">
        <v>1</v>
      </c>
      <c r="AX2287">
        <v>0</v>
      </c>
      <c r="AY2287">
        <v>6</v>
      </c>
      <c r="AZ2287" t="s">
        <v>125</v>
      </c>
      <c r="BA2287">
        <v>0</v>
      </c>
      <c r="BB2287" t="s">
        <v>71</v>
      </c>
      <c r="BC2287">
        <v>4</v>
      </c>
    </row>
    <row r="2288" spans="1:55">
      <c r="A2288" t="s">
        <v>5061</v>
      </c>
      <c r="B2288" t="s">
        <v>56</v>
      </c>
      <c r="C2288">
        <v>46</v>
      </c>
      <c r="D2288" t="s">
        <v>57</v>
      </c>
      <c r="E2288">
        <v>1</v>
      </c>
      <c r="F2288" t="s">
        <v>639</v>
      </c>
      <c r="G2288">
        <v>90304</v>
      </c>
      <c r="H2288">
        <v>33.936827</v>
      </c>
      <c r="I2288">
        <v>-118.359824</v>
      </c>
      <c r="J2288">
        <v>1</v>
      </c>
      <c r="K2288">
        <v>72</v>
      </c>
      <c r="L2288" t="s">
        <v>119</v>
      </c>
      <c r="M2288" t="s">
        <v>57</v>
      </c>
      <c r="N2288" t="s">
        <v>5062</v>
      </c>
      <c r="O2288" t="s">
        <v>57</v>
      </c>
      <c r="P2288" t="s">
        <v>57</v>
      </c>
      <c r="Q2288" t="s">
        <v>135</v>
      </c>
      <c r="R2288" t="s">
        <v>156</v>
      </c>
      <c r="S2288" t="s">
        <v>57</v>
      </c>
      <c r="T2288" t="s">
        <v>61</v>
      </c>
      <c r="U2288" t="s">
        <v>57</v>
      </c>
      <c r="V2288" t="s">
        <v>57</v>
      </c>
      <c r="W2288" t="s">
        <v>57</v>
      </c>
      <c r="X2288" t="s">
        <v>57</v>
      </c>
      <c r="Y2288" t="s">
        <v>57</v>
      </c>
      <c r="Z2288" t="s">
        <v>57</v>
      </c>
      <c r="AA2288" t="s">
        <v>122</v>
      </c>
      <c r="AB2288" t="s">
        <v>61</v>
      </c>
      <c r="AC2288" t="s">
        <v>65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66</v>
      </c>
      <c r="AM2288">
        <v>0</v>
      </c>
      <c r="AN2288">
        <v>1</v>
      </c>
      <c r="AO2288">
        <v>0</v>
      </c>
      <c r="AP2288" t="s">
        <v>123</v>
      </c>
      <c r="AQ2288" t="s">
        <v>78</v>
      </c>
      <c r="AR2288" t="s">
        <v>93</v>
      </c>
      <c r="AS2288">
        <v>7</v>
      </c>
      <c r="AT2288">
        <v>28680</v>
      </c>
      <c r="AU2288">
        <v>1</v>
      </c>
      <c r="AV2288">
        <v>0</v>
      </c>
      <c r="AW2288">
        <v>1</v>
      </c>
      <c r="AX2288">
        <v>0</v>
      </c>
      <c r="AY2288">
        <v>6</v>
      </c>
      <c r="AZ2288" t="s">
        <v>125</v>
      </c>
      <c r="BA2288">
        <v>0</v>
      </c>
      <c r="BB2288" t="s">
        <v>71</v>
      </c>
      <c r="BC2288">
        <v>4</v>
      </c>
    </row>
    <row r="2289" spans="1:55">
      <c r="A2289" t="s">
        <v>5063</v>
      </c>
      <c r="B2289" t="s">
        <v>73</v>
      </c>
      <c r="C2289">
        <v>35</v>
      </c>
      <c r="D2289" t="s">
        <v>61</v>
      </c>
      <c r="E2289">
        <v>0</v>
      </c>
      <c r="F2289" t="s">
        <v>1010</v>
      </c>
      <c r="G2289">
        <v>95903</v>
      </c>
      <c r="H2289">
        <v>39.125311</v>
      </c>
      <c r="I2289">
        <v>-121.392283</v>
      </c>
      <c r="J2289">
        <v>0</v>
      </c>
      <c r="K2289">
        <v>17</v>
      </c>
      <c r="L2289" t="s">
        <v>59</v>
      </c>
      <c r="M2289" t="s">
        <v>57</v>
      </c>
      <c r="N2289" t="s">
        <v>2703</v>
      </c>
      <c r="O2289" t="s">
        <v>61</v>
      </c>
      <c r="P2289" t="s">
        <v>61</v>
      </c>
      <c r="Q2289" t="s">
        <v>143</v>
      </c>
      <c r="R2289" t="s">
        <v>143</v>
      </c>
      <c r="S2289" t="s">
        <v>143</v>
      </c>
      <c r="T2289" t="s">
        <v>143</v>
      </c>
      <c r="U2289" t="s">
        <v>143</v>
      </c>
      <c r="V2289" t="s">
        <v>143</v>
      </c>
      <c r="W2289" t="s">
        <v>143</v>
      </c>
      <c r="X2289" t="s">
        <v>143</v>
      </c>
      <c r="Y2289" t="s">
        <v>143</v>
      </c>
      <c r="Z2289" t="s">
        <v>143</v>
      </c>
      <c r="AA2289" t="s">
        <v>122</v>
      </c>
      <c r="AB2289" t="s">
        <v>61</v>
      </c>
      <c r="AC2289" t="s">
        <v>65</v>
      </c>
      <c r="AD2289">
        <v>19.15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66</v>
      </c>
      <c r="AM2289">
        <v>0</v>
      </c>
      <c r="AN2289">
        <v>1</v>
      </c>
      <c r="AO2289">
        <v>0</v>
      </c>
      <c r="AP2289" t="s">
        <v>103</v>
      </c>
      <c r="AQ2289" t="s">
        <v>68</v>
      </c>
      <c r="AR2289" t="s">
        <v>182</v>
      </c>
      <c r="AT2289">
        <v>5654</v>
      </c>
      <c r="AU2289">
        <v>1</v>
      </c>
      <c r="AV2289">
        <v>0</v>
      </c>
      <c r="AW2289">
        <v>1</v>
      </c>
      <c r="AX2289">
        <v>0</v>
      </c>
      <c r="AY2289">
        <v>3</v>
      </c>
      <c r="AZ2289" t="s">
        <v>106</v>
      </c>
      <c r="BA2289">
        <v>2</v>
      </c>
      <c r="BB2289" t="s">
        <v>126</v>
      </c>
      <c r="BC2289">
        <v>3</v>
      </c>
    </row>
    <row r="2290" spans="1:55">
      <c r="A2290" t="s">
        <v>5064</v>
      </c>
      <c r="B2290" t="s">
        <v>73</v>
      </c>
      <c r="C2290">
        <v>79</v>
      </c>
      <c r="D2290" t="s">
        <v>61</v>
      </c>
      <c r="E2290">
        <v>0</v>
      </c>
      <c r="F2290" t="s">
        <v>627</v>
      </c>
      <c r="G2290">
        <v>94123</v>
      </c>
      <c r="H2290">
        <v>37.800254</v>
      </c>
      <c r="I2290">
        <v>-122.436975</v>
      </c>
      <c r="J2290">
        <v>0</v>
      </c>
      <c r="K2290">
        <v>39</v>
      </c>
      <c r="L2290" t="s">
        <v>216</v>
      </c>
      <c r="M2290" t="s">
        <v>57</v>
      </c>
      <c r="N2290" t="s">
        <v>3457</v>
      </c>
      <c r="O2290" t="s">
        <v>57</v>
      </c>
      <c r="P2290" t="s">
        <v>57</v>
      </c>
      <c r="Q2290" t="s">
        <v>85</v>
      </c>
      <c r="R2290" t="s">
        <v>250</v>
      </c>
      <c r="S2290" t="s">
        <v>61</v>
      </c>
      <c r="T2290" t="s">
        <v>61</v>
      </c>
      <c r="U2290" t="s">
        <v>61</v>
      </c>
      <c r="V2290" t="s">
        <v>61</v>
      </c>
      <c r="W2290" t="s">
        <v>57</v>
      </c>
      <c r="X2290" t="s">
        <v>57</v>
      </c>
      <c r="Y2290" t="s">
        <v>61</v>
      </c>
      <c r="Z2290" t="s">
        <v>61</v>
      </c>
      <c r="AA2290" t="s">
        <v>77</v>
      </c>
      <c r="AB2290" t="s">
        <v>57</v>
      </c>
      <c r="AC2290" t="s">
        <v>87</v>
      </c>
      <c r="AD2290">
        <v>95.65000000000001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88</v>
      </c>
      <c r="AK2290" t="s">
        <v>190</v>
      </c>
      <c r="AL2290" t="s">
        <v>191</v>
      </c>
      <c r="AM2290">
        <v>1</v>
      </c>
      <c r="AN2290">
        <v>0</v>
      </c>
      <c r="AO2290">
        <v>0</v>
      </c>
      <c r="AP2290" t="s">
        <v>176</v>
      </c>
      <c r="AQ2290" t="s">
        <v>104</v>
      </c>
      <c r="AR2290" t="s">
        <v>105</v>
      </c>
      <c r="AS2290">
        <v>2</v>
      </c>
      <c r="AT2290">
        <v>22920</v>
      </c>
      <c r="AU2290">
        <v>1</v>
      </c>
      <c r="AV2290">
        <v>1</v>
      </c>
      <c r="AW2290">
        <v>0</v>
      </c>
      <c r="AX2290">
        <v>95.65000000000001</v>
      </c>
      <c r="AY2290">
        <v>5</v>
      </c>
      <c r="AZ2290" t="s">
        <v>177</v>
      </c>
      <c r="BA2290">
        <v>7</v>
      </c>
      <c r="BB2290" t="s">
        <v>95</v>
      </c>
      <c r="BC2290">
        <v>1</v>
      </c>
    </row>
    <row r="2291" spans="1:55">
      <c r="A2291" t="s">
        <v>5065</v>
      </c>
      <c r="B2291" t="s">
        <v>56</v>
      </c>
      <c r="C2291">
        <v>24</v>
      </c>
      <c r="D2291" t="s">
        <v>57</v>
      </c>
      <c r="E2291">
        <v>1</v>
      </c>
      <c r="F2291" t="s">
        <v>899</v>
      </c>
      <c r="G2291">
        <v>90602</v>
      </c>
      <c r="H2291">
        <v>33.972119</v>
      </c>
      <c r="I2291">
        <v>-118.020188</v>
      </c>
      <c r="J2291">
        <v>10</v>
      </c>
      <c r="K2291">
        <v>8</v>
      </c>
      <c r="L2291" t="s">
        <v>59</v>
      </c>
      <c r="M2291" t="s">
        <v>57</v>
      </c>
      <c r="N2291" t="s">
        <v>335</v>
      </c>
      <c r="O2291" t="s">
        <v>61</v>
      </c>
      <c r="P2291" t="s">
        <v>57</v>
      </c>
      <c r="Q2291" t="s">
        <v>62</v>
      </c>
      <c r="R2291" t="s">
        <v>147</v>
      </c>
      <c r="S2291" t="s">
        <v>61</v>
      </c>
      <c r="T2291" t="s">
        <v>57</v>
      </c>
      <c r="U2291" t="s">
        <v>61</v>
      </c>
      <c r="V2291" t="s">
        <v>57</v>
      </c>
      <c r="W2291" t="s">
        <v>61</v>
      </c>
      <c r="X2291" t="s">
        <v>61</v>
      </c>
      <c r="Y2291" t="s">
        <v>61</v>
      </c>
      <c r="Z2291" t="s">
        <v>61</v>
      </c>
      <c r="AA2291" t="s">
        <v>77</v>
      </c>
      <c r="AB2291" t="s">
        <v>61</v>
      </c>
      <c r="AC2291" t="s">
        <v>87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66</v>
      </c>
      <c r="AM2291">
        <v>0</v>
      </c>
      <c r="AN2291">
        <v>1</v>
      </c>
      <c r="AO2291">
        <v>0</v>
      </c>
      <c r="AP2291" t="s">
        <v>67</v>
      </c>
      <c r="AQ2291" t="s">
        <v>116</v>
      </c>
      <c r="AR2291" t="s">
        <v>69</v>
      </c>
      <c r="AS2291">
        <v>2</v>
      </c>
      <c r="AT2291">
        <v>26265</v>
      </c>
      <c r="AU2291">
        <v>1</v>
      </c>
      <c r="AV2291">
        <v>0</v>
      </c>
      <c r="AW2291">
        <v>1</v>
      </c>
      <c r="AX2291">
        <v>0</v>
      </c>
      <c r="AY2291">
        <v>2</v>
      </c>
      <c r="AZ2291" t="s">
        <v>70</v>
      </c>
      <c r="BA2291">
        <v>3</v>
      </c>
      <c r="BB2291" t="s">
        <v>126</v>
      </c>
      <c r="BC2291">
        <v>3</v>
      </c>
    </row>
    <row r="2292" spans="1:55">
      <c r="A2292" t="s">
        <v>5066</v>
      </c>
      <c r="B2292" t="s">
        <v>56</v>
      </c>
      <c r="C2292">
        <v>37</v>
      </c>
      <c r="D2292" t="s">
        <v>61</v>
      </c>
      <c r="E2292">
        <v>0</v>
      </c>
      <c r="F2292" t="s">
        <v>2647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59</v>
      </c>
      <c r="M2292" t="s">
        <v>57</v>
      </c>
      <c r="N2292" t="s">
        <v>5067</v>
      </c>
      <c r="O2292" t="s">
        <v>61</v>
      </c>
      <c r="P2292" t="s">
        <v>61</v>
      </c>
      <c r="Q2292" t="s">
        <v>143</v>
      </c>
      <c r="R2292" t="s">
        <v>143</v>
      </c>
      <c r="S2292" t="s">
        <v>143</v>
      </c>
      <c r="T2292" t="s">
        <v>143</v>
      </c>
      <c r="U2292" t="s">
        <v>143</v>
      </c>
      <c r="V2292" t="s">
        <v>143</v>
      </c>
      <c r="W2292" t="s">
        <v>143</v>
      </c>
      <c r="X2292" t="s">
        <v>143</v>
      </c>
      <c r="Y2292" t="s">
        <v>143</v>
      </c>
      <c r="Z2292" t="s">
        <v>143</v>
      </c>
      <c r="AA2292" t="s">
        <v>122</v>
      </c>
      <c r="AB2292" t="s">
        <v>61</v>
      </c>
      <c r="AC2292" t="s">
        <v>65</v>
      </c>
      <c r="AD2292">
        <v>19.6</v>
      </c>
      <c r="AE2292">
        <v>1441.65</v>
      </c>
      <c r="AF2292">
        <v>0</v>
      </c>
      <c r="AG2292">
        <v>0</v>
      </c>
      <c r="AH2292">
        <v>2243.32</v>
      </c>
      <c r="AI2292">
        <v>3684.97</v>
      </c>
      <c r="AJ2292" t="s">
        <v>66</v>
      </c>
      <c r="AM2292">
        <v>0</v>
      </c>
      <c r="AN2292">
        <v>1</v>
      </c>
      <c r="AO2292">
        <v>0</v>
      </c>
      <c r="AP2292" t="s">
        <v>123</v>
      </c>
      <c r="AQ2292" t="s">
        <v>68</v>
      </c>
      <c r="AR2292" t="s">
        <v>182</v>
      </c>
      <c r="AT2292">
        <v>4517</v>
      </c>
      <c r="AU2292">
        <v>1</v>
      </c>
      <c r="AV2292">
        <v>0</v>
      </c>
      <c r="AW2292">
        <v>1</v>
      </c>
      <c r="AX2292">
        <v>0</v>
      </c>
      <c r="AY2292">
        <v>6</v>
      </c>
      <c r="AZ2292" t="s">
        <v>125</v>
      </c>
      <c r="BA2292">
        <v>2</v>
      </c>
      <c r="BB2292" t="s">
        <v>126</v>
      </c>
      <c r="BC2292">
        <v>3</v>
      </c>
    </row>
    <row r="2293" spans="1:55">
      <c r="A2293" t="s">
        <v>5068</v>
      </c>
      <c r="B2293" t="s">
        <v>73</v>
      </c>
      <c r="C2293">
        <v>58</v>
      </c>
      <c r="D2293" t="s">
        <v>57</v>
      </c>
      <c r="E2293">
        <v>3</v>
      </c>
      <c r="F2293" t="s">
        <v>196</v>
      </c>
      <c r="G2293">
        <v>93530</v>
      </c>
      <c r="H2293">
        <v>36.560498</v>
      </c>
      <c r="I2293">
        <v>-117.962461</v>
      </c>
      <c r="J2293">
        <v>8</v>
      </c>
      <c r="K2293">
        <v>28</v>
      </c>
      <c r="L2293" t="s">
        <v>59</v>
      </c>
      <c r="M2293" t="s">
        <v>61</v>
      </c>
      <c r="N2293" t="s">
        <v>143</v>
      </c>
      <c r="O2293" t="s">
        <v>143</v>
      </c>
      <c r="P2293" t="s">
        <v>57</v>
      </c>
      <c r="Q2293" t="s">
        <v>135</v>
      </c>
      <c r="R2293" t="s">
        <v>189</v>
      </c>
      <c r="S2293" t="s">
        <v>61</v>
      </c>
      <c r="T2293" t="s">
        <v>57</v>
      </c>
      <c r="U2293" t="s">
        <v>57</v>
      </c>
      <c r="V2293" t="s">
        <v>57</v>
      </c>
      <c r="W2293" t="s">
        <v>57</v>
      </c>
      <c r="X2293" t="s">
        <v>57</v>
      </c>
      <c r="Y2293" t="s">
        <v>57</v>
      </c>
      <c r="Z2293" t="s">
        <v>57</v>
      </c>
      <c r="AA2293" t="s">
        <v>64</v>
      </c>
      <c r="AB2293" t="s">
        <v>57</v>
      </c>
      <c r="AC2293" t="s">
        <v>65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66</v>
      </c>
      <c r="AM2293">
        <v>0</v>
      </c>
      <c r="AN2293">
        <v>1</v>
      </c>
      <c r="AO2293">
        <v>0</v>
      </c>
      <c r="AP2293" t="s">
        <v>164</v>
      </c>
      <c r="AQ2293" t="s">
        <v>92</v>
      </c>
      <c r="AR2293" t="s">
        <v>69</v>
      </c>
      <c r="AS2293">
        <v>7</v>
      </c>
      <c r="AT2293">
        <v>71</v>
      </c>
      <c r="AU2293">
        <v>1</v>
      </c>
      <c r="AV2293">
        <v>0</v>
      </c>
      <c r="AW2293">
        <v>1</v>
      </c>
      <c r="AX2293">
        <v>0</v>
      </c>
      <c r="AY2293">
        <v>4</v>
      </c>
      <c r="AZ2293" t="s">
        <v>165</v>
      </c>
      <c r="BA2293">
        <v>0</v>
      </c>
      <c r="BB2293" t="s">
        <v>71</v>
      </c>
      <c r="BC2293">
        <v>4</v>
      </c>
    </row>
    <row r="2294" spans="1:55">
      <c r="A2294" t="s">
        <v>5069</v>
      </c>
      <c r="B2294" t="s">
        <v>56</v>
      </c>
      <c r="C2294">
        <v>23</v>
      </c>
      <c r="D2294" t="s">
        <v>61</v>
      </c>
      <c r="E2294">
        <v>0</v>
      </c>
      <c r="F2294" t="s">
        <v>401</v>
      </c>
      <c r="G2294">
        <v>92592</v>
      </c>
      <c r="H2294">
        <v>33.507255</v>
      </c>
      <c r="I2294">
        <v>-117.029473</v>
      </c>
      <c r="J2294">
        <v>0</v>
      </c>
      <c r="K2294">
        <v>1</v>
      </c>
      <c r="L2294" t="s">
        <v>83</v>
      </c>
      <c r="M2294" t="s">
        <v>57</v>
      </c>
      <c r="N2294" t="s">
        <v>1055</v>
      </c>
      <c r="O2294" t="s">
        <v>57</v>
      </c>
      <c r="P2294" t="s">
        <v>57</v>
      </c>
      <c r="Q2294" t="s">
        <v>85</v>
      </c>
      <c r="R2294" t="s">
        <v>966</v>
      </c>
      <c r="S2294" t="s">
        <v>61</v>
      </c>
      <c r="T2294" t="s">
        <v>61</v>
      </c>
      <c r="U2294" t="s">
        <v>61</v>
      </c>
      <c r="V2294" t="s">
        <v>61</v>
      </c>
      <c r="W2294" t="s">
        <v>61</v>
      </c>
      <c r="X2294" t="s">
        <v>61</v>
      </c>
      <c r="Y2294" t="s">
        <v>61</v>
      </c>
      <c r="Z2294" t="s">
        <v>57</v>
      </c>
      <c r="AA2294" t="s">
        <v>77</v>
      </c>
      <c r="AB2294" t="s">
        <v>57</v>
      </c>
      <c r="AC2294" t="s">
        <v>307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88</v>
      </c>
      <c r="AK2294" t="s">
        <v>89</v>
      </c>
      <c r="AL2294" t="s">
        <v>181</v>
      </c>
      <c r="AM2294">
        <v>1</v>
      </c>
      <c r="AN2294">
        <v>0</v>
      </c>
      <c r="AO2294">
        <v>0</v>
      </c>
      <c r="AP2294" t="s">
        <v>91</v>
      </c>
      <c r="AQ2294" t="s">
        <v>116</v>
      </c>
      <c r="AR2294" t="s">
        <v>93</v>
      </c>
      <c r="AS2294">
        <v>1</v>
      </c>
      <c r="AT2294">
        <v>46171</v>
      </c>
      <c r="AU2294">
        <v>1</v>
      </c>
      <c r="AV2294">
        <v>1</v>
      </c>
      <c r="AW2294">
        <v>0</v>
      </c>
      <c r="AX2294">
        <v>75.05</v>
      </c>
      <c r="AY2294">
        <v>1</v>
      </c>
      <c r="AZ2294" t="s">
        <v>94</v>
      </c>
      <c r="BA2294">
        <v>10</v>
      </c>
      <c r="BB2294" t="s">
        <v>95</v>
      </c>
      <c r="BC2294">
        <v>1</v>
      </c>
    </row>
    <row r="2295" spans="1:55">
      <c r="A2295" t="s">
        <v>5070</v>
      </c>
      <c r="B2295" t="s">
        <v>56</v>
      </c>
      <c r="C2295">
        <v>34</v>
      </c>
      <c r="D2295" t="s">
        <v>61</v>
      </c>
      <c r="E2295">
        <v>0</v>
      </c>
      <c r="F2295" t="s">
        <v>5071</v>
      </c>
      <c r="G2295">
        <v>95525</v>
      </c>
      <c r="H2295">
        <v>40.94338</v>
      </c>
      <c r="I2295">
        <v>-123.831799</v>
      </c>
      <c r="J2295">
        <v>0</v>
      </c>
      <c r="K2295">
        <v>2</v>
      </c>
      <c r="L2295" t="s">
        <v>83</v>
      </c>
      <c r="M2295" t="s">
        <v>57</v>
      </c>
      <c r="N2295" t="s">
        <v>5072</v>
      </c>
      <c r="O2295" t="s">
        <v>61</v>
      </c>
      <c r="P2295" t="s">
        <v>57</v>
      </c>
      <c r="Q2295" t="s">
        <v>62</v>
      </c>
      <c r="R2295" t="s">
        <v>364</v>
      </c>
      <c r="S2295" t="s">
        <v>61</v>
      </c>
      <c r="T2295" t="s">
        <v>61</v>
      </c>
      <c r="U2295" t="s">
        <v>61</v>
      </c>
      <c r="V2295" t="s">
        <v>61</v>
      </c>
      <c r="W2295" t="s">
        <v>61</v>
      </c>
      <c r="X2295" t="s">
        <v>61</v>
      </c>
      <c r="Y2295" t="s">
        <v>61</v>
      </c>
      <c r="Z2295" t="s">
        <v>57</v>
      </c>
      <c r="AA2295" t="s">
        <v>77</v>
      </c>
      <c r="AB2295" t="s">
        <v>57</v>
      </c>
      <c r="AC2295" t="s">
        <v>65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153.2</v>
      </c>
      <c r="AJ2295" t="s">
        <v>170</v>
      </c>
      <c r="AM2295">
        <v>0</v>
      </c>
      <c r="AN2295">
        <v>0</v>
      </c>
      <c r="AO2295">
        <v>0</v>
      </c>
      <c r="AP2295" t="s">
        <v>91</v>
      </c>
      <c r="AQ2295" t="s">
        <v>68</v>
      </c>
      <c r="AR2295" t="s">
        <v>137</v>
      </c>
      <c r="AS2295">
        <v>1</v>
      </c>
      <c r="AT2295">
        <v>1584</v>
      </c>
      <c r="AU2295">
        <v>0</v>
      </c>
      <c r="AX2295">
        <v>0</v>
      </c>
      <c r="AY2295">
        <v>1</v>
      </c>
      <c r="AZ2295" t="s">
        <v>94</v>
      </c>
      <c r="BA2295">
        <v>8</v>
      </c>
      <c r="BB2295" t="s">
        <v>95</v>
      </c>
      <c r="BC2295">
        <v>1</v>
      </c>
    </row>
    <row r="2296" spans="1:55">
      <c r="A2296" t="s">
        <v>5073</v>
      </c>
      <c r="B2296" t="s">
        <v>73</v>
      </c>
      <c r="C2296">
        <v>21</v>
      </c>
      <c r="D2296" t="s">
        <v>57</v>
      </c>
      <c r="E2296">
        <v>3</v>
      </c>
      <c r="F2296" t="s">
        <v>3930</v>
      </c>
      <c r="G2296">
        <v>91350</v>
      </c>
      <c r="H2296">
        <v>34.502432</v>
      </c>
      <c r="I2296">
        <v>-118.41459</v>
      </c>
      <c r="J2296">
        <v>6</v>
      </c>
      <c r="K2296">
        <v>71</v>
      </c>
      <c r="L2296" t="s">
        <v>59</v>
      </c>
      <c r="M2296" t="s">
        <v>57</v>
      </c>
      <c r="N2296" t="s">
        <v>2165</v>
      </c>
      <c r="O2296" t="s">
        <v>61</v>
      </c>
      <c r="P2296" t="s">
        <v>61</v>
      </c>
      <c r="Q2296" t="s">
        <v>143</v>
      </c>
      <c r="R2296" t="s">
        <v>143</v>
      </c>
      <c r="S2296" t="s">
        <v>143</v>
      </c>
      <c r="T2296" t="s">
        <v>143</v>
      </c>
      <c r="U2296" t="s">
        <v>143</v>
      </c>
      <c r="V2296" t="s">
        <v>143</v>
      </c>
      <c r="W2296" t="s">
        <v>143</v>
      </c>
      <c r="X2296" t="s">
        <v>143</v>
      </c>
      <c r="Y2296" t="s">
        <v>143</v>
      </c>
      <c r="Z2296" t="s">
        <v>143</v>
      </c>
      <c r="AA2296" t="s">
        <v>122</v>
      </c>
      <c r="AB2296" t="s">
        <v>61</v>
      </c>
      <c r="AC2296" t="s">
        <v>307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66</v>
      </c>
      <c r="AM2296">
        <v>0</v>
      </c>
      <c r="AN2296">
        <v>1</v>
      </c>
      <c r="AO2296">
        <v>0</v>
      </c>
      <c r="AP2296" t="s">
        <v>123</v>
      </c>
      <c r="AQ2296" t="s">
        <v>116</v>
      </c>
      <c r="AR2296" t="s">
        <v>182</v>
      </c>
      <c r="AT2296">
        <v>40077</v>
      </c>
      <c r="AU2296">
        <v>1</v>
      </c>
      <c r="AV2296">
        <v>0</v>
      </c>
      <c r="AW2296">
        <v>1</v>
      </c>
      <c r="AX2296">
        <v>0</v>
      </c>
      <c r="AY2296">
        <v>6</v>
      </c>
      <c r="AZ2296" t="s">
        <v>125</v>
      </c>
      <c r="BA2296">
        <v>0</v>
      </c>
      <c r="BB2296" t="s">
        <v>71</v>
      </c>
      <c r="BC2296">
        <v>4</v>
      </c>
    </row>
    <row r="2297" spans="1:55">
      <c r="A2297" t="s">
        <v>5074</v>
      </c>
      <c r="B2297" t="s">
        <v>73</v>
      </c>
      <c r="C2297">
        <v>69</v>
      </c>
      <c r="D2297" t="s">
        <v>61</v>
      </c>
      <c r="E2297">
        <v>0</v>
      </c>
      <c r="F2297" t="s">
        <v>226</v>
      </c>
      <c r="G2297">
        <v>90067</v>
      </c>
      <c r="H2297">
        <v>34.057496</v>
      </c>
      <c r="I2297">
        <v>-118.413959</v>
      </c>
      <c r="J2297">
        <v>0</v>
      </c>
      <c r="K2297">
        <v>30</v>
      </c>
      <c r="L2297" t="s">
        <v>59</v>
      </c>
      <c r="M2297" t="s">
        <v>57</v>
      </c>
      <c r="N2297" t="s">
        <v>5075</v>
      </c>
      <c r="O2297" t="s">
        <v>57</v>
      </c>
      <c r="P2297" t="s">
        <v>57</v>
      </c>
      <c r="Q2297" t="s">
        <v>135</v>
      </c>
      <c r="R2297" t="s">
        <v>86</v>
      </c>
      <c r="S2297" t="s">
        <v>61</v>
      </c>
      <c r="T2297" t="s">
        <v>61</v>
      </c>
      <c r="U2297" t="s">
        <v>57</v>
      </c>
      <c r="V2297" t="s">
        <v>57</v>
      </c>
      <c r="W2297" t="s">
        <v>57</v>
      </c>
      <c r="X2297" t="s">
        <v>61</v>
      </c>
      <c r="Y2297" t="s">
        <v>61</v>
      </c>
      <c r="Z2297" t="s">
        <v>57</v>
      </c>
      <c r="AA2297" t="s">
        <v>122</v>
      </c>
      <c r="AB2297" t="s">
        <v>57</v>
      </c>
      <c r="AC2297" t="s">
        <v>65</v>
      </c>
      <c r="AD2297">
        <v>69.09999999999999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66</v>
      </c>
      <c r="AM2297">
        <v>0</v>
      </c>
      <c r="AN2297">
        <v>1</v>
      </c>
      <c r="AO2297">
        <v>0</v>
      </c>
      <c r="AP2297" t="s">
        <v>164</v>
      </c>
      <c r="AQ2297" t="s">
        <v>124</v>
      </c>
      <c r="AR2297" t="s">
        <v>69</v>
      </c>
      <c r="AS2297">
        <v>4</v>
      </c>
      <c r="AT2297">
        <v>2527</v>
      </c>
      <c r="AU2297">
        <v>1</v>
      </c>
      <c r="AV2297">
        <v>0</v>
      </c>
      <c r="AW2297">
        <v>1</v>
      </c>
      <c r="AX2297">
        <v>0</v>
      </c>
      <c r="AY2297">
        <v>4</v>
      </c>
      <c r="AZ2297" t="s">
        <v>165</v>
      </c>
      <c r="BA2297">
        <v>2</v>
      </c>
      <c r="BB2297" t="s">
        <v>126</v>
      </c>
      <c r="BC2297">
        <v>3</v>
      </c>
    </row>
    <row r="2298" spans="1:55">
      <c r="A2298" t="s">
        <v>5076</v>
      </c>
      <c r="B2298" t="s">
        <v>73</v>
      </c>
      <c r="C2298">
        <v>53</v>
      </c>
      <c r="D2298" t="s">
        <v>57</v>
      </c>
      <c r="E2298">
        <v>0</v>
      </c>
      <c r="F2298" t="s">
        <v>3466</v>
      </c>
      <c r="G2298">
        <v>94571</v>
      </c>
      <c r="H2298">
        <v>38.148862</v>
      </c>
      <c r="I2298">
        <v>-121.737696</v>
      </c>
      <c r="J2298">
        <v>7</v>
      </c>
      <c r="K2298">
        <v>34</v>
      </c>
      <c r="L2298" t="s">
        <v>59</v>
      </c>
      <c r="M2298" t="s">
        <v>57</v>
      </c>
      <c r="N2298" t="s">
        <v>788</v>
      </c>
      <c r="O2298" t="s">
        <v>61</v>
      </c>
      <c r="P2298" t="s">
        <v>61</v>
      </c>
      <c r="Q2298" t="s">
        <v>143</v>
      </c>
      <c r="R2298" t="s">
        <v>143</v>
      </c>
      <c r="S2298" t="s">
        <v>143</v>
      </c>
      <c r="T2298" t="s">
        <v>143</v>
      </c>
      <c r="U2298" t="s">
        <v>143</v>
      </c>
      <c r="V2298" t="s">
        <v>143</v>
      </c>
      <c r="W2298" t="s">
        <v>143</v>
      </c>
      <c r="X2298" t="s">
        <v>143</v>
      </c>
      <c r="Y2298" t="s">
        <v>143</v>
      </c>
      <c r="Z2298" t="s">
        <v>143</v>
      </c>
      <c r="AA2298" t="s">
        <v>64</v>
      </c>
      <c r="AB2298" t="s">
        <v>61</v>
      </c>
      <c r="AC2298" t="s">
        <v>65</v>
      </c>
      <c r="AD2298">
        <v>19.6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66</v>
      </c>
      <c r="AM2298">
        <v>0</v>
      </c>
      <c r="AN2298">
        <v>1</v>
      </c>
      <c r="AO2298">
        <v>0</v>
      </c>
      <c r="AP2298" t="s">
        <v>164</v>
      </c>
      <c r="AQ2298" t="s">
        <v>92</v>
      </c>
      <c r="AR2298" t="s">
        <v>182</v>
      </c>
      <c r="AT2298">
        <v>5246</v>
      </c>
      <c r="AU2298">
        <v>1</v>
      </c>
      <c r="AV2298">
        <v>0</v>
      </c>
      <c r="AW2298">
        <v>1</v>
      </c>
      <c r="AX2298">
        <v>0</v>
      </c>
      <c r="AY2298">
        <v>4</v>
      </c>
      <c r="AZ2298" t="s">
        <v>165</v>
      </c>
      <c r="BA2298">
        <v>1</v>
      </c>
      <c r="BB2298" t="s">
        <v>71</v>
      </c>
      <c r="BC2298">
        <v>4</v>
      </c>
    </row>
    <row r="2299" spans="1:55">
      <c r="A2299" t="s">
        <v>5077</v>
      </c>
      <c r="B2299" t="s">
        <v>73</v>
      </c>
      <c r="C2299">
        <v>56</v>
      </c>
      <c r="D2299" t="s">
        <v>61</v>
      </c>
      <c r="E2299">
        <v>0</v>
      </c>
      <c r="F2299" t="s">
        <v>1892</v>
      </c>
      <c r="G2299">
        <v>91733</v>
      </c>
      <c r="H2299">
        <v>34.04622</v>
      </c>
      <c r="I2299">
        <v>-118.053753</v>
      </c>
      <c r="J2299">
        <v>0</v>
      </c>
      <c r="K2299">
        <v>32</v>
      </c>
      <c r="L2299" t="s">
        <v>59</v>
      </c>
      <c r="M2299" t="s">
        <v>57</v>
      </c>
      <c r="N2299" t="s">
        <v>2707</v>
      </c>
      <c r="O2299" t="s">
        <v>57</v>
      </c>
      <c r="P2299" t="s">
        <v>57</v>
      </c>
      <c r="Q2299" t="s">
        <v>135</v>
      </c>
      <c r="R2299" t="s">
        <v>296</v>
      </c>
      <c r="S2299" t="s">
        <v>61</v>
      </c>
      <c r="T2299" t="s">
        <v>57</v>
      </c>
      <c r="U2299" t="s">
        <v>57</v>
      </c>
      <c r="V2299" t="s">
        <v>57</v>
      </c>
      <c r="W2299" t="s">
        <v>57</v>
      </c>
      <c r="X2299" t="s">
        <v>57</v>
      </c>
      <c r="Y2299" t="s">
        <v>57</v>
      </c>
      <c r="Z2299" t="s">
        <v>57</v>
      </c>
      <c r="AA2299" t="s">
        <v>64</v>
      </c>
      <c r="AB2299" t="s">
        <v>61</v>
      </c>
      <c r="AC2299" t="s">
        <v>65</v>
      </c>
      <c r="AD2299">
        <v>83.7</v>
      </c>
      <c r="AE2299">
        <v>2633.3</v>
      </c>
      <c r="AF2299">
        <v>0</v>
      </c>
      <c r="AG2299">
        <v>0</v>
      </c>
      <c r="AH2299">
        <v>1199.36</v>
      </c>
      <c r="AI2299">
        <v>3832.66</v>
      </c>
      <c r="AJ2299" t="s">
        <v>66</v>
      </c>
      <c r="AM2299">
        <v>0</v>
      </c>
      <c r="AN2299">
        <v>1</v>
      </c>
      <c r="AO2299">
        <v>0</v>
      </c>
      <c r="AP2299" t="s">
        <v>164</v>
      </c>
      <c r="AQ2299" t="s">
        <v>92</v>
      </c>
      <c r="AR2299" t="s">
        <v>93</v>
      </c>
      <c r="AS2299">
        <v>7</v>
      </c>
      <c r="AT2299">
        <v>45645</v>
      </c>
      <c r="AU2299">
        <v>1</v>
      </c>
      <c r="AV2299">
        <v>0</v>
      </c>
      <c r="AW2299">
        <v>1</v>
      </c>
      <c r="AX2299">
        <v>0</v>
      </c>
      <c r="AY2299">
        <v>4</v>
      </c>
      <c r="AZ2299" t="s">
        <v>165</v>
      </c>
      <c r="BA2299">
        <v>2</v>
      </c>
      <c r="BB2299" t="s">
        <v>126</v>
      </c>
      <c r="BC2299">
        <v>3</v>
      </c>
    </row>
    <row r="2300" spans="1:55">
      <c r="A2300" t="s">
        <v>5078</v>
      </c>
      <c r="B2300" t="s">
        <v>73</v>
      </c>
      <c r="C2300">
        <v>58</v>
      </c>
      <c r="D2300" t="s">
        <v>57</v>
      </c>
      <c r="E2300">
        <v>3</v>
      </c>
      <c r="F2300" t="s">
        <v>226</v>
      </c>
      <c r="G2300">
        <v>90027</v>
      </c>
      <c r="H2300">
        <v>34.127194</v>
      </c>
      <c r="I2300">
        <v>-118.295647</v>
      </c>
      <c r="J2300">
        <v>8</v>
      </c>
      <c r="K2300">
        <v>6</v>
      </c>
      <c r="L2300" t="s">
        <v>83</v>
      </c>
      <c r="M2300" t="s">
        <v>57</v>
      </c>
      <c r="N2300" t="s">
        <v>3758</v>
      </c>
      <c r="O2300" t="s">
        <v>57</v>
      </c>
      <c r="P2300" t="s">
        <v>61</v>
      </c>
      <c r="Q2300" t="s">
        <v>143</v>
      </c>
      <c r="R2300" t="s">
        <v>143</v>
      </c>
      <c r="S2300" t="s">
        <v>143</v>
      </c>
      <c r="T2300" t="s">
        <v>143</v>
      </c>
      <c r="U2300" t="s">
        <v>143</v>
      </c>
      <c r="V2300" t="s">
        <v>143</v>
      </c>
      <c r="W2300" t="s">
        <v>143</v>
      </c>
      <c r="X2300" t="s">
        <v>143</v>
      </c>
      <c r="Y2300" t="s">
        <v>143</v>
      </c>
      <c r="Z2300" t="s">
        <v>143</v>
      </c>
      <c r="AA2300" t="s">
        <v>122</v>
      </c>
      <c r="AB2300" t="s">
        <v>61</v>
      </c>
      <c r="AC2300" t="s">
        <v>307</v>
      </c>
      <c r="AD2300">
        <v>25.4</v>
      </c>
      <c r="AE2300">
        <v>153.3</v>
      </c>
      <c r="AF2300">
        <v>0</v>
      </c>
      <c r="AG2300">
        <v>0</v>
      </c>
      <c r="AH2300">
        <v>190.38</v>
      </c>
      <c r="AI2300">
        <v>343.68</v>
      </c>
      <c r="AJ2300" t="s">
        <v>66</v>
      </c>
      <c r="AM2300">
        <v>0</v>
      </c>
      <c r="AN2300">
        <v>1</v>
      </c>
      <c r="AO2300">
        <v>0</v>
      </c>
      <c r="AP2300" t="s">
        <v>91</v>
      </c>
      <c r="AQ2300" t="s">
        <v>92</v>
      </c>
      <c r="AR2300" t="s">
        <v>182</v>
      </c>
      <c r="AT2300">
        <v>48727</v>
      </c>
      <c r="AU2300">
        <v>1</v>
      </c>
      <c r="AV2300">
        <v>0</v>
      </c>
      <c r="AW2300">
        <v>1</v>
      </c>
      <c r="AX2300">
        <v>0</v>
      </c>
      <c r="AY2300">
        <v>1</v>
      </c>
      <c r="AZ2300" t="s">
        <v>94</v>
      </c>
      <c r="BA2300">
        <v>3</v>
      </c>
      <c r="BB2300" t="s">
        <v>126</v>
      </c>
      <c r="BC2300">
        <v>3</v>
      </c>
    </row>
    <row r="2301" spans="1:55">
      <c r="A2301" t="s">
        <v>5079</v>
      </c>
      <c r="B2301" t="s">
        <v>56</v>
      </c>
      <c r="C2301">
        <v>35</v>
      </c>
      <c r="D2301" t="s">
        <v>57</v>
      </c>
      <c r="E2301">
        <v>0</v>
      </c>
      <c r="F2301" t="s">
        <v>5023</v>
      </c>
      <c r="G2301">
        <v>94586</v>
      </c>
      <c r="H2301">
        <v>37.587494</v>
      </c>
      <c r="I2301">
        <v>-121.862856</v>
      </c>
      <c r="J2301">
        <v>6</v>
      </c>
      <c r="K2301">
        <v>45</v>
      </c>
      <c r="L2301" t="s">
        <v>129</v>
      </c>
      <c r="M2301" t="s">
        <v>57</v>
      </c>
      <c r="N2301" t="s">
        <v>5080</v>
      </c>
      <c r="O2301" t="s">
        <v>57</v>
      </c>
      <c r="P2301" t="s">
        <v>61</v>
      </c>
      <c r="Q2301" t="s">
        <v>143</v>
      </c>
      <c r="R2301" t="s">
        <v>143</v>
      </c>
      <c r="S2301" t="s">
        <v>143</v>
      </c>
      <c r="T2301" t="s">
        <v>143</v>
      </c>
      <c r="U2301" t="s">
        <v>143</v>
      </c>
      <c r="V2301" t="s">
        <v>143</v>
      </c>
      <c r="W2301" t="s">
        <v>143</v>
      </c>
      <c r="X2301" t="s">
        <v>143</v>
      </c>
      <c r="Y2301" t="s">
        <v>143</v>
      </c>
      <c r="Z2301" t="s">
        <v>143</v>
      </c>
      <c r="AA2301" t="s">
        <v>122</v>
      </c>
      <c r="AB2301" t="s">
        <v>61</v>
      </c>
      <c r="AC2301" t="s">
        <v>65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66</v>
      </c>
      <c r="AM2301">
        <v>0</v>
      </c>
      <c r="AN2301">
        <v>1</v>
      </c>
      <c r="AO2301">
        <v>0</v>
      </c>
      <c r="AP2301" t="s">
        <v>176</v>
      </c>
      <c r="AQ2301" t="s">
        <v>68</v>
      </c>
      <c r="AR2301" t="s">
        <v>182</v>
      </c>
      <c r="AT2301">
        <v>790</v>
      </c>
      <c r="AU2301">
        <v>1</v>
      </c>
      <c r="AV2301">
        <v>0</v>
      </c>
      <c r="AW2301">
        <v>1</v>
      </c>
      <c r="AX2301">
        <v>0</v>
      </c>
      <c r="AY2301">
        <v>5</v>
      </c>
      <c r="AZ2301" t="s">
        <v>177</v>
      </c>
      <c r="BA2301">
        <v>1</v>
      </c>
      <c r="BB2301" t="s">
        <v>71</v>
      </c>
      <c r="BC2301">
        <v>4</v>
      </c>
    </row>
    <row r="2302" spans="1:55">
      <c r="A2302" t="s">
        <v>5081</v>
      </c>
      <c r="B2302" t="s">
        <v>56</v>
      </c>
      <c r="C2302">
        <v>31</v>
      </c>
      <c r="D2302" t="s">
        <v>61</v>
      </c>
      <c r="E2302">
        <v>0</v>
      </c>
      <c r="F2302" t="s">
        <v>1330</v>
      </c>
      <c r="G2302">
        <v>93955</v>
      </c>
      <c r="H2302">
        <v>36.625114</v>
      </c>
      <c r="I2302">
        <v>-121.823565</v>
      </c>
      <c r="J2302">
        <v>0</v>
      </c>
      <c r="K2302">
        <v>37</v>
      </c>
      <c r="L2302" t="s">
        <v>59</v>
      </c>
      <c r="M2302" t="s">
        <v>61</v>
      </c>
      <c r="N2302" t="s">
        <v>143</v>
      </c>
      <c r="O2302" t="s">
        <v>143</v>
      </c>
      <c r="P2302" t="s">
        <v>57</v>
      </c>
      <c r="Q2302" t="s">
        <v>135</v>
      </c>
      <c r="R2302" t="s">
        <v>76</v>
      </c>
      <c r="S2302" t="s">
        <v>61</v>
      </c>
      <c r="T2302" t="s">
        <v>61</v>
      </c>
      <c r="U2302" t="s">
        <v>61</v>
      </c>
      <c r="V2302" t="s">
        <v>57</v>
      </c>
      <c r="W2302" t="s">
        <v>61</v>
      </c>
      <c r="X2302" t="s">
        <v>61</v>
      </c>
      <c r="Y2302" t="s">
        <v>61</v>
      </c>
      <c r="Z2302" t="s">
        <v>57</v>
      </c>
      <c r="AA2302" t="s">
        <v>77</v>
      </c>
      <c r="AB2302" t="s">
        <v>61</v>
      </c>
      <c r="AC2302" t="s">
        <v>65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88</v>
      </c>
      <c r="AK2302" t="s">
        <v>190</v>
      </c>
      <c r="AL2302" t="s">
        <v>191</v>
      </c>
      <c r="AM2302">
        <v>1</v>
      </c>
      <c r="AN2302">
        <v>0</v>
      </c>
      <c r="AO2302">
        <v>0</v>
      </c>
      <c r="AP2302" t="s">
        <v>176</v>
      </c>
      <c r="AQ2302" t="s">
        <v>68</v>
      </c>
      <c r="AR2302" t="s">
        <v>182</v>
      </c>
      <c r="AS2302">
        <v>2</v>
      </c>
      <c r="AT2302">
        <v>38244</v>
      </c>
      <c r="AU2302">
        <v>1</v>
      </c>
      <c r="AV2302">
        <v>1</v>
      </c>
      <c r="AW2302">
        <v>0</v>
      </c>
      <c r="AX2302">
        <v>28.6</v>
      </c>
      <c r="AY2302">
        <v>5</v>
      </c>
      <c r="AZ2302" t="s">
        <v>177</v>
      </c>
      <c r="BA2302">
        <v>5</v>
      </c>
      <c r="BB2302" t="s">
        <v>80</v>
      </c>
      <c r="BC2302">
        <v>2</v>
      </c>
    </row>
    <row r="2303" spans="1:55">
      <c r="A2303" t="s">
        <v>5082</v>
      </c>
      <c r="B2303" t="s">
        <v>73</v>
      </c>
      <c r="C2303">
        <v>75</v>
      </c>
      <c r="D2303" t="s">
        <v>61</v>
      </c>
      <c r="E2303">
        <v>0</v>
      </c>
      <c r="F2303" t="s">
        <v>4343</v>
      </c>
      <c r="G2303">
        <v>96037</v>
      </c>
      <c r="H2303">
        <v>41.528541</v>
      </c>
      <c r="I2303">
        <v>-122.955018</v>
      </c>
      <c r="J2303">
        <v>0</v>
      </c>
      <c r="K2303">
        <v>11</v>
      </c>
      <c r="L2303" t="s">
        <v>59</v>
      </c>
      <c r="M2303" t="s">
        <v>57</v>
      </c>
      <c r="N2303" t="s">
        <v>5083</v>
      </c>
      <c r="O2303" t="s">
        <v>57</v>
      </c>
      <c r="P2303" t="s">
        <v>57</v>
      </c>
      <c r="Q2303" t="s">
        <v>85</v>
      </c>
      <c r="R2303" t="s">
        <v>441</v>
      </c>
      <c r="S2303" t="s">
        <v>61</v>
      </c>
      <c r="T2303" t="s">
        <v>57</v>
      </c>
      <c r="U2303" t="s">
        <v>57</v>
      </c>
      <c r="V2303" t="s">
        <v>57</v>
      </c>
      <c r="W2303" t="s">
        <v>57</v>
      </c>
      <c r="X2303" t="s">
        <v>57</v>
      </c>
      <c r="Y2303" t="s">
        <v>61</v>
      </c>
      <c r="Z2303" t="s">
        <v>61</v>
      </c>
      <c r="AA2303" t="s">
        <v>122</v>
      </c>
      <c r="AB2303" t="s">
        <v>57</v>
      </c>
      <c r="AC2303" t="s">
        <v>87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66</v>
      </c>
      <c r="AM2303">
        <v>0</v>
      </c>
      <c r="AN2303">
        <v>1</v>
      </c>
      <c r="AO2303">
        <v>0</v>
      </c>
      <c r="AP2303" t="s">
        <v>67</v>
      </c>
      <c r="AQ2303" t="s">
        <v>104</v>
      </c>
      <c r="AR2303" t="s">
        <v>105</v>
      </c>
      <c r="AS2303">
        <v>5</v>
      </c>
      <c r="AT2303">
        <v>295</v>
      </c>
      <c r="AU2303">
        <v>1</v>
      </c>
      <c r="AV2303">
        <v>0</v>
      </c>
      <c r="AW2303">
        <v>1</v>
      </c>
      <c r="AX2303">
        <v>0</v>
      </c>
      <c r="AY2303">
        <v>2</v>
      </c>
      <c r="AZ2303" t="s">
        <v>70</v>
      </c>
      <c r="BA2303">
        <v>4</v>
      </c>
      <c r="BB2303" t="s">
        <v>80</v>
      </c>
      <c r="BC2303">
        <v>2</v>
      </c>
    </row>
    <row r="2304" spans="1:55">
      <c r="A2304" t="s">
        <v>5084</v>
      </c>
      <c r="B2304" t="s">
        <v>73</v>
      </c>
      <c r="C2304">
        <v>73</v>
      </c>
      <c r="D2304" t="s">
        <v>61</v>
      </c>
      <c r="E2304">
        <v>0</v>
      </c>
      <c r="F2304" t="s">
        <v>74</v>
      </c>
      <c r="G2304">
        <v>91202</v>
      </c>
      <c r="H2304">
        <v>34.167926</v>
      </c>
      <c r="I2304">
        <v>-118.267539</v>
      </c>
      <c r="J2304">
        <v>0</v>
      </c>
      <c r="K2304">
        <v>2</v>
      </c>
      <c r="L2304" t="s">
        <v>59</v>
      </c>
      <c r="M2304" t="s">
        <v>57</v>
      </c>
      <c r="N2304" t="s">
        <v>5085</v>
      </c>
      <c r="O2304" t="s">
        <v>57</v>
      </c>
      <c r="P2304" t="s">
        <v>57</v>
      </c>
      <c r="Q2304" t="s">
        <v>85</v>
      </c>
      <c r="R2304" t="s">
        <v>86</v>
      </c>
      <c r="S2304" t="s">
        <v>61</v>
      </c>
      <c r="T2304" t="s">
        <v>61</v>
      </c>
      <c r="U2304" t="s">
        <v>61</v>
      </c>
      <c r="V2304" t="s">
        <v>61</v>
      </c>
      <c r="W2304" t="s">
        <v>61</v>
      </c>
      <c r="X2304" t="s">
        <v>61</v>
      </c>
      <c r="Y2304" t="s">
        <v>61</v>
      </c>
      <c r="Z2304" t="s">
        <v>57</v>
      </c>
      <c r="AA2304" t="s">
        <v>77</v>
      </c>
      <c r="AB2304" t="s">
        <v>57</v>
      </c>
      <c r="AC2304" t="s">
        <v>307</v>
      </c>
      <c r="AD2304">
        <v>72.59999999999999</v>
      </c>
      <c r="AE2304">
        <v>154.3</v>
      </c>
      <c r="AF2304">
        <v>0</v>
      </c>
      <c r="AG2304">
        <v>0</v>
      </c>
      <c r="AH2304">
        <v>30.38</v>
      </c>
      <c r="AI2304">
        <v>184.68</v>
      </c>
      <c r="AJ2304" t="s">
        <v>170</v>
      </c>
      <c r="AM2304">
        <v>0</v>
      </c>
      <c r="AN2304">
        <v>0</v>
      </c>
      <c r="AO2304">
        <v>0</v>
      </c>
      <c r="AP2304" t="s">
        <v>91</v>
      </c>
      <c r="AQ2304" t="s">
        <v>104</v>
      </c>
      <c r="AR2304" t="s">
        <v>93</v>
      </c>
      <c r="AS2304">
        <v>1</v>
      </c>
      <c r="AT2304">
        <v>21990</v>
      </c>
      <c r="AU2304">
        <v>0</v>
      </c>
      <c r="AX2304">
        <v>0</v>
      </c>
      <c r="AY2304">
        <v>1</v>
      </c>
      <c r="AZ2304" t="s">
        <v>94</v>
      </c>
      <c r="BA2304">
        <v>10</v>
      </c>
      <c r="BB2304" t="s">
        <v>95</v>
      </c>
      <c r="BC2304">
        <v>1</v>
      </c>
    </row>
    <row r="2305" spans="1:55">
      <c r="A2305" t="s">
        <v>5086</v>
      </c>
      <c r="B2305" t="s">
        <v>56</v>
      </c>
      <c r="C2305">
        <v>76</v>
      </c>
      <c r="D2305" t="s">
        <v>57</v>
      </c>
      <c r="E2305">
        <v>0</v>
      </c>
      <c r="F2305" t="s">
        <v>5087</v>
      </c>
      <c r="G2305">
        <v>95453</v>
      </c>
      <c r="H2305">
        <v>39.080469</v>
      </c>
      <c r="I2305">
        <v>-122.955176</v>
      </c>
      <c r="J2305">
        <v>6</v>
      </c>
      <c r="K2305">
        <v>1</v>
      </c>
      <c r="L2305" t="s">
        <v>59</v>
      </c>
      <c r="M2305" t="s">
        <v>57</v>
      </c>
      <c r="N2305" t="s">
        <v>3809</v>
      </c>
      <c r="O2305" t="s">
        <v>61</v>
      </c>
      <c r="P2305" t="s">
        <v>57</v>
      </c>
      <c r="Q2305" t="s">
        <v>85</v>
      </c>
      <c r="R2305" t="s">
        <v>391</v>
      </c>
      <c r="S2305" t="s">
        <v>61</v>
      </c>
      <c r="T2305" t="s">
        <v>57</v>
      </c>
      <c r="U2305" t="s">
        <v>61</v>
      </c>
      <c r="V2305" t="s">
        <v>61</v>
      </c>
      <c r="W2305" t="s">
        <v>61</v>
      </c>
      <c r="X2305" t="s">
        <v>61</v>
      </c>
      <c r="Y2305" t="s">
        <v>61</v>
      </c>
      <c r="Z2305" t="s">
        <v>57</v>
      </c>
      <c r="AA2305" t="s">
        <v>77</v>
      </c>
      <c r="AB2305" t="s">
        <v>57</v>
      </c>
      <c r="AC2305" t="s">
        <v>307</v>
      </c>
      <c r="AD2305">
        <v>76.40000000000001</v>
      </c>
      <c r="AE2305">
        <v>76.40000000000001</v>
      </c>
      <c r="AF2305">
        <v>0</v>
      </c>
      <c r="AG2305">
        <v>0</v>
      </c>
      <c r="AH2305">
        <v>41.16</v>
      </c>
      <c r="AI2305">
        <v>117.56</v>
      </c>
      <c r="AJ2305" t="s">
        <v>88</v>
      </c>
      <c r="AK2305" t="s">
        <v>205</v>
      </c>
      <c r="AL2305" t="s">
        <v>329</v>
      </c>
      <c r="AM2305">
        <v>1</v>
      </c>
      <c r="AN2305">
        <v>0</v>
      </c>
      <c r="AO2305">
        <v>0</v>
      </c>
      <c r="AP2305" t="s">
        <v>91</v>
      </c>
      <c r="AQ2305" t="s">
        <v>104</v>
      </c>
      <c r="AR2305" t="s">
        <v>93</v>
      </c>
      <c r="AS2305">
        <v>2</v>
      </c>
      <c r="AT2305">
        <v>11180</v>
      </c>
      <c r="AU2305">
        <v>1</v>
      </c>
      <c r="AV2305">
        <v>1</v>
      </c>
      <c r="AW2305">
        <v>0</v>
      </c>
      <c r="AX2305">
        <v>76.40000000000001</v>
      </c>
      <c r="AY2305">
        <v>1</v>
      </c>
      <c r="AZ2305" t="s">
        <v>94</v>
      </c>
      <c r="BA2305">
        <v>9</v>
      </c>
      <c r="BB2305" t="s">
        <v>95</v>
      </c>
      <c r="BC2305">
        <v>1</v>
      </c>
    </row>
    <row r="2306" spans="1:55">
      <c r="A2306" t="s">
        <v>5088</v>
      </c>
      <c r="B2306" t="s">
        <v>56</v>
      </c>
      <c r="C2306">
        <v>27</v>
      </c>
      <c r="D2306" t="s">
        <v>57</v>
      </c>
      <c r="E2306">
        <v>0</v>
      </c>
      <c r="F2306" t="s">
        <v>3617</v>
      </c>
      <c r="G2306">
        <v>92708</v>
      </c>
      <c r="H2306">
        <v>33.712036</v>
      </c>
      <c r="I2306">
        <v>-117.950113</v>
      </c>
      <c r="J2306">
        <v>10</v>
      </c>
      <c r="K2306">
        <v>23</v>
      </c>
      <c r="L2306" t="s">
        <v>59</v>
      </c>
      <c r="M2306" t="s">
        <v>61</v>
      </c>
      <c r="N2306" t="s">
        <v>143</v>
      </c>
      <c r="O2306" t="s">
        <v>143</v>
      </c>
      <c r="P2306" t="s">
        <v>57</v>
      </c>
      <c r="Q2306" t="s">
        <v>135</v>
      </c>
      <c r="R2306" t="s">
        <v>1048</v>
      </c>
      <c r="S2306" t="s">
        <v>57</v>
      </c>
      <c r="T2306" t="s">
        <v>61</v>
      </c>
      <c r="U2306" t="s">
        <v>61</v>
      </c>
      <c r="V2306" t="s">
        <v>57</v>
      </c>
      <c r="W2306" t="s">
        <v>61</v>
      </c>
      <c r="X2306" t="s">
        <v>61</v>
      </c>
      <c r="Y2306" t="s">
        <v>61</v>
      </c>
      <c r="Z2306" t="s">
        <v>57</v>
      </c>
      <c r="AA2306" t="s">
        <v>122</v>
      </c>
      <c r="AB2306" t="s">
        <v>61</v>
      </c>
      <c r="AC2306" t="s">
        <v>65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66</v>
      </c>
      <c r="AM2306">
        <v>0</v>
      </c>
      <c r="AN2306">
        <v>1</v>
      </c>
      <c r="AO2306">
        <v>0</v>
      </c>
      <c r="AP2306" t="s">
        <v>103</v>
      </c>
      <c r="AQ2306" t="s">
        <v>116</v>
      </c>
      <c r="AR2306" t="s">
        <v>137</v>
      </c>
      <c r="AS2306">
        <v>3</v>
      </c>
      <c r="AT2306">
        <v>54548</v>
      </c>
      <c r="AU2306">
        <v>1</v>
      </c>
      <c r="AV2306">
        <v>0</v>
      </c>
      <c r="AW2306">
        <v>1</v>
      </c>
      <c r="AX2306">
        <v>0</v>
      </c>
      <c r="AY2306">
        <v>3</v>
      </c>
      <c r="AZ2306" t="s">
        <v>106</v>
      </c>
      <c r="BA2306">
        <v>1</v>
      </c>
      <c r="BB2306" t="s">
        <v>71</v>
      </c>
      <c r="BC2306">
        <v>4</v>
      </c>
    </row>
    <row r="2307" spans="1:55">
      <c r="A2307" t="s">
        <v>5089</v>
      </c>
      <c r="B2307" t="s">
        <v>56</v>
      </c>
      <c r="C2307">
        <v>32</v>
      </c>
      <c r="D2307" t="s">
        <v>61</v>
      </c>
      <c r="E2307">
        <v>0</v>
      </c>
      <c r="F2307" t="s">
        <v>3360</v>
      </c>
      <c r="G2307">
        <v>94592</v>
      </c>
      <c r="H2307">
        <v>38.093701</v>
      </c>
      <c r="I2307">
        <v>-122.276589</v>
      </c>
      <c r="J2307">
        <v>0</v>
      </c>
      <c r="K2307">
        <v>29</v>
      </c>
      <c r="L2307" t="s">
        <v>59</v>
      </c>
      <c r="M2307" t="s">
        <v>57</v>
      </c>
      <c r="N2307" t="s">
        <v>1752</v>
      </c>
      <c r="O2307" t="s">
        <v>57</v>
      </c>
      <c r="P2307" t="s">
        <v>57</v>
      </c>
      <c r="Q2307" t="s">
        <v>62</v>
      </c>
      <c r="R2307" t="s">
        <v>364</v>
      </c>
      <c r="S2307" t="s">
        <v>57</v>
      </c>
      <c r="T2307" t="s">
        <v>61</v>
      </c>
      <c r="U2307" t="s">
        <v>61</v>
      </c>
      <c r="V2307" t="s">
        <v>61</v>
      </c>
      <c r="W2307" t="s">
        <v>61</v>
      </c>
      <c r="X2307" t="s">
        <v>57</v>
      </c>
      <c r="Y2307" t="s">
        <v>57</v>
      </c>
      <c r="Z2307" t="s">
        <v>57</v>
      </c>
      <c r="AA2307" t="s">
        <v>77</v>
      </c>
      <c r="AB2307" t="s">
        <v>57</v>
      </c>
      <c r="AC2307" t="s">
        <v>87</v>
      </c>
      <c r="AD2307">
        <v>66.09999999999999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66</v>
      </c>
      <c r="AM2307">
        <v>0</v>
      </c>
      <c r="AN2307">
        <v>1</v>
      </c>
      <c r="AO2307">
        <v>0</v>
      </c>
      <c r="AP2307" t="s">
        <v>164</v>
      </c>
      <c r="AQ2307" t="s">
        <v>68</v>
      </c>
      <c r="AR2307" t="s">
        <v>69</v>
      </c>
      <c r="AS2307">
        <v>4</v>
      </c>
      <c r="AT2307">
        <v>159</v>
      </c>
      <c r="AU2307">
        <v>1</v>
      </c>
      <c r="AV2307">
        <v>0</v>
      </c>
      <c r="AW2307">
        <v>1</v>
      </c>
      <c r="AX2307">
        <v>0</v>
      </c>
      <c r="AY2307">
        <v>4</v>
      </c>
      <c r="AZ2307" t="s">
        <v>165</v>
      </c>
      <c r="BA2307">
        <v>5</v>
      </c>
      <c r="BB2307" t="s">
        <v>80</v>
      </c>
      <c r="BC2307">
        <v>2</v>
      </c>
    </row>
    <row r="2308" spans="1:55">
      <c r="A2308" t="s">
        <v>5090</v>
      </c>
      <c r="B2308" t="s">
        <v>73</v>
      </c>
      <c r="C2308">
        <v>27</v>
      </c>
      <c r="D2308" t="s">
        <v>57</v>
      </c>
      <c r="E2308">
        <v>1</v>
      </c>
      <c r="F2308" t="s">
        <v>5091</v>
      </c>
      <c r="G2308">
        <v>93234</v>
      </c>
      <c r="H2308">
        <v>36.217864</v>
      </c>
      <c r="I2308">
        <v>-120.080117</v>
      </c>
      <c r="J2308">
        <v>1</v>
      </c>
      <c r="K2308">
        <v>68</v>
      </c>
      <c r="L2308" t="s">
        <v>59</v>
      </c>
      <c r="M2308" t="s">
        <v>57</v>
      </c>
      <c r="N2308" t="s">
        <v>5092</v>
      </c>
      <c r="O2308" t="s">
        <v>57</v>
      </c>
      <c r="P2308" t="s">
        <v>57</v>
      </c>
      <c r="Q2308" t="s">
        <v>85</v>
      </c>
      <c r="R2308" t="s">
        <v>304</v>
      </c>
      <c r="S2308" t="s">
        <v>57</v>
      </c>
      <c r="T2308" t="s">
        <v>57</v>
      </c>
      <c r="U2308" t="s">
        <v>61</v>
      </c>
      <c r="V2308" t="s">
        <v>61</v>
      </c>
      <c r="W2308" t="s">
        <v>61</v>
      </c>
      <c r="X2308" t="s">
        <v>61</v>
      </c>
      <c r="Y2308" t="s">
        <v>61</v>
      </c>
      <c r="Z2308" t="s">
        <v>57</v>
      </c>
      <c r="AA2308" t="s">
        <v>64</v>
      </c>
      <c r="AB2308" t="s">
        <v>57</v>
      </c>
      <c r="AC2308" t="s">
        <v>87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66</v>
      </c>
      <c r="AM2308">
        <v>0</v>
      </c>
      <c r="AN2308">
        <v>1</v>
      </c>
      <c r="AO2308">
        <v>0</v>
      </c>
      <c r="AP2308" t="s">
        <v>123</v>
      </c>
      <c r="AQ2308" t="s">
        <v>116</v>
      </c>
      <c r="AR2308" t="s">
        <v>93</v>
      </c>
      <c r="AS2308">
        <v>3</v>
      </c>
      <c r="AT2308">
        <v>6918</v>
      </c>
      <c r="AU2308">
        <v>1</v>
      </c>
      <c r="AV2308">
        <v>0</v>
      </c>
      <c r="AW2308">
        <v>1</v>
      </c>
      <c r="AX2308">
        <v>0</v>
      </c>
      <c r="AY2308">
        <v>6</v>
      </c>
      <c r="AZ2308" t="s">
        <v>125</v>
      </c>
      <c r="BA2308">
        <v>2</v>
      </c>
      <c r="BB2308" t="s">
        <v>126</v>
      </c>
      <c r="BC2308">
        <v>3</v>
      </c>
    </row>
    <row r="2309" spans="1:55">
      <c r="A2309" t="s">
        <v>5093</v>
      </c>
      <c r="B2309" t="s">
        <v>73</v>
      </c>
      <c r="C2309">
        <v>36</v>
      </c>
      <c r="D2309" t="s">
        <v>57</v>
      </c>
      <c r="E2309">
        <v>0</v>
      </c>
      <c r="F2309" t="s">
        <v>226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59</v>
      </c>
      <c r="M2309" t="s">
        <v>61</v>
      </c>
      <c r="N2309" t="s">
        <v>143</v>
      </c>
      <c r="O2309" t="s">
        <v>143</v>
      </c>
      <c r="P2309" t="s">
        <v>57</v>
      </c>
      <c r="Q2309" t="s">
        <v>62</v>
      </c>
      <c r="R2309" t="s">
        <v>76</v>
      </c>
      <c r="S2309" t="s">
        <v>57</v>
      </c>
      <c r="T2309" t="s">
        <v>61</v>
      </c>
      <c r="U2309" t="s">
        <v>57</v>
      </c>
      <c r="V2309" t="s">
        <v>61</v>
      </c>
      <c r="W2309" t="s">
        <v>61</v>
      </c>
      <c r="X2309" t="s">
        <v>61</v>
      </c>
      <c r="Y2309" t="s">
        <v>61</v>
      </c>
      <c r="Z2309" t="s">
        <v>57</v>
      </c>
      <c r="AA2309" t="s">
        <v>77</v>
      </c>
      <c r="AB2309" t="s">
        <v>61</v>
      </c>
      <c r="AC2309" t="s">
        <v>307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66</v>
      </c>
      <c r="AM2309">
        <v>0</v>
      </c>
      <c r="AN2309">
        <v>1</v>
      </c>
      <c r="AO2309">
        <v>0</v>
      </c>
      <c r="AP2309" t="s">
        <v>103</v>
      </c>
      <c r="AQ2309" t="s">
        <v>68</v>
      </c>
      <c r="AR2309" t="s">
        <v>137</v>
      </c>
      <c r="AS2309">
        <v>3</v>
      </c>
      <c r="AT2309">
        <v>54492</v>
      </c>
      <c r="AU2309">
        <v>1</v>
      </c>
      <c r="AV2309">
        <v>0</v>
      </c>
      <c r="AW2309">
        <v>1</v>
      </c>
      <c r="AX2309">
        <v>0</v>
      </c>
      <c r="AY2309">
        <v>3</v>
      </c>
      <c r="AZ2309" t="s">
        <v>106</v>
      </c>
      <c r="BA2309">
        <v>4</v>
      </c>
      <c r="BB2309" t="s">
        <v>80</v>
      </c>
      <c r="BC2309">
        <v>2</v>
      </c>
    </row>
    <row r="2310" spans="1:55">
      <c r="A2310" t="s">
        <v>5094</v>
      </c>
      <c r="B2310" t="s">
        <v>73</v>
      </c>
      <c r="C2310">
        <v>54</v>
      </c>
      <c r="D2310" t="s">
        <v>61</v>
      </c>
      <c r="E2310">
        <v>0</v>
      </c>
      <c r="F2310" t="s">
        <v>5095</v>
      </c>
      <c r="G2310">
        <v>95236</v>
      </c>
      <c r="H2310">
        <v>38.047746</v>
      </c>
      <c r="I2310">
        <v>-121.030499</v>
      </c>
      <c r="J2310">
        <v>0</v>
      </c>
      <c r="K2310">
        <v>69</v>
      </c>
      <c r="L2310" t="s">
        <v>59</v>
      </c>
      <c r="M2310" t="s">
        <v>57</v>
      </c>
      <c r="N2310" t="s">
        <v>5096</v>
      </c>
      <c r="O2310" t="s">
        <v>61</v>
      </c>
      <c r="P2310" t="s">
        <v>61</v>
      </c>
      <c r="Q2310" t="s">
        <v>143</v>
      </c>
      <c r="R2310" t="s">
        <v>143</v>
      </c>
      <c r="S2310" t="s">
        <v>143</v>
      </c>
      <c r="T2310" t="s">
        <v>143</v>
      </c>
      <c r="U2310" t="s">
        <v>143</v>
      </c>
      <c r="V2310" t="s">
        <v>143</v>
      </c>
      <c r="W2310" t="s">
        <v>143</v>
      </c>
      <c r="X2310" t="s">
        <v>143</v>
      </c>
      <c r="Y2310" t="s">
        <v>143</v>
      </c>
      <c r="Z2310" t="s">
        <v>143</v>
      </c>
      <c r="AA2310" t="s">
        <v>122</v>
      </c>
      <c r="AB2310" t="s">
        <v>57</v>
      </c>
      <c r="AC2310" t="s">
        <v>87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66</v>
      </c>
      <c r="AM2310">
        <v>0</v>
      </c>
      <c r="AN2310">
        <v>1</v>
      </c>
      <c r="AO2310">
        <v>0</v>
      </c>
      <c r="AP2310" t="s">
        <v>123</v>
      </c>
      <c r="AQ2310" t="s">
        <v>92</v>
      </c>
      <c r="AR2310" t="s">
        <v>182</v>
      </c>
      <c r="AT2310">
        <v>3148</v>
      </c>
      <c r="AU2310">
        <v>1</v>
      </c>
      <c r="AV2310">
        <v>0</v>
      </c>
      <c r="AW2310">
        <v>1</v>
      </c>
      <c r="AX2310">
        <v>0</v>
      </c>
      <c r="AY2310">
        <v>6</v>
      </c>
      <c r="AZ2310" t="s">
        <v>125</v>
      </c>
      <c r="BA2310">
        <v>2</v>
      </c>
      <c r="BB2310" t="s">
        <v>126</v>
      </c>
      <c r="BC2310">
        <v>3</v>
      </c>
    </row>
    <row r="2311" spans="1:55">
      <c r="A2311" t="s">
        <v>5097</v>
      </c>
      <c r="B2311" t="s">
        <v>73</v>
      </c>
      <c r="C2311">
        <v>77</v>
      </c>
      <c r="D2311" t="s">
        <v>57</v>
      </c>
      <c r="E2311">
        <v>0</v>
      </c>
      <c r="F2311" t="s">
        <v>3035</v>
      </c>
      <c r="G2311">
        <v>93461</v>
      </c>
      <c r="H2311">
        <v>35.634488</v>
      </c>
      <c r="I2311">
        <v>-120.293534</v>
      </c>
      <c r="J2311">
        <v>3</v>
      </c>
      <c r="K2311">
        <v>59</v>
      </c>
      <c r="L2311" t="s">
        <v>59</v>
      </c>
      <c r="M2311" t="s">
        <v>61</v>
      </c>
      <c r="N2311" t="s">
        <v>143</v>
      </c>
      <c r="O2311" t="s">
        <v>143</v>
      </c>
      <c r="P2311" t="s">
        <v>57</v>
      </c>
      <c r="Q2311" t="s">
        <v>62</v>
      </c>
      <c r="R2311" t="s">
        <v>391</v>
      </c>
      <c r="S2311" t="s">
        <v>57</v>
      </c>
      <c r="T2311" t="s">
        <v>61</v>
      </c>
      <c r="U2311" t="s">
        <v>57</v>
      </c>
      <c r="V2311" t="s">
        <v>57</v>
      </c>
      <c r="W2311" t="s">
        <v>57</v>
      </c>
      <c r="X2311" t="s">
        <v>57</v>
      </c>
      <c r="Y2311" t="s">
        <v>61</v>
      </c>
      <c r="Z2311" t="s">
        <v>57</v>
      </c>
      <c r="AA2311" t="s">
        <v>122</v>
      </c>
      <c r="AB2311" t="s">
        <v>57</v>
      </c>
      <c r="AC2311" t="s">
        <v>65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66</v>
      </c>
      <c r="AM2311">
        <v>0</v>
      </c>
      <c r="AN2311">
        <v>1</v>
      </c>
      <c r="AO2311">
        <v>0</v>
      </c>
      <c r="AP2311" t="s">
        <v>123</v>
      </c>
      <c r="AQ2311" t="s">
        <v>104</v>
      </c>
      <c r="AR2311" t="s">
        <v>69</v>
      </c>
      <c r="AS2311">
        <v>6</v>
      </c>
      <c r="AT2311">
        <v>1255</v>
      </c>
      <c r="AU2311">
        <v>1</v>
      </c>
      <c r="AV2311">
        <v>0</v>
      </c>
      <c r="AW2311">
        <v>1</v>
      </c>
      <c r="AX2311">
        <v>0</v>
      </c>
      <c r="AY2311">
        <v>6</v>
      </c>
      <c r="AZ2311" t="s">
        <v>125</v>
      </c>
      <c r="BA2311">
        <v>1</v>
      </c>
      <c r="BB2311" t="s">
        <v>71</v>
      </c>
      <c r="BC2311">
        <v>4</v>
      </c>
    </row>
    <row r="2312" spans="1:55">
      <c r="A2312" t="s">
        <v>5098</v>
      </c>
      <c r="B2312" t="s">
        <v>73</v>
      </c>
      <c r="C2312">
        <v>37</v>
      </c>
      <c r="D2312" t="s">
        <v>61</v>
      </c>
      <c r="E2312">
        <v>3</v>
      </c>
      <c r="F2312" t="s">
        <v>5099</v>
      </c>
      <c r="G2312">
        <v>95565</v>
      </c>
      <c r="H2312">
        <v>40.440636</v>
      </c>
      <c r="I2312">
        <v>-124.098739</v>
      </c>
      <c r="J2312">
        <v>0</v>
      </c>
      <c r="K2312">
        <v>1</v>
      </c>
      <c r="L2312" t="s">
        <v>59</v>
      </c>
      <c r="M2312" t="s">
        <v>57</v>
      </c>
      <c r="N2312" t="s">
        <v>5100</v>
      </c>
      <c r="O2312" t="s">
        <v>61</v>
      </c>
      <c r="P2312" t="s">
        <v>61</v>
      </c>
      <c r="Q2312" t="s">
        <v>143</v>
      </c>
      <c r="R2312" t="s">
        <v>143</v>
      </c>
      <c r="S2312" t="s">
        <v>143</v>
      </c>
      <c r="T2312" t="s">
        <v>143</v>
      </c>
      <c r="U2312" t="s">
        <v>143</v>
      </c>
      <c r="V2312" t="s">
        <v>143</v>
      </c>
      <c r="W2312" t="s">
        <v>143</v>
      </c>
      <c r="X2312" t="s">
        <v>143</v>
      </c>
      <c r="Y2312" t="s">
        <v>143</v>
      </c>
      <c r="Z2312" t="s">
        <v>143</v>
      </c>
      <c r="AA2312" t="s">
        <v>77</v>
      </c>
      <c r="AB2312" t="s">
        <v>57</v>
      </c>
      <c r="AC2312" t="s">
        <v>65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</v>
      </c>
      <c r="AJ2312" t="s">
        <v>170</v>
      </c>
      <c r="AM2312">
        <v>0</v>
      </c>
      <c r="AN2312">
        <v>0</v>
      </c>
      <c r="AO2312">
        <v>0</v>
      </c>
      <c r="AP2312" t="s">
        <v>91</v>
      </c>
      <c r="AQ2312" t="s">
        <v>68</v>
      </c>
      <c r="AR2312" t="s">
        <v>182</v>
      </c>
      <c r="AT2312">
        <v>1125</v>
      </c>
      <c r="AU2312">
        <v>0</v>
      </c>
      <c r="AX2312">
        <v>0</v>
      </c>
      <c r="AY2312">
        <v>1</v>
      </c>
      <c r="AZ2312" t="s">
        <v>94</v>
      </c>
      <c r="BA2312">
        <v>7</v>
      </c>
      <c r="BB2312" t="s">
        <v>95</v>
      </c>
      <c r="BC2312">
        <v>1</v>
      </c>
    </row>
    <row r="2313" spans="1:55">
      <c r="A2313" t="s">
        <v>5101</v>
      </c>
      <c r="B2313" t="s">
        <v>73</v>
      </c>
      <c r="C2313">
        <v>33</v>
      </c>
      <c r="D2313" t="s">
        <v>57</v>
      </c>
      <c r="E2313">
        <v>0</v>
      </c>
      <c r="F2313" t="s">
        <v>262</v>
      </c>
      <c r="G2313">
        <v>95117</v>
      </c>
      <c r="H2313">
        <v>37.311088</v>
      </c>
      <c r="I2313">
        <v>-121.961786</v>
      </c>
      <c r="J2313">
        <v>3</v>
      </c>
      <c r="K2313">
        <v>32</v>
      </c>
      <c r="L2313" t="s">
        <v>59</v>
      </c>
      <c r="M2313" t="s">
        <v>57</v>
      </c>
      <c r="N2313" t="s">
        <v>5102</v>
      </c>
      <c r="O2313" t="s">
        <v>57</v>
      </c>
      <c r="P2313" t="s">
        <v>57</v>
      </c>
      <c r="Q2313" t="s">
        <v>85</v>
      </c>
      <c r="R2313" t="s">
        <v>180</v>
      </c>
      <c r="S2313" t="s">
        <v>61</v>
      </c>
      <c r="T2313" t="s">
        <v>57</v>
      </c>
      <c r="U2313" t="s">
        <v>61</v>
      </c>
      <c r="V2313" t="s">
        <v>61</v>
      </c>
      <c r="W2313" t="s">
        <v>57</v>
      </c>
      <c r="X2313" t="s">
        <v>57</v>
      </c>
      <c r="Y2313" t="s">
        <v>57</v>
      </c>
      <c r="Z2313" t="s">
        <v>57</v>
      </c>
      <c r="AA2313" t="s">
        <v>77</v>
      </c>
      <c r="AB2313" t="s">
        <v>57</v>
      </c>
      <c r="AC2313" t="s">
        <v>65</v>
      </c>
      <c r="AD2313">
        <v>98.84999999999999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66</v>
      </c>
      <c r="AM2313">
        <v>0</v>
      </c>
      <c r="AN2313">
        <v>1</v>
      </c>
      <c r="AO2313">
        <v>0</v>
      </c>
      <c r="AP2313" t="s">
        <v>164</v>
      </c>
      <c r="AQ2313" t="s">
        <v>68</v>
      </c>
      <c r="AR2313" t="s">
        <v>105</v>
      </c>
      <c r="AS2313">
        <v>5</v>
      </c>
      <c r="AT2313">
        <v>29914</v>
      </c>
      <c r="AU2313">
        <v>1</v>
      </c>
      <c r="AV2313">
        <v>0</v>
      </c>
      <c r="AW2313">
        <v>1</v>
      </c>
      <c r="AX2313">
        <v>0</v>
      </c>
      <c r="AY2313">
        <v>4</v>
      </c>
      <c r="AZ2313" t="s">
        <v>165</v>
      </c>
      <c r="BA2313">
        <v>6</v>
      </c>
      <c r="BB2313" t="s">
        <v>95</v>
      </c>
      <c r="BC2313">
        <v>1</v>
      </c>
    </row>
    <row r="2314" spans="1:55">
      <c r="A2314" t="s">
        <v>5103</v>
      </c>
      <c r="B2314" t="s">
        <v>73</v>
      </c>
      <c r="C2314">
        <v>69</v>
      </c>
      <c r="D2314" t="s">
        <v>57</v>
      </c>
      <c r="E2314">
        <v>0</v>
      </c>
      <c r="F2314" t="s">
        <v>2827</v>
      </c>
      <c r="G2314">
        <v>93510</v>
      </c>
      <c r="H2314">
        <v>34.501452</v>
      </c>
      <c r="I2314">
        <v>-118.207862</v>
      </c>
      <c r="J2314">
        <v>0</v>
      </c>
      <c r="K2314">
        <v>29</v>
      </c>
      <c r="L2314" t="s">
        <v>59</v>
      </c>
      <c r="M2314" t="s">
        <v>57</v>
      </c>
      <c r="N2314" t="s">
        <v>5104</v>
      </c>
      <c r="O2314" t="s">
        <v>57</v>
      </c>
      <c r="P2314" t="s">
        <v>57</v>
      </c>
      <c r="Q2314" t="s">
        <v>85</v>
      </c>
      <c r="R2314" t="s">
        <v>275</v>
      </c>
      <c r="S2314" t="s">
        <v>61</v>
      </c>
      <c r="T2314" t="s">
        <v>61</v>
      </c>
      <c r="U2314" t="s">
        <v>61</v>
      </c>
      <c r="V2314" t="s">
        <v>57</v>
      </c>
      <c r="W2314" t="s">
        <v>61</v>
      </c>
      <c r="X2314" t="s">
        <v>61</v>
      </c>
      <c r="Y2314" t="s">
        <v>61</v>
      </c>
      <c r="Z2314" t="s">
        <v>57</v>
      </c>
      <c r="AA2314" t="s">
        <v>77</v>
      </c>
      <c r="AB2314" t="s">
        <v>57</v>
      </c>
      <c r="AC2314" t="s">
        <v>87</v>
      </c>
      <c r="AD2314">
        <v>79.3</v>
      </c>
      <c r="AE2314">
        <v>2414.55</v>
      </c>
      <c r="AF2314">
        <v>0</v>
      </c>
      <c r="AG2314">
        <v>0</v>
      </c>
      <c r="AH2314">
        <v>305.95</v>
      </c>
      <c r="AI2314">
        <v>2720.5</v>
      </c>
      <c r="AJ2314" t="s">
        <v>66</v>
      </c>
      <c r="AM2314">
        <v>0</v>
      </c>
      <c r="AN2314">
        <v>1</v>
      </c>
      <c r="AO2314">
        <v>0</v>
      </c>
      <c r="AP2314" t="s">
        <v>164</v>
      </c>
      <c r="AQ2314" t="s">
        <v>124</v>
      </c>
      <c r="AR2314" t="s">
        <v>93</v>
      </c>
      <c r="AS2314">
        <v>2</v>
      </c>
      <c r="AT2314">
        <v>7831</v>
      </c>
      <c r="AU2314">
        <v>1</v>
      </c>
      <c r="AV2314">
        <v>0</v>
      </c>
      <c r="AW2314">
        <v>1</v>
      </c>
      <c r="AX2314">
        <v>0</v>
      </c>
      <c r="AY2314">
        <v>4</v>
      </c>
      <c r="AZ2314" t="s">
        <v>165</v>
      </c>
      <c r="BA2314">
        <v>6</v>
      </c>
      <c r="BB2314" t="s">
        <v>95</v>
      </c>
      <c r="BC2314">
        <v>1</v>
      </c>
    </row>
    <row r="2315" spans="1:55">
      <c r="A2315" t="s">
        <v>5105</v>
      </c>
      <c r="B2315" t="s">
        <v>73</v>
      </c>
      <c r="C2315">
        <v>24</v>
      </c>
      <c r="D2315" t="s">
        <v>57</v>
      </c>
      <c r="E2315">
        <v>0</v>
      </c>
      <c r="F2315" t="s">
        <v>3151</v>
      </c>
      <c r="G2315">
        <v>93953</v>
      </c>
      <c r="H2315">
        <v>36.587497</v>
      </c>
      <c r="I2315">
        <v>-121.944815</v>
      </c>
      <c r="J2315">
        <v>0</v>
      </c>
      <c r="K2315">
        <v>59</v>
      </c>
      <c r="L2315" t="s">
        <v>129</v>
      </c>
      <c r="M2315" t="s">
        <v>57</v>
      </c>
      <c r="N2315" t="s">
        <v>1405</v>
      </c>
      <c r="O2315" t="s">
        <v>57</v>
      </c>
      <c r="P2315" t="s">
        <v>57</v>
      </c>
      <c r="Q2315" t="s">
        <v>85</v>
      </c>
      <c r="R2315" t="s">
        <v>189</v>
      </c>
      <c r="S2315" t="s">
        <v>61</v>
      </c>
      <c r="T2315" t="s">
        <v>61</v>
      </c>
      <c r="U2315" t="s">
        <v>61</v>
      </c>
      <c r="V2315" t="s">
        <v>61</v>
      </c>
      <c r="W2315" t="s">
        <v>61</v>
      </c>
      <c r="X2315" t="s">
        <v>57</v>
      </c>
      <c r="Y2315" t="s">
        <v>57</v>
      </c>
      <c r="Z2315" t="s">
        <v>57</v>
      </c>
      <c r="AA2315" t="s">
        <v>64</v>
      </c>
      <c r="AB2315" t="s">
        <v>61</v>
      </c>
      <c r="AC2315" t="s">
        <v>87</v>
      </c>
      <c r="AD2315">
        <v>85.55</v>
      </c>
      <c r="AE2315">
        <v>5084.65</v>
      </c>
      <c r="AF2315">
        <v>0</v>
      </c>
      <c r="AG2315">
        <v>0</v>
      </c>
      <c r="AH2315">
        <v>407.69</v>
      </c>
      <c r="AI2315">
        <v>5492.34</v>
      </c>
      <c r="AJ2315" t="s">
        <v>88</v>
      </c>
      <c r="AK2315" t="s">
        <v>89</v>
      </c>
      <c r="AL2315" t="s">
        <v>356</v>
      </c>
      <c r="AM2315">
        <v>1</v>
      </c>
      <c r="AN2315">
        <v>0</v>
      </c>
      <c r="AO2315">
        <v>0</v>
      </c>
      <c r="AP2315" t="s">
        <v>123</v>
      </c>
      <c r="AQ2315" t="s">
        <v>116</v>
      </c>
      <c r="AR2315" t="s">
        <v>93</v>
      </c>
      <c r="AS2315">
        <v>3</v>
      </c>
      <c r="AT2315">
        <v>4602</v>
      </c>
      <c r="AU2315">
        <v>1</v>
      </c>
      <c r="AV2315">
        <v>1</v>
      </c>
      <c r="AW2315">
        <v>0</v>
      </c>
      <c r="AX2315">
        <v>85.55</v>
      </c>
      <c r="AY2315">
        <v>6</v>
      </c>
      <c r="AZ2315" t="s">
        <v>125</v>
      </c>
      <c r="BA2315">
        <v>3</v>
      </c>
      <c r="BB2315" t="s">
        <v>126</v>
      </c>
      <c r="BC2315">
        <v>3</v>
      </c>
    </row>
    <row r="2316" spans="1:55">
      <c r="A2316" t="s">
        <v>5106</v>
      </c>
      <c r="B2316" t="s">
        <v>73</v>
      </c>
      <c r="C2316">
        <v>42</v>
      </c>
      <c r="D2316" t="s">
        <v>57</v>
      </c>
      <c r="E2316">
        <v>1</v>
      </c>
      <c r="F2316" t="s">
        <v>226</v>
      </c>
      <c r="G2316">
        <v>90035</v>
      </c>
      <c r="H2316">
        <v>34.051809</v>
      </c>
      <c r="I2316">
        <v>-118.383843</v>
      </c>
      <c r="J2316">
        <v>2</v>
      </c>
      <c r="K2316">
        <v>28</v>
      </c>
      <c r="L2316" t="s">
        <v>216</v>
      </c>
      <c r="M2316" t="s">
        <v>61</v>
      </c>
      <c r="N2316" t="s">
        <v>143</v>
      </c>
      <c r="O2316" t="s">
        <v>143</v>
      </c>
      <c r="P2316" t="s">
        <v>57</v>
      </c>
      <c r="Q2316" t="s">
        <v>135</v>
      </c>
      <c r="R2316" t="s">
        <v>156</v>
      </c>
      <c r="S2316" t="s">
        <v>57</v>
      </c>
      <c r="T2316" t="s">
        <v>61</v>
      </c>
      <c r="U2316" t="s">
        <v>57</v>
      </c>
      <c r="V2316" t="s">
        <v>57</v>
      </c>
      <c r="W2316" t="s">
        <v>57</v>
      </c>
      <c r="X2316" t="s">
        <v>61</v>
      </c>
      <c r="Y2316" t="s">
        <v>61</v>
      </c>
      <c r="Z2316" t="s">
        <v>57</v>
      </c>
      <c r="AA2316" t="s">
        <v>64</v>
      </c>
      <c r="AB2316" t="s">
        <v>61</v>
      </c>
      <c r="AC2316" t="s">
        <v>65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66</v>
      </c>
      <c r="AM2316">
        <v>0</v>
      </c>
      <c r="AN2316">
        <v>1</v>
      </c>
      <c r="AO2316">
        <v>0</v>
      </c>
      <c r="AP2316" t="s">
        <v>164</v>
      </c>
      <c r="AQ2316" t="s">
        <v>78</v>
      </c>
      <c r="AR2316" t="s">
        <v>69</v>
      </c>
      <c r="AS2316">
        <v>5</v>
      </c>
      <c r="AT2316">
        <v>27799</v>
      </c>
      <c r="AU2316">
        <v>1</v>
      </c>
      <c r="AV2316">
        <v>0</v>
      </c>
      <c r="AW2316">
        <v>1</v>
      </c>
      <c r="AX2316">
        <v>0</v>
      </c>
      <c r="AY2316">
        <v>4</v>
      </c>
      <c r="AZ2316" t="s">
        <v>165</v>
      </c>
      <c r="BA2316">
        <v>0</v>
      </c>
      <c r="BB2316" t="s">
        <v>71</v>
      </c>
      <c r="BC2316">
        <v>4</v>
      </c>
    </row>
    <row r="2317" spans="1:55">
      <c r="A2317" t="s">
        <v>5107</v>
      </c>
      <c r="B2317" t="s">
        <v>73</v>
      </c>
      <c r="C2317">
        <v>29</v>
      </c>
      <c r="D2317" t="s">
        <v>61</v>
      </c>
      <c r="E2317">
        <v>0</v>
      </c>
      <c r="F2317" t="s">
        <v>4931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98</v>
      </c>
      <c r="M2317" t="s">
        <v>57</v>
      </c>
      <c r="N2317" t="s">
        <v>5108</v>
      </c>
      <c r="O2317" t="s">
        <v>57</v>
      </c>
      <c r="P2317" t="s">
        <v>57</v>
      </c>
      <c r="Q2317" t="s">
        <v>85</v>
      </c>
      <c r="R2317" t="s">
        <v>189</v>
      </c>
      <c r="S2317" t="s">
        <v>61</v>
      </c>
      <c r="T2317" t="s">
        <v>61</v>
      </c>
      <c r="U2317" t="s">
        <v>61</v>
      </c>
      <c r="V2317" t="s">
        <v>61</v>
      </c>
      <c r="W2317" t="s">
        <v>61</v>
      </c>
      <c r="X2317" t="s">
        <v>61</v>
      </c>
      <c r="Y2317" t="s">
        <v>57</v>
      </c>
      <c r="Z2317" t="s">
        <v>57</v>
      </c>
      <c r="AA2317" t="s">
        <v>77</v>
      </c>
      <c r="AB2317" t="s">
        <v>57</v>
      </c>
      <c r="AC2317" t="s">
        <v>307</v>
      </c>
      <c r="AD2317">
        <v>76</v>
      </c>
      <c r="AE2317">
        <v>1130.85</v>
      </c>
      <c r="AF2317">
        <v>0</v>
      </c>
      <c r="AG2317">
        <v>0</v>
      </c>
      <c r="AH2317">
        <v>672.9</v>
      </c>
      <c r="AI2317">
        <v>1803.75</v>
      </c>
      <c r="AJ2317" t="s">
        <v>88</v>
      </c>
      <c r="AK2317" t="s">
        <v>101</v>
      </c>
      <c r="AL2317" t="s">
        <v>884</v>
      </c>
      <c r="AM2317">
        <v>1</v>
      </c>
      <c r="AN2317">
        <v>0</v>
      </c>
      <c r="AO2317">
        <v>0</v>
      </c>
      <c r="AP2317" t="s">
        <v>103</v>
      </c>
      <c r="AQ2317" t="s">
        <v>116</v>
      </c>
      <c r="AR2317" t="s">
        <v>93</v>
      </c>
      <c r="AS2317">
        <v>2</v>
      </c>
      <c r="AT2317">
        <v>78</v>
      </c>
      <c r="AU2317">
        <v>1</v>
      </c>
      <c r="AV2317">
        <v>1</v>
      </c>
      <c r="AW2317">
        <v>0</v>
      </c>
      <c r="AX2317">
        <v>76</v>
      </c>
      <c r="AY2317">
        <v>3</v>
      </c>
      <c r="AZ2317" t="s">
        <v>106</v>
      </c>
      <c r="BA2317">
        <v>7</v>
      </c>
      <c r="BB2317" t="s">
        <v>95</v>
      </c>
      <c r="BC2317">
        <v>1</v>
      </c>
    </row>
    <row r="2318" spans="1:55">
      <c r="A2318" t="s">
        <v>5109</v>
      </c>
      <c r="B2318" t="s">
        <v>73</v>
      </c>
      <c r="C2318">
        <v>64</v>
      </c>
      <c r="D2318" t="s">
        <v>61</v>
      </c>
      <c r="E2318">
        <v>0</v>
      </c>
      <c r="F2318" t="s">
        <v>1905</v>
      </c>
      <c r="G2318">
        <v>91502</v>
      </c>
      <c r="H2318">
        <v>34.177267</v>
      </c>
      <c r="I2318">
        <v>-118.31003</v>
      </c>
      <c r="J2318">
        <v>0</v>
      </c>
      <c r="K2318">
        <v>50</v>
      </c>
      <c r="L2318" t="s">
        <v>129</v>
      </c>
      <c r="M2318" t="s">
        <v>57</v>
      </c>
      <c r="N2318" t="s">
        <v>2264</v>
      </c>
      <c r="O2318" t="s">
        <v>61</v>
      </c>
      <c r="P2318" t="s">
        <v>57</v>
      </c>
      <c r="Q2318" t="s">
        <v>85</v>
      </c>
      <c r="R2318" t="s">
        <v>136</v>
      </c>
      <c r="S2318" t="s">
        <v>57</v>
      </c>
      <c r="T2318" t="s">
        <v>57</v>
      </c>
      <c r="U2318" t="s">
        <v>61</v>
      </c>
      <c r="V2318" t="s">
        <v>57</v>
      </c>
      <c r="W2318" t="s">
        <v>61</v>
      </c>
      <c r="X2318" t="s">
        <v>57</v>
      </c>
      <c r="Y2318" t="s">
        <v>57</v>
      </c>
      <c r="Z2318" t="s">
        <v>57</v>
      </c>
      <c r="AA2318" t="s">
        <v>77</v>
      </c>
      <c r="AB2318" t="s">
        <v>57</v>
      </c>
      <c r="AC2318" t="s">
        <v>65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66</v>
      </c>
      <c r="AM2318">
        <v>0</v>
      </c>
      <c r="AN2318">
        <v>1</v>
      </c>
      <c r="AO2318">
        <v>0</v>
      </c>
      <c r="AP2318" t="s">
        <v>123</v>
      </c>
      <c r="AQ2318" t="s">
        <v>124</v>
      </c>
      <c r="AR2318" t="s">
        <v>105</v>
      </c>
      <c r="AS2318">
        <v>6</v>
      </c>
      <c r="AT2318">
        <v>11517</v>
      </c>
      <c r="AU2318">
        <v>1</v>
      </c>
      <c r="AV2318">
        <v>0</v>
      </c>
      <c r="AW2318">
        <v>1</v>
      </c>
      <c r="AX2318">
        <v>0</v>
      </c>
      <c r="AY2318">
        <v>6</v>
      </c>
      <c r="AZ2318" t="s">
        <v>125</v>
      </c>
      <c r="BA2318">
        <v>7</v>
      </c>
      <c r="BB2318" t="s">
        <v>95</v>
      </c>
      <c r="BC2318">
        <v>1</v>
      </c>
    </row>
    <row r="2319" spans="1:55">
      <c r="A2319" t="s">
        <v>5110</v>
      </c>
      <c r="B2319" t="s">
        <v>56</v>
      </c>
      <c r="C2319">
        <v>79</v>
      </c>
      <c r="D2319" t="s">
        <v>61</v>
      </c>
      <c r="E2319">
        <v>0</v>
      </c>
      <c r="F2319" t="s">
        <v>252</v>
      </c>
      <c r="G2319">
        <v>92109</v>
      </c>
      <c r="H2319">
        <v>32.787836</v>
      </c>
      <c r="I2319">
        <v>-117.232376</v>
      </c>
      <c r="J2319">
        <v>0</v>
      </c>
      <c r="K2319">
        <v>5</v>
      </c>
      <c r="L2319" t="s">
        <v>59</v>
      </c>
      <c r="M2319" t="s">
        <v>61</v>
      </c>
      <c r="N2319" t="s">
        <v>143</v>
      </c>
      <c r="O2319" t="s">
        <v>143</v>
      </c>
      <c r="P2319" t="s">
        <v>57</v>
      </c>
      <c r="Q2319" t="s">
        <v>135</v>
      </c>
      <c r="R2319" t="s">
        <v>296</v>
      </c>
      <c r="S2319" t="s">
        <v>61</v>
      </c>
      <c r="T2319" t="s">
        <v>61</v>
      </c>
      <c r="U2319" t="s">
        <v>61</v>
      </c>
      <c r="V2319" t="s">
        <v>61</v>
      </c>
      <c r="W2319" t="s">
        <v>57</v>
      </c>
      <c r="X2319" t="s">
        <v>57</v>
      </c>
      <c r="Y2319" t="s">
        <v>61</v>
      </c>
      <c r="Z2319" t="s">
        <v>57</v>
      </c>
      <c r="AA2319" t="s">
        <v>77</v>
      </c>
      <c r="AB2319" t="s">
        <v>61</v>
      </c>
      <c r="AC2319" t="s">
        <v>87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88</v>
      </c>
      <c r="AK2319" t="s">
        <v>89</v>
      </c>
      <c r="AL2319" t="s">
        <v>181</v>
      </c>
      <c r="AM2319">
        <v>1</v>
      </c>
      <c r="AN2319">
        <v>0</v>
      </c>
      <c r="AO2319">
        <v>0</v>
      </c>
      <c r="AP2319" t="s">
        <v>91</v>
      </c>
      <c r="AQ2319" t="s">
        <v>104</v>
      </c>
      <c r="AR2319" t="s">
        <v>137</v>
      </c>
      <c r="AS2319">
        <v>3</v>
      </c>
      <c r="AT2319">
        <v>46086</v>
      </c>
      <c r="AU2319">
        <v>1</v>
      </c>
      <c r="AV2319">
        <v>1</v>
      </c>
      <c r="AW2319">
        <v>0</v>
      </c>
      <c r="AX2319">
        <v>45.7</v>
      </c>
      <c r="AY2319">
        <v>1</v>
      </c>
      <c r="AZ2319" t="s">
        <v>94</v>
      </c>
      <c r="BA2319">
        <v>8</v>
      </c>
      <c r="BB2319" t="s">
        <v>95</v>
      </c>
      <c r="BC2319">
        <v>1</v>
      </c>
    </row>
    <row r="2320" spans="1:55">
      <c r="A2320" t="s">
        <v>5111</v>
      </c>
      <c r="B2320" t="s">
        <v>56</v>
      </c>
      <c r="C2320">
        <v>50</v>
      </c>
      <c r="D2320" t="s">
        <v>57</v>
      </c>
      <c r="E2320">
        <v>0</v>
      </c>
      <c r="F2320" t="s">
        <v>2840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59</v>
      </c>
      <c r="M2320" t="s">
        <v>57</v>
      </c>
      <c r="N2320" t="s">
        <v>2731</v>
      </c>
      <c r="O2320" t="s">
        <v>61</v>
      </c>
      <c r="P2320" t="s">
        <v>57</v>
      </c>
      <c r="Q2320" t="s">
        <v>85</v>
      </c>
      <c r="R2320" t="s">
        <v>63</v>
      </c>
      <c r="S2320" t="s">
        <v>61</v>
      </c>
      <c r="T2320" t="s">
        <v>61</v>
      </c>
      <c r="U2320" t="s">
        <v>61</v>
      </c>
      <c r="V2320" t="s">
        <v>61</v>
      </c>
      <c r="W2320" t="s">
        <v>61</v>
      </c>
      <c r="X2320" t="s">
        <v>57</v>
      </c>
      <c r="Y2320" t="s">
        <v>57</v>
      </c>
      <c r="Z2320" t="s">
        <v>57</v>
      </c>
      <c r="AA2320" t="s">
        <v>77</v>
      </c>
      <c r="AB2320" t="s">
        <v>57</v>
      </c>
      <c r="AC2320" t="s">
        <v>87</v>
      </c>
      <c r="AD2320">
        <v>78.09999999999999</v>
      </c>
      <c r="AE2320">
        <v>1122.4</v>
      </c>
      <c r="AF2320">
        <v>0</v>
      </c>
      <c r="AG2320">
        <v>0</v>
      </c>
      <c r="AH2320">
        <v>62.3</v>
      </c>
      <c r="AI2320">
        <v>1184.7</v>
      </c>
      <c r="AJ2320" t="s">
        <v>66</v>
      </c>
      <c r="AM2320">
        <v>0</v>
      </c>
      <c r="AN2320">
        <v>1</v>
      </c>
      <c r="AO2320">
        <v>0</v>
      </c>
      <c r="AP2320" t="s">
        <v>103</v>
      </c>
      <c r="AQ2320" t="s">
        <v>92</v>
      </c>
      <c r="AR2320" t="s">
        <v>93</v>
      </c>
      <c r="AS2320">
        <v>3</v>
      </c>
      <c r="AT2320">
        <v>304</v>
      </c>
      <c r="AU2320">
        <v>1</v>
      </c>
      <c r="AV2320">
        <v>0</v>
      </c>
      <c r="AW2320">
        <v>1</v>
      </c>
      <c r="AX2320">
        <v>0</v>
      </c>
      <c r="AY2320">
        <v>3</v>
      </c>
      <c r="AZ2320" t="s">
        <v>106</v>
      </c>
      <c r="BA2320">
        <v>6</v>
      </c>
      <c r="BB2320" t="s">
        <v>95</v>
      </c>
      <c r="BC2320">
        <v>1</v>
      </c>
    </row>
    <row r="2321" spans="1:55">
      <c r="A2321" t="s">
        <v>5112</v>
      </c>
      <c r="B2321" t="s">
        <v>56</v>
      </c>
      <c r="C2321">
        <v>23</v>
      </c>
      <c r="D2321" t="s">
        <v>61</v>
      </c>
      <c r="E2321">
        <v>0</v>
      </c>
      <c r="F2321" t="s">
        <v>5113</v>
      </c>
      <c r="G2321">
        <v>94560</v>
      </c>
      <c r="H2321">
        <v>37.504133</v>
      </c>
      <c r="I2321">
        <v>-122.032347</v>
      </c>
      <c r="J2321">
        <v>0</v>
      </c>
      <c r="K2321">
        <v>20</v>
      </c>
      <c r="L2321" t="s">
        <v>98</v>
      </c>
      <c r="M2321" t="s">
        <v>57</v>
      </c>
      <c r="N2321" t="s">
        <v>5114</v>
      </c>
      <c r="O2321" t="s">
        <v>61</v>
      </c>
      <c r="P2321" t="s">
        <v>61</v>
      </c>
      <c r="Q2321" t="s">
        <v>143</v>
      </c>
      <c r="R2321" t="s">
        <v>143</v>
      </c>
      <c r="S2321" t="s">
        <v>143</v>
      </c>
      <c r="T2321" t="s">
        <v>143</v>
      </c>
      <c r="U2321" t="s">
        <v>143</v>
      </c>
      <c r="V2321" t="s">
        <v>143</v>
      </c>
      <c r="W2321" t="s">
        <v>143</v>
      </c>
      <c r="X2321" t="s">
        <v>143</v>
      </c>
      <c r="Y2321" t="s">
        <v>143</v>
      </c>
      <c r="Z2321" t="s">
        <v>143</v>
      </c>
      <c r="AA2321" t="s">
        <v>77</v>
      </c>
      <c r="AB2321" t="s">
        <v>57</v>
      </c>
      <c r="AC2321" t="s">
        <v>87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66</v>
      </c>
      <c r="AM2321">
        <v>0</v>
      </c>
      <c r="AN2321">
        <v>1</v>
      </c>
      <c r="AO2321">
        <v>0</v>
      </c>
      <c r="AP2321" t="s">
        <v>103</v>
      </c>
      <c r="AQ2321" t="s">
        <v>116</v>
      </c>
      <c r="AR2321" t="s">
        <v>182</v>
      </c>
      <c r="AT2321">
        <v>42491</v>
      </c>
      <c r="AU2321">
        <v>1</v>
      </c>
      <c r="AV2321">
        <v>0</v>
      </c>
      <c r="AW2321">
        <v>1</v>
      </c>
      <c r="AX2321">
        <v>0</v>
      </c>
      <c r="AY2321">
        <v>3</v>
      </c>
      <c r="AZ2321" t="s">
        <v>106</v>
      </c>
      <c r="BA2321">
        <v>5</v>
      </c>
      <c r="BB2321" t="s">
        <v>80</v>
      </c>
      <c r="BC2321">
        <v>2</v>
      </c>
    </row>
    <row r="2322" spans="1:55">
      <c r="A2322" t="s">
        <v>5115</v>
      </c>
      <c r="B2322" t="s">
        <v>73</v>
      </c>
      <c r="C2322">
        <v>58</v>
      </c>
      <c r="D2322" t="s">
        <v>61</v>
      </c>
      <c r="E2322">
        <v>0</v>
      </c>
      <c r="F2322" t="s">
        <v>883</v>
      </c>
      <c r="G2322">
        <v>91731</v>
      </c>
      <c r="H2322">
        <v>34.079934</v>
      </c>
      <c r="I2322">
        <v>-118.046695</v>
      </c>
      <c r="J2322">
        <v>0</v>
      </c>
      <c r="K2322">
        <v>3</v>
      </c>
      <c r="L2322" t="s">
        <v>83</v>
      </c>
      <c r="M2322" t="s">
        <v>57</v>
      </c>
      <c r="N2322" t="s">
        <v>3594</v>
      </c>
      <c r="O2322" t="s">
        <v>61</v>
      </c>
      <c r="P2322" t="s">
        <v>57</v>
      </c>
      <c r="Q2322" t="s">
        <v>85</v>
      </c>
      <c r="R2322" t="s">
        <v>180</v>
      </c>
      <c r="S2322" t="s">
        <v>61</v>
      </c>
      <c r="T2322" t="s">
        <v>61</v>
      </c>
      <c r="U2322" t="s">
        <v>61</v>
      </c>
      <c r="V2322" t="s">
        <v>61</v>
      </c>
      <c r="W2322" t="s">
        <v>57</v>
      </c>
      <c r="X2322" t="s">
        <v>57</v>
      </c>
      <c r="Y2322" t="s">
        <v>57</v>
      </c>
      <c r="Z2322" t="s">
        <v>57</v>
      </c>
      <c r="AA2322" t="s">
        <v>77</v>
      </c>
      <c r="AB2322" t="s">
        <v>57</v>
      </c>
      <c r="AC2322" t="s">
        <v>87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</v>
      </c>
      <c r="AJ2322" t="s">
        <v>170</v>
      </c>
      <c r="AM2322">
        <v>0</v>
      </c>
      <c r="AN2322">
        <v>0</v>
      </c>
      <c r="AO2322">
        <v>0</v>
      </c>
      <c r="AP2322" t="s">
        <v>91</v>
      </c>
      <c r="AQ2322" t="s">
        <v>92</v>
      </c>
      <c r="AR2322" t="s">
        <v>105</v>
      </c>
      <c r="AS2322">
        <v>4</v>
      </c>
      <c r="AT2322">
        <v>30211</v>
      </c>
      <c r="AU2322">
        <v>0</v>
      </c>
      <c r="AX2322">
        <v>0</v>
      </c>
      <c r="AY2322">
        <v>1</v>
      </c>
      <c r="AZ2322" t="s">
        <v>94</v>
      </c>
      <c r="BA2322">
        <v>10</v>
      </c>
      <c r="BB2322" t="s">
        <v>95</v>
      </c>
      <c r="BC2322">
        <v>1</v>
      </c>
    </row>
    <row r="2323" spans="1:55">
      <c r="A2323" t="s">
        <v>5116</v>
      </c>
      <c r="B2323" t="s">
        <v>73</v>
      </c>
      <c r="C2323">
        <v>70</v>
      </c>
      <c r="D2323" t="s">
        <v>61</v>
      </c>
      <c r="E2323">
        <v>0</v>
      </c>
      <c r="F2323" t="s">
        <v>1909</v>
      </c>
      <c r="G2323">
        <v>96125</v>
      </c>
      <c r="H2323">
        <v>39.600599</v>
      </c>
      <c r="I2323">
        <v>-120.636358</v>
      </c>
      <c r="J2323">
        <v>0</v>
      </c>
      <c r="K2323">
        <v>35</v>
      </c>
      <c r="L2323" t="s">
        <v>216</v>
      </c>
      <c r="M2323" t="s">
        <v>57</v>
      </c>
      <c r="N2323" t="s">
        <v>5117</v>
      </c>
      <c r="O2323" t="s">
        <v>57</v>
      </c>
      <c r="P2323" t="s">
        <v>57</v>
      </c>
      <c r="Q2323" t="s">
        <v>85</v>
      </c>
      <c r="R2323" t="s">
        <v>300</v>
      </c>
      <c r="S2323" t="s">
        <v>61</v>
      </c>
      <c r="T2323" t="s">
        <v>61</v>
      </c>
      <c r="U2323" t="s">
        <v>61</v>
      </c>
      <c r="V2323" t="s">
        <v>61</v>
      </c>
      <c r="W2323" t="s">
        <v>57</v>
      </c>
      <c r="X2323" t="s">
        <v>57</v>
      </c>
      <c r="Y2323" t="s">
        <v>61</v>
      </c>
      <c r="Z2323" t="s">
        <v>61</v>
      </c>
      <c r="AA2323" t="s">
        <v>77</v>
      </c>
      <c r="AB2323" t="s">
        <v>57</v>
      </c>
      <c r="AC2323" t="s">
        <v>87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88</v>
      </c>
      <c r="AK2323" t="s">
        <v>190</v>
      </c>
      <c r="AL2323" t="s">
        <v>191</v>
      </c>
      <c r="AM2323">
        <v>1</v>
      </c>
      <c r="AN2323">
        <v>0</v>
      </c>
      <c r="AO2323">
        <v>0</v>
      </c>
      <c r="AP2323" t="s">
        <v>164</v>
      </c>
      <c r="AQ2323" t="s">
        <v>104</v>
      </c>
      <c r="AR2323" t="s">
        <v>105</v>
      </c>
      <c r="AS2323">
        <v>2</v>
      </c>
      <c r="AT2323">
        <v>348</v>
      </c>
      <c r="AU2323">
        <v>1</v>
      </c>
      <c r="AV2323">
        <v>1</v>
      </c>
      <c r="AW2323">
        <v>0</v>
      </c>
      <c r="AX2323">
        <v>95.45</v>
      </c>
      <c r="AY2323">
        <v>4</v>
      </c>
      <c r="AZ2323" t="s">
        <v>165</v>
      </c>
      <c r="BA2323">
        <v>7</v>
      </c>
      <c r="BB2323" t="s">
        <v>95</v>
      </c>
      <c r="BC2323">
        <v>1</v>
      </c>
    </row>
    <row r="2324" spans="1:55">
      <c r="A2324" t="s">
        <v>5118</v>
      </c>
      <c r="B2324" t="s">
        <v>73</v>
      </c>
      <c r="C2324">
        <v>69</v>
      </c>
      <c r="D2324" t="s">
        <v>57</v>
      </c>
      <c r="E2324">
        <v>0</v>
      </c>
      <c r="F2324" t="s">
        <v>252</v>
      </c>
      <c r="G2324">
        <v>92121</v>
      </c>
      <c r="H2324">
        <v>32.898613</v>
      </c>
      <c r="I2324">
        <v>-117.202937</v>
      </c>
      <c r="J2324">
        <v>0</v>
      </c>
      <c r="K2324">
        <v>6</v>
      </c>
      <c r="L2324" t="s">
        <v>83</v>
      </c>
      <c r="M2324" t="s">
        <v>57</v>
      </c>
      <c r="N2324" t="s">
        <v>5119</v>
      </c>
      <c r="O2324" t="s">
        <v>61</v>
      </c>
      <c r="P2324" t="s">
        <v>57</v>
      </c>
      <c r="Q2324" t="s">
        <v>85</v>
      </c>
      <c r="R2324" t="s">
        <v>391</v>
      </c>
      <c r="S2324" t="s">
        <v>61</v>
      </c>
      <c r="T2324" t="s">
        <v>61</v>
      </c>
      <c r="U2324" t="s">
        <v>57</v>
      </c>
      <c r="V2324" t="s">
        <v>61</v>
      </c>
      <c r="W2324" t="s">
        <v>57</v>
      </c>
      <c r="X2324" t="s">
        <v>57</v>
      </c>
      <c r="Y2324" t="s">
        <v>61</v>
      </c>
      <c r="Z2324" t="s">
        <v>57</v>
      </c>
      <c r="AA2324" t="s">
        <v>77</v>
      </c>
      <c r="AB2324" t="s">
        <v>57</v>
      </c>
      <c r="AC2324" t="s">
        <v>87</v>
      </c>
      <c r="AD2324">
        <v>95.75</v>
      </c>
      <c r="AE2324">
        <v>573.75</v>
      </c>
      <c r="AF2324">
        <v>0</v>
      </c>
      <c r="AG2324">
        <v>0</v>
      </c>
      <c r="AH2324">
        <v>287.4</v>
      </c>
      <c r="AI2324">
        <v>861.15</v>
      </c>
      <c r="AJ2324" t="s">
        <v>88</v>
      </c>
      <c r="AK2324" t="s">
        <v>89</v>
      </c>
      <c r="AL2324" t="s">
        <v>181</v>
      </c>
      <c r="AM2324">
        <v>1</v>
      </c>
      <c r="AN2324">
        <v>0</v>
      </c>
      <c r="AO2324">
        <v>0</v>
      </c>
      <c r="AP2324" t="s">
        <v>91</v>
      </c>
      <c r="AQ2324" t="s">
        <v>124</v>
      </c>
      <c r="AR2324" t="s">
        <v>105</v>
      </c>
      <c r="AS2324">
        <v>4</v>
      </c>
      <c r="AT2324">
        <v>4258</v>
      </c>
      <c r="AU2324">
        <v>1</v>
      </c>
      <c r="AV2324">
        <v>1</v>
      </c>
      <c r="AW2324">
        <v>0</v>
      </c>
      <c r="AX2324">
        <v>95.75</v>
      </c>
      <c r="AY2324">
        <v>1</v>
      </c>
      <c r="AZ2324" t="s">
        <v>94</v>
      </c>
      <c r="BA2324">
        <v>9</v>
      </c>
      <c r="BB2324" t="s">
        <v>95</v>
      </c>
      <c r="BC2324">
        <v>1</v>
      </c>
    </row>
    <row r="2325" spans="1:55">
      <c r="A2325" t="s">
        <v>5120</v>
      </c>
      <c r="B2325" t="s">
        <v>73</v>
      </c>
      <c r="C2325">
        <v>65</v>
      </c>
      <c r="D2325" t="s">
        <v>61</v>
      </c>
      <c r="E2325">
        <v>0</v>
      </c>
      <c r="F2325" t="s">
        <v>855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59</v>
      </c>
      <c r="M2325" t="s">
        <v>57</v>
      </c>
      <c r="N2325" t="s">
        <v>2121</v>
      </c>
      <c r="O2325" t="s">
        <v>57</v>
      </c>
      <c r="P2325" t="s">
        <v>57</v>
      </c>
      <c r="Q2325" t="s">
        <v>85</v>
      </c>
      <c r="R2325" t="s">
        <v>76</v>
      </c>
      <c r="S2325" t="s">
        <v>61</v>
      </c>
      <c r="T2325" t="s">
        <v>61</v>
      </c>
      <c r="U2325" t="s">
        <v>61</v>
      </c>
      <c r="V2325" t="s">
        <v>61</v>
      </c>
      <c r="W2325" t="s">
        <v>57</v>
      </c>
      <c r="X2325" t="s">
        <v>57</v>
      </c>
      <c r="Y2325" t="s">
        <v>57</v>
      </c>
      <c r="Z2325" t="s">
        <v>57</v>
      </c>
      <c r="AA2325" t="s">
        <v>77</v>
      </c>
      <c r="AB2325" t="s">
        <v>57</v>
      </c>
      <c r="AC2325" t="s">
        <v>87</v>
      </c>
      <c r="AD2325">
        <v>95.59999999999999</v>
      </c>
      <c r="AE2325">
        <v>1273.3</v>
      </c>
      <c r="AF2325">
        <v>0</v>
      </c>
      <c r="AG2325">
        <v>0</v>
      </c>
      <c r="AH2325">
        <v>526.6799999999999</v>
      </c>
      <c r="AI2325">
        <v>1799.98</v>
      </c>
      <c r="AJ2325" t="s">
        <v>66</v>
      </c>
      <c r="AM2325">
        <v>0</v>
      </c>
      <c r="AN2325">
        <v>1</v>
      </c>
      <c r="AO2325">
        <v>0</v>
      </c>
      <c r="AP2325" t="s">
        <v>103</v>
      </c>
      <c r="AQ2325" t="s">
        <v>124</v>
      </c>
      <c r="AR2325" t="s">
        <v>105</v>
      </c>
      <c r="AS2325">
        <v>4</v>
      </c>
      <c r="AT2325">
        <v>21397</v>
      </c>
      <c r="AU2325">
        <v>1</v>
      </c>
      <c r="AV2325">
        <v>0</v>
      </c>
      <c r="AW2325">
        <v>1</v>
      </c>
      <c r="AX2325">
        <v>0</v>
      </c>
      <c r="AY2325">
        <v>3</v>
      </c>
      <c r="AZ2325" t="s">
        <v>106</v>
      </c>
      <c r="BA2325">
        <v>7</v>
      </c>
      <c r="BB2325" t="s">
        <v>95</v>
      </c>
      <c r="BC2325">
        <v>1</v>
      </c>
    </row>
    <row r="2326" spans="1:55">
      <c r="A2326" t="s">
        <v>5121</v>
      </c>
      <c r="B2326" t="s">
        <v>73</v>
      </c>
      <c r="C2326">
        <v>61</v>
      </c>
      <c r="D2326" t="s">
        <v>61</v>
      </c>
      <c r="E2326">
        <v>0</v>
      </c>
      <c r="F2326" t="s">
        <v>4680</v>
      </c>
      <c r="G2326">
        <v>95645</v>
      </c>
      <c r="H2326">
        <v>38.875508</v>
      </c>
      <c r="I2326">
        <v>-121.765866</v>
      </c>
      <c r="J2326">
        <v>0</v>
      </c>
      <c r="K2326">
        <v>23</v>
      </c>
      <c r="L2326" t="s">
        <v>98</v>
      </c>
      <c r="M2326" t="s">
        <v>57</v>
      </c>
      <c r="N2326" t="s">
        <v>1594</v>
      </c>
      <c r="O2326" t="s">
        <v>57</v>
      </c>
      <c r="P2326" t="s">
        <v>57</v>
      </c>
      <c r="Q2326" t="s">
        <v>85</v>
      </c>
      <c r="R2326" t="s">
        <v>391</v>
      </c>
      <c r="S2326" t="s">
        <v>61</v>
      </c>
      <c r="T2326" t="s">
        <v>61</v>
      </c>
      <c r="U2326" t="s">
        <v>57</v>
      </c>
      <c r="V2326" t="s">
        <v>57</v>
      </c>
      <c r="W2326" t="s">
        <v>57</v>
      </c>
      <c r="X2326" t="s">
        <v>61</v>
      </c>
      <c r="Y2326" t="s">
        <v>61</v>
      </c>
      <c r="Z2326" t="s">
        <v>57</v>
      </c>
      <c r="AA2326" t="s">
        <v>77</v>
      </c>
      <c r="AB2326" t="s">
        <v>57</v>
      </c>
      <c r="AC2326" t="s">
        <v>65</v>
      </c>
      <c r="AD2326">
        <v>96.90000000000001</v>
      </c>
      <c r="AE2326">
        <v>2085.45</v>
      </c>
      <c r="AF2326">
        <v>0</v>
      </c>
      <c r="AG2326">
        <v>0</v>
      </c>
      <c r="AH2326">
        <v>195.5</v>
      </c>
      <c r="AI2326">
        <v>2280.95</v>
      </c>
      <c r="AJ2326" t="s">
        <v>66</v>
      </c>
      <c r="AM2326">
        <v>0</v>
      </c>
      <c r="AN2326">
        <v>1</v>
      </c>
      <c r="AO2326">
        <v>0</v>
      </c>
      <c r="AP2326" t="s">
        <v>103</v>
      </c>
      <c r="AQ2326" t="s">
        <v>124</v>
      </c>
      <c r="AR2326" t="s">
        <v>105</v>
      </c>
      <c r="AS2326">
        <v>4</v>
      </c>
      <c r="AT2326">
        <v>1793</v>
      </c>
      <c r="AU2326">
        <v>1</v>
      </c>
      <c r="AV2326">
        <v>0</v>
      </c>
      <c r="AW2326">
        <v>1</v>
      </c>
      <c r="AX2326">
        <v>0</v>
      </c>
      <c r="AY2326">
        <v>3</v>
      </c>
      <c r="AZ2326" t="s">
        <v>106</v>
      </c>
      <c r="BA2326">
        <v>7</v>
      </c>
      <c r="BB2326" t="s">
        <v>95</v>
      </c>
      <c r="BC2326">
        <v>1</v>
      </c>
    </row>
    <row r="2327" spans="1:55">
      <c r="A2327" t="s">
        <v>5122</v>
      </c>
      <c r="B2327" t="s">
        <v>73</v>
      </c>
      <c r="C2327">
        <v>23</v>
      </c>
      <c r="D2327" t="s">
        <v>57</v>
      </c>
      <c r="E2327">
        <v>3</v>
      </c>
      <c r="F2327" t="s">
        <v>5123</v>
      </c>
      <c r="G2327">
        <v>93226</v>
      </c>
      <c r="H2327">
        <v>35.735694</v>
      </c>
      <c r="I2327">
        <v>-118.738483</v>
      </c>
      <c r="J2327">
        <v>1</v>
      </c>
      <c r="K2327">
        <v>71</v>
      </c>
      <c r="L2327" t="s">
        <v>119</v>
      </c>
      <c r="M2327" t="s">
        <v>57</v>
      </c>
      <c r="N2327" t="s">
        <v>515</v>
      </c>
      <c r="O2327" t="s">
        <v>61</v>
      </c>
      <c r="P2327" t="s">
        <v>57</v>
      </c>
      <c r="Q2327" t="s">
        <v>85</v>
      </c>
      <c r="R2327" t="s">
        <v>147</v>
      </c>
      <c r="S2327" t="s">
        <v>57</v>
      </c>
      <c r="T2327" t="s">
        <v>57</v>
      </c>
      <c r="U2327" t="s">
        <v>57</v>
      </c>
      <c r="V2327" t="s">
        <v>61</v>
      </c>
      <c r="W2327" t="s">
        <v>57</v>
      </c>
      <c r="X2327" t="s">
        <v>57</v>
      </c>
      <c r="Y2327" t="s">
        <v>57</v>
      </c>
      <c r="Z2327" t="s">
        <v>57</v>
      </c>
      <c r="AA2327" t="s">
        <v>64</v>
      </c>
      <c r="AB2327" t="s">
        <v>57</v>
      </c>
      <c r="AC2327" t="s">
        <v>87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66</v>
      </c>
      <c r="AM2327">
        <v>0</v>
      </c>
      <c r="AN2327">
        <v>1</v>
      </c>
      <c r="AO2327">
        <v>0</v>
      </c>
      <c r="AP2327" t="s">
        <v>123</v>
      </c>
      <c r="AQ2327" t="s">
        <v>116</v>
      </c>
      <c r="AR2327" t="s">
        <v>105</v>
      </c>
      <c r="AS2327">
        <v>7</v>
      </c>
      <c r="AT2327">
        <v>296</v>
      </c>
      <c r="AU2327">
        <v>1</v>
      </c>
      <c r="AV2327">
        <v>0</v>
      </c>
      <c r="AW2327">
        <v>1</v>
      </c>
      <c r="AX2327">
        <v>0</v>
      </c>
      <c r="AY2327">
        <v>6</v>
      </c>
      <c r="AZ2327" t="s">
        <v>125</v>
      </c>
      <c r="BA2327">
        <v>2</v>
      </c>
      <c r="BB2327" t="s">
        <v>126</v>
      </c>
      <c r="BC2327">
        <v>3</v>
      </c>
    </row>
    <row r="2328" spans="1:55">
      <c r="A2328" t="s">
        <v>5124</v>
      </c>
      <c r="B2328" t="s">
        <v>73</v>
      </c>
      <c r="C2328">
        <v>58</v>
      </c>
      <c r="D2328" t="s">
        <v>57</v>
      </c>
      <c r="E2328">
        <v>0</v>
      </c>
      <c r="F2328" t="s">
        <v>4718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216</v>
      </c>
      <c r="M2328" t="s">
        <v>57</v>
      </c>
      <c r="N2328" t="s">
        <v>5125</v>
      </c>
      <c r="O2328" t="s">
        <v>57</v>
      </c>
      <c r="P2328" t="s">
        <v>57</v>
      </c>
      <c r="Q2328" t="s">
        <v>85</v>
      </c>
      <c r="R2328" t="s">
        <v>586</v>
      </c>
      <c r="S2328" t="s">
        <v>57</v>
      </c>
      <c r="T2328" t="s">
        <v>57</v>
      </c>
      <c r="U2328" t="s">
        <v>61</v>
      </c>
      <c r="V2328" t="s">
        <v>61</v>
      </c>
      <c r="W2328" t="s">
        <v>57</v>
      </c>
      <c r="X2328" t="s">
        <v>57</v>
      </c>
      <c r="Y2328" t="s">
        <v>57</v>
      </c>
      <c r="Z2328" t="s">
        <v>57</v>
      </c>
      <c r="AA2328" t="s">
        <v>64</v>
      </c>
      <c r="AB2328" t="s">
        <v>61</v>
      </c>
      <c r="AC2328" t="s">
        <v>87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88</v>
      </c>
      <c r="AK2328" t="s">
        <v>101</v>
      </c>
      <c r="AL2328" t="s">
        <v>690</v>
      </c>
      <c r="AM2328">
        <v>1</v>
      </c>
      <c r="AN2328">
        <v>0</v>
      </c>
      <c r="AO2328">
        <v>0</v>
      </c>
      <c r="AP2328" t="s">
        <v>164</v>
      </c>
      <c r="AQ2328" t="s">
        <v>92</v>
      </c>
      <c r="AR2328" t="s">
        <v>105</v>
      </c>
      <c r="AS2328">
        <v>6</v>
      </c>
      <c r="AT2328">
        <v>1852</v>
      </c>
      <c r="AU2328">
        <v>1</v>
      </c>
      <c r="AV2328">
        <v>1</v>
      </c>
      <c r="AW2328">
        <v>0</v>
      </c>
      <c r="AX2328">
        <v>106.1</v>
      </c>
      <c r="AY2328">
        <v>4</v>
      </c>
      <c r="AZ2328" t="s">
        <v>165</v>
      </c>
      <c r="BA2328">
        <v>3</v>
      </c>
      <c r="BB2328" t="s">
        <v>126</v>
      </c>
      <c r="BC2328">
        <v>3</v>
      </c>
    </row>
    <row r="2329" spans="1:55">
      <c r="A2329" t="s">
        <v>5126</v>
      </c>
      <c r="B2329" t="s">
        <v>56</v>
      </c>
      <c r="C2329">
        <v>31</v>
      </c>
      <c r="D2329" t="s">
        <v>57</v>
      </c>
      <c r="E2329">
        <v>0</v>
      </c>
      <c r="F2329" t="s">
        <v>252</v>
      </c>
      <c r="G2329">
        <v>92131</v>
      </c>
      <c r="H2329">
        <v>32.89325</v>
      </c>
      <c r="I2329">
        <v>-117.087091</v>
      </c>
      <c r="J2329">
        <v>10</v>
      </c>
      <c r="K2329">
        <v>64</v>
      </c>
      <c r="L2329" t="s">
        <v>59</v>
      </c>
      <c r="M2329" t="s">
        <v>57</v>
      </c>
      <c r="N2329" t="s">
        <v>746</v>
      </c>
      <c r="O2329" t="s">
        <v>61</v>
      </c>
      <c r="P2329" t="s">
        <v>57</v>
      </c>
      <c r="Q2329" t="s">
        <v>85</v>
      </c>
      <c r="R2329" t="s">
        <v>136</v>
      </c>
      <c r="S2329" t="s">
        <v>57</v>
      </c>
      <c r="T2329" t="s">
        <v>61</v>
      </c>
      <c r="U2329" t="s">
        <v>61</v>
      </c>
      <c r="V2329" t="s">
        <v>57</v>
      </c>
      <c r="W2329" t="s">
        <v>57</v>
      </c>
      <c r="X2329" t="s">
        <v>57</v>
      </c>
      <c r="Y2329" t="s">
        <v>57</v>
      </c>
      <c r="Z2329" t="s">
        <v>57</v>
      </c>
      <c r="AA2329" t="s">
        <v>64</v>
      </c>
      <c r="AB2329" t="s">
        <v>57</v>
      </c>
      <c r="AC2329" t="s">
        <v>65</v>
      </c>
      <c r="AD2329">
        <v>96.90000000000001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66</v>
      </c>
      <c r="AM2329">
        <v>0</v>
      </c>
      <c r="AN2329">
        <v>1</v>
      </c>
      <c r="AO2329">
        <v>0</v>
      </c>
      <c r="AP2329" t="s">
        <v>123</v>
      </c>
      <c r="AQ2329" t="s">
        <v>68</v>
      </c>
      <c r="AR2329" t="s">
        <v>105</v>
      </c>
      <c r="AS2329">
        <v>6</v>
      </c>
      <c r="AT2329">
        <v>29283</v>
      </c>
      <c r="AU2329">
        <v>1</v>
      </c>
      <c r="AV2329">
        <v>0</v>
      </c>
      <c r="AW2329">
        <v>1</v>
      </c>
      <c r="AX2329">
        <v>0</v>
      </c>
      <c r="AY2329">
        <v>6</v>
      </c>
      <c r="AZ2329" t="s">
        <v>125</v>
      </c>
      <c r="BA2329">
        <v>3</v>
      </c>
      <c r="BB2329" t="s">
        <v>126</v>
      </c>
      <c r="BC2329">
        <v>3</v>
      </c>
    </row>
    <row r="2330" spans="1:55">
      <c r="A2330" t="s">
        <v>5127</v>
      </c>
      <c r="B2330" t="s">
        <v>56</v>
      </c>
      <c r="C2330">
        <v>56</v>
      </c>
      <c r="D2330" t="s">
        <v>61</v>
      </c>
      <c r="E2330">
        <v>0</v>
      </c>
      <c r="F2330" t="s">
        <v>2531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59</v>
      </c>
      <c r="M2330" t="s">
        <v>61</v>
      </c>
      <c r="N2330" t="s">
        <v>143</v>
      </c>
      <c r="O2330" t="s">
        <v>143</v>
      </c>
      <c r="P2330" t="s">
        <v>57</v>
      </c>
      <c r="Q2330" t="s">
        <v>62</v>
      </c>
      <c r="R2330" t="s">
        <v>332</v>
      </c>
      <c r="S2330" t="s">
        <v>61</v>
      </c>
      <c r="T2330" t="s">
        <v>57</v>
      </c>
      <c r="U2330" t="s">
        <v>61</v>
      </c>
      <c r="V2330" t="s">
        <v>61</v>
      </c>
      <c r="W2330" t="s">
        <v>57</v>
      </c>
      <c r="X2330" t="s">
        <v>57</v>
      </c>
      <c r="Y2330" t="s">
        <v>57</v>
      </c>
      <c r="Z2330" t="s">
        <v>57</v>
      </c>
      <c r="AA2330" t="s">
        <v>77</v>
      </c>
      <c r="AB2330" t="s">
        <v>57</v>
      </c>
      <c r="AC2330" t="s">
        <v>87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88</v>
      </c>
      <c r="AK2330" t="s">
        <v>101</v>
      </c>
      <c r="AL2330" t="s">
        <v>937</v>
      </c>
      <c r="AM2330">
        <v>1</v>
      </c>
      <c r="AN2330">
        <v>0</v>
      </c>
      <c r="AO2330">
        <v>0</v>
      </c>
      <c r="AP2330" t="s">
        <v>91</v>
      </c>
      <c r="AQ2330" t="s">
        <v>92</v>
      </c>
      <c r="AR2330" t="s">
        <v>69</v>
      </c>
      <c r="AS2330">
        <v>5</v>
      </c>
      <c r="AT2330">
        <v>7685</v>
      </c>
      <c r="AU2330">
        <v>1</v>
      </c>
      <c r="AV2330">
        <v>1</v>
      </c>
      <c r="AW2330">
        <v>0</v>
      </c>
      <c r="AX2330">
        <v>50.6</v>
      </c>
      <c r="AY2330">
        <v>1</v>
      </c>
      <c r="AZ2330" t="s">
        <v>94</v>
      </c>
      <c r="BA2330">
        <v>8</v>
      </c>
      <c r="BB2330" t="s">
        <v>95</v>
      </c>
      <c r="BC2330">
        <v>1</v>
      </c>
    </row>
    <row r="2331" spans="1:55">
      <c r="A2331" t="s">
        <v>5128</v>
      </c>
      <c r="B2331" t="s">
        <v>56</v>
      </c>
      <c r="C2331">
        <v>23</v>
      </c>
      <c r="D2331" t="s">
        <v>61</v>
      </c>
      <c r="E2331">
        <v>0</v>
      </c>
      <c r="F2331" t="s">
        <v>252</v>
      </c>
      <c r="G2331">
        <v>92130</v>
      </c>
      <c r="H2331">
        <v>32.957195</v>
      </c>
      <c r="I2331">
        <v>-117.202542</v>
      </c>
      <c r="J2331">
        <v>0</v>
      </c>
      <c r="K2331">
        <v>34</v>
      </c>
      <c r="L2331" t="s">
        <v>59</v>
      </c>
      <c r="M2331" t="s">
        <v>57</v>
      </c>
      <c r="N2331" t="s">
        <v>5044</v>
      </c>
      <c r="O2331" t="s">
        <v>57</v>
      </c>
      <c r="P2331" t="s">
        <v>57</v>
      </c>
      <c r="Q2331" t="s">
        <v>85</v>
      </c>
      <c r="R2331" t="s">
        <v>618</v>
      </c>
      <c r="S2331" t="s">
        <v>57</v>
      </c>
      <c r="T2331" t="s">
        <v>57</v>
      </c>
      <c r="U2331" t="s">
        <v>57</v>
      </c>
      <c r="V2331" t="s">
        <v>61</v>
      </c>
      <c r="W2331" t="s">
        <v>57</v>
      </c>
      <c r="X2331" t="s">
        <v>57</v>
      </c>
      <c r="Y2331" t="s">
        <v>57</v>
      </c>
      <c r="Z2331" t="s">
        <v>57</v>
      </c>
      <c r="AA2331" t="s">
        <v>77</v>
      </c>
      <c r="AB2331" t="s">
        <v>57</v>
      </c>
      <c r="AC2331" t="s">
        <v>65</v>
      </c>
      <c r="AD2331">
        <v>109.8</v>
      </c>
      <c r="AE2331">
        <v>3587.25</v>
      </c>
      <c r="AF2331">
        <v>0</v>
      </c>
      <c r="AG2331">
        <v>0</v>
      </c>
      <c r="AH2331">
        <v>271.66</v>
      </c>
      <c r="AI2331">
        <v>3858.91</v>
      </c>
      <c r="AJ2331" t="s">
        <v>88</v>
      </c>
      <c r="AK2331" t="s">
        <v>89</v>
      </c>
      <c r="AL2331" t="s">
        <v>181</v>
      </c>
      <c r="AM2331">
        <v>1</v>
      </c>
      <c r="AN2331">
        <v>0</v>
      </c>
      <c r="AO2331">
        <v>0</v>
      </c>
      <c r="AP2331" t="s">
        <v>164</v>
      </c>
      <c r="AQ2331" t="s">
        <v>116</v>
      </c>
      <c r="AR2331" t="s">
        <v>105</v>
      </c>
      <c r="AS2331">
        <v>7</v>
      </c>
      <c r="AT2331">
        <v>28201</v>
      </c>
      <c r="AU2331">
        <v>1</v>
      </c>
      <c r="AV2331">
        <v>1</v>
      </c>
      <c r="AW2331">
        <v>0</v>
      </c>
      <c r="AX2331">
        <v>109.8</v>
      </c>
      <c r="AY2331">
        <v>4</v>
      </c>
      <c r="AZ2331" t="s">
        <v>165</v>
      </c>
      <c r="BA2331">
        <v>7</v>
      </c>
      <c r="BB2331" t="s">
        <v>95</v>
      </c>
      <c r="BC2331">
        <v>1</v>
      </c>
    </row>
    <row r="2332" spans="1:55">
      <c r="A2332" t="s">
        <v>5129</v>
      </c>
      <c r="B2332" t="s">
        <v>56</v>
      </c>
      <c r="C2332">
        <v>51</v>
      </c>
      <c r="D2332" t="s">
        <v>61</v>
      </c>
      <c r="E2332">
        <v>0</v>
      </c>
      <c r="F2332" t="s">
        <v>5130</v>
      </c>
      <c r="G2332">
        <v>95642</v>
      </c>
      <c r="H2332">
        <v>38.336216</v>
      </c>
      <c r="I2332">
        <v>-120.76901</v>
      </c>
      <c r="J2332">
        <v>0</v>
      </c>
      <c r="K2332">
        <v>1</v>
      </c>
      <c r="L2332" t="s">
        <v>59</v>
      </c>
      <c r="M2332" t="s">
        <v>57</v>
      </c>
      <c r="N2332" t="s">
        <v>1217</v>
      </c>
      <c r="O2332" t="s">
        <v>57</v>
      </c>
      <c r="P2332" t="s">
        <v>57</v>
      </c>
      <c r="Q2332" t="s">
        <v>62</v>
      </c>
      <c r="R2332" t="s">
        <v>100</v>
      </c>
      <c r="S2332" t="s">
        <v>61</v>
      </c>
      <c r="T2332" t="s">
        <v>61</v>
      </c>
      <c r="U2332" t="s">
        <v>61</v>
      </c>
      <c r="V2332" t="s">
        <v>61</v>
      </c>
      <c r="W2332" t="s">
        <v>61</v>
      </c>
      <c r="X2332" t="s">
        <v>61</v>
      </c>
      <c r="Y2332" t="s">
        <v>61</v>
      </c>
      <c r="Z2332" t="s">
        <v>57</v>
      </c>
      <c r="AA2332" t="s">
        <v>77</v>
      </c>
      <c r="AB2332" t="s">
        <v>57</v>
      </c>
      <c r="AC2332" t="s">
        <v>87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88</v>
      </c>
      <c r="AK2332" t="s">
        <v>89</v>
      </c>
      <c r="AL2332" t="s">
        <v>90</v>
      </c>
      <c r="AM2332">
        <v>1</v>
      </c>
      <c r="AN2332">
        <v>0</v>
      </c>
      <c r="AO2332">
        <v>0</v>
      </c>
      <c r="AP2332" t="s">
        <v>91</v>
      </c>
      <c r="AQ2332" t="s">
        <v>92</v>
      </c>
      <c r="AR2332" t="s">
        <v>137</v>
      </c>
      <c r="AS2332">
        <v>1</v>
      </c>
      <c r="AT2332">
        <v>6202</v>
      </c>
      <c r="AU2332">
        <v>1</v>
      </c>
      <c r="AV2332">
        <v>1</v>
      </c>
      <c r="AW2332">
        <v>0</v>
      </c>
      <c r="AX2332">
        <v>49.95</v>
      </c>
      <c r="AY2332">
        <v>1</v>
      </c>
      <c r="AZ2332" t="s">
        <v>94</v>
      </c>
      <c r="BA2332">
        <v>8</v>
      </c>
      <c r="BB2332" t="s">
        <v>95</v>
      </c>
      <c r="BC2332">
        <v>1</v>
      </c>
    </row>
    <row r="2333" spans="1:55">
      <c r="A2333" t="s">
        <v>5131</v>
      </c>
      <c r="B2333" t="s">
        <v>56</v>
      </c>
      <c r="C2333">
        <v>70</v>
      </c>
      <c r="D2333" t="s">
        <v>61</v>
      </c>
      <c r="E2333">
        <v>0</v>
      </c>
      <c r="F2333" t="s">
        <v>1932</v>
      </c>
      <c r="G2333">
        <v>94542</v>
      </c>
      <c r="H2333">
        <v>37.656695</v>
      </c>
      <c r="I2333">
        <v>-122.048361</v>
      </c>
      <c r="J2333">
        <v>0</v>
      </c>
      <c r="K2333">
        <v>33</v>
      </c>
      <c r="L2333" t="s">
        <v>216</v>
      </c>
      <c r="M2333" t="s">
        <v>57</v>
      </c>
      <c r="N2333" t="s">
        <v>5132</v>
      </c>
      <c r="O2333" t="s">
        <v>57</v>
      </c>
      <c r="P2333" t="s">
        <v>57</v>
      </c>
      <c r="Q2333" t="s">
        <v>85</v>
      </c>
      <c r="R2333" t="s">
        <v>332</v>
      </c>
      <c r="S2333" t="s">
        <v>61</v>
      </c>
      <c r="T2333" t="s">
        <v>57</v>
      </c>
      <c r="U2333" t="s">
        <v>57</v>
      </c>
      <c r="V2333" t="s">
        <v>57</v>
      </c>
      <c r="W2333" t="s">
        <v>57</v>
      </c>
      <c r="X2333" t="s">
        <v>57</v>
      </c>
      <c r="Y2333" t="s">
        <v>57</v>
      </c>
      <c r="Z2333" t="s">
        <v>61</v>
      </c>
      <c r="AA2333" t="s">
        <v>77</v>
      </c>
      <c r="AB2333" t="s">
        <v>57</v>
      </c>
      <c r="AC2333" t="s">
        <v>87</v>
      </c>
      <c r="AD2333">
        <v>110.45</v>
      </c>
      <c r="AE2333">
        <v>3655.45</v>
      </c>
      <c r="AF2333">
        <v>0</v>
      </c>
      <c r="AG2333">
        <v>70</v>
      </c>
      <c r="AH2333">
        <v>568.92</v>
      </c>
      <c r="AI2333">
        <v>4294.37</v>
      </c>
      <c r="AJ2333" t="s">
        <v>88</v>
      </c>
      <c r="AK2333" t="s">
        <v>101</v>
      </c>
      <c r="AL2333" t="s">
        <v>102</v>
      </c>
      <c r="AM2333">
        <v>1</v>
      </c>
      <c r="AN2333">
        <v>0</v>
      </c>
      <c r="AO2333">
        <v>0</v>
      </c>
      <c r="AP2333" t="s">
        <v>164</v>
      </c>
      <c r="AQ2333" t="s">
        <v>104</v>
      </c>
      <c r="AR2333" t="s">
        <v>105</v>
      </c>
      <c r="AS2333">
        <v>6</v>
      </c>
      <c r="AT2333">
        <v>11147</v>
      </c>
      <c r="AU2333">
        <v>1</v>
      </c>
      <c r="AV2333">
        <v>1</v>
      </c>
      <c r="AW2333">
        <v>0</v>
      </c>
      <c r="AX2333">
        <v>110.45</v>
      </c>
      <c r="AY2333">
        <v>4</v>
      </c>
      <c r="AZ2333" t="s">
        <v>165</v>
      </c>
      <c r="BA2333">
        <v>7</v>
      </c>
      <c r="BB2333" t="s">
        <v>95</v>
      </c>
      <c r="BC2333">
        <v>1</v>
      </c>
    </row>
    <row r="2334" spans="1:55">
      <c r="A2334" t="s">
        <v>5133</v>
      </c>
      <c r="B2334" t="s">
        <v>73</v>
      </c>
      <c r="C2334">
        <v>38</v>
      </c>
      <c r="D2334" t="s">
        <v>61</v>
      </c>
      <c r="E2334">
        <v>0</v>
      </c>
      <c r="F2334" t="s">
        <v>2726</v>
      </c>
      <c r="G2334">
        <v>91913</v>
      </c>
      <c r="H2334">
        <v>32.64164</v>
      </c>
      <c r="I2334">
        <v>-116.985026</v>
      </c>
      <c r="J2334">
        <v>0</v>
      </c>
      <c r="K2334">
        <v>12</v>
      </c>
      <c r="L2334" t="s">
        <v>98</v>
      </c>
      <c r="M2334" t="s">
        <v>57</v>
      </c>
      <c r="N2334" t="s">
        <v>5134</v>
      </c>
      <c r="O2334" t="s">
        <v>57</v>
      </c>
      <c r="P2334" t="s">
        <v>57</v>
      </c>
      <c r="Q2334" t="s">
        <v>85</v>
      </c>
      <c r="R2334" t="s">
        <v>382</v>
      </c>
      <c r="S2334" t="s">
        <v>61</v>
      </c>
      <c r="T2334" t="s">
        <v>61</v>
      </c>
      <c r="U2334" t="s">
        <v>61</v>
      </c>
      <c r="V2334" t="s">
        <v>61</v>
      </c>
      <c r="W2334" t="s">
        <v>57</v>
      </c>
      <c r="X2334" t="s">
        <v>57</v>
      </c>
      <c r="Y2334" t="s">
        <v>57</v>
      </c>
      <c r="Z2334" t="s">
        <v>57</v>
      </c>
      <c r="AA2334" t="s">
        <v>77</v>
      </c>
      <c r="AB2334" t="s">
        <v>61</v>
      </c>
      <c r="AC2334" t="s">
        <v>87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66</v>
      </c>
      <c r="AM2334">
        <v>0</v>
      </c>
      <c r="AN2334">
        <v>1</v>
      </c>
      <c r="AO2334">
        <v>0</v>
      </c>
      <c r="AP2334" t="s">
        <v>67</v>
      </c>
      <c r="AQ2334" t="s">
        <v>68</v>
      </c>
      <c r="AR2334" t="s">
        <v>105</v>
      </c>
      <c r="AS2334">
        <v>4</v>
      </c>
      <c r="AT2334">
        <v>12884</v>
      </c>
      <c r="AU2334">
        <v>1</v>
      </c>
      <c r="AV2334">
        <v>0</v>
      </c>
      <c r="AW2334">
        <v>1</v>
      </c>
      <c r="AX2334">
        <v>0</v>
      </c>
      <c r="AY2334">
        <v>2</v>
      </c>
      <c r="AZ2334" t="s">
        <v>70</v>
      </c>
      <c r="BA2334">
        <v>7</v>
      </c>
      <c r="BB2334" t="s">
        <v>95</v>
      </c>
      <c r="BC2334">
        <v>1</v>
      </c>
    </row>
    <row r="2335" spans="1:55">
      <c r="A2335" t="s">
        <v>5135</v>
      </c>
      <c r="B2335" t="s">
        <v>73</v>
      </c>
      <c r="C2335">
        <v>75</v>
      </c>
      <c r="D2335" t="s">
        <v>57</v>
      </c>
      <c r="E2335">
        <v>0</v>
      </c>
      <c r="F2335" t="s">
        <v>2155</v>
      </c>
      <c r="G2335">
        <v>95968</v>
      </c>
      <c r="H2335">
        <v>39.435756</v>
      </c>
      <c r="I2335">
        <v>-121.552071</v>
      </c>
      <c r="J2335">
        <v>7</v>
      </c>
      <c r="K2335">
        <v>72</v>
      </c>
      <c r="L2335" t="s">
        <v>59</v>
      </c>
      <c r="M2335" t="s">
        <v>57</v>
      </c>
      <c r="N2335" t="s">
        <v>5136</v>
      </c>
      <c r="O2335" t="s">
        <v>57</v>
      </c>
      <c r="P2335" t="s">
        <v>57</v>
      </c>
      <c r="Q2335" t="s">
        <v>85</v>
      </c>
      <c r="R2335" t="s">
        <v>163</v>
      </c>
      <c r="S2335" t="s">
        <v>61</v>
      </c>
      <c r="T2335" t="s">
        <v>57</v>
      </c>
      <c r="U2335" t="s">
        <v>61</v>
      </c>
      <c r="V2335" t="s">
        <v>61</v>
      </c>
      <c r="W2335" t="s">
        <v>57</v>
      </c>
      <c r="X2335" t="s">
        <v>57</v>
      </c>
      <c r="Y2335" t="s">
        <v>57</v>
      </c>
      <c r="Z2335" t="s">
        <v>57</v>
      </c>
      <c r="AA2335" t="s">
        <v>64</v>
      </c>
      <c r="AB2335" t="s">
        <v>57</v>
      </c>
      <c r="AC2335" t="s">
        <v>65</v>
      </c>
      <c r="AD2335">
        <v>97.25</v>
      </c>
      <c r="AE2335">
        <v>7133.1</v>
      </c>
      <c r="AF2335">
        <v>0</v>
      </c>
      <c r="AG2335">
        <v>0</v>
      </c>
      <c r="AH2335">
        <v>808.5599999999999</v>
      </c>
      <c r="AI2335">
        <v>7941.66</v>
      </c>
      <c r="AJ2335" t="s">
        <v>66</v>
      </c>
      <c r="AM2335">
        <v>0</v>
      </c>
      <c r="AN2335">
        <v>1</v>
      </c>
      <c r="AO2335">
        <v>0</v>
      </c>
      <c r="AP2335" t="s">
        <v>123</v>
      </c>
      <c r="AQ2335" t="s">
        <v>104</v>
      </c>
      <c r="AR2335" t="s">
        <v>105</v>
      </c>
      <c r="AS2335">
        <v>5</v>
      </c>
      <c r="AT2335">
        <v>1254</v>
      </c>
      <c r="AU2335">
        <v>1</v>
      </c>
      <c r="AV2335">
        <v>0</v>
      </c>
      <c r="AW2335">
        <v>1</v>
      </c>
      <c r="AX2335">
        <v>0</v>
      </c>
      <c r="AY2335">
        <v>6</v>
      </c>
      <c r="AZ2335" t="s">
        <v>125</v>
      </c>
      <c r="BA2335">
        <v>3</v>
      </c>
      <c r="BB2335" t="s">
        <v>126</v>
      </c>
      <c r="BC2335">
        <v>3</v>
      </c>
    </row>
    <row r="2336" spans="1:55">
      <c r="A2336" t="s">
        <v>5137</v>
      </c>
      <c r="B2336" t="s">
        <v>73</v>
      </c>
      <c r="C2336">
        <v>65</v>
      </c>
      <c r="D2336" t="s">
        <v>57</v>
      </c>
      <c r="E2336">
        <v>0</v>
      </c>
      <c r="F2336" t="s">
        <v>950</v>
      </c>
      <c r="G2336">
        <v>94954</v>
      </c>
      <c r="H2336">
        <v>38.235021</v>
      </c>
      <c r="I2336">
        <v>-122.557332</v>
      </c>
      <c r="J2336">
        <v>9</v>
      </c>
      <c r="K2336">
        <v>36</v>
      </c>
      <c r="L2336" t="s">
        <v>216</v>
      </c>
      <c r="M2336" t="s">
        <v>57</v>
      </c>
      <c r="N2336" t="s">
        <v>5138</v>
      </c>
      <c r="O2336" t="s">
        <v>61</v>
      </c>
      <c r="P2336" t="s">
        <v>57</v>
      </c>
      <c r="Q2336" t="s">
        <v>135</v>
      </c>
      <c r="R2336" t="s">
        <v>313</v>
      </c>
      <c r="S2336" t="s">
        <v>61</v>
      </c>
      <c r="T2336" t="s">
        <v>61</v>
      </c>
      <c r="U2336" t="s">
        <v>57</v>
      </c>
      <c r="V2336" t="s">
        <v>57</v>
      </c>
      <c r="W2336" t="s">
        <v>61</v>
      </c>
      <c r="X2336" t="s">
        <v>61</v>
      </c>
      <c r="Y2336" t="s">
        <v>61</v>
      </c>
      <c r="Z2336" t="s">
        <v>57</v>
      </c>
      <c r="AA2336" t="s">
        <v>64</v>
      </c>
      <c r="AB2336" t="s">
        <v>61</v>
      </c>
      <c r="AC2336" t="s">
        <v>65</v>
      </c>
      <c r="AD2336">
        <v>54.1</v>
      </c>
      <c r="AE2336">
        <v>1992.85</v>
      </c>
      <c r="AF2336">
        <v>1.09</v>
      </c>
      <c r="AG2336">
        <v>0</v>
      </c>
      <c r="AH2336">
        <v>1697.76</v>
      </c>
      <c r="AI2336">
        <v>3689.52</v>
      </c>
      <c r="AJ2336" t="s">
        <v>66</v>
      </c>
      <c r="AM2336">
        <v>0</v>
      </c>
      <c r="AN2336">
        <v>1</v>
      </c>
      <c r="AO2336">
        <v>0</v>
      </c>
      <c r="AP2336" t="s">
        <v>164</v>
      </c>
      <c r="AQ2336" t="s">
        <v>124</v>
      </c>
      <c r="AR2336" t="s">
        <v>69</v>
      </c>
      <c r="AS2336">
        <v>3</v>
      </c>
      <c r="AT2336">
        <v>35419</v>
      </c>
      <c r="AU2336">
        <v>1</v>
      </c>
      <c r="AV2336">
        <v>0</v>
      </c>
      <c r="AW2336">
        <v>1</v>
      </c>
      <c r="AX2336">
        <v>0</v>
      </c>
      <c r="AY2336">
        <v>4</v>
      </c>
      <c r="AZ2336" t="s">
        <v>165</v>
      </c>
      <c r="BA2336">
        <v>1</v>
      </c>
      <c r="BB2336" t="s">
        <v>71</v>
      </c>
      <c r="BC2336">
        <v>4</v>
      </c>
    </row>
    <row r="2337" spans="1:55">
      <c r="A2337" t="s">
        <v>5139</v>
      </c>
      <c r="B2337" t="s">
        <v>73</v>
      </c>
      <c r="C2337">
        <v>29</v>
      </c>
      <c r="D2337" t="s">
        <v>61</v>
      </c>
      <c r="E2337">
        <v>0</v>
      </c>
      <c r="F2337" t="s">
        <v>2261</v>
      </c>
      <c r="G2337">
        <v>95492</v>
      </c>
      <c r="H2337">
        <v>38.527297</v>
      </c>
      <c r="I2337">
        <v>-122.810044</v>
      </c>
      <c r="J2337">
        <v>0</v>
      </c>
      <c r="K2337">
        <v>4</v>
      </c>
      <c r="L2337" t="s">
        <v>59</v>
      </c>
      <c r="M2337" t="s">
        <v>57</v>
      </c>
      <c r="N2337" t="s">
        <v>5140</v>
      </c>
      <c r="O2337" t="s">
        <v>61</v>
      </c>
      <c r="P2337" t="s">
        <v>61</v>
      </c>
      <c r="Q2337" t="s">
        <v>143</v>
      </c>
      <c r="R2337" t="s">
        <v>143</v>
      </c>
      <c r="S2337" t="s">
        <v>143</v>
      </c>
      <c r="T2337" t="s">
        <v>143</v>
      </c>
      <c r="U2337" t="s">
        <v>143</v>
      </c>
      <c r="V2337" t="s">
        <v>143</v>
      </c>
      <c r="W2337" t="s">
        <v>143</v>
      </c>
      <c r="X2337" t="s">
        <v>143</v>
      </c>
      <c r="Y2337" t="s">
        <v>143</v>
      </c>
      <c r="Z2337" t="s">
        <v>143</v>
      </c>
      <c r="AA2337" t="s">
        <v>77</v>
      </c>
      <c r="AB2337" t="s">
        <v>57</v>
      </c>
      <c r="AC2337" t="s">
        <v>87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66</v>
      </c>
      <c r="AM2337">
        <v>0</v>
      </c>
      <c r="AN2337">
        <v>1</v>
      </c>
      <c r="AO2337">
        <v>0</v>
      </c>
      <c r="AP2337" t="s">
        <v>91</v>
      </c>
      <c r="AQ2337" t="s">
        <v>116</v>
      </c>
      <c r="AR2337" t="s">
        <v>182</v>
      </c>
      <c r="AT2337">
        <v>23701</v>
      </c>
      <c r="AU2337">
        <v>1</v>
      </c>
      <c r="AV2337">
        <v>0</v>
      </c>
      <c r="AW2337">
        <v>1</v>
      </c>
      <c r="AX2337">
        <v>0</v>
      </c>
      <c r="AY2337">
        <v>1</v>
      </c>
      <c r="AZ2337" t="s">
        <v>94</v>
      </c>
      <c r="BA2337">
        <v>8</v>
      </c>
      <c r="BB2337" t="s">
        <v>95</v>
      </c>
      <c r="BC2337">
        <v>1</v>
      </c>
    </row>
    <row r="2338" spans="1:55">
      <c r="A2338" t="s">
        <v>5141</v>
      </c>
      <c r="B2338" t="s">
        <v>73</v>
      </c>
      <c r="C2338">
        <v>24</v>
      </c>
      <c r="D2338" t="s">
        <v>57</v>
      </c>
      <c r="E2338">
        <v>0</v>
      </c>
      <c r="F2338" t="s">
        <v>5142</v>
      </c>
      <c r="G2338">
        <v>93625</v>
      </c>
      <c r="H2338">
        <v>36.625792</v>
      </c>
      <c r="I2338">
        <v>-119.672483</v>
      </c>
      <c r="J2338">
        <v>6</v>
      </c>
      <c r="K2338">
        <v>8</v>
      </c>
      <c r="L2338" t="s">
        <v>83</v>
      </c>
      <c r="M2338" t="s">
        <v>57</v>
      </c>
      <c r="N2338" t="s">
        <v>5143</v>
      </c>
      <c r="O2338" t="s">
        <v>61</v>
      </c>
      <c r="P2338" t="s">
        <v>57</v>
      </c>
      <c r="Q2338" t="s">
        <v>135</v>
      </c>
      <c r="R2338" t="s">
        <v>289</v>
      </c>
      <c r="S2338" t="s">
        <v>61</v>
      </c>
      <c r="T2338" t="s">
        <v>57</v>
      </c>
      <c r="U2338" t="s">
        <v>61</v>
      </c>
      <c r="V2338" t="s">
        <v>61</v>
      </c>
      <c r="W2338" t="s">
        <v>61</v>
      </c>
      <c r="X2338" t="s">
        <v>61</v>
      </c>
      <c r="Y2338" t="s">
        <v>61</v>
      </c>
      <c r="Z2338" t="s">
        <v>57</v>
      </c>
      <c r="AA2338" t="s">
        <v>77</v>
      </c>
      <c r="AB2338" t="s">
        <v>57</v>
      </c>
      <c r="AC2338" t="s">
        <v>87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66</v>
      </c>
      <c r="AM2338">
        <v>0</v>
      </c>
      <c r="AN2338">
        <v>1</v>
      </c>
      <c r="AO2338">
        <v>0</v>
      </c>
      <c r="AP2338" t="s">
        <v>67</v>
      </c>
      <c r="AQ2338" t="s">
        <v>116</v>
      </c>
      <c r="AR2338" t="s">
        <v>137</v>
      </c>
      <c r="AS2338">
        <v>2</v>
      </c>
      <c r="AT2338">
        <v>5635</v>
      </c>
      <c r="AU2338">
        <v>1</v>
      </c>
      <c r="AV2338">
        <v>0</v>
      </c>
      <c r="AW2338">
        <v>1</v>
      </c>
      <c r="AX2338">
        <v>0</v>
      </c>
      <c r="AY2338">
        <v>2</v>
      </c>
      <c r="AZ2338" t="s">
        <v>70</v>
      </c>
      <c r="BA2338">
        <v>4</v>
      </c>
      <c r="BB2338" t="s">
        <v>80</v>
      </c>
      <c r="BC2338">
        <v>2</v>
      </c>
    </row>
    <row r="2339" spans="1:55">
      <c r="A2339" t="s">
        <v>5144</v>
      </c>
      <c r="B2339" t="s">
        <v>56</v>
      </c>
      <c r="C2339">
        <v>70</v>
      </c>
      <c r="D2339" t="s">
        <v>57</v>
      </c>
      <c r="E2339">
        <v>0</v>
      </c>
      <c r="F2339" t="s">
        <v>4392</v>
      </c>
      <c r="G2339">
        <v>92003</v>
      </c>
      <c r="H2339">
        <v>33.290907</v>
      </c>
      <c r="I2339">
        <v>-117.202895</v>
      </c>
      <c r="J2339">
        <v>1</v>
      </c>
      <c r="K2339">
        <v>18</v>
      </c>
      <c r="L2339" t="s">
        <v>59</v>
      </c>
      <c r="M2339" t="s">
        <v>61</v>
      </c>
      <c r="N2339" t="s">
        <v>143</v>
      </c>
      <c r="O2339" t="s">
        <v>143</v>
      </c>
      <c r="P2339" t="s">
        <v>57</v>
      </c>
      <c r="Q2339" t="s">
        <v>135</v>
      </c>
      <c r="R2339" t="s">
        <v>160</v>
      </c>
      <c r="S2339" t="s">
        <v>61</v>
      </c>
      <c r="T2339" t="s">
        <v>61</v>
      </c>
      <c r="U2339" t="s">
        <v>57</v>
      </c>
      <c r="V2339" t="s">
        <v>61</v>
      </c>
      <c r="W2339" t="s">
        <v>57</v>
      </c>
      <c r="X2339" t="s">
        <v>57</v>
      </c>
      <c r="Y2339" t="s">
        <v>57</v>
      </c>
      <c r="Z2339" t="s">
        <v>57</v>
      </c>
      <c r="AA2339" t="s">
        <v>77</v>
      </c>
      <c r="AB2339" t="s">
        <v>57</v>
      </c>
      <c r="AC2339" t="s">
        <v>87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88</v>
      </c>
      <c r="AK2339" t="s">
        <v>101</v>
      </c>
      <c r="AL2339" t="s">
        <v>690</v>
      </c>
      <c r="AM2339">
        <v>1</v>
      </c>
      <c r="AN2339">
        <v>0</v>
      </c>
      <c r="AO2339">
        <v>0</v>
      </c>
      <c r="AP2339" t="s">
        <v>103</v>
      </c>
      <c r="AQ2339" t="s">
        <v>104</v>
      </c>
      <c r="AR2339" t="s">
        <v>137</v>
      </c>
      <c r="AS2339">
        <v>5</v>
      </c>
      <c r="AT2339">
        <v>3849</v>
      </c>
      <c r="AU2339">
        <v>1</v>
      </c>
      <c r="AV2339">
        <v>1</v>
      </c>
      <c r="AW2339">
        <v>0</v>
      </c>
      <c r="AX2339">
        <v>48.35</v>
      </c>
      <c r="AY2339">
        <v>3</v>
      </c>
      <c r="AZ2339" t="s">
        <v>106</v>
      </c>
      <c r="BA2339">
        <v>4</v>
      </c>
      <c r="BB2339" t="s">
        <v>80</v>
      </c>
      <c r="BC2339">
        <v>2</v>
      </c>
    </row>
    <row r="2340" spans="1:55">
      <c r="A2340" t="s">
        <v>5145</v>
      </c>
      <c r="B2340" t="s">
        <v>73</v>
      </c>
      <c r="C2340">
        <v>60</v>
      </c>
      <c r="D2340" t="s">
        <v>57</v>
      </c>
      <c r="E2340">
        <v>2</v>
      </c>
      <c r="F2340" t="s">
        <v>5146</v>
      </c>
      <c r="G2340">
        <v>93402</v>
      </c>
      <c r="H2340">
        <v>35.279984</v>
      </c>
      <c r="I2340">
        <v>-120.824288</v>
      </c>
      <c r="J2340">
        <v>6</v>
      </c>
      <c r="K2340">
        <v>29</v>
      </c>
      <c r="L2340" t="s">
        <v>59</v>
      </c>
      <c r="M2340" t="s">
        <v>57</v>
      </c>
      <c r="N2340" t="s">
        <v>5147</v>
      </c>
      <c r="O2340" t="s">
        <v>57</v>
      </c>
      <c r="P2340" t="s">
        <v>57</v>
      </c>
      <c r="Q2340" t="s">
        <v>135</v>
      </c>
      <c r="R2340" t="s">
        <v>254</v>
      </c>
      <c r="S2340" t="s">
        <v>61</v>
      </c>
      <c r="T2340" t="s">
        <v>57</v>
      </c>
      <c r="U2340" t="s">
        <v>57</v>
      </c>
      <c r="V2340" t="s">
        <v>61</v>
      </c>
      <c r="W2340" t="s">
        <v>57</v>
      </c>
      <c r="X2340" t="s">
        <v>57</v>
      </c>
      <c r="Y2340" t="s">
        <v>57</v>
      </c>
      <c r="Z2340" t="s">
        <v>57</v>
      </c>
      <c r="AA2340" t="s">
        <v>77</v>
      </c>
      <c r="AB2340" t="s">
        <v>61</v>
      </c>
      <c r="AC2340" t="s">
        <v>65</v>
      </c>
      <c r="AD2340">
        <v>80.09999999999999</v>
      </c>
      <c r="AE2340">
        <v>2211.8</v>
      </c>
      <c r="AF2340">
        <v>0</v>
      </c>
      <c r="AG2340">
        <v>0</v>
      </c>
      <c r="AH2340">
        <v>195.17</v>
      </c>
      <c r="AI2340">
        <v>2406.97</v>
      </c>
      <c r="AJ2340" t="s">
        <v>66</v>
      </c>
      <c r="AM2340">
        <v>0</v>
      </c>
      <c r="AN2340">
        <v>1</v>
      </c>
      <c r="AO2340">
        <v>0</v>
      </c>
      <c r="AP2340" t="s">
        <v>164</v>
      </c>
      <c r="AQ2340" t="s">
        <v>124</v>
      </c>
      <c r="AR2340" t="s">
        <v>93</v>
      </c>
      <c r="AS2340">
        <v>6</v>
      </c>
      <c r="AT2340">
        <v>14859</v>
      </c>
      <c r="AU2340">
        <v>1</v>
      </c>
      <c r="AV2340">
        <v>0</v>
      </c>
      <c r="AW2340">
        <v>1</v>
      </c>
      <c r="AX2340">
        <v>0</v>
      </c>
      <c r="AY2340">
        <v>4</v>
      </c>
      <c r="AZ2340" t="s">
        <v>165</v>
      </c>
      <c r="BA2340">
        <v>3</v>
      </c>
      <c r="BB2340" t="s">
        <v>126</v>
      </c>
      <c r="BC2340">
        <v>3</v>
      </c>
    </row>
    <row r="2341" spans="1:55">
      <c r="A2341" t="s">
        <v>5148</v>
      </c>
      <c r="B2341" t="s">
        <v>56</v>
      </c>
      <c r="C2341">
        <v>47</v>
      </c>
      <c r="D2341" t="s">
        <v>57</v>
      </c>
      <c r="E2341">
        <v>0</v>
      </c>
      <c r="F2341" t="s">
        <v>3444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59</v>
      </c>
      <c r="M2341" t="s">
        <v>57</v>
      </c>
      <c r="N2341" t="s">
        <v>5149</v>
      </c>
      <c r="O2341" t="s">
        <v>61</v>
      </c>
      <c r="P2341" t="s">
        <v>57</v>
      </c>
      <c r="Q2341" t="s">
        <v>85</v>
      </c>
      <c r="R2341" t="s">
        <v>163</v>
      </c>
      <c r="S2341" t="s">
        <v>57</v>
      </c>
      <c r="T2341" t="s">
        <v>61</v>
      </c>
      <c r="U2341" t="s">
        <v>61</v>
      </c>
      <c r="V2341" t="s">
        <v>61</v>
      </c>
      <c r="W2341" t="s">
        <v>57</v>
      </c>
      <c r="X2341" t="s">
        <v>57</v>
      </c>
      <c r="Y2341" t="s">
        <v>57</v>
      </c>
      <c r="Z2341" t="s">
        <v>57</v>
      </c>
      <c r="AA2341" t="s">
        <v>77</v>
      </c>
      <c r="AB2341" t="s">
        <v>57</v>
      </c>
      <c r="AC2341" t="s">
        <v>65</v>
      </c>
      <c r="AD2341">
        <v>92.34999999999999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88</v>
      </c>
      <c r="AK2341" t="s">
        <v>201</v>
      </c>
      <c r="AL2341" t="s">
        <v>397</v>
      </c>
      <c r="AM2341">
        <v>1</v>
      </c>
      <c r="AN2341">
        <v>0</v>
      </c>
      <c r="AO2341">
        <v>0</v>
      </c>
      <c r="AP2341" t="s">
        <v>164</v>
      </c>
      <c r="AQ2341" t="s">
        <v>78</v>
      </c>
      <c r="AR2341" t="s">
        <v>105</v>
      </c>
      <c r="AS2341">
        <v>5</v>
      </c>
      <c r="AT2341">
        <v>17979</v>
      </c>
      <c r="AU2341">
        <v>1</v>
      </c>
      <c r="AV2341">
        <v>1</v>
      </c>
      <c r="AW2341">
        <v>0</v>
      </c>
      <c r="AX2341">
        <v>92.34999999999999</v>
      </c>
      <c r="AY2341">
        <v>4</v>
      </c>
      <c r="AZ2341" t="s">
        <v>165</v>
      </c>
      <c r="BA2341">
        <v>6</v>
      </c>
      <c r="BB2341" t="s">
        <v>95</v>
      </c>
      <c r="BC2341">
        <v>1</v>
      </c>
    </row>
    <row r="2342" spans="1:55">
      <c r="A2342" t="s">
        <v>5150</v>
      </c>
      <c r="B2342" t="s">
        <v>56</v>
      </c>
      <c r="C2342">
        <v>70</v>
      </c>
      <c r="D2342" t="s">
        <v>61</v>
      </c>
      <c r="E2342">
        <v>0</v>
      </c>
      <c r="F2342" t="s">
        <v>450</v>
      </c>
      <c r="G2342">
        <v>93616</v>
      </c>
      <c r="H2342">
        <v>36.657462</v>
      </c>
      <c r="I2342">
        <v>-119.595293</v>
      </c>
      <c r="J2342">
        <v>0</v>
      </c>
      <c r="K2342">
        <v>59</v>
      </c>
      <c r="L2342" t="s">
        <v>59</v>
      </c>
      <c r="M2342" t="s">
        <v>57</v>
      </c>
      <c r="N2342" t="s">
        <v>1552</v>
      </c>
      <c r="O2342" t="s">
        <v>57</v>
      </c>
      <c r="P2342" t="s">
        <v>57</v>
      </c>
      <c r="Q2342" t="s">
        <v>85</v>
      </c>
      <c r="R2342" t="s">
        <v>180</v>
      </c>
      <c r="S2342" t="s">
        <v>61</v>
      </c>
      <c r="T2342" t="s">
        <v>61</v>
      </c>
      <c r="U2342" t="s">
        <v>57</v>
      </c>
      <c r="V2342" t="s">
        <v>61</v>
      </c>
      <c r="W2342" t="s">
        <v>57</v>
      </c>
      <c r="X2342" t="s">
        <v>57</v>
      </c>
      <c r="Y2342" t="s">
        <v>57</v>
      </c>
      <c r="Z2342" t="s">
        <v>57</v>
      </c>
      <c r="AA2342" t="s">
        <v>64</v>
      </c>
      <c r="AB2342" t="s">
        <v>57</v>
      </c>
      <c r="AC2342" t="s">
        <v>87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66</v>
      </c>
      <c r="AM2342">
        <v>0</v>
      </c>
      <c r="AN2342">
        <v>1</v>
      </c>
      <c r="AO2342">
        <v>0</v>
      </c>
      <c r="AP2342" t="s">
        <v>123</v>
      </c>
      <c r="AQ2342" t="s">
        <v>104</v>
      </c>
      <c r="AR2342" t="s">
        <v>105</v>
      </c>
      <c r="AS2342">
        <v>5</v>
      </c>
      <c r="AT2342">
        <v>1965</v>
      </c>
      <c r="AU2342">
        <v>1</v>
      </c>
      <c r="AV2342">
        <v>0</v>
      </c>
      <c r="AW2342">
        <v>1</v>
      </c>
      <c r="AX2342">
        <v>0</v>
      </c>
      <c r="AY2342">
        <v>6</v>
      </c>
      <c r="AZ2342" t="s">
        <v>125</v>
      </c>
      <c r="BA2342">
        <v>4</v>
      </c>
      <c r="BB2342" t="s">
        <v>80</v>
      </c>
      <c r="BC2342">
        <v>2</v>
      </c>
    </row>
    <row r="2343" spans="1:55">
      <c r="A2343" t="s">
        <v>5151</v>
      </c>
      <c r="B2343" t="s">
        <v>56</v>
      </c>
      <c r="C2343">
        <v>70</v>
      </c>
      <c r="D2343" t="s">
        <v>61</v>
      </c>
      <c r="E2343">
        <v>0</v>
      </c>
      <c r="F2343" t="s">
        <v>252</v>
      </c>
      <c r="G2343">
        <v>92106</v>
      </c>
      <c r="H2343">
        <v>32.71346</v>
      </c>
      <c r="I2343">
        <v>-117.236378</v>
      </c>
      <c r="J2343">
        <v>0</v>
      </c>
      <c r="K2343">
        <v>16</v>
      </c>
      <c r="L2343" t="s">
        <v>98</v>
      </c>
      <c r="M2343" t="s">
        <v>57</v>
      </c>
      <c r="N2343" t="s">
        <v>1854</v>
      </c>
      <c r="O2343" t="s">
        <v>57</v>
      </c>
      <c r="P2343" t="s">
        <v>57</v>
      </c>
      <c r="Q2343" t="s">
        <v>135</v>
      </c>
      <c r="R2343" t="s">
        <v>300</v>
      </c>
      <c r="S2343" t="s">
        <v>57</v>
      </c>
      <c r="T2343" t="s">
        <v>61</v>
      </c>
      <c r="U2343" t="s">
        <v>61</v>
      </c>
      <c r="V2343" t="s">
        <v>61</v>
      </c>
      <c r="W2343" t="s">
        <v>61</v>
      </c>
      <c r="X2343" t="s">
        <v>61</v>
      </c>
      <c r="Y2343" t="s">
        <v>61</v>
      </c>
      <c r="Z2343" t="s">
        <v>57</v>
      </c>
      <c r="AA2343" t="s">
        <v>64</v>
      </c>
      <c r="AB2343" t="s">
        <v>57</v>
      </c>
      <c r="AC2343" t="s">
        <v>87</v>
      </c>
      <c r="AD2343">
        <v>54.1</v>
      </c>
      <c r="AE2343">
        <v>889</v>
      </c>
      <c r="AF2343">
        <v>0</v>
      </c>
      <c r="AG2343">
        <v>0</v>
      </c>
      <c r="AH2343">
        <v>155.52</v>
      </c>
      <c r="AI2343">
        <v>1044.52</v>
      </c>
      <c r="AJ2343" t="s">
        <v>66</v>
      </c>
      <c r="AM2343">
        <v>0</v>
      </c>
      <c r="AN2343">
        <v>1</v>
      </c>
      <c r="AO2343">
        <v>0</v>
      </c>
      <c r="AP2343" t="s">
        <v>103</v>
      </c>
      <c r="AQ2343" t="s">
        <v>104</v>
      </c>
      <c r="AR2343" t="s">
        <v>69</v>
      </c>
      <c r="AS2343">
        <v>2</v>
      </c>
      <c r="AT2343">
        <v>18525</v>
      </c>
      <c r="AU2343">
        <v>1</v>
      </c>
      <c r="AV2343">
        <v>0</v>
      </c>
      <c r="AW2343">
        <v>1</v>
      </c>
      <c r="AX2343">
        <v>0</v>
      </c>
      <c r="AY2343">
        <v>3</v>
      </c>
      <c r="AZ2343" t="s">
        <v>106</v>
      </c>
      <c r="BA2343">
        <v>2</v>
      </c>
      <c r="BB2343" t="s">
        <v>126</v>
      </c>
      <c r="BC2343">
        <v>3</v>
      </c>
    </row>
    <row r="2344" spans="1:55">
      <c r="A2344" t="s">
        <v>5152</v>
      </c>
      <c r="B2344" t="s">
        <v>56</v>
      </c>
      <c r="C2344">
        <v>41</v>
      </c>
      <c r="D2344" t="s">
        <v>57</v>
      </c>
      <c r="E2344">
        <v>0</v>
      </c>
      <c r="F2344" t="s">
        <v>5153</v>
      </c>
      <c r="G2344">
        <v>94535</v>
      </c>
      <c r="H2344">
        <v>38.265899</v>
      </c>
      <c r="I2344">
        <v>-121.939461</v>
      </c>
      <c r="J2344">
        <v>1</v>
      </c>
      <c r="K2344">
        <v>67</v>
      </c>
      <c r="L2344" t="s">
        <v>119</v>
      </c>
      <c r="M2344" t="s">
        <v>57</v>
      </c>
      <c r="N2344" t="s">
        <v>5154</v>
      </c>
      <c r="O2344" t="s">
        <v>57</v>
      </c>
      <c r="P2344" t="s">
        <v>57</v>
      </c>
      <c r="Q2344" t="s">
        <v>85</v>
      </c>
      <c r="R2344" t="s">
        <v>110</v>
      </c>
      <c r="S2344" t="s">
        <v>57</v>
      </c>
      <c r="T2344" t="s">
        <v>61</v>
      </c>
      <c r="U2344" t="s">
        <v>61</v>
      </c>
      <c r="V2344" t="s">
        <v>57</v>
      </c>
      <c r="W2344" t="s">
        <v>61</v>
      </c>
      <c r="X2344" t="s">
        <v>57</v>
      </c>
      <c r="Y2344" t="s">
        <v>57</v>
      </c>
      <c r="Z2344" t="s">
        <v>57</v>
      </c>
      <c r="AA2344" t="s">
        <v>64</v>
      </c>
      <c r="AB2344" t="s">
        <v>57</v>
      </c>
      <c r="AC2344" t="s">
        <v>65</v>
      </c>
      <c r="AD2344">
        <v>94.34999999999999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88</v>
      </c>
      <c r="AK2344" t="s">
        <v>201</v>
      </c>
      <c r="AL2344" t="s">
        <v>202</v>
      </c>
      <c r="AM2344">
        <v>1</v>
      </c>
      <c r="AN2344">
        <v>0</v>
      </c>
      <c r="AO2344">
        <v>0</v>
      </c>
      <c r="AP2344" t="s">
        <v>123</v>
      </c>
      <c r="AQ2344" t="s">
        <v>78</v>
      </c>
      <c r="AR2344" t="s">
        <v>105</v>
      </c>
      <c r="AS2344">
        <v>5</v>
      </c>
      <c r="AT2344">
        <v>9978</v>
      </c>
      <c r="AU2344">
        <v>1</v>
      </c>
      <c r="AV2344">
        <v>1</v>
      </c>
      <c r="AW2344">
        <v>0</v>
      </c>
      <c r="AX2344">
        <v>94.34999999999999</v>
      </c>
      <c r="AY2344">
        <v>6</v>
      </c>
      <c r="AZ2344" t="s">
        <v>125</v>
      </c>
      <c r="BA2344">
        <v>3</v>
      </c>
      <c r="BB2344" t="s">
        <v>126</v>
      </c>
      <c r="BC2344">
        <v>3</v>
      </c>
    </row>
    <row r="2345" spans="1:55">
      <c r="A2345" t="s">
        <v>5155</v>
      </c>
      <c r="B2345" t="s">
        <v>73</v>
      </c>
      <c r="C2345">
        <v>42</v>
      </c>
      <c r="D2345" t="s">
        <v>61</v>
      </c>
      <c r="E2345">
        <v>0</v>
      </c>
      <c r="F2345" t="s">
        <v>3453</v>
      </c>
      <c r="G2345">
        <v>95463</v>
      </c>
      <c r="H2345">
        <v>39.182916</v>
      </c>
      <c r="I2345">
        <v>-123.552571</v>
      </c>
      <c r="J2345">
        <v>0</v>
      </c>
      <c r="K2345">
        <v>40</v>
      </c>
      <c r="L2345" t="s">
        <v>59</v>
      </c>
      <c r="M2345" t="s">
        <v>57</v>
      </c>
      <c r="N2345" t="s">
        <v>5156</v>
      </c>
      <c r="O2345" t="s">
        <v>57</v>
      </c>
      <c r="P2345" t="s">
        <v>57</v>
      </c>
      <c r="Q2345" t="s">
        <v>85</v>
      </c>
      <c r="R2345" t="s">
        <v>300</v>
      </c>
      <c r="S2345" t="s">
        <v>61</v>
      </c>
      <c r="T2345" t="s">
        <v>57</v>
      </c>
      <c r="U2345" t="s">
        <v>57</v>
      </c>
      <c r="V2345" t="s">
        <v>61</v>
      </c>
      <c r="W2345" t="s">
        <v>57</v>
      </c>
      <c r="X2345" t="s">
        <v>57</v>
      </c>
      <c r="Y2345" t="s">
        <v>57</v>
      </c>
      <c r="Z2345" t="s">
        <v>57</v>
      </c>
      <c r="AA2345" t="s">
        <v>77</v>
      </c>
      <c r="AB2345" t="s">
        <v>57</v>
      </c>
      <c r="AC2345" t="s">
        <v>65</v>
      </c>
      <c r="AD2345">
        <v>102.65</v>
      </c>
      <c r="AE2345">
        <v>4108.15</v>
      </c>
      <c r="AF2345">
        <v>0</v>
      </c>
      <c r="AG2345">
        <v>0</v>
      </c>
      <c r="AH2345">
        <v>1311.2</v>
      </c>
      <c r="AI2345">
        <v>5419.35</v>
      </c>
      <c r="AJ2345" t="s">
        <v>66</v>
      </c>
      <c r="AM2345">
        <v>0</v>
      </c>
      <c r="AN2345">
        <v>1</v>
      </c>
      <c r="AO2345">
        <v>0</v>
      </c>
      <c r="AP2345" t="s">
        <v>176</v>
      </c>
      <c r="AQ2345" t="s">
        <v>78</v>
      </c>
      <c r="AR2345" t="s">
        <v>105</v>
      </c>
      <c r="AS2345">
        <v>6</v>
      </c>
      <c r="AT2345">
        <v>148</v>
      </c>
      <c r="AU2345">
        <v>1</v>
      </c>
      <c r="AV2345">
        <v>0</v>
      </c>
      <c r="AW2345">
        <v>1</v>
      </c>
      <c r="AX2345">
        <v>0</v>
      </c>
      <c r="AY2345">
        <v>5</v>
      </c>
      <c r="AZ2345" t="s">
        <v>177</v>
      </c>
      <c r="BA2345">
        <v>7</v>
      </c>
      <c r="BB2345" t="s">
        <v>95</v>
      </c>
      <c r="BC2345">
        <v>1</v>
      </c>
    </row>
    <row r="2346" spans="1:55">
      <c r="A2346" t="s">
        <v>5157</v>
      </c>
      <c r="B2346" t="s">
        <v>56</v>
      </c>
      <c r="C2346">
        <v>45</v>
      </c>
      <c r="D2346" t="s">
        <v>57</v>
      </c>
      <c r="E2346">
        <v>2</v>
      </c>
      <c r="F2346" t="s">
        <v>1437</v>
      </c>
      <c r="G2346">
        <v>95616</v>
      </c>
      <c r="H2346">
        <v>38.508735</v>
      </c>
      <c r="I2346">
        <v>-121.678813</v>
      </c>
      <c r="J2346">
        <v>6</v>
      </c>
      <c r="K2346">
        <v>9</v>
      </c>
      <c r="L2346" t="s">
        <v>83</v>
      </c>
      <c r="M2346" t="s">
        <v>57</v>
      </c>
      <c r="N2346" t="s">
        <v>4293</v>
      </c>
      <c r="O2346" t="s">
        <v>61</v>
      </c>
      <c r="P2346" t="s">
        <v>61</v>
      </c>
      <c r="Q2346" t="s">
        <v>143</v>
      </c>
      <c r="R2346" t="s">
        <v>143</v>
      </c>
      <c r="S2346" t="s">
        <v>143</v>
      </c>
      <c r="T2346" t="s">
        <v>143</v>
      </c>
      <c r="U2346" t="s">
        <v>143</v>
      </c>
      <c r="V2346" t="s">
        <v>143</v>
      </c>
      <c r="W2346" t="s">
        <v>143</v>
      </c>
      <c r="X2346" t="s">
        <v>143</v>
      </c>
      <c r="Y2346" t="s">
        <v>143</v>
      </c>
      <c r="Z2346" t="s">
        <v>143</v>
      </c>
      <c r="AA2346" t="s">
        <v>122</v>
      </c>
      <c r="AB2346" t="s">
        <v>61</v>
      </c>
      <c r="AC2346" t="s">
        <v>65</v>
      </c>
      <c r="AD2346">
        <v>19.75</v>
      </c>
      <c r="AE2346">
        <v>210.65</v>
      </c>
      <c r="AF2346">
        <v>0</v>
      </c>
      <c r="AG2346">
        <v>0</v>
      </c>
      <c r="AH2346">
        <v>145.17</v>
      </c>
      <c r="AI2346">
        <v>355.82</v>
      </c>
      <c r="AJ2346" t="s">
        <v>66</v>
      </c>
      <c r="AM2346">
        <v>0</v>
      </c>
      <c r="AN2346">
        <v>1</v>
      </c>
      <c r="AO2346">
        <v>0</v>
      </c>
      <c r="AP2346" t="s">
        <v>67</v>
      </c>
      <c r="AQ2346" t="s">
        <v>78</v>
      </c>
      <c r="AR2346" t="s">
        <v>182</v>
      </c>
      <c r="AT2346">
        <v>67411</v>
      </c>
      <c r="AU2346">
        <v>1</v>
      </c>
      <c r="AV2346">
        <v>0</v>
      </c>
      <c r="AW2346">
        <v>1</v>
      </c>
      <c r="AX2346">
        <v>0</v>
      </c>
      <c r="AY2346">
        <v>2</v>
      </c>
      <c r="AZ2346" t="s">
        <v>70</v>
      </c>
      <c r="BA2346">
        <v>0</v>
      </c>
      <c r="BB2346" t="s">
        <v>71</v>
      </c>
      <c r="BC2346">
        <v>4</v>
      </c>
    </row>
    <row r="2347" spans="1:55">
      <c r="A2347" t="s">
        <v>5158</v>
      </c>
      <c r="B2347" t="s">
        <v>56</v>
      </c>
      <c r="C2347">
        <v>37</v>
      </c>
      <c r="D2347" t="s">
        <v>61</v>
      </c>
      <c r="E2347">
        <v>0</v>
      </c>
      <c r="F2347" t="s">
        <v>5159</v>
      </c>
      <c r="G2347">
        <v>94924</v>
      </c>
      <c r="H2347">
        <v>37.943087</v>
      </c>
      <c r="I2347">
        <v>-122.72379</v>
      </c>
      <c r="J2347">
        <v>0</v>
      </c>
      <c r="K2347">
        <v>8</v>
      </c>
      <c r="L2347" t="s">
        <v>59</v>
      </c>
      <c r="M2347" t="s">
        <v>57</v>
      </c>
      <c r="N2347" t="s">
        <v>5160</v>
      </c>
      <c r="O2347" t="s">
        <v>61</v>
      </c>
      <c r="P2347" t="s">
        <v>57</v>
      </c>
      <c r="Q2347" t="s">
        <v>135</v>
      </c>
      <c r="R2347" t="s">
        <v>254</v>
      </c>
      <c r="S2347" t="s">
        <v>57</v>
      </c>
      <c r="T2347" t="s">
        <v>61</v>
      </c>
      <c r="U2347" t="s">
        <v>61</v>
      </c>
      <c r="V2347" t="s">
        <v>57</v>
      </c>
      <c r="W2347" t="s">
        <v>61</v>
      </c>
      <c r="X2347" t="s">
        <v>61</v>
      </c>
      <c r="Y2347" t="s">
        <v>61</v>
      </c>
      <c r="Z2347" t="s">
        <v>57</v>
      </c>
      <c r="AA2347" t="s">
        <v>64</v>
      </c>
      <c r="AB2347" t="s">
        <v>61</v>
      </c>
      <c r="AC2347" t="s">
        <v>87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66</v>
      </c>
      <c r="AM2347">
        <v>0</v>
      </c>
      <c r="AN2347">
        <v>1</v>
      </c>
      <c r="AO2347">
        <v>0</v>
      </c>
      <c r="AP2347" t="s">
        <v>67</v>
      </c>
      <c r="AQ2347" t="s">
        <v>68</v>
      </c>
      <c r="AR2347" t="s">
        <v>69</v>
      </c>
      <c r="AS2347">
        <v>3</v>
      </c>
      <c r="AT2347">
        <v>1573</v>
      </c>
      <c r="AU2347">
        <v>1</v>
      </c>
      <c r="AV2347">
        <v>0</v>
      </c>
      <c r="AW2347">
        <v>1</v>
      </c>
      <c r="AX2347">
        <v>0</v>
      </c>
      <c r="AY2347">
        <v>2</v>
      </c>
      <c r="AZ2347" t="s">
        <v>70</v>
      </c>
      <c r="BA2347">
        <v>2</v>
      </c>
      <c r="BB2347" t="s">
        <v>126</v>
      </c>
      <c r="BC2347">
        <v>3</v>
      </c>
    </row>
    <row r="2348" spans="1:55">
      <c r="A2348" t="s">
        <v>5161</v>
      </c>
      <c r="B2348" t="s">
        <v>56</v>
      </c>
      <c r="C2348">
        <v>48</v>
      </c>
      <c r="D2348" t="s">
        <v>57</v>
      </c>
      <c r="E2348">
        <v>3</v>
      </c>
      <c r="F2348" t="s">
        <v>4591</v>
      </c>
      <c r="G2348">
        <v>96085</v>
      </c>
      <c r="H2348">
        <v>41.737962</v>
      </c>
      <c r="I2348">
        <v>-123.07557</v>
      </c>
      <c r="J2348">
        <v>9</v>
      </c>
      <c r="K2348">
        <v>58</v>
      </c>
      <c r="L2348" t="s">
        <v>129</v>
      </c>
      <c r="M2348" t="s">
        <v>57</v>
      </c>
      <c r="N2348" t="s">
        <v>4220</v>
      </c>
      <c r="O2348" t="s">
        <v>61</v>
      </c>
      <c r="P2348" t="s">
        <v>61</v>
      </c>
      <c r="Q2348" t="s">
        <v>143</v>
      </c>
      <c r="R2348" t="s">
        <v>143</v>
      </c>
      <c r="S2348" t="s">
        <v>143</v>
      </c>
      <c r="T2348" t="s">
        <v>143</v>
      </c>
      <c r="U2348" t="s">
        <v>143</v>
      </c>
      <c r="V2348" t="s">
        <v>143</v>
      </c>
      <c r="W2348" t="s">
        <v>143</v>
      </c>
      <c r="X2348" t="s">
        <v>143</v>
      </c>
      <c r="Y2348" t="s">
        <v>143</v>
      </c>
      <c r="Z2348" t="s">
        <v>143</v>
      </c>
      <c r="AA2348" t="s">
        <v>122</v>
      </c>
      <c r="AB2348" t="s">
        <v>57</v>
      </c>
      <c r="AC2348" t="s">
        <v>65</v>
      </c>
      <c r="AD2348">
        <v>19.85</v>
      </c>
      <c r="AE2348">
        <v>1158.85</v>
      </c>
      <c r="AF2348">
        <v>0</v>
      </c>
      <c r="AG2348">
        <v>0</v>
      </c>
      <c r="AH2348">
        <v>684.98</v>
      </c>
      <c r="AI2348">
        <v>1843.83</v>
      </c>
      <c r="AJ2348" t="s">
        <v>66</v>
      </c>
      <c r="AM2348">
        <v>0</v>
      </c>
      <c r="AN2348">
        <v>1</v>
      </c>
      <c r="AO2348">
        <v>0</v>
      </c>
      <c r="AP2348" t="s">
        <v>123</v>
      </c>
      <c r="AQ2348" t="s">
        <v>78</v>
      </c>
      <c r="AR2348" t="s">
        <v>182</v>
      </c>
      <c r="AT2348">
        <v>88</v>
      </c>
      <c r="AU2348">
        <v>1</v>
      </c>
      <c r="AV2348">
        <v>0</v>
      </c>
      <c r="AW2348">
        <v>1</v>
      </c>
      <c r="AX2348">
        <v>0</v>
      </c>
      <c r="AY2348">
        <v>6</v>
      </c>
      <c r="AZ2348" t="s">
        <v>125</v>
      </c>
      <c r="BA2348">
        <v>0</v>
      </c>
      <c r="BB2348" t="s">
        <v>71</v>
      </c>
      <c r="BC2348">
        <v>4</v>
      </c>
    </row>
    <row r="2349" spans="1:55">
      <c r="A2349" t="s">
        <v>5162</v>
      </c>
      <c r="B2349" t="s">
        <v>73</v>
      </c>
      <c r="C2349">
        <v>55</v>
      </c>
      <c r="D2349" t="s">
        <v>57</v>
      </c>
      <c r="E2349">
        <v>3</v>
      </c>
      <c r="F2349" t="s">
        <v>4569</v>
      </c>
      <c r="G2349">
        <v>91335</v>
      </c>
      <c r="H2349">
        <v>34.200175</v>
      </c>
      <c r="I2349">
        <v>-118.540958</v>
      </c>
      <c r="J2349">
        <v>3</v>
      </c>
      <c r="K2349">
        <v>71</v>
      </c>
      <c r="L2349" t="s">
        <v>119</v>
      </c>
      <c r="M2349" t="s">
        <v>57</v>
      </c>
      <c r="N2349" t="s">
        <v>5163</v>
      </c>
      <c r="O2349" t="s">
        <v>57</v>
      </c>
      <c r="P2349" t="s">
        <v>57</v>
      </c>
      <c r="Q2349" t="s">
        <v>85</v>
      </c>
      <c r="R2349" t="s">
        <v>289</v>
      </c>
      <c r="S2349" t="s">
        <v>57</v>
      </c>
      <c r="T2349" t="s">
        <v>61</v>
      </c>
      <c r="U2349" t="s">
        <v>57</v>
      </c>
      <c r="V2349" t="s">
        <v>61</v>
      </c>
      <c r="W2349" t="s">
        <v>57</v>
      </c>
      <c r="X2349" t="s">
        <v>57</v>
      </c>
      <c r="Y2349" t="s">
        <v>57</v>
      </c>
      <c r="Z2349" t="s">
        <v>57</v>
      </c>
      <c r="AA2349" t="s">
        <v>122</v>
      </c>
      <c r="AB2349" t="s">
        <v>61</v>
      </c>
      <c r="AC2349" t="s">
        <v>87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66</v>
      </c>
      <c r="AM2349">
        <v>0</v>
      </c>
      <c r="AN2349">
        <v>1</v>
      </c>
      <c r="AO2349">
        <v>0</v>
      </c>
      <c r="AP2349" t="s">
        <v>123</v>
      </c>
      <c r="AQ2349" t="s">
        <v>92</v>
      </c>
      <c r="AR2349" t="s">
        <v>105</v>
      </c>
      <c r="AS2349">
        <v>6</v>
      </c>
      <c r="AT2349">
        <v>68018</v>
      </c>
      <c r="AU2349">
        <v>1</v>
      </c>
      <c r="AV2349">
        <v>0</v>
      </c>
      <c r="AW2349">
        <v>1</v>
      </c>
      <c r="AX2349">
        <v>0</v>
      </c>
      <c r="AY2349">
        <v>6</v>
      </c>
      <c r="AZ2349" t="s">
        <v>125</v>
      </c>
      <c r="BA2349">
        <v>2</v>
      </c>
      <c r="BB2349" t="s">
        <v>126</v>
      </c>
      <c r="BC2349">
        <v>3</v>
      </c>
    </row>
    <row r="2350" spans="1:55">
      <c r="A2350" t="s">
        <v>5164</v>
      </c>
      <c r="B2350" t="s">
        <v>56</v>
      </c>
      <c r="C2350">
        <v>33</v>
      </c>
      <c r="D2350" t="s">
        <v>61</v>
      </c>
      <c r="E2350">
        <v>0</v>
      </c>
      <c r="F2350" t="s">
        <v>2635</v>
      </c>
      <c r="G2350">
        <v>95019</v>
      </c>
      <c r="H2350">
        <v>36.936228</v>
      </c>
      <c r="I2350">
        <v>-121.785559</v>
      </c>
      <c r="J2350">
        <v>0</v>
      </c>
      <c r="K2350">
        <v>5</v>
      </c>
      <c r="L2350" t="s">
        <v>59</v>
      </c>
      <c r="M2350" t="s">
        <v>57</v>
      </c>
      <c r="N2350" t="s">
        <v>5165</v>
      </c>
      <c r="O2350" t="s">
        <v>61</v>
      </c>
      <c r="P2350" t="s">
        <v>61</v>
      </c>
      <c r="Q2350" t="s">
        <v>143</v>
      </c>
      <c r="R2350" t="s">
        <v>143</v>
      </c>
      <c r="S2350" t="s">
        <v>143</v>
      </c>
      <c r="T2350" t="s">
        <v>143</v>
      </c>
      <c r="U2350" t="s">
        <v>143</v>
      </c>
      <c r="V2350" t="s">
        <v>143</v>
      </c>
      <c r="W2350" t="s">
        <v>143</v>
      </c>
      <c r="X2350" t="s">
        <v>143</v>
      </c>
      <c r="Y2350" t="s">
        <v>143</v>
      </c>
      <c r="Z2350" t="s">
        <v>143</v>
      </c>
      <c r="AA2350" t="s">
        <v>77</v>
      </c>
      <c r="AB2350" t="s">
        <v>61</v>
      </c>
      <c r="AC2350" t="s">
        <v>65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</v>
      </c>
      <c r="AJ2350" t="s">
        <v>66</v>
      </c>
      <c r="AM2350">
        <v>0</v>
      </c>
      <c r="AN2350">
        <v>1</v>
      </c>
      <c r="AO2350">
        <v>0</v>
      </c>
      <c r="AP2350" t="s">
        <v>91</v>
      </c>
      <c r="AQ2350" t="s">
        <v>68</v>
      </c>
      <c r="AR2350" t="s">
        <v>182</v>
      </c>
      <c r="AT2350">
        <v>4753</v>
      </c>
      <c r="AU2350">
        <v>1</v>
      </c>
      <c r="AV2350">
        <v>0</v>
      </c>
      <c r="AW2350">
        <v>1</v>
      </c>
      <c r="AX2350">
        <v>0</v>
      </c>
      <c r="AY2350">
        <v>1</v>
      </c>
      <c r="AZ2350" t="s">
        <v>94</v>
      </c>
      <c r="BA2350">
        <v>8</v>
      </c>
      <c r="BB2350" t="s">
        <v>95</v>
      </c>
      <c r="BC2350">
        <v>1</v>
      </c>
    </row>
    <row r="2351" spans="1:55">
      <c r="A2351" t="s">
        <v>5166</v>
      </c>
      <c r="B2351" t="s">
        <v>56</v>
      </c>
      <c r="C2351">
        <v>60</v>
      </c>
      <c r="D2351" t="s">
        <v>61</v>
      </c>
      <c r="E2351">
        <v>0</v>
      </c>
      <c r="F2351" t="s">
        <v>142</v>
      </c>
      <c r="G2351">
        <v>92067</v>
      </c>
      <c r="H2351">
        <v>33.012751</v>
      </c>
      <c r="I2351">
        <v>-117.200617</v>
      </c>
      <c r="J2351">
        <v>0</v>
      </c>
      <c r="K2351">
        <v>17</v>
      </c>
      <c r="L2351" t="s">
        <v>59</v>
      </c>
      <c r="M2351" t="s">
        <v>57</v>
      </c>
      <c r="N2351" t="s">
        <v>3176</v>
      </c>
      <c r="O2351" t="s">
        <v>61</v>
      </c>
      <c r="P2351" t="s">
        <v>57</v>
      </c>
      <c r="Q2351" t="s">
        <v>85</v>
      </c>
      <c r="R2351" t="s">
        <v>156</v>
      </c>
      <c r="S2351" t="s">
        <v>61</v>
      </c>
      <c r="T2351" t="s">
        <v>57</v>
      </c>
      <c r="U2351" t="s">
        <v>61</v>
      </c>
      <c r="V2351" t="s">
        <v>61</v>
      </c>
      <c r="W2351" t="s">
        <v>57</v>
      </c>
      <c r="X2351" t="s">
        <v>61</v>
      </c>
      <c r="Y2351" t="s">
        <v>61</v>
      </c>
      <c r="Z2351" t="s">
        <v>57</v>
      </c>
      <c r="AA2351" t="s">
        <v>77</v>
      </c>
      <c r="AB2351" t="s">
        <v>57</v>
      </c>
      <c r="AC2351" t="s">
        <v>87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66</v>
      </c>
      <c r="AM2351">
        <v>0</v>
      </c>
      <c r="AN2351">
        <v>1</v>
      </c>
      <c r="AO2351">
        <v>0</v>
      </c>
      <c r="AP2351" t="s">
        <v>103</v>
      </c>
      <c r="AQ2351" t="s">
        <v>124</v>
      </c>
      <c r="AR2351" t="s">
        <v>93</v>
      </c>
      <c r="AS2351">
        <v>3</v>
      </c>
      <c r="AT2351">
        <v>7615</v>
      </c>
      <c r="AU2351">
        <v>1</v>
      </c>
      <c r="AV2351">
        <v>0</v>
      </c>
      <c r="AW2351">
        <v>1</v>
      </c>
      <c r="AX2351">
        <v>0</v>
      </c>
      <c r="AY2351">
        <v>3</v>
      </c>
      <c r="AZ2351" t="s">
        <v>106</v>
      </c>
      <c r="BA2351">
        <v>7</v>
      </c>
      <c r="BB2351" t="s">
        <v>95</v>
      </c>
      <c r="BC2351">
        <v>1</v>
      </c>
    </row>
    <row r="2352" spans="1:55">
      <c r="A2352" t="s">
        <v>5167</v>
      </c>
      <c r="B2352" t="s">
        <v>73</v>
      </c>
      <c r="C2352">
        <v>63</v>
      </c>
      <c r="D2352" t="s">
        <v>57</v>
      </c>
      <c r="E2352">
        <v>2</v>
      </c>
      <c r="F2352" t="s">
        <v>506</v>
      </c>
      <c r="G2352">
        <v>92201</v>
      </c>
      <c r="H2352">
        <v>33.713891</v>
      </c>
      <c r="I2352">
        <v>-116.237257</v>
      </c>
      <c r="J2352">
        <v>9</v>
      </c>
      <c r="K2352">
        <v>30</v>
      </c>
      <c r="L2352" t="s">
        <v>59</v>
      </c>
      <c r="M2352" t="s">
        <v>57</v>
      </c>
      <c r="N2352" t="s">
        <v>4067</v>
      </c>
      <c r="O2352" t="s">
        <v>57</v>
      </c>
      <c r="P2352" t="s">
        <v>57</v>
      </c>
      <c r="Q2352" t="s">
        <v>85</v>
      </c>
      <c r="R2352" t="s">
        <v>156</v>
      </c>
      <c r="S2352" t="s">
        <v>61</v>
      </c>
      <c r="T2352" t="s">
        <v>61</v>
      </c>
      <c r="U2352" t="s">
        <v>61</v>
      </c>
      <c r="V2352" t="s">
        <v>61</v>
      </c>
      <c r="W2352" t="s">
        <v>57</v>
      </c>
      <c r="X2352" t="s">
        <v>61</v>
      </c>
      <c r="Y2352" t="s">
        <v>61</v>
      </c>
      <c r="Z2352" t="s">
        <v>61</v>
      </c>
      <c r="AA2352" t="s">
        <v>77</v>
      </c>
      <c r="AB2352" t="s">
        <v>61</v>
      </c>
      <c r="AC2352" t="s">
        <v>87</v>
      </c>
      <c r="AD2352">
        <v>85.45</v>
      </c>
      <c r="AE2352">
        <v>2509.95</v>
      </c>
      <c r="AF2352">
        <v>23.13</v>
      </c>
      <c r="AG2352">
        <v>120</v>
      </c>
      <c r="AH2352">
        <v>651.6</v>
      </c>
      <c r="AI2352">
        <v>3258.42</v>
      </c>
      <c r="AJ2352" t="s">
        <v>66</v>
      </c>
      <c r="AM2352">
        <v>0</v>
      </c>
      <c r="AN2352">
        <v>1</v>
      </c>
      <c r="AO2352">
        <v>0</v>
      </c>
      <c r="AP2352" t="s">
        <v>164</v>
      </c>
      <c r="AQ2352" t="s">
        <v>124</v>
      </c>
      <c r="AR2352" t="s">
        <v>93</v>
      </c>
      <c r="AS2352">
        <v>1</v>
      </c>
      <c r="AT2352">
        <v>56307</v>
      </c>
      <c r="AU2352">
        <v>1</v>
      </c>
      <c r="AV2352">
        <v>0</v>
      </c>
      <c r="AW2352">
        <v>1</v>
      </c>
      <c r="AX2352">
        <v>0</v>
      </c>
      <c r="AY2352">
        <v>4</v>
      </c>
      <c r="AZ2352" t="s">
        <v>165</v>
      </c>
      <c r="BA2352">
        <v>5</v>
      </c>
      <c r="BB2352" t="s">
        <v>80</v>
      </c>
      <c r="BC2352">
        <v>2</v>
      </c>
    </row>
    <row r="2353" spans="1:55">
      <c r="A2353" t="s">
        <v>5168</v>
      </c>
      <c r="B2353" t="s">
        <v>56</v>
      </c>
      <c r="C2353">
        <v>50</v>
      </c>
      <c r="D2353" t="s">
        <v>61</v>
      </c>
      <c r="E2353">
        <v>0</v>
      </c>
      <c r="F2353" t="s">
        <v>1469</v>
      </c>
      <c r="G2353">
        <v>94041</v>
      </c>
      <c r="H2353">
        <v>37.388349</v>
      </c>
      <c r="I2353">
        <v>-122.075299</v>
      </c>
      <c r="J2353">
        <v>0</v>
      </c>
      <c r="K2353">
        <v>3</v>
      </c>
      <c r="L2353" t="s">
        <v>59</v>
      </c>
      <c r="M2353" t="s">
        <v>57</v>
      </c>
      <c r="N2353" t="s">
        <v>5169</v>
      </c>
      <c r="O2353" t="s">
        <v>57</v>
      </c>
      <c r="P2353" t="s">
        <v>57</v>
      </c>
      <c r="Q2353" t="s">
        <v>85</v>
      </c>
      <c r="R2353" t="s">
        <v>174</v>
      </c>
      <c r="S2353" t="s">
        <v>61</v>
      </c>
      <c r="T2353" t="s">
        <v>61</v>
      </c>
      <c r="U2353" t="s">
        <v>61</v>
      </c>
      <c r="V2353" t="s">
        <v>61</v>
      </c>
      <c r="W2353" t="s">
        <v>61</v>
      </c>
      <c r="X2353" t="s">
        <v>61</v>
      </c>
      <c r="Y2353" t="s">
        <v>61</v>
      </c>
      <c r="Z2353" t="s">
        <v>57</v>
      </c>
      <c r="AA2353" t="s">
        <v>77</v>
      </c>
      <c r="AB2353" t="s">
        <v>61</v>
      </c>
      <c r="AC2353" t="s">
        <v>87</v>
      </c>
      <c r="AD2353">
        <v>76.09999999999999</v>
      </c>
      <c r="AE2353">
        <v>257.6</v>
      </c>
      <c r="AF2353">
        <v>0</v>
      </c>
      <c r="AG2353">
        <v>0</v>
      </c>
      <c r="AH2353">
        <v>43.05</v>
      </c>
      <c r="AI2353">
        <v>300.65</v>
      </c>
      <c r="AJ2353" t="s">
        <v>170</v>
      </c>
      <c r="AM2353">
        <v>0</v>
      </c>
      <c r="AN2353">
        <v>0</v>
      </c>
      <c r="AO2353">
        <v>0</v>
      </c>
      <c r="AP2353" t="s">
        <v>91</v>
      </c>
      <c r="AQ2353" t="s">
        <v>92</v>
      </c>
      <c r="AR2353" t="s">
        <v>93</v>
      </c>
      <c r="AS2353">
        <v>1</v>
      </c>
      <c r="AT2353">
        <v>13483</v>
      </c>
      <c r="AU2353">
        <v>0</v>
      </c>
      <c r="AX2353">
        <v>0</v>
      </c>
      <c r="AY2353">
        <v>1</v>
      </c>
      <c r="AZ2353" t="s">
        <v>94</v>
      </c>
      <c r="BA2353">
        <v>10</v>
      </c>
      <c r="BB2353" t="s">
        <v>95</v>
      </c>
      <c r="BC2353">
        <v>1</v>
      </c>
    </row>
    <row r="2354" spans="1:55">
      <c r="A2354" t="s">
        <v>5170</v>
      </c>
      <c r="B2354" t="s">
        <v>73</v>
      </c>
      <c r="C2354">
        <v>31</v>
      </c>
      <c r="D2354" t="s">
        <v>57</v>
      </c>
      <c r="E2354">
        <v>2</v>
      </c>
      <c r="F2354" t="s">
        <v>5171</v>
      </c>
      <c r="G2354">
        <v>94964</v>
      </c>
      <c r="H2354">
        <v>37.942551</v>
      </c>
      <c r="I2354">
        <v>-122.491642</v>
      </c>
      <c r="J2354">
        <v>8</v>
      </c>
      <c r="K2354">
        <v>13</v>
      </c>
      <c r="L2354" t="s">
        <v>59</v>
      </c>
      <c r="M2354" t="s">
        <v>57</v>
      </c>
      <c r="N2354" t="s">
        <v>5172</v>
      </c>
      <c r="O2354" t="s">
        <v>57</v>
      </c>
      <c r="P2354" t="s">
        <v>61</v>
      </c>
      <c r="Q2354" t="s">
        <v>143</v>
      </c>
      <c r="R2354" t="s">
        <v>143</v>
      </c>
      <c r="S2354" t="s">
        <v>143</v>
      </c>
      <c r="T2354" t="s">
        <v>143</v>
      </c>
      <c r="U2354" t="s">
        <v>143</v>
      </c>
      <c r="V2354" t="s">
        <v>143</v>
      </c>
      <c r="W2354" t="s">
        <v>143</v>
      </c>
      <c r="X2354" t="s">
        <v>143</v>
      </c>
      <c r="Y2354" t="s">
        <v>143</v>
      </c>
      <c r="Z2354" t="s">
        <v>143</v>
      </c>
      <c r="AA2354" t="s">
        <v>64</v>
      </c>
      <c r="AB2354" t="s">
        <v>61</v>
      </c>
      <c r="AC2354" t="s">
        <v>87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66</v>
      </c>
      <c r="AM2354">
        <v>0</v>
      </c>
      <c r="AN2354">
        <v>1</v>
      </c>
      <c r="AO2354">
        <v>0</v>
      </c>
      <c r="AP2354" t="s">
        <v>103</v>
      </c>
      <c r="AQ2354" t="s">
        <v>68</v>
      </c>
      <c r="AR2354" t="s">
        <v>182</v>
      </c>
      <c r="AT2354">
        <v>6448</v>
      </c>
      <c r="AU2354">
        <v>1</v>
      </c>
      <c r="AV2354">
        <v>0</v>
      </c>
      <c r="AW2354">
        <v>1</v>
      </c>
      <c r="AX2354">
        <v>0</v>
      </c>
      <c r="AY2354">
        <v>3</v>
      </c>
      <c r="AZ2354" t="s">
        <v>106</v>
      </c>
      <c r="BA2354">
        <v>0</v>
      </c>
      <c r="BB2354" t="s">
        <v>71</v>
      </c>
      <c r="BC2354">
        <v>4</v>
      </c>
    </row>
    <row r="2355" spans="1:55">
      <c r="A2355" t="s">
        <v>5173</v>
      </c>
      <c r="B2355" t="s">
        <v>73</v>
      </c>
      <c r="C2355">
        <v>76</v>
      </c>
      <c r="D2355" t="s">
        <v>61</v>
      </c>
      <c r="E2355">
        <v>0</v>
      </c>
      <c r="F2355" t="s">
        <v>4094</v>
      </c>
      <c r="G2355">
        <v>95524</v>
      </c>
      <c r="H2355">
        <v>40.825486</v>
      </c>
      <c r="I2355">
        <v>-124.049485</v>
      </c>
      <c r="J2355">
        <v>0</v>
      </c>
      <c r="K2355">
        <v>16</v>
      </c>
      <c r="L2355" t="s">
        <v>59</v>
      </c>
      <c r="M2355" t="s">
        <v>57</v>
      </c>
      <c r="N2355" t="s">
        <v>1454</v>
      </c>
      <c r="O2355" t="s">
        <v>57</v>
      </c>
      <c r="P2355" t="s">
        <v>57</v>
      </c>
      <c r="Q2355" t="s">
        <v>85</v>
      </c>
      <c r="R2355" t="s">
        <v>169</v>
      </c>
      <c r="S2355" t="s">
        <v>61</v>
      </c>
      <c r="T2355" t="s">
        <v>61</v>
      </c>
      <c r="U2355" t="s">
        <v>61</v>
      </c>
      <c r="V2355" t="s">
        <v>61</v>
      </c>
      <c r="W2355" t="s">
        <v>57</v>
      </c>
      <c r="X2355" t="s">
        <v>61</v>
      </c>
      <c r="Y2355" t="s">
        <v>61</v>
      </c>
      <c r="Z2355" t="s">
        <v>57</v>
      </c>
      <c r="AA2355" t="s">
        <v>77</v>
      </c>
      <c r="AB2355" t="s">
        <v>57</v>
      </c>
      <c r="AC2355" t="s">
        <v>87</v>
      </c>
      <c r="AD2355">
        <v>86.59999999999999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88</v>
      </c>
      <c r="AK2355" t="s">
        <v>101</v>
      </c>
      <c r="AL2355" t="s">
        <v>111</v>
      </c>
      <c r="AM2355">
        <v>1</v>
      </c>
      <c r="AN2355">
        <v>0</v>
      </c>
      <c r="AO2355">
        <v>0</v>
      </c>
      <c r="AP2355" t="s">
        <v>103</v>
      </c>
      <c r="AQ2355" t="s">
        <v>104</v>
      </c>
      <c r="AR2355" t="s">
        <v>93</v>
      </c>
      <c r="AS2355">
        <v>2</v>
      </c>
      <c r="AT2355">
        <v>1689</v>
      </c>
      <c r="AU2355">
        <v>1</v>
      </c>
      <c r="AV2355">
        <v>1</v>
      </c>
      <c r="AW2355">
        <v>0</v>
      </c>
      <c r="AX2355">
        <v>86.59999999999999</v>
      </c>
      <c r="AY2355">
        <v>3</v>
      </c>
      <c r="AZ2355" t="s">
        <v>106</v>
      </c>
      <c r="BA2355">
        <v>7</v>
      </c>
      <c r="BB2355" t="s">
        <v>95</v>
      </c>
      <c r="BC2355">
        <v>1</v>
      </c>
    </row>
    <row r="2356" spans="1:55">
      <c r="A2356" t="s">
        <v>5174</v>
      </c>
      <c r="B2356" t="s">
        <v>73</v>
      </c>
      <c r="C2356">
        <v>58</v>
      </c>
      <c r="D2356" t="s">
        <v>57</v>
      </c>
      <c r="E2356">
        <v>3</v>
      </c>
      <c r="F2356" t="s">
        <v>2377</v>
      </c>
      <c r="G2356">
        <v>92347</v>
      </c>
      <c r="H2356">
        <v>34.983808</v>
      </c>
      <c r="I2356">
        <v>-117.239306</v>
      </c>
      <c r="J2356">
        <v>6</v>
      </c>
      <c r="K2356">
        <v>30</v>
      </c>
      <c r="L2356" t="s">
        <v>59</v>
      </c>
      <c r="M2356" t="s">
        <v>57</v>
      </c>
      <c r="N2356" t="s">
        <v>5175</v>
      </c>
      <c r="O2356" t="s">
        <v>61</v>
      </c>
      <c r="P2356" t="s">
        <v>61</v>
      </c>
      <c r="Q2356" t="s">
        <v>143</v>
      </c>
      <c r="R2356" t="s">
        <v>143</v>
      </c>
      <c r="S2356" t="s">
        <v>143</v>
      </c>
      <c r="T2356" t="s">
        <v>143</v>
      </c>
      <c r="U2356" t="s">
        <v>143</v>
      </c>
      <c r="V2356" t="s">
        <v>143</v>
      </c>
      <c r="W2356" t="s">
        <v>143</v>
      </c>
      <c r="X2356" t="s">
        <v>143</v>
      </c>
      <c r="Y2356" t="s">
        <v>143</v>
      </c>
      <c r="Z2356" t="s">
        <v>143</v>
      </c>
      <c r="AA2356" t="s">
        <v>122</v>
      </c>
      <c r="AB2356" t="s">
        <v>61</v>
      </c>
      <c r="AC2356" t="s">
        <v>65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66</v>
      </c>
      <c r="AM2356">
        <v>0</v>
      </c>
      <c r="AN2356">
        <v>1</v>
      </c>
      <c r="AO2356">
        <v>0</v>
      </c>
      <c r="AP2356" t="s">
        <v>164</v>
      </c>
      <c r="AQ2356" t="s">
        <v>92</v>
      </c>
      <c r="AR2356" t="s">
        <v>182</v>
      </c>
      <c r="AT2356">
        <v>1933</v>
      </c>
      <c r="AU2356">
        <v>1</v>
      </c>
      <c r="AV2356">
        <v>0</v>
      </c>
      <c r="AW2356">
        <v>1</v>
      </c>
      <c r="AX2356">
        <v>0</v>
      </c>
      <c r="AY2356">
        <v>4</v>
      </c>
      <c r="AZ2356" t="s">
        <v>165</v>
      </c>
      <c r="BA2356">
        <v>0</v>
      </c>
      <c r="BB2356" t="s">
        <v>71</v>
      </c>
      <c r="BC2356">
        <v>4</v>
      </c>
    </row>
    <row r="2357" spans="1:55">
      <c r="A2357" t="s">
        <v>5176</v>
      </c>
      <c r="B2357" t="s">
        <v>73</v>
      </c>
      <c r="C2357">
        <v>57</v>
      </c>
      <c r="D2357" t="s">
        <v>57</v>
      </c>
      <c r="E2357">
        <v>3</v>
      </c>
      <c r="F2357" t="s">
        <v>535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59</v>
      </c>
      <c r="M2357" t="s">
        <v>57</v>
      </c>
      <c r="N2357" t="s">
        <v>5156</v>
      </c>
      <c r="O2357" t="s">
        <v>61</v>
      </c>
      <c r="P2357" t="s">
        <v>61</v>
      </c>
      <c r="Q2357" t="s">
        <v>143</v>
      </c>
      <c r="R2357" t="s">
        <v>143</v>
      </c>
      <c r="S2357" t="s">
        <v>143</v>
      </c>
      <c r="T2357" t="s">
        <v>143</v>
      </c>
      <c r="U2357" t="s">
        <v>143</v>
      </c>
      <c r="V2357" t="s">
        <v>143</v>
      </c>
      <c r="W2357" t="s">
        <v>143</v>
      </c>
      <c r="X2357" t="s">
        <v>143</v>
      </c>
      <c r="Y2357" t="s">
        <v>143</v>
      </c>
      <c r="Z2357" t="s">
        <v>143</v>
      </c>
      <c r="AA2357" t="s">
        <v>77</v>
      </c>
      <c r="AB2357" t="s">
        <v>61</v>
      </c>
      <c r="AC2357" t="s">
        <v>65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170</v>
      </c>
      <c r="AM2357">
        <v>0</v>
      </c>
      <c r="AN2357">
        <v>0</v>
      </c>
      <c r="AO2357">
        <v>0</v>
      </c>
      <c r="AP2357" t="s">
        <v>91</v>
      </c>
      <c r="AQ2357" t="s">
        <v>92</v>
      </c>
      <c r="AR2357" t="s">
        <v>182</v>
      </c>
      <c r="AT2357">
        <v>13290</v>
      </c>
      <c r="AU2357">
        <v>0</v>
      </c>
      <c r="AX2357">
        <v>0</v>
      </c>
      <c r="AY2357">
        <v>1</v>
      </c>
      <c r="AZ2357" t="s">
        <v>94</v>
      </c>
      <c r="BA2357">
        <v>6</v>
      </c>
      <c r="BB2357" t="s">
        <v>95</v>
      </c>
      <c r="BC2357">
        <v>1</v>
      </c>
    </row>
    <row r="2358" spans="1:55">
      <c r="A2358" t="s">
        <v>5177</v>
      </c>
      <c r="B2358" t="s">
        <v>56</v>
      </c>
      <c r="C2358">
        <v>42</v>
      </c>
      <c r="D2358" t="s">
        <v>61</v>
      </c>
      <c r="E2358">
        <v>0</v>
      </c>
      <c r="F2358" t="s">
        <v>2395</v>
      </c>
      <c r="G2358">
        <v>93553</v>
      </c>
      <c r="H2358">
        <v>34.445239</v>
      </c>
      <c r="I2358">
        <v>-117.894868</v>
      </c>
      <c r="J2358">
        <v>0</v>
      </c>
      <c r="K2358">
        <v>13</v>
      </c>
      <c r="L2358" t="s">
        <v>98</v>
      </c>
      <c r="M2358" t="s">
        <v>57</v>
      </c>
      <c r="N2358" t="s">
        <v>3853</v>
      </c>
      <c r="O2358" t="s">
        <v>57</v>
      </c>
      <c r="P2358" t="s">
        <v>57</v>
      </c>
      <c r="Q2358" t="s">
        <v>85</v>
      </c>
      <c r="R2358" t="s">
        <v>296</v>
      </c>
      <c r="S2358" t="s">
        <v>61</v>
      </c>
      <c r="T2358" t="s">
        <v>57</v>
      </c>
      <c r="U2358" t="s">
        <v>57</v>
      </c>
      <c r="V2358" t="s">
        <v>57</v>
      </c>
      <c r="W2358" t="s">
        <v>61</v>
      </c>
      <c r="X2358" t="s">
        <v>61</v>
      </c>
      <c r="Y2358" t="s">
        <v>61</v>
      </c>
      <c r="Z2358" t="s">
        <v>57</v>
      </c>
      <c r="AA2358" t="s">
        <v>77</v>
      </c>
      <c r="AB2358" t="s">
        <v>61</v>
      </c>
      <c r="AC2358" t="s">
        <v>87</v>
      </c>
      <c r="AD2358">
        <v>89.40000000000001</v>
      </c>
      <c r="AE2358">
        <v>1132.35</v>
      </c>
      <c r="AF2358">
        <v>0</v>
      </c>
      <c r="AG2358">
        <v>0</v>
      </c>
      <c r="AH2358">
        <v>111.67</v>
      </c>
      <c r="AI2358">
        <v>1244.02</v>
      </c>
      <c r="AJ2358" t="s">
        <v>88</v>
      </c>
      <c r="AK2358" t="s">
        <v>89</v>
      </c>
      <c r="AL2358" t="s">
        <v>90</v>
      </c>
      <c r="AM2358">
        <v>1</v>
      </c>
      <c r="AN2358">
        <v>0</v>
      </c>
      <c r="AO2358">
        <v>0</v>
      </c>
      <c r="AP2358" t="s">
        <v>103</v>
      </c>
      <c r="AQ2358" t="s">
        <v>78</v>
      </c>
      <c r="AR2358" t="s">
        <v>93</v>
      </c>
      <c r="AS2358">
        <v>4</v>
      </c>
      <c r="AT2358">
        <v>1613</v>
      </c>
      <c r="AU2358">
        <v>1</v>
      </c>
      <c r="AV2358">
        <v>1</v>
      </c>
      <c r="AW2358">
        <v>0</v>
      </c>
      <c r="AX2358">
        <v>89.40000000000001</v>
      </c>
      <c r="AY2358">
        <v>3</v>
      </c>
      <c r="AZ2358" t="s">
        <v>106</v>
      </c>
      <c r="BA2358">
        <v>7</v>
      </c>
      <c r="BB2358" t="s">
        <v>95</v>
      </c>
      <c r="BC2358">
        <v>1</v>
      </c>
    </row>
    <row r="2359" spans="1:55">
      <c r="A2359" t="s">
        <v>5178</v>
      </c>
      <c r="B2359" t="s">
        <v>73</v>
      </c>
      <c r="C2359">
        <v>31</v>
      </c>
      <c r="D2359" t="s">
        <v>61</v>
      </c>
      <c r="E2359">
        <v>0</v>
      </c>
      <c r="F2359" t="s">
        <v>3630</v>
      </c>
      <c r="G2359">
        <v>96103</v>
      </c>
      <c r="H2359">
        <v>39.783747</v>
      </c>
      <c r="I2359">
        <v>-120.661032</v>
      </c>
      <c r="J2359">
        <v>0</v>
      </c>
      <c r="K2359">
        <v>34</v>
      </c>
      <c r="L2359" t="s">
        <v>216</v>
      </c>
      <c r="M2359" t="s">
        <v>57</v>
      </c>
      <c r="N2359" t="s">
        <v>4618</v>
      </c>
      <c r="O2359" t="s">
        <v>61</v>
      </c>
      <c r="P2359" t="s">
        <v>61</v>
      </c>
      <c r="Q2359" t="s">
        <v>143</v>
      </c>
      <c r="R2359" t="s">
        <v>143</v>
      </c>
      <c r="S2359" t="s">
        <v>143</v>
      </c>
      <c r="T2359" t="s">
        <v>143</v>
      </c>
      <c r="U2359" t="s">
        <v>143</v>
      </c>
      <c r="V2359" t="s">
        <v>143</v>
      </c>
      <c r="W2359" t="s">
        <v>143</v>
      </c>
      <c r="X2359" t="s">
        <v>143</v>
      </c>
      <c r="Y2359" t="s">
        <v>143</v>
      </c>
      <c r="Z2359" t="s">
        <v>143</v>
      </c>
      <c r="AA2359" t="s">
        <v>77</v>
      </c>
      <c r="AB2359" t="s">
        <v>61</v>
      </c>
      <c r="AC2359" t="s">
        <v>65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66</v>
      </c>
      <c r="AM2359">
        <v>0</v>
      </c>
      <c r="AN2359">
        <v>1</v>
      </c>
      <c r="AO2359">
        <v>0</v>
      </c>
      <c r="AP2359" t="s">
        <v>164</v>
      </c>
      <c r="AQ2359" t="s">
        <v>68</v>
      </c>
      <c r="AR2359" t="s">
        <v>182</v>
      </c>
      <c r="AT2359">
        <v>1839</v>
      </c>
      <c r="AU2359">
        <v>1</v>
      </c>
      <c r="AV2359">
        <v>0</v>
      </c>
      <c r="AW2359">
        <v>1</v>
      </c>
      <c r="AX2359">
        <v>0</v>
      </c>
      <c r="AY2359">
        <v>4</v>
      </c>
      <c r="AZ2359" t="s">
        <v>165</v>
      </c>
      <c r="BA2359">
        <v>5</v>
      </c>
      <c r="BB2359" t="s">
        <v>80</v>
      </c>
      <c r="BC2359">
        <v>2</v>
      </c>
    </row>
    <row r="2360" spans="1:55">
      <c r="A2360" t="s">
        <v>5179</v>
      </c>
      <c r="B2360" t="s">
        <v>73</v>
      </c>
      <c r="C2360">
        <v>26</v>
      </c>
      <c r="D2360" t="s">
        <v>57</v>
      </c>
      <c r="E2360">
        <v>0</v>
      </c>
      <c r="F2360" t="s">
        <v>1735</v>
      </c>
      <c r="G2360">
        <v>92585</v>
      </c>
      <c r="H2360">
        <v>33.739412</v>
      </c>
      <c r="I2360">
        <v>-117.173334</v>
      </c>
      <c r="J2360">
        <v>4</v>
      </c>
      <c r="K2360">
        <v>52</v>
      </c>
      <c r="L2360" t="s">
        <v>59</v>
      </c>
      <c r="M2360" t="s">
        <v>57</v>
      </c>
      <c r="N2360" t="s">
        <v>5180</v>
      </c>
      <c r="O2360" t="s">
        <v>61</v>
      </c>
      <c r="P2360" t="s">
        <v>57</v>
      </c>
      <c r="Q2360" t="s">
        <v>85</v>
      </c>
      <c r="R2360" t="s">
        <v>224</v>
      </c>
      <c r="S2360" t="s">
        <v>57</v>
      </c>
      <c r="T2360" t="s">
        <v>57</v>
      </c>
      <c r="U2360" t="s">
        <v>57</v>
      </c>
      <c r="V2360" t="s">
        <v>57</v>
      </c>
      <c r="W2360" t="s">
        <v>57</v>
      </c>
      <c r="X2360" t="s">
        <v>57</v>
      </c>
      <c r="Y2360" t="s">
        <v>57</v>
      </c>
      <c r="Z2360" t="s">
        <v>57</v>
      </c>
      <c r="AA2360" t="s">
        <v>122</v>
      </c>
      <c r="AB2360" t="s">
        <v>57</v>
      </c>
      <c r="AC2360" t="s">
        <v>87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66</v>
      </c>
      <c r="AM2360">
        <v>0</v>
      </c>
      <c r="AN2360">
        <v>1</v>
      </c>
      <c r="AO2360">
        <v>0</v>
      </c>
      <c r="AP2360" t="s">
        <v>123</v>
      </c>
      <c r="AQ2360" t="s">
        <v>116</v>
      </c>
      <c r="AR2360" t="s">
        <v>105</v>
      </c>
      <c r="AS2360">
        <v>8</v>
      </c>
      <c r="AT2360">
        <v>8692</v>
      </c>
      <c r="AU2360">
        <v>1</v>
      </c>
      <c r="AV2360">
        <v>0</v>
      </c>
      <c r="AW2360">
        <v>1</v>
      </c>
      <c r="AX2360">
        <v>0</v>
      </c>
      <c r="AY2360">
        <v>6</v>
      </c>
      <c r="AZ2360" t="s">
        <v>125</v>
      </c>
      <c r="BA2360">
        <v>3</v>
      </c>
      <c r="BB2360" t="s">
        <v>126</v>
      </c>
      <c r="BC2360">
        <v>3</v>
      </c>
    </row>
    <row r="2361" spans="1:55">
      <c r="A2361" t="s">
        <v>5181</v>
      </c>
      <c r="B2361" t="s">
        <v>56</v>
      </c>
      <c r="C2361">
        <v>42</v>
      </c>
      <c r="D2361" t="s">
        <v>61</v>
      </c>
      <c r="E2361">
        <v>1</v>
      </c>
      <c r="F2361" t="s">
        <v>1831</v>
      </c>
      <c r="G2361">
        <v>91016</v>
      </c>
      <c r="H2361">
        <v>34.1528</v>
      </c>
      <c r="I2361">
        <v>-118.000482</v>
      </c>
      <c r="J2361">
        <v>0</v>
      </c>
      <c r="K2361">
        <v>4</v>
      </c>
      <c r="L2361" t="s">
        <v>83</v>
      </c>
      <c r="M2361" t="s">
        <v>57</v>
      </c>
      <c r="N2361" t="s">
        <v>5182</v>
      </c>
      <c r="O2361" t="s">
        <v>61</v>
      </c>
      <c r="P2361" t="s">
        <v>57</v>
      </c>
      <c r="Q2361" t="s">
        <v>85</v>
      </c>
      <c r="R2361" t="s">
        <v>254</v>
      </c>
      <c r="S2361" t="s">
        <v>61</v>
      </c>
      <c r="T2361" t="s">
        <v>61</v>
      </c>
      <c r="U2361" t="s">
        <v>61</v>
      </c>
      <c r="V2361" t="s">
        <v>61</v>
      </c>
      <c r="W2361" t="s">
        <v>61</v>
      </c>
      <c r="X2361" t="s">
        <v>61</v>
      </c>
      <c r="Y2361" t="s">
        <v>61</v>
      </c>
      <c r="Z2361" t="s">
        <v>57</v>
      </c>
      <c r="AA2361" t="s">
        <v>77</v>
      </c>
      <c r="AB2361" t="s">
        <v>57</v>
      </c>
      <c r="AC2361" t="s">
        <v>87</v>
      </c>
      <c r="AD2361">
        <v>70.90000000000001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88</v>
      </c>
      <c r="AK2361" t="s">
        <v>101</v>
      </c>
      <c r="AL2361" t="s">
        <v>102</v>
      </c>
      <c r="AM2361">
        <v>1</v>
      </c>
      <c r="AN2361">
        <v>0</v>
      </c>
      <c r="AO2361">
        <v>0</v>
      </c>
      <c r="AP2361" t="s">
        <v>91</v>
      </c>
      <c r="AQ2361" t="s">
        <v>78</v>
      </c>
      <c r="AR2361" t="s">
        <v>93</v>
      </c>
      <c r="AS2361">
        <v>1</v>
      </c>
      <c r="AT2361">
        <v>41067</v>
      </c>
      <c r="AU2361">
        <v>1</v>
      </c>
      <c r="AV2361">
        <v>1</v>
      </c>
      <c r="AW2361">
        <v>0</v>
      </c>
      <c r="AX2361">
        <v>70.90000000000001</v>
      </c>
      <c r="AY2361">
        <v>1</v>
      </c>
      <c r="AZ2361" t="s">
        <v>94</v>
      </c>
      <c r="BA2361">
        <v>9</v>
      </c>
      <c r="BB2361" t="s">
        <v>95</v>
      </c>
      <c r="BC2361">
        <v>1</v>
      </c>
    </row>
    <row r="2362" spans="1:55">
      <c r="A2362" t="s">
        <v>5183</v>
      </c>
      <c r="B2362" t="s">
        <v>73</v>
      </c>
      <c r="C2362">
        <v>44</v>
      </c>
      <c r="D2362" t="s">
        <v>57</v>
      </c>
      <c r="E2362">
        <v>0</v>
      </c>
      <c r="F2362" t="s">
        <v>503</v>
      </c>
      <c r="G2362">
        <v>92840</v>
      </c>
      <c r="H2362">
        <v>33.787165</v>
      </c>
      <c r="I2362">
        <v>-117.931889</v>
      </c>
      <c r="J2362">
        <v>7</v>
      </c>
      <c r="K2362">
        <v>44</v>
      </c>
      <c r="L2362" t="s">
        <v>59</v>
      </c>
      <c r="M2362" t="s">
        <v>57</v>
      </c>
      <c r="N2362" t="s">
        <v>4670</v>
      </c>
      <c r="O2362" t="s">
        <v>57</v>
      </c>
      <c r="P2362" t="s">
        <v>61</v>
      </c>
      <c r="Q2362" t="s">
        <v>143</v>
      </c>
      <c r="R2362" t="s">
        <v>143</v>
      </c>
      <c r="S2362" t="s">
        <v>143</v>
      </c>
      <c r="T2362" t="s">
        <v>143</v>
      </c>
      <c r="U2362" t="s">
        <v>143</v>
      </c>
      <c r="V2362" t="s">
        <v>143</v>
      </c>
      <c r="W2362" t="s">
        <v>143</v>
      </c>
      <c r="X2362" t="s">
        <v>143</v>
      </c>
      <c r="Y2362" t="s">
        <v>143</v>
      </c>
      <c r="Z2362" t="s">
        <v>143</v>
      </c>
      <c r="AA2362" t="s">
        <v>64</v>
      </c>
      <c r="AB2362" t="s">
        <v>61</v>
      </c>
      <c r="AC2362" t="s">
        <v>87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</v>
      </c>
      <c r="AJ2362" t="s">
        <v>66</v>
      </c>
      <c r="AM2362">
        <v>0</v>
      </c>
      <c r="AN2362">
        <v>1</v>
      </c>
      <c r="AO2362">
        <v>0</v>
      </c>
      <c r="AP2362" t="s">
        <v>176</v>
      </c>
      <c r="AQ2362" t="s">
        <v>78</v>
      </c>
      <c r="AR2362" t="s">
        <v>182</v>
      </c>
      <c r="AT2362">
        <v>50641</v>
      </c>
      <c r="AU2362">
        <v>1</v>
      </c>
      <c r="AV2362">
        <v>0</v>
      </c>
      <c r="AW2362">
        <v>1</v>
      </c>
      <c r="AX2362">
        <v>0</v>
      </c>
      <c r="AY2362">
        <v>5</v>
      </c>
      <c r="AZ2362" t="s">
        <v>177</v>
      </c>
      <c r="BA2362">
        <v>1</v>
      </c>
      <c r="BB2362" t="s">
        <v>71</v>
      </c>
      <c r="BC2362">
        <v>4</v>
      </c>
    </row>
    <row r="2363" spans="1:55">
      <c r="A2363" t="s">
        <v>5184</v>
      </c>
      <c r="B2363" t="s">
        <v>73</v>
      </c>
      <c r="C2363">
        <v>61</v>
      </c>
      <c r="D2363" t="s">
        <v>57</v>
      </c>
      <c r="E2363">
        <v>0</v>
      </c>
      <c r="F2363" t="s">
        <v>5185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129</v>
      </c>
      <c r="M2363" t="s">
        <v>57</v>
      </c>
      <c r="N2363" t="s">
        <v>5186</v>
      </c>
      <c r="O2363" t="s">
        <v>57</v>
      </c>
      <c r="P2363" t="s">
        <v>57</v>
      </c>
      <c r="Q2363" t="s">
        <v>85</v>
      </c>
      <c r="R2363" t="s">
        <v>136</v>
      </c>
      <c r="S2363" t="s">
        <v>61</v>
      </c>
      <c r="T2363" t="s">
        <v>57</v>
      </c>
      <c r="U2363" t="s">
        <v>57</v>
      </c>
      <c r="V2363" t="s">
        <v>61</v>
      </c>
      <c r="W2363" t="s">
        <v>57</v>
      </c>
      <c r="X2363" t="s">
        <v>57</v>
      </c>
      <c r="Y2363" t="s">
        <v>57</v>
      </c>
      <c r="Z2363" t="s">
        <v>57</v>
      </c>
      <c r="AA2363" t="s">
        <v>77</v>
      </c>
      <c r="AB2363" t="s">
        <v>57</v>
      </c>
      <c r="AC2363" t="s">
        <v>87</v>
      </c>
      <c r="AD2363">
        <v>104.1</v>
      </c>
      <c r="AE2363">
        <v>5135.15</v>
      </c>
      <c r="AF2363">
        <v>0</v>
      </c>
      <c r="AG2363">
        <v>0</v>
      </c>
      <c r="AH2363">
        <v>2288.43</v>
      </c>
      <c r="AI2363">
        <v>7423.58</v>
      </c>
      <c r="AJ2363" t="s">
        <v>66</v>
      </c>
      <c r="AM2363">
        <v>0</v>
      </c>
      <c r="AN2363">
        <v>1</v>
      </c>
      <c r="AO2363">
        <v>0</v>
      </c>
      <c r="AP2363" t="s">
        <v>176</v>
      </c>
      <c r="AQ2363" t="s">
        <v>124</v>
      </c>
      <c r="AR2363" t="s">
        <v>105</v>
      </c>
      <c r="AS2363">
        <v>6</v>
      </c>
      <c r="AT2363">
        <v>15286</v>
      </c>
      <c r="AU2363">
        <v>1</v>
      </c>
      <c r="AV2363">
        <v>0</v>
      </c>
      <c r="AW2363">
        <v>1</v>
      </c>
      <c r="AX2363">
        <v>0</v>
      </c>
      <c r="AY2363">
        <v>5</v>
      </c>
      <c r="AZ2363" t="s">
        <v>177</v>
      </c>
      <c r="BA2363">
        <v>6</v>
      </c>
      <c r="BB2363" t="s">
        <v>95</v>
      </c>
      <c r="BC2363">
        <v>1</v>
      </c>
    </row>
    <row r="2364" spans="1:55">
      <c r="A2364" t="s">
        <v>5187</v>
      </c>
      <c r="B2364" t="s">
        <v>56</v>
      </c>
      <c r="C2364">
        <v>27</v>
      </c>
      <c r="D2364" t="s">
        <v>57</v>
      </c>
      <c r="E2364">
        <v>1</v>
      </c>
      <c r="F2364" t="s">
        <v>262</v>
      </c>
      <c r="G2364">
        <v>95119</v>
      </c>
      <c r="H2364">
        <v>37.233226</v>
      </c>
      <c r="I2364">
        <v>-121.78809</v>
      </c>
      <c r="J2364">
        <v>6</v>
      </c>
      <c r="K2364">
        <v>13</v>
      </c>
      <c r="L2364" t="s">
        <v>98</v>
      </c>
      <c r="M2364" t="s">
        <v>57</v>
      </c>
      <c r="N2364" t="s">
        <v>4768</v>
      </c>
      <c r="O2364" t="s">
        <v>61</v>
      </c>
      <c r="P2364" t="s">
        <v>61</v>
      </c>
      <c r="Q2364" t="s">
        <v>143</v>
      </c>
      <c r="R2364" t="s">
        <v>143</v>
      </c>
      <c r="S2364" t="s">
        <v>143</v>
      </c>
      <c r="T2364" t="s">
        <v>143</v>
      </c>
      <c r="U2364" t="s">
        <v>143</v>
      </c>
      <c r="V2364" t="s">
        <v>143</v>
      </c>
      <c r="W2364" t="s">
        <v>143</v>
      </c>
      <c r="X2364" t="s">
        <v>143</v>
      </c>
      <c r="Y2364" t="s">
        <v>143</v>
      </c>
      <c r="Z2364" t="s">
        <v>143</v>
      </c>
      <c r="AA2364" t="s">
        <v>77</v>
      </c>
      <c r="AB2364" t="s">
        <v>61</v>
      </c>
      <c r="AC2364" t="s">
        <v>65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66</v>
      </c>
      <c r="AM2364">
        <v>0</v>
      </c>
      <c r="AN2364">
        <v>1</v>
      </c>
      <c r="AO2364">
        <v>0</v>
      </c>
      <c r="AP2364" t="s">
        <v>103</v>
      </c>
      <c r="AQ2364" t="s">
        <v>116</v>
      </c>
      <c r="AR2364" t="s">
        <v>182</v>
      </c>
      <c r="AT2364">
        <v>10155</v>
      </c>
      <c r="AU2364">
        <v>1</v>
      </c>
      <c r="AV2364">
        <v>0</v>
      </c>
      <c r="AW2364">
        <v>1</v>
      </c>
      <c r="AX2364">
        <v>0</v>
      </c>
      <c r="AY2364">
        <v>3</v>
      </c>
      <c r="AZ2364" t="s">
        <v>106</v>
      </c>
      <c r="BA2364">
        <v>3</v>
      </c>
      <c r="BB2364" t="s">
        <v>126</v>
      </c>
      <c r="BC2364">
        <v>3</v>
      </c>
    </row>
    <row r="2365" spans="1:55">
      <c r="A2365" t="s">
        <v>5188</v>
      </c>
      <c r="B2365" t="s">
        <v>73</v>
      </c>
      <c r="C2365">
        <v>44</v>
      </c>
      <c r="D2365" t="s">
        <v>61</v>
      </c>
      <c r="E2365">
        <v>0</v>
      </c>
      <c r="F2365" t="s">
        <v>647</v>
      </c>
      <c r="G2365">
        <v>95004</v>
      </c>
      <c r="H2365">
        <v>36.878364</v>
      </c>
      <c r="I2365">
        <v>-121.629781</v>
      </c>
      <c r="J2365">
        <v>0</v>
      </c>
      <c r="K2365">
        <v>5</v>
      </c>
      <c r="L2365" t="s">
        <v>83</v>
      </c>
      <c r="M2365" t="s">
        <v>57</v>
      </c>
      <c r="N2365" t="s">
        <v>2292</v>
      </c>
      <c r="O2365" t="s">
        <v>57</v>
      </c>
      <c r="P2365" t="s">
        <v>57</v>
      </c>
      <c r="Q2365" t="s">
        <v>85</v>
      </c>
      <c r="R2365" t="s">
        <v>156</v>
      </c>
      <c r="S2365" t="s">
        <v>61</v>
      </c>
      <c r="T2365" t="s">
        <v>61</v>
      </c>
      <c r="U2365" t="s">
        <v>61</v>
      </c>
      <c r="V2365" t="s">
        <v>61</v>
      </c>
      <c r="W2365" t="s">
        <v>57</v>
      </c>
      <c r="X2365" t="s">
        <v>57</v>
      </c>
      <c r="Y2365" t="s">
        <v>57</v>
      </c>
      <c r="Z2365" t="s">
        <v>57</v>
      </c>
      <c r="AA2365" t="s">
        <v>77</v>
      </c>
      <c r="AB2365" t="s">
        <v>57</v>
      </c>
      <c r="AC2365" t="s">
        <v>87</v>
      </c>
      <c r="AD2365">
        <v>94.84999999999999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88</v>
      </c>
      <c r="AK2365" t="s">
        <v>205</v>
      </c>
      <c r="AL2365" t="s">
        <v>206</v>
      </c>
      <c r="AM2365">
        <v>1</v>
      </c>
      <c r="AN2365">
        <v>0</v>
      </c>
      <c r="AO2365">
        <v>0</v>
      </c>
      <c r="AP2365" t="s">
        <v>91</v>
      </c>
      <c r="AQ2365" t="s">
        <v>78</v>
      </c>
      <c r="AR2365" t="s">
        <v>105</v>
      </c>
      <c r="AS2365">
        <v>4</v>
      </c>
      <c r="AT2365">
        <v>3373</v>
      </c>
      <c r="AU2365">
        <v>1</v>
      </c>
      <c r="AV2365">
        <v>1</v>
      </c>
      <c r="AW2365">
        <v>0</v>
      </c>
      <c r="AX2365">
        <v>94.84999999999999</v>
      </c>
      <c r="AY2365">
        <v>1</v>
      </c>
      <c r="AZ2365" t="s">
        <v>94</v>
      </c>
      <c r="BA2365">
        <v>10</v>
      </c>
      <c r="BB2365" t="s">
        <v>95</v>
      </c>
      <c r="BC2365">
        <v>1</v>
      </c>
    </row>
    <row r="2366" spans="1:55">
      <c r="A2366" t="s">
        <v>5189</v>
      </c>
      <c r="B2366" t="s">
        <v>56</v>
      </c>
      <c r="C2366">
        <v>61</v>
      </c>
      <c r="D2366" t="s">
        <v>57</v>
      </c>
      <c r="E2366">
        <v>3</v>
      </c>
      <c r="F2366" t="s">
        <v>5190</v>
      </c>
      <c r="G2366">
        <v>96123</v>
      </c>
      <c r="H2366">
        <v>40.845738</v>
      </c>
      <c r="I2366">
        <v>-120.322219</v>
      </c>
      <c r="J2366">
        <v>0</v>
      </c>
      <c r="K2366">
        <v>23</v>
      </c>
      <c r="L2366" t="s">
        <v>59</v>
      </c>
      <c r="M2366" t="s">
        <v>57</v>
      </c>
      <c r="N2366" t="s">
        <v>922</v>
      </c>
      <c r="O2366" t="s">
        <v>57</v>
      </c>
      <c r="P2366" t="s">
        <v>61</v>
      </c>
      <c r="Q2366" t="s">
        <v>143</v>
      </c>
      <c r="R2366" t="s">
        <v>143</v>
      </c>
      <c r="S2366" t="s">
        <v>143</v>
      </c>
      <c r="T2366" t="s">
        <v>143</v>
      </c>
      <c r="U2366" t="s">
        <v>143</v>
      </c>
      <c r="V2366" t="s">
        <v>143</v>
      </c>
      <c r="W2366" t="s">
        <v>143</v>
      </c>
      <c r="X2366" t="s">
        <v>143</v>
      </c>
      <c r="Y2366" t="s">
        <v>143</v>
      </c>
      <c r="Z2366" t="s">
        <v>143</v>
      </c>
      <c r="AA2366" t="s">
        <v>122</v>
      </c>
      <c r="AB2366" t="s">
        <v>61</v>
      </c>
      <c r="AC2366" t="s">
        <v>65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789.1799999999999</v>
      </c>
      <c r="AJ2366" t="s">
        <v>66</v>
      </c>
      <c r="AM2366">
        <v>0</v>
      </c>
      <c r="AN2366">
        <v>1</v>
      </c>
      <c r="AO2366">
        <v>0</v>
      </c>
      <c r="AP2366" t="s">
        <v>103</v>
      </c>
      <c r="AQ2366" t="s">
        <v>124</v>
      </c>
      <c r="AR2366" t="s">
        <v>182</v>
      </c>
      <c r="AT2366">
        <v>61</v>
      </c>
      <c r="AU2366">
        <v>1</v>
      </c>
      <c r="AV2366">
        <v>0</v>
      </c>
      <c r="AW2366">
        <v>1</v>
      </c>
      <c r="AX2366">
        <v>0</v>
      </c>
      <c r="AY2366">
        <v>3</v>
      </c>
      <c r="AZ2366" t="s">
        <v>106</v>
      </c>
      <c r="BA2366">
        <v>0</v>
      </c>
      <c r="BB2366" t="s">
        <v>71</v>
      </c>
      <c r="BC2366">
        <v>4</v>
      </c>
    </row>
    <row r="2367" spans="1:55">
      <c r="A2367" t="s">
        <v>5191</v>
      </c>
      <c r="B2367" t="s">
        <v>56</v>
      </c>
      <c r="C2367">
        <v>79</v>
      </c>
      <c r="D2367" t="s">
        <v>61</v>
      </c>
      <c r="E2367">
        <v>0</v>
      </c>
      <c r="F2367" t="s">
        <v>5192</v>
      </c>
      <c r="G2367">
        <v>95970</v>
      </c>
      <c r="H2367">
        <v>39.424957</v>
      </c>
      <c r="I2367">
        <v>-122.039307</v>
      </c>
      <c r="J2367">
        <v>0</v>
      </c>
      <c r="K2367">
        <v>8</v>
      </c>
      <c r="L2367" t="s">
        <v>59</v>
      </c>
      <c r="M2367" t="s">
        <v>57</v>
      </c>
      <c r="N2367" t="s">
        <v>5193</v>
      </c>
      <c r="O2367" t="s">
        <v>57</v>
      </c>
      <c r="P2367" t="s">
        <v>57</v>
      </c>
      <c r="Q2367" t="s">
        <v>85</v>
      </c>
      <c r="R2367" t="s">
        <v>296</v>
      </c>
      <c r="S2367" t="s">
        <v>61</v>
      </c>
      <c r="T2367" t="s">
        <v>57</v>
      </c>
      <c r="U2367" t="s">
        <v>57</v>
      </c>
      <c r="V2367" t="s">
        <v>61</v>
      </c>
      <c r="W2367" t="s">
        <v>57</v>
      </c>
      <c r="X2367" t="s">
        <v>57</v>
      </c>
      <c r="Y2367" t="s">
        <v>61</v>
      </c>
      <c r="Z2367" t="s">
        <v>57</v>
      </c>
      <c r="AA2367" t="s">
        <v>77</v>
      </c>
      <c r="AB2367" t="s">
        <v>57</v>
      </c>
      <c r="AC2367" t="s">
        <v>87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88</v>
      </c>
      <c r="AK2367" t="s">
        <v>201</v>
      </c>
      <c r="AL2367" t="s">
        <v>743</v>
      </c>
      <c r="AM2367">
        <v>1</v>
      </c>
      <c r="AN2367">
        <v>0</v>
      </c>
      <c r="AO2367">
        <v>0</v>
      </c>
      <c r="AP2367" t="s">
        <v>67</v>
      </c>
      <c r="AQ2367" t="s">
        <v>104</v>
      </c>
      <c r="AR2367" t="s">
        <v>105</v>
      </c>
      <c r="AS2367">
        <v>5</v>
      </c>
      <c r="AT2367">
        <v>495</v>
      </c>
      <c r="AU2367">
        <v>1</v>
      </c>
      <c r="AV2367">
        <v>1</v>
      </c>
      <c r="AW2367">
        <v>0</v>
      </c>
      <c r="AX2367">
        <v>105.5</v>
      </c>
      <c r="AY2367">
        <v>2</v>
      </c>
      <c r="AZ2367" t="s">
        <v>70</v>
      </c>
      <c r="BA2367">
        <v>7</v>
      </c>
      <c r="BB2367" t="s">
        <v>95</v>
      </c>
      <c r="BC2367">
        <v>1</v>
      </c>
    </row>
    <row r="2368" spans="1:55">
      <c r="A2368" t="s">
        <v>5194</v>
      </c>
      <c r="B2368" t="s">
        <v>73</v>
      </c>
      <c r="C2368">
        <v>32</v>
      </c>
      <c r="D2368" t="s">
        <v>57</v>
      </c>
      <c r="E2368">
        <v>0</v>
      </c>
      <c r="F2368" t="s">
        <v>262</v>
      </c>
      <c r="G2368">
        <v>95110</v>
      </c>
      <c r="H2368">
        <v>37.34667</v>
      </c>
      <c r="I2368">
        <v>-121.910019</v>
      </c>
      <c r="J2368">
        <v>7</v>
      </c>
      <c r="K2368">
        <v>40</v>
      </c>
      <c r="L2368" t="s">
        <v>59</v>
      </c>
      <c r="M2368" t="s">
        <v>57</v>
      </c>
      <c r="N2368" t="s">
        <v>5195</v>
      </c>
      <c r="O2368" t="s">
        <v>61</v>
      </c>
      <c r="P2368" t="s">
        <v>57</v>
      </c>
      <c r="Q2368" t="s">
        <v>135</v>
      </c>
      <c r="R2368" t="s">
        <v>313</v>
      </c>
      <c r="S2368" t="s">
        <v>61</v>
      </c>
      <c r="T2368" t="s">
        <v>57</v>
      </c>
      <c r="U2368" t="s">
        <v>61</v>
      </c>
      <c r="V2368" t="s">
        <v>61</v>
      </c>
      <c r="W2368" t="s">
        <v>61</v>
      </c>
      <c r="X2368" t="s">
        <v>61</v>
      </c>
      <c r="Y2368" t="s">
        <v>61</v>
      </c>
      <c r="Z2368" t="s">
        <v>57</v>
      </c>
      <c r="AA2368" t="s">
        <v>77</v>
      </c>
      <c r="AB2368" t="s">
        <v>57</v>
      </c>
      <c r="AC2368" t="s">
        <v>65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66</v>
      </c>
      <c r="AM2368">
        <v>0</v>
      </c>
      <c r="AN2368">
        <v>1</v>
      </c>
      <c r="AO2368">
        <v>0</v>
      </c>
      <c r="AP2368" t="s">
        <v>176</v>
      </c>
      <c r="AQ2368" t="s">
        <v>68</v>
      </c>
      <c r="AR2368" t="s">
        <v>69</v>
      </c>
      <c r="AS2368">
        <v>2</v>
      </c>
      <c r="AT2368">
        <v>18197</v>
      </c>
      <c r="AU2368">
        <v>1</v>
      </c>
      <c r="AV2368">
        <v>0</v>
      </c>
      <c r="AW2368">
        <v>1</v>
      </c>
      <c r="AX2368">
        <v>0</v>
      </c>
      <c r="AY2368">
        <v>5</v>
      </c>
      <c r="AZ2368" t="s">
        <v>177</v>
      </c>
      <c r="BA2368">
        <v>4</v>
      </c>
      <c r="BB2368" t="s">
        <v>80</v>
      </c>
      <c r="BC2368">
        <v>2</v>
      </c>
    </row>
    <row r="2369" spans="1:55">
      <c r="A2369" t="s">
        <v>5196</v>
      </c>
      <c r="B2369" t="s">
        <v>56</v>
      </c>
      <c r="C2369">
        <v>53</v>
      </c>
      <c r="D2369" t="s">
        <v>57</v>
      </c>
      <c r="E2369">
        <v>3</v>
      </c>
      <c r="F2369" t="s">
        <v>1140</v>
      </c>
      <c r="G2369">
        <v>92274</v>
      </c>
      <c r="H2369">
        <v>33.53604</v>
      </c>
      <c r="I2369">
        <v>-116.119222</v>
      </c>
      <c r="J2369">
        <v>1</v>
      </c>
      <c r="K2369">
        <v>67</v>
      </c>
      <c r="L2369" t="s">
        <v>119</v>
      </c>
      <c r="M2369" t="s">
        <v>57</v>
      </c>
      <c r="N2369" t="s">
        <v>492</v>
      </c>
      <c r="O2369" t="s">
        <v>57</v>
      </c>
      <c r="P2369" t="s">
        <v>57</v>
      </c>
      <c r="Q2369" t="s">
        <v>85</v>
      </c>
      <c r="R2369" t="s">
        <v>254</v>
      </c>
      <c r="S2369" t="s">
        <v>61</v>
      </c>
      <c r="T2369" t="s">
        <v>57</v>
      </c>
      <c r="U2369" t="s">
        <v>61</v>
      </c>
      <c r="V2369" t="s">
        <v>57</v>
      </c>
      <c r="W2369" t="s">
        <v>57</v>
      </c>
      <c r="X2369" t="s">
        <v>61</v>
      </c>
      <c r="Y2369" t="s">
        <v>61</v>
      </c>
      <c r="Z2369" t="s">
        <v>57</v>
      </c>
      <c r="AA2369" t="s">
        <v>122</v>
      </c>
      <c r="AB2369" t="s">
        <v>61</v>
      </c>
      <c r="AC2369" t="s">
        <v>65</v>
      </c>
      <c r="AD2369">
        <v>94.09999999999999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66</v>
      </c>
      <c r="AM2369">
        <v>0</v>
      </c>
      <c r="AN2369">
        <v>1</v>
      </c>
      <c r="AO2369">
        <v>0</v>
      </c>
      <c r="AP2369" t="s">
        <v>123</v>
      </c>
      <c r="AQ2369" t="s">
        <v>92</v>
      </c>
      <c r="AR2369" t="s">
        <v>105</v>
      </c>
      <c r="AS2369">
        <v>4</v>
      </c>
      <c r="AT2369">
        <v>17018</v>
      </c>
      <c r="AU2369">
        <v>1</v>
      </c>
      <c r="AV2369">
        <v>0</v>
      </c>
      <c r="AW2369">
        <v>1</v>
      </c>
      <c r="AX2369">
        <v>0</v>
      </c>
      <c r="AY2369">
        <v>6</v>
      </c>
      <c r="AZ2369" t="s">
        <v>125</v>
      </c>
      <c r="BA2369">
        <v>2</v>
      </c>
      <c r="BB2369" t="s">
        <v>126</v>
      </c>
      <c r="BC2369">
        <v>3</v>
      </c>
    </row>
    <row r="2370" spans="1:55">
      <c r="A2370" t="s">
        <v>5197</v>
      </c>
      <c r="B2370" t="s">
        <v>56</v>
      </c>
      <c r="C2370">
        <v>59</v>
      </c>
      <c r="D2370" t="s">
        <v>61</v>
      </c>
      <c r="E2370">
        <v>0</v>
      </c>
      <c r="F2370" t="s">
        <v>1400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59</v>
      </c>
      <c r="M2370" t="s">
        <v>57</v>
      </c>
      <c r="N2370" t="s">
        <v>1432</v>
      </c>
      <c r="O2370" t="s">
        <v>57</v>
      </c>
      <c r="P2370" t="s">
        <v>57</v>
      </c>
      <c r="Q2370" t="s">
        <v>85</v>
      </c>
      <c r="R2370" t="s">
        <v>1317</v>
      </c>
      <c r="S2370" t="s">
        <v>61</v>
      </c>
      <c r="T2370" t="s">
        <v>57</v>
      </c>
      <c r="U2370" t="s">
        <v>61</v>
      </c>
      <c r="V2370" t="s">
        <v>61</v>
      </c>
      <c r="W2370" t="s">
        <v>57</v>
      </c>
      <c r="X2370" t="s">
        <v>57</v>
      </c>
      <c r="Y2370" t="s">
        <v>57</v>
      </c>
      <c r="Z2370" t="s">
        <v>57</v>
      </c>
      <c r="AA2370" t="s">
        <v>77</v>
      </c>
      <c r="AB2370" t="s">
        <v>57</v>
      </c>
      <c r="AC2370" t="s">
        <v>87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88</v>
      </c>
      <c r="AK2370" t="s">
        <v>201</v>
      </c>
      <c r="AL2370" t="s">
        <v>1253</v>
      </c>
      <c r="AM2370">
        <v>1</v>
      </c>
      <c r="AN2370">
        <v>0</v>
      </c>
      <c r="AO2370">
        <v>0</v>
      </c>
      <c r="AP2370" t="s">
        <v>164</v>
      </c>
      <c r="AQ2370" t="s">
        <v>92</v>
      </c>
      <c r="AR2370" t="s">
        <v>105</v>
      </c>
      <c r="AS2370">
        <v>5</v>
      </c>
      <c r="AT2370">
        <v>6197</v>
      </c>
      <c r="AU2370">
        <v>1</v>
      </c>
      <c r="AV2370">
        <v>1</v>
      </c>
      <c r="AW2370">
        <v>0</v>
      </c>
      <c r="AX2370">
        <v>100.25</v>
      </c>
      <c r="AY2370">
        <v>4</v>
      </c>
      <c r="AZ2370" t="s">
        <v>165</v>
      </c>
      <c r="BA2370">
        <v>7</v>
      </c>
      <c r="BB2370" t="s">
        <v>95</v>
      </c>
      <c r="BC2370">
        <v>1</v>
      </c>
    </row>
    <row r="2371" spans="1:55">
      <c r="A2371" t="s">
        <v>5198</v>
      </c>
      <c r="B2371" t="s">
        <v>56</v>
      </c>
      <c r="C2371">
        <v>45</v>
      </c>
      <c r="D2371" t="s">
        <v>57</v>
      </c>
      <c r="E2371">
        <v>3</v>
      </c>
      <c r="F2371" t="s">
        <v>5199</v>
      </c>
      <c r="G2371">
        <v>93930</v>
      </c>
      <c r="H2371">
        <v>36.220761</v>
      </c>
      <c r="I2371">
        <v>-120.980777</v>
      </c>
      <c r="J2371">
        <v>3</v>
      </c>
      <c r="K2371">
        <v>70</v>
      </c>
      <c r="L2371" t="s">
        <v>119</v>
      </c>
      <c r="M2371" t="s">
        <v>57</v>
      </c>
      <c r="N2371" t="s">
        <v>5200</v>
      </c>
      <c r="O2371" t="s">
        <v>57</v>
      </c>
      <c r="P2371" t="s">
        <v>57</v>
      </c>
      <c r="Q2371" t="s">
        <v>85</v>
      </c>
      <c r="R2371" t="s">
        <v>289</v>
      </c>
      <c r="S2371" t="s">
        <v>57</v>
      </c>
      <c r="T2371" t="s">
        <v>57</v>
      </c>
      <c r="U2371" t="s">
        <v>57</v>
      </c>
      <c r="V2371" t="s">
        <v>57</v>
      </c>
      <c r="W2371" t="s">
        <v>57</v>
      </c>
      <c r="X2371" t="s">
        <v>57</v>
      </c>
      <c r="Y2371" t="s">
        <v>57</v>
      </c>
      <c r="Z2371" t="s">
        <v>57</v>
      </c>
      <c r="AA2371" t="s">
        <v>122</v>
      </c>
      <c r="AB2371" t="s">
        <v>57</v>
      </c>
      <c r="AC2371" t="s">
        <v>65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9045.200000000001</v>
      </c>
      <c r="AJ2371" t="s">
        <v>66</v>
      </c>
      <c r="AM2371">
        <v>0</v>
      </c>
      <c r="AN2371">
        <v>1</v>
      </c>
      <c r="AO2371">
        <v>0</v>
      </c>
      <c r="AP2371" t="s">
        <v>123</v>
      </c>
      <c r="AQ2371" t="s">
        <v>78</v>
      </c>
      <c r="AR2371" t="s">
        <v>105</v>
      </c>
      <c r="AS2371">
        <v>8</v>
      </c>
      <c r="AT2371">
        <v>14477</v>
      </c>
      <c r="AU2371">
        <v>1</v>
      </c>
      <c r="AV2371">
        <v>0</v>
      </c>
      <c r="AW2371">
        <v>1</v>
      </c>
      <c r="AX2371">
        <v>0</v>
      </c>
      <c r="AY2371">
        <v>6</v>
      </c>
      <c r="AZ2371" t="s">
        <v>125</v>
      </c>
      <c r="BA2371">
        <v>2</v>
      </c>
      <c r="BB2371" t="s">
        <v>126</v>
      </c>
      <c r="BC2371">
        <v>3</v>
      </c>
    </row>
    <row r="2372" spans="1:55">
      <c r="A2372" t="s">
        <v>5201</v>
      </c>
      <c r="B2372" t="s">
        <v>73</v>
      </c>
      <c r="C2372">
        <v>64</v>
      </c>
      <c r="D2372" t="s">
        <v>61</v>
      </c>
      <c r="E2372">
        <v>0</v>
      </c>
      <c r="F2372" t="s">
        <v>4375</v>
      </c>
      <c r="G2372">
        <v>95140</v>
      </c>
      <c r="H2372">
        <v>37.382909</v>
      </c>
      <c r="I2372">
        <v>-121.634151</v>
      </c>
      <c r="J2372">
        <v>0</v>
      </c>
      <c r="K2372">
        <v>43</v>
      </c>
      <c r="L2372" t="s">
        <v>59</v>
      </c>
      <c r="M2372" t="s">
        <v>57</v>
      </c>
      <c r="N2372" t="s">
        <v>5202</v>
      </c>
      <c r="O2372" t="s">
        <v>61</v>
      </c>
      <c r="P2372" t="s">
        <v>57</v>
      </c>
      <c r="Q2372" t="s">
        <v>135</v>
      </c>
      <c r="R2372" t="s">
        <v>441</v>
      </c>
      <c r="S2372" t="s">
        <v>61</v>
      </c>
      <c r="T2372" t="s">
        <v>57</v>
      </c>
      <c r="U2372" t="s">
        <v>61</v>
      </c>
      <c r="V2372" t="s">
        <v>61</v>
      </c>
      <c r="W2372" t="s">
        <v>61</v>
      </c>
      <c r="X2372" t="s">
        <v>57</v>
      </c>
      <c r="Y2372" t="s">
        <v>57</v>
      </c>
      <c r="Z2372" t="s">
        <v>57</v>
      </c>
      <c r="AA2372" t="s">
        <v>122</v>
      </c>
      <c r="AB2372" t="s">
        <v>57</v>
      </c>
      <c r="AC2372" t="s">
        <v>87</v>
      </c>
      <c r="AD2372">
        <v>60</v>
      </c>
      <c r="AE2372">
        <v>2548.55</v>
      </c>
      <c r="AF2372">
        <v>0</v>
      </c>
      <c r="AG2372">
        <v>0</v>
      </c>
      <c r="AH2372">
        <v>930.52</v>
      </c>
      <c r="AI2372">
        <v>3479.07</v>
      </c>
      <c r="AJ2372" t="s">
        <v>66</v>
      </c>
      <c r="AM2372">
        <v>0</v>
      </c>
      <c r="AN2372">
        <v>1</v>
      </c>
      <c r="AO2372">
        <v>0</v>
      </c>
      <c r="AP2372" t="s">
        <v>176</v>
      </c>
      <c r="AQ2372" t="s">
        <v>124</v>
      </c>
      <c r="AR2372" t="s">
        <v>69</v>
      </c>
      <c r="AS2372">
        <v>4</v>
      </c>
      <c r="AT2372">
        <v>38</v>
      </c>
      <c r="AU2372">
        <v>1</v>
      </c>
      <c r="AV2372">
        <v>0</v>
      </c>
      <c r="AW2372">
        <v>1</v>
      </c>
      <c r="AX2372">
        <v>0</v>
      </c>
      <c r="AY2372">
        <v>5</v>
      </c>
      <c r="AZ2372" t="s">
        <v>177</v>
      </c>
      <c r="BA2372">
        <v>2</v>
      </c>
      <c r="BB2372" t="s">
        <v>126</v>
      </c>
      <c r="BC2372">
        <v>3</v>
      </c>
    </row>
    <row r="2373" spans="1:55">
      <c r="A2373" t="s">
        <v>5203</v>
      </c>
      <c r="B2373" t="s">
        <v>56</v>
      </c>
      <c r="C2373">
        <v>79</v>
      </c>
      <c r="D2373" t="s">
        <v>61</v>
      </c>
      <c r="E2373">
        <v>0</v>
      </c>
      <c r="F2373" t="s">
        <v>252</v>
      </c>
      <c r="G2373">
        <v>92121</v>
      </c>
      <c r="H2373">
        <v>32.898613</v>
      </c>
      <c r="I2373">
        <v>-117.202937</v>
      </c>
      <c r="J2373">
        <v>0</v>
      </c>
      <c r="K2373">
        <v>12</v>
      </c>
      <c r="L2373" t="s">
        <v>59</v>
      </c>
      <c r="M2373" t="s">
        <v>57</v>
      </c>
      <c r="N2373" t="s">
        <v>5204</v>
      </c>
      <c r="O2373" t="s">
        <v>57</v>
      </c>
      <c r="P2373" t="s">
        <v>57</v>
      </c>
      <c r="Q2373" t="s">
        <v>85</v>
      </c>
      <c r="R2373" t="s">
        <v>318</v>
      </c>
      <c r="S2373" t="s">
        <v>61</v>
      </c>
      <c r="T2373" t="s">
        <v>57</v>
      </c>
      <c r="U2373" t="s">
        <v>61</v>
      </c>
      <c r="V2373" t="s">
        <v>61</v>
      </c>
      <c r="W2373" t="s">
        <v>57</v>
      </c>
      <c r="X2373" t="s">
        <v>61</v>
      </c>
      <c r="Y2373" t="s">
        <v>61</v>
      </c>
      <c r="Z2373" t="s">
        <v>57</v>
      </c>
      <c r="AA2373" t="s">
        <v>77</v>
      </c>
      <c r="AB2373" t="s">
        <v>57</v>
      </c>
      <c r="AC2373" t="s">
        <v>87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88</v>
      </c>
      <c r="AK2373" t="s">
        <v>89</v>
      </c>
      <c r="AL2373" t="s">
        <v>181</v>
      </c>
      <c r="AM2373">
        <v>1</v>
      </c>
      <c r="AN2373">
        <v>0</v>
      </c>
      <c r="AO2373">
        <v>0</v>
      </c>
      <c r="AP2373" t="s">
        <v>67</v>
      </c>
      <c r="AQ2373" t="s">
        <v>104</v>
      </c>
      <c r="AR2373" t="s">
        <v>105</v>
      </c>
      <c r="AS2373">
        <v>3</v>
      </c>
      <c r="AT2373">
        <v>4258</v>
      </c>
      <c r="AU2373">
        <v>1</v>
      </c>
      <c r="AV2373">
        <v>1</v>
      </c>
      <c r="AW2373">
        <v>0</v>
      </c>
      <c r="AX2373">
        <v>91.3</v>
      </c>
      <c r="AY2373">
        <v>2</v>
      </c>
      <c r="AZ2373" t="s">
        <v>70</v>
      </c>
      <c r="BA2373">
        <v>7</v>
      </c>
      <c r="BB2373" t="s">
        <v>95</v>
      </c>
      <c r="BC2373">
        <v>1</v>
      </c>
    </row>
    <row r="2374" spans="1:55">
      <c r="A2374" t="s">
        <v>5205</v>
      </c>
      <c r="B2374" t="s">
        <v>56</v>
      </c>
      <c r="C2374">
        <v>74</v>
      </c>
      <c r="D2374" t="s">
        <v>57</v>
      </c>
      <c r="E2374">
        <v>0</v>
      </c>
      <c r="F2374" t="s">
        <v>1471</v>
      </c>
      <c r="G2374">
        <v>92833</v>
      </c>
      <c r="H2374">
        <v>33.877639</v>
      </c>
      <c r="I2374">
        <v>-117.961212</v>
      </c>
      <c r="J2374">
        <v>4</v>
      </c>
      <c r="K2374">
        <v>72</v>
      </c>
      <c r="L2374" t="s">
        <v>119</v>
      </c>
      <c r="M2374" t="s">
        <v>57</v>
      </c>
      <c r="N2374" t="s">
        <v>2872</v>
      </c>
      <c r="O2374" t="s">
        <v>57</v>
      </c>
      <c r="P2374" t="s">
        <v>57</v>
      </c>
      <c r="Q2374" t="s">
        <v>135</v>
      </c>
      <c r="R2374" t="s">
        <v>586</v>
      </c>
      <c r="S2374" t="s">
        <v>57</v>
      </c>
      <c r="T2374" t="s">
        <v>57</v>
      </c>
      <c r="U2374" t="s">
        <v>57</v>
      </c>
      <c r="V2374" t="s">
        <v>57</v>
      </c>
      <c r="W2374" t="s">
        <v>57</v>
      </c>
      <c r="X2374" t="s">
        <v>57</v>
      </c>
      <c r="Y2374" t="s">
        <v>61</v>
      </c>
      <c r="Z2374" t="s">
        <v>57</v>
      </c>
      <c r="AA2374" t="s">
        <v>122</v>
      </c>
      <c r="AB2374" t="s">
        <v>57</v>
      </c>
      <c r="AC2374" t="s">
        <v>65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66</v>
      </c>
      <c r="AM2374">
        <v>0</v>
      </c>
      <c r="AN2374">
        <v>1</v>
      </c>
      <c r="AO2374">
        <v>0</v>
      </c>
      <c r="AP2374" t="s">
        <v>123</v>
      </c>
      <c r="AQ2374" t="s">
        <v>104</v>
      </c>
      <c r="AR2374" t="s">
        <v>93</v>
      </c>
      <c r="AS2374">
        <v>7</v>
      </c>
      <c r="AT2374">
        <v>46105</v>
      </c>
      <c r="AU2374">
        <v>1</v>
      </c>
      <c r="AV2374">
        <v>0</v>
      </c>
      <c r="AW2374">
        <v>1</v>
      </c>
      <c r="AX2374">
        <v>0</v>
      </c>
      <c r="AY2374">
        <v>6</v>
      </c>
      <c r="AZ2374" t="s">
        <v>125</v>
      </c>
      <c r="BA2374">
        <v>1</v>
      </c>
      <c r="BB2374" t="s">
        <v>71</v>
      </c>
      <c r="BC2374">
        <v>4</v>
      </c>
    </row>
    <row r="2375" spans="1:55">
      <c r="A2375" t="s">
        <v>5206</v>
      </c>
      <c r="B2375" t="s">
        <v>73</v>
      </c>
      <c r="C2375">
        <v>76</v>
      </c>
      <c r="D2375" t="s">
        <v>57</v>
      </c>
      <c r="E2375">
        <v>0</v>
      </c>
      <c r="F2375" t="s">
        <v>453</v>
      </c>
      <c r="G2375">
        <v>94063</v>
      </c>
      <c r="H2375">
        <v>37.499411</v>
      </c>
      <c r="I2375">
        <v>-122.196318</v>
      </c>
      <c r="J2375">
        <v>1</v>
      </c>
      <c r="K2375">
        <v>21</v>
      </c>
      <c r="L2375" t="s">
        <v>98</v>
      </c>
      <c r="M2375" t="s">
        <v>57</v>
      </c>
      <c r="N2375" t="s">
        <v>5052</v>
      </c>
      <c r="O2375" t="s">
        <v>61</v>
      </c>
      <c r="P2375" t="s">
        <v>57</v>
      </c>
      <c r="Q2375" t="s">
        <v>85</v>
      </c>
      <c r="R2375" t="s">
        <v>318</v>
      </c>
      <c r="S2375" t="s">
        <v>61</v>
      </c>
      <c r="T2375" t="s">
        <v>61</v>
      </c>
      <c r="U2375" t="s">
        <v>61</v>
      </c>
      <c r="V2375" t="s">
        <v>61</v>
      </c>
      <c r="W2375" t="s">
        <v>61</v>
      </c>
      <c r="X2375" t="s">
        <v>61</v>
      </c>
      <c r="Y2375" t="s">
        <v>61</v>
      </c>
      <c r="Z2375" t="s">
        <v>57</v>
      </c>
      <c r="AA2375" t="s">
        <v>77</v>
      </c>
      <c r="AB2375" t="s">
        <v>57</v>
      </c>
      <c r="AC2375" t="s">
        <v>87</v>
      </c>
      <c r="AD2375">
        <v>69.09999999999999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88</v>
      </c>
      <c r="AK2375" t="s">
        <v>205</v>
      </c>
      <c r="AL2375" t="s">
        <v>329</v>
      </c>
      <c r="AM2375">
        <v>1</v>
      </c>
      <c r="AN2375">
        <v>0</v>
      </c>
      <c r="AO2375">
        <v>0</v>
      </c>
      <c r="AP2375" t="s">
        <v>103</v>
      </c>
      <c r="AQ2375" t="s">
        <v>104</v>
      </c>
      <c r="AR2375" t="s">
        <v>69</v>
      </c>
      <c r="AS2375">
        <v>1</v>
      </c>
      <c r="AT2375">
        <v>32368</v>
      </c>
      <c r="AU2375">
        <v>1</v>
      </c>
      <c r="AV2375">
        <v>1</v>
      </c>
      <c r="AW2375">
        <v>0</v>
      </c>
      <c r="AX2375">
        <v>69.09999999999999</v>
      </c>
      <c r="AY2375">
        <v>3</v>
      </c>
      <c r="AZ2375" t="s">
        <v>106</v>
      </c>
      <c r="BA2375">
        <v>6</v>
      </c>
      <c r="BB2375" t="s">
        <v>95</v>
      </c>
      <c r="BC2375">
        <v>1</v>
      </c>
    </row>
    <row r="2376" spans="1:55">
      <c r="A2376" t="s">
        <v>5207</v>
      </c>
      <c r="B2376" t="s">
        <v>73</v>
      </c>
      <c r="C2376">
        <v>40</v>
      </c>
      <c r="D2376" t="s">
        <v>57</v>
      </c>
      <c r="E2376">
        <v>0</v>
      </c>
      <c r="F2376" t="s">
        <v>1151</v>
      </c>
      <c r="G2376">
        <v>96096</v>
      </c>
      <c r="H2376">
        <v>40.637105</v>
      </c>
      <c r="I2376">
        <v>-121.906949</v>
      </c>
      <c r="J2376">
        <v>5</v>
      </c>
      <c r="K2376">
        <v>51</v>
      </c>
      <c r="L2376" t="s">
        <v>129</v>
      </c>
      <c r="M2376" t="s">
        <v>57</v>
      </c>
      <c r="N2376" t="s">
        <v>4637</v>
      </c>
      <c r="O2376" t="s">
        <v>61</v>
      </c>
      <c r="P2376" t="s">
        <v>57</v>
      </c>
      <c r="Q2376" t="s">
        <v>135</v>
      </c>
      <c r="R2376" t="s">
        <v>76</v>
      </c>
      <c r="S2376" t="s">
        <v>57</v>
      </c>
      <c r="T2376" t="s">
        <v>57</v>
      </c>
      <c r="U2376" t="s">
        <v>61</v>
      </c>
      <c r="V2376" t="s">
        <v>57</v>
      </c>
      <c r="W2376" t="s">
        <v>61</v>
      </c>
      <c r="X2376" t="s">
        <v>61</v>
      </c>
      <c r="Y2376" t="s">
        <v>61</v>
      </c>
      <c r="Z2376" t="s">
        <v>57</v>
      </c>
      <c r="AA2376" t="s">
        <v>122</v>
      </c>
      <c r="AB2376" t="s">
        <v>61</v>
      </c>
      <c r="AC2376" t="s">
        <v>65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66</v>
      </c>
      <c r="AM2376">
        <v>0</v>
      </c>
      <c r="AN2376">
        <v>1</v>
      </c>
      <c r="AO2376">
        <v>0</v>
      </c>
      <c r="AP2376" t="s">
        <v>123</v>
      </c>
      <c r="AQ2376" t="s">
        <v>78</v>
      </c>
      <c r="AR2376" t="s">
        <v>69</v>
      </c>
      <c r="AS2376">
        <v>4</v>
      </c>
      <c r="AT2376">
        <v>843</v>
      </c>
      <c r="AU2376">
        <v>1</v>
      </c>
      <c r="AV2376">
        <v>0</v>
      </c>
      <c r="AW2376">
        <v>1</v>
      </c>
      <c r="AX2376">
        <v>0</v>
      </c>
      <c r="AY2376">
        <v>6</v>
      </c>
      <c r="AZ2376" t="s">
        <v>125</v>
      </c>
      <c r="BA2376">
        <v>1</v>
      </c>
      <c r="BB2376" t="s">
        <v>71</v>
      </c>
      <c r="BC2376">
        <v>4</v>
      </c>
    </row>
    <row r="2377" spans="1:55">
      <c r="A2377" t="s">
        <v>5208</v>
      </c>
      <c r="B2377" t="s">
        <v>73</v>
      </c>
      <c r="C2377">
        <v>28</v>
      </c>
      <c r="D2377" t="s">
        <v>57</v>
      </c>
      <c r="E2377">
        <v>0</v>
      </c>
      <c r="F2377" t="s">
        <v>2716</v>
      </c>
      <c r="G2377">
        <v>95014</v>
      </c>
      <c r="H2377">
        <v>37.306612</v>
      </c>
      <c r="I2377">
        <v>-122.080621</v>
      </c>
      <c r="J2377">
        <v>1</v>
      </c>
      <c r="K2377">
        <v>55</v>
      </c>
      <c r="L2377" t="s">
        <v>129</v>
      </c>
      <c r="M2377" t="s">
        <v>57</v>
      </c>
      <c r="N2377" t="s">
        <v>5209</v>
      </c>
      <c r="O2377" t="s">
        <v>61</v>
      </c>
      <c r="P2377" t="s">
        <v>57</v>
      </c>
      <c r="Q2377" t="s">
        <v>135</v>
      </c>
      <c r="R2377" t="s">
        <v>322</v>
      </c>
      <c r="S2377" t="s">
        <v>57</v>
      </c>
      <c r="T2377" t="s">
        <v>57</v>
      </c>
      <c r="U2377" t="s">
        <v>61</v>
      </c>
      <c r="V2377" t="s">
        <v>57</v>
      </c>
      <c r="W2377" t="s">
        <v>61</v>
      </c>
      <c r="X2377" t="s">
        <v>61</v>
      </c>
      <c r="Y2377" t="s">
        <v>61</v>
      </c>
      <c r="Z2377" t="s">
        <v>61</v>
      </c>
      <c r="AA2377" t="s">
        <v>122</v>
      </c>
      <c r="AB2377" t="s">
        <v>61</v>
      </c>
      <c r="AC2377" t="s">
        <v>87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88</v>
      </c>
      <c r="AK2377" t="s">
        <v>89</v>
      </c>
      <c r="AL2377" t="s">
        <v>356</v>
      </c>
      <c r="AM2377">
        <v>1</v>
      </c>
      <c r="AN2377">
        <v>0</v>
      </c>
      <c r="AO2377">
        <v>0</v>
      </c>
      <c r="AP2377" t="s">
        <v>123</v>
      </c>
      <c r="AQ2377" t="s">
        <v>116</v>
      </c>
      <c r="AR2377" t="s">
        <v>69</v>
      </c>
      <c r="AS2377">
        <v>3</v>
      </c>
      <c r="AT2377">
        <v>54431</v>
      </c>
      <c r="AU2377">
        <v>1</v>
      </c>
      <c r="AV2377">
        <v>1</v>
      </c>
      <c r="AW2377">
        <v>0</v>
      </c>
      <c r="AX2377">
        <v>57.55</v>
      </c>
      <c r="AY2377">
        <v>6</v>
      </c>
      <c r="AZ2377" t="s">
        <v>125</v>
      </c>
      <c r="BA2377">
        <v>1</v>
      </c>
      <c r="BB2377" t="s">
        <v>71</v>
      </c>
      <c r="BC2377">
        <v>4</v>
      </c>
    </row>
    <row r="2378" spans="1:55">
      <c r="A2378" t="s">
        <v>5210</v>
      </c>
      <c r="B2378" t="s">
        <v>73</v>
      </c>
      <c r="C2378">
        <v>59</v>
      </c>
      <c r="D2378" t="s">
        <v>61</v>
      </c>
      <c r="E2378">
        <v>0</v>
      </c>
      <c r="F2378" t="s">
        <v>5211</v>
      </c>
      <c r="G2378">
        <v>95715</v>
      </c>
      <c r="H2378">
        <v>39.23754</v>
      </c>
      <c r="I2378">
        <v>-120.720196</v>
      </c>
      <c r="J2378">
        <v>0</v>
      </c>
      <c r="K2378">
        <v>51</v>
      </c>
      <c r="L2378" t="s">
        <v>59</v>
      </c>
      <c r="M2378" t="s">
        <v>57</v>
      </c>
      <c r="N2378" t="s">
        <v>5212</v>
      </c>
      <c r="O2378" t="s">
        <v>57</v>
      </c>
      <c r="P2378" t="s">
        <v>57</v>
      </c>
      <c r="Q2378" t="s">
        <v>62</v>
      </c>
      <c r="R2378" t="s">
        <v>1317</v>
      </c>
      <c r="S2378" t="s">
        <v>57</v>
      </c>
      <c r="T2378" t="s">
        <v>61</v>
      </c>
      <c r="U2378" t="s">
        <v>61</v>
      </c>
      <c r="V2378" t="s">
        <v>57</v>
      </c>
      <c r="W2378" t="s">
        <v>61</v>
      </c>
      <c r="X2378" t="s">
        <v>61</v>
      </c>
      <c r="Y2378" t="s">
        <v>61</v>
      </c>
      <c r="Z2378" t="s">
        <v>57</v>
      </c>
      <c r="AA2378" t="s">
        <v>64</v>
      </c>
      <c r="AB2378" t="s">
        <v>61</v>
      </c>
      <c r="AC2378" t="s">
        <v>65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66</v>
      </c>
      <c r="AM2378">
        <v>0</v>
      </c>
      <c r="AN2378">
        <v>1</v>
      </c>
      <c r="AO2378">
        <v>0</v>
      </c>
      <c r="AP2378" t="s">
        <v>123</v>
      </c>
      <c r="AQ2378" t="s">
        <v>92</v>
      </c>
      <c r="AR2378" t="s">
        <v>69</v>
      </c>
      <c r="AS2378">
        <v>3</v>
      </c>
      <c r="AT2378">
        <v>185</v>
      </c>
      <c r="AU2378">
        <v>1</v>
      </c>
      <c r="AV2378">
        <v>0</v>
      </c>
      <c r="AW2378">
        <v>1</v>
      </c>
      <c r="AX2378">
        <v>0</v>
      </c>
      <c r="AY2378">
        <v>6</v>
      </c>
      <c r="AZ2378" t="s">
        <v>125</v>
      </c>
      <c r="BA2378">
        <v>2</v>
      </c>
      <c r="BB2378" t="s">
        <v>126</v>
      </c>
      <c r="BC2378">
        <v>3</v>
      </c>
    </row>
    <row r="2379" spans="1:55">
      <c r="A2379" t="s">
        <v>5213</v>
      </c>
      <c r="B2379" t="s">
        <v>56</v>
      </c>
      <c r="C2379">
        <v>73</v>
      </c>
      <c r="D2379" t="s">
        <v>57</v>
      </c>
      <c r="E2379">
        <v>0</v>
      </c>
      <c r="F2379" t="s">
        <v>74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98</v>
      </c>
      <c r="M2379" t="s">
        <v>57</v>
      </c>
      <c r="N2379" t="s">
        <v>840</v>
      </c>
      <c r="O2379" t="s">
        <v>57</v>
      </c>
      <c r="P2379" t="s">
        <v>57</v>
      </c>
      <c r="Q2379" t="s">
        <v>135</v>
      </c>
      <c r="R2379" t="s">
        <v>332</v>
      </c>
      <c r="S2379" t="s">
        <v>57</v>
      </c>
      <c r="T2379" t="s">
        <v>57</v>
      </c>
      <c r="U2379" t="s">
        <v>61</v>
      </c>
      <c r="V2379" t="s">
        <v>57</v>
      </c>
      <c r="W2379" t="s">
        <v>61</v>
      </c>
      <c r="X2379" t="s">
        <v>61</v>
      </c>
      <c r="Y2379" t="s">
        <v>61</v>
      </c>
      <c r="Z2379" t="s">
        <v>57</v>
      </c>
      <c r="AA2379" t="s">
        <v>122</v>
      </c>
      <c r="AB2379" t="s">
        <v>57</v>
      </c>
      <c r="AC2379" t="s">
        <v>65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66</v>
      </c>
      <c r="AM2379">
        <v>0</v>
      </c>
      <c r="AN2379">
        <v>1</v>
      </c>
      <c r="AO2379">
        <v>0</v>
      </c>
      <c r="AP2379" t="s">
        <v>103</v>
      </c>
      <c r="AQ2379" t="s">
        <v>104</v>
      </c>
      <c r="AR2379" t="s">
        <v>69</v>
      </c>
      <c r="AS2379">
        <v>4</v>
      </c>
      <c r="AT2379">
        <v>23981</v>
      </c>
      <c r="AU2379">
        <v>1</v>
      </c>
      <c r="AV2379">
        <v>0</v>
      </c>
      <c r="AW2379">
        <v>1</v>
      </c>
      <c r="AX2379">
        <v>0</v>
      </c>
      <c r="AY2379">
        <v>3</v>
      </c>
      <c r="AZ2379" t="s">
        <v>106</v>
      </c>
      <c r="BA2379">
        <v>1</v>
      </c>
      <c r="BB2379" t="s">
        <v>71</v>
      </c>
      <c r="BC2379">
        <v>4</v>
      </c>
    </row>
    <row r="2380" spans="1:55">
      <c r="A2380" t="s">
        <v>5214</v>
      </c>
      <c r="B2380" t="s">
        <v>56</v>
      </c>
      <c r="C2380">
        <v>40</v>
      </c>
      <c r="D2380" t="s">
        <v>57</v>
      </c>
      <c r="E2380">
        <v>2</v>
      </c>
      <c r="F2380" t="s">
        <v>5215</v>
      </c>
      <c r="G2380">
        <v>95482</v>
      </c>
      <c r="H2380">
        <v>39.134075</v>
      </c>
      <c r="I2380">
        <v>-123.23422</v>
      </c>
      <c r="J2380">
        <v>9</v>
      </c>
      <c r="K2380">
        <v>51</v>
      </c>
      <c r="L2380" t="s">
        <v>129</v>
      </c>
      <c r="M2380" t="s">
        <v>57</v>
      </c>
      <c r="N2380" t="s">
        <v>5216</v>
      </c>
      <c r="O2380" t="s">
        <v>57</v>
      </c>
      <c r="P2380" t="s">
        <v>57</v>
      </c>
      <c r="Q2380" t="s">
        <v>85</v>
      </c>
      <c r="R2380" t="s">
        <v>254</v>
      </c>
      <c r="S2380" t="s">
        <v>61</v>
      </c>
      <c r="T2380" t="s">
        <v>61</v>
      </c>
      <c r="U2380" t="s">
        <v>61</v>
      </c>
      <c r="V2380" t="s">
        <v>57</v>
      </c>
      <c r="W2380" t="s">
        <v>61</v>
      </c>
      <c r="X2380" t="s">
        <v>61</v>
      </c>
      <c r="Y2380" t="s">
        <v>61</v>
      </c>
      <c r="Z2380" t="s">
        <v>57</v>
      </c>
      <c r="AA2380" t="s">
        <v>77</v>
      </c>
      <c r="AB2380" t="s">
        <v>57</v>
      </c>
      <c r="AC2380" t="s">
        <v>87</v>
      </c>
      <c r="AD2380">
        <v>80.75</v>
      </c>
      <c r="AE2380">
        <v>4116.9</v>
      </c>
      <c r="AF2380">
        <v>0</v>
      </c>
      <c r="AG2380">
        <v>0</v>
      </c>
      <c r="AH2380">
        <v>1507.56</v>
      </c>
      <c r="AI2380">
        <v>5624.46</v>
      </c>
      <c r="AJ2380" t="s">
        <v>66</v>
      </c>
      <c r="AM2380">
        <v>0</v>
      </c>
      <c r="AN2380">
        <v>1</v>
      </c>
      <c r="AO2380">
        <v>0</v>
      </c>
      <c r="AP2380" t="s">
        <v>123</v>
      </c>
      <c r="AQ2380" t="s">
        <v>78</v>
      </c>
      <c r="AR2380" t="s">
        <v>93</v>
      </c>
      <c r="AS2380">
        <v>2</v>
      </c>
      <c r="AT2380">
        <v>30988</v>
      </c>
      <c r="AU2380">
        <v>1</v>
      </c>
      <c r="AV2380">
        <v>0</v>
      </c>
      <c r="AW2380">
        <v>1</v>
      </c>
      <c r="AX2380">
        <v>0</v>
      </c>
      <c r="AY2380">
        <v>6</v>
      </c>
      <c r="AZ2380" t="s">
        <v>125</v>
      </c>
      <c r="BA2380">
        <v>5</v>
      </c>
      <c r="BB2380" t="s">
        <v>80</v>
      </c>
      <c r="BC2380">
        <v>2</v>
      </c>
    </row>
    <row r="2381" spans="1:55">
      <c r="A2381" t="s">
        <v>5217</v>
      </c>
      <c r="B2381" t="s">
        <v>56</v>
      </c>
      <c r="C2381">
        <v>22</v>
      </c>
      <c r="D2381" t="s">
        <v>57</v>
      </c>
      <c r="E2381">
        <v>1</v>
      </c>
      <c r="F2381" t="s">
        <v>2960</v>
      </c>
      <c r="G2381">
        <v>93644</v>
      </c>
      <c r="H2381">
        <v>37.648647</v>
      </c>
      <c r="I2381">
        <v>-119.231447</v>
      </c>
      <c r="J2381">
        <v>2</v>
      </c>
      <c r="K2381">
        <v>71</v>
      </c>
      <c r="L2381" t="s">
        <v>59</v>
      </c>
      <c r="M2381" t="s">
        <v>57</v>
      </c>
      <c r="N2381" t="s">
        <v>5218</v>
      </c>
      <c r="O2381" t="s">
        <v>57</v>
      </c>
      <c r="P2381" t="s">
        <v>57</v>
      </c>
      <c r="Q2381" t="s">
        <v>85</v>
      </c>
      <c r="R2381" t="s">
        <v>285</v>
      </c>
      <c r="S2381" t="s">
        <v>57</v>
      </c>
      <c r="T2381" t="s">
        <v>57</v>
      </c>
      <c r="U2381" t="s">
        <v>57</v>
      </c>
      <c r="V2381" t="s">
        <v>61</v>
      </c>
      <c r="W2381" t="s">
        <v>57</v>
      </c>
      <c r="X2381" t="s">
        <v>57</v>
      </c>
      <c r="Y2381" t="s">
        <v>57</v>
      </c>
      <c r="Z2381" t="s">
        <v>61</v>
      </c>
      <c r="AA2381" t="s">
        <v>122</v>
      </c>
      <c r="AB2381" t="s">
        <v>57</v>
      </c>
      <c r="AC2381" t="s">
        <v>87</v>
      </c>
      <c r="AD2381">
        <v>109</v>
      </c>
      <c r="AE2381">
        <v>7661.8</v>
      </c>
      <c r="AF2381">
        <v>0</v>
      </c>
      <c r="AG2381">
        <v>150</v>
      </c>
      <c r="AH2381">
        <v>130.64</v>
      </c>
      <c r="AI2381">
        <v>7942.44</v>
      </c>
      <c r="AJ2381" t="s">
        <v>66</v>
      </c>
      <c r="AM2381">
        <v>0</v>
      </c>
      <c r="AN2381">
        <v>1</v>
      </c>
      <c r="AO2381">
        <v>0</v>
      </c>
      <c r="AP2381" t="s">
        <v>123</v>
      </c>
      <c r="AQ2381" t="s">
        <v>116</v>
      </c>
      <c r="AR2381" t="s">
        <v>105</v>
      </c>
      <c r="AS2381">
        <v>6</v>
      </c>
      <c r="AT2381">
        <v>8521</v>
      </c>
      <c r="AU2381">
        <v>1</v>
      </c>
      <c r="AV2381">
        <v>0</v>
      </c>
      <c r="AW2381">
        <v>1</v>
      </c>
      <c r="AX2381">
        <v>0</v>
      </c>
      <c r="AY2381">
        <v>6</v>
      </c>
      <c r="AZ2381" t="s">
        <v>125</v>
      </c>
      <c r="BA2381">
        <v>2</v>
      </c>
      <c r="BB2381" t="s">
        <v>126</v>
      </c>
      <c r="BC2381">
        <v>3</v>
      </c>
    </row>
    <row r="2382" spans="1:55">
      <c r="A2382" t="s">
        <v>5219</v>
      </c>
      <c r="B2382" t="s">
        <v>73</v>
      </c>
      <c r="C2382">
        <v>23</v>
      </c>
      <c r="D2382" t="s">
        <v>61</v>
      </c>
      <c r="E2382">
        <v>1</v>
      </c>
      <c r="F2382" t="s">
        <v>3707</v>
      </c>
      <c r="G2382">
        <v>95661</v>
      </c>
      <c r="H2382">
        <v>38.736685</v>
      </c>
      <c r="I2382">
        <v>-121.251984</v>
      </c>
      <c r="J2382">
        <v>0</v>
      </c>
      <c r="K2382">
        <v>3</v>
      </c>
      <c r="L2382" t="s">
        <v>59</v>
      </c>
      <c r="M2382" t="s">
        <v>57</v>
      </c>
      <c r="N2382" t="s">
        <v>5220</v>
      </c>
      <c r="O2382" t="s">
        <v>61</v>
      </c>
      <c r="P2382" t="s">
        <v>61</v>
      </c>
      <c r="Q2382" t="s">
        <v>143</v>
      </c>
      <c r="R2382" t="s">
        <v>143</v>
      </c>
      <c r="S2382" t="s">
        <v>143</v>
      </c>
      <c r="T2382" t="s">
        <v>143</v>
      </c>
      <c r="U2382" t="s">
        <v>143</v>
      </c>
      <c r="V2382" t="s">
        <v>143</v>
      </c>
      <c r="W2382" t="s">
        <v>143</v>
      </c>
      <c r="X2382" t="s">
        <v>143</v>
      </c>
      <c r="Y2382" t="s">
        <v>143</v>
      </c>
      <c r="Z2382" t="s">
        <v>143</v>
      </c>
      <c r="AA2382" t="s">
        <v>77</v>
      </c>
      <c r="AB2382" t="s">
        <v>57</v>
      </c>
      <c r="AC2382" t="s">
        <v>65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170</v>
      </c>
      <c r="AM2382">
        <v>0</v>
      </c>
      <c r="AN2382">
        <v>0</v>
      </c>
      <c r="AO2382">
        <v>0</v>
      </c>
      <c r="AP2382" t="s">
        <v>91</v>
      </c>
      <c r="AQ2382" t="s">
        <v>116</v>
      </c>
      <c r="AR2382" t="s">
        <v>182</v>
      </c>
      <c r="AT2382">
        <v>25173</v>
      </c>
      <c r="AU2382">
        <v>0</v>
      </c>
      <c r="AX2382">
        <v>0</v>
      </c>
      <c r="AY2382">
        <v>1</v>
      </c>
      <c r="AZ2382" t="s">
        <v>94</v>
      </c>
      <c r="BA2382">
        <v>7</v>
      </c>
      <c r="BB2382" t="s">
        <v>95</v>
      </c>
      <c r="BC2382">
        <v>1</v>
      </c>
    </row>
    <row r="2383" spans="1:55">
      <c r="A2383" t="s">
        <v>5221</v>
      </c>
      <c r="B2383" t="s">
        <v>56</v>
      </c>
      <c r="C2383">
        <v>40</v>
      </c>
      <c r="D2383" t="s">
        <v>57</v>
      </c>
      <c r="E2383">
        <v>2</v>
      </c>
      <c r="F2383" t="s">
        <v>627</v>
      </c>
      <c r="G2383">
        <v>94111</v>
      </c>
      <c r="H2383">
        <v>37.801776</v>
      </c>
      <c r="I2383">
        <v>-122.402293</v>
      </c>
      <c r="J2383">
        <v>4</v>
      </c>
      <c r="K2383">
        <v>44</v>
      </c>
      <c r="L2383" t="s">
        <v>129</v>
      </c>
      <c r="M2383" t="s">
        <v>57</v>
      </c>
      <c r="N2383" t="s">
        <v>4462</v>
      </c>
      <c r="O2383" t="s">
        <v>57</v>
      </c>
      <c r="P2383" t="s">
        <v>57</v>
      </c>
      <c r="Q2383" t="s">
        <v>85</v>
      </c>
      <c r="R2383" t="s">
        <v>254</v>
      </c>
      <c r="S2383" t="s">
        <v>61</v>
      </c>
      <c r="T2383" t="s">
        <v>57</v>
      </c>
      <c r="U2383" t="s">
        <v>57</v>
      </c>
      <c r="V2383" t="s">
        <v>61</v>
      </c>
      <c r="W2383" t="s">
        <v>61</v>
      </c>
      <c r="X2383" t="s">
        <v>57</v>
      </c>
      <c r="Y2383" t="s">
        <v>57</v>
      </c>
      <c r="Z2383" t="s">
        <v>61</v>
      </c>
      <c r="AA2383" t="s">
        <v>64</v>
      </c>
      <c r="AB2383" t="s">
        <v>61</v>
      </c>
      <c r="AC2383" t="s">
        <v>87</v>
      </c>
      <c r="AD2383">
        <v>94.40000000000001</v>
      </c>
      <c r="AE2383">
        <v>4295.35</v>
      </c>
      <c r="AF2383">
        <v>0</v>
      </c>
      <c r="AG2383">
        <v>40</v>
      </c>
      <c r="AH2383">
        <v>1087.24</v>
      </c>
      <c r="AI2383">
        <v>5422.59</v>
      </c>
      <c r="AJ2383" t="s">
        <v>66</v>
      </c>
      <c r="AM2383">
        <v>0</v>
      </c>
      <c r="AN2383">
        <v>1</v>
      </c>
      <c r="AO2383">
        <v>0</v>
      </c>
      <c r="AP2383" t="s">
        <v>176</v>
      </c>
      <c r="AQ2383" t="s">
        <v>78</v>
      </c>
      <c r="AR2383" t="s">
        <v>105</v>
      </c>
      <c r="AS2383">
        <v>4</v>
      </c>
      <c r="AT2383">
        <v>3337</v>
      </c>
      <c r="AU2383">
        <v>1</v>
      </c>
      <c r="AV2383">
        <v>0</v>
      </c>
      <c r="AW2383">
        <v>1</v>
      </c>
      <c r="AX2383">
        <v>0</v>
      </c>
      <c r="AY2383">
        <v>5</v>
      </c>
      <c r="AZ2383" t="s">
        <v>177</v>
      </c>
      <c r="BA2383">
        <v>2</v>
      </c>
      <c r="BB2383" t="s">
        <v>126</v>
      </c>
      <c r="BC2383">
        <v>3</v>
      </c>
    </row>
    <row r="2384" spans="1:55">
      <c r="A2384" t="s">
        <v>5222</v>
      </c>
      <c r="B2384" t="s">
        <v>56</v>
      </c>
      <c r="C2384">
        <v>61</v>
      </c>
      <c r="D2384" t="s">
        <v>61</v>
      </c>
      <c r="E2384">
        <v>0</v>
      </c>
      <c r="F2384" t="s">
        <v>3422</v>
      </c>
      <c r="G2384">
        <v>90221</v>
      </c>
      <c r="H2384">
        <v>33.885811</v>
      </c>
      <c r="I2384">
        <v>-118.206459</v>
      </c>
      <c r="J2384">
        <v>0</v>
      </c>
      <c r="K2384">
        <v>31</v>
      </c>
      <c r="L2384" t="s">
        <v>59</v>
      </c>
      <c r="M2384" t="s">
        <v>57</v>
      </c>
      <c r="N2384" t="s">
        <v>2606</v>
      </c>
      <c r="O2384" t="s">
        <v>61</v>
      </c>
      <c r="P2384" t="s">
        <v>57</v>
      </c>
      <c r="Q2384" t="s">
        <v>135</v>
      </c>
      <c r="R2384" t="s">
        <v>254</v>
      </c>
      <c r="S2384" t="s">
        <v>61</v>
      </c>
      <c r="T2384" t="s">
        <v>57</v>
      </c>
      <c r="U2384" t="s">
        <v>57</v>
      </c>
      <c r="V2384" t="s">
        <v>57</v>
      </c>
      <c r="W2384" t="s">
        <v>57</v>
      </c>
      <c r="X2384" t="s">
        <v>57</v>
      </c>
      <c r="Y2384" t="s">
        <v>57</v>
      </c>
      <c r="Z2384" t="s">
        <v>61</v>
      </c>
      <c r="AA2384" t="s">
        <v>122</v>
      </c>
      <c r="AB2384" t="s">
        <v>61</v>
      </c>
      <c r="AC2384" t="s">
        <v>65</v>
      </c>
      <c r="AD2384">
        <v>79.2</v>
      </c>
      <c r="AE2384">
        <v>2497.2</v>
      </c>
      <c r="AF2384">
        <v>0</v>
      </c>
      <c r="AG2384">
        <v>70</v>
      </c>
      <c r="AH2384">
        <v>792.67</v>
      </c>
      <c r="AI2384">
        <v>3359.87</v>
      </c>
      <c r="AJ2384" t="s">
        <v>66</v>
      </c>
      <c r="AM2384">
        <v>0</v>
      </c>
      <c r="AN2384">
        <v>1</v>
      </c>
      <c r="AO2384">
        <v>0</v>
      </c>
      <c r="AP2384" t="s">
        <v>164</v>
      </c>
      <c r="AQ2384" t="s">
        <v>124</v>
      </c>
      <c r="AR2384" t="s">
        <v>93</v>
      </c>
      <c r="AS2384">
        <v>6</v>
      </c>
      <c r="AT2384">
        <v>51387</v>
      </c>
      <c r="AU2384">
        <v>1</v>
      </c>
      <c r="AV2384">
        <v>0</v>
      </c>
      <c r="AW2384">
        <v>1</v>
      </c>
      <c r="AX2384">
        <v>0</v>
      </c>
      <c r="AY2384">
        <v>4</v>
      </c>
      <c r="AZ2384" t="s">
        <v>165</v>
      </c>
      <c r="BA2384">
        <v>2</v>
      </c>
      <c r="BB2384" t="s">
        <v>126</v>
      </c>
      <c r="BC2384">
        <v>3</v>
      </c>
    </row>
    <row r="2385" spans="1:55">
      <c r="A2385" t="s">
        <v>5223</v>
      </c>
      <c r="B2385" t="s">
        <v>56</v>
      </c>
      <c r="C2385">
        <v>80</v>
      </c>
      <c r="D2385" t="s">
        <v>57</v>
      </c>
      <c r="E2385">
        <v>0</v>
      </c>
      <c r="F2385" t="s">
        <v>226</v>
      </c>
      <c r="G2385">
        <v>90038</v>
      </c>
      <c r="H2385">
        <v>34.088017</v>
      </c>
      <c r="I2385">
        <v>-118.327168</v>
      </c>
      <c r="J2385">
        <v>3</v>
      </c>
      <c r="K2385">
        <v>3</v>
      </c>
      <c r="L2385" t="s">
        <v>83</v>
      </c>
      <c r="M2385" t="s">
        <v>57</v>
      </c>
      <c r="N2385" t="s">
        <v>3590</v>
      </c>
      <c r="O2385" t="s">
        <v>61</v>
      </c>
      <c r="P2385" t="s">
        <v>57</v>
      </c>
      <c r="Q2385" t="s">
        <v>85</v>
      </c>
      <c r="R2385" t="s">
        <v>174</v>
      </c>
      <c r="S2385" t="s">
        <v>61</v>
      </c>
      <c r="T2385" t="s">
        <v>57</v>
      </c>
      <c r="U2385" t="s">
        <v>61</v>
      </c>
      <c r="V2385" t="s">
        <v>61</v>
      </c>
      <c r="W2385" t="s">
        <v>61</v>
      </c>
      <c r="X2385" t="s">
        <v>61</v>
      </c>
      <c r="Y2385" t="s">
        <v>61</v>
      </c>
      <c r="Z2385" t="s">
        <v>61</v>
      </c>
      <c r="AA2385" t="s">
        <v>77</v>
      </c>
      <c r="AB2385" t="s">
        <v>57</v>
      </c>
      <c r="AC2385" t="s">
        <v>87</v>
      </c>
      <c r="AD2385">
        <v>74.59999999999999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170</v>
      </c>
      <c r="AM2385">
        <v>0</v>
      </c>
      <c r="AN2385">
        <v>0</v>
      </c>
      <c r="AO2385">
        <v>0</v>
      </c>
      <c r="AP2385" t="s">
        <v>91</v>
      </c>
      <c r="AQ2385" t="s">
        <v>104</v>
      </c>
      <c r="AR2385" t="s">
        <v>93</v>
      </c>
      <c r="AS2385">
        <v>1</v>
      </c>
      <c r="AT2385">
        <v>32562</v>
      </c>
      <c r="AU2385">
        <v>0</v>
      </c>
      <c r="AX2385">
        <v>0</v>
      </c>
      <c r="AY2385">
        <v>1</v>
      </c>
      <c r="AZ2385" t="s">
        <v>94</v>
      </c>
      <c r="BA2385">
        <v>9</v>
      </c>
      <c r="BB2385" t="s">
        <v>95</v>
      </c>
      <c r="BC2385">
        <v>1</v>
      </c>
    </row>
    <row r="2386" spans="1:55">
      <c r="A2386" t="s">
        <v>5224</v>
      </c>
      <c r="B2386" t="s">
        <v>73</v>
      </c>
      <c r="C2386">
        <v>71</v>
      </c>
      <c r="D2386" t="s">
        <v>61</v>
      </c>
      <c r="E2386">
        <v>0</v>
      </c>
      <c r="F2386" t="s">
        <v>226</v>
      </c>
      <c r="G2386">
        <v>90037</v>
      </c>
      <c r="H2386">
        <v>34.002642</v>
      </c>
      <c r="I2386">
        <v>-118.287596</v>
      </c>
      <c r="J2386">
        <v>0</v>
      </c>
      <c r="K2386">
        <v>1</v>
      </c>
      <c r="L2386" t="s">
        <v>83</v>
      </c>
      <c r="M2386" t="s">
        <v>57</v>
      </c>
      <c r="N2386" t="s">
        <v>5225</v>
      </c>
      <c r="O2386" t="s">
        <v>61</v>
      </c>
      <c r="P2386" t="s">
        <v>57</v>
      </c>
      <c r="Q2386" t="s">
        <v>135</v>
      </c>
      <c r="R2386" t="s">
        <v>160</v>
      </c>
      <c r="S2386" t="s">
        <v>61</v>
      </c>
      <c r="T2386" t="s">
        <v>61</v>
      </c>
      <c r="U2386" t="s">
        <v>61</v>
      </c>
      <c r="V2386" t="s">
        <v>61</v>
      </c>
      <c r="W2386" t="s">
        <v>61</v>
      </c>
      <c r="X2386" t="s">
        <v>61</v>
      </c>
      <c r="Y2386" t="s">
        <v>61</v>
      </c>
      <c r="Z2386" t="s">
        <v>57</v>
      </c>
      <c r="AA2386" t="s">
        <v>64</v>
      </c>
      <c r="AB2386" t="s">
        <v>61</v>
      </c>
      <c r="AC2386" t="s">
        <v>87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170</v>
      </c>
      <c r="AM2386">
        <v>0</v>
      </c>
      <c r="AN2386">
        <v>0</v>
      </c>
      <c r="AO2386">
        <v>0</v>
      </c>
      <c r="AP2386" t="s">
        <v>91</v>
      </c>
      <c r="AQ2386" t="s">
        <v>104</v>
      </c>
      <c r="AR2386" t="s">
        <v>137</v>
      </c>
      <c r="AS2386">
        <v>1</v>
      </c>
      <c r="AT2386">
        <v>56709</v>
      </c>
      <c r="AU2386">
        <v>0</v>
      </c>
      <c r="AX2386">
        <v>0</v>
      </c>
      <c r="AY2386">
        <v>1</v>
      </c>
      <c r="AZ2386" t="s">
        <v>94</v>
      </c>
      <c r="BA2386">
        <v>5</v>
      </c>
      <c r="BB2386" t="s">
        <v>80</v>
      </c>
      <c r="BC2386">
        <v>2</v>
      </c>
    </row>
    <row r="2387" spans="1:55">
      <c r="A2387" t="s">
        <v>5226</v>
      </c>
      <c r="B2387" t="s">
        <v>73</v>
      </c>
      <c r="C2387">
        <v>40</v>
      </c>
      <c r="D2387" t="s">
        <v>61</v>
      </c>
      <c r="E2387">
        <v>0</v>
      </c>
      <c r="F2387" t="s">
        <v>3350</v>
      </c>
      <c r="G2387">
        <v>95374</v>
      </c>
      <c r="H2387">
        <v>37.316807</v>
      </c>
      <c r="I2387">
        <v>-120.855753</v>
      </c>
      <c r="J2387">
        <v>0</v>
      </c>
      <c r="K2387">
        <v>41</v>
      </c>
      <c r="L2387" t="s">
        <v>59</v>
      </c>
      <c r="M2387" t="s">
        <v>57</v>
      </c>
      <c r="N2387" t="s">
        <v>5227</v>
      </c>
      <c r="O2387" t="s">
        <v>57</v>
      </c>
      <c r="P2387" t="s">
        <v>57</v>
      </c>
      <c r="Q2387" t="s">
        <v>62</v>
      </c>
      <c r="R2387" t="s">
        <v>1317</v>
      </c>
      <c r="S2387" t="s">
        <v>61</v>
      </c>
      <c r="T2387" t="s">
        <v>61</v>
      </c>
      <c r="U2387" t="s">
        <v>57</v>
      </c>
      <c r="V2387" t="s">
        <v>61</v>
      </c>
      <c r="W2387" t="s">
        <v>61</v>
      </c>
      <c r="X2387" t="s">
        <v>61</v>
      </c>
      <c r="Y2387" t="s">
        <v>61</v>
      </c>
      <c r="Z2387" t="s">
        <v>57</v>
      </c>
      <c r="AA2387" t="s">
        <v>77</v>
      </c>
      <c r="AB2387" t="s">
        <v>57</v>
      </c>
      <c r="AC2387" t="s">
        <v>87</v>
      </c>
      <c r="AD2387">
        <v>55.7</v>
      </c>
      <c r="AE2387">
        <v>2237.55</v>
      </c>
      <c r="AF2387">
        <v>0</v>
      </c>
      <c r="AG2387">
        <v>0</v>
      </c>
      <c r="AH2387">
        <v>270.6</v>
      </c>
      <c r="AI2387">
        <v>2508.15</v>
      </c>
      <c r="AJ2387" t="s">
        <v>66</v>
      </c>
      <c r="AM2387">
        <v>0</v>
      </c>
      <c r="AN2387">
        <v>1</v>
      </c>
      <c r="AO2387">
        <v>0</v>
      </c>
      <c r="AP2387" t="s">
        <v>176</v>
      </c>
      <c r="AQ2387" t="s">
        <v>78</v>
      </c>
      <c r="AR2387" t="s">
        <v>69</v>
      </c>
      <c r="AS2387">
        <v>2</v>
      </c>
      <c r="AT2387">
        <v>1960</v>
      </c>
      <c r="AU2387">
        <v>1</v>
      </c>
      <c r="AV2387">
        <v>0</v>
      </c>
      <c r="AW2387">
        <v>1</v>
      </c>
      <c r="AX2387">
        <v>0</v>
      </c>
      <c r="AY2387">
        <v>5</v>
      </c>
      <c r="AZ2387" t="s">
        <v>177</v>
      </c>
      <c r="BA2387">
        <v>5</v>
      </c>
      <c r="BB2387" t="s">
        <v>80</v>
      </c>
      <c r="BC2387">
        <v>2</v>
      </c>
    </row>
    <row r="2388" spans="1:55">
      <c r="A2388" t="s">
        <v>5228</v>
      </c>
      <c r="B2388" t="s">
        <v>73</v>
      </c>
      <c r="C2388">
        <v>57</v>
      </c>
      <c r="D2388" t="s">
        <v>57</v>
      </c>
      <c r="E2388">
        <v>1</v>
      </c>
      <c r="F2388" t="s">
        <v>462</v>
      </c>
      <c r="G2388">
        <v>93445</v>
      </c>
      <c r="H2388">
        <v>35.059695</v>
      </c>
      <c r="I2388">
        <v>-120.604741</v>
      </c>
      <c r="J2388">
        <v>1</v>
      </c>
      <c r="K2388">
        <v>60</v>
      </c>
      <c r="L2388" t="s">
        <v>129</v>
      </c>
      <c r="M2388" t="s">
        <v>57</v>
      </c>
      <c r="N2388" t="s">
        <v>2880</v>
      </c>
      <c r="O2388" t="s">
        <v>57</v>
      </c>
      <c r="P2388" t="s">
        <v>57</v>
      </c>
      <c r="Q2388" t="s">
        <v>85</v>
      </c>
      <c r="R2388" t="s">
        <v>156</v>
      </c>
      <c r="S2388" t="s">
        <v>61</v>
      </c>
      <c r="T2388" t="s">
        <v>57</v>
      </c>
      <c r="U2388" t="s">
        <v>61</v>
      </c>
      <c r="V2388" t="s">
        <v>57</v>
      </c>
      <c r="W2388" t="s">
        <v>57</v>
      </c>
      <c r="X2388" t="s">
        <v>57</v>
      </c>
      <c r="Y2388" t="s">
        <v>57</v>
      </c>
      <c r="Z2388" t="s">
        <v>57</v>
      </c>
      <c r="AA2388" t="s">
        <v>77</v>
      </c>
      <c r="AB2388" t="s">
        <v>57</v>
      </c>
      <c r="AC2388" t="s">
        <v>87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66</v>
      </c>
      <c r="AM2388">
        <v>0</v>
      </c>
      <c r="AN2388">
        <v>1</v>
      </c>
      <c r="AO2388">
        <v>0</v>
      </c>
      <c r="AP2388" t="s">
        <v>123</v>
      </c>
      <c r="AQ2388" t="s">
        <v>92</v>
      </c>
      <c r="AR2388" t="s">
        <v>105</v>
      </c>
      <c r="AS2388">
        <v>6</v>
      </c>
      <c r="AT2388">
        <v>7435</v>
      </c>
      <c r="AU2388">
        <v>1</v>
      </c>
      <c r="AV2388">
        <v>0</v>
      </c>
      <c r="AW2388">
        <v>1</v>
      </c>
      <c r="AX2388">
        <v>0</v>
      </c>
      <c r="AY2388">
        <v>6</v>
      </c>
      <c r="AZ2388" t="s">
        <v>125</v>
      </c>
      <c r="BA2388">
        <v>5</v>
      </c>
      <c r="BB2388" t="s">
        <v>80</v>
      </c>
      <c r="BC2388">
        <v>2</v>
      </c>
    </row>
    <row r="2389" spans="1:55">
      <c r="A2389" t="s">
        <v>5229</v>
      </c>
      <c r="B2389" t="s">
        <v>56</v>
      </c>
      <c r="C2389">
        <v>21</v>
      </c>
      <c r="D2389" t="s">
        <v>57</v>
      </c>
      <c r="E2389">
        <v>2</v>
      </c>
      <c r="F2389" t="s">
        <v>3131</v>
      </c>
      <c r="G2389">
        <v>93528</v>
      </c>
      <c r="H2389">
        <v>35.363339</v>
      </c>
      <c r="I2389">
        <v>-117.637641</v>
      </c>
      <c r="J2389">
        <v>1</v>
      </c>
      <c r="K2389">
        <v>2</v>
      </c>
      <c r="L2389" t="s">
        <v>59</v>
      </c>
      <c r="M2389" t="s">
        <v>57</v>
      </c>
      <c r="N2389" t="s">
        <v>617</v>
      </c>
      <c r="O2389" t="s">
        <v>61</v>
      </c>
      <c r="P2389" t="s">
        <v>57</v>
      </c>
      <c r="Q2389" t="s">
        <v>135</v>
      </c>
      <c r="R2389" t="s">
        <v>224</v>
      </c>
      <c r="S2389" t="s">
        <v>61</v>
      </c>
      <c r="T2389" t="s">
        <v>61</v>
      </c>
      <c r="U2389" t="s">
        <v>61</v>
      </c>
      <c r="V2389" t="s">
        <v>61</v>
      </c>
      <c r="W2389" t="s">
        <v>57</v>
      </c>
      <c r="X2389" t="s">
        <v>57</v>
      </c>
      <c r="Y2389" t="s">
        <v>57</v>
      </c>
      <c r="Z2389" t="s">
        <v>57</v>
      </c>
      <c r="AA2389" t="s">
        <v>77</v>
      </c>
      <c r="AB2389" t="s">
        <v>61</v>
      </c>
      <c r="AC2389" t="s">
        <v>65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88</v>
      </c>
      <c r="AK2389" t="s">
        <v>89</v>
      </c>
      <c r="AL2389" t="s">
        <v>90</v>
      </c>
      <c r="AM2389">
        <v>1</v>
      </c>
      <c r="AN2389">
        <v>0</v>
      </c>
      <c r="AO2389">
        <v>0</v>
      </c>
      <c r="AP2389" t="s">
        <v>91</v>
      </c>
      <c r="AQ2389" t="s">
        <v>116</v>
      </c>
      <c r="AR2389" t="s">
        <v>69</v>
      </c>
      <c r="AS2389">
        <v>4</v>
      </c>
      <c r="AT2389">
        <v>207</v>
      </c>
      <c r="AU2389">
        <v>1</v>
      </c>
      <c r="AV2389">
        <v>1</v>
      </c>
      <c r="AW2389">
        <v>0</v>
      </c>
      <c r="AX2389">
        <v>65.7</v>
      </c>
      <c r="AY2389">
        <v>1</v>
      </c>
      <c r="AZ2389" t="s">
        <v>94</v>
      </c>
      <c r="BA2389">
        <v>6</v>
      </c>
      <c r="BB2389" t="s">
        <v>95</v>
      </c>
      <c r="BC2389">
        <v>1</v>
      </c>
    </row>
    <row r="2390" spans="1:55">
      <c r="A2390" t="s">
        <v>5230</v>
      </c>
      <c r="B2390" t="s">
        <v>73</v>
      </c>
      <c r="C2390">
        <v>19</v>
      </c>
      <c r="D2390" t="s">
        <v>61</v>
      </c>
      <c r="E2390">
        <v>0</v>
      </c>
      <c r="F2390" t="s">
        <v>3317</v>
      </c>
      <c r="G2390">
        <v>95425</v>
      </c>
      <c r="H2390">
        <v>38.801936</v>
      </c>
      <c r="I2390">
        <v>-122.938935</v>
      </c>
      <c r="J2390">
        <v>0</v>
      </c>
      <c r="K2390">
        <v>29</v>
      </c>
      <c r="L2390" t="s">
        <v>59</v>
      </c>
      <c r="M2390" t="s">
        <v>61</v>
      </c>
      <c r="N2390" t="s">
        <v>143</v>
      </c>
      <c r="O2390" t="s">
        <v>143</v>
      </c>
      <c r="P2390" t="s">
        <v>57</v>
      </c>
      <c r="Q2390" t="s">
        <v>135</v>
      </c>
      <c r="R2390" t="s">
        <v>147</v>
      </c>
      <c r="S2390" t="s">
        <v>61</v>
      </c>
      <c r="T2390" t="s">
        <v>61</v>
      </c>
      <c r="U2390" t="s">
        <v>61</v>
      </c>
      <c r="V2390" t="s">
        <v>61</v>
      </c>
      <c r="W2390" t="s">
        <v>61</v>
      </c>
      <c r="X2390" t="s">
        <v>61</v>
      </c>
      <c r="Y2390" t="s">
        <v>61</v>
      </c>
      <c r="Z2390" t="s">
        <v>57</v>
      </c>
      <c r="AA2390" t="s">
        <v>64</v>
      </c>
      <c r="AB2390" t="s">
        <v>57</v>
      </c>
      <c r="AC2390" t="s">
        <v>65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66</v>
      </c>
      <c r="AM2390">
        <v>0</v>
      </c>
      <c r="AN2390">
        <v>1</v>
      </c>
      <c r="AO2390">
        <v>0</v>
      </c>
      <c r="AP2390" t="s">
        <v>164</v>
      </c>
      <c r="AQ2390" t="s">
        <v>116</v>
      </c>
      <c r="AR2390" t="s">
        <v>182</v>
      </c>
      <c r="AS2390">
        <v>1</v>
      </c>
      <c r="AT2390">
        <v>9210</v>
      </c>
      <c r="AU2390">
        <v>1</v>
      </c>
      <c r="AV2390">
        <v>0</v>
      </c>
      <c r="AW2390">
        <v>1</v>
      </c>
      <c r="AX2390">
        <v>0</v>
      </c>
      <c r="AY2390">
        <v>4</v>
      </c>
      <c r="AZ2390" t="s">
        <v>165</v>
      </c>
      <c r="BA2390">
        <v>2</v>
      </c>
      <c r="BB2390" t="s">
        <v>126</v>
      </c>
      <c r="BC2390">
        <v>3</v>
      </c>
    </row>
    <row r="2391" spans="1:55">
      <c r="A2391" t="s">
        <v>5231</v>
      </c>
      <c r="B2391" t="s">
        <v>56</v>
      </c>
      <c r="C2391">
        <v>78</v>
      </c>
      <c r="D2391" t="s">
        <v>57</v>
      </c>
      <c r="E2391">
        <v>0</v>
      </c>
      <c r="F2391" t="s">
        <v>4772</v>
      </c>
      <c r="G2391">
        <v>92887</v>
      </c>
      <c r="H2391">
        <v>33.884073</v>
      </c>
      <c r="I2391">
        <v>-117.732197</v>
      </c>
      <c r="J2391">
        <v>3</v>
      </c>
      <c r="K2391">
        <v>65</v>
      </c>
      <c r="L2391" t="s">
        <v>129</v>
      </c>
      <c r="M2391" t="s">
        <v>57</v>
      </c>
      <c r="N2391" t="s">
        <v>1084</v>
      </c>
      <c r="O2391" t="s">
        <v>57</v>
      </c>
      <c r="P2391" t="s">
        <v>57</v>
      </c>
      <c r="Q2391" t="s">
        <v>85</v>
      </c>
      <c r="R2391" t="s">
        <v>313</v>
      </c>
      <c r="S2391" t="s">
        <v>57</v>
      </c>
      <c r="T2391" t="s">
        <v>61</v>
      </c>
      <c r="U2391" t="s">
        <v>57</v>
      </c>
      <c r="V2391" t="s">
        <v>61</v>
      </c>
      <c r="W2391" t="s">
        <v>57</v>
      </c>
      <c r="X2391" t="s">
        <v>57</v>
      </c>
      <c r="Y2391" t="s">
        <v>61</v>
      </c>
      <c r="Z2391" t="s">
        <v>57</v>
      </c>
      <c r="AA2391" t="s">
        <v>77</v>
      </c>
      <c r="AB2391" t="s">
        <v>61</v>
      </c>
      <c r="AC2391" t="s">
        <v>87</v>
      </c>
      <c r="AD2391">
        <v>105.25</v>
      </c>
      <c r="AE2391">
        <v>6786.4</v>
      </c>
      <c r="AF2391">
        <v>0</v>
      </c>
      <c r="AG2391">
        <v>0</v>
      </c>
      <c r="AH2391">
        <v>1195.35</v>
      </c>
      <c r="AI2391">
        <v>7981.75</v>
      </c>
      <c r="AJ2391" t="s">
        <v>88</v>
      </c>
      <c r="AK2391" t="s">
        <v>205</v>
      </c>
      <c r="AL2391" t="s">
        <v>329</v>
      </c>
      <c r="AM2391">
        <v>1</v>
      </c>
      <c r="AN2391">
        <v>0</v>
      </c>
      <c r="AO2391">
        <v>0</v>
      </c>
      <c r="AP2391" t="s">
        <v>123</v>
      </c>
      <c r="AQ2391" t="s">
        <v>104</v>
      </c>
      <c r="AR2391" t="s">
        <v>105</v>
      </c>
      <c r="AS2391">
        <v>5</v>
      </c>
      <c r="AT2391">
        <v>20893</v>
      </c>
      <c r="AU2391">
        <v>1</v>
      </c>
      <c r="AV2391">
        <v>1</v>
      </c>
      <c r="AW2391">
        <v>0</v>
      </c>
      <c r="AX2391">
        <v>105.25</v>
      </c>
      <c r="AY2391">
        <v>6</v>
      </c>
      <c r="AZ2391" t="s">
        <v>125</v>
      </c>
      <c r="BA2391">
        <v>6</v>
      </c>
      <c r="BB2391" t="s">
        <v>95</v>
      </c>
      <c r="BC2391">
        <v>1</v>
      </c>
    </row>
    <row r="2392" spans="1:55">
      <c r="A2392" t="s">
        <v>5232</v>
      </c>
      <c r="B2392" t="s">
        <v>56</v>
      </c>
      <c r="C2392">
        <v>45</v>
      </c>
      <c r="D2392" t="s">
        <v>61</v>
      </c>
      <c r="E2392">
        <v>0</v>
      </c>
      <c r="F2392" t="s">
        <v>5233</v>
      </c>
      <c r="G2392">
        <v>96101</v>
      </c>
      <c r="H2392">
        <v>41.468877</v>
      </c>
      <c r="I2392">
        <v>-120.54229</v>
      </c>
      <c r="J2392">
        <v>0</v>
      </c>
      <c r="K2392">
        <v>2</v>
      </c>
      <c r="L2392" t="s">
        <v>83</v>
      </c>
      <c r="M2392" t="s">
        <v>57</v>
      </c>
      <c r="N2392" t="s">
        <v>5234</v>
      </c>
      <c r="O2392" t="s">
        <v>57</v>
      </c>
      <c r="P2392" t="s">
        <v>57</v>
      </c>
      <c r="Q2392" t="s">
        <v>85</v>
      </c>
      <c r="R2392" t="s">
        <v>391</v>
      </c>
      <c r="S2392" t="s">
        <v>61</v>
      </c>
      <c r="T2392" t="s">
        <v>57</v>
      </c>
      <c r="U2392" t="s">
        <v>61</v>
      </c>
      <c r="V2392" t="s">
        <v>61</v>
      </c>
      <c r="W2392" t="s">
        <v>61</v>
      </c>
      <c r="X2392" t="s">
        <v>61</v>
      </c>
      <c r="Y2392" t="s">
        <v>61</v>
      </c>
      <c r="Z2392" t="s">
        <v>57</v>
      </c>
      <c r="AA2392" t="s">
        <v>77</v>
      </c>
      <c r="AB2392" t="s">
        <v>61</v>
      </c>
      <c r="AC2392" t="s">
        <v>87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170</v>
      </c>
      <c r="AM2392">
        <v>0</v>
      </c>
      <c r="AN2392">
        <v>0</v>
      </c>
      <c r="AO2392">
        <v>0</v>
      </c>
      <c r="AP2392" t="s">
        <v>91</v>
      </c>
      <c r="AQ2392" t="s">
        <v>78</v>
      </c>
      <c r="AR2392" t="s">
        <v>93</v>
      </c>
      <c r="AS2392">
        <v>2</v>
      </c>
      <c r="AT2392">
        <v>5096</v>
      </c>
      <c r="AU2392">
        <v>0</v>
      </c>
      <c r="AX2392">
        <v>0</v>
      </c>
      <c r="AY2392">
        <v>1</v>
      </c>
      <c r="AZ2392" t="s">
        <v>94</v>
      </c>
      <c r="BA2392">
        <v>10</v>
      </c>
      <c r="BB2392" t="s">
        <v>95</v>
      </c>
      <c r="BC2392">
        <v>1</v>
      </c>
    </row>
    <row r="2393" spans="1:55">
      <c r="A2393" t="s">
        <v>5235</v>
      </c>
      <c r="B2393" t="s">
        <v>73</v>
      </c>
      <c r="C2393">
        <v>78</v>
      </c>
      <c r="D2393" t="s">
        <v>61</v>
      </c>
      <c r="E2393">
        <v>0</v>
      </c>
      <c r="F2393" t="s">
        <v>3609</v>
      </c>
      <c r="G2393">
        <v>92821</v>
      </c>
      <c r="H2393">
        <v>33.930199</v>
      </c>
      <c r="I2393">
        <v>-117.862898</v>
      </c>
      <c r="J2393">
        <v>0</v>
      </c>
      <c r="K2393">
        <v>5</v>
      </c>
      <c r="L2393" t="s">
        <v>83</v>
      </c>
      <c r="M2393" t="s">
        <v>57</v>
      </c>
      <c r="N2393" t="s">
        <v>5236</v>
      </c>
      <c r="O2393" t="s">
        <v>61</v>
      </c>
      <c r="P2393" t="s">
        <v>57</v>
      </c>
      <c r="Q2393" t="s">
        <v>85</v>
      </c>
      <c r="R2393" t="s">
        <v>180</v>
      </c>
      <c r="S2393" t="s">
        <v>61</v>
      </c>
      <c r="T2393" t="s">
        <v>61</v>
      </c>
      <c r="U2393" t="s">
        <v>61</v>
      </c>
      <c r="V2393" t="s">
        <v>61</v>
      </c>
      <c r="W2393" t="s">
        <v>61</v>
      </c>
      <c r="X2393" t="s">
        <v>61</v>
      </c>
      <c r="Y2393" t="s">
        <v>61</v>
      </c>
      <c r="Z2393" t="s">
        <v>57</v>
      </c>
      <c r="AA2393" t="s">
        <v>122</v>
      </c>
      <c r="AB2393" t="s">
        <v>57</v>
      </c>
      <c r="AC2393" t="s">
        <v>65</v>
      </c>
      <c r="AD2393">
        <v>71.45</v>
      </c>
      <c r="AE2393">
        <v>371.6</v>
      </c>
      <c r="AF2393">
        <v>0</v>
      </c>
      <c r="AG2393">
        <v>0</v>
      </c>
      <c r="AH2393">
        <v>85.65000000000001</v>
      </c>
      <c r="AI2393">
        <v>457.25</v>
      </c>
      <c r="AJ2393" t="s">
        <v>66</v>
      </c>
      <c r="AM2393">
        <v>0</v>
      </c>
      <c r="AN2393">
        <v>1</v>
      </c>
      <c r="AO2393">
        <v>0</v>
      </c>
      <c r="AP2393" t="s">
        <v>91</v>
      </c>
      <c r="AQ2393" t="s">
        <v>104</v>
      </c>
      <c r="AR2393" t="s">
        <v>93</v>
      </c>
      <c r="AS2393">
        <v>1</v>
      </c>
      <c r="AT2393">
        <v>34055</v>
      </c>
      <c r="AU2393">
        <v>1</v>
      </c>
      <c r="AV2393">
        <v>0</v>
      </c>
      <c r="AW2393">
        <v>1</v>
      </c>
      <c r="AX2393">
        <v>0</v>
      </c>
      <c r="AY2393">
        <v>1</v>
      </c>
      <c r="AZ2393" t="s">
        <v>94</v>
      </c>
      <c r="BA2393">
        <v>7</v>
      </c>
      <c r="BB2393" t="s">
        <v>95</v>
      </c>
      <c r="BC2393">
        <v>1</v>
      </c>
    </row>
    <row r="2394" spans="1:55">
      <c r="A2394" t="s">
        <v>5237</v>
      </c>
      <c r="B2394" t="s">
        <v>73</v>
      </c>
      <c r="C2394">
        <v>20</v>
      </c>
      <c r="D2394" t="s">
        <v>61</v>
      </c>
      <c r="E2394">
        <v>0</v>
      </c>
      <c r="F2394" t="s">
        <v>2315</v>
      </c>
      <c r="G2394">
        <v>95559</v>
      </c>
      <c r="H2394">
        <v>40.184094</v>
      </c>
      <c r="I2394">
        <v>-123.745487</v>
      </c>
      <c r="J2394">
        <v>0</v>
      </c>
      <c r="K2394">
        <v>2</v>
      </c>
      <c r="L2394" t="s">
        <v>83</v>
      </c>
      <c r="M2394" t="s">
        <v>57</v>
      </c>
      <c r="N2394" t="s">
        <v>5238</v>
      </c>
      <c r="O2394" t="s">
        <v>57</v>
      </c>
      <c r="P2394" t="s">
        <v>57</v>
      </c>
      <c r="Q2394" t="s">
        <v>85</v>
      </c>
      <c r="R2394" t="s">
        <v>304</v>
      </c>
      <c r="S2394" t="s">
        <v>61</v>
      </c>
      <c r="T2394" t="s">
        <v>57</v>
      </c>
      <c r="U2394" t="s">
        <v>61</v>
      </c>
      <c r="V2394" t="s">
        <v>61</v>
      </c>
      <c r="W2394" t="s">
        <v>61</v>
      </c>
      <c r="X2394" t="s">
        <v>61</v>
      </c>
      <c r="Y2394" t="s">
        <v>61</v>
      </c>
      <c r="Z2394" t="s">
        <v>57</v>
      </c>
      <c r="AA2394" t="s">
        <v>77</v>
      </c>
      <c r="AB2394" t="s">
        <v>57</v>
      </c>
      <c r="AC2394" t="s">
        <v>87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170</v>
      </c>
      <c r="AM2394">
        <v>0</v>
      </c>
      <c r="AN2394">
        <v>0</v>
      </c>
      <c r="AO2394">
        <v>0</v>
      </c>
      <c r="AP2394" t="s">
        <v>91</v>
      </c>
      <c r="AQ2394" t="s">
        <v>116</v>
      </c>
      <c r="AR2394" t="s">
        <v>93</v>
      </c>
      <c r="AS2394">
        <v>2</v>
      </c>
      <c r="AT2394">
        <v>163</v>
      </c>
      <c r="AU2394">
        <v>0</v>
      </c>
      <c r="AX2394">
        <v>0</v>
      </c>
      <c r="AY2394">
        <v>1</v>
      </c>
      <c r="AZ2394" t="s">
        <v>94</v>
      </c>
      <c r="BA2394">
        <v>10</v>
      </c>
      <c r="BB2394" t="s">
        <v>95</v>
      </c>
      <c r="BC2394">
        <v>1</v>
      </c>
    </row>
    <row r="2395" spans="1:55">
      <c r="A2395" t="s">
        <v>5239</v>
      </c>
      <c r="B2395" t="s">
        <v>73</v>
      </c>
      <c r="C2395">
        <v>57</v>
      </c>
      <c r="D2395" t="s">
        <v>57</v>
      </c>
      <c r="E2395">
        <v>0</v>
      </c>
      <c r="F2395" t="s">
        <v>5240</v>
      </c>
      <c r="G2395">
        <v>93921</v>
      </c>
      <c r="H2395">
        <v>36.554618</v>
      </c>
      <c r="I2395">
        <v>-121.922239</v>
      </c>
      <c r="J2395">
        <v>1</v>
      </c>
      <c r="K2395">
        <v>1</v>
      </c>
      <c r="L2395" t="s">
        <v>83</v>
      </c>
      <c r="M2395" t="s">
        <v>57</v>
      </c>
      <c r="N2395" t="s">
        <v>5241</v>
      </c>
      <c r="O2395" t="s">
        <v>61</v>
      </c>
      <c r="P2395" t="s">
        <v>57</v>
      </c>
      <c r="Q2395" t="s">
        <v>85</v>
      </c>
      <c r="R2395" t="s">
        <v>156</v>
      </c>
      <c r="S2395" t="s">
        <v>61</v>
      </c>
      <c r="T2395" t="s">
        <v>61</v>
      </c>
      <c r="U2395" t="s">
        <v>61</v>
      </c>
      <c r="V2395" t="s">
        <v>61</v>
      </c>
      <c r="W2395" t="s">
        <v>61</v>
      </c>
      <c r="X2395" t="s">
        <v>61</v>
      </c>
      <c r="Y2395" t="s">
        <v>61</v>
      </c>
      <c r="Z2395" t="s">
        <v>57</v>
      </c>
      <c r="AA2395" t="s">
        <v>77</v>
      </c>
      <c r="AB2395" t="s">
        <v>57</v>
      </c>
      <c r="AC2395" t="s">
        <v>87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88</v>
      </c>
      <c r="AK2395" t="s">
        <v>205</v>
      </c>
      <c r="AL2395" t="s">
        <v>329</v>
      </c>
      <c r="AM2395">
        <v>1</v>
      </c>
      <c r="AN2395">
        <v>0</v>
      </c>
      <c r="AO2395">
        <v>0</v>
      </c>
      <c r="AP2395" t="s">
        <v>91</v>
      </c>
      <c r="AQ2395" t="s">
        <v>92</v>
      </c>
      <c r="AR2395" t="s">
        <v>93</v>
      </c>
      <c r="AS2395">
        <v>1</v>
      </c>
      <c r="AT2395">
        <v>2966</v>
      </c>
      <c r="AU2395">
        <v>1</v>
      </c>
      <c r="AV2395">
        <v>1</v>
      </c>
      <c r="AW2395">
        <v>0</v>
      </c>
      <c r="AX2395">
        <v>71</v>
      </c>
      <c r="AY2395">
        <v>1</v>
      </c>
      <c r="AZ2395" t="s">
        <v>94</v>
      </c>
      <c r="BA2395">
        <v>9</v>
      </c>
      <c r="BB2395" t="s">
        <v>95</v>
      </c>
      <c r="BC2395">
        <v>1</v>
      </c>
    </row>
    <row r="2396" spans="1:55">
      <c r="A2396" t="s">
        <v>5242</v>
      </c>
      <c r="B2396" t="s">
        <v>73</v>
      </c>
      <c r="C2396">
        <v>27</v>
      </c>
      <c r="D2396" t="s">
        <v>57</v>
      </c>
      <c r="E2396">
        <v>0</v>
      </c>
      <c r="F2396" t="s">
        <v>565</v>
      </c>
      <c r="G2396">
        <v>94618</v>
      </c>
      <c r="H2396">
        <v>37.84551</v>
      </c>
      <c r="I2396">
        <v>-122.235181</v>
      </c>
      <c r="J2396">
        <v>1</v>
      </c>
      <c r="K2396">
        <v>28</v>
      </c>
      <c r="L2396" t="s">
        <v>59</v>
      </c>
      <c r="M2396" t="s">
        <v>57</v>
      </c>
      <c r="N2396" t="s">
        <v>5243</v>
      </c>
      <c r="O2396" t="s">
        <v>61</v>
      </c>
      <c r="P2396" t="s">
        <v>57</v>
      </c>
      <c r="Q2396" t="s">
        <v>135</v>
      </c>
      <c r="R2396" t="s">
        <v>322</v>
      </c>
      <c r="S2396" t="s">
        <v>57</v>
      </c>
      <c r="T2396" t="s">
        <v>61</v>
      </c>
      <c r="U2396" t="s">
        <v>61</v>
      </c>
      <c r="V2396" t="s">
        <v>57</v>
      </c>
      <c r="W2396" t="s">
        <v>61</v>
      </c>
      <c r="X2396" t="s">
        <v>61</v>
      </c>
      <c r="Y2396" t="s">
        <v>61</v>
      </c>
      <c r="Z2396" t="s">
        <v>61</v>
      </c>
      <c r="AA2396" t="s">
        <v>64</v>
      </c>
      <c r="AB2396" t="s">
        <v>61</v>
      </c>
      <c r="AC2396" t="s">
        <v>65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66</v>
      </c>
      <c r="AM2396">
        <v>0</v>
      </c>
      <c r="AN2396">
        <v>1</v>
      </c>
      <c r="AO2396">
        <v>0</v>
      </c>
      <c r="AP2396" t="s">
        <v>164</v>
      </c>
      <c r="AQ2396" t="s">
        <v>116</v>
      </c>
      <c r="AR2396" t="s">
        <v>69</v>
      </c>
      <c r="AS2396">
        <v>2</v>
      </c>
      <c r="AT2396">
        <v>15438</v>
      </c>
      <c r="AU2396">
        <v>1</v>
      </c>
      <c r="AV2396">
        <v>0</v>
      </c>
      <c r="AW2396">
        <v>1</v>
      </c>
      <c r="AX2396">
        <v>0</v>
      </c>
      <c r="AY2396">
        <v>4</v>
      </c>
      <c r="AZ2396" t="s">
        <v>165</v>
      </c>
      <c r="BA2396">
        <v>1</v>
      </c>
      <c r="BB2396" t="s">
        <v>71</v>
      </c>
      <c r="BC2396">
        <v>4</v>
      </c>
    </row>
    <row r="2397" spans="1:55">
      <c r="A2397" t="s">
        <v>5244</v>
      </c>
      <c r="B2397" t="s">
        <v>56</v>
      </c>
      <c r="C2397">
        <v>58</v>
      </c>
      <c r="D2397" t="s">
        <v>57</v>
      </c>
      <c r="E2397">
        <v>1</v>
      </c>
      <c r="F2397" t="s">
        <v>3782</v>
      </c>
      <c r="G2397">
        <v>93543</v>
      </c>
      <c r="H2397">
        <v>34.505273</v>
      </c>
      <c r="I2397">
        <v>-117.955054</v>
      </c>
      <c r="J2397">
        <v>2</v>
      </c>
      <c r="K2397">
        <v>14</v>
      </c>
      <c r="L2397" t="s">
        <v>59</v>
      </c>
      <c r="M2397" t="s">
        <v>57</v>
      </c>
      <c r="N2397" t="s">
        <v>4037</v>
      </c>
      <c r="O2397" t="s">
        <v>61</v>
      </c>
      <c r="P2397" t="s">
        <v>61</v>
      </c>
      <c r="Q2397" t="s">
        <v>143</v>
      </c>
      <c r="R2397" t="s">
        <v>143</v>
      </c>
      <c r="S2397" t="s">
        <v>143</v>
      </c>
      <c r="T2397" t="s">
        <v>143</v>
      </c>
      <c r="U2397" t="s">
        <v>143</v>
      </c>
      <c r="V2397" t="s">
        <v>143</v>
      </c>
      <c r="W2397" t="s">
        <v>143</v>
      </c>
      <c r="X2397" t="s">
        <v>143</v>
      </c>
      <c r="Y2397" t="s">
        <v>143</v>
      </c>
      <c r="Z2397" t="s">
        <v>143</v>
      </c>
      <c r="AA2397" t="s">
        <v>64</v>
      </c>
      <c r="AB2397" t="s">
        <v>57</v>
      </c>
      <c r="AC2397" t="s">
        <v>65</v>
      </c>
      <c r="AD2397">
        <v>19.5</v>
      </c>
      <c r="AE2397">
        <v>272</v>
      </c>
      <c r="AF2397">
        <v>0</v>
      </c>
      <c r="AG2397">
        <v>0</v>
      </c>
      <c r="AH2397">
        <v>574.7</v>
      </c>
      <c r="AI2397">
        <v>846.7</v>
      </c>
      <c r="AJ2397" t="s">
        <v>66</v>
      </c>
      <c r="AM2397">
        <v>0</v>
      </c>
      <c r="AN2397">
        <v>1</v>
      </c>
      <c r="AO2397">
        <v>0</v>
      </c>
      <c r="AP2397" t="s">
        <v>103</v>
      </c>
      <c r="AQ2397" t="s">
        <v>92</v>
      </c>
      <c r="AR2397" t="s">
        <v>182</v>
      </c>
      <c r="AT2397">
        <v>11198</v>
      </c>
      <c r="AU2397">
        <v>1</v>
      </c>
      <c r="AV2397">
        <v>0</v>
      </c>
      <c r="AW2397">
        <v>1</v>
      </c>
      <c r="AX2397">
        <v>0</v>
      </c>
      <c r="AY2397">
        <v>3</v>
      </c>
      <c r="AZ2397" t="s">
        <v>106</v>
      </c>
      <c r="BA2397">
        <v>0</v>
      </c>
      <c r="BB2397" t="s">
        <v>71</v>
      </c>
      <c r="BC2397">
        <v>4</v>
      </c>
    </row>
    <row r="2398" spans="1:55">
      <c r="A2398" t="s">
        <v>5245</v>
      </c>
      <c r="B2398" t="s">
        <v>73</v>
      </c>
      <c r="C2398">
        <v>78</v>
      </c>
      <c r="D2398" t="s">
        <v>57</v>
      </c>
      <c r="E2398">
        <v>0</v>
      </c>
      <c r="F2398" t="s">
        <v>252</v>
      </c>
      <c r="G2398">
        <v>92117</v>
      </c>
      <c r="H2398">
        <v>32.825086</v>
      </c>
      <c r="I2398">
        <v>-117.199424</v>
      </c>
      <c r="J2398">
        <v>1</v>
      </c>
      <c r="K2398">
        <v>58</v>
      </c>
      <c r="L2398" t="s">
        <v>59</v>
      </c>
      <c r="M2398" t="s">
        <v>57</v>
      </c>
      <c r="N2398" t="s">
        <v>5246</v>
      </c>
      <c r="O2398" t="s">
        <v>57</v>
      </c>
      <c r="P2398" t="s">
        <v>57</v>
      </c>
      <c r="Q2398" t="s">
        <v>85</v>
      </c>
      <c r="R2398" t="s">
        <v>156</v>
      </c>
      <c r="S2398" t="s">
        <v>57</v>
      </c>
      <c r="T2398" t="s">
        <v>57</v>
      </c>
      <c r="U2398" t="s">
        <v>57</v>
      </c>
      <c r="V2398" t="s">
        <v>61</v>
      </c>
      <c r="W2398" t="s">
        <v>57</v>
      </c>
      <c r="X2398" t="s">
        <v>57</v>
      </c>
      <c r="Y2398" t="s">
        <v>61</v>
      </c>
      <c r="Z2398" t="s">
        <v>57</v>
      </c>
      <c r="AA2398" t="s">
        <v>64</v>
      </c>
      <c r="AB2398" t="s">
        <v>57</v>
      </c>
      <c r="AC2398" t="s">
        <v>87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9151.290000000001</v>
      </c>
      <c r="AJ2398" t="s">
        <v>88</v>
      </c>
      <c r="AK2398" t="s">
        <v>89</v>
      </c>
      <c r="AL2398" t="s">
        <v>181</v>
      </c>
      <c r="AM2398">
        <v>1</v>
      </c>
      <c r="AN2398">
        <v>0</v>
      </c>
      <c r="AO2398">
        <v>0</v>
      </c>
      <c r="AP2398" t="s">
        <v>123</v>
      </c>
      <c r="AQ2398" t="s">
        <v>104</v>
      </c>
      <c r="AR2398" t="s">
        <v>105</v>
      </c>
      <c r="AS2398">
        <v>6</v>
      </c>
      <c r="AT2398">
        <v>51213</v>
      </c>
      <c r="AU2398">
        <v>1</v>
      </c>
      <c r="AV2398">
        <v>1</v>
      </c>
      <c r="AW2398">
        <v>0</v>
      </c>
      <c r="AX2398">
        <v>108.85</v>
      </c>
      <c r="AY2398">
        <v>6</v>
      </c>
      <c r="AZ2398" t="s">
        <v>125</v>
      </c>
      <c r="BA2398">
        <v>3</v>
      </c>
      <c r="BB2398" t="s">
        <v>126</v>
      </c>
      <c r="BC2398">
        <v>3</v>
      </c>
    </row>
    <row r="2399" spans="1:55">
      <c r="A2399" t="s">
        <v>5247</v>
      </c>
      <c r="B2399" t="s">
        <v>73</v>
      </c>
      <c r="C2399">
        <v>47</v>
      </c>
      <c r="D2399" t="s">
        <v>61</v>
      </c>
      <c r="E2399">
        <v>0</v>
      </c>
      <c r="F2399" t="s">
        <v>5248</v>
      </c>
      <c r="G2399">
        <v>94965</v>
      </c>
      <c r="H2399">
        <v>37.848641</v>
      </c>
      <c r="I2399">
        <v>-122.515692</v>
      </c>
      <c r="J2399">
        <v>0</v>
      </c>
      <c r="K2399">
        <v>15</v>
      </c>
      <c r="L2399" t="s">
        <v>98</v>
      </c>
      <c r="M2399" t="s">
        <v>57</v>
      </c>
      <c r="N2399" t="s">
        <v>5249</v>
      </c>
      <c r="O2399" t="s">
        <v>57</v>
      </c>
      <c r="P2399" t="s">
        <v>57</v>
      </c>
      <c r="Q2399" t="s">
        <v>135</v>
      </c>
      <c r="R2399" t="s">
        <v>364</v>
      </c>
      <c r="S2399" t="s">
        <v>61</v>
      </c>
      <c r="T2399" t="s">
        <v>61</v>
      </c>
      <c r="U2399" t="s">
        <v>61</v>
      </c>
      <c r="V2399" t="s">
        <v>61</v>
      </c>
      <c r="W2399" t="s">
        <v>61</v>
      </c>
      <c r="X2399" t="s">
        <v>61</v>
      </c>
      <c r="Y2399" t="s">
        <v>61</v>
      </c>
      <c r="Z2399" t="s">
        <v>61</v>
      </c>
      <c r="AA2399" t="s">
        <v>77</v>
      </c>
      <c r="AB2399" t="s">
        <v>61</v>
      </c>
      <c r="AC2399" t="s">
        <v>87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88</v>
      </c>
      <c r="AK2399" t="s">
        <v>205</v>
      </c>
      <c r="AL2399" t="s">
        <v>329</v>
      </c>
      <c r="AM2399">
        <v>1</v>
      </c>
      <c r="AN2399">
        <v>0</v>
      </c>
      <c r="AO2399">
        <v>0</v>
      </c>
      <c r="AP2399" t="s">
        <v>103</v>
      </c>
      <c r="AQ2399" t="s">
        <v>78</v>
      </c>
      <c r="AR2399" t="s">
        <v>69</v>
      </c>
      <c r="AS2399">
        <v>0</v>
      </c>
      <c r="AT2399">
        <v>11213</v>
      </c>
      <c r="AU2399">
        <v>1</v>
      </c>
      <c r="AV2399">
        <v>1</v>
      </c>
      <c r="AW2399">
        <v>0</v>
      </c>
      <c r="AX2399">
        <v>51.55</v>
      </c>
      <c r="AY2399">
        <v>3</v>
      </c>
      <c r="AZ2399" t="s">
        <v>106</v>
      </c>
      <c r="BA2399">
        <v>5</v>
      </c>
      <c r="BB2399" t="s">
        <v>80</v>
      </c>
      <c r="BC2399">
        <v>2</v>
      </c>
    </row>
    <row r="2400" spans="1:55">
      <c r="A2400" t="s">
        <v>5250</v>
      </c>
      <c r="B2400" t="s">
        <v>56</v>
      </c>
      <c r="C2400">
        <v>30</v>
      </c>
      <c r="D2400" t="s">
        <v>57</v>
      </c>
      <c r="E2400">
        <v>0</v>
      </c>
      <c r="F2400" t="s">
        <v>113</v>
      </c>
      <c r="G2400">
        <v>95345</v>
      </c>
      <c r="H2400">
        <v>37.581496</v>
      </c>
      <c r="I2400">
        <v>-119.972762</v>
      </c>
      <c r="J2400">
        <v>1</v>
      </c>
      <c r="K2400">
        <v>19</v>
      </c>
      <c r="L2400" t="s">
        <v>59</v>
      </c>
      <c r="M2400" t="s">
        <v>57</v>
      </c>
      <c r="N2400" t="s">
        <v>3980</v>
      </c>
      <c r="O2400" t="s">
        <v>57</v>
      </c>
      <c r="P2400" t="s">
        <v>57</v>
      </c>
      <c r="Q2400" t="s">
        <v>85</v>
      </c>
      <c r="R2400" t="s">
        <v>189</v>
      </c>
      <c r="S2400" t="s">
        <v>61</v>
      </c>
      <c r="T2400" t="s">
        <v>57</v>
      </c>
      <c r="U2400" t="s">
        <v>61</v>
      </c>
      <c r="V2400" t="s">
        <v>61</v>
      </c>
      <c r="W2400" t="s">
        <v>61</v>
      </c>
      <c r="X2400" t="s">
        <v>57</v>
      </c>
      <c r="Y2400" t="s">
        <v>57</v>
      </c>
      <c r="Z2400" t="s">
        <v>57</v>
      </c>
      <c r="AA2400" t="s">
        <v>77</v>
      </c>
      <c r="AB2400" t="s">
        <v>57</v>
      </c>
      <c r="AC2400" t="s">
        <v>87</v>
      </c>
      <c r="AD2400">
        <v>89.09999999999999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66</v>
      </c>
      <c r="AM2400">
        <v>0</v>
      </c>
      <c r="AN2400">
        <v>1</v>
      </c>
      <c r="AO2400">
        <v>0</v>
      </c>
      <c r="AP2400" t="s">
        <v>103</v>
      </c>
      <c r="AQ2400" t="s">
        <v>68</v>
      </c>
      <c r="AR2400" t="s">
        <v>93</v>
      </c>
      <c r="AS2400">
        <v>4</v>
      </c>
      <c r="AT2400">
        <v>433</v>
      </c>
      <c r="AU2400">
        <v>1</v>
      </c>
      <c r="AV2400">
        <v>0</v>
      </c>
      <c r="AW2400">
        <v>1</v>
      </c>
      <c r="AX2400">
        <v>0</v>
      </c>
      <c r="AY2400">
        <v>3</v>
      </c>
      <c r="AZ2400" t="s">
        <v>106</v>
      </c>
      <c r="BA2400">
        <v>6</v>
      </c>
      <c r="BB2400" t="s">
        <v>95</v>
      </c>
      <c r="BC2400">
        <v>1</v>
      </c>
    </row>
    <row r="2401" spans="1:55">
      <c r="A2401" t="s">
        <v>5251</v>
      </c>
      <c r="B2401" t="s">
        <v>73</v>
      </c>
      <c r="C2401">
        <v>34</v>
      </c>
      <c r="D2401" t="s">
        <v>61</v>
      </c>
      <c r="E2401">
        <v>0</v>
      </c>
      <c r="F2401" t="s">
        <v>3606</v>
      </c>
      <c r="G2401">
        <v>95471</v>
      </c>
      <c r="H2401">
        <v>38.522328</v>
      </c>
      <c r="I2401">
        <v>-122.97932</v>
      </c>
      <c r="J2401">
        <v>0</v>
      </c>
      <c r="K2401">
        <v>60</v>
      </c>
      <c r="L2401" t="s">
        <v>59</v>
      </c>
      <c r="M2401" t="s">
        <v>57</v>
      </c>
      <c r="N2401" t="s">
        <v>5252</v>
      </c>
      <c r="O2401" t="s">
        <v>57</v>
      </c>
      <c r="P2401" t="s">
        <v>57</v>
      </c>
      <c r="Q2401" t="s">
        <v>85</v>
      </c>
      <c r="R2401" t="s">
        <v>76</v>
      </c>
      <c r="S2401" t="s">
        <v>61</v>
      </c>
      <c r="T2401" t="s">
        <v>61</v>
      </c>
      <c r="U2401" t="s">
        <v>57</v>
      </c>
      <c r="V2401" t="s">
        <v>61</v>
      </c>
      <c r="W2401" t="s">
        <v>57</v>
      </c>
      <c r="X2401" t="s">
        <v>61</v>
      </c>
      <c r="Y2401" t="s">
        <v>61</v>
      </c>
      <c r="Z2401" t="s">
        <v>57</v>
      </c>
      <c r="AA2401" t="s">
        <v>122</v>
      </c>
      <c r="AB2401" t="s">
        <v>57</v>
      </c>
      <c r="AC2401" t="s">
        <v>87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66</v>
      </c>
      <c r="AM2401">
        <v>0</v>
      </c>
      <c r="AN2401">
        <v>1</v>
      </c>
      <c r="AO2401">
        <v>0</v>
      </c>
      <c r="AP2401" t="s">
        <v>123</v>
      </c>
      <c r="AQ2401" t="s">
        <v>68</v>
      </c>
      <c r="AR2401" t="s">
        <v>93</v>
      </c>
      <c r="AS2401">
        <v>3</v>
      </c>
      <c r="AT2401">
        <v>298</v>
      </c>
      <c r="AU2401">
        <v>1</v>
      </c>
      <c r="AV2401">
        <v>0</v>
      </c>
      <c r="AW2401">
        <v>1</v>
      </c>
      <c r="AX2401">
        <v>0</v>
      </c>
      <c r="AY2401">
        <v>6</v>
      </c>
      <c r="AZ2401" t="s">
        <v>125</v>
      </c>
      <c r="BA2401">
        <v>4</v>
      </c>
      <c r="BB2401" t="s">
        <v>80</v>
      </c>
      <c r="BC2401">
        <v>2</v>
      </c>
    </row>
    <row r="2402" spans="1:55">
      <c r="A2402" t="s">
        <v>5253</v>
      </c>
      <c r="B2402" t="s">
        <v>73</v>
      </c>
      <c r="C2402">
        <v>64</v>
      </c>
      <c r="D2402" t="s">
        <v>61</v>
      </c>
      <c r="E2402">
        <v>0</v>
      </c>
      <c r="F2402" t="s">
        <v>527</v>
      </c>
      <c r="G2402">
        <v>95382</v>
      </c>
      <c r="H2402">
        <v>37.529656</v>
      </c>
      <c r="I2402">
        <v>-120.854357</v>
      </c>
      <c r="J2402">
        <v>0</v>
      </c>
      <c r="K2402">
        <v>1</v>
      </c>
      <c r="L2402" t="s">
        <v>59</v>
      </c>
      <c r="M2402" t="s">
        <v>57</v>
      </c>
      <c r="N2402" t="s">
        <v>5254</v>
      </c>
      <c r="O2402" t="s">
        <v>61</v>
      </c>
      <c r="P2402" t="s">
        <v>57</v>
      </c>
      <c r="Q2402" t="s">
        <v>85</v>
      </c>
      <c r="R2402" t="s">
        <v>254</v>
      </c>
      <c r="S2402" t="s">
        <v>61</v>
      </c>
      <c r="T2402" t="s">
        <v>61</v>
      </c>
      <c r="U2402" t="s">
        <v>61</v>
      </c>
      <c r="V2402" t="s">
        <v>61</v>
      </c>
      <c r="W2402" t="s">
        <v>61</v>
      </c>
      <c r="X2402" t="s">
        <v>61</v>
      </c>
      <c r="Y2402" t="s">
        <v>61</v>
      </c>
      <c r="Z2402" t="s">
        <v>57</v>
      </c>
      <c r="AA2402" t="s">
        <v>77</v>
      </c>
      <c r="AB2402" t="s">
        <v>57</v>
      </c>
      <c r="AC2402" t="s">
        <v>87</v>
      </c>
      <c r="AD2402">
        <v>69.34999999999999</v>
      </c>
      <c r="AE2402">
        <v>69.34999999999999</v>
      </c>
      <c r="AF2402">
        <v>0</v>
      </c>
      <c r="AG2402">
        <v>0</v>
      </c>
      <c r="AH2402">
        <v>45.86</v>
      </c>
      <c r="AI2402">
        <v>115.21</v>
      </c>
      <c r="AJ2402" t="s">
        <v>88</v>
      </c>
      <c r="AK2402" t="s">
        <v>201</v>
      </c>
      <c r="AL2402" t="s">
        <v>202</v>
      </c>
      <c r="AM2402">
        <v>1</v>
      </c>
      <c r="AN2402">
        <v>0</v>
      </c>
      <c r="AO2402">
        <v>0</v>
      </c>
      <c r="AP2402" t="s">
        <v>91</v>
      </c>
      <c r="AQ2402" t="s">
        <v>124</v>
      </c>
      <c r="AR2402" t="s">
        <v>69</v>
      </c>
      <c r="AS2402">
        <v>1</v>
      </c>
      <c r="AT2402">
        <v>24708</v>
      </c>
      <c r="AU2402">
        <v>1</v>
      </c>
      <c r="AV2402">
        <v>1</v>
      </c>
      <c r="AW2402">
        <v>0</v>
      </c>
      <c r="AX2402">
        <v>69.34999999999999</v>
      </c>
      <c r="AY2402">
        <v>1</v>
      </c>
      <c r="AZ2402" t="s">
        <v>94</v>
      </c>
      <c r="BA2402">
        <v>10</v>
      </c>
      <c r="BB2402" t="s">
        <v>95</v>
      </c>
      <c r="BC2402">
        <v>1</v>
      </c>
    </row>
    <row r="2403" spans="1:55">
      <c r="A2403" t="s">
        <v>5255</v>
      </c>
      <c r="B2403" t="s">
        <v>56</v>
      </c>
      <c r="C2403">
        <v>48</v>
      </c>
      <c r="D2403" t="s">
        <v>61</v>
      </c>
      <c r="E2403">
        <v>0</v>
      </c>
      <c r="F2403" t="s">
        <v>1932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119</v>
      </c>
      <c r="M2403" t="s">
        <v>57</v>
      </c>
      <c r="N2403" t="s">
        <v>1951</v>
      </c>
      <c r="O2403" t="s">
        <v>61</v>
      </c>
      <c r="P2403" t="s">
        <v>57</v>
      </c>
      <c r="Q2403" t="s">
        <v>135</v>
      </c>
      <c r="R2403" t="s">
        <v>313</v>
      </c>
      <c r="S2403" t="s">
        <v>57</v>
      </c>
      <c r="T2403" t="s">
        <v>57</v>
      </c>
      <c r="U2403" t="s">
        <v>57</v>
      </c>
      <c r="V2403" t="s">
        <v>57</v>
      </c>
      <c r="W2403" t="s">
        <v>57</v>
      </c>
      <c r="X2403" t="s">
        <v>61</v>
      </c>
      <c r="Y2403" t="s">
        <v>61</v>
      </c>
      <c r="Z2403" t="s">
        <v>57</v>
      </c>
      <c r="AA2403" t="s">
        <v>122</v>
      </c>
      <c r="AB2403" t="s">
        <v>61</v>
      </c>
      <c r="AC2403" t="s">
        <v>65</v>
      </c>
      <c r="AD2403">
        <v>77.34999999999999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66</v>
      </c>
      <c r="AM2403">
        <v>0</v>
      </c>
      <c r="AN2403">
        <v>1</v>
      </c>
      <c r="AO2403">
        <v>0</v>
      </c>
      <c r="AP2403" t="s">
        <v>123</v>
      </c>
      <c r="AQ2403" t="s">
        <v>78</v>
      </c>
      <c r="AR2403" t="s">
        <v>93</v>
      </c>
      <c r="AS2403">
        <v>6</v>
      </c>
      <c r="AT2403">
        <v>72993</v>
      </c>
      <c r="AU2403">
        <v>1</v>
      </c>
      <c r="AV2403">
        <v>0</v>
      </c>
      <c r="AW2403">
        <v>1</v>
      </c>
      <c r="AX2403">
        <v>0</v>
      </c>
      <c r="AY2403">
        <v>6</v>
      </c>
      <c r="AZ2403" t="s">
        <v>125</v>
      </c>
      <c r="BA2403">
        <v>2</v>
      </c>
      <c r="BB2403" t="s">
        <v>126</v>
      </c>
      <c r="BC2403">
        <v>3</v>
      </c>
    </row>
    <row r="2404" spans="1:55">
      <c r="A2404" t="s">
        <v>5256</v>
      </c>
      <c r="B2404" t="s">
        <v>73</v>
      </c>
      <c r="C2404">
        <v>45</v>
      </c>
      <c r="D2404" t="s">
        <v>61</v>
      </c>
      <c r="E2404">
        <v>0</v>
      </c>
      <c r="F2404" t="s">
        <v>3817</v>
      </c>
      <c r="G2404">
        <v>96054</v>
      </c>
      <c r="H2404">
        <v>41.280478</v>
      </c>
      <c r="I2404">
        <v>-121.160249</v>
      </c>
      <c r="J2404">
        <v>0</v>
      </c>
      <c r="K2404">
        <v>1</v>
      </c>
      <c r="L2404" t="s">
        <v>59</v>
      </c>
      <c r="M2404" t="s">
        <v>61</v>
      </c>
      <c r="N2404" t="s">
        <v>143</v>
      </c>
      <c r="O2404" t="s">
        <v>143</v>
      </c>
      <c r="P2404" t="s">
        <v>57</v>
      </c>
      <c r="Q2404" t="s">
        <v>135</v>
      </c>
      <c r="R2404" t="s">
        <v>300</v>
      </c>
      <c r="S2404" t="s">
        <v>61</v>
      </c>
      <c r="T2404" t="s">
        <v>61</v>
      </c>
      <c r="U2404" t="s">
        <v>61</v>
      </c>
      <c r="V2404" t="s">
        <v>61</v>
      </c>
      <c r="W2404" t="s">
        <v>61</v>
      </c>
      <c r="X2404" t="s">
        <v>61</v>
      </c>
      <c r="Y2404" t="s">
        <v>61</v>
      </c>
      <c r="Z2404" t="s">
        <v>57</v>
      </c>
      <c r="AA2404" t="s">
        <v>77</v>
      </c>
      <c r="AB2404" t="s">
        <v>61</v>
      </c>
      <c r="AC2404" t="s">
        <v>65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170</v>
      </c>
      <c r="AM2404">
        <v>0</v>
      </c>
      <c r="AN2404">
        <v>0</v>
      </c>
      <c r="AO2404">
        <v>0</v>
      </c>
      <c r="AP2404" t="s">
        <v>91</v>
      </c>
      <c r="AQ2404" t="s">
        <v>78</v>
      </c>
      <c r="AR2404" t="s">
        <v>182</v>
      </c>
      <c r="AS2404">
        <v>1</v>
      </c>
      <c r="AT2404">
        <v>386</v>
      </c>
      <c r="AU2404">
        <v>0</v>
      </c>
      <c r="AX2404">
        <v>0</v>
      </c>
      <c r="AY2404">
        <v>1</v>
      </c>
      <c r="AZ2404" t="s">
        <v>94</v>
      </c>
      <c r="BA2404">
        <v>8</v>
      </c>
      <c r="BB2404" t="s">
        <v>95</v>
      </c>
      <c r="BC2404">
        <v>1</v>
      </c>
    </row>
    <row r="2405" spans="1:55">
      <c r="A2405" t="s">
        <v>5257</v>
      </c>
      <c r="B2405" t="s">
        <v>56</v>
      </c>
      <c r="C2405">
        <v>26</v>
      </c>
      <c r="D2405" t="s">
        <v>61</v>
      </c>
      <c r="E2405">
        <v>0</v>
      </c>
      <c r="F2405" t="s">
        <v>4733</v>
      </c>
      <c r="G2405">
        <v>95476</v>
      </c>
      <c r="H2405">
        <v>38.25485</v>
      </c>
      <c r="I2405">
        <v>-122.461799</v>
      </c>
      <c r="J2405">
        <v>0</v>
      </c>
      <c r="K2405">
        <v>6</v>
      </c>
      <c r="L2405" t="s">
        <v>59</v>
      </c>
      <c r="M2405" t="s">
        <v>57</v>
      </c>
      <c r="N2405" t="s">
        <v>5258</v>
      </c>
      <c r="O2405" t="s">
        <v>61</v>
      </c>
      <c r="P2405" t="s">
        <v>57</v>
      </c>
      <c r="Q2405" t="s">
        <v>85</v>
      </c>
      <c r="R2405" t="s">
        <v>147</v>
      </c>
      <c r="S2405" t="s">
        <v>61</v>
      </c>
      <c r="T2405" t="s">
        <v>61</v>
      </c>
      <c r="U2405" t="s">
        <v>57</v>
      </c>
      <c r="V2405" t="s">
        <v>57</v>
      </c>
      <c r="W2405" t="s">
        <v>57</v>
      </c>
      <c r="X2405" t="s">
        <v>57</v>
      </c>
      <c r="Y2405" t="s">
        <v>57</v>
      </c>
      <c r="Z2405" t="s">
        <v>57</v>
      </c>
      <c r="AA2405" t="s">
        <v>77</v>
      </c>
      <c r="AB2405" t="s">
        <v>57</v>
      </c>
      <c r="AC2405" t="s">
        <v>307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88</v>
      </c>
      <c r="AK2405" t="s">
        <v>89</v>
      </c>
      <c r="AL2405" t="s">
        <v>342</v>
      </c>
      <c r="AM2405">
        <v>1</v>
      </c>
      <c r="AN2405">
        <v>0</v>
      </c>
      <c r="AO2405">
        <v>0</v>
      </c>
      <c r="AP2405" t="s">
        <v>91</v>
      </c>
      <c r="AQ2405" t="s">
        <v>116</v>
      </c>
      <c r="AR2405" t="s">
        <v>105</v>
      </c>
      <c r="AS2405">
        <v>6</v>
      </c>
      <c r="AT2405">
        <v>34314</v>
      </c>
      <c r="AU2405">
        <v>1</v>
      </c>
      <c r="AV2405">
        <v>1</v>
      </c>
      <c r="AW2405">
        <v>0</v>
      </c>
      <c r="AX2405">
        <v>99.95</v>
      </c>
      <c r="AY2405">
        <v>1</v>
      </c>
      <c r="AZ2405" t="s">
        <v>94</v>
      </c>
      <c r="BA2405">
        <v>10</v>
      </c>
      <c r="BB2405" t="s">
        <v>95</v>
      </c>
      <c r="BC2405">
        <v>1</v>
      </c>
    </row>
    <row r="2406" spans="1:55">
      <c r="A2406" t="s">
        <v>5259</v>
      </c>
      <c r="B2406" t="s">
        <v>56</v>
      </c>
      <c r="C2406">
        <v>46</v>
      </c>
      <c r="D2406" t="s">
        <v>57</v>
      </c>
      <c r="E2406">
        <v>2</v>
      </c>
      <c r="F2406" t="s">
        <v>501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59</v>
      </c>
      <c r="M2406" t="s">
        <v>61</v>
      </c>
      <c r="N2406" t="s">
        <v>143</v>
      </c>
      <c r="O2406" t="s">
        <v>143</v>
      </c>
      <c r="P2406" t="s">
        <v>57</v>
      </c>
      <c r="Q2406" t="s">
        <v>135</v>
      </c>
      <c r="R2406" t="s">
        <v>76</v>
      </c>
      <c r="S2406" t="s">
        <v>57</v>
      </c>
      <c r="T2406" t="s">
        <v>61</v>
      </c>
      <c r="U2406" t="s">
        <v>57</v>
      </c>
      <c r="V2406" t="s">
        <v>57</v>
      </c>
      <c r="W2406" t="s">
        <v>57</v>
      </c>
      <c r="X2406" t="s">
        <v>57</v>
      </c>
      <c r="Y2406" t="s">
        <v>57</v>
      </c>
      <c r="Z2406" t="s">
        <v>61</v>
      </c>
      <c r="AA2406" t="s">
        <v>64</v>
      </c>
      <c r="AB2406" t="s">
        <v>57</v>
      </c>
      <c r="AC2406" t="s">
        <v>65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66</v>
      </c>
      <c r="AM2406">
        <v>0</v>
      </c>
      <c r="AN2406">
        <v>1</v>
      </c>
      <c r="AO2406">
        <v>0</v>
      </c>
      <c r="AP2406" t="s">
        <v>176</v>
      </c>
      <c r="AQ2406" t="s">
        <v>78</v>
      </c>
      <c r="AR2406" t="s">
        <v>69</v>
      </c>
      <c r="AS2406">
        <v>6</v>
      </c>
      <c r="AT2406">
        <v>2502</v>
      </c>
      <c r="AU2406">
        <v>1</v>
      </c>
      <c r="AV2406">
        <v>0</v>
      </c>
      <c r="AW2406">
        <v>1</v>
      </c>
      <c r="AX2406">
        <v>0</v>
      </c>
      <c r="AY2406">
        <v>5</v>
      </c>
      <c r="AZ2406" t="s">
        <v>177</v>
      </c>
      <c r="BA2406">
        <v>0</v>
      </c>
      <c r="BB2406" t="s">
        <v>71</v>
      </c>
      <c r="BC2406">
        <v>4</v>
      </c>
    </row>
    <row r="2407" spans="1:55">
      <c r="A2407" t="s">
        <v>5260</v>
      </c>
      <c r="B2407" t="s">
        <v>73</v>
      </c>
      <c r="C2407">
        <v>60</v>
      </c>
      <c r="D2407" t="s">
        <v>61</v>
      </c>
      <c r="E2407">
        <v>0</v>
      </c>
      <c r="F2407" t="s">
        <v>1307</v>
      </c>
      <c r="G2407">
        <v>93614</v>
      </c>
      <c r="H2407">
        <v>37.212191</v>
      </c>
      <c r="I2407">
        <v>-119.749323</v>
      </c>
      <c r="J2407">
        <v>0</v>
      </c>
      <c r="K2407">
        <v>68</v>
      </c>
      <c r="L2407" t="s">
        <v>119</v>
      </c>
      <c r="M2407" t="s">
        <v>57</v>
      </c>
      <c r="N2407" t="s">
        <v>3660</v>
      </c>
      <c r="O2407" t="s">
        <v>57</v>
      </c>
      <c r="P2407" t="s">
        <v>57</v>
      </c>
      <c r="Q2407" t="s">
        <v>62</v>
      </c>
      <c r="R2407" t="s">
        <v>441</v>
      </c>
      <c r="S2407" t="s">
        <v>57</v>
      </c>
      <c r="T2407" t="s">
        <v>57</v>
      </c>
      <c r="U2407" t="s">
        <v>57</v>
      </c>
      <c r="V2407" t="s">
        <v>61</v>
      </c>
      <c r="W2407" t="s">
        <v>61</v>
      </c>
      <c r="X2407" t="s">
        <v>57</v>
      </c>
      <c r="Y2407" t="s">
        <v>57</v>
      </c>
      <c r="Z2407" t="s">
        <v>57</v>
      </c>
      <c r="AA2407" t="s">
        <v>64</v>
      </c>
      <c r="AB2407" t="s">
        <v>57</v>
      </c>
      <c r="AC2407" t="s">
        <v>65</v>
      </c>
      <c r="AD2407">
        <v>76.90000000000001</v>
      </c>
      <c r="AE2407">
        <v>5023</v>
      </c>
      <c r="AF2407">
        <v>0</v>
      </c>
      <c r="AG2407">
        <v>0</v>
      </c>
      <c r="AH2407">
        <v>86.36</v>
      </c>
      <c r="AI2407">
        <v>5109.36</v>
      </c>
      <c r="AJ2407" t="s">
        <v>66</v>
      </c>
      <c r="AM2407">
        <v>0</v>
      </c>
      <c r="AN2407">
        <v>1</v>
      </c>
      <c r="AO2407">
        <v>0</v>
      </c>
      <c r="AP2407" t="s">
        <v>123</v>
      </c>
      <c r="AQ2407" t="s">
        <v>124</v>
      </c>
      <c r="AR2407" t="s">
        <v>93</v>
      </c>
      <c r="AS2407">
        <v>6</v>
      </c>
      <c r="AT2407">
        <v>9395</v>
      </c>
      <c r="AU2407">
        <v>1</v>
      </c>
      <c r="AV2407">
        <v>0</v>
      </c>
      <c r="AW2407">
        <v>1</v>
      </c>
      <c r="AX2407">
        <v>0</v>
      </c>
      <c r="AY2407">
        <v>6</v>
      </c>
      <c r="AZ2407" t="s">
        <v>125</v>
      </c>
      <c r="BA2407">
        <v>2</v>
      </c>
      <c r="BB2407" t="s">
        <v>126</v>
      </c>
      <c r="BC2407">
        <v>3</v>
      </c>
    </row>
    <row r="2408" spans="1:55">
      <c r="A2408" t="s">
        <v>5261</v>
      </c>
      <c r="B2408" t="s">
        <v>73</v>
      </c>
      <c r="C2408">
        <v>66</v>
      </c>
      <c r="D2408" t="s">
        <v>57</v>
      </c>
      <c r="E2408">
        <v>0</v>
      </c>
      <c r="F2408" t="s">
        <v>5262</v>
      </c>
      <c r="G2408">
        <v>91024</v>
      </c>
      <c r="H2408">
        <v>34.168686</v>
      </c>
      <c r="I2408">
        <v>-118.057505</v>
      </c>
      <c r="J2408">
        <v>6</v>
      </c>
      <c r="K2408">
        <v>58</v>
      </c>
      <c r="L2408" t="s">
        <v>129</v>
      </c>
      <c r="M2408" t="s">
        <v>61</v>
      </c>
      <c r="N2408" t="s">
        <v>143</v>
      </c>
      <c r="O2408" t="s">
        <v>143</v>
      </c>
      <c r="P2408" t="s">
        <v>57</v>
      </c>
      <c r="Q2408" t="s">
        <v>135</v>
      </c>
      <c r="R2408" t="s">
        <v>586</v>
      </c>
      <c r="S2408" t="s">
        <v>61</v>
      </c>
      <c r="T2408" t="s">
        <v>57</v>
      </c>
      <c r="U2408" t="s">
        <v>57</v>
      </c>
      <c r="V2408" t="s">
        <v>61</v>
      </c>
      <c r="W2408" t="s">
        <v>61</v>
      </c>
      <c r="X2408" t="s">
        <v>57</v>
      </c>
      <c r="Y2408" t="s">
        <v>61</v>
      </c>
      <c r="Z2408" t="s">
        <v>57</v>
      </c>
      <c r="AA2408" t="s">
        <v>77</v>
      </c>
      <c r="AB2408" t="s">
        <v>57</v>
      </c>
      <c r="AC2408" t="s">
        <v>87</v>
      </c>
      <c r="AD2408">
        <v>45.3</v>
      </c>
      <c r="AE2408">
        <v>2651.2</v>
      </c>
      <c r="AF2408">
        <v>40.95</v>
      </c>
      <c r="AG2408">
        <v>0</v>
      </c>
      <c r="AH2408">
        <v>0</v>
      </c>
      <c r="AI2408">
        <v>2610.25</v>
      </c>
      <c r="AJ2408" t="s">
        <v>88</v>
      </c>
      <c r="AK2408" t="s">
        <v>101</v>
      </c>
      <c r="AL2408" t="s">
        <v>690</v>
      </c>
      <c r="AM2408">
        <v>1</v>
      </c>
      <c r="AN2408">
        <v>0</v>
      </c>
      <c r="AO2408">
        <v>0</v>
      </c>
      <c r="AP2408" t="s">
        <v>123</v>
      </c>
      <c r="AQ2408" t="s">
        <v>124</v>
      </c>
      <c r="AR2408" t="s">
        <v>137</v>
      </c>
      <c r="AS2408">
        <v>4</v>
      </c>
      <c r="AT2408">
        <v>10558</v>
      </c>
      <c r="AU2408">
        <v>1</v>
      </c>
      <c r="AV2408">
        <v>1</v>
      </c>
      <c r="AW2408">
        <v>0</v>
      </c>
      <c r="AX2408">
        <v>45.3</v>
      </c>
      <c r="AY2408">
        <v>6</v>
      </c>
      <c r="AZ2408" t="s">
        <v>125</v>
      </c>
      <c r="BA2408">
        <v>4</v>
      </c>
      <c r="BB2408" t="s">
        <v>80</v>
      </c>
      <c r="BC2408">
        <v>2</v>
      </c>
    </row>
    <row r="2409" spans="1:55">
      <c r="A2409" t="s">
        <v>5263</v>
      </c>
      <c r="B2409" t="s">
        <v>56</v>
      </c>
      <c r="C2409">
        <v>57</v>
      </c>
      <c r="D2409" t="s">
        <v>61</v>
      </c>
      <c r="E2409">
        <v>0</v>
      </c>
      <c r="F2409" t="s">
        <v>3633</v>
      </c>
      <c r="G2409">
        <v>96141</v>
      </c>
      <c r="H2409">
        <v>39.117018</v>
      </c>
      <c r="I2409">
        <v>-120.212535</v>
      </c>
      <c r="J2409">
        <v>0</v>
      </c>
      <c r="K2409">
        <v>4</v>
      </c>
      <c r="L2409" t="s">
        <v>83</v>
      </c>
      <c r="M2409" t="s">
        <v>57</v>
      </c>
      <c r="N2409" t="s">
        <v>4141</v>
      </c>
      <c r="O2409" t="s">
        <v>61</v>
      </c>
      <c r="P2409" t="s">
        <v>57</v>
      </c>
      <c r="Q2409" t="s">
        <v>135</v>
      </c>
      <c r="R2409" t="s">
        <v>76</v>
      </c>
      <c r="S2409" t="s">
        <v>61</v>
      </c>
      <c r="T2409" t="s">
        <v>61</v>
      </c>
      <c r="U2409" t="s">
        <v>61</v>
      </c>
      <c r="V2409" t="s">
        <v>61</v>
      </c>
      <c r="W2409" t="s">
        <v>57</v>
      </c>
      <c r="X2409" t="s">
        <v>61</v>
      </c>
      <c r="Y2409" t="s">
        <v>61</v>
      </c>
      <c r="Z2409" t="s">
        <v>57</v>
      </c>
      <c r="AA2409" t="s">
        <v>77</v>
      </c>
      <c r="AB2409" t="s">
        <v>61</v>
      </c>
      <c r="AC2409" t="s">
        <v>65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66</v>
      </c>
      <c r="AM2409">
        <v>0</v>
      </c>
      <c r="AN2409">
        <v>1</v>
      </c>
      <c r="AO2409">
        <v>0</v>
      </c>
      <c r="AP2409" t="s">
        <v>91</v>
      </c>
      <c r="AQ2409" t="s">
        <v>92</v>
      </c>
      <c r="AR2409" t="s">
        <v>69</v>
      </c>
      <c r="AS2409">
        <v>2</v>
      </c>
      <c r="AT2409">
        <v>858</v>
      </c>
      <c r="AU2409">
        <v>1</v>
      </c>
      <c r="AV2409">
        <v>0</v>
      </c>
      <c r="AW2409">
        <v>1</v>
      </c>
      <c r="AX2409">
        <v>0</v>
      </c>
      <c r="AY2409">
        <v>1</v>
      </c>
      <c r="AZ2409" t="s">
        <v>94</v>
      </c>
      <c r="BA2409">
        <v>8</v>
      </c>
      <c r="BB2409" t="s">
        <v>95</v>
      </c>
      <c r="BC2409">
        <v>1</v>
      </c>
    </row>
    <row r="2410" spans="1:55">
      <c r="A2410" t="s">
        <v>5264</v>
      </c>
      <c r="B2410" t="s">
        <v>73</v>
      </c>
      <c r="C2410">
        <v>36</v>
      </c>
      <c r="D2410" t="s">
        <v>61</v>
      </c>
      <c r="E2410">
        <v>0</v>
      </c>
      <c r="F2410" t="s">
        <v>1196</v>
      </c>
      <c r="G2410">
        <v>93309</v>
      </c>
      <c r="H2410">
        <v>35.342891</v>
      </c>
      <c r="I2410">
        <v>-119.064803</v>
      </c>
      <c r="J2410">
        <v>0</v>
      </c>
      <c r="K2410">
        <v>46</v>
      </c>
      <c r="L2410" t="s">
        <v>129</v>
      </c>
      <c r="M2410" t="s">
        <v>57</v>
      </c>
      <c r="N2410" t="s">
        <v>5265</v>
      </c>
      <c r="O2410" t="s">
        <v>61</v>
      </c>
      <c r="P2410" t="s">
        <v>57</v>
      </c>
      <c r="Q2410" t="s">
        <v>62</v>
      </c>
      <c r="R2410" t="s">
        <v>63</v>
      </c>
      <c r="S2410" t="s">
        <v>61</v>
      </c>
      <c r="T2410" t="s">
        <v>61</v>
      </c>
      <c r="U2410" t="s">
        <v>61</v>
      </c>
      <c r="V2410" t="s">
        <v>61</v>
      </c>
      <c r="W2410" t="s">
        <v>61</v>
      </c>
      <c r="X2410" t="s">
        <v>61</v>
      </c>
      <c r="Y2410" t="s">
        <v>61</v>
      </c>
      <c r="Z2410" t="s">
        <v>57</v>
      </c>
      <c r="AA2410" t="s">
        <v>77</v>
      </c>
      <c r="AB2410" t="s">
        <v>57</v>
      </c>
      <c r="AC2410" t="s">
        <v>65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66</v>
      </c>
      <c r="AM2410">
        <v>0</v>
      </c>
      <c r="AN2410">
        <v>1</v>
      </c>
      <c r="AO2410">
        <v>0</v>
      </c>
      <c r="AP2410" t="s">
        <v>176</v>
      </c>
      <c r="AQ2410" t="s">
        <v>68</v>
      </c>
      <c r="AR2410" t="s">
        <v>137</v>
      </c>
      <c r="AS2410">
        <v>1</v>
      </c>
      <c r="AT2410">
        <v>58632</v>
      </c>
      <c r="AU2410">
        <v>1</v>
      </c>
      <c r="AV2410">
        <v>0</v>
      </c>
      <c r="AW2410">
        <v>1</v>
      </c>
      <c r="AX2410">
        <v>0</v>
      </c>
      <c r="AY2410">
        <v>5</v>
      </c>
      <c r="AZ2410" t="s">
        <v>177</v>
      </c>
      <c r="BA2410">
        <v>5</v>
      </c>
      <c r="BB2410" t="s">
        <v>80</v>
      </c>
      <c r="BC2410">
        <v>2</v>
      </c>
    </row>
    <row r="2411" spans="1:55">
      <c r="A2411" t="s">
        <v>5266</v>
      </c>
      <c r="B2411" t="s">
        <v>56</v>
      </c>
      <c r="C2411">
        <v>62</v>
      </c>
      <c r="D2411" t="s">
        <v>57</v>
      </c>
      <c r="E2411">
        <v>2</v>
      </c>
      <c r="F2411" t="s">
        <v>374</v>
      </c>
      <c r="G2411">
        <v>95660</v>
      </c>
      <c r="H2411">
        <v>38.671295</v>
      </c>
      <c r="I2411">
        <v>-121.388251</v>
      </c>
      <c r="J2411">
        <v>5</v>
      </c>
      <c r="K2411">
        <v>35</v>
      </c>
      <c r="L2411" t="s">
        <v>59</v>
      </c>
      <c r="M2411" t="s">
        <v>57</v>
      </c>
      <c r="N2411" t="s">
        <v>5267</v>
      </c>
      <c r="O2411" t="s">
        <v>61</v>
      </c>
      <c r="P2411" t="s">
        <v>61</v>
      </c>
      <c r="Q2411" t="s">
        <v>143</v>
      </c>
      <c r="R2411" t="s">
        <v>143</v>
      </c>
      <c r="S2411" t="s">
        <v>143</v>
      </c>
      <c r="T2411" t="s">
        <v>143</v>
      </c>
      <c r="U2411" t="s">
        <v>143</v>
      </c>
      <c r="V2411" t="s">
        <v>143</v>
      </c>
      <c r="W2411" t="s">
        <v>143</v>
      </c>
      <c r="X2411" t="s">
        <v>143</v>
      </c>
      <c r="Y2411" t="s">
        <v>143</v>
      </c>
      <c r="Z2411" t="s">
        <v>143</v>
      </c>
      <c r="AA2411" t="s">
        <v>122</v>
      </c>
      <c r="AB2411" t="s">
        <v>61</v>
      </c>
      <c r="AC2411" t="s">
        <v>65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66</v>
      </c>
      <c r="AM2411">
        <v>0</v>
      </c>
      <c r="AN2411">
        <v>1</v>
      </c>
      <c r="AO2411">
        <v>0</v>
      </c>
      <c r="AP2411" t="s">
        <v>164</v>
      </c>
      <c r="AQ2411" t="s">
        <v>124</v>
      </c>
      <c r="AR2411" t="s">
        <v>182</v>
      </c>
      <c r="AT2411">
        <v>32202</v>
      </c>
      <c r="AU2411">
        <v>1</v>
      </c>
      <c r="AV2411">
        <v>0</v>
      </c>
      <c r="AW2411">
        <v>1</v>
      </c>
      <c r="AX2411">
        <v>0</v>
      </c>
      <c r="AY2411">
        <v>4</v>
      </c>
      <c r="AZ2411" t="s">
        <v>165</v>
      </c>
      <c r="BA2411">
        <v>0</v>
      </c>
      <c r="BB2411" t="s">
        <v>71</v>
      </c>
      <c r="BC2411">
        <v>4</v>
      </c>
    </row>
    <row r="2412" spans="1:55">
      <c r="A2412" t="s">
        <v>5268</v>
      </c>
      <c r="B2412" t="s">
        <v>73</v>
      </c>
      <c r="C2412">
        <v>70</v>
      </c>
      <c r="D2412" t="s">
        <v>61</v>
      </c>
      <c r="E2412">
        <v>0</v>
      </c>
      <c r="F2412" t="s">
        <v>262</v>
      </c>
      <c r="G2412">
        <v>95132</v>
      </c>
      <c r="H2412">
        <v>37.424655</v>
      </c>
      <c r="I2412">
        <v>-121.74841</v>
      </c>
      <c r="J2412">
        <v>0</v>
      </c>
      <c r="K2412">
        <v>47</v>
      </c>
      <c r="L2412" t="s">
        <v>59</v>
      </c>
      <c r="M2412" t="s">
        <v>57</v>
      </c>
      <c r="N2412" t="s">
        <v>5269</v>
      </c>
      <c r="O2412" t="s">
        <v>57</v>
      </c>
      <c r="P2412" t="s">
        <v>57</v>
      </c>
      <c r="Q2412" t="s">
        <v>85</v>
      </c>
      <c r="R2412" t="s">
        <v>163</v>
      </c>
      <c r="S2412" t="s">
        <v>61</v>
      </c>
      <c r="T2412" t="s">
        <v>61</v>
      </c>
      <c r="U2412" t="s">
        <v>61</v>
      </c>
      <c r="V2412" t="s">
        <v>61</v>
      </c>
      <c r="W2412" t="s">
        <v>57</v>
      </c>
      <c r="X2412" t="s">
        <v>61</v>
      </c>
      <c r="Y2412" t="s">
        <v>61</v>
      </c>
      <c r="Z2412" t="s">
        <v>57</v>
      </c>
      <c r="AA2412" t="s">
        <v>64</v>
      </c>
      <c r="AB2412" t="s">
        <v>57</v>
      </c>
      <c r="AC2412" t="s">
        <v>65</v>
      </c>
      <c r="AD2412">
        <v>86.05</v>
      </c>
      <c r="AE2412">
        <v>3865.6</v>
      </c>
      <c r="AF2412">
        <v>0</v>
      </c>
      <c r="AG2412">
        <v>0</v>
      </c>
      <c r="AH2412">
        <v>2071.76</v>
      </c>
      <c r="AI2412">
        <v>5937.36</v>
      </c>
      <c r="AJ2412" t="s">
        <v>66</v>
      </c>
      <c r="AM2412">
        <v>0</v>
      </c>
      <c r="AN2412">
        <v>1</v>
      </c>
      <c r="AO2412">
        <v>0</v>
      </c>
      <c r="AP2412" t="s">
        <v>176</v>
      </c>
      <c r="AQ2412" t="s">
        <v>104</v>
      </c>
      <c r="AR2412" t="s">
        <v>93</v>
      </c>
      <c r="AS2412">
        <v>2</v>
      </c>
      <c r="AT2412">
        <v>40568</v>
      </c>
      <c r="AU2412">
        <v>1</v>
      </c>
      <c r="AV2412">
        <v>0</v>
      </c>
      <c r="AW2412">
        <v>1</v>
      </c>
      <c r="AX2412">
        <v>0</v>
      </c>
      <c r="AY2412">
        <v>5</v>
      </c>
      <c r="AZ2412" t="s">
        <v>177</v>
      </c>
      <c r="BA2412">
        <v>4</v>
      </c>
      <c r="BB2412" t="s">
        <v>80</v>
      </c>
      <c r="BC2412">
        <v>2</v>
      </c>
    </row>
    <row r="2413" spans="1:55">
      <c r="A2413" t="s">
        <v>5270</v>
      </c>
      <c r="B2413" t="s">
        <v>73</v>
      </c>
      <c r="C2413">
        <v>47</v>
      </c>
      <c r="D2413" t="s">
        <v>57</v>
      </c>
      <c r="E2413">
        <v>0</v>
      </c>
      <c r="F2413" t="s">
        <v>3887</v>
      </c>
      <c r="G2413">
        <v>95458</v>
      </c>
      <c r="H2413">
        <v>39.141934</v>
      </c>
      <c r="I2413">
        <v>-122.770679</v>
      </c>
      <c r="J2413">
        <v>3</v>
      </c>
      <c r="K2413">
        <v>25</v>
      </c>
      <c r="L2413" t="s">
        <v>59</v>
      </c>
      <c r="M2413" t="s">
        <v>57</v>
      </c>
      <c r="N2413" t="s">
        <v>5271</v>
      </c>
      <c r="O2413" t="s">
        <v>61</v>
      </c>
      <c r="P2413" t="s">
        <v>61</v>
      </c>
      <c r="Q2413" t="s">
        <v>143</v>
      </c>
      <c r="R2413" t="s">
        <v>143</v>
      </c>
      <c r="S2413" t="s">
        <v>143</v>
      </c>
      <c r="T2413" t="s">
        <v>143</v>
      </c>
      <c r="U2413" t="s">
        <v>143</v>
      </c>
      <c r="V2413" t="s">
        <v>143</v>
      </c>
      <c r="W2413" t="s">
        <v>143</v>
      </c>
      <c r="X2413" t="s">
        <v>143</v>
      </c>
      <c r="Y2413" t="s">
        <v>143</v>
      </c>
      <c r="Z2413" t="s">
        <v>143</v>
      </c>
      <c r="AA2413" t="s">
        <v>64</v>
      </c>
      <c r="AB2413" t="s">
        <v>57</v>
      </c>
      <c r="AC2413" t="s">
        <v>87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</v>
      </c>
      <c r="AJ2413" t="s">
        <v>66</v>
      </c>
      <c r="AM2413">
        <v>0</v>
      </c>
      <c r="AN2413">
        <v>1</v>
      </c>
      <c r="AO2413">
        <v>0</v>
      </c>
      <c r="AP2413" t="s">
        <v>164</v>
      </c>
      <c r="AQ2413" t="s">
        <v>78</v>
      </c>
      <c r="AR2413" t="s">
        <v>182</v>
      </c>
      <c r="AT2413">
        <v>3002</v>
      </c>
      <c r="AU2413">
        <v>1</v>
      </c>
      <c r="AV2413">
        <v>0</v>
      </c>
      <c r="AW2413">
        <v>1</v>
      </c>
      <c r="AX2413">
        <v>0</v>
      </c>
      <c r="AY2413">
        <v>4</v>
      </c>
      <c r="AZ2413" t="s">
        <v>165</v>
      </c>
      <c r="BA2413">
        <v>1</v>
      </c>
      <c r="BB2413" t="s">
        <v>71</v>
      </c>
      <c r="BC2413">
        <v>4</v>
      </c>
    </row>
    <row r="2414" spans="1:55">
      <c r="A2414" t="s">
        <v>5272</v>
      </c>
      <c r="B2414" t="s">
        <v>56</v>
      </c>
      <c r="C2414">
        <v>78</v>
      </c>
      <c r="D2414" t="s">
        <v>57</v>
      </c>
      <c r="E2414">
        <v>0</v>
      </c>
      <c r="F2414" t="s">
        <v>4987</v>
      </c>
      <c r="G2414">
        <v>93652</v>
      </c>
      <c r="H2414">
        <v>36.594542</v>
      </c>
      <c r="I2414">
        <v>-119.905245</v>
      </c>
      <c r="J2414">
        <v>10</v>
      </c>
      <c r="K2414">
        <v>19</v>
      </c>
      <c r="L2414" t="s">
        <v>59</v>
      </c>
      <c r="M2414" t="s">
        <v>57</v>
      </c>
      <c r="N2414" t="s">
        <v>5273</v>
      </c>
      <c r="O2414" t="s">
        <v>57</v>
      </c>
      <c r="P2414" t="s">
        <v>57</v>
      </c>
      <c r="Q2414" t="s">
        <v>85</v>
      </c>
      <c r="R2414" t="s">
        <v>254</v>
      </c>
      <c r="S2414" t="s">
        <v>61</v>
      </c>
      <c r="T2414" t="s">
        <v>61</v>
      </c>
      <c r="U2414" t="s">
        <v>61</v>
      </c>
      <c r="V2414" t="s">
        <v>61</v>
      </c>
      <c r="W2414" t="s">
        <v>57</v>
      </c>
      <c r="X2414" t="s">
        <v>57</v>
      </c>
      <c r="Y2414" t="s">
        <v>61</v>
      </c>
      <c r="Z2414" t="s">
        <v>57</v>
      </c>
      <c r="AA2414" t="s">
        <v>122</v>
      </c>
      <c r="AB2414" t="s">
        <v>57</v>
      </c>
      <c r="AC2414" t="s">
        <v>87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66</v>
      </c>
      <c r="AM2414">
        <v>0</v>
      </c>
      <c r="AN2414">
        <v>1</v>
      </c>
      <c r="AO2414">
        <v>0</v>
      </c>
      <c r="AP2414" t="s">
        <v>103</v>
      </c>
      <c r="AQ2414" t="s">
        <v>104</v>
      </c>
      <c r="AR2414" t="s">
        <v>105</v>
      </c>
      <c r="AS2414">
        <v>3</v>
      </c>
      <c r="AT2414">
        <v>265</v>
      </c>
      <c r="AU2414">
        <v>1</v>
      </c>
      <c r="AV2414">
        <v>0</v>
      </c>
      <c r="AW2414">
        <v>1</v>
      </c>
      <c r="AX2414">
        <v>0</v>
      </c>
      <c r="AY2414">
        <v>3</v>
      </c>
      <c r="AZ2414" t="s">
        <v>106</v>
      </c>
      <c r="BA2414">
        <v>3</v>
      </c>
      <c r="BB2414" t="s">
        <v>126</v>
      </c>
      <c r="BC2414">
        <v>3</v>
      </c>
    </row>
    <row r="2415" spans="1:55">
      <c r="A2415" t="s">
        <v>5274</v>
      </c>
      <c r="B2415" t="s">
        <v>73</v>
      </c>
      <c r="C2415">
        <v>39</v>
      </c>
      <c r="D2415" t="s">
        <v>61</v>
      </c>
      <c r="E2415">
        <v>0</v>
      </c>
      <c r="F2415" t="s">
        <v>4579</v>
      </c>
      <c r="G2415">
        <v>91750</v>
      </c>
      <c r="H2415">
        <v>34.144703</v>
      </c>
      <c r="I2415">
        <v>-117.770299</v>
      </c>
      <c r="J2415">
        <v>0</v>
      </c>
      <c r="K2415">
        <v>49</v>
      </c>
      <c r="L2415" t="s">
        <v>129</v>
      </c>
      <c r="M2415" t="s">
        <v>57</v>
      </c>
      <c r="N2415" t="s">
        <v>3254</v>
      </c>
      <c r="O2415" t="s">
        <v>57</v>
      </c>
      <c r="P2415" t="s">
        <v>57</v>
      </c>
      <c r="Q2415" t="s">
        <v>85</v>
      </c>
      <c r="R2415" t="s">
        <v>318</v>
      </c>
      <c r="S2415" t="s">
        <v>61</v>
      </c>
      <c r="T2415" t="s">
        <v>61</v>
      </c>
      <c r="U2415" t="s">
        <v>61</v>
      </c>
      <c r="V2415" t="s">
        <v>61</v>
      </c>
      <c r="W2415" t="s">
        <v>61</v>
      </c>
      <c r="X2415" t="s">
        <v>61</v>
      </c>
      <c r="Y2415" t="s">
        <v>61</v>
      </c>
      <c r="Z2415" t="s">
        <v>57</v>
      </c>
      <c r="AA2415" t="s">
        <v>77</v>
      </c>
      <c r="AB2415" t="s">
        <v>57</v>
      </c>
      <c r="AC2415" t="s">
        <v>87</v>
      </c>
      <c r="AD2415">
        <v>74.59999999999999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66</v>
      </c>
      <c r="AM2415">
        <v>0</v>
      </c>
      <c r="AN2415">
        <v>1</v>
      </c>
      <c r="AO2415">
        <v>0</v>
      </c>
      <c r="AP2415" t="s">
        <v>123</v>
      </c>
      <c r="AQ2415" t="s">
        <v>68</v>
      </c>
      <c r="AR2415" t="s">
        <v>93</v>
      </c>
      <c r="AS2415">
        <v>1</v>
      </c>
      <c r="AT2415">
        <v>35530</v>
      </c>
      <c r="AU2415">
        <v>1</v>
      </c>
      <c r="AV2415">
        <v>0</v>
      </c>
      <c r="AW2415">
        <v>1</v>
      </c>
      <c r="AX2415">
        <v>0</v>
      </c>
      <c r="AY2415">
        <v>6</v>
      </c>
      <c r="AZ2415" t="s">
        <v>125</v>
      </c>
      <c r="BA2415">
        <v>7</v>
      </c>
      <c r="BB2415" t="s">
        <v>95</v>
      </c>
      <c r="BC2415">
        <v>1</v>
      </c>
    </row>
    <row r="2416" spans="1:55">
      <c r="A2416" t="s">
        <v>5275</v>
      </c>
      <c r="B2416" t="s">
        <v>73</v>
      </c>
      <c r="C2416">
        <v>59</v>
      </c>
      <c r="D2416" t="s">
        <v>61</v>
      </c>
      <c r="E2416">
        <v>0</v>
      </c>
      <c r="F2416" t="s">
        <v>695</v>
      </c>
      <c r="G2416">
        <v>92407</v>
      </c>
      <c r="H2416">
        <v>34.250069</v>
      </c>
      <c r="I2416">
        <v>-117.393949</v>
      </c>
      <c r="J2416">
        <v>0</v>
      </c>
      <c r="K2416">
        <v>6</v>
      </c>
      <c r="L2416" t="s">
        <v>83</v>
      </c>
      <c r="M2416" t="s">
        <v>57</v>
      </c>
      <c r="N2416" t="s">
        <v>150</v>
      </c>
      <c r="O2416" t="s">
        <v>61</v>
      </c>
      <c r="P2416" t="s">
        <v>57</v>
      </c>
      <c r="Q2416" t="s">
        <v>85</v>
      </c>
      <c r="R2416" t="s">
        <v>318</v>
      </c>
      <c r="S2416" t="s">
        <v>61</v>
      </c>
      <c r="T2416" t="s">
        <v>61</v>
      </c>
      <c r="U2416" t="s">
        <v>61</v>
      </c>
      <c r="V2416" t="s">
        <v>61</v>
      </c>
      <c r="W2416" t="s">
        <v>61</v>
      </c>
      <c r="X2416" t="s">
        <v>61</v>
      </c>
      <c r="Y2416" t="s">
        <v>61</v>
      </c>
      <c r="Z2416" t="s">
        <v>57</v>
      </c>
      <c r="AA2416" t="s">
        <v>77</v>
      </c>
      <c r="AB2416" t="s">
        <v>57</v>
      </c>
      <c r="AC2416" t="s">
        <v>87</v>
      </c>
      <c r="AD2416">
        <v>69.09999999999999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66</v>
      </c>
      <c r="AM2416">
        <v>0</v>
      </c>
      <c r="AN2416">
        <v>1</v>
      </c>
      <c r="AO2416">
        <v>0</v>
      </c>
      <c r="AP2416" t="s">
        <v>91</v>
      </c>
      <c r="AQ2416" t="s">
        <v>92</v>
      </c>
      <c r="AR2416" t="s">
        <v>69</v>
      </c>
      <c r="AS2416">
        <v>1</v>
      </c>
      <c r="AT2416">
        <v>49355</v>
      </c>
      <c r="AU2416">
        <v>1</v>
      </c>
      <c r="AV2416">
        <v>0</v>
      </c>
      <c r="AW2416">
        <v>1</v>
      </c>
      <c r="AX2416">
        <v>0</v>
      </c>
      <c r="AY2416">
        <v>1</v>
      </c>
      <c r="AZ2416" t="s">
        <v>94</v>
      </c>
      <c r="BA2416">
        <v>10</v>
      </c>
      <c r="BB2416" t="s">
        <v>95</v>
      </c>
      <c r="BC2416">
        <v>1</v>
      </c>
    </row>
    <row r="2417" spans="1:55">
      <c r="A2417" t="s">
        <v>5276</v>
      </c>
      <c r="B2417" t="s">
        <v>73</v>
      </c>
      <c r="C2417">
        <v>66</v>
      </c>
      <c r="D2417" t="s">
        <v>61</v>
      </c>
      <c r="E2417">
        <v>0</v>
      </c>
      <c r="F2417" t="s">
        <v>1520</v>
      </c>
      <c r="G2417">
        <v>92059</v>
      </c>
      <c r="H2417">
        <v>33.384345</v>
      </c>
      <c r="I2417">
        <v>-117.072619</v>
      </c>
      <c r="J2417">
        <v>0</v>
      </c>
      <c r="K2417">
        <v>68</v>
      </c>
      <c r="L2417" t="s">
        <v>119</v>
      </c>
      <c r="M2417" t="s">
        <v>57</v>
      </c>
      <c r="N2417" t="s">
        <v>5277</v>
      </c>
      <c r="O2417" t="s">
        <v>61</v>
      </c>
      <c r="P2417" t="s">
        <v>61</v>
      </c>
      <c r="Q2417" t="s">
        <v>143</v>
      </c>
      <c r="R2417" t="s">
        <v>143</v>
      </c>
      <c r="S2417" t="s">
        <v>143</v>
      </c>
      <c r="T2417" t="s">
        <v>143</v>
      </c>
      <c r="U2417" t="s">
        <v>143</v>
      </c>
      <c r="V2417" t="s">
        <v>143</v>
      </c>
      <c r="W2417" t="s">
        <v>143</v>
      </c>
      <c r="X2417" t="s">
        <v>143</v>
      </c>
      <c r="Y2417" t="s">
        <v>143</v>
      </c>
      <c r="Z2417" t="s">
        <v>143</v>
      </c>
      <c r="AA2417" t="s">
        <v>122</v>
      </c>
      <c r="AB2417" t="s">
        <v>57</v>
      </c>
      <c r="AC2417" t="s">
        <v>65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66</v>
      </c>
      <c r="AM2417">
        <v>0</v>
      </c>
      <c r="AN2417">
        <v>1</v>
      </c>
      <c r="AO2417">
        <v>0</v>
      </c>
      <c r="AP2417" t="s">
        <v>123</v>
      </c>
      <c r="AQ2417" t="s">
        <v>124</v>
      </c>
      <c r="AR2417" t="s">
        <v>182</v>
      </c>
      <c r="AT2417">
        <v>1831</v>
      </c>
      <c r="AU2417">
        <v>1</v>
      </c>
      <c r="AV2417">
        <v>0</v>
      </c>
      <c r="AW2417">
        <v>1</v>
      </c>
      <c r="AX2417">
        <v>0</v>
      </c>
      <c r="AY2417">
        <v>6</v>
      </c>
      <c r="AZ2417" t="s">
        <v>125</v>
      </c>
      <c r="BA2417">
        <v>2</v>
      </c>
      <c r="BB2417" t="s">
        <v>126</v>
      </c>
      <c r="BC2417">
        <v>3</v>
      </c>
    </row>
    <row r="2418" spans="1:55">
      <c r="A2418" t="s">
        <v>5278</v>
      </c>
      <c r="B2418" t="s">
        <v>56</v>
      </c>
      <c r="C2418">
        <v>35</v>
      </c>
      <c r="D2418" t="s">
        <v>57</v>
      </c>
      <c r="E2418">
        <v>1</v>
      </c>
      <c r="F2418" t="s">
        <v>2462</v>
      </c>
      <c r="G2418">
        <v>95986</v>
      </c>
      <c r="H2418">
        <v>39.34128</v>
      </c>
      <c r="I2418">
        <v>-120.786867</v>
      </c>
      <c r="J2418">
        <v>6</v>
      </c>
      <c r="K2418">
        <v>58</v>
      </c>
      <c r="L2418" t="s">
        <v>59</v>
      </c>
      <c r="M2418" t="s">
        <v>57</v>
      </c>
      <c r="N2418" t="s">
        <v>5279</v>
      </c>
      <c r="O2418" t="s">
        <v>61</v>
      </c>
      <c r="P2418" t="s">
        <v>61</v>
      </c>
      <c r="Q2418" t="s">
        <v>143</v>
      </c>
      <c r="R2418" t="s">
        <v>143</v>
      </c>
      <c r="S2418" t="s">
        <v>143</v>
      </c>
      <c r="T2418" t="s">
        <v>143</v>
      </c>
      <c r="U2418" t="s">
        <v>143</v>
      </c>
      <c r="V2418" t="s">
        <v>143</v>
      </c>
      <c r="W2418" t="s">
        <v>143</v>
      </c>
      <c r="X2418" t="s">
        <v>143</v>
      </c>
      <c r="Y2418" t="s">
        <v>143</v>
      </c>
      <c r="Z2418" t="s">
        <v>143</v>
      </c>
      <c r="AA2418" t="s">
        <v>122</v>
      </c>
      <c r="AB2418" t="s">
        <v>61</v>
      </c>
      <c r="AC2418" t="s">
        <v>65</v>
      </c>
      <c r="AD2418">
        <v>20.3</v>
      </c>
      <c r="AE2418">
        <v>1160.75</v>
      </c>
      <c r="AF2418">
        <v>25.57</v>
      </c>
      <c r="AG2418">
        <v>0</v>
      </c>
      <c r="AH2418">
        <v>998.1799999999999</v>
      </c>
      <c r="AI2418">
        <v>2133.36</v>
      </c>
      <c r="AJ2418" t="s">
        <v>66</v>
      </c>
      <c r="AM2418">
        <v>0</v>
      </c>
      <c r="AN2418">
        <v>1</v>
      </c>
      <c r="AO2418">
        <v>0</v>
      </c>
      <c r="AP2418" t="s">
        <v>123</v>
      </c>
      <c r="AQ2418" t="s">
        <v>68</v>
      </c>
      <c r="AR2418" t="s">
        <v>182</v>
      </c>
      <c r="AT2418">
        <v>145</v>
      </c>
      <c r="AU2418">
        <v>1</v>
      </c>
      <c r="AV2418">
        <v>0</v>
      </c>
      <c r="AW2418">
        <v>1</v>
      </c>
      <c r="AX2418">
        <v>0</v>
      </c>
      <c r="AY2418">
        <v>6</v>
      </c>
      <c r="AZ2418" t="s">
        <v>125</v>
      </c>
      <c r="BA2418">
        <v>0</v>
      </c>
      <c r="BB2418" t="s">
        <v>71</v>
      </c>
      <c r="BC2418">
        <v>4</v>
      </c>
    </row>
    <row r="2419" spans="1:55">
      <c r="A2419" t="s">
        <v>5280</v>
      </c>
      <c r="B2419" t="s">
        <v>73</v>
      </c>
      <c r="C2419">
        <v>29</v>
      </c>
      <c r="D2419" t="s">
        <v>61</v>
      </c>
      <c r="E2419">
        <v>0</v>
      </c>
      <c r="F2419" t="s">
        <v>5281</v>
      </c>
      <c r="G2419">
        <v>92549</v>
      </c>
      <c r="H2419">
        <v>33.755039</v>
      </c>
      <c r="I2419">
        <v>-116.741796</v>
      </c>
      <c r="J2419">
        <v>0</v>
      </c>
      <c r="K2419">
        <v>25</v>
      </c>
      <c r="L2419" t="s">
        <v>216</v>
      </c>
      <c r="M2419" t="s">
        <v>57</v>
      </c>
      <c r="N2419" t="s">
        <v>1164</v>
      </c>
      <c r="O2419" t="s">
        <v>61</v>
      </c>
      <c r="P2419" t="s">
        <v>61</v>
      </c>
      <c r="Q2419" t="s">
        <v>143</v>
      </c>
      <c r="R2419" t="s">
        <v>143</v>
      </c>
      <c r="S2419" t="s">
        <v>143</v>
      </c>
      <c r="T2419" t="s">
        <v>143</v>
      </c>
      <c r="U2419" t="s">
        <v>143</v>
      </c>
      <c r="V2419" t="s">
        <v>143</v>
      </c>
      <c r="W2419" t="s">
        <v>143</v>
      </c>
      <c r="X2419" t="s">
        <v>143</v>
      </c>
      <c r="Y2419" t="s">
        <v>143</v>
      </c>
      <c r="Z2419" t="s">
        <v>143</v>
      </c>
      <c r="AA2419" t="s">
        <v>122</v>
      </c>
      <c r="AB2419" t="s">
        <v>57</v>
      </c>
      <c r="AC2419" t="s">
        <v>65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</v>
      </c>
      <c r="AJ2419" t="s">
        <v>66</v>
      </c>
      <c r="AM2419">
        <v>0</v>
      </c>
      <c r="AN2419">
        <v>1</v>
      </c>
      <c r="AO2419">
        <v>0</v>
      </c>
      <c r="AP2419" t="s">
        <v>164</v>
      </c>
      <c r="AQ2419" t="s">
        <v>116</v>
      </c>
      <c r="AR2419" t="s">
        <v>182</v>
      </c>
      <c r="AT2419">
        <v>3588</v>
      </c>
      <c r="AU2419">
        <v>1</v>
      </c>
      <c r="AV2419">
        <v>0</v>
      </c>
      <c r="AW2419">
        <v>1</v>
      </c>
      <c r="AX2419">
        <v>0</v>
      </c>
      <c r="AY2419">
        <v>4</v>
      </c>
      <c r="AZ2419" t="s">
        <v>165</v>
      </c>
      <c r="BA2419">
        <v>2</v>
      </c>
      <c r="BB2419" t="s">
        <v>126</v>
      </c>
      <c r="BC2419">
        <v>3</v>
      </c>
    </row>
    <row r="2420" spans="1:55">
      <c r="A2420" t="s">
        <v>5282</v>
      </c>
      <c r="B2420" t="s">
        <v>73</v>
      </c>
      <c r="C2420">
        <v>58</v>
      </c>
      <c r="D2420" t="s">
        <v>57</v>
      </c>
      <c r="E2420">
        <v>3</v>
      </c>
      <c r="F2420" t="s">
        <v>5283</v>
      </c>
      <c r="G2420">
        <v>94940</v>
      </c>
      <c r="H2420">
        <v>38.129308</v>
      </c>
      <c r="I2420">
        <v>-122.834815</v>
      </c>
      <c r="J2420">
        <v>1</v>
      </c>
      <c r="K2420">
        <v>24</v>
      </c>
      <c r="L2420" t="s">
        <v>59</v>
      </c>
      <c r="M2420" t="s">
        <v>57</v>
      </c>
      <c r="N2420" t="s">
        <v>5284</v>
      </c>
      <c r="O2420" t="s">
        <v>57</v>
      </c>
      <c r="P2420" t="s">
        <v>61</v>
      </c>
      <c r="Q2420" t="s">
        <v>143</v>
      </c>
      <c r="R2420" t="s">
        <v>143</v>
      </c>
      <c r="S2420" t="s">
        <v>143</v>
      </c>
      <c r="T2420" t="s">
        <v>143</v>
      </c>
      <c r="U2420" t="s">
        <v>143</v>
      </c>
      <c r="V2420" t="s">
        <v>143</v>
      </c>
      <c r="W2420" t="s">
        <v>143</v>
      </c>
      <c r="X2420" t="s">
        <v>143</v>
      </c>
      <c r="Y2420" t="s">
        <v>143</v>
      </c>
      <c r="Z2420" t="s">
        <v>143</v>
      </c>
      <c r="AA2420" t="s">
        <v>122</v>
      </c>
      <c r="AB2420" t="s">
        <v>61</v>
      </c>
      <c r="AC2420" t="s">
        <v>65</v>
      </c>
      <c r="AD2420">
        <v>24.2</v>
      </c>
      <c r="AE2420">
        <v>609.05</v>
      </c>
      <c r="AF2420">
        <v>0</v>
      </c>
      <c r="AG2420">
        <v>0</v>
      </c>
      <c r="AH2420">
        <v>176.88</v>
      </c>
      <c r="AI2420">
        <v>785.9299999999999</v>
      </c>
      <c r="AJ2420" t="s">
        <v>66</v>
      </c>
      <c r="AM2420">
        <v>0</v>
      </c>
      <c r="AN2420">
        <v>1</v>
      </c>
      <c r="AO2420">
        <v>0</v>
      </c>
      <c r="AP2420" t="s">
        <v>103</v>
      </c>
      <c r="AQ2420" t="s">
        <v>92</v>
      </c>
      <c r="AR2420" t="s">
        <v>182</v>
      </c>
      <c r="AT2420">
        <v>406</v>
      </c>
      <c r="AU2420">
        <v>1</v>
      </c>
      <c r="AV2420">
        <v>0</v>
      </c>
      <c r="AW2420">
        <v>1</v>
      </c>
      <c r="AX2420">
        <v>0</v>
      </c>
      <c r="AY2420">
        <v>3</v>
      </c>
      <c r="AZ2420" t="s">
        <v>106</v>
      </c>
      <c r="BA2420">
        <v>0</v>
      </c>
      <c r="BB2420" t="s">
        <v>71</v>
      </c>
      <c r="BC2420">
        <v>4</v>
      </c>
    </row>
    <row r="2421" spans="1:55">
      <c r="A2421" t="s">
        <v>5285</v>
      </c>
      <c r="B2421" t="s">
        <v>56</v>
      </c>
      <c r="C2421">
        <v>23</v>
      </c>
      <c r="D2421" t="s">
        <v>61</v>
      </c>
      <c r="E2421">
        <v>0</v>
      </c>
      <c r="F2421" t="s">
        <v>3162</v>
      </c>
      <c r="G2421">
        <v>94920</v>
      </c>
      <c r="H2421">
        <v>37.885629</v>
      </c>
      <c r="I2421">
        <v>-122.46858</v>
      </c>
      <c r="J2421">
        <v>0</v>
      </c>
      <c r="K2421">
        <v>6</v>
      </c>
      <c r="L2421" t="s">
        <v>59</v>
      </c>
      <c r="M2421" t="s">
        <v>57</v>
      </c>
      <c r="N2421" t="s">
        <v>5286</v>
      </c>
      <c r="O2421" t="s">
        <v>57</v>
      </c>
      <c r="P2421" t="s">
        <v>57</v>
      </c>
      <c r="Q2421" t="s">
        <v>85</v>
      </c>
      <c r="R2421" t="s">
        <v>1048</v>
      </c>
      <c r="S2421" t="s">
        <v>61</v>
      </c>
      <c r="T2421" t="s">
        <v>57</v>
      </c>
      <c r="U2421" t="s">
        <v>61</v>
      </c>
      <c r="V2421" t="s">
        <v>61</v>
      </c>
      <c r="W2421" t="s">
        <v>57</v>
      </c>
      <c r="X2421" t="s">
        <v>61</v>
      </c>
      <c r="Y2421" t="s">
        <v>61</v>
      </c>
      <c r="Z2421" t="s">
        <v>61</v>
      </c>
      <c r="AA2421" t="s">
        <v>77</v>
      </c>
      <c r="AB2421" t="s">
        <v>57</v>
      </c>
      <c r="AC2421" t="s">
        <v>87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66</v>
      </c>
      <c r="AM2421">
        <v>0</v>
      </c>
      <c r="AN2421">
        <v>1</v>
      </c>
      <c r="AO2421">
        <v>0</v>
      </c>
      <c r="AP2421" t="s">
        <v>91</v>
      </c>
      <c r="AQ2421" t="s">
        <v>116</v>
      </c>
      <c r="AR2421" t="s">
        <v>93</v>
      </c>
      <c r="AS2421">
        <v>2</v>
      </c>
      <c r="AT2421">
        <v>13065</v>
      </c>
      <c r="AU2421">
        <v>1</v>
      </c>
      <c r="AV2421">
        <v>0</v>
      </c>
      <c r="AW2421">
        <v>1</v>
      </c>
      <c r="AX2421">
        <v>0</v>
      </c>
      <c r="AY2421">
        <v>1</v>
      </c>
      <c r="AZ2421" t="s">
        <v>94</v>
      </c>
      <c r="BA2421">
        <v>10</v>
      </c>
      <c r="BB2421" t="s">
        <v>95</v>
      </c>
      <c r="BC2421">
        <v>1</v>
      </c>
    </row>
    <row r="2422" spans="1:55">
      <c r="A2422" t="s">
        <v>5287</v>
      </c>
      <c r="B2422" t="s">
        <v>73</v>
      </c>
      <c r="C2422">
        <v>50</v>
      </c>
      <c r="D2422" t="s">
        <v>57</v>
      </c>
      <c r="E2422">
        <v>1</v>
      </c>
      <c r="F2422" t="s">
        <v>701</v>
      </c>
      <c r="G2422">
        <v>90802</v>
      </c>
      <c r="H2422">
        <v>33.752524</v>
      </c>
      <c r="I2422">
        <v>-118.210737</v>
      </c>
      <c r="J2422">
        <v>1</v>
      </c>
      <c r="K2422">
        <v>15</v>
      </c>
      <c r="L2422" t="s">
        <v>59</v>
      </c>
      <c r="M2422" t="s">
        <v>57</v>
      </c>
      <c r="N2422" t="s">
        <v>1777</v>
      </c>
      <c r="O2422" t="s">
        <v>61</v>
      </c>
      <c r="P2422" t="s">
        <v>57</v>
      </c>
      <c r="Q2422" t="s">
        <v>62</v>
      </c>
      <c r="R2422" t="s">
        <v>136</v>
      </c>
      <c r="S2422" t="s">
        <v>61</v>
      </c>
      <c r="T2422" t="s">
        <v>57</v>
      </c>
      <c r="U2422" t="s">
        <v>57</v>
      </c>
      <c r="V2422" t="s">
        <v>57</v>
      </c>
      <c r="W2422" t="s">
        <v>61</v>
      </c>
      <c r="X2422" t="s">
        <v>57</v>
      </c>
      <c r="Y2422" t="s">
        <v>57</v>
      </c>
      <c r="Z2422" t="s">
        <v>57</v>
      </c>
      <c r="AA2422" t="s">
        <v>77</v>
      </c>
      <c r="AB2422" t="s">
        <v>57</v>
      </c>
      <c r="AC2422" t="s">
        <v>65</v>
      </c>
      <c r="AD2422">
        <v>69.5</v>
      </c>
      <c r="AE2422">
        <v>1071.4</v>
      </c>
      <c r="AF2422">
        <v>0</v>
      </c>
      <c r="AG2422">
        <v>0</v>
      </c>
      <c r="AH2422">
        <v>126.6</v>
      </c>
      <c r="AI2422">
        <v>1198</v>
      </c>
      <c r="AJ2422" t="s">
        <v>66</v>
      </c>
      <c r="AM2422">
        <v>0</v>
      </c>
      <c r="AN2422">
        <v>1</v>
      </c>
      <c r="AO2422">
        <v>0</v>
      </c>
      <c r="AP2422" t="s">
        <v>103</v>
      </c>
      <c r="AQ2422" t="s">
        <v>92</v>
      </c>
      <c r="AR2422" t="s">
        <v>69</v>
      </c>
      <c r="AS2422">
        <v>6</v>
      </c>
      <c r="AT2422">
        <v>38427</v>
      </c>
      <c r="AU2422">
        <v>1</v>
      </c>
      <c r="AV2422">
        <v>0</v>
      </c>
      <c r="AW2422">
        <v>1</v>
      </c>
      <c r="AX2422">
        <v>0</v>
      </c>
      <c r="AY2422">
        <v>3</v>
      </c>
      <c r="AZ2422" t="s">
        <v>106</v>
      </c>
      <c r="BA2422">
        <v>3</v>
      </c>
      <c r="BB2422" t="s">
        <v>126</v>
      </c>
      <c r="BC2422">
        <v>3</v>
      </c>
    </row>
    <row r="2423" spans="1:55">
      <c r="A2423" t="s">
        <v>5288</v>
      </c>
      <c r="B2423" t="s">
        <v>73</v>
      </c>
      <c r="C2423">
        <v>34</v>
      </c>
      <c r="D2423" t="s">
        <v>61</v>
      </c>
      <c r="E2423">
        <v>0</v>
      </c>
      <c r="F2423" t="s">
        <v>2864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59</v>
      </c>
      <c r="M2423" t="s">
        <v>57</v>
      </c>
      <c r="N2423" t="s">
        <v>5289</v>
      </c>
      <c r="O2423" t="s">
        <v>57</v>
      </c>
      <c r="P2423" t="s">
        <v>57</v>
      </c>
      <c r="Q2423" t="s">
        <v>85</v>
      </c>
      <c r="R2423" t="s">
        <v>382</v>
      </c>
      <c r="S2423" t="s">
        <v>57</v>
      </c>
      <c r="T2423" t="s">
        <v>57</v>
      </c>
      <c r="U2423" t="s">
        <v>61</v>
      </c>
      <c r="V2423" t="s">
        <v>61</v>
      </c>
      <c r="W2423" t="s">
        <v>57</v>
      </c>
      <c r="X2423" t="s">
        <v>61</v>
      </c>
      <c r="Y2423" t="s">
        <v>61</v>
      </c>
      <c r="Z2423" t="s">
        <v>57</v>
      </c>
      <c r="AA2423" t="s">
        <v>77</v>
      </c>
      <c r="AB2423" t="s">
        <v>57</v>
      </c>
      <c r="AC2423" t="s">
        <v>65</v>
      </c>
      <c r="AD2423">
        <v>92.40000000000001</v>
      </c>
      <c r="AE2423">
        <v>2349.8</v>
      </c>
      <c r="AF2423">
        <v>0</v>
      </c>
      <c r="AG2423">
        <v>0</v>
      </c>
      <c r="AH2423">
        <v>977.34</v>
      </c>
      <c r="AI2423">
        <v>3327.14</v>
      </c>
      <c r="AJ2423" t="s">
        <v>66</v>
      </c>
      <c r="AM2423">
        <v>0</v>
      </c>
      <c r="AN2423">
        <v>1</v>
      </c>
      <c r="AO2423">
        <v>0</v>
      </c>
      <c r="AP2423" t="s">
        <v>164</v>
      </c>
      <c r="AQ2423" t="s">
        <v>68</v>
      </c>
      <c r="AR2423" t="s">
        <v>105</v>
      </c>
      <c r="AS2423">
        <v>4</v>
      </c>
      <c r="AT2423">
        <v>25</v>
      </c>
      <c r="AU2423">
        <v>1</v>
      </c>
      <c r="AV2423">
        <v>0</v>
      </c>
      <c r="AW2423">
        <v>1</v>
      </c>
      <c r="AX2423">
        <v>0</v>
      </c>
      <c r="AY2423">
        <v>4</v>
      </c>
      <c r="AZ2423" t="s">
        <v>165</v>
      </c>
      <c r="BA2423">
        <v>7</v>
      </c>
      <c r="BB2423" t="s">
        <v>95</v>
      </c>
      <c r="BC2423">
        <v>1</v>
      </c>
    </row>
    <row r="2424" spans="1:55">
      <c r="A2424" t="s">
        <v>5290</v>
      </c>
      <c r="B2424" t="s">
        <v>73</v>
      </c>
      <c r="C2424">
        <v>46</v>
      </c>
      <c r="D2424" t="s">
        <v>61</v>
      </c>
      <c r="E2424">
        <v>2</v>
      </c>
      <c r="F2424" t="s">
        <v>1327</v>
      </c>
      <c r="G2424">
        <v>91701</v>
      </c>
      <c r="H2424">
        <v>34.132275</v>
      </c>
      <c r="I2424">
        <v>-117.611478</v>
      </c>
      <c r="J2424">
        <v>0</v>
      </c>
      <c r="K2424">
        <v>16</v>
      </c>
      <c r="L2424" t="s">
        <v>98</v>
      </c>
      <c r="M2424" t="s">
        <v>57</v>
      </c>
      <c r="N2424" t="s">
        <v>5291</v>
      </c>
      <c r="O2424" t="s">
        <v>57</v>
      </c>
      <c r="P2424" t="s">
        <v>57</v>
      </c>
      <c r="Q2424" t="s">
        <v>135</v>
      </c>
      <c r="R2424" t="s">
        <v>318</v>
      </c>
      <c r="S2424" t="s">
        <v>57</v>
      </c>
      <c r="T2424" t="s">
        <v>57</v>
      </c>
      <c r="U2424" t="s">
        <v>61</v>
      </c>
      <c r="V2424" t="s">
        <v>61</v>
      </c>
      <c r="W2424" t="s">
        <v>61</v>
      </c>
      <c r="X2424" t="s">
        <v>57</v>
      </c>
      <c r="Y2424" t="s">
        <v>57</v>
      </c>
      <c r="Z2424" t="s">
        <v>57</v>
      </c>
      <c r="AA2424" t="s">
        <v>77</v>
      </c>
      <c r="AB2424" t="s">
        <v>57</v>
      </c>
      <c r="AC2424" t="s">
        <v>87</v>
      </c>
      <c r="AD2424">
        <v>69.09999999999999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66</v>
      </c>
      <c r="AM2424">
        <v>0</v>
      </c>
      <c r="AN2424">
        <v>1</v>
      </c>
      <c r="AO2424">
        <v>0</v>
      </c>
      <c r="AP2424" t="s">
        <v>103</v>
      </c>
      <c r="AQ2424" t="s">
        <v>78</v>
      </c>
      <c r="AR2424" t="s">
        <v>69</v>
      </c>
      <c r="AS2424">
        <v>5</v>
      </c>
      <c r="AT2424">
        <v>39064</v>
      </c>
      <c r="AU2424">
        <v>1</v>
      </c>
      <c r="AV2424">
        <v>0</v>
      </c>
      <c r="AW2424">
        <v>1</v>
      </c>
      <c r="AX2424">
        <v>0</v>
      </c>
      <c r="AY2424">
        <v>3</v>
      </c>
      <c r="AZ2424" t="s">
        <v>106</v>
      </c>
      <c r="BA2424">
        <v>4</v>
      </c>
      <c r="BB2424" t="s">
        <v>80</v>
      </c>
      <c r="BC2424">
        <v>2</v>
      </c>
    </row>
    <row r="2425" spans="1:55">
      <c r="A2425" t="s">
        <v>5292</v>
      </c>
      <c r="B2425" t="s">
        <v>56</v>
      </c>
      <c r="C2425">
        <v>42</v>
      </c>
      <c r="D2425" t="s">
        <v>57</v>
      </c>
      <c r="E2425">
        <v>1</v>
      </c>
      <c r="F2425" t="s">
        <v>226</v>
      </c>
      <c r="G2425">
        <v>90031</v>
      </c>
      <c r="H2425">
        <v>34.085807</v>
      </c>
      <c r="I2425">
        <v>-118.206617</v>
      </c>
      <c r="J2425">
        <v>5</v>
      </c>
      <c r="K2425">
        <v>10</v>
      </c>
      <c r="L2425" t="s">
        <v>59</v>
      </c>
      <c r="M2425" t="s">
        <v>57</v>
      </c>
      <c r="N2425" t="s">
        <v>5293</v>
      </c>
      <c r="O2425" t="s">
        <v>57</v>
      </c>
      <c r="P2425" t="s">
        <v>57</v>
      </c>
      <c r="Q2425" t="s">
        <v>62</v>
      </c>
      <c r="R2425" t="s">
        <v>364</v>
      </c>
      <c r="S2425" t="s">
        <v>57</v>
      </c>
      <c r="T2425" t="s">
        <v>57</v>
      </c>
      <c r="U2425" t="s">
        <v>61</v>
      </c>
      <c r="V2425" t="s">
        <v>61</v>
      </c>
      <c r="W2425" t="s">
        <v>57</v>
      </c>
      <c r="X2425" t="s">
        <v>61</v>
      </c>
      <c r="Y2425" t="s">
        <v>61</v>
      </c>
      <c r="Z2425" t="s">
        <v>57</v>
      </c>
      <c r="AA2425" t="s">
        <v>64</v>
      </c>
      <c r="AB2425" t="s">
        <v>61</v>
      </c>
      <c r="AC2425" t="s">
        <v>87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66</v>
      </c>
      <c r="AM2425">
        <v>0</v>
      </c>
      <c r="AN2425">
        <v>1</v>
      </c>
      <c r="AO2425">
        <v>0</v>
      </c>
      <c r="AP2425" t="s">
        <v>67</v>
      </c>
      <c r="AQ2425" t="s">
        <v>78</v>
      </c>
      <c r="AR2425" t="s">
        <v>93</v>
      </c>
      <c r="AS2425">
        <v>4</v>
      </c>
      <c r="AT2425">
        <v>38415</v>
      </c>
      <c r="AU2425">
        <v>1</v>
      </c>
      <c r="AV2425">
        <v>0</v>
      </c>
      <c r="AW2425">
        <v>1</v>
      </c>
      <c r="AX2425">
        <v>0</v>
      </c>
      <c r="AY2425">
        <v>2</v>
      </c>
      <c r="AZ2425" t="s">
        <v>70</v>
      </c>
      <c r="BA2425">
        <v>0</v>
      </c>
      <c r="BB2425" t="s">
        <v>71</v>
      </c>
      <c r="BC2425">
        <v>4</v>
      </c>
    </row>
    <row r="2426" spans="1:55">
      <c r="A2426" t="s">
        <v>5294</v>
      </c>
      <c r="B2426" t="s">
        <v>73</v>
      </c>
      <c r="C2426">
        <v>60</v>
      </c>
      <c r="D2426" t="s">
        <v>61</v>
      </c>
      <c r="E2426">
        <v>2</v>
      </c>
      <c r="F2426" t="s">
        <v>4892</v>
      </c>
      <c r="G2426">
        <v>94002</v>
      </c>
      <c r="H2426">
        <v>37.509366</v>
      </c>
      <c r="I2426">
        <v>-122.306132</v>
      </c>
      <c r="J2426">
        <v>0</v>
      </c>
      <c r="K2426">
        <v>21</v>
      </c>
      <c r="L2426" t="s">
        <v>98</v>
      </c>
      <c r="M2426" t="s">
        <v>57</v>
      </c>
      <c r="N2426" t="s">
        <v>5273</v>
      </c>
      <c r="O2426" t="s">
        <v>61</v>
      </c>
      <c r="P2426" t="s">
        <v>57</v>
      </c>
      <c r="Q2426" t="s">
        <v>135</v>
      </c>
      <c r="R2426" t="s">
        <v>300</v>
      </c>
      <c r="S2426" t="s">
        <v>61</v>
      </c>
      <c r="T2426" t="s">
        <v>61</v>
      </c>
      <c r="U2426" t="s">
        <v>61</v>
      </c>
      <c r="V2426" t="s">
        <v>61</v>
      </c>
      <c r="W2426" t="s">
        <v>61</v>
      </c>
      <c r="X2426" t="s">
        <v>61</v>
      </c>
      <c r="Y2426" t="s">
        <v>61</v>
      </c>
      <c r="Z2426" t="s">
        <v>57</v>
      </c>
      <c r="AA2426" t="s">
        <v>77</v>
      </c>
      <c r="AB2426" t="s">
        <v>61</v>
      </c>
      <c r="AC2426" t="s">
        <v>65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66</v>
      </c>
      <c r="AM2426">
        <v>0</v>
      </c>
      <c r="AN2426">
        <v>1</v>
      </c>
      <c r="AO2426">
        <v>0</v>
      </c>
      <c r="AP2426" t="s">
        <v>103</v>
      </c>
      <c r="AQ2426" t="s">
        <v>124</v>
      </c>
      <c r="AR2426" t="s">
        <v>137</v>
      </c>
      <c r="AS2426">
        <v>1</v>
      </c>
      <c r="AT2426">
        <v>25566</v>
      </c>
      <c r="AU2426">
        <v>1</v>
      </c>
      <c r="AV2426">
        <v>0</v>
      </c>
      <c r="AW2426">
        <v>1</v>
      </c>
      <c r="AX2426">
        <v>0</v>
      </c>
      <c r="AY2426">
        <v>3</v>
      </c>
      <c r="AZ2426" t="s">
        <v>106</v>
      </c>
      <c r="BA2426">
        <v>4</v>
      </c>
      <c r="BB2426" t="s">
        <v>80</v>
      </c>
      <c r="BC2426">
        <v>2</v>
      </c>
    </row>
    <row r="2427" spans="1:55">
      <c r="A2427" t="s">
        <v>5295</v>
      </c>
      <c r="B2427" t="s">
        <v>56</v>
      </c>
      <c r="C2427">
        <v>49</v>
      </c>
      <c r="D2427" t="s">
        <v>57</v>
      </c>
      <c r="E2427">
        <v>2</v>
      </c>
      <c r="F2427" t="s">
        <v>262</v>
      </c>
      <c r="G2427">
        <v>95123</v>
      </c>
      <c r="H2427">
        <v>37.238758</v>
      </c>
      <c r="I2427">
        <v>-121.828375</v>
      </c>
      <c r="J2427">
        <v>5</v>
      </c>
      <c r="K2427">
        <v>67</v>
      </c>
      <c r="L2427" t="s">
        <v>59</v>
      </c>
      <c r="M2427" t="s">
        <v>57</v>
      </c>
      <c r="N2427" t="s">
        <v>223</v>
      </c>
      <c r="O2427" t="s">
        <v>57</v>
      </c>
      <c r="P2427" t="s">
        <v>57</v>
      </c>
      <c r="Q2427" t="s">
        <v>62</v>
      </c>
      <c r="R2427" t="s">
        <v>63</v>
      </c>
      <c r="S2427" t="s">
        <v>57</v>
      </c>
      <c r="T2427" t="s">
        <v>57</v>
      </c>
      <c r="U2427" t="s">
        <v>61</v>
      </c>
      <c r="V2427" t="s">
        <v>57</v>
      </c>
      <c r="W2427" t="s">
        <v>57</v>
      </c>
      <c r="X2427" t="s">
        <v>61</v>
      </c>
      <c r="Y2427" t="s">
        <v>61</v>
      </c>
      <c r="Z2427" t="s">
        <v>57</v>
      </c>
      <c r="AA2427" t="s">
        <v>122</v>
      </c>
      <c r="AB2427" t="s">
        <v>61</v>
      </c>
      <c r="AC2427" t="s">
        <v>65</v>
      </c>
      <c r="AD2427">
        <v>74</v>
      </c>
      <c r="AE2427">
        <v>4868.4</v>
      </c>
      <c r="AF2427">
        <v>0</v>
      </c>
      <c r="AG2427">
        <v>0</v>
      </c>
      <c r="AH2427">
        <v>2881.67</v>
      </c>
      <c r="AI2427">
        <v>7750.07</v>
      </c>
      <c r="AJ2427" t="s">
        <v>66</v>
      </c>
      <c r="AM2427">
        <v>0</v>
      </c>
      <c r="AN2427">
        <v>1</v>
      </c>
      <c r="AO2427">
        <v>0</v>
      </c>
      <c r="AP2427" t="s">
        <v>123</v>
      </c>
      <c r="AQ2427" t="s">
        <v>78</v>
      </c>
      <c r="AR2427" t="s">
        <v>93</v>
      </c>
      <c r="AS2427">
        <v>5</v>
      </c>
      <c r="AT2427">
        <v>59632</v>
      </c>
      <c r="AU2427">
        <v>1</v>
      </c>
      <c r="AV2427">
        <v>0</v>
      </c>
      <c r="AW2427">
        <v>1</v>
      </c>
      <c r="AX2427">
        <v>0</v>
      </c>
      <c r="AY2427">
        <v>6</v>
      </c>
      <c r="AZ2427" t="s">
        <v>125</v>
      </c>
      <c r="BA2427">
        <v>0</v>
      </c>
      <c r="BB2427" t="s">
        <v>71</v>
      </c>
      <c r="BC2427">
        <v>4</v>
      </c>
    </row>
    <row r="2428" spans="1:55">
      <c r="A2428" t="s">
        <v>5296</v>
      </c>
      <c r="B2428" t="s">
        <v>73</v>
      </c>
      <c r="C2428">
        <v>23</v>
      </c>
      <c r="D2428" t="s">
        <v>57</v>
      </c>
      <c r="E2428">
        <v>1</v>
      </c>
      <c r="F2428" t="s">
        <v>630</v>
      </c>
      <c r="G2428">
        <v>91345</v>
      </c>
      <c r="H2428">
        <v>34.266389</v>
      </c>
      <c r="I2428">
        <v>-118.459744</v>
      </c>
      <c r="J2428">
        <v>3</v>
      </c>
      <c r="K2428">
        <v>19</v>
      </c>
      <c r="L2428" t="s">
        <v>59</v>
      </c>
      <c r="M2428" t="s">
        <v>61</v>
      </c>
      <c r="N2428" t="s">
        <v>143</v>
      </c>
      <c r="O2428" t="s">
        <v>143</v>
      </c>
      <c r="P2428" t="s">
        <v>57</v>
      </c>
      <c r="Q2428" t="s">
        <v>62</v>
      </c>
      <c r="R2428" t="s">
        <v>189</v>
      </c>
      <c r="S2428" t="s">
        <v>57</v>
      </c>
      <c r="T2428" t="s">
        <v>57</v>
      </c>
      <c r="U2428" t="s">
        <v>61</v>
      </c>
      <c r="V2428" t="s">
        <v>61</v>
      </c>
      <c r="W2428" t="s">
        <v>61</v>
      </c>
      <c r="X2428" t="s">
        <v>61</v>
      </c>
      <c r="Y2428" t="s">
        <v>61</v>
      </c>
      <c r="Z2428" t="s">
        <v>57</v>
      </c>
      <c r="AA2428" t="s">
        <v>77</v>
      </c>
      <c r="AB2428" t="s">
        <v>57</v>
      </c>
      <c r="AC2428" t="s">
        <v>65</v>
      </c>
      <c r="AD2428">
        <v>34.95</v>
      </c>
      <c r="AE2428">
        <v>610.2</v>
      </c>
      <c r="AF2428">
        <v>0</v>
      </c>
      <c r="AG2428">
        <v>0</v>
      </c>
      <c r="AH2428">
        <v>0</v>
      </c>
      <c r="AI2428">
        <v>610.2</v>
      </c>
      <c r="AJ2428" t="s">
        <v>66</v>
      </c>
      <c r="AM2428">
        <v>0</v>
      </c>
      <c r="AN2428">
        <v>1</v>
      </c>
      <c r="AO2428">
        <v>0</v>
      </c>
      <c r="AP2428" t="s">
        <v>103</v>
      </c>
      <c r="AQ2428" t="s">
        <v>116</v>
      </c>
      <c r="AR2428" t="s">
        <v>137</v>
      </c>
      <c r="AS2428">
        <v>3</v>
      </c>
      <c r="AT2428">
        <v>17112</v>
      </c>
      <c r="AU2428">
        <v>1</v>
      </c>
      <c r="AV2428">
        <v>0</v>
      </c>
      <c r="AW2428">
        <v>1</v>
      </c>
      <c r="AX2428">
        <v>0</v>
      </c>
      <c r="AY2428">
        <v>3</v>
      </c>
      <c r="AZ2428" t="s">
        <v>106</v>
      </c>
      <c r="BA2428">
        <v>3</v>
      </c>
      <c r="BB2428" t="s">
        <v>126</v>
      </c>
      <c r="BC2428">
        <v>3</v>
      </c>
    </row>
    <row r="2429" spans="1:55">
      <c r="A2429" t="s">
        <v>5297</v>
      </c>
      <c r="B2429" t="s">
        <v>73</v>
      </c>
      <c r="C2429">
        <v>43</v>
      </c>
      <c r="D2429" t="s">
        <v>57</v>
      </c>
      <c r="E2429">
        <v>1</v>
      </c>
      <c r="F2429" t="s">
        <v>523</v>
      </c>
      <c r="G2429">
        <v>95826</v>
      </c>
      <c r="H2429">
        <v>38.542532</v>
      </c>
      <c r="I2429">
        <v>-121.378826</v>
      </c>
      <c r="J2429">
        <v>9</v>
      </c>
      <c r="K2429">
        <v>40</v>
      </c>
      <c r="L2429" t="s">
        <v>59</v>
      </c>
      <c r="M2429" t="s">
        <v>57</v>
      </c>
      <c r="N2429" t="s">
        <v>5298</v>
      </c>
      <c r="O2429" t="s">
        <v>57</v>
      </c>
      <c r="P2429" t="s">
        <v>61</v>
      </c>
      <c r="Q2429" t="s">
        <v>143</v>
      </c>
      <c r="R2429" t="s">
        <v>143</v>
      </c>
      <c r="S2429" t="s">
        <v>143</v>
      </c>
      <c r="T2429" t="s">
        <v>143</v>
      </c>
      <c r="U2429" t="s">
        <v>143</v>
      </c>
      <c r="V2429" t="s">
        <v>143</v>
      </c>
      <c r="W2429" t="s">
        <v>143</v>
      </c>
      <c r="X2429" t="s">
        <v>143</v>
      </c>
      <c r="Y2429" t="s">
        <v>143</v>
      </c>
      <c r="Z2429" t="s">
        <v>143</v>
      </c>
      <c r="AA2429" t="s">
        <v>122</v>
      </c>
      <c r="AB2429" t="s">
        <v>61</v>
      </c>
      <c r="AC2429" t="s">
        <v>65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66</v>
      </c>
      <c r="AM2429">
        <v>0</v>
      </c>
      <c r="AN2429">
        <v>1</v>
      </c>
      <c r="AO2429">
        <v>0</v>
      </c>
      <c r="AP2429" t="s">
        <v>176</v>
      </c>
      <c r="AQ2429" t="s">
        <v>78</v>
      </c>
      <c r="AR2429" t="s">
        <v>182</v>
      </c>
      <c r="AT2429">
        <v>38818</v>
      </c>
      <c r="AU2429">
        <v>1</v>
      </c>
      <c r="AV2429">
        <v>0</v>
      </c>
      <c r="AW2429">
        <v>1</v>
      </c>
      <c r="AX2429">
        <v>0</v>
      </c>
      <c r="AY2429">
        <v>5</v>
      </c>
      <c r="AZ2429" t="s">
        <v>177</v>
      </c>
      <c r="BA2429">
        <v>0</v>
      </c>
      <c r="BB2429" t="s">
        <v>71</v>
      </c>
      <c r="BC2429">
        <v>4</v>
      </c>
    </row>
    <row r="2430" spans="1:55">
      <c r="A2430" t="s">
        <v>5299</v>
      </c>
      <c r="B2430" t="s">
        <v>56</v>
      </c>
      <c r="C2430">
        <v>61</v>
      </c>
      <c r="D2430" t="s">
        <v>57</v>
      </c>
      <c r="E2430">
        <v>0</v>
      </c>
      <c r="F2430" t="s">
        <v>523</v>
      </c>
      <c r="G2430">
        <v>95824</v>
      </c>
      <c r="H2430">
        <v>38.517295</v>
      </c>
      <c r="I2430">
        <v>-121.439819</v>
      </c>
      <c r="J2430">
        <v>1</v>
      </c>
      <c r="K2430">
        <v>16</v>
      </c>
      <c r="L2430" t="s">
        <v>59</v>
      </c>
      <c r="M2430" t="s">
        <v>57</v>
      </c>
      <c r="N2430" t="s">
        <v>5300</v>
      </c>
      <c r="O2430" t="s">
        <v>57</v>
      </c>
      <c r="P2430" t="s">
        <v>57</v>
      </c>
      <c r="Q2430" t="s">
        <v>62</v>
      </c>
      <c r="R2430" t="s">
        <v>364</v>
      </c>
      <c r="S2430" t="s">
        <v>61</v>
      </c>
      <c r="T2430" t="s">
        <v>57</v>
      </c>
      <c r="U2430" t="s">
        <v>61</v>
      </c>
      <c r="V2430" t="s">
        <v>61</v>
      </c>
      <c r="W2430" t="s">
        <v>57</v>
      </c>
      <c r="X2430" t="s">
        <v>57</v>
      </c>
      <c r="Y2430" t="s">
        <v>57</v>
      </c>
      <c r="Z2430" t="s">
        <v>57</v>
      </c>
      <c r="AA2430" t="s">
        <v>77</v>
      </c>
      <c r="AB2430" t="s">
        <v>57</v>
      </c>
      <c r="AC2430" t="s">
        <v>87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</v>
      </c>
      <c r="AJ2430" t="s">
        <v>88</v>
      </c>
      <c r="AK2430" t="s">
        <v>89</v>
      </c>
      <c r="AL2430" t="s">
        <v>90</v>
      </c>
      <c r="AM2430">
        <v>1</v>
      </c>
      <c r="AN2430">
        <v>0</v>
      </c>
      <c r="AO2430">
        <v>0</v>
      </c>
      <c r="AP2430" t="s">
        <v>103</v>
      </c>
      <c r="AQ2430" t="s">
        <v>124</v>
      </c>
      <c r="AR2430" t="s">
        <v>105</v>
      </c>
      <c r="AS2430">
        <v>5</v>
      </c>
      <c r="AT2430">
        <v>30580</v>
      </c>
      <c r="AU2430">
        <v>1</v>
      </c>
      <c r="AV2430">
        <v>1</v>
      </c>
      <c r="AW2430">
        <v>0</v>
      </c>
      <c r="AX2430">
        <v>100</v>
      </c>
      <c r="AY2430">
        <v>3</v>
      </c>
      <c r="AZ2430" t="s">
        <v>106</v>
      </c>
      <c r="BA2430">
        <v>4</v>
      </c>
      <c r="BB2430" t="s">
        <v>80</v>
      </c>
      <c r="BC2430">
        <v>2</v>
      </c>
    </row>
    <row r="2431" spans="1:55">
      <c r="A2431" t="s">
        <v>5301</v>
      </c>
      <c r="B2431" t="s">
        <v>73</v>
      </c>
      <c r="C2431">
        <v>27</v>
      </c>
      <c r="D2431" t="s">
        <v>57</v>
      </c>
      <c r="E2431">
        <v>0</v>
      </c>
      <c r="F2431" t="s">
        <v>1424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59</v>
      </c>
      <c r="M2431" t="s">
        <v>61</v>
      </c>
      <c r="N2431" t="s">
        <v>143</v>
      </c>
      <c r="O2431" t="s">
        <v>143</v>
      </c>
      <c r="P2431" t="s">
        <v>57</v>
      </c>
      <c r="Q2431" t="s">
        <v>135</v>
      </c>
      <c r="R2431" t="s">
        <v>285</v>
      </c>
      <c r="S2431" t="s">
        <v>61</v>
      </c>
      <c r="T2431" t="s">
        <v>57</v>
      </c>
      <c r="U2431" t="s">
        <v>57</v>
      </c>
      <c r="V2431" t="s">
        <v>57</v>
      </c>
      <c r="W2431" t="s">
        <v>57</v>
      </c>
      <c r="X2431" t="s">
        <v>57</v>
      </c>
      <c r="Y2431" t="s">
        <v>57</v>
      </c>
      <c r="Z2431" t="s">
        <v>61</v>
      </c>
      <c r="AA2431" t="s">
        <v>122</v>
      </c>
      <c r="AB2431" t="s">
        <v>57</v>
      </c>
      <c r="AC2431" t="s">
        <v>87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66</v>
      </c>
      <c r="AM2431">
        <v>0</v>
      </c>
      <c r="AN2431">
        <v>1</v>
      </c>
      <c r="AO2431">
        <v>0</v>
      </c>
      <c r="AP2431" t="s">
        <v>123</v>
      </c>
      <c r="AQ2431" t="s">
        <v>116</v>
      </c>
      <c r="AR2431" t="s">
        <v>69</v>
      </c>
      <c r="AS2431">
        <v>6</v>
      </c>
      <c r="AT2431">
        <v>20408</v>
      </c>
      <c r="AU2431">
        <v>1</v>
      </c>
      <c r="AV2431">
        <v>0</v>
      </c>
      <c r="AW2431">
        <v>1</v>
      </c>
      <c r="AX2431">
        <v>0</v>
      </c>
      <c r="AY2431">
        <v>6</v>
      </c>
      <c r="AZ2431" t="s">
        <v>125</v>
      </c>
      <c r="BA2431">
        <v>1</v>
      </c>
      <c r="BB2431" t="s">
        <v>71</v>
      </c>
      <c r="BC2431">
        <v>4</v>
      </c>
    </row>
    <row r="2432" spans="1:55">
      <c r="A2432" t="s">
        <v>5302</v>
      </c>
      <c r="B2432" t="s">
        <v>73</v>
      </c>
      <c r="C2432">
        <v>36</v>
      </c>
      <c r="D2432" t="s">
        <v>57</v>
      </c>
      <c r="E2432">
        <v>0</v>
      </c>
      <c r="F2432" t="s">
        <v>1715</v>
      </c>
      <c r="G2432">
        <v>96031</v>
      </c>
      <c r="H2432">
        <v>41.232128</v>
      </c>
      <c r="I2432">
        <v>-123.194748</v>
      </c>
      <c r="J2432">
        <v>10</v>
      </c>
      <c r="K2432">
        <v>41</v>
      </c>
      <c r="L2432" t="s">
        <v>129</v>
      </c>
      <c r="M2432" t="s">
        <v>57</v>
      </c>
      <c r="N2432" t="s">
        <v>5303</v>
      </c>
      <c r="O2432" t="s">
        <v>57</v>
      </c>
      <c r="P2432" t="s">
        <v>57</v>
      </c>
      <c r="Q2432" t="s">
        <v>85</v>
      </c>
      <c r="R2432" t="s">
        <v>1317</v>
      </c>
      <c r="S2432" t="s">
        <v>61</v>
      </c>
      <c r="T2432" t="s">
        <v>57</v>
      </c>
      <c r="U2432" t="s">
        <v>61</v>
      </c>
      <c r="V2432" t="s">
        <v>61</v>
      </c>
      <c r="W2432" t="s">
        <v>61</v>
      </c>
      <c r="X2432" t="s">
        <v>61</v>
      </c>
      <c r="Y2432" t="s">
        <v>61</v>
      </c>
      <c r="Z2432" t="s">
        <v>57</v>
      </c>
      <c r="AA2432" t="s">
        <v>77</v>
      </c>
      <c r="AB2432" t="s">
        <v>57</v>
      </c>
      <c r="AC2432" t="s">
        <v>87</v>
      </c>
      <c r="AD2432">
        <v>80.25</v>
      </c>
      <c r="AE2432">
        <v>3439</v>
      </c>
      <c r="AF2432">
        <v>2.18</v>
      </c>
      <c r="AG2432">
        <v>0</v>
      </c>
      <c r="AH2432">
        <v>1614.99</v>
      </c>
      <c r="AI2432">
        <v>5051.81</v>
      </c>
      <c r="AJ2432" t="s">
        <v>66</v>
      </c>
      <c r="AM2432">
        <v>0</v>
      </c>
      <c r="AN2432">
        <v>1</v>
      </c>
      <c r="AO2432">
        <v>0</v>
      </c>
      <c r="AP2432" t="s">
        <v>176</v>
      </c>
      <c r="AQ2432" t="s">
        <v>68</v>
      </c>
      <c r="AR2432" t="s">
        <v>93</v>
      </c>
      <c r="AS2432">
        <v>2</v>
      </c>
      <c r="AT2432">
        <v>170</v>
      </c>
      <c r="AU2432">
        <v>1</v>
      </c>
      <c r="AV2432">
        <v>0</v>
      </c>
      <c r="AW2432">
        <v>1</v>
      </c>
      <c r="AX2432">
        <v>0</v>
      </c>
      <c r="AY2432">
        <v>5</v>
      </c>
      <c r="AZ2432" t="s">
        <v>177</v>
      </c>
      <c r="BA2432">
        <v>6</v>
      </c>
      <c r="BB2432" t="s">
        <v>95</v>
      </c>
      <c r="BC2432">
        <v>1</v>
      </c>
    </row>
    <row r="2433" spans="1:55">
      <c r="A2433" t="s">
        <v>5304</v>
      </c>
      <c r="B2433" t="s">
        <v>56</v>
      </c>
      <c r="C2433">
        <v>19</v>
      </c>
      <c r="D2433" t="s">
        <v>61</v>
      </c>
      <c r="E2433">
        <v>0</v>
      </c>
      <c r="F2433" t="s">
        <v>5305</v>
      </c>
      <c r="G2433">
        <v>92567</v>
      </c>
      <c r="H2433">
        <v>33.82769</v>
      </c>
      <c r="I2433">
        <v>-117.102244</v>
      </c>
      <c r="J2433">
        <v>0</v>
      </c>
      <c r="K2433">
        <v>28</v>
      </c>
      <c r="L2433" t="s">
        <v>216</v>
      </c>
      <c r="M2433" t="s">
        <v>57</v>
      </c>
      <c r="N2433" t="s">
        <v>4880</v>
      </c>
      <c r="O2433" t="s">
        <v>61</v>
      </c>
      <c r="P2433" t="s">
        <v>57</v>
      </c>
      <c r="Q2433" t="s">
        <v>135</v>
      </c>
      <c r="R2433" t="s">
        <v>322</v>
      </c>
      <c r="S2433" t="s">
        <v>57</v>
      </c>
      <c r="T2433" t="s">
        <v>61</v>
      </c>
      <c r="U2433" t="s">
        <v>61</v>
      </c>
      <c r="V2433" t="s">
        <v>57</v>
      </c>
      <c r="W2433" t="s">
        <v>61</v>
      </c>
      <c r="X2433" t="s">
        <v>61</v>
      </c>
      <c r="Y2433" t="s">
        <v>61</v>
      </c>
      <c r="Z2433" t="s">
        <v>61</v>
      </c>
      <c r="AA2433" t="s">
        <v>64</v>
      </c>
      <c r="AB2433" t="s">
        <v>61</v>
      </c>
      <c r="AC2433" t="s">
        <v>65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66</v>
      </c>
      <c r="AM2433">
        <v>0</v>
      </c>
      <c r="AN2433">
        <v>1</v>
      </c>
      <c r="AO2433">
        <v>0</v>
      </c>
      <c r="AP2433" t="s">
        <v>164</v>
      </c>
      <c r="AQ2433" t="s">
        <v>116</v>
      </c>
      <c r="AR2433" t="s">
        <v>69</v>
      </c>
      <c r="AS2433">
        <v>2</v>
      </c>
      <c r="AT2433">
        <v>7344</v>
      </c>
      <c r="AU2433">
        <v>1</v>
      </c>
      <c r="AV2433">
        <v>0</v>
      </c>
      <c r="AW2433">
        <v>1</v>
      </c>
      <c r="AX2433">
        <v>0</v>
      </c>
      <c r="AY2433">
        <v>4</v>
      </c>
      <c r="AZ2433" t="s">
        <v>165</v>
      </c>
      <c r="BA2433">
        <v>2</v>
      </c>
      <c r="BB2433" t="s">
        <v>126</v>
      </c>
      <c r="BC2433">
        <v>3</v>
      </c>
    </row>
    <row r="2434" spans="1:55">
      <c r="A2434" t="s">
        <v>5306</v>
      </c>
      <c r="B2434" t="s">
        <v>56</v>
      </c>
      <c r="C2434">
        <v>44</v>
      </c>
      <c r="D2434" t="s">
        <v>57</v>
      </c>
      <c r="E2434">
        <v>1</v>
      </c>
      <c r="F2434" t="s">
        <v>262</v>
      </c>
      <c r="G2434">
        <v>95128</v>
      </c>
      <c r="H2434">
        <v>37.316146</v>
      </c>
      <c r="I2434">
        <v>-121.936285</v>
      </c>
      <c r="J2434">
        <v>3</v>
      </c>
      <c r="K2434">
        <v>70</v>
      </c>
      <c r="L2434" t="s">
        <v>119</v>
      </c>
      <c r="M2434" t="s">
        <v>57</v>
      </c>
      <c r="N2434" t="s">
        <v>5307</v>
      </c>
      <c r="O2434" t="s">
        <v>57</v>
      </c>
      <c r="P2434" t="s">
        <v>57</v>
      </c>
      <c r="Q2434" t="s">
        <v>135</v>
      </c>
      <c r="R2434" t="s">
        <v>156</v>
      </c>
      <c r="S2434" t="s">
        <v>57</v>
      </c>
      <c r="T2434" t="s">
        <v>57</v>
      </c>
      <c r="U2434" t="s">
        <v>57</v>
      </c>
      <c r="V2434" t="s">
        <v>57</v>
      </c>
      <c r="W2434" t="s">
        <v>57</v>
      </c>
      <c r="X2434" t="s">
        <v>61</v>
      </c>
      <c r="Y2434" t="s">
        <v>61</v>
      </c>
      <c r="Z2434" t="s">
        <v>57</v>
      </c>
      <c r="AA2434" t="s">
        <v>122</v>
      </c>
      <c r="AB2434" t="s">
        <v>61</v>
      </c>
      <c r="AC2434" t="s">
        <v>87</v>
      </c>
      <c r="AD2434">
        <v>79.7</v>
      </c>
      <c r="AE2434">
        <v>5743.3</v>
      </c>
      <c r="AF2434">
        <v>0</v>
      </c>
      <c r="AG2434">
        <v>0</v>
      </c>
      <c r="AH2434">
        <v>585.2</v>
      </c>
      <c r="AI2434">
        <v>6328.5</v>
      </c>
      <c r="AJ2434" t="s">
        <v>66</v>
      </c>
      <c r="AM2434">
        <v>0</v>
      </c>
      <c r="AN2434">
        <v>1</v>
      </c>
      <c r="AO2434">
        <v>0</v>
      </c>
      <c r="AP2434" t="s">
        <v>123</v>
      </c>
      <c r="AQ2434" t="s">
        <v>78</v>
      </c>
      <c r="AR2434" t="s">
        <v>93</v>
      </c>
      <c r="AS2434">
        <v>6</v>
      </c>
      <c r="AT2434">
        <v>32804</v>
      </c>
      <c r="AU2434">
        <v>1</v>
      </c>
      <c r="AV2434">
        <v>0</v>
      </c>
      <c r="AW2434">
        <v>1</v>
      </c>
      <c r="AX2434">
        <v>0</v>
      </c>
      <c r="AY2434">
        <v>6</v>
      </c>
      <c r="AZ2434" t="s">
        <v>125</v>
      </c>
      <c r="BA2434">
        <v>0</v>
      </c>
      <c r="BB2434" t="s">
        <v>71</v>
      </c>
      <c r="BC2434">
        <v>4</v>
      </c>
    </row>
    <row r="2435" spans="1:55">
      <c r="A2435" t="s">
        <v>5308</v>
      </c>
      <c r="B2435" t="s">
        <v>73</v>
      </c>
      <c r="C2435">
        <v>53</v>
      </c>
      <c r="D2435" t="s">
        <v>61</v>
      </c>
      <c r="E2435">
        <v>1</v>
      </c>
      <c r="F2435" t="s">
        <v>5309</v>
      </c>
      <c r="G2435">
        <v>92301</v>
      </c>
      <c r="H2435">
        <v>34.667815</v>
      </c>
      <c r="I2435">
        <v>-117.536183</v>
      </c>
      <c r="J2435">
        <v>0</v>
      </c>
      <c r="K2435">
        <v>21</v>
      </c>
      <c r="L2435" t="s">
        <v>98</v>
      </c>
      <c r="M2435" t="s">
        <v>57</v>
      </c>
      <c r="N2435" t="s">
        <v>5310</v>
      </c>
      <c r="O2435" t="s">
        <v>57</v>
      </c>
      <c r="P2435" t="s">
        <v>61</v>
      </c>
      <c r="Q2435" t="s">
        <v>143</v>
      </c>
      <c r="R2435" t="s">
        <v>143</v>
      </c>
      <c r="S2435" t="s">
        <v>143</v>
      </c>
      <c r="T2435" t="s">
        <v>143</v>
      </c>
      <c r="U2435" t="s">
        <v>143</v>
      </c>
      <c r="V2435" t="s">
        <v>143</v>
      </c>
      <c r="W2435" t="s">
        <v>143</v>
      </c>
      <c r="X2435" t="s">
        <v>143</v>
      </c>
      <c r="Y2435" t="s">
        <v>143</v>
      </c>
      <c r="Z2435" t="s">
        <v>143</v>
      </c>
      <c r="AA2435" t="s">
        <v>77</v>
      </c>
      <c r="AB2435" t="s">
        <v>61</v>
      </c>
      <c r="AC2435" t="s">
        <v>65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1123.61</v>
      </c>
      <c r="AJ2435" t="s">
        <v>66</v>
      </c>
      <c r="AM2435">
        <v>0</v>
      </c>
      <c r="AN2435">
        <v>1</v>
      </c>
      <c r="AO2435">
        <v>0</v>
      </c>
      <c r="AP2435" t="s">
        <v>103</v>
      </c>
      <c r="AQ2435" t="s">
        <v>92</v>
      </c>
      <c r="AR2435" t="s">
        <v>182</v>
      </c>
      <c r="AT2435">
        <v>18980</v>
      </c>
      <c r="AU2435">
        <v>1</v>
      </c>
      <c r="AV2435">
        <v>0</v>
      </c>
      <c r="AW2435">
        <v>1</v>
      </c>
      <c r="AX2435">
        <v>0</v>
      </c>
      <c r="AY2435">
        <v>3</v>
      </c>
      <c r="AZ2435" t="s">
        <v>106</v>
      </c>
      <c r="BA2435">
        <v>4</v>
      </c>
      <c r="BB2435" t="s">
        <v>80</v>
      </c>
      <c r="BC2435">
        <v>2</v>
      </c>
    </row>
    <row r="2436" spans="1:55">
      <c r="A2436" t="s">
        <v>5311</v>
      </c>
      <c r="B2436" t="s">
        <v>56</v>
      </c>
      <c r="C2436">
        <v>47</v>
      </c>
      <c r="D2436" t="s">
        <v>61</v>
      </c>
      <c r="E2436">
        <v>0</v>
      </c>
      <c r="F2436" t="s">
        <v>5312</v>
      </c>
      <c r="G2436">
        <v>94941</v>
      </c>
      <c r="H2436">
        <v>37.901371</v>
      </c>
      <c r="I2436">
        <v>-122.572024</v>
      </c>
      <c r="J2436">
        <v>0</v>
      </c>
      <c r="K2436">
        <v>36</v>
      </c>
      <c r="L2436" t="s">
        <v>59</v>
      </c>
      <c r="M2436" t="s">
        <v>57</v>
      </c>
      <c r="N2436" t="s">
        <v>823</v>
      </c>
      <c r="O2436" t="s">
        <v>61</v>
      </c>
      <c r="P2436" t="s">
        <v>61</v>
      </c>
      <c r="Q2436" t="s">
        <v>143</v>
      </c>
      <c r="R2436" t="s">
        <v>143</v>
      </c>
      <c r="S2436" t="s">
        <v>143</v>
      </c>
      <c r="T2436" t="s">
        <v>143</v>
      </c>
      <c r="U2436" t="s">
        <v>143</v>
      </c>
      <c r="V2436" t="s">
        <v>143</v>
      </c>
      <c r="W2436" t="s">
        <v>143</v>
      </c>
      <c r="X2436" t="s">
        <v>143</v>
      </c>
      <c r="Y2436" t="s">
        <v>143</v>
      </c>
      <c r="Z2436" t="s">
        <v>143</v>
      </c>
      <c r="AA2436" t="s">
        <v>64</v>
      </c>
      <c r="AB2436" t="s">
        <v>61</v>
      </c>
      <c r="AC2436" t="s">
        <v>65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66</v>
      </c>
      <c r="AM2436">
        <v>0</v>
      </c>
      <c r="AN2436">
        <v>1</v>
      </c>
      <c r="AO2436">
        <v>0</v>
      </c>
      <c r="AP2436" t="s">
        <v>164</v>
      </c>
      <c r="AQ2436" t="s">
        <v>78</v>
      </c>
      <c r="AR2436" t="s">
        <v>182</v>
      </c>
      <c r="AT2436">
        <v>28727</v>
      </c>
      <c r="AU2436">
        <v>1</v>
      </c>
      <c r="AV2436">
        <v>0</v>
      </c>
      <c r="AW2436">
        <v>1</v>
      </c>
      <c r="AX2436">
        <v>0</v>
      </c>
      <c r="AY2436">
        <v>4</v>
      </c>
      <c r="AZ2436" t="s">
        <v>165</v>
      </c>
      <c r="BA2436">
        <v>2</v>
      </c>
      <c r="BB2436" t="s">
        <v>126</v>
      </c>
      <c r="BC2436">
        <v>3</v>
      </c>
    </row>
    <row r="2437" spans="1:55">
      <c r="A2437" t="s">
        <v>5313</v>
      </c>
      <c r="B2437" t="s">
        <v>56</v>
      </c>
      <c r="C2437">
        <v>46</v>
      </c>
      <c r="D2437" t="s">
        <v>57</v>
      </c>
      <c r="E2437">
        <v>0</v>
      </c>
      <c r="F2437" t="s">
        <v>4808</v>
      </c>
      <c r="G2437">
        <v>93669</v>
      </c>
      <c r="H2437">
        <v>37.287758</v>
      </c>
      <c r="I2437">
        <v>-119.548156</v>
      </c>
      <c r="J2437">
        <v>7</v>
      </c>
      <c r="K2437">
        <v>70</v>
      </c>
      <c r="L2437" t="s">
        <v>59</v>
      </c>
      <c r="M2437" t="s">
        <v>57</v>
      </c>
      <c r="N2437" t="s">
        <v>5314</v>
      </c>
      <c r="O2437" t="s">
        <v>61</v>
      </c>
      <c r="P2437" t="s">
        <v>57</v>
      </c>
      <c r="Q2437" t="s">
        <v>135</v>
      </c>
      <c r="R2437" t="s">
        <v>136</v>
      </c>
      <c r="S2437" t="s">
        <v>57</v>
      </c>
      <c r="T2437" t="s">
        <v>57</v>
      </c>
      <c r="U2437" t="s">
        <v>57</v>
      </c>
      <c r="V2437" t="s">
        <v>57</v>
      </c>
      <c r="W2437" t="s">
        <v>61</v>
      </c>
      <c r="X2437" t="s">
        <v>57</v>
      </c>
      <c r="Y2437" t="s">
        <v>57</v>
      </c>
      <c r="Z2437" t="s">
        <v>57</v>
      </c>
      <c r="AA2437" t="s">
        <v>64</v>
      </c>
      <c r="AB2437" t="s">
        <v>61</v>
      </c>
      <c r="AC2437" t="s">
        <v>65</v>
      </c>
      <c r="AD2437">
        <v>74.09999999999999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66</v>
      </c>
      <c r="AM2437">
        <v>0</v>
      </c>
      <c r="AN2437">
        <v>1</v>
      </c>
      <c r="AO2437">
        <v>0</v>
      </c>
      <c r="AP2437" t="s">
        <v>123</v>
      </c>
      <c r="AQ2437" t="s">
        <v>78</v>
      </c>
      <c r="AR2437" t="s">
        <v>93</v>
      </c>
      <c r="AS2437">
        <v>7</v>
      </c>
      <c r="AT2437">
        <v>327</v>
      </c>
      <c r="AU2437">
        <v>1</v>
      </c>
      <c r="AV2437">
        <v>0</v>
      </c>
      <c r="AW2437">
        <v>1</v>
      </c>
      <c r="AX2437">
        <v>0</v>
      </c>
      <c r="AY2437">
        <v>6</v>
      </c>
      <c r="AZ2437" t="s">
        <v>125</v>
      </c>
      <c r="BA2437">
        <v>1</v>
      </c>
      <c r="BB2437" t="s">
        <v>71</v>
      </c>
      <c r="BC2437">
        <v>4</v>
      </c>
    </row>
    <row r="2438" spans="1:55">
      <c r="A2438" t="s">
        <v>5315</v>
      </c>
      <c r="B2438" t="s">
        <v>73</v>
      </c>
      <c r="C2438">
        <v>66</v>
      </c>
      <c r="D2438" t="s">
        <v>61</v>
      </c>
      <c r="E2438">
        <v>0</v>
      </c>
      <c r="F2438" t="s">
        <v>4819</v>
      </c>
      <c r="G2438">
        <v>91901</v>
      </c>
      <c r="H2438">
        <v>32.827184</v>
      </c>
      <c r="I2438">
        <v>-116.703729</v>
      </c>
      <c r="J2438">
        <v>0</v>
      </c>
      <c r="K2438">
        <v>8</v>
      </c>
      <c r="L2438" t="s">
        <v>59</v>
      </c>
      <c r="M2438" t="s">
        <v>57</v>
      </c>
      <c r="N2438" t="s">
        <v>5316</v>
      </c>
      <c r="O2438" t="s">
        <v>61</v>
      </c>
      <c r="P2438" t="s">
        <v>57</v>
      </c>
      <c r="Q2438" t="s">
        <v>85</v>
      </c>
      <c r="R2438" t="s">
        <v>131</v>
      </c>
      <c r="S2438" t="s">
        <v>61</v>
      </c>
      <c r="T2438" t="s">
        <v>57</v>
      </c>
      <c r="U2438" t="s">
        <v>61</v>
      </c>
      <c r="V2438" t="s">
        <v>61</v>
      </c>
      <c r="W2438" t="s">
        <v>61</v>
      </c>
      <c r="X2438" t="s">
        <v>61</v>
      </c>
      <c r="Y2438" t="s">
        <v>61</v>
      </c>
      <c r="Z2438" t="s">
        <v>57</v>
      </c>
      <c r="AA2438" t="s">
        <v>77</v>
      </c>
      <c r="AB2438" t="s">
        <v>57</v>
      </c>
      <c r="AC2438" t="s">
        <v>87</v>
      </c>
      <c r="AD2438">
        <v>74.5</v>
      </c>
      <c r="AE2438">
        <v>606.55</v>
      </c>
      <c r="AF2438">
        <v>0</v>
      </c>
      <c r="AG2438">
        <v>0</v>
      </c>
      <c r="AH2438">
        <v>14.24</v>
      </c>
      <c r="AI2438">
        <v>620.79</v>
      </c>
      <c r="AJ2438" t="s">
        <v>88</v>
      </c>
      <c r="AK2438" t="s">
        <v>101</v>
      </c>
      <c r="AL2438" t="s">
        <v>937</v>
      </c>
      <c r="AM2438">
        <v>1</v>
      </c>
      <c r="AN2438">
        <v>0</v>
      </c>
      <c r="AO2438">
        <v>0</v>
      </c>
      <c r="AP2438" t="s">
        <v>67</v>
      </c>
      <c r="AQ2438" t="s">
        <v>124</v>
      </c>
      <c r="AR2438" t="s">
        <v>93</v>
      </c>
      <c r="AS2438">
        <v>2</v>
      </c>
      <c r="AT2438">
        <v>16486</v>
      </c>
      <c r="AU2438">
        <v>1</v>
      </c>
      <c r="AV2438">
        <v>1</v>
      </c>
      <c r="AW2438">
        <v>0</v>
      </c>
      <c r="AX2438">
        <v>74.5</v>
      </c>
      <c r="AY2438">
        <v>2</v>
      </c>
      <c r="AZ2438" t="s">
        <v>70</v>
      </c>
      <c r="BA2438">
        <v>7</v>
      </c>
      <c r="BB2438" t="s">
        <v>95</v>
      </c>
      <c r="BC2438">
        <v>1</v>
      </c>
    </row>
    <row r="2439" spans="1:55">
      <c r="A2439" t="s">
        <v>5317</v>
      </c>
      <c r="B2439" t="s">
        <v>56</v>
      </c>
      <c r="C2439">
        <v>40</v>
      </c>
      <c r="D2439" t="s">
        <v>57</v>
      </c>
      <c r="E2439">
        <v>0</v>
      </c>
      <c r="F2439" t="s">
        <v>3643</v>
      </c>
      <c r="G2439">
        <v>92304</v>
      </c>
      <c r="H2439">
        <v>34.559882</v>
      </c>
      <c r="I2439">
        <v>-115.637164</v>
      </c>
      <c r="J2439">
        <v>9</v>
      </c>
      <c r="K2439">
        <v>2</v>
      </c>
      <c r="L2439" t="s">
        <v>59</v>
      </c>
      <c r="M2439" t="s">
        <v>57</v>
      </c>
      <c r="N2439" t="s">
        <v>1722</v>
      </c>
      <c r="O2439" t="s">
        <v>57</v>
      </c>
      <c r="P2439" t="s">
        <v>57</v>
      </c>
      <c r="Q2439" t="s">
        <v>85</v>
      </c>
      <c r="R2439" t="s">
        <v>441</v>
      </c>
      <c r="S2439" t="s">
        <v>61</v>
      </c>
      <c r="T2439" t="s">
        <v>61</v>
      </c>
      <c r="U2439" t="s">
        <v>61</v>
      </c>
      <c r="V2439" t="s">
        <v>61</v>
      </c>
      <c r="W2439" t="s">
        <v>57</v>
      </c>
      <c r="X2439" t="s">
        <v>61</v>
      </c>
      <c r="Y2439" t="s">
        <v>61</v>
      </c>
      <c r="Z2439" t="s">
        <v>57</v>
      </c>
      <c r="AA2439" t="s">
        <v>77</v>
      </c>
      <c r="AB2439" t="s">
        <v>57</v>
      </c>
      <c r="AC2439" t="s">
        <v>87</v>
      </c>
      <c r="AD2439">
        <v>84.05</v>
      </c>
      <c r="AE2439">
        <v>134.05</v>
      </c>
      <c r="AF2439">
        <v>0</v>
      </c>
      <c r="AG2439">
        <v>0</v>
      </c>
      <c r="AH2439">
        <v>44.46</v>
      </c>
      <c r="AI2439">
        <v>178.51</v>
      </c>
      <c r="AJ2439" t="s">
        <v>170</v>
      </c>
      <c r="AM2439">
        <v>0</v>
      </c>
      <c r="AN2439">
        <v>0</v>
      </c>
      <c r="AO2439">
        <v>0</v>
      </c>
      <c r="AP2439" t="s">
        <v>91</v>
      </c>
      <c r="AQ2439" t="s">
        <v>78</v>
      </c>
      <c r="AR2439" t="s">
        <v>93</v>
      </c>
      <c r="AS2439">
        <v>2</v>
      </c>
      <c r="AT2439">
        <v>42</v>
      </c>
      <c r="AU2439">
        <v>0</v>
      </c>
      <c r="AX2439">
        <v>0</v>
      </c>
      <c r="AY2439">
        <v>1</v>
      </c>
      <c r="AZ2439" t="s">
        <v>94</v>
      </c>
      <c r="BA2439">
        <v>9</v>
      </c>
      <c r="BB2439" t="s">
        <v>95</v>
      </c>
      <c r="BC2439">
        <v>1</v>
      </c>
    </row>
    <row r="2440" spans="1:55">
      <c r="A2440" t="s">
        <v>5318</v>
      </c>
      <c r="B2440" t="s">
        <v>56</v>
      </c>
      <c r="C2440">
        <v>32</v>
      </c>
      <c r="D2440" t="s">
        <v>61</v>
      </c>
      <c r="E2440">
        <v>0</v>
      </c>
      <c r="F2440" t="s">
        <v>5319</v>
      </c>
      <c r="G2440">
        <v>95490</v>
      </c>
      <c r="H2440">
        <v>39.492046</v>
      </c>
      <c r="I2440">
        <v>-123.375818</v>
      </c>
      <c r="J2440">
        <v>0</v>
      </c>
      <c r="K2440">
        <v>56</v>
      </c>
      <c r="L2440" t="s">
        <v>129</v>
      </c>
      <c r="M2440" t="s">
        <v>57</v>
      </c>
      <c r="N2440" t="s">
        <v>5320</v>
      </c>
      <c r="O2440" t="s">
        <v>61</v>
      </c>
      <c r="P2440" t="s">
        <v>57</v>
      </c>
      <c r="Q2440" t="s">
        <v>135</v>
      </c>
      <c r="R2440" t="s">
        <v>169</v>
      </c>
      <c r="S2440" t="s">
        <v>57</v>
      </c>
      <c r="T2440" t="s">
        <v>61</v>
      </c>
      <c r="U2440" t="s">
        <v>57</v>
      </c>
      <c r="V2440" t="s">
        <v>57</v>
      </c>
      <c r="W2440" t="s">
        <v>61</v>
      </c>
      <c r="X2440" t="s">
        <v>61</v>
      </c>
      <c r="Y2440" t="s">
        <v>61</v>
      </c>
      <c r="Z2440" t="s">
        <v>57</v>
      </c>
      <c r="AA2440" t="s">
        <v>64</v>
      </c>
      <c r="AB2440" t="s">
        <v>57</v>
      </c>
      <c r="AC2440" t="s">
        <v>65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66</v>
      </c>
      <c r="AM2440">
        <v>0</v>
      </c>
      <c r="AN2440">
        <v>1</v>
      </c>
      <c r="AO2440">
        <v>0</v>
      </c>
      <c r="AP2440" t="s">
        <v>123</v>
      </c>
      <c r="AQ2440" t="s">
        <v>68</v>
      </c>
      <c r="AR2440" t="s">
        <v>69</v>
      </c>
      <c r="AS2440">
        <v>4</v>
      </c>
      <c r="AT2440">
        <v>13472</v>
      </c>
      <c r="AU2440">
        <v>1</v>
      </c>
      <c r="AV2440">
        <v>0</v>
      </c>
      <c r="AW2440">
        <v>1</v>
      </c>
      <c r="AX2440">
        <v>0</v>
      </c>
      <c r="AY2440">
        <v>6</v>
      </c>
      <c r="AZ2440" t="s">
        <v>125</v>
      </c>
      <c r="BA2440">
        <v>2</v>
      </c>
      <c r="BB2440" t="s">
        <v>126</v>
      </c>
      <c r="BC2440">
        <v>3</v>
      </c>
    </row>
    <row r="2441" spans="1:55">
      <c r="A2441" t="s">
        <v>5321</v>
      </c>
      <c r="B2441" t="s">
        <v>73</v>
      </c>
      <c r="C2441">
        <v>38</v>
      </c>
      <c r="D2441" t="s">
        <v>61</v>
      </c>
      <c r="E2441">
        <v>0</v>
      </c>
      <c r="F2441" t="s">
        <v>989</v>
      </c>
      <c r="G2441">
        <v>91411</v>
      </c>
      <c r="H2441">
        <v>34.17847</v>
      </c>
      <c r="I2441">
        <v>-118.459472</v>
      </c>
      <c r="J2441">
        <v>0</v>
      </c>
      <c r="K2441">
        <v>1</v>
      </c>
      <c r="L2441" t="s">
        <v>59</v>
      </c>
      <c r="M2441" t="s">
        <v>57</v>
      </c>
      <c r="N2441" t="s">
        <v>5322</v>
      </c>
      <c r="O2441" t="s">
        <v>61</v>
      </c>
      <c r="P2441" t="s">
        <v>57</v>
      </c>
      <c r="Q2441" t="s">
        <v>85</v>
      </c>
      <c r="R2441" t="s">
        <v>163</v>
      </c>
      <c r="S2441" t="s">
        <v>61</v>
      </c>
      <c r="T2441" t="s">
        <v>61</v>
      </c>
      <c r="U2441" t="s">
        <v>61</v>
      </c>
      <c r="V2441" t="s">
        <v>61</v>
      </c>
      <c r="W2441" t="s">
        <v>61</v>
      </c>
      <c r="X2441" t="s">
        <v>61</v>
      </c>
      <c r="Y2441" t="s">
        <v>61</v>
      </c>
      <c r="Z2441" t="s">
        <v>57</v>
      </c>
      <c r="AA2441" t="s">
        <v>77</v>
      </c>
      <c r="AB2441" t="s">
        <v>57</v>
      </c>
      <c r="AC2441" t="s">
        <v>87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88</v>
      </c>
      <c r="AK2441" t="s">
        <v>205</v>
      </c>
      <c r="AL2441" t="s">
        <v>329</v>
      </c>
      <c r="AM2441">
        <v>1</v>
      </c>
      <c r="AN2441">
        <v>0</v>
      </c>
      <c r="AO2441">
        <v>0</v>
      </c>
      <c r="AP2441" t="s">
        <v>91</v>
      </c>
      <c r="AQ2441" t="s">
        <v>68</v>
      </c>
      <c r="AR2441" t="s">
        <v>93</v>
      </c>
      <c r="AS2441">
        <v>1</v>
      </c>
      <c r="AT2441">
        <v>23646</v>
      </c>
      <c r="AU2441">
        <v>1</v>
      </c>
      <c r="AV2441">
        <v>1</v>
      </c>
      <c r="AW2441">
        <v>0</v>
      </c>
      <c r="AX2441">
        <v>70.05</v>
      </c>
      <c r="AY2441">
        <v>1</v>
      </c>
      <c r="AZ2441" t="s">
        <v>94</v>
      </c>
      <c r="BA2441">
        <v>10</v>
      </c>
      <c r="BB2441" t="s">
        <v>95</v>
      </c>
      <c r="BC2441">
        <v>1</v>
      </c>
    </row>
    <row r="2442" spans="1:55">
      <c r="A2442" t="s">
        <v>5323</v>
      </c>
      <c r="B2442" t="s">
        <v>73</v>
      </c>
      <c r="C2442">
        <v>40</v>
      </c>
      <c r="D2442" t="s">
        <v>57</v>
      </c>
      <c r="E2442">
        <v>0</v>
      </c>
      <c r="F2442" t="s">
        <v>1522</v>
      </c>
      <c r="G2442">
        <v>92801</v>
      </c>
      <c r="H2442">
        <v>33.844983</v>
      </c>
      <c r="I2442">
        <v>-117.952151</v>
      </c>
      <c r="J2442">
        <v>2</v>
      </c>
      <c r="K2442">
        <v>4</v>
      </c>
      <c r="L2442" t="s">
        <v>59</v>
      </c>
      <c r="M2442" t="s">
        <v>57</v>
      </c>
      <c r="N2442" t="s">
        <v>4115</v>
      </c>
      <c r="O2442" t="s">
        <v>61</v>
      </c>
      <c r="P2442" t="s">
        <v>57</v>
      </c>
      <c r="Q2442" t="s">
        <v>85</v>
      </c>
      <c r="R2442" t="s">
        <v>423</v>
      </c>
      <c r="S2442" t="s">
        <v>61</v>
      </c>
      <c r="T2442" t="s">
        <v>61</v>
      </c>
      <c r="U2442" t="s">
        <v>61</v>
      </c>
      <c r="V2442" t="s">
        <v>61</v>
      </c>
      <c r="W2442" t="s">
        <v>61</v>
      </c>
      <c r="X2442" t="s">
        <v>61</v>
      </c>
      <c r="Y2442" t="s">
        <v>61</v>
      </c>
      <c r="Z2442" t="s">
        <v>61</v>
      </c>
      <c r="AA2442" t="s">
        <v>77</v>
      </c>
      <c r="AB2442" t="s">
        <v>61</v>
      </c>
      <c r="AC2442" t="s">
        <v>87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66</v>
      </c>
      <c r="AM2442">
        <v>0</v>
      </c>
      <c r="AN2442">
        <v>1</v>
      </c>
      <c r="AO2442">
        <v>0</v>
      </c>
      <c r="AP2442" t="s">
        <v>91</v>
      </c>
      <c r="AQ2442" t="s">
        <v>78</v>
      </c>
      <c r="AR2442" t="s">
        <v>93</v>
      </c>
      <c r="AS2442">
        <v>0</v>
      </c>
      <c r="AT2442">
        <v>60553</v>
      </c>
      <c r="AU2442">
        <v>1</v>
      </c>
      <c r="AV2442">
        <v>0</v>
      </c>
      <c r="AW2442">
        <v>1</v>
      </c>
      <c r="AX2442">
        <v>0</v>
      </c>
      <c r="AY2442">
        <v>1</v>
      </c>
      <c r="AZ2442" t="s">
        <v>94</v>
      </c>
      <c r="BA2442">
        <v>9</v>
      </c>
      <c r="BB2442" t="s">
        <v>95</v>
      </c>
      <c r="BC2442">
        <v>1</v>
      </c>
    </row>
    <row r="2443" spans="1:55">
      <c r="A2443" t="s">
        <v>5324</v>
      </c>
      <c r="B2443" t="s">
        <v>73</v>
      </c>
      <c r="C2443">
        <v>59</v>
      </c>
      <c r="D2443" t="s">
        <v>57</v>
      </c>
      <c r="E2443">
        <v>3</v>
      </c>
      <c r="F2443" t="s">
        <v>5325</v>
      </c>
      <c r="G2443">
        <v>95690</v>
      </c>
      <c r="H2443">
        <v>38.240419</v>
      </c>
      <c r="I2443">
        <v>-121.587535</v>
      </c>
      <c r="J2443">
        <v>2</v>
      </c>
      <c r="K2443">
        <v>63</v>
      </c>
      <c r="L2443" t="s">
        <v>59</v>
      </c>
      <c r="M2443" t="s">
        <v>57</v>
      </c>
      <c r="N2443" t="s">
        <v>5326</v>
      </c>
      <c r="O2443" t="s">
        <v>61</v>
      </c>
      <c r="P2443" t="s">
        <v>61</v>
      </c>
      <c r="Q2443" t="s">
        <v>143</v>
      </c>
      <c r="R2443" t="s">
        <v>143</v>
      </c>
      <c r="S2443" t="s">
        <v>143</v>
      </c>
      <c r="T2443" t="s">
        <v>143</v>
      </c>
      <c r="U2443" t="s">
        <v>143</v>
      </c>
      <c r="V2443" t="s">
        <v>143</v>
      </c>
      <c r="W2443" t="s">
        <v>143</v>
      </c>
      <c r="X2443" t="s">
        <v>143</v>
      </c>
      <c r="Y2443" t="s">
        <v>143</v>
      </c>
      <c r="Z2443" t="s">
        <v>143</v>
      </c>
      <c r="AA2443" t="s">
        <v>122</v>
      </c>
      <c r="AB2443" t="s">
        <v>57</v>
      </c>
      <c r="AC2443" t="s">
        <v>307</v>
      </c>
      <c r="AD2443">
        <v>19.15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66</v>
      </c>
      <c r="AM2443">
        <v>0</v>
      </c>
      <c r="AN2443">
        <v>1</v>
      </c>
      <c r="AO2443">
        <v>0</v>
      </c>
      <c r="AP2443" t="s">
        <v>123</v>
      </c>
      <c r="AQ2443" t="s">
        <v>92</v>
      </c>
      <c r="AR2443" t="s">
        <v>182</v>
      </c>
      <c r="AT2443">
        <v>2344</v>
      </c>
      <c r="AU2443">
        <v>1</v>
      </c>
      <c r="AV2443">
        <v>0</v>
      </c>
      <c r="AW2443">
        <v>1</v>
      </c>
      <c r="AX2443">
        <v>0</v>
      </c>
      <c r="AY2443">
        <v>6</v>
      </c>
      <c r="AZ2443" t="s">
        <v>125</v>
      </c>
      <c r="BA2443">
        <v>0</v>
      </c>
      <c r="BB2443" t="s">
        <v>71</v>
      </c>
      <c r="BC2443">
        <v>4</v>
      </c>
    </row>
    <row r="2444" spans="1:55">
      <c r="A2444" t="s">
        <v>5327</v>
      </c>
      <c r="B2444" t="s">
        <v>73</v>
      </c>
      <c r="C2444">
        <v>35</v>
      </c>
      <c r="D2444" t="s">
        <v>57</v>
      </c>
      <c r="E2444">
        <v>0</v>
      </c>
      <c r="F2444" t="s">
        <v>226</v>
      </c>
      <c r="G2444">
        <v>90008</v>
      </c>
      <c r="H2444">
        <v>34.008293</v>
      </c>
      <c r="I2444">
        <v>-118.346766</v>
      </c>
      <c r="J2444">
        <v>1</v>
      </c>
      <c r="K2444">
        <v>68</v>
      </c>
      <c r="L2444" t="s">
        <v>59</v>
      </c>
      <c r="M2444" t="s">
        <v>57</v>
      </c>
      <c r="N2444" t="s">
        <v>4628</v>
      </c>
      <c r="O2444" t="s">
        <v>57</v>
      </c>
      <c r="P2444" t="s">
        <v>57</v>
      </c>
      <c r="Q2444" t="s">
        <v>62</v>
      </c>
      <c r="R2444" t="s">
        <v>76</v>
      </c>
      <c r="S2444" t="s">
        <v>61</v>
      </c>
      <c r="T2444" t="s">
        <v>57</v>
      </c>
      <c r="U2444" t="s">
        <v>61</v>
      </c>
      <c r="V2444" t="s">
        <v>57</v>
      </c>
      <c r="W2444" t="s">
        <v>61</v>
      </c>
      <c r="X2444" t="s">
        <v>57</v>
      </c>
      <c r="Y2444" t="s">
        <v>57</v>
      </c>
      <c r="Z2444" t="s">
        <v>57</v>
      </c>
      <c r="AA2444" t="s">
        <v>122</v>
      </c>
      <c r="AB2444" t="s">
        <v>61</v>
      </c>
      <c r="AC2444" t="s">
        <v>65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66</v>
      </c>
      <c r="AM2444">
        <v>0</v>
      </c>
      <c r="AN2444">
        <v>1</v>
      </c>
      <c r="AO2444">
        <v>0</v>
      </c>
      <c r="AP2444" t="s">
        <v>123</v>
      </c>
      <c r="AQ2444" t="s">
        <v>68</v>
      </c>
      <c r="AR2444" t="s">
        <v>93</v>
      </c>
      <c r="AS2444">
        <v>5</v>
      </c>
      <c r="AT2444">
        <v>30852</v>
      </c>
      <c r="AU2444">
        <v>1</v>
      </c>
      <c r="AV2444">
        <v>0</v>
      </c>
      <c r="AW2444">
        <v>1</v>
      </c>
      <c r="AX2444">
        <v>0</v>
      </c>
      <c r="AY2444">
        <v>6</v>
      </c>
      <c r="AZ2444" t="s">
        <v>125</v>
      </c>
      <c r="BA2444">
        <v>1</v>
      </c>
      <c r="BB2444" t="s">
        <v>71</v>
      </c>
      <c r="BC2444">
        <v>4</v>
      </c>
    </row>
    <row r="2445" spans="1:55">
      <c r="A2445" t="s">
        <v>5328</v>
      </c>
      <c r="B2445" t="s">
        <v>56</v>
      </c>
      <c r="C2445">
        <v>76</v>
      </c>
      <c r="D2445" t="s">
        <v>61</v>
      </c>
      <c r="E2445">
        <v>0</v>
      </c>
      <c r="F2445" t="s">
        <v>352</v>
      </c>
      <c r="G2445">
        <v>93702</v>
      </c>
      <c r="H2445">
        <v>36.739385</v>
      </c>
      <c r="I2445">
        <v>-119.753649</v>
      </c>
      <c r="J2445">
        <v>0</v>
      </c>
      <c r="K2445">
        <v>15</v>
      </c>
      <c r="L2445" t="s">
        <v>59</v>
      </c>
      <c r="M2445" t="s">
        <v>57</v>
      </c>
      <c r="N2445" t="s">
        <v>4143</v>
      </c>
      <c r="O2445" t="s">
        <v>61</v>
      </c>
      <c r="P2445" t="s">
        <v>57</v>
      </c>
      <c r="Q2445" t="s">
        <v>85</v>
      </c>
      <c r="R2445" t="s">
        <v>382</v>
      </c>
      <c r="S2445" t="s">
        <v>57</v>
      </c>
      <c r="T2445" t="s">
        <v>61</v>
      </c>
      <c r="U2445" t="s">
        <v>57</v>
      </c>
      <c r="V2445" t="s">
        <v>57</v>
      </c>
      <c r="W2445" t="s">
        <v>61</v>
      </c>
      <c r="X2445" t="s">
        <v>57</v>
      </c>
      <c r="Y2445" t="s">
        <v>61</v>
      </c>
      <c r="Z2445" t="s">
        <v>61</v>
      </c>
      <c r="AA2445" t="s">
        <v>77</v>
      </c>
      <c r="AB2445" t="s">
        <v>57</v>
      </c>
      <c r="AC2445" t="s">
        <v>65</v>
      </c>
      <c r="AD2445">
        <v>96.3</v>
      </c>
      <c r="AE2445">
        <v>1426.75</v>
      </c>
      <c r="AF2445">
        <v>0</v>
      </c>
      <c r="AG2445">
        <v>150</v>
      </c>
      <c r="AH2445">
        <v>286.65</v>
      </c>
      <c r="AI2445">
        <v>1863.4</v>
      </c>
      <c r="AJ2445" t="s">
        <v>88</v>
      </c>
      <c r="AK2445" t="s">
        <v>205</v>
      </c>
      <c r="AL2445" t="s">
        <v>329</v>
      </c>
      <c r="AM2445">
        <v>1</v>
      </c>
      <c r="AN2445">
        <v>0</v>
      </c>
      <c r="AO2445">
        <v>0</v>
      </c>
      <c r="AP2445" t="s">
        <v>103</v>
      </c>
      <c r="AQ2445" t="s">
        <v>104</v>
      </c>
      <c r="AR2445" t="s">
        <v>105</v>
      </c>
      <c r="AS2445">
        <v>4</v>
      </c>
      <c r="AT2445">
        <v>47999</v>
      </c>
      <c r="AU2445">
        <v>1</v>
      </c>
      <c r="AV2445">
        <v>1</v>
      </c>
      <c r="AW2445">
        <v>0</v>
      </c>
      <c r="AX2445">
        <v>96.3</v>
      </c>
      <c r="AY2445">
        <v>3</v>
      </c>
      <c r="AZ2445" t="s">
        <v>106</v>
      </c>
      <c r="BA2445">
        <v>7</v>
      </c>
      <c r="BB2445" t="s">
        <v>95</v>
      </c>
      <c r="BC2445">
        <v>1</v>
      </c>
    </row>
    <row r="2446" spans="1:55">
      <c r="A2446" t="s">
        <v>5329</v>
      </c>
      <c r="B2446" t="s">
        <v>56</v>
      </c>
      <c r="C2446">
        <v>41</v>
      </c>
      <c r="D2446" t="s">
        <v>57</v>
      </c>
      <c r="E2446">
        <v>0</v>
      </c>
      <c r="F2446" t="s">
        <v>3159</v>
      </c>
      <c r="G2446">
        <v>93531</v>
      </c>
      <c r="H2446">
        <v>35.214982</v>
      </c>
      <c r="I2446">
        <v>-118.59049</v>
      </c>
      <c r="J2446">
        <v>7</v>
      </c>
      <c r="K2446">
        <v>43</v>
      </c>
      <c r="L2446" t="s">
        <v>129</v>
      </c>
      <c r="M2446" t="s">
        <v>57</v>
      </c>
      <c r="N2446" t="s">
        <v>5330</v>
      </c>
      <c r="O2446" t="s">
        <v>57</v>
      </c>
      <c r="P2446" t="s">
        <v>57</v>
      </c>
      <c r="Q2446" t="s">
        <v>85</v>
      </c>
      <c r="R2446" t="s">
        <v>296</v>
      </c>
      <c r="S2446" t="s">
        <v>61</v>
      </c>
      <c r="T2446" t="s">
        <v>57</v>
      </c>
      <c r="U2446" t="s">
        <v>61</v>
      </c>
      <c r="V2446" t="s">
        <v>61</v>
      </c>
      <c r="W2446" t="s">
        <v>61</v>
      </c>
      <c r="X2446" t="s">
        <v>61</v>
      </c>
      <c r="Y2446" t="s">
        <v>61</v>
      </c>
      <c r="Z2446" t="s">
        <v>57</v>
      </c>
      <c r="AA2446" t="s">
        <v>77</v>
      </c>
      <c r="AB2446" t="s">
        <v>61</v>
      </c>
      <c r="AC2446" t="s">
        <v>87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66</v>
      </c>
      <c r="AM2446">
        <v>0</v>
      </c>
      <c r="AN2446">
        <v>1</v>
      </c>
      <c r="AO2446">
        <v>0</v>
      </c>
      <c r="AP2446" t="s">
        <v>176</v>
      </c>
      <c r="AQ2446" t="s">
        <v>78</v>
      </c>
      <c r="AR2446" t="s">
        <v>93</v>
      </c>
      <c r="AS2446">
        <v>2</v>
      </c>
      <c r="AT2446">
        <v>1436</v>
      </c>
      <c r="AU2446">
        <v>1</v>
      </c>
      <c r="AV2446">
        <v>0</v>
      </c>
      <c r="AW2446">
        <v>1</v>
      </c>
      <c r="AX2446">
        <v>0</v>
      </c>
      <c r="AY2446">
        <v>5</v>
      </c>
      <c r="AZ2446" t="s">
        <v>177</v>
      </c>
      <c r="BA2446">
        <v>6</v>
      </c>
      <c r="BB2446" t="s">
        <v>95</v>
      </c>
      <c r="BC2446">
        <v>1</v>
      </c>
    </row>
    <row r="2447" spans="1:55">
      <c r="A2447" t="s">
        <v>5331</v>
      </c>
      <c r="B2447" t="s">
        <v>73</v>
      </c>
      <c r="C2447">
        <v>52</v>
      </c>
      <c r="D2447" t="s">
        <v>57</v>
      </c>
      <c r="E2447">
        <v>3</v>
      </c>
      <c r="F2447" t="s">
        <v>212</v>
      </c>
      <c r="G2447">
        <v>95358</v>
      </c>
      <c r="H2447">
        <v>37.612612</v>
      </c>
      <c r="I2447">
        <v>-121.108568</v>
      </c>
      <c r="J2447">
        <v>1</v>
      </c>
      <c r="K2447">
        <v>1</v>
      </c>
      <c r="L2447" t="s">
        <v>59</v>
      </c>
      <c r="M2447" t="s">
        <v>57</v>
      </c>
      <c r="N2447" t="s">
        <v>5332</v>
      </c>
      <c r="O2447" t="s">
        <v>61</v>
      </c>
      <c r="P2447" t="s">
        <v>61</v>
      </c>
      <c r="Q2447" t="s">
        <v>143</v>
      </c>
      <c r="R2447" t="s">
        <v>143</v>
      </c>
      <c r="S2447" t="s">
        <v>143</v>
      </c>
      <c r="T2447" t="s">
        <v>143</v>
      </c>
      <c r="U2447" t="s">
        <v>143</v>
      </c>
      <c r="V2447" t="s">
        <v>143</v>
      </c>
      <c r="W2447" t="s">
        <v>143</v>
      </c>
      <c r="X2447" t="s">
        <v>143</v>
      </c>
      <c r="Y2447" t="s">
        <v>143</v>
      </c>
      <c r="Z2447" t="s">
        <v>143</v>
      </c>
      <c r="AA2447" t="s">
        <v>77</v>
      </c>
      <c r="AB2447" t="s">
        <v>61</v>
      </c>
      <c r="AC2447" t="s">
        <v>87</v>
      </c>
      <c r="AD2447">
        <v>19.95</v>
      </c>
      <c r="AE2447">
        <v>19.95</v>
      </c>
      <c r="AF2447">
        <v>0</v>
      </c>
      <c r="AG2447">
        <v>0</v>
      </c>
      <c r="AH2447">
        <v>8.029999999999999</v>
      </c>
      <c r="AI2447">
        <v>27.98</v>
      </c>
      <c r="AJ2447" t="s">
        <v>88</v>
      </c>
      <c r="AK2447" t="s">
        <v>201</v>
      </c>
      <c r="AL2447" t="s">
        <v>202</v>
      </c>
      <c r="AM2447">
        <v>1</v>
      </c>
      <c r="AN2447">
        <v>0</v>
      </c>
      <c r="AO2447">
        <v>0</v>
      </c>
      <c r="AP2447" t="s">
        <v>91</v>
      </c>
      <c r="AQ2447" t="s">
        <v>92</v>
      </c>
      <c r="AR2447" t="s">
        <v>182</v>
      </c>
      <c r="AT2447">
        <v>30668</v>
      </c>
      <c r="AU2447">
        <v>1</v>
      </c>
      <c r="AV2447">
        <v>1</v>
      </c>
      <c r="AW2447">
        <v>0</v>
      </c>
      <c r="AX2447">
        <v>19.95</v>
      </c>
      <c r="AY2447">
        <v>1</v>
      </c>
      <c r="AZ2447" t="s">
        <v>94</v>
      </c>
      <c r="BA2447">
        <v>6</v>
      </c>
      <c r="BB2447" t="s">
        <v>95</v>
      </c>
      <c r="BC2447">
        <v>1</v>
      </c>
    </row>
    <row r="2448" spans="1:55">
      <c r="A2448" t="s">
        <v>5333</v>
      </c>
      <c r="B2448" t="s">
        <v>73</v>
      </c>
      <c r="C2448">
        <v>40</v>
      </c>
      <c r="D2448" t="s">
        <v>61</v>
      </c>
      <c r="E2448">
        <v>0</v>
      </c>
      <c r="F2448" t="s">
        <v>311</v>
      </c>
      <c r="G2448">
        <v>90744</v>
      </c>
      <c r="H2448">
        <v>33.782068</v>
      </c>
      <c r="I2448">
        <v>-118.262263</v>
      </c>
      <c r="J2448">
        <v>0</v>
      </c>
      <c r="K2448">
        <v>35</v>
      </c>
      <c r="L2448" t="s">
        <v>59</v>
      </c>
      <c r="M2448" t="s">
        <v>57</v>
      </c>
      <c r="N2448" t="s">
        <v>1006</v>
      </c>
      <c r="O2448" t="s">
        <v>57</v>
      </c>
      <c r="P2448" t="s">
        <v>61</v>
      </c>
      <c r="Q2448" t="s">
        <v>143</v>
      </c>
      <c r="R2448" t="s">
        <v>143</v>
      </c>
      <c r="S2448" t="s">
        <v>143</v>
      </c>
      <c r="T2448" t="s">
        <v>143</v>
      </c>
      <c r="U2448" t="s">
        <v>143</v>
      </c>
      <c r="V2448" t="s">
        <v>143</v>
      </c>
      <c r="W2448" t="s">
        <v>143</v>
      </c>
      <c r="X2448" t="s">
        <v>143</v>
      </c>
      <c r="Y2448" t="s">
        <v>143</v>
      </c>
      <c r="Z2448" t="s">
        <v>143</v>
      </c>
      <c r="AA2448" t="s">
        <v>64</v>
      </c>
      <c r="AB2448" t="s">
        <v>61</v>
      </c>
      <c r="AC2448" t="s">
        <v>87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66</v>
      </c>
      <c r="AM2448">
        <v>0</v>
      </c>
      <c r="AN2448">
        <v>1</v>
      </c>
      <c r="AO2448">
        <v>0</v>
      </c>
      <c r="AP2448" t="s">
        <v>164</v>
      </c>
      <c r="AQ2448" t="s">
        <v>78</v>
      </c>
      <c r="AR2448" t="s">
        <v>182</v>
      </c>
      <c r="AT2448">
        <v>53323</v>
      </c>
      <c r="AU2448">
        <v>1</v>
      </c>
      <c r="AV2448">
        <v>0</v>
      </c>
      <c r="AW2448">
        <v>1</v>
      </c>
      <c r="AX2448">
        <v>0</v>
      </c>
      <c r="AY2448">
        <v>4</v>
      </c>
      <c r="AZ2448" t="s">
        <v>165</v>
      </c>
      <c r="BA2448">
        <v>2</v>
      </c>
      <c r="BB2448" t="s">
        <v>126</v>
      </c>
      <c r="BC2448">
        <v>3</v>
      </c>
    </row>
    <row r="2449" spans="1:55">
      <c r="A2449" t="s">
        <v>5334</v>
      </c>
      <c r="B2449" t="s">
        <v>73</v>
      </c>
      <c r="C2449">
        <v>49</v>
      </c>
      <c r="D2449" t="s">
        <v>61</v>
      </c>
      <c r="E2449">
        <v>2</v>
      </c>
      <c r="F2449" t="s">
        <v>298</v>
      </c>
      <c r="G2449">
        <v>91602</v>
      </c>
      <c r="H2449">
        <v>34.15136</v>
      </c>
      <c r="I2449">
        <v>-118.364786</v>
      </c>
      <c r="J2449">
        <v>0</v>
      </c>
      <c r="K2449">
        <v>60</v>
      </c>
      <c r="L2449" t="s">
        <v>129</v>
      </c>
      <c r="M2449" t="s">
        <v>57</v>
      </c>
      <c r="N2449" t="s">
        <v>5335</v>
      </c>
      <c r="O2449" t="s">
        <v>61</v>
      </c>
      <c r="P2449" t="s">
        <v>61</v>
      </c>
      <c r="Q2449" t="s">
        <v>143</v>
      </c>
      <c r="R2449" t="s">
        <v>143</v>
      </c>
      <c r="S2449" t="s">
        <v>143</v>
      </c>
      <c r="T2449" t="s">
        <v>143</v>
      </c>
      <c r="U2449" t="s">
        <v>143</v>
      </c>
      <c r="V2449" t="s">
        <v>143</v>
      </c>
      <c r="W2449" t="s">
        <v>143</v>
      </c>
      <c r="X2449" t="s">
        <v>143</v>
      </c>
      <c r="Y2449" t="s">
        <v>143</v>
      </c>
      <c r="Z2449" t="s">
        <v>143</v>
      </c>
      <c r="AA2449" t="s">
        <v>122</v>
      </c>
      <c r="AB2449" t="s">
        <v>61</v>
      </c>
      <c r="AC2449" t="s">
        <v>65</v>
      </c>
      <c r="AD2449">
        <v>19.95</v>
      </c>
      <c r="AE2449">
        <v>1189.9</v>
      </c>
      <c r="AF2449">
        <v>0</v>
      </c>
      <c r="AG2449">
        <v>0</v>
      </c>
      <c r="AH2449">
        <v>995.4</v>
      </c>
      <c r="AI2449">
        <v>2185.3</v>
      </c>
      <c r="AJ2449" t="s">
        <v>66</v>
      </c>
      <c r="AM2449">
        <v>0</v>
      </c>
      <c r="AN2449">
        <v>1</v>
      </c>
      <c r="AO2449">
        <v>0</v>
      </c>
      <c r="AP2449" t="s">
        <v>123</v>
      </c>
      <c r="AQ2449" t="s">
        <v>78</v>
      </c>
      <c r="AR2449" t="s">
        <v>182</v>
      </c>
      <c r="AT2449">
        <v>16996</v>
      </c>
      <c r="AU2449">
        <v>1</v>
      </c>
      <c r="AV2449">
        <v>0</v>
      </c>
      <c r="AW2449">
        <v>1</v>
      </c>
      <c r="AX2449">
        <v>0</v>
      </c>
      <c r="AY2449">
        <v>6</v>
      </c>
      <c r="AZ2449" t="s">
        <v>125</v>
      </c>
      <c r="BA2449">
        <v>1</v>
      </c>
      <c r="BB2449" t="s">
        <v>71</v>
      </c>
      <c r="BC2449">
        <v>4</v>
      </c>
    </row>
    <row r="2450" spans="1:55">
      <c r="A2450" t="s">
        <v>5336</v>
      </c>
      <c r="B2450" t="s">
        <v>56</v>
      </c>
      <c r="C2450">
        <v>55</v>
      </c>
      <c r="D2450" t="s">
        <v>61</v>
      </c>
      <c r="E2450">
        <v>0</v>
      </c>
      <c r="F2450" t="s">
        <v>883</v>
      </c>
      <c r="G2450">
        <v>91731</v>
      </c>
      <c r="H2450">
        <v>34.079934</v>
      </c>
      <c r="I2450">
        <v>-118.046695</v>
      </c>
      <c r="J2450">
        <v>0</v>
      </c>
      <c r="K2450">
        <v>71</v>
      </c>
      <c r="L2450" t="s">
        <v>119</v>
      </c>
      <c r="M2450" t="s">
        <v>57</v>
      </c>
      <c r="N2450" t="s">
        <v>5337</v>
      </c>
      <c r="O2450" t="s">
        <v>57</v>
      </c>
      <c r="P2450" t="s">
        <v>57</v>
      </c>
      <c r="Q2450" t="s">
        <v>85</v>
      </c>
      <c r="R2450" t="s">
        <v>156</v>
      </c>
      <c r="S2450" t="s">
        <v>57</v>
      </c>
      <c r="T2450" t="s">
        <v>57</v>
      </c>
      <c r="U2450" t="s">
        <v>57</v>
      </c>
      <c r="V2450" t="s">
        <v>57</v>
      </c>
      <c r="W2450" t="s">
        <v>57</v>
      </c>
      <c r="X2450" t="s">
        <v>57</v>
      </c>
      <c r="Y2450" t="s">
        <v>57</v>
      </c>
      <c r="Z2450" t="s">
        <v>57</v>
      </c>
      <c r="AA2450" t="s">
        <v>122</v>
      </c>
      <c r="AB2450" t="s">
        <v>61</v>
      </c>
      <c r="AC2450" t="s">
        <v>65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66</v>
      </c>
      <c r="AM2450">
        <v>0</v>
      </c>
      <c r="AN2450">
        <v>1</v>
      </c>
      <c r="AO2450">
        <v>0</v>
      </c>
      <c r="AP2450" t="s">
        <v>123</v>
      </c>
      <c r="AQ2450" t="s">
        <v>92</v>
      </c>
      <c r="AR2450" t="s">
        <v>105</v>
      </c>
      <c r="AS2450">
        <v>8</v>
      </c>
      <c r="AT2450">
        <v>30211</v>
      </c>
      <c r="AU2450">
        <v>1</v>
      </c>
      <c r="AV2450">
        <v>0</v>
      </c>
      <c r="AW2450">
        <v>1</v>
      </c>
      <c r="AX2450">
        <v>0</v>
      </c>
      <c r="AY2450">
        <v>6</v>
      </c>
      <c r="AZ2450" t="s">
        <v>125</v>
      </c>
      <c r="BA2450">
        <v>4</v>
      </c>
      <c r="BB2450" t="s">
        <v>80</v>
      </c>
      <c r="BC2450">
        <v>2</v>
      </c>
    </row>
    <row r="2451" spans="1:55">
      <c r="A2451" t="s">
        <v>5338</v>
      </c>
      <c r="B2451" t="s">
        <v>56</v>
      </c>
      <c r="C2451">
        <v>43</v>
      </c>
      <c r="D2451" t="s">
        <v>57</v>
      </c>
      <c r="E2451">
        <v>3</v>
      </c>
      <c r="F2451" t="s">
        <v>1742</v>
      </c>
      <c r="G2451">
        <v>90715</v>
      </c>
      <c r="H2451">
        <v>33.841027</v>
      </c>
      <c r="I2451">
        <v>-118.078097</v>
      </c>
      <c r="J2451">
        <v>10</v>
      </c>
      <c r="K2451">
        <v>71</v>
      </c>
      <c r="L2451" t="s">
        <v>119</v>
      </c>
      <c r="M2451" t="s">
        <v>57</v>
      </c>
      <c r="N2451" t="s">
        <v>5339</v>
      </c>
      <c r="O2451" t="s">
        <v>57</v>
      </c>
      <c r="P2451" t="s">
        <v>57</v>
      </c>
      <c r="Q2451" t="s">
        <v>62</v>
      </c>
      <c r="R2451" t="s">
        <v>163</v>
      </c>
      <c r="S2451" t="s">
        <v>57</v>
      </c>
      <c r="T2451" t="s">
        <v>57</v>
      </c>
      <c r="U2451" t="s">
        <v>57</v>
      </c>
      <c r="V2451" t="s">
        <v>57</v>
      </c>
      <c r="W2451" t="s">
        <v>57</v>
      </c>
      <c r="X2451" t="s">
        <v>57</v>
      </c>
      <c r="Y2451" t="s">
        <v>57</v>
      </c>
      <c r="Z2451" t="s">
        <v>57</v>
      </c>
      <c r="AA2451" t="s">
        <v>122</v>
      </c>
      <c r="AB2451" t="s">
        <v>57</v>
      </c>
      <c r="AC2451" t="s">
        <v>65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</v>
      </c>
      <c r="AJ2451" t="s">
        <v>66</v>
      </c>
      <c r="AM2451">
        <v>0</v>
      </c>
      <c r="AN2451">
        <v>1</v>
      </c>
      <c r="AO2451">
        <v>0</v>
      </c>
      <c r="AP2451" t="s">
        <v>123</v>
      </c>
      <c r="AQ2451" t="s">
        <v>78</v>
      </c>
      <c r="AR2451" t="s">
        <v>105</v>
      </c>
      <c r="AS2451">
        <v>8</v>
      </c>
      <c r="AT2451">
        <v>20890</v>
      </c>
      <c r="AU2451">
        <v>1</v>
      </c>
      <c r="AV2451">
        <v>0</v>
      </c>
      <c r="AW2451">
        <v>1</v>
      </c>
      <c r="AX2451">
        <v>0</v>
      </c>
      <c r="AY2451">
        <v>6</v>
      </c>
      <c r="AZ2451" t="s">
        <v>125</v>
      </c>
      <c r="BA2451">
        <v>0</v>
      </c>
      <c r="BB2451" t="s">
        <v>71</v>
      </c>
      <c r="BC2451">
        <v>4</v>
      </c>
    </row>
    <row r="2452" spans="1:55">
      <c r="A2452" t="s">
        <v>5340</v>
      </c>
      <c r="B2452" t="s">
        <v>73</v>
      </c>
      <c r="C2452">
        <v>74</v>
      </c>
      <c r="D2452" t="s">
        <v>61</v>
      </c>
      <c r="E2452">
        <v>0</v>
      </c>
      <c r="F2452" t="s">
        <v>5341</v>
      </c>
      <c r="G2452">
        <v>93218</v>
      </c>
      <c r="H2452">
        <v>35.846067</v>
      </c>
      <c r="I2452">
        <v>-119.004073</v>
      </c>
      <c r="J2452">
        <v>0</v>
      </c>
      <c r="K2452">
        <v>24</v>
      </c>
      <c r="L2452" t="s">
        <v>216</v>
      </c>
      <c r="M2452" t="s">
        <v>57</v>
      </c>
      <c r="N2452" t="s">
        <v>3758</v>
      </c>
      <c r="O2452" t="s">
        <v>61</v>
      </c>
      <c r="P2452" t="s">
        <v>57</v>
      </c>
      <c r="Q2452" t="s">
        <v>85</v>
      </c>
      <c r="R2452" t="s">
        <v>441</v>
      </c>
      <c r="S2452" t="s">
        <v>61</v>
      </c>
      <c r="T2452" t="s">
        <v>61</v>
      </c>
      <c r="U2452" t="s">
        <v>61</v>
      </c>
      <c r="V2452" t="s">
        <v>61</v>
      </c>
      <c r="W2452" t="s">
        <v>61</v>
      </c>
      <c r="X2452" t="s">
        <v>61</v>
      </c>
      <c r="Y2452" t="s">
        <v>61</v>
      </c>
      <c r="Z2452" t="s">
        <v>61</v>
      </c>
      <c r="AA2452" t="s">
        <v>64</v>
      </c>
      <c r="AB2452" t="s">
        <v>61</v>
      </c>
      <c r="AC2452" t="s">
        <v>65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66</v>
      </c>
      <c r="AM2452">
        <v>0</v>
      </c>
      <c r="AN2452">
        <v>1</v>
      </c>
      <c r="AO2452">
        <v>0</v>
      </c>
      <c r="AP2452" t="s">
        <v>103</v>
      </c>
      <c r="AQ2452" t="s">
        <v>104</v>
      </c>
      <c r="AR2452" t="s">
        <v>93</v>
      </c>
      <c r="AS2452">
        <v>0</v>
      </c>
      <c r="AT2452">
        <v>823</v>
      </c>
      <c r="AU2452">
        <v>1</v>
      </c>
      <c r="AV2452">
        <v>0</v>
      </c>
      <c r="AW2452">
        <v>1</v>
      </c>
      <c r="AX2452">
        <v>0</v>
      </c>
      <c r="AY2452">
        <v>3</v>
      </c>
      <c r="AZ2452" t="s">
        <v>106</v>
      </c>
      <c r="BA2452">
        <v>4</v>
      </c>
      <c r="BB2452" t="s">
        <v>80</v>
      </c>
      <c r="BC2452">
        <v>2</v>
      </c>
    </row>
    <row r="2453" spans="1:55">
      <c r="A2453" t="s">
        <v>5342</v>
      </c>
      <c r="B2453" t="s">
        <v>73</v>
      </c>
      <c r="C2453">
        <v>21</v>
      </c>
      <c r="D2453" t="s">
        <v>61</v>
      </c>
      <c r="E2453">
        <v>0</v>
      </c>
      <c r="F2453" t="s">
        <v>2039</v>
      </c>
      <c r="G2453">
        <v>91977</v>
      </c>
      <c r="H2453">
        <v>32.726627</v>
      </c>
      <c r="I2453">
        <v>-116.994608</v>
      </c>
      <c r="J2453">
        <v>0</v>
      </c>
      <c r="K2453">
        <v>23</v>
      </c>
      <c r="L2453" t="s">
        <v>59</v>
      </c>
      <c r="M2453" t="s">
        <v>57</v>
      </c>
      <c r="N2453" t="s">
        <v>5343</v>
      </c>
      <c r="O2453" t="s">
        <v>61</v>
      </c>
      <c r="P2453" t="s">
        <v>57</v>
      </c>
      <c r="Q2453" t="s">
        <v>85</v>
      </c>
      <c r="R2453" t="s">
        <v>86</v>
      </c>
      <c r="S2453" t="s">
        <v>57</v>
      </c>
      <c r="T2453" t="s">
        <v>61</v>
      </c>
      <c r="U2453" t="s">
        <v>57</v>
      </c>
      <c r="V2453" t="s">
        <v>61</v>
      </c>
      <c r="W2453" t="s">
        <v>57</v>
      </c>
      <c r="X2453" t="s">
        <v>57</v>
      </c>
      <c r="Y2453" t="s">
        <v>57</v>
      </c>
      <c r="Z2453" t="s">
        <v>57</v>
      </c>
      <c r="AA2453" t="s">
        <v>64</v>
      </c>
      <c r="AB2453" t="s">
        <v>57</v>
      </c>
      <c r="AC2453" t="s">
        <v>65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66</v>
      </c>
      <c r="AM2453">
        <v>0</v>
      </c>
      <c r="AN2453">
        <v>1</v>
      </c>
      <c r="AO2453">
        <v>0</v>
      </c>
      <c r="AP2453" t="s">
        <v>103</v>
      </c>
      <c r="AQ2453" t="s">
        <v>116</v>
      </c>
      <c r="AR2453" t="s">
        <v>105</v>
      </c>
      <c r="AS2453">
        <v>6</v>
      </c>
      <c r="AT2453">
        <v>56100</v>
      </c>
      <c r="AU2453">
        <v>1</v>
      </c>
      <c r="AV2453">
        <v>0</v>
      </c>
      <c r="AW2453">
        <v>1</v>
      </c>
      <c r="AX2453">
        <v>0</v>
      </c>
      <c r="AY2453">
        <v>3</v>
      </c>
      <c r="AZ2453" t="s">
        <v>106</v>
      </c>
      <c r="BA2453">
        <v>4</v>
      </c>
      <c r="BB2453" t="s">
        <v>80</v>
      </c>
      <c r="BC2453">
        <v>2</v>
      </c>
    </row>
    <row r="2454" spans="1:55">
      <c r="A2454" t="s">
        <v>5344</v>
      </c>
      <c r="B2454" t="s">
        <v>73</v>
      </c>
      <c r="C2454">
        <v>25</v>
      </c>
      <c r="D2454" t="s">
        <v>57</v>
      </c>
      <c r="E2454">
        <v>3</v>
      </c>
      <c r="F2454" t="s">
        <v>5345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119</v>
      </c>
      <c r="M2454" t="s">
        <v>61</v>
      </c>
      <c r="N2454" t="s">
        <v>143</v>
      </c>
      <c r="O2454" t="s">
        <v>143</v>
      </c>
      <c r="P2454" t="s">
        <v>57</v>
      </c>
      <c r="Q2454" t="s">
        <v>135</v>
      </c>
      <c r="R2454" t="s">
        <v>467</v>
      </c>
      <c r="S2454" t="s">
        <v>57</v>
      </c>
      <c r="T2454" t="s">
        <v>57</v>
      </c>
      <c r="U2454" t="s">
        <v>57</v>
      </c>
      <c r="V2454" t="s">
        <v>61</v>
      </c>
      <c r="W2454" t="s">
        <v>61</v>
      </c>
      <c r="X2454" t="s">
        <v>61</v>
      </c>
      <c r="Y2454" t="s">
        <v>61</v>
      </c>
      <c r="Z2454" t="s">
        <v>57</v>
      </c>
      <c r="AA2454" t="s">
        <v>122</v>
      </c>
      <c r="AB2454" t="s">
        <v>61</v>
      </c>
      <c r="AC2454" t="s">
        <v>65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66</v>
      </c>
      <c r="AM2454">
        <v>0</v>
      </c>
      <c r="AN2454">
        <v>1</v>
      </c>
      <c r="AO2454">
        <v>0</v>
      </c>
      <c r="AP2454" t="s">
        <v>123</v>
      </c>
      <c r="AQ2454" t="s">
        <v>116</v>
      </c>
      <c r="AR2454" t="s">
        <v>137</v>
      </c>
      <c r="AS2454">
        <v>4</v>
      </c>
      <c r="AT2454">
        <v>25135</v>
      </c>
      <c r="AU2454">
        <v>1</v>
      </c>
      <c r="AV2454">
        <v>0</v>
      </c>
      <c r="AW2454">
        <v>1</v>
      </c>
      <c r="AX2454">
        <v>0</v>
      </c>
      <c r="AY2454">
        <v>6</v>
      </c>
      <c r="AZ2454" t="s">
        <v>125</v>
      </c>
      <c r="BA2454">
        <v>0</v>
      </c>
      <c r="BB2454" t="s">
        <v>71</v>
      </c>
      <c r="BC2454">
        <v>4</v>
      </c>
    </row>
    <row r="2455" spans="1:55">
      <c r="A2455" t="s">
        <v>5346</v>
      </c>
      <c r="B2455" t="s">
        <v>56</v>
      </c>
      <c r="C2455">
        <v>57</v>
      </c>
      <c r="D2455" t="s">
        <v>57</v>
      </c>
      <c r="E2455">
        <v>0</v>
      </c>
      <c r="F2455" t="s">
        <v>695</v>
      </c>
      <c r="G2455">
        <v>92404</v>
      </c>
      <c r="H2455">
        <v>34.183286</v>
      </c>
      <c r="I2455">
        <v>-117.221722</v>
      </c>
      <c r="J2455">
        <v>1</v>
      </c>
      <c r="K2455">
        <v>70</v>
      </c>
      <c r="L2455" t="s">
        <v>119</v>
      </c>
      <c r="M2455" t="s">
        <v>57</v>
      </c>
      <c r="N2455" t="s">
        <v>3292</v>
      </c>
      <c r="O2455" t="s">
        <v>57</v>
      </c>
      <c r="P2455" t="s">
        <v>57</v>
      </c>
      <c r="Q2455" t="s">
        <v>135</v>
      </c>
      <c r="R2455" t="s">
        <v>586</v>
      </c>
      <c r="S2455" t="s">
        <v>57</v>
      </c>
      <c r="T2455" t="s">
        <v>61</v>
      </c>
      <c r="U2455" t="s">
        <v>57</v>
      </c>
      <c r="V2455" t="s">
        <v>57</v>
      </c>
      <c r="W2455" t="s">
        <v>61</v>
      </c>
      <c r="X2455" t="s">
        <v>61</v>
      </c>
      <c r="Y2455" t="s">
        <v>61</v>
      </c>
      <c r="Z2455" t="s">
        <v>57</v>
      </c>
      <c r="AA2455" t="s">
        <v>122</v>
      </c>
      <c r="AB2455" t="s">
        <v>61</v>
      </c>
      <c r="AC2455" t="s">
        <v>65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88</v>
      </c>
      <c r="AK2455" t="s">
        <v>101</v>
      </c>
      <c r="AL2455" t="s">
        <v>102</v>
      </c>
      <c r="AM2455">
        <v>1</v>
      </c>
      <c r="AN2455">
        <v>0</v>
      </c>
      <c r="AO2455">
        <v>0</v>
      </c>
      <c r="AP2455" t="s">
        <v>123</v>
      </c>
      <c r="AQ2455" t="s">
        <v>92</v>
      </c>
      <c r="AR2455" t="s">
        <v>69</v>
      </c>
      <c r="AS2455">
        <v>4</v>
      </c>
      <c r="AT2455">
        <v>53636</v>
      </c>
      <c r="AU2455">
        <v>1</v>
      </c>
      <c r="AV2455">
        <v>1</v>
      </c>
      <c r="AW2455">
        <v>0</v>
      </c>
      <c r="AX2455">
        <v>65.3</v>
      </c>
      <c r="AY2455">
        <v>6</v>
      </c>
      <c r="AZ2455" t="s">
        <v>125</v>
      </c>
      <c r="BA2455">
        <v>1</v>
      </c>
      <c r="BB2455" t="s">
        <v>71</v>
      </c>
      <c r="BC2455">
        <v>4</v>
      </c>
    </row>
    <row r="2456" spans="1:55">
      <c r="A2456" t="s">
        <v>5347</v>
      </c>
      <c r="B2456" t="s">
        <v>73</v>
      </c>
      <c r="C2456">
        <v>67</v>
      </c>
      <c r="D2456" t="s">
        <v>57</v>
      </c>
      <c r="E2456">
        <v>0</v>
      </c>
      <c r="F2456" t="s">
        <v>1745</v>
      </c>
      <c r="G2456">
        <v>95969</v>
      </c>
      <c r="H2456">
        <v>39.69676</v>
      </c>
      <c r="I2456">
        <v>-121.644379</v>
      </c>
      <c r="J2456">
        <v>1</v>
      </c>
      <c r="K2456">
        <v>72</v>
      </c>
      <c r="L2456" t="s">
        <v>59</v>
      </c>
      <c r="M2456" t="s">
        <v>57</v>
      </c>
      <c r="N2456" t="s">
        <v>5348</v>
      </c>
      <c r="O2456" t="s">
        <v>57</v>
      </c>
      <c r="P2456" t="s">
        <v>57</v>
      </c>
      <c r="Q2456" t="s">
        <v>85</v>
      </c>
      <c r="R2456" t="s">
        <v>100</v>
      </c>
      <c r="S2456" t="s">
        <v>57</v>
      </c>
      <c r="T2456" t="s">
        <v>57</v>
      </c>
      <c r="U2456" t="s">
        <v>57</v>
      </c>
      <c r="V2456" t="s">
        <v>61</v>
      </c>
      <c r="W2456" t="s">
        <v>57</v>
      </c>
      <c r="X2456" t="s">
        <v>57</v>
      </c>
      <c r="Y2456" t="s">
        <v>57</v>
      </c>
      <c r="Z2456" t="s">
        <v>57</v>
      </c>
      <c r="AA2456" t="s">
        <v>122</v>
      </c>
      <c r="AB2456" t="s">
        <v>57</v>
      </c>
      <c r="AC2456" t="s">
        <v>87</v>
      </c>
      <c r="AD2456">
        <v>109.55</v>
      </c>
      <c r="AE2456">
        <v>7920.7</v>
      </c>
      <c r="AF2456">
        <v>0</v>
      </c>
      <c r="AG2456">
        <v>0</v>
      </c>
      <c r="AH2456">
        <v>1275.12</v>
      </c>
      <c r="AI2456">
        <v>9195.82</v>
      </c>
      <c r="AJ2456" t="s">
        <v>66</v>
      </c>
      <c r="AM2456">
        <v>0</v>
      </c>
      <c r="AN2456">
        <v>1</v>
      </c>
      <c r="AO2456">
        <v>0</v>
      </c>
      <c r="AP2456" t="s">
        <v>123</v>
      </c>
      <c r="AQ2456" t="s">
        <v>124</v>
      </c>
      <c r="AR2456" t="s">
        <v>105</v>
      </c>
      <c r="AS2456">
        <v>7</v>
      </c>
      <c r="AT2456">
        <v>28318</v>
      </c>
      <c r="AU2456">
        <v>1</v>
      </c>
      <c r="AV2456">
        <v>0</v>
      </c>
      <c r="AW2456">
        <v>1</v>
      </c>
      <c r="AX2456">
        <v>0</v>
      </c>
      <c r="AY2456">
        <v>6</v>
      </c>
      <c r="AZ2456" t="s">
        <v>125</v>
      </c>
      <c r="BA2456">
        <v>3</v>
      </c>
      <c r="BB2456" t="s">
        <v>126</v>
      </c>
      <c r="BC2456">
        <v>3</v>
      </c>
    </row>
    <row r="2457" spans="1:55">
      <c r="A2457" t="s">
        <v>5349</v>
      </c>
      <c r="B2457" t="s">
        <v>56</v>
      </c>
      <c r="C2457">
        <v>27</v>
      </c>
      <c r="D2457" t="s">
        <v>57</v>
      </c>
      <c r="E2457">
        <v>0</v>
      </c>
      <c r="F2457" t="s">
        <v>2971</v>
      </c>
      <c r="G2457">
        <v>95012</v>
      </c>
      <c r="H2457">
        <v>36.784481</v>
      </c>
      <c r="I2457">
        <v>-121.759054</v>
      </c>
      <c r="J2457">
        <v>8</v>
      </c>
      <c r="K2457">
        <v>1</v>
      </c>
      <c r="L2457" t="s">
        <v>59</v>
      </c>
      <c r="M2457" t="s">
        <v>57</v>
      </c>
      <c r="N2457" t="s">
        <v>3097</v>
      </c>
      <c r="O2457" t="s">
        <v>61</v>
      </c>
      <c r="P2457" t="s">
        <v>57</v>
      </c>
      <c r="Q2457" t="s">
        <v>135</v>
      </c>
      <c r="R2457" t="s">
        <v>467</v>
      </c>
      <c r="S2457" t="s">
        <v>61</v>
      </c>
      <c r="T2457" t="s">
        <v>61</v>
      </c>
      <c r="U2457" t="s">
        <v>61</v>
      </c>
      <c r="V2457" t="s">
        <v>61</v>
      </c>
      <c r="W2457" t="s">
        <v>57</v>
      </c>
      <c r="X2457" t="s">
        <v>61</v>
      </c>
      <c r="Y2457" t="s">
        <v>61</v>
      </c>
      <c r="Z2457" t="s">
        <v>57</v>
      </c>
      <c r="AA2457" t="s">
        <v>77</v>
      </c>
      <c r="AB2457" t="s">
        <v>57</v>
      </c>
      <c r="AC2457" t="s">
        <v>65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91.98999999999999</v>
      </c>
      <c r="AJ2457" t="s">
        <v>170</v>
      </c>
      <c r="AM2457">
        <v>0</v>
      </c>
      <c r="AN2457">
        <v>0</v>
      </c>
      <c r="AO2457">
        <v>0</v>
      </c>
      <c r="AP2457" t="s">
        <v>91</v>
      </c>
      <c r="AQ2457" t="s">
        <v>116</v>
      </c>
      <c r="AR2457" t="s">
        <v>69</v>
      </c>
      <c r="AS2457">
        <v>2</v>
      </c>
      <c r="AT2457">
        <v>8582</v>
      </c>
      <c r="AU2457">
        <v>0</v>
      </c>
      <c r="AX2457">
        <v>0</v>
      </c>
      <c r="AY2457">
        <v>1</v>
      </c>
      <c r="AZ2457" t="s">
        <v>94</v>
      </c>
      <c r="BA2457">
        <v>7</v>
      </c>
      <c r="BB2457" t="s">
        <v>95</v>
      </c>
      <c r="BC2457">
        <v>1</v>
      </c>
    </row>
    <row r="2458" spans="1:55">
      <c r="A2458" t="s">
        <v>5350</v>
      </c>
      <c r="B2458" t="s">
        <v>56</v>
      </c>
      <c r="C2458">
        <v>61</v>
      </c>
      <c r="D2458" t="s">
        <v>57</v>
      </c>
      <c r="E2458">
        <v>0</v>
      </c>
      <c r="F2458" t="s">
        <v>627</v>
      </c>
      <c r="G2458">
        <v>94123</v>
      </c>
      <c r="H2458">
        <v>37.800254</v>
      </c>
      <c r="I2458">
        <v>-122.436975</v>
      </c>
      <c r="J2458">
        <v>1</v>
      </c>
      <c r="K2458">
        <v>3</v>
      </c>
      <c r="L2458" t="s">
        <v>83</v>
      </c>
      <c r="M2458" t="s">
        <v>57</v>
      </c>
      <c r="N2458" t="s">
        <v>807</v>
      </c>
      <c r="O2458" t="s">
        <v>57</v>
      </c>
      <c r="P2458" t="s">
        <v>57</v>
      </c>
      <c r="Q2458" t="s">
        <v>85</v>
      </c>
      <c r="R2458" t="s">
        <v>300</v>
      </c>
      <c r="S2458" t="s">
        <v>61</v>
      </c>
      <c r="T2458" t="s">
        <v>61</v>
      </c>
      <c r="U2458" t="s">
        <v>61</v>
      </c>
      <c r="V2458" t="s">
        <v>61</v>
      </c>
      <c r="W2458" t="s">
        <v>61</v>
      </c>
      <c r="X2458" t="s">
        <v>61</v>
      </c>
      <c r="Y2458" t="s">
        <v>61</v>
      </c>
      <c r="Z2458" t="s">
        <v>57</v>
      </c>
      <c r="AA2458" t="s">
        <v>77</v>
      </c>
      <c r="AB2458" t="s">
        <v>57</v>
      </c>
      <c r="AC2458" t="s">
        <v>87</v>
      </c>
      <c r="AD2458">
        <v>75.84999999999999</v>
      </c>
      <c r="AE2458">
        <v>256.6</v>
      </c>
      <c r="AF2458">
        <v>0</v>
      </c>
      <c r="AG2458">
        <v>0</v>
      </c>
      <c r="AH2458">
        <v>133.02</v>
      </c>
      <c r="AI2458">
        <v>389.62</v>
      </c>
      <c r="AJ2458" t="s">
        <v>88</v>
      </c>
      <c r="AK2458" t="s">
        <v>89</v>
      </c>
      <c r="AL2458" t="s">
        <v>356</v>
      </c>
      <c r="AM2458">
        <v>1</v>
      </c>
      <c r="AN2458">
        <v>0</v>
      </c>
      <c r="AO2458">
        <v>0</v>
      </c>
      <c r="AP2458" t="s">
        <v>91</v>
      </c>
      <c r="AQ2458" t="s">
        <v>124</v>
      </c>
      <c r="AR2458" t="s">
        <v>93</v>
      </c>
      <c r="AS2458">
        <v>1</v>
      </c>
      <c r="AT2458">
        <v>22920</v>
      </c>
      <c r="AU2458">
        <v>1</v>
      </c>
      <c r="AV2458">
        <v>1</v>
      </c>
      <c r="AW2458">
        <v>0</v>
      </c>
      <c r="AX2458">
        <v>75.84999999999999</v>
      </c>
      <c r="AY2458">
        <v>1</v>
      </c>
      <c r="AZ2458" t="s">
        <v>94</v>
      </c>
      <c r="BA2458">
        <v>9</v>
      </c>
      <c r="BB2458" t="s">
        <v>95</v>
      </c>
      <c r="BC2458">
        <v>1</v>
      </c>
    </row>
    <row r="2459" spans="1:55">
      <c r="A2459" t="s">
        <v>5351</v>
      </c>
      <c r="B2459" t="s">
        <v>73</v>
      </c>
      <c r="C2459">
        <v>47</v>
      </c>
      <c r="D2459" t="s">
        <v>57</v>
      </c>
      <c r="E2459">
        <v>1</v>
      </c>
      <c r="F2459" t="s">
        <v>252</v>
      </c>
      <c r="G2459">
        <v>92120</v>
      </c>
      <c r="H2459">
        <v>32.807867</v>
      </c>
      <c r="I2459">
        <v>-117.060993</v>
      </c>
      <c r="J2459">
        <v>2</v>
      </c>
      <c r="K2459">
        <v>72</v>
      </c>
      <c r="L2459" t="s">
        <v>59</v>
      </c>
      <c r="M2459" t="s">
        <v>57</v>
      </c>
      <c r="N2459" t="s">
        <v>5352</v>
      </c>
      <c r="O2459" t="s">
        <v>57</v>
      </c>
      <c r="P2459" t="s">
        <v>57</v>
      </c>
      <c r="Q2459" t="s">
        <v>85</v>
      </c>
      <c r="R2459" t="s">
        <v>121</v>
      </c>
      <c r="S2459" t="s">
        <v>57</v>
      </c>
      <c r="T2459" t="s">
        <v>57</v>
      </c>
      <c r="U2459" t="s">
        <v>57</v>
      </c>
      <c r="V2459" t="s">
        <v>57</v>
      </c>
      <c r="W2459" t="s">
        <v>57</v>
      </c>
      <c r="X2459" t="s">
        <v>57</v>
      </c>
      <c r="Y2459" t="s">
        <v>57</v>
      </c>
      <c r="Z2459" t="s">
        <v>57</v>
      </c>
      <c r="AA2459" t="s">
        <v>122</v>
      </c>
      <c r="AB2459" t="s">
        <v>57</v>
      </c>
      <c r="AC2459" t="s">
        <v>65</v>
      </c>
      <c r="AD2459">
        <v>112.6</v>
      </c>
      <c r="AE2459">
        <v>8126.65</v>
      </c>
      <c r="AF2459">
        <v>0</v>
      </c>
      <c r="AG2459">
        <v>0</v>
      </c>
      <c r="AH2459">
        <v>1245.6</v>
      </c>
      <c r="AI2459">
        <v>9372.25</v>
      </c>
      <c r="AJ2459" t="s">
        <v>66</v>
      </c>
      <c r="AM2459">
        <v>0</v>
      </c>
      <c r="AN2459">
        <v>1</v>
      </c>
      <c r="AO2459">
        <v>0</v>
      </c>
      <c r="AP2459" t="s">
        <v>123</v>
      </c>
      <c r="AQ2459" t="s">
        <v>78</v>
      </c>
      <c r="AR2459" t="s">
        <v>105</v>
      </c>
      <c r="AS2459">
        <v>8</v>
      </c>
      <c r="AT2459">
        <v>25569</v>
      </c>
      <c r="AU2459">
        <v>1</v>
      </c>
      <c r="AV2459">
        <v>0</v>
      </c>
      <c r="AW2459">
        <v>1</v>
      </c>
      <c r="AX2459">
        <v>0</v>
      </c>
      <c r="AY2459">
        <v>6</v>
      </c>
      <c r="AZ2459" t="s">
        <v>125</v>
      </c>
      <c r="BA2459">
        <v>2</v>
      </c>
      <c r="BB2459" t="s">
        <v>126</v>
      </c>
      <c r="BC2459">
        <v>3</v>
      </c>
    </row>
    <row r="2460" spans="1:55">
      <c r="A2460" t="s">
        <v>5353</v>
      </c>
      <c r="B2460" t="s">
        <v>73</v>
      </c>
      <c r="C2460">
        <v>54</v>
      </c>
      <c r="D2460" t="s">
        <v>61</v>
      </c>
      <c r="E2460">
        <v>0</v>
      </c>
      <c r="F2460" t="s">
        <v>1786</v>
      </c>
      <c r="G2460">
        <v>92345</v>
      </c>
      <c r="H2460">
        <v>34.361387</v>
      </c>
      <c r="I2460">
        <v>-117.337509</v>
      </c>
      <c r="J2460">
        <v>0</v>
      </c>
      <c r="K2460">
        <v>34</v>
      </c>
      <c r="L2460" t="s">
        <v>59</v>
      </c>
      <c r="M2460" t="s">
        <v>57</v>
      </c>
      <c r="N2460" t="s">
        <v>5354</v>
      </c>
      <c r="O2460" t="s">
        <v>57</v>
      </c>
      <c r="P2460" t="s">
        <v>61</v>
      </c>
      <c r="Q2460" t="s">
        <v>143</v>
      </c>
      <c r="R2460" t="s">
        <v>143</v>
      </c>
      <c r="S2460" t="s">
        <v>143</v>
      </c>
      <c r="T2460" t="s">
        <v>143</v>
      </c>
      <c r="U2460" t="s">
        <v>143</v>
      </c>
      <c r="V2460" t="s">
        <v>143</v>
      </c>
      <c r="W2460" t="s">
        <v>143</v>
      </c>
      <c r="X2460" t="s">
        <v>143</v>
      </c>
      <c r="Y2460" t="s">
        <v>143</v>
      </c>
      <c r="Z2460" t="s">
        <v>143</v>
      </c>
      <c r="AA2460" t="s">
        <v>122</v>
      </c>
      <c r="AB2460" t="s">
        <v>61</v>
      </c>
      <c r="AC2460" t="s">
        <v>87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66</v>
      </c>
      <c r="AM2460">
        <v>0</v>
      </c>
      <c r="AN2460">
        <v>1</v>
      </c>
      <c r="AO2460">
        <v>0</v>
      </c>
      <c r="AP2460" t="s">
        <v>164</v>
      </c>
      <c r="AQ2460" t="s">
        <v>92</v>
      </c>
      <c r="AR2460" t="s">
        <v>182</v>
      </c>
      <c r="AT2460">
        <v>68515</v>
      </c>
      <c r="AU2460">
        <v>1</v>
      </c>
      <c r="AV2460">
        <v>0</v>
      </c>
      <c r="AW2460">
        <v>1</v>
      </c>
      <c r="AX2460">
        <v>0</v>
      </c>
      <c r="AY2460">
        <v>4</v>
      </c>
      <c r="AZ2460" t="s">
        <v>165</v>
      </c>
      <c r="BA2460">
        <v>2</v>
      </c>
      <c r="BB2460" t="s">
        <v>126</v>
      </c>
      <c r="BC2460">
        <v>3</v>
      </c>
    </row>
    <row r="2461" spans="1:55">
      <c r="A2461" t="s">
        <v>5355</v>
      </c>
      <c r="B2461" t="s">
        <v>73</v>
      </c>
      <c r="C2461">
        <v>25</v>
      </c>
      <c r="D2461" t="s">
        <v>61</v>
      </c>
      <c r="E2461">
        <v>0</v>
      </c>
      <c r="F2461" t="s">
        <v>5356</v>
      </c>
      <c r="G2461">
        <v>96068</v>
      </c>
      <c r="H2461">
        <v>41.082472</v>
      </c>
      <c r="I2461">
        <v>-121.195215</v>
      </c>
      <c r="J2461">
        <v>0</v>
      </c>
      <c r="K2461">
        <v>24</v>
      </c>
      <c r="L2461" t="s">
        <v>59</v>
      </c>
      <c r="M2461" t="s">
        <v>57</v>
      </c>
      <c r="N2461" t="s">
        <v>5357</v>
      </c>
      <c r="O2461" t="s">
        <v>61</v>
      </c>
      <c r="P2461" t="s">
        <v>57</v>
      </c>
      <c r="Q2461" t="s">
        <v>135</v>
      </c>
      <c r="R2461" t="s">
        <v>115</v>
      </c>
      <c r="S2461" t="s">
        <v>61</v>
      </c>
      <c r="T2461" t="s">
        <v>61</v>
      </c>
      <c r="U2461" t="s">
        <v>57</v>
      </c>
      <c r="V2461" t="s">
        <v>61</v>
      </c>
      <c r="W2461" t="s">
        <v>61</v>
      </c>
      <c r="X2461" t="s">
        <v>61</v>
      </c>
      <c r="Y2461" t="s">
        <v>61</v>
      </c>
      <c r="Z2461" t="s">
        <v>57</v>
      </c>
      <c r="AA2461" t="s">
        <v>77</v>
      </c>
      <c r="AB2461" t="s">
        <v>57</v>
      </c>
      <c r="AC2461" t="s">
        <v>65</v>
      </c>
      <c r="AD2461">
        <v>49.7</v>
      </c>
      <c r="AE2461">
        <v>1167.8</v>
      </c>
      <c r="AF2461">
        <v>0</v>
      </c>
      <c r="AG2461">
        <v>0</v>
      </c>
      <c r="AH2461">
        <v>928.3200000000001</v>
      </c>
      <c r="AI2461">
        <v>2096.12</v>
      </c>
      <c r="AJ2461" t="s">
        <v>66</v>
      </c>
      <c r="AM2461">
        <v>0</v>
      </c>
      <c r="AN2461">
        <v>1</v>
      </c>
      <c r="AO2461">
        <v>0</v>
      </c>
      <c r="AP2461" t="s">
        <v>103</v>
      </c>
      <c r="AQ2461" t="s">
        <v>116</v>
      </c>
      <c r="AR2461" t="s">
        <v>137</v>
      </c>
      <c r="AS2461">
        <v>2</v>
      </c>
      <c r="AT2461">
        <v>240</v>
      </c>
      <c r="AU2461">
        <v>1</v>
      </c>
      <c r="AV2461">
        <v>0</v>
      </c>
      <c r="AW2461">
        <v>1</v>
      </c>
      <c r="AX2461">
        <v>0</v>
      </c>
      <c r="AY2461">
        <v>3</v>
      </c>
      <c r="AZ2461" t="s">
        <v>106</v>
      </c>
      <c r="BA2461">
        <v>5</v>
      </c>
      <c r="BB2461" t="s">
        <v>80</v>
      </c>
      <c r="BC2461">
        <v>2</v>
      </c>
    </row>
    <row r="2462" spans="1:55">
      <c r="A2462" t="s">
        <v>5358</v>
      </c>
      <c r="B2462" t="s">
        <v>56</v>
      </c>
      <c r="C2462">
        <v>26</v>
      </c>
      <c r="D2462" t="s">
        <v>61</v>
      </c>
      <c r="E2462">
        <v>0</v>
      </c>
      <c r="F2462" t="s">
        <v>252</v>
      </c>
      <c r="G2462">
        <v>92126</v>
      </c>
      <c r="H2462">
        <v>32.886925</v>
      </c>
      <c r="I2462">
        <v>-117.152162</v>
      </c>
      <c r="J2462">
        <v>0</v>
      </c>
      <c r="K2462">
        <v>37</v>
      </c>
      <c r="L2462" t="s">
        <v>216</v>
      </c>
      <c r="M2462" t="s">
        <v>57</v>
      </c>
      <c r="N2462" t="s">
        <v>5359</v>
      </c>
      <c r="O2462" t="s">
        <v>61</v>
      </c>
      <c r="P2462" t="s">
        <v>57</v>
      </c>
      <c r="Q2462" t="s">
        <v>62</v>
      </c>
      <c r="R2462" t="s">
        <v>893</v>
      </c>
      <c r="S2462" t="s">
        <v>61</v>
      </c>
      <c r="T2462" t="s">
        <v>61</v>
      </c>
      <c r="U2462" t="s">
        <v>61</v>
      </c>
      <c r="V2462" t="s">
        <v>61</v>
      </c>
      <c r="W2462" t="s">
        <v>57</v>
      </c>
      <c r="X2462" t="s">
        <v>57</v>
      </c>
      <c r="Y2462" t="s">
        <v>57</v>
      </c>
      <c r="Z2462" t="s">
        <v>57</v>
      </c>
      <c r="AA2462" t="s">
        <v>77</v>
      </c>
      <c r="AB2462" t="s">
        <v>57</v>
      </c>
      <c r="AC2462" t="s">
        <v>87</v>
      </c>
      <c r="AD2462">
        <v>64.75</v>
      </c>
      <c r="AE2462">
        <v>2345.2</v>
      </c>
      <c r="AF2462">
        <v>0</v>
      </c>
      <c r="AG2462">
        <v>0</v>
      </c>
      <c r="AH2462">
        <v>120.99</v>
      </c>
      <c r="AI2462">
        <v>2466.19</v>
      </c>
      <c r="AJ2462" t="s">
        <v>88</v>
      </c>
      <c r="AK2462" t="s">
        <v>205</v>
      </c>
      <c r="AL2462" t="s">
        <v>329</v>
      </c>
      <c r="AM2462">
        <v>1</v>
      </c>
      <c r="AN2462">
        <v>0</v>
      </c>
      <c r="AO2462">
        <v>0</v>
      </c>
      <c r="AP2462" t="s">
        <v>176</v>
      </c>
      <c r="AQ2462" t="s">
        <v>116</v>
      </c>
      <c r="AR2462" t="s">
        <v>69</v>
      </c>
      <c r="AS2462">
        <v>4</v>
      </c>
      <c r="AT2462">
        <v>74232</v>
      </c>
      <c r="AU2462">
        <v>1</v>
      </c>
      <c r="AV2462">
        <v>1</v>
      </c>
      <c r="AW2462">
        <v>0</v>
      </c>
      <c r="AX2462">
        <v>64.75</v>
      </c>
      <c r="AY2462">
        <v>5</v>
      </c>
      <c r="AZ2462" t="s">
        <v>177</v>
      </c>
      <c r="BA2462">
        <v>5</v>
      </c>
      <c r="BB2462" t="s">
        <v>80</v>
      </c>
      <c r="BC2462">
        <v>2</v>
      </c>
    </row>
    <row r="2463" spans="1:55">
      <c r="A2463" t="s">
        <v>5360</v>
      </c>
      <c r="B2463" t="s">
        <v>56</v>
      </c>
      <c r="C2463">
        <v>21</v>
      </c>
      <c r="D2463" t="s">
        <v>57</v>
      </c>
      <c r="E2463">
        <v>0</v>
      </c>
      <c r="F2463" t="s">
        <v>240</v>
      </c>
      <c r="G2463">
        <v>95210</v>
      </c>
      <c r="H2463">
        <v>38.033219</v>
      </c>
      <c r="I2463">
        <v>-121.297433</v>
      </c>
      <c r="J2463">
        <v>6</v>
      </c>
      <c r="K2463">
        <v>32</v>
      </c>
      <c r="L2463" t="s">
        <v>216</v>
      </c>
      <c r="M2463" t="s">
        <v>57</v>
      </c>
      <c r="N2463" t="s">
        <v>5361</v>
      </c>
      <c r="O2463" t="s">
        <v>61</v>
      </c>
      <c r="P2463" t="s">
        <v>57</v>
      </c>
      <c r="Q2463" t="s">
        <v>85</v>
      </c>
      <c r="R2463" t="s">
        <v>633</v>
      </c>
      <c r="S2463" t="s">
        <v>57</v>
      </c>
      <c r="T2463" t="s">
        <v>61</v>
      </c>
      <c r="U2463" t="s">
        <v>61</v>
      </c>
      <c r="V2463" t="s">
        <v>61</v>
      </c>
      <c r="W2463" t="s">
        <v>61</v>
      </c>
      <c r="X2463" t="s">
        <v>61</v>
      </c>
      <c r="Y2463" t="s">
        <v>61</v>
      </c>
      <c r="Z2463" t="s">
        <v>57</v>
      </c>
      <c r="AA2463" t="s">
        <v>77</v>
      </c>
      <c r="AB2463" t="s">
        <v>57</v>
      </c>
      <c r="AC2463" t="s">
        <v>87</v>
      </c>
      <c r="AD2463">
        <v>75.5</v>
      </c>
      <c r="AE2463">
        <v>2324.7</v>
      </c>
      <c r="AF2463">
        <v>0</v>
      </c>
      <c r="AG2463">
        <v>0</v>
      </c>
      <c r="AH2463">
        <v>617.6</v>
      </c>
      <c r="AI2463">
        <v>2942.3</v>
      </c>
      <c r="AJ2463" t="s">
        <v>66</v>
      </c>
      <c r="AM2463">
        <v>0</v>
      </c>
      <c r="AN2463">
        <v>1</v>
      </c>
      <c r="AO2463">
        <v>0</v>
      </c>
      <c r="AP2463" t="s">
        <v>164</v>
      </c>
      <c r="AQ2463" t="s">
        <v>116</v>
      </c>
      <c r="AR2463" t="s">
        <v>93</v>
      </c>
      <c r="AS2463">
        <v>2</v>
      </c>
      <c r="AT2463">
        <v>40611</v>
      </c>
      <c r="AU2463">
        <v>1</v>
      </c>
      <c r="AV2463">
        <v>0</v>
      </c>
      <c r="AW2463">
        <v>1</v>
      </c>
      <c r="AX2463">
        <v>0</v>
      </c>
      <c r="AY2463">
        <v>4</v>
      </c>
      <c r="AZ2463" t="s">
        <v>165</v>
      </c>
      <c r="BA2463">
        <v>6</v>
      </c>
      <c r="BB2463" t="s">
        <v>95</v>
      </c>
      <c r="BC2463">
        <v>1</v>
      </c>
    </row>
    <row r="2464" spans="1:55">
      <c r="A2464" t="s">
        <v>5362</v>
      </c>
      <c r="B2464" t="s">
        <v>73</v>
      </c>
      <c r="C2464">
        <v>65</v>
      </c>
      <c r="D2464" t="s">
        <v>61</v>
      </c>
      <c r="E2464">
        <v>0</v>
      </c>
      <c r="F2464" t="s">
        <v>4644</v>
      </c>
      <c r="G2464">
        <v>94022</v>
      </c>
      <c r="H2464">
        <v>37.349546</v>
      </c>
      <c r="I2464">
        <v>-122.134356</v>
      </c>
      <c r="J2464">
        <v>0</v>
      </c>
      <c r="K2464">
        <v>26</v>
      </c>
      <c r="L2464" t="s">
        <v>216</v>
      </c>
      <c r="M2464" t="s">
        <v>57</v>
      </c>
      <c r="N2464" t="s">
        <v>5363</v>
      </c>
      <c r="O2464" t="s">
        <v>61</v>
      </c>
      <c r="P2464" t="s">
        <v>61</v>
      </c>
      <c r="Q2464" t="s">
        <v>143</v>
      </c>
      <c r="R2464" t="s">
        <v>143</v>
      </c>
      <c r="S2464" t="s">
        <v>143</v>
      </c>
      <c r="T2464" t="s">
        <v>143</v>
      </c>
      <c r="U2464" t="s">
        <v>143</v>
      </c>
      <c r="V2464" t="s">
        <v>143</v>
      </c>
      <c r="W2464" t="s">
        <v>143</v>
      </c>
      <c r="X2464" t="s">
        <v>143</v>
      </c>
      <c r="Y2464" t="s">
        <v>143</v>
      </c>
      <c r="Z2464" t="s">
        <v>143</v>
      </c>
      <c r="AA2464" t="s">
        <v>64</v>
      </c>
      <c r="AB2464" t="s">
        <v>61</v>
      </c>
      <c r="AC2464" t="s">
        <v>65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1271.59</v>
      </c>
      <c r="AJ2464" t="s">
        <v>66</v>
      </c>
      <c r="AM2464">
        <v>0</v>
      </c>
      <c r="AN2464">
        <v>1</v>
      </c>
      <c r="AO2464">
        <v>0</v>
      </c>
      <c r="AP2464" t="s">
        <v>164</v>
      </c>
      <c r="AQ2464" t="s">
        <v>124</v>
      </c>
      <c r="AR2464" t="s">
        <v>182</v>
      </c>
      <c r="AT2464">
        <v>18486</v>
      </c>
      <c r="AU2464">
        <v>1</v>
      </c>
      <c r="AV2464">
        <v>0</v>
      </c>
      <c r="AW2464">
        <v>1</v>
      </c>
      <c r="AX2464">
        <v>0</v>
      </c>
      <c r="AY2464">
        <v>4</v>
      </c>
      <c r="AZ2464" t="s">
        <v>165</v>
      </c>
      <c r="BA2464">
        <v>2</v>
      </c>
      <c r="BB2464" t="s">
        <v>126</v>
      </c>
      <c r="BC2464">
        <v>3</v>
      </c>
    </row>
    <row r="2465" spans="1:55">
      <c r="A2465" t="s">
        <v>5364</v>
      </c>
      <c r="B2465" t="s">
        <v>56</v>
      </c>
      <c r="C2465">
        <v>22</v>
      </c>
      <c r="D2465" t="s">
        <v>57</v>
      </c>
      <c r="E2465">
        <v>0</v>
      </c>
      <c r="F2465" t="s">
        <v>5365</v>
      </c>
      <c r="G2465">
        <v>96009</v>
      </c>
      <c r="H2465">
        <v>41.083464</v>
      </c>
      <c r="I2465">
        <v>-121.107929</v>
      </c>
      <c r="J2465">
        <v>1</v>
      </c>
      <c r="K2465">
        <v>22</v>
      </c>
      <c r="L2465" t="s">
        <v>59</v>
      </c>
      <c r="M2465" t="s">
        <v>57</v>
      </c>
      <c r="N2465" t="s">
        <v>209</v>
      </c>
      <c r="O2465" t="s">
        <v>61</v>
      </c>
      <c r="P2465" t="s">
        <v>57</v>
      </c>
      <c r="Q2465" t="s">
        <v>135</v>
      </c>
      <c r="R2465" t="s">
        <v>618</v>
      </c>
      <c r="S2465" t="s">
        <v>61</v>
      </c>
      <c r="T2465" t="s">
        <v>57</v>
      </c>
      <c r="U2465" t="s">
        <v>61</v>
      </c>
      <c r="V2465" t="s">
        <v>61</v>
      </c>
      <c r="W2465" t="s">
        <v>57</v>
      </c>
      <c r="X2465" t="s">
        <v>57</v>
      </c>
      <c r="Y2465" t="s">
        <v>57</v>
      </c>
      <c r="Z2465" t="s">
        <v>57</v>
      </c>
      <c r="AA2465" t="s">
        <v>64</v>
      </c>
      <c r="AB2465" t="s">
        <v>57</v>
      </c>
      <c r="AC2465" t="s">
        <v>87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</v>
      </c>
      <c r="AJ2465" t="s">
        <v>88</v>
      </c>
      <c r="AK2465" t="s">
        <v>89</v>
      </c>
      <c r="AL2465" t="s">
        <v>356</v>
      </c>
      <c r="AM2465">
        <v>1</v>
      </c>
      <c r="AN2465">
        <v>0</v>
      </c>
      <c r="AO2465">
        <v>0</v>
      </c>
      <c r="AP2465" t="s">
        <v>103</v>
      </c>
      <c r="AQ2465" t="s">
        <v>116</v>
      </c>
      <c r="AR2465" t="s">
        <v>69</v>
      </c>
      <c r="AS2465">
        <v>5</v>
      </c>
      <c r="AT2465">
        <v>595</v>
      </c>
      <c r="AU2465">
        <v>1</v>
      </c>
      <c r="AV2465">
        <v>1</v>
      </c>
      <c r="AW2465">
        <v>0</v>
      </c>
      <c r="AX2465">
        <v>69.5</v>
      </c>
      <c r="AY2465">
        <v>3</v>
      </c>
      <c r="AZ2465" t="s">
        <v>106</v>
      </c>
      <c r="BA2465">
        <v>1</v>
      </c>
      <c r="BB2465" t="s">
        <v>71</v>
      </c>
      <c r="BC2465">
        <v>4</v>
      </c>
    </row>
    <row r="2466" spans="1:55">
      <c r="A2466" t="s">
        <v>5366</v>
      </c>
      <c r="B2466" t="s">
        <v>56</v>
      </c>
      <c r="C2466">
        <v>29</v>
      </c>
      <c r="D2466" t="s">
        <v>57</v>
      </c>
      <c r="E2466">
        <v>2</v>
      </c>
      <c r="F2466" t="s">
        <v>5367</v>
      </c>
      <c r="G2466">
        <v>94925</v>
      </c>
      <c r="H2466">
        <v>37.924014</v>
      </c>
      <c r="I2466">
        <v>-122.511694</v>
      </c>
      <c r="J2466">
        <v>8</v>
      </c>
      <c r="K2466">
        <v>43</v>
      </c>
      <c r="L2466" t="s">
        <v>59</v>
      </c>
      <c r="M2466" t="s">
        <v>57</v>
      </c>
      <c r="N2466" t="s">
        <v>5368</v>
      </c>
      <c r="O2466" t="s">
        <v>57</v>
      </c>
      <c r="P2466" t="s">
        <v>57</v>
      </c>
      <c r="Q2466" t="s">
        <v>85</v>
      </c>
      <c r="R2466" t="s">
        <v>147</v>
      </c>
      <c r="S2466" t="s">
        <v>61</v>
      </c>
      <c r="T2466" t="s">
        <v>61</v>
      </c>
      <c r="U2466" t="s">
        <v>57</v>
      </c>
      <c r="V2466" t="s">
        <v>61</v>
      </c>
      <c r="W2466" t="s">
        <v>57</v>
      </c>
      <c r="X2466" t="s">
        <v>57</v>
      </c>
      <c r="Y2466" t="s">
        <v>57</v>
      </c>
      <c r="Z2466" t="s">
        <v>57</v>
      </c>
      <c r="AA2466" t="s">
        <v>77</v>
      </c>
      <c r="AB2466" t="s">
        <v>57</v>
      </c>
      <c r="AC2466" t="s">
        <v>87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66</v>
      </c>
      <c r="AM2466">
        <v>0</v>
      </c>
      <c r="AN2466">
        <v>1</v>
      </c>
      <c r="AO2466">
        <v>0</v>
      </c>
      <c r="AP2466" t="s">
        <v>176</v>
      </c>
      <c r="AQ2466" t="s">
        <v>116</v>
      </c>
      <c r="AR2466" t="s">
        <v>105</v>
      </c>
      <c r="AS2466">
        <v>5</v>
      </c>
      <c r="AT2466">
        <v>9038</v>
      </c>
      <c r="AU2466">
        <v>1</v>
      </c>
      <c r="AV2466">
        <v>0</v>
      </c>
      <c r="AW2466">
        <v>1</v>
      </c>
      <c r="AX2466">
        <v>0</v>
      </c>
      <c r="AY2466">
        <v>5</v>
      </c>
      <c r="AZ2466" t="s">
        <v>177</v>
      </c>
      <c r="BA2466">
        <v>5</v>
      </c>
      <c r="BB2466" t="s">
        <v>80</v>
      </c>
      <c r="BC2466">
        <v>2</v>
      </c>
    </row>
    <row r="2467" spans="1:55">
      <c r="A2467" t="s">
        <v>5369</v>
      </c>
      <c r="B2467" t="s">
        <v>56</v>
      </c>
      <c r="C2467">
        <v>58</v>
      </c>
      <c r="D2467" t="s">
        <v>61</v>
      </c>
      <c r="E2467">
        <v>0</v>
      </c>
      <c r="F2467" t="s">
        <v>1095</v>
      </c>
      <c r="G2467">
        <v>95018</v>
      </c>
      <c r="H2467">
        <v>37.089111</v>
      </c>
      <c r="I2467">
        <v>-122.062213</v>
      </c>
      <c r="J2467">
        <v>0</v>
      </c>
      <c r="K2467">
        <v>17</v>
      </c>
      <c r="L2467" t="s">
        <v>98</v>
      </c>
      <c r="M2467" t="s">
        <v>57</v>
      </c>
      <c r="N2467" t="s">
        <v>2124</v>
      </c>
      <c r="O2467" t="s">
        <v>61</v>
      </c>
      <c r="P2467" t="s">
        <v>61</v>
      </c>
      <c r="Q2467" t="s">
        <v>143</v>
      </c>
      <c r="R2467" t="s">
        <v>143</v>
      </c>
      <c r="S2467" t="s">
        <v>143</v>
      </c>
      <c r="T2467" t="s">
        <v>143</v>
      </c>
      <c r="U2467" t="s">
        <v>143</v>
      </c>
      <c r="V2467" t="s">
        <v>143</v>
      </c>
      <c r="W2467" t="s">
        <v>143</v>
      </c>
      <c r="X2467" t="s">
        <v>143</v>
      </c>
      <c r="Y2467" t="s">
        <v>143</v>
      </c>
      <c r="Z2467" t="s">
        <v>143</v>
      </c>
      <c r="AA2467" t="s">
        <v>122</v>
      </c>
      <c r="AB2467" t="s">
        <v>61</v>
      </c>
      <c r="AC2467" t="s">
        <v>65</v>
      </c>
      <c r="AD2467">
        <v>19.4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66</v>
      </c>
      <c r="AM2467">
        <v>0</v>
      </c>
      <c r="AN2467">
        <v>1</v>
      </c>
      <c r="AO2467">
        <v>0</v>
      </c>
      <c r="AP2467" t="s">
        <v>103</v>
      </c>
      <c r="AQ2467" t="s">
        <v>92</v>
      </c>
      <c r="AR2467" t="s">
        <v>182</v>
      </c>
      <c r="AT2467">
        <v>8728</v>
      </c>
      <c r="AU2467">
        <v>1</v>
      </c>
      <c r="AV2467">
        <v>0</v>
      </c>
      <c r="AW2467">
        <v>1</v>
      </c>
      <c r="AX2467">
        <v>0</v>
      </c>
      <c r="AY2467">
        <v>3</v>
      </c>
      <c r="AZ2467" t="s">
        <v>106</v>
      </c>
      <c r="BA2467">
        <v>2</v>
      </c>
      <c r="BB2467" t="s">
        <v>126</v>
      </c>
      <c r="BC2467">
        <v>3</v>
      </c>
    </row>
    <row r="2468" spans="1:55">
      <c r="A2468" t="s">
        <v>5370</v>
      </c>
      <c r="B2468" t="s">
        <v>73</v>
      </c>
      <c r="C2468">
        <v>73</v>
      </c>
      <c r="D2468" t="s">
        <v>57</v>
      </c>
      <c r="E2468">
        <v>0</v>
      </c>
      <c r="F2468" t="s">
        <v>226</v>
      </c>
      <c r="G2468">
        <v>90068</v>
      </c>
      <c r="H2468">
        <v>34.137411</v>
      </c>
      <c r="I2468">
        <v>-118.328915</v>
      </c>
      <c r="J2468">
        <v>10</v>
      </c>
      <c r="K2468">
        <v>71</v>
      </c>
      <c r="L2468" t="s">
        <v>59</v>
      </c>
      <c r="M2468" t="s">
        <v>61</v>
      </c>
      <c r="N2468" t="s">
        <v>143</v>
      </c>
      <c r="O2468" t="s">
        <v>143</v>
      </c>
      <c r="P2468" t="s">
        <v>57</v>
      </c>
      <c r="Q2468" t="s">
        <v>62</v>
      </c>
      <c r="R2468" t="s">
        <v>313</v>
      </c>
      <c r="S2468" t="s">
        <v>61</v>
      </c>
      <c r="T2468" t="s">
        <v>57</v>
      </c>
      <c r="U2468" t="s">
        <v>57</v>
      </c>
      <c r="V2468" t="s">
        <v>61</v>
      </c>
      <c r="W2468" t="s">
        <v>57</v>
      </c>
      <c r="X2468" t="s">
        <v>57</v>
      </c>
      <c r="Y2468" t="s">
        <v>57</v>
      </c>
      <c r="Z2468" t="s">
        <v>61</v>
      </c>
      <c r="AA2468" t="s">
        <v>77</v>
      </c>
      <c r="AB2468" t="s">
        <v>57</v>
      </c>
      <c r="AC2468" t="s">
        <v>87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66</v>
      </c>
      <c r="AM2468">
        <v>0</v>
      </c>
      <c r="AN2468">
        <v>1</v>
      </c>
      <c r="AO2468">
        <v>0</v>
      </c>
      <c r="AP2468" t="s">
        <v>123</v>
      </c>
      <c r="AQ2468" t="s">
        <v>104</v>
      </c>
      <c r="AR2468" t="s">
        <v>69</v>
      </c>
      <c r="AS2468">
        <v>5</v>
      </c>
      <c r="AT2468">
        <v>21728</v>
      </c>
      <c r="AU2468">
        <v>1</v>
      </c>
      <c r="AV2468">
        <v>0</v>
      </c>
      <c r="AW2468">
        <v>1</v>
      </c>
      <c r="AX2468">
        <v>0</v>
      </c>
      <c r="AY2468">
        <v>6</v>
      </c>
      <c r="AZ2468" t="s">
        <v>125</v>
      </c>
      <c r="BA2468">
        <v>4</v>
      </c>
      <c r="BB2468" t="s">
        <v>80</v>
      </c>
      <c r="BC2468">
        <v>2</v>
      </c>
    </row>
    <row r="2469" spans="1:55">
      <c r="A2469" t="s">
        <v>5371</v>
      </c>
      <c r="B2469" t="s">
        <v>56</v>
      </c>
      <c r="C2469">
        <v>55</v>
      </c>
      <c r="D2469" t="s">
        <v>61</v>
      </c>
      <c r="E2469">
        <v>0</v>
      </c>
      <c r="F2469" t="s">
        <v>712</v>
      </c>
      <c r="G2469">
        <v>90263</v>
      </c>
      <c r="H2469">
        <v>34.037037</v>
      </c>
      <c r="I2469">
        <v>-118.705803</v>
      </c>
      <c r="J2469">
        <v>0</v>
      </c>
      <c r="K2469">
        <v>7</v>
      </c>
      <c r="L2469" t="s">
        <v>59</v>
      </c>
      <c r="M2469" t="s">
        <v>57</v>
      </c>
      <c r="N2469" t="s">
        <v>5372</v>
      </c>
      <c r="O2469" t="s">
        <v>61</v>
      </c>
      <c r="P2469" t="s">
        <v>61</v>
      </c>
      <c r="Q2469" t="s">
        <v>143</v>
      </c>
      <c r="R2469" t="s">
        <v>143</v>
      </c>
      <c r="S2469" t="s">
        <v>143</v>
      </c>
      <c r="T2469" t="s">
        <v>143</v>
      </c>
      <c r="U2469" t="s">
        <v>143</v>
      </c>
      <c r="V2469" t="s">
        <v>143</v>
      </c>
      <c r="W2469" t="s">
        <v>143</v>
      </c>
      <c r="X2469" t="s">
        <v>143</v>
      </c>
      <c r="Y2469" t="s">
        <v>143</v>
      </c>
      <c r="Z2469" t="s">
        <v>143</v>
      </c>
      <c r="AA2469" t="s">
        <v>77</v>
      </c>
      <c r="AB2469" t="s">
        <v>61</v>
      </c>
      <c r="AC2469" t="s">
        <v>65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66</v>
      </c>
      <c r="AM2469">
        <v>0</v>
      </c>
      <c r="AN2469">
        <v>1</v>
      </c>
      <c r="AO2469">
        <v>0</v>
      </c>
      <c r="AP2469" t="s">
        <v>67</v>
      </c>
      <c r="AQ2469" t="s">
        <v>92</v>
      </c>
      <c r="AR2469" t="s">
        <v>182</v>
      </c>
      <c r="AT2469">
        <v>11</v>
      </c>
      <c r="AU2469">
        <v>1</v>
      </c>
      <c r="AV2469">
        <v>0</v>
      </c>
      <c r="AW2469">
        <v>1</v>
      </c>
      <c r="AX2469">
        <v>0</v>
      </c>
      <c r="AY2469">
        <v>2</v>
      </c>
      <c r="AZ2469" t="s">
        <v>70</v>
      </c>
      <c r="BA2469">
        <v>5</v>
      </c>
      <c r="BB2469" t="s">
        <v>80</v>
      </c>
      <c r="BC2469">
        <v>2</v>
      </c>
    </row>
    <row r="2470" spans="1:55">
      <c r="A2470" t="s">
        <v>5373</v>
      </c>
      <c r="B2470" t="s">
        <v>56</v>
      </c>
      <c r="C2470">
        <v>27</v>
      </c>
      <c r="D2470" t="s">
        <v>57</v>
      </c>
      <c r="E2470">
        <v>2</v>
      </c>
      <c r="F2470" t="s">
        <v>1447</v>
      </c>
      <c r="G2470">
        <v>95337</v>
      </c>
      <c r="H2470">
        <v>37.750822</v>
      </c>
      <c r="I2470">
        <v>-121.238423</v>
      </c>
      <c r="J2470">
        <v>2</v>
      </c>
      <c r="K2470">
        <v>22</v>
      </c>
      <c r="L2470" t="s">
        <v>98</v>
      </c>
      <c r="M2470" t="s">
        <v>57</v>
      </c>
      <c r="N2470" t="s">
        <v>3179</v>
      </c>
      <c r="O2470" t="s">
        <v>61</v>
      </c>
      <c r="P2470" t="s">
        <v>61</v>
      </c>
      <c r="Q2470" t="s">
        <v>143</v>
      </c>
      <c r="R2470" t="s">
        <v>143</v>
      </c>
      <c r="S2470" t="s">
        <v>143</v>
      </c>
      <c r="T2470" t="s">
        <v>143</v>
      </c>
      <c r="U2470" t="s">
        <v>143</v>
      </c>
      <c r="V2470" t="s">
        <v>143</v>
      </c>
      <c r="W2470" t="s">
        <v>143</v>
      </c>
      <c r="X2470" t="s">
        <v>143</v>
      </c>
      <c r="Y2470" t="s">
        <v>143</v>
      </c>
      <c r="Z2470" t="s">
        <v>143</v>
      </c>
      <c r="AA2470" t="s">
        <v>77</v>
      </c>
      <c r="AB2470" t="s">
        <v>61</v>
      </c>
      <c r="AC2470" t="s">
        <v>65</v>
      </c>
      <c r="AD2470">
        <v>19.9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66</v>
      </c>
      <c r="AM2470">
        <v>0</v>
      </c>
      <c r="AN2470">
        <v>1</v>
      </c>
      <c r="AO2470">
        <v>0</v>
      </c>
      <c r="AP2470" t="s">
        <v>103</v>
      </c>
      <c r="AQ2470" t="s">
        <v>116</v>
      </c>
      <c r="AR2470" t="s">
        <v>182</v>
      </c>
      <c r="AT2470">
        <v>19867</v>
      </c>
      <c r="AU2470">
        <v>1</v>
      </c>
      <c r="AV2470">
        <v>0</v>
      </c>
      <c r="AW2470">
        <v>1</v>
      </c>
      <c r="AX2470">
        <v>0</v>
      </c>
      <c r="AY2470">
        <v>3</v>
      </c>
      <c r="AZ2470" t="s">
        <v>106</v>
      </c>
      <c r="BA2470">
        <v>3</v>
      </c>
      <c r="BB2470" t="s">
        <v>126</v>
      </c>
      <c r="BC2470">
        <v>3</v>
      </c>
    </row>
    <row r="2471" spans="1:55">
      <c r="A2471" t="s">
        <v>5374</v>
      </c>
      <c r="B2471" t="s">
        <v>73</v>
      </c>
      <c r="C2471">
        <v>56</v>
      </c>
      <c r="D2471" t="s">
        <v>57</v>
      </c>
      <c r="E2471">
        <v>0</v>
      </c>
      <c r="F2471" t="s">
        <v>5375</v>
      </c>
      <c r="G2471">
        <v>96120</v>
      </c>
      <c r="H2471">
        <v>38.735789</v>
      </c>
      <c r="I2471">
        <v>-119.85798</v>
      </c>
      <c r="J2471">
        <v>4</v>
      </c>
      <c r="K2471">
        <v>68</v>
      </c>
      <c r="L2471" t="s">
        <v>59</v>
      </c>
      <c r="M2471" t="s">
        <v>57</v>
      </c>
      <c r="N2471" t="s">
        <v>5376</v>
      </c>
      <c r="O2471" t="s">
        <v>61</v>
      </c>
      <c r="P2471" t="s">
        <v>57</v>
      </c>
      <c r="Q2471" t="s">
        <v>135</v>
      </c>
      <c r="R2471" t="s">
        <v>1317</v>
      </c>
      <c r="S2471" t="s">
        <v>57</v>
      </c>
      <c r="T2471" t="s">
        <v>57</v>
      </c>
      <c r="U2471" t="s">
        <v>57</v>
      </c>
      <c r="V2471" t="s">
        <v>61</v>
      </c>
      <c r="W2471" t="s">
        <v>61</v>
      </c>
      <c r="X2471" t="s">
        <v>57</v>
      </c>
      <c r="Y2471" t="s">
        <v>57</v>
      </c>
      <c r="Z2471" t="s">
        <v>57</v>
      </c>
      <c r="AA2471" t="s">
        <v>122</v>
      </c>
      <c r="AB2471" t="s">
        <v>61</v>
      </c>
      <c r="AC2471" t="s">
        <v>87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66</v>
      </c>
      <c r="AM2471">
        <v>0</v>
      </c>
      <c r="AN2471">
        <v>1</v>
      </c>
      <c r="AO2471">
        <v>0</v>
      </c>
      <c r="AP2471" t="s">
        <v>123</v>
      </c>
      <c r="AQ2471" t="s">
        <v>92</v>
      </c>
      <c r="AR2471" t="s">
        <v>93</v>
      </c>
      <c r="AS2471">
        <v>6</v>
      </c>
      <c r="AT2471">
        <v>957</v>
      </c>
      <c r="AU2471">
        <v>1</v>
      </c>
      <c r="AV2471">
        <v>0</v>
      </c>
      <c r="AW2471">
        <v>1</v>
      </c>
      <c r="AX2471">
        <v>0</v>
      </c>
      <c r="AY2471">
        <v>6</v>
      </c>
      <c r="AZ2471" t="s">
        <v>125</v>
      </c>
      <c r="BA2471">
        <v>1</v>
      </c>
      <c r="BB2471" t="s">
        <v>71</v>
      </c>
      <c r="BC2471">
        <v>4</v>
      </c>
    </row>
    <row r="2472" spans="1:55">
      <c r="A2472" t="s">
        <v>5377</v>
      </c>
      <c r="B2472" t="s">
        <v>73</v>
      </c>
      <c r="C2472">
        <v>76</v>
      </c>
      <c r="D2472" t="s">
        <v>57</v>
      </c>
      <c r="E2472">
        <v>0</v>
      </c>
      <c r="F2472" t="s">
        <v>2126</v>
      </c>
      <c r="G2472">
        <v>91030</v>
      </c>
      <c r="H2472">
        <v>34.110444</v>
      </c>
      <c r="I2472">
        <v>-118.156957</v>
      </c>
      <c r="J2472">
        <v>1</v>
      </c>
      <c r="K2472">
        <v>32</v>
      </c>
      <c r="L2472" t="s">
        <v>59</v>
      </c>
      <c r="M2472" t="s">
        <v>57</v>
      </c>
      <c r="N2472" t="s">
        <v>350</v>
      </c>
      <c r="O2472" t="s">
        <v>57</v>
      </c>
      <c r="P2472" t="s">
        <v>57</v>
      </c>
      <c r="Q2472" t="s">
        <v>85</v>
      </c>
      <c r="R2472" t="s">
        <v>76</v>
      </c>
      <c r="S2472" t="s">
        <v>61</v>
      </c>
      <c r="T2472" t="s">
        <v>61</v>
      </c>
      <c r="U2472" t="s">
        <v>61</v>
      </c>
      <c r="V2472" t="s">
        <v>61</v>
      </c>
      <c r="W2472" t="s">
        <v>61</v>
      </c>
      <c r="X2472" t="s">
        <v>57</v>
      </c>
      <c r="Y2472" t="s">
        <v>57</v>
      </c>
      <c r="Z2472" t="s">
        <v>57</v>
      </c>
      <c r="AA2472" t="s">
        <v>77</v>
      </c>
      <c r="AB2472" t="s">
        <v>61</v>
      </c>
      <c r="AC2472" t="s">
        <v>87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88</v>
      </c>
      <c r="AK2472" t="s">
        <v>89</v>
      </c>
      <c r="AL2472" t="s">
        <v>90</v>
      </c>
      <c r="AM2472">
        <v>1</v>
      </c>
      <c r="AN2472">
        <v>0</v>
      </c>
      <c r="AO2472">
        <v>0</v>
      </c>
      <c r="AP2472" t="s">
        <v>164</v>
      </c>
      <c r="AQ2472" t="s">
        <v>104</v>
      </c>
      <c r="AR2472" t="s">
        <v>93</v>
      </c>
      <c r="AS2472">
        <v>3</v>
      </c>
      <c r="AT2472">
        <v>23984</v>
      </c>
      <c r="AU2472">
        <v>1</v>
      </c>
      <c r="AV2472">
        <v>1</v>
      </c>
      <c r="AW2472">
        <v>0</v>
      </c>
      <c r="AX2472">
        <v>85.3</v>
      </c>
      <c r="AY2472">
        <v>4</v>
      </c>
      <c r="AZ2472" t="s">
        <v>165</v>
      </c>
      <c r="BA2472">
        <v>6</v>
      </c>
      <c r="BB2472" t="s">
        <v>95</v>
      </c>
      <c r="BC2472">
        <v>1</v>
      </c>
    </row>
    <row r="2473" spans="1:55">
      <c r="A2473" t="s">
        <v>5378</v>
      </c>
      <c r="B2473" t="s">
        <v>56</v>
      </c>
      <c r="C2473">
        <v>20</v>
      </c>
      <c r="D2473" t="s">
        <v>57</v>
      </c>
      <c r="E2473">
        <v>0</v>
      </c>
      <c r="F2473" t="s">
        <v>2628</v>
      </c>
      <c r="G2473">
        <v>92359</v>
      </c>
      <c r="H2473">
        <v>34.103578</v>
      </c>
      <c r="I2473">
        <v>-117.04054</v>
      </c>
      <c r="J2473">
        <v>3</v>
      </c>
      <c r="K2473">
        <v>55</v>
      </c>
      <c r="L2473" t="s">
        <v>59</v>
      </c>
      <c r="M2473" t="s">
        <v>57</v>
      </c>
      <c r="N2473" t="s">
        <v>4498</v>
      </c>
      <c r="O2473" t="s">
        <v>57</v>
      </c>
      <c r="P2473" t="s">
        <v>57</v>
      </c>
      <c r="Q2473" t="s">
        <v>85</v>
      </c>
      <c r="R2473" t="s">
        <v>289</v>
      </c>
      <c r="S2473" t="s">
        <v>61</v>
      </c>
      <c r="T2473" t="s">
        <v>57</v>
      </c>
      <c r="U2473" t="s">
        <v>61</v>
      </c>
      <c r="V2473" t="s">
        <v>61</v>
      </c>
      <c r="W2473" t="s">
        <v>61</v>
      </c>
      <c r="X2473" t="s">
        <v>61</v>
      </c>
      <c r="Y2473" t="s">
        <v>61</v>
      </c>
      <c r="Z2473" t="s">
        <v>57</v>
      </c>
      <c r="AA2473" t="s">
        <v>77</v>
      </c>
      <c r="AB2473" t="s">
        <v>57</v>
      </c>
      <c r="AC2473" t="s">
        <v>65</v>
      </c>
      <c r="AD2473">
        <v>77.75</v>
      </c>
      <c r="AE2473">
        <v>4266.4</v>
      </c>
      <c r="AF2473">
        <v>0</v>
      </c>
      <c r="AG2473">
        <v>0</v>
      </c>
      <c r="AH2473">
        <v>1289.75</v>
      </c>
      <c r="AI2473">
        <v>5556.15</v>
      </c>
      <c r="AJ2473" t="s">
        <v>66</v>
      </c>
      <c r="AM2473">
        <v>0</v>
      </c>
      <c r="AN2473">
        <v>1</v>
      </c>
      <c r="AO2473">
        <v>0</v>
      </c>
      <c r="AP2473" t="s">
        <v>123</v>
      </c>
      <c r="AQ2473" t="s">
        <v>116</v>
      </c>
      <c r="AR2473" t="s">
        <v>93</v>
      </c>
      <c r="AS2473">
        <v>2</v>
      </c>
      <c r="AT2473">
        <v>7324</v>
      </c>
      <c r="AU2473">
        <v>1</v>
      </c>
      <c r="AV2473">
        <v>0</v>
      </c>
      <c r="AW2473">
        <v>1</v>
      </c>
      <c r="AX2473">
        <v>0</v>
      </c>
      <c r="AY2473">
        <v>6</v>
      </c>
      <c r="AZ2473" t="s">
        <v>125</v>
      </c>
      <c r="BA2473">
        <v>6</v>
      </c>
      <c r="BB2473" t="s">
        <v>95</v>
      </c>
      <c r="BC2473">
        <v>1</v>
      </c>
    </row>
    <row r="2474" spans="1:55">
      <c r="A2474" t="s">
        <v>5379</v>
      </c>
      <c r="B2474" t="s">
        <v>56</v>
      </c>
      <c r="C2474">
        <v>78</v>
      </c>
      <c r="D2474" t="s">
        <v>57</v>
      </c>
      <c r="E2474">
        <v>0</v>
      </c>
      <c r="F2474" t="s">
        <v>3329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59</v>
      </c>
      <c r="M2474" t="s">
        <v>57</v>
      </c>
      <c r="N2474" t="s">
        <v>5380</v>
      </c>
      <c r="O2474" t="s">
        <v>57</v>
      </c>
      <c r="P2474" t="s">
        <v>57</v>
      </c>
      <c r="Q2474" t="s">
        <v>135</v>
      </c>
      <c r="R2474" t="s">
        <v>586</v>
      </c>
      <c r="S2474" t="s">
        <v>57</v>
      </c>
      <c r="T2474" t="s">
        <v>57</v>
      </c>
      <c r="U2474" t="s">
        <v>57</v>
      </c>
      <c r="V2474" t="s">
        <v>61</v>
      </c>
      <c r="W2474" t="s">
        <v>61</v>
      </c>
      <c r="X2474" t="s">
        <v>61</v>
      </c>
      <c r="Y2474" t="s">
        <v>61</v>
      </c>
      <c r="Z2474" t="s">
        <v>57</v>
      </c>
      <c r="AA2474" t="s">
        <v>122</v>
      </c>
      <c r="AB2474" t="s">
        <v>57</v>
      </c>
      <c r="AC2474" t="s">
        <v>65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66</v>
      </c>
      <c r="AM2474">
        <v>0</v>
      </c>
      <c r="AN2474">
        <v>1</v>
      </c>
      <c r="AO2474">
        <v>0</v>
      </c>
      <c r="AP2474" t="s">
        <v>176</v>
      </c>
      <c r="AQ2474" t="s">
        <v>104</v>
      </c>
      <c r="AR2474" t="s">
        <v>69</v>
      </c>
      <c r="AS2474">
        <v>4</v>
      </c>
      <c r="AT2474">
        <v>25751</v>
      </c>
      <c r="AU2474">
        <v>1</v>
      </c>
      <c r="AV2474">
        <v>0</v>
      </c>
      <c r="AW2474">
        <v>1</v>
      </c>
      <c r="AX2474">
        <v>0</v>
      </c>
      <c r="AY2474">
        <v>5</v>
      </c>
      <c r="AZ2474" t="s">
        <v>177</v>
      </c>
      <c r="BA2474">
        <v>1</v>
      </c>
      <c r="BB2474" t="s">
        <v>71</v>
      </c>
      <c r="BC2474">
        <v>4</v>
      </c>
    </row>
    <row r="2475" spans="1:55">
      <c r="A2475" t="s">
        <v>5381</v>
      </c>
      <c r="B2475" t="s">
        <v>73</v>
      </c>
      <c r="C2475">
        <v>46</v>
      </c>
      <c r="D2475" t="s">
        <v>61</v>
      </c>
      <c r="E2475">
        <v>0</v>
      </c>
      <c r="F2475" t="s">
        <v>627</v>
      </c>
      <c r="G2475">
        <v>94127</v>
      </c>
      <c r="H2475">
        <v>37.736535</v>
      </c>
      <c r="I2475">
        <v>-122.45732</v>
      </c>
      <c r="J2475">
        <v>0</v>
      </c>
      <c r="K2475">
        <v>3</v>
      </c>
      <c r="L2475" t="s">
        <v>83</v>
      </c>
      <c r="M2475" t="s">
        <v>61</v>
      </c>
      <c r="N2475" t="s">
        <v>143</v>
      </c>
      <c r="O2475" t="s">
        <v>143</v>
      </c>
      <c r="P2475" t="s">
        <v>57</v>
      </c>
      <c r="Q2475" t="s">
        <v>62</v>
      </c>
      <c r="R2475" t="s">
        <v>1317</v>
      </c>
      <c r="S2475" t="s">
        <v>61</v>
      </c>
      <c r="T2475" t="s">
        <v>57</v>
      </c>
      <c r="U2475" t="s">
        <v>61</v>
      </c>
      <c r="V2475" t="s">
        <v>61</v>
      </c>
      <c r="W2475" t="s">
        <v>61</v>
      </c>
      <c r="X2475" t="s">
        <v>61</v>
      </c>
      <c r="Y2475" t="s">
        <v>61</v>
      </c>
      <c r="Z2475" t="s">
        <v>57</v>
      </c>
      <c r="AA2475" t="s">
        <v>77</v>
      </c>
      <c r="AB2475" t="s">
        <v>57</v>
      </c>
      <c r="AC2475" t="s">
        <v>87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88</v>
      </c>
      <c r="AK2475" t="s">
        <v>89</v>
      </c>
      <c r="AL2475" t="s">
        <v>90</v>
      </c>
      <c r="AM2475">
        <v>1</v>
      </c>
      <c r="AN2475">
        <v>0</v>
      </c>
      <c r="AO2475">
        <v>0</v>
      </c>
      <c r="AP2475" t="s">
        <v>91</v>
      </c>
      <c r="AQ2475" t="s">
        <v>78</v>
      </c>
      <c r="AR2475" t="s">
        <v>182</v>
      </c>
      <c r="AS2475">
        <v>2</v>
      </c>
      <c r="AT2475">
        <v>20643</v>
      </c>
      <c r="AU2475">
        <v>1</v>
      </c>
      <c r="AV2475">
        <v>1</v>
      </c>
      <c r="AW2475">
        <v>0</v>
      </c>
      <c r="AX2475">
        <v>29.6</v>
      </c>
      <c r="AY2475">
        <v>1</v>
      </c>
      <c r="AZ2475" t="s">
        <v>94</v>
      </c>
      <c r="BA2475">
        <v>8</v>
      </c>
      <c r="BB2475" t="s">
        <v>95</v>
      </c>
      <c r="BC2475">
        <v>1</v>
      </c>
    </row>
    <row r="2476" spans="1:55">
      <c r="A2476" t="s">
        <v>5382</v>
      </c>
      <c r="B2476" t="s">
        <v>56</v>
      </c>
      <c r="C2476">
        <v>21</v>
      </c>
      <c r="D2476" t="s">
        <v>61</v>
      </c>
      <c r="E2476">
        <v>0</v>
      </c>
      <c r="F2476" t="s">
        <v>1919</v>
      </c>
      <c r="G2476">
        <v>95595</v>
      </c>
      <c r="H2476">
        <v>40.170357</v>
      </c>
      <c r="I2476">
        <v>-123.417298</v>
      </c>
      <c r="J2476">
        <v>0</v>
      </c>
      <c r="K2476">
        <v>15</v>
      </c>
      <c r="L2476" t="s">
        <v>59</v>
      </c>
      <c r="M2476" t="s">
        <v>57</v>
      </c>
      <c r="N2476" t="s">
        <v>5383</v>
      </c>
      <c r="O2476" t="s">
        <v>61</v>
      </c>
      <c r="P2476" t="s">
        <v>57</v>
      </c>
      <c r="Q2476" t="s">
        <v>85</v>
      </c>
      <c r="R2476" t="s">
        <v>147</v>
      </c>
      <c r="S2476" t="s">
        <v>57</v>
      </c>
      <c r="T2476" t="s">
        <v>61</v>
      </c>
      <c r="U2476" t="s">
        <v>61</v>
      </c>
      <c r="V2476" t="s">
        <v>61</v>
      </c>
      <c r="W2476" t="s">
        <v>57</v>
      </c>
      <c r="X2476" t="s">
        <v>61</v>
      </c>
      <c r="Y2476" t="s">
        <v>57</v>
      </c>
      <c r="Z2476" t="s">
        <v>61</v>
      </c>
      <c r="AA2476" t="s">
        <v>77</v>
      </c>
      <c r="AB2476" t="s">
        <v>61</v>
      </c>
      <c r="AC2476" t="s">
        <v>87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88</v>
      </c>
      <c r="AK2476" t="s">
        <v>101</v>
      </c>
      <c r="AL2476" t="s">
        <v>884</v>
      </c>
      <c r="AM2476">
        <v>1</v>
      </c>
      <c r="AN2476">
        <v>0</v>
      </c>
      <c r="AO2476">
        <v>0</v>
      </c>
      <c r="AP2476" t="s">
        <v>103</v>
      </c>
      <c r="AQ2476" t="s">
        <v>116</v>
      </c>
      <c r="AR2476" t="s">
        <v>93</v>
      </c>
      <c r="AS2476">
        <v>3</v>
      </c>
      <c r="AT2476">
        <v>259</v>
      </c>
      <c r="AU2476">
        <v>1</v>
      </c>
      <c r="AV2476">
        <v>1</v>
      </c>
      <c r="AW2476">
        <v>0</v>
      </c>
      <c r="AX2476">
        <v>86.2</v>
      </c>
      <c r="AY2476">
        <v>3</v>
      </c>
      <c r="AZ2476" t="s">
        <v>106</v>
      </c>
      <c r="BA2476">
        <v>7</v>
      </c>
      <c r="BB2476" t="s">
        <v>95</v>
      </c>
      <c r="BC2476">
        <v>1</v>
      </c>
    </row>
    <row r="2477" spans="1:55">
      <c r="A2477" t="s">
        <v>5384</v>
      </c>
      <c r="B2477" t="s">
        <v>56</v>
      </c>
      <c r="C2477">
        <v>51</v>
      </c>
      <c r="D2477" t="s">
        <v>57</v>
      </c>
      <c r="E2477">
        <v>2</v>
      </c>
      <c r="F2477" t="s">
        <v>5385</v>
      </c>
      <c r="G2477">
        <v>91214</v>
      </c>
      <c r="H2477">
        <v>34.239636</v>
      </c>
      <c r="I2477">
        <v>-118.245259</v>
      </c>
      <c r="J2477">
        <v>5</v>
      </c>
      <c r="K2477">
        <v>55</v>
      </c>
      <c r="L2477" t="s">
        <v>59</v>
      </c>
      <c r="M2477" t="s">
        <v>57</v>
      </c>
      <c r="N2477" t="s">
        <v>903</v>
      </c>
      <c r="O2477" t="s">
        <v>57</v>
      </c>
      <c r="P2477" t="s">
        <v>57</v>
      </c>
      <c r="Q2477" t="s">
        <v>85</v>
      </c>
      <c r="R2477" t="s">
        <v>156</v>
      </c>
      <c r="S2477" t="s">
        <v>57</v>
      </c>
      <c r="T2477" t="s">
        <v>57</v>
      </c>
      <c r="U2477" t="s">
        <v>61</v>
      </c>
      <c r="V2477" t="s">
        <v>61</v>
      </c>
      <c r="W2477" t="s">
        <v>61</v>
      </c>
      <c r="X2477" t="s">
        <v>61</v>
      </c>
      <c r="Y2477" t="s">
        <v>61</v>
      </c>
      <c r="Z2477" t="s">
        <v>57</v>
      </c>
      <c r="AA2477" t="s">
        <v>77</v>
      </c>
      <c r="AB2477" t="s">
        <v>57</v>
      </c>
      <c r="AC2477" t="s">
        <v>87</v>
      </c>
      <c r="AD2477">
        <v>85.09999999999999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66</v>
      </c>
      <c r="AM2477">
        <v>0</v>
      </c>
      <c r="AN2477">
        <v>1</v>
      </c>
      <c r="AO2477">
        <v>0</v>
      </c>
      <c r="AP2477" t="s">
        <v>123</v>
      </c>
      <c r="AQ2477" t="s">
        <v>92</v>
      </c>
      <c r="AR2477" t="s">
        <v>93</v>
      </c>
      <c r="AS2477">
        <v>3</v>
      </c>
      <c r="AT2477">
        <v>29110</v>
      </c>
      <c r="AU2477">
        <v>1</v>
      </c>
      <c r="AV2477">
        <v>0</v>
      </c>
      <c r="AW2477">
        <v>1</v>
      </c>
      <c r="AX2477">
        <v>0</v>
      </c>
      <c r="AY2477">
        <v>6</v>
      </c>
      <c r="AZ2477" t="s">
        <v>125</v>
      </c>
      <c r="BA2477">
        <v>5</v>
      </c>
      <c r="BB2477" t="s">
        <v>80</v>
      </c>
      <c r="BC2477">
        <v>2</v>
      </c>
    </row>
    <row r="2478" spans="1:55">
      <c r="A2478" t="s">
        <v>5386</v>
      </c>
      <c r="B2478" t="s">
        <v>56</v>
      </c>
      <c r="C2478">
        <v>36</v>
      </c>
      <c r="D2478" t="s">
        <v>57</v>
      </c>
      <c r="E2478">
        <v>1</v>
      </c>
      <c r="F2478" t="s">
        <v>5387</v>
      </c>
      <c r="G2478">
        <v>95466</v>
      </c>
      <c r="H2478">
        <v>39.094102</v>
      </c>
      <c r="I2478">
        <v>-123.500853</v>
      </c>
      <c r="J2478">
        <v>4</v>
      </c>
      <c r="K2478">
        <v>72</v>
      </c>
      <c r="L2478" t="s">
        <v>59</v>
      </c>
      <c r="M2478" t="s">
        <v>57</v>
      </c>
      <c r="N2478" t="s">
        <v>5388</v>
      </c>
      <c r="O2478" t="s">
        <v>57</v>
      </c>
      <c r="P2478" t="s">
        <v>57</v>
      </c>
      <c r="Q2478" t="s">
        <v>135</v>
      </c>
      <c r="R2478" t="s">
        <v>169</v>
      </c>
      <c r="S2478" t="s">
        <v>57</v>
      </c>
      <c r="T2478" t="s">
        <v>57</v>
      </c>
      <c r="U2478" t="s">
        <v>57</v>
      </c>
      <c r="V2478" t="s">
        <v>61</v>
      </c>
      <c r="W2478" t="s">
        <v>57</v>
      </c>
      <c r="X2478" t="s">
        <v>57</v>
      </c>
      <c r="Y2478" t="s">
        <v>57</v>
      </c>
      <c r="Z2478" t="s">
        <v>57</v>
      </c>
      <c r="AA2478" t="s">
        <v>122</v>
      </c>
      <c r="AB2478" t="s">
        <v>57</v>
      </c>
      <c r="AC2478" t="s">
        <v>65</v>
      </c>
      <c r="AD2478">
        <v>83.59999999999999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66</v>
      </c>
      <c r="AM2478">
        <v>0</v>
      </c>
      <c r="AN2478">
        <v>1</v>
      </c>
      <c r="AO2478">
        <v>0</v>
      </c>
      <c r="AP2478" t="s">
        <v>123</v>
      </c>
      <c r="AQ2478" t="s">
        <v>68</v>
      </c>
      <c r="AR2478" t="s">
        <v>93</v>
      </c>
      <c r="AS2478">
        <v>7</v>
      </c>
      <c r="AT2478">
        <v>1113</v>
      </c>
      <c r="AU2478">
        <v>1</v>
      </c>
      <c r="AV2478">
        <v>0</v>
      </c>
      <c r="AW2478">
        <v>1</v>
      </c>
      <c r="AX2478">
        <v>0</v>
      </c>
      <c r="AY2478">
        <v>6</v>
      </c>
      <c r="AZ2478" t="s">
        <v>125</v>
      </c>
      <c r="BA2478">
        <v>0</v>
      </c>
      <c r="BB2478" t="s">
        <v>71</v>
      </c>
      <c r="BC2478">
        <v>4</v>
      </c>
    </row>
    <row r="2479" spans="1:55">
      <c r="A2479" t="s">
        <v>5389</v>
      </c>
      <c r="B2479" t="s">
        <v>56</v>
      </c>
      <c r="C2479">
        <v>52</v>
      </c>
      <c r="D2479" t="s">
        <v>57</v>
      </c>
      <c r="E2479">
        <v>3</v>
      </c>
      <c r="F2479" t="s">
        <v>387</v>
      </c>
      <c r="G2479">
        <v>90402</v>
      </c>
      <c r="H2479">
        <v>34.035849</v>
      </c>
      <c r="I2479">
        <v>-118.503508</v>
      </c>
      <c r="J2479">
        <v>7</v>
      </c>
      <c r="K2479">
        <v>49</v>
      </c>
      <c r="L2479" t="s">
        <v>129</v>
      </c>
      <c r="M2479" t="s">
        <v>57</v>
      </c>
      <c r="N2479" t="s">
        <v>4770</v>
      </c>
      <c r="O2479" t="s">
        <v>57</v>
      </c>
      <c r="P2479" t="s">
        <v>57</v>
      </c>
      <c r="Q2479" t="s">
        <v>85</v>
      </c>
      <c r="R2479" t="s">
        <v>210</v>
      </c>
      <c r="S2479" t="s">
        <v>61</v>
      </c>
      <c r="T2479" t="s">
        <v>57</v>
      </c>
      <c r="U2479" t="s">
        <v>61</v>
      </c>
      <c r="V2479" t="s">
        <v>61</v>
      </c>
      <c r="W2479" t="s">
        <v>57</v>
      </c>
      <c r="X2479" t="s">
        <v>57</v>
      </c>
      <c r="Y2479" t="s">
        <v>57</v>
      </c>
      <c r="Z2479" t="s">
        <v>57</v>
      </c>
      <c r="AA2479" t="s">
        <v>77</v>
      </c>
      <c r="AB2479" t="s">
        <v>57</v>
      </c>
      <c r="AC2479" t="s">
        <v>87</v>
      </c>
      <c r="AD2479">
        <v>98.34999999999999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66</v>
      </c>
      <c r="AM2479">
        <v>0</v>
      </c>
      <c r="AN2479">
        <v>1</v>
      </c>
      <c r="AO2479">
        <v>0</v>
      </c>
      <c r="AP2479" t="s">
        <v>123</v>
      </c>
      <c r="AQ2479" t="s">
        <v>92</v>
      </c>
      <c r="AR2479" t="s">
        <v>105</v>
      </c>
      <c r="AS2479">
        <v>5</v>
      </c>
      <c r="AT2479">
        <v>11509</v>
      </c>
      <c r="AU2479">
        <v>1</v>
      </c>
      <c r="AV2479">
        <v>0</v>
      </c>
      <c r="AW2479">
        <v>1</v>
      </c>
      <c r="AX2479">
        <v>0</v>
      </c>
      <c r="AY2479">
        <v>6</v>
      </c>
      <c r="AZ2479" t="s">
        <v>125</v>
      </c>
      <c r="BA2479">
        <v>5</v>
      </c>
      <c r="BB2479" t="s">
        <v>80</v>
      </c>
      <c r="BC2479">
        <v>2</v>
      </c>
    </row>
    <row r="2480" spans="1:55">
      <c r="A2480" t="s">
        <v>5390</v>
      </c>
      <c r="B2480" t="s">
        <v>73</v>
      </c>
      <c r="C2480">
        <v>29</v>
      </c>
      <c r="D2480" t="s">
        <v>61</v>
      </c>
      <c r="E2480">
        <v>0</v>
      </c>
      <c r="F2480" t="s">
        <v>4042</v>
      </c>
      <c r="G2480">
        <v>92225</v>
      </c>
      <c r="H2480">
        <v>33.674583</v>
      </c>
      <c r="I2480">
        <v>-114.71612</v>
      </c>
      <c r="J2480">
        <v>0</v>
      </c>
      <c r="K2480">
        <v>7</v>
      </c>
      <c r="L2480" t="s">
        <v>59</v>
      </c>
      <c r="M2480" t="s">
        <v>57</v>
      </c>
      <c r="N2480" t="s">
        <v>5391</v>
      </c>
      <c r="O2480" t="s">
        <v>61</v>
      </c>
      <c r="P2480" t="s">
        <v>61</v>
      </c>
      <c r="Q2480" t="s">
        <v>143</v>
      </c>
      <c r="R2480" t="s">
        <v>143</v>
      </c>
      <c r="S2480" t="s">
        <v>143</v>
      </c>
      <c r="T2480" t="s">
        <v>143</v>
      </c>
      <c r="U2480" t="s">
        <v>143</v>
      </c>
      <c r="V2480" t="s">
        <v>143</v>
      </c>
      <c r="W2480" t="s">
        <v>143</v>
      </c>
      <c r="X2480" t="s">
        <v>143</v>
      </c>
      <c r="Y2480" t="s">
        <v>143</v>
      </c>
      <c r="Z2480" t="s">
        <v>143</v>
      </c>
      <c r="AA2480" t="s">
        <v>122</v>
      </c>
      <c r="AB2480" t="s">
        <v>61</v>
      </c>
      <c r="AC2480" t="s">
        <v>65</v>
      </c>
      <c r="AD2480">
        <v>19.45</v>
      </c>
      <c r="AE2480">
        <v>165.35</v>
      </c>
      <c r="AF2480">
        <v>0</v>
      </c>
      <c r="AG2480">
        <v>0</v>
      </c>
      <c r="AH2480">
        <v>66.01000000000001</v>
      </c>
      <c r="AI2480">
        <v>231.36</v>
      </c>
      <c r="AJ2480" t="s">
        <v>66</v>
      </c>
      <c r="AM2480">
        <v>0</v>
      </c>
      <c r="AN2480">
        <v>1</v>
      </c>
      <c r="AO2480">
        <v>0</v>
      </c>
      <c r="AP2480" t="s">
        <v>67</v>
      </c>
      <c r="AQ2480" t="s">
        <v>116</v>
      </c>
      <c r="AR2480" t="s">
        <v>182</v>
      </c>
      <c r="AT2480">
        <v>24659</v>
      </c>
      <c r="AU2480">
        <v>1</v>
      </c>
      <c r="AV2480">
        <v>0</v>
      </c>
      <c r="AW2480">
        <v>1</v>
      </c>
      <c r="AX2480">
        <v>0</v>
      </c>
      <c r="AY2480">
        <v>2</v>
      </c>
      <c r="AZ2480" t="s">
        <v>70</v>
      </c>
      <c r="BA2480">
        <v>2</v>
      </c>
      <c r="BB2480" t="s">
        <v>126</v>
      </c>
      <c r="BC2480">
        <v>3</v>
      </c>
    </row>
    <row r="2481" spans="1:55">
      <c r="A2481" t="s">
        <v>5392</v>
      </c>
      <c r="B2481" t="s">
        <v>56</v>
      </c>
      <c r="C2481">
        <v>20</v>
      </c>
      <c r="D2481" t="s">
        <v>57</v>
      </c>
      <c r="E2481">
        <v>0</v>
      </c>
      <c r="F2481" t="s">
        <v>1943</v>
      </c>
      <c r="G2481">
        <v>94074</v>
      </c>
      <c r="H2481">
        <v>37.331762</v>
      </c>
      <c r="I2481">
        <v>-122.341444</v>
      </c>
      <c r="J2481">
        <v>7</v>
      </c>
      <c r="K2481">
        <v>47</v>
      </c>
      <c r="L2481" t="s">
        <v>59</v>
      </c>
      <c r="M2481" t="s">
        <v>57</v>
      </c>
      <c r="N2481" t="s">
        <v>5393</v>
      </c>
      <c r="O2481" t="s">
        <v>57</v>
      </c>
      <c r="P2481" t="s">
        <v>61</v>
      </c>
      <c r="Q2481" t="s">
        <v>143</v>
      </c>
      <c r="R2481" t="s">
        <v>143</v>
      </c>
      <c r="S2481" t="s">
        <v>143</v>
      </c>
      <c r="T2481" t="s">
        <v>143</v>
      </c>
      <c r="U2481" t="s">
        <v>143</v>
      </c>
      <c r="V2481" t="s">
        <v>143</v>
      </c>
      <c r="W2481" t="s">
        <v>143</v>
      </c>
      <c r="X2481" t="s">
        <v>143</v>
      </c>
      <c r="Y2481" t="s">
        <v>143</v>
      </c>
      <c r="Z2481" t="s">
        <v>143</v>
      </c>
      <c r="AA2481" t="s">
        <v>64</v>
      </c>
      <c r="AB2481" t="s">
        <v>61</v>
      </c>
      <c r="AC2481" t="s">
        <v>87</v>
      </c>
      <c r="AD2481">
        <v>26.9</v>
      </c>
      <c r="AE2481">
        <v>1250.85</v>
      </c>
      <c r="AF2481">
        <v>0</v>
      </c>
      <c r="AG2481">
        <v>0</v>
      </c>
      <c r="AH2481">
        <v>548.96</v>
      </c>
      <c r="AI2481">
        <v>1799.81</v>
      </c>
      <c r="AJ2481" t="s">
        <v>66</v>
      </c>
      <c r="AM2481">
        <v>0</v>
      </c>
      <c r="AN2481">
        <v>1</v>
      </c>
      <c r="AO2481">
        <v>0</v>
      </c>
      <c r="AP2481" t="s">
        <v>176</v>
      </c>
      <c r="AQ2481" t="s">
        <v>116</v>
      </c>
      <c r="AR2481" t="s">
        <v>182</v>
      </c>
      <c r="AT2481">
        <v>291</v>
      </c>
      <c r="AU2481">
        <v>1</v>
      </c>
      <c r="AV2481">
        <v>0</v>
      </c>
      <c r="AW2481">
        <v>1</v>
      </c>
      <c r="AX2481">
        <v>0</v>
      </c>
      <c r="AY2481">
        <v>5</v>
      </c>
      <c r="AZ2481" t="s">
        <v>177</v>
      </c>
      <c r="BA2481">
        <v>1</v>
      </c>
      <c r="BB2481" t="s">
        <v>71</v>
      </c>
      <c r="BC2481">
        <v>4</v>
      </c>
    </row>
    <row r="2482" spans="1:55">
      <c r="A2482" t="s">
        <v>5394</v>
      </c>
      <c r="B2482" t="s">
        <v>73</v>
      </c>
      <c r="C2482">
        <v>56</v>
      </c>
      <c r="D2482" t="s">
        <v>57</v>
      </c>
      <c r="E2482">
        <v>1</v>
      </c>
      <c r="F2482" t="s">
        <v>767</v>
      </c>
      <c r="G2482">
        <v>94402</v>
      </c>
      <c r="H2482">
        <v>37.556634</v>
      </c>
      <c r="I2482">
        <v>-122.317723</v>
      </c>
      <c r="J2482">
        <v>0</v>
      </c>
      <c r="K2482">
        <v>12</v>
      </c>
      <c r="L2482" t="s">
        <v>59</v>
      </c>
      <c r="M2482" t="s">
        <v>57</v>
      </c>
      <c r="N2482" t="s">
        <v>3964</v>
      </c>
      <c r="O2482" t="s">
        <v>57</v>
      </c>
      <c r="P2482" t="s">
        <v>61</v>
      </c>
      <c r="Q2482" t="s">
        <v>143</v>
      </c>
      <c r="R2482" t="s">
        <v>143</v>
      </c>
      <c r="S2482" t="s">
        <v>143</v>
      </c>
      <c r="T2482" t="s">
        <v>143</v>
      </c>
      <c r="U2482" t="s">
        <v>143</v>
      </c>
      <c r="V2482" t="s">
        <v>143</v>
      </c>
      <c r="W2482" t="s">
        <v>143</v>
      </c>
      <c r="X2482" t="s">
        <v>143</v>
      </c>
      <c r="Y2482" t="s">
        <v>143</v>
      </c>
      <c r="Z2482" t="s">
        <v>143</v>
      </c>
      <c r="AA2482" t="s">
        <v>122</v>
      </c>
      <c r="AB2482" t="s">
        <v>57</v>
      </c>
      <c r="AC2482" t="s">
        <v>87</v>
      </c>
      <c r="AD2482">
        <v>24</v>
      </c>
      <c r="AE2482">
        <v>269.65</v>
      </c>
      <c r="AF2482">
        <v>0</v>
      </c>
      <c r="AG2482">
        <v>0</v>
      </c>
      <c r="AH2482">
        <v>314.04</v>
      </c>
      <c r="AI2482">
        <v>583.6900000000001</v>
      </c>
      <c r="AJ2482" t="s">
        <v>66</v>
      </c>
      <c r="AM2482">
        <v>0</v>
      </c>
      <c r="AN2482">
        <v>1</v>
      </c>
      <c r="AO2482">
        <v>0</v>
      </c>
      <c r="AP2482" t="s">
        <v>67</v>
      </c>
      <c r="AQ2482" t="s">
        <v>92</v>
      </c>
      <c r="AR2482" t="s">
        <v>182</v>
      </c>
      <c r="AT2482">
        <v>23393</v>
      </c>
      <c r="AU2482">
        <v>1</v>
      </c>
      <c r="AV2482">
        <v>0</v>
      </c>
      <c r="AW2482">
        <v>1</v>
      </c>
      <c r="AX2482">
        <v>0</v>
      </c>
      <c r="AY2482">
        <v>2</v>
      </c>
      <c r="AZ2482" t="s">
        <v>70</v>
      </c>
      <c r="BA2482">
        <v>0</v>
      </c>
      <c r="BB2482" t="s">
        <v>71</v>
      </c>
      <c r="BC2482">
        <v>4</v>
      </c>
    </row>
    <row r="2483" spans="1:55">
      <c r="A2483" t="s">
        <v>5395</v>
      </c>
      <c r="B2483" t="s">
        <v>56</v>
      </c>
      <c r="C2483">
        <v>51</v>
      </c>
      <c r="D2483" t="s">
        <v>61</v>
      </c>
      <c r="E2483">
        <v>0</v>
      </c>
      <c r="F2483" t="s">
        <v>5396</v>
      </c>
      <c r="G2483">
        <v>94574</v>
      </c>
      <c r="H2483">
        <v>38.581354</v>
      </c>
      <c r="I2483">
        <v>-122.296283</v>
      </c>
      <c r="J2483">
        <v>0</v>
      </c>
      <c r="K2483">
        <v>33</v>
      </c>
      <c r="L2483" t="s">
        <v>59</v>
      </c>
      <c r="M2483" t="s">
        <v>57</v>
      </c>
      <c r="N2483" t="s">
        <v>3345</v>
      </c>
      <c r="O2483" t="s">
        <v>57</v>
      </c>
      <c r="P2483" t="s">
        <v>57</v>
      </c>
      <c r="Q2483" t="s">
        <v>85</v>
      </c>
      <c r="R2483" t="s">
        <v>86</v>
      </c>
      <c r="S2483" t="s">
        <v>61</v>
      </c>
      <c r="T2483" t="s">
        <v>61</v>
      </c>
      <c r="U2483" t="s">
        <v>61</v>
      </c>
      <c r="V2483" t="s">
        <v>61</v>
      </c>
      <c r="W2483" t="s">
        <v>61</v>
      </c>
      <c r="X2483" t="s">
        <v>57</v>
      </c>
      <c r="Y2483" t="s">
        <v>57</v>
      </c>
      <c r="Z2483" t="s">
        <v>61</v>
      </c>
      <c r="AA2483" t="s">
        <v>77</v>
      </c>
      <c r="AB2483" t="s">
        <v>57</v>
      </c>
      <c r="AC2483" t="s">
        <v>87</v>
      </c>
      <c r="AD2483">
        <v>83.34999999999999</v>
      </c>
      <c r="AE2483">
        <v>2757.85</v>
      </c>
      <c r="AF2483">
        <v>0</v>
      </c>
      <c r="AG2483">
        <v>40</v>
      </c>
      <c r="AH2483">
        <v>669.5700000000001</v>
      </c>
      <c r="AI2483">
        <v>3467.42</v>
      </c>
      <c r="AJ2483" t="s">
        <v>88</v>
      </c>
      <c r="AK2483" t="s">
        <v>201</v>
      </c>
      <c r="AL2483" t="s">
        <v>743</v>
      </c>
      <c r="AM2483">
        <v>1</v>
      </c>
      <c r="AN2483">
        <v>0</v>
      </c>
      <c r="AO2483">
        <v>0</v>
      </c>
      <c r="AP2483" t="s">
        <v>164</v>
      </c>
      <c r="AQ2483" t="s">
        <v>92</v>
      </c>
      <c r="AR2483" t="s">
        <v>93</v>
      </c>
      <c r="AS2483">
        <v>2</v>
      </c>
      <c r="AT2483">
        <v>9423</v>
      </c>
      <c r="AU2483">
        <v>1</v>
      </c>
      <c r="AV2483">
        <v>1</v>
      </c>
      <c r="AW2483">
        <v>0</v>
      </c>
      <c r="AX2483">
        <v>83.34999999999999</v>
      </c>
      <c r="AY2483">
        <v>4</v>
      </c>
      <c r="AZ2483" t="s">
        <v>165</v>
      </c>
      <c r="BA2483">
        <v>7</v>
      </c>
      <c r="BB2483" t="s">
        <v>95</v>
      </c>
      <c r="BC2483">
        <v>1</v>
      </c>
    </row>
    <row r="2484" spans="1:55">
      <c r="A2484" t="s">
        <v>5397</v>
      </c>
      <c r="B2484" t="s">
        <v>73</v>
      </c>
      <c r="C2484">
        <v>23</v>
      </c>
      <c r="D2484" t="s">
        <v>57</v>
      </c>
      <c r="E2484">
        <v>0</v>
      </c>
      <c r="F2484" t="s">
        <v>2960</v>
      </c>
      <c r="G2484">
        <v>93644</v>
      </c>
      <c r="H2484">
        <v>37.648647</v>
      </c>
      <c r="I2484">
        <v>-119.231447</v>
      </c>
      <c r="J2484">
        <v>0</v>
      </c>
      <c r="K2484">
        <v>34</v>
      </c>
      <c r="L2484" t="s">
        <v>59</v>
      </c>
      <c r="M2484" t="s">
        <v>61</v>
      </c>
      <c r="N2484" t="s">
        <v>143</v>
      </c>
      <c r="O2484" t="s">
        <v>143</v>
      </c>
      <c r="P2484" t="s">
        <v>57</v>
      </c>
      <c r="Q2484" t="s">
        <v>135</v>
      </c>
      <c r="R2484" t="s">
        <v>1048</v>
      </c>
      <c r="S2484" t="s">
        <v>57</v>
      </c>
      <c r="T2484" t="s">
        <v>61</v>
      </c>
      <c r="U2484" t="s">
        <v>61</v>
      </c>
      <c r="V2484" t="s">
        <v>61</v>
      </c>
      <c r="W2484" t="s">
        <v>61</v>
      </c>
      <c r="X2484" t="s">
        <v>61</v>
      </c>
      <c r="Y2484" t="s">
        <v>61</v>
      </c>
      <c r="Z2484" t="s">
        <v>57</v>
      </c>
      <c r="AA2484" t="s">
        <v>64</v>
      </c>
      <c r="AB2484" t="s">
        <v>61</v>
      </c>
      <c r="AC2484" t="s">
        <v>87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66</v>
      </c>
      <c r="AM2484">
        <v>0</v>
      </c>
      <c r="AN2484">
        <v>1</v>
      </c>
      <c r="AO2484">
        <v>0</v>
      </c>
      <c r="AP2484" t="s">
        <v>164</v>
      </c>
      <c r="AQ2484" t="s">
        <v>116</v>
      </c>
      <c r="AR2484" t="s">
        <v>137</v>
      </c>
      <c r="AS2484">
        <v>2</v>
      </c>
      <c r="AT2484">
        <v>8521</v>
      </c>
      <c r="AU2484">
        <v>1</v>
      </c>
      <c r="AV2484">
        <v>0</v>
      </c>
      <c r="AW2484">
        <v>1</v>
      </c>
      <c r="AX2484">
        <v>0</v>
      </c>
      <c r="AY2484">
        <v>4</v>
      </c>
      <c r="AZ2484" t="s">
        <v>165</v>
      </c>
      <c r="BA2484">
        <v>1</v>
      </c>
      <c r="BB2484" t="s">
        <v>71</v>
      </c>
      <c r="BC2484">
        <v>4</v>
      </c>
    </row>
    <row r="2485" spans="1:55">
      <c r="A2485" t="s">
        <v>5398</v>
      </c>
      <c r="B2485" t="s">
        <v>73</v>
      </c>
      <c r="C2485">
        <v>68</v>
      </c>
      <c r="D2485" t="s">
        <v>61</v>
      </c>
      <c r="E2485">
        <v>0</v>
      </c>
      <c r="F2485" t="s">
        <v>5399</v>
      </c>
      <c r="G2485">
        <v>95919</v>
      </c>
      <c r="H2485">
        <v>39.440687</v>
      </c>
      <c r="I2485">
        <v>-121.263583</v>
      </c>
      <c r="J2485">
        <v>0</v>
      </c>
      <c r="K2485">
        <v>1</v>
      </c>
      <c r="L2485" t="s">
        <v>83</v>
      </c>
      <c r="M2485" t="s">
        <v>57</v>
      </c>
      <c r="N2485" t="s">
        <v>5400</v>
      </c>
      <c r="O2485" t="s">
        <v>57</v>
      </c>
      <c r="P2485" t="s">
        <v>57</v>
      </c>
      <c r="Q2485" t="s">
        <v>85</v>
      </c>
      <c r="R2485" t="s">
        <v>160</v>
      </c>
      <c r="S2485" t="s">
        <v>61</v>
      </c>
      <c r="T2485" t="s">
        <v>61</v>
      </c>
      <c r="U2485" t="s">
        <v>61</v>
      </c>
      <c r="V2485" t="s">
        <v>61</v>
      </c>
      <c r="W2485" t="s">
        <v>61</v>
      </c>
      <c r="X2485" t="s">
        <v>61</v>
      </c>
      <c r="Y2485" t="s">
        <v>61</v>
      </c>
      <c r="Z2485" t="s">
        <v>57</v>
      </c>
      <c r="AA2485" t="s">
        <v>77</v>
      </c>
      <c r="AB2485" t="s">
        <v>57</v>
      </c>
      <c r="AC2485" t="s">
        <v>87</v>
      </c>
      <c r="AD2485">
        <v>74.40000000000001</v>
      </c>
      <c r="AE2485">
        <v>74.40000000000001</v>
      </c>
      <c r="AF2485">
        <v>0</v>
      </c>
      <c r="AG2485">
        <v>0</v>
      </c>
      <c r="AH2485">
        <v>11.08</v>
      </c>
      <c r="AI2485">
        <v>85.48</v>
      </c>
      <c r="AJ2485" t="s">
        <v>88</v>
      </c>
      <c r="AK2485" t="s">
        <v>201</v>
      </c>
      <c r="AL2485" t="s">
        <v>743</v>
      </c>
      <c r="AM2485">
        <v>1</v>
      </c>
      <c r="AN2485">
        <v>0</v>
      </c>
      <c r="AO2485">
        <v>0</v>
      </c>
      <c r="AP2485" t="s">
        <v>91</v>
      </c>
      <c r="AQ2485" t="s">
        <v>124</v>
      </c>
      <c r="AR2485" t="s">
        <v>93</v>
      </c>
      <c r="AS2485">
        <v>1</v>
      </c>
      <c r="AT2485">
        <v>1237</v>
      </c>
      <c r="AU2485">
        <v>1</v>
      </c>
      <c r="AV2485">
        <v>1</v>
      </c>
      <c r="AW2485">
        <v>0</v>
      </c>
      <c r="AX2485">
        <v>74.40000000000001</v>
      </c>
      <c r="AY2485">
        <v>1</v>
      </c>
      <c r="AZ2485" t="s">
        <v>94</v>
      </c>
      <c r="BA2485">
        <v>10</v>
      </c>
      <c r="BB2485" t="s">
        <v>95</v>
      </c>
      <c r="BC2485">
        <v>1</v>
      </c>
    </row>
    <row r="2486" spans="1:55">
      <c r="A2486" t="s">
        <v>5401</v>
      </c>
      <c r="B2486" t="s">
        <v>73</v>
      </c>
      <c r="C2486">
        <v>42</v>
      </c>
      <c r="D2486" t="s">
        <v>57</v>
      </c>
      <c r="E2486">
        <v>3</v>
      </c>
      <c r="F2486" t="s">
        <v>695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129</v>
      </c>
      <c r="M2486" t="s">
        <v>57</v>
      </c>
      <c r="N2486" t="s">
        <v>5402</v>
      </c>
      <c r="O2486" t="s">
        <v>57</v>
      </c>
      <c r="P2486" t="s">
        <v>57</v>
      </c>
      <c r="Q2486" t="s">
        <v>85</v>
      </c>
      <c r="R2486" t="s">
        <v>618</v>
      </c>
      <c r="S2486" t="s">
        <v>61</v>
      </c>
      <c r="T2486" t="s">
        <v>57</v>
      </c>
      <c r="U2486" t="s">
        <v>57</v>
      </c>
      <c r="V2486" t="s">
        <v>61</v>
      </c>
      <c r="W2486" t="s">
        <v>57</v>
      </c>
      <c r="X2486" t="s">
        <v>57</v>
      </c>
      <c r="Y2486" t="s">
        <v>57</v>
      </c>
      <c r="Z2486" t="s">
        <v>57</v>
      </c>
      <c r="AA2486" t="s">
        <v>122</v>
      </c>
      <c r="AB2486" t="s">
        <v>57</v>
      </c>
      <c r="AC2486" t="s">
        <v>87</v>
      </c>
      <c r="AD2486">
        <v>104.8</v>
      </c>
      <c r="AE2486">
        <v>6597.25</v>
      </c>
      <c r="AF2486">
        <v>0</v>
      </c>
      <c r="AG2486">
        <v>0</v>
      </c>
      <c r="AH2486">
        <v>2565.99</v>
      </c>
      <c r="AI2486">
        <v>9163.24</v>
      </c>
      <c r="AJ2486" t="s">
        <v>66</v>
      </c>
      <c r="AM2486">
        <v>0</v>
      </c>
      <c r="AN2486">
        <v>1</v>
      </c>
      <c r="AO2486">
        <v>0</v>
      </c>
      <c r="AP2486" t="s">
        <v>123</v>
      </c>
      <c r="AQ2486" t="s">
        <v>78</v>
      </c>
      <c r="AR2486" t="s">
        <v>105</v>
      </c>
      <c r="AS2486">
        <v>6</v>
      </c>
      <c r="AT2486">
        <v>23146</v>
      </c>
      <c r="AU2486">
        <v>1</v>
      </c>
      <c r="AV2486">
        <v>0</v>
      </c>
      <c r="AW2486">
        <v>1</v>
      </c>
      <c r="AX2486">
        <v>0</v>
      </c>
      <c r="AY2486">
        <v>6</v>
      </c>
      <c r="AZ2486" t="s">
        <v>125</v>
      </c>
      <c r="BA2486">
        <v>2</v>
      </c>
      <c r="BB2486" t="s">
        <v>126</v>
      </c>
      <c r="BC2486">
        <v>3</v>
      </c>
    </row>
    <row r="2487" spans="1:55">
      <c r="A2487" t="s">
        <v>5403</v>
      </c>
      <c r="B2487" t="s">
        <v>56</v>
      </c>
      <c r="C2487">
        <v>21</v>
      </c>
      <c r="D2487" t="s">
        <v>57</v>
      </c>
      <c r="E2487">
        <v>0</v>
      </c>
      <c r="F2487" t="s">
        <v>4509</v>
      </c>
      <c r="G2487">
        <v>95685</v>
      </c>
      <c r="H2487">
        <v>38.432145</v>
      </c>
      <c r="I2487">
        <v>-120.77069</v>
      </c>
      <c r="J2487">
        <v>2</v>
      </c>
      <c r="K2487">
        <v>20</v>
      </c>
      <c r="L2487" t="s">
        <v>98</v>
      </c>
      <c r="M2487" t="s">
        <v>57</v>
      </c>
      <c r="N2487" t="s">
        <v>5404</v>
      </c>
      <c r="O2487" t="s">
        <v>61</v>
      </c>
      <c r="P2487" t="s">
        <v>61</v>
      </c>
      <c r="Q2487" t="s">
        <v>143</v>
      </c>
      <c r="R2487" t="s">
        <v>143</v>
      </c>
      <c r="S2487" t="s">
        <v>143</v>
      </c>
      <c r="T2487" t="s">
        <v>143</v>
      </c>
      <c r="U2487" t="s">
        <v>143</v>
      </c>
      <c r="V2487" t="s">
        <v>143</v>
      </c>
      <c r="W2487" t="s">
        <v>143</v>
      </c>
      <c r="X2487" t="s">
        <v>143</v>
      </c>
      <c r="Y2487" t="s">
        <v>143</v>
      </c>
      <c r="Z2487" t="s">
        <v>143</v>
      </c>
      <c r="AA2487" t="s">
        <v>64</v>
      </c>
      <c r="AB2487" t="s">
        <v>57</v>
      </c>
      <c r="AC2487" t="s">
        <v>65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66</v>
      </c>
      <c r="AM2487">
        <v>0</v>
      </c>
      <c r="AN2487">
        <v>1</v>
      </c>
      <c r="AO2487">
        <v>0</v>
      </c>
      <c r="AP2487" t="s">
        <v>103</v>
      </c>
      <c r="AQ2487" t="s">
        <v>116</v>
      </c>
      <c r="AR2487" t="s">
        <v>182</v>
      </c>
      <c r="AT2487">
        <v>4610</v>
      </c>
      <c r="AU2487">
        <v>1</v>
      </c>
      <c r="AV2487">
        <v>0</v>
      </c>
      <c r="AW2487">
        <v>1</v>
      </c>
      <c r="AX2487">
        <v>0</v>
      </c>
      <c r="AY2487">
        <v>3</v>
      </c>
      <c r="AZ2487" t="s">
        <v>106</v>
      </c>
      <c r="BA2487">
        <v>1</v>
      </c>
      <c r="BB2487" t="s">
        <v>71</v>
      </c>
      <c r="BC2487">
        <v>4</v>
      </c>
    </row>
    <row r="2488" spans="1:55">
      <c r="A2488" t="s">
        <v>5405</v>
      </c>
      <c r="B2488" t="s">
        <v>56</v>
      </c>
      <c r="C2488">
        <v>56</v>
      </c>
      <c r="D2488" t="s">
        <v>61</v>
      </c>
      <c r="E2488">
        <v>0</v>
      </c>
      <c r="F2488" t="s">
        <v>226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59</v>
      </c>
      <c r="M2488" t="s">
        <v>57</v>
      </c>
      <c r="N2488" t="s">
        <v>1641</v>
      </c>
      <c r="O2488" t="s">
        <v>57</v>
      </c>
      <c r="P2488" t="s">
        <v>57</v>
      </c>
      <c r="Q2488" t="s">
        <v>135</v>
      </c>
      <c r="R2488" t="s">
        <v>1317</v>
      </c>
      <c r="S2488" t="s">
        <v>57</v>
      </c>
      <c r="T2488" t="s">
        <v>57</v>
      </c>
      <c r="U2488" t="s">
        <v>61</v>
      </c>
      <c r="V2488" t="s">
        <v>57</v>
      </c>
      <c r="W2488" t="s">
        <v>61</v>
      </c>
      <c r="X2488" t="s">
        <v>57</v>
      </c>
      <c r="Y2488" t="s">
        <v>57</v>
      </c>
      <c r="Z2488" t="s">
        <v>57</v>
      </c>
      <c r="AA2488" t="s">
        <v>122</v>
      </c>
      <c r="AB2488" t="s">
        <v>61</v>
      </c>
      <c r="AC2488" t="s">
        <v>65</v>
      </c>
      <c r="AD2488">
        <v>74.05</v>
      </c>
      <c r="AE2488">
        <v>3496.3</v>
      </c>
      <c r="AF2488">
        <v>0</v>
      </c>
      <c r="AG2488">
        <v>0</v>
      </c>
      <c r="AH2488">
        <v>2146.49</v>
      </c>
      <c r="AI2488">
        <v>5642.79</v>
      </c>
      <c r="AJ2488" t="s">
        <v>66</v>
      </c>
      <c r="AM2488">
        <v>0</v>
      </c>
      <c r="AN2488">
        <v>1</v>
      </c>
      <c r="AO2488">
        <v>0</v>
      </c>
      <c r="AP2488" t="s">
        <v>176</v>
      </c>
      <c r="AQ2488" t="s">
        <v>92</v>
      </c>
      <c r="AR2488" t="s">
        <v>93</v>
      </c>
      <c r="AS2488">
        <v>6</v>
      </c>
      <c r="AT2488">
        <v>44764</v>
      </c>
      <c r="AU2488">
        <v>1</v>
      </c>
      <c r="AV2488">
        <v>0</v>
      </c>
      <c r="AW2488">
        <v>1</v>
      </c>
      <c r="AX2488">
        <v>0</v>
      </c>
      <c r="AY2488">
        <v>5</v>
      </c>
      <c r="AZ2488" t="s">
        <v>177</v>
      </c>
      <c r="BA2488">
        <v>2</v>
      </c>
      <c r="BB2488" t="s">
        <v>126</v>
      </c>
      <c r="BC2488">
        <v>3</v>
      </c>
    </row>
    <row r="2489" spans="1:55">
      <c r="A2489" t="s">
        <v>5406</v>
      </c>
      <c r="B2489" t="s">
        <v>73</v>
      </c>
      <c r="C2489">
        <v>38</v>
      </c>
      <c r="D2489" t="s">
        <v>57</v>
      </c>
      <c r="E2489">
        <v>1</v>
      </c>
      <c r="F2489" t="s">
        <v>5407</v>
      </c>
      <c r="G2489">
        <v>92364</v>
      </c>
      <c r="H2489">
        <v>35.478736</v>
      </c>
      <c r="I2489">
        <v>-115.516984</v>
      </c>
      <c r="J2489">
        <v>4</v>
      </c>
      <c r="K2489">
        <v>68</v>
      </c>
      <c r="L2489" t="s">
        <v>119</v>
      </c>
      <c r="M2489" t="s">
        <v>57</v>
      </c>
      <c r="N2489" t="s">
        <v>5408</v>
      </c>
      <c r="O2489" t="s">
        <v>61</v>
      </c>
      <c r="P2489" t="s">
        <v>57</v>
      </c>
      <c r="Q2489" t="s">
        <v>135</v>
      </c>
      <c r="R2489" t="s">
        <v>586</v>
      </c>
      <c r="S2489" t="s">
        <v>57</v>
      </c>
      <c r="T2489" t="s">
        <v>57</v>
      </c>
      <c r="U2489" t="s">
        <v>57</v>
      </c>
      <c r="V2489" t="s">
        <v>57</v>
      </c>
      <c r="W2489" t="s">
        <v>61</v>
      </c>
      <c r="X2489" t="s">
        <v>61</v>
      </c>
      <c r="Y2489" t="s">
        <v>61</v>
      </c>
      <c r="Z2489" t="s">
        <v>57</v>
      </c>
      <c r="AA2489" t="s">
        <v>122</v>
      </c>
      <c r="AB2489" t="s">
        <v>61</v>
      </c>
      <c r="AC2489" t="s">
        <v>65</v>
      </c>
      <c r="AD2489">
        <v>62.65</v>
      </c>
      <c r="AE2489">
        <v>4375.8</v>
      </c>
      <c r="AF2489">
        <v>0</v>
      </c>
      <c r="AG2489">
        <v>0</v>
      </c>
      <c r="AH2489">
        <v>2482.68</v>
      </c>
      <c r="AI2489">
        <v>6858.48</v>
      </c>
      <c r="AJ2489" t="s">
        <v>66</v>
      </c>
      <c r="AM2489">
        <v>0</v>
      </c>
      <c r="AN2489">
        <v>1</v>
      </c>
      <c r="AO2489">
        <v>0</v>
      </c>
      <c r="AP2489" t="s">
        <v>123</v>
      </c>
      <c r="AQ2489" t="s">
        <v>68</v>
      </c>
      <c r="AR2489" t="s">
        <v>69</v>
      </c>
      <c r="AS2489">
        <v>5</v>
      </c>
      <c r="AT2489">
        <v>162</v>
      </c>
      <c r="AU2489">
        <v>1</v>
      </c>
      <c r="AV2489">
        <v>0</v>
      </c>
      <c r="AW2489">
        <v>1</v>
      </c>
      <c r="AX2489">
        <v>0</v>
      </c>
      <c r="AY2489">
        <v>6</v>
      </c>
      <c r="AZ2489" t="s">
        <v>125</v>
      </c>
      <c r="BA2489">
        <v>0</v>
      </c>
      <c r="BB2489" t="s">
        <v>71</v>
      </c>
      <c r="BC2489">
        <v>4</v>
      </c>
    </row>
    <row r="2490" spans="1:55">
      <c r="A2490" t="s">
        <v>5409</v>
      </c>
      <c r="B2490" t="s">
        <v>56</v>
      </c>
      <c r="C2490">
        <v>65</v>
      </c>
      <c r="D2490" t="s">
        <v>57</v>
      </c>
      <c r="E2490">
        <v>0</v>
      </c>
      <c r="F2490" t="s">
        <v>240</v>
      </c>
      <c r="G2490">
        <v>95209</v>
      </c>
      <c r="H2490">
        <v>38.044523</v>
      </c>
      <c r="I2490">
        <v>-121.348048</v>
      </c>
      <c r="J2490">
        <v>1</v>
      </c>
      <c r="K2490">
        <v>29</v>
      </c>
      <c r="L2490" t="s">
        <v>59</v>
      </c>
      <c r="M2490" t="s">
        <v>57</v>
      </c>
      <c r="N2490" t="s">
        <v>3888</v>
      </c>
      <c r="O2490" t="s">
        <v>57</v>
      </c>
      <c r="P2490" t="s">
        <v>57</v>
      </c>
      <c r="Q2490" t="s">
        <v>85</v>
      </c>
      <c r="R2490" t="s">
        <v>391</v>
      </c>
      <c r="S2490" t="s">
        <v>61</v>
      </c>
      <c r="T2490" t="s">
        <v>61</v>
      </c>
      <c r="U2490" t="s">
        <v>57</v>
      </c>
      <c r="V2490" t="s">
        <v>61</v>
      </c>
      <c r="W2490" t="s">
        <v>57</v>
      </c>
      <c r="X2490" t="s">
        <v>57</v>
      </c>
      <c r="Y2490" t="s">
        <v>57</v>
      </c>
      <c r="Z2490" t="s">
        <v>57</v>
      </c>
      <c r="AA2490" t="s">
        <v>77</v>
      </c>
      <c r="AB2490" t="s">
        <v>57</v>
      </c>
      <c r="AC2490" t="s">
        <v>87</v>
      </c>
      <c r="AD2490">
        <v>99.05</v>
      </c>
      <c r="AE2490">
        <v>2952.85</v>
      </c>
      <c r="AF2490">
        <v>0</v>
      </c>
      <c r="AG2490">
        <v>0</v>
      </c>
      <c r="AH2490">
        <v>647.5700000000001</v>
      </c>
      <c r="AI2490">
        <v>3600.42</v>
      </c>
      <c r="AJ2490" t="s">
        <v>88</v>
      </c>
      <c r="AK2490" t="s">
        <v>89</v>
      </c>
      <c r="AL2490" t="s">
        <v>342</v>
      </c>
      <c r="AM2490">
        <v>1</v>
      </c>
      <c r="AN2490">
        <v>0</v>
      </c>
      <c r="AO2490">
        <v>0</v>
      </c>
      <c r="AP2490" t="s">
        <v>164</v>
      </c>
      <c r="AQ2490" t="s">
        <v>124</v>
      </c>
      <c r="AR2490" t="s">
        <v>105</v>
      </c>
      <c r="AS2490">
        <v>5</v>
      </c>
      <c r="AT2490">
        <v>30814</v>
      </c>
      <c r="AU2490">
        <v>1</v>
      </c>
      <c r="AV2490">
        <v>1</v>
      </c>
      <c r="AW2490">
        <v>0</v>
      </c>
      <c r="AX2490">
        <v>99.05</v>
      </c>
      <c r="AY2490">
        <v>4</v>
      </c>
      <c r="AZ2490" t="s">
        <v>165</v>
      </c>
      <c r="BA2490">
        <v>6</v>
      </c>
      <c r="BB2490" t="s">
        <v>95</v>
      </c>
      <c r="BC2490">
        <v>1</v>
      </c>
    </row>
    <row r="2491" spans="1:55">
      <c r="A2491" t="s">
        <v>5410</v>
      </c>
      <c r="B2491" t="s">
        <v>56</v>
      </c>
      <c r="C2491">
        <v>28</v>
      </c>
      <c r="D2491" t="s">
        <v>57</v>
      </c>
      <c r="E2491">
        <v>3</v>
      </c>
      <c r="F2491" t="s">
        <v>3093</v>
      </c>
      <c r="G2491">
        <v>93430</v>
      </c>
      <c r="H2491">
        <v>35.511833</v>
      </c>
      <c r="I2491">
        <v>-120.918713</v>
      </c>
      <c r="J2491">
        <v>3</v>
      </c>
      <c r="K2491">
        <v>64</v>
      </c>
      <c r="L2491" t="s">
        <v>129</v>
      </c>
      <c r="M2491" t="s">
        <v>61</v>
      </c>
      <c r="N2491" t="s">
        <v>143</v>
      </c>
      <c r="O2491" t="s">
        <v>143</v>
      </c>
      <c r="P2491" t="s">
        <v>57</v>
      </c>
      <c r="Q2491" t="s">
        <v>135</v>
      </c>
      <c r="R2491" t="s">
        <v>147</v>
      </c>
      <c r="S2491" t="s">
        <v>61</v>
      </c>
      <c r="T2491" t="s">
        <v>57</v>
      </c>
      <c r="U2491" t="s">
        <v>57</v>
      </c>
      <c r="V2491" t="s">
        <v>57</v>
      </c>
      <c r="W2491" t="s">
        <v>61</v>
      </c>
      <c r="X2491" t="s">
        <v>57</v>
      </c>
      <c r="Y2491" t="s">
        <v>57</v>
      </c>
      <c r="Z2491" t="s">
        <v>57</v>
      </c>
      <c r="AA2491" t="s">
        <v>122</v>
      </c>
      <c r="AB2491" t="s">
        <v>61</v>
      </c>
      <c r="AC2491" t="s">
        <v>87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66</v>
      </c>
      <c r="AM2491">
        <v>0</v>
      </c>
      <c r="AN2491">
        <v>1</v>
      </c>
      <c r="AO2491">
        <v>0</v>
      </c>
      <c r="AP2491" t="s">
        <v>123</v>
      </c>
      <c r="AQ2491" t="s">
        <v>116</v>
      </c>
      <c r="AR2491" t="s">
        <v>137</v>
      </c>
      <c r="AS2491">
        <v>6</v>
      </c>
      <c r="AT2491">
        <v>3220</v>
      </c>
      <c r="AU2491">
        <v>1</v>
      </c>
      <c r="AV2491">
        <v>0</v>
      </c>
      <c r="AW2491">
        <v>1</v>
      </c>
      <c r="AX2491">
        <v>0</v>
      </c>
      <c r="AY2491">
        <v>6</v>
      </c>
      <c r="AZ2491" t="s">
        <v>125</v>
      </c>
      <c r="BA2491">
        <v>0</v>
      </c>
      <c r="BB2491" t="s">
        <v>71</v>
      </c>
      <c r="BC2491">
        <v>4</v>
      </c>
    </row>
    <row r="2492" spans="1:55">
      <c r="A2492" t="s">
        <v>5411</v>
      </c>
      <c r="B2492" t="s">
        <v>73</v>
      </c>
      <c r="C2492">
        <v>50</v>
      </c>
      <c r="D2492" t="s">
        <v>61</v>
      </c>
      <c r="E2492">
        <v>0</v>
      </c>
      <c r="F2492" t="s">
        <v>543</v>
      </c>
      <c r="G2492">
        <v>91367</v>
      </c>
      <c r="H2492">
        <v>34.178068</v>
      </c>
      <c r="I2492">
        <v>-118.615714</v>
      </c>
      <c r="J2492">
        <v>0</v>
      </c>
      <c r="K2492">
        <v>1</v>
      </c>
      <c r="L2492" t="s">
        <v>83</v>
      </c>
      <c r="M2492" t="s">
        <v>57</v>
      </c>
      <c r="N2492" t="s">
        <v>3127</v>
      </c>
      <c r="O2492" t="s">
        <v>61</v>
      </c>
      <c r="P2492" t="s">
        <v>57</v>
      </c>
      <c r="Q2492" t="s">
        <v>135</v>
      </c>
      <c r="R2492" t="s">
        <v>100</v>
      </c>
      <c r="S2492" t="s">
        <v>61</v>
      </c>
      <c r="T2492" t="s">
        <v>61</v>
      </c>
      <c r="U2492" t="s">
        <v>61</v>
      </c>
      <c r="V2492" t="s">
        <v>61</v>
      </c>
      <c r="W2492" t="s">
        <v>61</v>
      </c>
      <c r="X2492" t="s">
        <v>61</v>
      </c>
      <c r="Y2492" t="s">
        <v>61</v>
      </c>
      <c r="Z2492" t="s">
        <v>57</v>
      </c>
      <c r="AA2492" t="s">
        <v>77</v>
      </c>
      <c r="AB2492" t="s">
        <v>57</v>
      </c>
      <c r="AC2492" t="s">
        <v>307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170</v>
      </c>
      <c r="AM2492">
        <v>0</v>
      </c>
      <c r="AN2492">
        <v>0</v>
      </c>
      <c r="AO2492">
        <v>0</v>
      </c>
      <c r="AP2492" t="s">
        <v>91</v>
      </c>
      <c r="AQ2492" t="s">
        <v>92</v>
      </c>
      <c r="AR2492" t="s">
        <v>137</v>
      </c>
      <c r="AS2492">
        <v>1</v>
      </c>
      <c r="AT2492">
        <v>36123</v>
      </c>
      <c r="AU2492">
        <v>0</v>
      </c>
      <c r="AX2492">
        <v>0</v>
      </c>
      <c r="AY2492">
        <v>1</v>
      </c>
      <c r="AZ2492" t="s">
        <v>94</v>
      </c>
      <c r="BA2492">
        <v>8</v>
      </c>
      <c r="BB2492" t="s">
        <v>95</v>
      </c>
      <c r="BC2492">
        <v>1</v>
      </c>
    </row>
    <row r="2493" spans="1:55">
      <c r="A2493" t="s">
        <v>5412</v>
      </c>
      <c r="B2493" t="s">
        <v>56</v>
      </c>
      <c r="C2493">
        <v>39</v>
      </c>
      <c r="D2493" t="s">
        <v>57</v>
      </c>
      <c r="E2493">
        <v>0</v>
      </c>
      <c r="F2493" t="s">
        <v>1407</v>
      </c>
      <c r="G2493">
        <v>91361</v>
      </c>
      <c r="H2493">
        <v>34.130992</v>
      </c>
      <c r="I2493">
        <v>-118.894673</v>
      </c>
      <c r="J2493">
        <v>0</v>
      </c>
      <c r="K2493">
        <v>12</v>
      </c>
      <c r="L2493" t="s">
        <v>59</v>
      </c>
      <c r="M2493" t="s">
        <v>57</v>
      </c>
      <c r="N2493" t="s">
        <v>5413</v>
      </c>
      <c r="O2493" t="s">
        <v>61</v>
      </c>
      <c r="P2493" t="s">
        <v>57</v>
      </c>
      <c r="Q2493" t="s">
        <v>135</v>
      </c>
      <c r="R2493" t="s">
        <v>100</v>
      </c>
      <c r="S2493" t="s">
        <v>61</v>
      </c>
      <c r="T2493" t="s">
        <v>61</v>
      </c>
      <c r="U2493" t="s">
        <v>61</v>
      </c>
      <c r="V2493" t="s">
        <v>61</v>
      </c>
      <c r="W2493" t="s">
        <v>61</v>
      </c>
      <c r="X2493" t="s">
        <v>61</v>
      </c>
      <c r="Y2493" t="s">
        <v>61</v>
      </c>
      <c r="Z2493" t="s">
        <v>57</v>
      </c>
      <c r="AA2493" t="s">
        <v>77</v>
      </c>
      <c r="AB2493" t="s">
        <v>61</v>
      </c>
      <c r="AC2493" t="s">
        <v>87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875.4299999999999</v>
      </c>
      <c r="AJ2493" t="s">
        <v>66</v>
      </c>
      <c r="AM2493">
        <v>0</v>
      </c>
      <c r="AN2493">
        <v>1</v>
      </c>
      <c r="AO2493">
        <v>0</v>
      </c>
      <c r="AP2493" t="s">
        <v>67</v>
      </c>
      <c r="AQ2493" t="s">
        <v>68</v>
      </c>
      <c r="AR2493" t="s">
        <v>137</v>
      </c>
      <c r="AS2493">
        <v>1</v>
      </c>
      <c r="AT2493">
        <v>18735</v>
      </c>
      <c r="AU2493">
        <v>1</v>
      </c>
      <c r="AV2493">
        <v>0</v>
      </c>
      <c r="AW2493">
        <v>1</v>
      </c>
      <c r="AX2493">
        <v>0</v>
      </c>
      <c r="AY2493">
        <v>2</v>
      </c>
      <c r="AZ2493" t="s">
        <v>70</v>
      </c>
      <c r="BA2493">
        <v>4</v>
      </c>
      <c r="BB2493" t="s">
        <v>80</v>
      </c>
      <c r="BC2493">
        <v>2</v>
      </c>
    </row>
    <row r="2494" spans="1:55">
      <c r="A2494" t="s">
        <v>5414</v>
      </c>
      <c r="B2494" t="s">
        <v>73</v>
      </c>
      <c r="C2494">
        <v>40</v>
      </c>
      <c r="D2494" t="s">
        <v>57</v>
      </c>
      <c r="E2494">
        <v>1</v>
      </c>
      <c r="F2494" t="s">
        <v>1862</v>
      </c>
      <c r="G2494">
        <v>96048</v>
      </c>
      <c r="H2494">
        <v>40.913192</v>
      </c>
      <c r="I2494">
        <v>-123.06597</v>
      </c>
      <c r="J2494">
        <v>7</v>
      </c>
      <c r="K2494">
        <v>53</v>
      </c>
      <c r="L2494" t="s">
        <v>129</v>
      </c>
      <c r="M2494" t="s">
        <v>57</v>
      </c>
      <c r="N2494" t="s">
        <v>5415</v>
      </c>
      <c r="O2494" t="s">
        <v>57</v>
      </c>
      <c r="P2494" t="s">
        <v>57</v>
      </c>
      <c r="Q2494" t="s">
        <v>85</v>
      </c>
      <c r="R2494" t="s">
        <v>254</v>
      </c>
      <c r="S2494" t="s">
        <v>61</v>
      </c>
      <c r="T2494" t="s">
        <v>57</v>
      </c>
      <c r="U2494" t="s">
        <v>57</v>
      </c>
      <c r="V2494" t="s">
        <v>61</v>
      </c>
      <c r="W2494" t="s">
        <v>57</v>
      </c>
      <c r="X2494" t="s">
        <v>57</v>
      </c>
      <c r="Y2494" t="s">
        <v>57</v>
      </c>
      <c r="Z2494" t="s">
        <v>57</v>
      </c>
      <c r="AA2494" t="s">
        <v>64</v>
      </c>
      <c r="AB2494" t="s">
        <v>57</v>
      </c>
      <c r="AC2494" t="s">
        <v>87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66</v>
      </c>
      <c r="AM2494">
        <v>0</v>
      </c>
      <c r="AN2494">
        <v>1</v>
      </c>
      <c r="AO2494">
        <v>0</v>
      </c>
      <c r="AP2494" t="s">
        <v>123</v>
      </c>
      <c r="AQ2494" t="s">
        <v>78</v>
      </c>
      <c r="AR2494" t="s">
        <v>105</v>
      </c>
      <c r="AS2494">
        <v>6</v>
      </c>
      <c r="AT2494">
        <v>734</v>
      </c>
      <c r="AU2494">
        <v>1</v>
      </c>
      <c r="AV2494">
        <v>0</v>
      </c>
      <c r="AW2494">
        <v>1</v>
      </c>
      <c r="AX2494">
        <v>0</v>
      </c>
      <c r="AY2494">
        <v>6</v>
      </c>
      <c r="AZ2494" t="s">
        <v>125</v>
      </c>
      <c r="BA2494">
        <v>2</v>
      </c>
      <c r="BB2494" t="s">
        <v>126</v>
      </c>
      <c r="BC2494">
        <v>3</v>
      </c>
    </row>
    <row r="2495" spans="1:55">
      <c r="A2495" t="s">
        <v>5416</v>
      </c>
      <c r="B2495" t="s">
        <v>56</v>
      </c>
      <c r="C2495">
        <v>44</v>
      </c>
      <c r="D2495" t="s">
        <v>61</v>
      </c>
      <c r="E2495">
        <v>0</v>
      </c>
      <c r="F2495" t="s">
        <v>1679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59</v>
      </c>
      <c r="M2495" t="s">
        <v>57</v>
      </c>
      <c r="N2495" t="s">
        <v>5417</v>
      </c>
      <c r="O2495" t="s">
        <v>57</v>
      </c>
      <c r="P2495" t="s">
        <v>57</v>
      </c>
      <c r="Q2495" t="s">
        <v>85</v>
      </c>
      <c r="R2495" t="s">
        <v>1317</v>
      </c>
      <c r="S2495" t="s">
        <v>57</v>
      </c>
      <c r="T2495" t="s">
        <v>61</v>
      </c>
      <c r="U2495" t="s">
        <v>61</v>
      </c>
      <c r="V2495" t="s">
        <v>57</v>
      </c>
      <c r="W2495" t="s">
        <v>61</v>
      </c>
      <c r="X2495" t="s">
        <v>61</v>
      </c>
      <c r="Y2495" t="s">
        <v>61</v>
      </c>
      <c r="Z2495" t="s">
        <v>57</v>
      </c>
      <c r="AA2495" t="s">
        <v>77</v>
      </c>
      <c r="AB2495" t="s">
        <v>57</v>
      </c>
      <c r="AC2495" t="s">
        <v>87</v>
      </c>
      <c r="AD2495">
        <v>84.34999999999999</v>
      </c>
      <c r="AE2495">
        <v>1938.05</v>
      </c>
      <c r="AF2495">
        <v>0</v>
      </c>
      <c r="AG2495">
        <v>0</v>
      </c>
      <c r="AH2495">
        <v>619.4400000000001</v>
      </c>
      <c r="AI2495">
        <v>2557.49</v>
      </c>
      <c r="AJ2495" t="s">
        <v>66</v>
      </c>
      <c r="AM2495">
        <v>0</v>
      </c>
      <c r="AN2495">
        <v>1</v>
      </c>
      <c r="AO2495">
        <v>0</v>
      </c>
      <c r="AP2495" t="s">
        <v>103</v>
      </c>
      <c r="AQ2495" t="s">
        <v>78</v>
      </c>
      <c r="AR2495" t="s">
        <v>93</v>
      </c>
      <c r="AS2495">
        <v>3</v>
      </c>
      <c r="AT2495">
        <v>4354</v>
      </c>
      <c r="AU2495">
        <v>1</v>
      </c>
      <c r="AV2495">
        <v>0</v>
      </c>
      <c r="AW2495">
        <v>1</v>
      </c>
      <c r="AX2495">
        <v>0</v>
      </c>
      <c r="AY2495">
        <v>3</v>
      </c>
      <c r="AZ2495" t="s">
        <v>106</v>
      </c>
      <c r="BA2495">
        <v>7</v>
      </c>
      <c r="BB2495" t="s">
        <v>95</v>
      </c>
      <c r="BC2495">
        <v>1</v>
      </c>
    </row>
    <row r="2496" spans="1:55">
      <c r="A2496" t="s">
        <v>5418</v>
      </c>
      <c r="B2496" t="s">
        <v>56</v>
      </c>
      <c r="C2496">
        <v>20</v>
      </c>
      <c r="D2496" t="s">
        <v>57</v>
      </c>
      <c r="E2496">
        <v>1</v>
      </c>
      <c r="F2496" t="s">
        <v>2582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59</v>
      </c>
      <c r="M2496" t="s">
        <v>57</v>
      </c>
      <c r="N2496" t="s">
        <v>5419</v>
      </c>
      <c r="O2496" t="s">
        <v>57</v>
      </c>
      <c r="P2496" t="s">
        <v>57</v>
      </c>
      <c r="Q2496" t="s">
        <v>135</v>
      </c>
      <c r="R2496" t="s">
        <v>633</v>
      </c>
      <c r="S2496" t="s">
        <v>57</v>
      </c>
      <c r="T2496" t="s">
        <v>57</v>
      </c>
      <c r="U2496" t="s">
        <v>57</v>
      </c>
      <c r="V2496" t="s">
        <v>57</v>
      </c>
      <c r="W2496" t="s">
        <v>57</v>
      </c>
      <c r="X2496" t="s">
        <v>57</v>
      </c>
      <c r="Y2496" t="s">
        <v>57</v>
      </c>
      <c r="Z2496" t="s">
        <v>57</v>
      </c>
      <c r="AA2496" t="s">
        <v>122</v>
      </c>
      <c r="AB2496" t="s">
        <v>61</v>
      </c>
      <c r="AC2496" t="s">
        <v>65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</v>
      </c>
      <c r="AJ2496" t="s">
        <v>66</v>
      </c>
      <c r="AM2496">
        <v>0</v>
      </c>
      <c r="AN2496">
        <v>1</v>
      </c>
      <c r="AO2496">
        <v>0</v>
      </c>
      <c r="AP2496" t="s">
        <v>123</v>
      </c>
      <c r="AQ2496" t="s">
        <v>116</v>
      </c>
      <c r="AR2496" t="s">
        <v>105</v>
      </c>
      <c r="AS2496">
        <v>8</v>
      </c>
      <c r="AT2496">
        <v>13945</v>
      </c>
      <c r="AU2496">
        <v>1</v>
      </c>
      <c r="AV2496">
        <v>0</v>
      </c>
      <c r="AW2496">
        <v>1</v>
      </c>
      <c r="AX2496">
        <v>0</v>
      </c>
      <c r="AY2496">
        <v>6</v>
      </c>
      <c r="AZ2496" t="s">
        <v>125</v>
      </c>
      <c r="BA2496">
        <v>0</v>
      </c>
      <c r="BB2496" t="s">
        <v>71</v>
      </c>
      <c r="BC2496">
        <v>4</v>
      </c>
    </row>
    <row r="2497" spans="1:55">
      <c r="A2497" t="s">
        <v>5420</v>
      </c>
      <c r="B2497" t="s">
        <v>73</v>
      </c>
      <c r="C2497">
        <v>59</v>
      </c>
      <c r="D2497" t="s">
        <v>57</v>
      </c>
      <c r="E2497">
        <v>3</v>
      </c>
      <c r="F2497" t="s">
        <v>523</v>
      </c>
      <c r="G2497">
        <v>95824</v>
      </c>
      <c r="H2497">
        <v>38.517295</v>
      </c>
      <c r="I2497">
        <v>-121.439819</v>
      </c>
      <c r="J2497">
        <v>0</v>
      </c>
      <c r="K2497">
        <v>66</v>
      </c>
      <c r="L2497" t="s">
        <v>119</v>
      </c>
      <c r="M2497" t="s">
        <v>57</v>
      </c>
      <c r="N2497" t="s">
        <v>5421</v>
      </c>
      <c r="O2497" t="s">
        <v>61</v>
      </c>
      <c r="P2497" t="s">
        <v>57</v>
      </c>
      <c r="Q2497" t="s">
        <v>135</v>
      </c>
      <c r="R2497" t="s">
        <v>618</v>
      </c>
      <c r="S2497" t="s">
        <v>57</v>
      </c>
      <c r="T2497" t="s">
        <v>57</v>
      </c>
      <c r="U2497" t="s">
        <v>57</v>
      </c>
      <c r="V2497" t="s">
        <v>57</v>
      </c>
      <c r="W2497" t="s">
        <v>57</v>
      </c>
      <c r="X2497" t="s">
        <v>61</v>
      </c>
      <c r="Y2497" t="s">
        <v>61</v>
      </c>
      <c r="Z2497" t="s">
        <v>57</v>
      </c>
      <c r="AA2497" t="s">
        <v>64</v>
      </c>
      <c r="AB2497" t="s">
        <v>57</v>
      </c>
      <c r="AC2497" t="s">
        <v>87</v>
      </c>
      <c r="AD2497">
        <v>75.09999999999999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66</v>
      </c>
      <c r="AM2497">
        <v>0</v>
      </c>
      <c r="AN2497">
        <v>1</v>
      </c>
      <c r="AO2497">
        <v>0</v>
      </c>
      <c r="AP2497" t="s">
        <v>123</v>
      </c>
      <c r="AQ2497" t="s">
        <v>92</v>
      </c>
      <c r="AR2497" t="s">
        <v>93</v>
      </c>
      <c r="AS2497">
        <v>6</v>
      </c>
      <c r="AT2497">
        <v>30580</v>
      </c>
      <c r="AU2497">
        <v>1</v>
      </c>
      <c r="AV2497">
        <v>0</v>
      </c>
      <c r="AW2497">
        <v>1</v>
      </c>
      <c r="AX2497">
        <v>0</v>
      </c>
      <c r="AY2497">
        <v>6</v>
      </c>
      <c r="AZ2497" t="s">
        <v>125</v>
      </c>
      <c r="BA2497">
        <v>0</v>
      </c>
      <c r="BB2497" t="s">
        <v>71</v>
      </c>
      <c r="BC2497">
        <v>4</v>
      </c>
    </row>
    <row r="2498" spans="1:55">
      <c r="A2498" t="s">
        <v>5422</v>
      </c>
      <c r="B2498" t="s">
        <v>56</v>
      </c>
      <c r="C2498">
        <v>40</v>
      </c>
      <c r="D2498" t="s">
        <v>61</v>
      </c>
      <c r="E2498">
        <v>0</v>
      </c>
      <c r="F2498" t="s">
        <v>352</v>
      </c>
      <c r="G2498">
        <v>93725</v>
      </c>
      <c r="H2498">
        <v>36.623632</v>
      </c>
      <c r="I2498">
        <v>-119.741322</v>
      </c>
      <c r="J2498">
        <v>0</v>
      </c>
      <c r="K2498">
        <v>42</v>
      </c>
      <c r="L2498" t="s">
        <v>59</v>
      </c>
      <c r="M2498" t="s">
        <v>57</v>
      </c>
      <c r="N2498" t="s">
        <v>943</v>
      </c>
      <c r="O2498" t="s">
        <v>61</v>
      </c>
      <c r="P2498" t="s">
        <v>57</v>
      </c>
      <c r="Q2498" t="s">
        <v>135</v>
      </c>
      <c r="R2498" t="s">
        <v>250</v>
      </c>
      <c r="S2498" t="s">
        <v>61</v>
      </c>
      <c r="T2498" t="s">
        <v>57</v>
      </c>
      <c r="U2498" t="s">
        <v>61</v>
      </c>
      <c r="V2498" t="s">
        <v>61</v>
      </c>
      <c r="W2498" t="s">
        <v>61</v>
      </c>
      <c r="X2498" t="s">
        <v>61</v>
      </c>
      <c r="Y2498" t="s">
        <v>61</v>
      </c>
      <c r="Z2498" t="s">
        <v>57</v>
      </c>
      <c r="AA2498" t="s">
        <v>77</v>
      </c>
      <c r="AB2498" t="s">
        <v>57</v>
      </c>
      <c r="AC2498" t="s">
        <v>87</v>
      </c>
      <c r="AD2498">
        <v>49.55</v>
      </c>
      <c r="AE2498">
        <v>2077.95</v>
      </c>
      <c r="AF2498">
        <v>0</v>
      </c>
      <c r="AG2498">
        <v>0</v>
      </c>
      <c r="AH2498">
        <v>365.82</v>
      </c>
      <c r="AI2498">
        <v>2443.77</v>
      </c>
      <c r="AJ2498" t="s">
        <v>66</v>
      </c>
      <c r="AM2498">
        <v>0</v>
      </c>
      <c r="AN2498">
        <v>1</v>
      </c>
      <c r="AO2498">
        <v>0</v>
      </c>
      <c r="AP2498" t="s">
        <v>176</v>
      </c>
      <c r="AQ2498" t="s">
        <v>78</v>
      </c>
      <c r="AR2498" t="s">
        <v>137</v>
      </c>
      <c r="AS2498">
        <v>2</v>
      </c>
      <c r="AT2498">
        <v>21010</v>
      </c>
      <c r="AU2498">
        <v>1</v>
      </c>
      <c r="AV2498">
        <v>0</v>
      </c>
      <c r="AW2498">
        <v>1</v>
      </c>
      <c r="AX2498">
        <v>0</v>
      </c>
      <c r="AY2498">
        <v>5</v>
      </c>
      <c r="AZ2498" t="s">
        <v>177</v>
      </c>
      <c r="BA2498">
        <v>5</v>
      </c>
      <c r="BB2498" t="s">
        <v>80</v>
      </c>
      <c r="BC2498">
        <v>2</v>
      </c>
    </row>
    <row r="2499" spans="1:55">
      <c r="A2499" t="s">
        <v>5423</v>
      </c>
      <c r="B2499" t="s">
        <v>73</v>
      </c>
      <c r="C2499">
        <v>30</v>
      </c>
      <c r="D2499" t="s">
        <v>57</v>
      </c>
      <c r="E2499">
        <v>3</v>
      </c>
      <c r="F2499" t="s">
        <v>401</v>
      </c>
      <c r="G2499">
        <v>92592</v>
      </c>
      <c r="H2499">
        <v>33.507255</v>
      </c>
      <c r="I2499">
        <v>-117.029473</v>
      </c>
      <c r="J2499">
        <v>1</v>
      </c>
      <c r="K2499">
        <v>58</v>
      </c>
      <c r="L2499" t="s">
        <v>129</v>
      </c>
      <c r="M2499" t="s">
        <v>57</v>
      </c>
      <c r="N2499" t="s">
        <v>5424</v>
      </c>
      <c r="O2499" t="s">
        <v>57</v>
      </c>
      <c r="P2499" t="s">
        <v>57</v>
      </c>
      <c r="Q2499" t="s">
        <v>85</v>
      </c>
      <c r="R2499" t="s">
        <v>285</v>
      </c>
      <c r="S2499" t="s">
        <v>61</v>
      </c>
      <c r="T2499" t="s">
        <v>57</v>
      </c>
      <c r="U2499" t="s">
        <v>61</v>
      </c>
      <c r="V2499" t="s">
        <v>57</v>
      </c>
      <c r="W2499" t="s">
        <v>57</v>
      </c>
      <c r="X2499" t="s">
        <v>61</v>
      </c>
      <c r="Y2499" t="s">
        <v>61</v>
      </c>
      <c r="Z2499" t="s">
        <v>57</v>
      </c>
      <c r="AA2499" t="s">
        <v>64</v>
      </c>
      <c r="AB2499" t="s">
        <v>57</v>
      </c>
      <c r="AC2499" t="s">
        <v>65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66</v>
      </c>
      <c r="AM2499">
        <v>0</v>
      </c>
      <c r="AN2499">
        <v>1</v>
      </c>
      <c r="AO2499">
        <v>0</v>
      </c>
      <c r="AP2499" t="s">
        <v>123</v>
      </c>
      <c r="AQ2499" t="s">
        <v>68</v>
      </c>
      <c r="AR2499" t="s">
        <v>105</v>
      </c>
      <c r="AS2499">
        <v>4</v>
      </c>
      <c r="AT2499">
        <v>46171</v>
      </c>
      <c r="AU2499">
        <v>1</v>
      </c>
      <c r="AV2499">
        <v>0</v>
      </c>
      <c r="AW2499">
        <v>1</v>
      </c>
      <c r="AX2499">
        <v>0</v>
      </c>
      <c r="AY2499">
        <v>6</v>
      </c>
      <c r="AZ2499" t="s">
        <v>125</v>
      </c>
      <c r="BA2499">
        <v>2</v>
      </c>
      <c r="BB2499" t="s">
        <v>126</v>
      </c>
      <c r="BC2499">
        <v>3</v>
      </c>
    </row>
    <row r="2500" spans="1:55">
      <c r="A2500" t="s">
        <v>5425</v>
      </c>
      <c r="B2500" t="s">
        <v>73</v>
      </c>
      <c r="C2500">
        <v>60</v>
      </c>
      <c r="D2500" t="s">
        <v>61</v>
      </c>
      <c r="E2500">
        <v>0</v>
      </c>
      <c r="F2500" t="s">
        <v>4706</v>
      </c>
      <c r="G2500">
        <v>93060</v>
      </c>
      <c r="H2500">
        <v>34.402343</v>
      </c>
      <c r="I2500">
        <v>-119.094824</v>
      </c>
      <c r="J2500">
        <v>0</v>
      </c>
      <c r="K2500">
        <v>65</v>
      </c>
      <c r="L2500" t="s">
        <v>129</v>
      </c>
      <c r="M2500" t="s">
        <v>57</v>
      </c>
      <c r="N2500" t="s">
        <v>5426</v>
      </c>
      <c r="O2500" t="s">
        <v>57</v>
      </c>
      <c r="P2500" t="s">
        <v>57</v>
      </c>
      <c r="Q2500" t="s">
        <v>85</v>
      </c>
      <c r="R2500" t="s">
        <v>100</v>
      </c>
      <c r="S2500" t="s">
        <v>61</v>
      </c>
      <c r="T2500" t="s">
        <v>57</v>
      </c>
      <c r="U2500" t="s">
        <v>57</v>
      </c>
      <c r="V2500" t="s">
        <v>57</v>
      </c>
      <c r="W2500" t="s">
        <v>57</v>
      </c>
      <c r="X2500" t="s">
        <v>57</v>
      </c>
      <c r="Y2500" t="s">
        <v>57</v>
      </c>
      <c r="Z2500" t="s">
        <v>61</v>
      </c>
      <c r="AA2500" t="s">
        <v>77</v>
      </c>
      <c r="AB2500" t="s">
        <v>57</v>
      </c>
      <c r="AC2500" t="s">
        <v>87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88</v>
      </c>
      <c r="AK2500" t="s">
        <v>205</v>
      </c>
      <c r="AL2500" t="s">
        <v>329</v>
      </c>
      <c r="AM2500">
        <v>1</v>
      </c>
      <c r="AN2500">
        <v>0</v>
      </c>
      <c r="AO2500">
        <v>0</v>
      </c>
      <c r="AP2500" t="s">
        <v>123</v>
      </c>
      <c r="AQ2500" t="s">
        <v>124</v>
      </c>
      <c r="AR2500" t="s">
        <v>105</v>
      </c>
      <c r="AS2500">
        <v>6</v>
      </c>
      <c r="AT2500">
        <v>32511</v>
      </c>
      <c r="AU2500">
        <v>1</v>
      </c>
      <c r="AV2500">
        <v>1</v>
      </c>
      <c r="AW2500">
        <v>0</v>
      </c>
      <c r="AX2500">
        <v>109.15</v>
      </c>
      <c r="AY2500">
        <v>6</v>
      </c>
      <c r="AZ2500" t="s">
        <v>125</v>
      </c>
      <c r="BA2500">
        <v>7</v>
      </c>
      <c r="BB2500" t="s">
        <v>95</v>
      </c>
      <c r="BC2500">
        <v>1</v>
      </c>
    </row>
    <row r="2501" spans="1:55">
      <c r="A2501" t="s">
        <v>5427</v>
      </c>
      <c r="B2501" t="s">
        <v>56</v>
      </c>
      <c r="C2501">
        <v>28</v>
      </c>
      <c r="D2501" t="s">
        <v>61</v>
      </c>
      <c r="E2501">
        <v>2</v>
      </c>
      <c r="F2501" t="s">
        <v>262</v>
      </c>
      <c r="G2501">
        <v>95118</v>
      </c>
      <c r="H2501">
        <v>37.255479</v>
      </c>
      <c r="I2501">
        <v>-121.889838</v>
      </c>
      <c r="J2501">
        <v>0</v>
      </c>
      <c r="K2501">
        <v>46</v>
      </c>
      <c r="L2501" t="s">
        <v>59</v>
      </c>
      <c r="M2501" t="s">
        <v>57</v>
      </c>
      <c r="N2501" t="s">
        <v>5428</v>
      </c>
      <c r="O2501" t="s">
        <v>57</v>
      </c>
      <c r="P2501" t="s">
        <v>57</v>
      </c>
      <c r="Q2501" t="s">
        <v>85</v>
      </c>
      <c r="R2501" t="s">
        <v>147</v>
      </c>
      <c r="S2501" t="s">
        <v>61</v>
      </c>
      <c r="T2501" t="s">
        <v>61</v>
      </c>
      <c r="U2501" t="s">
        <v>57</v>
      </c>
      <c r="V2501" t="s">
        <v>57</v>
      </c>
      <c r="W2501" t="s">
        <v>61</v>
      </c>
      <c r="X2501" t="s">
        <v>61</v>
      </c>
      <c r="Y2501" t="s">
        <v>61</v>
      </c>
      <c r="Z2501" t="s">
        <v>57</v>
      </c>
      <c r="AA2501" t="s">
        <v>77</v>
      </c>
      <c r="AB2501" t="s">
        <v>57</v>
      </c>
      <c r="AC2501" t="s">
        <v>87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66</v>
      </c>
      <c r="AM2501">
        <v>0</v>
      </c>
      <c r="AN2501">
        <v>1</v>
      </c>
      <c r="AO2501">
        <v>0</v>
      </c>
      <c r="AP2501" t="s">
        <v>176</v>
      </c>
      <c r="AQ2501" t="s">
        <v>116</v>
      </c>
      <c r="AR2501" t="s">
        <v>93</v>
      </c>
      <c r="AS2501">
        <v>3</v>
      </c>
      <c r="AT2501">
        <v>31926</v>
      </c>
      <c r="AU2501">
        <v>1</v>
      </c>
      <c r="AV2501">
        <v>0</v>
      </c>
      <c r="AW2501">
        <v>1</v>
      </c>
      <c r="AX2501">
        <v>0</v>
      </c>
      <c r="AY2501">
        <v>5</v>
      </c>
      <c r="AZ2501" t="s">
        <v>177</v>
      </c>
      <c r="BA2501">
        <v>6</v>
      </c>
      <c r="BB2501" t="s">
        <v>95</v>
      </c>
      <c r="BC2501">
        <v>1</v>
      </c>
    </row>
    <row r="2502" spans="1:55">
      <c r="A2502" t="s">
        <v>5429</v>
      </c>
      <c r="B2502" t="s">
        <v>73</v>
      </c>
      <c r="C2502">
        <v>47</v>
      </c>
      <c r="D2502" t="s">
        <v>61</v>
      </c>
      <c r="E2502">
        <v>0</v>
      </c>
      <c r="F2502" t="s">
        <v>1228</v>
      </c>
      <c r="G2502">
        <v>94546</v>
      </c>
      <c r="H2502">
        <v>37.708327</v>
      </c>
      <c r="I2502">
        <v>-122.083473</v>
      </c>
      <c r="J2502">
        <v>0</v>
      </c>
      <c r="K2502">
        <v>45</v>
      </c>
      <c r="L2502" t="s">
        <v>59</v>
      </c>
      <c r="M2502" t="s">
        <v>57</v>
      </c>
      <c r="N2502" t="s">
        <v>2883</v>
      </c>
      <c r="O2502" t="s">
        <v>61</v>
      </c>
      <c r="P2502" t="s">
        <v>61</v>
      </c>
      <c r="Q2502" t="s">
        <v>143</v>
      </c>
      <c r="R2502" t="s">
        <v>143</v>
      </c>
      <c r="S2502" t="s">
        <v>143</v>
      </c>
      <c r="T2502" t="s">
        <v>143</v>
      </c>
      <c r="U2502" t="s">
        <v>143</v>
      </c>
      <c r="V2502" t="s">
        <v>143</v>
      </c>
      <c r="W2502" t="s">
        <v>143</v>
      </c>
      <c r="X2502" t="s">
        <v>143</v>
      </c>
      <c r="Y2502" t="s">
        <v>143</v>
      </c>
      <c r="Z2502" t="s">
        <v>143</v>
      </c>
      <c r="AA2502" t="s">
        <v>64</v>
      </c>
      <c r="AB2502" t="s">
        <v>61</v>
      </c>
      <c r="AC2502" t="s">
        <v>87</v>
      </c>
      <c r="AD2502">
        <v>18.85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66</v>
      </c>
      <c r="AM2502">
        <v>0</v>
      </c>
      <c r="AN2502">
        <v>1</v>
      </c>
      <c r="AO2502">
        <v>0</v>
      </c>
      <c r="AP2502" t="s">
        <v>176</v>
      </c>
      <c r="AQ2502" t="s">
        <v>78</v>
      </c>
      <c r="AR2502" t="s">
        <v>182</v>
      </c>
      <c r="AT2502">
        <v>41698</v>
      </c>
      <c r="AU2502">
        <v>1</v>
      </c>
      <c r="AV2502">
        <v>0</v>
      </c>
      <c r="AW2502">
        <v>1</v>
      </c>
      <c r="AX2502">
        <v>0</v>
      </c>
      <c r="AY2502">
        <v>5</v>
      </c>
      <c r="AZ2502" t="s">
        <v>177</v>
      </c>
      <c r="BA2502">
        <v>2</v>
      </c>
      <c r="BB2502" t="s">
        <v>126</v>
      </c>
      <c r="BC2502">
        <v>3</v>
      </c>
    </row>
    <row r="2503" spans="1:55">
      <c r="A2503" t="s">
        <v>5430</v>
      </c>
      <c r="B2503" t="s">
        <v>73</v>
      </c>
      <c r="C2503">
        <v>59</v>
      </c>
      <c r="D2503" t="s">
        <v>61</v>
      </c>
      <c r="E2503">
        <v>0</v>
      </c>
      <c r="F2503" t="s">
        <v>3877</v>
      </c>
      <c r="G2503">
        <v>92314</v>
      </c>
      <c r="H2503">
        <v>34.278967</v>
      </c>
      <c r="I2503">
        <v>-116.773825</v>
      </c>
      <c r="J2503">
        <v>0</v>
      </c>
      <c r="K2503">
        <v>1</v>
      </c>
      <c r="L2503" t="s">
        <v>59</v>
      </c>
      <c r="M2503" t="s">
        <v>57</v>
      </c>
      <c r="N2503" t="s">
        <v>2311</v>
      </c>
      <c r="O2503" t="s">
        <v>61</v>
      </c>
      <c r="P2503" t="s">
        <v>57</v>
      </c>
      <c r="Q2503" t="s">
        <v>62</v>
      </c>
      <c r="R2503" t="s">
        <v>296</v>
      </c>
      <c r="S2503" t="s">
        <v>61</v>
      </c>
      <c r="T2503" t="s">
        <v>61</v>
      </c>
      <c r="U2503" t="s">
        <v>57</v>
      </c>
      <c r="V2503" t="s">
        <v>57</v>
      </c>
      <c r="W2503" t="s">
        <v>61</v>
      </c>
      <c r="X2503" t="s">
        <v>61</v>
      </c>
      <c r="Y2503" t="s">
        <v>61</v>
      </c>
      <c r="Z2503" t="s">
        <v>57</v>
      </c>
      <c r="AA2503" t="s">
        <v>77</v>
      </c>
      <c r="AB2503" t="s">
        <v>61</v>
      </c>
      <c r="AC2503" t="s">
        <v>65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170</v>
      </c>
      <c r="AM2503">
        <v>0</v>
      </c>
      <c r="AN2503">
        <v>0</v>
      </c>
      <c r="AO2503">
        <v>0</v>
      </c>
      <c r="AP2503" t="s">
        <v>91</v>
      </c>
      <c r="AQ2503" t="s">
        <v>92</v>
      </c>
      <c r="AR2503" t="s">
        <v>69</v>
      </c>
      <c r="AS2503">
        <v>3</v>
      </c>
      <c r="AT2503">
        <v>9899</v>
      </c>
      <c r="AU2503">
        <v>0</v>
      </c>
      <c r="AX2503">
        <v>0</v>
      </c>
      <c r="AY2503">
        <v>1</v>
      </c>
      <c r="AZ2503" t="s">
        <v>94</v>
      </c>
      <c r="BA2503">
        <v>8</v>
      </c>
      <c r="BB2503" t="s">
        <v>95</v>
      </c>
      <c r="BC2503">
        <v>1</v>
      </c>
    </row>
    <row r="2504" spans="1:55">
      <c r="A2504" t="s">
        <v>5431</v>
      </c>
      <c r="B2504" t="s">
        <v>56</v>
      </c>
      <c r="C2504">
        <v>56</v>
      </c>
      <c r="D2504" t="s">
        <v>57</v>
      </c>
      <c r="E2504">
        <v>1</v>
      </c>
      <c r="F2504" t="s">
        <v>538</v>
      </c>
      <c r="G2504">
        <v>93611</v>
      </c>
      <c r="H2504">
        <v>36.917652</v>
      </c>
      <c r="I2504">
        <v>-119.593757</v>
      </c>
      <c r="J2504">
        <v>7</v>
      </c>
      <c r="K2504">
        <v>61</v>
      </c>
      <c r="L2504" t="s">
        <v>59</v>
      </c>
      <c r="M2504" t="s">
        <v>57</v>
      </c>
      <c r="N2504" t="s">
        <v>5432</v>
      </c>
      <c r="O2504" t="s">
        <v>57</v>
      </c>
      <c r="P2504" t="s">
        <v>61</v>
      </c>
      <c r="Q2504" t="s">
        <v>143</v>
      </c>
      <c r="R2504" t="s">
        <v>143</v>
      </c>
      <c r="S2504" t="s">
        <v>143</v>
      </c>
      <c r="T2504" t="s">
        <v>143</v>
      </c>
      <c r="U2504" t="s">
        <v>143</v>
      </c>
      <c r="V2504" t="s">
        <v>143</v>
      </c>
      <c r="W2504" t="s">
        <v>143</v>
      </c>
      <c r="X2504" t="s">
        <v>143</v>
      </c>
      <c r="Y2504" t="s">
        <v>143</v>
      </c>
      <c r="Z2504" t="s">
        <v>143</v>
      </c>
      <c r="AA2504" t="s">
        <v>122</v>
      </c>
      <c r="AB2504" t="s">
        <v>57</v>
      </c>
      <c r="AC2504" t="s">
        <v>65</v>
      </c>
      <c r="AD2504">
        <v>24.2</v>
      </c>
      <c r="AE2504">
        <v>1445.2</v>
      </c>
      <c r="AF2504">
        <v>0</v>
      </c>
      <c r="AG2504">
        <v>0</v>
      </c>
      <c r="AH2504">
        <v>2125.24</v>
      </c>
      <c r="AI2504">
        <v>3570.44</v>
      </c>
      <c r="AJ2504" t="s">
        <v>66</v>
      </c>
      <c r="AM2504">
        <v>0</v>
      </c>
      <c r="AN2504">
        <v>1</v>
      </c>
      <c r="AO2504">
        <v>0</v>
      </c>
      <c r="AP2504" t="s">
        <v>123</v>
      </c>
      <c r="AQ2504" t="s">
        <v>92</v>
      </c>
      <c r="AR2504" t="s">
        <v>182</v>
      </c>
      <c r="AT2504">
        <v>46858</v>
      </c>
      <c r="AU2504">
        <v>1</v>
      </c>
      <c r="AV2504">
        <v>0</v>
      </c>
      <c r="AW2504">
        <v>1</v>
      </c>
      <c r="AX2504">
        <v>0</v>
      </c>
      <c r="AY2504">
        <v>6</v>
      </c>
      <c r="AZ2504" t="s">
        <v>125</v>
      </c>
      <c r="BA2504">
        <v>0</v>
      </c>
      <c r="BB2504" t="s">
        <v>71</v>
      </c>
      <c r="BC2504">
        <v>4</v>
      </c>
    </row>
    <row r="2505" spans="1:55">
      <c r="A2505" t="s">
        <v>5433</v>
      </c>
      <c r="B2505" t="s">
        <v>73</v>
      </c>
      <c r="C2505">
        <v>44</v>
      </c>
      <c r="D2505" t="s">
        <v>57</v>
      </c>
      <c r="E2505">
        <v>4</v>
      </c>
      <c r="F2505" t="s">
        <v>559</v>
      </c>
      <c r="G2505">
        <v>92655</v>
      </c>
      <c r="H2505">
        <v>33.744439</v>
      </c>
      <c r="I2505">
        <v>-117.98588</v>
      </c>
      <c r="J2505">
        <v>10</v>
      </c>
      <c r="K2505">
        <v>72</v>
      </c>
      <c r="L2505" t="s">
        <v>59</v>
      </c>
      <c r="M2505" t="s">
        <v>57</v>
      </c>
      <c r="N2505" t="s">
        <v>3210</v>
      </c>
      <c r="O2505" t="s">
        <v>57</v>
      </c>
      <c r="P2505" t="s">
        <v>57</v>
      </c>
      <c r="Q2505" t="s">
        <v>85</v>
      </c>
      <c r="R2505" t="s">
        <v>224</v>
      </c>
      <c r="S2505" t="s">
        <v>57</v>
      </c>
      <c r="T2505" t="s">
        <v>57</v>
      </c>
      <c r="U2505" t="s">
        <v>57</v>
      </c>
      <c r="V2505" t="s">
        <v>61</v>
      </c>
      <c r="W2505" t="s">
        <v>57</v>
      </c>
      <c r="X2505" t="s">
        <v>57</v>
      </c>
      <c r="Y2505" t="s">
        <v>57</v>
      </c>
      <c r="Z2505" t="s">
        <v>57</v>
      </c>
      <c r="AA2505" t="s">
        <v>122</v>
      </c>
      <c r="AB2505" t="s">
        <v>57</v>
      </c>
      <c r="AC2505" t="s">
        <v>87</v>
      </c>
      <c r="AD2505">
        <v>110.3</v>
      </c>
      <c r="AE2505">
        <v>7966.9</v>
      </c>
      <c r="AF2505">
        <v>0</v>
      </c>
      <c r="AG2505">
        <v>0</v>
      </c>
      <c r="AH2505">
        <v>2376.72</v>
      </c>
      <c r="AI2505">
        <v>10343.62</v>
      </c>
      <c r="AJ2505" t="s">
        <v>66</v>
      </c>
      <c r="AM2505">
        <v>0</v>
      </c>
      <c r="AN2505">
        <v>1</v>
      </c>
      <c r="AO2505">
        <v>0</v>
      </c>
      <c r="AP2505" t="s">
        <v>123</v>
      </c>
      <c r="AQ2505" t="s">
        <v>78</v>
      </c>
      <c r="AR2505" t="s">
        <v>105</v>
      </c>
      <c r="AS2505">
        <v>7</v>
      </c>
      <c r="AT2505">
        <v>8660</v>
      </c>
      <c r="AU2505">
        <v>1</v>
      </c>
      <c r="AV2505">
        <v>0</v>
      </c>
      <c r="AW2505">
        <v>1</v>
      </c>
      <c r="AX2505">
        <v>0</v>
      </c>
      <c r="AY2505">
        <v>6</v>
      </c>
      <c r="AZ2505" t="s">
        <v>125</v>
      </c>
      <c r="BA2505">
        <v>2</v>
      </c>
      <c r="BB2505" t="s">
        <v>126</v>
      </c>
      <c r="BC2505">
        <v>3</v>
      </c>
    </row>
    <row r="2506" spans="1:55">
      <c r="A2506" t="s">
        <v>5434</v>
      </c>
      <c r="B2506" t="s">
        <v>73</v>
      </c>
      <c r="C2506">
        <v>34</v>
      </c>
      <c r="D2506" t="s">
        <v>61</v>
      </c>
      <c r="E2506">
        <v>0</v>
      </c>
      <c r="F2506" t="s">
        <v>252</v>
      </c>
      <c r="G2506">
        <v>92122</v>
      </c>
      <c r="H2506">
        <v>32.85723</v>
      </c>
      <c r="I2506">
        <v>-117.209774</v>
      </c>
      <c r="J2506">
        <v>0</v>
      </c>
      <c r="K2506">
        <v>10</v>
      </c>
      <c r="L2506" t="s">
        <v>59</v>
      </c>
      <c r="M2506" t="s">
        <v>57</v>
      </c>
      <c r="N2506" t="s">
        <v>227</v>
      </c>
      <c r="O2506" t="s">
        <v>61</v>
      </c>
      <c r="P2506" t="s">
        <v>57</v>
      </c>
      <c r="Q2506" t="s">
        <v>135</v>
      </c>
      <c r="R2506" t="s">
        <v>174</v>
      </c>
      <c r="S2506" t="s">
        <v>61</v>
      </c>
      <c r="T2506" t="s">
        <v>61</v>
      </c>
      <c r="U2506" t="s">
        <v>61</v>
      </c>
      <c r="V2506" t="s">
        <v>61</v>
      </c>
      <c r="W2506" t="s">
        <v>61</v>
      </c>
      <c r="X2506" t="s">
        <v>61</v>
      </c>
      <c r="Y2506" t="s">
        <v>61</v>
      </c>
      <c r="Z2506" t="s">
        <v>57</v>
      </c>
      <c r="AA2506" t="s">
        <v>77</v>
      </c>
      <c r="AB2506" t="s">
        <v>57</v>
      </c>
      <c r="AC2506" t="s">
        <v>65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88</v>
      </c>
      <c r="AK2506" t="s">
        <v>89</v>
      </c>
      <c r="AL2506" t="s">
        <v>181</v>
      </c>
      <c r="AM2506">
        <v>1</v>
      </c>
      <c r="AN2506">
        <v>0</v>
      </c>
      <c r="AO2506">
        <v>0</v>
      </c>
      <c r="AP2506" t="s">
        <v>67</v>
      </c>
      <c r="AQ2506" t="s">
        <v>68</v>
      </c>
      <c r="AR2506" t="s">
        <v>137</v>
      </c>
      <c r="AS2506">
        <v>1</v>
      </c>
      <c r="AT2506">
        <v>34902</v>
      </c>
      <c r="AU2506">
        <v>1</v>
      </c>
      <c r="AV2506">
        <v>1</v>
      </c>
      <c r="AW2506">
        <v>0</v>
      </c>
      <c r="AX2506">
        <v>44.85</v>
      </c>
      <c r="AY2506">
        <v>2</v>
      </c>
      <c r="AZ2506" t="s">
        <v>70</v>
      </c>
      <c r="BA2506">
        <v>5</v>
      </c>
      <c r="BB2506" t="s">
        <v>80</v>
      </c>
      <c r="BC2506">
        <v>2</v>
      </c>
    </row>
    <row r="2507" spans="1:55">
      <c r="A2507" t="s">
        <v>5435</v>
      </c>
      <c r="B2507" t="s">
        <v>73</v>
      </c>
      <c r="C2507">
        <v>25</v>
      </c>
      <c r="D2507" t="s">
        <v>61</v>
      </c>
      <c r="E2507">
        <v>0</v>
      </c>
      <c r="F2507" t="s">
        <v>2356</v>
      </c>
      <c r="G2507">
        <v>92373</v>
      </c>
      <c r="H2507">
        <v>34.003243</v>
      </c>
      <c r="I2507">
        <v>-117.138286</v>
      </c>
      <c r="J2507">
        <v>0</v>
      </c>
      <c r="K2507">
        <v>1</v>
      </c>
      <c r="L2507" t="s">
        <v>59</v>
      </c>
      <c r="M2507" t="s">
        <v>57</v>
      </c>
      <c r="N2507" t="s">
        <v>5436</v>
      </c>
      <c r="O2507" t="s">
        <v>61</v>
      </c>
      <c r="P2507" t="s">
        <v>57</v>
      </c>
      <c r="Q2507" t="s">
        <v>62</v>
      </c>
      <c r="R2507" t="s">
        <v>289</v>
      </c>
      <c r="S2507" t="s">
        <v>61</v>
      </c>
      <c r="T2507" t="s">
        <v>61</v>
      </c>
      <c r="U2507" t="s">
        <v>61</v>
      </c>
      <c r="V2507" t="s">
        <v>61</v>
      </c>
      <c r="W2507" t="s">
        <v>61</v>
      </c>
      <c r="X2507" t="s">
        <v>57</v>
      </c>
      <c r="Y2507" t="s">
        <v>57</v>
      </c>
      <c r="Z2507" t="s">
        <v>57</v>
      </c>
      <c r="AA2507" t="s">
        <v>77</v>
      </c>
      <c r="AB2507" t="s">
        <v>57</v>
      </c>
      <c r="AC2507" t="s">
        <v>87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88</v>
      </c>
      <c r="AK2507" t="s">
        <v>89</v>
      </c>
      <c r="AL2507" t="s">
        <v>90</v>
      </c>
      <c r="AM2507">
        <v>1</v>
      </c>
      <c r="AN2507">
        <v>0</v>
      </c>
      <c r="AO2507">
        <v>0</v>
      </c>
      <c r="AP2507" t="s">
        <v>91</v>
      </c>
      <c r="AQ2507" t="s">
        <v>116</v>
      </c>
      <c r="AR2507" t="s">
        <v>69</v>
      </c>
      <c r="AS2507">
        <v>3</v>
      </c>
      <c r="AT2507">
        <v>31230</v>
      </c>
      <c r="AU2507">
        <v>1</v>
      </c>
      <c r="AV2507">
        <v>1</v>
      </c>
      <c r="AW2507">
        <v>0</v>
      </c>
      <c r="AX2507">
        <v>55</v>
      </c>
      <c r="AY2507">
        <v>1</v>
      </c>
      <c r="AZ2507" t="s">
        <v>94</v>
      </c>
      <c r="BA2507">
        <v>8</v>
      </c>
      <c r="BB2507" t="s">
        <v>95</v>
      </c>
      <c r="BC2507">
        <v>1</v>
      </c>
    </row>
    <row r="2508" spans="1:55">
      <c r="A2508" t="s">
        <v>5437</v>
      </c>
      <c r="B2508" t="s">
        <v>73</v>
      </c>
      <c r="C2508">
        <v>51</v>
      </c>
      <c r="D2508" t="s">
        <v>61</v>
      </c>
      <c r="E2508">
        <v>0</v>
      </c>
      <c r="F2508" t="s">
        <v>252</v>
      </c>
      <c r="G2508">
        <v>92115</v>
      </c>
      <c r="H2508">
        <v>32.762506</v>
      </c>
      <c r="I2508">
        <v>-117.07245</v>
      </c>
      <c r="J2508">
        <v>0</v>
      </c>
      <c r="K2508">
        <v>18</v>
      </c>
      <c r="L2508" t="s">
        <v>59</v>
      </c>
      <c r="M2508" t="s">
        <v>57</v>
      </c>
      <c r="N2508" t="s">
        <v>2645</v>
      </c>
      <c r="O2508" t="s">
        <v>61</v>
      </c>
      <c r="P2508" t="s">
        <v>57</v>
      </c>
      <c r="Q2508" t="s">
        <v>85</v>
      </c>
      <c r="R2508" t="s">
        <v>163</v>
      </c>
      <c r="S2508" t="s">
        <v>61</v>
      </c>
      <c r="T2508" t="s">
        <v>61</v>
      </c>
      <c r="U2508" t="s">
        <v>61</v>
      </c>
      <c r="V2508" t="s">
        <v>57</v>
      </c>
      <c r="W2508" t="s">
        <v>61</v>
      </c>
      <c r="X2508" t="s">
        <v>61</v>
      </c>
      <c r="Y2508" t="s">
        <v>61</v>
      </c>
      <c r="Z2508" t="s">
        <v>57</v>
      </c>
      <c r="AA2508" t="s">
        <v>77</v>
      </c>
      <c r="AB2508" t="s">
        <v>57</v>
      </c>
      <c r="AC2508" t="s">
        <v>87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66</v>
      </c>
      <c r="AM2508">
        <v>0</v>
      </c>
      <c r="AN2508">
        <v>1</v>
      </c>
      <c r="AO2508">
        <v>1</v>
      </c>
      <c r="AP2508" t="s">
        <v>103</v>
      </c>
      <c r="AQ2508" t="s">
        <v>92</v>
      </c>
      <c r="AR2508" t="s">
        <v>79</v>
      </c>
      <c r="AS2508">
        <v>2</v>
      </c>
      <c r="AT2508">
        <v>56887</v>
      </c>
      <c r="AU2508">
        <v>1</v>
      </c>
      <c r="AV2508">
        <v>0</v>
      </c>
      <c r="AW2508">
        <v>1</v>
      </c>
      <c r="AX2508">
        <v>0</v>
      </c>
      <c r="AY2508">
        <v>3</v>
      </c>
      <c r="AZ2508" t="s">
        <v>106</v>
      </c>
      <c r="BA2508">
        <v>7</v>
      </c>
      <c r="BB2508" t="s">
        <v>95</v>
      </c>
      <c r="BC2508">
        <v>1</v>
      </c>
    </row>
    <row r="2509" spans="1:55">
      <c r="A2509" t="s">
        <v>5438</v>
      </c>
      <c r="B2509" t="s">
        <v>73</v>
      </c>
      <c r="C2509">
        <v>23</v>
      </c>
      <c r="D2509" t="s">
        <v>57</v>
      </c>
      <c r="E2509">
        <v>0</v>
      </c>
      <c r="F2509" t="s">
        <v>2702</v>
      </c>
      <c r="G2509">
        <v>96094</v>
      </c>
      <c r="H2509">
        <v>41.465121</v>
      </c>
      <c r="I2509">
        <v>-122.380947</v>
      </c>
      <c r="J2509">
        <v>2</v>
      </c>
      <c r="K2509">
        <v>51</v>
      </c>
      <c r="L2509" t="s">
        <v>129</v>
      </c>
      <c r="M2509" t="s">
        <v>57</v>
      </c>
      <c r="N2509" t="s">
        <v>3857</v>
      </c>
      <c r="O2509" t="s">
        <v>57</v>
      </c>
      <c r="P2509" t="s">
        <v>57</v>
      </c>
      <c r="Q2509" t="s">
        <v>85</v>
      </c>
      <c r="R2509" t="s">
        <v>618</v>
      </c>
      <c r="S2509" t="s">
        <v>57</v>
      </c>
      <c r="T2509" t="s">
        <v>61</v>
      </c>
      <c r="U2509" t="s">
        <v>57</v>
      </c>
      <c r="V2509" t="s">
        <v>57</v>
      </c>
      <c r="W2509" t="s">
        <v>57</v>
      </c>
      <c r="X2509" t="s">
        <v>57</v>
      </c>
      <c r="Y2509" t="s">
        <v>57</v>
      </c>
      <c r="Z2509" t="s">
        <v>57</v>
      </c>
      <c r="AA2509" t="s">
        <v>64</v>
      </c>
      <c r="AB2509" t="s">
        <v>57</v>
      </c>
      <c r="AC2509" t="s">
        <v>87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66</v>
      </c>
      <c r="AM2509">
        <v>0</v>
      </c>
      <c r="AN2509">
        <v>1</v>
      </c>
      <c r="AO2509">
        <v>0</v>
      </c>
      <c r="AP2509" t="s">
        <v>123</v>
      </c>
      <c r="AQ2509" t="s">
        <v>116</v>
      </c>
      <c r="AR2509" t="s">
        <v>105</v>
      </c>
      <c r="AS2509">
        <v>7</v>
      </c>
      <c r="AT2509">
        <v>5896</v>
      </c>
      <c r="AU2509">
        <v>1</v>
      </c>
      <c r="AV2509">
        <v>0</v>
      </c>
      <c r="AW2509">
        <v>1</v>
      </c>
      <c r="AX2509">
        <v>0</v>
      </c>
      <c r="AY2509">
        <v>6</v>
      </c>
      <c r="AZ2509" t="s">
        <v>125</v>
      </c>
      <c r="BA2509">
        <v>3</v>
      </c>
      <c r="BB2509" t="s">
        <v>126</v>
      </c>
      <c r="BC2509">
        <v>3</v>
      </c>
    </row>
    <row r="2510" spans="1:55">
      <c r="A2510" t="s">
        <v>5439</v>
      </c>
      <c r="B2510" t="s">
        <v>56</v>
      </c>
      <c r="C2510">
        <v>53</v>
      </c>
      <c r="D2510" t="s">
        <v>61</v>
      </c>
      <c r="E2510">
        <v>0</v>
      </c>
      <c r="F2510" t="s">
        <v>506</v>
      </c>
      <c r="G2510">
        <v>92201</v>
      </c>
      <c r="H2510">
        <v>33.713891</v>
      </c>
      <c r="I2510">
        <v>-116.237257</v>
      </c>
      <c r="J2510">
        <v>0</v>
      </c>
      <c r="K2510">
        <v>8</v>
      </c>
      <c r="L2510" t="s">
        <v>59</v>
      </c>
      <c r="M2510" t="s">
        <v>57</v>
      </c>
      <c r="N2510" t="s">
        <v>1343</v>
      </c>
      <c r="O2510" t="s">
        <v>57</v>
      </c>
      <c r="P2510" t="s">
        <v>57</v>
      </c>
      <c r="Q2510" t="s">
        <v>85</v>
      </c>
      <c r="R2510" t="s">
        <v>160</v>
      </c>
      <c r="S2510" t="s">
        <v>61</v>
      </c>
      <c r="T2510" t="s">
        <v>61</v>
      </c>
      <c r="U2510" t="s">
        <v>61</v>
      </c>
      <c r="V2510" t="s">
        <v>61</v>
      </c>
      <c r="W2510" t="s">
        <v>57</v>
      </c>
      <c r="X2510" t="s">
        <v>57</v>
      </c>
      <c r="Y2510" t="s">
        <v>57</v>
      </c>
      <c r="Z2510" t="s">
        <v>57</v>
      </c>
      <c r="AA2510" t="s">
        <v>77</v>
      </c>
      <c r="AB2510" t="s">
        <v>61</v>
      </c>
      <c r="AC2510" t="s">
        <v>87</v>
      </c>
      <c r="AD2510">
        <v>95.65000000000001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88</v>
      </c>
      <c r="AK2510" t="s">
        <v>205</v>
      </c>
      <c r="AL2510" t="s">
        <v>329</v>
      </c>
      <c r="AM2510">
        <v>1</v>
      </c>
      <c r="AN2510">
        <v>0</v>
      </c>
      <c r="AO2510">
        <v>0</v>
      </c>
      <c r="AP2510" t="s">
        <v>67</v>
      </c>
      <c r="AQ2510" t="s">
        <v>92</v>
      </c>
      <c r="AR2510" t="s">
        <v>105</v>
      </c>
      <c r="AS2510">
        <v>4</v>
      </c>
      <c r="AT2510">
        <v>56307</v>
      </c>
      <c r="AU2510">
        <v>1</v>
      </c>
      <c r="AV2510">
        <v>1</v>
      </c>
      <c r="AW2510">
        <v>0</v>
      </c>
      <c r="AX2510">
        <v>95.65000000000001</v>
      </c>
      <c r="AY2510">
        <v>2</v>
      </c>
      <c r="AZ2510" t="s">
        <v>70</v>
      </c>
      <c r="BA2510">
        <v>7</v>
      </c>
      <c r="BB2510" t="s">
        <v>95</v>
      </c>
      <c r="BC2510">
        <v>1</v>
      </c>
    </row>
    <row r="2511" spans="1:55">
      <c r="A2511" t="s">
        <v>5440</v>
      </c>
      <c r="B2511" t="s">
        <v>56</v>
      </c>
      <c r="C2511">
        <v>25</v>
      </c>
      <c r="D2511" t="s">
        <v>57</v>
      </c>
      <c r="E2511">
        <v>0</v>
      </c>
      <c r="F2511" t="s">
        <v>499</v>
      </c>
      <c r="G2511">
        <v>94707</v>
      </c>
      <c r="H2511">
        <v>37.897753</v>
      </c>
      <c r="I2511">
        <v>-122.279391</v>
      </c>
      <c r="J2511">
        <v>2</v>
      </c>
      <c r="K2511">
        <v>57</v>
      </c>
      <c r="L2511" t="s">
        <v>59</v>
      </c>
      <c r="M2511" t="s">
        <v>57</v>
      </c>
      <c r="N2511" t="s">
        <v>5441</v>
      </c>
      <c r="O2511" t="s">
        <v>57</v>
      </c>
      <c r="P2511" t="s">
        <v>57</v>
      </c>
      <c r="Q2511" t="s">
        <v>62</v>
      </c>
      <c r="R2511" t="s">
        <v>254</v>
      </c>
      <c r="S2511" t="s">
        <v>61</v>
      </c>
      <c r="T2511" t="s">
        <v>57</v>
      </c>
      <c r="U2511" t="s">
        <v>57</v>
      </c>
      <c r="V2511" t="s">
        <v>57</v>
      </c>
      <c r="W2511" t="s">
        <v>57</v>
      </c>
      <c r="X2511" t="s">
        <v>61</v>
      </c>
      <c r="Y2511" t="s">
        <v>61</v>
      </c>
      <c r="Z2511" t="s">
        <v>57</v>
      </c>
      <c r="AA2511" t="s">
        <v>64</v>
      </c>
      <c r="AB2511" t="s">
        <v>61</v>
      </c>
      <c r="AC2511" t="s">
        <v>87</v>
      </c>
      <c r="AD2511">
        <v>74.59999999999999</v>
      </c>
      <c r="AE2511">
        <v>4368.95</v>
      </c>
      <c r="AF2511">
        <v>0</v>
      </c>
      <c r="AG2511">
        <v>0</v>
      </c>
      <c r="AH2511">
        <v>377.91</v>
      </c>
      <c r="AI2511">
        <v>4746.86</v>
      </c>
      <c r="AJ2511" t="s">
        <v>66</v>
      </c>
      <c r="AM2511">
        <v>0</v>
      </c>
      <c r="AN2511">
        <v>1</v>
      </c>
      <c r="AO2511">
        <v>0</v>
      </c>
      <c r="AP2511" t="s">
        <v>123</v>
      </c>
      <c r="AQ2511" t="s">
        <v>116</v>
      </c>
      <c r="AR2511" t="s">
        <v>93</v>
      </c>
      <c r="AS2511">
        <v>5</v>
      </c>
      <c r="AT2511">
        <v>11889</v>
      </c>
      <c r="AU2511">
        <v>1</v>
      </c>
      <c r="AV2511">
        <v>0</v>
      </c>
      <c r="AW2511">
        <v>1</v>
      </c>
      <c r="AX2511">
        <v>0</v>
      </c>
      <c r="AY2511">
        <v>6</v>
      </c>
      <c r="AZ2511" t="s">
        <v>125</v>
      </c>
      <c r="BA2511">
        <v>1</v>
      </c>
      <c r="BB2511" t="s">
        <v>71</v>
      </c>
      <c r="BC2511">
        <v>4</v>
      </c>
    </row>
    <row r="2512" spans="1:55">
      <c r="A2512" t="s">
        <v>5442</v>
      </c>
      <c r="B2512" t="s">
        <v>73</v>
      </c>
      <c r="C2512">
        <v>37</v>
      </c>
      <c r="D2512" t="s">
        <v>61</v>
      </c>
      <c r="E2512">
        <v>0</v>
      </c>
      <c r="F2512" t="s">
        <v>3183</v>
      </c>
      <c r="G2512">
        <v>95667</v>
      </c>
      <c r="H2512">
        <v>38.733714</v>
      </c>
      <c r="I2512">
        <v>-120.795213</v>
      </c>
      <c r="J2512">
        <v>0</v>
      </c>
      <c r="K2512">
        <v>10</v>
      </c>
      <c r="L2512" t="s">
        <v>98</v>
      </c>
      <c r="M2512" t="s">
        <v>57</v>
      </c>
      <c r="N2512" t="s">
        <v>5443</v>
      </c>
      <c r="O2512" t="s">
        <v>61</v>
      </c>
      <c r="P2512" t="s">
        <v>57</v>
      </c>
      <c r="Q2512" t="s">
        <v>85</v>
      </c>
      <c r="R2512" t="s">
        <v>364</v>
      </c>
      <c r="S2512" t="s">
        <v>57</v>
      </c>
      <c r="T2512" t="s">
        <v>61</v>
      </c>
      <c r="U2512" t="s">
        <v>57</v>
      </c>
      <c r="V2512" t="s">
        <v>61</v>
      </c>
      <c r="W2512" t="s">
        <v>57</v>
      </c>
      <c r="X2512" t="s">
        <v>57</v>
      </c>
      <c r="Y2512" t="s">
        <v>57</v>
      </c>
      <c r="Z2512" t="s">
        <v>57</v>
      </c>
      <c r="AA2512" t="s">
        <v>64</v>
      </c>
      <c r="AB2512" t="s">
        <v>57</v>
      </c>
      <c r="AC2512" t="s">
        <v>87</v>
      </c>
      <c r="AD2512">
        <v>98.90000000000001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66</v>
      </c>
      <c r="AM2512">
        <v>0</v>
      </c>
      <c r="AN2512">
        <v>1</v>
      </c>
      <c r="AO2512">
        <v>0</v>
      </c>
      <c r="AP2512" t="s">
        <v>67</v>
      </c>
      <c r="AQ2512" t="s">
        <v>68</v>
      </c>
      <c r="AR2512" t="s">
        <v>105</v>
      </c>
      <c r="AS2512">
        <v>6</v>
      </c>
      <c r="AT2512">
        <v>34146</v>
      </c>
      <c r="AU2512">
        <v>1</v>
      </c>
      <c r="AV2512">
        <v>0</v>
      </c>
      <c r="AW2512">
        <v>1</v>
      </c>
      <c r="AX2512">
        <v>0</v>
      </c>
      <c r="AY2512">
        <v>2</v>
      </c>
      <c r="AZ2512" t="s">
        <v>70</v>
      </c>
      <c r="BA2512">
        <v>4</v>
      </c>
      <c r="BB2512" t="s">
        <v>80</v>
      </c>
      <c r="BC2512">
        <v>2</v>
      </c>
    </row>
    <row r="2513" spans="1:55">
      <c r="A2513" t="s">
        <v>5444</v>
      </c>
      <c r="B2513" t="s">
        <v>56</v>
      </c>
      <c r="C2513">
        <v>78</v>
      </c>
      <c r="D2513" t="s">
        <v>61</v>
      </c>
      <c r="E2513">
        <v>0</v>
      </c>
      <c r="F2513" t="s">
        <v>226</v>
      </c>
      <c r="G2513">
        <v>90077</v>
      </c>
      <c r="H2513">
        <v>34.102084</v>
      </c>
      <c r="I2513">
        <v>-118.451629</v>
      </c>
      <c r="J2513">
        <v>0</v>
      </c>
      <c r="K2513">
        <v>35</v>
      </c>
      <c r="L2513" t="s">
        <v>216</v>
      </c>
      <c r="M2513" t="s">
        <v>57</v>
      </c>
      <c r="N2513" t="s">
        <v>5445</v>
      </c>
      <c r="O2513" t="s">
        <v>57</v>
      </c>
      <c r="P2513" t="s">
        <v>57</v>
      </c>
      <c r="Q2513" t="s">
        <v>85</v>
      </c>
      <c r="R2513" t="s">
        <v>131</v>
      </c>
      <c r="S2513" t="s">
        <v>57</v>
      </c>
      <c r="T2513" t="s">
        <v>61</v>
      </c>
      <c r="U2513" t="s">
        <v>61</v>
      </c>
      <c r="V2513" t="s">
        <v>61</v>
      </c>
      <c r="W2513" t="s">
        <v>57</v>
      </c>
      <c r="X2513" t="s">
        <v>57</v>
      </c>
      <c r="Y2513" t="s">
        <v>57</v>
      </c>
      <c r="Z2513" t="s">
        <v>57</v>
      </c>
      <c r="AA2513" t="s">
        <v>77</v>
      </c>
      <c r="AB2513" t="s">
        <v>57</v>
      </c>
      <c r="AC2513" t="s">
        <v>87</v>
      </c>
      <c r="AD2513">
        <v>99.05</v>
      </c>
      <c r="AE2513">
        <v>3554.6</v>
      </c>
      <c r="AF2513">
        <v>0</v>
      </c>
      <c r="AG2513">
        <v>0</v>
      </c>
      <c r="AH2513">
        <v>1107.4</v>
      </c>
      <c r="AI2513">
        <v>4662</v>
      </c>
      <c r="AJ2513" t="s">
        <v>66</v>
      </c>
      <c r="AM2513">
        <v>0</v>
      </c>
      <c r="AN2513">
        <v>1</v>
      </c>
      <c r="AO2513">
        <v>0</v>
      </c>
      <c r="AP2513" t="s">
        <v>164</v>
      </c>
      <c r="AQ2513" t="s">
        <v>104</v>
      </c>
      <c r="AR2513" t="s">
        <v>105</v>
      </c>
      <c r="AS2513">
        <v>5</v>
      </c>
      <c r="AT2513">
        <v>10470</v>
      </c>
      <c r="AU2513">
        <v>1</v>
      </c>
      <c r="AV2513">
        <v>0</v>
      </c>
      <c r="AW2513">
        <v>1</v>
      </c>
      <c r="AX2513">
        <v>0</v>
      </c>
      <c r="AY2513">
        <v>4</v>
      </c>
      <c r="AZ2513" t="s">
        <v>165</v>
      </c>
      <c r="BA2513">
        <v>7</v>
      </c>
      <c r="BB2513" t="s">
        <v>95</v>
      </c>
      <c r="BC2513">
        <v>1</v>
      </c>
    </row>
    <row r="2514" spans="1:55">
      <c r="A2514" t="s">
        <v>5446</v>
      </c>
      <c r="B2514" t="s">
        <v>73</v>
      </c>
      <c r="C2514">
        <v>19</v>
      </c>
      <c r="D2514" t="s">
        <v>61</v>
      </c>
      <c r="E2514">
        <v>0</v>
      </c>
      <c r="F2514" t="s">
        <v>3076</v>
      </c>
      <c r="G2514">
        <v>91766</v>
      </c>
      <c r="H2514">
        <v>34.042286</v>
      </c>
      <c r="I2514">
        <v>-117.756106</v>
      </c>
      <c r="J2514">
        <v>0</v>
      </c>
      <c r="K2514">
        <v>9</v>
      </c>
      <c r="L2514" t="s">
        <v>83</v>
      </c>
      <c r="M2514" t="s">
        <v>57</v>
      </c>
      <c r="N2514" t="s">
        <v>5447</v>
      </c>
      <c r="O2514" t="s">
        <v>61</v>
      </c>
      <c r="P2514" t="s">
        <v>57</v>
      </c>
      <c r="Q2514" t="s">
        <v>135</v>
      </c>
      <c r="R2514" t="s">
        <v>364</v>
      </c>
      <c r="S2514" t="s">
        <v>61</v>
      </c>
      <c r="T2514" t="s">
        <v>61</v>
      </c>
      <c r="U2514" t="s">
        <v>61</v>
      </c>
      <c r="V2514" t="s">
        <v>61</v>
      </c>
      <c r="W2514" t="s">
        <v>61</v>
      </c>
      <c r="X2514" t="s">
        <v>61</v>
      </c>
      <c r="Y2514" t="s">
        <v>61</v>
      </c>
      <c r="Z2514" t="s">
        <v>57</v>
      </c>
      <c r="AA2514" t="s">
        <v>77</v>
      </c>
      <c r="AB2514" t="s">
        <v>57</v>
      </c>
      <c r="AC2514" t="s">
        <v>65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66</v>
      </c>
      <c r="AM2514">
        <v>0</v>
      </c>
      <c r="AN2514">
        <v>1</v>
      </c>
      <c r="AO2514">
        <v>0</v>
      </c>
      <c r="AP2514" t="s">
        <v>67</v>
      </c>
      <c r="AQ2514" t="s">
        <v>116</v>
      </c>
      <c r="AR2514" t="s">
        <v>137</v>
      </c>
      <c r="AS2514">
        <v>1</v>
      </c>
      <c r="AT2514">
        <v>69974</v>
      </c>
      <c r="AU2514">
        <v>1</v>
      </c>
      <c r="AV2514">
        <v>0</v>
      </c>
      <c r="AW2514">
        <v>1</v>
      </c>
      <c r="AX2514">
        <v>0</v>
      </c>
      <c r="AY2514">
        <v>2</v>
      </c>
      <c r="AZ2514" t="s">
        <v>70</v>
      </c>
      <c r="BA2514">
        <v>5</v>
      </c>
      <c r="BB2514" t="s">
        <v>80</v>
      </c>
      <c r="BC2514">
        <v>2</v>
      </c>
    </row>
    <row r="2515" spans="1:55">
      <c r="A2515" t="s">
        <v>5448</v>
      </c>
      <c r="B2515" t="s">
        <v>73</v>
      </c>
      <c r="C2515">
        <v>50</v>
      </c>
      <c r="D2515" t="s">
        <v>61</v>
      </c>
      <c r="E2515">
        <v>0</v>
      </c>
      <c r="F2515" t="s">
        <v>3124</v>
      </c>
      <c r="G2515">
        <v>90703</v>
      </c>
      <c r="H2515">
        <v>33.8681</v>
      </c>
      <c r="I2515">
        <v>-118.067402</v>
      </c>
      <c r="J2515">
        <v>0</v>
      </c>
      <c r="K2515">
        <v>1</v>
      </c>
      <c r="L2515" t="s">
        <v>59</v>
      </c>
      <c r="M2515" t="s">
        <v>57</v>
      </c>
      <c r="N2515" t="s">
        <v>4390</v>
      </c>
      <c r="O2515" t="s">
        <v>61</v>
      </c>
      <c r="P2515" t="s">
        <v>61</v>
      </c>
      <c r="Q2515" t="s">
        <v>143</v>
      </c>
      <c r="R2515" t="s">
        <v>143</v>
      </c>
      <c r="S2515" t="s">
        <v>143</v>
      </c>
      <c r="T2515" t="s">
        <v>143</v>
      </c>
      <c r="U2515" t="s">
        <v>143</v>
      </c>
      <c r="V2515" t="s">
        <v>143</v>
      </c>
      <c r="W2515" t="s">
        <v>143</v>
      </c>
      <c r="X2515" t="s">
        <v>143</v>
      </c>
      <c r="Y2515" t="s">
        <v>143</v>
      </c>
      <c r="Z2515" t="s">
        <v>143</v>
      </c>
      <c r="AA2515" t="s">
        <v>77</v>
      </c>
      <c r="AB2515" t="s">
        <v>61</v>
      </c>
      <c r="AC2515" t="s">
        <v>65</v>
      </c>
      <c r="AD2515">
        <v>20.35</v>
      </c>
      <c r="AE2515">
        <v>20.35</v>
      </c>
      <c r="AF2515">
        <v>0</v>
      </c>
      <c r="AG2515">
        <v>0</v>
      </c>
      <c r="AH2515">
        <v>31.97</v>
      </c>
      <c r="AI2515">
        <v>52.32</v>
      </c>
      <c r="AJ2515" t="s">
        <v>170</v>
      </c>
      <c r="AM2515">
        <v>0</v>
      </c>
      <c r="AN2515">
        <v>0</v>
      </c>
      <c r="AO2515">
        <v>0</v>
      </c>
      <c r="AP2515" t="s">
        <v>91</v>
      </c>
      <c r="AQ2515" t="s">
        <v>92</v>
      </c>
      <c r="AR2515" t="s">
        <v>182</v>
      </c>
      <c r="AT2515">
        <v>51556</v>
      </c>
      <c r="AU2515">
        <v>0</v>
      </c>
      <c r="AX2515">
        <v>0</v>
      </c>
      <c r="AY2515">
        <v>1</v>
      </c>
      <c r="AZ2515" t="s">
        <v>94</v>
      </c>
      <c r="BA2515">
        <v>8</v>
      </c>
      <c r="BB2515" t="s">
        <v>95</v>
      </c>
      <c r="BC2515">
        <v>1</v>
      </c>
    </row>
    <row r="2516" spans="1:55">
      <c r="A2516" t="s">
        <v>5449</v>
      </c>
      <c r="B2516" t="s">
        <v>56</v>
      </c>
      <c r="C2516">
        <v>44</v>
      </c>
      <c r="D2516" t="s">
        <v>57</v>
      </c>
      <c r="E2516">
        <v>0</v>
      </c>
      <c r="F2516" t="s">
        <v>825</v>
      </c>
      <c r="G2516">
        <v>94947</v>
      </c>
      <c r="H2516">
        <v>38.112166</v>
      </c>
      <c r="I2516">
        <v>-122.634384</v>
      </c>
      <c r="J2516">
        <v>6</v>
      </c>
      <c r="K2516">
        <v>24</v>
      </c>
      <c r="L2516" t="s">
        <v>59</v>
      </c>
      <c r="M2516" t="s">
        <v>57</v>
      </c>
      <c r="N2516" t="s">
        <v>4409</v>
      </c>
      <c r="O2516" t="s">
        <v>61</v>
      </c>
      <c r="P2516" t="s">
        <v>61</v>
      </c>
      <c r="Q2516" t="s">
        <v>143</v>
      </c>
      <c r="R2516" t="s">
        <v>143</v>
      </c>
      <c r="S2516" t="s">
        <v>143</v>
      </c>
      <c r="T2516" t="s">
        <v>143</v>
      </c>
      <c r="U2516" t="s">
        <v>143</v>
      </c>
      <c r="V2516" t="s">
        <v>143</v>
      </c>
      <c r="W2516" t="s">
        <v>143</v>
      </c>
      <c r="X2516" t="s">
        <v>143</v>
      </c>
      <c r="Y2516" t="s">
        <v>143</v>
      </c>
      <c r="Z2516" t="s">
        <v>143</v>
      </c>
      <c r="AA2516" t="s">
        <v>64</v>
      </c>
      <c r="AB2516" t="s">
        <v>61</v>
      </c>
      <c r="AC2516" t="s">
        <v>65</v>
      </c>
      <c r="AD2516">
        <v>20.4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66</v>
      </c>
      <c r="AM2516">
        <v>0</v>
      </c>
      <c r="AN2516">
        <v>1</v>
      </c>
      <c r="AO2516">
        <v>0</v>
      </c>
      <c r="AP2516" t="s">
        <v>103</v>
      </c>
      <c r="AQ2516" t="s">
        <v>78</v>
      </c>
      <c r="AR2516" t="s">
        <v>182</v>
      </c>
      <c r="AT2516">
        <v>24741</v>
      </c>
      <c r="AU2516">
        <v>1</v>
      </c>
      <c r="AV2516">
        <v>0</v>
      </c>
      <c r="AW2516">
        <v>1</v>
      </c>
      <c r="AX2516">
        <v>0</v>
      </c>
      <c r="AY2516">
        <v>3</v>
      </c>
      <c r="AZ2516" t="s">
        <v>106</v>
      </c>
      <c r="BA2516">
        <v>1</v>
      </c>
      <c r="BB2516" t="s">
        <v>71</v>
      </c>
      <c r="BC2516">
        <v>4</v>
      </c>
    </row>
    <row r="2517" spans="1:55">
      <c r="A2517" t="s">
        <v>5450</v>
      </c>
      <c r="B2517" t="s">
        <v>56</v>
      </c>
      <c r="C2517">
        <v>31</v>
      </c>
      <c r="D2517" t="s">
        <v>61</v>
      </c>
      <c r="E2517">
        <v>0</v>
      </c>
      <c r="F2517" t="s">
        <v>2020</v>
      </c>
      <c r="G2517">
        <v>96033</v>
      </c>
      <c r="H2517">
        <v>40.740138</v>
      </c>
      <c r="I2517">
        <v>-122.587476</v>
      </c>
      <c r="J2517">
        <v>0</v>
      </c>
      <c r="K2517">
        <v>2</v>
      </c>
      <c r="L2517" t="s">
        <v>59</v>
      </c>
      <c r="M2517" t="s">
        <v>57</v>
      </c>
      <c r="N2517" t="s">
        <v>367</v>
      </c>
      <c r="O2517" t="s">
        <v>61</v>
      </c>
      <c r="P2517" t="s">
        <v>61</v>
      </c>
      <c r="Q2517" t="s">
        <v>143</v>
      </c>
      <c r="R2517" t="s">
        <v>143</v>
      </c>
      <c r="S2517" t="s">
        <v>143</v>
      </c>
      <c r="T2517" t="s">
        <v>143</v>
      </c>
      <c r="U2517" t="s">
        <v>143</v>
      </c>
      <c r="V2517" t="s">
        <v>143</v>
      </c>
      <c r="W2517" t="s">
        <v>143</v>
      </c>
      <c r="X2517" t="s">
        <v>143</v>
      </c>
      <c r="Y2517" t="s">
        <v>143</v>
      </c>
      <c r="Z2517" t="s">
        <v>143</v>
      </c>
      <c r="AA2517" t="s">
        <v>77</v>
      </c>
      <c r="AB2517" t="s">
        <v>57</v>
      </c>
      <c r="AC2517" t="s">
        <v>307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</v>
      </c>
      <c r="AJ2517" t="s">
        <v>170</v>
      </c>
      <c r="AM2517">
        <v>0</v>
      </c>
      <c r="AN2517">
        <v>0</v>
      </c>
      <c r="AO2517">
        <v>0</v>
      </c>
      <c r="AP2517" t="s">
        <v>91</v>
      </c>
      <c r="AQ2517" t="s">
        <v>68</v>
      </c>
      <c r="AR2517" t="s">
        <v>182</v>
      </c>
      <c r="AT2517">
        <v>373</v>
      </c>
      <c r="AU2517">
        <v>0</v>
      </c>
      <c r="AX2517">
        <v>0</v>
      </c>
      <c r="AY2517">
        <v>1</v>
      </c>
      <c r="AZ2517" t="s">
        <v>94</v>
      </c>
      <c r="BA2517">
        <v>8</v>
      </c>
      <c r="BB2517" t="s">
        <v>95</v>
      </c>
      <c r="BC2517">
        <v>1</v>
      </c>
    </row>
    <row r="2518" spans="1:55">
      <c r="A2518" t="s">
        <v>5451</v>
      </c>
      <c r="B2518" t="s">
        <v>73</v>
      </c>
      <c r="C2518">
        <v>33</v>
      </c>
      <c r="D2518" t="s">
        <v>57</v>
      </c>
      <c r="E2518">
        <v>0</v>
      </c>
      <c r="F2518" t="s">
        <v>5452</v>
      </c>
      <c r="G2518">
        <v>95493</v>
      </c>
      <c r="H2518">
        <v>39.222323</v>
      </c>
      <c r="I2518">
        <v>-122.985488</v>
      </c>
      <c r="J2518">
        <v>3</v>
      </c>
      <c r="K2518">
        <v>3</v>
      </c>
      <c r="L2518" t="s">
        <v>83</v>
      </c>
      <c r="M2518" t="s">
        <v>61</v>
      </c>
      <c r="N2518" t="s">
        <v>143</v>
      </c>
      <c r="O2518" t="s">
        <v>143</v>
      </c>
      <c r="P2518" t="s">
        <v>57</v>
      </c>
      <c r="Q2518" t="s">
        <v>62</v>
      </c>
      <c r="R2518" t="s">
        <v>332</v>
      </c>
      <c r="S2518" t="s">
        <v>57</v>
      </c>
      <c r="T2518" t="s">
        <v>61</v>
      </c>
      <c r="U2518" t="s">
        <v>61</v>
      </c>
      <c r="V2518" t="s">
        <v>57</v>
      </c>
      <c r="W2518" t="s">
        <v>61</v>
      </c>
      <c r="X2518" t="s">
        <v>61</v>
      </c>
      <c r="Y2518" t="s">
        <v>61</v>
      </c>
      <c r="Z2518" t="s">
        <v>57</v>
      </c>
      <c r="AA2518" t="s">
        <v>77</v>
      </c>
      <c r="AB2518" t="s">
        <v>61</v>
      </c>
      <c r="AC2518" t="s">
        <v>65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170</v>
      </c>
      <c r="AM2518">
        <v>0</v>
      </c>
      <c r="AN2518">
        <v>0</v>
      </c>
      <c r="AO2518">
        <v>0</v>
      </c>
      <c r="AP2518" t="s">
        <v>91</v>
      </c>
      <c r="AQ2518" t="s">
        <v>68</v>
      </c>
      <c r="AR2518" t="s">
        <v>137</v>
      </c>
      <c r="AS2518">
        <v>3</v>
      </c>
      <c r="AT2518">
        <v>240</v>
      </c>
      <c r="AU2518">
        <v>0</v>
      </c>
      <c r="AX2518">
        <v>0</v>
      </c>
      <c r="AY2518">
        <v>1</v>
      </c>
      <c r="AZ2518" t="s">
        <v>94</v>
      </c>
      <c r="BA2518">
        <v>7</v>
      </c>
      <c r="BB2518" t="s">
        <v>95</v>
      </c>
      <c r="BC2518">
        <v>1</v>
      </c>
    </row>
    <row r="2519" spans="1:55">
      <c r="A2519" t="s">
        <v>5453</v>
      </c>
      <c r="B2519" t="s">
        <v>56</v>
      </c>
      <c r="C2519">
        <v>27</v>
      </c>
      <c r="D2519" t="s">
        <v>61</v>
      </c>
      <c r="E2519">
        <v>0</v>
      </c>
      <c r="F2519" t="s">
        <v>82</v>
      </c>
      <c r="G2519">
        <v>92626</v>
      </c>
      <c r="H2519">
        <v>33.678591</v>
      </c>
      <c r="I2519">
        <v>-117.905471</v>
      </c>
      <c r="J2519">
        <v>0</v>
      </c>
      <c r="K2519">
        <v>35</v>
      </c>
      <c r="L2519" t="s">
        <v>216</v>
      </c>
      <c r="M2519" t="s">
        <v>57</v>
      </c>
      <c r="N2519" t="s">
        <v>5209</v>
      </c>
      <c r="O2519" t="s">
        <v>57</v>
      </c>
      <c r="P2519" t="s">
        <v>57</v>
      </c>
      <c r="Q2519" t="s">
        <v>62</v>
      </c>
      <c r="R2519" t="s">
        <v>4056</v>
      </c>
      <c r="S2519" t="s">
        <v>57</v>
      </c>
      <c r="T2519" t="s">
        <v>61</v>
      </c>
      <c r="U2519" t="s">
        <v>57</v>
      </c>
      <c r="V2519" t="s">
        <v>57</v>
      </c>
      <c r="W2519" t="s">
        <v>57</v>
      </c>
      <c r="X2519" t="s">
        <v>57</v>
      </c>
      <c r="Y2519" t="s">
        <v>57</v>
      </c>
      <c r="Z2519" t="s">
        <v>61</v>
      </c>
      <c r="AA2519" t="s">
        <v>64</v>
      </c>
      <c r="AB2519" t="s">
        <v>57</v>
      </c>
      <c r="AC2519" t="s">
        <v>65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88</v>
      </c>
      <c r="AK2519" t="s">
        <v>201</v>
      </c>
      <c r="AL2519" t="s">
        <v>1253</v>
      </c>
      <c r="AM2519">
        <v>1</v>
      </c>
      <c r="AN2519">
        <v>0</v>
      </c>
      <c r="AO2519">
        <v>0</v>
      </c>
      <c r="AP2519" t="s">
        <v>164</v>
      </c>
      <c r="AQ2519" t="s">
        <v>116</v>
      </c>
      <c r="AR2519" t="s">
        <v>93</v>
      </c>
      <c r="AS2519">
        <v>6</v>
      </c>
      <c r="AT2519">
        <v>48207</v>
      </c>
      <c r="AU2519">
        <v>1</v>
      </c>
      <c r="AV2519">
        <v>1</v>
      </c>
      <c r="AW2519">
        <v>0</v>
      </c>
      <c r="AX2519">
        <v>85.95</v>
      </c>
      <c r="AY2519">
        <v>4</v>
      </c>
      <c r="AZ2519" t="s">
        <v>165</v>
      </c>
      <c r="BA2519">
        <v>2</v>
      </c>
      <c r="BB2519" t="s">
        <v>126</v>
      </c>
      <c r="BC2519">
        <v>3</v>
      </c>
    </row>
    <row r="2520" spans="1:55">
      <c r="A2520" t="s">
        <v>5454</v>
      </c>
      <c r="B2520" t="s">
        <v>56</v>
      </c>
      <c r="C2520">
        <v>49</v>
      </c>
      <c r="D2520" t="s">
        <v>61</v>
      </c>
      <c r="E2520">
        <v>0</v>
      </c>
      <c r="F2520" t="s">
        <v>1510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59</v>
      </c>
      <c r="M2520" t="s">
        <v>57</v>
      </c>
      <c r="N2520" t="s">
        <v>5455</v>
      </c>
      <c r="O2520" t="s">
        <v>57</v>
      </c>
      <c r="P2520" t="s">
        <v>57</v>
      </c>
      <c r="Q2520" t="s">
        <v>85</v>
      </c>
      <c r="R2520" t="s">
        <v>586</v>
      </c>
      <c r="S2520" t="s">
        <v>61</v>
      </c>
      <c r="T2520" t="s">
        <v>61</v>
      </c>
      <c r="U2520" t="s">
        <v>61</v>
      </c>
      <c r="V2520" t="s">
        <v>61</v>
      </c>
      <c r="W2520" t="s">
        <v>57</v>
      </c>
      <c r="X2520" t="s">
        <v>57</v>
      </c>
      <c r="Y2520" t="s">
        <v>57</v>
      </c>
      <c r="Z2520" t="s">
        <v>57</v>
      </c>
      <c r="AA2520" t="s">
        <v>77</v>
      </c>
      <c r="AB2520" t="s">
        <v>57</v>
      </c>
      <c r="AC2520" t="s">
        <v>87</v>
      </c>
      <c r="AD2520">
        <v>95.59999999999999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66</v>
      </c>
      <c r="AM2520">
        <v>0</v>
      </c>
      <c r="AN2520">
        <v>1</v>
      </c>
      <c r="AO2520">
        <v>0</v>
      </c>
      <c r="AP2520" t="s">
        <v>164</v>
      </c>
      <c r="AQ2520" t="s">
        <v>78</v>
      </c>
      <c r="AR2520" t="s">
        <v>105</v>
      </c>
      <c r="AS2520">
        <v>4</v>
      </c>
      <c r="AT2520">
        <v>23394</v>
      </c>
      <c r="AU2520">
        <v>1</v>
      </c>
      <c r="AV2520">
        <v>0</v>
      </c>
      <c r="AW2520">
        <v>1</v>
      </c>
      <c r="AX2520">
        <v>0</v>
      </c>
      <c r="AY2520">
        <v>4</v>
      </c>
      <c r="AZ2520" t="s">
        <v>165</v>
      </c>
      <c r="BA2520">
        <v>7</v>
      </c>
      <c r="BB2520" t="s">
        <v>95</v>
      </c>
      <c r="BC2520">
        <v>1</v>
      </c>
    </row>
    <row r="2521" spans="1:55">
      <c r="A2521" t="s">
        <v>5456</v>
      </c>
      <c r="B2521" t="s">
        <v>56</v>
      </c>
      <c r="C2521">
        <v>73</v>
      </c>
      <c r="D2521" t="s">
        <v>57</v>
      </c>
      <c r="E2521">
        <v>0</v>
      </c>
      <c r="F2521" t="s">
        <v>1538</v>
      </c>
      <c r="G2521">
        <v>92782</v>
      </c>
      <c r="H2521">
        <v>33.738543</v>
      </c>
      <c r="I2521">
        <v>-117.785046</v>
      </c>
      <c r="J2521">
        <v>3</v>
      </c>
      <c r="K2521">
        <v>70</v>
      </c>
      <c r="L2521" t="s">
        <v>119</v>
      </c>
      <c r="M2521" t="s">
        <v>57</v>
      </c>
      <c r="N2521" t="s">
        <v>5457</v>
      </c>
      <c r="O2521" t="s">
        <v>57</v>
      </c>
      <c r="P2521" t="s">
        <v>57</v>
      </c>
      <c r="Q2521" t="s">
        <v>85</v>
      </c>
      <c r="R2521" t="s">
        <v>441</v>
      </c>
      <c r="S2521" t="s">
        <v>61</v>
      </c>
      <c r="T2521" t="s">
        <v>57</v>
      </c>
      <c r="U2521" t="s">
        <v>61</v>
      </c>
      <c r="V2521" t="s">
        <v>57</v>
      </c>
      <c r="W2521" t="s">
        <v>57</v>
      </c>
      <c r="X2521" t="s">
        <v>57</v>
      </c>
      <c r="Y2521" t="s">
        <v>61</v>
      </c>
      <c r="Z2521" t="s">
        <v>57</v>
      </c>
      <c r="AA2521" t="s">
        <v>122</v>
      </c>
      <c r="AB2521" t="s">
        <v>57</v>
      </c>
      <c r="AC2521" t="s">
        <v>87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66</v>
      </c>
      <c r="AM2521">
        <v>0</v>
      </c>
      <c r="AN2521">
        <v>1</v>
      </c>
      <c r="AO2521">
        <v>0</v>
      </c>
      <c r="AP2521" t="s">
        <v>123</v>
      </c>
      <c r="AQ2521" t="s">
        <v>104</v>
      </c>
      <c r="AR2521" t="s">
        <v>105</v>
      </c>
      <c r="AS2521">
        <v>5</v>
      </c>
      <c r="AT2521">
        <v>17494</v>
      </c>
      <c r="AU2521">
        <v>1</v>
      </c>
      <c r="AV2521">
        <v>0</v>
      </c>
      <c r="AW2521">
        <v>1</v>
      </c>
      <c r="AX2521">
        <v>0</v>
      </c>
      <c r="AY2521">
        <v>6</v>
      </c>
      <c r="AZ2521" t="s">
        <v>125</v>
      </c>
      <c r="BA2521">
        <v>3</v>
      </c>
      <c r="BB2521" t="s">
        <v>126</v>
      </c>
      <c r="BC2521">
        <v>3</v>
      </c>
    </row>
    <row r="2522" spans="1:55">
      <c r="A2522" t="s">
        <v>5458</v>
      </c>
      <c r="B2522" t="s">
        <v>56</v>
      </c>
      <c r="C2522">
        <v>41</v>
      </c>
      <c r="D2522" t="s">
        <v>61</v>
      </c>
      <c r="E2522">
        <v>0</v>
      </c>
      <c r="F2522" t="s">
        <v>252</v>
      </c>
      <c r="G2522">
        <v>92104</v>
      </c>
      <c r="H2522">
        <v>32.741499</v>
      </c>
      <c r="I2522">
        <v>-117.127409</v>
      </c>
      <c r="J2522">
        <v>0</v>
      </c>
      <c r="K2522">
        <v>10</v>
      </c>
      <c r="L2522" t="s">
        <v>98</v>
      </c>
      <c r="M2522" t="s">
        <v>57</v>
      </c>
      <c r="N2522" t="s">
        <v>130</v>
      </c>
      <c r="O2522" t="s">
        <v>61</v>
      </c>
      <c r="P2522" t="s">
        <v>57</v>
      </c>
      <c r="Q2522" t="s">
        <v>135</v>
      </c>
      <c r="R2522" t="s">
        <v>300</v>
      </c>
      <c r="S2522" t="s">
        <v>61</v>
      </c>
      <c r="T2522" t="s">
        <v>61</v>
      </c>
      <c r="U2522" t="s">
        <v>57</v>
      </c>
      <c r="V2522" t="s">
        <v>57</v>
      </c>
      <c r="W2522" t="s">
        <v>61</v>
      </c>
      <c r="X2522" t="s">
        <v>61</v>
      </c>
      <c r="Y2522" t="s">
        <v>61</v>
      </c>
      <c r="Z2522" t="s">
        <v>57</v>
      </c>
      <c r="AA2522" t="s">
        <v>77</v>
      </c>
      <c r="AB2522" t="s">
        <v>61</v>
      </c>
      <c r="AC2522" t="s">
        <v>87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66</v>
      </c>
      <c r="AM2522">
        <v>0</v>
      </c>
      <c r="AN2522">
        <v>1</v>
      </c>
      <c r="AO2522">
        <v>0</v>
      </c>
      <c r="AP2522" t="s">
        <v>67</v>
      </c>
      <c r="AQ2522" t="s">
        <v>78</v>
      </c>
      <c r="AR2522" t="s">
        <v>69</v>
      </c>
      <c r="AS2522">
        <v>3</v>
      </c>
      <c r="AT2522">
        <v>47689</v>
      </c>
      <c r="AU2522">
        <v>1</v>
      </c>
      <c r="AV2522">
        <v>0</v>
      </c>
      <c r="AW2522">
        <v>1</v>
      </c>
      <c r="AX2522">
        <v>0</v>
      </c>
      <c r="AY2522">
        <v>2</v>
      </c>
      <c r="AZ2522" t="s">
        <v>70</v>
      </c>
      <c r="BA2522">
        <v>5</v>
      </c>
      <c r="BB2522" t="s">
        <v>80</v>
      </c>
      <c r="BC2522">
        <v>2</v>
      </c>
    </row>
    <row r="2523" spans="1:55">
      <c r="A2523" t="s">
        <v>5459</v>
      </c>
      <c r="B2523" t="s">
        <v>73</v>
      </c>
      <c r="C2523">
        <v>67</v>
      </c>
      <c r="D2523" t="s">
        <v>57</v>
      </c>
      <c r="E2523">
        <v>0</v>
      </c>
      <c r="F2523" t="s">
        <v>5460</v>
      </c>
      <c r="G2523">
        <v>92278</v>
      </c>
      <c r="H2523">
        <v>34.457829</v>
      </c>
      <c r="I2523">
        <v>-116.139589</v>
      </c>
      <c r="J2523">
        <v>2</v>
      </c>
      <c r="K2523">
        <v>55</v>
      </c>
      <c r="L2523" t="s">
        <v>59</v>
      </c>
      <c r="M2523" t="s">
        <v>57</v>
      </c>
      <c r="N2523" t="s">
        <v>5461</v>
      </c>
      <c r="O2523" t="s">
        <v>57</v>
      </c>
      <c r="P2523" t="s">
        <v>57</v>
      </c>
      <c r="Q2523" t="s">
        <v>62</v>
      </c>
      <c r="R2523" t="s">
        <v>250</v>
      </c>
      <c r="S2523" t="s">
        <v>57</v>
      </c>
      <c r="T2523" t="s">
        <v>57</v>
      </c>
      <c r="U2523" t="s">
        <v>61</v>
      </c>
      <c r="V2523" t="s">
        <v>61</v>
      </c>
      <c r="W2523" t="s">
        <v>61</v>
      </c>
      <c r="X2523" t="s">
        <v>61</v>
      </c>
      <c r="Y2523" t="s">
        <v>61</v>
      </c>
      <c r="Z2523" t="s">
        <v>57</v>
      </c>
      <c r="AA2523" t="s">
        <v>64</v>
      </c>
      <c r="AB2523" t="s">
        <v>61</v>
      </c>
      <c r="AC2523" t="s">
        <v>65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66</v>
      </c>
      <c r="AM2523">
        <v>0</v>
      </c>
      <c r="AN2523">
        <v>1</v>
      </c>
      <c r="AO2523">
        <v>0</v>
      </c>
      <c r="AP2523" t="s">
        <v>123</v>
      </c>
      <c r="AQ2523" t="s">
        <v>124</v>
      </c>
      <c r="AR2523" t="s">
        <v>69</v>
      </c>
      <c r="AS2523">
        <v>3</v>
      </c>
      <c r="AT2523">
        <v>14104</v>
      </c>
      <c r="AU2523">
        <v>1</v>
      </c>
      <c r="AV2523">
        <v>0</v>
      </c>
      <c r="AW2523">
        <v>1</v>
      </c>
      <c r="AX2523">
        <v>0</v>
      </c>
      <c r="AY2523">
        <v>6</v>
      </c>
      <c r="AZ2523" t="s">
        <v>125</v>
      </c>
      <c r="BA2523">
        <v>1</v>
      </c>
      <c r="BB2523" t="s">
        <v>71</v>
      </c>
      <c r="BC2523">
        <v>4</v>
      </c>
    </row>
    <row r="2524" spans="1:55">
      <c r="A2524" t="s">
        <v>5462</v>
      </c>
      <c r="B2524" t="s">
        <v>73</v>
      </c>
      <c r="C2524">
        <v>35</v>
      </c>
      <c r="D2524" t="s">
        <v>61</v>
      </c>
      <c r="E2524">
        <v>0</v>
      </c>
      <c r="F2524" t="s">
        <v>5095</v>
      </c>
      <c r="G2524">
        <v>95236</v>
      </c>
      <c r="H2524">
        <v>38.047746</v>
      </c>
      <c r="I2524">
        <v>-121.030499</v>
      </c>
      <c r="J2524">
        <v>0</v>
      </c>
      <c r="K2524">
        <v>31</v>
      </c>
      <c r="L2524" t="s">
        <v>59</v>
      </c>
      <c r="M2524" t="s">
        <v>61</v>
      </c>
      <c r="N2524" t="s">
        <v>143</v>
      </c>
      <c r="O2524" t="s">
        <v>143</v>
      </c>
      <c r="P2524" t="s">
        <v>57</v>
      </c>
      <c r="Q2524" t="s">
        <v>135</v>
      </c>
      <c r="R2524" t="s">
        <v>423</v>
      </c>
      <c r="S2524" t="s">
        <v>61</v>
      </c>
      <c r="T2524" t="s">
        <v>61</v>
      </c>
      <c r="U2524" t="s">
        <v>57</v>
      </c>
      <c r="V2524" t="s">
        <v>61</v>
      </c>
      <c r="W2524" t="s">
        <v>57</v>
      </c>
      <c r="X2524" t="s">
        <v>57</v>
      </c>
      <c r="Y2524" t="s">
        <v>57</v>
      </c>
      <c r="Z2524" t="s">
        <v>57</v>
      </c>
      <c r="AA2524" t="s">
        <v>64</v>
      </c>
      <c r="AB2524" t="s">
        <v>57</v>
      </c>
      <c r="AC2524" t="s">
        <v>87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66</v>
      </c>
      <c r="AM2524">
        <v>0</v>
      </c>
      <c r="AN2524">
        <v>1</v>
      </c>
      <c r="AO2524">
        <v>0</v>
      </c>
      <c r="AP2524" t="s">
        <v>164</v>
      </c>
      <c r="AQ2524" t="s">
        <v>68</v>
      </c>
      <c r="AR2524" t="s">
        <v>69</v>
      </c>
      <c r="AS2524">
        <v>5</v>
      </c>
      <c r="AT2524">
        <v>3148</v>
      </c>
      <c r="AU2524">
        <v>1</v>
      </c>
      <c r="AV2524">
        <v>0</v>
      </c>
      <c r="AW2524">
        <v>1</v>
      </c>
      <c r="AX2524">
        <v>0</v>
      </c>
      <c r="AY2524">
        <v>4</v>
      </c>
      <c r="AZ2524" t="s">
        <v>165</v>
      </c>
      <c r="BA2524">
        <v>2</v>
      </c>
      <c r="BB2524" t="s">
        <v>126</v>
      </c>
      <c r="BC2524">
        <v>3</v>
      </c>
    </row>
    <row r="2525" spans="1:55">
      <c r="A2525" t="s">
        <v>5463</v>
      </c>
      <c r="B2525" t="s">
        <v>73</v>
      </c>
      <c r="C2525">
        <v>68</v>
      </c>
      <c r="D2525" t="s">
        <v>61</v>
      </c>
      <c r="E2525">
        <v>0</v>
      </c>
      <c r="F2525" t="s">
        <v>5464</v>
      </c>
      <c r="G2525">
        <v>91748</v>
      </c>
      <c r="H2525">
        <v>33.976753</v>
      </c>
      <c r="I2525">
        <v>-117.897367</v>
      </c>
      <c r="J2525">
        <v>0</v>
      </c>
      <c r="K2525">
        <v>13</v>
      </c>
      <c r="L2525" t="s">
        <v>98</v>
      </c>
      <c r="M2525" t="s">
        <v>57</v>
      </c>
      <c r="N2525" t="s">
        <v>5465</v>
      </c>
      <c r="O2525" t="s">
        <v>57</v>
      </c>
      <c r="P2525" t="s">
        <v>57</v>
      </c>
      <c r="Q2525" t="s">
        <v>62</v>
      </c>
      <c r="R2525" t="s">
        <v>110</v>
      </c>
      <c r="S2525" t="s">
        <v>61</v>
      </c>
      <c r="T2525" t="s">
        <v>57</v>
      </c>
      <c r="U2525" t="s">
        <v>57</v>
      </c>
      <c r="V2525" t="s">
        <v>61</v>
      </c>
      <c r="W2525" t="s">
        <v>57</v>
      </c>
      <c r="X2525" t="s">
        <v>57</v>
      </c>
      <c r="Y2525" t="s">
        <v>61</v>
      </c>
      <c r="Z2525" t="s">
        <v>61</v>
      </c>
      <c r="AA2525" t="s">
        <v>77</v>
      </c>
      <c r="AB2525" t="s">
        <v>57</v>
      </c>
      <c r="AC2525" t="s">
        <v>87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88</v>
      </c>
      <c r="AK2525" t="s">
        <v>89</v>
      </c>
      <c r="AL2525" t="s">
        <v>90</v>
      </c>
      <c r="AM2525">
        <v>1</v>
      </c>
      <c r="AN2525">
        <v>0</v>
      </c>
      <c r="AO2525">
        <v>0</v>
      </c>
      <c r="AP2525" t="s">
        <v>103</v>
      </c>
      <c r="AQ2525" t="s">
        <v>124</v>
      </c>
      <c r="AR2525" t="s">
        <v>105</v>
      </c>
      <c r="AS2525">
        <v>4</v>
      </c>
      <c r="AT2525">
        <v>46342</v>
      </c>
      <c r="AU2525">
        <v>1</v>
      </c>
      <c r="AV2525">
        <v>1</v>
      </c>
      <c r="AW2525">
        <v>0</v>
      </c>
      <c r="AX2525">
        <v>106.9</v>
      </c>
      <c r="AY2525">
        <v>3</v>
      </c>
      <c r="AZ2525" t="s">
        <v>106</v>
      </c>
      <c r="BA2525">
        <v>5</v>
      </c>
      <c r="BB2525" t="s">
        <v>80</v>
      </c>
      <c r="BC2525">
        <v>2</v>
      </c>
    </row>
    <row r="2526" spans="1:55">
      <c r="A2526" t="s">
        <v>5466</v>
      </c>
      <c r="B2526" t="s">
        <v>73</v>
      </c>
      <c r="C2526">
        <v>53</v>
      </c>
      <c r="D2526" t="s">
        <v>57</v>
      </c>
      <c r="E2526">
        <v>1</v>
      </c>
      <c r="F2526" t="s">
        <v>1905</v>
      </c>
      <c r="G2526">
        <v>91502</v>
      </c>
      <c r="H2526">
        <v>34.177267</v>
      </c>
      <c r="I2526">
        <v>-118.31003</v>
      </c>
      <c r="J2526">
        <v>1</v>
      </c>
      <c r="K2526">
        <v>64</v>
      </c>
      <c r="L2526" t="s">
        <v>59</v>
      </c>
      <c r="M2526" t="s">
        <v>57</v>
      </c>
      <c r="N2526" t="s">
        <v>5467</v>
      </c>
      <c r="O2526" t="s">
        <v>57</v>
      </c>
      <c r="P2526" t="s">
        <v>57</v>
      </c>
      <c r="Q2526" t="s">
        <v>85</v>
      </c>
      <c r="R2526" t="s">
        <v>160</v>
      </c>
      <c r="S2526" t="s">
        <v>61</v>
      </c>
      <c r="T2526" t="s">
        <v>57</v>
      </c>
      <c r="U2526" t="s">
        <v>57</v>
      </c>
      <c r="V2526" t="s">
        <v>57</v>
      </c>
      <c r="W2526" t="s">
        <v>57</v>
      </c>
      <c r="X2526" t="s">
        <v>57</v>
      </c>
      <c r="Y2526" t="s">
        <v>57</v>
      </c>
      <c r="Z2526" t="s">
        <v>57</v>
      </c>
      <c r="AA2526" t="s">
        <v>122</v>
      </c>
      <c r="AB2526" t="s">
        <v>57</v>
      </c>
      <c r="AC2526" t="s">
        <v>65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66</v>
      </c>
      <c r="AM2526">
        <v>0</v>
      </c>
      <c r="AN2526">
        <v>1</v>
      </c>
      <c r="AO2526">
        <v>0</v>
      </c>
      <c r="AP2526" t="s">
        <v>123</v>
      </c>
      <c r="AQ2526" t="s">
        <v>92</v>
      </c>
      <c r="AR2526" t="s">
        <v>105</v>
      </c>
      <c r="AS2526">
        <v>7</v>
      </c>
      <c r="AT2526">
        <v>11517</v>
      </c>
      <c r="AU2526">
        <v>1</v>
      </c>
      <c r="AV2526">
        <v>0</v>
      </c>
      <c r="AW2526">
        <v>1</v>
      </c>
      <c r="AX2526">
        <v>0</v>
      </c>
      <c r="AY2526">
        <v>6</v>
      </c>
      <c r="AZ2526" t="s">
        <v>125</v>
      </c>
      <c r="BA2526">
        <v>2</v>
      </c>
      <c r="BB2526" t="s">
        <v>126</v>
      </c>
      <c r="BC2526">
        <v>3</v>
      </c>
    </row>
    <row r="2527" spans="1:55">
      <c r="A2527" t="s">
        <v>5468</v>
      </c>
      <c r="B2527" t="s">
        <v>56</v>
      </c>
      <c r="C2527">
        <v>59</v>
      </c>
      <c r="D2527" t="s">
        <v>57</v>
      </c>
      <c r="E2527">
        <v>0</v>
      </c>
      <c r="F2527" t="s">
        <v>5469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59</v>
      </c>
      <c r="M2527" t="s">
        <v>57</v>
      </c>
      <c r="N2527" t="s">
        <v>5470</v>
      </c>
      <c r="O2527" t="s">
        <v>57</v>
      </c>
      <c r="P2527" t="s">
        <v>61</v>
      </c>
      <c r="Q2527" t="s">
        <v>143</v>
      </c>
      <c r="R2527" t="s">
        <v>143</v>
      </c>
      <c r="S2527" t="s">
        <v>143</v>
      </c>
      <c r="T2527" t="s">
        <v>143</v>
      </c>
      <c r="U2527" t="s">
        <v>143</v>
      </c>
      <c r="V2527" t="s">
        <v>143</v>
      </c>
      <c r="W2527" t="s">
        <v>143</v>
      </c>
      <c r="X2527" t="s">
        <v>143</v>
      </c>
      <c r="Y2527" t="s">
        <v>143</v>
      </c>
      <c r="Z2527" t="s">
        <v>143</v>
      </c>
      <c r="AA2527" t="s">
        <v>122</v>
      </c>
      <c r="AB2527" t="s">
        <v>57</v>
      </c>
      <c r="AC2527" t="s">
        <v>65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66</v>
      </c>
      <c r="AM2527">
        <v>0</v>
      </c>
      <c r="AN2527">
        <v>1</v>
      </c>
      <c r="AO2527">
        <v>0</v>
      </c>
      <c r="AP2527" t="s">
        <v>123</v>
      </c>
      <c r="AQ2527" t="s">
        <v>92</v>
      </c>
      <c r="AR2527" t="s">
        <v>182</v>
      </c>
      <c r="AT2527">
        <v>1622</v>
      </c>
      <c r="AU2527">
        <v>1</v>
      </c>
      <c r="AV2527">
        <v>0</v>
      </c>
      <c r="AW2527">
        <v>1</v>
      </c>
      <c r="AX2527">
        <v>0</v>
      </c>
      <c r="AY2527">
        <v>6</v>
      </c>
      <c r="AZ2527" t="s">
        <v>125</v>
      </c>
      <c r="BA2527">
        <v>1</v>
      </c>
      <c r="BB2527" t="s">
        <v>71</v>
      </c>
      <c r="BC2527">
        <v>4</v>
      </c>
    </row>
    <row r="2528" spans="1:55">
      <c r="A2528" t="s">
        <v>5471</v>
      </c>
      <c r="B2528" t="s">
        <v>56</v>
      </c>
      <c r="C2528">
        <v>61</v>
      </c>
      <c r="D2528" t="s">
        <v>57</v>
      </c>
      <c r="E2528">
        <v>2</v>
      </c>
      <c r="F2528" t="s">
        <v>212</v>
      </c>
      <c r="G2528">
        <v>95355</v>
      </c>
      <c r="H2528">
        <v>37.672906</v>
      </c>
      <c r="I2528">
        <v>-120.946594</v>
      </c>
      <c r="J2528">
        <v>2</v>
      </c>
      <c r="K2528">
        <v>66</v>
      </c>
      <c r="L2528" t="s">
        <v>59</v>
      </c>
      <c r="M2528" t="s">
        <v>57</v>
      </c>
      <c r="N2528" t="s">
        <v>3152</v>
      </c>
      <c r="O2528" t="s">
        <v>57</v>
      </c>
      <c r="P2528" t="s">
        <v>57</v>
      </c>
      <c r="Q2528" t="s">
        <v>85</v>
      </c>
      <c r="R2528" t="s">
        <v>332</v>
      </c>
      <c r="S2528" t="s">
        <v>57</v>
      </c>
      <c r="T2528" t="s">
        <v>57</v>
      </c>
      <c r="U2528" t="s">
        <v>57</v>
      </c>
      <c r="V2528" t="s">
        <v>61</v>
      </c>
      <c r="W2528" t="s">
        <v>57</v>
      </c>
      <c r="X2528" t="s">
        <v>57</v>
      </c>
      <c r="Y2528" t="s">
        <v>57</v>
      </c>
      <c r="Z2528" t="s">
        <v>61</v>
      </c>
      <c r="AA2528" t="s">
        <v>122</v>
      </c>
      <c r="AB2528" t="s">
        <v>61</v>
      </c>
      <c r="AC2528" t="s">
        <v>87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66</v>
      </c>
      <c r="AM2528">
        <v>0</v>
      </c>
      <c r="AN2528">
        <v>1</v>
      </c>
      <c r="AO2528">
        <v>0</v>
      </c>
      <c r="AP2528" t="s">
        <v>123</v>
      </c>
      <c r="AQ2528" t="s">
        <v>124</v>
      </c>
      <c r="AR2528" t="s">
        <v>105</v>
      </c>
      <c r="AS2528">
        <v>6</v>
      </c>
      <c r="AT2528">
        <v>47613</v>
      </c>
      <c r="AU2528">
        <v>1</v>
      </c>
      <c r="AV2528">
        <v>0</v>
      </c>
      <c r="AW2528">
        <v>1</v>
      </c>
      <c r="AX2528">
        <v>0</v>
      </c>
      <c r="AY2528">
        <v>6</v>
      </c>
      <c r="AZ2528" t="s">
        <v>125</v>
      </c>
      <c r="BA2528">
        <v>2</v>
      </c>
      <c r="BB2528" t="s">
        <v>126</v>
      </c>
      <c r="BC2528">
        <v>3</v>
      </c>
    </row>
    <row r="2529" spans="1:55">
      <c r="A2529" t="s">
        <v>5472</v>
      </c>
      <c r="B2529" t="s">
        <v>56</v>
      </c>
      <c r="C2529">
        <v>44</v>
      </c>
      <c r="D2529" t="s">
        <v>57</v>
      </c>
      <c r="E2529">
        <v>2</v>
      </c>
      <c r="F2529" t="s">
        <v>3340</v>
      </c>
      <c r="G2529">
        <v>92584</v>
      </c>
      <c r="H2529">
        <v>33.653338</v>
      </c>
      <c r="I2529">
        <v>-117.178271</v>
      </c>
      <c r="J2529">
        <v>3</v>
      </c>
      <c r="K2529">
        <v>52</v>
      </c>
      <c r="L2529" t="s">
        <v>59</v>
      </c>
      <c r="M2529" t="s">
        <v>57</v>
      </c>
      <c r="N2529" t="s">
        <v>5473</v>
      </c>
      <c r="O2529" t="s">
        <v>61</v>
      </c>
      <c r="P2529" t="s">
        <v>61</v>
      </c>
      <c r="Q2529" t="s">
        <v>143</v>
      </c>
      <c r="R2529" t="s">
        <v>143</v>
      </c>
      <c r="S2529" t="s">
        <v>143</v>
      </c>
      <c r="T2529" t="s">
        <v>143</v>
      </c>
      <c r="U2529" t="s">
        <v>143</v>
      </c>
      <c r="V2529" t="s">
        <v>143</v>
      </c>
      <c r="W2529" t="s">
        <v>143</v>
      </c>
      <c r="X2529" t="s">
        <v>143</v>
      </c>
      <c r="Y2529" t="s">
        <v>143</v>
      </c>
      <c r="Z2529" t="s">
        <v>143</v>
      </c>
      <c r="AA2529" t="s">
        <v>122</v>
      </c>
      <c r="AB2529" t="s">
        <v>61</v>
      </c>
      <c r="AC2529" t="s">
        <v>65</v>
      </c>
      <c r="AD2529">
        <v>19.35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66</v>
      </c>
      <c r="AM2529">
        <v>0</v>
      </c>
      <c r="AN2529">
        <v>1</v>
      </c>
      <c r="AO2529">
        <v>0</v>
      </c>
      <c r="AP2529" t="s">
        <v>123</v>
      </c>
      <c r="AQ2529" t="s">
        <v>78</v>
      </c>
      <c r="AR2529" t="s">
        <v>182</v>
      </c>
      <c r="AT2529">
        <v>14068</v>
      </c>
      <c r="AU2529">
        <v>1</v>
      </c>
      <c r="AV2529">
        <v>0</v>
      </c>
      <c r="AW2529">
        <v>1</v>
      </c>
      <c r="AX2529">
        <v>0</v>
      </c>
      <c r="AY2529">
        <v>6</v>
      </c>
      <c r="AZ2529" t="s">
        <v>125</v>
      </c>
      <c r="BA2529">
        <v>0</v>
      </c>
      <c r="BB2529" t="s">
        <v>71</v>
      </c>
      <c r="BC2529">
        <v>4</v>
      </c>
    </row>
    <row r="2530" spans="1:55">
      <c r="A2530" t="s">
        <v>5474</v>
      </c>
      <c r="B2530" t="s">
        <v>73</v>
      </c>
      <c r="C2530">
        <v>32</v>
      </c>
      <c r="D2530" t="s">
        <v>61</v>
      </c>
      <c r="E2530">
        <v>0</v>
      </c>
      <c r="F2530" t="s">
        <v>5475</v>
      </c>
      <c r="G2530">
        <v>92548</v>
      </c>
      <c r="H2530">
        <v>33.761894</v>
      </c>
      <c r="I2530">
        <v>-117.120868</v>
      </c>
      <c r="J2530">
        <v>0</v>
      </c>
      <c r="K2530">
        <v>2</v>
      </c>
      <c r="L2530" t="s">
        <v>59</v>
      </c>
      <c r="M2530" t="s">
        <v>57</v>
      </c>
      <c r="N2530" t="s">
        <v>5476</v>
      </c>
      <c r="O2530" t="s">
        <v>61</v>
      </c>
      <c r="P2530" t="s">
        <v>57</v>
      </c>
      <c r="Q2530" t="s">
        <v>135</v>
      </c>
      <c r="R2530" t="s">
        <v>156</v>
      </c>
      <c r="S2530" t="s">
        <v>57</v>
      </c>
      <c r="T2530" t="s">
        <v>61</v>
      </c>
      <c r="U2530" t="s">
        <v>61</v>
      </c>
      <c r="V2530" t="s">
        <v>57</v>
      </c>
      <c r="W2530" t="s">
        <v>61</v>
      </c>
      <c r="X2530" t="s">
        <v>61</v>
      </c>
      <c r="Y2530" t="s">
        <v>61</v>
      </c>
      <c r="Z2530" t="s">
        <v>57</v>
      </c>
      <c r="AA2530" t="s">
        <v>77</v>
      </c>
      <c r="AB2530" t="s">
        <v>57</v>
      </c>
      <c r="AC2530" t="s">
        <v>65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170</v>
      </c>
      <c r="AM2530">
        <v>0</v>
      </c>
      <c r="AN2530">
        <v>0</v>
      </c>
      <c r="AO2530">
        <v>0</v>
      </c>
      <c r="AP2530" t="s">
        <v>91</v>
      </c>
      <c r="AQ2530" t="s">
        <v>68</v>
      </c>
      <c r="AR2530" t="s">
        <v>69</v>
      </c>
      <c r="AS2530">
        <v>3</v>
      </c>
      <c r="AT2530">
        <v>4283</v>
      </c>
      <c r="AU2530">
        <v>0</v>
      </c>
      <c r="AX2530">
        <v>0</v>
      </c>
      <c r="AY2530">
        <v>1</v>
      </c>
      <c r="AZ2530" t="s">
        <v>94</v>
      </c>
      <c r="BA2530">
        <v>8</v>
      </c>
      <c r="BB2530" t="s">
        <v>95</v>
      </c>
      <c r="BC2530">
        <v>1</v>
      </c>
    </row>
    <row r="2531" spans="1:55">
      <c r="A2531" t="s">
        <v>5477</v>
      </c>
      <c r="B2531" t="s">
        <v>56</v>
      </c>
      <c r="C2531">
        <v>71</v>
      </c>
      <c r="D2531" t="s">
        <v>57</v>
      </c>
      <c r="E2531">
        <v>0</v>
      </c>
      <c r="F2531" t="s">
        <v>5478</v>
      </c>
      <c r="G2531">
        <v>96091</v>
      </c>
      <c r="H2531">
        <v>41.081847</v>
      </c>
      <c r="I2531">
        <v>-122.700545</v>
      </c>
      <c r="J2531">
        <v>1</v>
      </c>
      <c r="K2531">
        <v>14</v>
      </c>
      <c r="L2531" t="s">
        <v>59</v>
      </c>
      <c r="M2531" t="s">
        <v>57</v>
      </c>
      <c r="N2531" t="s">
        <v>5479</v>
      </c>
      <c r="O2531" t="s">
        <v>57</v>
      </c>
      <c r="P2531" t="s">
        <v>57</v>
      </c>
      <c r="Q2531" t="s">
        <v>85</v>
      </c>
      <c r="R2531" t="s">
        <v>156</v>
      </c>
      <c r="S2531" t="s">
        <v>61</v>
      </c>
      <c r="T2531" t="s">
        <v>57</v>
      </c>
      <c r="U2531" t="s">
        <v>61</v>
      </c>
      <c r="V2531" t="s">
        <v>61</v>
      </c>
      <c r="W2531" t="s">
        <v>57</v>
      </c>
      <c r="X2531" t="s">
        <v>57</v>
      </c>
      <c r="Y2531" t="s">
        <v>61</v>
      </c>
      <c r="Z2531" t="s">
        <v>57</v>
      </c>
      <c r="AA2531" t="s">
        <v>77</v>
      </c>
      <c r="AB2531" t="s">
        <v>57</v>
      </c>
      <c r="AC2531" t="s">
        <v>87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88</v>
      </c>
      <c r="AK2531" t="s">
        <v>101</v>
      </c>
      <c r="AL2531" t="s">
        <v>690</v>
      </c>
      <c r="AM2531">
        <v>1</v>
      </c>
      <c r="AN2531">
        <v>0</v>
      </c>
      <c r="AO2531">
        <v>0</v>
      </c>
      <c r="AP2531" t="s">
        <v>103</v>
      </c>
      <c r="AQ2531" t="s">
        <v>104</v>
      </c>
      <c r="AR2531" t="s">
        <v>105</v>
      </c>
      <c r="AS2531">
        <v>4</v>
      </c>
      <c r="AT2531">
        <v>734</v>
      </c>
      <c r="AU2531">
        <v>1</v>
      </c>
      <c r="AV2531">
        <v>1</v>
      </c>
      <c r="AW2531">
        <v>0</v>
      </c>
      <c r="AX2531">
        <v>100.2</v>
      </c>
      <c r="AY2531">
        <v>3</v>
      </c>
      <c r="AZ2531" t="s">
        <v>106</v>
      </c>
      <c r="BA2531">
        <v>6</v>
      </c>
      <c r="BB2531" t="s">
        <v>95</v>
      </c>
      <c r="BC2531">
        <v>1</v>
      </c>
    </row>
    <row r="2532" spans="1:55">
      <c r="A2532" t="s">
        <v>5480</v>
      </c>
      <c r="B2532" t="s">
        <v>56</v>
      </c>
      <c r="C2532">
        <v>44</v>
      </c>
      <c r="D2532" t="s">
        <v>57</v>
      </c>
      <c r="E2532">
        <v>0</v>
      </c>
      <c r="F2532" t="s">
        <v>1245</v>
      </c>
      <c r="G2532">
        <v>95073</v>
      </c>
      <c r="H2532">
        <v>37.023669</v>
      </c>
      <c r="I2532">
        <v>-121.946461</v>
      </c>
      <c r="J2532">
        <v>2</v>
      </c>
      <c r="K2532">
        <v>57</v>
      </c>
      <c r="L2532" t="s">
        <v>59</v>
      </c>
      <c r="M2532" t="s">
        <v>61</v>
      </c>
      <c r="N2532" t="s">
        <v>143</v>
      </c>
      <c r="O2532" t="s">
        <v>143</v>
      </c>
      <c r="P2532" t="s">
        <v>57</v>
      </c>
      <c r="Q2532" t="s">
        <v>135</v>
      </c>
      <c r="R2532" t="s">
        <v>121</v>
      </c>
      <c r="S2532" t="s">
        <v>57</v>
      </c>
      <c r="T2532" t="s">
        <v>61</v>
      </c>
      <c r="U2532" t="s">
        <v>57</v>
      </c>
      <c r="V2532" t="s">
        <v>57</v>
      </c>
      <c r="W2532" t="s">
        <v>61</v>
      </c>
      <c r="X2532" t="s">
        <v>57</v>
      </c>
      <c r="Y2532" t="s">
        <v>57</v>
      </c>
      <c r="Z2532" t="s">
        <v>57</v>
      </c>
      <c r="AA2532" t="s">
        <v>77</v>
      </c>
      <c r="AB2532" t="s">
        <v>57</v>
      </c>
      <c r="AC2532" t="s">
        <v>87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66</v>
      </c>
      <c r="AM2532">
        <v>0</v>
      </c>
      <c r="AN2532">
        <v>1</v>
      </c>
      <c r="AO2532">
        <v>0</v>
      </c>
      <c r="AP2532" t="s">
        <v>123</v>
      </c>
      <c r="AQ2532" t="s">
        <v>78</v>
      </c>
      <c r="AR2532" t="s">
        <v>137</v>
      </c>
      <c r="AS2532">
        <v>6</v>
      </c>
      <c r="AT2532">
        <v>9823</v>
      </c>
      <c r="AU2532">
        <v>1</v>
      </c>
      <c r="AV2532">
        <v>0</v>
      </c>
      <c r="AW2532">
        <v>1</v>
      </c>
      <c r="AX2532">
        <v>0</v>
      </c>
      <c r="AY2532">
        <v>6</v>
      </c>
      <c r="AZ2532" t="s">
        <v>125</v>
      </c>
      <c r="BA2532">
        <v>4</v>
      </c>
      <c r="BB2532" t="s">
        <v>80</v>
      </c>
      <c r="BC2532">
        <v>2</v>
      </c>
    </row>
    <row r="2533" spans="1:55">
      <c r="A2533" t="s">
        <v>5481</v>
      </c>
      <c r="B2533" t="s">
        <v>73</v>
      </c>
      <c r="C2533">
        <v>34</v>
      </c>
      <c r="D2533" t="s">
        <v>61</v>
      </c>
      <c r="E2533">
        <v>0</v>
      </c>
      <c r="F2533" t="s">
        <v>226</v>
      </c>
      <c r="G2533">
        <v>90065</v>
      </c>
      <c r="H2533">
        <v>34.108833</v>
      </c>
      <c r="I2533">
        <v>-118.229715</v>
      </c>
      <c r="J2533">
        <v>0</v>
      </c>
      <c r="K2533">
        <v>21</v>
      </c>
      <c r="L2533" t="s">
        <v>98</v>
      </c>
      <c r="M2533" t="s">
        <v>57</v>
      </c>
      <c r="N2533" t="s">
        <v>5482</v>
      </c>
      <c r="O2533" t="s">
        <v>61</v>
      </c>
      <c r="P2533" t="s">
        <v>61</v>
      </c>
      <c r="Q2533" t="s">
        <v>143</v>
      </c>
      <c r="R2533" t="s">
        <v>143</v>
      </c>
      <c r="S2533" t="s">
        <v>143</v>
      </c>
      <c r="T2533" t="s">
        <v>143</v>
      </c>
      <c r="U2533" t="s">
        <v>143</v>
      </c>
      <c r="V2533" t="s">
        <v>143</v>
      </c>
      <c r="W2533" t="s">
        <v>143</v>
      </c>
      <c r="X2533" t="s">
        <v>143</v>
      </c>
      <c r="Y2533" t="s">
        <v>143</v>
      </c>
      <c r="Z2533" t="s">
        <v>143</v>
      </c>
      <c r="AA2533" t="s">
        <v>77</v>
      </c>
      <c r="AB2533" t="s">
        <v>57</v>
      </c>
      <c r="AC2533" t="s">
        <v>65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66</v>
      </c>
      <c r="AM2533">
        <v>0</v>
      </c>
      <c r="AN2533">
        <v>1</v>
      </c>
      <c r="AO2533">
        <v>0</v>
      </c>
      <c r="AP2533" t="s">
        <v>103</v>
      </c>
      <c r="AQ2533" t="s">
        <v>68</v>
      </c>
      <c r="AR2533" t="s">
        <v>182</v>
      </c>
      <c r="AT2533">
        <v>47534</v>
      </c>
      <c r="AU2533">
        <v>1</v>
      </c>
      <c r="AV2533">
        <v>0</v>
      </c>
      <c r="AW2533">
        <v>1</v>
      </c>
      <c r="AX2533">
        <v>0</v>
      </c>
      <c r="AY2533">
        <v>3</v>
      </c>
      <c r="AZ2533" t="s">
        <v>106</v>
      </c>
      <c r="BA2533">
        <v>5</v>
      </c>
      <c r="BB2533" t="s">
        <v>80</v>
      </c>
      <c r="BC2533">
        <v>2</v>
      </c>
    </row>
    <row r="2534" spans="1:55">
      <c r="A2534" t="s">
        <v>5483</v>
      </c>
      <c r="B2534" t="s">
        <v>56</v>
      </c>
      <c r="C2534">
        <v>49</v>
      </c>
      <c r="D2534" t="s">
        <v>61</v>
      </c>
      <c r="E2534">
        <v>0</v>
      </c>
      <c r="F2534" t="s">
        <v>5484</v>
      </c>
      <c r="G2534">
        <v>95326</v>
      </c>
      <c r="H2534">
        <v>37.5923</v>
      </c>
      <c r="I2534">
        <v>-120.853288</v>
      </c>
      <c r="J2534">
        <v>0</v>
      </c>
      <c r="K2534">
        <v>9</v>
      </c>
      <c r="L2534" t="s">
        <v>59</v>
      </c>
      <c r="M2534" t="s">
        <v>57</v>
      </c>
      <c r="N2534" t="s">
        <v>5485</v>
      </c>
      <c r="O2534" t="s">
        <v>61</v>
      </c>
      <c r="P2534" t="s">
        <v>57</v>
      </c>
      <c r="Q2534" t="s">
        <v>85</v>
      </c>
      <c r="R2534" t="s">
        <v>180</v>
      </c>
      <c r="S2534" t="s">
        <v>61</v>
      </c>
      <c r="T2534" t="s">
        <v>61</v>
      </c>
      <c r="U2534" t="s">
        <v>61</v>
      </c>
      <c r="V2534" t="s">
        <v>61</v>
      </c>
      <c r="W2534" t="s">
        <v>61</v>
      </c>
      <c r="X2534" t="s">
        <v>61</v>
      </c>
      <c r="Y2534" t="s">
        <v>61</v>
      </c>
      <c r="Z2534" t="s">
        <v>57</v>
      </c>
      <c r="AA2534" t="s">
        <v>77</v>
      </c>
      <c r="AB2534" t="s">
        <v>61</v>
      </c>
      <c r="AC2534" t="s">
        <v>87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88</v>
      </c>
      <c r="AK2534" t="s">
        <v>89</v>
      </c>
      <c r="AL2534" t="s">
        <v>356</v>
      </c>
      <c r="AM2534">
        <v>1</v>
      </c>
      <c r="AN2534">
        <v>0</v>
      </c>
      <c r="AO2534">
        <v>0</v>
      </c>
      <c r="AP2534" t="s">
        <v>67</v>
      </c>
      <c r="AQ2534" t="s">
        <v>78</v>
      </c>
      <c r="AR2534" t="s">
        <v>93</v>
      </c>
      <c r="AS2534">
        <v>1</v>
      </c>
      <c r="AT2534">
        <v>6822</v>
      </c>
      <c r="AU2534">
        <v>1</v>
      </c>
      <c r="AV2534">
        <v>1</v>
      </c>
      <c r="AW2534">
        <v>0</v>
      </c>
      <c r="AX2534">
        <v>71</v>
      </c>
      <c r="AY2534">
        <v>2</v>
      </c>
      <c r="AZ2534" t="s">
        <v>70</v>
      </c>
      <c r="BA2534">
        <v>7</v>
      </c>
      <c r="BB2534" t="s">
        <v>95</v>
      </c>
      <c r="BC2534">
        <v>1</v>
      </c>
    </row>
    <row r="2535" spans="1:55">
      <c r="A2535" t="s">
        <v>5486</v>
      </c>
      <c r="B2535" t="s">
        <v>56</v>
      </c>
      <c r="C2535">
        <v>28</v>
      </c>
      <c r="D2535" t="s">
        <v>61</v>
      </c>
      <c r="E2535">
        <v>0</v>
      </c>
      <c r="F2535" t="s">
        <v>1522</v>
      </c>
      <c r="G2535">
        <v>92806</v>
      </c>
      <c r="H2535">
        <v>33.83796</v>
      </c>
      <c r="I2535">
        <v>-117.870494</v>
      </c>
      <c r="J2535">
        <v>0</v>
      </c>
      <c r="K2535">
        <v>1</v>
      </c>
      <c r="L2535" t="s">
        <v>59</v>
      </c>
      <c r="M2535" t="s">
        <v>57</v>
      </c>
      <c r="N2535" t="s">
        <v>5487</v>
      </c>
      <c r="O2535" t="s">
        <v>61</v>
      </c>
      <c r="P2535" t="s">
        <v>57</v>
      </c>
      <c r="Q2535" t="s">
        <v>85</v>
      </c>
      <c r="R2535" t="s">
        <v>224</v>
      </c>
      <c r="S2535" t="s">
        <v>57</v>
      </c>
      <c r="T2535" t="s">
        <v>61</v>
      </c>
      <c r="U2535" t="s">
        <v>61</v>
      </c>
      <c r="V2535" t="s">
        <v>61</v>
      </c>
      <c r="W2535" t="s">
        <v>61</v>
      </c>
      <c r="X2535" t="s">
        <v>61</v>
      </c>
      <c r="Y2535" t="s">
        <v>61</v>
      </c>
      <c r="Z2535" t="s">
        <v>57</v>
      </c>
      <c r="AA2535" t="s">
        <v>77</v>
      </c>
      <c r="AB2535" t="s">
        <v>61</v>
      </c>
      <c r="AC2535" t="s">
        <v>307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79.43000000000001</v>
      </c>
      <c r="AJ2535" t="s">
        <v>88</v>
      </c>
      <c r="AK2535" t="s">
        <v>89</v>
      </c>
      <c r="AL2535" t="s">
        <v>90</v>
      </c>
      <c r="AM2535">
        <v>1</v>
      </c>
      <c r="AN2535">
        <v>0</v>
      </c>
      <c r="AO2535">
        <v>0</v>
      </c>
      <c r="AP2535" t="s">
        <v>91</v>
      </c>
      <c r="AQ2535" t="s">
        <v>116</v>
      </c>
      <c r="AR2535" t="s">
        <v>93</v>
      </c>
      <c r="AS2535">
        <v>2</v>
      </c>
      <c r="AT2535">
        <v>34398</v>
      </c>
      <c r="AU2535">
        <v>1</v>
      </c>
      <c r="AV2535">
        <v>1</v>
      </c>
      <c r="AW2535">
        <v>0</v>
      </c>
      <c r="AX2535">
        <v>75.3</v>
      </c>
      <c r="AY2535">
        <v>1</v>
      </c>
      <c r="AZ2535" t="s">
        <v>94</v>
      </c>
      <c r="BA2535">
        <v>10</v>
      </c>
      <c r="BB2535" t="s">
        <v>95</v>
      </c>
      <c r="BC2535">
        <v>1</v>
      </c>
    </row>
    <row r="2536" spans="1:55">
      <c r="A2536" t="s">
        <v>5488</v>
      </c>
      <c r="B2536" t="s">
        <v>56</v>
      </c>
      <c r="C2536">
        <v>19</v>
      </c>
      <c r="D2536" t="s">
        <v>61</v>
      </c>
      <c r="E2536">
        <v>0</v>
      </c>
      <c r="F2536" t="s">
        <v>1853</v>
      </c>
      <c r="G2536">
        <v>95941</v>
      </c>
      <c r="H2536">
        <v>39.531028</v>
      </c>
      <c r="I2536">
        <v>-121.24807</v>
      </c>
      <c r="J2536">
        <v>0</v>
      </c>
      <c r="K2536">
        <v>8</v>
      </c>
      <c r="L2536" t="s">
        <v>59</v>
      </c>
      <c r="M2536" t="s">
        <v>57</v>
      </c>
      <c r="N2536" t="s">
        <v>3892</v>
      </c>
      <c r="O2536" t="s">
        <v>61</v>
      </c>
      <c r="P2536" t="s">
        <v>57</v>
      </c>
      <c r="Q2536" t="s">
        <v>135</v>
      </c>
      <c r="R2536" t="s">
        <v>115</v>
      </c>
      <c r="S2536" t="s">
        <v>61</v>
      </c>
      <c r="T2536" t="s">
        <v>61</v>
      </c>
      <c r="U2536" t="s">
        <v>57</v>
      </c>
      <c r="V2536" t="s">
        <v>57</v>
      </c>
      <c r="W2536" t="s">
        <v>61</v>
      </c>
      <c r="X2536" t="s">
        <v>57</v>
      </c>
      <c r="Y2536" t="s">
        <v>57</v>
      </c>
      <c r="Z2536" t="s">
        <v>61</v>
      </c>
      <c r="AA2536" t="s">
        <v>77</v>
      </c>
      <c r="AB2536" t="s">
        <v>61</v>
      </c>
      <c r="AC2536" t="s">
        <v>307</v>
      </c>
      <c r="AD2536">
        <v>64.09999999999999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66</v>
      </c>
      <c r="AM2536">
        <v>0</v>
      </c>
      <c r="AN2536">
        <v>1</v>
      </c>
      <c r="AO2536">
        <v>0</v>
      </c>
      <c r="AP2536" t="s">
        <v>67</v>
      </c>
      <c r="AQ2536" t="s">
        <v>116</v>
      </c>
      <c r="AR2536" t="s">
        <v>69</v>
      </c>
      <c r="AS2536">
        <v>4</v>
      </c>
      <c r="AT2536">
        <v>452</v>
      </c>
      <c r="AU2536">
        <v>1</v>
      </c>
      <c r="AV2536">
        <v>0</v>
      </c>
      <c r="AW2536">
        <v>1</v>
      </c>
      <c r="AX2536">
        <v>0</v>
      </c>
      <c r="AY2536">
        <v>2</v>
      </c>
      <c r="AZ2536" t="s">
        <v>70</v>
      </c>
      <c r="BA2536">
        <v>5</v>
      </c>
      <c r="BB2536" t="s">
        <v>80</v>
      </c>
      <c r="BC2536">
        <v>2</v>
      </c>
    </row>
    <row r="2537" spans="1:55">
      <c r="A2537" t="s">
        <v>5489</v>
      </c>
      <c r="B2537" t="s">
        <v>73</v>
      </c>
      <c r="C2537">
        <v>77</v>
      </c>
      <c r="D2537" t="s">
        <v>61</v>
      </c>
      <c r="E2537">
        <v>0</v>
      </c>
      <c r="F2537" t="s">
        <v>5490</v>
      </c>
      <c r="G2537">
        <v>96086</v>
      </c>
      <c r="H2537">
        <v>41.924174</v>
      </c>
      <c r="I2537">
        <v>-123.260788</v>
      </c>
      <c r="J2537">
        <v>0</v>
      </c>
      <c r="K2537">
        <v>17</v>
      </c>
      <c r="L2537" t="s">
        <v>59</v>
      </c>
      <c r="M2537" t="s">
        <v>57</v>
      </c>
      <c r="N2537" t="s">
        <v>2636</v>
      </c>
      <c r="O2537" t="s">
        <v>61</v>
      </c>
      <c r="P2537" t="s">
        <v>57</v>
      </c>
      <c r="Q2537" t="s">
        <v>85</v>
      </c>
      <c r="R2537" t="s">
        <v>332</v>
      </c>
      <c r="S2537" t="s">
        <v>61</v>
      </c>
      <c r="T2537" t="s">
        <v>57</v>
      </c>
      <c r="U2537" t="s">
        <v>57</v>
      </c>
      <c r="V2537" t="s">
        <v>61</v>
      </c>
      <c r="W2537" t="s">
        <v>57</v>
      </c>
      <c r="X2537" t="s">
        <v>57</v>
      </c>
      <c r="Y2537" t="s">
        <v>61</v>
      </c>
      <c r="Z2537" t="s">
        <v>61</v>
      </c>
      <c r="AA2537" t="s">
        <v>122</v>
      </c>
      <c r="AB2537" t="s">
        <v>57</v>
      </c>
      <c r="AC2537" t="s">
        <v>87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2108.72</v>
      </c>
      <c r="AJ2537" t="s">
        <v>66</v>
      </c>
      <c r="AM2537">
        <v>0</v>
      </c>
      <c r="AN2537">
        <v>1</v>
      </c>
      <c r="AO2537">
        <v>0</v>
      </c>
      <c r="AP2537" t="s">
        <v>103</v>
      </c>
      <c r="AQ2537" t="s">
        <v>104</v>
      </c>
      <c r="AR2537" t="s">
        <v>105</v>
      </c>
      <c r="AS2537">
        <v>4</v>
      </c>
      <c r="AT2537">
        <v>332</v>
      </c>
      <c r="AU2537">
        <v>1</v>
      </c>
      <c r="AV2537">
        <v>0</v>
      </c>
      <c r="AW2537">
        <v>1</v>
      </c>
      <c r="AX2537">
        <v>0</v>
      </c>
      <c r="AY2537">
        <v>3</v>
      </c>
      <c r="AZ2537" t="s">
        <v>106</v>
      </c>
      <c r="BA2537">
        <v>4</v>
      </c>
      <c r="BB2537" t="s">
        <v>80</v>
      </c>
      <c r="BC2537">
        <v>2</v>
      </c>
    </row>
    <row r="2538" spans="1:55">
      <c r="A2538" t="s">
        <v>5491</v>
      </c>
      <c r="B2538" t="s">
        <v>73</v>
      </c>
      <c r="C2538">
        <v>25</v>
      </c>
      <c r="D2538" t="s">
        <v>61</v>
      </c>
      <c r="E2538">
        <v>1</v>
      </c>
      <c r="F2538" t="s">
        <v>113</v>
      </c>
      <c r="G2538">
        <v>95345</v>
      </c>
      <c r="H2538">
        <v>37.581496</v>
      </c>
      <c r="I2538">
        <v>-119.972762</v>
      </c>
      <c r="J2538">
        <v>0</v>
      </c>
      <c r="K2538">
        <v>17</v>
      </c>
      <c r="L2538" t="s">
        <v>59</v>
      </c>
      <c r="M2538" t="s">
        <v>57</v>
      </c>
      <c r="N2538" t="s">
        <v>370</v>
      </c>
      <c r="O2538" t="s">
        <v>61</v>
      </c>
      <c r="P2538" t="s">
        <v>57</v>
      </c>
      <c r="Q2538" t="s">
        <v>135</v>
      </c>
      <c r="R2538" t="s">
        <v>115</v>
      </c>
      <c r="S2538" t="s">
        <v>61</v>
      </c>
      <c r="T2538" t="s">
        <v>57</v>
      </c>
      <c r="U2538" t="s">
        <v>57</v>
      </c>
      <c r="V2538" t="s">
        <v>57</v>
      </c>
      <c r="W2538" t="s">
        <v>57</v>
      </c>
      <c r="X2538" t="s">
        <v>57</v>
      </c>
      <c r="Y2538" t="s">
        <v>57</v>
      </c>
      <c r="Z2538" t="s">
        <v>61</v>
      </c>
      <c r="AA2538" t="s">
        <v>64</v>
      </c>
      <c r="AB2538" t="s">
        <v>61</v>
      </c>
      <c r="AC2538" t="s">
        <v>87</v>
      </c>
      <c r="AD2538">
        <v>80.84999999999999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66</v>
      </c>
      <c r="AM2538">
        <v>0</v>
      </c>
      <c r="AN2538">
        <v>1</v>
      </c>
      <c r="AO2538">
        <v>0</v>
      </c>
      <c r="AP2538" t="s">
        <v>103</v>
      </c>
      <c r="AQ2538" t="s">
        <v>116</v>
      </c>
      <c r="AR2538" t="s">
        <v>93</v>
      </c>
      <c r="AS2538">
        <v>6</v>
      </c>
      <c r="AT2538">
        <v>433</v>
      </c>
      <c r="AU2538">
        <v>1</v>
      </c>
      <c r="AV2538">
        <v>0</v>
      </c>
      <c r="AW2538">
        <v>1</v>
      </c>
      <c r="AX2538">
        <v>0</v>
      </c>
      <c r="AY2538">
        <v>3</v>
      </c>
      <c r="AZ2538" t="s">
        <v>106</v>
      </c>
      <c r="BA2538">
        <v>1</v>
      </c>
      <c r="BB2538" t="s">
        <v>71</v>
      </c>
      <c r="BC2538">
        <v>4</v>
      </c>
    </row>
    <row r="2539" spans="1:55">
      <c r="A2539" t="s">
        <v>5492</v>
      </c>
      <c r="B2539" t="s">
        <v>56</v>
      </c>
      <c r="C2539">
        <v>49</v>
      </c>
      <c r="D2539" t="s">
        <v>61</v>
      </c>
      <c r="E2539">
        <v>0</v>
      </c>
      <c r="F2539" t="s">
        <v>989</v>
      </c>
      <c r="G2539">
        <v>91406</v>
      </c>
      <c r="H2539">
        <v>34.195685</v>
      </c>
      <c r="I2539">
        <v>-118.490752</v>
      </c>
      <c r="J2539">
        <v>0</v>
      </c>
      <c r="K2539">
        <v>15</v>
      </c>
      <c r="L2539" t="s">
        <v>59</v>
      </c>
      <c r="M2539" t="s">
        <v>61</v>
      </c>
      <c r="N2539" t="s">
        <v>143</v>
      </c>
      <c r="O2539" t="s">
        <v>143</v>
      </c>
      <c r="P2539" t="s">
        <v>57</v>
      </c>
      <c r="Q2539" t="s">
        <v>135</v>
      </c>
      <c r="R2539" t="s">
        <v>250</v>
      </c>
      <c r="S2539" t="s">
        <v>61</v>
      </c>
      <c r="T2539" t="s">
        <v>57</v>
      </c>
      <c r="U2539" t="s">
        <v>61</v>
      </c>
      <c r="V2539" t="s">
        <v>61</v>
      </c>
      <c r="W2539" t="s">
        <v>61</v>
      </c>
      <c r="X2539" t="s">
        <v>57</v>
      </c>
      <c r="Y2539" t="s">
        <v>57</v>
      </c>
      <c r="Z2539" t="s">
        <v>57</v>
      </c>
      <c r="AA2539" t="s">
        <v>122</v>
      </c>
      <c r="AB2539" t="s">
        <v>57</v>
      </c>
      <c r="AC2539" t="s">
        <v>65</v>
      </c>
      <c r="AD2539">
        <v>38.8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66</v>
      </c>
      <c r="AM2539">
        <v>0</v>
      </c>
      <c r="AN2539">
        <v>1</v>
      </c>
      <c r="AO2539">
        <v>0</v>
      </c>
      <c r="AP2539" t="s">
        <v>103</v>
      </c>
      <c r="AQ2539" t="s">
        <v>78</v>
      </c>
      <c r="AR2539" t="s">
        <v>137</v>
      </c>
      <c r="AS2539">
        <v>4</v>
      </c>
      <c r="AT2539">
        <v>50047</v>
      </c>
      <c r="AU2539">
        <v>1</v>
      </c>
      <c r="AV2539">
        <v>0</v>
      </c>
      <c r="AW2539">
        <v>1</v>
      </c>
      <c r="AX2539">
        <v>0</v>
      </c>
      <c r="AY2539">
        <v>3</v>
      </c>
      <c r="AZ2539" t="s">
        <v>106</v>
      </c>
      <c r="BA2539">
        <v>2</v>
      </c>
      <c r="BB2539" t="s">
        <v>126</v>
      </c>
      <c r="BC2539">
        <v>3</v>
      </c>
    </row>
    <row r="2540" spans="1:55">
      <c r="A2540" t="s">
        <v>5493</v>
      </c>
      <c r="B2540" t="s">
        <v>73</v>
      </c>
      <c r="C2540">
        <v>19</v>
      </c>
      <c r="D2540" t="s">
        <v>61</v>
      </c>
      <c r="E2540">
        <v>0</v>
      </c>
      <c r="F2540" t="s">
        <v>3371</v>
      </c>
      <c r="G2540">
        <v>92281</v>
      </c>
      <c r="H2540">
        <v>33.03679</v>
      </c>
      <c r="I2540">
        <v>-115.60503</v>
      </c>
      <c r="J2540">
        <v>0</v>
      </c>
      <c r="K2540">
        <v>62</v>
      </c>
      <c r="L2540" t="s">
        <v>59</v>
      </c>
      <c r="M2540" t="s">
        <v>57</v>
      </c>
      <c r="N2540" t="s">
        <v>5494</v>
      </c>
      <c r="O2540" t="s">
        <v>61</v>
      </c>
      <c r="P2540" t="s">
        <v>61</v>
      </c>
      <c r="Q2540" t="s">
        <v>143</v>
      </c>
      <c r="R2540" t="s">
        <v>143</v>
      </c>
      <c r="S2540" t="s">
        <v>143</v>
      </c>
      <c r="T2540" t="s">
        <v>143</v>
      </c>
      <c r="U2540" t="s">
        <v>143</v>
      </c>
      <c r="V2540" t="s">
        <v>143</v>
      </c>
      <c r="W2540" t="s">
        <v>143</v>
      </c>
      <c r="X2540" t="s">
        <v>143</v>
      </c>
      <c r="Y2540" t="s">
        <v>143</v>
      </c>
      <c r="Z2540" t="s">
        <v>143</v>
      </c>
      <c r="AA2540" t="s">
        <v>122</v>
      </c>
      <c r="AB2540" t="s">
        <v>57</v>
      </c>
      <c r="AC2540" t="s">
        <v>65</v>
      </c>
      <c r="AD2540">
        <v>20.05</v>
      </c>
      <c r="AE2540">
        <v>1201.65</v>
      </c>
      <c r="AF2540">
        <v>0</v>
      </c>
      <c r="AG2540">
        <v>0</v>
      </c>
      <c r="AH2540">
        <v>2088.16</v>
      </c>
      <c r="AI2540">
        <v>3289.81</v>
      </c>
      <c r="AJ2540" t="s">
        <v>66</v>
      </c>
      <c r="AM2540">
        <v>0</v>
      </c>
      <c r="AN2540">
        <v>1</v>
      </c>
      <c r="AO2540">
        <v>0</v>
      </c>
      <c r="AP2540" t="s">
        <v>123</v>
      </c>
      <c r="AQ2540" t="s">
        <v>116</v>
      </c>
      <c r="AR2540" t="s">
        <v>182</v>
      </c>
      <c r="AT2540">
        <v>2388</v>
      </c>
      <c r="AU2540">
        <v>1</v>
      </c>
      <c r="AV2540">
        <v>0</v>
      </c>
      <c r="AW2540">
        <v>1</v>
      </c>
      <c r="AX2540">
        <v>0</v>
      </c>
      <c r="AY2540">
        <v>6</v>
      </c>
      <c r="AZ2540" t="s">
        <v>125</v>
      </c>
      <c r="BA2540">
        <v>2</v>
      </c>
      <c r="BB2540" t="s">
        <v>126</v>
      </c>
      <c r="BC2540">
        <v>3</v>
      </c>
    </row>
    <row r="2541" spans="1:55">
      <c r="A2541" t="s">
        <v>5495</v>
      </c>
      <c r="B2541" t="s">
        <v>56</v>
      </c>
      <c r="C2541">
        <v>34</v>
      </c>
      <c r="D2541" t="s">
        <v>57</v>
      </c>
      <c r="E2541">
        <v>0</v>
      </c>
      <c r="F2541" t="s">
        <v>1856</v>
      </c>
      <c r="G2541">
        <v>95257</v>
      </c>
      <c r="H2541">
        <v>38.392686</v>
      </c>
      <c r="I2541">
        <v>-120.415951</v>
      </c>
      <c r="J2541">
        <v>1</v>
      </c>
      <c r="K2541">
        <v>13</v>
      </c>
      <c r="L2541" t="s">
        <v>59</v>
      </c>
      <c r="M2541" t="s">
        <v>57</v>
      </c>
      <c r="N2541" t="s">
        <v>5496</v>
      </c>
      <c r="O2541" t="s">
        <v>61</v>
      </c>
      <c r="P2541" t="s">
        <v>57</v>
      </c>
      <c r="Q2541" t="s">
        <v>135</v>
      </c>
      <c r="R2541" t="s">
        <v>275</v>
      </c>
      <c r="S2541" t="s">
        <v>61</v>
      </c>
      <c r="T2541" t="s">
        <v>61</v>
      </c>
      <c r="U2541" t="s">
        <v>61</v>
      </c>
      <c r="V2541" t="s">
        <v>61</v>
      </c>
      <c r="W2541" t="s">
        <v>61</v>
      </c>
      <c r="X2541" t="s">
        <v>61</v>
      </c>
      <c r="Y2541" t="s">
        <v>61</v>
      </c>
      <c r="Z2541" t="s">
        <v>57</v>
      </c>
      <c r="AA2541" t="s">
        <v>64</v>
      </c>
      <c r="AB2541" t="s">
        <v>61</v>
      </c>
      <c r="AC2541" t="s">
        <v>87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66</v>
      </c>
      <c r="AM2541">
        <v>0</v>
      </c>
      <c r="AN2541">
        <v>1</v>
      </c>
      <c r="AO2541">
        <v>0</v>
      </c>
      <c r="AP2541" t="s">
        <v>103</v>
      </c>
      <c r="AQ2541" t="s">
        <v>68</v>
      </c>
      <c r="AR2541" t="s">
        <v>137</v>
      </c>
      <c r="AS2541">
        <v>1</v>
      </c>
      <c r="AT2541">
        <v>435</v>
      </c>
      <c r="AU2541">
        <v>1</v>
      </c>
      <c r="AV2541">
        <v>0</v>
      </c>
      <c r="AW2541">
        <v>1</v>
      </c>
      <c r="AX2541">
        <v>0</v>
      </c>
      <c r="AY2541">
        <v>3</v>
      </c>
      <c r="AZ2541" t="s">
        <v>106</v>
      </c>
      <c r="BA2541">
        <v>1</v>
      </c>
      <c r="BB2541" t="s">
        <v>71</v>
      </c>
      <c r="BC2541">
        <v>4</v>
      </c>
    </row>
    <row r="2542" spans="1:55">
      <c r="A2542" t="s">
        <v>5497</v>
      </c>
      <c r="B2542" t="s">
        <v>73</v>
      </c>
      <c r="C2542">
        <v>62</v>
      </c>
      <c r="D2542" t="s">
        <v>61</v>
      </c>
      <c r="E2542">
        <v>0</v>
      </c>
      <c r="F2542" t="s">
        <v>2738</v>
      </c>
      <c r="G2542">
        <v>91706</v>
      </c>
      <c r="H2542">
        <v>34.098275</v>
      </c>
      <c r="I2542">
        <v>-117.967399</v>
      </c>
      <c r="J2542">
        <v>0</v>
      </c>
      <c r="K2542">
        <v>68</v>
      </c>
      <c r="L2542" t="s">
        <v>59</v>
      </c>
      <c r="M2542" t="s">
        <v>57</v>
      </c>
      <c r="N2542" t="s">
        <v>3611</v>
      </c>
      <c r="O2542" t="s">
        <v>57</v>
      </c>
      <c r="P2542" t="s">
        <v>57</v>
      </c>
      <c r="Q2542" t="s">
        <v>135</v>
      </c>
      <c r="R2542" t="s">
        <v>300</v>
      </c>
      <c r="S2542" t="s">
        <v>57</v>
      </c>
      <c r="T2542" t="s">
        <v>57</v>
      </c>
      <c r="U2542" t="s">
        <v>61</v>
      </c>
      <c r="V2542" t="s">
        <v>57</v>
      </c>
      <c r="W2542" t="s">
        <v>57</v>
      </c>
      <c r="X2542" t="s">
        <v>57</v>
      </c>
      <c r="Y2542" t="s">
        <v>57</v>
      </c>
      <c r="Z2542" t="s">
        <v>57</v>
      </c>
      <c r="AA2542" t="s">
        <v>122</v>
      </c>
      <c r="AB2542" t="s">
        <v>57</v>
      </c>
      <c r="AC2542" t="s">
        <v>87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66</v>
      </c>
      <c r="AM2542">
        <v>0</v>
      </c>
      <c r="AN2542">
        <v>1</v>
      </c>
      <c r="AO2542">
        <v>0</v>
      </c>
      <c r="AP2542" t="s">
        <v>123</v>
      </c>
      <c r="AQ2542" t="s">
        <v>124</v>
      </c>
      <c r="AR2542" t="s">
        <v>93</v>
      </c>
      <c r="AS2542">
        <v>7</v>
      </c>
      <c r="AT2542">
        <v>76890</v>
      </c>
      <c r="AU2542">
        <v>1</v>
      </c>
      <c r="AV2542">
        <v>0</v>
      </c>
      <c r="AW2542">
        <v>1</v>
      </c>
      <c r="AX2542">
        <v>0</v>
      </c>
      <c r="AY2542">
        <v>6</v>
      </c>
      <c r="AZ2542" t="s">
        <v>125</v>
      </c>
      <c r="BA2542">
        <v>2</v>
      </c>
      <c r="BB2542" t="s">
        <v>126</v>
      </c>
      <c r="BC2542">
        <v>3</v>
      </c>
    </row>
    <row r="2543" spans="1:55">
      <c r="A2543" t="s">
        <v>5498</v>
      </c>
      <c r="B2543" t="s">
        <v>56</v>
      </c>
      <c r="C2543">
        <v>25</v>
      </c>
      <c r="D2543" t="s">
        <v>57</v>
      </c>
      <c r="E2543">
        <v>0</v>
      </c>
      <c r="F2543" t="s">
        <v>226</v>
      </c>
      <c r="G2543">
        <v>90025</v>
      </c>
      <c r="H2543">
        <v>34.046174</v>
      </c>
      <c r="I2543">
        <v>-118.446333</v>
      </c>
      <c r="J2543">
        <v>1</v>
      </c>
      <c r="K2543">
        <v>58</v>
      </c>
      <c r="L2543" t="s">
        <v>129</v>
      </c>
      <c r="M2543" t="s">
        <v>57</v>
      </c>
      <c r="N2543" t="s">
        <v>5499</v>
      </c>
      <c r="O2543" t="s">
        <v>57</v>
      </c>
      <c r="P2543" t="s">
        <v>57</v>
      </c>
      <c r="Q2543" t="s">
        <v>62</v>
      </c>
      <c r="R2543" t="s">
        <v>618</v>
      </c>
      <c r="S2543" t="s">
        <v>61</v>
      </c>
      <c r="T2543" t="s">
        <v>57</v>
      </c>
      <c r="U2543" t="s">
        <v>61</v>
      </c>
      <c r="V2543" t="s">
        <v>57</v>
      </c>
      <c r="W2543" t="s">
        <v>61</v>
      </c>
      <c r="X2543" t="s">
        <v>61</v>
      </c>
      <c r="Y2543" t="s">
        <v>61</v>
      </c>
      <c r="Z2543" t="s">
        <v>57</v>
      </c>
      <c r="AA2543" t="s">
        <v>122</v>
      </c>
      <c r="AB2543" t="s">
        <v>57</v>
      </c>
      <c r="AC2543" t="s">
        <v>65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66</v>
      </c>
      <c r="AM2543">
        <v>0</v>
      </c>
      <c r="AN2543">
        <v>1</v>
      </c>
      <c r="AO2543">
        <v>0</v>
      </c>
      <c r="AP2543" t="s">
        <v>123</v>
      </c>
      <c r="AQ2543" t="s">
        <v>116</v>
      </c>
      <c r="AR2543" t="s">
        <v>69</v>
      </c>
      <c r="AS2543">
        <v>3</v>
      </c>
      <c r="AT2543">
        <v>41175</v>
      </c>
      <c r="AU2543">
        <v>1</v>
      </c>
      <c r="AV2543">
        <v>0</v>
      </c>
      <c r="AW2543">
        <v>1</v>
      </c>
      <c r="AX2543">
        <v>0</v>
      </c>
      <c r="AY2543">
        <v>6</v>
      </c>
      <c r="AZ2543" t="s">
        <v>125</v>
      </c>
      <c r="BA2543">
        <v>1</v>
      </c>
      <c r="BB2543" t="s">
        <v>71</v>
      </c>
      <c r="BC2543">
        <v>4</v>
      </c>
    </row>
    <row r="2544" spans="1:55">
      <c r="A2544" t="s">
        <v>5500</v>
      </c>
      <c r="B2544" t="s">
        <v>56</v>
      </c>
      <c r="C2544">
        <v>52</v>
      </c>
      <c r="D2544" t="s">
        <v>61</v>
      </c>
      <c r="E2544">
        <v>3</v>
      </c>
      <c r="F2544" t="s">
        <v>262</v>
      </c>
      <c r="G2544">
        <v>95135</v>
      </c>
      <c r="H2544">
        <v>37.28682</v>
      </c>
      <c r="I2544">
        <v>-121.723877</v>
      </c>
      <c r="J2544">
        <v>0</v>
      </c>
      <c r="K2544">
        <v>19</v>
      </c>
      <c r="L2544" t="s">
        <v>98</v>
      </c>
      <c r="M2544" t="s">
        <v>57</v>
      </c>
      <c r="N2544" t="s">
        <v>2772</v>
      </c>
      <c r="O2544" t="s">
        <v>61</v>
      </c>
      <c r="P2544" t="s">
        <v>57</v>
      </c>
      <c r="Q2544" t="s">
        <v>135</v>
      </c>
      <c r="R2544" t="s">
        <v>163</v>
      </c>
      <c r="S2544" t="s">
        <v>57</v>
      </c>
      <c r="T2544" t="s">
        <v>57</v>
      </c>
      <c r="U2544" t="s">
        <v>57</v>
      </c>
      <c r="V2544" t="s">
        <v>61</v>
      </c>
      <c r="W2544" t="s">
        <v>61</v>
      </c>
      <c r="X2544" t="s">
        <v>61</v>
      </c>
      <c r="Y2544" t="s">
        <v>61</v>
      </c>
      <c r="Z2544" t="s">
        <v>57</v>
      </c>
      <c r="AA2544" t="s">
        <v>77</v>
      </c>
      <c r="AB2544" t="s">
        <v>57</v>
      </c>
      <c r="AC2544" t="s">
        <v>87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66</v>
      </c>
      <c r="AM2544">
        <v>0</v>
      </c>
      <c r="AN2544">
        <v>1</v>
      </c>
      <c r="AO2544">
        <v>0</v>
      </c>
      <c r="AP2544" t="s">
        <v>103</v>
      </c>
      <c r="AQ2544" t="s">
        <v>92</v>
      </c>
      <c r="AR2544" t="s">
        <v>69</v>
      </c>
      <c r="AS2544">
        <v>4</v>
      </c>
      <c r="AT2544">
        <v>15798</v>
      </c>
      <c r="AU2544">
        <v>1</v>
      </c>
      <c r="AV2544">
        <v>0</v>
      </c>
      <c r="AW2544">
        <v>1</v>
      </c>
      <c r="AX2544">
        <v>0</v>
      </c>
      <c r="AY2544">
        <v>3</v>
      </c>
      <c r="AZ2544" t="s">
        <v>106</v>
      </c>
      <c r="BA2544">
        <v>4</v>
      </c>
      <c r="BB2544" t="s">
        <v>80</v>
      </c>
      <c r="BC2544">
        <v>2</v>
      </c>
    </row>
    <row r="2545" spans="1:55">
      <c r="A2545" t="s">
        <v>5501</v>
      </c>
      <c r="B2545" t="s">
        <v>73</v>
      </c>
      <c r="C2545">
        <v>25</v>
      </c>
      <c r="D2545" t="s">
        <v>57</v>
      </c>
      <c r="E2545">
        <v>3</v>
      </c>
      <c r="F2545" t="s">
        <v>1260</v>
      </c>
      <c r="G2545">
        <v>91101</v>
      </c>
      <c r="H2545">
        <v>34.146635</v>
      </c>
      <c r="I2545">
        <v>-118.139225</v>
      </c>
      <c r="J2545">
        <v>0</v>
      </c>
      <c r="K2545">
        <v>13</v>
      </c>
      <c r="L2545" t="s">
        <v>59</v>
      </c>
      <c r="M2545" t="s">
        <v>57</v>
      </c>
      <c r="N2545" t="s">
        <v>1312</v>
      </c>
      <c r="O2545" t="s">
        <v>61</v>
      </c>
      <c r="P2545" t="s">
        <v>57</v>
      </c>
      <c r="Q2545" t="s">
        <v>62</v>
      </c>
      <c r="R2545" t="s">
        <v>147</v>
      </c>
      <c r="S2545" t="s">
        <v>61</v>
      </c>
      <c r="T2545" t="s">
        <v>61</v>
      </c>
      <c r="U2545" t="s">
        <v>61</v>
      </c>
      <c r="V2545" t="s">
        <v>61</v>
      </c>
      <c r="W2545" t="s">
        <v>61</v>
      </c>
      <c r="X2545" t="s">
        <v>61</v>
      </c>
      <c r="Y2545" t="s">
        <v>61</v>
      </c>
      <c r="Z2545" t="s">
        <v>61</v>
      </c>
      <c r="AA2545" t="s">
        <v>77</v>
      </c>
      <c r="AB2545" t="s">
        <v>61</v>
      </c>
      <c r="AC2545" t="s">
        <v>87</v>
      </c>
      <c r="AD2545">
        <v>44.8</v>
      </c>
      <c r="AE2545">
        <v>559.2</v>
      </c>
      <c r="AF2545">
        <v>37.49</v>
      </c>
      <c r="AG2545">
        <v>90</v>
      </c>
      <c r="AH2545">
        <v>80.34</v>
      </c>
      <c r="AI2545">
        <v>692.05</v>
      </c>
      <c r="AJ2545" t="s">
        <v>66</v>
      </c>
      <c r="AM2545">
        <v>0</v>
      </c>
      <c r="AN2545">
        <v>1</v>
      </c>
      <c r="AO2545">
        <v>0</v>
      </c>
      <c r="AP2545" t="s">
        <v>103</v>
      </c>
      <c r="AQ2545" t="s">
        <v>116</v>
      </c>
      <c r="AR2545" t="s">
        <v>137</v>
      </c>
      <c r="AS2545">
        <v>0</v>
      </c>
      <c r="AT2545">
        <v>16812</v>
      </c>
      <c r="AU2545">
        <v>1</v>
      </c>
      <c r="AV2545">
        <v>0</v>
      </c>
      <c r="AW2545">
        <v>1</v>
      </c>
      <c r="AX2545">
        <v>0</v>
      </c>
      <c r="AY2545">
        <v>3</v>
      </c>
      <c r="AZ2545" t="s">
        <v>106</v>
      </c>
      <c r="BA2545">
        <v>3</v>
      </c>
      <c r="BB2545" t="s">
        <v>126</v>
      </c>
      <c r="BC2545">
        <v>3</v>
      </c>
    </row>
    <row r="2546" spans="1:55">
      <c r="A2546" t="s">
        <v>5502</v>
      </c>
      <c r="B2546" t="s">
        <v>56</v>
      </c>
      <c r="C2546">
        <v>54</v>
      </c>
      <c r="D2546" t="s">
        <v>61</v>
      </c>
      <c r="E2546">
        <v>0</v>
      </c>
      <c r="F2546" t="s">
        <v>5503</v>
      </c>
      <c r="G2546">
        <v>94587</v>
      </c>
      <c r="H2546">
        <v>37.59485</v>
      </c>
      <c r="I2546">
        <v>-122.051521</v>
      </c>
      <c r="J2546">
        <v>0</v>
      </c>
      <c r="K2546">
        <v>31</v>
      </c>
      <c r="L2546" t="s">
        <v>59</v>
      </c>
      <c r="M2546" t="s">
        <v>57</v>
      </c>
      <c r="N2546" t="s">
        <v>3411</v>
      </c>
      <c r="O2546" t="s">
        <v>57</v>
      </c>
      <c r="P2546" t="s">
        <v>57</v>
      </c>
      <c r="Q2546" t="s">
        <v>85</v>
      </c>
      <c r="R2546" t="s">
        <v>110</v>
      </c>
      <c r="S2546" t="s">
        <v>61</v>
      </c>
      <c r="T2546" t="s">
        <v>61</v>
      </c>
      <c r="U2546" t="s">
        <v>57</v>
      </c>
      <c r="V2546" t="s">
        <v>61</v>
      </c>
      <c r="W2546" t="s">
        <v>61</v>
      </c>
      <c r="X2546" t="s">
        <v>57</v>
      </c>
      <c r="Y2546" t="s">
        <v>57</v>
      </c>
      <c r="Z2546" t="s">
        <v>57</v>
      </c>
      <c r="AA2546" t="s">
        <v>77</v>
      </c>
      <c r="AB2546" t="s">
        <v>57</v>
      </c>
      <c r="AC2546" t="s">
        <v>87</v>
      </c>
      <c r="AD2546">
        <v>89.90000000000001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88</v>
      </c>
      <c r="AK2546" t="s">
        <v>101</v>
      </c>
      <c r="AL2546" t="s">
        <v>690</v>
      </c>
      <c r="AM2546">
        <v>1</v>
      </c>
      <c r="AN2546">
        <v>0</v>
      </c>
      <c r="AO2546">
        <v>0</v>
      </c>
      <c r="AP2546" t="s">
        <v>164</v>
      </c>
      <c r="AQ2546" t="s">
        <v>92</v>
      </c>
      <c r="AR2546" t="s">
        <v>93</v>
      </c>
      <c r="AS2546">
        <v>4</v>
      </c>
      <c r="AT2546">
        <v>66472</v>
      </c>
      <c r="AU2546">
        <v>1</v>
      </c>
      <c r="AV2546">
        <v>1</v>
      </c>
      <c r="AW2546">
        <v>0</v>
      </c>
      <c r="AX2546">
        <v>89.90000000000001</v>
      </c>
      <c r="AY2546">
        <v>4</v>
      </c>
      <c r="AZ2546" t="s">
        <v>165</v>
      </c>
      <c r="BA2546">
        <v>7</v>
      </c>
      <c r="BB2546" t="s">
        <v>95</v>
      </c>
      <c r="BC2546">
        <v>1</v>
      </c>
    </row>
    <row r="2547" spans="1:55">
      <c r="A2547" t="s">
        <v>5504</v>
      </c>
      <c r="B2547" t="s">
        <v>56</v>
      </c>
      <c r="C2547">
        <v>34</v>
      </c>
      <c r="D2547" t="s">
        <v>57</v>
      </c>
      <c r="E2547">
        <v>1</v>
      </c>
      <c r="F2547" t="s">
        <v>581</v>
      </c>
      <c r="G2547">
        <v>90240</v>
      </c>
      <c r="H2547">
        <v>33.956228</v>
      </c>
      <c r="I2547">
        <v>-118.120993</v>
      </c>
      <c r="J2547">
        <v>4</v>
      </c>
      <c r="K2547">
        <v>71</v>
      </c>
      <c r="L2547" t="s">
        <v>119</v>
      </c>
      <c r="M2547" t="s">
        <v>57</v>
      </c>
      <c r="N2547" t="s">
        <v>5505</v>
      </c>
      <c r="O2547" t="s">
        <v>61</v>
      </c>
      <c r="P2547" t="s">
        <v>61</v>
      </c>
      <c r="Q2547" t="s">
        <v>143</v>
      </c>
      <c r="R2547" t="s">
        <v>143</v>
      </c>
      <c r="S2547" t="s">
        <v>143</v>
      </c>
      <c r="T2547" t="s">
        <v>143</v>
      </c>
      <c r="U2547" t="s">
        <v>143</v>
      </c>
      <c r="V2547" t="s">
        <v>143</v>
      </c>
      <c r="W2547" t="s">
        <v>143</v>
      </c>
      <c r="X2547" t="s">
        <v>143</v>
      </c>
      <c r="Y2547" t="s">
        <v>143</v>
      </c>
      <c r="Z2547" t="s">
        <v>143</v>
      </c>
      <c r="AA2547" t="s">
        <v>122</v>
      </c>
      <c r="AB2547" t="s">
        <v>61</v>
      </c>
      <c r="AC2547" t="s">
        <v>87</v>
      </c>
      <c r="AD2547">
        <v>19.9</v>
      </c>
      <c r="AE2547">
        <v>1389.35</v>
      </c>
      <c r="AF2547">
        <v>0</v>
      </c>
      <c r="AG2547">
        <v>0</v>
      </c>
      <c r="AH2547">
        <v>867.62</v>
      </c>
      <c r="AI2547">
        <v>2256.97</v>
      </c>
      <c r="AJ2547" t="s">
        <v>66</v>
      </c>
      <c r="AM2547">
        <v>0</v>
      </c>
      <c r="AN2547">
        <v>1</v>
      </c>
      <c r="AO2547">
        <v>0</v>
      </c>
      <c r="AP2547" t="s">
        <v>123</v>
      </c>
      <c r="AQ2547" t="s">
        <v>68</v>
      </c>
      <c r="AR2547" t="s">
        <v>182</v>
      </c>
      <c r="AT2547">
        <v>24908</v>
      </c>
      <c r="AU2547">
        <v>1</v>
      </c>
      <c r="AV2547">
        <v>0</v>
      </c>
      <c r="AW2547">
        <v>1</v>
      </c>
      <c r="AX2547">
        <v>0</v>
      </c>
      <c r="AY2547">
        <v>6</v>
      </c>
      <c r="AZ2547" t="s">
        <v>125</v>
      </c>
      <c r="BA2547">
        <v>0</v>
      </c>
      <c r="BB2547" t="s">
        <v>71</v>
      </c>
      <c r="BC2547">
        <v>4</v>
      </c>
    </row>
    <row r="2548" spans="1:55">
      <c r="A2548" t="s">
        <v>5506</v>
      </c>
      <c r="B2548" t="s">
        <v>56</v>
      </c>
      <c r="C2548">
        <v>58</v>
      </c>
      <c r="D2548" t="s">
        <v>61</v>
      </c>
      <c r="E2548">
        <v>0</v>
      </c>
      <c r="F2548" t="s">
        <v>3760</v>
      </c>
      <c r="G2548">
        <v>92057</v>
      </c>
      <c r="H2548">
        <v>33.254497</v>
      </c>
      <c r="I2548">
        <v>-117.285879</v>
      </c>
      <c r="J2548">
        <v>0</v>
      </c>
      <c r="K2548">
        <v>61</v>
      </c>
      <c r="L2548" t="s">
        <v>129</v>
      </c>
      <c r="M2548" t="s">
        <v>57</v>
      </c>
      <c r="N2548" t="s">
        <v>1698</v>
      </c>
      <c r="O2548" t="s">
        <v>57</v>
      </c>
      <c r="P2548" t="s">
        <v>57</v>
      </c>
      <c r="Q2548" t="s">
        <v>85</v>
      </c>
      <c r="R2548" t="s">
        <v>131</v>
      </c>
      <c r="S2548" t="s">
        <v>57</v>
      </c>
      <c r="T2548" t="s">
        <v>57</v>
      </c>
      <c r="U2548" t="s">
        <v>57</v>
      </c>
      <c r="V2548" t="s">
        <v>57</v>
      </c>
      <c r="W2548" t="s">
        <v>57</v>
      </c>
      <c r="X2548" t="s">
        <v>57</v>
      </c>
      <c r="Y2548" t="s">
        <v>57</v>
      </c>
      <c r="Z2548" t="s">
        <v>57</v>
      </c>
      <c r="AA2548" t="s">
        <v>64</v>
      </c>
      <c r="AB2548" t="s">
        <v>57</v>
      </c>
      <c r="AC2548" t="s">
        <v>65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66</v>
      </c>
      <c r="AM2548">
        <v>0</v>
      </c>
      <c r="AN2548">
        <v>1</v>
      </c>
      <c r="AO2548">
        <v>0</v>
      </c>
      <c r="AP2548" t="s">
        <v>123</v>
      </c>
      <c r="AQ2548" t="s">
        <v>92</v>
      </c>
      <c r="AR2548" t="s">
        <v>105</v>
      </c>
      <c r="AS2548">
        <v>8</v>
      </c>
      <c r="AT2548">
        <v>46893</v>
      </c>
      <c r="AU2548">
        <v>1</v>
      </c>
      <c r="AV2548">
        <v>0</v>
      </c>
      <c r="AW2548">
        <v>1</v>
      </c>
      <c r="AX2548">
        <v>0</v>
      </c>
      <c r="AY2548">
        <v>6</v>
      </c>
      <c r="AZ2548" t="s">
        <v>125</v>
      </c>
      <c r="BA2548">
        <v>4</v>
      </c>
      <c r="BB2548" t="s">
        <v>80</v>
      </c>
      <c r="BC2548">
        <v>2</v>
      </c>
    </row>
    <row r="2549" spans="1:55">
      <c r="A2549" t="s">
        <v>5507</v>
      </c>
      <c r="B2549" t="s">
        <v>73</v>
      </c>
      <c r="C2549">
        <v>74</v>
      </c>
      <c r="D2549" t="s">
        <v>57</v>
      </c>
      <c r="E2549">
        <v>0</v>
      </c>
      <c r="F2549" t="s">
        <v>5508</v>
      </c>
      <c r="G2549">
        <v>93662</v>
      </c>
      <c r="H2549">
        <v>36.545322</v>
      </c>
      <c r="I2549">
        <v>-119.642281</v>
      </c>
      <c r="J2549">
        <v>1</v>
      </c>
      <c r="K2549">
        <v>7</v>
      </c>
      <c r="L2549" t="s">
        <v>59</v>
      </c>
      <c r="M2549" t="s">
        <v>57</v>
      </c>
      <c r="N2549" t="s">
        <v>3751</v>
      </c>
      <c r="O2549" t="s">
        <v>57</v>
      </c>
      <c r="P2549" t="s">
        <v>57</v>
      </c>
      <c r="Q2549" t="s">
        <v>62</v>
      </c>
      <c r="R2549" t="s">
        <v>110</v>
      </c>
      <c r="S2549" t="s">
        <v>61</v>
      </c>
      <c r="T2549" t="s">
        <v>61</v>
      </c>
      <c r="U2549" t="s">
        <v>61</v>
      </c>
      <c r="V2549" t="s">
        <v>61</v>
      </c>
      <c r="W2549" t="s">
        <v>57</v>
      </c>
      <c r="X2549" t="s">
        <v>57</v>
      </c>
      <c r="Y2549" t="s">
        <v>61</v>
      </c>
      <c r="Z2549" t="s">
        <v>57</v>
      </c>
      <c r="AA2549" t="s">
        <v>77</v>
      </c>
      <c r="AB2549" t="s">
        <v>57</v>
      </c>
      <c r="AC2549" t="s">
        <v>87</v>
      </c>
      <c r="AD2549">
        <v>95.59999999999999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88</v>
      </c>
      <c r="AK2549" t="s">
        <v>89</v>
      </c>
      <c r="AL2549" t="s">
        <v>181</v>
      </c>
      <c r="AM2549">
        <v>1</v>
      </c>
      <c r="AN2549">
        <v>0</v>
      </c>
      <c r="AO2549">
        <v>0</v>
      </c>
      <c r="AP2549" t="s">
        <v>67</v>
      </c>
      <c r="AQ2549" t="s">
        <v>104</v>
      </c>
      <c r="AR2549" t="s">
        <v>105</v>
      </c>
      <c r="AS2549">
        <v>3</v>
      </c>
      <c r="AT2549">
        <v>26213</v>
      </c>
      <c r="AU2549">
        <v>1</v>
      </c>
      <c r="AV2549">
        <v>1</v>
      </c>
      <c r="AW2549">
        <v>0</v>
      </c>
      <c r="AX2549">
        <v>95.59999999999999</v>
      </c>
      <c r="AY2549">
        <v>2</v>
      </c>
      <c r="AZ2549" t="s">
        <v>70</v>
      </c>
      <c r="BA2549">
        <v>4</v>
      </c>
      <c r="BB2549" t="s">
        <v>80</v>
      </c>
      <c r="BC2549">
        <v>2</v>
      </c>
    </row>
    <row r="2550" spans="1:55">
      <c r="A2550" t="s">
        <v>5509</v>
      </c>
      <c r="B2550" t="s">
        <v>73</v>
      </c>
      <c r="C2550">
        <v>60</v>
      </c>
      <c r="D2550" t="s">
        <v>57</v>
      </c>
      <c r="E2550">
        <v>1</v>
      </c>
      <c r="F2550" t="s">
        <v>1304</v>
      </c>
      <c r="G2550">
        <v>95977</v>
      </c>
      <c r="H2550">
        <v>39.176595</v>
      </c>
      <c r="I2550">
        <v>-121.291692</v>
      </c>
      <c r="J2550">
        <v>1</v>
      </c>
      <c r="K2550">
        <v>13</v>
      </c>
      <c r="L2550" t="s">
        <v>98</v>
      </c>
      <c r="M2550" t="s">
        <v>57</v>
      </c>
      <c r="N2550" t="s">
        <v>3163</v>
      </c>
      <c r="O2550" t="s">
        <v>61</v>
      </c>
      <c r="P2550" t="s">
        <v>57</v>
      </c>
      <c r="Q2550" t="s">
        <v>85</v>
      </c>
      <c r="R2550" t="s">
        <v>156</v>
      </c>
      <c r="S2550" t="s">
        <v>61</v>
      </c>
      <c r="T2550" t="s">
        <v>61</v>
      </c>
      <c r="U2550" t="s">
        <v>57</v>
      </c>
      <c r="V2550" t="s">
        <v>61</v>
      </c>
      <c r="W2550" t="s">
        <v>57</v>
      </c>
      <c r="X2550" t="s">
        <v>57</v>
      </c>
      <c r="Y2550" t="s">
        <v>57</v>
      </c>
      <c r="Z2550" t="s">
        <v>57</v>
      </c>
      <c r="AA2550" t="s">
        <v>77</v>
      </c>
      <c r="AB2550" t="s">
        <v>61</v>
      </c>
      <c r="AC2550" t="s">
        <v>87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66</v>
      </c>
      <c r="AM2550">
        <v>0</v>
      </c>
      <c r="AN2550">
        <v>1</v>
      </c>
      <c r="AO2550">
        <v>0</v>
      </c>
      <c r="AP2550" t="s">
        <v>103</v>
      </c>
      <c r="AQ2550" t="s">
        <v>124</v>
      </c>
      <c r="AR2550" t="s">
        <v>105</v>
      </c>
      <c r="AS2550">
        <v>5</v>
      </c>
      <c r="AT2550">
        <v>963</v>
      </c>
      <c r="AU2550">
        <v>1</v>
      </c>
      <c r="AV2550">
        <v>0</v>
      </c>
      <c r="AW2550">
        <v>1</v>
      </c>
      <c r="AX2550">
        <v>0</v>
      </c>
      <c r="AY2550">
        <v>3</v>
      </c>
      <c r="AZ2550" t="s">
        <v>106</v>
      </c>
      <c r="BA2550">
        <v>5</v>
      </c>
      <c r="BB2550" t="s">
        <v>80</v>
      </c>
      <c r="BC2550">
        <v>2</v>
      </c>
    </row>
    <row r="2551" spans="1:55">
      <c r="A2551" t="s">
        <v>5510</v>
      </c>
      <c r="B2551" t="s">
        <v>73</v>
      </c>
      <c r="C2551">
        <v>29</v>
      </c>
      <c r="D2551" t="s">
        <v>61</v>
      </c>
      <c r="E2551">
        <v>1</v>
      </c>
      <c r="F2551" t="s">
        <v>3329</v>
      </c>
      <c r="G2551">
        <v>91325</v>
      </c>
      <c r="H2551">
        <v>34.236683</v>
      </c>
      <c r="I2551">
        <v>-118.517588</v>
      </c>
      <c r="J2551">
        <v>0</v>
      </c>
      <c r="K2551">
        <v>1</v>
      </c>
      <c r="L2551" t="s">
        <v>59</v>
      </c>
      <c r="M2551" t="s">
        <v>57</v>
      </c>
      <c r="N2551" t="s">
        <v>5511</v>
      </c>
      <c r="O2551" t="s">
        <v>61</v>
      </c>
      <c r="P2551" t="s">
        <v>61</v>
      </c>
      <c r="Q2551" t="s">
        <v>143</v>
      </c>
      <c r="R2551" t="s">
        <v>143</v>
      </c>
      <c r="S2551" t="s">
        <v>143</v>
      </c>
      <c r="T2551" t="s">
        <v>143</v>
      </c>
      <c r="U2551" t="s">
        <v>143</v>
      </c>
      <c r="V2551" t="s">
        <v>143</v>
      </c>
      <c r="W2551" t="s">
        <v>143</v>
      </c>
      <c r="X2551" t="s">
        <v>143</v>
      </c>
      <c r="Y2551" t="s">
        <v>143</v>
      </c>
      <c r="Z2551" t="s">
        <v>143</v>
      </c>
      <c r="AA2551" t="s">
        <v>77</v>
      </c>
      <c r="AB2551" t="s">
        <v>61</v>
      </c>
      <c r="AC2551" t="s">
        <v>65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170</v>
      </c>
      <c r="AM2551">
        <v>0</v>
      </c>
      <c r="AN2551">
        <v>0</v>
      </c>
      <c r="AO2551">
        <v>0</v>
      </c>
      <c r="AP2551" t="s">
        <v>91</v>
      </c>
      <c r="AQ2551" t="s">
        <v>116</v>
      </c>
      <c r="AR2551" t="s">
        <v>182</v>
      </c>
      <c r="AT2551">
        <v>32307</v>
      </c>
      <c r="AU2551">
        <v>0</v>
      </c>
      <c r="AX2551">
        <v>0</v>
      </c>
      <c r="AY2551">
        <v>1</v>
      </c>
      <c r="AZ2551" t="s">
        <v>94</v>
      </c>
      <c r="BA2551">
        <v>7</v>
      </c>
      <c r="BB2551" t="s">
        <v>95</v>
      </c>
      <c r="BC2551">
        <v>1</v>
      </c>
    </row>
    <row r="2552" spans="1:55">
      <c r="A2552" t="s">
        <v>5512</v>
      </c>
      <c r="B2552" t="s">
        <v>56</v>
      </c>
      <c r="C2552">
        <v>42</v>
      </c>
      <c r="D2552" t="s">
        <v>61</v>
      </c>
      <c r="E2552">
        <v>0</v>
      </c>
      <c r="F2552" t="s">
        <v>523</v>
      </c>
      <c r="G2552">
        <v>95822</v>
      </c>
      <c r="H2552">
        <v>38.512569</v>
      </c>
      <c r="I2552">
        <v>-121.495184</v>
      </c>
      <c r="J2552">
        <v>0</v>
      </c>
      <c r="K2552">
        <v>56</v>
      </c>
      <c r="L2552" t="s">
        <v>129</v>
      </c>
      <c r="M2552" t="s">
        <v>57</v>
      </c>
      <c r="N2552" t="s">
        <v>5513</v>
      </c>
      <c r="O2552" t="s">
        <v>61</v>
      </c>
      <c r="P2552" t="s">
        <v>61</v>
      </c>
      <c r="Q2552" t="s">
        <v>143</v>
      </c>
      <c r="R2552" t="s">
        <v>143</v>
      </c>
      <c r="S2552" t="s">
        <v>143</v>
      </c>
      <c r="T2552" t="s">
        <v>143</v>
      </c>
      <c r="U2552" t="s">
        <v>143</v>
      </c>
      <c r="V2552" t="s">
        <v>143</v>
      </c>
      <c r="W2552" t="s">
        <v>143</v>
      </c>
      <c r="X2552" t="s">
        <v>143</v>
      </c>
      <c r="Y2552" t="s">
        <v>143</v>
      </c>
      <c r="Z2552" t="s">
        <v>143</v>
      </c>
      <c r="AA2552" t="s">
        <v>122</v>
      </c>
      <c r="AB2552" t="s">
        <v>61</v>
      </c>
      <c r="AC2552" t="s">
        <v>87</v>
      </c>
      <c r="AD2552">
        <v>19.7</v>
      </c>
      <c r="AE2552">
        <v>1051.9</v>
      </c>
      <c r="AF2552">
        <v>0</v>
      </c>
      <c r="AG2552">
        <v>0</v>
      </c>
      <c r="AH2552">
        <v>1841.28</v>
      </c>
      <c r="AI2552">
        <v>2893.18</v>
      </c>
      <c r="AJ2552" t="s">
        <v>66</v>
      </c>
      <c r="AM2552">
        <v>0</v>
      </c>
      <c r="AN2552">
        <v>1</v>
      </c>
      <c r="AO2552">
        <v>0</v>
      </c>
      <c r="AP2552" t="s">
        <v>123</v>
      </c>
      <c r="AQ2552" t="s">
        <v>78</v>
      </c>
      <c r="AR2552" t="s">
        <v>182</v>
      </c>
      <c r="AT2552">
        <v>44683</v>
      </c>
      <c r="AU2552">
        <v>1</v>
      </c>
      <c r="AV2552">
        <v>0</v>
      </c>
      <c r="AW2552">
        <v>1</v>
      </c>
      <c r="AX2552">
        <v>0</v>
      </c>
      <c r="AY2552">
        <v>6</v>
      </c>
      <c r="AZ2552" t="s">
        <v>125</v>
      </c>
      <c r="BA2552">
        <v>2</v>
      </c>
      <c r="BB2552" t="s">
        <v>126</v>
      </c>
      <c r="BC2552">
        <v>3</v>
      </c>
    </row>
    <row r="2553" spans="1:55">
      <c r="A2553" t="s">
        <v>5514</v>
      </c>
      <c r="B2553" t="s">
        <v>73</v>
      </c>
      <c r="C2553">
        <v>52</v>
      </c>
      <c r="D2553" t="s">
        <v>57</v>
      </c>
      <c r="E2553">
        <v>0</v>
      </c>
      <c r="F2553" t="s">
        <v>5130</v>
      </c>
      <c r="G2553">
        <v>95642</v>
      </c>
      <c r="H2553">
        <v>38.336216</v>
      </c>
      <c r="I2553">
        <v>-120.76901</v>
      </c>
      <c r="J2553">
        <v>7</v>
      </c>
      <c r="K2553">
        <v>22</v>
      </c>
      <c r="L2553" t="s">
        <v>59</v>
      </c>
      <c r="M2553" t="s">
        <v>57</v>
      </c>
      <c r="N2553" t="s">
        <v>5515</v>
      </c>
      <c r="O2553" t="s">
        <v>61</v>
      </c>
      <c r="P2553" t="s">
        <v>57</v>
      </c>
      <c r="Q2553" t="s">
        <v>85</v>
      </c>
      <c r="R2553" t="s">
        <v>296</v>
      </c>
      <c r="S2553" t="s">
        <v>61</v>
      </c>
      <c r="T2553" t="s">
        <v>61</v>
      </c>
      <c r="U2553" t="s">
        <v>57</v>
      </c>
      <c r="V2553" t="s">
        <v>61</v>
      </c>
      <c r="W2553" t="s">
        <v>57</v>
      </c>
      <c r="X2553" t="s">
        <v>57</v>
      </c>
      <c r="Y2553" t="s">
        <v>57</v>
      </c>
      <c r="Z2553" t="s">
        <v>57</v>
      </c>
      <c r="AA2553" t="s">
        <v>77</v>
      </c>
      <c r="AB2553" t="s">
        <v>57</v>
      </c>
      <c r="AC2553" t="s">
        <v>65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88</v>
      </c>
      <c r="AK2553" t="s">
        <v>205</v>
      </c>
      <c r="AL2553" t="s">
        <v>329</v>
      </c>
      <c r="AM2553">
        <v>1</v>
      </c>
      <c r="AN2553">
        <v>0</v>
      </c>
      <c r="AO2553">
        <v>0</v>
      </c>
      <c r="AP2553" t="s">
        <v>103</v>
      </c>
      <c r="AQ2553" t="s">
        <v>92</v>
      </c>
      <c r="AR2553" t="s">
        <v>105</v>
      </c>
      <c r="AS2553">
        <v>5</v>
      </c>
      <c r="AT2553">
        <v>6202</v>
      </c>
      <c r="AU2553">
        <v>1</v>
      </c>
      <c r="AV2553">
        <v>1</v>
      </c>
      <c r="AW2553">
        <v>0</v>
      </c>
      <c r="AX2553">
        <v>94.7</v>
      </c>
      <c r="AY2553">
        <v>3</v>
      </c>
      <c r="AZ2553" t="s">
        <v>106</v>
      </c>
      <c r="BA2553">
        <v>6</v>
      </c>
      <c r="BB2553" t="s">
        <v>95</v>
      </c>
      <c r="BC2553">
        <v>1</v>
      </c>
    </row>
    <row r="2554" spans="1:55">
      <c r="A2554" t="s">
        <v>5516</v>
      </c>
      <c r="B2554" t="s">
        <v>73</v>
      </c>
      <c r="C2554">
        <v>48</v>
      </c>
      <c r="D2554" t="s">
        <v>57</v>
      </c>
      <c r="E2554">
        <v>3</v>
      </c>
      <c r="F2554" t="s">
        <v>167</v>
      </c>
      <c r="G2554">
        <v>92069</v>
      </c>
      <c r="H2554">
        <v>33.162624</v>
      </c>
      <c r="I2554">
        <v>-117.170863</v>
      </c>
      <c r="J2554">
        <v>2</v>
      </c>
      <c r="K2554">
        <v>32</v>
      </c>
      <c r="L2554" t="s">
        <v>216</v>
      </c>
      <c r="M2554" t="s">
        <v>61</v>
      </c>
      <c r="N2554" t="s">
        <v>143</v>
      </c>
      <c r="O2554" t="s">
        <v>143</v>
      </c>
      <c r="P2554" t="s">
        <v>57</v>
      </c>
      <c r="Q2554" t="s">
        <v>135</v>
      </c>
      <c r="R2554" t="s">
        <v>289</v>
      </c>
      <c r="S2554" t="s">
        <v>61</v>
      </c>
      <c r="T2554" t="s">
        <v>61</v>
      </c>
      <c r="U2554" t="s">
        <v>57</v>
      </c>
      <c r="V2554" t="s">
        <v>57</v>
      </c>
      <c r="W2554" t="s">
        <v>61</v>
      </c>
      <c r="X2554" t="s">
        <v>61</v>
      </c>
      <c r="Y2554" t="s">
        <v>61</v>
      </c>
      <c r="Z2554" t="s">
        <v>57</v>
      </c>
      <c r="AA2554" t="s">
        <v>64</v>
      </c>
      <c r="AB2554" t="s">
        <v>57</v>
      </c>
      <c r="AC2554" t="s">
        <v>307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66</v>
      </c>
      <c r="AM2554">
        <v>0</v>
      </c>
      <c r="AN2554">
        <v>1</v>
      </c>
      <c r="AO2554">
        <v>0</v>
      </c>
      <c r="AP2554" t="s">
        <v>164</v>
      </c>
      <c r="AQ2554" t="s">
        <v>78</v>
      </c>
      <c r="AR2554" t="s">
        <v>137</v>
      </c>
      <c r="AS2554">
        <v>3</v>
      </c>
      <c r="AT2554">
        <v>52664</v>
      </c>
      <c r="AU2554">
        <v>1</v>
      </c>
      <c r="AV2554">
        <v>0</v>
      </c>
      <c r="AW2554">
        <v>1</v>
      </c>
      <c r="AX2554">
        <v>0</v>
      </c>
      <c r="AY2554">
        <v>4</v>
      </c>
      <c r="AZ2554" t="s">
        <v>165</v>
      </c>
      <c r="BA2554">
        <v>0</v>
      </c>
      <c r="BB2554" t="s">
        <v>71</v>
      </c>
      <c r="BC2554">
        <v>4</v>
      </c>
    </row>
    <row r="2555" spans="1:55">
      <c r="A2555" t="s">
        <v>5517</v>
      </c>
      <c r="B2555" t="s">
        <v>73</v>
      </c>
      <c r="C2555">
        <v>26</v>
      </c>
      <c r="D2555" t="s">
        <v>61</v>
      </c>
      <c r="E2555">
        <v>0</v>
      </c>
      <c r="F2555" t="s">
        <v>695</v>
      </c>
      <c r="G2555">
        <v>92407</v>
      </c>
      <c r="H2555">
        <v>34.250069</v>
      </c>
      <c r="I2555">
        <v>-117.393949</v>
      </c>
      <c r="J2555">
        <v>0</v>
      </c>
      <c r="K2555">
        <v>72</v>
      </c>
      <c r="L2555" t="s">
        <v>119</v>
      </c>
      <c r="M2555" t="s">
        <v>57</v>
      </c>
      <c r="N2555" t="s">
        <v>5518</v>
      </c>
      <c r="O2555" t="s">
        <v>57</v>
      </c>
      <c r="P2555" t="s">
        <v>57</v>
      </c>
      <c r="Q2555" t="s">
        <v>135</v>
      </c>
      <c r="R2555" t="s">
        <v>322</v>
      </c>
      <c r="S2555" t="s">
        <v>61</v>
      </c>
      <c r="T2555" t="s">
        <v>57</v>
      </c>
      <c r="U2555" t="s">
        <v>57</v>
      </c>
      <c r="V2555" t="s">
        <v>57</v>
      </c>
      <c r="W2555" t="s">
        <v>57</v>
      </c>
      <c r="X2555" t="s">
        <v>57</v>
      </c>
      <c r="Y2555" t="s">
        <v>57</v>
      </c>
      <c r="Z2555" t="s">
        <v>57</v>
      </c>
      <c r="AA2555" t="s">
        <v>122</v>
      </c>
      <c r="AB2555" t="s">
        <v>57</v>
      </c>
      <c r="AC2555" t="s">
        <v>87</v>
      </c>
      <c r="AD2555">
        <v>88.59999999999999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66</v>
      </c>
      <c r="AM2555">
        <v>0</v>
      </c>
      <c r="AN2555">
        <v>1</v>
      </c>
      <c r="AO2555">
        <v>0</v>
      </c>
      <c r="AP2555" t="s">
        <v>123</v>
      </c>
      <c r="AQ2555" t="s">
        <v>116</v>
      </c>
      <c r="AR2555" t="s">
        <v>93</v>
      </c>
      <c r="AS2555">
        <v>7</v>
      </c>
      <c r="AT2555">
        <v>49355</v>
      </c>
      <c r="AU2555">
        <v>1</v>
      </c>
      <c r="AV2555">
        <v>0</v>
      </c>
      <c r="AW2555">
        <v>1</v>
      </c>
      <c r="AX2555">
        <v>0</v>
      </c>
      <c r="AY2555">
        <v>6</v>
      </c>
      <c r="AZ2555" t="s">
        <v>125</v>
      </c>
      <c r="BA2555">
        <v>2</v>
      </c>
      <c r="BB2555" t="s">
        <v>126</v>
      </c>
      <c r="BC2555">
        <v>3</v>
      </c>
    </row>
    <row r="2556" spans="1:55">
      <c r="A2556" t="s">
        <v>5519</v>
      </c>
      <c r="B2556" t="s">
        <v>73</v>
      </c>
      <c r="C2556">
        <v>39</v>
      </c>
      <c r="D2556" t="s">
        <v>57</v>
      </c>
      <c r="E2556">
        <v>1</v>
      </c>
      <c r="F2556" t="s">
        <v>523</v>
      </c>
      <c r="G2556">
        <v>95821</v>
      </c>
      <c r="H2556">
        <v>38.625096</v>
      </c>
      <c r="I2556">
        <v>-121.383658</v>
      </c>
      <c r="J2556">
        <v>10</v>
      </c>
      <c r="K2556">
        <v>43</v>
      </c>
      <c r="L2556" t="s">
        <v>59</v>
      </c>
      <c r="M2556" t="s">
        <v>57</v>
      </c>
      <c r="N2556" t="s">
        <v>5520</v>
      </c>
      <c r="O2556" t="s">
        <v>61</v>
      </c>
      <c r="P2556" t="s">
        <v>61</v>
      </c>
      <c r="Q2556" t="s">
        <v>143</v>
      </c>
      <c r="R2556" t="s">
        <v>143</v>
      </c>
      <c r="S2556" t="s">
        <v>143</v>
      </c>
      <c r="T2556" t="s">
        <v>143</v>
      </c>
      <c r="U2556" t="s">
        <v>143</v>
      </c>
      <c r="V2556" t="s">
        <v>143</v>
      </c>
      <c r="W2556" t="s">
        <v>143</v>
      </c>
      <c r="X2556" t="s">
        <v>143</v>
      </c>
      <c r="Y2556" t="s">
        <v>143</v>
      </c>
      <c r="Z2556" t="s">
        <v>143</v>
      </c>
      <c r="AA2556" t="s">
        <v>64</v>
      </c>
      <c r="AB2556" t="s">
        <v>57</v>
      </c>
      <c r="AC2556" t="s">
        <v>65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66</v>
      </c>
      <c r="AM2556">
        <v>0</v>
      </c>
      <c r="AN2556">
        <v>1</v>
      </c>
      <c r="AO2556">
        <v>0</v>
      </c>
      <c r="AP2556" t="s">
        <v>176</v>
      </c>
      <c r="AQ2556" t="s">
        <v>68</v>
      </c>
      <c r="AR2556" t="s">
        <v>182</v>
      </c>
      <c r="AT2556">
        <v>35426</v>
      </c>
      <c r="AU2556">
        <v>1</v>
      </c>
      <c r="AV2556">
        <v>0</v>
      </c>
      <c r="AW2556">
        <v>1</v>
      </c>
      <c r="AX2556">
        <v>0</v>
      </c>
      <c r="AY2556">
        <v>5</v>
      </c>
      <c r="AZ2556" t="s">
        <v>177</v>
      </c>
      <c r="BA2556">
        <v>0</v>
      </c>
      <c r="BB2556" t="s">
        <v>71</v>
      </c>
      <c r="BC2556">
        <v>4</v>
      </c>
    </row>
    <row r="2557" spans="1:55">
      <c r="A2557" t="s">
        <v>5521</v>
      </c>
      <c r="B2557" t="s">
        <v>56</v>
      </c>
      <c r="C2557">
        <v>60</v>
      </c>
      <c r="D2557" t="s">
        <v>61</v>
      </c>
      <c r="E2557">
        <v>0</v>
      </c>
      <c r="F2557" t="s">
        <v>226</v>
      </c>
      <c r="G2557">
        <v>90064</v>
      </c>
      <c r="H2557">
        <v>34.037251</v>
      </c>
      <c r="I2557">
        <v>-118.423573</v>
      </c>
      <c r="J2557">
        <v>0</v>
      </c>
      <c r="K2557">
        <v>61</v>
      </c>
      <c r="L2557" t="s">
        <v>59</v>
      </c>
      <c r="M2557" t="s">
        <v>57</v>
      </c>
      <c r="N2557" t="s">
        <v>5522</v>
      </c>
      <c r="O2557" t="s">
        <v>57</v>
      </c>
      <c r="P2557" t="s">
        <v>57</v>
      </c>
      <c r="Q2557" t="s">
        <v>135</v>
      </c>
      <c r="R2557" t="s">
        <v>169</v>
      </c>
      <c r="S2557" t="s">
        <v>61</v>
      </c>
      <c r="T2557" t="s">
        <v>57</v>
      </c>
      <c r="U2557" t="s">
        <v>57</v>
      </c>
      <c r="V2557" t="s">
        <v>57</v>
      </c>
      <c r="W2557" t="s">
        <v>57</v>
      </c>
      <c r="X2557" t="s">
        <v>57</v>
      </c>
      <c r="Y2557" t="s">
        <v>57</v>
      </c>
      <c r="Z2557" t="s">
        <v>57</v>
      </c>
      <c r="AA2557" t="s">
        <v>122</v>
      </c>
      <c r="AB2557" t="s">
        <v>61</v>
      </c>
      <c r="AC2557" t="s">
        <v>65</v>
      </c>
      <c r="AD2557">
        <v>88.65000000000001</v>
      </c>
      <c r="AE2557">
        <v>5321.25</v>
      </c>
      <c r="AF2557">
        <v>0</v>
      </c>
      <c r="AG2557">
        <v>0</v>
      </c>
      <c r="AH2557">
        <v>1194.38</v>
      </c>
      <c r="AI2557">
        <v>6515.63</v>
      </c>
      <c r="AJ2557" t="s">
        <v>66</v>
      </c>
      <c r="AM2557">
        <v>0</v>
      </c>
      <c r="AN2557">
        <v>1</v>
      </c>
      <c r="AO2557">
        <v>0</v>
      </c>
      <c r="AP2557" t="s">
        <v>123</v>
      </c>
      <c r="AQ2557" t="s">
        <v>124</v>
      </c>
      <c r="AR2557" t="s">
        <v>93</v>
      </c>
      <c r="AS2557">
        <v>7</v>
      </c>
      <c r="AT2557">
        <v>24505</v>
      </c>
      <c r="AU2557">
        <v>1</v>
      </c>
      <c r="AV2557">
        <v>0</v>
      </c>
      <c r="AW2557">
        <v>1</v>
      </c>
      <c r="AX2557">
        <v>0</v>
      </c>
      <c r="AY2557">
        <v>6</v>
      </c>
      <c r="AZ2557" t="s">
        <v>125</v>
      </c>
      <c r="BA2557">
        <v>2</v>
      </c>
      <c r="BB2557" t="s">
        <v>126</v>
      </c>
      <c r="BC2557">
        <v>3</v>
      </c>
    </row>
    <row r="2558" spans="1:55">
      <c r="A2558" t="s">
        <v>5523</v>
      </c>
      <c r="B2558" t="s">
        <v>56</v>
      </c>
      <c r="C2558">
        <v>48</v>
      </c>
      <c r="D2558" t="s">
        <v>57</v>
      </c>
      <c r="E2558">
        <v>0</v>
      </c>
      <c r="F2558" t="s">
        <v>226</v>
      </c>
      <c r="G2558">
        <v>90017</v>
      </c>
      <c r="H2558">
        <v>34.052842</v>
      </c>
      <c r="I2558">
        <v>-118.264495</v>
      </c>
      <c r="J2558">
        <v>7</v>
      </c>
      <c r="K2558">
        <v>69</v>
      </c>
      <c r="L2558" t="s">
        <v>119</v>
      </c>
      <c r="M2558" t="s">
        <v>57</v>
      </c>
      <c r="N2558" t="s">
        <v>5524</v>
      </c>
      <c r="O2558" t="s">
        <v>57</v>
      </c>
      <c r="P2558" t="s">
        <v>57</v>
      </c>
      <c r="Q2558" t="s">
        <v>85</v>
      </c>
      <c r="R2558" t="s">
        <v>1317</v>
      </c>
      <c r="S2558" t="s">
        <v>57</v>
      </c>
      <c r="T2558" t="s">
        <v>57</v>
      </c>
      <c r="U2558" t="s">
        <v>57</v>
      </c>
      <c r="V2558" t="s">
        <v>57</v>
      </c>
      <c r="W2558" t="s">
        <v>57</v>
      </c>
      <c r="X2558" t="s">
        <v>57</v>
      </c>
      <c r="Y2558" t="s">
        <v>57</v>
      </c>
      <c r="Z2558" t="s">
        <v>57</v>
      </c>
      <c r="AA2558" t="s">
        <v>122</v>
      </c>
      <c r="AB2558" t="s">
        <v>61</v>
      </c>
      <c r="AC2558" t="s">
        <v>65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66</v>
      </c>
      <c r="AM2558">
        <v>0</v>
      </c>
      <c r="AN2558">
        <v>1</v>
      </c>
      <c r="AO2558">
        <v>0</v>
      </c>
      <c r="AP2558" t="s">
        <v>123</v>
      </c>
      <c r="AQ2558" t="s">
        <v>78</v>
      </c>
      <c r="AR2558" t="s">
        <v>105</v>
      </c>
      <c r="AS2558">
        <v>8</v>
      </c>
      <c r="AT2558">
        <v>20692</v>
      </c>
      <c r="AU2558">
        <v>1</v>
      </c>
      <c r="AV2558">
        <v>0</v>
      </c>
      <c r="AW2558">
        <v>1</v>
      </c>
      <c r="AX2558">
        <v>0</v>
      </c>
      <c r="AY2558">
        <v>6</v>
      </c>
      <c r="AZ2558" t="s">
        <v>125</v>
      </c>
      <c r="BA2558">
        <v>3</v>
      </c>
      <c r="BB2558" t="s">
        <v>126</v>
      </c>
      <c r="BC2558">
        <v>3</v>
      </c>
    </row>
    <row r="2559" spans="1:55">
      <c r="A2559" t="s">
        <v>5525</v>
      </c>
      <c r="B2559" t="s">
        <v>56</v>
      </c>
      <c r="C2559">
        <v>19</v>
      </c>
      <c r="D2559" t="s">
        <v>61</v>
      </c>
      <c r="E2559">
        <v>0</v>
      </c>
      <c r="F2559" t="s">
        <v>2726</v>
      </c>
      <c r="G2559">
        <v>91910</v>
      </c>
      <c r="H2559">
        <v>32.636792</v>
      </c>
      <c r="I2559">
        <v>-117.054989</v>
      </c>
      <c r="J2559">
        <v>0</v>
      </c>
      <c r="K2559">
        <v>3</v>
      </c>
      <c r="L2559" t="s">
        <v>59</v>
      </c>
      <c r="M2559" t="s">
        <v>57</v>
      </c>
      <c r="N2559" t="s">
        <v>5526</v>
      </c>
      <c r="O2559" t="s">
        <v>61</v>
      </c>
      <c r="P2559" t="s">
        <v>57</v>
      </c>
      <c r="Q2559" t="s">
        <v>135</v>
      </c>
      <c r="R2559" t="s">
        <v>189</v>
      </c>
      <c r="S2559" t="s">
        <v>57</v>
      </c>
      <c r="T2559" t="s">
        <v>57</v>
      </c>
      <c r="U2559" t="s">
        <v>61</v>
      </c>
      <c r="V2559" t="s">
        <v>61</v>
      </c>
      <c r="W2559" t="s">
        <v>61</v>
      </c>
      <c r="X2559" t="s">
        <v>61</v>
      </c>
      <c r="Y2559" t="s">
        <v>57</v>
      </c>
      <c r="Z2559" t="s">
        <v>57</v>
      </c>
      <c r="AA2559" t="s">
        <v>77</v>
      </c>
      <c r="AB2559" t="s">
        <v>61</v>
      </c>
      <c r="AC2559" t="s">
        <v>87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88</v>
      </c>
      <c r="AK2559" t="s">
        <v>89</v>
      </c>
      <c r="AL2559" t="s">
        <v>356</v>
      </c>
      <c r="AM2559">
        <v>1</v>
      </c>
      <c r="AN2559">
        <v>0</v>
      </c>
      <c r="AO2559">
        <v>0</v>
      </c>
      <c r="AP2559" t="s">
        <v>91</v>
      </c>
      <c r="AQ2559" t="s">
        <v>116</v>
      </c>
      <c r="AR2559" t="s">
        <v>69</v>
      </c>
      <c r="AS2559">
        <v>4</v>
      </c>
      <c r="AT2559">
        <v>74025</v>
      </c>
      <c r="AU2559">
        <v>1</v>
      </c>
      <c r="AV2559">
        <v>1</v>
      </c>
      <c r="AW2559">
        <v>0</v>
      </c>
      <c r="AX2559">
        <v>55.35</v>
      </c>
      <c r="AY2559">
        <v>1</v>
      </c>
      <c r="AZ2559" t="s">
        <v>94</v>
      </c>
      <c r="BA2559">
        <v>8</v>
      </c>
      <c r="BB2559" t="s">
        <v>95</v>
      </c>
      <c r="BC2559">
        <v>1</v>
      </c>
    </row>
    <row r="2560" spans="1:55">
      <c r="A2560" t="s">
        <v>5527</v>
      </c>
      <c r="B2560" t="s">
        <v>56</v>
      </c>
      <c r="C2560">
        <v>76</v>
      </c>
      <c r="D2560" t="s">
        <v>61</v>
      </c>
      <c r="E2560">
        <v>0</v>
      </c>
      <c r="F2560" t="s">
        <v>1677</v>
      </c>
      <c r="G2560">
        <v>93405</v>
      </c>
      <c r="H2560">
        <v>35.236549</v>
      </c>
      <c r="I2560">
        <v>-120.727344</v>
      </c>
      <c r="J2560">
        <v>0</v>
      </c>
      <c r="K2560">
        <v>52</v>
      </c>
      <c r="L2560" t="s">
        <v>59</v>
      </c>
      <c r="M2560" t="s">
        <v>57</v>
      </c>
      <c r="N2560" t="s">
        <v>5528</v>
      </c>
      <c r="O2560" t="s">
        <v>57</v>
      </c>
      <c r="P2560" t="s">
        <v>57</v>
      </c>
      <c r="Q2560" t="s">
        <v>85</v>
      </c>
      <c r="R2560" t="s">
        <v>318</v>
      </c>
      <c r="S2560" t="s">
        <v>57</v>
      </c>
      <c r="T2560" t="s">
        <v>57</v>
      </c>
      <c r="U2560" t="s">
        <v>57</v>
      </c>
      <c r="V2560" t="s">
        <v>61</v>
      </c>
      <c r="W2560" t="s">
        <v>57</v>
      </c>
      <c r="X2560" t="s">
        <v>57</v>
      </c>
      <c r="Y2560" t="s">
        <v>61</v>
      </c>
      <c r="Z2560" t="s">
        <v>57</v>
      </c>
      <c r="AA2560" t="s">
        <v>122</v>
      </c>
      <c r="AB2560" t="s">
        <v>61</v>
      </c>
      <c r="AC2560" t="s">
        <v>65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66</v>
      </c>
      <c r="AM2560">
        <v>0</v>
      </c>
      <c r="AN2560">
        <v>1</v>
      </c>
      <c r="AO2560">
        <v>0</v>
      </c>
      <c r="AP2560" t="s">
        <v>123</v>
      </c>
      <c r="AQ2560" t="s">
        <v>104</v>
      </c>
      <c r="AR2560" t="s">
        <v>105</v>
      </c>
      <c r="AS2560">
        <v>6</v>
      </c>
      <c r="AT2560">
        <v>31982</v>
      </c>
      <c r="AU2560">
        <v>1</v>
      </c>
      <c r="AV2560">
        <v>0</v>
      </c>
      <c r="AW2560">
        <v>1</v>
      </c>
      <c r="AX2560">
        <v>0</v>
      </c>
      <c r="AY2560">
        <v>6</v>
      </c>
      <c r="AZ2560" t="s">
        <v>125</v>
      </c>
      <c r="BA2560">
        <v>4</v>
      </c>
      <c r="BB2560" t="s">
        <v>80</v>
      </c>
      <c r="BC2560">
        <v>2</v>
      </c>
    </row>
    <row r="2561" spans="1:55">
      <c r="A2561" t="s">
        <v>5529</v>
      </c>
      <c r="B2561" t="s">
        <v>56</v>
      </c>
      <c r="C2561">
        <v>19</v>
      </c>
      <c r="D2561" t="s">
        <v>61</v>
      </c>
      <c r="E2561">
        <v>0</v>
      </c>
      <c r="F2561" t="s">
        <v>226</v>
      </c>
      <c r="G2561">
        <v>90068</v>
      </c>
      <c r="H2561">
        <v>34.137411</v>
      </c>
      <c r="I2561">
        <v>-118.328915</v>
      </c>
      <c r="J2561">
        <v>0</v>
      </c>
      <c r="K2561">
        <v>1</v>
      </c>
      <c r="L2561" t="s">
        <v>59</v>
      </c>
      <c r="M2561" t="s">
        <v>57</v>
      </c>
      <c r="N2561" t="s">
        <v>3341</v>
      </c>
      <c r="O2561" t="s">
        <v>61</v>
      </c>
      <c r="P2561" t="s">
        <v>57</v>
      </c>
      <c r="Q2561" t="s">
        <v>135</v>
      </c>
      <c r="R2561" t="s">
        <v>966</v>
      </c>
      <c r="S2561" t="s">
        <v>57</v>
      </c>
      <c r="T2561" t="s">
        <v>57</v>
      </c>
      <c r="U2561" t="s">
        <v>61</v>
      </c>
      <c r="V2561" t="s">
        <v>61</v>
      </c>
      <c r="W2561" t="s">
        <v>61</v>
      </c>
      <c r="X2561" t="s">
        <v>61</v>
      </c>
      <c r="Y2561" t="s">
        <v>57</v>
      </c>
      <c r="Z2561" t="s">
        <v>57</v>
      </c>
      <c r="AA2561" t="s">
        <v>77</v>
      </c>
      <c r="AB2561" t="s">
        <v>57</v>
      </c>
      <c r="AC2561" t="s">
        <v>87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99.26000000000001</v>
      </c>
      <c r="AJ2561" t="s">
        <v>88</v>
      </c>
      <c r="AK2561" t="s">
        <v>101</v>
      </c>
      <c r="AL2561" t="s">
        <v>111</v>
      </c>
      <c r="AM2561">
        <v>1</v>
      </c>
      <c r="AN2561">
        <v>0</v>
      </c>
      <c r="AO2561">
        <v>0</v>
      </c>
      <c r="AP2561" t="s">
        <v>91</v>
      </c>
      <c r="AQ2561" t="s">
        <v>116</v>
      </c>
      <c r="AR2561" t="s">
        <v>69</v>
      </c>
      <c r="AS2561">
        <v>4</v>
      </c>
      <c r="AT2561">
        <v>21728</v>
      </c>
      <c r="AU2561">
        <v>1</v>
      </c>
      <c r="AV2561">
        <v>1</v>
      </c>
      <c r="AW2561">
        <v>0</v>
      </c>
      <c r="AX2561">
        <v>54.9</v>
      </c>
      <c r="AY2561">
        <v>1</v>
      </c>
      <c r="AZ2561" t="s">
        <v>94</v>
      </c>
      <c r="BA2561">
        <v>8</v>
      </c>
      <c r="BB2561" t="s">
        <v>95</v>
      </c>
      <c r="BC2561">
        <v>1</v>
      </c>
    </row>
    <row r="2562" spans="1:55">
      <c r="A2562" t="s">
        <v>5530</v>
      </c>
      <c r="B2562" t="s">
        <v>73</v>
      </c>
      <c r="C2562">
        <v>56</v>
      </c>
      <c r="D2562" t="s">
        <v>61</v>
      </c>
      <c r="E2562">
        <v>0</v>
      </c>
      <c r="F2562" t="s">
        <v>387</v>
      </c>
      <c r="G2562">
        <v>90401</v>
      </c>
      <c r="H2562">
        <v>34.015481</v>
      </c>
      <c r="I2562">
        <v>-118.493231</v>
      </c>
      <c r="J2562">
        <v>0</v>
      </c>
      <c r="K2562">
        <v>62</v>
      </c>
      <c r="L2562" t="s">
        <v>129</v>
      </c>
      <c r="M2562" t="s">
        <v>57</v>
      </c>
      <c r="N2562" t="s">
        <v>814</v>
      </c>
      <c r="O2562" t="s">
        <v>61</v>
      </c>
      <c r="P2562" t="s">
        <v>57</v>
      </c>
      <c r="Q2562" t="s">
        <v>62</v>
      </c>
      <c r="R2562" t="s">
        <v>86</v>
      </c>
      <c r="S2562" t="s">
        <v>57</v>
      </c>
      <c r="T2562" t="s">
        <v>57</v>
      </c>
      <c r="U2562" t="s">
        <v>61</v>
      </c>
      <c r="V2562" t="s">
        <v>61</v>
      </c>
      <c r="W2562" t="s">
        <v>57</v>
      </c>
      <c r="X2562" t="s">
        <v>57</v>
      </c>
      <c r="Y2562" t="s">
        <v>57</v>
      </c>
      <c r="Z2562" t="s">
        <v>57</v>
      </c>
      <c r="AA2562" t="s">
        <v>64</v>
      </c>
      <c r="AB2562" t="s">
        <v>57</v>
      </c>
      <c r="AC2562" t="s">
        <v>65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66</v>
      </c>
      <c r="AM2562">
        <v>0</v>
      </c>
      <c r="AN2562">
        <v>1</v>
      </c>
      <c r="AO2562">
        <v>0</v>
      </c>
      <c r="AP2562" t="s">
        <v>123</v>
      </c>
      <c r="AQ2562" t="s">
        <v>92</v>
      </c>
      <c r="AR2562" t="s">
        <v>93</v>
      </c>
      <c r="AS2562">
        <v>6</v>
      </c>
      <c r="AT2562">
        <v>5221</v>
      </c>
      <c r="AU2562">
        <v>1</v>
      </c>
      <c r="AV2562">
        <v>0</v>
      </c>
      <c r="AW2562">
        <v>1</v>
      </c>
      <c r="AX2562">
        <v>0</v>
      </c>
      <c r="AY2562">
        <v>6</v>
      </c>
      <c r="AZ2562" t="s">
        <v>125</v>
      </c>
      <c r="BA2562">
        <v>2</v>
      </c>
      <c r="BB2562" t="s">
        <v>126</v>
      </c>
      <c r="BC2562">
        <v>3</v>
      </c>
    </row>
    <row r="2563" spans="1:55">
      <c r="A2563" t="s">
        <v>5531</v>
      </c>
      <c r="B2563" t="s">
        <v>56</v>
      </c>
      <c r="C2563">
        <v>44</v>
      </c>
      <c r="D2563" t="s">
        <v>61</v>
      </c>
      <c r="E2563">
        <v>0</v>
      </c>
      <c r="F2563" t="s">
        <v>3905</v>
      </c>
      <c r="G2563">
        <v>90278</v>
      </c>
      <c r="H2563">
        <v>33.873395</v>
      </c>
      <c r="I2563">
        <v>-118.37019</v>
      </c>
      <c r="J2563">
        <v>0</v>
      </c>
      <c r="K2563">
        <v>54</v>
      </c>
      <c r="L2563" t="s">
        <v>129</v>
      </c>
      <c r="M2563" t="s">
        <v>57</v>
      </c>
      <c r="N2563" t="s">
        <v>5532</v>
      </c>
      <c r="O2563" t="s">
        <v>61</v>
      </c>
      <c r="P2563" t="s">
        <v>61</v>
      </c>
      <c r="Q2563" t="s">
        <v>143</v>
      </c>
      <c r="R2563" t="s">
        <v>143</v>
      </c>
      <c r="S2563" t="s">
        <v>143</v>
      </c>
      <c r="T2563" t="s">
        <v>143</v>
      </c>
      <c r="U2563" t="s">
        <v>143</v>
      </c>
      <c r="V2563" t="s">
        <v>143</v>
      </c>
      <c r="W2563" t="s">
        <v>143</v>
      </c>
      <c r="X2563" t="s">
        <v>143</v>
      </c>
      <c r="Y2563" t="s">
        <v>143</v>
      </c>
      <c r="Z2563" t="s">
        <v>143</v>
      </c>
      <c r="AA2563" t="s">
        <v>122</v>
      </c>
      <c r="AB2563" t="s">
        <v>57</v>
      </c>
      <c r="AC2563" t="s">
        <v>65</v>
      </c>
      <c r="AD2563">
        <v>20.5</v>
      </c>
      <c r="AE2563">
        <v>1035.7</v>
      </c>
      <c r="AF2563">
        <v>0</v>
      </c>
      <c r="AG2563">
        <v>0</v>
      </c>
      <c r="AH2563">
        <v>584.8200000000001</v>
      </c>
      <c r="AI2563">
        <v>1620.52</v>
      </c>
      <c r="AJ2563" t="s">
        <v>66</v>
      </c>
      <c r="AM2563">
        <v>0</v>
      </c>
      <c r="AN2563">
        <v>1</v>
      </c>
      <c r="AO2563">
        <v>0</v>
      </c>
      <c r="AP2563" t="s">
        <v>123</v>
      </c>
      <c r="AQ2563" t="s">
        <v>78</v>
      </c>
      <c r="AR2563" t="s">
        <v>182</v>
      </c>
      <c r="AT2563">
        <v>37322</v>
      </c>
      <c r="AU2563">
        <v>1</v>
      </c>
      <c r="AV2563">
        <v>0</v>
      </c>
      <c r="AW2563">
        <v>1</v>
      </c>
      <c r="AX2563">
        <v>0</v>
      </c>
      <c r="AY2563">
        <v>6</v>
      </c>
      <c r="AZ2563" t="s">
        <v>125</v>
      </c>
      <c r="BA2563">
        <v>2</v>
      </c>
      <c r="BB2563" t="s">
        <v>126</v>
      </c>
      <c r="BC2563">
        <v>3</v>
      </c>
    </row>
    <row r="2564" spans="1:55">
      <c r="A2564" t="s">
        <v>5533</v>
      </c>
      <c r="B2564" t="s">
        <v>56</v>
      </c>
      <c r="C2564">
        <v>43</v>
      </c>
      <c r="D2564" t="s">
        <v>61</v>
      </c>
      <c r="E2564">
        <v>0</v>
      </c>
      <c r="F2564" t="s">
        <v>5534</v>
      </c>
      <c r="G2564">
        <v>93933</v>
      </c>
      <c r="H2564">
        <v>36.689582</v>
      </c>
      <c r="I2564">
        <v>-121.758398</v>
      </c>
      <c r="J2564">
        <v>0</v>
      </c>
      <c r="K2564">
        <v>15</v>
      </c>
      <c r="L2564" t="s">
        <v>59</v>
      </c>
      <c r="M2564" t="s">
        <v>57</v>
      </c>
      <c r="N2564" t="s">
        <v>5535</v>
      </c>
      <c r="O2564" t="s">
        <v>61</v>
      </c>
      <c r="P2564" t="s">
        <v>57</v>
      </c>
      <c r="Q2564" t="s">
        <v>85</v>
      </c>
      <c r="R2564" t="s">
        <v>364</v>
      </c>
      <c r="S2564" t="s">
        <v>61</v>
      </c>
      <c r="T2564" t="s">
        <v>57</v>
      </c>
      <c r="U2564" t="s">
        <v>57</v>
      </c>
      <c r="V2564" t="s">
        <v>61</v>
      </c>
      <c r="W2564" t="s">
        <v>57</v>
      </c>
      <c r="X2564" t="s">
        <v>57</v>
      </c>
      <c r="Y2564" t="s">
        <v>57</v>
      </c>
      <c r="Z2564" t="s">
        <v>57</v>
      </c>
      <c r="AA2564" t="s">
        <v>77</v>
      </c>
      <c r="AB2564" t="s">
        <v>57</v>
      </c>
      <c r="AC2564" t="s">
        <v>87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88</v>
      </c>
      <c r="AK2564" t="s">
        <v>101</v>
      </c>
      <c r="AL2564" t="s">
        <v>884</v>
      </c>
      <c r="AM2564">
        <v>1</v>
      </c>
      <c r="AN2564">
        <v>0</v>
      </c>
      <c r="AO2564">
        <v>0</v>
      </c>
      <c r="AP2564" t="s">
        <v>103</v>
      </c>
      <c r="AQ2564" t="s">
        <v>78</v>
      </c>
      <c r="AR2564" t="s">
        <v>105</v>
      </c>
      <c r="AS2564">
        <v>6</v>
      </c>
      <c r="AT2564">
        <v>21759</v>
      </c>
      <c r="AU2564">
        <v>1</v>
      </c>
      <c r="AV2564">
        <v>1</v>
      </c>
      <c r="AW2564">
        <v>0</v>
      </c>
      <c r="AX2564">
        <v>101.25</v>
      </c>
      <c r="AY2564">
        <v>3</v>
      </c>
      <c r="AZ2564" t="s">
        <v>106</v>
      </c>
      <c r="BA2564">
        <v>7</v>
      </c>
      <c r="BB2564" t="s">
        <v>95</v>
      </c>
      <c r="BC2564">
        <v>1</v>
      </c>
    </row>
    <row r="2565" spans="1:55">
      <c r="A2565" t="s">
        <v>5536</v>
      </c>
      <c r="B2565" t="s">
        <v>56</v>
      </c>
      <c r="C2565">
        <v>19</v>
      </c>
      <c r="D2565" t="s">
        <v>61</v>
      </c>
      <c r="E2565">
        <v>0</v>
      </c>
      <c r="F2565" t="s">
        <v>2498</v>
      </c>
      <c r="G2565">
        <v>96067</v>
      </c>
      <c r="H2565">
        <v>41.33832</v>
      </c>
      <c r="I2565">
        <v>-122.290756</v>
      </c>
      <c r="J2565">
        <v>0</v>
      </c>
      <c r="K2565">
        <v>19</v>
      </c>
      <c r="L2565" t="s">
        <v>59</v>
      </c>
      <c r="M2565" t="s">
        <v>61</v>
      </c>
      <c r="N2565" t="s">
        <v>143</v>
      </c>
      <c r="O2565" t="s">
        <v>143</v>
      </c>
      <c r="P2565" t="s">
        <v>57</v>
      </c>
      <c r="Q2565" t="s">
        <v>135</v>
      </c>
      <c r="R2565" t="s">
        <v>147</v>
      </c>
      <c r="S2565" t="s">
        <v>61</v>
      </c>
      <c r="T2565" t="s">
        <v>57</v>
      </c>
      <c r="U2565" t="s">
        <v>61</v>
      </c>
      <c r="V2565" t="s">
        <v>61</v>
      </c>
      <c r="W2565" t="s">
        <v>61</v>
      </c>
      <c r="X2565" t="s">
        <v>57</v>
      </c>
      <c r="Y2565" t="s">
        <v>57</v>
      </c>
      <c r="Z2565" t="s">
        <v>61</v>
      </c>
      <c r="AA2565" t="s">
        <v>77</v>
      </c>
      <c r="AB2565" t="s">
        <v>57</v>
      </c>
      <c r="AC2565" t="s">
        <v>87</v>
      </c>
      <c r="AD2565">
        <v>39.7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66</v>
      </c>
      <c r="AM2565">
        <v>0</v>
      </c>
      <c r="AN2565">
        <v>1</v>
      </c>
      <c r="AO2565">
        <v>0</v>
      </c>
      <c r="AP2565" t="s">
        <v>103</v>
      </c>
      <c r="AQ2565" t="s">
        <v>116</v>
      </c>
      <c r="AR2565" t="s">
        <v>137</v>
      </c>
      <c r="AS2565">
        <v>3</v>
      </c>
      <c r="AT2565">
        <v>7309</v>
      </c>
      <c r="AU2565">
        <v>1</v>
      </c>
      <c r="AV2565">
        <v>0</v>
      </c>
      <c r="AW2565">
        <v>1</v>
      </c>
      <c r="AX2565">
        <v>0</v>
      </c>
      <c r="AY2565">
        <v>3</v>
      </c>
      <c r="AZ2565" t="s">
        <v>106</v>
      </c>
      <c r="BA2565">
        <v>5</v>
      </c>
      <c r="BB2565" t="s">
        <v>80</v>
      </c>
      <c r="BC2565">
        <v>2</v>
      </c>
    </row>
    <row r="2566" spans="1:55">
      <c r="A2566" t="s">
        <v>5537</v>
      </c>
      <c r="B2566" t="s">
        <v>73</v>
      </c>
      <c r="C2566">
        <v>37</v>
      </c>
      <c r="D2566" t="s">
        <v>61</v>
      </c>
      <c r="E2566">
        <v>0</v>
      </c>
      <c r="F2566" t="s">
        <v>226</v>
      </c>
      <c r="G2566">
        <v>90003</v>
      </c>
      <c r="H2566">
        <v>33.964131</v>
      </c>
      <c r="I2566">
        <v>-118.272783</v>
      </c>
      <c r="J2566">
        <v>0</v>
      </c>
      <c r="K2566">
        <v>2</v>
      </c>
      <c r="L2566" t="s">
        <v>59</v>
      </c>
      <c r="M2566" t="s">
        <v>57</v>
      </c>
      <c r="N2566" t="s">
        <v>5538</v>
      </c>
      <c r="O2566" t="s">
        <v>61</v>
      </c>
      <c r="P2566" t="s">
        <v>57</v>
      </c>
      <c r="Q2566" t="s">
        <v>135</v>
      </c>
      <c r="R2566" t="s">
        <v>136</v>
      </c>
      <c r="S2566" t="s">
        <v>57</v>
      </c>
      <c r="T2566" t="s">
        <v>57</v>
      </c>
      <c r="U2566" t="s">
        <v>61</v>
      </c>
      <c r="V2566" t="s">
        <v>61</v>
      </c>
      <c r="W2566" t="s">
        <v>61</v>
      </c>
      <c r="X2566" t="s">
        <v>61</v>
      </c>
      <c r="Y2566" t="s">
        <v>61</v>
      </c>
      <c r="Z2566" t="s">
        <v>57</v>
      </c>
      <c r="AA2566" t="s">
        <v>77</v>
      </c>
      <c r="AB2566" t="s">
        <v>57</v>
      </c>
      <c r="AC2566" t="s">
        <v>65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88</v>
      </c>
      <c r="AK2566" t="s">
        <v>89</v>
      </c>
      <c r="AL2566" t="s">
        <v>181</v>
      </c>
      <c r="AM2566">
        <v>1</v>
      </c>
      <c r="AN2566">
        <v>0</v>
      </c>
      <c r="AO2566">
        <v>0</v>
      </c>
      <c r="AP2566" t="s">
        <v>91</v>
      </c>
      <c r="AQ2566" t="s">
        <v>68</v>
      </c>
      <c r="AR2566" t="s">
        <v>69</v>
      </c>
      <c r="AS2566">
        <v>3</v>
      </c>
      <c r="AT2566">
        <v>58198</v>
      </c>
      <c r="AU2566">
        <v>1</v>
      </c>
      <c r="AV2566">
        <v>1</v>
      </c>
      <c r="AW2566">
        <v>0</v>
      </c>
      <c r="AX2566">
        <v>53.85</v>
      </c>
      <c r="AY2566">
        <v>1</v>
      </c>
      <c r="AZ2566" t="s">
        <v>94</v>
      </c>
      <c r="BA2566">
        <v>8</v>
      </c>
      <c r="BB2566" t="s">
        <v>95</v>
      </c>
      <c r="BC2566">
        <v>1</v>
      </c>
    </row>
    <row r="2567" spans="1:55">
      <c r="A2567" t="s">
        <v>5539</v>
      </c>
      <c r="B2567" t="s">
        <v>73</v>
      </c>
      <c r="C2567">
        <v>20</v>
      </c>
      <c r="D2567" t="s">
        <v>61</v>
      </c>
      <c r="E2567">
        <v>0</v>
      </c>
      <c r="F2567" t="s">
        <v>5540</v>
      </c>
      <c r="G2567">
        <v>96142</v>
      </c>
      <c r="H2567">
        <v>39.061227</v>
      </c>
      <c r="I2567">
        <v>-120.179546</v>
      </c>
      <c r="J2567">
        <v>0</v>
      </c>
      <c r="K2567">
        <v>5</v>
      </c>
      <c r="L2567" t="s">
        <v>59</v>
      </c>
      <c r="M2567" t="s">
        <v>61</v>
      </c>
      <c r="N2567" t="s">
        <v>143</v>
      </c>
      <c r="O2567" t="s">
        <v>143</v>
      </c>
      <c r="P2567" t="s">
        <v>57</v>
      </c>
      <c r="Q2567" t="s">
        <v>135</v>
      </c>
      <c r="R2567" t="s">
        <v>147</v>
      </c>
      <c r="S2567" t="s">
        <v>61</v>
      </c>
      <c r="T2567" t="s">
        <v>57</v>
      </c>
      <c r="U2567" t="s">
        <v>61</v>
      </c>
      <c r="V2567" t="s">
        <v>61</v>
      </c>
      <c r="W2567" t="s">
        <v>57</v>
      </c>
      <c r="X2567" t="s">
        <v>57</v>
      </c>
      <c r="Y2567" t="s">
        <v>57</v>
      </c>
      <c r="Z2567" t="s">
        <v>57</v>
      </c>
      <c r="AA2567" t="s">
        <v>77</v>
      </c>
      <c r="AB2567" t="s">
        <v>57</v>
      </c>
      <c r="AC2567" t="s">
        <v>307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88</v>
      </c>
      <c r="AK2567" t="s">
        <v>201</v>
      </c>
      <c r="AL2567" t="s">
        <v>202</v>
      </c>
      <c r="AM2567">
        <v>1</v>
      </c>
      <c r="AN2567">
        <v>0</v>
      </c>
      <c r="AO2567">
        <v>0</v>
      </c>
      <c r="AP2567" t="s">
        <v>91</v>
      </c>
      <c r="AQ2567" t="s">
        <v>116</v>
      </c>
      <c r="AR2567" t="s">
        <v>69</v>
      </c>
      <c r="AS2567">
        <v>5</v>
      </c>
      <c r="AT2567">
        <v>1291</v>
      </c>
      <c r="AU2567">
        <v>1</v>
      </c>
      <c r="AV2567">
        <v>1</v>
      </c>
      <c r="AW2567">
        <v>0</v>
      </c>
      <c r="AX2567">
        <v>51</v>
      </c>
      <c r="AY2567">
        <v>1</v>
      </c>
      <c r="AZ2567" t="s">
        <v>94</v>
      </c>
      <c r="BA2567">
        <v>8</v>
      </c>
      <c r="BB2567" t="s">
        <v>95</v>
      </c>
      <c r="BC2567">
        <v>1</v>
      </c>
    </row>
    <row r="2568" spans="1:55">
      <c r="A2568" t="s">
        <v>5541</v>
      </c>
      <c r="B2568" t="s">
        <v>73</v>
      </c>
      <c r="C2568">
        <v>47</v>
      </c>
      <c r="D2568" t="s">
        <v>61</v>
      </c>
      <c r="E2568">
        <v>0</v>
      </c>
      <c r="F2568" t="s">
        <v>2067</v>
      </c>
      <c r="G2568">
        <v>91326</v>
      </c>
      <c r="H2568">
        <v>34.281911</v>
      </c>
      <c r="I2568">
        <v>-118.556218</v>
      </c>
      <c r="J2568">
        <v>0</v>
      </c>
      <c r="K2568">
        <v>1</v>
      </c>
      <c r="L2568" t="s">
        <v>83</v>
      </c>
      <c r="M2568" t="s">
        <v>57</v>
      </c>
      <c r="N2568" t="s">
        <v>1214</v>
      </c>
      <c r="O2568" t="s">
        <v>61</v>
      </c>
      <c r="P2568" t="s">
        <v>57</v>
      </c>
      <c r="Q2568" t="s">
        <v>135</v>
      </c>
      <c r="R2568" t="s">
        <v>136</v>
      </c>
      <c r="S2568" t="s">
        <v>61</v>
      </c>
      <c r="T2568" t="s">
        <v>61</v>
      </c>
      <c r="U2568" t="s">
        <v>61</v>
      </c>
      <c r="V2568" t="s">
        <v>61</v>
      </c>
      <c r="W2568" t="s">
        <v>61</v>
      </c>
      <c r="X2568" t="s">
        <v>61</v>
      </c>
      <c r="Y2568" t="s">
        <v>61</v>
      </c>
      <c r="Z2568" t="s">
        <v>57</v>
      </c>
      <c r="AA2568" t="s">
        <v>77</v>
      </c>
      <c r="AB2568" t="s">
        <v>61</v>
      </c>
      <c r="AC2568" t="s">
        <v>65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88</v>
      </c>
      <c r="AK2568" t="s">
        <v>205</v>
      </c>
      <c r="AL2568" t="s">
        <v>329</v>
      </c>
      <c r="AM2568">
        <v>1</v>
      </c>
      <c r="AN2568">
        <v>0</v>
      </c>
      <c r="AO2568">
        <v>0</v>
      </c>
      <c r="AP2568" t="s">
        <v>91</v>
      </c>
      <c r="AQ2568" t="s">
        <v>78</v>
      </c>
      <c r="AR2568" t="s">
        <v>137</v>
      </c>
      <c r="AS2568">
        <v>1</v>
      </c>
      <c r="AT2568">
        <v>28067</v>
      </c>
      <c r="AU2568">
        <v>1</v>
      </c>
      <c r="AV2568">
        <v>1</v>
      </c>
      <c r="AW2568">
        <v>0</v>
      </c>
      <c r="AX2568">
        <v>46.2</v>
      </c>
      <c r="AY2568">
        <v>1</v>
      </c>
      <c r="AZ2568" t="s">
        <v>94</v>
      </c>
      <c r="BA2568">
        <v>8</v>
      </c>
      <c r="BB2568" t="s">
        <v>95</v>
      </c>
      <c r="BC2568">
        <v>1</v>
      </c>
    </row>
    <row r="2569" spans="1:55">
      <c r="A2569" t="s">
        <v>5542</v>
      </c>
      <c r="B2569" t="s">
        <v>56</v>
      </c>
      <c r="C2569">
        <v>57</v>
      </c>
      <c r="D2569" t="s">
        <v>57</v>
      </c>
      <c r="E2569">
        <v>0</v>
      </c>
      <c r="F2569" t="s">
        <v>899</v>
      </c>
      <c r="G2569">
        <v>90604</v>
      </c>
      <c r="H2569">
        <v>33.929704</v>
      </c>
      <c r="I2569">
        <v>-118.01208</v>
      </c>
      <c r="J2569">
        <v>7</v>
      </c>
      <c r="K2569">
        <v>71</v>
      </c>
      <c r="L2569" t="s">
        <v>119</v>
      </c>
      <c r="M2569" t="s">
        <v>57</v>
      </c>
      <c r="N2569" t="s">
        <v>2040</v>
      </c>
      <c r="O2569" t="s">
        <v>57</v>
      </c>
      <c r="P2569" t="s">
        <v>57</v>
      </c>
      <c r="Q2569" t="s">
        <v>85</v>
      </c>
      <c r="R2569" t="s">
        <v>180</v>
      </c>
      <c r="S2569" t="s">
        <v>57</v>
      </c>
      <c r="T2569" t="s">
        <v>57</v>
      </c>
      <c r="U2569" t="s">
        <v>57</v>
      </c>
      <c r="V2569" t="s">
        <v>57</v>
      </c>
      <c r="W2569" t="s">
        <v>57</v>
      </c>
      <c r="X2569" t="s">
        <v>57</v>
      </c>
      <c r="Y2569" t="s">
        <v>57</v>
      </c>
      <c r="Z2569" t="s">
        <v>57</v>
      </c>
      <c r="AA2569" t="s">
        <v>122</v>
      </c>
      <c r="AB2569" t="s">
        <v>57</v>
      </c>
      <c r="AC2569" t="s">
        <v>65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66</v>
      </c>
      <c r="AM2569">
        <v>0</v>
      </c>
      <c r="AN2569">
        <v>1</v>
      </c>
      <c r="AO2569">
        <v>0</v>
      </c>
      <c r="AP2569" t="s">
        <v>123</v>
      </c>
      <c r="AQ2569" t="s">
        <v>92</v>
      </c>
      <c r="AR2569" t="s">
        <v>105</v>
      </c>
      <c r="AS2569">
        <v>8</v>
      </c>
      <c r="AT2569">
        <v>37887</v>
      </c>
      <c r="AU2569">
        <v>1</v>
      </c>
      <c r="AV2569">
        <v>0</v>
      </c>
      <c r="AW2569">
        <v>1</v>
      </c>
      <c r="AX2569">
        <v>0</v>
      </c>
      <c r="AY2569">
        <v>6</v>
      </c>
      <c r="AZ2569" t="s">
        <v>125</v>
      </c>
      <c r="BA2569">
        <v>3</v>
      </c>
      <c r="BB2569" t="s">
        <v>126</v>
      </c>
      <c r="BC2569">
        <v>3</v>
      </c>
    </row>
    <row r="2570" spans="1:55">
      <c r="A2570" t="s">
        <v>5543</v>
      </c>
      <c r="B2570" t="s">
        <v>73</v>
      </c>
      <c r="C2570">
        <v>46</v>
      </c>
      <c r="D2570" t="s">
        <v>57</v>
      </c>
      <c r="E2570">
        <v>0</v>
      </c>
      <c r="F2570" t="s">
        <v>5534</v>
      </c>
      <c r="G2570">
        <v>93933</v>
      </c>
      <c r="H2570">
        <v>36.689582</v>
      </c>
      <c r="I2570">
        <v>-121.758398</v>
      </c>
      <c r="J2570">
        <v>1</v>
      </c>
      <c r="K2570">
        <v>4</v>
      </c>
      <c r="L2570" t="s">
        <v>83</v>
      </c>
      <c r="M2570" t="s">
        <v>57</v>
      </c>
      <c r="N2570" t="s">
        <v>5014</v>
      </c>
      <c r="O2570" t="s">
        <v>61</v>
      </c>
      <c r="P2570" t="s">
        <v>57</v>
      </c>
      <c r="Q2570" t="s">
        <v>85</v>
      </c>
      <c r="R2570" t="s">
        <v>275</v>
      </c>
      <c r="S2570" t="s">
        <v>61</v>
      </c>
      <c r="T2570" t="s">
        <v>61</v>
      </c>
      <c r="U2570" t="s">
        <v>57</v>
      </c>
      <c r="V2570" t="s">
        <v>57</v>
      </c>
      <c r="W2570" t="s">
        <v>61</v>
      </c>
      <c r="X2570" t="s">
        <v>61</v>
      </c>
      <c r="Y2570" t="s">
        <v>61</v>
      </c>
      <c r="Z2570" t="s">
        <v>57</v>
      </c>
      <c r="AA2570" t="s">
        <v>77</v>
      </c>
      <c r="AB2570" t="s">
        <v>57</v>
      </c>
      <c r="AC2570" t="s">
        <v>307</v>
      </c>
      <c r="AD2570">
        <v>80.59999999999999</v>
      </c>
      <c r="AE2570">
        <v>319.15</v>
      </c>
      <c r="AF2570">
        <v>0</v>
      </c>
      <c r="AG2570">
        <v>0</v>
      </c>
      <c r="AH2570">
        <v>57.2</v>
      </c>
      <c r="AI2570">
        <v>376.35</v>
      </c>
      <c r="AJ2570" t="s">
        <v>88</v>
      </c>
      <c r="AK2570" t="s">
        <v>89</v>
      </c>
      <c r="AL2570" t="s">
        <v>356</v>
      </c>
      <c r="AM2570">
        <v>1</v>
      </c>
      <c r="AN2570">
        <v>0</v>
      </c>
      <c r="AO2570">
        <v>0</v>
      </c>
      <c r="AP2570" t="s">
        <v>91</v>
      </c>
      <c r="AQ2570" t="s">
        <v>78</v>
      </c>
      <c r="AR2570" t="s">
        <v>93</v>
      </c>
      <c r="AS2570">
        <v>3</v>
      </c>
      <c r="AT2570">
        <v>21759</v>
      </c>
      <c r="AU2570">
        <v>1</v>
      </c>
      <c r="AV2570">
        <v>1</v>
      </c>
      <c r="AW2570">
        <v>0</v>
      </c>
      <c r="AX2570">
        <v>80.59999999999999</v>
      </c>
      <c r="AY2570">
        <v>1</v>
      </c>
      <c r="AZ2570" t="s">
        <v>94</v>
      </c>
      <c r="BA2570">
        <v>9</v>
      </c>
      <c r="BB2570" t="s">
        <v>95</v>
      </c>
      <c r="BC2570">
        <v>1</v>
      </c>
    </row>
    <row r="2571" spans="1:55">
      <c r="A2571" t="s">
        <v>5544</v>
      </c>
      <c r="B2571" t="s">
        <v>73</v>
      </c>
      <c r="C2571">
        <v>71</v>
      </c>
      <c r="D2571" t="s">
        <v>57</v>
      </c>
      <c r="E2571">
        <v>0</v>
      </c>
      <c r="F2571" t="s">
        <v>1836</v>
      </c>
      <c r="G2571">
        <v>91384</v>
      </c>
      <c r="H2571">
        <v>34.506627</v>
      </c>
      <c r="I2571">
        <v>-118.699048</v>
      </c>
      <c r="J2571">
        <v>1</v>
      </c>
      <c r="K2571">
        <v>36</v>
      </c>
      <c r="L2571" t="s">
        <v>216</v>
      </c>
      <c r="M2571" t="s">
        <v>57</v>
      </c>
      <c r="N2571" t="s">
        <v>5545</v>
      </c>
      <c r="O2571" t="s">
        <v>57</v>
      </c>
      <c r="P2571" t="s">
        <v>57</v>
      </c>
      <c r="Q2571" t="s">
        <v>85</v>
      </c>
      <c r="R2571" t="s">
        <v>296</v>
      </c>
      <c r="S2571" t="s">
        <v>61</v>
      </c>
      <c r="T2571" t="s">
        <v>61</v>
      </c>
      <c r="U2571" t="s">
        <v>61</v>
      </c>
      <c r="V2571" t="s">
        <v>61</v>
      </c>
      <c r="W2571" t="s">
        <v>61</v>
      </c>
      <c r="X2571" t="s">
        <v>57</v>
      </c>
      <c r="Y2571" t="s">
        <v>61</v>
      </c>
      <c r="Z2571" t="s">
        <v>57</v>
      </c>
      <c r="AA2571" t="s">
        <v>77</v>
      </c>
      <c r="AB2571" t="s">
        <v>57</v>
      </c>
      <c r="AC2571" t="s">
        <v>87</v>
      </c>
      <c r="AD2571">
        <v>84.09999999999999</v>
      </c>
      <c r="AE2571">
        <v>3021.6</v>
      </c>
      <c r="AF2571">
        <v>0</v>
      </c>
      <c r="AG2571">
        <v>0</v>
      </c>
      <c r="AH2571">
        <v>1139.4</v>
      </c>
      <c r="AI2571">
        <v>4161</v>
      </c>
      <c r="AJ2571" t="s">
        <v>88</v>
      </c>
      <c r="AK2571" t="s">
        <v>89</v>
      </c>
      <c r="AL2571" t="s">
        <v>181</v>
      </c>
      <c r="AM2571">
        <v>1</v>
      </c>
      <c r="AN2571">
        <v>0</v>
      </c>
      <c r="AO2571">
        <v>0</v>
      </c>
      <c r="AP2571" t="s">
        <v>164</v>
      </c>
      <c r="AQ2571" t="s">
        <v>104</v>
      </c>
      <c r="AR2571" t="s">
        <v>93</v>
      </c>
      <c r="AS2571">
        <v>2</v>
      </c>
      <c r="AT2571">
        <v>22177</v>
      </c>
      <c r="AU2571">
        <v>1</v>
      </c>
      <c r="AV2571">
        <v>1</v>
      </c>
      <c r="AW2571">
        <v>0</v>
      </c>
      <c r="AX2571">
        <v>84.09999999999999</v>
      </c>
      <c r="AY2571">
        <v>4</v>
      </c>
      <c r="AZ2571" t="s">
        <v>165</v>
      </c>
      <c r="BA2571">
        <v>6</v>
      </c>
      <c r="BB2571" t="s">
        <v>95</v>
      </c>
      <c r="BC2571">
        <v>1</v>
      </c>
    </row>
    <row r="2572" spans="1:55">
      <c r="A2572" t="s">
        <v>5546</v>
      </c>
      <c r="B2572" t="s">
        <v>73</v>
      </c>
      <c r="C2572">
        <v>40</v>
      </c>
      <c r="D2572" t="s">
        <v>61</v>
      </c>
      <c r="E2572">
        <v>0</v>
      </c>
      <c r="F2572" t="s">
        <v>844</v>
      </c>
      <c r="G2572">
        <v>92660</v>
      </c>
      <c r="H2572">
        <v>33.634626</v>
      </c>
      <c r="I2572">
        <v>-117.874882</v>
      </c>
      <c r="J2572">
        <v>0</v>
      </c>
      <c r="K2572">
        <v>5</v>
      </c>
      <c r="L2572" t="s">
        <v>83</v>
      </c>
      <c r="M2572" t="s">
        <v>57</v>
      </c>
      <c r="N2572" t="s">
        <v>5547</v>
      </c>
      <c r="O2572" t="s">
        <v>61</v>
      </c>
      <c r="P2572" t="s">
        <v>61</v>
      </c>
      <c r="Q2572" t="s">
        <v>143</v>
      </c>
      <c r="R2572" t="s">
        <v>143</v>
      </c>
      <c r="S2572" t="s">
        <v>143</v>
      </c>
      <c r="T2572" t="s">
        <v>143</v>
      </c>
      <c r="U2572" t="s">
        <v>143</v>
      </c>
      <c r="V2572" t="s">
        <v>143</v>
      </c>
      <c r="W2572" t="s">
        <v>143</v>
      </c>
      <c r="X2572" t="s">
        <v>143</v>
      </c>
      <c r="Y2572" t="s">
        <v>143</v>
      </c>
      <c r="Z2572" t="s">
        <v>143</v>
      </c>
      <c r="AA2572" t="s">
        <v>77</v>
      </c>
      <c r="AB2572" t="s">
        <v>61</v>
      </c>
      <c r="AC2572" t="s">
        <v>87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306.15</v>
      </c>
      <c r="AJ2572" t="s">
        <v>66</v>
      </c>
      <c r="AM2572">
        <v>0</v>
      </c>
      <c r="AN2572">
        <v>1</v>
      </c>
      <c r="AO2572">
        <v>0</v>
      </c>
      <c r="AP2572" t="s">
        <v>91</v>
      </c>
      <c r="AQ2572" t="s">
        <v>78</v>
      </c>
      <c r="AR2572" t="s">
        <v>182</v>
      </c>
      <c r="AT2572">
        <v>28687</v>
      </c>
      <c r="AU2572">
        <v>1</v>
      </c>
      <c r="AV2572">
        <v>0</v>
      </c>
      <c r="AW2572">
        <v>1</v>
      </c>
      <c r="AX2572">
        <v>0</v>
      </c>
      <c r="AY2572">
        <v>1</v>
      </c>
      <c r="AZ2572" t="s">
        <v>94</v>
      </c>
      <c r="BA2572">
        <v>8</v>
      </c>
      <c r="BB2572" t="s">
        <v>95</v>
      </c>
      <c r="BC2572">
        <v>1</v>
      </c>
    </row>
    <row r="2573" spans="1:55">
      <c r="A2573" t="s">
        <v>5548</v>
      </c>
      <c r="B2573" t="s">
        <v>73</v>
      </c>
      <c r="C2573">
        <v>29</v>
      </c>
      <c r="D2573" t="s">
        <v>61</v>
      </c>
      <c r="E2573">
        <v>0</v>
      </c>
      <c r="F2573" t="s">
        <v>1327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98</v>
      </c>
      <c r="M2573" t="s">
        <v>57</v>
      </c>
      <c r="N2573" t="s">
        <v>2306</v>
      </c>
      <c r="O2573" t="s">
        <v>61</v>
      </c>
      <c r="P2573" t="s">
        <v>61</v>
      </c>
      <c r="Q2573" t="s">
        <v>143</v>
      </c>
      <c r="R2573" t="s">
        <v>143</v>
      </c>
      <c r="S2573" t="s">
        <v>143</v>
      </c>
      <c r="T2573" t="s">
        <v>143</v>
      </c>
      <c r="U2573" t="s">
        <v>143</v>
      </c>
      <c r="V2573" t="s">
        <v>143</v>
      </c>
      <c r="W2573" t="s">
        <v>143</v>
      </c>
      <c r="X2573" t="s">
        <v>143</v>
      </c>
      <c r="Y2573" t="s">
        <v>143</v>
      </c>
      <c r="Z2573" t="s">
        <v>143</v>
      </c>
      <c r="AA2573" t="s">
        <v>77</v>
      </c>
      <c r="AB2573" t="s">
        <v>57</v>
      </c>
      <c r="AC2573" t="s">
        <v>65</v>
      </c>
      <c r="AD2573">
        <v>19.85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66</v>
      </c>
      <c r="AM2573">
        <v>0</v>
      </c>
      <c r="AN2573">
        <v>1</v>
      </c>
      <c r="AO2573">
        <v>0</v>
      </c>
      <c r="AP2573" t="s">
        <v>67</v>
      </c>
      <c r="AQ2573" t="s">
        <v>116</v>
      </c>
      <c r="AR2573" t="s">
        <v>182</v>
      </c>
      <c r="AT2573">
        <v>23079</v>
      </c>
      <c r="AU2573">
        <v>1</v>
      </c>
      <c r="AV2573">
        <v>0</v>
      </c>
      <c r="AW2573">
        <v>1</v>
      </c>
      <c r="AX2573">
        <v>0</v>
      </c>
      <c r="AY2573">
        <v>2</v>
      </c>
      <c r="AZ2573" t="s">
        <v>70</v>
      </c>
      <c r="BA2573">
        <v>5</v>
      </c>
      <c r="BB2573" t="s">
        <v>80</v>
      </c>
      <c r="BC2573">
        <v>2</v>
      </c>
    </row>
    <row r="2574" spans="1:55">
      <c r="A2574" t="s">
        <v>5549</v>
      </c>
      <c r="B2574" t="s">
        <v>56</v>
      </c>
      <c r="C2574">
        <v>73</v>
      </c>
      <c r="D2574" t="s">
        <v>61</v>
      </c>
      <c r="E2574">
        <v>0</v>
      </c>
      <c r="F2574" t="s">
        <v>5550</v>
      </c>
      <c r="G2574">
        <v>95658</v>
      </c>
      <c r="H2574">
        <v>38.883224</v>
      </c>
      <c r="I2574">
        <v>-121.15918</v>
      </c>
      <c r="J2574">
        <v>0</v>
      </c>
      <c r="K2574">
        <v>2</v>
      </c>
      <c r="L2574" t="s">
        <v>59</v>
      </c>
      <c r="M2574" t="s">
        <v>61</v>
      </c>
      <c r="N2574" t="s">
        <v>143</v>
      </c>
      <c r="O2574" t="s">
        <v>143</v>
      </c>
      <c r="P2574" t="s">
        <v>57</v>
      </c>
      <c r="Q2574" t="s">
        <v>135</v>
      </c>
      <c r="R2574" t="s">
        <v>441</v>
      </c>
      <c r="S2574" t="s">
        <v>61</v>
      </c>
      <c r="T2574" t="s">
        <v>61</v>
      </c>
      <c r="U2574" t="s">
        <v>57</v>
      </c>
      <c r="V2574" t="s">
        <v>61</v>
      </c>
      <c r="W2574" t="s">
        <v>61</v>
      </c>
      <c r="X2574" t="s">
        <v>61</v>
      </c>
      <c r="Y2574" t="s">
        <v>61</v>
      </c>
      <c r="Z2574" t="s">
        <v>57</v>
      </c>
      <c r="AA2574" t="s">
        <v>77</v>
      </c>
      <c r="AB2574" t="s">
        <v>57</v>
      </c>
      <c r="AC2574" t="s">
        <v>87</v>
      </c>
      <c r="AD2574">
        <v>30.4</v>
      </c>
      <c r="AE2574">
        <v>78.65000000000001</v>
      </c>
      <c r="AF2574">
        <v>0</v>
      </c>
      <c r="AG2574">
        <v>0</v>
      </c>
      <c r="AH2574">
        <v>0</v>
      </c>
      <c r="AI2574">
        <v>78.65000000000001</v>
      </c>
      <c r="AJ2574" t="s">
        <v>88</v>
      </c>
      <c r="AK2574" t="s">
        <v>205</v>
      </c>
      <c r="AL2574" t="s">
        <v>329</v>
      </c>
      <c r="AM2574">
        <v>1</v>
      </c>
      <c r="AN2574">
        <v>0</v>
      </c>
      <c r="AO2574">
        <v>0</v>
      </c>
      <c r="AP2574" t="s">
        <v>91</v>
      </c>
      <c r="AQ2574" t="s">
        <v>104</v>
      </c>
      <c r="AR2574" t="s">
        <v>137</v>
      </c>
      <c r="AS2574">
        <v>2</v>
      </c>
      <c r="AT2574">
        <v>6096</v>
      </c>
      <c r="AU2574">
        <v>1</v>
      </c>
      <c r="AV2574">
        <v>1</v>
      </c>
      <c r="AW2574">
        <v>0</v>
      </c>
      <c r="AX2574">
        <v>30.4</v>
      </c>
      <c r="AY2574">
        <v>1</v>
      </c>
      <c r="AZ2574" t="s">
        <v>94</v>
      </c>
      <c r="BA2574">
        <v>8</v>
      </c>
      <c r="BB2574" t="s">
        <v>95</v>
      </c>
      <c r="BC2574">
        <v>1</v>
      </c>
    </row>
    <row r="2575" spans="1:55">
      <c r="A2575" t="s">
        <v>5551</v>
      </c>
      <c r="B2575" t="s">
        <v>56</v>
      </c>
      <c r="C2575">
        <v>27</v>
      </c>
      <c r="D2575" t="s">
        <v>61</v>
      </c>
      <c r="E2575">
        <v>0</v>
      </c>
      <c r="F2575" t="s">
        <v>3259</v>
      </c>
      <c r="G2575">
        <v>93465</v>
      </c>
      <c r="H2575">
        <v>35.536115</v>
      </c>
      <c r="I2575">
        <v>-120.739231</v>
      </c>
      <c r="J2575">
        <v>0</v>
      </c>
      <c r="K2575">
        <v>14</v>
      </c>
      <c r="L2575" t="s">
        <v>59</v>
      </c>
      <c r="M2575" t="s">
        <v>57</v>
      </c>
      <c r="N2575" t="s">
        <v>5552</v>
      </c>
      <c r="O2575" t="s">
        <v>61</v>
      </c>
      <c r="P2575" t="s">
        <v>57</v>
      </c>
      <c r="Q2575" t="s">
        <v>85</v>
      </c>
      <c r="R2575" t="s">
        <v>189</v>
      </c>
      <c r="S2575" t="s">
        <v>61</v>
      </c>
      <c r="T2575" t="s">
        <v>61</v>
      </c>
      <c r="U2575" t="s">
        <v>61</v>
      </c>
      <c r="V2575" t="s">
        <v>61</v>
      </c>
      <c r="W2575" t="s">
        <v>61</v>
      </c>
      <c r="X2575" t="s">
        <v>61</v>
      </c>
      <c r="Y2575" t="s">
        <v>61</v>
      </c>
      <c r="Z2575" t="s">
        <v>57</v>
      </c>
      <c r="AA2575" t="s">
        <v>77</v>
      </c>
      <c r="AB2575" t="s">
        <v>57</v>
      </c>
      <c r="AC2575" t="s">
        <v>65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88</v>
      </c>
      <c r="AK2575" t="s">
        <v>190</v>
      </c>
      <c r="AL2575" t="s">
        <v>191</v>
      </c>
      <c r="AM2575">
        <v>1</v>
      </c>
      <c r="AN2575">
        <v>0</v>
      </c>
      <c r="AO2575">
        <v>0</v>
      </c>
      <c r="AP2575" t="s">
        <v>103</v>
      </c>
      <c r="AQ2575" t="s">
        <v>116</v>
      </c>
      <c r="AR2575" t="s">
        <v>93</v>
      </c>
      <c r="AS2575">
        <v>1</v>
      </c>
      <c r="AT2575">
        <v>7918</v>
      </c>
      <c r="AU2575">
        <v>1</v>
      </c>
      <c r="AV2575">
        <v>1</v>
      </c>
      <c r="AW2575">
        <v>0</v>
      </c>
      <c r="AX2575">
        <v>71</v>
      </c>
      <c r="AY2575">
        <v>3</v>
      </c>
      <c r="AZ2575" t="s">
        <v>106</v>
      </c>
      <c r="BA2575">
        <v>7</v>
      </c>
      <c r="BB2575" t="s">
        <v>95</v>
      </c>
      <c r="BC2575">
        <v>1</v>
      </c>
    </row>
    <row r="2576" spans="1:55">
      <c r="A2576" t="s">
        <v>5553</v>
      </c>
      <c r="B2576" t="s">
        <v>73</v>
      </c>
      <c r="C2576">
        <v>45</v>
      </c>
      <c r="D2576" t="s">
        <v>57</v>
      </c>
      <c r="E2576">
        <v>3</v>
      </c>
      <c r="F2576" t="s">
        <v>2067</v>
      </c>
      <c r="G2576">
        <v>91326</v>
      </c>
      <c r="H2576">
        <v>34.281911</v>
      </c>
      <c r="I2576">
        <v>-118.556218</v>
      </c>
      <c r="J2576">
        <v>1</v>
      </c>
      <c r="K2576">
        <v>68</v>
      </c>
      <c r="L2576" t="s">
        <v>119</v>
      </c>
      <c r="M2576" t="s">
        <v>57</v>
      </c>
      <c r="N2576" t="s">
        <v>5554</v>
      </c>
      <c r="O2576" t="s">
        <v>61</v>
      </c>
      <c r="P2576" t="s">
        <v>61</v>
      </c>
      <c r="Q2576" t="s">
        <v>143</v>
      </c>
      <c r="R2576" t="s">
        <v>143</v>
      </c>
      <c r="S2576" t="s">
        <v>143</v>
      </c>
      <c r="T2576" t="s">
        <v>143</v>
      </c>
      <c r="U2576" t="s">
        <v>143</v>
      </c>
      <c r="V2576" t="s">
        <v>143</v>
      </c>
      <c r="W2576" t="s">
        <v>143</v>
      </c>
      <c r="X2576" t="s">
        <v>143</v>
      </c>
      <c r="Y2576" t="s">
        <v>143</v>
      </c>
      <c r="Z2576" t="s">
        <v>143</v>
      </c>
      <c r="AA2576" t="s">
        <v>122</v>
      </c>
      <c r="AB2576" t="s">
        <v>61</v>
      </c>
      <c r="AC2576" t="s">
        <v>87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66</v>
      </c>
      <c r="AM2576">
        <v>0</v>
      </c>
      <c r="AN2576">
        <v>1</v>
      </c>
      <c r="AO2576">
        <v>0</v>
      </c>
      <c r="AP2576" t="s">
        <v>123</v>
      </c>
      <c r="AQ2576" t="s">
        <v>78</v>
      </c>
      <c r="AR2576" t="s">
        <v>182</v>
      </c>
      <c r="AT2576">
        <v>28067</v>
      </c>
      <c r="AU2576">
        <v>1</v>
      </c>
      <c r="AV2576">
        <v>0</v>
      </c>
      <c r="AW2576">
        <v>1</v>
      </c>
      <c r="AX2576">
        <v>0</v>
      </c>
      <c r="AY2576">
        <v>6</v>
      </c>
      <c r="AZ2576" t="s">
        <v>125</v>
      </c>
      <c r="BA2576">
        <v>0</v>
      </c>
      <c r="BB2576" t="s">
        <v>71</v>
      </c>
      <c r="BC2576">
        <v>4</v>
      </c>
    </row>
    <row r="2577" spans="1:55">
      <c r="A2577" t="s">
        <v>5555</v>
      </c>
      <c r="B2577" t="s">
        <v>56</v>
      </c>
      <c r="C2577">
        <v>38</v>
      </c>
      <c r="D2577" t="s">
        <v>57</v>
      </c>
      <c r="E2577">
        <v>2</v>
      </c>
      <c r="F2577" t="s">
        <v>639</v>
      </c>
      <c r="G2577">
        <v>90305</v>
      </c>
      <c r="H2577">
        <v>33.958134</v>
      </c>
      <c r="I2577">
        <v>-118.330905</v>
      </c>
      <c r="J2577">
        <v>1</v>
      </c>
      <c r="K2577">
        <v>1</v>
      </c>
      <c r="L2577" t="s">
        <v>83</v>
      </c>
      <c r="M2577" t="s">
        <v>57</v>
      </c>
      <c r="N2577" t="s">
        <v>5556</v>
      </c>
      <c r="O2577" t="s">
        <v>61</v>
      </c>
      <c r="P2577" t="s">
        <v>61</v>
      </c>
      <c r="Q2577" t="s">
        <v>143</v>
      </c>
      <c r="R2577" t="s">
        <v>143</v>
      </c>
      <c r="S2577" t="s">
        <v>143</v>
      </c>
      <c r="T2577" t="s">
        <v>143</v>
      </c>
      <c r="U2577" t="s">
        <v>143</v>
      </c>
      <c r="V2577" t="s">
        <v>143</v>
      </c>
      <c r="W2577" t="s">
        <v>143</v>
      </c>
      <c r="X2577" t="s">
        <v>143</v>
      </c>
      <c r="Y2577" t="s">
        <v>143</v>
      </c>
      <c r="Z2577" t="s">
        <v>143</v>
      </c>
      <c r="AA2577" t="s">
        <v>77</v>
      </c>
      <c r="AB2577" t="s">
        <v>61</v>
      </c>
      <c r="AC2577" t="s">
        <v>87</v>
      </c>
      <c r="AD2577">
        <v>19.45</v>
      </c>
      <c r="AE2577">
        <v>19.45</v>
      </c>
      <c r="AF2577">
        <v>0</v>
      </c>
      <c r="AG2577">
        <v>0</v>
      </c>
      <c r="AH2577">
        <v>16.44</v>
      </c>
      <c r="AI2577">
        <v>35.89</v>
      </c>
      <c r="AJ2577" t="s">
        <v>170</v>
      </c>
      <c r="AM2577">
        <v>0</v>
      </c>
      <c r="AN2577">
        <v>0</v>
      </c>
      <c r="AO2577">
        <v>0</v>
      </c>
      <c r="AP2577" t="s">
        <v>91</v>
      </c>
      <c r="AQ2577" t="s">
        <v>68</v>
      </c>
      <c r="AR2577" t="s">
        <v>182</v>
      </c>
      <c r="AT2577">
        <v>13779</v>
      </c>
      <c r="AU2577">
        <v>0</v>
      </c>
      <c r="AX2577">
        <v>0</v>
      </c>
      <c r="AY2577">
        <v>1</v>
      </c>
      <c r="AZ2577" t="s">
        <v>94</v>
      </c>
      <c r="BA2577">
        <v>6</v>
      </c>
      <c r="BB2577" t="s">
        <v>95</v>
      </c>
      <c r="BC2577">
        <v>1</v>
      </c>
    </row>
    <row r="2578" spans="1:55">
      <c r="A2578" t="s">
        <v>5557</v>
      </c>
      <c r="B2578" t="s">
        <v>73</v>
      </c>
      <c r="C2578">
        <v>22</v>
      </c>
      <c r="D2578" t="s">
        <v>61</v>
      </c>
      <c r="E2578">
        <v>0</v>
      </c>
      <c r="F2578" t="s">
        <v>4755</v>
      </c>
      <c r="G2578">
        <v>95549</v>
      </c>
      <c r="H2578">
        <v>40.664483</v>
      </c>
      <c r="I2578">
        <v>-123.865325</v>
      </c>
      <c r="J2578">
        <v>0</v>
      </c>
      <c r="K2578">
        <v>60</v>
      </c>
      <c r="L2578" t="s">
        <v>59</v>
      </c>
      <c r="M2578" t="s">
        <v>57</v>
      </c>
      <c r="N2578" t="s">
        <v>2815</v>
      </c>
      <c r="O2578" t="s">
        <v>57</v>
      </c>
      <c r="P2578" t="s">
        <v>57</v>
      </c>
      <c r="Q2578" t="s">
        <v>85</v>
      </c>
      <c r="R2578" t="s">
        <v>189</v>
      </c>
      <c r="S2578" t="s">
        <v>57</v>
      </c>
      <c r="T2578" t="s">
        <v>57</v>
      </c>
      <c r="U2578" t="s">
        <v>57</v>
      </c>
      <c r="V2578" t="s">
        <v>57</v>
      </c>
      <c r="W2578" t="s">
        <v>57</v>
      </c>
      <c r="X2578" t="s">
        <v>57</v>
      </c>
      <c r="Y2578" t="s">
        <v>57</v>
      </c>
      <c r="Z2578" t="s">
        <v>57</v>
      </c>
      <c r="AA2578" t="s">
        <v>64</v>
      </c>
      <c r="AB2578" t="s">
        <v>57</v>
      </c>
      <c r="AC2578" t="s">
        <v>65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66</v>
      </c>
      <c r="AM2578">
        <v>0</v>
      </c>
      <c r="AN2578">
        <v>1</v>
      </c>
      <c r="AO2578">
        <v>0</v>
      </c>
      <c r="AP2578" t="s">
        <v>123</v>
      </c>
      <c r="AQ2578" t="s">
        <v>116</v>
      </c>
      <c r="AR2578" t="s">
        <v>105</v>
      </c>
      <c r="AS2578">
        <v>8</v>
      </c>
      <c r="AT2578">
        <v>264</v>
      </c>
      <c r="AU2578">
        <v>1</v>
      </c>
      <c r="AV2578">
        <v>0</v>
      </c>
      <c r="AW2578">
        <v>1</v>
      </c>
      <c r="AX2578">
        <v>0</v>
      </c>
      <c r="AY2578">
        <v>6</v>
      </c>
      <c r="AZ2578" t="s">
        <v>125</v>
      </c>
      <c r="BA2578">
        <v>4</v>
      </c>
      <c r="BB2578" t="s">
        <v>80</v>
      </c>
      <c r="BC2578">
        <v>2</v>
      </c>
    </row>
    <row r="2579" spans="1:55">
      <c r="A2579" t="s">
        <v>5558</v>
      </c>
      <c r="B2579" t="s">
        <v>73</v>
      </c>
      <c r="C2579">
        <v>27</v>
      </c>
      <c r="D2579" t="s">
        <v>57</v>
      </c>
      <c r="E2579">
        <v>1</v>
      </c>
      <c r="F2579" t="s">
        <v>283</v>
      </c>
      <c r="G2579">
        <v>96134</v>
      </c>
      <c r="H2579">
        <v>41.813521</v>
      </c>
      <c r="I2579">
        <v>-121.492666</v>
      </c>
      <c r="J2579">
        <v>4</v>
      </c>
      <c r="K2579">
        <v>10</v>
      </c>
      <c r="L2579" t="s">
        <v>59</v>
      </c>
      <c r="M2579" t="s">
        <v>57</v>
      </c>
      <c r="N2579" t="s">
        <v>2631</v>
      </c>
      <c r="O2579" t="s">
        <v>57</v>
      </c>
      <c r="P2579" t="s">
        <v>61</v>
      </c>
      <c r="Q2579" t="s">
        <v>143</v>
      </c>
      <c r="R2579" t="s">
        <v>143</v>
      </c>
      <c r="S2579" t="s">
        <v>143</v>
      </c>
      <c r="T2579" t="s">
        <v>143</v>
      </c>
      <c r="U2579" t="s">
        <v>143</v>
      </c>
      <c r="V2579" t="s">
        <v>143</v>
      </c>
      <c r="W2579" t="s">
        <v>143</v>
      </c>
      <c r="X2579" t="s">
        <v>143</v>
      </c>
      <c r="Y2579" t="s">
        <v>143</v>
      </c>
      <c r="Z2579" t="s">
        <v>143</v>
      </c>
      <c r="AA2579" t="s">
        <v>77</v>
      </c>
      <c r="AB2579" t="s">
        <v>57</v>
      </c>
      <c r="AC2579" t="s">
        <v>65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66</v>
      </c>
      <c r="AM2579">
        <v>0</v>
      </c>
      <c r="AN2579">
        <v>1</v>
      </c>
      <c r="AO2579">
        <v>0</v>
      </c>
      <c r="AP2579" t="s">
        <v>67</v>
      </c>
      <c r="AQ2579" t="s">
        <v>116</v>
      </c>
      <c r="AR2579" t="s">
        <v>182</v>
      </c>
      <c r="AT2579">
        <v>2595</v>
      </c>
      <c r="AU2579">
        <v>1</v>
      </c>
      <c r="AV2579">
        <v>0</v>
      </c>
      <c r="AW2579">
        <v>1</v>
      </c>
      <c r="AX2579">
        <v>0</v>
      </c>
      <c r="AY2579">
        <v>2</v>
      </c>
      <c r="AZ2579" t="s">
        <v>70</v>
      </c>
      <c r="BA2579">
        <v>3</v>
      </c>
      <c r="BB2579" t="s">
        <v>126</v>
      </c>
      <c r="BC2579">
        <v>3</v>
      </c>
    </row>
    <row r="2580" spans="1:55">
      <c r="A2580" t="s">
        <v>5559</v>
      </c>
      <c r="B2580" t="s">
        <v>56</v>
      </c>
      <c r="C2580">
        <v>51</v>
      </c>
      <c r="D2580" t="s">
        <v>61</v>
      </c>
      <c r="E2580">
        <v>0</v>
      </c>
      <c r="F2580" t="s">
        <v>627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83</v>
      </c>
      <c r="M2580" t="s">
        <v>57</v>
      </c>
      <c r="N2580" t="s">
        <v>3751</v>
      </c>
      <c r="O2580" t="s">
        <v>61</v>
      </c>
      <c r="P2580" t="s">
        <v>57</v>
      </c>
      <c r="Q2580" t="s">
        <v>135</v>
      </c>
      <c r="R2580" t="s">
        <v>160</v>
      </c>
      <c r="S2580" t="s">
        <v>61</v>
      </c>
      <c r="T2580" t="s">
        <v>61</v>
      </c>
      <c r="U2580" t="s">
        <v>61</v>
      </c>
      <c r="V2580" t="s">
        <v>57</v>
      </c>
      <c r="W2580" t="s">
        <v>61</v>
      </c>
      <c r="X2580" t="s">
        <v>61</v>
      </c>
      <c r="Y2580" t="s">
        <v>61</v>
      </c>
      <c r="Z2580" t="s">
        <v>57</v>
      </c>
      <c r="AA2580" t="s">
        <v>77</v>
      </c>
      <c r="AB2580" t="s">
        <v>57</v>
      </c>
      <c r="AC2580" t="s">
        <v>87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88</v>
      </c>
      <c r="AK2580" t="s">
        <v>89</v>
      </c>
      <c r="AL2580" t="s">
        <v>342</v>
      </c>
      <c r="AM2580">
        <v>1</v>
      </c>
      <c r="AN2580">
        <v>0</v>
      </c>
      <c r="AO2580">
        <v>0</v>
      </c>
      <c r="AP2580" t="s">
        <v>91</v>
      </c>
      <c r="AQ2580" t="s">
        <v>92</v>
      </c>
      <c r="AR2580" t="s">
        <v>69</v>
      </c>
      <c r="AS2580">
        <v>2</v>
      </c>
      <c r="AT2580">
        <v>17372</v>
      </c>
      <c r="AU2580">
        <v>1</v>
      </c>
      <c r="AV2580">
        <v>1</v>
      </c>
      <c r="AW2580">
        <v>0</v>
      </c>
      <c r="AX2580">
        <v>50.8</v>
      </c>
      <c r="AY2580">
        <v>1</v>
      </c>
      <c r="AZ2580" t="s">
        <v>94</v>
      </c>
      <c r="BA2580">
        <v>8</v>
      </c>
      <c r="BB2580" t="s">
        <v>95</v>
      </c>
      <c r="BC2580">
        <v>1</v>
      </c>
    </row>
    <row r="2581" spans="1:55">
      <c r="A2581" t="s">
        <v>5560</v>
      </c>
      <c r="B2581" t="s">
        <v>73</v>
      </c>
      <c r="C2581">
        <v>34</v>
      </c>
      <c r="D2581" t="s">
        <v>61</v>
      </c>
      <c r="E2581">
        <v>0</v>
      </c>
      <c r="F2581" t="s">
        <v>5046</v>
      </c>
      <c r="G2581">
        <v>95935</v>
      </c>
      <c r="H2581">
        <v>39.381174</v>
      </c>
      <c r="I2581">
        <v>-121.21191</v>
      </c>
      <c r="J2581">
        <v>0</v>
      </c>
      <c r="K2581">
        <v>58</v>
      </c>
      <c r="L2581" t="s">
        <v>129</v>
      </c>
      <c r="M2581" t="s">
        <v>57</v>
      </c>
      <c r="N2581" t="s">
        <v>1867</v>
      </c>
      <c r="O2581" t="s">
        <v>57</v>
      </c>
      <c r="P2581" t="s">
        <v>57</v>
      </c>
      <c r="Q2581" t="s">
        <v>85</v>
      </c>
      <c r="R2581" t="s">
        <v>332</v>
      </c>
      <c r="S2581" t="s">
        <v>61</v>
      </c>
      <c r="T2581" t="s">
        <v>61</v>
      </c>
      <c r="U2581" t="s">
        <v>57</v>
      </c>
      <c r="V2581" t="s">
        <v>57</v>
      </c>
      <c r="W2581" t="s">
        <v>57</v>
      </c>
      <c r="X2581" t="s">
        <v>57</v>
      </c>
      <c r="Y2581" t="s">
        <v>57</v>
      </c>
      <c r="Z2581" t="s">
        <v>61</v>
      </c>
      <c r="AA2581" t="s">
        <v>64</v>
      </c>
      <c r="AB2581" t="s">
        <v>57</v>
      </c>
      <c r="AC2581" t="s">
        <v>87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</v>
      </c>
      <c r="AJ2581" t="s">
        <v>88</v>
      </c>
      <c r="AK2581" t="s">
        <v>101</v>
      </c>
      <c r="AL2581" t="s">
        <v>690</v>
      </c>
      <c r="AM2581">
        <v>1</v>
      </c>
      <c r="AN2581">
        <v>0</v>
      </c>
      <c r="AO2581">
        <v>0</v>
      </c>
      <c r="AP2581" t="s">
        <v>123</v>
      </c>
      <c r="AQ2581" t="s">
        <v>68</v>
      </c>
      <c r="AR2581" t="s">
        <v>105</v>
      </c>
      <c r="AS2581">
        <v>5</v>
      </c>
      <c r="AT2581">
        <v>614</v>
      </c>
      <c r="AU2581">
        <v>1</v>
      </c>
      <c r="AV2581">
        <v>1</v>
      </c>
      <c r="AW2581">
        <v>0</v>
      </c>
      <c r="AX2581">
        <v>104.65</v>
      </c>
      <c r="AY2581">
        <v>6</v>
      </c>
      <c r="AZ2581" t="s">
        <v>125</v>
      </c>
      <c r="BA2581">
        <v>4</v>
      </c>
      <c r="BB2581" t="s">
        <v>80</v>
      </c>
      <c r="BC2581">
        <v>2</v>
      </c>
    </row>
    <row r="2582" spans="1:55">
      <c r="A2582" t="s">
        <v>5561</v>
      </c>
      <c r="B2582" t="s">
        <v>56</v>
      </c>
      <c r="C2582">
        <v>56</v>
      </c>
      <c r="D2582" t="s">
        <v>61</v>
      </c>
      <c r="E2582">
        <v>0</v>
      </c>
      <c r="F2582" t="s">
        <v>1137</v>
      </c>
      <c r="G2582">
        <v>96029</v>
      </c>
      <c r="H2582">
        <v>39.84784</v>
      </c>
      <c r="I2582">
        <v>-122.544556</v>
      </c>
      <c r="J2582">
        <v>0</v>
      </c>
      <c r="K2582">
        <v>16</v>
      </c>
      <c r="L2582" t="s">
        <v>59</v>
      </c>
      <c r="M2582" t="s">
        <v>57</v>
      </c>
      <c r="N2582" t="s">
        <v>5562</v>
      </c>
      <c r="O2582" t="s">
        <v>57</v>
      </c>
      <c r="P2582" t="s">
        <v>57</v>
      </c>
      <c r="Q2582" t="s">
        <v>135</v>
      </c>
      <c r="R2582" t="s">
        <v>250</v>
      </c>
      <c r="S2582" t="s">
        <v>61</v>
      </c>
      <c r="T2582" t="s">
        <v>61</v>
      </c>
      <c r="U2582" t="s">
        <v>61</v>
      </c>
      <c r="V2582" t="s">
        <v>61</v>
      </c>
      <c r="W2582" t="s">
        <v>61</v>
      </c>
      <c r="X2582" t="s">
        <v>57</v>
      </c>
      <c r="Y2582" t="s">
        <v>57</v>
      </c>
      <c r="Z2582" t="s">
        <v>61</v>
      </c>
      <c r="AA2582" t="s">
        <v>77</v>
      </c>
      <c r="AB2582" t="s">
        <v>57</v>
      </c>
      <c r="AC2582" t="s">
        <v>87</v>
      </c>
      <c r="AD2582">
        <v>63.05</v>
      </c>
      <c r="AE2582">
        <v>1067.05</v>
      </c>
      <c r="AF2582">
        <v>0</v>
      </c>
      <c r="AG2582">
        <v>10</v>
      </c>
      <c r="AH2582">
        <v>683.6799999999999</v>
      </c>
      <c r="AI2582">
        <v>1760.73</v>
      </c>
      <c r="AJ2582" t="s">
        <v>66</v>
      </c>
      <c r="AM2582">
        <v>0</v>
      </c>
      <c r="AN2582">
        <v>1</v>
      </c>
      <c r="AO2582">
        <v>0</v>
      </c>
      <c r="AP2582" t="s">
        <v>103</v>
      </c>
      <c r="AQ2582" t="s">
        <v>92</v>
      </c>
      <c r="AR2582" t="s">
        <v>69</v>
      </c>
      <c r="AS2582">
        <v>2</v>
      </c>
      <c r="AT2582">
        <v>84</v>
      </c>
      <c r="AU2582">
        <v>1</v>
      </c>
      <c r="AV2582">
        <v>0</v>
      </c>
      <c r="AW2582">
        <v>1</v>
      </c>
      <c r="AX2582">
        <v>0</v>
      </c>
      <c r="AY2582">
        <v>3</v>
      </c>
      <c r="AZ2582" t="s">
        <v>106</v>
      </c>
      <c r="BA2582">
        <v>5</v>
      </c>
      <c r="BB2582" t="s">
        <v>80</v>
      </c>
      <c r="BC2582">
        <v>2</v>
      </c>
    </row>
    <row r="2583" spans="1:55">
      <c r="A2583" t="s">
        <v>5563</v>
      </c>
      <c r="B2583" t="s">
        <v>56</v>
      </c>
      <c r="C2583">
        <v>30</v>
      </c>
      <c r="D2583" t="s">
        <v>61</v>
      </c>
      <c r="E2583">
        <v>0</v>
      </c>
      <c r="F2583" t="s">
        <v>472</v>
      </c>
      <c r="G2583">
        <v>92618</v>
      </c>
      <c r="H2583">
        <v>33.667145</v>
      </c>
      <c r="I2583">
        <v>-117.732135</v>
      </c>
      <c r="J2583">
        <v>0</v>
      </c>
      <c r="K2583">
        <v>29</v>
      </c>
      <c r="L2583" t="s">
        <v>59</v>
      </c>
      <c r="M2583" t="s">
        <v>61</v>
      </c>
      <c r="N2583" t="s">
        <v>143</v>
      </c>
      <c r="O2583" t="s">
        <v>143</v>
      </c>
      <c r="P2583" t="s">
        <v>57</v>
      </c>
      <c r="Q2583" t="s">
        <v>62</v>
      </c>
      <c r="R2583" t="s">
        <v>147</v>
      </c>
      <c r="S2583" t="s">
        <v>61</v>
      </c>
      <c r="T2583" t="s">
        <v>61</v>
      </c>
      <c r="U2583" t="s">
        <v>61</v>
      </c>
      <c r="V2583" t="s">
        <v>57</v>
      </c>
      <c r="W2583" t="s">
        <v>61</v>
      </c>
      <c r="X2583" t="s">
        <v>61</v>
      </c>
      <c r="Y2583" t="s">
        <v>61</v>
      </c>
      <c r="Z2583" t="s">
        <v>57</v>
      </c>
      <c r="AA2583" t="s">
        <v>77</v>
      </c>
      <c r="AB2583" t="s">
        <v>57</v>
      </c>
      <c r="AC2583" t="s">
        <v>87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66</v>
      </c>
      <c r="AM2583">
        <v>0</v>
      </c>
      <c r="AN2583">
        <v>1</v>
      </c>
      <c r="AO2583">
        <v>0</v>
      </c>
      <c r="AP2583" t="s">
        <v>164</v>
      </c>
      <c r="AQ2583" t="s">
        <v>68</v>
      </c>
      <c r="AR2583" t="s">
        <v>137</v>
      </c>
      <c r="AS2583">
        <v>2</v>
      </c>
      <c r="AT2583">
        <v>6301</v>
      </c>
      <c r="AU2583">
        <v>1</v>
      </c>
      <c r="AV2583">
        <v>0</v>
      </c>
      <c r="AW2583">
        <v>1</v>
      </c>
      <c r="AX2583">
        <v>0</v>
      </c>
      <c r="AY2583">
        <v>4</v>
      </c>
      <c r="AZ2583" t="s">
        <v>165</v>
      </c>
      <c r="BA2583">
        <v>5</v>
      </c>
      <c r="BB2583" t="s">
        <v>80</v>
      </c>
      <c r="BC2583">
        <v>2</v>
      </c>
    </row>
    <row r="2584" spans="1:55">
      <c r="A2584" t="s">
        <v>5564</v>
      </c>
      <c r="B2584" t="s">
        <v>56</v>
      </c>
      <c r="C2584">
        <v>70</v>
      </c>
      <c r="D2584" t="s">
        <v>57</v>
      </c>
      <c r="E2584">
        <v>0</v>
      </c>
      <c r="F2584" t="s">
        <v>1574</v>
      </c>
      <c r="G2584">
        <v>93239</v>
      </c>
      <c r="H2584">
        <v>35.996923</v>
      </c>
      <c r="I2584">
        <v>-120.000951</v>
      </c>
      <c r="J2584">
        <v>9</v>
      </c>
      <c r="K2584">
        <v>52</v>
      </c>
      <c r="L2584" t="s">
        <v>59</v>
      </c>
      <c r="M2584" t="s">
        <v>57</v>
      </c>
      <c r="N2584" t="s">
        <v>1484</v>
      </c>
      <c r="O2584" t="s">
        <v>57</v>
      </c>
      <c r="P2584" t="s">
        <v>57</v>
      </c>
      <c r="Q2584" t="s">
        <v>85</v>
      </c>
      <c r="R2584" t="s">
        <v>318</v>
      </c>
      <c r="S2584" t="s">
        <v>61</v>
      </c>
      <c r="T2584" t="s">
        <v>57</v>
      </c>
      <c r="U2584" t="s">
        <v>57</v>
      </c>
      <c r="V2584" t="s">
        <v>61</v>
      </c>
      <c r="W2584" t="s">
        <v>57</v>
      </c>
      <c r="X2584" t="s">
        <v>57</v>
      </c>
      <c r="Y2584" t="s">
        <v>61</v>
      </c>
      <c r="Z2584" t="s">
        <v>61</v>
      </c>
      <c r="AA2584" t="s">
        <v>64</v>
      </c>
      <c r="AB2584" t="s">
        <v>57</v>
      </c>
      <c r="AC2584" t="s">
        <v>87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66</v>
      </c>
      <c r="AM2584">
        <v>0</v>
      </c>
      <c r="AN2584">
        <v>1</v>
      </c>
      <c r="AO2584">
        <v>0</v>
      </c>
      <c r="AP2584" t="s">
        <v>123</v>
      </c>
      <c r="AQ2584" t="s">
        <v>104</v>
      </c>
      <c r="AR2584" t="s">
        <v>105</v>
      </c>
      <c r="AS2584">
        <v>4</v>
      </c>
      <c r="AT2584">
        <v>1809</v>
      </c>
      <c r="AU2584">
        <v>1</v>
      </c>
      <c r="AV2584">
        <v>0</v>
      </c>
      <c r="AW2584">
        <v>1</v>
      </c>
      <c r="AX2584">
        <v>0</v>
      </c>
      <c r="AY2584">
        <v>6</v>
      </c>
      <c r="AZ2584" t="s">
        <v>125</v>
      </c>
      <c r="BA2584">
        <v>3</v>
      </c>
      <c r="BB2584" t="s">
        <v>126</v>
      </c>
      <c r="BC2584">
        <v>3</v>
      </c>
    </row>
    <row r="2585" spans="1:55">
      <c r="A2585" t="s">
        <v>5565</v>
      </c>
      <c r="B2585" t="s">
        <v>73</v>
      </c>
      <c r="C2585">
        <v>56</v>
      </c>
      <c r="D2585" t="s">
        <v>57</v>
      </c>
      <c r="E2585">
        <v>3</v>
      </c>
      <c r="F2585" t="s">
        <v>4258</v>
      </c>
      <c r="G2585">
        <v>93549</v>
      </c>
      <c r="H2585">
        <v>36.296851</v>
      </c>
      <c r="I2585">
        <v>-117.865469</v>
      </c>
      <c r="J2585">
        <v>3</v>
      </c>
      <c r="K2585">
        <v>4</v>
      </c>
      <c r="L2585" t="s">
        <v>59</v>
      </c>
      <c r="M2585" t="s">
        <v>61</v>
      </c>
      <c r="N2585" t="s">
        <v>143</v>
      </c>
      <c r="O2585" t="s">
        <v>143</v>
      </c>
      <c r="P2585" t="s">
        <v>57</v>
      </c>
      <c r="Q2585" t="s">
        <v>135</v>
      </c>
      <c r="R2585" t="s">
        <v>289</v>
      </c>
      <c r="S2585" t="s">
        <v>57</v>
      </c>
      <c r="T2585" t="s">
        <v>61</v>
      </c>
      <c r="U2585" t="s">
        <v>61</v>
      </c>
      <c r="V2585" t="s">
        <v>61</v>
      </c>
      <c r="W2585" t="s">
        <v>57</v>
      </c>
      <c r="X2585" t="s">
        <v>61</v>
      </c>
      <c r="Y2585" t="s">
        <v>61</v>
      </c>
      <c r="Z2585" t="s">
        <v>57</v>
      </c>
      <c r="AA2585" t="s">
        <v>77</v>
      </c>
      <c r="AB2585" t="s">
        <v>61</v>
      </c>
      <c r="AC2585" t="s">
        <v>65</v>
      </c>
      <c r="AD2585">
        <v>38.55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66</v>
      </c>
      <c r="AM2585">
        <v>0</v>
      </c>
      <c r="AN2585">
        <v>1</v>
      </c>
      <c r="AO2585">
        <v>0</v>
      </c>
      <c r="AP2585" t="s">
        <v>91</v>
      </c>
      <c r="AQ2585" t="s">
        <v>92</v>
      </c>
      <c r="AR2585" t="s">
        <v>137</v>
      </c>
      <c r="AS2585">
        <v>3</v>
      </c>
      <c r="AT2585">
        <v>318</v>
      </c>
      <c r="AU2585">
        <v>1</v>
      </c>
      <c r="AV2585">
        <v>0</v>
      </c>
      <c r="AW2585">
        <v>1</v>
      </c>
      <c r="AX2585">
        <v>0</v>
      </c>
      <c r="AY2585">
        <v>1</v>
      </c>
      <c r="AZ2585" t="s">
        <v>94</v>
      </c>
      <c r="BA2585">
        <v>6</v>
      </c>
      <c r="BB2585" t="s">
        <v>95</v>
      </c>
      <c r="BC2585">
        <v>1</v>
      </c>
    </row>
    <row r="2586" spans="1:55">
      <c r="A2586" t="s">
        <v>5566</v>
      </c>
      <c r="B2586" t="s">
        <v>56</v>
      </c>
      <c r="C2586">
        <v>62</v>
      </c>
      <c r="D2586" t="s">
        <v>61</v>
      </c>
      <c r="E2586">
        <v>0</v>
      </c>
      <c r="F2586" t="s">
        <v>5567</v>
      </c>
      <c r="G2586">
        <v>96021</v>
      </c>
      <c r="H2586">
        <v>39.913777</v>
      </c>
      <c r="I2586">
        <v>-122.289984</v>
      </c>
      <c r="J2586">
        <v>0</v>
      </c>
      <c r="K2586">
        <v>5</v>
      </c>
      <c r="L2586" t="s">
        <v>59</v>
      </c>
      <c r="M2586" t="s">
        <v>57</v>
      </c>
      <c r="N2586" t="s">
        <v>3457</v>
      </c>
      <c r="O2586" t="s">
        <v>61</v>
      </c>
      <c r="P2586" t="s">
        <v>61</v>
      </c>
      <c r="Q2586" t="s">
        <v>143</v>
      </c>
      <c r="R2586" t="s">
        <v>143</v>
      </c>
      <c r="S2586" t="s">
        <v>143</v>
      </c>
      <c r="T2586" t="s">
        <v>143</v>
      </c>
      <c r="U2586" t="s">
        <v>143</v>
      </c>
      <c r="V2586" t="s">
        <v>143</v>
      </c>
      <c r="W2586" t="s">
        <v>143</v>
      </c>
      <c r="X2586" t="s">
        <v>143</v>
      </c>
      <c r="Y2586" t="s">
        <v>143</v>
      </c>
      <c r="Z2586" t="s">
        <v>143</v>
      </c>
      <c r="AA2586" t="s">
        <v>77</v>
      </c>
      <c r="AB2586" t="s">
        <v>57</v>
      </c>
      <c r="AC2586" t="s">
        <v>65</v>
      </c>
      <c r="AD2586">
        <v>19.65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66</v>
      </c>
      <c r="AM2586">
        <v>0</v>
      </c>
      <c r="AN2586">
        <v>1</v>
      </c>
      <c r="AO2586">
        <v>0</v>
      </c>
      <c r="AP2586" t="s">
        <v>91</v>
      </c>
      <c r="AQ2586" t="s">
        <v>124</v>
      </c>
      <c r="AR2586" t="s">
        <v>182</v>
      </c>
      <c r="AT2586">
        <v>13840</v>
      </c>
      <c r="AU2586">
        <v>1</v>
      </c>
      <c r="AV2586">
        <v>0</v>
      </c>
      <c r="AW2586">
        <v>1</v>
      </c>
      <c r="AX2586">
        <v>0</v>
      </c>
      <c r="AY2586">
        <v>1</v>
      </c>
      <c r="AZ2586" t="s">
        <v>94</v>
      </c>
      <c r="BA2586">
        <v>8</v>
      </c>
      <c r="BB2586" t="s">
        <v>95</v>
      </c>
      <c r="BC2586">
        <v>1</v>
      </c>
    </row>
    <row r="2587" spans="1:55">
      <c r="A2587" t="s">
        <v>5568</v>
      </c>
      <c r="B2587" t="s">
        <v>56</v>
      </c>
      <c r="C2587">
        <v>50</v>
      </c>
      <c r="D2587" t="s">
        <v>61</v>
      </c>
      <c r="E2587">
        <v>0</v>
      </c>
      <c r="F2587" t="s">
        <v>3368</v>
      </c>
      <c r="G2587">
        <v>96011</v>
      </c>
      <c r="H2587">
        <v>41.096569</v>
      </c>
      <c r="I2587">
        <v>-121.879082</v>
      </c>
      <c r="J2587">
        <v>0</v>
      </c>
      <c r="K2587">
        <v>68</v>
      </c>
      <c r="L2587" t="s">
        <v>59</v>
      </c>
      <c r="M2587" t="s">
        <v>57</v>
      </c>
      <c r="N2587" t="s">
        <v>5569</v>
      </c>
      <c r="O2587" t="s">
        <v>57</v>
      </c>
      <c r="P2587" t="s">
        <v>61</v>
      </c>
      <c r="Q2587" t="s">
        <v>143</v>
      </c>
      <c r="R2587" t="s">
        <v>143</v>
      </c>
      <c r="S2587" t="s">
        <v>143</v>
      </c>
      <c r="T2587" t="s">
        <v>143</v>
      </c>
      <c r="U2587" t="s">
        <v>143</v>
      </c>
      <c r="V2587" t="s">
        <v>143</v>
      </c>
      <c r="W2587" t="s">
        <v>143</v>
      </c>
      <c r="X2587" t="s">
        <v>143</v>
      </c>
      <c r="Y2587" t="s">
        <v>143</v>
      </c>
      <c r="Z2587" t="s">
        <v>143</v>
      </c>
      <c r="AA2587" t="s">
        <v>122</v>
      </c>
      <c r="AB2587" t="s">
        <v>61</v>
      </c>
      <c r="AC2587" t="s">
        <v>87</v>
      </c>
      <c r="AD2587">
        <v>25.5</v>
      </c>
      <c r="AE2587">
        <v>1821.8</v>
      </c>
      <c r="AF2587">
        <v>16.85</v>
      </c>
      <c r="AG2587">
        <v>0</v>
      </c>
      <c r="AH2587">
        <v>667.76</v>
      </c>
      <c r="AI2587">
        <v>2472.71</v>
      </c>
      <c r="AJ2587" t="s">
        <v>66</v>
      </c>
      <c r="AM2587">
        <v>0</v>
      </c>
      <c r="AN2587">
        <v>1</v>
      </c>
      <c r="AO2587">
        <v>0</v>
      </c>
      <c r="AP2587" t="s">
        <v>123</v>
      </c>
      <c r="AQ2587" t="s">
        <v>92</v>
      </c>
      <c r="AR2587" t="s">
        <v>182</v>
      </c>
      <c r="AT2587">
        <v>265</v>
      </c>
      <c r="AU2587">
        <v>1</v>
      </c>
      <c r="AV2587">
        <v>0</v>
      </c>
      <c r="AW2587">
        <v>1</v>
      </c>
      <c r="AX2587">
        <v>0</v>
      </c>
      <c r="AY2587">
        <v>6</v>
      </c>
      <c r="AZ2587" t="s">
        <v>125</v>
      </c>
      <c r="BA2587">
        <v>2</v>
      </c>
      <c r="BB2587" t="s">
        <v>126</v>
      </c>
      <c r="BC2587">
        <v>3</v>
      </c>
    </row>
    <row r="2588" spans="1:55">
      <c r="A2588" t="s">
        <v>5570</v>
      </c>
      <c r="B2588" t="s">
        <v>56</v>
      </c>
      <c r="C2588">
        <v>59</v>
      </c>
      <c r="D2588" t="s">
        <v>61</v>
      </c>
      <c r="E2588">
        <v>0</v>
      </c>
      <c r="F2588" t="s">
        <v>262</v>
      </c>
      <c r="G2588">
        <v>95124</v>
      </c>
      <c r="H2588">
        <v>37.257063</v>
      </c>
      <c r="I2588">
        <v>-121.923037</v>
      </c>
      <c r="J2588">
        <v>0</v>
      </c>
      <c r="K2588">
        <v>50</v>
      </c>
      <c r="L2588" t="s">
        <v>129</v>
      </c>
      <c r="M2588" t="s">
        <v>57</v>
      </c>
      <c r="N2588" t="s">
        <v>5571</v>
      </c>
      <c r="O2588" t="s">
        <v>57</v>
      </c>
      <c r="P2588" t="s">
        <v>57</v>
      </c>
      <c r="Q2588" t="s">
        <v>135</v>
      </c>
      <c r="R2588" t="s">
        <v>275</v>
      </c>
      <c r="S2588" t="s">
        <v>57</v>
      </c>
      <c r="T2588" t="s">
        <v>61</v>
      </c>
      <c r="U2588" t="s">
        <v>57</v>
      </c>
      <c r="V2588" t="s">
        <v>57</v>
      </c>
      <c r="W2588" t="s">
        <v>57</v>
      </c>
      <c r="X2588" t="s">
        <v>57</v>
      </c>
      <c r="Y2588" t="s">
        <v>57</v>
      </c>
      <c r="Z2588" t="s">
        <v>57</v>
      </c>
      <c r="AA2588" t="s">
        <v>64</v>
      </c>
      <c r="AB2588" t="s">
        <v>57</v>
      </c>
      <c r="AC2588" t="s">
        <v>65</v>
      </c>
      <c r="AD2588">
        <v>82.5</v>
      </c>
      <c r="AE2588">
        <v>4179.1</v>
      </c>
      <c r="AF2588">
        <v>21.35</v>
      </c>
      <c r="AG2588">
        <v>0</v>
      </c>
      <c r="AH2588">
        <v>1062.5</v>
      </c>
      <c r="AI2588">
        <v>5220.25</v>
      </c>
      <c r="AJ2588" t="s">
        <v>66</v>
      </c>
      <c r="AM2588">
        <v>0</v>
      </c>
      <c r="AN2588">
        <v>1</v>
      </c>
      <c r="AO2588">
        <v>0</v>
      </c>
      <c r="AP2588" t="s">
        <v>123</v>
      </c>
      <c r="AQ2588" t="s">
        <v>92</v>
      </c>
      <c r="AR2588" t="s">
        <v>93</v>
      </c>
      <c r="AS2588">
        <v>7</v>
      </c>
      <c r="AT2588">
        <v>45257</v>
      </c>
      <c r="AU2588">
        <v>1</v>
      </c>
      <c r="AV2588">
        <v>0</v>
      </c>
      <c r="AW2588">
        <v>1</v>
      </c>
      <c r="AX2588">
        <v>0</v>
      </c>
      <c r="AY2588">
        <v>6</v>
      </c>
      <c r="AZ2588" t="s">
        <v>125</v>
      </c>
      <c r="BA2588">
        <v>2</v>
      </c>
      <c r="BB2588" t="s">
        <v>126</v>
      </c>
      <c r="BC2588">
        <v>3</v>
      </c>
    </row>
    <row r="2589" spans="1:55">
      <c r="A2589" t="s">
        <v>5572</v>
      </c>
      <c r="B2589" t="s">
        <v>73</v>
      </c>
      <c r="C2589">
        <v>63</v>
      </c>
      <c r="D2589" t="s">
        <v>57</v>
      </c>
      <c r="E2589">
        <v>3</v>
      </c>
      <c r="F2589" t="s">
        <v>4884</v>
      </c>
      <c r="G2589">
        <v>92679</v>
      </c>
      <c r="H2589">
        <v>33.631119</v>
      </c>
      <c r="I2589">
        <v>-117.567346</v>
      </c>
      <c r="J2589">
        <v>6</v>
      </c>
      <c r="K2589">
        <v>7</v>
      </c>
      <c r="L2589" t="s">
        <v>83</v>
      </c>
      <c r="M2589" t="s">
        <v>57</v>
      </c>
      <c r="N2589" t="s">
        <v>2057</v>
      </c>
      <c r="O2589" t="s">
        <v>61</v>
      </c>
      <c r="P2589" t="s">
        <v>57</v>
      </c>
      <c r="Q2589" t="s">
        <v>62</v>
      </c>
      <c r="R2589" t="s">
        <v>224</v>
      </c>
      <c r="S2589" t="s">
        <v>57</v>
      </c>
      <c r="T2589" t="s">
        <v>61</v>
      </c>
      <c r="U2589" t="s">
        <v>61</v>
      </c>
      <c r="V2589" t="s">
        <v>61</v>
      </c>
      <c r="W2589" t="s">
        <v>57</v>
      </c>
      <c r="X2589" t="s">
        <v>57</v>
      </c>
      <c r="Y2589" t="s">
        <v>57</v>
      </c>
      <c r="Z2589" t="s">
        <v>57</v>
      </c>
      <c r="AA2589" t="s">
        <v>77</v>
      </c>
      <c r="AB2589" t="s">
        <v>61</v>
      </c>
      <c r="AC2589" t="s">
        <v>65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66</v>
      </c>
      <c r="AM2589">
        <v>0</v>
      </c>
      <c r="AN2589">
        <v>1</v>
      </c>
      <c r="AO2589">
        <v>0</v>
      </c>
      <c r="AP2589" t="s">
        <v>67</v>
      </c>
      <c r="AQ2589" t="s">
        <v>124</v>
      </c>
      <c r="AR2589" t="s">
        <v>69</v>
      </c>
      <c r="AS2589">
        <v>5</v>
      </c>
      <c r="AT2589">
        <v>32268</v>
      </c>
      <c r="AU2589">
        <v>1</v>
      </c>
      <c r="AV2589">
        <v>0</v>
      </c>
      <c r="AW2589">
        <v>1</v>
      </c>
      <c r="AX2589">
        <v>0</v>
      </c>
      <c r="AY2589">
        <v>2</v>
      </c>
      <c r="AZ2589" t="s">
        <v>70</v>
      </c>
      <c r="BA2589">
        <v>3</v>
      </c>
      <c r="BB2589" t="s">
        <v>126</v>
      </c>
      <c r="BC2589">
        <v>3</v>
      </c>
    </row>
    <row r="2590" spans="1:55">
      <c r="A2590" t="s">
        <v>5573</v>
      </c>
      <c r="B2590" t="s">
        <v>73</v>
      </c>
      <c r="C2590">
        <v>70</v>
      </c>
      <c r="D2590" t="s">
        <v>61</v>
      </c>
      <c r="E2590">
        <v>0</v>
      </c>
      <c r="F2590" t="s">
        <v>2471</v>
      </c>
      <c r="G2590">
        <v>96128</v>
      </c>
      <c r="H2590">
        <v>40.346634</v>
      </c>
      <c r="I2590">
        <v>-120.386422</v>
      </c>
      <c r="J2590">
        <v>0</v>
      </c>
      <c r="K2590">
        <v>16</v>
      </c>
      <c r="L2590" t="s">
        <v>98</v>
      </c>
      <c r="M2590" t="s">
        <v>57</v>
      </c>
      <c r="N2590" t="s">
        <v>5574</v>
      </c>
      <c r="O2590" t="s">
        <v>57</v>
      </c>
      <c r="P2590" t="s">
        <v>57</v>
      </c>
      <c r="Q2590" t="s">
        <v>85</v>
      </c>
      <c r="R2590" t="s">
        <v>423</v>
      </c>
      <c r="S2590" t="s">
        <v>61</v>
      </c>
      <c r="T2590" t="s">
        <v>61</v>
      </c>
      <c r="U2590" t="s">
        <v>61</v>
      </c>
      <c r="V2590" t="s">
        <v>61</v>
      </c>
      <c r="W2590" t="s">
        <v>61</v>
      </c>
      <c r="X2590" t="s">
        <v>61</v>
      </c>
      <c r="Y2590" t="s">
        <v>61</v>
      </c>
      <c r="Z2590" t="s">
        <v>57</v>
      </c>
      <c r="AA2590" t="s">
        <v>122</v>
      </c>
      <c r="AB2590" t="s">
        <v>57</v>
      </c>
      <c r="AC2590" t="s">
        <v>87</v>
      </c>
      <c r="AD2590">
        <v>74.45</v>
      </c>
      <c r="AE2590">
        <v>1261.35</v>
      </c>
      <c r="AF2590">
        <v>0</v>
      </c>
      <c r="AG2590">
        <v>0</v>
      </c>
      <c r="AH2590">
        <v>352.32</v>
      </c>
      <c r="AI2590">
        <v>1613.67</v>
      </c>
      <c r="AJ2590" t="s">
        <v>66</v>
      </c>
      <c r="AM2590">
        <v>0</v>
      </c>
      <c r="AN2590">
        <v>1</v>
      </c>
      <c r="AO2590">
        <v>0</v>
      </c>
      <c r="AP2590" t="s">
        <v>103</v>
      </c>
      <c r="AQ2590" t="s">
        <v>104</v>
      </c>
      <c r="AR2590" t="s">
        <v>93</v>
      </c>
      <c r="AS2590">
        <v>1</v>
      </c>
      <c r="AT2590">
        <v>408</v>
      </c>
      <c r="AU2590">
        <v>1</v>
      </c>
      <c r="AV2590">
        <v>0</v>
      </c>
      <c r="AW2590">
        <v>1</v>
      </c>
      <c r="AX2590">
        <v>0</v>
      </c>
      <c r="AY2590">
        <v>3</v>
      </c>
      <c r="AZ2590" t="s">
        <v>106</v>
      </c>
      <c r="BA2590">
        <v>4</v>
      </c>
      <c r="BB2590" t="s">
        <v>80</v>
      </c>
      <c r="BC2590">
        <v>2</v>
      </c>
    </row>
    <row r="2591" spans="1:55">
      <c r="A2591" t="s">
        <v>5575</v>
      </c>
      <c r="B2591" t="s">
        <v>73</v>
      </c>
      <c r="C2591">
        <v>28</v>
      </c>
      <c r="D2591" t="s">
        <v>61</v>
      </c>
      <c r="E2591">
        <v>0</v>
      </c>
      <c r="F2591" t="s">
        <v>472</v>
      </c>
      <c r="G2591">
        <v>92614</v>
      </c>
      <c r="H2591">
        <v>33.680302</v>
      </c>
      <c r="I2591">
        <v>-117.833296</v>
      </c>
      <c r="J2591">
        <v>0</v>
      </c>
      <c r="K2591">
        <v>21</v>
      </c>
      <c r="L2591" t="s">
        <v>59</v>
      </c>
      <c r="M2591" t="s">
        <v>57</v>
      </c>
      <c r="N2591" t="s">
        <v>5576</v>
      </c>
      <c r="O2591" t="s">
        <v>61</v>
      </c>
      <c r="P2591" t="s">
        <v>57</v>
      </c>
      <c r="Q2591" t="s">
        <v>135</v>
      </c>
      <c r="R2591" t="s">
        <v>1048</v>
      </c>
      <c r="S2591" t="s">
        <v>57</v>
      </c>
      <c r="T2591" t="s">
        <v>61</v>
      </c>
      <c r="U2591" t="s">
        <v>57</v>
      </c>
      <c r="V2591" t="s">
        <v>61</v>
      </c>
      <c r="W2591" t="s">
        <v>57</v>
      </c>
      <c r="X2591" t="s">
        <v>61</v>
      </c>
      <c r="Y2591" t="s">
        <v>61</v>
      </c>
      <c r="Z2591" t="s">
        <v>57</v>
      </c>
      <c r="AA2591" t="s">
        <v>77</v>
      </c>
      <c r="AB2591" t="s">
        <v>61</v>
      </c>
      <c r="AC2591" t="s">
        <v>87</v>
      </c>
      <c r="AD2591">
        <v>65.34999999999999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66</v>
      </c>
      <c r="AM2591">
        <v>0</v>
      </c>
      <c r="AN2591">
        <v>1</v>
      </c>
      <c r="AO2591">
        <v>0</v>
      </c>
      <c r="AP2591" t="s">
        <v>103</v>
      </c>
      <c r="AQ2591" t="s">
        <v>116</v>
      </c>
      <c r="AR2591" t="s">
        <v>69</v>
      </c>
      <c r="AS2591">
        <v>4</v>
      </c>
      <c r="AT2591">
        <v>22499</v>
      </c>
      <c r="AU2591">
        <v>1</v>
      </c>
      <c r="AV2591">
        <v>0</v>
      </c>
      <c r="AW2591">
        <v>1</v>
      </c>
      <c r="AX2591">
        <v>0</v>
      </c>
      <c r="AY2591">
        <v>3</v>
      </c>
      <c r="AZ2591" t="s">
        <v>106</v>
      </c>
      <c r="BA2591">
        <v>5</v>
      </c>
      <c r="BB2591" t="s">
        <v>80</v>
      </c>
      <c r="BC2591">
        <v>2</v>
      </c>
    </row>
    <row r="2592" spans="1:55">
      <c r="A2592" t="s">
        <v>5577</v>
      </c>
      <c r="B2592" t="s">
        <v>73</v>
      </c>
      <c r="C2592">
        <v>51</v>
      </c>
      <c r="D2592" t="s">
        <v>57</v>
      </c>
      <c r="E2592">
        <v>0</v>
      </c>
      <c r="F2592" t="s">
        <v>3447</v>
      </c>
      <c r="G2592">
        <v>95981</v>
      </c>
      <c r="H2592">
        <v>39.58458</v>
      </c>
      <c r="I2592">
        <v>-121.093256</v>
      </c>
      <c r="J2592">
        <v>1</v>
      </c>
      <c r="K2592">
        <v>2</v>
      </c>
      <c r="L2592" t="s">
        <v>59</v>
      </c>
      <c r="M2592" t="s">
        <v>57</v>
      </c>
      <c r="N2592" t="s">
        <v>5578</v>
      </c>
      <c r="O2592" t="s">
        <v>61</v>
      </c>
      <c r="P2592" t="s">
        <v>57</v>
      </c>
      <c r="Q2592" t="s">
        <v>85</v>
      </c>
      <c r="R2592" t="s">
        <v>131</v>
      </c>
      <c r="S2592" t="s">
        <v>61</v>
      </c>
      <c r="T2592" t="s">
        <v>61</v>
      </c>
      <c r="U2592" t="s">
        <v>57</v>
      </c>
      <c r="V2592" t="s">
        <v>57</v>
      </c>
      <c r="W2592" t="s">
        <v>61</v>
      </c>
      <c r="X2592" t="s">
        <v>57</v>
      </c>
      <c r="Y2592" t="s">
        <v>57</v>
      </c>
      <c r="Z2592" t="s">
        <v>57</v>
      </c>
      <c r="AA2592" t="s">
        <v>77</v>
      </c>
      <c r="AB2592" t="s">
        <v>61</v>
      </c>
      <c r="AC2592" t="s">
        <v>65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88</v>
      </c>
      <c r="AK2592" t="s">
        <v>89</v>
      </c>
      <c r="AL2592" t="s">
        <v>181</v>
      </c>
      <c r="AM2592">
        <v>1</v>
      </c>
      <c r="AN2592">
        <v>0</v>
      </c>
      <c r="AO2592">
        <v>0</v>
      </c>
      <c r="AP2592" t="s">
        <v>91</v>
      </c>
      <c r="AQ2592" t="s">
        <v>92</v>
      </c>
      <c r="AR2592" t="s">
        <v>105</v>
      </c>
      <c r="AS2592">
        <v>5</v>
      </c>
      <c r="AT2592">
        <v>101</v>
      </c>
      <c r="AU2592">
        <v>1</v>
      </c>
      <c r="AV2592">
        <v>1</v>
      </c>
      <c r="AW2592">
        <v>0</v>
      </c>
      <c r="AX2592">
        <v>90</v>
      </c>
      <c r="AY2592">
        <v>1</v>
      </c>
      <c r="AZ2592" t="s">
        <v>94</v>
      </c>
      <c r="BA2592">
        <v>9</v>
      </c>
      <c r="BB2592" t="s">
        <v>95</v>
      </c>
      <c r="BC2592">
        <v>1</v>
      </c>
    </row>
    <row r="2593" spans="1:55">
      <c r="A2593" t="s">
        <v>5579</v>
      </c>
      <c r="B2593" t="s">
        <v>56</v>
      </c>
      <c r="C2593">
        <v>49</v>
      </c>
      <c r="D2593" t="s">
        <v>57</v>
      </c>
      <c r="E2593">
        <v>3</v>
      </c>
      <c r="F2593" t="s">
        <v>226</v>
      </c>
      <c r="G2593">
        <v>90063</v>
      </c>
      <c r="H2593">
        <v>34.044271</v>
      </c>
      <c r="I2593">
        <v>-118.185237</v>
      </c>
      <c r="J2593">
        <v>9</v>
      </c>
      <c r="K2593">
        <v>72</v>
      </c>
      <c r="L2593" t="s">
        <v>59</v>
      </c>
      <c r="M2593" t="s">
        <v>61</v>
      </c>
      <c r="N2593" t="s">
        <v>143</v>
      </c>
      <c r="O2593" t="s">
        <v>143</v>
      </c>
      <c r="P2593" t="s">
        <v>57</v>
      </c>
      <c r="Q2593" t="s">
        <v>135</v>
      </c>
      <c r="R2593" t="s">
        <v>289</v>
      </c>
      <c r="S2593" t="s">
        <v>61</v>
      </c>
      <c r="T2593" t="s">
        <v>57</v>
      </c>
      <c r="U2593" t="s">
        <v>61</v>
      </c>
      <c r="V2593" t="s">
        <v>57</v>
      </c>
      <c r="W2593" t="s">
        <v>57</v>
      </c>
      <c r="X2593" t="s">
        <v>57</v>
      </c>
      <c r="Y2593" t="s">
        <v>57</v>
      </c>
      <c r="Z2593" t="s">
        <v>57</v>
      </c>
      <c r="AA2593" t="s">
        <v>122</v>
      </c>
      <c r="AB2593" t="s">
        <v>61</v>
      </c>
      <c r="AC2593" t="s">
        <v>65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66</v>
      </c>
      <c r="AM2593">
        <v>0</v>
      </c>
      <c r="AN2593">
        <v>1</v>
      </c>
      <c r="AO2593">
        <v>0</v>
      </c>
      <c r="AP2593" t="s">
        <v>123</v>
      </c>
      <c r="AQ2593" t="s">
        <v>78</v>
      </c>
      <c r="AR2593" t="s">
        <v>69</v>
      </c>
      <c r="AS2593">
        <v>6</v>
      </c>
      <c r="AT2593">
        <v>55668</v>
      </c>
      <c r="AU2593">
        <v>1</v>
      </c>
      <c r="AV2593">
        <v>0</v>
      </c>
      <c r="AW2593">
        <v>1</v>
      </c>
      <c r="AX2593">
        <v>0</v>
      </c>
      <c r="AY2593">
        <v>6</v>
      </c>
      <c r="AZ2593" t="s">
        <v>125</v>
      </c>
      <c r="BA2593">
        <v>0</v>
      </c>
      <c r="BB2593" t="s">
        <v>71</v>
      </c>
      <c r="BC2593">
        <v>4</v>
      </c>
    </row>
    <row r="2594" spans="1:55">
      <c r="A2594" t="s">
        <v>5580</v>
      </c>
      <c r="B2594" t="s">
        <v>73</v>
      </c>
      <c r="C2594">
        <v>49</v>
      </c>
      <c r="D2594" t="s">
        <v>61</v>
      </c>
      <c r="E2594">
        <v>0</v>
      </c>
      <c r="F2594" t="s">
        <v>3124</v>
      </c>
      <c r="G2594">
        <v>90703</v>
      </c>
      <c r="H2594">
        <v>33.8681</v>
      </c>
      <c r="I2594">
        <v>-118.067402</v>
      </c>
      <c r="J2594">
        <v>0</v>
      </c>
      <c r="K2594">
        <v>45</v>
      </c>
      <c r="L2594" t="s">
        <v>129</v>
      </c>
      <c r="M2594" t="s">
        <v>57</v>
      </c>
      <c r="N2594" t="s">
        <v>3054</v>
      </c>
      <c r="O2594" t="s">
        <v>61</v>
      </c>
      <c r="P2594" t="s">
        <v>61</v>
      </c>
      <c r="Q2594" t="s">
        <v>143</v>
      </c>
      <c r="R2594" t="s">
        <v>143</v>
      </c>
      <c r="S2594" t="s">
        <v>143</v>
      </c>
      <c r="T2594" t="s">
        <v>143</v>
      </c>
      <c r="U2594" t="s">
        <v>143</v>
      </c>
      <c r="V2594" t="s">
        <v>143</v>
      </c>
      <c r="W2594" t="s">
        <v>143</v>
      </c>
      <c r="X2594" t="s">
        <v>143</v>
      </c>
      <c r="Y2594" t="s">
        <v>143</v>
      </c>
      <c r="Z2594" t="s">
        <v>143</v>
      </c>
      <c r="AA2594" t="s">
        <v>64</v>
      </c>
      <c r="AB2594" t="s">
        <v>57</v>
      </c>
      <c r="AC2594" t="s">
        <v>87</v>
      </c>
      <c r="AD2594">
        <v>20.4</v>
      </c>
      <c r="AE2594">
        <v>930.45</v>
      </c>
      <c r="AF2594">
        <v>0</v>
      </c>
      <c r="AG2594">
        <v>0</v>
      </c>
      <c r="AH2594">
        <v>1143</v>
      </c>
      <c r="AI2594">
        <v>2073.45</v>
      </c>
      <c r="AJ2594" t="s">
        <v>88</v>
      </c>
      <c r="AK2594" t="s">
        <v>201</v>
      </c>
      <c r="AL2594" t="s">
        <v>202</v>
      </c>
      <c r="AM2594">
        <v>1</v>
      </c>
      <c r="AN2594">
        <v>0</v>
      </c>
      <c r="AO2594">
        <v>0</v>
      </c>
      <c r="AP2594" t="s">
        <v>176</v>
      </c>
      <c r="AQ2594" t="s">
        <v>78</v>
      </c>
      <c r="AR2594" t="s">
        <v>182</v>
      </c>
      <c r="AT2594">
        <v>51556</v>
      </c>
      <c r="AU2594">
        <v>1</v>
      </c>
      <c r="AV2594">
        <v>1</v>
      </c>
      <c r="AW2594">
        <v>0</v>
      </c>
      <c r="AX2594">
        <v>20.4</v>
      </c>
      <c r="AY2594">
        <v>5</v>
      </c>
      <c r="AZ2594" t="s">
        <v>177</v>
      </c>
      <c r="BA2594">
        <v>2</v>
      </c>
      <c r="BB2594" t="s">
        <v>126</v>
      </c>
      <c r="BC2594">
        <v>3</v>
      </c>
    </row>
    <row r="2595" spans="1:55">
      <c r="A2595" t="s">
        <v>5581</v>
      </c>
      <c r="B2595" t="s">
        <v>56</v>
      </c>
      <c r="C2595">
        <v>52</v>
      </c>
      <c r="D2595" t="s">
        <v>57</v>
      </c>
      <c r="E2595">
        <v>0</v>
      </c>
      <c r="F2595" t="s">
        <v>5215</v>
      </c>
      <c r="G2595">
        <v>95482</v>
      </c>
      <c r="H2595">
        <v>39.134075</v>
      </c>
      <c r="I2595">
        <v>-123.23422</v>
      </c>
      <c r="J2595">
        <v>6</v>
      </c>
      <c r="K2595">
        <v>69</v>
      </c>
      <c r="L2595" t="s">
        <v>59</v>
      </c>
      <c r="M2595" t="s">
        <v>57</v>
      </c>
      <c r="N2595" t="s">
        <v>4899</v>
      </c>
      <c r="O2595" t="s">
        <v>57</v>
      </c>
      <c r="P2595" t="s">
        <v>57</v>
      </c>
      <c r="Q2595" t="s">
        <v>85</v>
      </c>
      <c r="R2595" t="s">
        <v>156</v>
      </c>
      <c r="S2595" t="s">
        <v>57</v>
      </c>
      <c r="T2595" t="s">
        <v>61</v>
      </c>
      <c r="U2595" t="s">
        <v>61</v>
      </c>
      <c r="V2595" t="s">
        <v>61</v>
      </c>
      <c r="W2595" t="s">
        <v>57</v>
      </c>
      <c r="X2595" t="s">
        <v>57</v>
      </c>
      <c r="Y2595" t="s">
        <v>57</v>
      </c>
      <c r="Z2595" t="s">
        <v>57</v>
      </c>
      <c r="AA2595" t="s">
        <v>122</v>
      </c>
      <c r="AB2595" t="s">
        <v>61</v>
      </c>
      <c r="AC2595" t="s">
        <v>87</v>
      </c>
      <c r="AD2595">
        <v>99.15000000000001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66</v>
      </c>
      <c r="AM2595">
        <v>0</v>
      </c>
      <c r="AN2595">
        <v>1</v>
      </c>
      <c r="AO2595">
        <v>0</v>
      </c>
      <c r="AP2595" t="s">
        <v>123</v>
      </c>
      <c r="AQ2595" t="s">
        <v>92</v>
      </c>
      <c r="AR2595" t="s">
        <v>105</v>
      </c>
      <c r="AS2595">
        <v>5</v>
      </c>
      <c r="AT2595">
        <v>30988</v>
      </c>
      <c r="AU2595">
        <v>1</v>
      </c>
      <c r="AV2595">
        <v>0</v>
      </c>
      <c r="AW2595">
        <v>1</v>
      </c>
      <c r="AX2595">
        <v>0</v>
      </c>
      <c r="AY2595">
        <v>6</v>
      </c>
      <c r="AZ2595" t="s">
        <v>125</v>
      </c>
      <c r="BA2595">
        <v>3</v>
      </c>
      <c r="BB2595" t="s">
        <v>126</v>
      </c>
      <c r="BC2595">
        <v>3</v>
      </c>
    </row>
    <row r="2596" spans="1:55">
      <c r="A2596" t="s">
        <v>5582</v>
      </c>
      <c r="B2596" t="s">
        <v>73</v>
      </c>
      <c r="C2596">
        <v>28</v>
      </c>
      <c r="D2596" t="s">
        <v>61</v>
      </c>
      <c r="E2596">
        <v>0</v>
      </c>
      <c r="F2596" t="s">
        <v>1508</v>
      </c>
      <c r="G2596">
        <v>93924</v>
      </c>
      <c r="H2596">
        <v>36.414611</v>
      </c>
      <c r="I2596">
        <v>-121.6386</v>
      </c>
      <c r="J2596">
        <v>0</v>
      </c>
      <c r="K2596">
        <v>1</v>
      </c>
      <c r="L2596" t="s">
        <v>59</v>
      </c>
      <c r="M2596" t="s">
        <v>57</v>
      </c>
      <c r="N2596" t="s">
        <v>5583</v>
      </c>
      <c r="O2596" t="s">
        <v>57</v>
      </c>
      <c r="P2596" t="s">
        <v>57</v>
      </c>
      <c r="Q2596" t="s">
        <v>85</v>
      </c>
      <c r="R2596" t="s">
        <v>1048</v>
      </c>
      <c r="S2596" t="s">
        <v>61</v>
      </c>
      <c r="T2596" t="s">
        <v>61</v>
      </c>
      <c r="U2596" t="s">
        <v>61</v>
      </c>
      <c r="V2596" t="s">
        <v>61</v>
      </c>
      <c r="W2596" t="s">
        <v>61</v>
      </c>
      <c r="X2596" t="s">
        <v>61</v>
      </c>
      <c r="Y2596" t="s">
        <v>61</v>
      </c>
      <c r="Z2596" t="s">
        <v>57</v>
      </c>
      <c r="AA2596" t="s">
        <v>77</v>
      </c>
      <c r="AB2596" t="s">
        <v>57</v>
      </c>
      <c r="AC2596" t="s">
        <v>307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88</v>
      </c>
      <c r="AK2596" t="s">
        <v>190</v>
      </c>
      <c r="AL2596" t="s">
        <v>191</v>
      </c>
      <c r="AM2596">
        <v>1</v>
      </c>
      <c r="AN2596">
        <v>0</v>
      </c>
      <c r="AO2596">
        <v>0</v>
      </c>
      <c r="AP2596" t="s">
        <v>91</v>
      </c>
      <c r="AQ2596" t="s">
        <v>116</v>
      </c>
      <c r="AR2596" t="s">
        <v>93</v>
      </c>
      <c r="AS2596">
        <v>1</v>
      </c>
      <c r="AT2596">
        <v>6691</v>
      </c>
      <c r="AU2596">
        <v>1</v>
      </c>
      <c r="AV2596">
        <v>1</v>
      </c>
      <c r="AW2596">
        <v>0</v>
      </c>
      <c r="AX2596">
        <v>74.25</v>
      </c>
      <c r="AY2596">
        <v>1</v>
      </c>
      <c r="AZ2596" t="s">
        <v>94</v>
      </c>
      <c r="BA2596">
        <v>10</v>
      </c>
      <c r="BB2596" t="s">
        <v>95</v>
      </c>
      <c r="BC2596">
        <v>1</v>
      </c>
    </row>
    <row r="2597" spans="1:55">
      <c r="A2597" t="s">
        <v>5584</v>
      </c>
      <c r="B2597" t="s">
        <v>56</v>
      </c>
      <c r="C2597">
        <v>44</v>
      </c>
      <c r="D2597" t="s">
        <v>61</v>
      </c>
      <c r="E2597">
        <v>0</v>
      </c>
      <c r="F2597" t="s">
        <v>565</v>
      </c>
      <c r="G2597">
        <v>94611</v>
      </c>
      <c r="H2597">
        <v>37.828416</v>
      </c>
      <c r="I2597">
        <v>-122.216005</v>
      </c>
      <c r="J2597">
        <v>0</v>
      </c>
      <c r="K2597">
        <v>32</v>
      </c>
      <c r="L2597" t="s">
        <v>59</v>
      </c>
      <c r="M2597" t="s">
        <v>57</v>
      </c>
      <c r="N2597" t="s">
        <v>5585</v>
      </c>
      <c r="O2597" t="s">
        <v>57</v>
      </c>
      <c r="P2597" t="s">
        <v>57</v>
      </c>
      <c r="Q2597" t="s">
        <v>85</v>
      </c>
      <c r="R2597" t="s">
        <v>121</v>
      </c>
      <c r="S2597" t="s">
        <v>61</v>
      </c>
      <c r="T2597" t="s">
        <v>61</v>
      </c>
      <c r="U2597" t="s">
        <v>61</v>
      </c>
      <c r="V2597" t="s">
        <v>61</v>
      </c>
      <c r="W2597" t="s">
        <v>57</v>
      </c>
      <c r="X2597" t="s">
        <v>61</v>
      </c>
      <c r="Y2597" t="s">
        <v>61</v>
      </c>
      <c r="Z2597" t="s">
        <v>57</v>
      </c>
      <c r="AA2597" t="s">
        <v>64</v>
      </c>
      <c r="AB2597" t="s">
        <v>61</v>
      </c>
      <c r="AC2597" t="s">
        <v>87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88</v>
      </c>
      <c r="AK2597" t="s">
        <v>190</v>
      </c>
      <c r="AL2597" t="s">
        <v>554</v>
      </c>
      <c r="AM2597">
        <v>1</v>
      </c>
      <c r="AN2597">
        <v>0</v>
      </c>
      <c r="AO2597">
        <v>0</v>
      </c>
      <c r="AP2597" t="s">
        <v>164</v>
      </c>
      <c r="AQ2597" t="s">
        <v>78</v>
      </c>
      <c r="AR2597" t="s">
        <v>93</v>
      </c>
      <c r="AS2597">
        <v>2</v>
      </c>
      <c r="AT2597">
        <v>36517</v>
      </c>
      <c r="AU2597">
        <v>1</v>
      </c>
      <c r="AV2597">
        <v>1</v>
      </c>
      <c r="AW2597">
        <v>0</v>
      </c>
      <c r="AX2597">
        <v>84.05</v>
      </c>
      <c r="AY2597">
        <v>4</v>
      </c>
      <c r="AZ2597" t="s">
        <v>165</v>
      </c>
      <c r="BA2597">
        <v>4</v>
      </c>
      <c r="BB2597" t="s">
        <v>80</v>
      </c>
      <c r="BC2597">
        <v>2</v>
      </c>
    </row>
    <row r="2598" spans="1:55">
      <c r="A2598" t="s">
        <v>5586</v>
      </c>
      <c r="B2598" t="s">
        <v>73</v>
      </c>
      <c r="C2598">
        <v>51</v>
      </c>
      <c r="D2598" t="s">
        <v>61</v>
      </c>
      <c r="E2598">
        <v>0</v>
      </c>
      <c r="F2598" t="s">
        <v>5587</v>
      </c>
      <c r="G2598">
        <v>95441</v>
      </c>
      <c r="H2598">
        <v>38.731771</v>
      </c>
      <c r="I2598">
        <v>-123.064272</v>
      </c>
      <c r="J2598">
        <v>0</v>
      </c>
      <c r="K2598">
        <v>26</v>
      </c>
      <c r="L2598" t="s">
        <v>59</v>
      </c>
      <c r="M2598" t="s">
        <v>57</v>
      </c>
      <c r="N2598" t="s">
        <v>5588</v>
      </c>
      <c r="O2598" t="s">
        <v>61</v>
      </c>
      <c r="P2598" t="s">
        <v>57</v>
      </c>
      <c r="Q2598" t="s">
        <v>85</v>
      </c>
      <c r="R2598" t="s">
        <v>110</v>
      </c>
      <c r="S2598" t="s">
        <v>61</v>
      </c>
      <c r="T2598" t="s">
        <v>57</v>
      </c>
      <c r="U2598" t="s">
        <v>57</v>
      </c>
      <c r="V2598" t="s">
        <v>57</v>
      </c>
      <c r="W2598" t="s">
        <v>61</v>
      </c>
      <c r="X2598" t="s">
        <v>61</v>
      </c>
      <c r="Y2598" t="s">
        <v>61</v>
      </c>
      <c r="Z2598" t="s">
        <v>57</v>
      </c>
      <c r="AA2598" t="s">
        <v>64</v>
      </c>
      <c r="AB2598" t="s">
        <v>57</v>
      </c>
      <c r="AC2598" t="s">
        <v>87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66</v>
      </c>
      <c r="AM2598">
        <v>0</v>
      </c>
      <c r="AN2598">
        <v>1</v>
      </c>
      <c r="AO2598">
        <v>1</v>
      </c>
      <c r="AP2598" t="s">
        <v>164</v>
      </c>
      <c r="AQ2598" t="s">
        <v>92</v>
      </c>
      <c r="AR2598" t="s">
        <v>79</v>
      </c>
      <c r="AS2598">
        <v>4</v>
      </c>
      <c r="AT2598">
        <v>2349</v>
      </c>
      <c r="AU2598">
        <v>1</v>
      </c>
      <c r="AV2598">
        <v>0</v>
      </c>
      <c r="AW2598">
        <v>1</v>
      </c>
      <c r="AX2598">
        <v>0</v>
      </c>
      <c r="AY2598">
        <v>4</v>
      </c>
      <c r="AZ2598" t="s">
        <v>165</v>
      </c>
      <c r="BA2598">
        <v>4</v>
      </c>
      <c r="BB2598" t="s">
        <v>80</v>
      </c>
      <c r="BC2598">
        <v>2</v>
      </c>
    </row>
    <row r="2599" spans="1:55">
      <c r="A2599" t="s">
        <v>5589</v>
      </c>
      <c r="B2599" t="s">
        <v>73</v>
      </c>
      <c r="C2599">
        <v>22</v>
      </c>
      <c r="D2599" t="s">
        <v>57</v>
      </c>
      <c r="E2599">
        <v>0</v>
      </c>
      <c r="F2599" t="s">
        <v>74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59</v>
      </c>
      <c r="M2599" t="s">
        <v>57</v>
      </c>
      <c r="N2599" t="s">
        <v>5590</v>
      </c>
      <c r="O2599" t="s">
        <v>61</v>
      </c>
      <c r="P2599" t="s">
        <v>61</v>
      </c>
      <c r="Q2599" t="s">
        <v>143</v>
      </c>
      <c r="R2599" t="s">
        <v>143</v>
      </c>
      <c r="S2599" t="s">
        <v>143</v>
      </c>
      <c r="T2599" t="s">
        <v>143</v>
      </c>
      <c r="U2599" t="s">
        <v>143</v>
      </c>
      <c r="V2599" t="s">
        <v>143</v>
      </c>
      <c r="W2599" t="s">
        <v>143</v>
      </c>
      <c r="X2599" t="s">
        <v>143</v>
      </c>
      <c r="Y2599" t="s">
        <v>143</v>
      </c>
      <c r="Z2599" t="s">
        <v>143</v>
      </c>
      <c r="AA2599" t="s">
        <v>64</v>
      </c>
      <c r="AB2599" t="s">
        <v>57</v>
      </c>
      <c r="AC2599" t="s">
        <v>65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2427.47</v>
      </c>
      <c r="AJ2599" t="s">
        <v>66</v>
      </c>
      <c r="AM2599">
        <v>0</v>
      </c>
      <c r="AN2599">
        <v>1</v>
      </c>
      <c r="AO2599">
        <v>0</v>
      </c>
      <c r="AP2599" t="s">
        <v>123</v>
      </c>
      <c r="AQ2599" t="s">
        <v>116</v>
      </c>
      <c r="AR2599" t="s">
        <v>182</v>
      </c>
      <c r="AT2599">
        <v>23981</v>
      </c>
      <c r="AU2599">
        <v>1</v>
      </c>
      <c r="AV2599">
        <v>0</v>
      </c>
      <c r="AW2599">
        <v>1</v>
      </c>
      <c r="AX2599">
        <v>0</v>
      </c>
      <c r="AY2599">
        <v>6</v>
      </c>
      <c r="AZ2599" t="s">
        <v>125</v>
      </c>
      <c r="BA2599">
        <v>1</v>
      </c>
      <c r="BB2599" t="s">
        <v>71</v>
      </c>
      <c r="BC2599">
        <v>4</v>
      </c>
    </row>
    <row r="2600" spans="1:55">
      <c r="A2600" t="s">
        <v>5591</v>
      </c>
      <c r="B2600" t="s">
        <v>56</v>
      </c>
      <c r="C2600">
        <v>76</v>
      </c>
      <c r="D2600" t="s">
        <v>57</v>
      </c>
      <c r="E2600">
        <v>0</v>
      </c>
      <c r="F2600" t="s">
        <v>436</v>
      </c>
      <c r="G2600">
        <v>95313</v>
      </c>
      <c r="H2600">
        <v>37.435664</v>
      </c>
      <c r="I2600">
        <v>-121.049056</v>
      </c>
      <c r="J2600">
        <v>1</v>
      </c>
      <c r="K2600">
        <v>42</v>
      </c>
      <c r="L2600" t="s">
        <v>129</v>
      </c>
      <c r="M2600" t="s">
        <v>57</v>
      </c>
      <c r="N2600" t="s">
        <v>5592</v>
      </c>
      <c r="O2600" t="s">
        <v>61</v>
      </c>
      <c r="P2600" t="s">
        <v>57</v>
      </c>
      <c r="Q2600" t="s">
        <v>85</v>
      </c>
      <c r="R2600" t="s">
        <v>136</v>
      </c>
      <c r="S2600" t="s">
        <v>57</v>
      </c>
      <c r="T2600" t="s">
        <v>61</v>
      </c>
      <c r="U2600" t="s">
        <v>61</v>
      </c>
      <c r="V2600" t="s">
        <v>61</v>
      </c>
      <c r="W2600" t="s">
        <v>61</v>
      </c>
      <c r="X2600" t="s">
        <v>61</v>
      </c>
      <c r="Y2600" t="s">
        <v>61</v>
      </c>
      <c r="Z2600" t="s">
        <v>57</v>
      </c>
      <c r="AA2600" t="s">
        <v>77</v>
      </c>
      <c r="AB2600" t="s">
        <v>57</v>
      </c>
      <c r="AC2600" t="s">
        <v>65</v>
      </c>
      <c r="AD2600">
        <v>74.15000000000001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88</v>
      </c>
      <c r="AK2600" t="s">
        <v>205</v>
      </c>
      <c r="AL2600" t="s">
        <v>329</v>
      </c>
      <c r="AM2600">
        <v>1</v>
      </c>
      <c r="AN2600">
        <v>0</v>
      </c>
      <c r="AO2600">
        <v>0</v>
      </c>
      <c r="AP2600" t="s">
        <v>176</v>
      </c>
      <c r="AQ2600" t="s">
        <v>104</v>
      </c>
      <c r="AR2600" t="s">
        <v>93</v>
      </c>
      <c r="AS2600">
        <v>2</v>
      </c>
      <c r="AT2600">
        <v>1508</v>
      </c>
      <c r="AU2600">
        <v>1</v>
      </c>
      <c r="AV2600">
        <v>1</v>
      </c>
      <c r="AW2600">
        <v>0</v>
      </c>
      <c r="AX2600">
        <v>74.15000000000001</v>
      </c>
      <c r="AY2600">
        <v>5</v>
      </c>
      <c r="AZ2600" t="s">
        <v>177</v>
      </c>
      <c r="BA2600">
        <v>6</v>
      </c>
      <c r="BB2600" t="s">
        <v>95</v>
      </c>
      <c r="BC2600">
        <v>1</v>
      </c>
    </row>
    <row r="2601" spans="1:55">
      <c r="A2601" t="s">
        <v>5593</v>
      </c>
      <c r="B2601" t="s">
        <v>56</v>
      </c>
      <c r="C2601">
        <v>49</v>
      </c>
      <c r="D2601" t="s">
        <v>61</v>
      </c>
      <c r="E2601">
        <v>0</v>
      </c>
      <c r="F2601" t="s">
        <v>226</v>
      </c>
      <c r="G2601">
        <v>90048</v>
      </c>
      <c r="H2601">
        <v>34.072945</v>
      </c>
      <c r="I2601">
        <v>-118.37267</v>
      </c>
      <c r="J2601">
        <v>0</v>
      </c>
      <c r="K2601">
        <v>49</v>
      </c>
      <c r="L2601" t="s">
        <v>129</v>
      </c>
      <c r="M2601" t="s">
        <v>57</v>
      </c>
      <c r="N2601" t="s">
        <v>4203</v>
      </c>
      <c r="O2601" t="s">
        <v>57</v>
      </c>
      <c r="P2601" t="s">
        <v>57</v>
      </c>
      <c r="Q2601" t="s">
        <v>85</v>
      </c>
      <c r="R2601" t="s">
        <v>586</v>
      </c>
      <c r="S2601" t="s">
        <v>61</v>
      </c>
      <c r="T2601" t="s">
        <v>61</v>
      </c>
      <c r="U2601" t="s">
        <v>61</v>
      </c>
      <c r="V2601" t="s">
        <v>61</v>
      </c>
      <c r="W2601" t="s">
        <v>61</v>
      </c>
      <c r="X2601" t="s">
        <v>57</v>
      </c>
      <c r="Y2601" t="s">
        <v>57</v>
      </c>
      <c r="Z2601" t="s">
        <v>57</v>
      </c>
      <c r="AA2601" t="s">
        <v>77</v>
      </c>
      <c r="AB2601" t="s">
        <v>57</v>
      </c>
      <c r="AC2601" t="s">
        <v>87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66</v>
      </c>
      <c r="AM2601">
        <v>0</v>
      </c>
      <c r="AN2601">
        <v>1</v>
      </c>
      <c r="AO2601">
        <v>0</v>
      </c>
      <c r="AP2601" t="s">
        <v>123</v>
      </c>
      <c r="AQ2601" t="s">
        <v>78</v>
      </c>
      <c r="AR2601" t="s">
        <v>93</v>
      </c>
      <c r="AS2601">
        <v>3</v>
      </c>
      <c r="AT2601">
        <v>21739</v>
      </c>
      <c r="AU2601">
        <v>1</v>
      </c>
      <c r="AV2601">
        <v>0</v>
      </c>
      <c r="AW2601">
        <v>1</v>
      </c>
      <c r="AX2601">
        <v>0</v>
      </c>
      <c r="AY2601">
        <v>6</v>
      </c>
      <c r="AZ2601" t="s">
        <v>125</v>
      </c>
      <c r="BA2601">
        <v>7</v>
      </c>
      <c r="BB2601" t="s">
        <v>95</v>
      </c>
      <c r="BC2601">
        <v>1</v>
      </c>
    </row>
    <row r="2602" spans="1:55">
      <c r="A2602" t="s">
        <v>5594</v>
      </c>
      <c r="B2602" t="s">
        <v>56</v>
      </c>
      <c r="C2602">
        <v>43</v>
      </c>
      <c r="D2602" t="s">
        <v>61</v>
      </c>
      <c r="E2602">
        <v>0</v>
      </c>
      <c r="F2602" t="s">
        <v>776</v>
      </c>
      <c r="G2602">
        <v>95062</v>
      </c>
      <c r="H2602">
        <v>36.974575</v>
      </c>
      <c r="I2602">
        <v>-121.991149</v>
      </c>
      <c r="J2602">
        <v>0</v>
      </c>
      <c r="K2602">
        <v>37</v>
      </c>
      <c r="L2602" t="s">
        <v>59</v>
      </c>
      <c r="M2602" t="s">
        <v>57</v>
      </c>
      <c r="N2602" t="s">
        <v>2227</v>
      </c>
      <c r="O2602" t="s">
        <v>57</v>
      </c>
      <c r="P2602" t="s">
        <v>57</v>
      </c>
      <c r="Q2602" t="s">
        <v>135</v>
      </c>
      <c r="R2602" t="s">
        <v>100</v>
      </c>
      <c r="S2602" t="s">
        <v>57</v>
      </c>
      <c r="T2602" t="s">
        <v>57</v>
      </c>
      <c r="U2602" t="s">
        <v>57</v>
      </c>
      <c r="V2602" t="s">
        <v>57</v>
      </c>
      <c r="W2602" t="s">
        <v>57</v>
      </c>
      <c r="X2602" t="s">
        <v>61</v>
      </c>
      <c r="Y2602" t="s">
        <v>61</v>
      </c>
      <c r="Z2602" t="s">
        <v>61</v>
      </c>
      <c r="AA2602" t="s">
        <v>77</v>
      </c>
      <c r="AB2602" t="s">
        <v>57</v>
      </c>
      <c r="AC2602" t="s">
        <v>65</v>
      </c>
      <c r="AD2602">
        <v>78.90000000000001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66</v>
      </c>
      <c r="AM2602">
        <v>0</v>
      </c>
      <c r="AN2602">
        <v>1</v>
      </c>
      <c r="AO2602">
        <v>0</v>
      </c>
      <c r="AP2602" t="s">
        <v>176</v>
      </c>
      <c r="AQ2602" t="s">
        <v>78</v>
      </c>
      <c r="AR2602" t="s">
        <v>93</v>
      </c>
      <c r="AS2602">
        <v>5</v>
      </c>
      <c r="AT2602">
        <v>36631</v>
      </c>
      <c r="AU2602">
        <v>1</v>
      </c>
      <c r="AV2602">
        <v>0</v>
      </c>
      <c r="AW2602">
        <v>1</v>
      </c>
      <c r="AX2602">
        <v>0</v>
      </c>
      <c r="AY2602">
        <v>5</v>
      </c>
      <c r="AZ2602" t="s">
        <v>177</v>
      </c>
      <c r="BA2602">
        <v>5</v>
      </c>
      <c r="BB2602" t="s">
        <v>80</v>
      </c>
      <c r="BC2602">
        <v>2</v>
      </c>
    </row>
    <row r="2603" spans="1:55">
      <c r="A2603" t="s">
        <v>5595</v>
      </c>
      <c r="B2603" t="s">
        <v>73</v>
      </c>
      <c r="C2603">
        <v>62</v>
      </c>
      <c r="D2603" t="s">
        <v>61</v>
      </c>
      <c r="E2603">
        <v>0</v>
      </c>
      <c r="F2603" t="s">
        <v>252</v>
      </c>
      <c r="G2603">
        <v>92130</v>
      </c>
      <c r="H2603">
        <v>32.957195</v>
      </c>
      <c r="I2603">
        <v>-117.202542</v>
      </c>
      <c r="J2603">
        <v>0</v>
      </c>
      <c r="K2603">
        <v>1</v>
      </c>
      <c r="L2603" t="s">
        <v>83</v>
      </c>
      <c r="M2603" t="s">
        <v>57</v>
      </c>
      <c r="N2603" t="s">
        <v>5596</v>
      </c>
      <c r="O2603" t="s">
        <v>61</v>
      </c>
      <c r="P2603" t="s">
        <v>57</v>
      </c>
      <c r="Q2603" t="s">
        <v>85</v>
      </c>
      <c r="R2603" t="s">
        <v>318</v>
      </c>
      <c r="S2603" t="s">
        <v>61</v>
      </c>
      <c r="T2603" t="s">
        <v>61</v>
      </c>
      <c r="U2603" t="s">
        <v>61</v>
      </c>
      <c r="V2603" t="s">
        <v>61</v>
      </c>
      <c r="W2603" t="s">
        <v>61</v>
      </c>
      <c r="X2603" t="s">
        <v>61</v>
      </c>
      <c r="Y2603" t="s">
        <v>61</v>
      </c>
      <c r="Z2603" t="s">
        <v>57</v>
      </c>
      <c r="AA2603" t="s">
        <v>77</v>
      </c>
      <c r="AB2603" t="s">
        <v>57</v>
      </c>
      <c r="AC2603" t="s">
        <v>87</v>
      </c>
      <c r="AD2603">
        <v>69.09999999999999</v>
      </c>
      <c r="AE2603">
        <v>69.09999999999999</v>
      </c>
      <c r="AF2603">
        <v>0</v>
      </c>
      <c r="AG2603">
        <v>0</v>
      </c>
      <c r="AH2603">
        <v>38.66</v>
      </c>
      <c r="AI2603">
        <v>107.76</v>
      </c>
      <c r="AJ2603" t="s">
        <v>88</v>
      </c>
      <c r="AK2603" t="s">
        <v>89</v>
      </c>
      <c r="AL2603" t="s">
        <v>181</v>
      </c>
      <c r="AM2603">
        <v>1</v>
      </c>
      <c r="AN2603">
        <v>0</v>
      </c>
      <c r="AO2603">
        <v>0</v>
      </c>
      <c r="AP2603" t="s">
        <v>91</v>
      </c>
      <c r="AQ2603" t="s">
        <v>124</v>
      </c>
      <c r="AR2603" t="s">
        <v>69</v>
      </c>
      <c r="AS2603">
        <v>1</v>
      </c>
      <c r="AT2603">
        <v>28201</v>
      </c>
      <c r="AU2603">
        <v>1</v>
      </c>
      <c r="AV2603">
        <v>1</v>
      </c>
      <c r="AW2603">
        <v>0</v>
      </c>
      <c r="AX2603">
        <v>69.09999999999999</v>
      </c>
      <c r="AY2603">
        <v>1</v>
      </c>
      <c r="AZ2603" t="s">
        <v>94</v>
      </c>
      <c r="BA2603">
        <v>10</v>
      </c>
      <c r="BB2603" t="s">
        <v>95</v>
      </c>
      <c r="BC2603">
        <v>1</v>
      </c>
    </row>
    <row r="2604" spans="1:55">
      <c r="A2604" t="s">
        <v>5597</v>
      </c>
      <c r="B2604" t="s">
        <v>73</v>
      </c>
      <c r="C2604">
        <v>27</v>
      </c>
      <c r="D2604" t="s">
        <v>57</v>
      </c>
      <c r="E2604">
        <v>0</v>
      </c>
      <c r="F2604" t="s">
        <v>262</v>
      </c>
      <c r="G2604">
        <v>95136</v>
      </c>
      <c r="H2604">
        <v>37.270938</v>
      </c>
      <c r="I2604">
        <v>-121.851046</v>
      </c>
      <c r="J2604">
        <v>0</v>
      </c>
      <c r="K2604">
        <v>60</v>
      </c>
      <c r="L2604" t="s">
        <v>59</v>
      </c>
      <c r="M2604" t="s">
        <v>57</v>
      </c>
      <c r="N2604" t="s">
        <v>2836</v>
      </c>
      <c r="O2604" t="s">
        <v>57</v>
      </c>
      <c r="P2604" t="s">
        <v>57</v>
      </c>
      <c r="Q2604" t="s">
        <v>85</v>
      </c>
      <c r="R2604" t="s">
        <v>322</v>
      </c>
      <c r="S2604" t="s">
        <v>61</v>
      </c>
      <c r="T2604" t="s">
        <v>61</v>
      </c>
      <c r="U2604" t="s">
        <v>57</v>
      </c>
      <c r="V2604" t="s">
        <v>61</v>
      </c>
      <c r="W2604" t="s">
        <v>57</v>
      </c>
      <c r="X2604" t="s">
        <v>57</v>
      </c>
      <c r="Y2604" t="s">
        <v>57</v>
      </c>
      <c r="Z2604" t="s">
        <v>57</v>
      </c>
      <c r="AA2604" t="s">
        <v>122</v>
      </c>
      <c r="AB2604" t="s">
        <v>61</v>
      </c>
      <c r="AC2604" t="s">
        <v>65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66</v>
      </c>
      <c r="AM2604">
        <v>0</v>
      </c>
      <c r="AN2604">
        <v>1</v>
      </c>
      <c r="AO2604">
        <v>0</v>
      </c>
      <c r="AP2604" t="s">
        <v>123</v>
      </c>
      <c r="AQ2604" t="s">
        <v>116</v>
      </c>
      <c r="AR2604" t="s">
        <v>105</v>
      </c>
      <c r="AS2604">
        <v>5</v>
      </c>
      <c r="AT2604">
        <v>36944</v>
      </c>
      <c r="AU2604">
        <v>1</v>
      </c>
      <c r="AV2604">
        <v>0</v>
      </c>
      <c r="AW2604">
        <v>1</v>
      </c>
      <c r="AX2604">
        <v>0</v>
      </c>
      <c r="AY2604">
        <v>6</v>
      </c>
      <c r="AZ2604" t="s">
        <v>125</v>
      </c>
      <c r="BA2604">
        <v>3</v>
      </c>
      <c r="BB2604" t="s">
        <v>126</v>
      </c>
      <c r="BC2604">
        <v>3</v>
      </c>
    </row>
    <row r="2605" spans="1:55">
      <c r="A2605" t="s">
        <v>5598</v>
      </c>
      <c r="B2605" t="s">
        <v>73</v>
      </c>
      <c r="C2605">
        <v>54</v>
      </c>
      <c r="D2605" t="s">
        <v>61</v>
      </c>
      <c r="E2605">
        <v>0</v>
      </c>
      <c r="F2605" t="s">
        <v>799</v>
      </c>
      <c r="G2605">
        <v>92675</v>
      </c>
      <c r="H2605">
        <v>33.521447</v>
      </c>
      <c r="I2605">
        <v>-117.602555</v>
      </c>
      <c r="J2605">
        <v>0</v>
      </c>
      <c r="K2605">
        <v>1</v>
      </c>
      <c r="L2605" t="s">
        <v>59</v>
      </c>
      <c r="M2605" t="s">
        <v>57</v>
      </c>
      <c r="N2605" t="s">
        <v>5520</v>
      </c>
      <c r="O2605" t="s">
        <v>61</v>
      </c>
      <c r="P2605" t="s">
        <v>57</v>
      </c>
      <c r="Q2605" t="s">
        <v>135</v>
      </c>
      <c r="R2605" t="s">
        <v>423</v>
      </c>
      <c r="S2605" t="s">
        <v>61</v>
      </c>
      <c r="T2605" t="s">
        <v>61</v>
      </c>
      <c r="U2605" t="s">
        <v>61</v>
      </c>
      <c r="V2605" t="s">
        <v>57</v>
      </c>
      <c r="W2605" t="s">
        <v>61</v>
      </c>
      <c r="X2605" t="s">
        <v>61</v>
      </c>
      <c r="Y2605" t="s">
        <v>61</v>
      </c>
      <c r="Z2605" t="s">
        <v>61</v>
      </c>
      <c r="AA2605" t="s">
        <v>77</v>
      </c>
      <c r="AB2605" t="s">
        <v>57</v>
      </c>
      <c r="AC2605" t="s">
        <v>87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170</v>
      </c>
      <c r="AM2605">
        <v>0</v>
      </c>
      <c r="AN2605">
        <v>0</v>
      </c>
      <c r="AO2605">
        <v>1</v>
      </c>
      <c r="AP2605" t="s">
        <v>91</v>
      </c>
      <c r="AQ2605" t="s">
        <v>92</v>
      </c>
      <c r="AR2605" t="s">
        <v>79</v>
      </c>
      <c r="AS2605">
        <v>1</v>
      </c>
      <c r="AT2605">
        <v>34321</v>
      </c>
      <c r="AU2605">
        <v>0</v>
      </c>
      <c r="AX2605">
        <v>0</v>
      </c>
      <c r="AY2605">
        <v>1</v>
      </c>
      <c r="AZ2605" t="s">
        <v>94</v>
      </c>
      <c r="BA2605">
        <v>8</v>
      </c>
      <c r="BB2605" t="s">
        <v>95</v>
      </c>
      <c r="BC2605">
        <v>1</v>
      </c>
    </row>
    <row r="2606" spans="1:55">
      <c r="A2606" t="s">
        <v>5599</v>
      </c>
      <c r="B2606" t="s">
        <v>73</v>
      </c>
      <c r="C2606">
        <v>19</v>
      </c>
      <c r="D2606" t="s">
        <v>61</v>
      </c>
      <c r="E2606">
        <v>1</v>
      </c>
      <c r="F2606" t="s">
        <v>1119</v>
      </c>
      <c r="G2606">
        <v>96065</v>
      </c>
      <c r="H2606">
        <v>40.877552</v>
      </c>
      <c r="I2606">
        <v>-121.885884</v>
      </c>
      <c r="J2606">
        <v>0</v>
      </c>
      <c r="K2606">
        <v>5</v>
      </c>
      <c r="L2606" t="s">
        <v>83</v>
      </c>
      <c r="M2606" t="s">
        <v>57</v>
      </c>
      <c r="N2606" t="s">
        <v>1791</v>
      </c>
      <c r="O2606" t="s">
        <v>61</v>
      </c>
      <c r="P2606" t="s">
        <v>61</v>
      </c>
      <c r="Q2606" t="s">
        <v>143</v>
      </c>
      <c r="R2606" t="s">
        <v>143</v>
      </c>
      <c r="S2606" t="s">
        <v>143</v>
      </c>
      <c r="T2606" t="s">
        <v>143</v>
      </c>
      <c r="U2606" t="s">
        <v>143</v>
      </c>
      <c r="V2606" t="s">
        <v>143</v>
      </c>
      <c r="W2606" t="s">
        <v>143</v>
      </c>
      <c r="X2606" t="s">
        <v>143</v>
      </c>
      <c r="Y2606" t="s">
        <v>143</v>
      </c>
      <c r="Z2606" t="s">
        <v>143</v>
      </c>
      <c r="AA2606" t="s">
        <v>122</v>
      </c>
      <c r="AB2606" t="s">
        <v>61</v>
      </c>
      <c r="AC2606" t="s">
        <v>65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66</v>
      </c>
      <c r="AM2606">
        <v>0</v>
      </c>
      <c r="AN2606">
        <v>1</v>
      </c>
      <c r="AO2606">
        <v>0</v>
      </c>
      <c r="AP2606" t="s">
        <v>91</v>
      </c>
      <c r="AQ2606" t="s">
        <v>116</v>
      </c>
      <c r="AR2606" t="s">
        <v>182</v>
      </c>
      <c r="AT2606">
        <v>431</v>
      </c>
      <c r="AU2606">
        <v>1</v>
      </c>
      <c r="AV2606">
        <v>0</v>
      </c>
      <c r="AW2606">
        <v>1</v>
      </c>
      <c r="AX2606">
        <v>0</v>
      </c>
      <c r="AY2606">
        <v>1</v>
      </c>
      <c r="AZ2606" t="s">
        <v>94</v>
      </c>
      <c r="BA2606">
        <v>4</v>
      </c>
      <c r="BB2606" t="s">
        <v>80</v>
      </c>
      <c r="BC2606">
        <v>2</v>
      </c>
    </row>
    <row r="2607" spans="1:55">
      <c r="A2607" t="s">
        <v>5600</v>
      </c>
      <c r="B2607" t="s">
        <v>73</v>
      </c>
      <c r="C2607">
        <v>36</v>
      </c>
      <c r="D2607" t="s">
        <v>57</v>
      </c>
      <c r="E2607">
        <v>0</v>
      </c>
      <c r="F2607" t="s">
        <v>2943</v>
      </c>
      <c r="G2607">
        <v>95943</v>
      </c>
      <c r="H2607">
        <v>39.597975</v>
      </c>
      <c r="I2607">
        <v>-122.032248</v>
      </c>
      <c r="J2607">
        <v>3</v>
      </c>
      <c r="K2607">
        <v>38</v>
      </c>
      <c r="L2607" t="s">
        <v>59</v>
      </c>
      <c r="M2607" t="s">
        <v>57</v>
      </c>
      <c r="N2607" t="s">
        <v>5601</v>
      </c>
      <c r="O2607" t="s">
        <v>57</v>
      </c>
      <c r="P2607" t="s">
        <v>57</v>
      </c>
      <c r="Q2607" t="s">
        <v>85</v>
      </c>
      <c r="R2607" t="s">
        <v>180</v>
      </c>
      <c r="S2607" t="s">
        <v>57</v>
      </c>
      <c r="T2607" t="s">
        <v>61</v>
      </c>
      <c r="U2607" t="s">
        <v>61</v>
      </c>
      <c r="V2607" t="s">
        <v>61</v>
      </c>
      <c r="W2607" t="s">
        <v>57</v>
      </c>
      <c r="X2607" t="s">
        <v>61</v>
      </c>
      <c r="Y2607" t="s">
        <v>61</v>
      </c>
      <c r="Z2607" t="s">
        <v>57</v>
      </c>
      <c r="AA2607" t="s">
        <v>77</v>
      </c>
      <c r="AB2607" t="s">
        <v>61</v>
      </c>
      <c r="AC2607" t="s">
        <v>87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66</v>
      </c>
      <c r="AM2607">
        <v>0</v>
      </c>
      <c r="AN2607">
        <v>1</v>
      </c>
      <c r="AO2607">
        <v>0</v>
      </c>
      <c r="AP2607" t="s">
        <v>176</v>
      </c>
      <c r="AQ2607" t="s">
        <v>68</v>
      </c>
      <c r="AR2607" t="s">
        <v>105</v>
      </c>
      <c r="AS2607">
        <v>3</v>
      </c>
      <c r="AT2607">
        <v>1454</v>
      </c>
      <c r="AU2607">
        <v>1</v>
      </c>
      <c r="AV2607">
        <v>0</v>
      </c>
      <c r="AW2607">
        <v>1</v>
      </c>
      <c r="AX2607">
        <v>0</v>
      </c>
      <c r="AY2607">
        <v>5</v>
      </c>
      <c r="AZ2607" t="s">
        <v>177</v>
      </c>
      <c r="BA2607">
        <v>6</v>
      </c>
      <c r="BB2607" t="s">
        <v>95</v>
      </c>
      <c r="BC2607">
        <v>1</v>
      </c>
    </row>
    <row r="2608" spans="1:55">
      <c r="A2608" t="s">
        <v>5602</v>
      </c>
      <c r="B2608" t="s">
        <v>73</v>
      </c>
      <c r="C2608">
        <v>37</v>
      </c>
      <c r="D2608" t="s">
        <v>61</v>
      </c>
      <c r="E2608">
        <v>0</v>
      </c>
      <c r="F2608" t="s">
        <v>765</v>
      </c>
      <c r="G2608">
        <v>95640</v>
      </c>
      <c r="H2608">
        <v>38.33788</v>
      </c>
      <c r="I2608">
        <v>-120.954202</v>
      </c>
      <c r="J2608">
        <v>0</v>
      </c>
      <c r="K2608">
        <v>2</v>
      </c>
      <c r="L2608" t="s">
        <v>83</v>
      </c>
      <c r="M2608" t="s">
        <v>57</v>
      </c>
      <c r="N2608" t="s">
        <v>1277</v>
      </c>
      <c r="O2608" t="s">
        <v>61</v>
      </c>
      <c r="P2608" t="s">
        <v>57</v>
      </c>
      <c r="Q2608" t="s">
        <v>85</v>
      </c>
      <c r="R2608" t="s">
        <v>121</v>
      </c>
      <c r="S2608" t="s">
        <v>61</v>
      </c>
      <c r="T2608" t="s">
        <v>61</v>
      </c>
      <c r="U2608" t="s">
        <v>61</v>
      </c>
      <c r="V2608" t="s">
        <v>61</v>
      </c>
      <c r="W2608" t="s">
        <v>61</v>
      </c>
      <c r="X2608" t="s">
        <v>61</v>
      </c>
      <c r="Y2608" t="s">
        <v>61</v>
      </c>
      <c r="Z2608" t="s">
        <v>61</v>
      </c>
      <c r="AA2608" t="s">
        <v>77</v>
      </c>
      <c r="AB2608" t="s">
        <v>61</v>
      </c>
      <c r="AC2608" t="s">
        <v>65</v>
      </c>
      <c r="AD2608">
        <v>-1</v>
      </c>
      <c r="AE2608">
        <v>129.2</v>
      </c>
      <c r="AF2608">
        <v>0</v>
      </c>
      <c r="AG2608">
        <v>10</v>
      </c>
      <c r="AH2608">
        <v>5.44</v>
      </c>
      <c r="AI2608">
        <v>144.64</v>
      </c>
      <c r="AJ2608" t="s">
        <v>170</v>
      </c>
      <c r="AM2608">
        <v>0</v>
      </c>
      <c r="AN2608">
        <v>0</v>
      </c>
      <c r="AO2608">
        <v>1</v>
      </c>
      <c r="AP2608" t="s">
        <v>91</v>
      </c>
      <c r="AQ2608" t="s">
        <v>68</v>
      </c>
      <c r="AR2608" t="s">
        <v>79</v>
      </c>
      <c r="AS2608">
        <v>0</v>
      </c>
      <c r="AT2608">
        <v>9752</v>
      </c>
      <c r="AU2608">
        <v>0</v>
      </c>
      <c r="AX2608">
        <v>0</v>
      </c>
      <c r="AY2608">
        <v>1</v>
      </c>
      <c r="AZ2608" t="s">
        <v>94</v>
      </c>
      <c r="BA2608">
        <v>10</v>
      </c>
      <c r="BB2608" t="s">
        <v>95</v>
      </c>
      <c r="BC2608">
        <v>1</v>
      </c>
    </row>
    <row r="2609" spans="1:55">
      <c r="A2609" t="s">
        <v>5603</v>
      </c>
      <c r="B2609" t="s">
        <v>73</v>
      </c>
      <c r="C2609">
        <v>48</v>
      </c>
      <c r="D2609" t="s">
        <v>61</v>
      </c>
      <c r="E2609">
        <v>0</v>
      </c>
      <c r="F2609" t="s">
        <v>3580</v>
      </c>
      <c r="G2609">
        <v>94568</v>
      </c>
      <c r="H2609">
        <v>37.713926</v>
      </c>
      <c r="I2609">
        <v>-121.928425</v>
      </c>
      <c r="J2609">
        <v>0</v>
      </c>
      <c r="K2609">
        <v>1</v>
      </c>
      <c r="L2609" t="s">
        <v>83</v>
      </c>
      <c r="M2609" t="s">
        <v>57</v>
      </c>
      <c r="N2609" t="s">
        <v>1463</v>
      </c>
      <c r="O2609" t="s">
        <v>61</v>
      </c>
      <c r="P2609" t="s">
        <v>61</v>
      </c>
      <c r="Q2609" t="s">
        <v>143</v>
      </c>
      <c r="R2609" t="s">
        <v>143</v>
      </c>
      <c r="S2609" t="s">
        <v>143</v>
      </c>
      <c r="T2609" t="s">
        <v>143</v>
      </c>
      <c r="U2609" t="s">
        <v>143</v>
      </c>
      <c r="V2609" t="s">
        <v>143</v>
      </c>
      <c r="W2609" t="s">
        <v>143</v>
      </c>
      <c r="X2609" t="s">
        <v>143</v>
      </c>
      <c r="Y2609" t="s">
        <v>143</v>
      </c>
      <c r="Z2609" t="s">
        <v>143</v>
      </c>
      <c r="AA2609" t="s">
        <v>77</v>
      </c>
      <c r="AB2609" t="s">
        <v>61</v>
      </c>
      <c r="AC2609" t="s">
        <v>87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170</v>
      </c>
      <c r="AM2609">
        <v>0</v>
      </c>
      <c r="AN2609">
        <v>0</v>
      </c>
      <c r="AO2609">
        <v>0</v>
      </c>
      <c r="AP2609" t="s">
        <v>91</v>
      </c>
      <c r="AQ2609" t="s">
        <v>78</v>
      </c>
      <c r="AR2609" t="s">
        <v>182</v>
      </c>
      <c r="AT2609">
        <v>29636</v>
      </c>
      <c r="AU2609">
        <v>0</v>
      </c>
      <c r="AX2609">
        <v>0</v>
      </c>
      <c r="AY2609">
        <v>1</v>
      </c>
      <c r="AZ2609" t="s">
        <v>94</v>
      </c>
      <c r="BA2609">
        <v>8</v>
      </c>
      <c r="BB2609" t="s">
        <v>95</v>
      </c>
      <c r="BC2609">
        <v>1</v>
      </c>
    </row>
    <row r="2610" spans="1:55">
      <c r="A2610" t="s">
        <v>5604</v>
      </c>
      <c r="B2610" t="s">
        <v>56</v>
      </c>
      <c r="C2610">
        <v>68</v>
      </c>
      <c r="D2610" t="s">
        <v>57</v>
      </c>
      <c r="E2610">
        <v>0</v>
      </c>
      <c r="F2610" t="s">
        <v>5605</v>
      </c>
      <c r="G2610">
        <v>95366</v>
      </c>
      <c r="H2610">
        <v>37.750778</v>
      </c>
      <c r="I2610">
        <v>-121.13238</v>
      </c>
      <c r="J2610">
        <v>3</v>
      </c>
      <c r="K2610">
        <v>54</v>
      </c>
      <c r="L2610" t="s">
        <v>59</v>
      </c>
      <c r="M2610" t="s">
        <v>57</v>
      </c>
      <c r="N2610" t="s">
        <v>5606</v>
      </c>
      <c r="O2610" t="s">
        <v>61</v>
      </c>
      <c r="P2610" t="s">
        <v>61</v>
      </c>
      <c r="Q2610" t="s">
        <v>143</v>
      </c>
      <c r="R2610" t="s">
        <v>143</v>
      </c>
      <c r="S2610" t="s">
        <v>143</v>
      </c>
      <c r="T2610" t="s">
        <v>143</v>
      </c>
      <c r="U2610" t="s">
        <v>143</v>
      </c>
      <c r="V2610" t="s">
        <v>143</v>
      </c>
      <c r="W2610" t="s">
        <v>143</v>
      </c>
      <c r="X2610" t="s">
        <v>143</v>
      </c>
      <c r="Y2610" t="s">
        <v>143</v>
      </c>
      <c r="Z2610" t="s">
        <v>143</v>
      </c>
      <c r="AA2610" t="s">
        <v>122</v>
      </c>
      <c r="AB2610" t="s">
        <v>57</v>
      </c>
      <c r="AC2610" t="s">
        <v>307</v>
      </c>
      <c r="AD2610">
        <v>18.95</v>
      </c>
      <c r="AE2610">
        <v>1031.1</v>
      </c>
      <c r="AF2610">
        <v>0</v>
      </c>
      <c r="AG2610">
        <v>0</v>
      </c>
      <c r="AH2610">
        <v>1292.76</v>
      </c>
      <c r="AI2610">
        <v>2323.86</v>
      </c>
      <c r="AJ2610" t="s">
        <v>66</v>
      </c>
      <c r="AM2610">
        <v>0</v>
      </c>
      <c r="AN2610">
        <v>1</v>
      </c>
      <c r="AO2610">
        <v>0</v>
      </c>
      <c r="AP2610" t="s">
        <v>123</v>
      </c>
      <c r="AQ2610" t="s">
        <v>124</v>
      </c>
      <c r="AR2610" t="s">
        <v>182</v>
      </c>
      <c r="AT2610">
        <v>12646</v>
      </c>
      <c r="AU2610">
        <v>1</v>
      </c>
      <c r="AV2610">
        <v>0</v>
      </c>
      <c r="AW2610">
        <v>1</v>
      </c>
      <c r="AX2610">
        <v>0</v>
      </c>
      <c r="AY2610">
        <v>6</v>
      </c>
      <c r="AZ2610" t="s">
        <v>125</v>
      </c>
      <c r="BA2610">
        <v>1</v>
      </c>
      <c r="BB2610" t="s">
        <v>71</v>
      </c>
      <c r="BC2610">
        <v>4</v>
      </c>
    </row>
    <row r="2611" spans="1:55">
      <c r="A2611" t="s">
        <v>5607</v>
      </c>
      <c r="B2611" t="s">
        <v>73</v>
      </c>
      <c r="C2611">
        <v>20</v>
      </c>
      <c r="D2611" t="s">
        <v>57</v>
      </c>
      <c r="E2611">
        <v>0</v>
      </c>
      <c r="F2611" t="s">
        <v>5608</v>
      </c>
      <c r="G2611">
        <v>96090</v>
      </c>
      <c r="H2611">
        <v>40.021787</v>
      </c>
      <c r="I2611">
        <v>-122.127576</v>
      </c>
      <c r="J2611">
        <v>5</v>
      </c>
      <c r="K2611">
        <v>51</v>
      </c>
      <c r="L2611" t="s">
        <v>129</v>
      </c>
      <c r="M2611" t="s">
        <v>57</v>
      </c>
      <c r="N2611" t="s">
        <v>5609</v>
      </c>
      <c r="O2611" t="s">
        <v>61</v>
      </c>
      <c r="P2611" t="s">
        <v>57</v>
      </c>
      <c r="Q2611" t="s">
        <v>62</v>
      </c>
      <c r="R2611" t="s">
        <v>230</v>
      </c>
      <c r="S2611" t="s">
        <v>57</v>
      </c>
      <c r="T2611" t="s">
        <v>57</v>
      </c>
      <c r="U2611" t="s">
        <v>57</v>
      </c>
      <c r="V2611" t="s">
        <v>57</v>
      </c>
      <c r="W2611" t="s">
        <v>57</v>
      </c>
      <c r="X2611" t="s">
        <v>57</v>
      </c>
      <c r="Y2611" t="s">
        <v>57</v>
      </c>
      <c r="Z2611" t="s">
        <v>57</v>
      </c>
      <c r="AA2611" t="s">
        <v>122</v>
      </c>
      <c r="AB2611" t="s">
        <v>57</v>
      </c>
      <c r="AC2611" t="s">
        <v>65</v>
      </c>
      <c r="AD2611">
        <v>83.84999999999999</v>
      </c>
      <c r="AE2611">
        <v>4307.1</v>
      </c>
      <c r="AF2611">
        <v>0</v>
      </c>
      <c r="AG2611">
        <v>0</v>
      </c>
      <c r="AH2611">
        <v>351.39</v>
      </c>
      <c r="AI2611">
        <v>4658.49</v>
      </c>
      <c r="AJ2611" t="s">
        <v>66</v>
      </c>
      <c r="AM2611">
        <v>0</v>
      </c>
      <c r="AN2611">
        <v>1</v>
      </c>
      <c r="AO2611">
        <v>0</v>
      </c>
      <c r="AP2611" t="s">
        <v>123</v>
      </c>
      <c r="AQ2611" t="s">
        <v>116</v>
      </c>
      <c r="AR2611" t="s">
        <v>93</v>
      </c>
      <c r="AS2611">
        <v>8</v>
      </c>
      <c r="AT2611">
        <v>405</v>
      </c>
      <c r="AU2611">
        <v>1</v>
      </c>
      <c r="AV2611">
        <v>0</v>
      </c>
      <c r="AW2611">
        <v>1</v>
      </c>
      <c r="AX2611">
        <v>0</v>
      </c>
      <c r="AY2611">
        <v>6</v>
      </c>
      <c r="AZ2611" t="s">
        <v>125</v>
      </c>
      <c r="BA2611">
        <v>1</v>
      </c>
      <c r="BB2611" t="s">
        <v>71</v>
      </c>
      <c r="BC2611">
        <v>4</v>
      </c>
    </row>
    <row r="2612" spans="1:55">
      <c r="A2612" t="s">
        <v>5610</v>
      </c>
      <c r="B2612" t="s">
        <v>56</v>
      </c>
      <c r="C2612">
        <v>45</v>
      </c>
      <c r="D2612" t="s">
        <v>61</v>
      </c>
      <c r="E2612">
        <v>0</v>
      </c>
      <c r="F2612" t="s">
        <v>1299</v>
      </c>
      <c r="G2612">
        <v>96024</v>
      </c>
      <c r="H2612">
        <v>40.586588</v>
      </c>
      <c r="I2612">
        <v>-122.903677</v>
      </c>
      <c r="J2612">
        <v>0</v>
      </c>
      <c r="K2612">
        <v>2</v>
      </c>
      <c r="L2612" t="s">
        <v>59</v>
      </c>
      <c r="M2612" t="s">
        <v>57</v>
      </c>
      <c r="N2612" t="s">
        <v>3495</v>
      </c>
      <c r="O2612" t="s">
        <v>61</v>
      </c>
      <c r="P2612" t="s">
        <v>57</v>
      </c>
      <c r="Q2612" t="s">
        <v>85</v>
      </c>
      <c r="R2612" t="s">
        <v>364</v>
      </c>
      <c r="S2612" t="s">
        <v>61</v>
      </c>
      <c r="T2612" t="s">
        <v>61</v>
      </c>
      <c r="U2612" t="s">
        <v>61</v>
      </c>
      <c r="V2612" t="s">
        <v>61</v>
      </c>
      <c r="W2612" t="s">
        <v>61</v>
      </c>
      <c r="X2612" t="s">
        <v>61</v>
      </c>
      <c r="Y2612" t="s">
        <v>61</v>
      </c>
      <c r="Z2612" t="s">
        <v>57</v>
      </c>
      <c r="AA2612" t="s">
        <v>77</v>
      </c>
      <c r="AB2612" t="s">
        <v>57</v>
      </c>
      <c r="AC2612" t="s">
        <v>87</v>
      </c>
      <c r="AD2612">
        <v>70.95</v>
      </c>
      <c r="AE2612">
        <v>137.95</v>
      </c>
      <c r="AF2612">
        <v>0</v>
      </c>
      <c r="AG2612">
        <v>0</v>
      </c>
      <c r="AH2612">
        <v>30.66</v>
      </c>
      <c r="AI2612">
        <v>168.61</v>
      </c>
      <c r="AJ2612" t="s">
        <v>88</v>
      </c>
      <c r="AK2612" t="s">
        <v>101</v>
      </c>
      <c r="AL2612" t="s">
        <v>2938</v>
      </c>
      <c r="AM2612">
        <v>1</v>
      </c>
      <c r="AN2612">
        <v>0</v>
      </c>
      <c r="AO2612">
        <v>0</v>
      </c>
      <c r="AP2612" t="s">
        <v>91</v>
      </c>
      <c r="AQ2612" t="s">
        <v>78</v>
      </c>
      <c r="AR2612" t="s">
        <v>93</v>
      </c>
      <c r="AS2612">
        <v>1</v>
      </c>
      <c r="AT2612">
        <v>960</v>
      </c>
      <c r="AU2612">
        <v>1</v>
      </c>
      <c r="AV2612">
        <v>1</v>
      </c>
      <c r="AW2612">
        <v>0</v>
      </c>
      <c r="AX2612">
        <v>70.95</v>
      </c>
      <c r="AY2612">
        <v>1</v>
      </c>
      <c r="AZ2612" t="s">
        <v>94</v>
      </c>
      <c r="BA2612">
        <v>10</v>
      </c>
      <c r="BB2612" t="s">
        <v>95</v>
      </c>
      <c r="BC2612">
        <v>1</v>
      </c>
    </row>
    <row r="2613" spans="1:55">
      <c r="A2613" t="s">
        <v>5611</v>
      </c>
      <c r="B2613" t="s">
        <v>73</v>
      </c>
      <c r="C2613">
        <v>49</v>
      </c>
      <c r="D2613" t="s">
        <v>61</v>
      </c>
      <c r="E2613">
        <v>0</v>
      </c>
      <c r="F2613" t="s">
        <v>499</v>
      </c>
      <c r="G2613">
        <v>94704</v>
      </c>
      <c r="H2613">
        <v>37.871416</v>
      </c>
      <c r="I2613">
        <v>-122.246597</v>
      </c>
      <c r="J2613">
        <v>0</v>
      </c>
      <c r="K2613">
        <v>15</v>
      </c>
      <c r="L2613" t="s">
        <v>59</v>
      </c>
      <c r="M2613" t="s">
        <v>57</v>
      </c>
      <c r="N2613" t="s">
        <v>5612</v>
      </c>
      <c r="O2613" t="s">
        <v>61</v>
      </c>
      <c r="P2613" t="s">
        <v>61</v>
      </c>
      <c r="Q2613" t="s">
        <v>143</v>
      </c>
      <c r="R2613" t="s">
        <v>143</v>
      </c>
      <c r="S2613" t="s">
        <v>143</v>
      </c>
      <c r="T2613" t="s">
        <v>143</v>
      </c>
      <c r="U2613" t="s">
        <v>143</v>
      </c>
      <c r="V2613" t="s">
        <v>143</v>
      </c>
      <c r="W2613" t="s">
        <v>143</v>
      </c>
      <c r="X2613" t="s">
        <v>143</v>
      </c>
      <c r="Y2613" t="s">
        <v>143</v>
      </c>
      <c r="Z2613" t="s">
        <v>143</v>
      </c>
      <c r="AA2613" t="s">
        <v>64</v>
      </c>
      <c r="AB2613" t="s">
        <v>61</v>
      </c>
      <c r="AC2613" t="s">
        <v>65</v>
      </c>
      <c r="AD2613">
        <v>19.8</v>
      </c>
      <c r="AE2613">
        <v>304.6</v>
      </c>
      <c r="AF2613">
        <v>0</v>
      </c>
      <c r="AG2613">
        <v>0</v>
      </c>
      <c r="AH2613">
        <v>83.09999999999999</v>
      </c>
      <c r="AI2613">
        <v>387.7</v>
      </c>
      <c r="AJ2613" t="s">
        <v>66</v>
      </c>
      <c r="AM2613">
        <v>0</v>
      </c>
      <c r="AN2613">
        <v>1</v>
      </c>
      <c r="AO2613">
        <v>0</v>
      </c>
      <c r="AP2613" t="s">
        <v>103</v>
      </c>
      <c r="AQ2613" t="s">
        <v>78</v>
      </c>
      <c r="AR2613" t="s">
        <v>182</v>
      </c>
      <c r="AT2613">
        <v>21205</v>
      </c>
      <c r="AU2613">
        <v>1</v>
      </c>
      <c r="AV2613">
        <v>0</v>
      </c>
      <c r="AW2613">
        <v>1</v>
      </c>
      <c r="AX2613">
        <v>0</v>
      </c>
      <c r="AY2613">
        <v>3</v>
      </c>
      <c r="AZ2613" t="s">
        <v>106</v>
      </c>
      <c r="BA2613">
        <v>2</v>
      </c>
      <c r="BB2613" t="s">
        <v>126</v>
      </c>
      <c r="BC2613">
        <v>3</v>
      </c>
    </row>
    <row r="2614" spans="1:55">
      <c r="A2614" t="s">
        <v>5613</v>
      </c>
      <c r="B2614" t="s">
        <v>56</v>
      </c>
      <c r="C2614">
        <v>62</v>
      </c>
      <c r="D2614" t="s">
        <v>61</v>
      </c>
      <c r="E2614">
        <v>0</v>
      </c>
      <c r="F2614" t="s">
        <v>1304</v>
      </c>
      <c r="G2614">
        <v>95977</v>
      </c>
      <c r="H2614">
        <v>39.176595</v>
      </c>
      <c r="I2614">
        <v>-121.291692</v>
      </c>
      <c r="J2614">
        <v>0</v>
      </c>
      <c r="K2614">
        <v>27</v>
      </c>
      <c r="L2614" t="s">
        <v>59</v>
      </c>
      <c r="M2614" t="s">
        <v>57</v>
      </c>
      <c r="N2614" t="s">
        <v>5267</v>
      </c>
      <c r="O2614" t="s">
        <v>61</v>
      </c>
      <c r="P2614" t="s">
        <v>61</v>
      </c>
      <c r="Q2614" t="s">
        <v>143</v>
      </c>
      <c r="R2614" t="s">
        <v>143</v>
      </c>
      <c r="S2614" t="s">
        <v>143</v>
      </c>
      <c r="T2614" t="s">
        <v>143</v>
      </c>
      <c r="U2614" t="s">
        <v>143</v>
      </c>
      <c r="V2614" t="s">
        <v>143</v>
      </c>
      <c r="W2614" t="s">
        <v>143</v>
      </c>
      <c r="X2614" t="s">
        <v>143</v>
      </c>
      <c r="Y2614" t="s">
        <v>143</v>
      </c>
      <c r="Z2614" t="s">
        <v>143</v>
      </c>
      <c r="AA2614" t="s">
        <v>122</v>
      </c>
      <c r="AB2614" t="s">
        <v>57</v>
      </c>
      <c r="AC2614" t="s">
        <v>307</v>
      </c>
      <c r="AD2614">
        <v>19.6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66</v>
      </c>
      <c r="AM2614">
        <v>0</v>
      </c>
      <c r="AN2614">
        <v>1</v>
      </c>
      <c r="AO2614">
        <v>0</v>
      </c>
      <c r="AP2614" t="s">
        <v>164</v>
      </c>
      <c r="AQ2614" t="s">
        <v>124</v>
      </c>
      <c r="AR2614" t="s">
        <v>182</v>
      </c>
      <c r="AT2614">
        <v>963</v>
      </c>
      <c r="AU2614">
        <v>1</v>
      </c>
      <c r="AV2614">
        <v>0</v>
      </c>
      <c r="AW2614">
        <v>1</v>
      </c>
      <c r="AX2614">
        <v>0</v>
      </c>
      <c r="AY2614">
        <v>4</v>
      </c>
      <c r="AZ2614" t="s">
        <v>165</v>
      </c>
      <c r="BA2614">
        <v>2</v>
      </c>
      <c r="BB2614" t="s">
        <v>126</v>
      </c>
      <c r="BC2614">
        <v>3</v>
      </c>
    </row>
    <row r="2615" spans="1:55">
      <c r="A2615" t="s">
        <v>5614</v>
      </c>
      <c r="B2615" t="s">
        <v>73</v>
      </c>
      <c r="C2615">
        <v>23</v>
      </c>
      <c r="D2615" t="s">
        <v>61</v>
      </c>
      <c r="E2615">
        <v>0</v>
      </c>
      <c r="F2615" t="s">
        <v>4003</v>
      </c>
      <c r="G2615">
        <v>93512</v>
      </c>
      <c r="H2615">
        <v>37.653947</v>
      </c>
      <c r="I2615">
        <v>-118.231443</v>
      </c>
      <c r="J2615">
        <v>0</v>
      </c>
      <c r="K2615">
        <v>1</v>
      </c>
      <c r="L2615" t="s">
        <v>59</v>
      </c>
      <c r="M2615" t="s">
        <v>57</v>
      </c>
      <c r="N2615" t="s">
        <v>4415</v>
      </c>
      <c r="O2615" t="s">
        <v>61</v>
      </c>
      <c r="P2615" t="s">
        <v>57</v>
      </c>
      <c r="Q2615" t="s">
        <v>85</v>
      </c>
      <c r="R2615" t="s">
        <v>4056</v>
      </c>
      <c r="S2615" t="s">
        <v>61</v>
      </c>
      <c r="T2615" t="s">
        <v>61</v>
      </c>
      <c r="U2615" t="s">
        <v>61</v>
      </c>
      <c r="V2615" t="s">
        <v>61</v>
      </c>
      <c r="W2615" t="s">
        <v>57</v>
      </c>
      <c r="X2615" t="s">
        <v>57</v>
      </c>
      <c r="Y2615" t="s">
        <v>57</v>
      </c>
      <c r="Z2615" t="s">
        <v>57</v>
      </c>
      <c r="AA2615" t="s">
        <v>77</v>
      </c>
      <c r="AB2615" t="s">
        <v>57</v>
      </c>
      <c r="AC2615" t="s">
        <v>87</v>
      </c>
      <c r="AD2615">
        <v>88.34999999999999</v>
      </c>
      <c r="AE2615">
        <v>88.34999999999999</v>
      </c>
      <c r="AF2615">
        <v>0</v>
      </c>
      <c r="AG2615">
        <v>0</v>
      </c>
      <c r="AH2615">
        <v>14.26</v>
      </c>
      <c r="AI2615">
        <v>102.61</v>
      </c>
      <c r="AJ2615" t="s">
        <v>88</v>
      </c>
      <c r="AK2615" t="s">
        <v>89</v>
      </c>
      <c r="AL2615" t="s">
        <v>342</v>
      </c>
      <c r="AM2615">
        <v>1</v>
      </c>
      <c r="AN2615">
        <v>0</v>
      </c>
      <c r="AO2615">
        <v>0</v>
      </c>
      <c r="AP2615" t="s">
        <v>91</v>
      </c>
      <c r="AQ2615" t="s">
        <v>116</v>
      </c>
      <c r="AR2615" t="s">
        <v>93</v>
      </c>
      <c r="AS2615">
        <v>4</v>
      </c>
      <c r="AT2615">
        <v>340</v>
      </c>
      <c r="AU2615">
        <v>1</v>
      </c>
      <c r="AV2615">
        <v>1</v>
      </c>
      <c r="AW2615">
        <v>0</v>
      </c>
      <c r="AX2615">
        <v>88.34999999999999</v>
      </c>
      <c r="AY2615">
        <v>1</v>
      </c>
      <c r="AZ2615" t="s">
        <v>94</v>
      </c>
      <c r="BA2615">
        <v>10</v>
      </c>
      <c r="BB2615" t="s">
        <v>95</v>
      </c>
      <c r="BC2615">
        <v>1</v>
      </c>
    </row>
    <row r="2616" spans="1:55">
      <c r="A2616" t="s">
        <v>5615</v>
      </c>
      <c r="B2616" t="s">
        <v>73</v>
      </c>
      <c r="C2616">
        <v>74</v>
      </c>
      <c r="D2616" t="s">
        <v>61</v>
      </c>
      <c r="E2616">
        <v>0</v>
      </c>
      <c r="F2616" t="s">
        <v>4993</v>
      </c>
      <c r="G2616">
        <v>92004</v>
      </c>
      <c r="H2616">
        <v>33.200369</v>
      </c>
      <c r="I2616">
        <v>-116.192313</v>
      </c>
      <c r="J2616">
        <v>0</v>
      </c>
      <c r="K2616">
        <v>24</v>
      </c>
      <c r="L2616" t="s">
        <v>59</v>
      </c>
      <c r="M2616" t="s">
        <v>57</v>
      </c>
      <c r="N2616" t="s">
        <v>2933</v>
      </c>
      <c r="O2616" t="s">
        <v>57</v>
      </c>
      <c r="P2616" t="s">
        <v>57</v>
      </c>
      <c r="Q2616" t="s">
        <v>62</v>
      </c>
      <c r="R2616" t="s">
        <v>254</v>
      </c>
      <c r="S2616" t="s">
        <v>61</v>
      </c>
      <c r="T2616" t="s">
        <v>57</v>
      </c>
      <c r="U2616" t="s">
        <v>61</v>
      </c>
      <c r="V2616" t="s">
        <v>61</v>
      </c>
      <c r="W2616" t="s">
        <v>61</v>
      </c>
      <c r="X2616" t="s">
        <v>61</v>
      </c>
      <c r="Y2616" t="s">
        <v>61</v>
      </c>
      <c r="Z2616" t="s">
        <v>61</v>
      </c>
      <c r="AA2616" t="s">
        <v>122</v>
      </c>
      <c r="AB2616" t="s">
        <v>61</v>
      </c>
      <c r="AC2616" t="s">
        <v>65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66</v>
      </c>
      <c r="AM2616">
        <v>0</v>
      </c>
      <c r="AN2616">
        <v>1</v>
      </c>
      <c r="AO2616">
        <v>0</v>
      </c>
      <c r="AP2616" t="s">
        <v>103</v>
      </c>
      <c r="AQ2616" t="s">
        <v>104</v>
      </c>
      <c r="AR2616" t="s">
        <v>69</v>
      </c>
      <c r="AS2616">
        <v>1</v>
      </c>
      <c r="AT2616">
        <v>2863</v>
      </c>
      <c r="AU2616">
        <v>1</v>
      </c>
      <c r="AV2616">
        <v>0</v>
      </c>
      <c r="AW2616">
        <v>1</v>
      </c>
      <c r="AX2616">
        <v>0</v>
      </c>
      <c r="AY2616">
        <v>3</v>
      </c>
      <c r="AZ2616" t="s">
        <v>106</v>
      </c>
      <c r="BA2616">
        <v>2</v>
      </c>
      <c r="BB2616" t="s">
        <v>126</v>
      </c>
      <c r="BC2616">
        <v>3</v>
      </c>
    </row>
    <row r="2617" spans="1:55">
      <c r="A2617" t="s">
        <v>5616</v>
      </c>
      <c r="B2617" t="s">
        <v>73</v>
      </c>
      <c r="C2617">
        <v>37</v>
      </c>
      <c r="D2617" t="s">
        <v>57</v>
      </c>
      <c r="E2617">
        <v>1</v>
      </c>
      <c r="F2617" t="s">
        <v>1023</v>
      </c>
      <c r="G2617">
        <v>92254</v>
      </c>
      <c r="H2617">
        <v>33.543835</v>
      </c>
      <c r="I2617">
        <v>-115.993906</v>
      </c>
      <c r="J2617">
        <v>0</v>
      </c>
      <c r="K2617">
        <v>10</v>
      </c>
      <c r="L2617" t="s">
        <v>98</v>
      </c>
      <c r="M2617" t="s">
        <v>57</v>
      </c>
      <c r="N2617" t="s">
        <v>5289</v>
      </c>
      <c r="O2617" t="s">
        <v>61</v>
      </c>
      <c r="P2617" t="s">
        <v>61</v>
      </c>
      <c r="Q2617" t="s">
        <v>143</v>
      </c>
      <c r="R2617" t="s">
        <v>143</v>
      </c>
      <c r="S2617" t="s">
        <v>143</v>
      </c>
      <c r="T2617" t="s">
        <v>143</v>
      </c>
      <c r="U2617" t="s">
        <v>143</v>
      </c>
      <c r="V2617" t="s">
        <v>143</v>
      </c>
      <c r="W2617" t="s">
        <v>143</v>
      </c>
      <c r="X2617" t="s">
        <v>143</v>
      </c>
      <c r="Y2617" t="s">
        <v>143</v>
      </c>
      <c r="Z2617" t="s">
        <v>143</v>
      </c>
      <c r="AA2617" t="s">
        <v>64</v>
      </c>
      <c r="AB2617" t="s">
        <v>61</v>
      </c>
      <c r="AC2617" t="s">
        <v>65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618.3</v>
      </c>
      <c r="AJ2617" t="s">
        <v>66</v>
      </c>
      <c r="AM2617">
        <v>0</v>
      </c>
      <c r="AN2617">
        <v>1</v>
      </c>
      <c r="AO2617">
        <v>0</v>
      </c>
      <c r="AP2617" t="s">
        <v>67</v>
      </c>
      <c r="AQ2617" t="s">
        <v>68</v>
      </c>
      <c r="AR2617" t="s">
        <v>182</v>
      </c>
      <c r="AT2617">
        <v>8768</v>
      </c>
      <c r="AU2617">
        <v>1</v>
      </c>
      <c r="AV2617">
        <v>0</v>
      </c>
      <c r="AW2617">
        <v>1</v>
      </c>
      <c r="AX2617">
        <v>0</v>
      </c>
      <c r="AY2617">
        <v>2</v>
      </c>
      <c r="AZ2617" t="s">
        <v>70</v>
      </c>
      <c r="BA2617">
        <v>0</v>
      </c>
      <c r="BB2617" t="s">
        <v>71</v>
      </c>
      <c r="BC2617">
        <v>4</v>
      </c>
    </row>
    <row r="2618" spans="1:55">
      <c r="A2618" t="s">
        <v>5617</v>
      </c>
      <c r="B2618" t="s">
        <v>73</v>
      </c>
      <c r="C2618">
        <v>48</v>
      </c>
      <c r="D2618" t="s">
        <v>57</v>
      </c>
      <c r="E2618">
        <v>3</v>
      </c>
      <c r="F2618" t="s">
        <v>4833</v>
      </c>
      <c r="G2618">
        <v>93654</v>
      </c>
      <c r="H2618">
        <v>36.636638</v>
      </c>
      <c r="I2618">
        <v>-119.421842</v>
      </c>
      <c r="J2618">
        <v>5</v>
      </c>
      <c r="K2618">
        <v>6</v>
      </c>
      <c r="L2618" t="s">
        <v>83</v>
      </c>
      <c r="M2618" t="s">
        <v>57</v>
      </c>
      <c r="N2618" t="s">
        <v>3738</v>
      </c>
      <c r="O2618" t="s">
        <v>61</v>
      </c>
      <c r="P2618" t="s">
        <v>61</v>
      </c>
      <c r="Q2618" t="s">
        <v>143</v>
      </c>
      <c r="R2618" t="s">
        <v>143</v>
      </c>
      <c r="S2618" t="s">
        <v>143</v>
      </c>
      <c r="T2618" t="s">
        <v>143</v>
      </c>
      <c r="U2618" t="s">
        <v>143</v>
      </c>
      <c r="V2618" t="s">
        <v>143</v>
      </c>
      <c r="W2618" t="s">
        <v>143</v>
      </c>
      <c r="X2618" t="s">
        <v>143</v>
      </c>
      <c r="Y2618" t="s">
        <v>143</v>
      </c>
      <c r="Z2618" t="s">
        <v>143</v>
      </c>
      <c r="AA2618" t="s">
        <v>77</v>
      </c>
      <c r="AB2618" t="s">
        <v>61</v>
      </c>
      <c r="AC2618" t="s">
        <v>65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66</v>
      </c>
      <c r="AM2618">
        <v>0</v>
      </c>
      <c r="AN2618">
        <v>1</v>
      </c>
      <c r="AO2618">
        <v>0</v>
      </c>
      <c r="AP2618" t="s">
        <v>91</v>
      </c>
      <c r="AQ2618" t="s">
        <v>78</v>
      </c>
      <c r="AR2618" t="s">
        <v>182</v>
      </c>
      <c r="AT2618">
        <v>25923</v>
      </c>
      <c r="AU2618">
        <v>1</v>
      </c>
      <c r="AV2618">
        <v>0</v>
      </c>
      <c r="AW2618">
        <v>1</v>
      </c>
      <c r="AX2618">
        <v>0</v>
      </c>
      <c r="AY2618">
        <v>1</v>
      </c>
      <c r="AZ2618" t="s">
        <v>94</v>
      </c>
      <c r="BA2618">
        <v>6</v>
      </c>
      <c r="BB2618" t="s">
        <v>95</v>
      </c>
      <c r="BC2618">
        <v>1</v>
      </c>
    </row>
    <row r="2619" spans="1:55">
      <c r="A2619" t="s">
        <v>5618</v>
      </c>
      <c r="B2619" t="s">
        <v>73</v>
      </c>
      <c r="C2619">
        <v>25</v>
      </c>
      <c r="D2619" t="s">
        <v>57</v>
      </c>
      <c r="E2619">
        <v>1</v>
      </c>
      <c r="F2619" t="s">
        <v>3948</v>
      </c>
      <c r="G2619">
        <v>95306</v>
      </c>
      <c r="H2619">
        <v>37.394411</v>
      </c>
      <c r="I2619">
        <v>-120.127262</v>
      </c>
      <c r="J2619">
        <v>0</v>
      </c>
      <c r="K2619">
        <v>71</v>
      </c>
      <c r="L2619" t="s">
        <v>59</v>
      </c>
      <c r="M2619" t="s">
        <v>57</v>
      </c>
      <c r="N2619" t="s">
        <v>5619</v>
      </c>
      <c r="O2619" t="s">
        <v>57</v>
      </c>
      <c r="P2619" t="s">
        <v>57</v>
      </c>
      <c r="Q2619" t="s">
        <v>85</v>
      </c>
      <c r="R2619" t="s">
        <v>147</v>
      </c>
      <c r="S2619" t="s">
        <v>57</v>
      </c>
      <c r="T2619" t="s">
        <v>57</v>
      </c>
      <c r="U2619" t="s">
        <v>57</v>
      </c>
      <c r="V2619" t="s">
        <v>57</v>
      </c>
      <c r="W2619" t="s">
        <v>57</v>
      </c>
      <c r="X2619" t="s">
        <v>57</v>
      </c>
      <c r="Y2619" t="s">
        <v>57</v>
      </c>
      <c r="Z2619" t="s">
        <v>57</v>
      </c>
      <c r="AA2619" t="s">
        <v>122</v>
      </c>
      <c r="AB2619" t="s">
        <v>57</v>
      </c>
      <c r="AC2619" t="s">
        <v>87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66</v>
      </c>
      <c r="AM2619">
        <v>0</v>
      </c>
      <c r="AN2619">
        <v>1</v>
      </c>
      <c r="AO2619">
        <v>0</v>
      </c>
      <c r="AP2619" t="s">
        <v>123</v>
      </c>
      <c r="AQ2619" t="s">
        <v>116</v>
      </c>
      <c r="AR2619" t="s">
        <v>105</v>
      </c>
      <c r="AS2619">
        <v>8</v>
      </c>
      <c r="AT2619">
        <v>986</v>
      </c>
      <c r="AU2619">
        <v>1</v>
      </c>
      <c r="AV2619">
        <v>0</v>
      </c>
      <c r="AW2619">
        <v>1</v>
      </c>
      <c r="AX2619">
        <v>0</v>
      </c>
      <c r="AY2619">
        <v>6</v>
      </c>
      <c r="AZ2619" t="s">
        <v>125</v>
      </c>
      <c r="BA2619">
        <v>2</v>
      </c>
      <c r="BB2619" t="s">
        <v>126</v>
      </c>
      <c r="BC2619">
        <v>3</v>
      </c>
    </row>
    <row r="2620" spans="1:55">
      <c r="A2620" t="s">
        <v>5620</v>
      </c>
      <c r="B2620" t="s">
        <v>56</v>
      </c>
      <c r="C2620">
        <v>29</v>
      </c>
      <c r="D2620" t="s">
        <v>61</v>
      </c>
      <c r="E2620">
        <v>0</v>
      </c>
      <c r="F2620" t="s">
        <v>1196</v>
      </c>
      <c r="G2620">
        <v>93312</v>
      </c>
      <c r="H2620">
        <v>35.392599</v>
      </c>
      <c r="I2620">
        <v>-119.245341</v>
      </c>
      <c r="J2620">
        <v>0</v>
      </c>
      <c r="K2620">
        <v>1</v>
      </c>
      <c r="L2620" t="s">
        <v>59</v>
      </c>
      <c r="M2620" t="s">
        <v>57</v>
      </c>
      <c r="N2620" t="s">
        <v>5621</v>
      </c>
      <c r="O2620" t="s">
        <v>61</v>
      </c>
      <c r="P2620" t="s">
        <v>61</v>
      </c>
      <c r="Q2620" t="s">
        <v>143</v>
      </c>
      <c r="R2620" t="s">
        <v>143</v>
      </c>
      <c r="S2620" t="s">
        <v>143</v>
      </c>
      <c r="T2620" t="s">
        <v>143</v>
      </c>
      <c r="U2620" t="s">
        <v>143</v>
      </c>
      <c r="V2620" t="s">
        <v>143</v>
      </c>
      <c r="W2620" t="s">
        <v>143</v>
      </c>
      <c r="X2620" t="s">
        <v>143</v>
      </c>
      <c r="Y2620" t="s">
        <v>143</v>
      </c>
      <c r="Z2620" t="s">
        <v>143</v>
      </c>
      <c r="AA2620" t="s">
        <v>77</v>
      </c>
      <c r="AB2620" t="s">
        <v>61</v>
      </c>
      <c r="AC2620" t="s">
        <v>65</v>
      </c>
      <c r="AD2620">
        <v>20.4</v>
      </c>
      <c r="AE2620">
        <v>20.4</v>
      </c>
      <c r="AF2620">
        <v>0</v>
      </c>
      <c r="AG2620">
        <v>0</v>
      </c>
      <c r="AH2620">
        <v>45.91</v>
      </c>
      <c r="AI2620">
        <v>66.31</v>
      </c>
      <c r="AJ2620" t="s">
        <v>170</v>
      </c>
      <c r="AM2620">
        <v>0</v>
      </c>
      <c r="AN2620">
        <v>0</v>
      </c>
      <c r="AO2620">
        <v>0</v>
      </c>
      <c r="AP2620" t="s">
        <v>91</v>
      </c>
      <c r="AQ2620" t="s">
        <v>116</v>
      </c>
      <c r="AR2620" t="s">
        <v>182</v>
      </c>
      <c r="AT2620">
        <v>40836</v>
      </c>
      <c r="AU2620">
        <v>0</v>
      </c>
      <c r="AX2620">
        <v>0</v>
      </c>
      <c r="AY2620">
        <v>1</v>
      </c>
      <c r="AZ2620" t="s">
        <v>94</v>
      </c>
      <c r="BA2620">
        <v>8</v>
      </c>
      <c r="BB2620" t="s">
        <v>95</v>
      </c>
      <c r="BC2620">
        <v>1</v>
      </c>
    </row>
    <row r="2621" spans="1:55">
      <c r="A2621" t="s">
        <v>5622</v>
      </c>
      <c r="B2621" t="s">
        <v>73</v>
      </c>
      <c r="C2621">
        <v>32</v>
      </c>
      <c r="D2621" t="s">
        <v>57</v>
      </c>
      <c r="E2621">
        <v>3</v>
      </c>
      <c r="F2621" t="s">
        <v>5623</v>
      </c>
      <c r="G2621">
        <v>91302</v>
      </c>
      <c r="H2621">
        <v>34.130861</v>
      </c>
      <c r="I2621">
        <v>-118.68346</v>
      </c>
      <c r="J2621">
        <v>3</v>
      </c>
      <c r="K2621">
        <v>66</v>
      </c>
      <c r="L2621" t="s">
        <v>119</v>
      </c>
      <c r="M2621" t="s">
        <v>57</v>
      </c>
      <c r="N2621" t="s">
        <v>5624</v>
      </c>
      <c r="O2621" t="s">
        <v>57</v>
      </c>
      <c r="P2621" t="s">
        <v>61</v>
      </c>
      <c r="Q2621" t="s">
        <v>143</v>
      </c>
      <c r="R2621" t="s">
        <v>143</v>
      </c>
      <c r="S2621" t="s">
        <v>143</v>
      </c>
      <c r="T2621" t="s">
        <v>143</v>
      </c>
      <c r="U2621" t="s">
        <v>143</v>
      </c>
      <c r="V2621" t="s">
        <v>143</v>
      </c>
      <c r="W2621" t="s">
        <v>143</v>
      </c>
      <c r="X2621" t="s">
        <v>143</v>
      </c>
      <c r="Y2621" t="s">
        <v>143</v>
      </c>
      <c r="Z2621" t="s">
        <v>143</v>
      </c>
      <c r="AA2621" t="s">
        <v>64</v>
      </c>
      <c r="AB2621" t="s">
        <v>57</v>
      </c>
      <c r="AC2621" t="s">
        <v>65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66</v>
      </c>
      <c r="AM2621">
        <v>0</v>
      </c>
      <c r="AN2621">
        <v>1</v>
      </c>
      <c r="AO2621">
        <v>0</v>
      </c>
      <c r="AP2621" t="s">
        <v>123</v>
      </c>
      <c r="AQ2621" t="s">
        <v>68</v>
      </c>
      <c r="AR2621" t="s">
        <v>182</v>
      </c>
      <c r="AT2621">
        <v>23661</v>
      </c>
      <c r="AU2621">
        <v>1</v>
      </c>
      <c r="AV2621">
        <v>0</v>
      </c>
      <c r="AW2621">
        <v>1</v>
      </c>
      <c r="AX2621">
        <v>0</v>
      </c>
      <c r="AY2621">
        <v>6</v>
      </c>
      <c r="AZ2621" t="s">
        <v>125</v>
      </c>
      <c r="BA2621">
        <v>0</v>
      </c>
      <c r="BB2621" t="s">
        <v>71</v>
      </c>
      <c r="BC2621">
        <v>4</v>
      </c>
    </row>
    <row r="2622" spans="1:55">
      <c r="A2622" t="s">
        <v>5625</v>
      </c>
      <c r="B2622" t="s">
        <v>73</v>
      </c>
      <c r="C2622">
        <v>24</v>
      </c>
      <c r="D2622" t="s">
        <v>61</v>
      </c>
      <c r="E2622">
        <v>0</v>
      </c>
      <c r="F2622" t="s">
        <v>3688</v>
      </c>
      <c r="G2622">
        <v>91906</v>
      </c>
      <c r="H2622">
        <v>32.673483</v>
      </c>
      <c r="I2622">
        <v>-116.472863</v>
      </c>
      <c r="J2622">
        <v>0</v>
      </c>
      <c r="K2622">
        <v>35</v>
      </c>
      <c r="L2622" t="s">
        <v>59</v>
      </c>
      <c r="M2622" t="s">
        <v>57</v>
      </c>
      <c r="N2622" t="s">
        <v>2741</v>
      </c>
      <c r="O2622" t="s">
        <v>61</v>
      </c>
      <c r="P2622" t="s">
        <v>57</v>
      </c>
      <c r="Q2622" t="s">
        <v>135</v>
      </c>
      <c r="R2622" t="s">
        <v>467</v>
      </c>
      <c r="S2622" t="s">
        <v>57</v>
      </c>
      <c r="T2622" t="s">
        <v>57</v>
      </c>
      <c r="U2622" t="s">
        <v>57</v>
      </c>
      <c r="V2622" t="s">
        <v>61</v>
      </c>
      <c r="W2622" t="s">
        <v>61</v>
      </c>
      <c r="X2622" t="s">
        <v>61</v>
      </c>
      <c r="Y2622" t="s">
        <v>61</v>
      </c>
      <c r="Z2622" t="s">
        <v>57</v>
      </c>
      <c r="AA2622" t="s">
        <v>64</v>
      </c>
      <c r="AB2622" t="s">
        <v>61</v>
      </c>
      <c r="AC2622" t="s">
        <v>307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66</v>
      </c>
      <c r="AM2622">
        <v>0</v>
      </c>
      <c r="AN2622">
        <v>1</v>
      </c>
      <c r="AO2622">
        <v>0</v>
      </c>
      <c r="AP2622" t="s">
        <v>164</v>
      </c>
      <c r="AQ2622" t="s">
        <v>116</v>
      </c>
      <c r="AR2622" t="s">
        <v>69</v>
      </c>
      <c r="AS2622">
        <v>4</v>
      </c>
      <c r="AT2622">
        <v>3133</v>
      </c>
      <c r="AU2622">
        <v>1</v>
      </c>
      <c r="AV2622">
        <v>0</v>
      </c>
      <c r="AW2622">
        <v>1</v>
      </c>
      <c r="AX2622">
        <v>0</v>
      </c>
      <c r="AY2622">
        <v>4</v>
      </c>
      <c r="AZ2622" t="s">
        <v>165</v>
      </c>
      <c r="BA2622">
        <v>2</v>
      </c>
      <c r="BB2622" t="s">
        <v>126</v>
      </c>
      <c r="BC2622">
        <v>3</v>
      </c>
    </row>
    <row r="2623" spans="1:55">
      <c r="A2623" t="s">
        <v>5626</v>
      </c>
      <c r="B2623" t="s">
        <v>73</v>
      </c>
      <c r="C2623">
        <v>34</v>
      </c>
      <c r="D2623" t="s">
        <v>57</v>
      </c>
      <c r="E2623">
        <v>0</v>
      </c>
      <c r="F2623" t="s">
        <v>1564</v>
      </c>
      <c r="G2623">
        <v>94928</v>
      </c>
      <c r="H2623">
        <v>38.34719</v>
      </c>
      <c r="I2623">
        <v>-122.697822</v>
      </c>
      <c r="J2623">
        <v>3</v>
      </c>
      <c r="K2623">
        <v>6</v>
      </c>
      <c r="L2623" t="s">
        <v>59</v>
      </c>
      <c r="M2623" t="s">
        <v>57</v>
      </c>
      <c r="N2623" t="s">
        <v>3853</v>
      </c>
      <c r="O2623" t="s">
        <v>57</v>
      </c>
      <c r="P2623" t="s">
        <v>57</v>
      </c>
      <c r="Q2623" t="s">
        <v>85</v>
      </c>
      <c r="R2623" t="s">
        <v>313</v>
      </c>
      <c r="S2623" t="s">
        <v>61</v>
      </c>
      <c r="T2623" t="s">
        <v>61</v>
      </c>
      <c r="U2623" t="s">
        <v>61</v>
      </c>
      <c r="V2623" t="s">
        <v>61</v>
      </c>
      <c r="W2623" t="s">
        <v>57</v>
      </c>
      <c r="X2623" t="s">
        <v>61</v>
      </c>
      <c r="Y2623" t="s">
        <v>61</v>
      </c>
      <c r="Z2623" t="s">
        <v>57</v>
      </c>
      <c r="AA2623" t="s">
        <v>77</v>
      </c>
      <c r="AB2623" t="s">
        <v>57</v>
      </c>
      <c r="AC2623" t="s">
        <v>87</v>
      </c>
      <c r="AD2623">
        <v>82.84999999999999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88</v>
      </c>
      <c r="AK2623" t="s">
        <v>89</v>
      </c>
      <c r="AL2623" t="s">
        <v>90</v>
      </c>
      <c r="AM2623">
        <v>1</v>
      </c>
      <c r="AN2623">
        <v>0</v>
      </c>
      <c r="AO2623">
        <v>0</v>
      </c>
      <c r="AP2623" t="s">
        <v>91</v>
      </c>
      <c r="AQ2623" t="s">
        <v>68</v>
      </c>
      <c r="AR2623" t="s">
        <v>93</v>
      </c>
      <c r="AS2623">
        <v>2</v>
      </c>
      <c r="AT2623">
        <v>42544</v>
      </c>
      <c r="AU2623">
        <v>1</v>
      </c>
      <c r="AV2623">
        <v>1</v>
      </c>
      <c r="AW2623">
        <v>0</v>
      </c>
      <c r="AX2623">
        <v>82.84999999999999</v>
      </c>
      <c r="AY2623">
        <v>1</v>
      </c>
      <c r="AZ2623" t="s">
        <v>94</v>
      </c>
      <c r="BA2623">
        <v>9</v>
      </c>
      <c r="BB2623" t="s">
        <v>95</v>
      </c>
      <c r="BC2623">
        <v>1</v>
      </c>
    </row>
    <row r="2624" spans="1:55">
      <c r="A2624" t="s">
        <v>5627</v>
      </c>
      <c r="B2624" t="s">
        <v>73</v>
      </c>
      <c r="C2624">
        <v>80</v>
      </c>
      <c r="D2624" t="s">
        <v>61</v>
      </c>
      <c r="E2624">
        <v>0</v>
      </c>
      <c r="F2624" t="s">
        <v>1659</v>
      </c>
      <c r="G2624">
        <v>93256</v>
      </c>
      <c r="H2624">
        <v>35.957019</v>
      </c>
      <c r="I2624">
        <v>-119.330928</v>
      </c>
      <c r="J2624">
        <v>0</v>
      </c>
      <c r="K2624">
        <v>65</v>
      </c>
      <c r="L2624" t="s">
        <v>59</v>
      </c>
      <c r="M2624" t="s">
        <v>57</v>
      </c>
      <c r="N2624" t="s">
        <v>5628</v>
      </c>
      <c r="O2624" t="s">
        <v>57</v>
      </c>
      <c r="P2624" t="s">
        <v>57</v>
      </c>
      <c r="Q2624" t="s">
        <v>85</v>
      </c>
      <c r="R2624" t="s">
        <v>254</v>
      </c>
      <c r="S2624" t="s">
        <v>57</v>
      </c>
      <c r="T2624" t="s">
        <v>61</v>
      </c>
      <c r="U2624" t="s">
        <v>57</v>
      </c>
      <c r="V2624" t="s">
        <v>57</v>
      </c>
      <c r="W2624" t="s">
        <v>57</v>
      </c>
      <c r="X2624" t="s">
        <v>57</v>
      </c>
      <c r="Y2624" t="s">
        <v>61</v>
      </c>
      <c r="Z2624" t="s">
        <v>57</v>
      </c>
      <c r="AA2624" t="s">
        <v>122</v>
      </c>
      <c r="AB2624" t="s">
        <v>57</v>
      </c>
      <c r="AC2624" t="s">
        <v>87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66</v>
      </c>
      <c r="AM2624">
        <v>0</v>
      </c>
      <c r="AN2624">
        <v>1</v>
      </c>
      <c r="AO2624">
        <v>0</v>
      </c>
      <c r="AP2624" t="s">
        <v>123</v>
      </c>
      <c r="AQ2624" t="s">
        <v>104</v>
      </c>
      <c r="AR2624" t="s">
        <v>105</v>
      </c>
      <c r="AS2624">
        <v>6</v>
      </c>
      <c r="AT2624">
        <v>4198</v>
      </c>
      <c r="AU2624">
        <v>1</v>
      </c>
      <c r="AV2624">
        <v>0</v>
      </c>
      <c r="AW2624">
        <v>1</v>
      </c>
      <c r="AX2624">
        <v>0</v>
      </c>
      <c r="AY2624">
        <v>6</v>
      </c>
      <c r="AZ2624" t="s">
        <v>125</v>
      </c>
      <c r="BA2624">
        <v>4</v>
      </c>
      <c r="BB2624" t="s">
        <v>80</v>
      </c>
      <c r="BC2624">
        <v>2</v>
      </c>
    </row>
    <row r="2625" spans="1:55">
      <c r="A2625" t="s">
        <v>5629</v>
      </c>
      <c r="B2625" t="s">
        <v>56</v>
      </c>
      <c r="C2625">
        <v>22</v>
      </c>
      <c r="D2625" t="s">
        <v>57</v>
      </c>
      <c r="E2625">
        <v>0</v>
      </c>
      <c r="F2625" t="s">
        <v>736</v>
      </c>
      <c r="G2625">
        <v>95564</v>
      </c>
      <c r="H2625">
        <v>40.809636</v>
      </c>
      <c r="I2625">
        <v>-124.189977</v>
      </c>
      <c r="J2625">
        <v>6</v>
      </c>
      <c r="K2625">
        <v>15</v>
      </c>
      <c r="L2625" t="s">
        <v>59</v>
      </c>
      <c r="M2625" t="s">
        <v>57</v>
      </c>
      <c r="N2625" t="s">
        <v>1355</v>
      </c>
      <c r="O2625" t="s">
        <v>61</v>
      </c>
      <c r="P2625" t="s">
        <v>57</v>
      </c>
      <c r="Q2625" t="s">
        <v>85</v>
      </c>
      <c r="R2625" t="s">
        <v>893</v>
      </c>
      <c r="S2625" t="s">
        <v>61</v>
      </c>
      <c r="T2625" t="s">
        <v>57</v>
      </c>
      <c r="U2625" t="s">
        <v>61</v>
      </c>
      <c r="V2625" t="s">
        <v>61</v>
      </c>
      <c r="W2625" t="s">
        <v>61</v>
      </c>
      <c r="X2625" t="s">
        <v>61</v>
      </c>
      <c r="Y2625" t="s">
        <v>61</v>
      </c>
      <c r="Z2625" t="s">
        <v>57</v>
      </c>
      <c r="AA2625" t="s">
        <v>77</v>
      </c>
      <c r="AB2625" t="s">
        <v>61</v>
      </c>
      <c r="AC2625" t="s">
        <v>87</v>
      </c>
      <c r="AD2625">
        <v>75.34999999999999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66</v>
      </c>
      <c r="AM2625">
        <v>0</v>
      </c>
      <c r="AN2625">
        <v>1</v>
      </c>
      <c r="AO2625">
        <v>0</v>
      </c>
      <c r="AP2625" t="s">
        <v>103</v>
      </c>
      <c r="AQ2625" t="s">
        <v>116</v>
      </c>
      <c r="AR2625" t="s">
        <v>93</v>
      </c>
      <c r="AS2625">
        <v>2</v>
      </c>
      <c r="AT2625">
        <v>395</v>
      </c>
      <c r="AU2625">
        <v>1</v>
      </c>
      <c r="AV2625">
        <v>0</v>
      </c>
      <c r="AW2625">
        <v>1</v>
      </c>
      <c r="AX2625">
        <v>0</v>
      </c>
      <c r="AY2625">
        <v>3</v>
      </c>
      <c r="AZ2625" t="s">
        <v>106</v>
      </c>
      <c r="BA2625">
        <v>6</v>
      </c>
      <c r="BB2625" t="s">
        <v>95</v>
      </c>
      <c r="BC2625">
        <v>1</v>
      </c>
    </row>
    <row r="2626" spans="1:55">
      <c r="A2626" t="s">
        <v>5630</v>
      </c>
      <c r="B2626" t="s">
        <v>73</v>
      </c>
      <c r="C2626">
        <v>78</v>
      </c>
      <c r="D2626" t="s">
        <v>57</v>
      </c>
      <c r="E2626">
        <v>0</v>
      </c>
      <c r="F2626" t="s">
        <v>1617</v>
      </c>
      <c r="G2626">
        <v>92342</v>
      </c>
      <c r="H2626">
        <v>34.757783</v>
      </c>
      <c r="I2626">
        <v>-117.33997</v>
      </c>
      <c r="J2626">
        <v>5</v>
      </c>
      <c r="K2626">
        <v>61</v>
      </c>
      <c r="L2626" t="s">
        <v>129</v>
      </c>
      <c r="M2626" t="s">
        <v>57</v>
      </c>
      <c r="N2626" t="s">
        <v>5631</v>
      </c>
      <c r="O2626" t="s">
        <v>57</v>
      </c>
      <c r="P2626" t="s">
        <v>57</v>
      </c>
      <c r="Q2626" t="s">
        <v>85</v>
      </c>
      <c r="R2626" t="s">
        <v>250</v>
      </c>
      <c r="S2626" t="s">
        <v>61</v>
      </c>
      <c r="T2626" t="s">
        <v>57</v>
      </c>
      <c r="U2626" t="s">
        <v>61</v>
      </c>
      <c r="V2626" t="s">
        <v>57</v>
      </c>
      <c r="W2626" t="s">
        <v>61</v>
      </c>
      <c r="X2626" t="s">
        <v>61</v>
      </c>
      <c r="Y2626" t="s">
        <v>61</v>
      </c>
      <c r="Z2626" t="s">
        <v>57</v>
      </c>
      <c r="AA2626" t="s">
        <v>64</v>
      </c>
      <c r="AB2626" t="s">
        <v>57</v>
      </c>
      <c r="AC2626" t="s">
        <v>87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66</v>
      </c>
      <c r="AM2626">
        <v>0</v>
      </c>
      <c r="AN2626">
        <v>1</v>
      </c>
      <c r="AO2626">
        <v>0</v>
      </c>
      <c r="AP2626" t="s">
        <v>123</v>
      </c>
      <c r="AQ2626" t="s">
        <v>104</v>
      </c>
      <c r="AR2626" t="s">
        <v>93</v>
      </c>
      <c r="AS2626">
        <v>3</v>
      </c>
      <c r="AT2626">
        <v>4948</v>
      </c>
      <c r="AU2626">
        <v>1</v>
      </c>
      <c r="AV2626">
        <v>0</v>
      </c>
      <c r="AW2626">
        <v>1</v>
      </c>
      <c r="AX2626">
        <v>0</v>
      </c>
      <c r="AY2626">
        <v>6</v>
      </c>
      <c r="AZ2626" t="s">
        <v>125</v>
      </c>
      <c r="BA2626">
        <v>3</v>
      </c>
      <c r="BB2626" t="s">
        <v>126</v>
      </c>
      <c r="BC2626">
        <v>3</v>
      </c>
    </row>
    <row r="2627" spans="1:55">
      <c r="A2627" t="s">
        <v>5632</v>
      </c>
      <c r="B2627" t="s">
        <v>73</v>
      </c>
      <c r="C2627">
        <v>29</v>
      </c>
      <c r="D2627" t="s">
        <v>57</v>
      </c>
      <c r="E2627">
        <v>2</v>
      </c>
      <c r="F2627" t="s">
        <v>639</v>
      </c>
      <c r="G2627">
        <v>90301</v>
      </c>
      <c r="H2627">
        <v>33.956445</v>
      </c>
      <c r="I2627">
        <v>-118.358634</v>
      </c>
      <c r="J2627">
        <v>3</v>
      </c>
      <c r="K2627">
        <v>22</v>
      </c>
      <c r="L2627" t="s">
        <v>59</v>
      </c>
      <c r="M2627" t="s">
        <v>57</v>
      </c>
      <c r="N2627" t="s">
        <v>2367</v>
      </c>
      <c r="O2627" t="s">
        <v>61</v>
      </c>
      <c r="P2627" t="s">
        <v>57</v>
      </c>
      <c r="Q2627" t="s">
        <v>62</v>
      </c>
      <c r="R2627" t="s">
        <v>254</v>
      </c>
      <c r="S2627" t="s">
        <v>61</v>
      </c>
      <c r="T2627" t="s">
        <v>61</v>
      </c>
      <c r="U2627" t="s">
        <v>61</v>
      </c>
      <c r="V2627" t="s">
        <v>57</v>
      </c>
      <c r="W2627" t="s">
        <v>61</v>
      </c>
      <c r="X2627" t="s">
        <v>61</v>
      </c>
      <c r="Y2627" t="s">
        <v>61</v>
      </c>
      <c r="Z2627" t="s">
        <v>57</v>
      </c>
      <c r="AA2627" t="s">
        <v>77</v>
      </c>
      <c r="AB2627" t="s">
        <v>57</v>
      </c>
      <c r="AC2627" t="s">
        <v>87</v>
      </c>
      <c r="AD2627">
        <v>51.1</v>
      </c>
      <c r="AE2627">
        <v>1232.9</v>
      </c>
      <c r="AF2627">
        <v>0</v>
      </c>
      <c r="AG2627">
        <v>0</v>
      </c>
      <c r="AH2627">
        <v>614.02</v>
      </c>
      <c r="AI2627">
        <v>1846.92</v>
      </c>
      <c r="AJ2627" t="s">
        <v>66</v>
      </c>
      <c r="AM2627">
        <v>0</v>
      </c>
      <c r="AN2627">
        <v>1</v>
      </c>
      <c r="AO2627">
        <v>0</v>
      </c>
      <c r="AP2627" t="s">
        <v>103</v>
      </c>
      <c r="AQ2627" t="s">
        <v>116</v>
      </c>
      <c r="AR2627" t="s">
        <v>69</v>
      </c>
      <c r="AS2627">
        <v>2</v>
      </c>
      <c r="AT2627">
        <v>37527</v>
      </c>
      <c r="AU2627">
        <v>1</v>
      </c>
      <c r="AV2627">
        <v>0</v>
      </c>
      <c r="AW2627">
        <v>1</v>
      </c>
      <c r="AX2627">
        <v>0</v>
      </c>
      <c r="AY2627">
        <v>3</v>
      </c>
      <c r="AZ2627" t="s">
        <v>106</v>
      </c>
      <c r="BA2627">
        <v>3</v>
      </c>
      <c r="BB2627" t="s">
        <v>126</v>
      </c>
      <c r="BC2627">
        <v>3</v>
      </c>
    </row>
    <row r="2628" spans="1:55">
      <c r="A2628" t="s">
        <v>5633</v>
      </c>
      <c r="B2628" t="s">
        <v>73</v>
      </c>
      <c r="C2628">
        <v>50</v>
      </c>
      <c r="D2628" t="s">
        <v>61</v>
      </c>
      <c r="E2628">
        <v>0</v>
      </c>
      <c r="F2628" t="s">
        <v>562</v>
      </c>
      <c r="G2628">
        <v>95630</v>
      </c>
      <c r="H2628">
        <v>38.672638</v>
      </c>
      <c r="I2628">
        <v>-121.147403</v>
      </c>
      <c r="J2628">
        <v>0</v>
      </c>
      <c r="K2628">
        <v>28</v>
      </c>
      <c r="L2628" t="s">
        <v>216</v>
      </c>
      <c r="M2628" t="s">
        <v>57</v>
      </c>
      <c r="N2628" t="s">
        <v>5634</v>
      </c>
      <c r="O2628" t="s">
        <v>61</v>
      </c>
      <c r="P2628" t="s">
        <v>57</v>
      </c>
      <c r="Q2628" t="s">
        <v>85</v>
      </c>
      <c r="R2628" t="s">
        <v>160</v>
      </c>
      <c r="S2628" t="s">
        <v>61</v>
      </c>
      <c r="T2628" t="s">
        <v>57</v>
      </c>
      <c r="U2628" t="s">
        <v>61</v>
      </c>
      <c r="V2628" t="s">
        <v>57</v>
      </c>
      <c r="W2628" t="s">
        <v>57</v>
      </c>
      <c r="X2628" t="s">
        <v>61</v>
      </c>
      <c r="Y2628" t="s">
        <v>61</v>
      </c>
      <c r="Z2628" t="s">
        <v>57</v>
      </c>
      <c r="AA2628" t="s">
        <v>64</v>
      </c>
      <c r="AB2628" t="s">
        <v>57</v>
      </c>
      <c r="AC2628" t="s">
        <v>87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66</v>
      </c>
      <c r="AM2628">
        <v>0</v>
      </c>
      <c r="AN2628">
        <v>1</v>
      </c>
      <c r="AO2628">
        <v>0</v>
      </c>
      <c r="AP2628" t="s">
        <v>164</v>
      </c>
      <c r="AQ2628" t="s">
        <v>92</v>
      </c>
      <c r="AR2628" t="s">
        <v>105</v>
      </c>
      <c r="AS2628">
        <v>4</v>
      </c>
      <c r="AT2628">
        <v>51855</v>
      </c>
      <c r="AU2628">
        <v>1</v>
      </c>
      <c r="AV2628">
        <v>0</v>
      </c>
      <c r="AW2628">
        <v>1</v>
      </c>
      <c r="AX2628">
        <v>0</v>
      </c>
      <c r="AY2628">
        <v>4</v>
      </c>
      <c r="AZ2628" t="s">
        <v>165</v>
      </c>
      <c r="BA2628">
        <v>4</v>
      </c>
      <c r="BB2628" t="s">
        <v>80</v>
      </c>
      <c r="BC2628">
        <v>2</v>
      </c>
    </row>
    <row r="2629" spans="1:55">
      <c r="A2629" t="s">
        <v>5635</v>
      </c>
      <c r="B2629" t="s">
        <v>56</v>
      </c>
      <c r="C2629">
        <v>60</v>
      </c>
      <c r="D2629" t="s">
        <v>57</v>
      </c>
      <c r="E2629">
        <v>0</v>
      </c>
      <c r="F2629" t="s">
        <v>3478</v>
      </c>
      <c r="G2629">
        <v>94030</v>
      </c>
      <c r="H2629">
        <v>37.601248</v>
      </c>
      <c r="I2629">
        <v>-122.403099</v>
      </c>
      <c r="J2629">
        <v>5</v>
      </c>
      <c r="K2629">
        <v>11</v>
      </c>
      <c r="L2629" t="s">
        <v>59</v>
      </c>
      <c r="M2629" t="s">
        <v>57</v>
      </c>
      <c r="N2629" t="s">
        <v>5636</v>
      </c>
      <c r="O2629" t="s">
        <v>57</v>
      </c>
      <c r="P2629" t="s">
        <v>57</v>
      </c>
      <c r="Q2629" t="s">
        <v>85</v>
      </c>
      <c r="R2629" t="s">
        <v>156</v>
      </c>
      <c r="S2629" t="s">
        <v>57</v>
      </c>
      <c r="T2629" t="s">
        <v>61</v>
      </c>
      <c r="U2629" t="s">
        <v>61</v>
      </c>
      <c r="V2629" t="s">
        <v>57</v>
      </c>
      <c r="W2629" t="s">
        <v>57</v>
      </c>
      <c r="X2629" t="s">
        <v>61</v>
      </c>
      <c r="Y2629" t="s">
        <v>61</v>
      </c>
      <c r="Z2629" t="s">
        <v>57</v>
      </c>
      <c r="AA2629" t="s">
        <v>77</v>
      </c>
      <c r="AB2629" t="s">
        <v>57</v>
      </c>
      <c r="AC2629" t="s">
        <v>65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88</v>
      </c>
      <c r="AK2629" t="s">
        <v>89</v>
      </c>
      <c r="AL2629" t="s">
        <v>90</v>
      </c>
      <c r="AM2629">
        <v>1</v>
      </c>
      <c r="AN2629">
        <v>0</v>
      </c>
      <c r="AO2629">
        <v>0</v>
      </c>
      <c r="AP2629" t="s">
        <v>67</v>
      </c>
      <c r="AQ2629" t="s">
        <v>124</v>
      </c>
      <c r="AR2629" t="s">
        <v>105</v>
      </c>
      <c r="AS2629">
        <v>4</v>
      </c>
      <c r="AT2629">
        <v>20350</v>
      </c>
      <c r="AU2629">
        <v>1</v>
      </c>
      <c r="AV2629">
        <v>1</v>
      </c>
      <c r="AW2629">
        <v>0</v>
      </c>
      <c r="AX2629">
        <v>96.2</v>
      </c>
      <c r="AY2629">
        <v>2</v>
      </c>
      <c r="AZ2629" t="s">
        <v>70</v>
      </c>
      <c r="BA2629">
        <v>6</v>
      </c>
      <c r="BB2629" t="s">
        <v>95</v>
      </c>
      <c r="BC2629">
        <v>1</v>
      </c>
    </row>
    <row r="2630" spans="1:55">
      <c r="A2630" t="s">
        <v>5637</v>
      </c>
      <c r="B2630" t="s">
        <v>73</v>
      </c>
      <c r="C2630">
        <v>57</v>
      </c>
      <c r="D2630" t="s">
        <v>61</v>
      </c>
      <c r="E2630">
        <v>0</v>
      </c>
      <c r="F2630" t="s">
        <v>4135</v>
      </c>
      <c r="G2630">
        <v>91948</v>
      </c>
      <c r="H2630">
        <v>32.830852</v>
      </c>
      <c r="I2630">
        <v>-116.444601</v>
      </c>
      <c r="J2630">
        <v>0</v>
      </c>
      <c r="K2630">
        <v>24</v>
      </c>
      <c r="L2630" t="s">
        <v>216</v>
      </c>
      <c r="M2630" t="s">
        <v>57</v>
      </c>
      <c r="N2630" t="s">
        <v>2724</v>
      </c>
      <c r="O2630" t="s">
        <v>57</v>
      </c>
      <c r="P2630" t="s">
        <v>57</v>
      </c>
      <c r="Q2630" t="s">
        <v>85</v>
      </c>
      <c r="R2630" t="s">
        <v>121</v>
      </c>
      <c r="S2630" t="s">
        <v>61</v>
      </c>
      <c r="T2630" t="s">
        <v>57</v>
      </c>
      <c r="U2630" t="s">
        <v>57</v>
      </c>
      <c r="V2630" t="s">
        <v>61</v>
      </c>
      <c r="W2630" t="s">
        <v>61</v>
      </c>
      <c r="X2630" t="s">
        <v>61</v>
      </c>
      <c r="Y2630" t="s">
        <v>61</v>
      </c>
      <c r="Z2630" t="s">
        <v>61</v>
      </c>
      <c r="AA2630" t="s">
        <v>77</v>
      </c>
      <c r="AB2630" t="s">
        <v>57</v>
      </c>
      <c r="AC2630" t="s">
        <v>87</v>
      </c>
      <c r="AD2630">
        <v>84.84999999999999</v>
      </c>
      <c r="AE2630">
        <v>2048.8</v>
      </c>
      <c r="AF2630">
        <v>0</v>
      </c>
      <c r="AG2630">
        <v>80</v>
      </c>
      <c r="AH2630">
        <v>315.12</v>
      </c>
      <c r="AI2630">
        <v>2443.92</v>
      </c>
      <c r="AJ2630" t="s">
        <v>66</v>
      </c>
      <c r="AM2630">
        <v>0</v>
      </c>
      <c r="AN2630">
        <v>1</v>
      </c>
      <c r="AO2630">
        <v>0</v>
      </c>
      <c r="AP2630" t="s">
        <v>103</v>
      </c>
      <c r="AQ2630" t="s">
        <v>92</v>
      </c>
      <c r="AR2630" t="s">
        <v>93</v>
      </c>
      <c r="AS2630">
        <v>2</v>
      </c>
      <c r="AT2630">
        <v>81</v>
      </c>
      <c r="AU2630">
        <v>1</v>
      </c>
      <c r="AV2630">
        <v>0</v>
      </c>
      <c r="AW2630">
        <v>1</v>
      </c>
      <c r="AX2630">
        <v>0</v>
      </c>
      <c r="AY2630">
        <v>3</v>
      </c>
      <c r="AZ2630" t="s">
        <v>106</v>
      </c>
      <c r="BA2630">
        <v>7</v>
      </c>
      <c r="BB2630" t="s">
        <v>95</v>
      </c>
      <c r="BC2630">
        <v>1</v>
      </c>
    </row>
    <row r="2631" spans="1:55">
      <c r="A2631" t="s">
        <v>5638</v>
      </c>
      <c r="B2631" t="s">
        <v>73</v>
      </c>
      <c r="C2631">
        <v>37</v>
      </c>
      <c r="D2631" t="s">
        <v>57</v>
      </c>
      <c r="E2631">
        <v>0</v>
      </c>
      <c r="F2631" t="s">
        <v>796</v>
      </c>
      <c r="G2631">
        <v>90723</v>
      </c>
      <c r="H2631">
        <v>33.897122</v>
      </c>
      <c r="I2631">
        <v>-118.164432</v>
      </c>
      <c r="J2631">
        <v>7</v>
      </c>
      <c r="K2631">
        <v>36</v>
      </c>
      <c r="L2631" t="s">
        <v>216</v>
      </c>
      <c r="M2631" t="s">
        <v>61</v>
      </c>
      <c r="N2631" t="s">
        <v>143</v>
      </c>
      <c r="O2631" t="s">
        <v>143</v>
      </c>
      <c r="P2631" t="s">
        <v>57</v>
      </c>
      <c r="Q2631" t="s">
        <v>62</v>
      </c>
      <c r="R2631" t="s">
        <v>250</v>
      </c>
      <c r="S2631" t="s">
        <v>57</v>
      </c>
      <c r="T2631" t="s">
        <v>61</v>
      </c>
      <c r="U2631" t="s">
        <v>57</v>
      </c>
      <c r="V2631" t="s">
        <v>61</v>
      </c>
      <c r="W2631" t="s">
        <v>61</v>
      </c>
      <c r="X2631" t="s">
        <v>61</v>
      </c>
      <c r="Y2631" t="s">
        <v>61</v>
      </c>
      <c r="Z2631" t="s">
        <v>57</v>
      </c>
      <c r="AA2631" t="s">
        <v>64</v>
      </c>
      <c r="AB2631" t="s">
        <v>61</v>
      </c>
      <c r="AC2631" t="s">
        <v>307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66</v>
      </c>
      <c r="AM2631">
        <v>0</v>
      </c>
      <c r="AN2631">
        <v>1</v>
      </c>
      <c r="AO2631">
        <v>0</v>
      </c>
      <c r="AP2631" t="s">
        <v>164</v>
      </c>
      <c r="AQ2631" t="s">
        <v>68</v>
      </c>
      <c r="AR2631" t="s">
        <v>137</v>
      </c>
      <c r="AS2631">
        <v>3</v>
      </c>
      <c r="AT2631">
        <v>55306</v>
      </c>
      <c r="AU2631">
        <v>1</v>
      </c>
      <c r="AV2631">
        <v>0</v>
      </c>
      <c r="AW2631">
        <v>1</v>
      </c>
      <c r="AX2631">
        <v>0</v>
      </c>
      <c r="AY2631">
        <v>4</v>
      </c>
      <c r="AZ2631" t="s">
        <v>165</v>
      </c>
      <c r="BA2631">
        <v>1</v>
      </c>
      <c r="BB2631" t="s">
        <v>71</v>
      </c>
      <c r="BC2631">
        <v>4</v>
      </c>
    </row>
    <row r="2632" spans="1:55">
      <c r="A2632" t="s">
        <v>5639</v>
      </c>
      <c r="B2632" t="s">
        <v>73</v>
      </c>
      <c r="C2632">
        <v>79</v>
      </c>
      <c r="D2632" t="s">
        <v>57</v>
      </c>
      <c r="E2632">
        <v>0</v>
      </c>
      <c r="F2632" t="s">
        <v>5396</v>
      </c>
      <c r="G2632">
        <v>94574</v>
      </c>
      <c r="H2632">
        <v>38.581354</v>
      </c>
      <c r="I2632">
        <v>-122.296283</v>
      </c>
      <c r="J2632">
        <v>7</v>
      </c>
      <c r="K2632">
        <v>67</v>
      </c>
      <c r="L2632" t="s">
        <v>119</v>
      </c>
      <c r="M2632" t="s">
        <v>57</v>
      </c>
      <c r="N2632" t="s">
        <v>5640</v>
      </c>
      <c r="O2632" t="s">
        <v>61</v>
      </c>
      <c r="P2632" t="s">
        <v>57</v>
      </c>
      <c r="Q2632" t="s">
        <v>62</v>
      </c>
      <c r="R2632" t="s">
        <v>160</v>
      </c>
      <c r="S2632" t="s">
        <v>57</v>
      </c>
      <c r="T2632" t="s">
        <v>57</v>
      </c>
      <c r="U2632" t="s">
        <v>61</v>
      </c>
      <c r="V2632" t="s">
        <v>57</v>
      </c>
      <c r="W2632" t="s">
        <v>61</v>
      </c>
      <c r="X2632" t="s">
        <v>61</v>
      </c>
      <c r="Y2632" t="s">
        <v>61</v>
      </c>
      <c r="Z2632" t="s">
        <v>57</v>
      </c>
      <c r="AA2632" t="s">
        <v>64</v>
      </c>
      <c r="AB2632" t="s">
        <v>57</v>
      </c>
      <c r="AC2632" t="s">
        <v>87</v>
      </c>
      <c r="AD2632">
        <v>60.95</v>
      </c>
      <c r="AE2632">
        <v>4119.4</v>
      </c>
      <c r="AF2632">
        <v>17.19</v>
      </c>
      <c r="AG2632">
        <v>0</v>
      </c>
      <c r="AH2632">
        <v>2818.69</v>
      </c>
      <c r="AI2632">
        <v>6920.9</v>
      </c>
      <c r="AJ2632" t="s">
        <v>66</v>
      </c>
      <c r="AM2632">
        <v>0</v>
      </c>
      <c r="AN2632">
        <v>1</v>
      </c>
      <c r="AO2632">
        <v>0</v>
      </c>
      <c r="AP2632" t="s">
        <v>123</v>
      </c>
      <c r="AQ2632" t="s">
        <v>104</v>
      </c>
      <c r="AR2632" t="s">
        <v>69</v>
      </c>
      <c r="AS2632">
        <v>4</v>
      </c>
      <c r="AT2632">
        <v>9423</v>
      </c>
      <c r="AU2632">
        <v>1</v>
      </c>
      <c r="AV2632">
        <v>0</v>
      </c>
      <c r="AW2632">
        <v>1</v>
      </c>
      <c r="AX2632">
        <v>0</v>
      </c>
      <c r="AY2632">
        <v>6</v>
      </c>
      <c r="AZ2632" t="s">
        <v>125</v>
      </c>
      <c r="BA2632">
        <v>1</v>
      </c>
      <c r="BB2632" t="s">
        <v>71</v>
      </c>
      <c r="BC2632">
        <v>4</v>
      </c>
    </row>
    <row r="2633" spans="1:55">
      <c r="A2633" t="s">
        <v>5641</v>
      </c>
      <c r="B2633" t="s">
        <v>56</v>
      </c>
      <c r="C2633">
        <v>64</v>
      </c>
      <c r="D2633" t="s">
        <v>61</v>
      </c>
      <c r="E2633">
        <v>0</v>
      </c>
      <c r="F2633" t="s">
        <v>933</v>
      </c>
      <c r="G2633">
        <v>92346</v>
      </c>
      <c r="H2633">
        <v>34.129677</v>
      </c>
      <c r="I2633">
        <v>-117.154277</v>
      </c>
      <c r="J2633">
        <v>0</v>
      </c>
      <c r="K2633">
        <v>3</v>
      </c>
      <c r="L2633" t="s">
        <v>59</v>
      </c>
      <c r="M2633" t="s">
        <v>57</v>
      </c>
      <c r="N2633" t="s">
        <v>5642</v>
      </c>
      <c r="O2633" t="s">
        <v>61</v>
      </c>
      <c r="P2633" t="s">
        <v>61</v>
      </c>
      <c r="Q2633" t="s">
        <v>143</v>
      </c>
      <c r="R2633" t="s">
        <v>143</v>
      </c>
      <c r="S2633" t="s">
        <v>143</v>
      </c>
      <c r="T2633" t="s">
        <v>143</v>
      </c>
      <c r="U2633" t="s">
        <v>143</v>
      </c>
      <c r="V2633" t="s">
        <v>143</v>
      </c>
      <c r="W2633" t="s">
        <v>143</v>
      </c>
      <c r="X2633" t="s">
        <v>143</v>
      </c>
      <c r="Y2633" t="s">
        <v>143</v>
      </c>
      <c r="Z2633" t="s">
        <v>143</v>
      </c>
      <c r="AA2633" t="s">
        <v>77</v>
      </c>
      <c r="AB2633" t="s">
        <v>61</v>
      </c>
      <c r="AC2633" t="s">
        <v>87</v>
      </c>
      <c r="AD2633">
        <v>20.2</v>
      </c>
      <c r="AE2633">
        <v>65.95</v>
      </c>
      <c r="AF2633">
        <v>0</v>
      </c>
      <c r="AG2633">
        <v>0</v>
      </c>
      <c r="AH2633">
        <v>95.43000000000001</v>
      </c>
      <c r="AI2633">
        <v>161.38</v>
      </c>
      <c r="AJ2633" t="s">
        <v>170</v>
      </c>
      <c r="AM2633">
        <v>0</v>
      </c>
      <c r="AN2633">
        <v>0</v>
      </c>
      <c r="AO2633">
        <v>0</v>
      </c>
      <c r="AP2633" t="s">
        <v>91</v>
      </c>
      <c r="AQ2633" t="s">
        <v>124</v>
      </c>
      <c r="AR2633" t="s">
        <v>182</v>
      </c>
      <c r="AT2633">
        <v>48245</v>
      </c>
      <c r="AU2633">
        <v>0</v>
      </c>
      <c r="AX2633">
        <v>0</v>
      </c>
      <c r="AY2633">
        <v>1</v>
      </c>
      <c r="AZ2633" t="s">
        <v>94</v>
      </c>
      <c r="BA2633">
        <v>8</v>
      </c>
      <c r="BB2633" t="s">
        <v>95</v>
      </c>
      <c r="BC2633">
        <v>1</v>
      </c>
    </row>
    <row r="2634" spans="1:55">
      <c r="A2634" t="s">
        <v>5643</v>
      </c>
      <c r="B2634" t="s">
        <v>73</v>
      </c>
      <c r="C2634">
        <v>25</v>
      </c>
      <c r="D2634" t="s">
        <v>61</v>
      </c>
      <c r="E2634">
        <v>0</v>
      </c>
      <c r="F2634" t="s">
        <v>1026</v>
      </c>
      <c r="G2634">
        <v>90501</v>
      </c>
      <c r="H2634">
        <v>33.833699</v>
      </c>
      <c r="I2634">
        <v>-118.314387</v>
      </c>
      <c r="J2634">
        <v>0</v>
      </c>
      <c r="K2634">
        <v>21</v>
      </c>
      <c r="L2634" t="s">
        <v>98</v>
      </c>
      <c r="M2634" t="s">
        <v>57</v>
      </c>
      <c r="N2634" t="s">
        <v>5644</v>
      </c>
      <c r="O2634" t="s">
        <v>57</v>
      </c>
      <c r="P2634" t="s">
        <v>57</v>
      </c>
      <c r="Q2634" t="s">
        <v>85</v>
      </c>
      <c r="R2634" t="s">
        <v>322</v>
      </c>
      <c r="S2634" t="s">
        <v>61</v>
      </c>
      <c r="T2634" t="s">
        <v>57</v>
      </c>
      <c r="U2634" t="s">
        <v>61</v>
      </c>
      <c r="V2634" t="s">
        <v>61</v>
      </c>
      <c r="W2634" t="s">
        <v>61</v>
      </c>
      <c r="X2634" t="s">
        <v>61</v>
      </c>
      <c r="Y2634" t="s">
        <v>57</v>
      </c>
      <c r="Z2634" t="s">
        <v>57</v>
      </c>
      <c r="AA2634" t="s">
        <v>77</v>
      </c>
      <c r="AB2634" t="s">
        <v>57</v>
      </c>
      <c r="AC2634" t="s">
        <v>87</v>
      </c>
      <c r="AD2634">
        <v>82.34999999999999</v>
      </c>
      <c r="AE2634">
        <v>1852.85</v>
      </c>
      <c r="AF2634">
        <v>0</v>
      </c>
      <c r="AG2634">
        <v>0</v>
      </c>
      <c r="AH2634">
        <v>267.96</v>
      </c>
      <c r="AI2634">
        <v>2120.81</v>
      </c>
      <c r="AJ2634" t="s">
        <v>88</v>
      </c>
      <c r="AK2634" t="s">
        <v>101</v>
      </c>
      <c r="AL2634" t="s">
        <v>111</v>
      </c>
      <c r="AM2634">
        <v>1</v>
      </c>
      <c r="AN2634">
        <v>0</v>
      </c>
      <c r="AO2634">
        <v>0</v>
      </c>
      <c r="AP2634" t="s">
        <v>103</v>
      </c>
      <c r="AQ2634" t="s">
        <v>116</v>
      </c>
      <c r="AR2634" t="s">
        <v>93</v>
      </c>
      <c r="AS2634">
        <v>3</v>
      </c>
      <c r="AT2634">
        <v>40705</v>
      </c>
      <c r="AU2634">
        <v>1</v>
      </c>
      <c r="AV2634">
        <v>1</v>
      </c>
      <c r="AW2634">
        <v>0</v>
      </c>
      <c r="AX2634">
        <v>82.34999999999999</v>
      </c>
      <c r="AY2634">
        <v>3</v>
      </c>
      <c r="AZ2634" t="s">
        <v>106</v>
      </c>
      <c r="BA2634">
        <v>7</v>
      </c>
      <c r="BB2634" t="s">
        <v>95</v>
      </c>
      <c r="BC2634">
        <v>1</v>
      </c>
    </row>
    <row r="2635" spans="1:55">
      <c r="A2635" t="s">
        <v>5645</v>
      </c>
      <c r="B2635" t="s">
        <v>73</v>
      </c>
      <c r="C2635">
        <v>49</v>
      </c>
      <c r="D2635" t="s">
        <v>57</v>
      </c>
      <c r="E2635">
        <v>3</v>
      </c>
      <c r="F2635" t="s">
        <v>3435</v>
      </c>
      <c r="G2635">
        <v>95993</v>
      </c>
      <c r="H2635">
        <v>39.075694</v>
      </c>
      <c r="I2635">
        <v>-121.70606</v>
      </c>
      <c r="J2635">
        <v>0</v>
      </c>
      <c r="K2635">
        <v>66</v>
      </c>
      <c r="L2635" t="s">
        <v>59</v>
      </c>
      <c r="M2635" t="s">
        <v>61</v>
      </c>
      <c r="N2635" t="s">
        <v>143</v>
      </c>
      <c r="O2635" t="s">
        <v>143</v>
      </c>
      <c r="P2635" t="s">
        <v>57</v>
      </c>
      <c r="Q2635" t="s">
        <v>135</v>
      </c>
      <c r="R2635" t="s">
        <v>313</v>
      </c>
      <c r="S2635" t="s">
        <v>61</v>
      </c>
      <c r="T2635" t="s">
        <v>61</v>
      </c>
      <c r="U2635" t="s">
        <v>57</v>
      </c>
      <c r="V2635" t="s">
        <v>57</v>
      </c>
      <c r="W2635" t="s">
        <v>57</v>
      </c>
      <c r="X2635" t="s">
        <v>57</v>
      </c>
      <c r="Y2635" t="s">
        <v>57</v>
      </c>
      <c r="Z2635" t="s">
        <v>57</v>
      </c>
      <c r="AA2635" t="s">
        <v>122</v>
      </c>
      <c r="AB2635" t="s">
        <v>61</v>
      </c>
      <c r="AC2635" t="s">
        <v>87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66</v>
      </c>
      <c r="AM2635">
        <v>0</v>
      </c>
      <c r="AN2635">
        <v>1</v>
      </c>
      <c r="AO2635">
        <v>0</v>
      </c>
      <c r="AP2635" t="s">
        <v>123</v>
      </c>
      <c r="AQ2635" t="s">
        <v>78</v>
      </c>
      <c r="AR2635" t="s">
        <v>69</v>
      </c>
      <c r="AS2635">
        <v>6</v>
      </c>
      <c r="AT2635">
        <v>27786</v>
      </c>
      <c r="AU2635">
        <v>1</v>
      </c>
      <c r="AV2635">
        <v>0</v>
      </c>
      <c r="AW2635">
        <v>1</v>
      </c>
      <c r="AX2635">
        <v>0</v>
      </c>
      <c r="AY2635">
        <v>6</v>
      </c>
      <c r="AZ2635" t="s">
        <v>125</v>
      </c>
      <c r="BA2635">
        <v>0</v>
      </c>
      <c r="BB2635" t="s">
        <v>71</v>
      </c>
      <c r="BC2635">
        <v>4</v>
      </c>
    </row>
    <row r="2636" spans="1:55">
      <c r="A2636" t="s">
        <v>5646</v>
      </c>
      <c r="B2636" t="s">
        <v>73</v>
      </c>
      <c r="C2636">
        <v>63</v>
      </c>
      <c r="D2636" t="s">
        <v>57</v>
      </c>
      <c r="E2636">
        <v>0</v>
      </c>
      <c r="F2636" t="s">
        <v>404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83</v>
      </c>
      <c r="M2636" t="s">
        <v>57</v>
      </c>
      <c r="N2636" t="s">
        <v>5647</v>
      </c>
      <c r="O2636" t="s">
        <v>57</v>
      </c>
      <c r="P2636" t="s">
        <v>57</v>
      </c>
      <c r="Q2636" t="s">
        <v>85</v>
      </c>
      <c r="R2636" t="s">
        <v>1317</v>
      </c>
      <c r="S2636" t="s">
        <v>61</v>
      </c>
      <c r="T2636" t="s">
        <v>61</v>
      </c>
      <c r="U2636" t="s">
        <v>61</v>
      </c>
      <c r="V2636" t="s">
        <v>61</v>
      </c>
      <c r="W2636" t="s">
        <v>61</v>
      </c>
      <c r="X2636" t="s">
        <v>61</v>
      </c>
      <c r="Y2636" t="s">
        <v>61</v>
      </c>
      <c r="Z2636" t="s">
        <v>57</v>
      </c>
      <c r="AA2636" t="s">
        <v>77</v>
      </c>
      <c r="AB2636" t="s">
        <v>57</v>
      </c>
      <c r="AC2636" t="s">
        <v>87</v>
      </c>
      <c r="AD2636">
        <v>74.59999999999999</v>
      </c>
      <c r="AE2636">
        <v>74.59999999999999</v>
      </c>
      <c r="AF2636">
        <v>0</v>
      </c>
      <c r="AG2636">
        <v>0</v>
      </c>
      <c r="AH2636">
        <v>44.73</v>
      </c>
      <c r="AI2636">
        <v>119.33</v>
      </c>
      <c r="AJ2636" t="s">
        <v>88</v>
      </c>
      <c r="AK2636" t="s">
        <v>89</v>
      </c>
      <c r="AL2636" t="s">
        <v>181</v>
      </c>
      <c r="AM2636">
        <v>1</v>
      </c>
      <c r="AN2636">
        <v>0</v>
      </c>
      <c r="AO2636">
        <v>0</v>
      </c>
      <c r="AP2636" t="s">
        <v>91</v>
      </c>
      <c r="AQ2636" t="s">
        <v>124</v>
      </c>
      <c r="AR2636" t="s">
        <v>93</v>
      </c>
      <c r="AS2636">
        <v>1</v>
      </c>
      <c r="AT2636">
        <v>42239</v>
      </c>
      <c r="AU2636">
        <v>1</v>
      </c>
      <c r="AV2636">
        <v>1</v>
      </c>
      <c r="AW2636">
        <v>0</v>
      </c>
      <c r="AX2636">
        <v>74.59999999999999</v>
      </c>
      <c r="AY2636">
        <v>1</v>
      </c>
      <c r="AZ2636" t="s">
        <v>94</v>
      </c>
      <c r="BA2636">
        <v>9</v>
      </c>
      <c r="BB2636" t="s">
        <v>95</v>
      </c>
      <c r="BC2636">
        <v>1</v>
      </c>
    </row>
    <row r="2637" spans="1:55">
      <c r="A2637" t="s">
        <v>5648</v>
      </c>
      <c r="B2637" t="s">
        <v>73</v>
      </c>
      <c r="C2637">
        <v>33</v>
      </c>
      <c r="D2637" t="s">
        <v>61</v>
      </c>
      <c r="E2637">
        <v>0</v>
      </c>
      <c r="F2637" t="s">
        <v>565</v>
      </c>
      <c r="G2637">
        <v>94610</v>
      </c>
      <c r="H2637">
        <v>37.808731</v>
      </c>
      <c r="I2637">
        <v>-122.238708</v>
      </c>
      <c r="J2637">
        <v>0</v>
      </c>
      <c r="K2637">
        <v>4</v>
      </c>
      <c r="L2637" t="s">
        <v>59</v>
      </c>
      <c r="M2637" t="s">
        <v>61</v>
      </c>
      <c r="N2637" t="s">
        <v>143</v>
      </c>
      <c r="O2637" t="s">
        <v>143</v>
      </c>
      <c r="P2637" t="s">
        <v>57</v>
      </c>
      <c r="Q2637" t="s">
        <v>135</v>
      </c>
      <c r="R2637" t="s">
        <v>441</v>
      </c>
      <c r="S2637" t="s">
        <v>61</v>
      </c>
      <c r="T2637" t="s">
        <v>61</v>
      </c>
      <c r="U2637" t="s">
        <v>61</v>
      </c>
      <c r="V2637" t="s">
        <v>57</v>
      </c>
      <c r="W2637" t="s">
        <v>61</v>
      </c>
      <c r="X2637" t="s">
        <v>57</v>
      </c>
      <c r="Y2637" t="s">
        <v>57</v>
      </c>
      <c r="Z2637" t="s">
        <v>57</v>
      </c>
      <c r="AA2637" t="s">
        <v>77</v>
      </c>
      <c r="AB2637" t="s">
        <v>57</v>
      </c>
      <c r="AC2637" t="s">
        <v>87</v>
      </c>
      <c r="AD2637">
        <v>40.05</v>
      </c>
      <c r="AE2637">
        <v>162.45</v>
      </c>
      <c r="AF2637">
        <v>0</v>
      </c>
      <c r="AG2637">
        <v>0</v>
      </c>
      <c r="AH2637">
        <v>0</v>
      </c>
      <c r="AI2637">
        <v>162.45</v>
      </c>
      <c r="AJ2637" t="s">
        <v>66</v>
      </c>
      <c r="AM2637">
        <v>0</v>
      </c>
      <c r="AN2637">
        <v>1</v>
      </c>
      <c r="AO2637">
        <v>0</v>
      </c>
      <c r="AP2637" t="s">
        <v>91</v>
      </c>
      <c r="AQ2637" t="s">
        <v>68</v>
      </c>
      <c r="AR2637" t="s">
        <v>137</v>
      </c>
      <c r="AS2637">
        <v>4</v>
      </c>
      <c r="AT2637">
        <v>29964</v>
      </c>
      <c r="AU2637">
        <v>1</v>
      </c>
      <c r="AV2637">
        <v>0</v>
      </c>
      <c r="AW2637">
        <v>1</v>
      </c>
      <c r="AX2637">
        <v>0</v>
      </c>
      <c r="AY2637">
        <v>1</v>
      </c>
      <c r="AZ2637" t="s">
        <v>94</v>
      </c>
      <c r="BA2637">
        <v>8</v>
      </c>
      <c r="BB2637" t="s">
        <v>95</v>
      </c>
      <c r="BC2637">
        <v>1</v>
      </c>
    </row>
    <row r="2638" spans="1:55">
      <c r="A2638" t="s">
        <v>5649</v>
      </c>
      <c r="B2638" t="s">
        <v>73</v>
      </c>
      <c r="C2638">
        <v>58</v>
      </c>
      <c r="D2638" t="s">
        <v>61</v>
      </c>
      <c r="E2638">
        <v>0</v>
      </c>
      <c r="F2638" t="s">
        <v>1732</v>
      </c>
      <c r="G2638">
        <v>95423</v>
      </c>
      <c r="H2638">
        <v>39.07116</v>
      </c>
      <c r="I2638">
        <v>-122.598542</v>
      </c>
      <c r="J2638">
        <v>0</v>
      </c>
      <c r="K2638">
        <v>2</v>
      </c>
      <c r="L2638" t="s">
        <v>59</v>
      </c>
      <c r="M2638" t="s">
        <v>57</v>
      </c>
      <c r="N2638" t="s">
        <v>934</v>
      </c>
      <c r="O2638" t="s">
        <v>61</v>
      </c>
      <c r="P2638" t="s">
        <v>57</v>
      </c>
      <c r="Q2638" t="s">
        <v>85</v>
      </c>
      <c r="R2638" t="s">
        <v>100</v>
      </c>
      <c r="S2638" t="s">
        <v>61</v>
      </c>
      <c r="T2638" t="s">
        <v>61</v>
      </c>
      <c r="U2638" t="s">
        <v>61</v>
      </c>
      <c r="V2638" t="s">
        <v>61</v>
      </c>
      <c r="W2638" t="s">
        <v>61</v>
      </c>
      <c r="X2638" t="s">
        <v>61</v>
      </c>
      <c r="Y2638" t="s">
        <v>61</v>
      </c>
      <c r="Z2638" t="s">
        <v>57</v>
      </c>
      <c r="AA2638" t="s">
        <v>77</v>
      </c>
      <c r="AB2638" t="s">
        <v>57</v>
      </c>
      <c r="AC2638" t="s">
        <v>87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88</v>
      </c>
      <c r="AK2638" t="s">
        <v>190</v>
      </c>
      <c r="AL2638" t="s">
        <v>191</v>
      </c>
      <c r="AM2638">
        <v>1</v>
      </c>
      <c r="AN2638">
        <v>0</v>
      </c>
      <c r="AO2638">
        <v>0</v>
      </c>
      <c r="AP2638" t="s">
        <v>91</v>
      </c>
      <c r="AQ2638" t="s">
        <v>92</v>
      </c>
      <c r="AR2638" t="s">
        <v>69</v>
      </c>
      <c r="AS2638">
        <v>1</v>
      </c>
      <c r="AT2638">
        <v>3684</v>
      </c>
      <c r="AU2638">
        <v>1</v>
      </c>
      <c r="AV2638">
        <v>1</v>
      </c>
      <c r="AW2638">
        <v>0</v>
      </c>
      <c r="AX2638">
        <v>67.75</v>
      </c>
      <c r="AY2638">
        <v>1</v>
      </c>
      <c r="AZ2638" t="s">
        <v>94</v>
      </c>
      <c r="BA2638">
        <v>10</v>
      </c>
      <c r="BB2638" t="s">
        <v>95</v>
      </c>
      <c r="BC2638">
        <v>1</v>
      </c>
    </row>
    <row r="2639" spans="1:55">
      <c r="A2639" t="s">
        <v>5650</v>
      </c>
      <c r="B2639" t="s">
        <v>56</v>
      </c>
      <c r="C2639">
        <v>38</v>
      </c>
      <c r="D2639" t="s">
        <v>61</v>
      </c>
      <c r="E2639">
        <v>0</v>
      </c>
      <c r="F2639" t="s">
        <v>1154</v>
      </c>
      <c r="G2639">
        <v>94501</v>
      </c>
      <c r="H2639">
        <v>37.774633</v>
      </c>
      <c r="I2639">
        <v>-122.274434</v>
      </c>
      <c r="J2639">
        <v>0</v>
      </c>
      <c r="K2639">
        <v>12</v>
      </c>
      <c r="L2639" t="s">
        <v>59</v>
      </c>
      <c r="M2639" t="s">
        <v>57</v>
      </c>
      <c r="N2639" t="s">
        <v>4673</v>
      </c>
      <c r="O2639" t="s">
        <v>61</v>
      </c>
      <c r="P2639" t="s">
        <v>61</v>
      </c>
      <c r="Q2639" t="s">
        <v>143</v>
      </c>
      <c r="R2639" t="s">
        <v>143</v>
      </c>
      <c r="S2639" t="s">
        <v>143</v>
      </c>
      <c r="T2639" t="s">
        <v>143</v>
      </c>
      <c r="U2639" t="s">
        <v>143</v>
      </c>
      <c r="V2639" t="s">
        <v>143</v>
      </c>
      <c r="W2639" t="s">
        <v>143</v>
      </c>
      <c r="X2639" t="s">
        <v>143</v>
      </c>
      <c r="Y2639" t="s">
        <v>143</v>
      </c>
      <c r="Z2639" t="s">
        <v>143</v>
      </c>
      <c r="AA2639" t="s">
        <v>77</v>
      </c>
      <c r="AB2639" t="s">
        <v>61</v>
      </c>
      <c r="AC2639" t="s">
        <v>65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66</v>
      </c>
      <c r="AM2639">
        <v>0</v>
      </c>
      <c r="AN2639">
        <v>1</v>
      </c>
      <c r="AO2639">
        <v>0</v>
      </c>
      <c r="AP2639" t="s">
        <v>67</v>
      </c>
      <c r="AQ2639" t="s">
        <v>68</v>
      </c>
      <c r="AR2639" t="s">
        <v>182</v>
      </c>
      <c r="AT2639">
        <v>58555</v>
      </c>
      <c r="AU2639">
        <v>1</v>
      </c>
      <c r="AV2639">
        <v>0</v>
      </c>
      <c r="AW2639">
        <v>1</v>
      </c>
      <c r="AX2639">
        <v>0</v>
      </c>
      <c r="AY2639">
        <v>2</v>
      </c>
      <c r="AZ2639" t="s">
        <v>70</v>
      </c>
      <c r="BA2639">
        <v>5</v>
      </c>
      <c r="BB2639" t="s">
        <v>80</v>
      </c>
      <c r="BC2639">
        <v>2</v>
      </c>
    </row>
    <row r="2640" spans="1:55">
      <c r="A2640" t="s">
        <v>5651</v>
      </c>
      <c r="B2640" t="s">
        <v>73</v>
      </c>
      <c r="C2640">
        <v>64</v>
      </c>
      <c r="D2640" t="s">
        <v>57</v>
      </c>
      <c r="E2640">
        <v>0</v>
      </c>
      <c r="F2640" t="s">
        <v>5345</v>
      </c>
      <c r="G2640">
        <v>91741</v>
      </c>
      <c r="H2640">
        <v>34.14649</v>
      </c>
      <c r="I2640">
        <v>-117.849815</v>
      </c>
      <c r="J2640">
        <v>1</v>
      </c>
      <c r="K2640">
        <v>7</v>
      </c>
      <c r="L2640" t="s">
        <v>59</v>
      </c>
      <c r="M2640" t="s">
        <v>57</v>
      </c>
      <c r="N2640" t="s">
        <v>945</v>
      </c>
      <c r="O2640" t="s">
        <v>61</v>
      </c>
      <c r="P2640" t="s">
        <v>61</v>
      </c>
      <c r="Q2640" t="s">
        <v>143</v>
      </c>
      <c r="R2640" t="s">
        <v>143</v>
      </c>
      <c r="S2640" t="s">
        <v>143</v>
      </c>
      <c r="T2640" t="s">
        <v>143</v>
      </c>
      <c r="U2640" t="s">
        <v>143</v>
      </c>
      <c r="V2640" t="s">
        <v>143</v>
      </c>
      <c r="W2640" t="s">
        <v>143</v>
      </c>
      <c r="X2640" t="s">
        <v>143</v>
      </c>
      <c r="Y2640" t="s">
        <v>143</v>
      </c>
      <c r="Z2640" t="s">
        <v>143</v>
      </c>
      <c r="AA2640" t="s">
        <v>64</v>
      </c>
      <c r="AB2640" t="s">
        <v>61</v>
      </c>
      <c r="AC2640" t="s">
        <v>307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66</v>
      </c>
      <c r="AM2640">
        <v>0</v>
      </c>
      <c r="AN2640">
        <v>1</v>
      </c>
      <c r="AO2640">
        <v>0</v>
      </c>
      <c r="AP2640" t="s">
        <v>67</v>
      </c>
      <c r="AQ2640" t="s">
        <v>124</v>
      </c>
      <c r="AR2640" t="s">
        <v>182</v>
      </c>
      <c r="AT2640">
        <v>24973</v>
      </c>
      <c r="AU2640">
        <v>1</v>
      </c>
      <c r="AV2640">
        <v>0</v>
      </c>
      <c r="AW2640">
        <v>1</v>
      </c>
      <c r="AX2640">
        <v>0</v>
      </c>
      <c r="AY2640">
        <v>2</v>
      </c>
      <c r="AZ2640" t="s">
        <v>70</v>
      </c>
      <c r="BA2640">
        <v>1</v>
      </c>
      <c r="BB2640" t="s">
        <v>71</v>
      </c>
      <c r="BC2640">
        <v>4</v>
      </c>
    </row>
    <row r="2641" spans="1:55">
      <c r="A2641" t="s">
        <v>5652</v>
      </c>
      <c r="B2641" t="s">
        <v>56</v>
      </c>
      <c r="C2641">
        <v>62</v>
      </c>
      <c r="D2641" t="s">
        <v>61</v>
      </c>
      <c r="E2641">
        <v>0</v>
      </c>
      <c r="F2641" t="s">
        <v>2331</v>
      </c>
      <c r="G2641">
        <v>95494</v>
      </c>
      <c r="H2641">
        <v>38.888351</v>
      </c>
      <c r="I2641">
        <v>-123.239647</v>
      </c>
      <c r="J2641">
        <v>0</v>
      </c>
      <c r="K2641">
        <v>1</v>
      </c>
      <c r="L2641" t="s">
        <v>83</v>
      </c>
      <c r="M2641" t="s">
        <v>61</v>
      </c>
      <c r="N2641" t="s">
        <v>143</v>
      </c>
      <c r="O2641" t="s">
        <v>143</v>
      </c>
      <c r="P2641" t="s">
        <v>57</v>
      </c>
      <c r="Q2641" t="s">
        <v>135</v>
      </c>
      <c r="R2641" t="s">
        <v>169</v>
      </c>
      <c r="S2641" t="s">
        <v>61</v>
      </c>
      <c r="T2641" t="s">
        <v>61</v>
      </c>
      <c r="U2641" t="s">
        <v>61</v>
      </c>
      <c r="V2641" t="s">
        <v>61</v>
      </c>
      <c r="W2641" t="s">
        <v>61</v>
      </c>
      <c r="X2641" t="s">
        <v>57</v>
      </c>
      <c r="Y2641" t="s">
        <v>57</v>
      </c>
      <c r="Z2641" t="s">
        <v>57</v>
      </c>
      <c r="AA2641" t="s">
        <v>77</v>
      </c>
      <c r="AB2641" t="s">
        <v>61</v>
      </c>
      <c r="AC2641" t="s">
        <v>307</v>
      </c>
      <c r="AD2641">
        <v>35.05</v>
      </c>
      <c r="AE2641">
        <v>35.05</v>
      </c>
      <c r="AF2641">
        <v>0</v>
      </c>
      <c r="AG2641">
        <v>0</v>
      </c>
      <c r="AH2641">
        <v>0</v>
      </c>
      <c r="AI2641">
        <v>35.05</v>
      </c>
      <c r="AJ2641" t="s">
        <v>88</v>
      </c>
      <c r="AK2641" t="s">
        <v>89</v>
      </c>
      <c r="AL2641" t="s">
        <v>342</v>
      </c>
      <c r="AM2641">
        <v>1</v>
      </c>
      <c r="AN2641">
        <v>0</v>
      </c>
      <c r="AO2641">
        <v>0</v>
      </c>
      <c r="AP2641" t="s">
        <v>91</v>
      </c>
      <c r="AQ2641" t="s">
        <v>124</v>
      </c>
      <c r="AR2641" t="s">
        <v>137</v>
      </c>
      <c r="AS2641">
        <v>3</v>
      </c>
      <c r="AT2641">
        <v>335</v>
      </c>
      <c r="AU2641">
        <v>1</v>
      </c>
      <c r="AV2641">
        <v>1</v>
      </c>
      <c r="AW2641">
        <v>0</v>
      </c>
      <c r="AX2641">
        <v>35.05</v>
      </c>
      <c r="AY2641">
        <v>1</v>
      </c>
      <c r="AZ2641" t="s">
        <v>94</v>
      </c>
      <c r="BA2641">
        <v>8</v>
      </c>
      <c r="BB2641" t="s">
        <v>95</v>
      </c>
      <c r="BC2641">
        <v>1</v>
      </c>
    </row>
    <row r="2642" spans="1:55">
      <c r="A2642" t="s">
        <v>5653</v>
      </c>
      <c r="B2642" t="s">
        <v>56</v>
      </c>
      <c r="C2642">
        <v>59</v>
      </c>
      <c r="D2642" t="s">
        <v>57</v>
      </c>
      <c r="E2642">
        <v>1</v>
      </c>
      <c r="F2642" t="s">
        <v>568</v>
      </c>
      <c r="G2642">
        <v>94960</v>
      </c>
      <c r="H2642">
        <v>37.99272</v>
      </c>
      <c r="I2642">
        <v>-122.575026</v>
      </c>
      <c r="J2642">
        <v>1</v>
      </c>
      <c r="K2642">
        <v>13</v>
      </c>
      <c r="L2642" t="s">
        <v>98</v>
      </c>
      <c r="M2642" t="s">
        <v>57</v>
      </c>
      <c r="N2642" t="s">
        <v>5654</v>
      </c>
      <c r="O2642" t="s">
        <v>61</v>
      </c>
      <c r="P2642" t="s">
        <v>61</v>
      </c>
      <c r="Q2642" t="s">
        <v>143</v>
      </c>
      <c r="R2642" t="s">
        <v>143</v>
      </c>
      <c r="S2642" t="s">
        <v>143</v>
      </c>
      <c r="T2642" t="s">
        <v>143</v>
      </c>
      <c r="U2642" t="s">
        <v>143</v>
      </c>
      <c r="V2642" t="s">
        <v>143</v>
      </c>
      <c r="W2642" t="s">
        <v>143</v>
      </c>
      <c r="X2642" t="s">
        <v>143</v>
      </c>
      <c r="Y2642" t="s">
        <v>143</v>
      </c>
      <c r="Z2642" t="s">
        <v>143</v>
      </c>
      <c r="AA2642" t="s">
        <v>77</v>
      </c>
      <c r="AB2642" t="s">
        <v>57</v>
      </c>
      <c r="AC2642" t="s">
        <v>65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66</v>
      </c>
      <c r="AM2642">
        <v>0</v>
      </c>
      <c r="AN2642">
        <v>1</v>
      </c>
      <c r="AO2642">
        <v>0</v>
      </c>
      <c r="AP2642" t="s">
        <v>103</v>
      </c>
      <c r="AQ2642" t="s">
        <v>92</v>
      </c>
      <c r="AR2642" t="s">
        <v>182</v>
      </c>
      <c r="AT2642">
        <v>16849</v>
      </c>
      <c r="AU2642">
        <v>1</v>
      </c>
      <c r="AV2642">
        <v>0</v>
      </c>
      <c r="AW2642">
        <v>1</v>
      </c>
      <c r="AX2642">
        <v>0</v>
      </c>
      <c r="AY2642">
        <v>3</v>
      </c>
      <c r="AZ2642" t="s">
        <v>106</v>
      </c>
      <c r="BA2642">
        <v>3</v>
      </c>
      <c r="BB2642" t="s">
        <v>126</v>
      </c>
      <c r="BC2642">
        <v>3</v>
      </c>
    </row>
    <row r="2643" spans="1:55">
      <c r="A2643" t="s">
        <v>5655</v>
      </c>
      <c r="B2643" t="s">
        <v>56</v>
      </c>
      <c r="C2643">
        <v>21</v>
      </c>
      <c r="D2643" t="s">
        <v>57</v>
      </c>
      <c r="E2643">
        <v>0</v>
      </c>
      <c r="F2643" t="s">
        <v>252</v>
      </c>
      <c r="G2643">
        <v>92139</v>
      </c>
      <c r="H2643">
        <v>32.677716</v>
      </c>
      <c r="I2643">
        <v>-117.047666</v>
      </c>
      <c r="J2643">
        <v>1</v>
      </c>
      <c r="K2643">
        <v>15</v>
      </c>
      <c r="L2643" t="s">
        <v>59</v>
      </c>
      <c r="M2643" t="s">
        <v>57</v>
      </c>
      <c r="N2643" t="s">
        <v>5656</v>
      </c>
      <c r="O2643" t="s">
        <v>61</v>
      </c>
      <c r="P2643" t="s">
        <v>57</v>
      </c>
      <c r="Q2643" t="s">
        <v>85</v>
      </c>
      <c r="R2643" t="s">
        <v>618</v>
      </c>
      <c r="S2643" t="s">
        <v>61</v>
      </c>
      <c r="T2643" t="s">
        <v>61</v>
      </c>
      <c r="U2643" t="s">
        <v>61</v>
      </c>
      <c r="V2643" t="s">
        <v>61</v>
      </c>
      <c r="W2643" t="s">
        <v>57</v>
      </c>
      <c r="X2643" t="s">
        <v>57</v>
      </c>
      <c r="Y2643" t="s">
        <v>57</v>
      </c>
      <c r="Z2643" t="s">
        <v>57</v>
      </c>
      <c r="AA2643" t="s">
        <v>77</v>
      </c>
      <c r="AB2643" t="s">
        <v>61</v>
      </c>
      <c r="AC2643" t="s">
        <v>87</v>
      </c>
      <c r="AD2643">
        <v>88.15000000000001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88</v>
      </c>
      <c r="AK2643" t="s">
        <v>101</v>
      </c>
      <c r="AL2643" t="s">
        <v>102</v>
      </c>
      <c r="AM2643">
        <v>1</v>
      </c>
      <c r="AN2643">
        <v>0</v>
      </c>
      <c r="AO2643">
        <v>0</v>
      </c>
      <c r="AP2643" t="s">
        <v>103</v>
      </c>
      <c r="AQ2643" t="s">
        <v>116</v>
      </c>
      <c r="AR2643" t="s">
        <v>93</v>
      </c>
      <c r="AS2643">
        <v>4</v>
      </c>
      <c r="AT2643">
        <v>36351</v>
      </c>
      <c r="AU2643">
        <v>1</v>
      </c>
      <c r="AV2643">
        <v>1</v>
      </c>
      <c r="AW2643">
        <v>0</v>
      </c>
      <c r="AX2643">
        <v>88.15000000000001</v>
      </c>
      <c r="AY2643">
        <v>3</v>
      </c>
      <c r="AZ2643" t="s">
        <v>106</v>
      </c>
      <c r="BA2643">
        <v>6</v>
      </c>
      <c r="BB2643" t="s">
        <v>95</v>
      </c>
      <c r="BC2643">
        <v>1</v>
      </c>
    </row>
    <row r="2644" spans="1:55">
      <c r="A2644" t="s">
        <v>5657</v>
      </c>
      <c r="B2644" t="s">
        <v>73</v>
      </c>
      <c r="C2644">
        <v>78</v>
      </c>
      <c r="D2644" t="s">
        <v>61</v>
      </c>
      <c r="E2644">
        <v>0</v>
      </c>
      <c r="F2644" t="s">
        <v>3413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59</v>
      </c>
      <c r="M2644" t="s">
        <v>57</v>
      </c>
      <c r="N2644" t="s">
        <v>5658</v>
      </c>
      <c r="O2644" t="s">
        <v>61</v>
      </c>
      <c r="P2644" t="s">
        <v>57</v>
      </c>
      <c r="Q2644" t="s">
        <v>135</v>
      </c>
      <c r="R2644" t="s">
        <v>332</v>
      </c>
      <c r="S2644" t="s">
        <v>61</v>
      </c>
      <c r="T2644" t="s">
        <v>61</v>
      </c>
      <c r="U2644" t="s">
        <v>61</v>
      </c>
      <c r="V2644" t="s">
        <v>61</v>
      </c>
      <c r="W2644" t="s">
        <v>61</v>
      </c>
      <c r="X2644" t="s">
        <v>61</v>
      </c>
      <c r="Y2644" t="s">
        <v>61</v>
      </c>
      <c r="Z2644" t="s">
        <v>57</v>
      </c>
      <c r="AA2644" t="s">
        <v>77</v>
      </c>
      <c r="AB2644" t="s">
        <v>57</v>
      </c>
      <c r="AC2644" t="s">
        <v>87</v>
      </c>
      <c r="AD2644">
        <v>44.15</v>
      </c>
      <c r="AE2644">
        <v>92.65000000000001</v>
      </c>
      <c r="AF2644">
        <v>0</v>
      </c>
      <c r="AG2644">
        <v>0</v>
      </c>
      <c r="AH2644">
        <v>87.31999999999999</v>
      </c>
      <c r="AI2644">
        <v>179.97</v>
      </c>
      <c r="AJ2644" t="s">
        <v>88</v>
      </c>
      <c r="AK2644" t="s">
        <v>205</v>
      </c>
      <c r="AL2644" t="s">
        <v>329</v>
      </c>
      <c r="AM2644">
        <v>1</v>
      </c>
      <c r="AN2644">
        <v>0</v>
      </c>
      <c r="AO2644">
        <v>0</v>
      </c>
      <c r="AP2644" t="s">
        <v>91</v>
      </c>
      <c r="AQ2644" t="s">
        <v>104</v>
      </c>
      <c r="AR2644" t="s">
        <v>137</v>
      </c>
      <c r="AS2644">
        <v>1</v>
      </c>
      <c r="AT2644">
        <v>55720</v>
      </c>
      <c r="AU2644">
        <v>1</v>
      </c>
      <c r="AV2644">
        <v>1</v>
      </c>
      <c r="AW2644">
        <v>0</v>
      </c>
      <c r="AX2644">
        <v>44.15</v>
      </c>
      <c r="AY2644">
        <v>1</v>
      </c>
      <c r="AZ2644" t="s">
        <v>94</v>
      </c>
      <c r="BA2644">
        <v>8</v>
      </c>
      <c r="BB2644" t="s">
        <v>95</v>
      </c>
      <c r="BC2644">
        <v>1</v>
      </c>
    </row>
    <row r="2645" spans="1:55">
      <c r="A2645" t="s">
        <v>5659</v>
      </c>
      <c r="B2645" t="s">
        <v>73</v>
      </c>
      <c r="C2645">
        <v>78</v>
      </c>
      <c r="D2645" t="s">
        <v>57</v>
      </c>
      <c r="E2645">
        <v>0</v>
      </c>
      <c r="F2645" t="s">
        <v>488</v>
      </c>
      <c r="G2645">
        <v>92648</v>
      </c>
      <c r="H2645">
        <v>33.679659</v>
      </c>
      <c r="I2645">
        <v>-118.016195</v>
      </c>
      <c r="J2645">
        <v>1</v>
      </c>
      <c r="K2645">
        <v>16</v>
      </c>
      <c r="L2645" t="s">
        <v>59</v>
      </c>
      <c r="M2645" t="s">
        <v>57</v>
      </c>
      <c r="N2645" t="s">
        <v>5660</v>
      </c>
      <c r="O2645" t="s">
        <v>61</v>
      </c>
      <c r="P2645" t="s">
        <v>57</v>
      </c>
      <c r="Q2645" t="s">
        <v>85</v>
      </c>
      <c r="R2645" t="s">
        <v>423</v>
      </c>
      <c r="S2645" t="s">
        <v>61</v>
      </c>
      <c r="T2645" t="s">
        <v>61</v>
      </c>
      <c r="U2645" t="s">
        <v>61</v>
      </c>
      <c r="V2645" t="s">
        <v>61</v>
      </c>
      <c r="W2645" t="s">
        <v>61</v>
      </c>
      <c r="X2645" t="s">
        <v>61</v>
      </c>
      <c r="Y2645" t="s">
        <v>61</v>
      </c>
      <c r="Z2645" t="s">
        <v>57</v>
      </c>
      <c r="AA2645" t="s">
        <v>77</v>
      </c>
      <c r="AB2645" t="s">
        <v>57</v>
      </c>
      <c r="AC2645" t="s">
        <v>87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88</v>
      </c>
      <c r="AK2645" t="s">
        <v>89</v>
      </c>
      <c r="AL2645" t="s">
        <v>356</v>
      </c>
      <c r="AM2645">
        <v>1</v>
      </c>
      <c r="AN2645">
        <v>0</v>
      </c>
      <c r="AO2645">
        <v>0</v>
      </c>
      <c r="AP2645" t="s">
        <v>103</v>
      </c>
      <c r="AQ2645" t="s">
        <v>104</v>
      </c>
      <c r="AR2645" t="s">
        <v>93</v>
      </c>
      <c r="AS2645">
        <v>1</v>
      </c>
      <c r="AT2645">
        <v>42663</v>
      </c>
      <c r="AU2645">
        <v>1</v>
      </c>
      <c r="AV2645">
        <v>1</v>
      </c>
      <c r="AW2645">
        <v>0</v>
      </c>
      <c r="AX2645">
        <v>71.8</v>
      </c>
      <c r="AY2645">
        <v>3</v>
      </c>
      <c r="AZ2645" t="s">
        <v>106</v>
      </c>
      <c r="BA2645">
        <v>6</v>
      </c>
      <c r="BB2645" t="s">
        <v>95</v>
      </c>
      <c r="BC2645">
        <v>1</v>
      </c>
    </row>
    <row r="2646" spans="1:55">
      <c r="A2646" t="s">
        <v>5661</v>
      </c>
      <c r="B2646" t="s">
        <v>73</v>
      </c>
      <c r="C2646">
        <v>66</v>
      </c>
      <c r="D2646" t="s">
        <v>57</v>
      </c>
      <c r="E2646">
        <v>0</v>
      </c>
      <c r="F2646" t="s">
        <v>1260</v>
      </c>
      <c r="G2646">
        <v>91101</v>
      </c>
      <c r="H2646">
        <v>34.146635</v>
      </c>
      <c r="I2646">
        <v>-118.139225</v>
      </c>
      <c r="J2646">
        <v>6</v>
      </c>
      <c r="K2646">
        <v>65</v>
      </c>
      <c r="L2646" t="s">
        <v>59</v>
      </c>
      <c r="M2646" t="s">
        <v>57</v>
      </c>
      <c r="N2646" t="s">
        <v>5662</v>
      </c>
      <c r="O2646" t="s">
        <v>57</v>
      </c>
      <c r="P2646" t="s">
        <v>57</v>
      </c>
      <c r="Q2646" t="s">
        <v>85</v>
      </c>
      <c r="R2646" t="s">
        <v>382</v>
      </c>
      <c r="S2646" t="s">
        <v>57</v>
      </c>
      <c r="T2646" t="s">
        <v>61</v>
      </c>
      <c r="U2646" t="s">
        <v>61</v>
      </c>
      <c r="V2646" t="s">
        <v>61</v>
      </c>
      <c r="W2646" t="s">
        <v>57</v>
      </c>
      <c r="X2646" t="s">
        <v>57</v>
      </c>
      <c r="Y2646" t="s">
        <v>61</v>
      </c>
      <c r="Z2646" t="s">
        <v>57</v>
      </c>
      <c r="AA2646" t="s">
        <v>64</v>
      </c>
      <c r="AB2646" t="s">
        <v>57</v>
      </c>
      <c r="AC2646" t="s">
        <v>87</v>
      </c>
      <c r="AD2646">
        <v>100.75</v>
      </c>
      <c r="AE2646">
        <v>6674.65</v>
      </c>
      <c r="AF2646">
        <v>0</v>
      </c>
      <c r="AG2646">
        <v>0</v>
      </c>
      <c r="AH2646">
        <v>2085.2</v>
      </c>
      <c r="AI2646">
        <v>8759.85</v>
      </c>
      <c r="AJ2646" t="s">
        <v>66</v>
      </c>
      <c r="AM2646">
        <v>0</v>
      </c>
      <c r="AN2646">
        <v>1</v>
      </c>
      <c r="AO2646">
        <v>0</v>
      </c>
      <c r="AP2646" t="s">
        <v>123</v>
      </c>
      <c r="AQ2646" t="s">
        <v>124</v>
      </c>
      <c r="AR2646" t="s">
        <v>105</v>
      </c>
      <c r="AS2646">
        <v>4</v>
      </c>
      <c r="AT2646">
        <v>16812</v>
      </c>
      <c r="AU2646">
        <v>1</v>
      </c>
      <c r="AV2646">
        <v>0</v>
      </c>
      <c r="AW2646">
        <v>1</v>
      </c>
      <c r="AX2646">
        <v>0</v>
      </c>
      <c r="AY2646">
        <v>6</v>
      </c>
      <c r="AZ2646" t="s">
        <v>125</v>
      </c>
      <c r="BA2646">
        <v>3</v>
      </c>
      <c r="BB2646" t="s">
        <v>126</v>
      </c>
      <c r="BC2646">
        <v>3</v>
      </c>
    </row>
    <row r="2647" spans="1:55">
      <c r="A2647" t="s">
        <v>5663</v>
      </c>
      <c r="B2647" t="s">
        <v>73</v>
      </c>
      <c r="C2647">
        <v>77</v>
      </c>
      <c r="D2647" t="s">
        <v>57</v>
      </c>
      <c r="E2647">
        <v>0</v>
      </c>
      <c r="F2647" t="s">
        <v>5664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59</v>
      </c>
      <c r="M2647" t="s">
        <v>57</v>
      </c>
      <c r="N2647" t="s">
        <v>5665</v>
      </c>
      <c r="O2647" t="s">
        <v>57</v>
      </c>
      <c r="P2647" t="s">
        <v>57</v>
      </c>
      <c r="Q2647" t="s">
        <v>85</v>
      </c>
      <c r="R2647" t="s">
        <v>1317</v>
      </c>
      <c r="S2647" t="s">
        <v>61</v>
      </c>
      <c r="T2647" t="s">
        <v>57</v>
      </c>
      <c r="U2647" t="s">
        <v>57</v>
      </c>
      <c r="V2647" t="s">
        <v>61</v>
      </c>
      <c r="W2647" t="s">
        <v>57</v>
      </c>
      <c r="X2647" t="s">
        <v>57</v>
      </c>
      <c r="Y2647" t="s">
        <v>61</v>
      </c>
      <c r="Z2647" t="s">
        <v>57</v>
      </c>
      <c r="AA2647" t="s">
        <v>77</v>
      </c>
      <c r="AB2647" t="s">
        <v>61</v>
      </c>
      <c r="AC2647" t="s">
        <v>87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88</v>
      </c>
      <c r="AK2647" t="s">
        <v>190</v>
      </c>
      <c r="AL2647" t="s">
        <v>554</v>
      </c>
      <c r="AM2647">
        <v>1</v>
      </c>
      <c r="AN2647">
        <v>0</v>
      </c>
      <c r="AO2647">
        <v>0</v>
      </c>
      <c r="AP2647" t="s">
        <v>164</v>
      </c>
      <c r="AQ2647" t="s">
        <v>104</v>
      </c>
      <c r="AR2647" t="s">
        <v>105</v>
      </c>
      <c r="AS2647">
        <v>5</v>
      </c>
      <c r="AT2647">
        <v>15405</v>
      </c>
      <c r="AU2647">
        <v>1</v>
      </c>
      <c r="AV2647">
        <v>1</v>
      </c>
      <c r="AW2647">
        <v>0</v>
      </c>
      <c r="AX2647">
        <v>106.35</v>
      </c>
      <c r="AY2647">
        <v>4</v>
      </c>
      <c r="AZ2647" t="s">
        <v>165</v>
      </c>
      <c r="BA2647">
        <v>6</v>
      </c>
      <c r="BB2647" t="s">
        <v>95</v>
      </c>
      <c r="BC2647">
        <v>1</v>
      </c>
    </row>
    <row r="2648" spans="1:55">
      <c r="A2648" t="s">
        <v>5666</v>
      </c>
      <c r="B2648" t="s">
        <v>56</v>
      </c>
      <c r="C2648">
        <v>20</v>
      </c>
      <c r="D2648" t="s">
        <v>57</v>
      </c>
      <c r="E2648">
        <v>0</v>
      </c>
      <c r="F2648" t="s">
        <v>340</v>
      </c>
      <c r="G2648">
        <v>93563</v>
      </c>
      <c r="H2648">
        <v>34.39583</v>
      </c>
      <c r="I2648">
        <v>-117.734568</v>
      </c>
      <c r="J2648">
        <v>7</v>
      </c>
      <c r="K2648">
        <v>59</v>
      </c>
      <c r="L2648" t="s">
        <v>129</v>
      </c>
      <c r="M2648" t="s">
        <v>57</v>
      </c>
      <c r="N2648" t="s">
        <v>5667</v>
      </c>
      <c r="O2648" t="s">
        <v>57</v>
      </c>
      <c r="P2648" t="s">
        <v>57</v>
      </c>
      <c r="Q2648" t="s">
        <v>85</v>
      </c>
      <c r="R2648" t="s">
        <v>322</v>
      </c>
      <c r="S2648" t="s">
        <v>57</v>
      </c>
      <c r="T2648" t="s">
        <v>57</v>
      </c>
      <c r="U2648" t="s">
        <v>57</v>
      </c>
      <c r="V2648" t="s">
        <v>57</v>
      </c>
      <c r="W2648" t="s">
        <v>61</v>
      </c>
      <c r="X2648" t="s">
        <v>57</v>
      </c>
      <c r="Y2648" t="s">
        <v>57</v>
      </c>
      <c r="Z2648" t="s">
        <v>61</v>
      </c>
      <c r="AA2648" t="s">
        <v>64</v>
      </c>
      <c r="AB2648" t="s">
        <v>57</v>
      </c>
      <c r="AC2648" t="s">
        <v>65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66</v>
      </c>
      <c r="AM2648">
        <v>0</v>
      </c>
      <c r="AN2648">
        <v>1</v>
      </c>
      <c r="AO2648">
        <v>0</v>
      </c>
      <c r="AP2648" t="s">
        <v>123</v>
      </c>
      <c r="AQ2648" t="s">
        <v>116</v>
      </c>
      <c r="AR2648" t="s">
        <v>105</v>
      </c>
      <c r="AS2648">
        <v>6</v>
      </c>
      <c r="AT2648">
        <v>413</v>
      </c>
      <c r="AU2648">
        <v>1</v>
      </c>
      <c r="AV2648">
        <v>0</v>
      </c>
      <c r="AW2648">
        <v>1</v>
      </c>
      <c r="AX2648">
        <v>0</v>
      </c>
      <c r="AY2648">
        <v>6</v>
      </c>
      <c r="AZ2648" t="s">
        <v>125</v>
      </c>
      <c r="BA2648">
        <v>3</v>
      </c>
      <c r="BB2648" t="s">
        <v>126</v>
      </c>
      <c r="BC2648">
        <v>3</v>
      </c>
    </row>
    <row r="2649" spans="1:55">
      <c r="A2649" t="s">
        <v>5668</v>
      </c>
      <c r="B2649" t="s">
        <v>56</v>
      </c>
      <c r="C2649">
        <v>69</v>
      </c>
      <c r="D2649" t="s">
        <v>57</v>
      </c>
      <c r="E2649">
        <v>0</v>
      </c>
      <c r="F2649" t="s">
        <v>226</v>
      </c>
      <c r="G2649">
        <v>90011</v>
      </c>
      <c r="H2649">
        <v>34.00709</v>
      </c>
      <c r="I2649">
        <v>-118.258681</v>
      </c>
      <c r="J2649">
        <v>4</v>
      </c>
      <c r="K2649">
        <v>65</v>
      </c>
      <c r="L2649" t="s">
        <v>59</v>
      </c>
      <c r="M2649" t="s">
        <v>57</v>
      </c>
      <c r="N2649" t="s">
        <v>5669</v>
      </c>
      <c r="O2649" t="s">
        <v>57</v>
      </c>
      <c r="P2649" t="s">
        <v>57</v>
      </c>
      <c r="Q2649" t="s">
        <v>85</v>
      </c>
      <c r="R2649" t="s">
        <v>180</v>
      </c>
      <c r="S2649" t="s">
        <v>61</v>
      </c>
      <c r="T2649" t="s">
        <v>57</v>
      </c>
      <c r="U2649" t="s">
        <v>57</v>
      </c>
      <c r="V2649" t="s">
        <v>61</v>
      </c>
      <c r="W2649" t="s">
        <v>57</v>
      </c>
      <c r="X2649" t="s">
        <v>57</v>
      </c>
      <c r="Y2649" t="s">
        <v>61</v>
      </c>
      <c r="Z2649" t="s">
        <v>57</v>
      </c>
      <c r="AA2649" t="s">
        <v>122</v>
      </c>
      <c r="AB2649" t="s">
        <v>57</v>
      </c>
      <c r="AC2649" t="s">
        <v>87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10215.38</v>
      </c>
      <c r="AJ2649" t="s">
        <v>66</v>
      </c>
      <c r="AM2649">
        <v>0</v>
      </c>
      <c r="AN2649">
        <v>1</v>
      </c>
      <c r="AO2649">
        <v>0</v>
      </c>
      <c r="AP2649" t="s">
        <v>123</v>
      </c>
      <c r="AQ2649" t="s">
        <v>124</v>
      </c>
      <c r="AR2649" t="s">
        <v>105</v>
      </c>
      <c r="AS2649">
        <v>5</v>
      </c>
      <c r="AT2649">
        <v>101215</v>
      </c>
      <c r="AU2649">
        <v>1</v>
      </c>
      <c r="AV2649">
        <v>0</v>
      </c>
      <c r="AW2649">
        <v>1</v>
      </c>
      <c r="AX2649">
        <v>0</v>
      </c>
      <c r="AY2649">
        <v>6</v>
      </c>
      <c r="AZ2649" t="s">
        <v>125</v>
      </c>
      <c r="BA2649">
        <v>3</v>
      </c>
      <c r="BB2649" t="s">
        <v>126</v>
      </c>
      <c r="BC2649">
        <v>3</v>
      </c>
    </row>
    <row r="2650" spans="1:55">
      <c r="A2650" t="s">
        <v>5670</v>
      </c>
      <c r="B2650" t="s">
        <v>73</v>
      </c>
      <c r="C2650">
        <v>23</v>
      </c>
      <c r="D2650" t="s">
        <v>57</v>
      </c>
      <c r="E2650">
        <v>0</v>
      </c>
      <c r="F2650" t="s">
        <v>4728</v>
      </c>
      <c r="G2650">
        <v>95233</v>
      </c>
      <c r="H2650">
        <v>38.184914</v>
      </c>
      <c r="I2650">
        <v>-120.364085</v>
      </c>
      <c r="J2650">
        <v>1</v>
      </c>
      <c r="K2650">
        <v>66</v>
      </c>
      <c r="L2650" t="s">
        <v>119</v>
      </c>
      <c r="M2650" t="s">
        <v>57</v>
      </c>
      <c r="N2650" t="s">
        <v>5671</v>
      </c>
      <c r="O2650" t="s">
        <v>57</v>
      </c>
      <c r="P2650" t="s">
        <v>57</v>
      </c>
      <c r="Q2650" t="s">
        <v>85</v>
      </c>
      <c r="R2650" t="s">
        <v>304</v>
      </c>
      <c r="S2650" t="s">
        <v>61</v>
      </c>
      <c r="T2650" t="s">
        <v>57</v>
      </c>
      <c r="U2650" t="s">
        <v>61</v>
      </c>
      <c r="V2650" t="s">
        <v>57</v>
      </c>
      <c r="W2650" t="s">
        <v>57</v>
      </c>
      <c r="X2650" t="s">
        <v>57</v>
      </c>
      <c r="Y2650" t="s">
        <v>57</v>
      </c>
      <c r="Z2650" t="s">
        <v>57</v>
      </c>
      <c r="AA2650" t="s">
        <v>64</v>
      </c>
      <c r="AB2650" t="s">
        <v>57</v>
      </c>
      <c r="AC2650" t="s">
        <v>87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8214.620000000001</v>
      </c>
      <c r="AJ2650" t="s">
        <v>88</v>
      </c>
      <c r="AK2650" t="s">
        <v>89</v>
      </c>
      <c r="AL2650" t="s">
        <v>356</v>
      </c>
      <c r="AM2650">
        <v>1</v>
      </c>
      <c r="AN2650">
        <v>0</v>
      </c>
      <c r="AO2650">
        <v>0</v>
      </c>
      <c r="AP2650" t="s">
        <v>123</v>
      </c>
      <c r="AQ2650" t="s">
        <v>116</v>
      </c>
      <c r="AR2650" t="s">
        <v>105</v>
      </c>
      <c r="AS2650">
        <v>6</v>
      </c>
      <c r="AT2650">
        <v>335</v>
      </c>
      <c r="AU2650">
        <v>1</v>
      </c>
      <c r="AV2650">
        <v>1</v>
      </c>
      <c r="AW2650">
        <v>0</v>
      </c>
      <c r="AX2650">
        <v>104.05</v>
      </c>
      <c r="AY2650">
        <v>6</v>
      </c>
      <c r="AZ2650" t="s">
        <v>125</v>
      </c>
      <c r="BA2650">
        <v>3</v>
      </c>
      <c r="BB2650" t="s">
        <v>126</v>
      </c>
      <c r="BC2650">
        <v>3</v>
      </c>
    </row>
    <row r="2651" spans="1:55">
      <c r="A2651" t="s">
        <v>5672</v>
      </c>
      <c r="B2651" t="s">
        <v>73</v>
      </c>
      <c r="C2651">
        <v>49</v>
      </c>
      <c r="D2651" t="s">
        <v>61</v>
      </c>
      <c r="E2651">
        <v>0</v>
      </c>
      <c r="F2651" t="s">
        <v>3219</v>
      </c>
      <c r="G2651">
        <v>91905</v>
      </c>
      <c r="H2651">
        <v>32.677097</v>
      </c>
      <c r="I2651">
        <v>-116.304991</v>
      </c>
      <c r="J2651">
        <v>0</v>
      </c>
      <c r="K2651">
        <v>46</v>
      </c>
      <c r="L2651" t="s">
        <v>129</v>
      </c>
      <c r="M2651" t="s">
        <v>57</v>
      </c>
      <c r="N2651" t="s">
        <v>1810</v>
      </c>
      <c r="O2651" t="s">
        <v>61</v>
      </c>
      <c r="P2651" t="s">
        <v>61</v>
      </c>
      <c r="Q2651" t="s">
        <v>143</v>
      </c>
      <c r="R2651" t="s">
        <v>143</v>
      </c>
      <c r="S2651" t="s">
        <v>143</v>
      </c>
      <c r="T2651" t="s">
        <v>143</v>
      </c>
      <c r="U2651" t="s">
        <v>143</v>
      </c>
      <c r="V2651" t="s">
        <v>143</v>
      </c>
      <c r="W2651" t="s">
        <v>143</v>
      </c>
      <c r="X2651" t="s">
        <v>143</v>
      </c>
      <c r="Y2651" t="s">
        <v>143</v>
      </c>
      <c r="Z2651" t="s">
        <v>143</v>
      </c>
      <c r="AA2651" t="s">
        <v>122</v>
      </c>
      <c r="AB2651" t="s">
        <v>61</v>
      </c>
      <c r="AC2651" t="s">
        <v>65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66</v>
      </c>
      <c r="AM2651">
        <v>0</v>
      </c>
      <c r="AN2651">
        <v>1</v>
      </c>
      <c r="AO2651">
        <v>0</v>
      </c>
      <c r="AP2651" t="s">
        <v>176</v>
      </c>
      <c r="AQ2651" t="s">
        <v>78</v>
      </c>
      <c r="AR2651" t="s">
        <v>182</v>
      </c>
      <c r="AT2651">
        <v>1509</v>
      </c>
      <c r="AU2651">
        <v>1</v>
      </c>
      <c r="AV2651">
        <v>0</v>
      </c>
      <c r="AW2651">
        <v>1</v>
      </c>
      <c r="AX2651">
        <v>0</v>
      </c>
      <c r="AY2651">
        <v>5</v>
      </c>
      <c r="AZ2651" t="s">
        <v>177</v>
      </c>
      <c r="BA2651">
        <v>2</v>
      </c>
      <c r="BB2651" t="s">
        <v>126</v>
      </c>
      <c r="BC2651">
        <v>3</v>
      </c>
    </row>
    <row r="2652" spans="1:55">
      <c r="A2652" t="s">
        <v>5673</v>
      </c>
      <c r="B2652" t="s">
        <v>56</v>
      </c>
      <c r="C2652">
        <v>23</v>
      </c>
      <c r="D2652" t="s">
        <v>61</v>
      </c>
      <c r="E2652">
        <v>0</v>
      </c>
      <c r="F2652" t="s">
        <v>5674</v>
      </c>
      <c r="G2652">
        <v>96075</v>
      </c>
      <c r="H2652">
        <v>40.343213</v>
      </c>
      <c r="I2652">
        <v>-121.815412</v>
      </c>
      <c r="J2652">
        <v>0</v>
      </c>
      <c r="K2652">
        <v>1</v>
      </c>
      <c r="L2652" t="s">
        <v>83</v>
      </c>
      <c r="M2652" t="s">
        <v>57</v>
      </c>
      <c r="N2652" t="s">
        <v>5675</v>
      </c>
      <c r="O2652" t="s">
        <v>61</v>
      </c>
      <c r="P2652" t="s">
        <v>57</v>
      </c>
      <c r="Q2652" t="s">
        <v>85</v>
      </c>
      <c r="R2652" t="s">
        <v>285</v>
      </c>
      <c r="S2652" t="s">
        <v>61</v>
      </c>
      <c r="T2652" t="s">
        <v>57</v>
      </c>
      <c r="U2652" t="s">
        <v>61</v>
      </c>
      <c r="V2652" t="s">
        <v>61</v>
      </c>
      <c r="W2652" t="s">
        <v>61</v>
      </c>
      <c r="X2652" t="s">
        <v>61</v>
      </c>
      <c r="Y2652" t="s">
        <v>57</v>
      </c>
      <c r="Z2652" t="s">
        <v>57</v>
      </c>
      <c r="AA2652" t="s">
        <v>77</v>
      </c>
      <c r="AB2652" t="s">
        <v>57</v>
      </c>
      <c r="AC2652" t="s">
        <v>87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88</v>
      </c>
      <c r="AK2652" t="s">
        <v>89</v>
      </c>
      <c r="AL2652" t="s">
        <v>356</v>
      </c>
      <c r="AM2652">
        <v>1</v>
      </c>
      <c r="AN2652">
        <v>0</v>
      </c>
      <c r="AO2652">
        <v>0</v>
      </c>
      <c r="AP2652" t="s">
        <v>91</v>
      </c>
      <c r="AQ2652" t="s">
        <v>116</v>
      </c>
      <c r="AR2652" t="s">
        <v>93</v>
      </c>
      <c r="AS2652">
        <v>3</v>
      </c>
      <c r="AT2652">
        <v>433</v>
      </c>
      <c r="AU2652">
        <v>1</v>
      </c>
      <c r="AV2652">
        <v>1</v>
      </c>
      <c r="AW2652">
        <v>0</v>
      </c>
      <c r="AX2652">
        <v>74.7</v>
      </c>
      <c r="AY2652">
        <v>1</v>
      </c>
      <c r="AZ2652" t="s">
        <v>94</v>
      </c>
      <c r="BA2652">
        <v>10</v>
      </c>
      <c r="BB2652" t="s">
        <v>95</v>
      </c>
      <c r="BC2652">
        <v>1</v>
      </c>
    </row>
    <row r="2653" spans="1:55">
      <c r="A2653" t="s">
        <v>5676</v>
      </c>
      <c r="B2653" t="s">
        <v>56</v>
      </c>
      <c r="C2653">
        <v>55</v>
      </c>
      <c r="D2653" t="s">
        <v>57</v>
      </c>
      <c r="E2653">
        <v>3</v>
      </c>
      <c r="F2653" t="s">
        <v>4931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59</v>
      </c>
      <c r="M2653" t="s">
        <v>57</v>
      </c>
      <c r="N2653" t="s">
        <v>954</v>
      </c>
      <c r="O2653" t="s">
        <v>57</v>
      </c>
      <c r="P2653" t="s">
        <v>57</v>
      </c>
      <c r="Q2653" t="s">
        <v>85</v>
      </c>
      <c r="R2653" t="s">
        <v>289</v>
      </c>
      <c r="S2653" t="s">
        <v>57</v>
      </c>
      <c r="T2653" t="s">
        <v>61</v>
      </c>
      <c r="U2653" t="s">
        <v>57</v>
      </c>
      <c r="V2653" t="s">
        <v>57</v>
      </c>
      <c r="W2653" t="s">
        <v>57</v>
      </c>
      <c r="X2653" t="s">
        <v>57</v>
      </c>
      <c r="Y2653" t="s">
        <v>57</v>
      </c>
      <c r="Z2653" t="s">
        <v>57</v>
      </c>
      <c r="AA2653" t="s">
        <v>122</v>
      </c>
      <c r="AB2653" t="s">
        <v>57</v>
      </c>
      <c r="AC2653" t="s">
        <v>87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8761.110000000001</v>
      </c>
      <c r="AJ2653" t="s">
        <v>66</v>
      </c>
      <c r="AM2653">
        <v>0</v>
      </c>
      <c r="AN2653">
        <v>1</v>
      </c>
      <c r="AO2653">
        <v>0</v>
      </c>
      <c r="AP2653" t="s">
        <v>123</v>
      </c>
      <c r="AQ2653" t="s">
        <v>92</v>
      </c>
      <c r="AR2653" t="s">
        <v>105</v>
      </c>
      <c r="AS2653">
        <v>7</v>
      </c>
      <c r="AT2653">
        <v>78</v>
      </c>
      <c r="AU2653">
        <v>1</v>
      </c>
      <c r="AV2653">
        <v>0</v>
      </c>
      <c r="AW2653">
        <v>1</v>
      </c>
      <c r="AX2653">
        <v>0</v>
      </c>
      <c r="AY2653">
        <v>6</v>
      </c>
      <c r="AZ2653" t="s">
        <v>125</v>
      </c>
      <c r="BA2653">
        <v>2</v>
      </c>
      <c r="BB2653" t="s">
        <v>126</v>
      </c>
      <c r="BC2653">
        <v>3</v>
      </c>
    </row>
    <row r="2654" spans="1:55">
      <c r="A2654" t="s">
        <v>5677</v>
      </c>
      <c r="B2654" t="s">
        <v>73</v>
      </c>
      <c r="C2654">
        <v>73</v>
      </c>
      <c r="D2654" t="s">
        <v>57</v>
      </c>
      <c r="E2654">
        <v>0</v>
      </c>
      <c r="F2654" t="s">
        <v>1026</v>
      </c>
      <c r="G2654">
        <v>90503</v>
      </c>
      <c r="H2654">
        <v>33.840399</v>
      </c>
      <c r="I2654">
        <v>-118.353714</v>
      </c>
      <c r="J2654">
        <v>1</v>
      </c>
      <c r="K2654">
        <v>57</v>
      </c>
      <c r="L2654" t="s">
        <v>129</v>
      </c>
      <c r="M2654" t="s">
        <v>57</v>
      </c>
      <c r="N2654" t="s">
        <v>3512</v>
      </c>
      <c r="O2654" t="s">
        <v>57</v>
      </c>
      <c r="P2654" t="s">
        <v>57</v>
      </c>
      <c r="Q2654" t="s">
        <v>85</v>
      </c>
      <c r="R2654" t="s">
        <v>1317</v>
      </c>
      <c r="S2654" t="s">
        <v>61</v>
      </c>
      <c r="T2654" t="s">
        <v>61</v>
      </c>
      <c r="U2654" t="s">
        <v>57</v>
      </c>
      <c r="V2654" t="s">
        <v>61</v>
      </c>
      <c r="W2654" t="s">
        <v>57</v>
      </c>
      <c r="X2654" t="s">
        <v>57</v>
      </c>
      <c r="Y2654" t="s">
        <v>61</v>
      </c>
      <c r="Z2654" t="s">
        <v>57</v>
      </c>
      <c r="AA2654" t="s">
        <v>77</v>
      </c>
      <c r="AB2654" t="s">
        <v>61</v>
      </c>
      <c r="AC2654" t="s">
        <v>87</v>
      </c>
      <c r="AD2654">
        <v>100.6</v>
      </c>
      <c r="AE2654">
        <v>5746.15</v>
      </c>
      <c r="AF2654">
        <v>0</v>
      </c>
      <c r="AG2654">
        <v>0</v>
      </c>
      <c r="AH2654">
        <v>2399.7</v>
      </c>
      <c r="AI2654">
        <v>8145.85</v>
      </c>
      <c r="AJ2654" t="s">
        <v>88</v>
      </c>
      <c r="AK2654" t="s">
        <v>101</v>
      </c>
      <c r="AL2654" t="s">
        <v>111</v>
      </c>
      <c r="AM2654">
        <v>1</v>
      </c>
      <c r="AN2654">
        <v>0</v>
      </c>
      <c r="AO2654">
        <v>0</v>
      </c>
      <c r="AP2654" t="s">
        <v>123</v>
      </c>
      <c r="AQ2654" t="s">
        <v>104</v>
      </c>
      <c r="AR2654" t="s">
        <v>105</v>
      </c>
      <c r="AS2654">
        <v>4</v>
      </c>
      <c r="AT2654">
        <v>41979</v>
      </c>
      <c r="AU2654">
        <v>1</v>
      </c>
      <c r="AV2654">
        <v>1</v>
      </c>
      <c r="AW2654">
        <v>0</v>
      </c>
      <c r="AX2654">
        <v>100.6</v>
      </c>
      <c r="AY2654">
        <v>6</v>
      </c>
      <c r="AZ2654" t="s">
        <v>125</v>
      </c>
      <c r="BA2654">
        <v>6</v>
      </c>
      <c r="BB2654" t="s">
        <v>95</v>
      </c>
      <c r="BC2654">
        <v>1</v>
      </c>
    </row>
    <row r="2655" spans="1:55">
      <c r="A2655" t="s">
        <v>5678</v>
      </c>
      <c r="B2655" t="s">
        <v>73</v>
      </c>
      <c r="C2655">
        <v>19</v>
      </c>
      <c r="D2655" t="s">
        <v>57</v>
      </c>
      <c r="E2655">
        <v>0</v>
      </c>
      <c r="F2655" t="s">
        <v>3905</v>
      </c>
      <c r="G2655">
        <v>90278</v>
      </c>
      <c r="H2655">
        <v>33.873395</v>
      </c>
      <c r="I2655">
        <v>-118.37019</v>
      </c>
      <c r="J2655">
        <v>9</v>
      </c>
      <c r="K2655">
        <v>67</v>
      </c>
      <c r="L2655" t="s">
        <v>119</v>
      </c>
      <c r="M2655" t="s">
        <v>57</v>
      </c>
      <c r="N2655" t="s">
        <v>5679</v>
      </c>
      <c r="O2655" t="s">
        <v>57</v>
      </c>
      <c r="P2655" t="s">
        <v>61</v>
      </c>
      <c r="Q2655" t="s">
        <v>143</v>
      </c>
      <c r="R2655" t="s">
        <v>143</v>
      </c>
      <c r="S2655" t="s">
        <v>143</v>
      </c>
      <c r="T2655" t="s">
        <v>143</v>
      </c>
      <c r="U2655" t="s">
        <v>143</v>
      </c>
      <c r="V2655" t="s">
        <v>143</v>
      </c>
      <c r="W2655" t="s">
        <v>143</v>
      </c>
      <c r="X2655" t="s">
        <v>143</v>
      </c>
      <c r="Y2655" t="s">
        <v>143</v>
      </c>
      <c r="Z2655" t="s">
        <v>143</v>
      </c>
      <c r="AA2655" t="s">
        <v>122</v>
      </c>
      <c r="AB2655" t="s">
        <v>61</v>
      </c>
      <c r="AC2655" t="s">
        <v>65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66</v>
      </c>
      <c r="AM2655">
        <v>0</v>
      </c>
      <c r="AN2655">
        <v>1</v>
      </c>
      <c r="AO2655">
        <v>0</v>
      </c>
      <c r="AP2655" t="s">
        <v>123</v>
      </c>
      <c r="AQ2655" t="s">
        <v>116</v>
      </c>
      <c r="AR2655" t="s">
        <v>182</v>
      </c>
      <c r="AT2655">
        <v>37322</v>
      </c>
      <c r="AU2655">
        <v>1</v>
      </c>
      <c r="AV2655">
        <v>0</v>
      </c>
      <c r="AW2655">
        <v>1</v>
      </c>
      <c r="AX2655">
        <v>0</v>
      </c>
      <c r="AY2655">
        <v>6</v>
      </c>
      <c r="AZ2655" t="s">
        <v>125</v>
      </c>
      <c r="BA2655">
        <v>1</v>
      </c>
      <c r="BB2655" t="s">
        <v>71</v>
      </c>
      <c r="BC2655">
        <v>4</v>
      </c>
    </row>
    <row r="2656" spans="1:55">
      <c r="A2656" t="s">
        <v>5680</v>
      </c>
      <c r="B2656" t="s">
        <v>56</v>
      </c>
      <c r="C2656">
        <v>61</v>
      </c>
      <c r="D2656" t="s">
        <v>57</v>
      </c>
      <c r="E2656">
        <v>3</v>
      </c>
      <c r="F2656" t="s">
        <v>4538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59</v>
      </c>
      <c r="M2656" t="s">
        <v>57</v>
      </c>
      <c r="N2656" t="s">
        <v>1552</v>
      </c>
      <c r="O2656" t="s">
        <v>61</v>
      </c>
      <c r="P2656" t="s">
        <v>61</v>
      </c>
      <c r="Q2656" t="s">
        <v>143</v>
      </c>
      <c r="R2656" t="s">
        <v>143</v>
      </c>
      <c r="S2656" t="s">
        <v>143</v>
      </c>
      <c r="T2656" t="s">
        <v>143</v>
      </c>
      <c r="U2656" t="s">
        <v>143</v>
      </c>
      <c r="V2656" t="s">
        <v>143</v>
      </c>
      <c r="W2656" t="s">
        <v>143</v>
      </c>
      <c r="X2656" t="s">
        <v>143</v>
      </c>
      <c r="Y2656" t="s">
        <v>143</v>
      </c>
      <c r="Z2656" t="s">
        <v>143</v>
      </c>
      <c r="AA2656" t="s">
        <v>122</v>
      </c>
      <c r="AB2656" t="s">
        <v>61</v>
      </c>
      <c r="AC2656" t="s">
        <v>65</v>
      </c>
      <c r="AD2656">
        <v>20.1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66</v>
      </c>
      <c r="AM2656">
        <v>0</v>
      </c>
      <c r="AN2656">
        <v>1</v>
      </c>
      <c r="AO2656">
        <v>0</v>
      </c>
      <c r="AP2656" t="s">
        <v>164</v>
      </c>
      <c r="AQ2656" t="s">
        <v>124</v>
      </c>
      <c r="AR2656" t="s">
        <v>182</v>
      </c>
      <c r="AT2656">
        <v>660</v>
      </c>
      <c r="AU2656">
        <v>1</v>
      </c>
      <c r="AV2656">
        <v>0</v>
      </c>
      <c r="AW2656">
        <v>1</v>
      </c>
      <c r="AX2656">
        <v>0</v>
      </c>
      <c r="AY2656">
        <v>4</v>
      </c>
      <c r="AZ2656" t="s">
        <v>165</v>
      </c>
      <c r="BA2656">
        <v>0</v>
      </c>
      <c r="BB2656" t="s">
        <v>71</v>
      </c>
      <c r="BC2656">
        <v>4</v>
      </c>
    </row>
    <row r="2657" spans="1:55">
      <c r="A2657" t="s">
        <v>5681</v>
      </c>
      <c r="B2657" t="s">
        <v>73</v>
      </c>
      <c r="C2657">
        <v>38</v>
      </c>
      <c r="D2657" t="s">
        <v>61</v>
      </c>
      <c r="E2657">
        <v>0</v>
      </c>
      <c r="F2657" t="s">
        <v>419</v>
      </c>
      <c r="G2657">
        <v>93463</v>
      </c>
      <c r="H2657">
        <v>34.624399</v>
      </c>
      <c r="I2657">
        <v>-120.137875</v>
      </c>
      <c r="J2657">
        <v>0</v>
      </c>
      <c r="K2657">
        <v>20</v>
      </c>
      <c r="L2657" t="s">
        <v>98</v>
      </c>
      <c r="M2657" t="s">
        <v>57</v>
      </c>
      <c r="N2657" t="s">
        <v>4903</v>
      </c>
      <c r="O2657" t="s">
        <v>57</v>
      </c>
      <c r="P2657" t="s">
        <v>57</v>
      </c>
      <c r="Q2657" t="s">
        <v>85</v>
      </c>
      <c r="R2657" t="s">
        <v>254</v>
      </c>
      <c r="S2657" t="s">
        <v>61</v>
      </c>
      <c r="T2657" t="s">
        <v>61</v>
      </c>
      <c r="U2657" t="s">
        <v>57</v>
      </c>
      <c r="V2657" t="s">
        <v>61</v>
      </c>
      <c r="W2657" t="s">
        <v>57</v>
      </c>
      <c r="X2657" t="s">
        <v>61</v>
      </c>
      <c r="Y2657" t="s">
        <v>61</v>
      </c>
      <c r="Z2657" t="s">
        <v>57</v>
      </c>
      <c r="AA2657" t="s">
        <v>77</v>
      </c>
      <c r="AB2657" t="s">
        <v>57</v>
      </c>
      <c r="AC2657" t="s">
        <v>65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</v>
      </c>
      <c r="AJ2657" t="s">
        <v>66</v>
      </c>
      <c r="AM2657">
        <v>0</v>
      </c>
      <c r="AN2657">
        <v>1</v>
      </c>
      <c r="AO2657">
        <v>0</v>
      </c>
      <c r="AP2657" t="s">
        <v>103</v>
      </c>
      <c r="AQ2657" t="s">
        <v>68</v>
      </c>
      <c r="AR2657" t="s">
        <v>105</v>
      </c>
      <c r="AS2657">
        <v>3</v>
      </c>
      <c r="AT2657">
        <v>7958</v>
      </c>
      <c r="AU2657">
        <v>1</v>
      </c>
      <c r="AV2657">
        <v>0</v>
      </c>
      <c r="AW2657">
        <v>1</v>
      </c>
      <c r="AX2657">
        <v>0</v>
      </c>
      <c r="AY2657">
        <v>3</v>
      </c>
      <c r="AZ2657" t="s">
        <v>106</v>
      </c>
      <c r="BA2657">
        <v>7</v>
      </c>
      <c r="BB2657" t="s">
        <v>95</v>
      </c>
      <c r="BC2657">
        <v>1</v>
      </c>
    </row>
    <row r="2658" spans="1:55">
      <c r="A2658" t="s">
        <v>5682</v>
      </c>
      <c r="B2658" t="s">
        <v>56</v>
      </c>
      <c r="C2658">
        <v>23</v>
      </c>
      <c r="D2658" t="s">
        <v>57</v>
      </c>
      <c r="E2658">
        <v>0</v>
      </c>
      <c r="F2658" t="s">
        <v>4103</v>
      </c>
      <c r="G2658">
        <v>90716</v>
      </c>
      <c r="H2658">
        <v>33.830431</v>
      </c>
      <c r="I2658">
        <v>-118.074071</v>
      </c>
      <c r="J2658">
        <v>1</v>
      </c>
      <c r="K2658">
        <v>64</v>
      </c>
      <c r="L2658" t="s">
        <v>59</v>
      </c>
      <c r="M2658" t="s">
        <v>57</v>
      </c>
      <c r="N2658" t="s">
        <v>1432</v>
      </c>
      <c r="O2658" t="s">
        <v>61</v>
      </c>
      <c r="P2658" t="s">
        <v>61</v>
      </c>
      <c r="Q2658" t="s">
        <v>143</v>
      </c>
      <c r="R2658" t="s">
        <v>143</v>
      </c>
      <c r="S2658" t="s">
        <v>143</v>
      </c>
      <c r="T2658" t="s">
        <v>143</v>
      </c>
      <c r="U2658" t="s">
        <v>143</v>
      </c>
      <c r="V2658" t="s">
        <v>143</v>
      </c>
      <c r="W2658" t="s">
        <v>143</v>
      </c>
      <c r="X2658" t="s">
        <v>143</v>
      </c>
      <c r="Y2658" t="s">
        <v>143</v>
      </c>
      <c r="Z2658" t="s">
        <v>143</v>
      </c>
      <c r="AA2658" t="s">
        <v>122</v>
      </c>
      <c r="AB2658" t="s">
        <v>61</v>
      </c>
      <c r="AC2658" t="s">
        <v>65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66</v>
      </c>
      <c r="AM2658">
        <v>0</v>
      </c>
      <c r="AN2658">
        <v>1</v>
      </c>
      <c r="AO2658">
        <v>0</v>
      </c>
      <c r="AP2658" t="s">
        <v>123</v>
      </c>
      <c r="AQ2658" t="s">
        <v>116</v>
      </c>
      <c r="AR2658" t="s">
        <v>182</v>
      </c>
      <c r="AT2658">
        <v>14852</v>
      </c>
      <c r="AU2658">
        <v>1</v>
      </c>
      <c r="AV2658">
        <v>0</v>
      </c>
      <c r="AW2658">
        <v>1</v>
      </c>
      <c r="AX2658">
        <v>0</v>
      </c>
      <c r="AY2658">
        <v>6</v>
      </c>
      <c r="AZ2658" t="s">
        <v>125</v>
      </c>
      <c r="BA2658">
        <v>1</v>
      </c>
      <c r="BB2658" t="s">
        <v>71</v>
      </c>
      <c r="BC2658">
        <v>4</v>
      </c>
    </row>
    <row r="2659" spans="1:55">
      <c r="A2659" t="s">
        <v>5683</v>
      </c>
      <c r="B2659" t="s">
        <v>56</v>
      </c>
      <c r="C2659">
        <v>79</v>
      </c>
      <c r="D2659" t="s">
        <v>61</v>
      </c>
      <c r="E2659">
        <v>0</v>
      </c>
      <c r="F2659" t="s">
        <v>1905</v>
      </c>
      <c r="G2659">
        <v>91501</v>
      </c>
      <c r="H2659">
        <v>34.188339</v>
      </c>
      <c r="I2659">
        <v>-118.300942</v>
      </c>
      <c r="J2659">
        <v>0</v>
      </c>
      <c r="K2659">
        <v>1</v>
      </c>
      <c r="L2659" t="s">
        <v>59</v>
      </c>
      <c r="M2659" t="s">
        <v>61</v>
      </c>
      <c r="N2659" t="s">
        <v>143</v>
      </c>
      <c r="O2659" t="s">
        <v>143</v>
      </c>
      <c r="P2659" t="s">
        <v>57</v>
      </c>
      <c r="Q2659" t="s">
        <v>62</v>
      </c>
      <c r="R2659" t="s">
        <v>364</v>
      </c>
      <c r="S2659" t="s">
        <v>61</v>
      </c>
      <c r="T2659" t="s">
        <v>61</v>
      </c>
      <c r="U2659" t="s">
        <v>61</v>
      </c>
      <c r="V2659" t="s">
        <v>61</v>
      </c>
      <c r="W2659" t="s">
        <v>57</v>
      </c>
      <c r="X2659" t="s">
        <v>61</v>
      </c>
      <c r="Y2659" t="s">
        <v>61</v>
      </c>
      <c r="Z2659" t="s">
        <v>57</v>
      </c>
      <c r="AA2659" t="s">
        <v>77</v>
      </c>
      <c r="AB2659" t="s">
        <v>57</v>
      </c>
      <c r="AC2659" t="s">
        <v>87</v>
      </c>
      <c r="AD2659">
        <v>36.45</v>
      </c>
      <c r="AE2659">
        <v>36.45</v>
      </c>
      <c r="AF2659">
        <v>0</v>
      </c>
      <c r="AG2659">
        <v>0</v>
      </c>
      <c r="AH2659">
        <v>0</v>
      </c>
      <c r="AI2659">
        <v>36.45</v>
      </c>
      <c r="AJ2659" t="s">
        <v>88</v>
      </c>
      <c r="AK2659" t="s">
        <v>101</v>
      </c>
      <c r="AL2659" t="s">
        <v>690</v>
      </c>
      <c r="AM2659">
        <v>1</v>
      </c>
      <c r="AN2659">
        <v>0</v>
      </c>
      <c r="AO2659">
        <v>0</v>
      </c>
      <c r="AP2659" t="s">
        <v>91</v>
      </c>
      <c r="AQ2659" t="s">
        <v>104</v>
      </c>
      <c r="AR2659" t="s">
        <v>137</v>
      </c>
      <c r="AS2659">
        <v>2</v>
      </c>
      <c r="AT2659">
        <v>18112</v>
      </c>
      <c r="AU2659">
        <v>1</v>
      </c>
      <c r="AV2659">
        <v>1</v>
      </c>
      <c r="AW2659">
        <v>0</v>
      </c>
      <c r="AX2659">
        <v>36.45</v>
      </c>
      <c r="AY2659">
        <v>1</v>
      </c>
      <c r="AZ2659" t="s">
        <v>94</v>
      </c>
      <c r="BA2659">
        <v>8</v>
      </c>
      <c r="BB2659" t="s">
        <v>95</v>
      </c>
      <c r="BC2659">
        <v>1</v>
      </c>
    </row>
    <row r="2660" spans="1:55">
      <c r="A2660" t="s">
        <v>5684</v>
      </c>
      <c r="B2660" t="s">
        <v>56</v>
      </c>
      <c r="C2660">
        <v>52</v>
      </c>
      <c r="D2660" t="s">
        <v>57</v>
      </c>
      <c r="E2660">
        <v>2</v>
      </c>
      <c r="F2660" t="s">
        <v>5685</v>
      </c>
      <c r="G2660">
        <v>95721</v>
      </c>
      <c r="H2660">
        <v>38.851842</v>
      </c>
      <c r="I2660">
        <v>-120.076204</v>
      </c>
      <c r="J2660">
        <v>4</v>
      </c>
      <c r="K2660">
        <v>58</v>
      </c>
      <c r="L2660" t="s">
        <v>59</v>
      </c>
      <c r="M2660" t="s">
        <v>57</v>
      </c>
      <c r="N2660" t="s">
        <v>4624</v>
      </c>
      <c r="O2660" t="s">
        <v>61</v>
      </c>
      <c r="P2660" t="s">
        <v>61</v>
      </c>
      <c r="Q2660" t="s">
        <v>143</v>
      </c>
      <c r="R2660" t="s">
        <v>143</v>
      </c>
      <c r="S2660" t="s">
        <v>143</v>
      </c>
      <c r="T2660" t="s">
        <v>143</v>
      </c>
      <c r="U2660" t="s">
        <v>143</v>
      </c>
      <c r="V2660" t="s">
        <v>143</v>
      </c>
      <c r="W2660" t="s">
        <v>143</v>
      </c>
      <c r="X2660" t="s">
        <v>143</v>
      </c>
      <c r="Y2660" t="s">
        <v>143</v>
      </c>
      <c r="Z2660" t="s">
        <v>143</v>
      </c>
      <c r="AA2660" t="s">
        <v>122</v>
      </c>
      <c r="AB2660" t="s">
        <v>61</v>
      </c>
      <c r="AC2660" t="s">
        <v>65</v>
      </c>
      <c r="AD2660">
        <v>19.55</v>
      </c>
      <c r="AE2660">
        <v>1079.65</v>
      </c>
      <c r="AF2660">
        <v>0</v>
      </c>
      <c r="AG2660">
        <v>0</v>
      </c>
      <c r="AH2660">
        <v>2524.16</v>
      </c>
      <c r="AI2660">
        <v>3603.81</v>
      </c>
      <c r="AJ2660" t="s">
        <v>66</v>
      </c>
      <c r="AM2660">
        <v>0</v>
      </c>
      <c r="AN2660">
        <v>1</v>
      </c>
      <c r="AO2660">
        <v>0</v>
      </c>
      <c r="AP2660" t="s">
        <v>123</v>
      </c>
      <c r="AQ2660" t="s">
        <v>92</v>
      </c>
      <c r="AR2660" t="s">
        <v>182</v>
      </c>
      <c r="AT2660">
        <v>69</v>
      </c>
      <c r="AU2660">
        <v>1</v>
      </c>
      <c r="AV2660">
        <v>0</v>
      </c>
      <c r="AW2660">
        <v>1</v>
      </c>
      <c r="AX2660">
        <v>0</v>
      </c>
      <c r="AY2660">
        <v>6</v>
      </c>
      <c r="AZ2660" t="s">
        <v>125</v>
      </c>
      <c r="BA2660">
        <v>0</v>
      </c>
      <c r="BB2660" t="s">
        <v>71</v>
      </c>
      <c r="BC2660">
        <v>4</v>
      </c>
    </row>
    <row r="2661" spans="1:55">
      <c r="A2661" t="s">
        <v>5686</v>
      </c>
      <c r="B2661" t="s">
        <v>56</v>
      </c>
      <c r="C2661">
        <v>33</v>
      </c>
      <c r="D2661" t="s">
        <v>57</v>
      </c>
      <c r="E2661">
        <v>0</v>
      </c>
      <c r="F2661" t="s">
        <v>252</v>
      </c>
      <c r="G2661">
        <v>92127</v>
      </c>
      <c r="H2661">
        <v>33.017518</v>
      </c>
      <c r="I2661">
        <v>-117.118456</v>
      </c>
      <c r="J2661">
        <v>1</v>
      </c>
      <c r="K2661">
        <v>24</v>
      </c>
      <c r="L2661" t="s">
        <v>216</v>
      </c>
      <c r="M2661" t="s">
        <v>57</v>
      </c>
      <c r="N2661" t="s">
        <v>1055</v>
      </c>
      <c r="O2661" t="s">
        <v>61</v>
      </c>
      <c r="P2661" t="s">
        <v>61</v>
      </c>
      <c r="Q2661" t="s">
        <v>143</v>
      </c>
      <c r="R2661" t="s">
        <v>143</v>
      </c>
      <c r="S2661" t="s">
        <v>143</v>
      </c>
      <c r="T2661" t="s">
        <v>143</v>
      </c>
      <c r="U2661" t="s">
        <v>143</v>
      </c>
      <c r="V2661" t="s">
        <v>143</v>
      </c>
      <c r="W2661" t="s">
        <v>143</v>
      </c>
      <c r="X2661" t="s">
        <v>143</v>
      </c>
      <c r="Y2661" t="s">
        <v>143</v>
      </c>
      <c r="Z2661" t="s">
        <v>143</v>
      </c>
      <c r="AA2661" t="s">
        <v>64</v>
      </c>
      <c r="AB2661" t="s">
        <v>61</v>
      </c>
      <c r="AC2661" t="s">
        <v>65</v>
      </c>
      <c r="AD2661">
        <v>20.15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66</v>
      </c>
      <c r="AM2661">
        <v>0</v>
      </c>
      <c r="AN2661">
        <v>1</v>
      </c>
      <c r="AO2661">
        <v>0</v>
      </c>
      <c r="AP2661" t="s">
        <v>103</v>
      </c>
      <c r="AQ2661" t="s">
        <v>68</v>
      </c>
      <c r="AR2661" t="s">
        <v>182</v>
      </c>
      <c r="AT2661">
        <v>20046</v>
      </c>
      <c r="AU2661">
        <v>1</v>
      </c>
      <c r="AV2661">
        <v>0</v>
      </c>
      <c r="AW2661">
        <v>1</v>
      </c>
      <c r="AX2661">
        <v>0</v>
      </c>
      <c r="AY2661">
        <v>3</v>
      </c>
      <c r="AZ2661" t="s">
        <v>106</v>
      </c>
      <c r="BA2661">
        <v>1</v>
      </c>
      <c r="BB2661" t="s">
        <v>71</v>
      </c>
      <c r="BC2661">
        <v>4</v>
      </c>
    </row>
    <row r="2662" spans="1:55">
      <c r="A2662" t="s">
        <v>5687</v>
      </c>
      <c r="B2662" t="s">
        <v>56</v>
      </c>
      <c r="C2662">
        <v>38</v>
      </c>
      <c r="D2662" t="s">
        <v>57</v>
      </c>
      <c r="E2662">
        <v>0</v>
      </c>
      <c r="F2662" t="s">
        <v>5688</v>
      </c>
      <c r="G2662">
        <v>94929</v>
      </c>
      <c r="H2662">
        <v>38.24458</v>
      </c>
      <c r="I2662">
        <v>-122.956268</v>
      </c>
      <c r="J2662">
        <v>8</v>
      </c>
      <c r="K2662">
        <v>71</v>
      </c>
      <c r="L2662" t="s">
        <v>59</v>
      </c>
      <c r="M2662" t="s">
        <v>57</v>
      </c>
      <c r="N2662" t="s">
        <v>5689</v>
      </c>
      <c r="O2662" t="s">
        <v>57</v>
      </c>
      <c r="P2662" t="s">
        <v>57</v>
      </c>
      <c r="Q2662" t="s">
        <v>62</v>
      </c>
      <c r="R2662" t="s">
        <v>250</v>
      </c>
      <c r="S2662" t="s">
        <v>57</v>
      </c>
      <c r="T2662" t="s">
        <v>57</v>
      </c>
      <c r="U2662" t="s">
        <v>57</v>
      </c>
      <c r="V2662" t="s">
        <v>57</v>
      </c>
      <c r="W2662" t="s">
        <v>57</v>
      </c>
      <c r="X2662" t="s">
        <v>57</v>
      </c>
      <c r="Y2662" t="s">
        <v>57</v>
      </c>
      <c r="Z2662" t="s">
        <v>57</v>
      </c>
      <c r="AA2662" t="s">
        <v>122</v>
      </c>
      <c r="AB2662" t="s">
        <v>61</v>
      </c>
      <c r="AC2662" t="s">
        <v>65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66</v>
      </c>
      <c r="AM2662">
        <v>0</v>
      </c>
      <c r="AN2662">
        <v>1</v>
      </c>
      <c r="AO2662">
        <v>0</v>
      </c>
      <c r="AP2662" t="s">
        <v>123</v>
      </c>
      <c r="AQ2662" t="s">
        <v>68</v>
      </c>
      <c r="AR2662" t="s">
        <v>105</v>
      </c>
      <c r="AS2662">
        <v>8</v>
      </c>
      <c r="AT2662">
        <v>330</v>
      </c>
      <c r="AU2662">
        <v>1</v>
      </c>
      <c r="AV2662">
        <v>0</v>
      </c>
      <c r="AW2662">
        <v>1</v>
      </c>
      <c r="AX2662">
        <v>0</v>
      </c>
      <c r="AY2662">
        <v>6</v>
      </c>
      <c r="AZ2662" t="s">
        <v>125</v>
      </c>
      <c r="BA2662">
        <v>1</v>
      </c>
      <c r="BB2662" t="s">
        <v>71</v>
      </c>
      <c r="BC2662">
        <v>4</v>
      </c>
    </row>
    <row r="2663" spans="1:55">
      <c r="A2663" t="s">
        <v>5690</v>
      </c>
      <c r="B2663" t="s">
        <v>73</v>
      </c>
      <c r="C2663">
        <v>77</v>
      </c>
      <c r="D2663" t="s">
        <v>57</v>
      </c>
      <c r="E2663">
        <v>1</v>
      </c>
      <c r="F2663" t="s">
        <v>2131</v>
      </c>
      <c r="G2663">
        <v>92384</v>
      </c>
      <c r="H2663">
        <v>35.924252</v>
      </c>
      <c r="I2663">
        <v>-116.188668</v>
      </c>
      <c r="J2663">
        <v>6</v>
      </c>
      <c r="K2663">
        <v>35</v>
      </c>
      <c r="L2663" t="s">
        <v>216</v>
      </c>
      <c r="M2663" t="s">
        <v>57</v>
      </c>
      <c r="N2663" t="s">
        <v>5691</v>
      </c>
      <c r="O2663" t="s">
        <v>61</v>
      </c>
      <c r="P2663" t="s">
        <v>57</v>
      </c>
      <c r="Q2663" t="s">
        <v>135</v>
      </c>
      <c r="R2663" t="s">
        <v>174</v>
      </c>
      <c r="S2663" t="s">
        <v>61</v>
      </c>
      <c r="T2663" t="s">
        <v>57</v>
      </c>
      <c r="U2663" t="s">
        <v>61</v>
      </c>
      <c r="V2663" t="s">
        <v>57</v>
      </c>
      <c r="W2663" t="s">
        <v>57</v>
      </c>
      <c r="X2663" t="s">
        <v>57</v>
      </c>
      <c r="Y2663" t="s">
        <v>57</v>
      </c>
      <c r="Z2663" t="s">
        <v>57</v>
      </c>
      <c r="AA2663" t="s">
        <v>64</v>
      </c>
      <c r="AB2663" t="s">
        <v>57</v>
      </c>
      <c r="AC2663" t="s">
        <v>87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66</v>
      </c>
      <c r="AM2663">
        <v>0</v>
      </c>
      <c r="AN2663">
        <v>1</v>
      </c>
      <c r="AO2663">
        <v>0</v>
      </c>
      <c r="AP2663" t="s">
        <v>164</v>
      </c>
      <c r="AQ2663" t="s">
        <v>104</v>
      </c>
      <c r="AR2663" t="s">
        <v>93</v>
      </c>
      <c r="AS2663">
        <v>6</v>
      </c>
      <c r="AT2663">
        <v>87</v>
      </c>
      <c r="AU2663">
        <v>1</v>
      </c>
      <c r="AV2663">
        <v>0</v>
      </c>
      <c r="AW2663">
        <v>1</v>
      </c>
      <c r="AX2663">
        <v>0</v>
      </c>
      <c r="AY2663">
        <v>4</v>
      </c>
      <c r="AZ2663" t="s">
        <v>165</v>
      </c>
      <c r="BA2663">
        <v>0</v>
      </c>
      <c r="BB2663" t="s">
        <v>71</v>
      </c>
      <c r="BC2663">
        <v>4</v>
      </c>
    </row>
    <row r="2664" spans="1:55">
      <c r="A2664" t="s">
        <v>5692</v>
      </c>
      <c r="B2664" t="s">
        <v>56</v>
      </c>
      <c r="C2664">
        <v>33</v>
      </c>
      <c r="D2664" t="s">
        <v>57</v>
      </c>
      <c r="E2664">
        <v>1</v>
      </c>
      <c r="F2664" t="s">
        <v>701</v>
      </c>
      <c r="G2664">
        <v>90803</v>
      </c>
      <c r="H2664">
        <v>33.760458</v>
      </c>
      <c r="I2664">
        <v>-118.129725</v>
      </c>
      <c r="J2664">
        <v>1</v>
      </c>
      <c r="K2664">
        <v>8</v>
      </c>
      <c r="L2664" t="s">
        <v>59</v>
      </c>
      <c r="M2664" t="s">
        <v>57</v>
      </c>
      <c r="N2664" t="s">
        <v>5693</v>
      </c>
      <c r="O2664" t="s">
        <v>61</v>
      </c>
      <c r="P2664" t="s">
        <v>57</v>
      </c>
      <c r="Q2664" t="s">
        <v>62</v>
      </c>
      <c r="R2664" t="s">
        <v>174</v>
      </c>
      <c r="S2664" t="s">
        <v>61</v>
      </c>
      <c r="T2664" t="s">
        <v>61</v>
      </c>
      <c r="U2664" t="s">
        <v>61</v>
      </c>
      <c r="V2664" t="s">
        <v>57</v>
      </c>
      <c r="W2664" t="s">
        <v>57</v>
      </c>
      <c r="X2664" t="s">
        <v>57</v>
      </c>
      <c r="Y2664" t="s">
        <v>57</v>
      </c>
      <c r="Z2664" t="s">
        <v>57</v>
      </c>
      <c r="AA2664" t="s">
        <v>77</v>
      </c>
      <c r="AB2664" t="s">
        <v>57</v>
      </c>
      <c r="AC2664" t="s">
        <v>87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66</v>
      </c>
      <c r="AM2664">
        <v>0</v>
      </c>
      <c r="AN2664">
        <v>1</v>
      </c>
      <c r="AO2664">
        <v>0</v>
      </c>
      <c r="AP2664" t="s">
        <v>67</v>
      </c>
      <c r="AQ2664" t="s">
        <v>68</v>
      </c>
      <c r="AR2664" t="s">
        <v>69</v>
      </c>
      <c r="AS2664">
        <v>5</v>
      </c>
      <c r="AT2664">
        <v>31352</v>
      </c>
      <c r="AU2664">
        <v>1</v>
      </c>
      <c r="AV2664">
        <v>0</v>
      </c>
      <c r="AW2664">
        <v>1</v>
      </c>
      <c r="AX2664">
        <v>0</v>
      </c>
      <c r="AY2664">
        <v>2</v>
      </c>
      <c r="AZ2664" t="s">
        <v>70</v>
      </c>
      <c r="BA2664">
        <v>3</v>
      </c>
      <c r="BB2664" t="s">
        <v>126</v>
      </c>
      <c r="BC2664">
        <v>3</v>
      </c>
    </row>
    <row r="2665" spans="1:55">
      <c r="A2665" t="s">
        <v>5694</v>
      </c>
      <c r="B2665" t="s">
        <v>73</v>
      </c>
      <c r="C2665">
        <v>24</v>
      </c>
      <c r="D2665" t="s">
        <v>61</v>
      </c>
      <c r="E2665">
        <v>0</v>
      </c>
      <c r="F2665" t="s">
        <v>630</v>
      </c>
      <c r="G2665">
        <v>91345</v>
      </c>
      <c r="H2665">
        <v>34.266389</v>
      </c>
      <c r="I2665">
        <v>-118.459744</v>
      </c>
      <c r="J2665">
        <v>0</v>
      </c>
      <c r="K2665">
        <v>53</v>
      </c>
      <c r="L2665" t="s">
        <v>59</v>
      </c>
      <c r="M2665" t="s">
        <v>57</v>
      </c>
      <c r="N2665" t="s">
        <v>5695</v>
      </c>
      <c r="O2665" t="s">
        <v>57</v>
      </c>
      <c r="P2665" t="s">
        <v>61</v>
      </c>
      <c r="Q2665" t="s">
        <v>143</v>
      </c>
      <c r="R2665" t="s">
        <v>143</v>
      </c>
      <c r="S2665" t="s">
        <v>143</v>
      </c>
      <c r="T2665" t="s">
        <v>143</v>
      </c>
      <c r="U2665" t="s">
        <v>143</v>
      </c>
      <c r="V2665" t="s">
        <v>143</v>
      </c>
      <c r="W2665" t="s">
        <v>143</v>
      </c>
      <c r="X2665" t="s">
        <v>143</v>
      </c>
      <c r="Y2665" t="s">
        <v>143</v>
      </c>
      <c r="Z2665" t="s">
        <v>143</v>
      </c>
      <c r="AA2665" t="s">
        <v>122</v>
      </c>
      <c r="AB2665" t="s">
        <v>61</v>
      </c>
      <c r="AC2665" t="s">
        <v>65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66</v>
      </c>
      <c r="AM2665">
        <v>0</v>
      </c>
      <c r="AN2665">
        <v>1</v>
      </c>
      <c r="AO2665">
        <v>0</v>
      </c>
      <c r="AP2665" t="s">
        <v>123</v>
      </c>
      <c r="AQ2665" t="s">
        <v>116</v>
      </c>
      <c r="AR2665" t="s">
        <v>182</v>
      </c>
      <c r="AT2665">
        <v>17112</v>
      </c>
      <c r="AU2665">
        <v>1</v>
      </c>
      <c r="AV2665">
        <v>0</v>
      </c>
      <c r="AW2665">
        <v>1</v>
      </c>
      <c r="AX2665">
        <v>0</v>
      </c>
      <c r="AY2665">
        <v>6</v>
      </c>
      <c r="AZ2665" t="s">
        <v>125</v>
      </c>
      <c r="BA2665">
        <v>2</v>
      </c>
      <c r="BB2665" t="s">
        <v>126</v>
      </c>
      <c r="BC2665">
        <v>3</v>
      </c>
    </row>
    <row r="2666" spans="1:55">
      <c r="A2666" t="s">
        <v>5696</v>
      </c>
      <c r="B2666" t="s">
        <v>73</v>
      </c>
      <c r="C2666">
        <v>40</v>
      </c>
      <c r="D2666" t="s">
        <v>61</v>
      </c>
      <c r="E2666">
        <v>0</v>
      </c>
      <c r="F2666" t="s">
        <v>2003</v>
      </c>
      <c r="G2666">
        <v>93517</v>
      </c>
      <c r="H2666">
        <v>38.184583</v>
      </c>
      <c r="I2666">
        <v>-119.286558</v>
      </c>
      <c r="J2666">
        <v>0</v>
      </c>
      <c r="K2666">
        <v>1</v>
      </c>
      <c r="L2666" t="s">
        <v>59</v>
      </c>
      <c r="M2666" t="s">
        <v>57</v>
      </c>
      <c r="N2666" t="s">
        <v>2838</v>
      </c>
      <c r="O2666" t="s">
        <v>61</v>
      </c>
      <c r="P2666" t="s">
        <v>61</v>
      </c>
      <c r="Q2666" t="s">
        <v>143</v>
      </c>
      <c r="R2666" t="s">
        <v>143</v>
      </c>
      <c r="S2666" t="s">
        <v>143</v>
      </c>
      <c r="T2666" t="s">
        <v>143</v>
      </c>
      <c r="U2666" t="s">
        <v>143</v>
      </c>
      <c r="V2666" t="s">
        <v>143</v>
      </c>
      <c r="W2666" t="s">
        <v>143</v>
      </c>
      <c r="X2666" t="s">
        <v>143</v>
      </c>
      <c r="Y2666" t="s">
        <v>143</v>
      </c>
      <c r="Z2666" t="s">
        <v>143</v>
      </c>
      <c r="AA2666" t="s">
        <v>77</v>
      </c>
      <c r="AB2666" t="s">
        <v>61</v>
      </c>
      <c r="AC2666" t="s">
        <v>65</v>
      </c>
      <c r="AD2666">
        <v>19.65</v>
      </c>
      <c r="AE2666">
        <v>19.65</v>
      </c>
      <c r="AF2666">
        <v>0</v>
      </c>
      <c r="AG2666">
        <v>0</v>
      </c>
      <c r="AH2666">
        <v>16.91</v>
      </c>
      <c r="AI2666">
        <v>36.56</v>
      </c>
      <c r="AJ2666" t="s">
        <v>170</v>
      </c>
      <c r="AM2666">
        <v>0</v>
      </c>
      <c r="AN2666">
        <v>0</v>
      </c>
      <c r="AO2666">
        <v>0</v>
      </c>
      <c r="AP2666" t="s">
        <v>91</v>
      </c>
      <c r="AQ2666" t="s">
        <v>78</v>
      </c>
      <c r="AR2666" t="s">
        <v>182</v>
      </c>
      <c r="AT2666">
        <v>826</v>
      </c>
      <c r="AU2666">
        <v>0</v>
      </c>
      <c r="AX2666">
        <v>0</v>
      </c>
      <c r="AY2666">
        <v>1</v>
      </c>
      <c r="AZ2666" t="s">
        <v>94</v>
      </c>
      <c r="BA2666">
        <v>8</v>
      </c>
      <c r="BB2666" t="s">
        <v>95</v>
      </c>
      <c r="BC2666">
        <v>1</v>
      </c>
    </row>
    <row r="2667" spans="1:55">
      <c r="A2667" t="s">
        <v>5697</v>
      </c>
      <c r="B2667" t="s">
        <v>56</v>
      </c>
      <c r="C2667">
        <v>69</v>
      </c>
      <c r="D2667" t="s">
        <v>57</v>
      </c>
      <c r="E2667">
        <v>0</v>
      </c>
      <c r="F2667" t="s">
        <v>1522</v>
      </c>
      <c r="G2667">
        <v>92807</v>
      </c>
      <c r="H2667">
        <v>33.848733</v>
      </c>
      <c r="I2667">
        <v>-117.788357</v>
      </c>
      <c r="J2667">
        <v>8</v>
      </c>
      <c r="K2667">
        <v>72</v>
      </c>
      <c r="L2667" t="s">
        <v>119</v>
      </c>
      <c r="M2667" t="s">
        <v>57</v>
      </c>
      <c r="N2667" t="s">
        <v>5698</v>
      </c>
      <c r="O2667" t="s">
        <v>57</v>
      </c>
      <c r="P2667" t="s">
        <v>57</v>
      </c>
      <c r="Q2667" t="s">
        <v>85</v>
      </c>
      <c r="R2667" t="s">
        <v>163</v>
      </c>
      <c r="S2667" t="s">
        <v>57</v>
      </c>
      <c r="T2667" t="s">
        <v>57</v>
      </c>
      <c r="U2667" t="s">
        <v>61</v>
      </c>
      <c r="V2667" t="s">
        <v>61</v>
      </c>
      <c r="W2667" t="s">
        <v>57</v>
      </c>
      <c r="X2667" t="s">
        <v>57</v>
      </c>
      <c r="Y2667" t="s">
        <v>57</v>
      </c>
      <c r="Z2667" t="s">
        <v>61</v>
      </c>
      <c r="AA2667" t="s">
        <v>64</v>
      </c>
      <c r="AB2667" t="s">
        <v>57</v>
      </c>
      <c r="AC2667" t="s">
        <v>87</v>
      </c>
      <c r="AD2667">
        <v>106.85</v>
      </c>
      <c r="AE2667">
        <v>7677.4</v>
      </c>
      <c r="AF2667">
        <v>0</v>
      </c>
      <c r="AG2667">
        <v>100</v>
      </c>
      <c r="AH2667">
        <v>565.2</v>
      </c>
      <c r="AI2667">
        <v>8342.6</v>
      </c>
      <c r="AJ2667" t="s">
        <v>66</v>
      </c>
      <c r="AM2667">
        <v>0</v>
      </c>
      <c r="AN2667">
        <v>1</v>
      </c>
      <c r="AO2667">
        <v>0</v>
      </c>
      <c r="AP2667" t="s">
        <v>123</v>
      </c>
      <c r="AQ2667" t="s">
        <v>124</v>
      </c>
      <c r="AR2667" t="s">
        <v>105</v>
      </c>
      <c r="AS2667">
        <v>5</v>
      </c>
      <c r="AT2667">
        <v>36301</v>
      </c>
      <c r="AU2667">
        <v>1</v>
      </c>
      <c r="AV2667">
        <v>0</v>
      </c>
      <c r="AW2667">
        <v>1</v>
      </c>
      <c r="AX2667">
        <v>0</v>
      </c>
      <c r="AY2667">
        <v>6</v>
      </c>
      <c r="AZ2667" t="s">
        <v>125</v>
      </c>
      <c r="BA2667">
        <v>3</v>
      </c>
      <c r="BB2667" t="s">
        <v>126</v>
      </c>
      <c r="BC2667">
        <v>3</v>
      </c>
    </row>
    <row r="2668" spans="1:55">
      <c r="A2668" t="s">
        <v>5699</v>
      </c>
      <c r="B2668" t="s">
        <v>73</v>
      </c>
      <c r="C2668">
        <v>23</v>
      </c>
      <c r="D2668" t="s">
        <v>57</v>
      </c>
      <c r="E2668">
        <v>9</v>
      </c>
      <c r="F2668" t="s">
        <v>2638</v>
      </c>
      <c r="G2668">
        <v>93450</v>
      </c>
      <c r="H2668">
        <v>35.996008</v>
      </c>
      <c r="I2668">
        <v>-120.85305</v>
      </c>
      <c r="J2668">
        <v>1</v>
      </c>
      <c r="K2668">
        <v>21</v>
      </c>
      <c r="L2668" t="s">
        <v>98</v>
      </c>
      <c r="M2668" t="s">
        <v>61</v>
      </c>
      <c r="N2668" t="s">
        <v>143</v>
      </c>
      <c r="O2668" t="s">
        <v>143</v>
      </c>
      <c r="P2668" t="s">
        <v>57</v>
      </c>
      <c r="Q2668" t="s">
        <v>135</v>
      </c>
      <c r="R2668" t="s">
        <v>147</v>
      </c>
      <c r="S2668" t="s">
        <v>61</v>
      </c>
      <c r="T2668" t="s">
        <v>61</v>
      </c>
      <c r="U2668" t="s">
        <v>61</v>
      </c>
      <c r="V2668" t="s">
        <v>61</v>
      </c>
      <c r="W2668" t="s">
        <v>61</v>
      </c>
      <c r="X2668" t="s">
        <v>61</v>
      </c>
      <c r="Y2668" t="s">
        <v>61</v>
      </c>
      <c r="Z2668" t="s">
        <v>57</v>
      </c>
      <c r="AA2668" t="s">
        <v>77</v>
      </c>
      <c r="AB2668" t="s">
        <v>57</v>
      </c>
      <c r="AC2668" t="s">
        <v>87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66</v>
      </c>
      <c r="AM2668">
        <v>0</v>
      </c>
      <c r="AN2668">
        <v>1</v>
      </c>
      <c r="AO2668">
        <v>0</v>
      </c>
      <c r="AP2668" t="s">
        <v>103</v>
      </c>
      <c r="AQ2668" t="s">
        <v>116</v>
      </c>
      <c r="AR2668" t="s">
        <v>182</v>
      </c>
      <c r="AS2668">
        <v>1</v>
      </c>
      <c r="AT2668">
        <v>670</v>
      </c>
      <c r="AU2668">
        <v>1</v>
      </c>
      <c r="AV2668">
        <v>0</v>
      </c>
      <c r="AW2668">
        <v>1</v>
      </c>
      <c r="AX2668">
        <v>0</v>
      </c>
      <c r="AY2668">
        <v>3</v>
      </c>
      <c r="AZ2668" t="s">
        <v>106</v>
      </c>
      <c r="BA2668">
        <v>3</v>
      </c>
      <c r="BB2668" t="s">
        <v>126</v>
      </c>
      <c r="BC2668">
        <v>3</v>
      </c>
    </row>
    <row r="2669" spans="1:55">
      <c r="A2669" t="s">
        <v>5700</v>
      </c>
      <c r="B2669" t="s">
        <v>56</v>
      </c>
      <c r="C2669">
        <v>68</v>
      </c>
      <c r="D2669" t="s">
        <v>57</v>
      </c>
      <c r="E2669">
        <v>0</v>
      </c>
      <c r="F2669" t="s">
        <v>1721</v>
      </c>
      <c r="G2669">
        <v>95650</v>
      </c>
      <c r="H2669">
        <v>38.809175</v>
      </c>
      <c r="I2669">
        <v>-121.171375</v>
      </c>
      <c r="J2669">
        <v>1</v>
      </c>
      <c r="K2669">
        <v>56</v>
      </c>
      <c r="L2669" t="s">
        <v>59</v>
      </c>
      <c r="M2669" t="s">
        <v>57</v>
      </c>
      <c r="N2669" t="s">
        <v>5701</v>
      </c>
      <c r="O2669" t="s">
        <v>57</v>
      </c>
      <c r="P2669" t="s">
        <v>57</v>
      </c>
      <c r="Q2669" t="s">
        <v>62</v>
      </c>
      <c r="R2669" t="s">
        <v>300</v>
      </c>
      <c r="S2669" t="s">
        <v>61</v>
      </c>
      <c r="T2669" t="s">
        <v>61</v>
      </c>
      <c r="U2669" t="s">
        <v>57</v>
      </c>
      <c r="V2669" t="s">
        <v>61</v>
      </c>
      <c r="W2669" t="s">
        <v>57</v>
      </c>
      <c r="X2669" t="s">
        <v>57</v>
      </c>
      <c r="Y2669" t="s">
        <v>61</v>
      </c>
      <c r="Z2669" t="s">
        <v>61</v>
      </c>
      <c r="AA2669" t="s">
        <v>77</v>
      </c>
      <c r="AB2669" t="s">
        <v>57</v>
      </c>
      <c r="AC2669" t="s">
        <v>87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88</v>
      </c>
      <c r="AK2669" t="s">
        <v>205</v>
      </c>
      <c r="AL2669" t="s">
        <v>329</v>
      </c>
      <c r="AM2669">
        <v>1</v>
      </c>
      <c r="AN2669">
        <v>0</v>
      </c>
      <c r="AO2669">
        <v>0</v>
      </c>
      <c r="AP2669" t="s">
        <v>123</v>
      </c>
      <c r="AQ2669" t="s">
        <v>124</v>
      </c>
      <c r="AR2669" t="s">
        <v>105</v>
      </c>
      <c r="AS2669">
        <v>3</v>
      </c>
      <c r="AT2669">
        <v>11191</v>
      </c>
      <c r="AU2669">
        <v>1</v>
      </c>
      <c r="AV2669">
        <v>1</v>
      </c>
      <c r="AW2669">
        <v>0</v>
      </c>
      <c r="AX2669">
        <v>100.65</v>
      </c>
      <c r="AY2669">
        <v>6</v>
      </c>
      <c r="AZ2669" t="s">
        <v>125</v>
      </c>
      <c r="BA2669">
        <v>4</v>
      </c>
      <c r="BB2669" t="s">
        <v>80</v>
      </c>
      <c r="BC2669">
        <v>2</v>
      </c>
    </row>
    <row r="2670" spans="1:55">
      <c r="A2670" t="s">
        <v>5702</v>
      </c>
      <c r="B2670" t="s">
        <v>56</v>
      </c>
      <c r="C2670">
        <v>73</v>
      </c>
      <c r="D2670" t="s">
        <v>61</v>
      </c>
      <c r="E2670">
        <v>0</v>
      </c>
      <c r="F2670" t="s">
        <v>1437</v>
      </c>
      <c r="G2670">
        <v>95618</v>
      </c>
      <c r="H2670">
        <v>38.544002</v>
      </c>
      <c r="I2670">
        <v>-121.685559</v>
      </c>
      <c r="J2670">
        <v>0</v>
      </c>
      <c r="K2670">
        <v>13</v>
      </c>
      <c r="L2670" t="s">
        <v>59</v>
      </c>
      <c r="M2670" t="s">
        <v>57</v>
      </c>
      <c r="N2670" t="s">
        <v>4889</v>
      </c>
      <c r="O2670" t="s">
        <v>57</v>
      </c>
      <c r="P2670" t="s">
        <v>57</v>
      </c>
      <c r="Q2670" t="s">
        <v>85</v>
      </c>
      <c r="R2670" t="s">
        <v>586</v>
      </c>
      <c r="S2670" t="s">
        <v>61</v>
      </c>
      <c r="T2670" t="s">
        <v>61</v>
      </c>
      <c r="U2670" t="s">
        <v>61</v>
      </c>
      <c r="V2670" t="s">
        <v>61</v>
      </c>
      <c r="W2670" t="s">
        <v>57</v>
      </c>
      <c r="X2670" t="s">
        <v>57</v>
      </c>
      <c r="Y2670" t="s">
        <v>57</v>
      </c>
      <c r="Z2670" t="s">
        <v>57</v>
      </c>
      <c r="AA2670" t="s">
        <v>77</v>
      </c>
      <c r="AB2670" t="s">
        <v>57</v>
      </c>
      <c r="AC2670" t="s">
        <v>87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88</v>
      </c>
      <c r="AK2670" t="s">
        <v>89</v>
      </c>
      <c r="AL2670" t="s">
        <v>181</v>
      </c>
      <c r="AM2670">
        <v>1</v>
      </c>
      <c r="AN2670">
        <v>0</v>
      </c>
      <c r="AO2670">
        <v>0</v>
      </c>
      <c r="AP2670" t="s">
        <v>103</v>
      </c>
      <c r="AQ2670" t="s">
        <v>104</v>
      </c>
      <c r="AR2670" t="s">
        <v>105</v>
      </c>
      <c r="AS2670">
        <v>4</v>
      </c>
      <c r="AT2670">
        <v>648</v>
      </c>
      <c r="AU2670">
        <v>1</v>
      </c>
      <c r="AV2670">
        <v>1</v>
      </c>
      <c r="AW2670">
        <v>0</v>
      </c>
      <c r="AX2670">
        <v>95.05</v>
      </c>
      <c r="AY2670">
        <v>3</v>
      </c>
      <c r="AZ2670" t="s">
        <v>106</v>
      </c>
      <c r="BA2670">
        <v>7</v>
      </c>
      <c r="BB2670" t="s">
        <v>95</v>
      </c>
      <c r="BC2670">
        <v>1</v>
      </c>
    </row>
    <row r="2671" spans="1:55">
      <c r="A2671" t="s">
        <v>5703</v>
      </c>
      <c r="B2671" t="s">
        <v>73</v>
      </c>
      <c r="C2671">
        <v>53</v>
      </c>
      <c r="D2671" t="s">
        <v>57</v>
      </c>
      <c r="E2671">
        <v>0</v>
      </c>
      <c r="F2671" t="s">
        <v>5704</v>
      </c>
      <c r="G2671">
        <v>96008</v>
      </c>
      <c r="H2671">
        <v>40.722733</v>
      </c>
      <c r="I2671">
        <v>-122.109666</v>
      </c>
      <c r="J2671">
        <v>10</v>
      </c>
      <c r="K2671">
        <v>30</v>
      </c>
      <c r="L2671" t="s">
        <v>216</v>
      </c>
      <c r="M2671" t="s">
        <v>57</v>
      </c>
      <c r="N2671" t="s">
        <v>5705</v>
      </c>
      <c r="O2671" t="s">
        <v>61</v>
      </c>
      <c r="P2671" t="s">
        <v>57</v>
      </c>
      <c r="Q2671" t="s">
        <v>135</v>
      </c>
      <c r="R2671" t="s">
        <v>391</v>
      </c>
      <c r="S2671" t="s">
        <v>61</v>
      </c>
      <c r="T2671" t="s">
        <v>61</v>
      </c>
      <c r="U2671" t="s">
        <v>57</v>
      </c>
      <c r="V2671" t="s">
        <v>61</v>
      </c>
      <c r="W2671" t="s">
        <v>61</v>
      </c>
      <c r="X2671" t="s">
        <v>61</v>
      </c>
      <c r="Y2671" t="s">
        <v>61</v>
      </c>
      <c r="Z2671" t="s">
        <v>57</v>
      </c>
      <c r="AA2671" t="s">
        <v>77</v>
      </c>
      <c r="AB2671" t="s">
        <v>57</v>
      </c>
      <c r="AC2671" t="s">
        <v>65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2169.7</v>
      </c>
      <c r="AJ2671" t="s">
        <v>66</v>
      </c>
      <c r="AM2671">
        <v>0</v>
      </c>
      <c r="AN2671">
        <v>1</v>
      </c>
      <c r="AO2671">
        <v>0</v>
      </c>
      <c r="AP2671" t="s">
        <v>164</v>
      </c>
      <c r="AQ2671" t="s">
        <v>92</v>
      </c>
      <c r="AR2671" t="s">
        <v>69</v>
      </c>
      <c r="AS2671">
        <v>2</v>
      </c>
      <c r="AT2671">
        <v>899</v>
      </c>
      <c r="AU2671">
        <v>1</v>
      </c>
      <c r="AV2671">
        <v>0</v>
      </c>
      <c r="AW2671">
        <v>1</v>
      </c>
      <c r="AX2671">
        <v>0</v>
      </c>
      <c r="AY2671">
        <v>4</v>
      </c>
      <c r="AZ2671" t="s">
        <v>165</v>
      </c>
      <c r="BA2671">
        <v>4</v>
      </c>
      <c r="BB2671" t="s">
        <v>80</v>
      </c>
      <c r="BC2671">
        <v>2</v>
      </c>
    </row>
    <row r="2672" spans="1:55">
      <c r="A2672" t="s">
        <v>5706</v>
      </c>
      <c r="B2672" t="s">
        <v>73</v>
      </c>
      <c r="C2672">
        <v>21</v>
      </c>
      <c r="D2672" t="s">
        <v>57</v>
      </c>
      <c r="E2672">
        <v>2</v>
      </c>
      <c r="F2672" t="s">
        <v>1151</v>
      </c>
      <c r="G2672">
        <v>96096</v>
      </c>
      <c r="H2672">
        <v>40.637105</v>
      </c>
      <c r="I2672">
        <v>-121.906949</v>
      </c>
      <c r="J2672">
        <v>5</v>
      </c>
      <c r="K2672">
        <v>70</v>
      </c>
      <c r="L2672" t="s">
        <v>119</v>
      </c>
      <c r="M2672" t="s">
        <v>57</v>
      </c>
      <c r="N2672" t="s">
        <v>5707</v>
      </c>
      <c r="O2672" t="s">
        <v>57</v>
      </c>
      <c r="P2672" t="s">
        <v>57</v>
      </c>
      <c r="Q2672" t="s">
        <v>85</v>
      </c>
      <c r="R2672" t="s">
        <v>893</v>
      </c>
      <c r="S2672" t="s">
        <v>57</v>
      </c>
      <c r="T2672" t="s">
        <v>57</v>
      </c>
      <c r="U2672" t="s">
        <v>57</v>
      </c>
      <c r="V2672" t="s">
        <v>57</v>
      </c>
      <c r="W2672" t="s">
        <v>57</v>
      </c>
      <c r="X2672" t="s">
        <v>57</v>
      </c>
      <c r="Y2672" t="s">
        <v>57</v>
      </c>
      <c r="Z2672" t="s">
        <v>57</v>
      </c>
      <c r="AA2672" t="s">
        <v>122</v>
      </c>
      <c r="AB2672" t="s">
        <v>57</v>
      </c>
      <c r="AC2672" t="s">
        <v>65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66</v>
      </c>
      <c r="AM2672">
        <v>0</v>
      </c>
      <c r="AN2672">
        <v>1</v>
      </c>
      <c r="AO2672">
        <v>0</v>
      </c>
      <c r="AP2672" t="s">
        <v>123</v>
      </c>
      <c r="AQ2672" t="s">
        <v>116</v>
      </c>
      <c r="AR2672" t="s">
        <v>105</v>
      </c>
      <c r="AS2672">
        <v>8</v>
      </c>
      <c r="AT2672">
        <v>843</v>
      </c>
      <c r="AU2672">
        <v>1</v>
      </c>
      <c r="AV2672">
        <v>0</v>
      </c>
      <c r="AW2672">
        <v>1</v>
      </c>
      <c r="AX2672">
        <v>0</v>
      </c>
      <c r="AY2672">
        <v>6</v>
      </c>
      <c r="AZ2672" t="s">
        <v>125</v>
      </c>
      <c r="BA2672">
        <v>2</v>
      </c>
      <c r="BB2672" t="s">
        <v>126</v>
      </c>
      <c r="BC2672">
        <v>3</v>
      </c>
    </row>
    <row r="2673" spans="1:55">
      <c r="A2673" t="s">
        <v>5708</v>
      </c>
      <c r="B2673" t="s">
        <v>56</v>
      </c>
      <c r="C2673">
        <v>58</v>
      </c>
      <c r="D2673" t="s">
        <v>57</v>
      </c>
      <c r="E2673">
        <v>0</v>
      </c>
      <c r="F2673" t="s">
        <v>226</v>
      </c>
      <c r="G2673">
        <v>90048</v>
      </c>
      <c r="H2673">
        <v>34.072945</v>
      </c>
      <c r="I2673">
        <v>-118.37267</v>
      </c>
      <c r="J2673">
        <v>7</v>
      </c>
      <c r="K2673">
        <v>63</v>
      </c>
      <c r="L2673" t="s">
        <v>59</v>
      </c>
      <c r="M2673" t="s">
        <v>57</v>
      </c>
      <c r="N2673" t="s">
        <v>3411</v>
      </c>
      <c r="O2673" t="s">
        <v>61</v>
      </c>
      <c r="P2673" t="s">
        <v>57</v>
      </c>
      <c r="Q2673" t="s">
        <v>62</v>
      </c>
      <c r="R2673" t="s">
        <v>86</v>
      </c>
      <c r="S2673" t="s">
        <v>57</v>
      </c>
      <c r="T2673" t="s">
        <v>57</v>
      </c>
      <c r="U2673" t="s">
        <v>57</v>
      </c>
      <c r="V2673" t="s">
        <v>57</v>
      </c>
      <c r="W2673" t="s">
        <v>57</v>
      </c>
      <c r="X2673" t="s">
        <v>61</v>
      </c>
      <c r="Y2673" t="s">
        <v>61</v>
      </c>
      <c r="Z2673" t="s">
        <v>57</v>
      </c>
      <c r="AA2673" t="s">
        <v>122</v>
      </c>
      <c r="AB2673" t="s">
        <v>61</v>
      </c>
      <c r="AC2673" t="s">
        <v>65</v>
      </c>
      <c r="AD2673">
        <v>75.55</v>
      </c>
      <c r="AE2673">
        <v>4707.85</v>
      </c>
      <c r="AF2673">
        <v>0</v>
      </c>
      <c r="AG2673">
        <v>0</v>
      </c>
      <c r="AH2673">
        <v>398.79</v>
      </c>
      <c r="AI2673">
        <v>5106.64</v>
      </c>
      <c r="AJ2673" t="s">
        <v>66</v>
      </c>
      <c r="AM2673">
        <v>0</v>
      </c>
      <c r="AN2673">
        <v>1</v>
      </c>
      <c r="AO2673">
        <v>0</v>
      </c>
      <c r="AP2673" t="s">
        <v>123</v>
      </c>
      <c r="AQ2673" t="s">
        <v>92</v>
      </c>
      <c r="AR2673" t="s">
        <v>93</v>
      </c>
      <c r="AS2673">
        <v>6</v>
      </c>
      <c r="AT2673">
        <v>21739</v>
      </c>
      <c r="AU2673">
        <v>1</v>
      </c>
      <c r="AV2673">
        <v>0</v>
      </c>
      <c r="AW2673">
        <v>1</v>
      </c>
      <c r="AX2673">
        <v>0</v>
      </c>
      <c r="AY2673">
        <v>6</v>
      </c>
      <c r="AZ2673" t="s">
        <v>125</v>
      </c>
      <c r="BA2673">
        <v>1</v>
      </c>
      <c r="BB2673" t="s">
        <v>71</v>
      </c>
      <c r="BC2673">
        <v>4</v>
      </c>
    </row>
    <row r="2674" spans="1:55">
      <c r="A2674" t="s">
        <v>5709</v>
      </c>
      <c r="B2674" t="s">
        <v>73</v>
      </c>
      <c r="C2674">
        <v>52</v>
      </c>
      <c r="D2674" t="s">
        <v>57</v>
      </c>
      <c r="E2674">
        <v>0</v>
      </c>
      <c r="F2674" t="s">
        <v>3250</v>
      </c>
      <c r="G2674">
        <v>95497</v>
      </c>
      <c r="H2674">
        <v>38.696659</v>
      </c>
      <c r="I2674">
        <v>-123.436861</v>
      </c>
      <c r="J2674">
        <v>2</v>
      </c>
      <c r="K2674">
        <v>63</v>
      </c>
      <c r="L2674" t="s">
        <v>59</v>
      </c>
      <c r="M2674" t="s">
        <v>57</v>
      </c>
      <c r="N2674" t="s">
        <v>5710</v>
      </c>
      <c r="O2674" t="s">
        <v>57</v>
      </c>
      <c r="P2674" t="s">
        <v>57</v>
      </c>
      <c r="Q2674" t="s">
        <v>62</v>
      </c>
      <c r="R2674" t="s">
        <v>313</v>
      </c>
      <c r="S2674" t="s">
        <v>61</v>
      </c>
      <c r="T2674" t="s">
        <v>57</v>
      </c>
      <c r="U2674" t="s">
        <v>61</v>
      </c>
      <c r="V2674" t="s">
        <v>57</v>
      </c>
      <c r="W2674" t="s">
        <v>61</v>
      </c>
      <c r="X2674" t="s">
        <v>57</v>
      </c>
      <c r="Y2674" t="s">
        <v>57</v>
      </c>
      <c r="Z2674" t="s">
        <v>61</v>
      </c>
      <c r="AA2674" t="s">
        <v>122</v>
      </c>
      <c r="AB2674" t="s">
        <v>61</v>
      </c>
      <c r="AC2674" t="s">
        <v>65</v>
      </c>
      <c r="AD2674">
        <v>67.25</v>
      </c>
      <c r="AE2674">
        <v>4234.15</v>
      </c>
      <c r="AF2674">
        <v>0</v>
      </c>
      <c r="AG2674">
        <v>150</v>
      </c>
      <c r="AH2674">
        <v>3032.82</v>
      </c>
      <c r="AI2674">
        <v>7416.97</v>
      </c>
      <c r="AJ2674" t="s">
        <v>66</v>
      </c>
      <c r="AM2674">
        <v>0</v>
      </c>
      <c r="AN2674">
        <v>1</v>
      </c>
      <c r="AO2674">
        <v>0</v>
      </c>
      <c r="AP2674" t="s">
        <v>123</v>
      </c>
      <c r="AQ2674" t="s">
        <v>92</v>
      </c>
      <c r="AR2674" t="s">
        <v>69</v>
      </c>
      <c r="AS2674">
        <v>4</v>
      </c>
      <c r="AT2674">
        <v>752</v>
      </c>
      <c r="AU2674">
        <v>1</v>
      </c>
      <c r="AV2674">
        <v>0</v>
      </c>
      <c r="AW2674">
        <v>1</v>
      </c>
      <c r="AX2674">
        <v>0</v>
      </c>
      <c r="AY2674">
        <v>6</v>
      </c>
      <c r="AZ2674" t="s">
        <v>125</v>
      </c>
      <c r="BA2674">
        <v>1</v>
      </c>
      <c r="BB2674" t="s">
        <v>71</v>
      </c>
      <c r="BC2674">
        <v>4</v>
      </c>
    </row>
    <row r="2675" spans="1:55">
      <c r="A2675" t="s">
        <v>5711</v>
      </c>
      <c r="B2675" t="s">
        <v>73</v>
      </c>
      <c r="C2675">
        <v>31</v>
      </c>
      <c r="D2675" t="s">
        <v>61</v>
      </c>
      <c r="E2675">
        <v>2</v>
      </c>
      <c r="F2675" t="s">
        <v>3968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59</v>
      </c>
      <c r="M2675" t="s">
        <v>57</v>
      </c>
      <c r="N2675" t="s">
        <v>5712</v>
      </c>
      <c r="O2675" t="s">
        <v>57</v>
      </c>
      <c r="P2675" t="s">
        <v>57</v>
      </c>
      <c r="Q2675" t="s">
        <v>85</v>
      </c>
      <c r="R2675" t="s">
        <v>76</v>
      </c>
      <c r="S2675" t="s">
        <v>61</v>
      </c>
      <c r="T2675" t="s">
        <v>61</v>
      </c>
      <c r="U2675" t="s">
        <v>61</v>
      </c>
      <c r="V2675" t="s">
        <v>61</v>
      </c>
      <c r="W2675" t="s">
        <v>61</v>
      </c>
      <c r="X2675" t="s">
        <v>57</v>
      </c>
      <c r="Y2675" t="s">
        <v>57</v>
      </c>
      <c r="Z2675" t="s">
        <v>61</v>
      </c>
      <c r="AA2675" t="s">
        <v>77</v>
      </c>
      <c r="AB2675" t="s">
        <v>61</v>
      </c>
      <c r="AC2675" t="s">
        <v>87</v>
      </c>
      <c r="AD2675">
        <v>86.2</v>
      </c>
      <c r="AE2675">
        <v>893.2</v>
      </c>
      <c r="AF2675">
        <v>0</v>
      </c>
      <c r="AG2675">
        <v>30</v>
      </c>
      <c r="AH2675">
        <v>64.23999999999999</v>
      </c>
      <c r="AI2675">
        <v>987.4400000000001</v>
      </c>
      <c r="AJ2675" t="s">
        <v>66</v>
      </c>
      <c r="AM2675">
        <v>0</v>
      </c>
      <c r="AN2675">
        <v>1</v>
      </c>
      <c r="AO2675">
        <v>0</v>
      </c>
      <c r="AP2675" t="s">
        <v>67</v>
      </c>
      <c r="AQ2675" t="s">
        <v>68</v>
      </c>
      <c r="AR2675" t="s">
        <v>93</v>
      </c>
      <c r="AS2675">
        <v>2</v>
      </c>
      <c r="AT2675">
        <v>23519</v>
      </c>
      <c r="AU2675">
        <v>1</v>
      </c>
      <c r="AV2675">
        <v>0</v>
      </c>
      <c r="AW2675">
        <v>1</v>
      </c>
      <c r="AX2675">
        <v>0</v>
      </c>
      <c r="AY2675">
        <v>2</v>
      </c>
      <c r="AZ2675" t="s">
        <v>70</v>
      </c>
      <c r="BA2675">
        <v>6</v>
      </c>
      <c r="BB2675" t="s">
        <v>95</v>
      </c>
      <c r="BC2675">
        <v>1</v>
      </c>
    </row>
    <row r="2676" spans="1:55">
      <c r="A2676" t="s">
        <v>5713</v>
      </c>
      <c r="B2676" t="s">
        <v>73</v>
      </c>
      <c r="C2676">
        <v>55</v>
      </c>
      <c r="D2676" t="s">
        <v>57</v>
      </c>
      <c r="E2676">
        <v>0</v>
      </c>
      <c r="F2676" t="s">
        <v>262</v>
      </c>
      <c r="G2676">
        <v>95121</v>
      </c>
      <c r="H2676">
        <v>37.304681</v>
      </c>
      <c r="I2676">
        <v>-121.809955</v>
      </c>
      <c r="J2676">
        <v>3</v>
      </c>
      <c r="K2676">
        <v>1</v>
      </c>
      <c r="L2676" t="s">
        <v>83</v>
      </c>
      <c r="M2676" t="s">
        <v>61</v>
      </c>
      <c r="N2676" t="s">
        <v>143</v>
      </c>
      <c r="O2676" t="s">
        <v>143</v>
      </c>
      <c r="P2676" t="s">
        <v>57</v>
      </c>
      <c r="Q2676" t="s">
        <v>135</v>
      </c>
      <c r="R2676" t="s">
        <v>136</v>
      </c>
      <c r="S2676" t="s">
        <v>61</v>
      </c>
      <c r="T2676" t="s">
        <v>61</v>
      </c>
      <c r="U2676" t="s">
        <v>61</v>
      </c>
      <c r="V2676" t="s">
        <v>61</v>
      </c>
      <c r="W2676" t="s">
        <v>61</v>
      </c>
      <c r="X2676" t="s">
        <v>61</v>
      </c>
      <c r="Y2676" t="s">
        <v>61</v>
      </c>
      <c r="Z2676" t="s">
        <v>57</v>
      </c>
      <c r="AA2676" t="s">
        <v>77</v>
      </c>
      <c r="AB2676" t="s">
        <v>57</v>
      </c>
      <c r="AC2676" t="s">
        <v>87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88</v>
      </c>
      <c r="AK2676" t="s">
        <v>201</v>
      </c>
      <c r="AL2676" t="s">
        <v>743</v>
      </c>
      <c r="AM2676">
        <v>1</v>
      </c>
      <c r="AN2676">
        <v>0</v>
      </c>
      <c r="AO2676">
        <v>0</v>
      </c>
      <c r="AP2676" t="s">
        <v>91</v>
      </c>
      <c r="AQ2676" t="s">
        <v>92</v>
      </c>
      <c r="AR2676" t="s">
        <v>182</v>
      </c>
      <c r="AS2676">
        <v>1</v>
      </c>
      <c r="AT2676">
        <v>37127</v>
      </c>
      <c r="AU2676">
        <v>1</v>
      </c>
      <c r="AV2676">
        <v>1</v>
      </c>
      <c r="AW2676">
        <v>0</v>
      </c>
      <c r="AX2676">
        <v>23.45</v>
      </c>
      <c r="AY2676">
        <v>1</v>
      </c>
      <c r="AZ2676" t="s">
        <v>94</v>
      </c>
      <c r="BA2676">
        <v>7</v>
      </c>
      <c r="BB2676" t="s">
        <v>95</v>
      </c>
      <c r="BC2676">
        <v>1</v>
      </c>
    </row>
    <row r="2677" spans="1:55">
      <c r="A2677" t="s">
        <v>5714</v>
      </c>
      <c r="B2677" t="s">
        <v>56</v>
      </c>
      <c r="C2677">
        <v>74</v>
      </c>
      <c r="D2677" t="s">
        <v>61</v>
      </c>
      <c r="E2677">
        <v>0</v>
      </c>
      <c r="F2677" t="s">
        <v>855</v>
      </c>
      <c r="G2677">
        <v>90212</v>
      </c>
      <c r="H2677">
        <v>34.062095</v>
      </c>
      <c r="I2677">
        <v>-118.401508</v>
      </c>
      <c r="J2677">
        <v>0</v>
      </c>
      <c r="K2677">
        <v>2</v>
      </c>
      <c r="L2677" t="s">
        <v>83</v>
      </c>
      <c r="M2677" t="s">
        <v>57</v>
      </c>
      <c r="N2677" t="s">
        <v>1039</v>
      </c>
      <c r="O2677" t="s">
        <v>61</v>
      </c>
      <c r="P2677" t="s">
        <v>57</v>
      </c>
      <c r="Q2677" t="s">
        <v>135</v>
      </c>
      <c r="R2677" t="s">
        <v>86</v>
      </c>
      <c r="S2677" t="s">
        <v>61</v>
      </c>
      <c r="T2677" t="s">
        <v>61</v>
      </c>
      <c r="U2677" t="s">
        <v>61</v>
      </c>
      <c r="V2677" t="s">
        <v>61</v>
      </c>
      <c r="W2677" t="s">
        <v>61</v>
      </c>
      <c r="X2677" t="s">
        <v>61</v>
      </c>
      <c r="Y2677" t="s">
        <v>61</v>
      </c>
      <c r="Z2677" t="s">
        <v>57</v>
      </c>
      <c r="AA2677" t="s">
        <v>77</v>
      </c>
      <c r="AB2677" t="s">
        <v>61</v>
      </c>
      <c r="AC2677" t="s">
        <v>87</v>
      </c>
      <c r="AD2677">
        <v>43.95</v>
      </c>
      <c r="AE2677">
        <v>85.09999999999999</v>
      </c>
      <c r="AF2677">
        <v>0</v>
      </c>
      <c r="AG2677">
        <v>0</v>
      </c>
      <c r="AH2677">
        <v>38.18</v>
      </c>
      <c r="AI2677">
        <v>123.28</v>
      </c>
      <c r="AJ2677" t="s">
        <v>170</v>
      </c>
      <c r="AM2677">
        <v>0</v>
      </c>
      <c r="AN2677">
        <v>0</v>
      </c>
      <c r="AO2677">
        <v>0</v>
      </c>
      <c r="AP2677" t="s">
        <v>91</v>
      </c>
      <c r="AQ2677" t="s">
        <v>104</v>
      </c>
      <c r="AR2677" t="s">
        <v>137</v>
      </c>
      <c r="AS2677">
        <v>1</v>
      </c>
      <c r="AT2677">
        <v>11355</v>
      </c>
      <c r="AU2677">
        <v>0</v>
      </c>
      <c r="AX2677">
        <v>0</v>
      </c>
      <c r="AY2677">
        <v>1</v>
      </c>
      <c r="AZ2677" t="s">
        <v>94</v>
      </c>
      <c r="BA2677">
        <v>8</v>
      </c>
      <c r="BB2677" t="s">
        <v>95</v>
      </c>
      <c r="BC2677">
        <v>1</v>
      </c>
    </row>
    <row r="2678" spans="1:55">
      <c r="A2678" t="s">
        <v>5715</v>
      </c>
      <c r="B2678" t="s">
        <v>73</v>
      </c>
      <c r="C2678">
        <v>49</v>
      </c>
      <c r="D2678" t="s">
        <v>57</v>
      </c>
      <c r="E2678">
        <v>0</v>
      </c>
      <c r="F2678" t="s">
        <v>5716</v>
      </c>
      <c r="G2678">
        <v>93207</v>
      </c>
      <c r="H2678">
        <v>35.865795</v>
      </c>
      <c r="I2678">
        <v>-118.69759</v>
      </c>
      <c r="J2678">
        <v>9</v>
      </c>
      <c r="K2678">
        <v>7</v>
      </c>
      <c r="L2678" t="s">
        <v>59</v>
      </c>
      <c r="M2678" t="s">
        <v>57</v>
      </c>
      <c r="N2678" t="s">
        <v>5717</v>
      </c>
      <c r="O2678" t="s">
        <v>61</v>
      </c>
      <c r="P2678" t="s">
        <v>57</v>
      </c>
      <c r="Q2678" t="s">
        <v>85</v>
      </c>
      <c r="R2678" t="s">
        <v>1317</v>
      </c>
      <c r="S2678" t="s">
        <v>61</v>
      </c>
      <c r="T2678" t="s">
        <v>61</v>
      </c>
      <c r="U2678" t="s">
        <v>61</v>
      </c>
      <c r="V2678" t="s">
        <v>61</v>
      </c>
      <c r="W2678" t="s">
        <v>61</v>
      </c>
      <c r="X2678" t="s">
        <v>61</v>
      </c>
      <c r="Y2678" t="s">
        <v>61</v>
      </c>
      <c r="Z2678" t="s">
        <v>57</v>
      </c>
      <c r="AA2678" t="s">
        <v>77</v>
      </c>
      <c r="AB2678" t="s">
        <v>57</v>
      </c>
      <c r="AC2678" t="s">
        <v>87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777.4400000000001</v>
      </c>
      <c r="AJ2678" t="s">
        <v>88</v>
      </c>
      <c r="AK2678" t="s">
        <v>101</v>
      </c>
      <c r="AL2678" t="s">
        <v>937</v>
      </c>
      <c r="AM2678">
        <v>1</v>
      </c>
      <c r="AN2678">
        <v>0</v>
      </c>
      <c r="AO2678">
        <v>0</v>
      </c>
      <c r="AP2678" t="s">
        <v>67</v>
      </c>
      <c r="AQ2678" t="s">
        <v>78</v>
      </c>
      <c r="AR2678" t="s">
        <v>69</v>
      </c>
      <c r="AS2678">
        <v>1</v>
      </c>
      <c r="AT2678">
        <v>226</v>
      </c>
      <c r="AU2678">
        <v>1</v>
      </c>
      <c r="AV2678">
        <v>1</v>
      </c>
      <c r="AW2678">
        <v>0</v>
      </c>
      <c r="AX2678">
        <v>69.95</v>
      </c>
      <c r="AY2678">
        <v>2</v>
      </c>
      <c r="AZ2678" t="s">
        <v>70</v>
      </c>
      <c r="BA2678">
        <v>6</v>
      </c>
      <c r="BB2678" t="s">
        <v>95</v>
      </c>
      <c r="BC2678">
        <v>1</v>
      </c>
    </row>
    <row r="2679" spans="1:55">
      <c r="A2679" t="s">
        <v>5718</v>
      </c>
      <c r="B2679" t="s">
        <v>56</v>
      </c>
      <c r="C2679">
        <v>52</v>
      </c>
      <c r="D2679" t="s">
        <v>61</v>
      </c>
      <c r="E2679">
        <v>0</v>
      </c>
      <c r="F2679" t="s">
        <v>162</v>
      </c>
      <c r="G2679">
        <v>94956</v>
      </c>
      <c r="H2679">
        <v>38.060264</v>
      </c>
      <c r="I2679">
        <v>-122.830646</v>
      </c>
      <c r="J2679">
        <v>0</v>
      </c>
      <c r="K2679">
        <v>14</v>
      </c>
      <c r="L2679" t="s">
        <v>59</v>
      </c>
      <c r="M2679" t="s">
        <v>57</v>
      </c>
      <c r="N2679" t="s">
        <v>1074</v>
      </c>
      <c r="O2679" t="s">
        <v>61</v>
      </c>
      <c r="P2679" t="s">
        <v>57</v>
      </c>
      <c r="Q2679" t="s">
        <v>135</v>
      </c>
      <c r="R2679" t="s">
        <v>364</v>
      </c>
      <c r="S2679" t="s">
        <v>57</v>
      </c>
      <c r="T2679" t="s">
        <v>61</v>
      </c>
      <c r="U2679" t="s">
        <v>61</v>
      </c>
      <c r="V2679" t="s">
        <v>57</v>
      </c>
      <c r="W2679" t="s">
        <v>61</v>
      </c>
      <c r="X2679" t="s">
        <v>61</v>
      </c>
      <c r="Y2679" t="s">
        <v>61</v>
      </c>
      <c r="Z2679" t="s">
        <v>61</v>
      </c>
      <c r="AA2679" t="s">
        <v>64</v>
      </c>
      <c r="AB2679" t="s">
        <v>61</v>
      </c>
      <c r="AC2679" t="s">
        <v>65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66</v>
      </c>
      <c r="AM2679">
        <v>0</v>
      </c>
      <c r="AN2679">
        <v>1</v>
      </c>
      <c r="AO2679">
        <v>1</v>
      </c>
      <c r="AP2679" t="s">
        <v>103</v>
      </c>
      <c r="AQ2679" t="s">
        <v>92</v>
      </c>
      <c r="AR2679" t="s">
        <v>79</v>
      </c>
      <c r="AS2679">
        <v>2</v>
      </c>
      <c r="AT2679">
        <v>1885</v>
      </c>
      <c r="AU2679">
        <v>1</v>
      </c>
      <c r="AV2679">
        <v>0</v>
      </c>
      <c r="AW2679">
        <v>1</v>
      </c>
      <c r="AX2679">
        <v>0</v>
      </c>
      <c r="AY2679">
        <v>3</v>
      </c>
      <c r="AZ2679" t="s">
        <v>106</v>
      </c>
      <c r="BA2679">
        <v>2</v>
      </c>
      <c r="BB2679" t="s">
        <v>126</v>
      </c>
      <c r="BC2679">
        <v>3</v>
      </c>
    </row>
    <row r="2680" spans="1:55">
      <c r="A2680" t="s">
        <v>5719</v>
      </c>
      <c r="B2680" t="s">
        <v>73</v>
      </c>
      <c r="C2680">
        <v>44</v>
      </c>
      <c r="D2680" t="s">
        <v>57</v>
      </c>
      <c r="E2680">
        <v>0</v>
      </c>
      <c r="F2680" t="s">
        <v>5720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59</v>
      </c>
      <c r="M2680" t="s">
        <v>57</v>
      </c>
      <c r="N2680" t="s">
        <v>5721</v>
      </c>
      <c r="O2680" t="s">
        <v>61</v>
      </c>
      <c r="P2680" t="s">
        <v>57</v>
      </c>
      <c r="Q2680" t="s">
        <v>85</v>
      </c>
      <c r="R2680" t="s">
        <v>318</v>
      </c>
      <c r="S2680" t="s">
        <v>61</v>
      </c>
      <c r="T2680" t="s">
        <v>61</v>
      </c>
      <c r="U2680" t="s">
        <v>61</v>
      </c>
      <c r="V2680" t="s">
        <v>61</v>
      </c>
      <c r="W2680" t="s">
        <v>57</v>
      </c>
      <c r="X2680" t="s">
        <v>57</v>
      </c>
      <c r="Y2680" t="s">
        <v>57</v>
      </c>
      <c r="Z2680" t="s">
        <v>57</v>
      </c>
      <c r="AA2680" t="s">
        <v>77</v>
      </c>
      <c r="AB2680" t="s">
        <v>61</v>
      </c>
      <c r="AC2680" t="s">
        <v>307</v>
      </c>
      <c r="AD2680">
        <v>89.15000000000001</v>
      </c>
      <c r="AE2680">
        <v>89.15000000000001</v>
      </c>
      <c r="AF2680">
        <v>0</v>
      </c>
      <c r="AG2680">
        <v>0</v>
      </c>
      <c r="AH2680">
        <v>32.35</v>
      </c>
      <c r="AI2680">
        <v>121.5</v>
      </c>
      <c r="AJ2680" t="s">
        <v>88</v>
      </c>
      <c r="AK2680" t="s">
        <v>89</v>
      </c>
      <c r="AL2680" t="s">
        <v>90</v>
      </c>
      <c r="AM2680">
        <v>1</v>
      </c>
      <c r="AN2680">
        <v>0</v>
      </c>
      <c r="AO2680">
        <v>0</v>
      </c>
      <c r="AP2680" t="s">
        <v>91</v>
      </c>
      <c r="AQ2680" t="s">
        <v>78</v>
      </c>
      <c r="AR2680" t="s">
        <v>93</v>
      </c>
      <c r="AS2680">
        <v>4</v>
      </c>
      <c r="AT2680">
        <v>382</v>
      </c>
      <c r="AU2680">
        <v>1</v>
      </c>
      <c r="AV2680">
        <v>1</v>
      </c>
      <c r="AW2680">
        <v>0</v>
      </c>
      <c r="AX2680">
        <v>89.15000000000001</v>
      </c>
      <c r="AY2680">
        <v>1</v>
      </c>
      <c r="AZ2680" t="s">
        <v>94</v>
      </c>
      <c r="BA2680">
        <v>9</v>
      </c>
      <c r="BB2680" t="s">
        <v>95</v>
      </c>
      <c r="BC2680">
        <v>1</v>
      </c>
    </row>
    <row r="2681" spans="1:55">
      <c r="A2681" t="s">
        <v>5722</v>
      </c>
      <c r="B2681" t="s">
        <v>56</v>
      </c>
      <c r="C2681">
        <v>25</v>
      </c>
      <c r="D2681" t="s">
        <v>57</v>
      </c>
      <c r="E2681">
        <v>2</v>
      </c>
      <c r="F2681" t="s">
        <v>3609</v>
      </c>
      <c r="G2681">
        <v>92821</v>
      </c>
      <c r="H2681">
        <v>33.930199</v>
      </c>
      <c r="I2681">
        <v>-117.862898</v>
      </c>
      <c r="J2681">
        <v>1</v>
      </c>
      <c r="K2681">
        <v>1</v>
      </c>
      <c r="L2681" t="s">
        <v>59</v>
      </c>
      <c r="M2681" t="s">
        <v>57</v>
      </c>
      <c r="N2681" t="s">
        <v>5723</v>
      </c>
      <c r="O2681" t="s">
        <v>61</v>
      </c>
      <c r="P2681" t="s">
        <v>61</v>
      </c>
      <c r="Q2681" t="s">
        <v>143</v>
      </c>
      <c r="R2681" t="s">
        <v>143</v>
      </c>
      <c r="S2681" t="s">
        <v>143</v>
      </c>
      <c r="T2681" t="s">
        <v>143</v>
      </c>
      <c r="U2681" t="s">
        <v>143</v>
      </c>
      <c r="V2681" t="s">
        <v>143</v>
      </c>
      <c r="W2681" t="s">
        <v>143</v>
      </c>
      <c r="X2681" t="s">
        <v>143</v>
      </c>
      <c r="Y2681" t="s">
        <v>143</v>
      </c>
      <c r="Z2681" t="s">
        <v>143</v>
      </c>
      <c r="AA2681" t="s">
        <v>77</v>
      </c>
      <c r="AB2681" t="s">
        <v>61</v>
      </c>
      <c r="AC2681" t="s">
        <v>65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88</v>
      </c>
      <c r="AK2681" t="s">
        <v>205</v>
      </c>
      <c r="AL2681" t="s">
        <v>329</v>
      </c>
      <c r="AM2681">
        <v>1</v>
      </c>
      <c r="AN2681">
        <v>0</v>
      </c>
      <c r="AO2681">
        <v>0</v>
      </c>
      <c r="AP2681" t="s">
        <v>91</v>
      </c>
      <c r="AQ2681" t="s">
        <v>116</v>
      </c>
      <c r="AR2681" t="s">
        <v>182</v>
      </c>
      <c r="AT2681">
        <v>34055</v>
      </c>
      <c r="AU2681">
        <v>1</v>
      </c>
      <c r="AV2681">
        <v>1</v>
      </c>
      <c r="AW2681">
        <v>0</v>
      </c>
      <c r="AX2681">
        <v>20.55</v>
      </c>
      <c r="AY2681">
        <v>1</v>
      </c>
      <c r="AZ2681" t="s">
        <v>94</v>
      </c>
      <c r="BA2681">
        <v>6</v>
      </c>
      <c r="BB2681" t="s">
        <v>95</v>
      </c>
      <c r="BC2681">
        <v>1</v>
      </c>
    </row>
    <row r="2682" spans="1:55">
      <c r="A2682" t="s">
        <v>5724</v>
      </c>
      <c r="B2682" t="s">
        <v>73</v>
      </c>
      <c r="C2682">
        <v>55</v>
      </c>
      <c r="D2682" t="s">
        <v>57</v>
      </c>
      <c r="E2682">
        <v>0</v>
      </c>
      <c r="F2682" t="s">
        <v>1469</v>
      </c>
      <c r="G2682">
        <v>94043</v>
      </c>
      <c r="H2682">
        <v>37.419725</v>
      </c>
      <c r="I2682">
        <v>-122.062947</v>
      </c>
      <c r="J2682">
        <v>6</v>
      </c>
      <c r="K2682">
        <v>50</v>
      </c>
      <c r="L2682" t="s">
        <v>129</v>
      </c>
      <c r="M2682" t="s">
        <v>57</v>
      </c>
      <c r="N2682" t="s">
        <v>5725</v>
      </c>
      <c r="O2682" t="s">
        <v>57</v>
      </c>
      <c r="P2682" t="s">
        <v>57</v>
      </c>
      <c r="Q2682" t="s">
        <v>85</v>
      </c>
      <c r="R2682" t="s">
        <v>121</v>
      </c>
      <c r="S2682" t="s">
        <v>61</v>
      </c>
      <c r="T2682" t="s">
        <v>57</v>
      </c>
      <c r="U2682" t="s">
        <v>57</v>
      </c>
      <c r="V2682" t="s">
        <v>61</v>
      </c>
      <c r="W2682" t="s">
        <v>57</v>
      </c>
      <c r="X2682" t="s">
        <v>57</v>
      </c>
      <c r="Y2682" t="s">
        <v>57</v>
      </c>
      <c r="Z2682" t="s">
        <v>57</v>
      </c>
      <c r="AA2682" t="s">
        <v>77</v>
      </c>
      <c r="AB2682" t="s">
        <v>57</v>
      </c>
      <c r="AC2682" t="s">
        <v>87</v>
      </c>
      <c r="AD2682">
        <v>103.85</v>
      </c>
      <c r="AE2682">
        <v>5017.9</v>
      </c>
      <c r="AF2682">
        <v>0</v>
      </c>
      <c r="AG2682">
        <v>0</v>
      </c>
      <c r="AH2682">
        <v>2110.5</v>
      </c>
      <c r="AI2682">
        <v>7128.4</v>
      </c>
      <c r="AJ2682" t="s">
        <v>88</v>
      </c>
      <c r="AK2682" t="s">
        <v>201</v>
      </c>
      <c r="AL2682" t="s">
        <v>743</v>
      </c>
      <c r="AM2682">
        <v>1</v>
      </c>
      <c r="AN2682">
        <v>0</v>
      </c>
      <c r="AO2682">
        <v>0</v>
      </c>
      <c r="AP2682" t="s">
        <v>123</v>
      </c>
      <c r="AQ2682" t="s">
        <v>92</v>
      </c>
      <c r="AR2682" t="s">
        <v>105</v>
      </c>
      <c r="AS2682">
        <v>6</v>
      </c>
      <c r="AT2682">
        <v>27822</v>
      </c>
      <c r="AU2682">
        <v>1</v>
      </c>
      <c r="AV2682">
        <v>1</v>
      </c>
      <c r="AW2682">
        <v>0</v>
      </c>
      <c r="AX2682">
        <v>103.85</v>
      </c>
      <c r="AY2682">
        <v>6</v>
      </c>
      <c r="AZ2682" t="s">
        <v>125</v>
      </c>
      <c r="BA2682">
        <v>6</v>
      </c>
      <c r="BB2682" t="s">
        <v>95</v>
      </c>
      <c r="BC2682">
        <v>1</v>
      </c>
    </row>
    <row r="2683" spans="1:55">
      <c r="A2683" t="s">
        <v>5726</v>
      </c>
      <c r="B2683" t="s">
        <v>56</v>
      </c>
      <c r="C2683">
        <v>47</v>
      </c>
      <c r="D2683" t="s">
        <v>61</v>
      </c>
      <c r="E2683">
        <v>0</v>
      </c>
      <c r="F2683" t="s">
        <v>3764</v>
      </c>
      <c r="G2683">
        <v>92309</v>
      </c>
      <c r="H2683">
        <v>35.28952</v>
      </c>
      <c r="I2683">
        <v>-116.092214</v>
      </c>
      <c r="J2683">
        <v>0</v>
      </c>
      <c r="K2683">
        <v>4</v>
      </c>
      <c r="L2683" t="s">
        <v>83</v>
      </c>
      <c r="M2683" t="s">
        <v>61</v>
      </c>
      <c r="N2683" t="s">
        <v>143</v>
      </c>
      <c r="O2683" t="s">
        <v>143</v>
      </c>
      <c r="P2683" t="s">
        <v>57</v>
      </c>
      <c r="Q2683" t="s">
        <v>135</v>
      </c>
      <c r="R2683" t="s">
        <v>100</v>
      </c>
      <c r="S2683" t="s">
        <v>57</v>
      </c>
      <c r="T2683" t="s">
        <v>57</v>
      </c>
      <c r="U2683" t="s">
        <v>61</v>
      </c>
      <c r="V2683" t="s">
        <v>61</v>
      </c>
      <c r="W2683" t="s">
        <v>61</v>
      </c>
      <c r="X2683" t="s">
        <v>61</v>
      </c>
      <c r="Y2683" t="s">
        <v>61</v>
      </c>
      <c r="Z2683" t="s">
        <v>57</v>
      </c>
      <c r="AA2683" t="s">
        <v>77</v>
      </c>
      <c r="AB2683" t="s">
        <v>57</v>
      </c>
      <c r="AC2683" t="s">
        <v>87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88</v>
      </c>
      <c r="AK2683" t="s">
        <v>205</v>
      </c>
      <c r="AL2683" t="s">
        <v>206</v>
      </c>
      <c r="AM2683">
        <v>1</v>
      </c>
      <c r="AN2683">
        <v>0</v>
      </c>
      <c r="AO2683">
        <v>0</v>
      </c>
      <c r="AP2683" t="s">
        <v>91</v>
      </c>
      <c r="AQ2683" t="s">
        <v>78</v>
      </c>
      <c r="AR2683" t="s">
        <v>137</v>
      </c>
      <c r="AS2683">
        <v>3</v>
      </c>
      <c r="AT2683">
        <v>904</v>
      </c>
      <c r="AU2683">
        <v>1</v>
      </c>
      <c r="AV2683">
        <v>1</v>
      </c>
      <c r="AW2683">
        <v>0</v>
      </c>
      <c r="AX2683">
        <v>33.65</v>
      </c>
      <c r="AY2683">
        <v>1</v>
      </c>
      <c r="AZ2683" t="s">
        <v>94</v>
      </c>
      <c r="BA2683">
        <v>8</v>
      </c>
      <c r="BB2683" t="s">
        <v>95</v>
      </c>
      <c r="BC2683">
        <v>1</v>
      </c>
    </row>
    <row r="2684" spans="1:55">
      <c r="A2684" t="s">
        <v>5727</v>
      </c>
      <c r="B2684" t="s">
        <v>56</v>
      </c>
      <c r="C2684">
        <v>44</v>
      </c>
      <c r="D2684" t="s">
        <v>61</v>
      </c>
      <c r="E2684">
        <v>0</v>
      </c>
      <c r="F2684" t="s">
        <v>5728</v>
      </c>
      <c r="G2684">
        <v>94938</v>
      </c>
      <c r="H2684">
        <v>38.021772</v>
      </c>
      <c r="I2684">
        <v>-122.691744</v>
      </c>
      <c r="J2684">
        <v>0</v>
      </c>
      <c r="K2684">
        <v>3</v>
      </c>
      <c r="L2684" t="s">
        <v>83</v>
      </c>
      <c r="M2684" t="s">
        <v>57</v>
      </c>
      <c r="N2684" t="s">
        <v>5729</v>
      </c>
      <c r="O2684" t="s">
        <v>61</v>
      </c>
      <c r="P2684" t="s">
        <v>61</v>
      </c>
      <c r="Q2684" t="s">
        <v>143</v>
      </c>
      <c r="R2684" t="s">
        <v>143</v>
      </c>
      <c r="S2684" t="s">
        <v>143</v>
      </c>
      <c r="T2684" t="s">
        <v>143</v>
      </c>
      <c r="U2684" t="s">
        <v>143</v>
      </c>
      <c r="V2684" t="s">
        <v>143</v>
      </c>
      <c r="W2684" t="s">
        <v>143</v>
      </c>
      <c r="X2684" t="s">
        <v>143</v>
      </c>
      <c r="Y2684" t="s">
        <v>143</v>
      </c>
      <c r="Z2684" t="s">
        <v>143</v>
      </c>
      <c r="AA2684" t="s">
        <v>77</v>
      </c>
      <c r="AB2684" t="s">
        <v>61</v>
      </c>
      <c r="AC2684" t="s">
        <v>65</v>
      </c>
      <c r="AD2684">
        <v>18.8</v>
      </c>
      <c r="AE2684">
        <v>56</v>
      </c>
      <c r="AF2684">
        <v>0</v>
      </c>
      <c r="AG2684">
        <v>0</v>
      </c>
      <c r="AH2684">
        <v>19.83</v>
      </c>
      <c r="AI2684">
        <v>75.83</v>
      </c>
      <c r="AJ2684" t="s">
        <v>170</v>
      </c>
      <c r="AM2684">
        <v>0</v>
      </c>
      <c r="AN2684">
        <v>0</v>
      </c>
      <c r="AO2684">
        <v>0</v>
      </c>
      <c r="AP2684" t="s">
        <v>91</v>
      </c>
      <c r="AQ2684" t="s">
        <v>78</v>
      </c>
      <c r="AR2684" t="s">
        <v>182</v>
      </c>
      <c r="AT2684">
        <v>821</v>
      </c>
      <c r="AU2684">
        <v>0</v>
      </c>
      <c r="AX2684">
        <v>0</v>
      </c>
      <c r="AY2684">
        <v>1</v>
      </c>
      <c r="AZ2684" t="s">
        <v>94</v>
      </c>
      <c r="BA2684">
        <v>8</v>
      </c>
      <c r="BB2684" t="s">
        <v>95</v>
      </c>
      <c r="BC2684">
        <v>1</v>
      </c>
    </row>
    <row r="2685" spans="1:55">
      <c r="A2685" t="s">
        <v>5730</v>
      </c>
      <c r="B2685" t="s">
        <v>56</v>
      </c>
      <c r="C2685">
        <v>59</v>
      </c>
      <c r="D2685" t="s">
        <v>57</v>
      </c>
      <c r="E2685">
        <v>0</v>
      </c>
      <c r="F2685" t="s">
        <v>5046</v>
      </c>
      <c r="G2685">
        <v>95935</v>
      </c>
      <c r="H2685">
        <v>39.381174</v>
      </c>
      <c r="I2685">
        <v>-121.21191</v>
      </c>
      <c r="J2685">
        <v>6</v>
      </c>
      <c r="K2685">
        <v>55</v>
      </c>
      <c r="L2685" t="s">
        <v>129</v>
      </c>
      <c r="M2685" t="s">
        <v>57</v>
      </c>
      <c r="N2685" t="s">
        <v>5731</v>
      </c>
      <c r="O2685" t="s">
        <v>61</v>
      </c>
      <c r="P2685" t="s">
        <v>57</v>
      </c>
      <c r="Q2685" t="s">
        <v>85</v>
      </c>
      <c r="R2685" t="s">
        <v>174</v>
      </c>
      <c r="S2685" t="s">
        <v>57</v>
      </c>
      <c r="T2685" t="s">
        <v>61</v>
      </c>
      <c r="U2685" t="s">
        <v>61</v>
      </c>
      <c r="V2685" t="s">
        <v>61</v>
      </c>
      <c r="W2685" t="s">
        <v>57</v>
      </c>
      <c r="X2685" t="s">
        <v>57</v>
      </c>
      <c r="Y2685" t="s">
        <v>57</v>
      </c>
      <c r="Z2685" t="s">
        <v>57</v>
      </c>
      <c r="AA2685" t="s">
        <v>64</v>
      </c>
      <c r="AB2685" t="s">
        <v>57</v>
      </c>
      <c r="AC2685" t="s">
        <v>87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66</v>
      </c>
      <c r="AM2685">
        <v>0</v>
      </c>
      <c r="AN2685">
        <v>1</v>
      </c>
      <c r="AO2685">
        <v>0</v>
      </c>
      <c r="AP2685" t="s">
        <v>123</v>
      </c>
      <c r="AQ2685" t="s">
        <v>92</v>
      </c>
      <c r="AR2685" t="s">
        <v>105</v>
      </c>
      <c r="AS2685">
        <v>5</v>
      </c>
      <c r="AT2685">
        <v>614</v>
      </c>
      <c r="AU2685">
        <v>1</v>
      </c>
      <c r="AV2685">
        <v>0</v>
      </c>
      <c r="AW2685">
        <v>1</v>
      </c>
      <c r="AX2685">
        <v>0</v>
      </c>
      <c r="AY2685">
        <v>6</v>
      </c>
      <c r="AZ2685" t="s">
        <v>125</v>
      </c>
      <c r="BA2685">
        <v>3</v>
      </c>
      <c r="BB2685" t="s">
        <v>126</v>
      </c>
      <c r="BC2685">
        <v>3</v>
      </c>
    </row>
    <row r="2686" spans="1:55">
      <c r="A2686" t="s">
        <v>5732</v>
      </c>
      <c r="B2686" t="s">
        <v>56</v>
      </c>
      <c r="C2686">
        <v>21</v>
      </c>
      <c r="D2686" t="s">
        <v>57</v>
      </c>
      <c r="E2686">
        <v>3</v>
      </c>
      <c r="F2686" t="s">
        <v>2557</v>
      </c>
      <c r="G2686">
        <v>93623</v>
      </c>
      <c r="H2686">
        <v>37.483535</v>
      </c>
      <c r="I2686">
        <v>-119.679414</v>
      </c>
      <c r="J2686">
        <v>4</v>
      </c>
      <c r="K2686">
        <v>1</v>
      </c>
      <c r="L2686" t="s">
        <v>59</v>
      </c>
      <c r="M2686" t="s">
        <v>57</v>
      </c>
      <c r="N2686" t="s">
        <v>2071</v>
      </c>
      <c r="O2686" t="s">
        <v>61</v>
      </c>
      <c r="P2686" t="s">
        <v>61</v>
      </c>
      <c r="Q2686" t="s">
        <v>143</v>
      </c>
      <c r="R2686" t="s">
        <v>143</v>
      </c>
      <c r="S2686" t="s">
        <v>143</v>
      </c>
      <c r="T2686" t="s">
        <v>143</v>
      </c>
      <c r="U2686" t="s">
        <v>143</v>
      </c>
      <c r="V2686" t="s">
        <v>143</v>
      </c>
      <c r="W2686" t="s">
        <v>143</v>
      </c>
      <c r="X2686" t="s">
        <v>143</v>
      </c>
      <c r="Y2686" t="s">
        <v>143</v>
      </c>
      <c r="Z2686" t="s">
        <v>143</v>
      </c>
      <c r="AA2686" t="s">
        <v>77</v>
      </c>
      <c r="AB2686" t="s">
        <v>61</v>
      </c>
      <c r="AC2686" t="s">
        <v>87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170</v>
      </c>
      <c r="AM2686">
        <v>0</v>
      </c>
      <c r="AN2686">
        <v>0</v>
      </c>
      <c r="AO2686">
        <v>0</v>
      </c>
      <c r="AP2686" t="s">
        <v>91</v>
      </c>
      <c r="AQ2686" t="s">
        <v>116</v>
      </c>
      <c r="AR2686" t="s">
        <v>182</v>
      </c>
      <c r="AT2686">
        <v>77</v>
      </c>
      <c r="AU2686">
        <v>0</v>
      </c>
      <c r="AX2686">
        <v>0</v>
      </c>
      <c r="AY2686">
        <v>1</v>
      </c>
      <c r="AZ2686" t="s">
        <v>94</v>
      </c>
      <c r="BA2686">
        <v>6</v>
      </c>
      <c r="BB2686" t="s">
        <v>95</v>
      </c>
      <c r="BC2686">
        <v>1</v>
      </c>
    </row>
    <row r="2687" spans="1:55">
      <c r="A2687" t="s">
        <v>5733</v>
      </c>
      <c r="B2687" t="s">
        <v>56</v>
      </c>
      <c r="C2687">
        <v>35</v>
      </c>
      <c r="D2687" t="s">
        <v>61</v>
      </c>
      <c r="E2687">
        <v>0</v>
      </c>
      <c r="F2687" t="s">
        <v>384</v>
      </c>
      <c r="G2687">
        <v>91801</v>
      </c>
      <c r="H2687">
        <v>34.090925</v>
      </c>
      <c r="I2687">
        <v>-118.128164</v>
      </c>
      <c r="J2687">
        <v>0</v>
      </c>
      <c r="K2687">
        <v>20</v>
      </c>
      <c r="L2687" t="s">
        <v>98</v>
      </c>
      <c r="M2687" t="s">
        <v>57</v>
      </c>
      <c r="N2687" t="s">
        <v>5060</v>
      </c>
      <c r="O2687" t="s">
        <v>61</v>
      </c>
      <c r="P2687" t="s">
        <v>57</v>
      </c>
      <c r="Q2687" t="s">
        <v>62</v>
      </c>
      <c r="R2687" t="s">
        <v>318</v>
      </c>
      <c r="S2687" t="s">
        <v>61</v>
      </c>
      <c r="T2687" t="s">
        <v>61</v>
      </c>
      <c r="U2687" t="s">
        <v>61</v>
      </c>
      <c r="V2687" t="s">
        <v>61</v>
      </c>
      <c r="W2687" t="s">
        <v>61</v>
      </c>
      <c r="X2687" t="s">
        <v>61</v>
      </c>
      <c r="Y2687" t="s">
        <v>61</v>
      </c>
      <c r="Z2687" t="s">
        <v>57</v>
      </c>
      <c r="AA2687" t="s">
        <v>77</v>
      </c>
      <c r="AB2687" t="s">
        <v>57</v>
      </c>
      <c r="AC2687" t="s">
        <v>87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66</v>
      </c>
      <c r="AM2687">
        <v>0</v>
      </c>
      <c r="AN2687">
        <v>1</v>
      </c>
      <c r="AO2687">
        <v>0</v>
      </c>
      <c r="AP2687" t="s">
        <v>103</v>
      </c>
      <c r="AQ2687" t="s">
        <v>68</v>
      </c>
      <c r="AR2687" t="s">
        <v>137</v>
      </c>
      <c r="AS2687">
        <v>1</v>
      </c>
      <c r="AT2687">
        <v>54382</v>
      </c>
      <c r="AU2687">
        <v>1</v>
      </c>
      <c r="AV2687">
        <v>0</v>
      </c>
      <c r="AW2687">
        <v>1</v>
      </c>
      <c r="AX2687">
        <v>0</v>
      </c>
      <c r="AY2687">
        <v>3</v>
      </c>
      <c r="AZ2687" t="s">
        <v>106</v>
      </c>
      <c r="BA2687">
        <v>5</v>
      </c>
      <c r="BB2687" t="s">
        <v>80</v>
      </c>
      <c r="BC2687">
        <v>2</v>
      </c>
    </row>
    <row r="2688" spans="1:55">
      <c r="A2688" t="s">
        <v>5734</v>
      </c>
      <c r="B2688" t="s">
        <v>56</v>
      </c>
      <c r="C2688">
        <v>28</v>
      </c>
      <c r="D2688" t="s">
        <v>57</v>
      </c>
      <c r="E2688">
        <v>1</v>
      </c>
      <c r="F2688" t="s">
        <v>1248</v>
      </c>
      <c r="G2688">
        <v>96019</v>
      </c>
      <c r="H2688">
        <v>40.692523</v>
      </c>
      <c r="I2688">
        <v>-122.369876</v>
      </c>
      <c r="J2688">
        <v>10</v>
      </c>
      <c r="K2688">
        <v>72</v>
      </c>
      <c r="L2688" t="s">
        <v>59</v>
      </c>
      <c r="M2688" t="s">
        <v>57</v>
      </c>
      <c r="N2688" t="s">
        <v>5735</v>
      </c>
      <c r="O2688" t="s">
        <v>57</v>
      </c>
      <c r="P2688" t="s">
        <v>57</v>
      </c>
      <c r="Q2688" t="s">
        <v>85</v>
      </c>
      <c r="R2688" t="s">
        <v>322</v>
      </c>
      <c r="S2688" t="s">
        <v>57</v>
      </c>
      <c r="T2688" t="s">
        <v>57</v>
      </c>
      <c r="U2688" t="s">
        <v>57</v>
      </c>
      <c r="V2688" t="s">
        <v>57</v>
      </c>
      <c r="W2688" t="s">
        <v>57</v>
      </c>
      <c r="X2688" t="s">
        <v>57</v>
      </c>
      <c r="Y2688" t="s">
        <v>57</v>
      </c>
      <c r="Z2688" t="s">
        <v>57</v>
      </c>
      <c r="AA2688" t="s">
        <v>122</v>
      </c>
      <c r="AB2688" t="s">
        <v>57</v>
      </c>
      <c r="AC2688" t="s">
        <v>87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66</v>
      </c>
      <c r="AM2688">
        <v>0</v>
      </c>
      <c r="AN2688">
        <v>1</v>
      </c>
      <c r="AO2688">
        <v>0</v>
      </c>
      <c r="AP2688" t="s">
        <v>123</v>
      </c>
      <c r="AQ2688" t="s">
        <v>116</v>
      </c>
      <c r="AR2688" t="s">
        <v>105</v>
      </c>
      <c r="AS2688">
        <v>8</v>
      </c>
      <c r="AT2688">
        <v>6277</v>
      </c>
      <c r="AU2688">
        <v>1</v>
      </c>
      <c r="AV2688">
        <v>0</v>
      </c>
      <c r="AW2688">
        <v>1</v>
      </c>
      <c r="AX2688">
        <v>0</v>
      </c>
      <c r="AY2688">
        <v>6</v>
      </c>
      <c r="AZ2688" t="s">
        <v>125</v>
      </c>
      <c r="BA2688">
        <v>2</v>
      </c>
      <c r="BB2688" t="s">
        <v>126</v>
      </c>
      <c r="BC2688">
        <v>3</v>
      </c>
    </row>
    <row r="2689" spans="1:55">
      <c r="A2689" t="s">
        <v>5736</v>
      </c>
      <c r="B2689" t="s">
        <v>73</v>
      </c>
      <c r="C2689">
        <v>63</v>
      </c>
      <c r="D2689" t="s">
        <v>57</v>
      </c>
      <c r="E2689">
        <v>1</v>
      </c>
      <c r="F2689" t="s">
        <v>334</v>
      </c>
      <c r="G2689">
        <v>92256</v>
      </c>
      <c r="H2689">
        <v>34.097863</v>
      </c>
      <c r="I2689">
        <v>-116.594561</v>
      </c>
      <c r="J2689">
        <v>6</v>
      </c>
      <c r="K2689">
        <v>70</v>
      </c>
      <c r="L2689" t="s">
        <v>119</v>
      </c>
      <c r="M2689" t="s">
        <v>57</v>
      </c>
      <c r="N2689" t="s">
        <v>5737</v>
      </c>
      <c r="O2689" t="s">
        <v>57</v>
      </c>
      <c r="P2689" t="s">
        <v>61</v>
      </c>
      <c r="Q2689" t="s">
        <v>143</v>
      </c>
      <c r="R2689" t="s">
        <v>143</v>
      </c>
      <c r="S2689" t="s">
        <v>143</v>
      </c>
      <c r="T2689" t="s">
        <v>143</v>
      </c>
      <c r="U2689" t="s">
        <v>143</v>
      </c>
      <c r="V2689" t="s">
        <v>143</v>
      </c>
      <c r="W2689" t="s">
        <v>143</v>
      </c>
      <c r="X2689" t="s">
        <v>143</v>
      </c>
      <c r="Y2689" t="s">
        <v>143</v>
      </c>
      <c r="Z2689" t="s">
        <v>143</v>
      </c>
      <c r="AA2689" t="s">
        <v>122</v>
      </c>
      <c r="AB2689" t="s">
        <v>61</v>
      </c>
      <c r="AC2689" t="s">
        <v>65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66</v>
      </c>
      <c r="AM2689">
        <v>0</v>
      </c>
      <c r="AN2689">
        <v>1</v>
      </c>
      <c r="AO2689">
        <v>0</v>
      </c>
      <c r="AP2689" t="s">
        <v>123</v>
      </c>
      <c r="AQ2689" t="s">
        <v>124</v>
      </c>
      <c r="AR2689" t="s">
        <v>182</v>
      </c>
      <c r="AT2689">
        <v>3499</v>
      </c>
      <c r="AU2689">
        <v>1</v>
      </c>
      <c r="AV2689">
        <v>0</v>
      </c>
      <c r="AW2689">
        <v>1</v>
      </c>
      <c r="AX2689">
        <v>0</v>
      </c>
      <c r="AY2689">
        <v>6</v>
      </c>
      <c r="AZ2689" t="s">
        <v>125</v>
      </c>
      <c r="BA2689">
        <v>0</v>
      </c>
      <c r="BB2689" t="s">
        <v>71</v>
      </c>
      <c r="BC2689">
        <v>4</v>
      </c>
    </row>
    <row r="2690" spans="1:55">
      <c r="A2690" t="s">
        <v>5738</v>
      </c>
      <c r="B2690" t="s">
        <v>73</v>
      </c>
      <c r="C2690">
        <v>61</v>
      </c>
      <c r="D2690" t="s">
        <v>61</v>
      </c>
      <c r="E2690">
        <v>0</v>
      </c>
      <c r="F2690" t="s">
        <v>5739</v>
      </c>
      <c r="G2690">
        <v>92358</v>
      </c>
      <c r="H2690">
        <v>34.238162</v>
      </c>
      <c r="I2690">
        <v>-117.534306</v>
      </c>
      <c r="J2690">
        <v>0</v>
      </c>
      <c r="K2690">
        <v>7</v>
      </c>
      <c r="L2690" t="s">
        <v>59</v>
      </c>
      <c r="M2690" t="s">
        <v>57</v>
      </c>
      <c r="N2690" t="s">
        <v>5740</v>
      </c>
      <c r="O2690" t="s">
        <v>57</v>
      </c>
      <c r="P2690" t="s">
        <v>57</v>
      </c>
      <c r="Q2690" t="s">
        <v>85</v>
      </c>
      <c r="R2690" t="s">
        <v>275</v>
      </c>
      <c r="S2690" t="s">
        <v>61</v>
      </c>
      <c r="T2690" t="s">
        <v>57</v>
      </c>
      <c r="U2690" t="s">
        <v>61</v>
      </c>
      <c r="V2690" t="s">
        <v>61</v>
      </c>
      <c r="W2690" t="s">
        <v>57</v>
      </c>
      <c r="X2690" t="s">
        <v>57</v>
      </c>
      <c r="Y2690" t="s">
        <v>57</v>
      </c>
      <c r="Z2690" t="s">
        <v>61</v>
      </c>
      <c r="AA2690" t="s">
        <v>77</v>
      </c>
      <c r="AB2690" t="s">
        <v>57</v>
      </c>
      <c r="AC2690" t="s">
        <v>87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88</v>
      </c>
      <c r="AK2690" t="s">
        <v>89</v>
      </c>
      <c r="AL2690" t="s">
        <v>90</v>
      </c>
      <c r="AM2690">
        <v>1</v>
      </c>
      <c r="AN2690">
        <v>0</v>
      </c>
      <c r="AO2690">
        <v>0</v>
      </c>
      <c r="AP2690" t="s">
        <v>67</v>
      </c>
      <c r="AQ2690" t="s">
        <v>124</v>
      </c>
      <c r="AR2690" t="s">
        <v>105</v>
      </c>
      <c r="AS2690">
        <v>4</v>
      </c>
      <c r="AT2690">
        <v>1090</v>
      </c>
      <c r="AU2690">
        <v>1</v>
      </c>
      <c r="AV2690">
        <v>1</v>
      </c>
      <c r="AW2690">
        <v>0</v>
      </c>
      <c r="AX2690">
        <v>99.8</v>
      </c>
      <c r="AY2690">
        <v>2</v>
      </c>
      <c r="AZ2690" t="s">
        <v>70</v>
      </c>
      <c r="BA2690">
        <v>7</v>
      </c>
      <c r="BB2690" t="s">
        <v>95</v>
      </c>
      <c r="BC2690">
        <v>1</v>
      </c>
    </row>
    <row r="2691" spans="1:55">
      <c r="A2691" t="s">
        <v>5741</v>
      </c>
      <c r="B2691" t="s">
        <v>56</v>
      </c>
      <c r="C2691">
        <v>51</v>
      </c>
      <c r="D2691" t="s">
        <v>57</v>
      </c>
      <c r="E2691">
        <v>1</v>
      </c>
      <c r="F2691" t="s">
        <v>294</v>
      </c>
      <c r="G2691">
        <v>92240</v>
      </c>
      <c r="H2691">
        <v>33.948558</v>
      </c>
      <c r="I2691">
        <v>-116.516976</v>
      </c>
      <c r="J2691">
        <v>1</v>
      </c>
      <c r="K2691">
        <v>27</v>
      </c>
      <c r="L2691" t="s">
        <v>59</v>
      </c>
      <c r="M2691" t="s">
        <v>57</v>
      </c>
      <c r="N2691" t="s">
        <v>2633</v>
      </c>
      <c r="O2691" t="s">
        <v>57</v>
      </c>
      <c r="P2691" t="s">
        <v>61</v>
      </c>
      <c r="Q2691" t="s">
        <v>143</v>
      </c>
      <c r="R2691" t="s">
        <v>143</v>
      </c>
      <c r="S2691" t="s">
        <v>143</v>
      </c>
      <c r="T2691" t="s">
        <v>143</v>
      </c>
      <c r="U2691" t="s">
        <v>143</v>
      </c>
      <c r="V2691" t="s">
        <v>143</v>
      </c>
      <c r="W2691" t="s">
        <v>143</v>
      </c>
      <c r="X2691" t="s">
        <v>143</v>
      </c>
      <c r="Y2691" t="s">
        <v>143</v>
      </c>
      <c r="Z2691" t="s">
        <v>143</v>
      </c>
      <c r="AA2691" t="s">
        <v>122</v>
      </c>
      <c r="AB2691" t="s">
        <v>61</v>
      </c>
      <c r="AC2691" t="s">
        <v>87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66</v>
      </c>
      <c r="AM2691">
        <v>0</v>
      </c>
      <c r="AN2691">
        <v>1</v>
      </c>
      <c r="AO2691">
        <v>0</v>
      </c>
      <c r="AP2691" t="s">
        <v>164</v>
      </c>
      <c r="AQ2691" t="s">
        <v>92</v>
      </c>
      <c r="AR2691" t="s">
        <v>182</v>
      </c>
      <c r="AT2691">
        <v>22796</v>
      </c>
      <c r="AU2691">
        <v>1</v>
      </c>
      <c r="AV2691">
        <v>0</v>
      </c>
      <c r="AW2691">
        <v>1</v>
      </c>
      <c r="AX2691">
        <v>0</v>
      </c>
      <c r="AY2691">
        <v>4</v>
      </c>
      <c r="AZ2691" t="s">
        <v>165</v>
      </c>
      <c r="BA2691">
        <v>0</v>
      </c>
      <c r="BB2691" t="s">
        <v>71</v>
      </c>
      <c r="BC2691">
        <v>4</v>
      </c>
    </row>
    <row r="2692" spans="1:55">
      <c r="A2692" t="s">
        <v>5742</v>
      </c>
      <c r="B2692" t="s">
        <v>73</v>
      </c>
      <c r="C2692">
        <v>39</v>
      </c>
      <c r="D2692" t="s">
        <v>57</v>
      </c>
      <c r="E2692">
        <v>0</v>
      </c>
      <c r="F2692" t="s">
        <v>993</v>
      </c>
      <c r="G2692">
        <v>96104</v>
      </c>
      <c r="H2692">
        <v>41.505916</v>
      </c>
      <c r="I2692">
        <v>-120.152505</v>
      </c>
      <c r="J2692">
        <v>10</v>
      </c>
      <c r="K2692">
        <v>67</v>
      </c>
      <c r="L2692" t="s">
        <v>59</v>
      </c>
      <c r="M2692" t="s">
        <v>61</v>
      </c>
      <c r="N2692" t="s">
        <v>143</v>
      </c>
      <c r="O2692" t="s">
        <v>143</v>
      </c>
      <c r="P2692" t="s">
        <v>57</v>
      </c>
      <c r="Q2692" t="s">
        <v>135</v>
      </c>
      <c r="R2692" t="s">
        <v>391</v>
      </c>
      <c r="S2692" t="s">
        <v>57</v>
      </c>
      <c r="T2692" t="s">
        <v>57</v>
      </c>
      <c r="U2692" t="s">
        <v>61</v>
      </c>
      <c r="V2692" t="s">
        <v>57</v>
      </c>
      <c r="W2692" t="s">
        <v>61</v>
      </c>
      <c r="X2692" t="s">
        <v>57</v>
      </c>
      <c r="Y2692" t="s">
        <v>57</v>
      </c>
      <c r="Z2692" t="s">
        <v>57</v>
      </c>
      <c r="AA2692" t="s">
        <v>122</v>
      </c>
      <c r="AB2692" t="s">
        <v>57</v>
      </c>
      <c r="AC2692" t="s">
        <v>87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66</v>
      </c>
      <c r="AM2692">
        <v>0</v>
      </c>
      <c r="AN2692">
        <v>1</v>
      </c>
      <c r="AO2692">
        <v>0</v>
      </c>
      <c r="AP2692" t="s">
        <v>123</v>
      </c>
      <c r="AQ2692" t="s">
        <v>68</v>
      </c>
      <c r="AR2692" t="s">
        <v>69</v>
      </c>
      <c r="AS2692">
        <v>6</v>
      </c>
      <c r="AT2692">
        <v>857</v>
      </c>
      <c r="AU2692">
        <v>1</v>
      </c>
      <c r="AV2692">
        <v>0</v>
      </c>
      <c r="AW2692">
        <v>1</v>
      </c>
      <c r="AX2692">
        <v>0</v>
      </c>
      <c r="AY2692">
        <v>6</v>
      </c>
      <c r="AZ2692" t="s">
        <v>125</v>
      </c>
      <c r="BA2692">
        <v>1</v>
      </c>
      <c r="BB2692" t="s">
        <v>71</v>
      </c>
      <c r="BC2692">
        <v>4</v>
      </c>
    </row>
    <row r="2693" spans="1:55">
      <c r="A2693" t="s">
        <v>5743</v>
      </c>
      <c r="B2693" t="s">
        <v>56</v>
      </c>
      <c r="C2693">
        <v>58</v>
      </c>
      <c r="D2693" t="s">
        <v>61</v>
      </c>
      <c r="E2693">
        <v>0</v>
      </c>
      <c r="F2693" t="s">
        <v>1932</v>
      </c>
      <c r="G2693">
        <v>94545</v>
      </c>
      <c r="H2693">
        <v>37.62984</v>
      </c>
      <c r="I2693">
        <v>-122.120843</v>
      </c>
      <c r="J2693">
        <v>0</v>
      </c>
      <c r="K2693">
        <v>31</v>
      </c>
      <c r="L2693" t="s">
        <v>59</v>
      </c>
      <c r="M2693" t="s">
        <v>57</v>
      </c>
      <c r="N2693" t="s">
        <v>3740</v>
      </c>
      <c r="O2693" t="s">
        <v>57</v>
      </c>
      <c r="P2693" t="s">
        <v>57</v>
      </c>
      <c r="Q2693" t="s">
        <v>85</v>
      </c>
      <c r="R2693" t="s">
        <v>160</v>
      </c>
      <c r="S2693" t="s">
        <v>61</v>
      </c>
      <c r="T2693" t="s">
        <v>61</v>
      </c>
      <c r="U2693" t="s">
        <v>61</v>
      </c>
      <c r="V2693" t="s">
        <v>57</v>
      </c>
      <c r="W2693" t="s">
        <v>61</v>
      </c>
      <c r="X2693" t="s">
        <v>61</v>
      </c>
      <c r="Y2693" t="s">
        <v>61</v>
      </c>
      <c r="Z2693" t="s">
        <v>57</v>
      </c>
      <c r="AA2693" t="s">
        <v>77</v>
      </c>
      <c r="AB2693" t="s">
        <v>57</v>
      </c>
      <c r="AC2693" t="s">
        <v>65</v>
      </c>
      <c r="AD2693">
        <v>79.84999999999999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88</v>
      </c>
      <c r="AK2693" t="s">
        <v>101</v>
      </c>
      <c r="AL2693" t="s">
        <v>884</v>
      </c>
      <c r="AM2693">
        <v>1</v>
      </c>
      <c r="AN2693">
        <v>0</v>
      </c>
      <c r="AO2693">
        <v>0</v>
      </c>
      <c r="AP2693" t="s">
        <v>164</v>
      </c>
      <c r="AQ2693" t="s">
        <v>92</v>
      </c>
      <c r="AR2693" t="s">
        <v>93</v>
      </c>
      <c r="AS2693">
        <v>2</v>
      </c>
      <c r="AT2693">
        <v>27311</v>
      </c>
      <c r="AU2693">
        <v>1</v>
      </c>
      <c r="AV2693">
        <v>1</v>
      </c>
      <c r="AW2693">
        <v>0</v>
      </c>
      <c r="AX2693">
        <v>79.84999999999999</v>
      </c>
      <c r="AY2693">
        <v>4</v>
      </c>
      <c r="AZ2693" t="s">
        <v>165</v>
      </c>
      <c r="BA2693">
        <v>7</v>
      </c>
      <c r="BB2693" t="s">
        <v>95</v>
      </c>
      <c r="BC2693">
        <v>1</v>
      </c>
    </row>
    <row r="2694" spans="1:55">
      <c r="A2694" t="s">
        <v>5744</v>
      </c>
      <c r="B2694" t="s">
        <v>56</v>
      </c>
      <c r="C2694">
        <v>26</v>
      </c>
      <c r="D2694" t="s">
        <v>61</v>
      </c>
      <c r="E2694">
        <v>0</v>
      </c>
      <c r="F2694" t="s">
        <v>5745</v>
      </c>
      <c r="G2694">
        <v>93204</v>
      </c>
      <c r="H2694">
        <v>35.916943</v>
      </c>
      <c r="I2694">
        <v>-120.129921</v>
      </c>
      <c r="J2694">
        <v>0</v>
      </c>
      <c r="K2694">
        <v>3</v>
      </c>
      <c r="L2694" t="s">
        <v>83</v>
      </c>
      <c r="M2694" t="s">
        <v>61</v>
      </c>
      <c r="N2694" t="s">
        <v>143</v>
      </c>
      <c r="O2694" t="s">
        <v>143</v>
      </c>
      <c r="P2694" t="s">
        <v>57</v>
      </c>
      <c r="Q2694" t="s">
        <v>62</v>
      </c>
      <c r="R2694" t="s">
        <v>189</v>
      </c>
      <c r="S2694" t="s">
        <v>57</v>
      </c>
      <c r="T2694" t="s">
        <v>61</v>
      </c>
      <c r="U2694" t="s">
        <v>61</v>
      </c>
      <c r="V2694" t="s">
        <v>57</v>
      </c>
      <c r="W2694" t="s">
        <v>61</v>
      </c>
      <c r="X2694" t="s">
        <v>61</v>
      </c>
      <c r="Y2694" t="s">
        <v>61</v>
      </c>
      <c r="Z2694" t="s">
        <v>57</v>
      </c>
      <c r="AA2694" t="s">
        <v>77</v>
      </c>
      <c r="AB2694" t="s">
        <v>61</v>
      </c>
      <c r="AC2694" t="s">
        <v>307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88</v>
      </c>
      <c r="AK2694" t="s">
        <v>89</v>
      </c>
      <c r="AL2694" t="s">
        <v>342</v>
      </c>
      <c r="AM2694">
        <v>1</v>
      </c>
      <c r="AN2694">
        <v>0</v>
      </c>
      <c r="AO2694">
        <v>0</v>
      </c>
      <c r="AP2694" t="s">
        <v>91</v>
      </c>
      <c r="AQ2694" t="s">
        <v>116</v>
      </c>
      <c r="AR2694" t="s">
        <v>137</v>
      </c>
      <c r="AS2694">
        <v>3</v>
      </c>
      <c r="AT2694">
        <v>14697</v>
      </c>
      <c r="AU2694">
        <v>1</v>
      </c>
      <c r="AV2694">
        <v>1</v>
      </c>
      <c r="AW2694">
        <v>0</v>
      </c>
      <c r="AX2694">
        <v>34.25</v>
      </c>
      <c r="AY2694">
        <v>1</v>
      </c>
      <c r="AZ2694" t="s">
        <v>94</v>
      </c>
      <c r="BA2694">
        <v>8</v>
      </c>
      <c r="BB2694" t="s">
        <v>95</v>
      </c>
      <c r="BC2694">
        <v>1</v>
      </c>
    </row>
    <row r="2695" spans="1:55">
      <c r="A2695" t="s">
        <v>5746</v>
      </c>
      <c r="B2695" t="s">
        <v>73</v>
      </c>
      <c r="C2695">
        <v>61</v>
      </c>
      <c r="D2695" t="s">
        <v>61</v>
      </c>
      <c r="E2695">
        <v>0</v>
      </c>
      <c r="F2695" t="s">
        <v>989</v>
      </c>
      <c r="G2695">
        <v>91406</v>
      </c>
      <c r="H2695">
        <v>34.195685</v>
      </c>
      <c r="I2695">
        <v>-118.490752</v>
      </c>
      <c r="J2695">
        <v>0</v>
      </c>
      <c r="K2695">
        <v>12</v>
      </c>
      <c r="L2695" t="s">
        <v>98</v>
      </c>
      <c r="M2695" t="s">
        <v>57</v>
      </c>
      <c r="N2695" t="s">
        <v>2606</v>
      </c>
      <c r="O2695" t="s">
        <v>57</v>
      </c>
      <c r="P2695" t="s">
        <v>61</v>
      </c>
      <c r="Q2695" t="s">
        <v>143</v>
      </c>
      <c r="R2695" t="s">
        <v>143</v>
      </c>
      <c r="S2695" t="s">
        <v>143</v>
      </c>
      <c r="T2695" t="s">
        <v>143</v>
      </c>
      <c r="U2695" t="s">
        <v>143</v>
      </c>
      <c r="V2695" t="s">
        <v>143</v>
      </c>
      <c r="W2695" t="s">
        <v>143</v>
      </c>
      <c r="X2695" t="s">
        <v>143</v>
      </c>
      <c r="Y2695" t="s">
        <v>143</v>
      </c>
      <c r="Z2695" t="s">
        <v>143</v>
      </c>
      <c r="AA2695" t="s">
        <v>64</v>
      </c>
      <c r="AB2695" t="s">
        <v>61</v>
      </c>
      <c r="AC2695" t="s">
        <v>65</v>
      </c>
      <c r="AD2695">
        <v>24.95</v>
      </c>
      <c r="AE2695">
        <v>280.4</v>
      </c>
      <c r="AF2695">
        <v>0</v>
      </c>
      <c r="AG2695">
        <v>0</v>
      </c>
      <c r="AH2695">
        <v>306.84</v>
      </c>
      <c r="AI2695">
        <v>587.24</v>
      </c>
      <c r="AJ2695" t="s">
        <v>66</v>
      </c>
      <c r="AM2695">
        <v>0</v>
      </c>
      <c r="AN2695">
        <v>1</v>
      </c>
      <c r="AO2695">
        <v>0</v>
      </c>
      <c r="AP2695" t="s">
        <v>67</v>
      </c>
      <c r="AQ2695" t="s">
        <v>124</v>
      </c>
      <c r="AR2695" t="s">
        <v>182</v>
      </c>
      <c r="AT2695">
        <v>50047</v>
      </c>
      <c r="AU2695">
        <v>1</v>
      </c>
      <c r="AV2695">
        <v>0</v>
      </c>
      <c r="AW2695">
        <v>1</v>
      </c>
      <c r="AX2695">
        <v>0</v>
      </c>
      <c r="AY2695">
        <v>2</v>
      </c>
      <c r="AZ2695" t="s">
        <v>70</v>
      </c>
      <c r="BA2695">
        <v>2</v>
      </c>
      <c r="BB2695" t="s">
        <v>126</v>
      </c>
      <c r="BC2695">
        <v>3</v>
      </c>
    </row>
    <row r="2696" spans="1:55">
      <c r="A2696" t="s">
        <v>5747</v>
      </c>
      <c r="B2696" t="s">
        <v>56</v>
      </c>
      <c r="C2696">
        <v>27</v>
      </c>
      <c r="D2696" t="s">
        <v>61</v>
      </c>
      <c r="E2696">
        <v>0</v>
      </c>
      <c r="F2696" t="s">
        <v>1471</v>
      </c>
      <c r="G2696">
        <v>92833</v>
      </c>
      <c r="H2696">
        <v>33.877639</v>
      </c>
      <c r="I2696">
        <v>-117.961212</v>
      </c>
      <c r="J2696">
        <v>0</v>
      </c>
      <c r="K2696">
        <v>17</v>
      </c>
      <c r="L2696" t="s">
        <v>98</v>
      </c>
      <c r="M2696" t="s">
        <v>57</v>
      </c>
      <c r="N2696" t="s">
        <v>5748</v>
      </c>
      <c r="O2696" t="s">
        <v>61</v>
      </c>
      <c r="P2696" t="s">
        <v>61</v>
      </c>
      <c r="Q2696" t="s">
        <v>143</v>
      </c>
      <c r="R2696" t="s">
        <v>143</v>
      </c>
      <c r="S2696" t="s">
        <v>143</v>
      </c>
      <c r="T2696" t="s">
        <v>143</v>
      </c>
      <c r="U2696" t="s">
        <v>143</v>
      </c>
      <c r="V2696" t="s">
        <v>143</v>
      </c>
      <c r="W2696" t="s">
        <v>143</v>
      </c>
      <c r="X2696" t="s">
        <v>143</v>
      </c>
      <c r="Y2696" t="s">
        <v>143</v>
      </c>
      <c r="Z2696" t="s">
        <v>143</v>
      </c>
      <c r="AA2696" t="s">
        <v>77</v>
      </c>
      <c r="AB2696" t="s">
        <v>61</v>
      </c>
      <c r="AC2696" t="s">
        <v>65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66</v>
      </c>
      <c r="AM2696">
        <v>0</v>
      </c>
      <c r="AN2696">
        <v>1</v>
      </c>
      <c r="AO2696">
        <v>0</v>
      </c>
      <c r="AP2696" t="s">
        <v>103</v>
      </c>
      <c r="AQ2696" t="s">
        <v>116</v>
      </c>
      <c r="AR2696" t="s">
        <v>182</v>
      </c>
      <c r="AT2696">
        <v>46105</v>
      </c>
      <c r="AU2696">
        <v>1</v>
      </c>
      <c r="AV2696">
        <v>0</v>
      </c>
      <c r="AW2696">
        <v>1</v>
      </c>
      <c r="AX2696">
        <v>0</v>
      </c>
      <c r="AY2696">
        <v>3</v>
      </c>
      <c r="AZ2696" t="s">
        <v>106</v>
      </c>
      <c r="BA2696">
        <v>5</v>
      </c>
      <c r="BB2696" t="s">
        <v>80</v>
      </c>
      <c r="BC2696">
        <v>2</v>
      </c>
    </row>
    <row r="2697" spans="1:55">
      <c r="A2697" t="s">
        <v>5749</v>
      </c>
      <c r="B2697" t="s">
        <v>56</v>
      </c>
      <c r="C2697">
        <v>38</v>
      </c>
      <c r="D2697" t="s">
        <v>57</v>
      </c>
      <c r="E2697">
        <v>1</v>
      </c>
      <c r="F2697" t="s">
        <v>5750</v>
      </c>
      <c r="G2697">
        <v>95232</v>
      </c>
      <c r="H2697">
        <v>38.358464</v>
      </c>
      <c r="I2697">
        <v>-120.579304</v>
      </c>
      <c r="J2697">
        <v>3</v>
      </c>
      <c r="K2697">
        <v>72</v>
      </c>
      <c r="L2697" t="s">
        <v>59</v>
      </c>
      <c r="M2697" t="s">
        <v>57</v>
      </c>
      <c r="N2697" t="s">
        <v>5751</v>
      </c>
      <c r="O2697" t="s">
        <v>61</v>
      </c>
      <c r="P2697" t="s">
        <v>57</v>
      </c>
      <c r="Q2697" t="s">
        <v>85</v>
      </c>
      <c r="R2697" t="s">
        <v>156</v>
      </c>
      <c r="S2697" t="s">
        <v>57</v>
      </c>
      <c r="T2697" t="s">
        <v>57</v>
      </c>
      <c r="U2697" t="s">
        <v>57</v>
      </c>
      <c r="V2697" t="s">
        <v>57</v>
      </c>
      <c r="W2697" t="s">
        <v>57</v>
      </c>
      <c r="X2697" t="s">
        <v>57</v>
      </c>
      <c r="Y2697" t="s">
        <v>57</v>
      </c>
      <c r="Z2697" t="s">
        <v>57</v>
      </c>
      <c r="AA2697" t="s">
        <v>122</v>
      </c>
      <c r="AB2697" t="s">
        <v>57</v>
      </c>
      <c r="AC2697" t="s">
        <v>65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10175.46</v>
      </c>
      <c r="AJ2697" t="s">
        <v>66</v>
      </c>
      <c r="AM2697">
        <v>0</v>
      </c>
      <c r="AN2697">
        <v>1</v>
      </c>
      <c r="AO2697">
        <v>0</v>
      </c>
      <c r="AP2697" t="s">
        <v>123</v>
      </c>
      <c r="AQ2697" t="s">
        <v>68</v>
      </c>
      <c r="AR2697" t="s">
        <v>105</v>
      </c>
      <c r="AS2697">
        <v>8</v>
      </c>
      <c r="AT2697">
        <v>21</v>
      </c>
      <c r="AU2697">
        <v>1</v>
      </c>
      <c r="AV2697">
        <v>0</v>
      </c>
      <c r="AW2697">
        <v>1</v>
      </c>
      <c r="AX2697">
        <v>0</v>
      </c>
      <c r="AY2697">
        <v>6</v>
      </c>
      <c r="AZ2697" t="s">
        <v>125</v>
      </c>
      <c r="BA2697">
        <v>2</v>
      </c>
      <c r="BB2697" t="s">
        <v>126</v>
      </c>
      <c r="BC2697">
        <v>3</v>
      </c>
    </row>
    <row r="2698" spans="1:55">
      <c r="A2698" t="s">
        <v>5752</v>
      </c>
      <c r="B2698" t="s">
        <v>73</v>
      </c>
      <c r="C2698">
        <v>23</v>
      </c>
      <c r="D2698" t="s">
        <v>61</v>
      </c>
      <c r="E2698">
        <v>0</v>
      </c>
      <c r="F2698" t="s">
        <v>701</v>
      </c>
      <c r="G2698">
        <v>90814</v>
      </c>
      <c r="H2698">
        <v>33.771612</v>
      </c>
      <c r="I2698">
        <v>-118.143866</v>
      </c>
      <c r="J2698">
        <v>0</v>
      </c>
      <c r="K2698">
        <v>7</v>
      </c>
      <c r="L2698" t="s">
        <v>83</v>
      </c>
      <c r="M2698" t="s">
        <v>57</v>
      </c>
      <c r="N2698" t="s">
        <v>5753</v>
      </c>
      <c r="O2698" t="s">
        <v>57</v>
      </c>
      <c r="P2698" t="s">
        <v>57</v>
      </c>
      <c r="Q2698" t="s">
        <v>85</v>
      </c>
      <c r="R2698" t="s">
        <v>364</v>
      </c>
      <c r="S2698" t="s">
        <v>61</v>
      </c>
      <c r="T2698" t="s">
        <v>61</v>
      </c>
      <c r="U2698" t="s">
        <v>61</v>
      </c>
      <c r="V2698" t="s">
        <v>61</v>
      </c>
      <c r="W2698" t="s">
        <v>61</v>
      </c>
      <c r="X2698" t="s">
        <v>57</v>
      </c>
      <c r="Y2698" t="s">
        <v>57</v>
      </c>
      <c r="Z2698" t="s">
        <v>57</v>
      </c>
      <c r="AA2698" t="s">
        <v>77</v>
      </c>
      <c r="AB2698" t="s">
        <v>57</v>
      </c>
      <c r="AC2698" t="s">
        <v>65</v>
      </c>
      <c r="AD2698">
        <v>85.2</v>
      </c>
      <c r="AE2698">
        <v>602.55</v>
      </c>
      <c r="AF2698">
        <v>0</v>
      </c>
      <c r="AG2698">
        <v>0</v>
      </c>
      <c r="AH2698">
        <v>131.81</v>
      </c>
      <c r="AI2698">
        <v>734.36</v>
      </c>
      <c r="AJ2698" t="s">
        <v>88</v>
      </c>
      <c r="AK2698" t="s">
        <v>205</v>
      </c>
      <c r="AL2698" t="s">
        <v>329</v>
      </c>
      <c r="AM2698">
        <v>1</v>
      </c>
      <c r="AN2698">
        <v>0</v>
      </c>
      <c r="AO2698">
        <v>0</v>
      </c>
      <c r="AP2698" t="s">
        <v>67</v>
      </c>
      <c r="AQ2698" t="s">
        <v>116</v>
      </c>
      <c r="AR2698" t="s">
        <v>93</v>
      </c>
      <c r="AS2698">
        <v>3</v>
      </c>
      <c r="AT2698">
        <v>19034</v>
      </c>
      <c r="AU2698">
        <v>1</v>
      </c>
      <c r="AV2698">
        <v>1</v>
      </c>
      <c r="AW2698">
        <v>0</v>
      </c>
      <c r="AX2698">
        <v>85.2</v>
      </c>
      <c r="AY2698">
        <v>2</v>
      </c>
      <c r="AZ2698" t="s">
        <v>70</v>
      </c>
      <c r="BA2698">
        <v>7</v>
      </c>
      <c r="BB2698" t="s">
        <v>95</v>
      </c>
      <c r="BC2698">
        <v>1</v>
      </c>
    </row>
    <row r="2699" spans="1:55">
      <c r="A2699" t="s">
        <v>5754</v>
      </c>
      <c r="B2699" t="s">
        <v>73</v>
      </c>
      <c r="C2699">
        <v>69</v>
      </c>
      <c r="D2699" t="s">
        <v>57</v>
      </c>
      <c r="E2699">
        <v>0</v>
      </c>
      <c r="F2699" t="s">
        <v>352</v>
      </c>
      <c r="G2699">
        <v>93720</v>
      </c>
      <c r="H2699">
        <v>36.878709</v>
      </c>
      <c r="I2699">
        <v>-119.7645</v>
      </c>
      <c r="J2699">
        <v>0</v>
      </c>
      <c r="K2699">
        <v>71</v>
      </c>
      <c r="L2699" t="s">
        <v>119</v>
      </c>
      <c r="M2699" t="s">
        <v>57</v>
      </c>
      <c r="N2699" t="s">
        <v>5755</v>
      </c>
      <c r="O2699" t="s">
        <v>57</v>
      </c>
      <c r="P2699" t="s">
        <v>61</v>
      </c>
      <c r="Q2699" t="s">
        <v>143</v>
      </c>
      <c r="R2699" t="s">
        <v>143</v>
      </c>
      <c r="S2699" t="s">
        <v>143</v>
      </c>
      <c r="T2699" t="s">
        <v>143</v>
      </c>
      <c r="U2699" t="s">
        <v>143</v>
      </c>
      <c r="V2699" t="s">
        <v>143</v>
      </c>
      <c r="W2699" t="s">
        <v>143</v>
      </c>
      <c r="X2699" t="s">
        <v>143</v>
      </c>
      <c r="Y2699" t="s">
        <v>143</v>
      </c>
      <c r="Z2699" t="s">
        <v>143</v>
      </c>
      <c r="AA2699" t="s">
        <v>122</v>
      </c>
      <c r="AB2699" t="s">
        <v>61</v>
      </c>
      <c r="AC2699" t="s">
        <v>87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66</v>
      </c>
      <c r="AM2699">
        <v>0</v>
      </c>
      <c r="AN2699">
        <v>1</v>
      </c>
      <c r="AO2699">
        <v>0</v>
      </c>
      <c r="AP2699" t="s">
        <v>123</v>
      </c>
      <c r="AQ2699" t="s">
        <v>124</v>
      </c>
      <c r="AR2699" t="s">
        <v>182</v>
      </c>
      <c r="AT2699">
        <v>45087</v>
      </c>
      <c r="AU2699">
        <v>1</v>
      </c>
      <c r="AV2699">
        <v>0</v>
      </c>
      <c r="AW2699">
        <v>1</v>
      </c>
      <c r="AX2699">
        <v>0</v>
      </c>
      <c r="AY2699">
        <v>6</v>
      </c>
      <c r="AZ2699" t="s">
        <v>125</v>
      </c>
      <c r="BA2699">
        <v>1</v>
      </c>
      <c r="BB2699" t="s">
        <v>71</v>
      </c>
      <c r="BC2699">
        <v>4</v>
      </c>
    </row>
    <row r="2700" spans="1:55">
      <c r="A2700" t="s">
        <v>5756</v>
      </c>
      <c r="B2700" t="s">
        <v>73</v>
      </c>
      <c r="C2700">
        <v>28</v>
      </c>
      <c r="D2700" t="s">
        <v>57</v>
      </c>
      <c r="E2700">
        <v>0</v>
      </c>
      <c r="F2700" t="s">
        <v>2252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119</v>
      </c>
      <c r="M2700" t="s">
        <v>57</v>
      </c>
      <c r="N2700" t="s">
        <v>3919</v>
      </c>
      <c r="O2700" t="s">
        <v>57</v>
      </c>
      <c r="P2700" t="s">
        <v>57</v>
      </c>
      <c r="Q2700" t="s">
        <v>85</v>
      </c>
      <c r="R2700" t="s">
        <v>224</v>
      </c>
      <c r="S2700" t="s">
        <v>61</v>
      </c>
      <c r="T2700" t="s">
        <v>57</v>
      </c>
      <c r="U2700" t="s">
        <v>57</v>
      </c>
      <c r="V2700" t="s">
        <v>61</v>
      </c>
      <c r="W2700" t="s">
        <v>57</v>
      </c>
      <c r="X2700" t="s">
        <v>57</v>
      </c>
      <c r="Y2700" t="s">
        <v>57</v>
      </c>
      <c r="Z2700" t="s">
        <v>57</v>
      </c>
      <c r="AA2700" t="s">
        <v>77</v>
      </c>
      <c r="AB2700" t="s">
        <v>57</v>
      </c>
      <c r="AC2700" t="s">
        <v>65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88</v>
      </c>
      <c r="AK2700" t="s">
        <v>89</v>
      </c>
      <c r="AL2700" t="s">
        <v>90</v>
      </c>
      <c r="AM2700">
        <v>1</v>
      </c>
      <c r="AN2700">
        <v>0</v>
      </c>
      <c r="AO2700">
        <v>0</v>
      </c>
      <c r="AP2700" t="s">
        <v>123</v>
      </c>
      <c r="AQ2700" t="s">
        <v>116</v>
      </c>
      <c r="AR2700" t="s">
        <v>105</v>
      </c>
      <c r="AS2700">
        <v>6</v>
      </c>
      <c r="AT2700">
        <v>202</v>
      </c>
      <c r="AU2700">
        <v>1</v>
      </c>
      <c r="AV2700">
        <v>1</v>
      </c>
      <c r="AW2700">
        <v>0</v>
      </c>
      <c r="AX2700">
        <v>105</v>
      </c>
      <c r="AY2700">
        <v>6</v>
      </c>
      <c r="AZ2700" t="s">
        <v>125</v>
      </c>
      <c r="BA2700">
        <v>6</v>
      </c>
      <c r="BB2700" t="s">
        <v>95</v>
      </c>
      <c r="BC2700">
        <v>1</v>
      </c>
    </row>
    <row r="2701" spans="1:55">
      <c r="A2701" t="s">
        <v>5757</v>
      </c>
      <c r="B2701" t="s">
        <v>56</v>
      </c>
      <c r="C2701">
        <v>33</v>
      </c>
      <c r="D2701" t="s">
        <v>57</v>
      </c>
      <c r="E2701">
        <v>0</v>
      </c>
      <c r="F2701" t="s">
        <v>4526</v>
      </c>
      <c r="G2701">
        <v>93442</v>
      </c>
      <c r="H2701">
        <v>35.369553</v>
      </c>
      <c r="I2701">
        <v>-120.763864</v>
      </c>
      <c r="J2701">
        <v>9</v>
      </c>
      <c r="K2701">
        <v>1</v>
      </c>
      <c r="L2701" t="s">
        <v>59</v>
      </c>
      <c r="M2701" t="s">
        <v>61</v>
      </c>
      <c r="N2701" t="s">
        <v>143</v>
      </c>
      <c r="O2701" t="s">
        <v>143</v>
      </c>
      <c r="P2701" t="s">
        <v>57</v>
      </c>
      <c r="Q2701" t="s">
        <v>135</v>
      </c>
      <c r="R2701" t="s">
        <v>121</v>
      </c>
      <c r="S2701" t="s">
        <v>61</v>
      </c>
      <c r="T2701" t="s">
        <v>61</v>
      </c>
      <c r="U2701" t="s">
        <v>61</v>
      </c>
      <c r="V2701" t="s">
        <v>61</v>
      </c>
      <c r="W2701" t="s">
        <v>61</v>
      </c>
      <c r="X2701" t="s">
        <v>57</v>
      </c>
      <c r="Y2701" t="s">
        <v>57</v>
      </c>
      <c r="Z2701" t="s">
        <v>57</v>
      </c>
      <c r="AA2701" t="s">
        <v>77</v>
      </c>
      <c r="AB2701" t="s">
        <v>61</v>
      </c>
      <c r="AC2701" t="s">
        <v>87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170</v>
      </c>
      <c r="AM2701">
        <v>0</v>
      </c>
      <c r="AN2701">
        <v>0</v>
      </c>
      <c r="AO2701">
        <v>0</v>
      </c>
      <c r="AP2701" t="s">
        <v>91</v>
      </c>
      <c r="AQ2701" t="s">
        <v>68</v>
      </c>
      <c r="AR2701" t="s">
        <v>137</v>
      </c>
      <c r="AS2701">
        <v>3</v>
      </c>
      <c r="AT2701">
        <v>10909</v>
      </c>
      <c r="AU2701">
        <v>0</v>
      </c>
      <c r="AX2701">
        <v>0</v>
      </c>
      <c r="AY2701">
        <v>1</v>
      </c>
      <c r="AZ2701" t="s">
        <v>94</v>
      </c>
      <c r="BA2701">
        <v>7</v>
      </c>
      <c r="BB2701" t="s">
        <v>95</v>
      </c>
      <c r="BC2701">
        <v>1</v>
      </c>
    </row>
    <row r="2702" spans="1:55">
      <c r="A2702" t="s">
        <v>5758</v>
      </c>
      <c r="B2702" t="s">
        <v>56</v>
      </c>
      <c r="C2702">
        <v>69</v>
      </c>
      <c r="D2702" t="s">
        <v>57</v>
      </c>
      <c r="E2702">
        <v>0</v>
      </c>
      <c r="F2702" t="s">
        <v>226</v>
      </c>
      <c r="G2702">
        <v>90033</v>
      </c>
      <c r="H2702">
        <v>34.050198</v>
      </c>
      <c r="I2702">
        <v>-118.210946</v>
      </c>
      <c r="J2702">
        <v>3</v>
      </c>
      <c r="K2702">
        <v>71</v>
      </c>
      <c r="L2702" t="s">
        <v>59</v>
      </c>
      <c r="M2702" t="s">
        <v>57</v>
      </c>
      <c r="N2702" t="s">
        <v>5735</v>
      </c>
      <c r="O2702" t="s">
        <v>57</v>
      </c>
      <c r="P2702" t="s">
        <v>57</v>
      </c>
      <c r="Q2702" t="s">
        <v>85</v>
      </c>
      <c r="R2702" t="s">
        <v>160</v>
      </c>
      <c r="S2702" t="s">
        <v>57</v>
      </c>
      <c r="T2702" t="s">
        <v>57</v>
      </c>
      <c r="U2702" t="s">
        <v>57</v>
      </c>
      <c r="V2702" t="s">
        <v>57</v>
      </c>
      <c r="W2702" t="s">
        <v>61</v>
      </c>
      <c r="X2702" t="s">
        <v>61</v>
      </c>
      <c r="Y2702" t="s">
        <v>61</v>
      </c>
      <c r="Z2702" t="s">
        <v>57</v>
      </c>
      <c r="AA2702" t="s">
        <v>122</v>
      </c>
      <c r="AB2702" t="s">
        <v>57</v>
      </c>
      <c r="AC2702" t="s">
        <v>65</v>
      </c>
      <c r="AD2702">
        <v>96.34999999999999</v>
      </c>
      <c r="AE2702">
        <v>6766.95</v>
      </c>
      <c r="AF2702">
        <v>0</v>
      </c>
      <c r="AG2702">
        <v>0</v>
      </c>
      <c r="AH2702">
        <v>3338.42</v>
      </c>
      <c r="AI2702">
        <v>10105.37</v>
      </c>
      <c r="AJ2702" t="s">
        <v>66</v>
      </c>
      <c r="AM2702">
        <v>0</v>
      </c>
      <c r="AN2702">
        <v>1</v>
      </c>
      <c r="AO2702">
        <v>0</v>
      </c>
      <c r="AP2702" t="s">
        <v>123</v>
      </c>
      <c r="AQ2702" t="s">
        <v>124</v>
      </c>
      <c r="AR2702" t="s">
        <v>105</v>
      </c>
      <c r="AS2702">
        <v>5</v>
      </c>
      <c r="AT2702">
        <v>49431</v>
      </c>
      <c r="AU2702">
        <v>1</v>
      </c>
      <c r="AV2702">
        <v>0</v>
      </c>
      <c r="AW2702">
        <v>1</v>
      </c>
      <c r="AX2702">
        <v>0</v>
      </c>
      <c r="AY2702">
        <v>6</v>
      </c>
      <c r="AZ2702" t="s">
        <v>125</v>
      </c>
      <c r="BA2702">
        <v>3</v>
      </c>
      <c r="BB2702" t="s">
        <v>126</v>
      </c>
      <c r="BC2702">
        <v>3</v>
      </c>
    </row>
    <row r="2703" spans="1:55">
      <c r="A2703" t="s">
        <v>5759</v>
      </c>
      <c r="B2703" t="s">
        <v>56</v>
      </c>
      <c r="C2703">
        <v>28</v>
      </c>
      <c r="D2703" t="s">
        <v>61</v>
      </c>
      <c r="E2703">
        <v>0</v>
      </c>
      <c r="F2703" t="s">
        <v>3551</v>
      </c>
      <c r="G2703">
        <v>94579</v>
      </c>
      <c r="H2703">
        <v>37.687264</v>
      </c>
      <c r="I2703">
        <v>-122.15728</v>
      </c>
      <c r="J2703">
        <v>0</v>
      </c>
      <c r="K2703">
        <v>35</v>
      </c>
      <c r="L2703" t="s">
        <v>216</v>
      </c>
      <c r="M2703" t="s">
        <v>57</v>
      </c>
      <c r="N2703" t="s">
        <v>5760</v>
      </c>
      <c r="O2703" t="s">
        <v>57</v>
      </c>
      <c r="P2703" t="s">
        <v>57</v>
      </c>
      <c r="Q2703" t="s">
        <v>85</v>
      </c>
      <c r="R2703" t="s">
        <v>230</v>
      </c>
      <c r="S2703" t="s">
        <v>61</v>
      </c>
      <c r="T2703" t="s">
        <v>57</v>
      </c>
      <c r="U2703" t="s">
        <v>61</v>
      </c>
      <c r="V2703" t="s">
        <v>57</v>
      </c>
      <c r="W2703" t="s">
        <v>61</v>
      </c>
      <c r="X2703" t="s">
        <v>61</v>
      </c>
      <c r="Y2703" t="s">
        <v>57</v>
      </c>
      <c r="Z2703" t="s">
        <v>61</v>
      </c>
      <c r="AA2703" t="s">
        <v>77</v>
      </c>
      <c r="AB2703" t="s">
        <v>61</v>
      </c>
      <c r="AC2703" t="s">
        <v>65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88</v>
      </c>
      <c r="AK2703" t="s">
        <v>89</v>
      </c>
      <c r="AL2703" t="s">
        <v>356</v>
      </c>
      <c r="AM2703">
        <v>1</v>
      </c>
      <c r="AN2703">
        <v>0</v>
      </c>
      <c r="AO2703">
        <v>0</v>
      </c>
      <c r="AP2703" t="s">
        <v>164</v>
      </c>
      <c r="AQ2703" t="s">
        <v>116</v>
      </c>
      <c r="AR2703" t="s">
        <v>93</v>
      </c>
      <c r="AS2703">
        <v>3</v>
      </c>
      <c r="AT2703">
        <v>19815</v>
      </c>
      <c r="AU2703">
        <v>1</v>
      </c>
      <c r="AV2703">
        <v>1</v>
      </c>
      <c r="AW2703">
        <v>0</v>
      </c>
      <c r="AX2703">
        <v>85.3</v>
      </c>
      <c r="AY2703">
        <v>4</v>
      </c>
      <c r="AZ2703" t="s">
        <v>165</v>
      </c>
      <c r="BA2703">
        <v>7</v>
      </c>
      <c r="BB2703" t="s">
        <v>95</v>
      </c>
      <c r="BC2703">
        <v>1</v>
      </c>
    </row>
    <row r="2704" spans="1:55">
      <c r="A2704" t="s">
        <v>5761</v>
      </c>
      <c r="B2704" t="s">
        <v>73</v>
      </c>
      <c r="C2704">
        <v>59</v>
      </c>
      <c r="D2704" t="s">
        <v>57</v>
      </c>
      <c r="E2704">
        <v>0</v>
      </c>
      <c r="F2704" t="s">
        <v>2554</v>
      </c>
      <c r="G2704">
        <v>94595</v>
      </c>
      <c r="H2704">
        <v>37.862128</v>
      </c>
      <c r="I2704">
        <v>-122.075197</v>
      </c>
      <c r="J2704">
        <v>8</v>
      </c>
      <c r="K2704">
        <v>16</v>
      </c>
      <c r="L2704" t="s">
        <v>59</v>
      </c>
      <c r="M2704" t="s">
        <v>57</v>
      </c>
      <c r="N2704" t="s">
        <v>4056</v>
      </c>
      <c r="O2704" t="s">
        <v>61</v>
      </c>
      <c r="P2704" t="s">
        <v>57</v>
      </c>
      <c r="Q2704" t="s">
        <v>85</v>
      </c>
      <c r="R2704" t="s">
        <v>86</v>
      </c>
      <c r="S2704" t="s">
        <v>57</v>
      </c>
      <c r="T2704" t="s">
        <v>57</v>
      </c>
      <c r="U2704" t="s">
        <v>61</v>
      </c>
      <c r="V2704" t="s">
        <v>61</v>
      </c>
      <c r="W2704" t="s">
        <v>61</v>
      </c>
      <c r="X2704" t="s">
        <v>61</v>
      </c>
      <c r="Y2704" t="s">
        <v>61</v>
      </c>
      <c r="Z2704" t="s">
        <v>57</v>
      </c>
      <c r="AA2704" t="s">
        <v>77</v>
      </c>
      <c r="AB2704" t="s">
        <v>61</v>
      </c>
      <c r="AC2704" t="s">
        <v>87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</v>
      </c>
      <c r="AJ2704" t="s">
        <v>66</v>
      </c>
      <c r="AM2704">
        <v>0</v>
      </c>
      <c r="AN2704">
        <v>1</v>
      </c>
      <c r="AO2704">
        <v>0</v>
      </c>
      <c r="AP2704" t="s">
        <v>103</v>
      </c>
      <c r="AQ2704" t="s">
        <v>92</v>
      </c>
      <c r="AR2704" t="s">
        <v>93</v>
      </c>
      <c r="AS2704">
        <v>3</v>
      </c>
      <c r="AT2704">
        <v>18024</v>
      </c>
      <c r="AU2704">
        <v>1</v>
      </c>
      <c r="AV2704">
        <v>0</v>
      </c>
      <c r="AW2704">
        <v>1</v>
      </c>
      <c r="AX2704">
        <v>0</v>
      </c>
      <c r="AY2704">
        <v>3</v>
      </c>
      <c r="AZ2704" t="s">
        <v>106</v>
      </c>
      <c r="BA2704">
        <v>6</v>
      </c>
      <c r="BB2704" t="s">
        <v>95</v>
      </c>
      <c r="BC2704">
        <v>1</v>
      </c>
    </row>
    <row r="2705" spans="1:55">
      <c r="A2705" t="s">
        <v>5762</v>
      </c>
      <c r="B2705" t="s">
        <v>73</v>
      </c>
      <c r="C2705">
        <v>55</v>
      </c>
      <c r="D2705" t="s">
        <v>61</v>
      </c>
      <c r="E2705">
        <v>0</v>
      </c>
      <c r="F2705" t="s">
        <v>5763</v>
      </c>
      <c r="G2705">
        <v>95335</v>
      </c>
      <c r="H2705">
        <v>38.109125</v>
      </c>
      <c r="I2705">
        <v>-120.078597</v>
      </c>
      <c r="J2705">
        <v>0</v>
      </c>
      <c r="K2705">
        <v>2</v>
      </c>
      <c r="L2705" t="s">
        <v>59</v>
      </c>
      <c r="M2705" t="s">
        <v>57</v>
      </c>
      <c r="N2705" t="s">
        <v>5764</v>
      </c>
      <c r="O2705" t="s">
        <v>61</v>
      </c>
      <c r="P2705" t="s">
        <v>61</v>
      </c>
      <c r="Q2705" t="s">
        <v>143</v>
      </c>
      <c r="R2705" t="s">
        <v>143</v>
      </c>
      <c r="S2705" t="s">
        <v>143</v>
      </c>
      <c r="T2705" t="s">
        <v>143</v>
      </c>
      <c r="U2705" t="s">
        <v>143</v>
      </c>
      <c r="V2705" t="s">
        <v>143</v>
      </c>
      <c r="W2705" t="s">
        <v>143</v>
      </c>
      <c r="X2705" t="s">
        <v>143</v>
      </c>
      <c r="Y2705" t="s">
        <v>143</v>
      </c>
      <c r="Z2705" t="s">
        <v>143</v>
      </c>
      <c r="AA2705" t="s">
        <v>77</v>
      </c>
      <c r="AB2705" t="s">
        <v>57</v>
      </c>
      <c r="AC2705" t="s">
        <v>87</v>
      </c>
      <c r="AD2705">
        <v>19.65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170</v>
      </c>
      <c r="AM2705">
        <v>0</v>
      </c>
      <c r="AN2705">
        <v>0</v>
      </c>
      <c r="AO2705">
        <v>0</v>
      </c>
      <c r="AP2705" t="s">
        <v>91</v>
      </c>
      <c r="AQ2705" t="s">
        <v>92</v>
      </c>
      <c r="AR2705" t="s">
        <v>182</v>
      </c>
      <c r="AT2705">
        <v>683</v>
      </c>
      <c r="AU2705">
        <v>0</v>
      </c>
      <c r="AX2705">
        <v>0</v>
      </c>
      <c r="AY2705">
        <v>1</v>
      </c>
      <c r="AZ2705" t="s">
        <v>94</v>
      </c>
      <c r="BA2705">
        <v>8</v>
      </c>
      <c r="BB2705" t="s">
        <v>95</v>
      </c>
      <c r="BC2705">
        <v>1</v>
      </c>
    </row>
    <row r="2706" spans="1:55">
      <c r="A2706" t="s">
        <v>5765</v>
      </c>
      <c r="B2706" t="s">
        <v>56</v>
      </c>
      <c r="C2706">
        <v>48</v>
      </c>
      <c r="D2706" t="s">
        <v>57</v>
      </c>
      <c r="E2706">
        <v>3</v>
      </c>
      <c r="F2706" t="s">
        <v>302</v>
      </c>
      <c r="G2706">
        <v>94937</v>
      </c>
      <c r="H2706">
        <v>38.099323</v>
      </c>
      <c r="I2706">
        <v>-122.945723</v>
      </c>
      <c r="J2706">
        <v>1</v>
      </c>
      <c r="K2706">
        <v>16</v>
      </c>
      <c r="L2706" t="s">
        <v>98</v>
      </c>
      <c r="M2706" t="s">
        <v>61</v>
      </c>
      <c r="N2706" t="s">
        <v>143</v>
      </c>
      <c r="O2706" t="s">
        <v>143</v>
      </c>
      <c r="P2706" t="s">
        <v>57</v>
      </c>
      <c r="Q2706" t="s">
        <v>62</v>
      </c>
      <c r="R2706" t="s">
        <v>289</v>
      </c>
      <c r="S2706" t="s">
        <v>61</v>
      </c>
      <c r="T2706" t="s">
        <v>61</v>
      </c>
      <c r="U2706" t="s">
        <v>61</v>
      </c>
      <c r="V2706" t="s">
        <v>61</v>
      </c>
      <c r="W2706" t="s">
        <v>61</v>
      </c>
      <c r="X2706" t="s">
        <v>57</v>
      </c>
      <c r="Y2706" t="s">
        <v>57</v>
      </c>
      <c r="Z2706" t="s">
        <v>61</v>
      </c>
      <c r="AA2706" t="s">
        <v>77</v>
      </c>
      <c r="AB2706" t="s">
        <v>57</v>
      </c>
      <c r="AC2706" t="s">
        <v>65</v>
      </c>
      <c r="AD2706">
        <v>35.5</v>
      </c>
      <c r="AE2706">
        <v>552.7</v>
      </c>
      <c r="AF2706">
        <v>0</v>
      </c>
      <c r="AG2706">
        <v>80</v>
      </c>
      <c r="AH2706">
        <v>0</v>
      </c>
      <c r="AI2706">
        <v>632.7</v>
      </c>
      <c r="AJ2706" t="s">
        <v>66</v>
      </c>
      <c r="AM2706">
        <v>0</v>
      </c>
      <c r="AN2706">
        <v>1</v>
      </c>
      <c r="AO2706">
        <v>0</v>
      </c>
      <c r="AP2706" t="s">
        <v>103</v>
      </c>
      <c r="AQ2706" t="s">
        <v>78</v>
      </c>
      <c r="AR2706" t="s">
        <v>137</v>
      </c>
      <c r="AS2706">
        <v>2</v>
      </c>
      <c r="AT2706">
        <v>1004</v>
      </c>
      <c r="AU2706">
        <v>1</v>
      </c>
      <c r="AV2706">
        <v>0</v>
      </c>
      <c r="AW2706">
        <v>1</v>
      </c>
      <c r="AX2706">
        <v>0</v>
      </c>
      <c r="AY2706">
        <v>3</v>
      </c>
      <c r="AZ2706" t="s">
        <v>106</v>
      </c>
      <c r="BA2706">
        <v>3</v>
      </c>
      <c r="BB2706" t="s">
        <v>126</v>
      </c>
      <c r="BC2706">
        <v>3</v>
      </c>
    </row>
    <row r="2707" spans="1:55">
      <c r="A2707" t="s">
        <v>5766</v>
      </c>
      <c r="B2707" t="s">
        <v>56</v>
      </c>
      <c r="C2707">
        <v>27</v>
      </c>
      <c r="D2707" t="s">
        <v>61</v>
      </c>
      <c r="E2707">
        <v>0</v>
      </c>
      <c r="F2707" t="s">
        <v>5767</v>
      </c>
      <c r="G2707">
        <v>93604</v>
      </c>
      <c r="H2707">
        <v>37.458367</v>
      </c>
      <c r="I2707">
        <v>-119.345011</v>
      </c>
      <c r="J2707">
        <v>0</v>
      </c>
      <c r="K2707">
        <v>10</v>
      </c>
      <c r="L2707" t="s">
        <v>59</v>
      </c>
      <c r="M2707" t="s">
        <v>57</v>
      </c>
      <c r="N2707" t="s">
        <v>5768</v>
      </c>
      <c r="O2707" t="s">
        <v>61</v>
      </c>
      <c r="P2707" t="s">
        <v>61</v>
      </c>
      <c r="Q2707" t="s">
        <v>143</v>
      </c>
      <c r="R2707" t="s">
        <v>143</v>
      </c>
      <c r="S2707" t="s">
        <v>143</v>
      </c>
      <c r="T2707" t="s">
        <v>143</v>
      </c>
      <c r="U2707" t="s">
        <v>143</v>
      </c>
      <c r="V2707" t="s">
        <v>143</v>
      </c>
      <c r="W2707" t="s">
        <v>143</v>
      </c>
      <c r="X2707" t="s">
        <v>143</v>
      </c>
      <c r="Y2707" t="s">
        <v>143</v>
      </c>
      <c r="Z2707" t="s">
        <v>143</v>
      </c>
      <c r="AA2707" t="s">
        <v>77</v>
      </c>
      <c r="AB2707" t="s">
        <v>57</v>
      </c>
      <c r="AC2707" t="s">
        <v>65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66</v>
      </c>
      <c r="AM2707">
        <v>0</v>
      </c>
      <c r="AN2707">
        <v>1</v>
      </c>
      <c r="AO2707">
        <v>0</v>
      </c>
      <c r="AP2707" t="s">
        <v>67</v>
      </c>
      <c r="AQ2707" t="s">
        <v>116</v>
      </c>
      <c r="AR2707" t="s">
        <v>182</v>
      </c>
      <c r="AT2707">
        <v>613</v>
      </c>
      <c r="AU2707">
        <v>1</v>
      </c>
      <c r="AV2707">
        <v>0</v>
      </c>
      <c r="AW2707">
        <v>1</v>
      </c>
      <c r="AX2707">
        <v>0</v>
      </c>
      <c r="AY2707">
        <v>2</v>
      </c>
      <c r="AZ2707" t="s">
        <v>70</v>
      </c>
      <c r="BA2707">
        <v>5</v>
      </c>
      <c r="BB2707" t="s">
        <v>80</v>
      </c>
      <c r="BC2707">
        <v>2</v>
      </c>
    </row>
    <row r="2708" spans="1:55">
      <c r="A2708" t="s">
        <v>5769</v>
      </c>
      <c r="B2708" t="s">
        <v>73</v>
      </c>
      <c r="C2708">
        <v>42</v>
      </c>
      <c r="D2708" t="s">
        <v>57</v>
      </c>
      <c r="E2708">
        <v>3</v>
      </c>
      <c r="F2708" t="s">
        <v>1260</v>
      </c>
      <c r="G2708">
        <v>91106</v>
      </c>
      <c r="H2708">
        <v>34.139402</v>
      </c>
      <c r="I2708">
        <v>-118.128658</v>
      </c>
      <c r="J2708">
        <v>0</v>
      </c>
      <c r="K2708">
        <v>71</v>
      </c>
      <c r="L2708" t="s">
        <v>119</v>
      </c>
      <c r="M2708" t="s">
        <v>57</v>
      </c>
      <c r="N2708" t="s">
        <v>5770</v>
      </c>
      <c r="O2708" t="s">
        <v>57</v>
      </c>
      <c r="P2708" t="s">
        <v>57</v>
      </c>
      <c r="Q2708" t="s">
        <v>135</v>
      </c>
      <c r="R2708" t="s">
        <v>364</v>
      </c>
      <c r="S2708" t="s">
        <v>57</v>
      </c>
      <c r="T2708" t="s">
        <v>61</v>
      </c>
      <c r="U2708" t="s">
        <v>61</v>
      </c>
      <c r="V2708" t="s">
        <v>61</v>
      </c>
      <c r="W2708" t="s">
        <v>57</v>
      </c>
      <c r="X2708" t="s">
        <v>61</v>
      </c>
      <c r="Y2708" t="s">
        <v>61</v>
      </c>
      <c r="Z2708" t="s">
        <v>57</v>
      </c>
      <c r="AA2708" t="s">
        <v>64</v>
      </c>
      <c r="AB2708" t="s">
        <v>57</v>
      </c>
      <c r="AC2708" t="s">
        <v>87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66</v>
      </c>
      <c r="AM2708">
        <v>0</v>
      </c>
      <c r="AN2708">
        <v>1</v>
      </c>
      <c r="AO2708">
        <v>0</v>
      </c>
      <c r="AP2708" t="s">
        <v>123</v>
      </c>
      <c r="AQ2708" t="s">
        <v>78</v>
      </c>
      <c r="AR2708" t="s">
        <v>69</v>
      </c>
      <c r="AS2708">
        <v>3</v>
      </c>
      <c r="AT2708">
        <v>23742</v>
      </c>
      <c r="AU2708">
        <v>1</v>
      </c>
      <c r="AV2708">
        <v>0</v>
      </c>
      <c r="AW2708">
        <v>1</v>
      </c>
      <c r="AX2708">
        <v>0</v>
      </c>
      <c r="AY2708">
        <v>6</v>
      </c>
      <c r="AZ2708" t="s">
        <v>125</v>
      </c>
      <c r="BA2708">
        <v>0</v>
      </c>
      <c r="BB2708" t="s">
        <v>71</v>
      </c>
      <c r="BC2708">
        <v>4</v>
      </c>
    </row>
    <row r="2709" spans="1:55">
      <c r="A2709" t="s">
        <v>5771</v>
      </c>
      <c r="B2709" t="s">
        <v>73</v>
      </c>
      <c r="C2709">
        <v>58</v>
      </c>
      <c r="D2709" t="s">
        <v>61</v>
      </c>
      <c r="E2709">
        <v>0</v>
      </c>
      <c r="F2709" t="s">
        <v>2745</v>
      </c>
      <c r="G2709">
        <v>95722</v>
      </c>
      <c r="H2709">
        <v>39.003358</v>
      </c>
      <c r="I2709">
        <v>-121.022539</v>
      </c>
      <c r="J2709">
        <v>0</v>
      </c>
      <c r="K2709">
        <v>17</v>
      </c>
      <c r="L2709" t="s">
        <v>59</v>
      </c>
      <c r="M2709" t="s">
        <v>57</v>
      </c>
      <c r="N2709" t="s">
        <v>2456</v>
      </c>
      <c r="O2709" t="s">
        <v>57</v>
      </c>
      <c r="P2709" t="s">
        <v>57</v>
      </c>
      <c r="Q2709" t="s">
        <v>85</v>
      </c>
      <c r="R2709" t="s">
        <v>423</v>
      </c>
      <c r="S2709" t="s">
        <v>61</v>
      </c>
      <c r="T2709" t="s">
        <v>61</v>
      </c>
      <c r="U2709" t="s">
        <v>57</v>
      </c>
      <c r="V2709" t="s">
        <v>57</v>
      </c>
      <c r="W2709" t="s">
        <v>61</v>
      </c>
      <c r="X2709" t="s">
        <v>57</v>
      </c>
      <c r="Y2709" t="s">
        <v>57</v>
      </c>
      <c r="Z2709" t="s">
        <v>57</v>
      </c>
      <c r="AA2709" t="s">
        <v>77</v>
      </c>
      <c r="AB2709" t="s">
        <v>57</v>
      </c>
      <c r="AC2709" t="s">
        <v>87</v>
      </c>
      <c r="AD2709">
        <v>95.65000000000001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66</v>
      </c>
      <c r="AM2709">
        <v>0</v>
      </c>
      <c r="AN2709">
        <v>1</v>
      </c>
      <c r="AO2709">
        <v>0</v>
      </c>
      <c r="AP2709" t="s">
        <v>103</v>
      </c>
      <c r="AQ2709" t="s">
        <v>92</v>
      </c>
      <c r="AR2709" t="s">
        <v>105</v>
      </c>
      <c r="AS2709">
        <v>5</v>
      </c>
      <c r="AT2709">
        <v>3747</v>
      </c>
      <c r="AU2709">
        <v>1</v>
      </c>
      <c r="AV2709">
        <v>0</v>
      </c>
      <c r="AW2709">
        <v>1</v>
      </c>
      <c r="AX2709">
        <v>0</v>
      </c>
      <c r="AY2709">
        <v>3</v>
      </c>
      <c r="AZ2709" t="s">
        <v>106</v>
      </c>
      <c r="BA2709">
        <v>7</v>
      </c>
      <c r="BB2709" t="s">
        <v>95</v>
      </c>
      <c r="BC2709">
        <v>1</v>
      </c>
    </row>
    <row r="2710" spans="1:55">
      <c r="A2710" t="s">
        <v>5772</v>
      </c>
      <c r="B2710" t="s">
        <v>56</v>
      </c>
      <c r="C2710">
        <v>35</v>
      </c>
      <c r="D2710" t="s">
        <v>57</v>
      </c>
      <c r="E2710">
        <v>3</v>
      </c>
      <c r="F2710" t="s">
        <v>2641</v>
      </c>
      <c r="G2710">
        <v>91006</v>
      </c>
      <c r="H2710">
        <v>34.137319</v>
      </c>
      <c r="I2710">
        <v>-118.029837</v>
      </c>
      <c r="J2710">
        <v>9</v>
      </c>
      <c r="K2710">
        <v>4</v>
      </c>
      <c r="L2710" t="s">
        <v>59</v>
      </c>
      <c r="M2710" t="s">
        <v>57</v>
      </c>
      <c r="N2710" t="s">
        <v>3457</v>
      </c>
      <c r="O2710" t="s">
        <v>61</v>
      </c>
      <c r="P2710" t="s">
        <v>57</v>
      </c>
      <c r="Q2710" t="s">
        <v>85</v>
      </c>
      <c r="R2710" t="s">
        <v>289</v>
      </c>
      <c r="S2710" t="s">
        <v>61</v>
      </c>
      <c r="T2710" t="s">
        <v>61</v>
      </c>
      <c r="U2710" t="s">
        <v>61</v>
      </c>
      <c r="V2710" t="s">
        <v>61</v>
      </c>
      <c r="W2710" t="s">
        <v>57</v>
      </c>
      <c r="X2710" t="s">
        <v>61</v>
      </c>
      <c r="Y2710" t="s">
        <v>61</v>
      </c>
      <c r="Z2710" t="s">
        <v>57</v>
      </c>
      <c r="AA2710" t="s">
        <v>77</v>
      </c>
      <c r="AB2710" t="s">
        <v>57</v>
      </c>
      <c r="AC2710" t="s">
        <v>65</v>
      </c>
      <c r="AD2710">
        <v>78.90000000000001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66</v>
      </c>
      <c r="AM2710">
        <v>0</v>
      </c>
      <c r="AN2710">
        <v>1</v>
      </c>
      <c r="AO2710">
        <v>0</v>
      </c>
      <c r="AP2710" t="s">
        <v>91</v>
      </c>
      <c r="AQ2710" t="s">
        <v>68</v>
      </c>
      <c r="AR2710" t="s">
        <v>93</v>
      </c>
      <c r="AS2710">
        <v>2</v>
      </c>
      <c r="AT2710">
        <v>30028</v>
      </c>
      <c r="AU2710">
        <v>1</v>
      </c>
      <c r="AV2710">
        <v>0</v>
      </c>
      <c r="AW2710">
        <v>1</v>
      </c>
      <c r="AX2710">
        <v>0</v>
      </c>
      <c r="AY2710">
        <v>1</v>
      </c>
      <c r="AZ2710" t="s">
        <v>94</v>
      </c>
      <c r="BA2710">
        <v>8</v>
      </c>
      <c r="BB2710" t="s">
        <v>95</v>
      </c>
      <c r="BC2710">
        <v>1</v>
      </c>
    </row>
    <row r="2711" spans="1:55">
      <c r="A2711" t="s">
        <v>5773</v>
      </c>
      <c r="B2711" t="s">
        <v>73</v>
      </c>
      <c r="C2711">
        <v>48</v>
      </c>
      <c r="D2711" t="s">
        <v>61</v>
      </c>
      <c r="E2711">
        <v>0</v>
      </c>
      <c r="F2711" t="s">
        <v>252</v>
      </c>
      <c r="G2711">
        <v>92117</v>
      </c>
      <c r="H2711">
        <v>32.825086</v>
      </c>
      <c r="I2711">
        <v>-117.199424</v>
      </c>
      <c r="J2711">
        <v>0</v>
      </c>
      <c r="K2711">
        <v>23</v>
      </c>
      <c r="L2711" t="s">
        <v>59</v>
      </c>
      <c r="M2711" t="s">
        <v>57</v>
      </c>
      <c r="N2711" t="s">
        <v>5774</v>
      </c>
      <c r="O2711" t="s">
        <v>57</v>
      </c>
      <c r="P2711" t="s">
        <v>57</v>
      </c>
      <c r="Q2711" t="s">
        <v>62</v>
      </c>
      <c r="R2711" t="s">
        <v>441</v>
      </c>
      <c r="S2711" t="s">
        <v>61</v>
      </c>
      <c r="T2711" t="s">
        <v>61</v>
      </c>
      <c r="U2711" t="s">
        <v>61</v>
      </c>
      <c r="V2711" t="s">
        <v>61</v>
      </c>
      <c r="W2711" t="s">
        <v>61</v>
      </c>
      <c r="X2711" t="s">
        <v>61</v>
      </c>
      <c r="Y2711" t="s">
        <v>61</v>
      </c>
      <c r="Z2711" t="s">
        <v>57</v>
      </c>
      <c r="AA2711" t="s">
        <v>77</v>
      </c>
      <c r="AB2711" t="s">
        <v>57</v>
      </c>
      <c r="AC2711" t="s">
        <v>87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88</v>
      </c>
      <c r="AK2711" t="s">
        <v>89</v>
      </c>
      <c r="AL2711" t="s">
        <v>181</v>
      </c>
      <c r="AM2711">
        <v>1</v>
      </c>
      <c r="AN2711">
        <v>0</v>
      </c>
      <c r="AO2711">
        <v>0</v>
      </c>
      <c r="AP2711" t="s">
        <v>103</v>
      </c>
      <c r="AQ2711" t="s">
        <v>78</v>
      </c>
      <c r="AR2711" t="s">
        <v>93</v>
      </c>
      <c r="AS2711">
        <v>1</v>
      </c>
      <c r="AT2711">
        <v>51213</v>
      </c>
      <c r="AU2711">
        <v>1</v>
      </c>
      <c r="AV2711">
        <v>1</v>
      </c>
      <c r="AW2711">
        <v>0</v>
      </c>
      <c r="AX2711">
        <v>74.95</v>
      </c>
      <c r="AY2711">
        <v>3</v>
      </c>
      <c r="AZ2711" t="s">
        <v>106</v>
      </c>
      <c r="BA2711">
        <v>5</v>
      </c>
      <c r="BB2711" t="s">
        <v>80</v>
      </c>
      <c r="BC2711">
        <v>2</v>
      </c>
    </row>
    <row r="2712" spans="1:55">
      <c r="A2712" t="s">
        <v>5775</v>
      </c>
      <c r="B2712" t="s">
        <v>56</v>
      </c>
      <c r="C2712">
        <v>24</v>
      </c>
      <c r="D2712" t="s">
        <v>57</v>
      </c>
      <c r="E2712">
        <v>0</v>
      </c>
      <c r="F2712" t="s">
        <v>3306</v>
      </c>
      <c r="G2712">
        <v>91776</v>
      </c>
      <c r="H2712">
        <v>34.089927</v>
      </c>
      <c r="I2712">
        <v>-118.095645</v>
      </c>
      <c r="J2712">
        <v>5</v>
      </c>
      <c r="K2712">
        <v>40</v>
      </c>
      <c r="L2712" t="s">
        <v>129</v>
      </c>
      <c r="M2712" t="s">
        <v>57</v>
      </c>
      <c r="N2712" t="s">
        <v>5776</v>
      </c>
      <c r="O2712" t="s">
        <v>57</v>
      </c>
      <c r="P2712" t="s">
        <v>57</v>
      </c>
      <c r="Q2712" t="s">
        <v>85</v>
      </c>
      <c r="R2712" t="s">
        <v>618</v>
      </c>
      <c r="S2712" t="s">
        <v>57</v>
      </c>
      <c r="T2712" t="s">
        <v>61</v>
      </c>
      <c r="U2712" t="s">
        <v>57</v>
      </c>
      <c r="V2712" t="s">
        <v>61</v>
      </c>
      <c r="W2712" t="s">
        <v>57</v>
      </c>
      <c r="X2712" t="s">
        <v>57</v>
      </c>
      <c r="Y2712" t="s">
        <v>57</v>
      </c>
      <c r="Z2712" t="s">
        <v>57</v>
      </c>
      <c r="AA2712" t="s">
        <v>64</v>
      </c>
      <c r="AB2712" t="s">
        <v>61</v>
      </c>
      <c r="AC2712" t="s">
        <v>87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66</v>
      </c>
      <c r="AM2712">
        <v>0</v>
      </c>
      <c r="AN2712">
        <v>1</v>
      </c>
      <c r="AO2712">
        <v>0</v>
      </c>
      <c r="AP2712" t="s">
        <v>176</v>
      </c>
      <c r="AQ2712" t="s">
        <v>116</v>
      </c>
      <c r="AR2712" t="s">
        <v>105</v>
      </c>
      <c r="AS2712">
        <v>6</v>
      </c>
      <c r="AT2712">
        <v>38041</v>
      </c>
      <c r="AU2712">
        <v>1</v>
      </c>
      <c r="AV2712">
        <v>0</v>
      </c>
      <c r="AW2712">
        <v>1</v>
      </c>
      <c r="AX2712">
        <v>0</v>
      </c>
      <c r="AY2712">
        <v>5</v>
      </c>
      <c r="AZ2712" t="s">
        <v>177</v>
      </c>
      <c r="BA2712">
        <v>3</v>
      </c>
      <c r="BB2712" t="s">
        <v>126</v>
      </c>
      <c r="BC2712">
        <v>3</v>
      </c>
    </row>
    <row r="2713" spans="1:55">
      <c r="A2713" t="s">
        <v>5777</v>
      </c>
      <c r="B2713" t="s">
        <v>56</v>
      </c>
      <c r="C2713">
        <v>47</v>
      </c>
      <c r="D2713" t="s">
        <v>61</v>
      </c>
      <c r="E2713">
        <v>0</v>
      </c>
      <c r="F2713" t="s">
        <v>2167</v>
      </c>
      <c r="G2713">
        <v>93247</v>
      </c>
      <c r="H2713">
        <v>36.205465</v>
      </c>
      <c r="I2713">
        <v>-119.085807</v>
      </c>
      <c r="J2713">
        <v>0</v>
      </c>
      <c r="K2713">
        <v>4</v>
      </c>
      <c r="L2713" t="s">
        <v>59</v>
      </c>
      <c r="M2713" t="s">
        <v>57</v>
      </c>
      <c r="N2713" t="s">
        <v>5778</v>
      </c>
      <c r="O2713" t="s">
        <v>61</v>
      </c>
      <c r="P2713" t="s">
        <v>57</v>
      </c>
      <c r="Q2713" t="s">
        <v>135</v>
      </c>
      <c r="R2713" t="s">
        <v>254</v>
      </c>
      <c r="S2713" t="s">
        <v>61</v>
      </c>
      <c r="T2713" t="s">
        <v>61</v>
      </c>
      <c r="U2713" t="s">
        <v>61</v>
      </c>
      <c r="V2713" t="s">
        <v>61</v>
      </c>
      <c r="W2713" t="s">
        <v>61</v>
      </c>
      <c r="X2713" t="s">
        <v>61</v>
      </c>
      <c r="Y2713" t="s">
        <v>61</v>
      </c>
      <c r="Z2713" t="s">
        <v>57</v>
      </c>
      <c r="AA2713" t="s">
        <v>77</v>
      </c>
      <c r="AB2713" t="s">
        <v>61</v>
      </c>
      <c r="AC2713" t="s">
        <v>307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88</v>
      </c>
      <c r="AK2713" t="s">
        <v>89</v>
      </c>
      <c r="AL2713" t="s">
        <v>90</v>
      </c>
      <c r="AM2713">
        <v>1</v>
      </c>
      <c r="AN2713">
        <v>0</v>
      </c>
      <c r="AO2713">
        <v>0</v>
      </c>
      <c r="AP2713" t="s">
        <v>91</v>
      </c>
      <c r="AQ2713" t="s">
        <v>78</v>
      </c>
      <c r="AR2713" t="s">
        <v>137</v>
      </c>
      <c r="AS2713">
        <v>1</v>
      </c>
      <c r="AT2713">
        <v>15508</v>
      </c>
      <c r="AU2713">
        <v>1</v>
      </c>
      <c r="AV2713">
        <v>1</v>
      </c>
      <c r="AW2713">
        <v>0</v>
      </c>
      <c r="AX2713">
        <v>45.65</v>
      </c>
      <c r="AY2713">
        <v>1</v>
      </c>
      <c r="AZ2713" t="s">
        <v>94</v>
      </c>
      <c r="BA2713">
        <v>8</v>
      </c>
      <c r="BB2713" t="s">
        <v>95</v>
      </c>
      <c r="BC2713">
        <v>1</v>
      </c>
    </row>
    <row r="2714" spans="1:55">
      <c r="A2714" t="s">
        <v>5779</v>
      </c>
      <c r="B2714" t="s">
        <v>73</v>
      </c>
      <c r="C2714">
        <v>27</v>
      </c>
      <c r="D2714" t="s">
        <v>57</v>
      </c>
      <c r="E2714">
        <v>0</v>
      </c>
      <c r="F2714" t="s">
        <v>565</v>
      </c>
      <c r="G2714">
        <v>94607</v>
      </c>
      <c r="H2714">
        <v>37.80707</v>
      </c>
      <c r="I2714">
        <v>-122.297401</v>
      </c>
      <c r="J2714">
        <v>1</v>
      </c>
      <c r="K2714">
        <v>12</v>
      </c>
      <c r="L2714" t="s">
        <v>59</v>
      </c>
      <c r="M2714" t="s">
        <v>57</v>
      </c>
      <c r="N2714" t="s">
        <v>99</v>
      </c>
      <c r="O2714" t="s">
        <v>61</v>
      </c>
      <c r="P2714" t="s">
        <v>57</v>
      </c>
      <c r="Q2714" t="s">
        <v>135</v>
      </c>
      <c r="R2714" t="s">
        <v>364</v>
      </c>
      <c r="S2714" t="s">
        <v>61</v>
      </c>
      <c r="T2714" t="s">
        <v>61</v>
      </c>
      <c r="U2714" t="s">
        <v>61</v>
      </c>
      <c r="V2714" t="s">
        <v>61</v>
      </c>
      <c r="W2714" t="s">
        <v>61</v>
      </c>
      <c r="X2714" t="s">
        <v>57</v>
      </c>
      <c r="Y2714" t="s">
        <v>57</v>
      </c>
      <c r="Z2714" t="s">
        <v>57</v>
      </c>
      <c r="AA2714" t="s">
        <v>64</v>
      </c>
      <c r="AB2714" t="s">
        <v>61</v>
      </c>
      <c r="AC2714" t="s">
        <v>65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88</v>
      </c>
      <c r="AK2714" t="s">
        <v>89</v>
      </c>
      <c r="AL2714" t="s">
        <v>90</v>
      </c>
      <c r="AM2714">
        <v>1</v>
      </c>
      <c r="AN2714">
        <v>0</v>
      </c>
      <c r="AO2714">
        <v>0</v>
      </c>
      <c r="AP2714" t="s">
        <v>67</v>
      </c>
      <c r="AQ2714" t="s">
        <v>116</v>
      </c>
      <c r="AR2714" t="s">
        <v>69</v>
      </c>
      <c r="AS2714">
        <v>3</v>
      </c>
      <c r="AT2714">
        <v>21054</v>
      </c>
      <c r="AU2714">
        <v>1</v>
      </c>
      <c r="AV2714">
        <v>1</v>
      </c>
      <c r="AW2714">
        <v>0</v>
      </c>
      <c r="AX2714">
        <v>53.65</v>
      </c>
      <c r="AY2714">
        <v>2</v>
      </c>
      <c r="AZ2714" t="s">
        <v>70</v>
      </c>
      <c r="BA2714">
        <v>1</v>
      </c>
      <c r="BB2714" t="s">
        <v>71</v>
      </c>
      <c r="BC2714">
        <v>4</v>
      </c>
    </row>
    <row r="2715" spans="1:55">
      <c r="A2715" t="s">
        <v>5780</v>
      </c>
      <c r="B2715" t="s">
        <v>73</v>
      </c>
      <c r="C2715">
        <v>60</v>
      </c>
      <c r="D2715" t="s">
        <v>61</v>
      </c>
      <c r="E2715">
        <v>0</v>
      </c>
      <c r="F2715" t="s">
        <v>1607</v>
      </c>
      <c r="G2715">
        <v>92691</v>
      </c>
      <c r="H2715">
        <v>33.611945</v>
      </c>
      <c r="I2715">
        <v>-117.665867</v>
      </c>
      <c r="J2715">
        <v>0</v>
      </c>
      <c r="K2715">
        <v>59</v>
      </c>
      <c r="L2715" t="s">
        <v>59</v>
      </c>
      <c r="M2715" t="s">
        <v>57</v>
      </c>
      <c r="N2715" t="s">
        <v>5781</v>
      </c>
      <c r="O2715" t="s">
        <v>61</v>
      </c>
      <c r="P2715" t="s">
        <v>57</v>
      </c>
      <c r="Q2715" t="s">
        <v>62</v>
      </c>
      <c r="R2715" t="s">
        <v>318</v>
      </c>
      <c r="S2715" t="s">
        <v>61</v>
      </c>
      <c r="T2715" t="s">
        <v>61</v>
      </c>
      <c r="U2715" t="s">
        <v>57</v>
      </c>
      <c r="V2715" t="s">
        <v>57</v>
      </c>
      <c r="W2715" t="s">
        <v>57</v>
      </c>
      <c r="X2715" t="s">
        <v>61</v>
      </c>
      <c r="Y2715" t="s">
        <v>61</v>
      </c>
      <c r="Z2715" t="s">
        <v>57</v>
      </c>
      <c r="AA2715" t="s">
        <v>77</v>
      </c>
      <c r="AB2715" t="s">
        <v>57</v>
      </c>
      <c r="AC2715" t="s">
        <v>87</v>
      </c>
      <c r="AD2715">
        <v>64.65000000000001</v>
      </c>
      <c r="AE2715">
        <v>3735.45</v>
      </c>
      <c r="AF2715">
        <v>0</v>
      </c>
      <c r="AG2715">
        <v>0</v>
      </c>
      <c r="AH2715">
        <v>991.2</v>
      </c>
      <c r="AI2715">
        <v>4726.65</v>
      </c>
      <c r="AJ2715" t="s">
        <v>66</v>
      </c>
      <c r="AM2715">
        <v>0</v>
      </c>
      <c r="AN2715">
        <v>1</v>
      </c>
      <c r="AO2715">
        <v>0</v>
      </c>
      <c r="AP2715" t="s">
        <v>123</v>
      </c>
      <c r="AQ2715" t="s">
        <v>124</v>
      </c>
      <c r="AR2715" t="s">
        <v>69</v>
      </c>
      <c r="AS2715">
        <v>4</v>
      </c>
      <c r="AT2715">
        <v>46371</v>
      </c>
      <c r="AU2715">
        <v>1</v>
      </c>
      <c r="AV2715">
        <v>0</v>
      </c>
      <c r="AW2715">
        <v>1</v>
      </c>
      <c r="AX2715">
        <v>0</v>
      </c>
      <c r="AY2715">
        <v>6</v>
      </c>
      <c r="AZ2715" t="s">
        <v>125</v>
      </c>
      <c r="BA2715">
        <v>5</v>
      </c>
      <c r="BB2715" t="s">
        <v>80</v>
      </c>
      <c r="BC2715">
        <v>2</v>
      </c>
    </row>
    <row r="2716" spans="1:55">
      <c r="A2716" t="s">
        <v>5782</v>
      </c>
      <c r="B2716" t="s">
        <v>73</v>
      </c>
      <c r="C2716">
        <v>76</v>
      </c>
      <c r="D2716" t="s">
        <v>61</v>
      </c>
      <c r="E2716">
        <v>2</v>
      </c>
      <c r="F2716" t="s">
        <v>5783</v>
      </c>
      <c r="G2716">
        <v>95615</v>
      </c>
      <c r="H2716">
        <v>38.311609</v>
      </c>
      <c r="I2716">
        <v>-121.554034</v>
      </c>
      <c r="J2716">
        <v>0</v>
      </c>
      <c r="K2716">
        <v>38</v>
      </c>
      <c r="L2716" t="s">
        <v>59</v>
      </c>
      <c r="M2716" t="s">
        <v>57</v>
      </c>
      <c r="N2716" t="s">
        <v>5784</v>
      </c>
      <c r="O2716" t="s">
        <v>57</v>
      </c>
      <c r="P2716" t="s">
        <v>57</v>
      </c>
      <c r="Q2716" t="s">
        <v>85</v>
      </c>
      <c r="R2716" t="s">
        <v>254</v>
      </c>
      <c r="S2716" t="s">
        <v>57</v>
      </c>
      <c r="T2716" t="s">
        <v>61</v>
      </c>
      <c r="U2716" t="s">
        <v>61</v>
      </c>
      <c r="V2716" t="s">
        <v>61</v>
      </c>
      <c r="W2716" t="s">
        <v>61</v>
      </c>
      <c r="X2716" t="s">
        <v>61</v>
      </c>
      <c r="Y2716" t="s">
        <v>61</v>
      </c>
      <c r="Z2716" t="s">
        <v>57</v>
      </c>
      <c r="AA2716" t="s">
        <v>122</v>
      </c>
      <c r="AB2716" t="s">
        <v>57</v>
      </c>
      <c r="AC2716" t="s">
        <v>65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66</v>
      </c>
      <c r="AM2716">
        <v>0</v>
      </c>
      <c r="AN2716">
        <v>1</v>
      </c>
      <c r="AO2716">
        <v>0</v>
      </c>
      <c r="AP2716" t="s">
        <v>176</v>
      </c>
      <c r="AQ2716" t="s">
        <v>104</v>
      </c>
      <c r="AR2716" t="s">
        <v>93</v>
      </c>
      <c r="AS2716">
        <v>2</v>
      </c>
      <c r="AT2716">
        <v>699</v>
      </c>
      <c r="AU2716">
        <v>1</v>
      </c>
      <c r="AV2716">
        <v>0</v>
      </c>
      <c r="AW2716">
        <v>1</v>
      </c>
      <c r="AX2716">
        <v>0</v>
      </c>
      <c r="AY2716">
        <v>5</v>
      </c>
      <c r="AZ2716" t="s">
        <v>177</v>
      </c>
      <c r="BA2716">
        <v>3</v>
      </c>
      <c r="BB2716" t="s">
        <v>126</v>
      </c>
      <c r="BC2716">
        <v>3</v>
      </c>
    </row>
    <row r="2717" spans="1:55">
      <c r="A2717" t="s">
        <v>5785</v>
      </c>
      <c r="B2717" t="s">
        <v>73</v>
      </c>
      <c r="C2717">
        <v>40</v>
      </c>
      <c r="D2717" t="s">
        <v>57</v>
      </c>
      <c r="E2717">
        <v>1</v>
      </c>
      <c r="F2717" t="s">
        <v>627</v>
      </c>
      <c r="G2717">
        <v>94110</v>
      </c>
      <c r="H2717">
        <v>37.750021</v>
      </c>
      <c r="I2717">
        <v>-122.415201</v>
      </c>
      <c r="J2717">
        <v>1</v>
      </c>
      <c r="K2717">
        <v>72</v>
      </c>
      <c r="L2717" t="s">
        <v>59</v>
      </c>
      <c r="M2717" t="s">
        <v>57</v>
      </c>
      <c r="N2717" t="s">
        <v>5786</v>
      </c>
      <c r="O2717" t="s">
        <v>57</v>
      </c>
      <c r="P2717" t="s">
        <v>57</v>
      </c>
      <c r="Q2717" t="s">
        <v>85</v>
      </c>
      <c r="R2717" t="s">
        <v>364</v>
      </c>
      <c r="S2717" t="s">
        <v>57</v>
      </c>
      <c r="T2717" t="s">
        <v>61</v>
      </c>
      <c r="U2717" t="s">
        <v>57</v>
      </c>
      <c r="V2717" t="s">
        <v>61</v>
      </c>
      <c r="W2717" t="s">
        <v>57</v>
      </c>
      <c r="X2717" t="s">
        <v>57</v>
      </c>
      <c r="Y2717" t="s">
        <v>57</v>
      </c>
      <c r="Z2717" t="s">
        <v>57</v>
      </c>
      <c r="AA2717" t="s">
        <v>64</v>
      </c>
      <c r="AB2717" t="s">
        <v>57</v>
      </c>
      <c r="AC2717" t="s">
        <v>87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66</v>
      </c>
      <c r="AM2717">
        <v>0</v>
      </c>
      <c r="AN2717">
        <v>1</v>
      </c>
      <c r="AO2717">
        <v>0</v>
      </c>
      <c r="AP2717" t="s">
        <v>123</v>
      </c>
      <c r="AQ2717" t="s">
        <v>78</v>
      </c>
      <c r="AR2717" t="s">
        <v>105</v>
      </c>
      <c r="AS2717">
        <v>6</v>
      </c>
      <c r="AT2717">
        <v>74641</v>
      </c>
      <c r="AU2717">
        <v>1</v>
      </c>
      <c r="AV2717">
        <v>0</v>
      </c>
      <c r="AW2717">
        <v>1</v>
      </c>
      <c r="AX2717">
        <v>0</v>
      </c>
      <c r="AY2717">
        <v>6</v>
      </c>
      <c r="AZ2717" t="s">
        <v>125</v>
      </c>
      <c r="BA2717">
        <v>2</v>
      </c>
      <c r="BB2717" t="s">
        <v>126</v>
      </c>
      <c r="BC2717">
        <v>3</v>
      </c>
    </row>
    <row r="2718" spans="1:55">
      <c r="A2718" t="s">
        <v>5787</v>
      </c>
      <c r="B2718" t="s">
        <v>73</v>
      </c>
      <c r="C2718">
        <v>25</v>
      </c>
      <c r="D2718" t="s">
        <v>61</v>
      </c>
      <c r="E2718">
        <v>0</v>
      </c>
      <c r="F2718" t="s">
        <v>226</v>
      </c>
      <c r="G2718">
        <v>90077</v>
      </c>
      <c r="H2718">
        <v>34.102084</v>
      </c>
      <c r="I2718">
        <v>-118.451629</v>
      </c>
      <c r="J2718">
        <v>0</v>
      </c>
      <c r="K2718">
        <v>19</v>
      </c>
      <c r="L2718" t="s">
        <v>98</v>
      </c>
      <c r="M2718" t="s">
        <v>57</v>
      </c>
      <c r="N2718" t="s">
        <v>5788</v>
      </c>
      <c r="O2718" t="s">
        <v>61</v>
      </c>
      <c r="P2718" t="s">
        <v>61</v>
      </c>
      <c r="Q2718" t="s">
        <v>143</v>
      </c>
      <c r="R2718" t="s">
        <v>143</v>
      </c>
      <c r="S2718" t="s">
        <v>143</v>
      </c>
      <c r="T2718" t="s">
        <v>143</v>
      </c>
      <c r="U2718" t="s">
        <v>143</v>
      </c>
      <c r="V2718" t="s">
        <v>143</v>
      </c>
      <c r="W2718" t="s">
        <v>143</v>
      </c>
      <c r="X2718" t="s">
        <v>143</v>
      </c>
      <c r="Y2718" t="s">
        <v>143</v>
      </c>
      <c r="Z2718" t="s">
        <v>143</v>
      </c>
      <c r="AA2718" t="s">
        <v>122</v>
      </c>
      <c r="AB2718" t="s">
        <v>61</v>
      </c>
      <c r="AC2718" t="s">
        <v>65</v>
      </c>
      <c r="AD2718">
        <v>19.65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66</v>
      </c>
      <c r="AM2718">
        <v>0</v>
      </c>
      <c r="AN2718">
        <v>1</v>
      </c>
      <c r="AO2718">
        <v>0</v>
      </c>
      <c r="AP2718" t="s">
        <v>103</v>
      </c>
      <c r="AQ2718" t="s">
        <v>116</v>
      </c>
      <c r="AR2718" t="s">
        <v>182</v>
      </c>
      <c r="AT2718">
        <v>10470</v>
      </c>
      <c r="AU2718">
        <v>1</v>
      </c>
      <c r="AV2718">
        <v>0</v>
      </c>
      <c r="AW2718">
        <v>1</v>
      </c>
      <c r="AX2718">
        <v>0</v>
      </c>
      <c r="AY2718">
        <v>3</v>
      </c>
      <c r="AZ2718" t="s">
        <v>106</v>
      </c>
      <c r="BA2718">
        <v>2</v>
      </c>
      <c r="BB2718" t="s">
        <v>126</v>
      </c>
      <c r="BC2718">
        <v>3</v>
      </c>
    </row>
    <row r="2719" spans="1:55">
      <c r="A2719" t="s">
        <v>5789</v>
      </c>
      <c r="B2719" t="s">
        <v>73</v>
      </c>
      <c r="C2719">
        <v>77</v>
      </c>
      <c r="D2719" t="s">
        <v>57</v>
      </c>
      <c r="E2719">
        <v>0</v>
      </c>
      <c r="F2719" t="s">
        <v>523</v>
      </c>
      <c r="G2719">
        <v>95831</v>
      </c>
      <c r="H2719">
        <v>38.494832</v>
      </c>
      <c r="I2719">
        <v>-121.529447</v>
      </c>
      <c r="J2719">
        <v>7</v>
      </c>
      <c r="K2719">
        <v>69</v>
      </c>
      <c r="L2719" t="s">
        <v>59</v>
      </c>
      <c r="M2719" t="s">
        <v>57</v>
      </c>
      <c r="N2719" t="s">
        <v>5790</v>
      </c>
      <c r="O2719" t="s">
        <v>57</v>
      </c>
      <c r="P2719" t="s">
        <v>57</v>
      </c>
      <c r="Q2719" t="s">
        <v>85</v>
      </c>
      <c r="R2719" t="s">
        <v>121</v>
      </c>
      <c r="S2719" t="s">
        <v>57</v>
      </c>
      <c r="T2719" t="s">
        <v>57</v>
      </c>
      <c r="U2719" t="s">
        <v>61</v>
      </c>
      <c r="V2719" t="s">
        <v>61</v>
      </c>
      <c r="W2719" t="s">
        <v>61</v>
      </c>
      <c r="X2719" t="s">
        <v>61</v>
      </c>
      <c r="Y2719" t="s">
        <v>61</v>
      </c>
      <c r="Z2719" t="s">
        <v>57</v>
      </c>
      <c r="AA2719" t="s">
        <v>77</v>
      </c>
      <c r="AB2719" t="s">
        <v>57</v>
      </c>
      <c r="AC2719" t="s">
        <v>65</v>
      </c>
      <c r="AD2719">
        <v>84.90000000000001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66</v>
      </c>
      <c r="AM2719">
        <v>0</v>
      </c>
      <c r="AN2719">
        <v>1</v>
      </c>
      <c r="AO2719">
        <v>0</v>
      </c>
      <c r="AP2719" t="s">
        <v>123</v>
      </c>
      <c r="AQ2719" t="s">
        <v>104</v>
      </c>
      <c r="AR2719" t="s">
        <v>93</v>
      </c>
      <c r="AS2719">
        <v>3</v>
      </c>
      <c r="AT2719">
        <v>42832</v>
      </c>
      <c r="AU2719">
        <v>1</v>
      </c>
      <c r="AV2719">
        <v>0</v>
      </c>
      <c r="AW2719">
        <v>1</v>
      </c>
      <c r="AX2719">
        <v>0</v>
      </c>
      <c r="AY2719">
        <v>6</v>
      </c>
      <c r="AZ2719" t="s">
        <v>125</v>
      </c>
      <c r="BA2719">
        <v>6</v>
      </c>
      <c r="BB2719" t="s">
        <v>95</v>
      </c>
      <c r="BC2719">
        <v>1</v>
      </c>
    </row>
    <row r="2720" spans="1:55">
      <c r="A2720" t="s">
        <v>5791</v>
      </c>
      <c r="B2720" t="s">
        <v>56</v>
      </c>
      <c r="C2720">
        <v>64</v>
      </c>
      <c r="D2720" t="s">
        <v>61</v>
      </c>
      <c r="E2720">
        <v>0</v>
      </c>
      <c r="F2720" t="s">
        <v>226</v>
      </c>
      <c r="G2720">
        <v>90017</v>
      </c>
      <c r="H2720">
        <v>34.052842</v>
      </c>
      <c r="I2720">
        <v>-118.264495</v>
      </c>
      <c r="J2720">
        <v>0</v>
      </c>
      <c r="K2720">
        <v>2</v>
      </c>
      <c r="L2720" t="s">
        <v>59</v>
      </c>
      <c r="M2720" t="s">
        <v>57</v>
      </c>
      <c r="N2720" t="s">
        <v>5792</v>
      </c>
      <c r="O2720" t="s">
        <v>61</v>
      </c>
      <c r="P2720" t="s">
        <v>57</v>
      </c>
      <c r="Q2720" t="s">
        <v>135</v>
      </c>
      <c r="R2720" t="s">
        <v>76</v>
      </c>
      <c r="S2720" t="s">
        <v>57</v>
      </c>
      <c r="T2720" t="s">
        <v>61</v>
      </c>
      <c r="U2720" t="s">
        <v>61</v>
      </c>
      <c r="V2720" t="s">
        <v>61</v>
      </c>
      <c r="W2720" t="s">
        <v>57</v>
      </c>
      <c r="X2720" t="s">
        <v>57</v>
      </c>
      <c r="Y2720" t="s">
        <v>57</v>
      </c>
      <c r="Z2720" t="s">
        <v>57</v>
      </c>
      <c r="AA2720" t="s">
        <v>77</v>
      </c>
      <c r="AB2720" t="s">
        <v>57</v>
      </c>
      <c r="AC2720" t="s">
        <v>87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88</v>
      </c>
      <c r="AK2720" t="s">
        <v>205</v>
      </c>
      <c r="AL2720" t="s">
        <v>329</v>
      </c>
      <c r="AM2720">
        <v>1</v>
      </c>
      <c r="AN2720">
        <v>0</v>
      </c>
      <c r="AO2720">
        <v>0</v>
      </c>
      <c r="AP2720" t="s">
        <v>91</v>
      </c>
      <c r="AQ2720" t="s">
        <v>124</v>
      </c>
      <c r="AR2720" t="s">
        <v>93</v>
      </c>
      <c r="AS2720">
        <v>5</v>
      </c>
      <c r="AT2720">
        <v>20692</v>
      </c>
      <c r="AU2720">
        <v>1</v>
      </c>
      <c r="AV2720">
        <v>1</v>
      </c>
      <c r="AW2720">
        <v>0</v>
      </c>
      <c r="AX2720">
        <v>70.75</v>
      </c>
      <c r="AY2720">
        <v>1</v>
      </c>
      <c r="AZ2720" t="s">
        <v>94</v>
      </c>
      <c r="BA2720">
        <v>8</v>
      </c>
      <c r="BB2720" t="s">
        <v>95</v>
      </c>
      <c r="BC2720">
        <v>1</v>
      </c>
    </row>
    <row r="2721" spans="1:55">
      <c r="A2721" t="s">
        <v>5793</v>
      </c>
      <c r="B2721" t="s">
        <v>56</v>
      </c>
      <c r="C2721">
        <v>21</v>
      </c>
      <c r="D2721" t="s">
        <v>57</v>
      </c>
      <c r="E2721">
        <v>0</v>
      </c>
      <c r="F2721" t="s">
        <v>2817</v>
      </c>
      <c r="G2721">
        <v>93208</v>
      </c>
      <c r="H2721">
        <v>36.057458</v>
      </c>
      <c r="I2721">
        <v>-118.591951</v>
      </c>
      <c r="J2721">
        <v>1</v>
      </c>
      <c r="K2721">
        <v>54</v>
      </c>
      <c r="L2721" t="s">
        <v>129</v>
      </c>
      <c r="M2721" t="s">
        <v>57</v>
      </c>
      <c r="N2721" t="s">
        <v>5794</v>
      </c>
      <c r="O2721" t="s">
        <v>57</v>
      </c>
      <c r="P2721" t="s">
        <v>57</v>
      </c>
      <c r="Q2721" t="s">
        <v>85</v>
      </c>
      <c r="R2721" t="s">
        <v>893</v>
      </c>
      <c r="S2721" t="s">
        <v>61</v>
      </c>
      <c r="T2721" t="s">
        <v>57</v>
      </c>
      <c r="U2721" t="s">
        <v>57</v>
      </c>
      <c r="V2721" t="s">
        <v>57</v>
      </c>
      <c r="W2721" t="s">
        <v>57</v>
      </c>
      <c r="X2721" t="s">
        <v>57</v>
      </c>
      <c r="Y2721" t="s">
        <v>57</v>
      </c>
      <c r="Z2721" t="s">
        <v>57</v>
      </c>
      <c r="AA2721" t="s">
        <v>64</v>
      </c>
      <c r="AB2721" t="s">
        <v>61</v>
      </c>
      <c r="AC2721" t="s">
        <v>87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88</v>
      </c>
      <c r="AK2721" t="s">
        <v>89</v>
      </c>
      <c r="AL2721" t="s">
        <v>90</v>
      </c>
      <c r="AM2721">
        <v>1</v>
      </c>
      <c r="AN2721">
        <v>0</v>
      </c>
      <c r="AO2721">
        <v>0</v>
      </c>
      <c r="AP2721" t="s">
        <v>123</v>
      </c>
      <c r="AQ2721" t="s">
        <v>116</v>
      </c>
      <c r="AR2721" t="s">
        <v>105</v>
      </c>
      <c r="AS2721">
        <v>7</v>
      </c>
      <c r="AT2721">
        <v>191</v>
      </c>
      <c r="AU2721">
        <v>1</v>
      </c>
      <c r="AV2721">
        <v>1</v>
      </c>
      <c r="AW2721">
        <v>0</v>
      </c>
      <c r="AX2721">
        <v>110.35</v>
      </c>
      <c r="AY2721">
        <v>6</v>
      </c>
      <c r="AZ2721" t="s">
        <v>125</v>
      </c>
      <c r="BA2721">
        <v>3</v>
      </c>
      <c r="BB2721" t="s">
        <v>126</v>
      </c>
      <c r="BC2721">
        <v>3</v>
      </c>
    </row>
    <row r="2722" spans="1:55">
      <c r="A2722" t="s">
        <v>5795</v>
      </c>
      <c r="B2722" t="s">
        <v>56</v>
      </c>
      <c r="C2722">
        <v>56</v>
      </c>
      <c r="D2722" t="s">
        <v>57</v>
      </c>
      <c r="E2722">
        <v>2</v>
      </c>
      <c r="F2722" t="s">
        <v>1296</v>
      </c>
      <c r="G2722">
        <v>95693</v>
      </c>
      <c r="H2722">
        <v>38.392559</v>
      </c>
      <c r="I2722">
        <v>-121.225093</v>
      </c>
      <c r="J2722">
        <v>4</v>
      </c>
      <c r="K2722">
        <v>70</v>
      </c>
      <c r="L2722" t="s">
        <v>119</v>
      </c>
      <c r="M2722" t="s">
        <v>57</v>
      </c>
      <c r="N2722" t="s">
        <v>4860</v>
      </c>
      <c r="O2722" t="s">
        <v>57</v>
      </c>
      <c r="P2722" t="s">
        <v>57</v>
      </c>
      <c r="Q2722" t="s">
        <v>85</v>
      </c>
      <c r="R2722" t="s">
        <v>296</v>
      </c>
      <c r="S2722" t="s">
        <v>57</v>
      </c>
      <c r="T2722" t="s">
        <v>57</v>
      </c>
      <c r="U2722" t="s">
        <v>57</v>
      </c>
      <c r="V2722" t="s">
        <v>57</v>
      </c>
      <c r="W2722" t="s">
        <v>57</v>
      </c>
      <c r="X2722" t="s">
        <v>57</v>
      </c>
      <c r="Y2722" t="s">
        <v>57</v>
      </c>
      <c r="Z2722" t="s">
        <v>57</v>
      </c>
      <c r="AA2722" t="s">
        <v>122</v>
      </c>
      <c r="AB2722" t="s">
        <v>57</v>
      </c>
      <c r="AC2722" t="s">
        <v>65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10196.55</v>
      </c>
      <c r="AJ2722" t="s">
        <v>66</v>
      </c>
      <c r="AM2722">
        <v>0</v>
      </c>
      <c r="AN2722">
        <v>1</v>
      </c>
      <c r="AO2722">
        <v>0</v>
      </c>
      <c r="AP2722" t="s">
        <v>123</v>
      </c>
      <c r="AQ2722" t="s">
        <v>92</v>
      </c>
      <c r="AR2722" t="s">
        <v>105</v>
      </c>
      <c r="AS2722">
        <v>8</v>
      </c>
      <c r="AT2722">
        <v>5889</v>
      </c>
      <c r="AU2722">
        <v>1</v>
      </c>
      <c r="AV2722">
        <v>0</v>
      </c>
      <c r="AW2722">
        <v>1</v>
      </c>
      <c r="AX2722">
        <v>0</v>
      </c>
      <c r="AY2722">
        <v>6</v>
      </c>
      <c r="AZ2722" t="s">
        <v>125</v>
      </c>
      <c r="BA2722">
        <v>2</v>
      </c>
      <c r="BB2722" t="s">
        <v>126</v>
      </c>
      <c r="BC2722">
        <v>3</v>
      </c>
    </row>
    <row r="2723" spans="1:55">
      <c r="A2723" t="s">
        <v>5796</v>
      </c>
      <c r="B2723" t="s">
        <v>73</v>
      </c>
      <c r="C2723">
        <v>70</v>
      </c>
      <c r="D2723" t="s">
        <v>61</v>
      </c>
      <c r="E2723">
        <v>0</v>
      </c>
      <c r="F2723" t="s">
        <v>108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59</v>
      </c>
      <c r="M2723" t="s">
        <v>57</v>
      </c>
      <c r="N2723" t="s">
        <v>5797</v>
      </c>
      <c r="O2723" t="s">
        <v>61</v>
      </c>
      <c r="P2723" t="s">
        <v>57</v>
      </c>
      <c r="Q2723" t="s">
        <v>85</v>
      </c>
      <c r="R2723" t="s">
        <v>160</v>
      </c>
      <c r="S2723" t="s">
        <v>61</v>
      </c>
      <c r="T2723" t="s">
        <v>61</v>
      </c>
      <c r="U2723" t="s">
        <v>61</v>
      </c>
      <c r="V2723" t="s">
        <v>61</v>
      </c>
      <c r="W2723" t="s">
        <v>61</v>
      </c>
      <c r="X2723" t="s">
        <v>61</v>
      </c>
      <c r="Y2723" t="s">
        <v>61</v>
      </c>
      <c r="Z2723" t="s">
        <v>57</v>
      </c>
      <c r="AA2723" t="s">
        <v>77</v>
      </c>
      <c r="AB2723" t="s">
        <v>61</v>
      </c>
      <c r="AC2723" t="s">
        <v>87</v>
      </c>
      <c r="AD2723">
        <v>69.09999999999999</v>
      </c>
      <c r="AE2723">
        <v>69.09999999999999</v>
      </c>
      <c r="AF2723">
        <v>0</v>
      </c>
      <c r="AG2723">
        <v>0</v>
      </c>
      <c r="AH2723">
        <v>16.19</v>
      </c>
      <c r="AI2723">
        <v>85.29000000000001</v>
      </c>
      <c r="AJ2723" t="s">
        <v>88</v>
      </c>
      <c r="AK2723" t="s">
        <v>190</v>
      </c>
      <c r="AL2723" t="s">
        <v>554</v>
      </c>
      <c r="AM2723">
        <v>1</v>
      </c>
      <c r="AN2723">
        <v>0</v>
      </c>
      <c r="AO2723">
        <v>0</v>
      </c>
      <c r="AP2723" t="s">
        <v>91</v>
      </c>
      <c r="AQ2723" t="s">
        <v>104</v>
      </c>
      <c r="AR2723" t="s">
        <v>69</v>
      </c>
      <c r="AS2723">
        <v>1</v>
      </c>
      <c r="AT2723">
        <v>42853</v>
      </c>
      <c r="AU2723">
        <v>1</v>
      </c>
      <c r="AV2723">
        <v>1</v>
      </c>
      <c r="AW2723">
        <v>0</v>
      </c>
      <c r="AX2723">
        <v>69.09999999999999</v>
      </c>
      <c r="AY2723">
        <v>1</v>
      </c>
      <c r="AZ2723" t="s">
        <v>94</v>
      </c>
      <c r="BA2723">
        <v>10</v>
      </c>
      <c r="BB2723" t="s">
        <v>95</v>
      </c>
      <c r="BC2723">
        <v>1</v>
      </c>
    </row>
    <row r="2724" spans="1:55">
      <c r="A2724" t="s">
        <v>5798</v>
      </c>
      <c r="B2724" t="s">
        <v>73</v>
      </c>
      <c r="C2724">
        <v>54</v>
      </c>
      <c r="D2724" t="s">
        <v>61</v>
      </c>
      <c r="E2724">
        <v>0</v>
      </c>
      <c r="F2724" t="s">
        <v>352</v>
      </c>
      <c r="G2724">
        <v>93703</v>
      </c>
      <c r="H2724">
        <v>36.768774</v>
      </c>
      <c r="I2724">
        <v>-119.762633</v>
      </c>
      <c r="J2724">
        <v>0</v>
      </c>
      <c r="K2724">
        <v>14</v>
      </c>
      <c r="L2724" t="s">
        <v>98</v>
      </c>
      <c r="M2724" t="s">
        <v>57</v>
      </c>
      <c r="N2724" t="s">
        <v>5799</v>
      </c>
      <c r="O2724" t="s">
        <v>57</v>
      </c>
      <c r="P2724" t="s">
        <v>57</v>
      </c>
      <c r="Q2724" t="s">
        <v>135</v>
      </c>
      <c r="R2724" t="s">
        <v>136</v>
      </c>
      <c r="S2724" t="s">
        <v>61</v>
      </c>
      <c r="T2724" t="s">
        <v>57</v>
      </c>
      <c r="U2724" t="s">
        <v>61</v>
      </c>
      <c r="V2724" t="s">
        <v>61</v>
      </c>
      <c r="W2724" t="s">
        <v>61</v>
      </c>
      <c r="X2724" t="s">
        <v>61</v>
      </c>
      <c r="Y2724" t="s">
        <v>61</v>
      </c>
      <c r="Z2724" t="s">
        <v>57</v>
      </c>
      <c r="AA2724" t="s">
        <v>77</v>
      </c>
      <c r="AB2724" t="s">
        <v>57</v>
      </c>
      <c r="AC2724" t="s">
        <v>65</v>
      </c>
      <c r="AD2724">
        <v>55.5</v>
      </c>
      <c r="AE2724">
        <v>767.55</v>
      </c>
      <c r="AF2724">
        <v>0</v>
      </c>
      <c r="AG2724">
        <v>0</v>
      </c>
      <c r="AH2724">
        <v>258.72</v>
      </c>
      <c r="AI2724">
        <v>1026.27</v>
      </c>
      <c r="AJ2724" t="s">
        <v>66</v>
      </c>
      <c r="AM2724">
        <v>0</v>
      </c>
      <c r="AN2724">
        <v>1</v>
      </c>
      <c r="AO2724">
        <v>0</v>
      </c>
      <c r="AP2724" t="s">
        <v>103</v>
      </c>
      <c r="AQ2724" t="s">
        <v>92</v>
      </c>
      <c r="AR2724" t="s">
        <v>69</v>
      </c>
      <c r="AS2724">
        <v>2</v>
      </c>
      <c r="AT2724">
        <v>31180</v>
      </c>
      <c r="AU2724">
        <v>1</v>
      </c>
      <c r="AV2724">
        <v>0</v>
      </c>
      <c r="AW2724">
        <v>1</v>
      </c>
      <c r="AX2724">
        <v>0</v>
      </c>
      <c r="AY2724">
        <v>3</v>
      </c>
      <c r="AZ2724" t="s">
        <v>106</v>
      </c>
      <c r="BA2724">
        <v>5</v>
      </c>
      <c r="BB2724" t="s">
        <v>80</v>
      </c>
      <c r="BC2724">
        <v>2</v>
      </c>
    </row>
    <row r="2725" spans="1:55">
      <c r="A2725" t="s">
        <v>5800</v>
      </c>
      <c r="B2725" t="s">
        <v>73</v>
      </c>
      <c r="C2725">
        <v>58</v>
      </c>
      <c r="D2725" t="s">
        <v>57</v>
      </c>
      <c r="E2725">
        <v>0</v>
      </c>
      <c r="F2725" t="s">
        <v>3948</v>
      </c>
      <c r="G2725">
        <v>95306</v>
      </c>
      <c r="H2725">
        <v>37.394411</v>
      </c>
      <c r="I2725">
        <v>-120.127262</v>
      </c>
      <c r="J2725">
        <v>1</v>
      </c>
      <c r="K2725">
        <v>67</v>
      </c>
      <c r="L2725" t="s">
        <v>119</v>
      </c>
      <c r="M2725" t="s">
        <v>57</v>
      </c>
      <c r="N2725" t="s">
        <v>5801</v>
      </c>
      <c r="O2725" t="s">
        <v>57</v>
      </c>
      <c r="P2725" t="s">
        <v>61</v>
      </c>
      <c r="Q2725" t="s">
        <v>143</v>
      </c>
      <c r="R2725" t="s">
        <v>143</v>
      </c>
      <c r="S2725" t="s">
        <v>143</v>
      </c>
      <c r="T2725" t="s">
        <v>143</v>
      </c>
      <c r="U2725" t="s">
        <v>143</v>
      </c>
      <c r="V2725" t="s">
        <v>143</v>
      </c>
      <c r="W2725" t="s">
        <v>143</v>
      </c>
      <c r="X2725" t="s">
        <v>143</v>
      </c>
      <c r="Y2725" t="s">
        <v>143</v>
      </c>
      <c r="Z2725" t="s">
        <v>143</v>
      </c>
      <c r="AA2725" t="s">
        <v>122</v>
      </c>
      <c r="AB2725" t="s">
        <v>61</v>
      </c>
      <c r="AC2725" t="s">
        <v>65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66</v>
      </c>
      <c r="AM2725">
        <v>0</v>
      </c>
      <c r="AN2725">
        <v>1</v>
      </c>
      <c r="AO2725">
        <v>0</v>
      </c>
      <c r="AP2725" t="s">
        <v>123</v>
      </c>
      <c r="AQ2725" t="s">
        <v>92</v>
      </c>
      <c r="AR2725" t="s">
        <v>182</v>
      </c>
      <c r="AT2725">
        <v>986</v>
      </c>
      <c r="AU2725">
        <v>1</v>
      </c>
      <c r="AV2725">
        <v>0</v>
      </c>
      <c r="AW2725">
        <v>1</v>
      </c>
      <c r="AX2725">
        <v>0</v>
      </c>
      <c r="AY2725">
        <v>6</v>
      </c>
      <c r="AZ2725" t="s">
        <v>125</v>
      </c>
      <c r="BA2725">
        <v>1</v>
      </c>
      <c r="BB2725" t="s">
        <v>71</v>
      </c>
      <c r="BC2725">
        <v>4</v>
      </c>
    </row>
    <row r="2726" spans="1:55">
      <c r="A2726" t="s">
        <v>5802</v>
      </c>
      <c r="B2726" t="s">
        <v>73</v>
      </c>
      <c r="C2726">
        <v>32</v>
      </c>
      <c r="D2726" t="s">
        <v>61</v>
      </c>
      <c r="E2726">
        <v>4</v>
      </c>
      <c r="F2726" t="s">
        <v>701</v>
      </c>
      <c r="G2726">
        <v>90804</v>
      </c>
      <c r="H2726">
        <v>33.783047</v>
      </c>
      <c r="I2726">
        <v>-118.1486</v>
      </c>
      <c r="J2726">
        <v>0</v>
      </c>
      <c r="K2726">
        <v>7</v>
      </c>
      <c r="L2726" t="s">
        <v>83</v>
      </c>
      <c r="M2726" t="s">
        <v>57</v>
      </c>
      <c r="N2726" t="s">
        <v>5803</v>
      </c>
      <c r="O2726" t="s">
        <v>57</v>
      </c>
      <c r="P2726" t="s">
        <v>57</v>
      </c>
      <c r="Q2726" t="s">
        <v>62</v>
      </c>
      <c r="R2726" t="s">
        <v>313</v>
      </c>
      <c r="S2726" t="s">
        <v>61</v>
      </c>
      <c r="T2726" t="s">
        <v>61</v>
      </c>
      <c r="U2726" t="s">
        <v>61</v>
      </c>
      <c r="V2726" t="s">
        <v>61</v>
      </c>
      <c r="W2726" t="s">
        <v>57</v>
      </c>
      <c r="X2726" t="s">
        <v>57</v>
      </c>
      <c r="Y2726" t="s">
        <v>57</v>
      </c>
      <c r="Z2726" t="s">
        <v>61</v>
      </c>
      <c r="AA2726" t="s">
        <v>77</v>
      </c>
      <c r="AB2726" t="s">
        <v>61</v>
      </c>
      <c r="AC2726" t="s">
        <v>65</v>
      </c>
      <c r="AD2726">
        <v>95</v>
      </c>
      <c r="AE2726">
        <v>655.5</v>
      </c>
      <c r="AF2726">
        <v>36.6</v>
      </c>
      <c r="AG2726">
        <v>10</v>
      </c>
      <c r="AH2726">
        <v>143.64</v>
      </c>
      <c r="AI2726">
        <v>772.54</v>
      </c>
      <c r="AJ2726" t="s">
        <v>88</v>
      </c>
      <c r="AK2726" t="s">
        <v>89</v>
      </c>
      <c r="AL2726" t="s">
        <v>90</v>
      </c>
      <c r="AM2726">
        <v>1</v>
      </c>
      <c r="AN2726">
        <v>0</v>
      </c>
      <c r="AO2726">
        <v>0</v>
      </c>
      <c r="AP2726" t="s">
        <v>67</v>
      </c>
      <c r="AQ2726" t="s">
        <v>68</v>
      </c>
      <c r="AR2726" t="s">
        <v>105</v>
      </c>
      <c r="AS2726">
        <v>3</v>
      </c>
      <c r="AT2726">
        <v>43467</v>
      </c>
      <c r="AU2726">
        <v>1</v>
      </c>
      <c r="AV2726">
        <v>1</v>
      </c>
      <c r="AW2726">
        <v>0</v>
      </c>
      <c r="AX2726">
        <v>95</v>
      </c>
      <c r="AY2726">
        <v>2</v>
      </c>
      <c r="AZ2726" t="s">
        <v>70</v>
      </c>
      <c r="BA2726">
        <v>4</v>
      </c>
      <c r="BB2726" t="s">
        <v>80</v>
      </c>
      <c r="BC2726">
        <v>2</v>
      </c>
    </row>
    <row r="2727" spans="1:55">
      <c r="A2727" t="s">
        <v>5804</v>
      </c>
      <c r="B2727" t="s">
        <v>73</v>
      </c>
      <c r="C2727">
        <v>50</v>
      </c>
      <c r="D2727" t="s">
        <v>61</v>
      </c>
      <c r="E2727">
        <v>0</v>
      </c>
      <c r="F2727" t="s">
        <v>459</v>
      </c>
      <c r="G2727">
        <v>90250</v>
      </c>
      <c r="H2727">
        <v>33.914775</v>
      </c>
      <c r="I2727">
        <v>-118.348083</v>
      </c>
      <c r="J2727">
        <v>0</v>
      </c>
      <c r="K2727">
        <v>1</v>
      </c>
      <c r="L2727" t="s">
        <v>59</v>
      </c>
      <c r="M2727" t="s">
        <v>57</v>
      </c>
      <c r="N2727" t="s">
        <v>2459</v>
      </c>
      <c r="O2727" t="s">
        <v>57</v>
      </c>
      <c r="P2727" t="s">
        <v>57</v>
      </c>
      <c r="Q2727" t="s">
        <v>62</v>
      </c>
      <c r="R2727" t="s">
        <v>313</v>
      </c>
      <c r="S2727" t="s">
        <v>61</v>
      </c>
      <c r="T2727" t="s">
        <v>61</v>
      </c>
      <c r="U2727" t="s">
        <v>61</v>
      </c>
      <c r="V2727" t="s">
        <v>61</v>
      </c>
      <c r="W2727" t="s">
        <v>57</v>
      </c>
      <c r="X2727" t="s">
        <v>61</v>
      </c>
      <c r="Y2727" t="s">
        <v>61</v>
      </c>
      <c r="Z2727" t="s">
        <v>57</v>
      </c>
      <c r="AA2727" t="s">
        <v>77</v>
      </c>
      <c r="AB2727" t="s">
        <v>57</v>
      </c>
      <c r="AC2727" t="s">
        <v>87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81.90000000000001</v>
      </c>
      <c r="AJ2727" t="s">
        <v>88</v>
      </c>
      <c r="AK2727" t="s">
        <v>205</v>
      </c>
      <c r="AL2727" t="s">
        <v>329</v>
      </c>
      <c r="AM2727">
        <v>1</v>
      </c>
      <c r="AN2727">
        <v>0</v>
      </c>
      <c r="AO2727">
        <v>0</v>
      </c>
      <c r="AP2727" t="s">
        <v>91</v>
      </c>
      <c r="AQ2727" t="s">
        <v>92</v>
      </c>
      <c r="AR2727" t="s">
        <v>69</v>
      </c>
      <c r="AS2727">
        <v>2</v>
      </c>
      <c r="AT2727">
        <v>93315</v>
      </c>
      <c r="AU2727">
        <v>1</v>
      </c>
      <c r="AV2727">
        <v>1</v>
      </c>
      <c r="AW2727">
        <v>0</v>
      </c>
      <c r="AX2727">
        <v>59.85</v>
      </c>
      <c r="AY2727">
        <v>1</v>
      </c>
      <c r="AZ2727" t="s">
        <v>94</v>
      </c>
      <c r="BA2727">
        <v>8</v>
      </c>
      <c r="BB2727" t="s">
        <v>95</v>
      </c>
      <c r="BC2727">
        <v>1</v>
      </c>
    </row>
    <row r="2728" spans="1:55">
      <c r="A2728" t="s">
        <v>5805</v>
      </c>
      <c r="B2728" t="s">
        <v>56</v>
      </c>
      <c r="C2728">
        <v>68</v>
      </c>
      <c r="D2728" t="s">
        <v>61</v>
      </c>
      <c r="E2728">
        <v>0</v>
      </c>
      <c r="F2728" t="s">
        <v>4322</v>
      </c>
      <c r="G2728">
        <v>92037</v>
      </c>
      <c r="H2728">
        <v>32.853743</v>
      </c>
      <c r="I2728">
        <v>-117.25034</v>
      </c>
      <c r="J2728">
        <v>0</v>
      </c>
      <c r="K2728">
        <v>1</v>
      </c>
      <c r="L2728" t="s">
        <v>59</v>
      </c>
      <c r="M2728" t="s">
        <v>57</v>
      </c>
      <c r="N2728" t="s">
        <v>5806</v>
      </c>
      <c r="O2728" t="s">
        <v>61</v>
      </c>
      <c r="P2728" t="s">
        <v>57</v>
      </c>
      <c r="Q2728" t="s">
        <v>85</v>
      </c>
      <c r="R2728" t="s">
        <v>275</v>
      </c>
      <c r="S2728" t="s">
        <v>61</v>
      </c>
      <c r="T2728" t="s">
        <v>61</v>
      </c>
      <c r="U2728" t="s">
        <v>61</v>
      </c>
      <c r="V2728" t="s">
        <v>61</v>
      </c>
      <c r="W2728" t="s">
        <v>61</v>
      </c>
      <c r="X2728" t="s">
        <v>61</v>
      </c>
      <c r="Y2728" t="s">
        <v>61</v>
      </c>
      <c r="Z2728" t="s">
        <v>61</v>
      </c>
      <c r="AA2728" t="s">
        <v>122</v>
      </c>
      <c r="AB2728" t="s">
        <v>57</v>
      </c>
      <c r="AC2728" t="s">
        <v>87</v>
      </c>
      <c r="AD2728">
        <v>71.25</v>
      </c>
      <c r="AE2728">
        <v>71.25</v>
      </c>
      <c r="AF2728">
        <v>0</v>
      </c>
      <c r="AG2728">
        <v>10</v>
      </c>
      <c r="AH2728">
        <v>17.6</v>
      </c>
      <c r="AI2728">
        <v>98.84999999999999</v>
      </c>
      <c r="AJ2728" t="s">
        <v>170</v>
      </c>
      <c r="AM2728">
        <v>0</v>
      </c>
      <c r="AN2728">
        <v>0</v>
      </c>
      <c r="AO2728">
        <v>0</v>
      </c>
      <c r="AP2728" t="s">
        <v>91</v>
      </c>
      <c r="AQ2728" t="s">
        <v>124</v>
      </c>
      <c r="AR2728" t="s">
        <v>93</v>
      </c>
      <c r="AS2728">
        <v>0</v>
      </c>
      <c r="AT2728">
        <v>42617</v>
      </c>
      <c r="AU2728">
        <v>0</v>
      </c>
      <c r="AX2728">
        <v>0</v>
      </c>
      <c r="AY2728">
        <v>1</v>
      </c>
      <c r="AZ2728" t="s">
        <v>94</v>
      </c>
      <c r="BA2728">
        <v>7</v>
      </c>
      <c r="BB2728" t="s">
        <v>95</v>
      </c>
      <c r="BC2728">
        <v>1</v>
      </c>
    </row>
    <row r="2729" spans="1:55">
      <c r="A2729" t="s">
        <v>5807</v>
      </c>
      <c r="B2729" t="s">
        <v>56</v>
      </c>
      <c r="C2729">
        <v>41</v>
      </c>
      <c r="D2729" t="s">
        <v>57</v>
      </c>
      <c r="E2729">
        <v>1</v>
      </c>
      <c r="F2729" t="s">
        <v>4772</v>
      </c>
      <c r="G2729">
        <v>92886</v>
      </c>
      <c r="H2729">
        <v>33.897253</v>
      </c>
      <c r="I2729">
        <v>-117.792202</v>
      </c>
      <c r="J2729">
        <v>1</v>
      </c>
      <c r="K2729">
        <v>60</v>
      </c>
      <c r="L2729" t="s">
        <v>129</v>
      </c>
      <c r="M2729" t="s">
        <v>57</v>
      </c>
      <c r="N2729" t="s">
        <v>5808</v>
      </c>
      <c r="O2729" t="s">
        <v>57</v>
      </c>
      <c r="P2729" t="s">
        <v>57</v>
      </c>
      <c r="Q2729" t="s">
        <v>85</v>
      </c>
      <c r="R2729" t="s">
        <v>313</v>
      </c>
      <c r="S2729" t="s">
        <v>57</v>
      </c>
      <c r="T2729" t="s">
        <v>57</v>
      </c>
      <c r="U2729" t="s">
        <v>57</v>
      </c>
      <c r="V2729" t="s">
        <v>57</v>
      </c>
      <c r="W2729" t="s">
        <v>57</v>
      </c>
      <c r="X2729" t="s">
        <v>57</v>
      </c>
      <c r="Y2729" t="s">
        <v>57</v>
      </c>
      <c r="Z2729" t="s">
        <v>57</v>
      </c>
      <c r="AA2729" t="s">
        <v>122</v>
      </c>
      <c r="AB2729" t="s">
        <v>61</v>
      </c>
      <c r="AC2729" t="s">
        <v>65</v>
      </c>
      <c r="AD2729">
        <v>-9</v>
      </c>
      <c r="AE2729">
        <v>6758.45</v>
      </c>
      <c r="AF2729">
        <v>11.85</v>
      </c>
      <c r="AG2729">
        <v>0</v>
      </c>
      <c r="AH2729">
        <v>2599.8</v>
      </c>
      <c r="AI2729">
        <v>9346.4</v>
      </c>
      <c r="AJ2729" t="s">
        <v>66</v>
      </c>
      <c r="AM2729">
        <v>0</v>
      </c>
      <c r="AN2729">
        <v>1</v>
      </c>
      <c r="AO2729">
        <v>1</v>
      </c>
      <c r="AP2729" t="s">
        <v>123</v>
      </c>
      <c r="AQ2729" t="s">
        <v>78</v>
      </c>
      <c r="AR2729" t="s">
        <v>79</v>
      </c>
      <c r="AS2729">
        <v>8</v>
      </c>
      <c r="AT2729">
        <v>39458</v>
      </c>
      <c r="AU2729">
        <v>1</v>
      </c>
      <c r="AV2729">
        <v>0</v>
      </c>
      <c r="AW2729">
        <v>1</v>
      </c>
      <c r="AX2729">
        <v>0</v>
      </c>
      <c r="AY2729">
        <v>6</v>
      </c>
      <c r="AZ2729" t="s">
        <v>125</v>
      </c>
      <c r="BA2729">
        <v>2</v>
      </c>
      <c r="BB2729" t="s">
        <v>126</v>
      </c>
      <c r="BC2729">
        <v>3</v>
      </c>
    </row>
    <row r="2730" spans="1:55">
      <c r="A2730" t="s">
        <v>5809</v>
      </c>
      <c r="B2730" t="s">
        <v>56</v>
      </c>
      <c r="C2730">
        <v>51</v>
      </c>
      <c r="D2730" t="s">
        <v>61</v>
      </c>
      <c r="E2730">
        <v>0</v>
      </c>
      <c r="F2730" t="s">
        <v>3724</v>
      </c>
      <c r="G2730">
        <v>95922</v>
      </c>
      <c r="H2730">
        <v>39.432127</v>
      </c>
      <c r="I2730">
        <v>-121.099287</v>
      </c>
      <c r="J2730">
        <v>0</v>
      </c>
      <c r="K2730">
        <v>17</v>
      </c>
      <c r="L2730" t="s">
        <v>59</v>
      </c>
      <c r="M2730" t="s">
        <v>57</v>
      </c>
      <c r="N2730" t="s">
        <v>4422</v>
      </c>
      <c r="O2730" t="s">
        <v>61</v>
      </c>
      <c r="P2730" t="s">
        <v>57</v>
      </c>
      <c r="Q2730" t="s">
        <v>85</v>
      </c>
      <c r="R2730" t="s">
        <v>174</v>
      </c>
      <c r="S2730" t="s">
        <v>61</v>
      </c>
      <c r="T2730" t="s">
        <v>61</v>
      </c>
      <c r="U2730" t="s">
        <v>61</v>
      </c>
      <c r="V2730" t="s">
        <v>61</v>
      </c>
      <c r="W2730" t="s">
        <v>61</v>
      </c>
      <c r="X2730" t="s">
        <v>61</v>
      </c>
      <c r="Y2730" t="s">
        <v>61</v>
      </c>
      <c r="Z2730" t="s">
        <v>61</v>
      </c>
      <c r="AA2730" t="s">
        <v>77</v>
      </c>
      <c r="AB2730" t="s">
        <v>57</v>
      </c>
      <c r="AC2730" t="s">
        <v>87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88</v>
      </c>
      <c r="AK2730" t="s">
        <v>205</v>
      </c>
      <c r="AL2730" t="s">
        <v>329</v>
      </c>
      <c r="AM2730">
        <v>1</v>
      </c>
      <c r="AN2730">
        <v>0</v>
      </c>
      <c r="AO2730">
        <v>0</v>
      </c>
      <c r="AP2730" t="s">
        <v>103</v>
      </c>
      <c r="AQ2730" t="s">
        <v>92</v>
      </c>
      <c r="AR2730" t="s">
        <v>93</v>
      </c>
      <c r="AS2730">
        <v>0</v>
      </c>
      <c r="AT2730">
        <v>632</v>
      </c>
      <c r="AU2730">
        <v>1</v>
      </c>
      <c r="AV2730">
        <v>1</v>
      </c>
      <c r="AW2730">
        <v>0</v>
      </c>
      <c r="AX2730">
        <v>70</v>
      </c>
      <c r="AY2730">
        <v>3</v>
      </c>
      <c r="AZ2730" t="s">
        <v>106</v>
      </c>
      <c r="BA2730">
        <v>7</v>
      </c>
      <c r="BB2730" t="s">
        <v>95</v>
      </c>
      <c r="BC2730">
        <v>1</v>
      </c>
    </row>
    <row r="2731" spans="1:55">
      <c r="A2731" t="s">
        <v>5810</v>
      </c>
      <c r="B2731" t="s">
        <v>56</v>
      </c>
      <c r="C2731">
        <v>58</v>
      </c>
      <c r="D2731" t="s">
        <v>57</v>
      </c>
      <c r="E2731">
        <v>1</v>
      </c>
      <c r="F2731" t="s">
        <v>3384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59</v>
      </c>
      <c r="M2731" t="s">
        <v>61</v>
      </c>
      <c r="N2731" t="s">
        <v>143</v>
      </c>
      <c r="O2731" t="s">
        <v>143</v>
      </c>
      <c r="P2731" t="s">
        <v>57</v>
      </c>
      <c r="Q2731" t="s">
        <v>135</v>
      </c>
      <c r="R2731" t="s">
        <v>296</v>
      </c>
      <c r="S2731" t="s">
        <v>57</v>
      </c>
      <c r="T2731" t="s">
        <v>57</v>
      </c>
      <c r="U2731" t="s">
        <v>61</v>
      </c>
      <c r="V2731" t="s">
        <v>61</v>
      </c>
      <c r="W2731" t="s">
        <v>61</v>
      </c>
      <c r="X2731" t="s">
        <v>61</v>
      </c>
      <c r="Y2731" t="s">
        <v>61</v>
      </c>
      <c r="Z2731" t="s">
        <v>57</v>
      </c>
      <c r="AA2731" t="s">
        <v>122</v>
      </c>
      <c r="AB2731" t="s">
        <v>61</v>
      </c>
      <c r="AC2731" t="s">
        <v>87</v>
      </c>
      <c r="AD2731">
        <v>36.15</v>
      </c>
      <c r="AE2731">
        <v>2434.45</v>
      </c>
      <c r="AF2731">
        <v>0</v>
      </c>
      <c r="AG2731">
        <v>0</v>
      </c>
      <c r="AH2731">
        <v>0</v>
      </c>
      <c r="AI2731">
        <v>2434.45</v>
      </c>
      <c r="AJ2731" t="s">
        <v>66</v>
      </c>
      <c r="AM2731">
        <v>0</v>
      </c>
      <c r="AN2731">
        <v>1</v>
      </c>
      <c r="AO2731">
        <v>0</v>
      </c>
      <c r="AP2731" t="s">
        <v>123</v>
      </c>
      <c r="AQ2731" t="s">
        <v>92</v>
      </c>
      <c r="AR2731" t="s">
        <v>137</v>
      </c>
      <c r="AS2731">
        <v>3</v>
      </c>
      <c r="AT2731">
        <v>4426</v>
      </c>
      <c r="AU2731">
        <v>1</v>
      </c>
      <c r="AV2731">
        <v>0</v>
      </c>
      <c r="AW2731">
        <v>1</v>
      </c>
      <c r="AX2731">
        <v>0</v>
      </c>
      <c r="AY2731">
        <v>6</v>
      </c>
      <c r="AZ2731" t="s">
        <v>125</v>
      </c>
      <c r="BA2731">
        <v>0</v>
      </c>
      <c r="BB2731" t="s">
        <v>71</v>
      </c>
      <c r="BC2731">
        <v>4</v>
      </c>
    </row>
    <row r="2732" spans="1:55">
      <c r="A2732" t="s">
        <v>5811</v>
      </c>
      <c r="B2732" t="s">
        <v>56</v>
      </c>
      <c r="C2732">
        <v>57</v>
      </c>
      <c r="D2732" t="s">
        <v>57</v>
      </c>
      <c r="E2732">
        <v>0</v>
      </c>
      <c r="F2732" t="s">
        <v>1471</v>
      </c>
      <c r="G2732">
        <v>92831</v>
      </c>
      <c r="H2732">
        <v>33.879983</v>
      </c>
      <c r="I2732">
        <v>-117.895482</v>
      </c>
      <c r="J2732">
        <v>1</v>
      </c>
      <c r="K2732">
        <v>72</v>
      </c>
      <c r="L2732" t="s">
        <v>59</v>
      </c>
      <c r="M2732" t="s">
        <v>57</v>
      </c>
      <c r="N2732" t="s">
        <v>2046</v>
      </c>
      <c r="O2732" t="s">
        <v>57</v>
      </c>
      <c r="P2732" t="s">
        <v>57</v>
      </c>
      <c r="Q2732" t="s">
        <v>85</v>
      </c>
      <c r="R2732" t="s">
        <v>110</v>
      </c>
      <c r="S2732" t="s">
        <v>61</v>
      </c>
      <c r="T2732" t="s">
        <v>57</v>
      </c>
      <c r="U2732" t="s">
        <v>57</v>
      </c>
      <c r="V2732" t="s">
        <v>57</v>
      </c>
      <c r="W2732" t="s">
        <v>57</v>
      </c>
      <c r="X2732" t="s">
        <v>57</v>
      </c>
      <c r="Y2732" t="s">
        <v>57</v>
      </c>
      <c r="Z2732" t="s">
        <v>57</v>
      </c>
      <c r="AA2732" t="s">
        <v>64</v>
      </c>
      <c r="AB2732" t="s">
        <v>57</v>
      </c>
      <c r="AC2732" t="s">
        <v>87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88</v>
      </c>
      <c r="AK2732" t="s">
        <v>89</v>
      </c>
      <c r="AL2732" t="s">
        <v>90</v>
      </c>
      <c r="AM2732">
        <v>1</v>
      </c>
      <c r="AN2732">
        <v>0</v>
      </c>
      <c r="AO2732">
        <v>0</v>
      </c>
      <c r="AP2732" t="s">
        <v>123</v>
      </c>
      <c r="AQ2732" t="s">
        <v>92</v>
      </c>
      <c r="AR2732" t="s">
        <v>105</v>
      </c>
      <c r="AS2732">
        <v>7</v>
      </c>
      <c r="AT2732">
        <v>34592</v>
      </c>
      <c r="AU2732">
        <v>1</v>
      </c>
      <c r="AV2732">
        <v>1</v>
      </c>
      <c r="AW2732">
        <v>0</v>
      </c>
      <c r="AX2732">
        <v>109.25</v>
      </c>
      <c r="AY2732">
        <v>6</v>
      </c>
      <c r="AZ2732" t="s">
        <v>125</v>
      </c>
      <c r="BA2732">
        <v>3</v>
      </c>
      <c r="BB2732" t="s">
        <v>126</v>
      </c>
      <c r="BC2732">
        <v>3</v>
      </c>
    </row>
    <row r="2733" spans="1:55">
      <c r="A2733" t="s">
        <v>5812</v>
      </c>
      <c r="B2733" t="s">
        <v>56</v>
      </c>
      <c r="C2733">
        <v>48</v>
      </c>
      <c r="D2733" t="s">
        <v>57</v>
      </c>
      <c r="E2733">
        <v>0</v>
      </c>
      <c r="F2733" t="s">
        <v>5813</v>
      </c>
      <c r="G2733">
        <v>90254</v>
      </c>
      <c r="H2733">
        <v>33.86532</v>
      </c>
      <c r="I2733">
        <v>-118.396336</v>
      </c>
      <c r="J2733">
        <v>4</v>
      </c>
      <c r="K2733">
        <v>45</v>
      </c>
      <c r="L2733" t="s">
        <v>129</v>
      </c>
      <c r="M2733" t="s">
        <v>57</v>
      </c>
      <c r="N2733" t="s">
        <v>4756</v>
      </c>
      <c r="O2733" t="s">
        <v>57</v>
      </c>
      <c r="P2733" t="s">
        <v>61</v>
      </c>
      <c r="Q2733" t="s">
        <v>143</v>
      </c>
      <c r="R2733" t="s">
        <v>143</v>
      </c>
      <c r="S2733" t="s">
        <v>143</v>
      </c>
      <c r="T2733" t="s">
        <v>143</v>
      </c>
      <c r="U2733" t="s">
        <v>143</v>
      </c>
      <c r="V2733" t="s">
        <v>143</v>
      </c>
      <c r="W2733" t="s">
        <v>143</v>
      </c>
      <c r="X2733" t="s">
        <v>143</v>
      </c>
      <c r="Y2733" t="s">
        <v>143</v>
      </c>
      <c r="Z2733" t="s">
        <v>143</v>
      </c>
      <c r="AA2733" t="s">
        <v>64</v>
      </c>
      <c r="AB2733" t="s">
        <v>57</v>
      </c>
      <c r="AC2733" t="s">
        <v>65</v>
      </c>
      <c r="AD2733">
        <v>25.9</v>
      </c>
      <c r="AE2733">
        <v>1216.6</v>
      </c>
      <c r="AF2733">
        <v>0</v>
      </c>
      <c r="AG2733">
        <v>0</v>
      </c>
      <c r="AH2733">
        <v>1012.05</v>
      </c>
      <c r="AI2733">
        <v>2228.65</v>
      </c>
      <c r="AJ2733" t="s">
        <v>66</v>
      </c>
      <c r="AM2733">
        <v>0</v>
      </c>
      <c r="AN2733">
        <v>1</v>
      </c>
      <c r="AO2733">
        <v>0</v>
      </c>
      <c r="AP2733" t="s">
        <v>176</v>
      </c>
      <c r="AQ2733" t="s">
        <v>78</v>
      </c>
      <c r="AR2733" t="s">
        <v>182</v>
      </c>
      <c r="AT2733">
        <v>18693</v>
      </c>
      <c r="AU2733">
        <v>1</v>
      </c>
      <c r="AV2733">
        <v>0</v>
      </c>
      <c r="AW2733">
        <v>1</v>
      </c>
      <c r="AX2733">
        <v>0</v>
      </c>
      <c r="AY2733">
        <v>5</v>
      </c>
      <c r="AZ2733" t="s">
        <v>177</v>
      </c>
      <c r="BA2733">
        <v>1</v>
      </c>
      <c r="BB2733" t="s">
        <v>71</v>
      </c>
      <c r="BC2733">
        <v>4</v>
      </c>
    </row>
    <row r="2734" spans="1:55">
      <c r="A2734" t="s">
        <v>5814</v>
      </c>
      <c r="B2734" t="s">
        <v>73</v>
      </c>
      <c r="C2734">
        <v>52</v>
      </c>
      <c r="D2734" t="s">
        <v>57</v>
      </c>
      <c r="E2734">
        <v>1</v>
      </c>
      <c r="F2734" t="s">
        <v>149</v>
      </c>
      <c r="G2734">
        <v>95843</v>
      </c>
      <c r="H2734">
        <v>38.715498</v>
      </c>
      <c r="I2734">
        <v>-121.363411</v>
      </c>
      <c r="J2734">
        <v>1</v>
      </c>
      <c r="K2734">
        <v>68</v>
      </c>
      <c r="L2734" t="s">
        <v>59</v>
      </c>
      <c r="M2734" t="s">
        <v>57</v>
      </c>
      <c r="N2734" t="s">
        <v>5815</v>
      </c>
      <c r="O2734" t="s">
        <v>61</v>
      </c>
      <c r="P2734" t="s">
        <v>57</v>
      </c>
      <c r="Q2734" t="s">
        <v>135</v>
      </c>
      <c r="R2734" t="s">
        <v>254</v>
      </c>
      <c r="S2734" t="s">
        <v>57</v>
      </c>
      <c r="T2734" t="s">
        <v>57</v>
      </c>
      <c r="U2734" t="s">
        <v>61</v>
      </c>
      <c r="V2734" t="s">
        <v>57</v>
      </c>
      <c r="W2734" t="s">
        <v>57</v>
      </c>
      <c r="X2734" t="s">
        <v>57</v>
      </c>
      <c r="Y2734" t="s">
        <v>57</v>
      </c>
      <c r="Z2734" t="s">
        <v>57</v>
      </c>
      <c r="AA2734" t="s">
        <v>122</v>
      </c>
      <c r="AB2734" t="s">
        <v>61</v>
      </c>
      <c r="AC2734" t="s">
        <v>87</v>
      </c>
      <c r="AD2734">
        <v>82.84999999999999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66</v>
      </c>
      <c r="AM2734">
        <v>0</v>
      </c>
      <c r="AN2734">
        <v>1</v>
      </c>
      <c r="AO2734">
        <v>0</v>
      </c>
      <c r="AP2734" t="s">
        <v>123</v>
      </c>
      <c r="AQ2734" t="s">
        <v>92</v>
      </c>
      <c r="AR2734" t="s">
        <v>93</v>
      </c>
      <c r="AS2734">
        <v>7</v>
      </c>
      <c r="AT2734">
        <v>36432</v>
      </c>
      <c r="AU2734">
        <v>1</v>
      </c>
      <c r="AV2734">
        <v>0</v>
      </c>
      <c r="AW2734">
        <v>1</v>
      </c>
      <c r="AX2734">
        <v>0</v>
      </c>
      <c r="AY2734">
        <v>6</v>
      </c>
      <c r="AZ2734" t="s">
        <v>125</v>
      </c>
      <c r="BA2734">
        <v>0</v>
      </c>
      <c r="BB2734" t="s">
        <v>71</v>
      </c>
      <c r="BC2734">
        <v>4</v>
      </c>
    </row>
    <row r="2735" spans="1:55">
      <c r="A2735" t="s">
        <v>5816</v>
      </c>
      <c r="B2735" t="s">
        <v>73</v>
      </c>
      <c r="C2735">
        <v>29</v>
      </c>
      <c r="D2735" t="s">
        <v>61</v>
      </c>
      <c r="E2735">
        <v>0</v>
      </c>
      <c r="F2735" t="s">
        <v>5817</v>
      </c>
      <c r="G2735">
        <v>96062</v>
      </c>
      <c r="H2735">
        <v>40.531257</v>
      </c>
      <c r="I2735">
        <v>-122.148139</v>
      </c>
      <c r="J2735">
        <v>0</v>
      </c>
      <c r="K2735">
        <v>16</v>
      </c>
      <c r="L2735" t="s">
        <v>59</v>
      </c>
      <c r="M2735" t="s">
        <v>57</v>
      </c>
      <c r="N2735" t="s">
        <v>5818</v>
      </c>
      <c r="O2735" t="s">
        <v>61</v>
      </c>
      <c r="P2735" t="s">
        <v>57</v>
      </c>
      <c r="Q2735" t="s">
        <v>135</v>
      </c>
      <c r="R2735" t="s">
        <v>147</v>
      </c>
      <c r="S2735" t="s">
        <v>61</v>
      </c>
      <c r="T2735" t="s">
        <v>61</v>
      </c>
      <c r="U2735" t="s">
        <v>61</v>
      </c>
      <c r="V2735" t="s">
        <v>57</v>
      </c>
      <c r="W2735" t="s">
        <v>61</v>
      </c>
      <c r="X2735" t="s">
        <v>61</v>
      </c>
      <c r="Y2735" t="s">
        <v>61</v>
      </c>
      <c r="Z2735" t="s">
        <v>57</v>
      </c>
      <c r="AA2735" t="s">
        <v>77</v>
      </c>
      <c r="AB2735" t="s">
        <v>57</v>
      </c>
      <c r="AC2735" t="s">
        <v>65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66</v>
      </c>
      <c r="AM2735">
        <v>0</v>
      </c>
      <c r="AN2735">
        <v>1</v>
      </c>
      <c r="AO2735">
        <v>0</v>
      </c>
      <c r="AP2735" t="s">
        <v>103</v>
      </c>
      <c r="AQ2735" t="s">
        <v>116</v>
      </c>
      <c r="AR2735" t="s">
        <v>137</v>
      </c>
      <c r="AS2735">
        <v>2</v>
      </c>
      <c r="AT2735">
        <v>830</v>
      </c>
      <c r="AU2735">
        <v>1</v>
      </c>
      <c r="AV2735">
        <v>0</v>
      </c>
      <c r="AW2735">
        <v>1</v>
      </c>
      <c r="AX2735">
        <v>0</v>
      </c>
      <c r="AY2735">
        <v>3</v>
      </c>
      <c r="AZ2735" t="s">
        <v>106</v>
      </c>
      <c r="BA2735">
        <v>5</v>
      </c>
      <c r="BB2735" t="s">
        <v>80</v>
      </c>
      <c r="BC2735">
        <v>2</v>
      </c>
    </row>
    <row r="2736" spans="1:55">
      <c r="A2736" t="s">
        <v>5819</v>
      </c>
      <c r="B2736" t="s">
        <v>73</v>
      </c>
      <c r="C2736">
        <v>26</v>
      </c>
      <c r="D2736" t="s">
        <v>61</v>
      </c>
      <c r="E2736">
        <v>0</v>
      </c>
      <c r="F2736" t="s">
        <v>262</v>
      </c>
      <c r="G2736">
        <v>95131</v>
      </c>
      <c r="H2736">
        <v>37.387027</v>
      </c>
      <c r="I2736">
        <v>-121.897775</v>
      </c>
      <c r="J2736">
        <v>0</v>
      </c>
      <c r="K2736">
        <v>37</v>
      </c>
      <c r="L2736" t="s">
        <v>59</v>
      </c>
      <c r="M2736" t="s">
        <v>61</v>
      </c>
      <c r="N2736" t="s">
        <v>143</v>
      </c>
      <c r="O2736" t="s">
        <v>143</v>
      </c>
      <c r="P2736" t="s">
        <v>57</v>
      </c>
      <c r="Q2736" t="s">
        <v>135</v>
      </c>
      <c r="R2736" t="s">
        <v>285</v>
      </c>
      <c r="S2736" t="s">
        <v>57</v>
      </c>
      <c r="T2736" t="s">
        <v>57</v>
      </c>
      <c r="U2736" t="s">
        <v>61</v>
      </c>
      <c r="V2736" t="s">
        <v>57</v>
      </c>
      <c r="W2736" t="s">
        <v>61</v>
      </c>
      <c r="X2736" t="s">
        <v>61</v>
      </c>
      <c r="Y2736" t="s">
        <v>57</v>
      </c>
      <c r="Z2736" t="s">
        <v>61</v>
      </c>
      <c r="AA2736" t="s">
        <v>122</v>
      </c>
      <c r="AB2736" t="s">
        <v>57</v>
      </c>
      <c r="AC2736" t="s">
        <v>65</v>
      </c>
      <c r="AD2736">
        <v>40.55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66</v>
      </c>
      <c r="AM2736">
        <v>0</v>
      </c>
      <c r="AN2736">
        <v>1</v>
      </c>
      <c r="AO2736">
        <v>0</v>
      </c>
      <c r="AP2736" t="s">
        <v>176</v>
      </c>
      <c r="AQ2736" t="s">
        <v>116</v>
      </c>
      <c r="AR2736" t="s">
        <v>137</v>
      </c>
      <c r="AS2736">
        <v>4</v>
      </c>
      <c r="AT2736">
        <v>26389</v>
      </c>
      <c r="AU2736">
        <v>1</v>
      </c>
      <c r="AV2736">
        <v>0</v>
      </c>
      <c r="AW2736">
        <v>1</v>
      </c>
      <c r="AX2736">
        <v>0</v>
      </c>
      <c r="AY2736">
        <v>5</v>
      </c>
      <c r="AZ2736" t="s">
        <v>177</v>
      </c>
      <c r="BA2736">
        <v>2</v>
      </c>
      <c r="BB2736" t="s">
        <v>126</v>
      </c>
      <c r="BC2736">
        <v>3</v>
      </c>
    </row>
    <row r="2737" spans="1:55">
      <c r="A2737" t="s">
        <v>5820</v>
      </c>
      <c r="B2737" t="s">
        <v>56</v>
      </c>
      <c r="C2737">
        <v>40</v>
      </c>
      <c r="D2737" t="s">
        <v>61</v>
      </c>
      <c r="E2737">
        <v>3</v>
      </c>
      <c r="F2737" t="s">
        <v>226</v>
      </c>
      <c r="G2737">
        <v>90063</v>
      </c>
      <c r="H2737">
        <v>34.044271</v>
      </c>
      <c r="I2737">
        <v>-118.185237</v>
      </c>
      <c r="J2737">
        <v>0</v>
      </c>
      <c r="K2737">
        <v>1</v>
      </c>
      <c r="L2737" t="s">
        <v>59</v>
      </c>
      <c r="M2737" t="s">
        <v>57</v>
      </c>
      <c r="N2737" t="s">
        <v>2418</v>
      </c>
      <c r="O2737" t="s">
        <v>61</v>
      </c>
      <c r="P2737" t="s">
        <v>57</v>
      </c>
      <c r="Q2737" t="s">
        <v>135</v>
      </c>
      <c r="R2737" t="s">
        <v>586</v>
      </c>
      <c r="S2737" t="s">
        <v>61</v>
      </c>
      <c r="T2737" t="s">
        <v>61</v>
      </c>
      <c r="U2737" t="s">
        <v>57</v>
      </c>
      <c r="V2737" t="s">
        <v>61</v>
      </c>
      <c r="W2737" t="s">
        <v>61</v>
      </c>
      <c r="X2737" t="s">
        <v>57</v>
      </c>
      <c r="Y2737" t="s">
        <v>57</v>
      </c>
      <c r="Z2737" t="s">
        <v>57</v>
      </c>
      <c r="AA2737" t="s">
        <v>77</v>
      </c>
      <c r="AB2737" t="s">
        <v>61</v>
      </c>
      <c r="AC2737" t="s">
        <v>87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88</v>
      </c>
      <c r="AK2737" t="s">
        <v>101</v>
      </c>
      <c r="AL2737" t="s">
        <v>690</v>
      </c>
      <c r="AM2737">
        <v>1</v>
      </c>
      <c r="AN2737">
        <v>0</v>
      </c>
      <c r="AO2737">
        <v>0</v>
      </c>
      <c r="AP2737" t="s">
        <v>91</v>
      </c>
      <c r="AQ2737" t="s">
        <v>78</v>
      </c>
      <c r="AR2737" t="s">
        <v>69</v>
      </c>
      <c r="AS2737">
        <v>4</v>
      </c>
      <c r="AT2737">
        <v>55668</v>
      </c>
      <c r="AU2737">
        <v>1</v>
      </c>
      <c r="AV2737">
        <v>1</v>
      </c>
      <c r="AW2737">
        <v>0</v>
      </c>
      <c r="AX2737">
        <v>59.2</v>
      </c>
      <c r="AY2737">
        <v>1</v>
      </c>
      <c r="AZ2737" t="s">
        <v>94</v>
      </c>
      <c r="BA2737">
        <v>7</v>
      </c>
      <c r="BB2737" t="s">
        <v>95</v>
      </c>
      <c r="BC2737">
        <v>1</v>
      </c>
    </row>
    <row r="2738" spans="1:55">
      <c r="A2738" t="s">
        <v>5821</v>
      </c>
      <c r="B2738" t="s">
        <v>73</v>
      </c>
      <c r="C2738">
        <v>56</v>
      </c>
      <c r="D2738" t="s">
        <v>57</v>
      </c>
      <c r="E2738">
        <v>1</v>
      </c>
      <c r="F2738" t="s">
        <v>4572</v>
      </c>
      <c r="G2738">
        <v>95936</v>
      </c>
      <c r="H2738">
        <v>39.578792</v>
      </c>
      <c r="I2738">
        <v>-120.780786</v>
      </c>
      <c r="J2738">
        <v>4</v>
      </c>
      <c r="K2738">
        <v>72</v>
      </c>
      <c r="L2738" t="s">
        <v>119</v>
      </c>
      <c r="M2738" t="s">
        <v>57</v>
      </c>
      <c r="N2738" t="s">
        <v>5822</v>
      </c>
      <c r="O2738" t="s">
        <v>57</v>
      </c>
      <c r="P2738" t="s">
        <v>57</v>
      </c>
      <c r="Q2738" t="s">
        <v>85</v>
      </c>
      <c r="R2738" t="s">
        <v>300</v>
      </c>
      <c r="S2738" t="s">
        <v>57</v>
      </c>
      <c r="T2738" t="s">
        <v>57</v>
      </c>
      <c r="U2738" t="s">
        <v>57</v>
      </c>
      <c r="V2738" t="s">
        <v>57</v>
      </c>
      <c r="W2738" t="s">
        <v>57</v>
      </c>
      <c r="X2738" t="s">
        <v>57</v>
      </c>
      <c r="Y2738" t="s">
        <v>57</v>
      </c>
      <c r="Z2738" t="s">
        <v>57</v>
      </c>
      <c r="AA2738" t="s">
        <v>122</v>
      </c>
      <c r="AB2738" t="s">
        <v>57</v>
      </c>
      <c r="AC2738" t="s">
        <v>65</v>
      </c>
      <c r="AD2738">
        <v>114.05</v>
      </c>
      <c r="AE2738">
        <v>8289.200000000001</v>
      </c>
      <c r="AF2738">
        <v>0</v>
      </c>
      <c r="AG2738">
        <v>0</v>
      </c>
      <c r="AH2738">
        <v>418.32</v>
      </c>
      <c r="AI2738">
        <v>8707.52</v>
      </c>
      <c r="AJ2738" t="s">
        <v>66</v>
      </c>
      <c r="AM2738">
        <v>0</v>
      </c>
      <c r="AN2738">
        <v>1</v>
      </c>
      <c r="AO2738">
        <v>0</v>
      </c>
      <c r="AP2738" t="s">
        <v>123</v>
      </c>
      <c r="AQ2738" t="s">
        <v>92</v>
      </c>
      <c r="AR2738" t="s">
        <v>105</v>
      </c>
      <c r="AS2738">
        <v>8</v>
      </c>
      <c r="AT2738">
        <v>404</v>
      </c>
      <c r="AU2738">
        <v>1</v>
      </c>
      <c r="AV2738">
        <v>0</v>
      </c>
      <c r="AW2738">
        <v>1</v>
      </c>
      <c r="AX2738">
        <v>0</v>
      </c>
      <c r="AY2738">
        <v>6</v>
      </c>
      <c r="AZ2738" t="s">
        <v>125</v>
      </c>
      <c r="BA2738">
        <v>2</v>
      </c>
      <c r="BB2738" t="s">
        <v>126</v>
      </c>
      <c r="BC2738">
        <v>3</v>
      </c>
    </row>
    <row r="2739" spans="1:55">
      <c r="A2739" t="s">
        <v>5823</v>
      </c>
      <c r="B2739" t="s">
        <v>73</v>
      </c>
      <c r="C2739">
        <v>19</v>
      </c>
      <c r="D2739" t="s">
        <v>61</v>
      </c>
      <c r="E2739">
        <v>0</v>
      </c>
      <c r="F2739" t="s">
        <v>556</v>
      </c>
      <c r="G2739">
        <v>93550</v>
      </c>
      <c r="H2739">
        <v>34.536232</v>
      </c>
      <c r="I2739">
        <v>-118.082935</v>
      </c>
      <c r="J2739">
        <v>0</v>
      </c>
      <c r="K2739">
        <v>68</v>
      </c>
      <c r="L2739" t="s">
        <v>59</v>
      </c>
      <c r="M2739" t="s">
        <v>61</v>
      </c>
      <c r="N2739" t="s">
        <v>143</v>
      </c>
      <c r="O2739" t="s">
        <v>143</v>
      </c>
      <c r="P2739" t="s">
        <v>57</v>
      </c>
      <c r="Q2739" t="s">
        <v>135</v>
      </c>
      <c r="R2739" t="s">
        <v>966</v>
      </c>
      <c r="S2739" t="s">
        <v>61</v>
      </c>
      <c r="T2739" t="s">
        <v>61</v>
      </c>
      <c r="U2739" t="s">
        <v>57</v>
      </c>
      <c r="V2739" t="s">
        <v>61</v>
      </c>
      <c r="W2739" t="s">
        <v>61</v>
      </c>
      <c r="X2739" t="s">
        <v>57</v>
      </c>
      <c r="Y2739" t="s">
        <v>57</v>
      </c>
      <c r="Z2739" t="s">
        <v>57</v>
      </c>
      <c r="AA2739" t="s">
        <v>77</v>
      </c>
      <c r="AB2739" t="s">
        <v>57</v>
      </c>
      <c r="AC2739" t="s">
        <v>87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66</v>
      </c>
      <c r="AM2739">
        <v>0</v>
      </c>
      <c r="AN2739">
        <v>1</v>
      </c>
      <c r="AO2739">
        <v>0</v>
      </c>
      <c r="AP2739" t="s">
        <v>123</v>
      </c>
      <c r="AQ2739" t="s">
        <v>116</v>
      </c>
      <c r="AR2739" t="s">
        <v>137</v>
      </c>
      <c r="AS2739">
        <v>4</v>
      </c>
      <c r="AT2739">
        <v>67232</v>
      </c>
      <c r="AU2739">
        <v>1</v>
      </c>
      <c r="AV2739">
        <v>0</v>
      </c>
      <c r="AW2739">
        <v>1</v>
      </c>
      <c r="AX2739">
        <v>0</v>
      </c>
      <c r="AY2739">
        <v>6</v>
      </c>
      <c r="AZ2739" t="s">
        <v>125</v>
      </c>
      <c r="BA2739">
        <v>5</v>
      </c>
      <c r="BB2739" t="s">
        <v>80</v>
      </c>
      <c r="BC2739">
        <v>2</v>
      </c>
    </row>
    <row r="2740" spans="1:55">
      <c r="A2740" t="s">
        <v>5824</v>
      </c>
      <c r="B2740" t="s">
        <v>56</v>
      </c>
      <c r="C2740">
        <v>61</v>
      </c>
      <c r="D2740" t="s">
        <v>61</v>
      </c>
      <c r="E2740">
        <v>0</v>
      </c>
      <c r="F2740" t="s">
        <v>5825</v>
      </c>
      <c r="G2740">
        <v>95301</v>
      </c>
      <c r="H2740">
        <v>37.321233</v>
      </c>
      <c r="I2740">
        <v>-120.656354</v>
      </c>
      <c r="J2740">
        <v>0</v>
      </c>
      <c r="K2740">
        <v>67</v>
      </c>
      <c r="L2740" t="s">
        <v>59</v>
      </c>
      <c r="M2740" t="s">
        <v>61</v>
      </c>
      <c r="N2740" t="s">
        <v>143</v>
      </c>
      <c r="O2740" t="s">
        <v>143</v>
      </c>
      <c r="P2740" t="s">
        <v>57</v>
      </c>
      <c r="Q2740" t="s">
        <v>135</v>
      </c>
      <c r="R2740" t="s">
        <v>110</v>
      </c>
      <c r="S2740" t="s">
        <v>61</v>
      </c>
      <c r="T2740" t="s">
        <v>61</v>
      </c>
      <c r="U2740" t="s">
        <v>57</v>
      </c>
      <c r="V2740" t="s">
        <v>57</v>
      </c>
      <c r="W2740" t="s">
        <v>57</v>
      </c>
      <c r="X2740" t="s">
        <v>57</v>
      </c>
      <c r="Y2740" t="s">
        <v>57</v>
      </c>
      <c r="Z2740" t="s">
        <v>57</v>
      </c>
      <c r="AA2740" t="s">
        <v>77</v>
      </c>
      <c r="AB2740" t="s">
        <v>57</v>
      </c>
      <c r="AC2740" t="s">
        <v>65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66</v>
      </c>
      <c r="AM2740">
        <v>0</v>
      </c>
      <c r="AN2740">
        <v>1</v>
      </c>
      <c r="AO2740">
        <v>0</v>
      </c>
      <c r="AP2740" t="s">
        <v>123</v>
      </c>
      <c r="AQ2740" t="s">
        <v>124</v>
      </c>
      <c r="AR2740" t="s">
        <v>69</v>
      </c>
      <c r="AS2740">
        <v>6</v>
      </c>
      <c r="AT2740">
        <v>27808</v>
      </c>
      <c r="AU2740">
        <v>1</v>
      </c>
      <c r="AV2740">
        <v>0</v>
      </c>
      <c r="AW2740">
        <v>1</v>
      </c>
      <c r="AX2740">
        <v>0</v>
      </c>
      <c r="AY2740">
        <v>6</v>
      </c>
      <c r="AZ2740" t="s">
        <v>125</v>
      </c>
      <c r="BA2740">
        <v>5</v>
      </c>
      <c r="BB2740" t="s">
        <v>80</v>
      </c>
      <c r="BC2740">
        <v>2</v>
      </c>
    </row>
    <row r="2741" spans="1:55">
      <c r="A2741" t="s">
        <v>5826</v>
      </c>
      <c r="B2741" t="s">
        <v>56</v>
      </c>
      <c r="C2741">
        <v>42</v>
      </c>
      <c r="D2741" t="s">
        <v>57</v>
      </c>
      <c r="E2741">
        <v>3</v>
      </c>
      <c r="F2741" t="s">
        <v>2560</v>
      </c>
      <c r="G2741">
        <v>96035</v>
      </c>
      <c r="H2741">
        <v>40.03194</v>
      </c>
      <c r="I2741">
        <v>-122.176023</v>
      </c>
      <c r="J2741">
        <v>7</v>
      </c>
      <c r="K2741">
        <v>24</v>
      </c>
      <c r="L2741" t="s">
        <v>59</v>
      </c>
      <c r="M2741" t="s">
        <v>57</v>
      </c>
      <c r="N2741" t="s">
        <v>5827</v>
      </c>
      <c r="O2741" t="s">
        <v>57</v>
      </c>
      <c r="P2741" t="s">
        <v>61</v>
      </c>
      <c r="Q2741" t="s">
        <v>143</v>
      </c>
      <c r="R2741" t="s">
        <v>143</v>
      </c>
      <c r="S2741" t="s">
        <v>143</v>
      </c>
      <c r="T2741" t="s">
        <v>143</v>
      </c>
      <c r="U2741" t="s">
        <v>143</v>
      </c>
      <c r="V2741" t="s">
        <v>143</v>
      </c>
      <c r="W2741" t="s">
        <v>143</v>
      </c>
      <c r="X2741" t="s">
        <v>143</v>
      </c>
      <c r="Y2741" t="s">
        <v>143</v>
      </c>
      <c r="Z2741" t="s">
        <v>143</v>
      </c>
      <c r="AA2741" t="s">
        <v>122</v>
      </c>
      <c r="AB2741" t="s">
        <v>61</v>
      </c>
      <c r="AC2741" t="s">
        <v>307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66</v>
      </c>
      <c r="AM2741">
        <v>0</v>
      </c>
      <c r="AN2741">
        <v>1</v>
      </c>
      <c r="AO2741">
        <v>0</v>
      </c>
      <c r="AP2741" t="s">
        <v>103</v>
      </c>
      <c r="AQ2741" t="s">
        <v>78</v>
      </c>
      <c r="AR2741" t="s">
        <v>182</v>
      </c>
      <c r="AT2741">
        <v>3357</v>
      </c>
      <c r="AU2741">
        <v>1</v>
      </c>
      <c r="AV2741">
        <v>0</v>
      </c>
      <c r="AW2741">
        <v>1</v>
      </c>
      <c r="AX2741">
        <v>0</v>
      </c>
      <c r="AY2741">
        <v>3</v>
      </c>
      <c r="AZ2741" t="s">
        <v>106</v>
      </c>
      <c r="BA2741">
        <v>0</v>
      </c>
      <c r="BB2741" t="s">
        <v>71</v>
      </c>
      <c r="BC2741">
        <v>4</v>
      </c>
    </row>
    <row r="2742" spans="1:55">
      <c r="A2742" t="s">
        <v>5828</v>
      </c>
      <c r="B2742" t="s">
        <v>56</v>
      </c>
      <c r="C2742">
        <v>23</v>
      </c>
      <c r="D2742" t="s">
        <v>61</v>
      </c>
      <c r="E2742">
        <v>1</v>
      </c>
      <c r="F2742" t="s">
        <v>947</v>
      </c>
      <c r="G2742">
        <v>96113</v>
      </c>
      <c r="H2742">
        <v>40.198234</v>
      </c>
      <c r="I2742">
        <v>-120.18089</v>
      </c>
      <c r="J2742">
        <v>0</v>
      </c>
      <c r="K2742">
        <v>10</v>
      </c>
      <c r="L2742" t="s">
        <v>98</v>
      </c>
      <c r="M2742" t="s">
        <v>57</v>
      </c>
      <c r="N2742" t="s">
        <v>5829</v>
      </c>
      <c r="O2742" t="s">
        <v>57</v>
      </c>
      <c r="P2742" t="s">
        <v>57</v>
      </c>
      <c r="Q2742" t="s">
        <v>62</v>
      </c>
      <c r="R2742" t="s">
        <v>364</v>
      </c>
      <c r="S2742" t="s">
        <v>57</v>
      </c>
      <c r="T2742" t="s">
        <v>61</v>
      </c>
      <c r="U2742" t="s">
        <v>57</v>
      </c>
      <c r="V2742" t="s">
        <v>57</v>
      </c>
      <c r="W2742" t="s">
        <v>61</v>
      </c>
      <c r="X2742" t="s">
        <v>57</v>
      </c>
      <c r="Y2742" t="s">
        <v>57</v>
      </c>
      <c r="Z2742" t="s">
        <v>57</v>
      </c>
      <c r="AA2742" t="s">
        <v>64</v>
      </c>
      <c r="AB2742" t="s">
        <v>61</v>
      </c>
      <c r="AC2742" t="s">
        <v>65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66</v>
      </c>
      <c r="AM2742">
        <v>0</v>
      </c>
      <c r="AN2742">
        <v>1</v>
      </c>
      <c r="AO2742">
        <v>0</v>
      </c>
      <c r="AP2742" t="s">
        <v>67</v>
      </c>
      <c r="AQ2742" t="s">
        <v>116</v>
      </c>
      <c r="AR2742" t="s">
        <v>93</v>
      </c>
      <c r="AS2742">
        <v>6</v>
      </c>
      <c r="AT2742">
        <v>946</v>
      </c>
      <c r="AU2742">
        <v>1</v>
      </c>
      <c r="AV2742">
        <v>0</v>
      </c>
      <c r="AW2742">
        <v>1</v>
      </c>
      <c r="AX2742">
        <v>0</v>
      </c>
      <c r="AY2742">
        <v>2</v>
      </c>
      <c r="AZ2742" t="s">
        <v>70</v>
      </c>
      <c r="BA2742">
        <v>1</v>
      </c>
      <c r="BB2742" t="s">
        <v>71</v>
      </c>
      <c r="BC2742">
        <v>4</v>
      </c>
    </row>
    <row r="2743" spans="1:55">
      <c r="A2743" t="s">
        <v>5830</v>
      </c>
      <c r="B2743" t="s">
        <v>56</v>
      </c>
      <c r="C2743">
        <v>71</v>
      </c>
      <c r="D2743" t="s">
        <v>61</v>
      </c>
      <c r="E2743">
        <v>0</v>
      </c>
      <c r="F2743" t="s">
        <v>5190</v>
      </c>
      <c r="G2743">
        <v>96123</v>
      </c>
      <c r="H2743">
        <v>40.845738</v>
      </c>
      <c r="I2743">
        <v>-120.322219</v>
      </c>
      <c r="J2743">
        <v>0</v>
      </c>
      <c r="K2743">
        <v>45</v>
      </c>
      <c r="L2743" t="s">
        <v>59</v>
      </c>
      <c r="M2743" t="s">
        <v>57</v>
      </c>
      <c r="N2743" t="s">
        <v>2853</v>
      </c>
      <c r="O2743" t="s">
        <v>57</v>
      </c>
      <c r="P2743" t="s">
        <v>57</v>
      </c>
      <c r="Q2743" t="s">
        <v>85</v>
      </c>
      <c r="R2743" t="s">
        <v>100</v>
      </c>
      <c r="S2743" t="s">
        <v>57</v>
      </c>
      <c r="T2743" t="s">
        <v>57</v>
      </c>
      <c r="U2743" t="s">
        <v>61</v>
      </c>
      <c r="V2743" t="s">
        <v>57</v>
      </c>
      <c r="W2743" t="s">
        <v>57</v>
      </c>
      <c r="X2743" t="s">
        <v>61</v>
      </c>
      <c r="Y2743" t="s">
        <v>61</v>
      </c>
      <c r="Z2743" t="s">
        <v>57</v>
      </c>
      <c r="AA2743" t="s">
        <v>122</v>
      </c>
      <c r="AB2743" t="s">
        <v>57</v>
      </c>
      <c r="AC2743" t="s">
        <v>87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66</v>
      </c>
      <c r="AM2743">
        <v>0</v>
      </c>
      <c r="AN2743">
        <v>1</v>
      </c>
      <c r="AO2743">
        <v>0</v>
      </c>
      <c r="AP2743" t="s">
        <v>176</v>
      </c>
      <c r="AQ2743" t="s">
        <v>104</v>
      </c>
      <c r="AR2743" t="s">
        <v>105</v>
      </c>
      <c r="AS2743">
        <v>5</v>
      </c>
      <c r="AT2743">
        <v>61</v>
      </c>
      <c r="AU2743">
        <v>1</v>
      </c>
      <c r="AV2743">
        <v>0</v>
      </c>
      <c r="AW2743">
        <v>1</v>
      </c>
      <c r="AX2743">
        <v>0</v>
      </c>
      <c r="AY2743">
        <v>5</v>
      </c>
      <c r="AZ2743" t="s">
        <v>177</v>
      </c>
      <c r="BA2743">
        <v>4</v>
      </c>
      <c r="BB2743" t="s">
        <v>80</v>
      </c>
      <c r="BC2743">
        <v>2</v>
      </c>
    </row>
    <row r="2744" spans="1:55">
      <c r="A2744" t="s">
        <v>5831</v>
      </c>
      <c r="B2744" t="s">
        <v>56</v>
      </c>
      <c r="C2744">
        <v>45</v>
      </c>
      <c r="D2744" t="s">
        <v>61</v>
      </c>
      <c r="E2744">
        <v>0</v>
      </c>
      <c r="F2744" t="s">
        <v>2395</v>
      </c>
      <c r="G2744">
        <v>93553</v>
      </c>
      <c r="H2744">
        <v>34.445239</v>
      </c>
      <c r="I2744">
        <v>-117.894868</v>
      </c>
      <c r="J2744">
        <v>0</v>
      </c>
      <c r="K2744">
        <v>1</v>
      </c>
      <c r="L2744" t="s">
        <v>59</v>
      </c>
      <c r="M2744" t="s">
        <v>57</v>
      </c>
      <c r="N2744" t="s">
        <v>3179</v>
      </c>
      <c r="O2744" t="s">
        <v>61</v>
      </c>
      <c r="P2744" t="s">
        <v>61</v>
      </c>
      <c r="Q2744" t="s">
        <v>143</v>
      </c>
      <c r="R2744" t="s">
        <v>143</v>
      </c>
      <c r="S2744" t="s">
        <v>143</v>
      </c>
      <c r="T2744" t="s">
        <v>143</v>
      </c>
      <c r="U2744" t="s">
        <v>143</v>
      </c>
      <c r="V2744" t="s">
        <v>143</v>
      </c>
      <c r="W2744" t="s">
        <v>143</v>
      </c>
      <c r="X2744" t="s">
        <v>143</v>
      </c>
      <c r="Y2744" t="s">
        <v>143</v>
      </c>
      <c r="Z2744" t="s">
        <v>143</v>
      </c>
      <c r="AA2744" t="s">
        <v>77</v>
      </c>
      <c r="AB2744" t="s">
        <v>61</v>
      </c>
      <c r="AC2744" t="s">
        <v>307</v>
      </c>
      <c r="AD2744">
        <v>19.9</v>
      </c>
      <c r="AE2744">
        <v>19.9</v>
      </c>
      <c r="AF2744">
        <v>0</v>
      </c>
      <c r="AG2744">
        <v>0</v>
      </c>
      <c r="AH2744">
        <v>49.51</v>
      </c>
      <c r="AI2744">
        <v>69.41</v>
      </c>
      <c r="AJ2744" t="s">
        <v>88</v>
      </c>
      <c r="AK2744" t="s">
        <v>205</v>
      </c>
      <c r="AL2744" t="s">
        <v>329</v>
      </c>
      <c r="AM2744">
        <v>1</v>
      </c>
      <c r="AN2744">
        <v>0</v>
      </c>
      <c r="AO2744">
        <v>0</v>
      </c>
      <c r="AP2744" t="s">
        <v>91</v>
      </c>
      <c r="AQ2744" t="s">
        <v>78</v>
      </c>
      <c r="AR2744" t="s">
        <v>182</v>
      </c>
      <c r="AT2744">
        <v>1613</v>
      </c>
      <c r="AU2744">
        <v>1</v>
      </c>
      <c r="AV2744">
        <v>1</v>
      </c>
      <c r="AW2744">
        <v>0</v>
      </c>
      <c r="AX2744">
        <v>19.9</v>
      </c>
      <c r="AY2744">
        <v>1</v>
      </c>
      <c r="AZ2744" t="s">
        <v>94</v>
      </c>
      <c r="BA2744">
        <v>8</v>
      </c>
      <c r="BB2744" t="s">
        <v>95</v>
      </c>
      <c r="BC2744">
        <v>1</v>
      </c>
    </row>
    <row r="2745" spans="1:55">
      <c r="A2745" t="s">
        <v>5832</v>
      </c>
      <c r="B2745" t="s">
        <v>73</v>
      </c>
      <c r="C2745">
        <v>66</v>
      </c>
      <c r="D2745" t="s">
        <v>57</v>
      </c>
      <c r="E2745">
        <v>0</v>
      </c>
      <c r="F2745" t="s">
        <v>4656</v>
      </c>
      <c r="G2745">
        <v>96109</v>
      </c>
      <c r="H2745">
        <v>40.012675</v>
      </c>
      <c r="I2745">
        <v>-120.101857</v>
      </c>
      <c r="J2745">
        <v>1</v>
      </c>
      <c r="K2745">
        <v>12</v>
      </c>
      <c r="L2745" t="s">
        <v>59</v>
      </c>
      <c r="M2745" t="s">
        <v>57</v>
      </c>
      <c r="N2745" t="s">
        <v>5833</v>
      </c>
      <c r="O2745" t="s">
        <v>57</v>
      </c>
      <c r="P2745" t="s">
        <v>57</v>
      </c>
      <c r="Q2745" t="s">
        <v>85</v>
      </c>
      <c r="R2745" t="s">
        <v>100</v>
      </c>
      <c r="S2745" t="s">
        <v>61</v>
      </c>
      <c r="T2745" t="s">
        <v>57</v>
      </c>
      <c r="U2745" t="s">
        <v>61</v>
      </c>
      <c r="V2745" t="s">
        <v>61</v>
      </c>
      <c r="W2745" t="s">
        <v>57</v>
      </c>
      <c r="X2745" t="s">
        <v>57</v>
      </c>
      <c r="Y2745" t="s">
        <v>61</v>
      </c>
      <c r="Z2745" t="s">
        <v>57</v>
      </c>
      <c r="AA2745" t="s">
        <v>77</v>
      </c>
      <c r="AB2745" t="s">
        <v>57</v>
      </c>
      <c r="AC2745" t="s">
        <v>87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88</v>
      </c>
      <c r="AK2745" t="s">
        <v>101</v>
      </c>
      <c r="AL2745" t="s">
        <v>102</v>
      </c>
      <c r="AM2745">
        <v>1</v>
      </c>
      <c r="AN2745">
        <v>0</v>
      </c>
      <c r="AO2745">
        <v>0</v>
      </c>
      <c r="AP2745" t="s">
        <v>67</v>
      </c>
      <c r="AQ2745" t="s">
        <v>124</v>
      </c>
      <c r="AR2745" t="s">
        <v>105</v>
      </c>
      <c r="AS2745">
        <v>4</v>
      </c>
      <c r="AT2745">
        <v>1177</v>
      </c>
      <c r="AU2745">
        <v>1</v>
      </c>
      <c r="AV2745">
        <v>1</v>
      </c>
      <c r="AW2745">
        <v>0</v>
      </c>
      <c r="AX2745">
        <v>101.35</v>
      </c>
      <c r="AY2745">
        <v>2</v>
      </c>
      <c r="AZ2745" t="s">
        <v>70</v>
      </c>
      <c r="BA2745">
        <v>6</v>
      </c>
      <c r="BB2745" t="s">
        <v>95</v>
      </c>
      <c r="BC2745">
        <v>1</v>
      </c>
    </row>
    <row r="2746" spans="1:55">
      <c r="A2746" t="s">
        <v>5834</v>
      </c>
      <c r="B2746" t="s">
        <v>73</v>
      </c>
      <c r="C2746">
        <v>35</v>
      </c>
      <c r="D2746" t="s">
        <v>57</v>
      </c>
      <c r="E2746">
        <v>0</v>
      </c>
      <c r="F2746" t="s">
        <v>899</v>
      </c>
      <c r="G2746">
        <v>90601</v>
      </c>
      <c r="H2746">
        <v>34.007353</v>
      </c>
      <c r="I2746">
        <v>-118.033683</v>
      </c>
      <c r="J2746">
        <v>3</v>
      </c>
      <c r="K2746">
        <v>63</v>
      </c>
      <c r="L2746" t="s">
        <v>129</v>
      </c>
      <c r="M2746" t="s">
        <v>57</v>
      </c>
      <c r="N2746" t="s">
        <v>5835</v>
      </c>
      <c r="O2746" t="s">
        <v>57</v>
      </c>
      <c r="P2746" t="s">
        <v>57</v>
      </c>
      <c r="Q2746" t="s">
        <v>135</v>
      </c>
      <c r="R2746" t="s">
        <v>136</v>
      </c>
      <c r="S2746" t="s">
        <v>57</v>
      </c>
      <c r="T2746" t="s">
        <v>61</v>
      </c>
      <c r="U2746" t="s">
        <v>57</v>
      </c>
      <c r="V2746" t="s">
        <v>57</v>
      </c>
      <c r="W2746" t="s">
        <v>61</v>
      </c>
      <c r="X2746" t="s">
        <v>57</v>
      </c>
      <c r="Y2746" t="s">
        <v>57</v>
      </c>
      <c r="Z2746" t="s">
        <v>57</v>
      </c>
      <c r="AA2746" t="s">
        <v>122</v>
      </c>
      <c r="AB2746" t="s">
        <v>61</v>
      </c>
      <c r="AC2746" t="s">
        <v>65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66</v>
      </c>
      <c r="AM2746">
        <v>0</v>
      </c>
      <c r="AN2746">
        <v>1</v>
      </c>
      <c r="AO2746">
        <v>0</v>
      </c>
      <c r="AP2746" t="s">
        <v>123</v>
      </c>
      <c r="AQ2746" t="s">
        <v>68</v>
      </c>
      <c r="AR2746" t="s">
        <v>93</v>
      </c>
      <c r="AS2746">
        <v>6</v>
      </c>
      <c r="AT2746">
        <v>32050</v>
      </c>
      <c r="AU2746">
        <v>1</v>
      </c>
      <c r="AV2746">
        <v>0</v>
      </c>
      <c r="AW2746">
        <v>1</v>
      </c>
      <c r="AX2746">
        <v>0</v>
      </c>
      <c r="AY2746">
        <v>6</v>
      </c>
      <c r="AZ2746" t="s">
        <v>125</v>
      </c>
      <c r="BA2746">
        <v>1</v>
      </c>
      <c r="BB2746" t="s">
        <v>71</v>
      </c>
      <c r="BC2746">
        <v>4</v>
      </c>
    </row>
    <row r="2747" spans="1:55">
      <c r="A2747" t="s">
        <v>5836</v>
      </c>
      <c r="B2747" t="s">
        <v>73</v>
      </c>
      <c r="C2747">
        <v>27</v>
      </c>
      <c r="D2747" t="s">
        <v>61</v>
      </c>
      <c r="E2747">
        <v>0</v>
      </c>
      <c r="F2747" t="s">
        <v>240</v>
      </c>
      <c r="G2747">
        <v>95205</v>
      </c>
      <c r="H2747">
        <v>37.965695</v>
      </c>
      <c r="I2747">
        <v>-121.260051</v>
      </c>
      <c r="J2747">
        <v>0</v>
      </c>
      <c r="K2747">
        <v>4</v>
      </c>
      <c r="L2747" t="s">
        <v>83</v>
      </c>
      <c r="M2747" t="s">
        <v>57</v>
      </c>
      <c r="N2747" t="s">
        <v>5837</v>
      </c>
      <c r="O2747" t="s">
        <v>57</v>
      </c>
      <c r="P2747" t="s">
        <v>57</v>
      </c>
      <c r="Q2747" t="s">
        <v>85</v>
      </c>
      <c r="R2747" t="s">
        <v>467</v>
      </c>
      <c r="S2747" t="s">
        <v>57</v>
      </c>
      <c r="T2747" t="s">
        <v>61</v>
      </c>
      <c r="U2747" t="s">
        <v>61</v>
      </c>
      <c r="V2747" t="s">
        <v>61</v>
      </c>
      <c r="W2747" t="s">
        <v>61</v>
      </c>
      <c r="X2747" t="s">
        <v>61</v>
      </c>
      <c r="Y2747" t="s">
        <v>61</v>
      </c>
      <c r="Z2747" t="s">
        <v>57</v>
      </c>
      <c r="AA2747" t="s">
        <v>77</v>
      </c>
      <c r="AB2747" t="s">
        <v>57</v>
      </c>
      <c r="AC2747" t="s">
        <v>87</v>
      </c>
      <c r="AD2747">
        <v>80.09999999999999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66</v>
      </c>
      <c r="AM2747">
        <v>0</v>
      </c>
      <c r="AN2747">
        <v>1</v>
      </c>
      <c r="AO2747">
        <v>0</v>
      </c>
      <c r="AP2747" t="s">
        <v>91</v>
      </c>
      <c r="AQ2747" t="s">
        <v>116</v>
      </c>
      <c r="AR2747" t="s">
        <v>93</v>
      </c>
      <c r="AS2747">
        <v>2</v>
      </c>
      <c r="AT2747">
        <v>34138</v>
      </c>
      <c r="AU2747">
        <v>1</v>
      </c>
      <c r="AV2747">
        <v>0</v>
      </c>
      <c r="AW2747">
        <v>1</v>
      </c>
      <c r="AX2747">
        <v>0</v>
      </c>
      <c r="AY2747">
        <v>1</v>
      </c>
      <c r="AZ2747" t="s">
        <v>94</v>
      </c>
      <c r="BA2747">
        <v>10</v>
      </c>
      <c r="BB2747" t="s">
        <v>95</v>
      </c>
      <c r="BC2747">
        <v>1</v>
      </c>
    </row>
    <row r="2748" spans="1:55">
      <c r="A2748" t="s">
        <v>5838</v>
      </c>
      <c r="B2748" t="s">
        <v>56</v>
      </c>
      <c r="C2748">
        <v>40</v>
      </c>
      <c r="D2748" t="s">
        <v>61</v>
      </c>
      <c r="E2748">
        <v>0</v>
      </c>
      <c r="F2748" t="s">
        <v>4644</v>
      </c>
      <c r="G2748">
        <v>94024</v>
      </c>
      <c r="H2748">
        <v>37.352911</v>
      </c>
      <c r="I2748">
        <v>-122.093002</v>
      </c>
      <c r="J2748">
        <v>0</v>
      </c>
      <c r="K2748">
        <v>6</v>
      </c>
      <c r="L2748" t="s">
        <v>59</v>
      </c>
      <c r="M2748" t="s">
        <v>57</v>
      </c>
      <c r="N2748" t="s">
        <v>5839</v>
      </c>
      <c r="O2748" t="s">
        <v>61</v>
      </c>
      <c r="P2748" t="s">
        <v>57</v>
      </c>
      <c r="Q2748" t="s">
        <v>85</v>
      </c>
      <c r="R2748" t="s">
        <v>586</v>
      </c>
      <c r="S2748" t="s">
        <v>61</v>
      </c>
      <c r="T2748" t="s">
        <v>61</v>
      </c>
      <c r="U2748" t="s">
        <v>57</v>
      </c>
      <c r="V2748" t="s">
        <v>61</v>
      </c>
      <c r="W2748" t="s">
        <v>61</v>
      </c>
      <c r="X2748" t="s">
        <v>57</v>
      </c>
      <c r="Y2748" t="s">
        <v>57</v>
      </c>
      <c r="Z2748" t="s">
        <v>57</v>
      </c>
      <c r="AA2748" t="s">
        <v>77</v>
      </c>
      <c r="AB2748" t="s">
        <v>61</v>
      </c>
      <c r="AC2748" t="s">
        <v>87</v>
      </c>
      <c r="AD2748">
        <v>83.90000000000001</v>
      </c>
      <c r="AE2748">
        <v>497.55</v>
      </c>
      <c r="AF2748">
        <v>0</v>
      </c>
      <c r="AG2748">
        <v>0</v>
      </c>
      <c r="AH2748">
        <v>155.58</v>
      </c>
      <c r="AI2748">
        <v>653.13</v>
      </c>
      <c r="AJ2748" t="s">
        <v>88</v>
      </c>
      <c r="AK2748" t="s">
        <v>89</v>
      </c>
      <c r="AL2748" t="s">
        <v>90</v>
      </c>
      <c r="AM2748">
        <v>1</v>
      </c>
      <c r="AN2748">
        <v>0</v>
      </c>
      <c r="AO2748">
        <v>0</v>
      </c>
      <c r="AP2748" t="s">
        <v>91</v>
      </c>
      <c r="AQ2748" t="s">
        <v>78</v>
      </c>
      <c r="AR2748" t="s">
        <v>93</v>
      </c>
      <c r="AS2748">
        <v>4</v>
      </c>
      <c r="AT2748">
        <v>21496</v>
      </c>
      <c r="AU2748">
        <v>1</v>
      </c>
      <c r="AV2748">
        <v>1</v>
      </c>
      <c r="AW2748">
        <v>0</v>
      </c>
      <c r="AX2748">
        <v>83.90000000000001</v>
      </c>
      <c r="AY2748">
        <v>1</v>
      </c>
      <c r="AZ2748" t="s">
        <v>94</v>
      </c>
      <c r="BA2748">
        <v>10</v>
      </c>
      <c r="BB2748" t="s">
        <v>95</v>
      </c>
      <c r="BC2748">
        <v>1</v>
      </c>
    </row>
    <row r="2749" spans="1:55">
      <c r="A2749" t="s">
        <v>5840</v>
      </c>
      <c r="B2749" t="s">
        <v>73</v>
      </c>
      <c r="C2749">
        <v>79</v>
      </c>
      <c r="D2749" t="s">
        <v>57</v>
      </c>
      <c r="E2749">
        <v>0</v>
      </c>
      <c r="F2749" t="s">
        <v>2498</v>
      </c>
      <c r="G2749">
        <v>96067</v>
      </c>
      <c r="H2749">
        <v>41.33832</v>
      </c>
      <c r="I2749">
        <v>-122.290756</v>
      </c>
      <c r="J2749">
        <v>9</v>
      </c>
      <c r="K2749">
        <v>68</v>
      </c>
      <c r="L2749" t="s">
        <v>59</v>
      </c>
      <c r="M2749" t="s">
        <v>61</v>
      </c>
      <c r="N2749" t="s">
        <v>143</v>
      </c>
      <c r="O2749" t="s">
        <v>143</v>
      </c>
      <c r="P2749" t="s">
        <v>57</v>
      </c>
      <c r="Q2749" t="s">
        <v>62</v>
      </c>
      <c r="R2749" t="s">
        <v>313</v>
      </c>
      <c r="S2749" t="s">
        <v>57</v>
      </c>
      <c r="T2749" t="s">
        <v>57</v>
      </c>
      <c r="U2749" t="s">
        <v>57</v>
      </c>
      <c r="V2749" t="s">
        <v>61</v>
      </c>
      <c r="W2749" t="s">
        <v>61</v>
      </c>
      <c r="X2749" t="s">
        <v>61</v>
      </c>
      <c r="Y2749" t="s">
        <v>61</v>
      </c>
      <c r="Z2749" t="s">
        <v>57</v>
      </c>
      <c r="AA2749" t="s">
        <v>122</v>
      </c>
      <c r="AB2749" t="s">
        <v>57</v>
      </c>
      <c r="AC2749" t="s">
        <v>87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66</v>
      </c>
      <c r="AM2749">
        <v>0</v>
      </c>
      <c r="AN2749">
        <v>1</v>
      </c>
      <c r="AO2749">
        <v>0</v>
      </c>
      <c r="AP2749" t="s">
        <v>123</v>
      </c>
      <c r="AQ2749" t="s">
        <v>104</v>
      </c>
      <c r="AR2749" t="s">
        <v>137</v>
      </c>
      <c r="AS2749">
        <v>4</v>
      </c>
      <c r="AT2749">
        <v>7309</v>
      </c>
      <c r="AU2749">
        <v>1</v>
      </c>
      <c r="AV2749">
        <v>0</v>
      </c>
      <c r="AW2749">
        <v>1</v>
      </c>
      <c r="AX2749">
        <v>0</v>
      </c>
      <c r="AY2749">
        <v>6</v>
      </c>
      <c r="AZ2749" t="s">
        <v>125</v>
      </c>
      <c r="BA2749">
        <v>1</v>
      </c>
      <c r="BB2749" t="s">
        <v>71</v>
      </c>
      <c r="BC2749">
        <v>4</v>
      </c>
    </row>
    <row r="2750" spans="1:55">
      <c r="A2750" t="s">
        <v>5841</v>
      </c>
      <c r="B2750" t="s">
        <v>56</v>
      </c>
      <c r="C2750">
        <v>28</v>
      </c>
      <c r="D2750" t="s">
        <v>57</v>
      </c>
      <c r="E2750">
        <v>0</v>
      </c>
      <c r="F2750" t="s">
        <v>878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59</v>
      </c>
      <c r="M2750" t="s">
        <v>57</v>
      </c>
      <c r="N2750" t="s">
        <v>783</v>
      </c>
      <c r="O2750" t="s">
        <v>61</v>
      </c>
      <c r="P2750" t="s">
        <v>61</v>
      </c>
      <c r="Q2750" t="s">
        <v>143</v>
      </c>
      <c r="R2750" t="s">
        <v>143</v>
      </c>
      <c r="S2750" t="s">
        <v>143</v>
      </c>
      <c r="T2750" t="s">
        <v>143</v>
      </c>
      <c r="U2750" t="s">
        <v>143</v>
      </c>
      <c r="V2750" t="s">
        <v>143</v>
      </c>
      <c r="W2750" t="s">
        <v>143</v>
      </c>
      <c r="X2750" t="s">
        <v>143</v>
      </c>
      <c r="Y2750" t="s">
        <v>143</v>
      </c>
      <c r="Z2750" t="s">
        <v>143</v>
      </c>
      <c r="AA2750" t="s">
        <v>122</v>
      </c>
      <c r="AB2750" t="s">
        <v>61</v>
      </c>
      <c r="AC2750" t="s">
        <v>87</v>
      </c>
      <c r="AD2750">
        <v>19.4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66</v>
      </c>
      <c r="AM2750">
        <v>0</v>
      </c>
      <c r="AN2750">
        <v>1</v>
      </c>
      <c r="AO2750">
        <v>0</v>
      </c>
      <c r="AP2750" t="s">
        <v>123</v>
      </c>
      <c r="AQ2750" t="s">
        <v>116</v>
      </c>
      <c r="AR2750" t="s">
        <v>182</v>
      </c>
      <c r="AT2750">
        <v>494</v>
      </c>
      <c r="AU2750">
        <v>1</v>
      </c>
      <c r="AV2750">
        <v>0</v>
      </c>
      <c r="AW2750">
        <v>1</v>
      </c>
      <c r="AX2750">
        <v>0</v>
      </c>
      <c r="AY2750">
        <v>6</v>
      </c>
      <c r="AZ2750" t="s">
        <v>125</v>
      </c>
      <c r="BA2750">
        <v>1</v>
      </c>
      <c r="BB2750" t="s">
        <v>71</v>
      </c>
      <c r="BC2750">
        <v>4</v>
      </c>
    </row>
    <row r="2751" spans="1:55">
      <c r="A2751" t="s">
        <v>5842</v>
      </c>
      <c r="B2751" t="s">
        <v>56</v>
      </c>
      <c r="C2751">
        <v>46</v>
      </c>
      <c r="D2751" t="s">
        <v>57</v>
      </c>
      <c r="E2751">
        <v>0</v>
      </c>
      <c r="F2751" t="s">
        <v>4877</v>
      </c>
      <c r="G2751">
        <v>95765</v>
      </c>
      <c r="H2751">
        <v>38.823278</v>
      </c>
      <c r="I2751">
        <v>-121.281856</v>
      </c>
      <c r="J2751">
        <v>2</v>
      </c>
      <c r="K2751">
        <v>71</v>
      </c>
      <c r="L2751" t="s">
        <v>119</v>
      </c>
      <c r="M2751" t="s">
        <v>61</v>
      </c>
      <c r="N2751" t="s">
        <v>143</v>
      </c>
      <c r="O2751" t="s">
        <v>143</v>
      </c>
      <c r="P2751" t="s">
        <v>57</v>
      </c>
      <c r="Q2751" t="s">
        <v>135</v>
      </c>
      <c r="R2751" t="s">
        <v>254</v>
      </c>
      <c r="S2751" t="s">
        <v>61</v>
      </c>
      <c r="T2751" t="s">
        <v>57</v>
      </c>
      <c r="U2751" t="s">
        <v>57</v>
      </c>
      <c r="V2751" t="s">
        <v>57</v>
      </c>
      <c r="W2751" t="s">
        <v>57</v>
      </c>
      <c r="X2751" t="s">
        <v>57</v>
      </c>
      <c r="Y2751" t="s">
        <v>57</v>
      </c>
      <c r="Z2751" t="s">
        <v>57</v>
      </c>
      <c r="AA2751" t="s">
        <v>122</v>
      </c>
      <c r="AB2751" t="s">
        <v>57</v>
      </c>
      <c r="AC2751" t="s">
        <v>65</v>
      </c>
      <c r="AD2751">
        <v>61.4</v>
      </c>
      <c r="AE2751">
        <v>4310.35</v>
      </c>
      <c r="AF2751">
        <v>0</v>
      </c>
      <c r="AG2751">
        <v>0</v>
      </c>
      <c r="AH2751">
        <v>0</v>
      </c>
      <c r="AI2751">
        <v>4310.35</v>
      </c>
      <c r="AJ2751" t="s">
        <v>66</v>
      </c>
      <c r="AM2751">
        <v>0</v>
      </c>
      <c r="AN2751">
        <v>1</v>
      </c>
      <c r="AO2751">
        <v>0</v>
      </c>
      <c r="AP2751" t="s">
        <v>123</v>
      </c>
      <c r="AQ2751" t="s">
        <v>78</v>
      </c>
      <c r="AR2751" t="s">
        <v>69</v>
      </c>
      <c r="AS2751">
        <v>7</v>
      </c>
      <c r="AT2751">
        <v>15494</v>
      </c>
      <c r="AU2751">
        <v>1</v>
      </c>
      <c r="AV2751">
        <v>0</v>
      </c>
      <c r="AW2751">
        <v>1</v>
      </c>
      <c r="AX2751">
        <v>0</v>
      </c>
      <c r="AY2751">
        <v>6</v>
      </c>
      <c r="AZ2751" t="s">
        <v>125</v>
      </c>
      <c r="BA2751">
        <v>1</v>
      </c>
      <c r="BB2751" t="s">
        <v>71</v>
      </c>
      <c r="BC2751">
        <v>4</v>
      </c>
    </row>
    <row r="2752" spans="1:55">
      <c r="A2752" t="s">
        <v>5843</v>
      </c>
      <c r="B2752" t="s">
        <v>56</v>
      </c>
      <c r="C2752">
        <v>52</v>
      </c>
      <c r="D2752" t="s">
        <v>57</v>
      </c>
      <c r="E2752">
        <v>1</v>
      </c>
      <c r="F2752" t="s">
        <v>5844</v>
      </c>
      <c r="G2752">
        <v>93230</v>
      </c>
      <c r="H2752">
        <v>36.29223</v>
      </c>
      <c r="I2752">
        <v>-119.622676</v>
      </c>
      <c r="J2752">
        <v>8</v>
      </c>
      <c r="K2752">
        <v>72</v>
      </c>
      <c r="L2752" t="s">
        <v>119</v>
      </c>
      <c r="M2752" t="s">
        <v>57</v>
      </c>
      <c r="N2752" t="s">
        <v>1665</v>
      </c>
      <c r="O2752" t="s">
        <v>57</v>
      </c>
      <c r="P2752" t="s">
        <v>57</v>
      </c>
      <c r="Q2752" t="s">
        <v>135</v>
      </c>
      <c r="R2752" t="s">
        <v>156</v>
      </c>
      <c r="S2752" t="s">
        <v>57</v>
      </c>
      <c r="T2752" t="s">
        <v>57</v>
      </c>
      <c r="U2752" t="s">
        <v>57</v>
      </c>
      <c r="V2752" t="s">
        <v>57</v>
      </c>
      <c r="W2752" t="s">
        <v>61</v>
      </c>
      <c r="X2752" t="s">
        <v>61</v>
      </c>
      <c r="Y2752" t="s">
        <v>61</v>
      </c>
      <c r="Z2752" t="s">
        <v>57</v>
      </c>
      <c r="AA2752" t="s">
        <v>122</v>
      </c>
      <c r="AB2752" t="s">
        <v>57</v>
      </c>
      <c r="AC2752" t="s">
        <v>87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66</v>
      </c>
      <c r="AM2752">
        <v>0</v>
      </c>
      <c r="AN2752">
        <v>1</v>
      </c>
      <c r="AO2752">
        <v>0</v>
      </c>
      <c r="AP2752" t="s">
        <v>123</v>
      </c>
      <c r="AQ2752" t="s">
        <v>92</v>
      </c>
      <c r="AR2752" t="s">
        <v>93</v>
      </c>
      <c r="AS2752">
        <v>5</v>
      </c>
      <c r="AT2752">
        <v>53204</v>
      </c>
      <c r="AU2752">
        <v>1</v>
      </c>
      <c r="AV2752">
        <v>0</v>
      </c>
      <c r="AW2752">
        <v>1</v>
      </c>
      <c r="AX2752">
        <v>0</v>
      </c>
      <c r="AY2752">
        <v>6</v>
      </c>
      <c r="AZ2752" t="s">
        <v>125</v>
      </c>
      <c r="BA2752">
        <v>0</v>
      </c>
      <c r="BB2752" t="s">
        <v>71</v>
      </c>
      <c r="BC2752">
        <v>4</v>
      </c>
    </row>
    <row r="2753" spans="1:55">
      <c r="A2753" t="s">
        <v>5845</v>
      </c>
      <c r="B2753" t="s">
        <v>56</v>
      </c>
      <c r="C2753">
        <v>40</v>
      </c>
      <c r="D2753" t="s">
        <v>57</v>
      </c>
      <c r="E2753">
        <v>0</v>
      </c>
      <c r="F2753" t="s">
        <v>226</v>
      </c>
      <c r="G2753">
        <v>90019</v>
      </c>
      <c r="H2753">
        <v>34.049841</v>
      </c>
      <c r="I2753">
        <v>-118.33846</v>
      </c>
      <c r="J2753">
        <v>9</v>
      </c>
      <c r="K2753">
        <v>64</v>
      </c>
      <c r="L2753" t="s">
        <v>59</v>
      </c>
      <c r="M2753" t="s">
        <v>57</v>
      </c>
      <c r="N2753" t="s">
        <v>5846</v>
      </c>
      <c r="O2753" t="s">
        <v>57</v>
      </c>
      <c r="P2753" t="s">
        <v>61</v>
      </c>
      <c r="Q2753" t="s">
        <v>143</v>
      </c>
      <c r="R2753" t="s">
        <v>143</v>
      </c>
      <c r="S2753" t="s">
        <v>143</v>
      </c>
      <c r="T2753" t="s">
        <v>143</v>
      </c>
      <c r="U2753" t="s">
        <v>143</v>
      </c>
      <c r="V2753" t="s">
        <v>143</v>
      </c>
      <c r="W2753" t="s">
        <v>143</v>
      </c>
      <c r="X2753" t="s">
        <v>143</v>
      </c>
      <c r="Y2753" t="s">
        <v>143</v>
      </c>
      <c r="Z2753" t="s">
        <v>143</v>
      </c>
      <c r="AA2753" t="s">
        <v>122</v>
      </c>
      <c r="AB2753" t="s">
        <v>61</v>
      </c>
      <c r="AC2753" t="s">
        <v>65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66</v>
      </c>
      <c r="AM2753">
        <v>0</v>
      </c>
      <c r="AN2753">
        <v>1</v>
      </c>
      <c r="AO2753">
        <v>0</v>
      </c>
      <c r="AP2753" t="s">
        <v>123</v>
      </c>
      <c r="AQ2753" t="s">
        <v>78</v>
      </c>
      <c r="AR2753" t="s">
        <v>182</v>
      </c>
      <c r="AT2753">
        <v>67520</v>
      </c>
      <c r="AU2753">
        <v>1</v>
      </c>
      <c r="AV2753">
        <v>0</v>
      </c>
      <c r="AW2753">
        <v>1</v>
      </c>
      <c r="AX2753">
        <v>0</v>
      </c>
      <c r="AY2753">
        <v>6</v>
      </c>
      <c r="AZ2753" t="s">
        <v>125</v>
      </c>
      <c r="BA2753">
        <v>1</v>
      </c>
      <c r="BB2753" t="s">
        <v>71</v>
      </c>
      <c r="BC2753">
        <v>4</v>
      </c>
    </row>
    <row r="2754" spans="1:55">
      <c r="A2754" t="s">
        <v>5847</v>
      </c>
      <c r="B2754" t="s">
        <v>73</v>
      </c>
      <c r="C2754">
        <v>25</v>
      </c>
      <c r="D2754" t="s">
        <v>61</v>
      </c>
      <c r="E2754">
        <v>0</v>
      </c>
      <c r="F2754" t="s">
        <v>5848</v>
      </c>
      <c r="G2754">
        <v>92086</v>
      </c>
      <c r="H2754">
        <v>33.323705</v>
      </c>
      <c r="I2754">
        <v>-116.626907</v>
      </c>
      <c r="J2754">
        <v>0</v>
      </c>
      <c r="K2754">
        <v>9</v>
      </c>
      <c r="L2754" t="s">
        <v>59</v>
      </c>
      <c r="M2754" t="s">
        <v>57</v>
      </c>
      <c r="N2754" t="s">
        <v>5849</v>
      </c>
      <c r="O2754" t="s">
        <v>61</v>
      </c>
      <c r="P2754" t="s">
        <v>57</v>
      </c>
      <c r="Q2754" t="s">
        <v>85</v>
      </c>
      <c r="R2754" t="s">
        <v>147</v>
      </c>
      <c r="S2754" t="s">
        <v>61</v>
      </c>
      <c r="T2754" t="s">
        <v>61</v>
      </c>
      <c r="U2754" t="s">
        <v>61</v>
      </c>
      <c r="V2754" t="s">
        <v>57</v>
      </c>
      <c r="W2754" t="s">
        <v>57</v>
      </c>
      <c r="X2754" t="s">
        <v>61</v>
      </c>
      <c r="Y2754" t="s">
        <v>61</v>
      </c>
      <c r="Z2754" t="s">
        <v>57</v>
      </c>
      <c r="AA2754" t="s">
        <v>77</v>
      </c>
      <c r="AB2754" t="s">
        <v>61</v>
      </c>
      <c r="AC2754" t="s">
        <v>87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66</v>
      </c>
      <c r="AM2754">
        <v>0</v>
      </c>
      <c r="AN2754">
        <v>1</v>
      </c>
      <c r="AO2754">
        <v>0</v>
      </c>
      <c r="AP2754" t="s">
        <v>67</v>
      </c>
      <c r="AQ2754" t="s">
        <v>116</v>
      </c>
      <c r="AR2754" t="s">
        <v>93</v>
      </c>
      <c r="AS2754">
        <v>3</v>
      </c>
      <c r="AT2754">
        <v>1205</v>
      </c>
      <c r="AU2754">
        <v>1</v>
      </c>
      <c r="AV2754">
        <v>0</v>
      </c>
      <c r="AW2754">
        <v>1</v>
      </c>
      <c r="AX2754">
        <v>0</v>
      </c>
      <c r="AY2754">
        <v>2</v>
      </c>
      <c r="AZ2754" t="s">
        <v>70</v>
      </c>
      <c r="BA2754">
        <v>7</v>
      </c>
      <c r="BB2754" t="s">
        <v>95</v>
      </c>
      <c r="BC2754">
        <v>1</v>
      </c>
    </row>
    <row r="2755" spans="1:55">
      <c r="A2755" t="s">
        <v>5850</v>
      </c>
      <c r="B2755" t="s">
        <v>73</v>
      </c>
      <c r="C2755">
        <v>72</v>
      </c>
      <c r="D2755" t="s">
        <v>61</v>
      </c>
      <c r="E2755">
        <v>0</v>
      </c>
      <c r="F2755" t="s">
        <v>2896</v>
      </c>
      <c r="G2755">
        <v>94931</v>
      </c>
      <c r="H2755">
        <v>38.326215</v>
      </c>
      <c r="I2755">
        <v>-122.718742</v>
      </c>
      <c r="J2755">
        <v>0</v>
      </c>
      <c r="K2755">
        <v>60</v>
      </c>
      <c r="L2755" t="s">
        <v>59</v>
      </c>
      <c r="M2755" t="s">
        <v>57</v>
      </c>
      <c r="N2755" t="s">
        <v>2809</v>
      </c>
      <c r="O2755" t="s">
        <v>57</v>
      </c>
      <c r="P2755" t="s">
        <v>57</v>
      </c>
      <c r="Q2755" t="s">
        <v>135</v>
      </c>
      <c r="R2755" t="s">
        <v>300</v>
      </c>
      <c r="S2755" t="s">
        <v>57</v>
      </c>
      <c r="T2755" t="s">
        <v>57</v>
      </c>
      <c r="U2755" t="s">
        <v>61</v>
      </c>
      <c r="V2755" t="s">
        <v>61</v>
      </c>
      <c r="W2755" t="s">
        <v>61</v>
      </c>
      <c r="X2755" t="s">
        <v>57</v>
      </c>
      <c r="Y2755" t="s">
        <v>57</v>
      </c>
      <c r="Z2755" t="s">
        <v>61</v>
      </c>
      <c r="AA2755" t="s">
        <v>64</v>
      </c>
      <c r="AB2755" t="s">
        <v>57</v>
      </c>
      <c r="AC2755" t="s">
        <v>87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66</v>
      </c>
      <c r="AM2755">
        <v>0</v>
      </c>
      <c r="AN2755">
        <v>1</v>
      </c>
      <c r="AO2755">
        <v>0</v>
      </c>
      <c r="AP2755" t="s">
        <v>123</v>
      </c>
      <c r="AQ2755" t="s">
        <v>104</v>
      </c>
      <c r="AR2755" t="s">
        <v>93</v>
      </c>
      <c r="AS2755">
        <v>4</v>
      </c>
      <c r="AT2755">
        <v>7936</v>
      </c>
      <c r="AU2755">
        <v>1</v>
      </c>
      <c r="AV2755">
        <v>0</v>
      </c>
      <c r="AW2755">
        <v>1</v>
      </c>
      <c r="AX2755">
        <v>0</v>
      </c>
      <c r="AY2755">
        <v>6</v>
      </c>
      <c r="AZ2755" t="s">
        <v>125</v>
      </c>
      <c r="BA2755">
        <v>2</v>
      </c>
      <c r="BB2755" t="s">
        <v>126</v>
      </c>
      <c r="BC2755">
        <v>3</v>
      </c>
    </row>
    <row r="2756" spans="1:55">
      <c r="A2756" t="s">
        <v>5851</v>
      </c>
      <c r="B2756" t="s">
        <v>73</v>
      </c>
      <c r="C2756">
        <v>21</v>
      </c>
      <c r="D2756" t="s">
        <v>61</v>
      </c>
      <c r="E2756">
        <v>0</v>
      </c>
      <c r="F2756" t="s">
        <v>5852</v>
      </c>
      <c r="G2756">
        <v>95320</v>
      </c>
      <c r="H2756">
        <v>37.818543</v>
      </c>
      <c r="I2756">
        <v>-121.006907</v>
      </c>
      <c r="J2756">
        <v>0</v>
      </c>
      <c r="K2756">
        <v>3</v>
      </c>
      <c r="L2756" t="s">
        <v>83</v>
      </c>
      <c r="M2756" t="s">
        <v>57</v>
      </c>
      <c r="N2756" t="s">
        <v>5853</v>
      </c>
      <c r="O2756" t="s">
        <v>61</v>
      </c>
      <c r="P2756" t="s">
        <v>57</v>
      </c>
      <c r="Q2756" t="s">
        <v>85</v>
      </c>
      <c r="R2756" t="s">
        <v>86</v>
      </c>
      <c r="S2756" t="s">
        <v>61</v>
      </c>
      <c r="T2756" t="s">
        <v>61</v>
      </c>
      <c r="U2756" t="s">
        <v>57</v>
      </c>
      <c r="V2756" t="s">
        <v>61</v>
      </c>
      <c r="W2756" t="s">
        <v>61</v>
      </c>
      <c r="X2756" t="s">
        <v>57</v>
      </c>
      <c r="Y2756" t="s">
        <v>57</v>
      </c>
      <c r="Z2756" t="s">
        <v>57</v>
      </c>
      <c r="AA2756" t="s">
        <v>77</v>
      </c>
      <c r="AB2756" t="s">
        <v>61</v>
      </c>
      <c r="AC2756" t="s">
        <v>65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170</v>
      </c>
      <c r="AM2756">
        <v>0</v>
      </c>
      <c r="AN2756">
        <v>0</v>
      </c>
      <c r="AO2756">
        <v>0</v>
      </c>
      <c r="AP2756" t="s">
        <v>91</v>
      </c>
      <c r="AQ2756" t="s">
        <v>116</v>
      </c>
      <c r="AR2756" t="s">
        <v>93</v>
      </c>
      <c r="AS2756">
        <v>4</v>
      </c>
      <c r="AT2756">
        <v>11474</v>
      </c>
      <c r="AU2756">
        <v>0</v>
      </c>
      <c r="AX2756">
        <v>0</v>
      </c>
      <c r="AY2756">
        <v>1</v>
      </c>
      <c r="AZ2756" t="s">
        <v>94</v>
      </c>
      <c r="BA2756">
        <v>10</v>
      </c>
      <c r="BB2756" t="s">
        <v>95</v>
      </c>
      <c r="BC2756">
        <v>1</v>
      </c>
    </row>
    <row r="2757" spans="1:55">
      <c r="A2757" t="s">
        <v>5854</v>
      </c>
      <c r="B2757" t="s">
        <v>56</v>
      </c>
      <c r="C2757">
        <v>53</v>
      </c>
      <c r="D2757" t="s">
        <v>61</v>
      </c>
      <c r="E2757">
        <v>1</v>
      </c>
      <c r="F2757" t="s">
        <v>476</v>
      </c>
      <c r="G2757">
        <v>95066</v>
      </c>
      <c r="H2757">
        <v>37.070177</v>
      </c>
      <c r="I2757">
        <v>-122.010077</v>
      </c>
      <c r="J2757">
        <v>0</v>
      </c>
      <c r="K2757">
        <v>26</v>
      </c>
      <c r="L2757" t="s">
        <v>59</v>
      </c>
      <c r="M2757" t="s">
        <v>57</v>
      </c>
      <c r="N2757" t="s">
        <v>3127</v>
      </c>
      <c r="O2757" t="s">
        <v>57</v>
      </c>
      <c r="P2757" t="s">
        <v>57</v>
      </c>
      <c r="Q2757" t="s">
        <v>135</v>
      </c>
      <c r="R2757" t="s">
        <v>156</v>
      </c>
      <c r="S2757" t="s">
        <v>61</v>
      </c>
      <c r="T2757" t="s">
        <v>61</v>
      </c>
      <c r="U2757" t="s">
        <v>61</v>
      </c>
      <c r="V2757" t="s">
        <v>61</v>
      </c>
      <c r="W2757" t="s">
        <v>61</v>
      </c>
      <c r="X2757" t="s">
        <v>61</v>
      </c>
      <c r="Y2757" t="s">
        <v>61</v>
      </c>
      <c r="Z2757" t="s">
        <v>61</v>
      </c>
      <c r="AA2757" t="s">
        <v>77</v>
      </c>
      <c r="AB2757" t="s">
        <v>57</v>
      </c>
      <c r="AC2757" t="s">
        <v>65</v>
      </c>
      <c r="AD2757">
        <v>49.5</v>
      </c>
      <c r="AE2757">
        <v>1265.65</v>
      </c>
      <c r="AF2757">
        <v>0</v>
      </c>
      <c r="AG2757">
        <v>150</v>
      </c>
      <c r="AH2757">
        <v>424.84</v>
      </c>
      <c r="AI2757">
        <v>1840.49</v>
      </c>
      <c r="AJ2757" t="s">
        <v>66</v>
      </c>
      <c r="AM2757">
        <v>0</v>
      </c>
      <c r="AN2757">
        <v>1</v>
      </c>
      <c r="AO2757">
        <v>0</v>
      </c>
      <c r="AP2757" t="s">
        <v>164</v>
      </c>
      <c r="AQ2757" t="s">
        <v>92</v>
      </c>
      <c r="AR2757" t="s">
        <v>137</v>
      </c>
      <c r="AS2757">
        <v>0</v>
      </c>
      <c r="AT2757">
        <v>14574</v>
      </c>
      <c r="AU2757">
        <v>1</v>
      </c>
      <c r="AV2757">
        <v>0</v>
      </c>
      <c r="AW2757">
        <v>1</v>
      </c>
      <c r="AX2757">
        <v>0</v>
      </c>
      <c r="AY2757">
        <v>4</v>
      </c>
      <c r="AZ2757" t="s">
        <v>165</v>
      </c>
      <c r="BA2757">
        <v>4</v>
      </c>
      <c r="BB2757" t="s">
        <v>80</v>
      </c>
      <c r="BC2757">
        <v>2</v>
      </c>
    </row>
    <row r="2758" spans="1:55">
      <c r="A2758" t="s">
        <v>5855</v>
      </c>
      <c r="B2758" t="s">
        <v>56</v>
      </c>
      <c r="C2758">
        <v>69</v>
      </c>
      <c r="D2758" t="s">
        <v>57</v>
      </c>
      <c r="E2758">
        <v>0</v>
      </c>
      <c r="F2758" t="s">
        <v>1157</v>
      </c>
      <c r="G2758">
        <v>95638</v>
      </c>
      <c r="H2758">
        <v>38.313447</v>
      </c>
      <c r="I2758">
        <v>-121.123886</v>
      </c>
      <c r="J2758">
        <v>1</v>
      </c>
      <c r="K2758">
        <v>50</v>
      </c>
      <c r="L2758" t="s">
        <v>59</v>
      </c>
      <c r="M2758" t="s">
        <v>57</v>
      </c>
      <c r="N2758" t="s">
        <v>5856</v>
      </c>
      <c r="O2758" t="s">
        <v>61</v>
      </c>
      <c r="P2758" t="s">
        <v>57</v>
      </c>
      <c r="Q2758" t="s">
        <v>62</v>
      </c>
      <c r="R2758" t="s">
        <v>586</v>
      </c>
      <c r="S2758" t="s">
        <v>61</v>
      </c>
      <c r="T2758" t="s">
        <v>61</v>
      </c>
      <c r="U2758" t="s">
        <v>61</v>
      </c>
      <c r="V2758" t="s">
        <v>61</v>
      </c>
      <c r="W2758" t="s">
        <v>61</v>
      </c>
      <c r="X2758" t="s">
        <v>61</v>
      </c>
      <c r="Y2758" t="s">
        <v>61</v>
      </c>
      <c r="Z2758" t="s">
        <v>57</v>
      </c>
      <c r="AA2758" t="s">
        <v>77</v>
      </c>
      <c r="AB2758" t="s">
        <v>57</v>
      </c>
      <c r="AC2758" t="s">
        <v>87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88</v>
      </c>
      <c r="AK2758" t="s">
        <v>101</v>
      </c>
      <c r="AL2758" t="s">
        <v>937</v>
      </c>
      <c r="AM2758">
        <v>1</v>
      </c>
      <c r="AN2758">
        <v>0</v>
      </c>
      <c r="AO2758">
        <v>0</v>
      </c>
      <c r="AP2758" t="s">
        <v>123</v>
      </c>
      <c r="AQ2758" t="s">
        <v>124</v>
      </c>
      <c r="AR2758" t="s">
        <v>93</v>
      </c>
      <c r="AS2758">
        <v>1</v>
      </c>
      <c r="AT2758">
        <v>1745</v>
      </c>
      <c r="AU2758">
        <v>1</v>
      </c>
      <c r="AV2758">
        <v>1</v>
      </c>
      <c r="AW2758">
        <v>0</v>
      </c>
      <c r="AX2758">
        <v>71.05</v>
      </c>
      <c r="AY2758">
        <v>6</v>
      </c>
      <c r="AZ2758" t="s">
        <v>125</v>
      </c>
      <c r="BA2758">
        <v>4</v>
      </c>
      <c r="BB2758" t="s">
        <v>80</v>
      </c>
      <c r="BC2758">
        <v>2</v>
      </c>
    </row>
    <row r="2759" spans="1:55">
      <c r="A2759" t="s">
        <v>5857</v>
      </c>
      <c r="B2759" t="s">
        <v>73</v>
      </c>
      <c r="C2759">
        <v>27</v>
      </c>
      <c r="D2759" t="s">
        <v>61</v>
      </c>
      <c r="E2759">
        <v>0</v>
      </c>
      <c r="F2759" t="s">
        <v>3688</v>
      </c>
      <c r="G2759">
        <v>91906</v>
      </c>
      <c r="H2759">
        <v>32.673483</v>
      </c>
      <c r="I2759">
        <v>-116.472863</v>
      </c>
      <c r="J2759">
        <v>0</v>
      </c>
      <c r="K2759">
        <v>1</v>
      </c>
      <c r="L2759" t="s">
        <v>83</v>
      </c>
      <c r="M2759" t="s">
        <v>57</v>
      </c>
      <c r="N2759" t="s">
        <v>5858</v>
      </c>
      <c r="O2759" t="s">
        <v>61</v>
      </c>
      <c r="P2759" t="s">
        <v>57</v>
      </c>
      <c r="Q2759" t="s">
        <v>135</v>
      </c>
      <c r="R2759" t="s">
        <v>966</v>
      </c>
      <c r="S2759" t="s">
        <v>61</v>
      </c>
      <c r="T2759" t="s">
        <v>61</v>
      </c>
      <c r="U2759" t="s">
        <v>61</v>
      </c>
      <c r="V2759" t="s">
        <v>61</v>
      </c>
      <c r="W2759" t="s">
        <v>61</v>
      </c>
      <c r="X2759" t="s">
        <v>61</v>
      </c>
      <c r="Y2759" t="s">
        <v>57</v>
      </c>
      <c r="Z2759" t="s">
        <v>57</v>
      </c>
      <c r="AA2759" t="s">
        <v>77</v>
      </c>
      <c r="AB2759" t="s">
        <v>57</v>
      </c>
      <c r="AC2759" t="s">
        <v>87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88</v>
      </c>
      <c r="AK2759" t="s">
        <v>190</v>
      </c>
      <c r="AL2759" t="s">
        <v>191</v>
      </c>
      <c r="AM2759">
        <v>1</v>
      </c>
      <c r="AN2759">
        <v>0</v>
      </c>
      <c r="AO2759">
        <v>0</v>
      </c>
      <c r="AP2759" t="s">
        <v>91</v>
      </c>
      <c r="AQ2759" t="s">
        <v>116</v>
      </c>
      <c r="AR2759" t="s">
        <v>137</v>
      </c>
      <c r="AS2759">
        <v>2</v>
      </c>
      <c r="AT2759">
        <v>3133</v>
      </c>
      <c r="AU2759">
        <v>1</v>
      </c>
      <c r="AV2759">
        <v>1</v>
      </c>
      <c r="AW2759">
        <v>0</v>
      </c>
      <c r="AX2759">
        <v>45.1</v>
      </c>
      <c r="AY2759">
        <v>1</v>
      </c>
      <c r="AZ2759" t="s">
        <v>94</v>
      </c>
      <c r="BA2759">
        <v>8</v>
      </c>
      <c r="BB2759" t="s">
        <v>95</v>
      </c>
      <c r="BC2759">
        <v>1</v>
      </c>
    </row>
    <row r="2760" spans="1:55">
      <c r="A2760" t="s">
        <v>5859</v>
      </c>
      <c r="B2760" t="s">
        <v>56</v>
      </c>
      <c r="C2760">
        <v>62</v>
      </c>
      <c r="D2760" t="s">
        <v>61</v>
      </c>
      <c r="E2760">
        <v>0</v>
      </c>
      <c r="F2760" t="s">
        <v>523</v>
      </c>
      <c r="G2760">
        <v>95841</v>
      </c>
      <c r="H2760">
        <v>38.660442</v>
      </c>
      <c r="I2760">
        <v>-121.346321</v>
      </c>
      <c r="J2760">
        <v>0</v>
      </c>
      <c r="K2760">
        <v>41</v>
      </c>
      <c r="L2760" t="s">
        <v>59</v>
      </c>
      <c r="M2760" t="s">
        <v>57</v>
      </c>
      <c r="N2760" t="s">
        <v>5860</v>
      </c>
      <c r="O2760" t="s">
        <v>61</v>
      </c>
      <c r="P2760" t="s">
        <v>57</v>
      </c>
      <c r="Q2760" t="s">
        <v>62</v>
      </c>
      <c r="R2760" t="s">
        <v>160</v>
      </c>
      <c r="S2760" t="s">
        <v>61</v>
      </c>
      <c r="T2760" t="s">
        <v>61</v>
      </c>
      <c r="U2760" t="s">
        <v>61</v>
      </c>
      <c r="V2760" t="s">
        <v>57</v>
      </c>
      <c r="W2760" t="s">
        <v>61</v>
      </c>
      <c r="X2760" t="s">
        <v>61</v>
      </c>
      <c r="Y2760" t="s">
        <v>61</v>
      </c>
      <c r="Z2760" t="s">
        <v>57</v>
      </c>
      <c r="AA2760" t="s">
        <v>64</v>
      </c>
      <c r="AB2760" t="s">
        <v>61</v>
      </c>
      <c r="AC2760" t="s">
        <v>87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66</v>
      </c>
      <c r="AM2760">
        <v>0</v>
      </c>
      <c r="AN2760">
        <v>1</v>
      </c>
      <c r="AO2760">
        <v>0</v>
      </c>
      <c r="AP2760" t="s">
        <v>176</v>
      </c>
      <c r="AQ2760" t="s">
        <v>124</v>
      </c>
      <c r="AR2760" t="s">
        <v>69</v>
      </c>
      <c r="AS2760">
        <v>2</v>
      </c>
      <c r="AT2760">
        <v>20993</v>
      </c>
      <c r="AU2760">
        <v>1</v>
      </c>
      <c r="AV2760">
        <v>0</v>
      </c>
      <c r="AW2760">
        <v>1</v>
      </c>
      <c r="AX2760">
        <v>0</v>
      </c>
      <c r="AY2760">
        <v>5</v>
      </c>
      <c r="AZ2760" t="s">
        <v>177</v>
      </c>
      <c r="BA2760">
        <v>2</v>
      </c>
      <c r="BB2760" t="s">
        <v>126</v>
      </c>
      <c r="BC2760">
        <v>3</v>
      </c>
    </row>
    <row r="2761" spans="1:55">
      <c r="A2761" t="s">
        <v>5861</v>
      </c>
      <c r="B2761" t="s">
        <v>73</v>
      </c>
      <c r="C2761">
        <v>48</v>
      </c>
      <c r="D2761" t="s">
        <v>57</v>
      </c>
      <c r="E2761">
        <v>0</v>
      </c>
      <c r="F2761" t="s">
        <v>5763</v>
      </c>
      <c r="G2761">
        <v>95335</v>
      </c>
      <c r="H2761">
        <v>38.109125</v>
      </c>
      <c r="I2761">
        <v>-120.078597</v>
      </c>
      <c r="J2761">
        <v>1</v>
      </c>
      <c r="K2761">
        <v>53</v>
      </c>
      <c r="L2761" t="s">
        <v>129</v>
      </c>
      <c r="M2761" t="s">
        <v>57</v>
      </c>
      <c r="N2761" t="s">
        <v>3544</v>
      </c>
      <c r="O2761" t="s">
        <v>61</v>
      </c>
      <c r="P2761" t="s">
        <v>57</v>
      </c>
      <c r="Q2761" t="s">
        <v>85</v>
      </c>
      <c r="R2761" t="s">
        <v>180</v>
      </c>
      <c r="S2761" t="s">
        <v>61</v>
      </c>
      <c r="T2761" t="s">
        <v>57</v>
      </c>
      <c r="U2761" t="s">
        <v>61</v>
      </c>
      <c r="V2761" t="s">
        <v>61</v>
      </c>
      <c r="W2761" t="s">
        <v>57</v>
      </c>
      <c r="X2761" t="s">
        <v>57</v>
      </c>
      <c r="Y2761" t="s">
        <v>57</v>
      </c>
      <c r="Z2761" t="s">
        <v>57</v>
      </c>
      <c r="AA2761" t="s">
        <v>64</v>
      </c>
      <c r="AB2761" t="s">
        <v>57</v>
      </c>
      <c r="AC2761" t="s">
        <v>87</v>
      </c>
      <c r="AD2761">
        <v>94.25</v>
      </c>
      <c r="AE2761">
        <v>4867.95</v>
      </c>
      <c r="AF2761">
        <v>0</v>
      </c>
      <c r="AG2761">
        <v>0</v>
      </c>
      <c r="AH2761">
        <v>835.8099999999999</v>
      </c>
      <c r="AI2761">
        <v>5703.76</v>
      </c>
      <c r="AJ2761" t="s">
        <v>88</v>
      </c>
      <c r="AK2761" t="s">
        <v>190</v>
      </c>
      <c r="AL2761" t="s">
        <v>554</v>
      </c>
      <c r="AM2761">
        <v>1</v>
      </c>
      <c r="AN2761">
        <v>0</v>
      </c>
      <c r="AO2761">
        <v>0</v>
      </c>
      <c r="AP2761" t="s">
        <v>123</v>
      </c>
      <c r="AQ2761" t="s">
        <v>78</v>
      </c>
      <c r="AR2761" t="s">
        <v>105</v>
      </c>
      <c r="AS2761">
        <v>5</v>
      </c>
      <c r="AT2761">
        <v>683</v>
      </c>
      <c r="AU2761">
        <v>1</v>
      </c>
      <c r="AV2761">
        <v>1</v>
      </c>
      <c r="AW2761">
        <v>0</v>
      </c>
      <c r="AX2761">
        <v>94.25</v>
      </c>
      <c r="AY2761">
        <v>6</v>
      </c>
      <c r="AZ2761" t="s">
        <v>125</v>
      </c>
      <c r="BA2761">
        <v>3</v>
      </c>
      <c r="BB2761" t="s">
        <v>126</v>
      </c>
      <c r="BC2761">
        <v>3</v>
      </c>
    </row>
    <row r="2762" spans="1:55">
      <c r="A2762" t="s">
        <v>5862</v>
      </c>
      <c r="B2762" t="s">
        <v>73</v>
      </c>
      <c r="C2762">
        <v>45</v>
      </c>
      <c r="D2762" t="s">
        <v>61</v>
      </c>
      <c r="E2762">
        <v>0</v>
      </c>
      <c r="F2762" t="s">
        <v>1088</v>
      </c>
      <c r="G2762">
        <v>90680</v>
      </c>
      <c r="H2762">
        <v>33.801869</v>
      </c>
      <c r="I2762">
        <v>-117.995068</v>
      </c>
      <c r="J2762">
        <v>0</v>
      </c>
      <c r="K2762">
        <v>1</v>
      </c>
      <c r="L2762" t="s">
        <v>59</v>
      </c>
      <c r="M2762" t="s">
        <v>57</v>
      </c>
      <c r="N2762" t="s">
        <v>3544</v>
      </c>
      <c r="O2762" t="s">
        <v>61</v>
      </c>
      <c r="P2762" t="s">
        <v>61</v>
      </c>
      <c r="Q2762" t="s">
        <v>143</v>
      </c>
      <c r="R2762" t="s">
        <v>143</v>
      </c>
      <c r="S2762" t="s">
        <v>143</v>
      </c>
      <c r="T2762" t="s">
        <v>143</v>
      </c>
      <c r="U2762" t="s">
        <v>143</v>
      </c>
      <c r="V2762" t="s">
        <v>143</v>
      </c>
      <c r="W2762" t="s">
        <v>143</v>
      </c>
      <c r="X2762" t="s">
        <v>143</v>
      </c>
      <c r="Y2762" t="s">
        <v>143</v>
      </c>
      <c r="Z2762" t="s">
        <v>143</v>
      </c>
      <c r="AA2762" t="s">
        <v>77</v>
      </c>
      <c r="AB2762" t="s">
        <v>61</v>
      </c>
      <c r="AC2762" t="s">
        <v>65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</v>
      </c>
      <c r="AJ2762" t="s">
        <v>170</v>
      </c>
      <c r="AM2762">
        <v>0</v>
      </c>
      <c r="AN2762">
        <v>0</v>
      </c>
      <c r="AO2762">
        <v>0</v>
      </c>
      <c r="AP2762" t="s">
        <v>91</v>
      </c>
      <c r="AQ2762" t="s">
        <v>78</v>
      </c>
      <c r="AR2762" t="s">
        <v>182</v>
      </c>
      <c r="AT2762">
        <v>29694</v>
      </c>
      <c r="AU2762">
        <v>0</v>
      </c>
      <c r="AX2762">
        <v>0</v>
      </c>
      <c r="AY2762">
        <v>1</v>
      </c>
      <c r="AZ2762" t="s">
        <v>94</v>
      </c>
      <c r="BA2762">
        <v>8</v>
      </c>
      <c r="BB2762" t="s">
        <v>95</v>
      </c>
      <c r="BC2762">
        <v>1</v>
      </c>
    </row>
    <row r="2763" spans="1:55">
      <c r="A2763" t="s">
        <v>5863</v>
      </c>
      <c r="B2763" t="s">
        <v>56</v>
      </c>
      <c r="C2763">
        <v>29</v>
      </c>
      <c r="D2763" t="s">
        <v>61</v>
      </c>
      <c r="E2763">
        <v>0</v>
      </c>
      <c r="F2763" t="s">
        <v>1554</v>
      </c>
      <c r="G2763">
        <v>92610</v>
      </c>
      <c r="H2763">
        <v>33.698728</v>
      </c>
      <c r="I2763">
        <v>-117.67768</v>
      </c>
      <c r="J2763">
        <v>0</v>
      </c>
      <c r="K2763">
        <v>4</v>
      </c>
      <c r="L2763" t="s">
        <v>59</v>
      </c>
      <c r="M2763" t="s">
        <v>57</v>
      </c>
      <c r="N2763" t="s">
        <v>5864</v>
      </c>
      <c r="O2763" t="s">
        <v>61</v>
      </c>
      <c r="P2763" t="s">
        <v>57</v>
      </c>
      <c r="Q2763" t="s">
        <v>85</v>
      </c>
      <c r="R2763" t="s">
        <v>189</v>
      </c>
      <c r="S2763" t="s">
        <v>61</v>
      </c>
      <c r="T2763" t="s">
        <v>57</v>
      </c>
      <c r="U2763" t="s">
        <v>57</v>
      </c>
      <c r="V2763" t="s">
        <v>57</v>
      </c>
      <c r="W2763" t="s">
        <v>57</v>
      </c>
      <c r="X2763" t="s">
        <v>57</v>
      </c>
      <c r="Y2763" t="s">
        <v>57</v>
      </c>
      <c r="Z2763" t="s">
        <v>57</v>
      </c>
      <c r="AA2763" t="s">
        <v>64</v>
      </c>
      <c r="AB2763" t="s">
        <v>57</v>
      </c>
      <c r="AC2763" t="s">
        <v>87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</v>
      </c>
      <c r="AJ2763" t="s">
        <v>88</v>
      </c>
      <c r="AK2763" t="s">
        <v>101</v>
      </c>
      <c r="AL2763" t="s">
        <v>175</v>
      </c>
      <c r="AM2763">
        <v>1</v>
      </c>
      <c r="AN2763">
        <v>0</v>
      </c>
      <c r="AO2763">
        <v>0</v>
      </c>
      <c r="AP2763" t="s">
        <v>91</v>
      </c>
      <c r="AQ2763" t="s">
        <v>116</v>
      </c>
      <c r="AR2763" t="s">
        <v>105</v>
      </c>
      <c r="AS2763">
        <v>7</v>
      </c>
      <c r="AT2763">
        <v>10936</v>
      </c>
      <c r="AU2763">
        <v>1</v>
      </c>
      <c r="AV2763">
        <v>1</v>
      </c>
      <c r="AW2763">
        <v>0</v>
      </c>
      <c r="AX2763">
        <v>105.65</v>
      </c>
      <c r="AY2763">
        <v>1</v>
      </c>
      <c r="AZ2763" t="s">
        <v>94</v>
      </c>
      <c r="BA2763">
        <v>7</v>
      </c>
      <c r="BB2763" t="s">
        <v>95</v>
      </c>
      <c r="BC2763">
        <v>1</v>
      </c>
    </row>
    <row r="2764" spans="1:55">
      <c r="A2764" t="s">
        <v>5865</v>
      </c>
      <c r="B2764" t="s">
        <v>73</v>
      </c>
      <c r="C2764">
        <v>51</v>
      </c>
      <c r="D2764" t="s">
        <v>61</v>
      </c>
      <c r="E2764">
        <v>0</v>
      </c>
      <c r="F2764" t="s">
        <v>5319</v>
      </c>
      <c r="G2764">
        <v>95490</v>
      </c>
      <c r="H2764">
        <v>39.492046</v>
      </c>
      <c r="I2764">
        <v>-123.375818</v>
      </c>
      <c r="J2764">
        <v>0</v>
      </c>
      <c r="K2764">
        <v>45</v>
      </c>
      <c r="L2764" t="s">
        <v>129</v>
      </c>
      <c r="M2764" t="s">
        <v>57</v>
      </c>
      <c r="N2764" t="s">
        <v>5866</v>
      </c>
      <c r="O2764" t="s">
        <v>57</v>
      </c>
      <c r="P2764" t="s">
        <v>57</v>
      </c>
      <c r="Q2764" t="s">
        <v>85</v>
      </c>
      <c r="R2764" t="s">
        <v>441</v>
      </c>
      <c r="S2764" t="s">
        <v>61</v>
      </c>
      <c r="T2764" t="s">
        <v>61</v>
      </c>
      <c r="U2764" t="s">
        <v>57</v>
      </c>
      <c r="V2764" t="s">
        <v>57</v>
      </c>
      <c r="W2764" t="s">
        <v>57</v>
      </c>
      <c r="X2764" t="s">
        <v>57</v>
      </c>
      <c r="Y2764" t="s">
        <v>57</v>
      </c>
      <c r="Z2764" t="s">
        <v>57</v>
      </c>
      <c r="AA2764" t="s">
        <v>77</v>
      </c>
      <c r="AB2764" t="s">
        <v>57</v>
      </c>
      <c r="AC2764" t="s">
        <v>87</v>
      </c>
      <c r="AD2764">
        <v>103.65</v>
      </c>
      <c r="AE2764">
        <v>4747.85</v>
      </c>
      <c r="AF2764">
        <v>0</v>
      </c>
      <c r="AG2764">
        <v>0</v>
      </c>
      <c r="AH2764">
        <v>1113.75</v>
      </c>
      <c r="AI2764">
        <v>5861.6</v>
      </c>
      <c r="AJ2764" t="s">
        <v>66</v>
      </c>
      <c r="AM2764">
        <v>0</v>
      </c>
      <c r="AN2764">
        <v>1</v>
      </c>
      <c r="AO2764">
        <v>0</v>
      </c>
      <c r="AP2764" t="s">
        <v>176</v>
      </c>
      <c r="AQ2764" t="s">
        <v>92</v>
      </c>
      <c r="AR2764" t="s">
        <v>105</v>
      </c>
      <c r="AS2764">
        <v>6</v>
      </c>
      <c r="AT2764">
        <v>13472</v>
      </c>
      <c r="AU2764">
        <v>1</v>
      </c>
      <c r="AV2764">
        <v>0</v>
      </c>
      <c r="AW2764">
        <v>1</v>
      </c>
      <c r="AX2764">
        <v>0</v>
      </c>
      <c r="AY2764">
        <v>5</v>
      </c>
      <c r="AZ2764" t="s">
        <v>177</v>
      </c>
      <c r="BA2764">
        <v>7</v>
      </c>
      <c r="BB2764" t="s">
        <v>95</v>
      </c>
      <c r="BC2764">
        <v>1</v>
      </c>
    </row>
    <row r="2765" spans="1:55">
      <c r="A2765" t="s">
        <v>5867</v>
      </c>
      <c r="B2765" t="s">
        <v>56</v>
      </c>
      <c r="C2765">
        <v>48</v>
      </c>
      <c r="D2765" t="s">
        <v>61</v>
      </c>
      <c r="E2765">
        <v>0</v>
      </c>
      <c r="F2765" t="s">
        <v>4669</v>
      </c>
      <c r="G2765">
        <v>92311</v>
      </c>
      <c r="H2765">
        <v>34.965648</v>
      </c>
      <c r="I2765">
        <v>-117.001509</v>
      </c>
      <c r="J2765">
        <v>0</v>
      </c>
      <c r="K2765">
        <v>50</v>
      </c>
      <c r="L2765" t="s">
        <v>59</v>
      </c>
      <c r="M2765" t="s">
        <v>61</v>
      </c>
      <c r="N2765" t="s">
        <v>143</v>
      </c>
      <c r="O2765" t="s">
        <v>143</v>
      </c>
      <c r="P2765" t="s">
        <v>57</v>
      </c>
      <c r="Q2765" t="s">
        <v>135</v>
      </c>
      <c r="R2765" t="s">
        <v>391</v>
      </c>
      <c r="S2765" t="s">
        <v>61</v>
      </c>
      <c r="T2765" t="s">
        <v>57</v>
      </c>
      <c r="U2765" t="s">
        <v>57</v>
      </c>
      <c r="V2765" t="s">
        <v>57</v>
      </c>
      <c r="W2765" t="s">
        <v>61</v>
      </c>
      <c r="X2765" t="s">
        <v>61</v>
      </c>
      <c r="Y2765" t="s">
        <v>61</v>
      </c>
      <c r="Z2765" t="s">
        <v>57</v>
      </c>
      <c r="AA2765" t="s">
        <v>122</v>
      </c>
      <c r="AB2765" t="s">
        <v>61</v>
      </c>
      <c r="AC2765" t="s">
        <v>65</v>
      </c>
      <c r="AD2765">
        <v>39.7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66</v>
      </c>
      <c r="AM2765">
        <v>0</v>
      </c>
      <c r="AN2765">
        <v>1</v>
      </c>
      <c r="AO2765">
        <v>0</v>
      </c>
      <c r="AP2765" t="s">
        <v>123</v>
      </c>
      <c r="AQ2765" t="s">
        <v>78</v>
      </c>
      <c r="AR2765" t="s">
        <v>137</v>
      </c>
      <c r="AS2765">
        <v>4</v>
      </c>
      <c r="AT2765">
        <v>31293</v>
      </c>
      <c r="AU2765">
        <v>1</v>
      </c>
      <c r="AV2765">
        <v>0</v>
      </c>
      <c r="AW2765">
        <v>1</v>
      </c>
      <c r="AX2765">
        <v>0</v>
      </c>
      <c r="AY2765">
        <v>6</v>
      </c>
      <c r="AZ2765" t="s">
        <v>125</v>
      </c>
      <c r="BA2765">
        <v>2</v>
      </c>
      <c r="BB2765" t="s">
        <v>126</v>
      </c>
      <c r="BC2765">
        <v>3</v>
      </c>
    </row>
    <row r="2766" spans="1:55">
      <c r="A2766" t="s">
        <v>5868</v>
      </c>
      <c r="B2766" t="s">
        <v>73</v>
      </c>
      <c r="C2766">
        <v>33</v>
      </c>
      <c r="D2766" t="s">
        <v>57</v>
      </c>
      <c r="E2766">
        <v>0</v>
      </c>
      <c r="F2766" t="s">
        <v>1005</v>
      </c>
      <c r="G2766">
        <v>95364</v>
      </c>
      <c r="H2766">
        <v>38.224869</v>
      </c>
      <c r="I2766">
        <v>-119.755729</v>
      </c>
      <c r="J2766">
        <v>1</v>
      </c>
      <c r="K2766">
        <v>23</v>
      </c>
      <c r="L2766" t="s">
        <v>98</v>
      </c>
      <c r="M2766" t="s">
        <v>57</v>
      </c>
      <c r="N2766" t="s">
        <v>5869</v>
      </c>
      <c r="O2766" t="s">
        <v>57</v>
      </c>
      <c r="P2766" t="s">
        <v>57</v>
      </c>
      <c r="Q2766" t="s">
        <v>85</v>
      </c>
      <c r="R2766" t="s">
        <v>131</v>
      </c>
      <c r="S2766" t="s">
        <v>57</v>
      </c>
      <c r="T2766" t="s">
        <v>57</v>
      </c>
      <c r="U2766" t="s">
        <v>57</v>
      </c>
      <c r="V2766" t="s">
        <v>61</v>
      </c>
      <c r="W2766" t="s">
        <v>57</v>
      </c>
      <c r="X2766" t="s">
        <v>61</v>
      </c>
      <c r="Y2766" t="s">
        <v>61</v>
      </c>
      <c r="Z2766" t="s">
        <v>57</v>
      </c>
      <c r="AA2766" t="s">
        <v>77</v>
      </c>
      <c r="AB2766" t="s">
        <v>57</v>
      </c>
      <c r="AC2766" t="s">
        <v>87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88</v>
      </c>
      <c r="AK2766" t="s">
        <v>101</v>
      </c>
      <c r="AL2766" t="s">
        <v>690</v>
      </c>
      <c r="AM2766">
        <v>1</v>
      </c>
      <c r="AN2766">
        <v>0</v>
      </c>
      <c r="AO2766">
        <v>0</v>
      </c>
      <c r="AP2766" t="s">
        <v>103</v>
      </c>
      <c r="AQ2766" t="s">
        <v>68</v>
      </c>
      <c r="AR2766" t="s">
        <v>105</v>
      </c>
      <c r="AS2766">
        <v>5</v>
      </c>
      <c r="AT2766">
        <v>235</v>
      </c>
      <c r="AU2766">
        <v>1</v>
      </c>
      <c r="AV2766">
        <v>1</v>
      </c>
      <c r="AW2766">
        <v>0</v>
      </c>
      <c r="AX2766">
        <v>99.25</v>
      </c>
      <c r="AY2766">
        <v>3</v>
      </c>
      <c r="AZ2766" t="s">
        <v>106</v>
      </c>
      <c r="BA2766">
        <v>6</v>
      </c>
      <c r="BB2766" t="s">
        <v>95</v>
      </c>
      <c r="BC2766">
        <v>1</v>
      </c>
    </row>
    <row r="2767" spans="1:55">
      <c r="A2767" t="s">
        <v>5870</v>
      </c>
      <c r="B2767" t="s">
        <v>73</v>
      </c>
      <c r="C2767">
        <v>54</v>
      </c>
      <c r="D2767" t="s">
        <v>57</v>
      </c>
      <c r="E2767">
        <v>0</v>
      </c>
      <c r="F2767" t="s">
        <v>5460</v>
      </c>
      <c r="G2767">
        <v>92278</v>
      </c>
      <c r="H2767">
        <v>34.457829</v>
      </c>
      <c r="I2767">
        <v>-116.139589</v>
      </c>
      <c r="J2767">
        <v>10</v>
      </c>
      <c r="K2767">
        <v>44</v>
      </c>
      <c r="L2767" t="s">
        <v>129</v>
      </c>
      <c r="M2767" t="s">
        <v>57</v>
      </c>
      <c r="N2767" t="s">
        <v>3495</v>
      </c>
      <c r="O2767" t="s">
        <v>57</v>
      </c>
      <c r="P2767" t="s">
        <v>61</v>
      </c>
      <c r="Q2767" t="s">
        <v>143</v>
      </c>
      <c r="R2767" t="s">
        <v>143</v>
      </c>
      <c r="S2767" t="s">
        <v>143</v>
      </c>
      <c r="T2767" t="s">
        <v>143</v>
      </c>
      <c r="U2767" t="s">
        <v>143</v>
      </c>
      <c r="V2767" t="s">
        <v>143</v>
      </c>
      <c r="W2767" t="s">
        <v>143</v>
      </c>
      <c r="X2767" t="s">
        <v>143</v>
      </c>
      <c r="Y2767" t="s">
        <v>143</v>
      </c>
      <c r="Z2767" t="s">
        <v>143</v>
      </c>
      <c r="AA2767" t="s">
        <v>64</v>
      </c>
      <c r="AB2767" t="s">
        <v>61</v>
      </c>
      <c r="AC2767" t="s">
        <v>65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66</v>
      </c>
      <c r="AM2767">
        <v>0</v>
      </c>
      <c r="AN2767">
        <v>1</v>
      </c>
      <c r="AO2767">
        <v>0</v>
      </c>
      <c r="AP2767" t="s">
        <v>176</v>
      </c>
      <c r="AQ2767" t="s">
        <v>92</v>
      </c>
      <c r="AR2767" t="s">
        <v>182</v>
      </c>
      <c r="AT2767">
        <v>14104</v>
      </c>
      <c r="AU2767">
        <v>1</v>
      </c>
      <c r="AV2767">
        <v>0</v>
      </c>
      <c r="AW2767">
        <v>1</v>
      </c>
      <c r="AX2767">
        <v>0</v>
      </c>
      <c r="AY2767">
        <v>5</v>
      </c>
      <c r="AZ2767" t="s">
        <v>177</v>
      </c>
      <c r="BA2767">
        <v>1</v>
      </c>
      <c r="BB2767" t="s">
        <v>71</v>
      </c>
      <c r="BC2767">
        <v>4</v>
      </c>
    </row>
    <row r="2768" spans="1:55">
      <c r="A2768" t="s">
        <v>5871</v>
      </c>
      <c r="B2768" t="s">
        <v>73</v>
      </c>
      <c r="C2768">
        <v>58</v>
      </c>
      <c r="D2768" t="s">
        <v>61</v>
      </c>
      <c r="E2768">
        <v>0</v>
      </c>
      <c r="F2768" t="s">
        <v>491</v>
      </c>
      <c r="G2768">
        <v>92320</v>
      </c>
      <c r="H2768">
        <v>33.982787</v>
      </c>
      <c r="I2768">
        <v>-117.057627</v>
      </c>
      <c r="J2768">
        <v>0</v>
      </c>
      <c r="K2768">
        <v>2</v>
      </c>
      <c r="L2768" t="s">
        <v>59</v>
      </c>
      <c r="M2768" t="s">
        <v>57</v>
      </c>
      <c r="N2768" t="s">
        <v>5872</v>
      </c>
      <c r="O2768" t="s">
        <v>61</v>
      </c>
      <c r="P2768" t="s">
        <v>61</v>
      </c>
      <c r="Q2768" t="s">
        <v>143</v>
      </c>
      <c r="R2768" t="s">
        <v>143</v>
      </c>
      <c r="S2768" t="s">
        <v>143</v>
      </c>
      <c r="T2768" t="s">
        <v>143</v>
      </c>
      <c r="U2768" t="s">
        <v>143</v>
      </c>
      <c r="V2768" t="s">
        <v>143</v>
      </c>
      <c r="W2768" t="s">
        <v>143</v>
      </c>
      <c r="X2768" t="s">
        <v>143</v>
      </c>
      <c r="Y2768" t="s">
        <v>143</v>
      </c>
      <c r="Z2768" t="s">
        <v>143</v>
      </c>
      <c r="AA2768" t="s">
        <v>77</v>
      </c>
      <c r="AB2768" t="s">
        <v>61</v>
      </c>
      <c r="AC2768" t="s">
        <v>65</v>
      </c>
      <c r="AD2768">
        <v>19.75</v>
      </c>
      <c r="AE2768">
        <v>39.3</v>
      </c>
      <c r="AF2768">
        <v>0</v>
      </c>
      <c r="AG2768">
        <v>0</v>
      </c>
      <c r="AH2768">
        <v>3.94</v>
      </c>
      <c r="AI2768">
        <v>43.24</v>
      </c>
      <c r="AJ2768" t="s">
        <v>170</v>
      </c>
      <c r="AM2768">
        <v>0</v>
      </c>
      <c r="AN2768">
        <v>0</v>
      </c>
      <c r="AO2768">
        <v>0</v>
      </c>
      <c r="AP2768" t="s">
        <v>91</v>
      </c>
      <c r="AQ2768" t="s">
        <v>92</v>
      </c>
      <c r="AR2768" t="s">
        <v>182</v>
      </c>
      <c r="AT2768">
        <v>7334</v>
      </c>
      <c r="AU2768">
        <v>0</v>
      </c>
      <c r="AX2768">
        <v>0</v>
      </c>
      <c r="AY2768">
        <v>1</v>
      </c>
      <c r="AZ2768" t="s">
        <v>94</v>
      </c>
      <c r="BA2768">
        <v>8</v>
      </c>
      <c r="BB2768" t="s">
        <v>95</v>
      </c>
      <c r="BC2768">
        <v>1</v>
      </c>
    </row>
    <row r="2769" spans="1:55">
      <c r="A2769" t="s">
        <v>5873</v>
      </c>
      <c r="B2769" t="s">
        <v>73</v>
      </c>
      <c r="C2769">
        <v>55</v>
      </c>
      <c r="D2769" t="s">
        <v>61</v>
      </c>
      <c r="E2769">
        <v>0</v>
      </c>
      <c r="F2769" t="s">
        <v>2272</v>
      </c>
      <c r="G2769">
        <v>96114</v>
      </c>
      <c r="H2769">
        <v>40.294034</v>
      </c>
      <c r="I2769">
        <v>-120.512622</v>
      </c>
      <c r="J2769">
        <v>0</v>
      </c>
      <c r="K2769">
        <v>72</v>
      </c>
      <c r="L2769" t="s">
        <v>119</v>
      </c>
      <c r="M2769" t="s">
        <v>57</v>
      </c>
      <c r="N2769" t="s">
        <v>1067</v>
      </c>
      <c r="O2769" t="s">
        <v>57</v>
      </c>
      <c r="P2769" t="s">
        <v>57</v>
      </c>
      <c r="Q2769" t="s">
        <v>135</v>
      </c>
      <c r="R2769" t="s">
        <v>254</v>
      </c>
      <c r="S2769" t="s">
        <v>57</v>
      </c>
      <c r="T2769" t="s">
        <v>61</v>
      </c>
      <c r="U2769" t="s">
        <v>57</v>
      </c>
      <c r="V2769" t="s">
        <v>57</v>
      </c>
      <c r="W2769" t="s">
        <v>57</v>
      </c>
      <c r="X2769" t="s">
        <v>57</v>
      </c>
      <c r="Y2769" t="s">
        <v>57</v>
      </c>
      <c r="Z2769" t="s">
        <v>57</v>
      </c>
      <c r="AA2769" t="s">
        <v>122</v>
      </c>
      <c r="AB2769" t="s">
        <v>61</v>
      </c>
      <c r="AC2769" t="s">
        <v>65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66</v>
      </c>
      <c r="AM2769">
        <v>0</v>
      </c>
      <c r="AN2769">
        <v>1</v>
      </c>
      <c r="AO2769">
        <v>0</v>
      </c>
      <c r="AP2769" t="s">
        <v>123</v>
      </c>
      <c r="AQ2769" t="s">
        <v>92</v>
      </c>
      <c r="AR2769" t="s">
        <v>93</v>
      </c>
      <c r="AS2769">
        <v>7</v>
      </c>
      <c r="AT2769">
        <v>3093</v>
      </c>
      <c r="AU2769">
        <v>1</v>
      </c>
      <c r="AV2769">
        <v>0</v>
      </c>
      <c r="AW2769">
        <v>1</v>
      </c>
      <c r="AX2769">
        <v>0</v>
      </c>
      <c r="AY2769">
        <v>6</v>
      </c>
      <c r="AZ2769" t="s">
        <v>125</v>
      </c>
      <c r="BA2769">
        <v>2</v>
      </c>
      <c r="BB2769" t="s">
        <v>126</v>
      </c>
      <c r="BC2769">
        <v>3</v>
      </c>
    </row>
    <row r="2770" spans="1:55">
      <c r="A2770" t="s">
        <v>5874</v>
      </c>
      <c r="B2770" t="s">
        <v>73</v>
      </c>
      <c r="C2770">
        <v>32</v>
      </c>
      <c r="D2770" t="s">
        <v>57</v>
      </c>
      <c r="E2770">
        <v>0</v>
      </c>
      <c r="F2770" t="s">
        <v>739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59</v>
      </c>
      <c r="M2770" t="s">
        <v>61</v>
      </c>
      <c r="N2770" t="s">
        <v>143</v>
      </c>
      <c r="O2770" t="s">
        <v>143</v>
      </c>
      <c r="P2770" t="s">
        <v>57</v>
      </c>
      <c r="Q2770" t="s">
        <v>135</v>
      </c>
      <c r="R2770" t="s">
        <v>364</v>
      </c>
      <c r="S2770" t="s">
        <v>61</v>
      </c>
      <c r="T2770" t="s">
        <v>57</v>
      </c>
      <c r="U2770" t="s">
        <v>57</v>
      </c>
      <c r="V2770" t="s">
        <v>61</v>
      </c>
      <c r="W2770" t="s">
        <v>61</v>
      </c>
      <c r="X2770" t="s">
        <v>57</v>
      </c>
      <c r="Y2770" t="s">
        <v>57</v>
      </c>
      <c r="Z2770" t="s">
        <v>57</v>
      </c>
      <c r="AA2770" t="s">
        <v>64</v>
      </c>
      <c r="AB2770" t="s">
        <v>57</v>
      </c>
      <c r="AC2770" t="s">
        <v>65</v>
      </c>
      <c r="AD2770">
        <v>45.1</v>
      </c>
      <c r="AE2770">
        <v>2049.05</v>
      </c>
      <c r="AF2770">
        <v>0</v>
      </c>
      <c r="AG2770">
        <v>0</v>
      </c>
      <c r="AH2770">
        <v>0</v>
      </c>
      <c r="AI2770">
        <v>2049.05</v>
      </c>
      <c r="AJ2770" t="s">
        <v>66</v>
      </c>
      <c r="AM2770">
        <v>0</v>
      </c>
      <c r="AN2770">
        <v>1</v>
      </c>
      <c r="AO2770">
        <v>0</v>
      </c>
      <c r="AP2770" t="s">
        <v>176</v>
      </c>
      <c r="AQ2770" t="s">
        <v>68</v>
      </c>
      <c r="AR2770" t="s">
        <v>137</v>
      </c>
      <c r="AS2770">
        <v>5</v>
      </c>
      <c r="AT2770">
        <v>485</v>
      </c>
      <c r="AU2770">
        <v>1</v>
      </c>
      <c r="AV2770">
        <v>0</v>
      </c>
      <c r="AW2770">
        <v>1</v>
      </c>
      <c r="AX2770">
        <v>0</v>
      </c>
      <c r="AY2770">
        <v>5</v>
      </c>
      <c r="AZ2770" t="s">
        <v>177</v>
      </c>
      <c r="BA2770">
        <v>1</v>
      </c>
      <c r="BB2770" t="s">
        <v>71</v>
      </c>
      <c r="BC2770">
        <v>4</v>
      </c>
    </row>
    <row r="2771" spans="1:55">
      <c r="A2771" t="s">
        <v>5875</v>
      </c>
      <c r="B2771" t="s">
        <v>56</v>
      </c>
      <c r="C2771">
        <v>48</v>
      </c>
      <c r="D2771" t="s">
        <v>61</v>
      </c>
      <c r="E2771">
        <v>0</v>
      </c>
      <c r="F2771" t="s">
        <v>226</v>
      </c>
      <c r="G2771">
        <v>90010</v>
      </c>
      <c r="H2771">
        <v>34.062125</v>
      </c>
      <c r="I2771">
        <v>-118.315709</v>
      </c>
      <c r="J2771">
        <v>0</v>
      </c>
      <c r="K2771">
        <v>26</v>
      </c>
      <c r="L2771" t="s">
        <v>59</v>
      </c>
      <c r="M2771" t="s">
        <v>57</v>
      </c>
      <c r="N2771" t="s">
        <v>2425</v>
      </c>
      <c r="O2771" t="s">
        <v>57</v>
      </c>
      <c r="P2771" t="s">
        <v>57</v>
      </c>
      <c r="Q2771" t="s">
        <v>85</v>
      </c>
      <c r="R2771" t="s">
        <v>296</v>
      </c>
      <c r="S2771" t="s">
        <v>61</v>
      </c>
      <c r="T2771" t="s">
        <v>61</v>
      </c>
      <c r="U2771" t="s">
        <v>61</v>
      </c>
      <c r="V2771" t="s">
        <v>61</v>
      </c>
      <c r="W2771" t="s">
        <v>61</v>
      </c>
      <c r="X2771" t="s">
        <v>61</v>
      </c>
      <c r="Y2771" t="s">
        <v>61</v>
      </c>
      <c r="Z2771" t="s">
        <v>57</v>
      </c>
      <c r="AA2771" t="s">
        <v>77</v>
      </c>
      <c r="AB2771" t="s">
        <v>57</v>
      </c>
      <c r="AC2771" t="s">
        <v>87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88</v>
      </c>
      <c r="AK2771" t="s">
        <v>190</v>
      </c>
      <c r="AL2771" t="s">
        <v>191</v>
      </c>
      <c r="AM2771">
        <v>1</v>
      </c>
      <c r="AN2771">
        <v>0</v>
      </c>
      <c r="AO2771">
        <v>0</v>
      </c>
      <c r="AP2771" t="s">
        <v>164</v>
      </c>
      <c r="AQ2771" t="s">
        <v>78</v>
      </c>
      <c r="AR2771" t="s">
        <v>93</v>
      </c>
      <c r="AS2771">
        <v>1</v>
      </c>
      <c r="AT2771">
        <v>1957</v>
      </c>
      <c r="AU2771">
        <v>1</v>
      </c>
      <c r="AV2771">
        <v>1</v>
      </c>
      <c r="AW2771">
        <v>0</v>
      </c>
      <c r="AX2771">
        <v>74.95</v>
      </c>
      <c r="AY2771">
        <v>4</v>
      </c>
      <c r="AZ2771" t="s">
        <v>165</v>
      </c>
      <c r="BA2771">
        <v>7</v>
      </c>
      <c r="BB2771" t="s">
        <v>95</v>
      </c>
      <c r="BC2771">
        <v>1</v>
      </c>
    </row>
    <row r="2772" spans="1:55">
      <c r="A2772" t="s">
        <v>5876</v>
      </c>
      <c r="B2772" t="s">
        <v>56</v>
      </c>
      <c r="C2772">
        <v>33</v>
      </c>
      <c r="D2772" t="s">
        <v>61</v>
      </c>
      <c r="E2772">
        <v>1</v>
      </c>
      <c r="F2772" t="s">
        <v>262</v>
      </c>
      <c r="G2772">
        <v>95113</v>
      </c>
      <c r="H2772">
        <v>37.333851</v>
      </c>
      <c r="I2772">
        <v>-121.891147</v>
      </c>
      <c r="J2772">
        <v>0</v>
      </c>
      <c r="K2772">
        <v>12</v>
      </c>
      <c r="L2772" t="s">
        <v>59</v>
      </c>
      <c r="M2772" t="s">
        <v>57</v>
      </c>
      <c r="N2772" t="s">
        <v>5258</v>
      </c>
      <c r="O2772" t="s">
        <v>61</v>
      </c>
      <c r="P2772" t="s">
        <v>57</v>
      </c>
      <c r="Q2772" t="s">
        <v>135</v>
      </c>
      <c r="R2772" t="s">
        <v>63</v>
      </c>
      <c r="S2772" t="s">
        <v>61</v>
      </c>
      <c r="T2772" t="s">
        <v>61</v>
      </c>
      <c r="U2772" t="s">
        <v>61</v>
      </c>
      <c r="V2772" t="s">
        <v>61</v>
      </c>
      <c r="W2772" t="s">
        <v>61</v>
      </c>
      <c r="X2772" t="s">
        <v>61</v>
      </c>
      <c r="Y2772" t="s">
        <v>61</v>
      </c>
      <c r="Z2772" t="s">
        <v>61</v>
      </c>
      <c r="AA2772" t="s">
        <v>77</v>
      </c>
      <c r="AB2772" t="s">
        <v>57</v>
      </c>
      <c r="AC2772" t="s">
        <v>87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</v>
      </c>
      <c r="AJ2772" t="s">
        <v>88</v>
      </c>
      <c r="AK2772" t="s">
        <v>201</v>
      </c>
      <c r="AL2772" t="s">
        <v>1253</v>
      </c>
      <c r="AM2772">
        <v>1</v>
      </c>
      <c r="AN2772">
        <v>0</v>
      </c>
      <c r="AO2772">
        <v>0</v>
      </c>
      <c r="AP2772" t="s">
        <v>67</v>
      </c>
      <c r="AQ2772" t="s">
        <v>68</v>
      </c>
      <c r="AR2772" t="s">
        <v>137</v>
      </c>
      <c r="AS2772">
        <v>0</v>
      </c>
      <c r="AT2772">
        <v>561</v>
      </c>
      <c r="AU2772">
        <v>1</v>
      </c>
      <c r="AV2772">
        <v>1</v>
      </c>
      <c r="AW2772">
        <v>0</v>
      </c>
      <c r="AX2772">
        <v>44.55</v>
      </c>
      <c r="AY2772">
        <v>2</v>
      </c>
      <c r="AZ2772" t="s">
        <v>70</v>
      </c>
      <c r="BA2772">
        <v>4</v>
      </c>
      <c r="BB2772" t="s">
        <v>80</v>
      </c>
      <c r="BC2772">
        <v>2</v>
      </c>
    </row>
    <row r="2773" spans="1:55">
      <c r="A2773" t="s">
        <v>5877</v>
      </c>
      <c r="B2773" t="s">
        <v>73</v>
      </c>
      <c r="C2773">
        <v>21</v>
      </c>
      <c r="D2773" t="s">
        <v>57</v>
      </c>
      <c r="E2773">
        <v>0</v>
      </c>
      <c r="F2773" t="s">
        <v>785</v>
      </c>
      <c r="G2773">
        <v>91403</v>
      </c>
      <c r="H2773">
        <v>34.147149</v>
      </c>
      <c r="I2773">
        <v>-118.463365</v>
      </c>
      <c r="J2773">
        <v>1</v>
      </c>
      <c r="K2773">
        <v>47</v>
      </c>
      <c r="L2773" t="s">
        <v>59</v>
      </c>
      <c r="M2773" t="s">
        <v>57</v>
      </c>
      <c r="N2773" t="s">
        <v>5878</v>
      </c>
      <c r="O2773" t="s">
        <v>57</v>
      </c>
      <c r="P2773" t="s">
        <v>57</v>
      </c>
      <c r="Q2773" t="s">
        <v>85</v>
      </c>
      <c r="R2773" t="s">
        <v>304</v>
      </c>
      <c r="S2773" t="s">
        <v>61</v>
      </c>
      <c r="T2773" t="s">
        <v>61</v>
      </c>
      <c r="U2773" t="s">
        <v>61</v>
      </c>
      <c r="V2773" t="s">
        <v>61</v>
      </c>
      <c r="W2773" t="s">
        <v>57</v>
      </c>
      <c r="X2773" t="s">
        <v>57</v>
      </c>
      <c r="Y2773" t="s">
        <v>57</v>
      </c>
      <c r="Z2773" t="s">
        <v>61</v>
      </c>
      <c r="AA2773" t="s">
        <v>64</v>
      </c>
      <c r="AB2773" t="s">
        <v>57</v>
      </c>
      <c r="AC2773" t="s">
        <v>65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66</v>
      </c>
      <c r="AM2773">
        <v>0</v>
      </c>
      <c r="AN2773">
        <v>1</v>
      </c>
      <c r="AO2773">
        <v>0</v>
      </c>
      <c r="AP2773" t="s">
        <v>176</v>
      </c>
      <c r="AQ2773" t="s">
        <v>116</v>
      </c>
      <c r="AR2773" t="s">
        <v>105</v>
      </c>
      <c r="AS2773">
        <v>3</v>
      </c>
      <c r="AT2773">
        <v>22085</v>
      </c>
      <c r="AU2773">
        <v>1</v>
      </c>
      <c r="AV2773">
        <v>0</v>
      </c>
      <c r="AW2773">
        <v>1</v>
      </c>
      <c r="AX2773">
        <v>0</v>
      </c>
      <c r="AY2773">
        <v>5</v>
      </c>
      <c r="AZ2773" t="s">
        <v>177</v>
      </c>
      <c r="BA2773">
        <v>3</v>
      </c>
      <c r="BB2773" t="s">
        <v>126</v>
      </c>
      <c r="BC2773">
        <v>3</v>
      </c>
    </row>
    <row r="2774" spans="1:55">
      <c r="A2774" t="s">
        <v>5879</v>
      </c>
      <c r="B2774" t="s">
        <v>73</v>
      </c>
      <c r="C2774">
        <v>50</v>
      </c>
      <c r="D2774" t="s">
        <v>61</v>
      </c>
      <c r="E2774">
        <v>0</v>
      </c>
      <c r="F2774" t="s">
        <v>2266</v>
      </c>
      <c r="G2774">
        <v>91761</v>
      </c>
      <c r="H2774">
        <v>34.035602</v>
      </c>
      <c r="I2774">
        <v>-117.591528</v>
      </c>
      <c r="J2774">
        <v>0</v>
      </c>
      <c r="K2774">
        <v>1</v>
      </c>
      <c r="L2774" t="s">
        <v>83</v>
      </c>
      <c r="M2774" t="s">
        <v>57</v>
      </c>
      <c r="N2774" t="s">
        <v>4207</v>
      </c>
      <c r="O2774" t="s">
        <v>61</v>
      </c>
      <c r="P2774" t="s">
        <v>57</v>
      </c>
      <c r="Q2774" t="s">
        <v>135</v>
      </c>
      <c r="R2774" t="s">
        <v>110</v>
      </c>
      <c r="S2774" t="s">
        <v>61</v>
      </c>
      <c r="T2774" t="s">
        <v>61</v>
      </c>
      <c r="U2774" t="s">
        <v>57</v>
      </c>
      <c r="V2774" t="s">
        <v>61</v>
      </c>
      <c r="W2774" t="s">
        <v>61</v>
      </c>
      <c r="X2774" t="s">
        <v>61</v>
      </c>
      <c r="Y2774" t="s">
        <v>61</v>
      </c>
      <c r="Z2774" t="s">
        <v>57</v>
      </c>
      <c r="AA2774" t="s">
        <v>77</v>
      </c>
      <c r="AB2774" t="s">
        <v>61</v>
      </c>
      <c r="AC2774" t="s">
        <v>65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88</v>
      </c>
      <c r="AK2774" t="s">
        <v>205</v>
      </c>
      <c r="AL2774" t="s">
        <v>329</v>
      </c>
      <c r="AM2774">
        <v>1</v>
      </c>
      <c r="AN2774">
        <v>0</v>
      </c>
      <c r="AO2774">
        <v>0</v>
      </c>
      <c r="AP2774" t="s">
        <v>91</v>
      </c>
      <c r="AQ2774" t="s">
        <v>92</v>
      </c>
      <c r="AR2774" t="s">
        <v>69</v>
      </c>
      <c r="AS2774">
        <v>2</v>
      </c>
      <c r="AT2774">
        <v>56280</v>
      </c>
      <c r="AU2774">
        <v>1</v>
      </c>
      <c r="AV2774">
        <v>1</v>
      </c>
      <c r="AW2774">
        <v>0</v>
      </c>
      <c r="AX2774">
        <v>50.9</v>
      </c>
      <c r="AY2774">
        <v>1</v>
      </c>
      <c r="AZ2774" t="s">
        <v>94</v>
      </c>
      <c r="BA2774">
        <v>8</v>
      </c>
      <c r="BB2774" t="s">
        <v>95</v>
      </c>
      <c r="BC2774">
        <v>1</v>
      </c>
    </row>
    <row r="2775" spans="1:55">
      <c r="A2775" t="s">
        <v>5880</v>
      </c>
      <c r="B2775" t="s">
        <v>73</v>
      </c>
      <c r="C2775">
        <v>43</v>
      </c>
      <c r="D2775" t="s">
        <v>57</v>
      </c>
      <c r="E2775">
        <v>2</v>
      </c>
      <c r="F2775" t="s">
        <v>4036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59</v>
      </c>
      <c r="M2775" t="s">
        <v>57</v>
      </c>
      <c r="N2775" t="s">
        <v>5518</v>
      </c>
      <c r="O2775" t="s">
        <v>61</v>
      </c>
      <c r="P2775" t="s">
        <v>57</v>
      </c>
      <c r="Q2775" t="s">
        <v>135</v>
      </c>
      <c r="R2775" t="s">
        <v>586</v>
      </c>
      <c r="S2775" t="s">
        <v>61</v>
      </c>
      <c r="T2775" t="s">
        <v>57</v>
      </c>
      <c r="U2775" t="s">
        <v>61</v>
      </c>
      <c r="V2775" t="s">
        <v>57</v>
      </c>
      <c r="W2775" t="s">
        <v>61</v>
      </c>
      <c r="X2775" t="s">
        <v>61</v>
      </c>
      <c r="Y2775" t="s">
        <v>61</v>
      </c>
      <c r="Z2775" t="s">
        <v>57</v>
      </c>
      <c r="AA2775" t="s">
        <v>77</v>
      </c>
      <c r="AB2775" t="s">
        <v>61</v>
      </c>
      <c r="AC2775" t="s">
        <v>65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852.9400000000001</v>
      </c>
      <c r="AJ2775" t="s">
        <v>66</v>
      </c>
      <c r="AM2775">
        <v>0</v>
      </c>
      <c r="AN2775">
        <v>1</v>
      </c>
      <c r="AO2775">
        <v>0</v>
      </c>
      <c r="AP2775" t="s">
        <v>67</v>
      </c>
      <c r="AQ2775" t="s">
        <v>78</v>
      </c>
      <c r="AR2775" t="s">
        <v>69</v>
      </c>
      <c r="AS2775">
        <v>3</v>
      </c>
      <c r="AT2775">
        <v>37364</v>
      </c>
      <c r="AU2775">
        <v>1</v>
      </c>
      <c r="AV2775">
        <v>0</v>
      </c>
      <c r="AW2775">
        <v>1</v>
      </c>
      <c r="AX2775">
        <v>0</v>
      </c>
      <c r="AY2775">
        <v>2</v>
      </c>
      <c r="AZ2775" t="s">
        <v>70</v>
      </c>
      <c r="BA2775">
        <v>3</v>
      </c>
      <c r="BB2775" t="s">
        <v>126</v>
      </c>
      <c r="BC2775">
        <v>3</v>
      </c>
    </row>
    <row r="2776" spans="1:55">
      <c r="A2776" t="s">
        <v>5881</v>
      </c>
      <c r="B2776" t="s">
        <v>73</v>
      </c>
      <c r="C2776">
        <v>64</v>
      </c>
      <c r="D2776" t="s">
        <v>61</v>
      </c>
      <c r="E2776">
        <v>0</v>
      </c>
      <c r="F2776" t="s">
        <v>535</v>
      </c>
      <c r="G2776">
        <v>95033</v>
      </c>
      <c r="H2776">
        <v>37.160194</v>
      </c>
      <c r="I2776">
        <v>-121.945611</v>
      </c>
      <c r="J2776">
        <v>0</v>
      </c>
      <c r="K2776">
        <v>66</v>
      </c>
      <c r="L2776" t="s">
        <v>59</v>
      </c>
      <c r="M2776" t="s">
        <v>57</v>
      </c>
      <c r="N2776" t="s">
        <v>5803</v>
      </c>
      <c r="O2776" t="s">
        <v>57</v>
      </c>
      <c r="P2776" t="s">
        <v>57</v>
      </c>
      <c r="Q2776" t="s">
        <v>62</v>
      </c>
      <c r="R2776" t="s">
        <v>76</v>
      </c>
      <c r="S2776" t="s">
        <v>57</v>
      </c>
      <c r="T2776" t="s">
        <v>57</v>
      </c>
      <c r="U2776" t="s">
        <v>57</v>
      </c>
      <c r="V2776" t="s">
        <v>57</v>
      </c>
      <c r="W2776" t="s">
        <v>61</v>
      </c>
      <c r="X2776" t="s">
        <v>61</v>
      </c>
      <c r="Y2776" t="s">
        <v>61</v>
      </c>
      <c r="Z2776" t="s">
        <v>57</v>
      </c>
      <c r="AA2776" t="s">
        <v>122</v>
      </c>
      <c r="AB2776" t="s">
        <v>61</v>
      </c>
      <c r="AC2776" t="s">
        <v>87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66</v>
      </c>
      <c r="AM2776">
        <v>0</v>
      </c>
      <c r="AN2776">
        <v>1</v>
      </c>
      <c r="AO2776">
        <v>0</v>
      </c>
      <c r="AP2776" t="s">
        <v>123</v>
      </c>
      <c r="AQ2776" t="s">
        <v>124</v>
      </c>
      <c r="AR2776" t="s">
        <v>69</v>
      </c>
      <c r="AS2776">
        <v>5</v>
      </c>
      <c r="AT2776">
        <v>10172</v>
      </c>
      <c r="AU2776">
        <v>1</v>
      </c>
      <c r="AV2776">
        <v>0</v>
      </c>
      <c r="AW2776">
        <v>1</v>
      </c>
      <c r="AX2776">
        <v>0</v>
      </c>
      <c r="AY2776">
        <v>6</v>
      </c>
      <c r="AZ2776" t="s">
        <v>125</v>
      </c>
      <c r="BA2776">
        <v>2</v>
      </c>
      <c r="BB2776" t="s">
        <v>126</v>
      </c>
      <c r="BC2776">
        <v>3</v>
      </c>
    </row>
    <row r="2777" spans="1:55">
      <c r="A2777" t="s">
        <v>5882</v>
      </c>
      <c r="B2777" t="s">
        <v>73</v>
      </c>
      <c r="C2777">
        <v>35</v>
      </c>
      <c r="D2777" t="s">
        <v>61</v>
      </c>
      <c r="E2777">
        <v>0</v>
      </c>
      <c r="F2777" t="s">
        <v>252</v>
      </c>
      <c r="G2777">
        <v>92117</v>
      </c>
      <c r="H2777">
        <v>32.825086</v>
      </c>
      <c r="I2777">
        <v>-117.199424</v>
      </c>
      <c r="J2777">
        <v>0</v>
      </c>
      <c r="K2777">
        <v>24</v>
      </c>
      <c r="L2777" t="s">
        <v>59</v>
      </c>
      <c r="M2777" t="s">
        <v>57</v>
      </c>
      <c r="N2777" t="s">
        <v>1740</v>
      </c>
      <c r="O2777" t="s">
        <v>61</v>
      </c>
      <c r="P2777" t="s">
        <v>57</v>
      </c>
      <c r="Q2777" t="s">
        <v>135</v>
      </c>
      <c r="R2777" t="s">
        <v>313</v>
      </c>
      <c r="S2777" t="s">
        <v>57</v>
      </c>
      <c r="T2777" t="s">
        <v>61</v>
      </c>
      <c r="U2777" t="s">
        <v>61</v>
      </c>
      <c r="V2777" t="s">
        <v>61</v>
      </c>
      <c r="W2777" t="s">
        <v>61</v>
      </c>
      <c r="X2777" t="s">
        <v>61</v>
      </c>
      <c r="Y2777" t="s">
        <v>61</v>
      </c>
      <c r="Z2777" t="s">
        <v>57</v>
      </c>
      <c r="AA2777" t="s">
        <v>77</v>
      </c>
      <c r="AB2777" t="s">
        <v>57</v>
      </c>
      <c r="AC2777" t="s">
        <v>87</v>
      </c>
      <c r="AD2777">
        <v>49.55</v>
      </c>
      <c r="AE2777">
        <v>1210.4</v>
      </c>
      <c r="AF2777">
        <v>0</v>
      </c>
      <c r="AG2777">
        <v>0</v>
      </c>
      <c r="AH2777">
        <v>345.36</v>
      </c>
      <c r="AI2777">
        <v>1555.76</v>
      </c>
      <c r="AJ2777" t="s">
        <v>88</v>
      </c>
      <c r="AK2777" t="s">
        <v>190</v>
      </c>
      <c r="AL2777" t="s">
        <v>191</v>
      </c>
      <c r="AM2777">
        <v>1</v>
      </c>
      <c r="AN2777">
        <v>0</v>
      </c>
      <c r="AO2777">
        <v>0</v>
      </c>
      <c r="AP2777" t="s">
        <v>103</v>
      </c>
      <c r="AQ2777" t="s">
        <v>68</v>
      </c>
      <c r="AR2777" t="s">
        <v>137</v>
      </c>
      <c r="AS2777">
        <v>2</v>
      </c>
      <c r="AT2777">
        <v>51213</v>
      </c>
      <c r="AU2777">
        <v>1</v>
      </c>
      <c r="AV2777">
        <v>1</v>
      </c>
      <c r="AW2777">
        <v>0</v>
      </c>
      <c r="AX2777">
        <v>49.55</v>
      </c>
      <c r="AY2777">
        <v>3</v>
      </c>
      <c r="AZ2777" t="s">
        <v>106</v>
      </c>
      <c r="BA2777">
        <v>5</v>
      </c>
      <c r="BB2777" t="s">
        <v>80</v>
      </c>
      <c r="BC2777">
        <v>2</v>
      </c>
    </row>
    <row r="2778" spans="1:55">
      <c r="A2778" t="s">
        <v>5883</v>
      </c>
      <c r="B2778" t="s">
        <v>73</v>
      </c>
      <c r="C2778">
        <v>37</v>
      </c>
      <c r="D2778" t="s">
        <v>57</v>
      </c>
      <c r="E2778">
        <v>3</v>
      </c>
      <c r="F2778" t="s">
        <v>1177</v>
      </c>
      <c r="G2778">
        <v>96020</v>
      </c>
      <c r="H2778">
        <v>40.243494</v>
      </c>
      <c r="I2778">
        <v>-121.154733</v>
      </c>
      <c r="J2778">
        <v>7</v>
      </c>
      <c r="K2778">
        <v>57</v>
      </c>
      <c r="L2778" t="s">
        <v>59</v>
      </c>
      <c r="M2778" t="s">
        <v>57</v>
      </c>
      <c r="N2778" t="s">
        <v>5884</v>
      </c>
      <c r="O2778" t="s">
        <v>61</v>
      </c>
      <c r="P2778" t="s">
        <v>57</v>
      </c>
      <c r="Q2778" t="s">
        <v>135</v>
      </c>
      <c r="R2778" t="s">
        <v>966</v>
      </c>
      <c r="S2778" t="s">
        <v>57</v>
      </c>
      <c r="T2778" t="s">
        <v>57</v>
      </c>
      <c r="U2778" t="s">
        <v>61</v>
      </c>
      <c r="V2778" t="s">
        <v>57</v>
      </c>
      <c r="W2778" t="s">
        <v>61</v>
      </c>
      <c r="X2778" t="s">
        <v>61</v>
      </c>
      <c r="Y2778" t="s">
        <v>61</v>
      </c>
      <c r="Z2778" t="s">
        <v>61</v>
      </c>
      <c r="AA2778" t="s">
        <v>64</v>
      </c>
      <c r="AB2778" t="s">
        <v>61</v>
      </c>
      <c r="AC2778" t="s">
        <v>65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66</v>
      </c>
      <c r="AM2778">
        <v>0</v>
      </c>
      <c r="AN2778">
        <v>1</v>
      </c>
      <c r="AO2778">
        <v>0</v>
      </c>
      <c r="AP2778" t="s">
        <v>123</v>
      </c>
      <c r="AQ2778" t="s">
        <v>68</v>
      </c>
      <c r="AR2778" t="s">
        <v>69</v>
      </c>
      <c r="AS2778">
        <v>3</v>
      </c>
      <c r="AT2778">
        <v>2664</v>
      </c>
      <c r="AU2778">
        <v>1</v>
      </c>
      <c r="AV2778">
        <v>0</v>
      </c>
      <c r="AW2778">
        <v>1</v>
      </c>
      <c r="AX2778">
        <v>0</v>
      </c>
      <c r="AY2778">
        <v>6</v>
      </c>
      <c r="AZ2778" t="s">
        <v>125</v>
      </c>
      <c r="BA2778">
        <v>0</v>
      </c>
      <c r="BB2778" t="s">
        <v>71</v>
      </c>
      <c r="BC2778">
        <v>4</v>
      </c>
    </row>
    <row r="2779" spans="1:55">
      <c r="A2779" t="s">
        <v>5885</v>
      </c>
      <c r="B2779" t="s">
        <v>56</v>
      </c>
      <c r="C2779">
        <v>76</v>
      </c>
      <c r="D2779" t="s">
        <v>57</v>
      </c>
      <c r="E2779">
        <v>0</v>
      </c>
      <c r="F2779" t="s">
        <v>2148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59</v>
      </c>
      <c r="M2779" t="s">
        <v>57</v>
      </c>
      <c r="N2779" t="s">
        <v>5886</v>
      </c>
      <c r="O2779" t="s">
        <v>57</v>
      </c>
      <c r="P2779" t="s">
        <v>57</v>
      </c>
      <c r="Q2779" t="s">
        <v>85</v>
      </c>
      <c r="R2779" t="s">
        <v>76</v>
      </c>
      <c r="S2779" t="s">
        <v>61</v>
      </c>
      <c r="T2779" t="s">
        <v>61</v>
      </c>
      <c r="U2779" t="s">
        <v>61</v>
      </c>
      <c r="V2779" t="s">
        <v>61</v>
      </c>
      <c r="W2779" t="s">
        <v>57</v>
      </c>
      <c r="X2779" t="s">
        <v>57</v>
      </c>
      <c r="Y2779" t="s">
        <v>61</v>
      </c>
      <c r="Z2779" t="s">
        <v>61</v>
      </c>
      <c r="AA2779" t="s">
        <v>64</v>
      </c>
      <c r="AB2779" t="s">
        <v>57</v>
      </c>
      <c r="AC2779" t="s">
        <v>87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66</v>
      </c>
      <c r="AM2779">
        <v>0</v>
      </c>
      <c r="AN2779">
        <v>1</v>
      </c>
      <c r="AO2779">
        <v>0</v>
      </c>
      <c r="AP2779" t="s">
        <v>176</v>
      </c>
      <c r="AQ2779" t="s">
        <v>104</v>
      </c>
      <c r="AR2779" t="s">
        <v>105</v>
      </c>
      <c r="AS2779">
        <v>2</v>
      </c>
      <c r="AT2779">
        <v>43141</v>
      </c>
      <c r="AU2779">
        <v>1</v>
      </c>
      <c r="AV2779">
        <v>0</v>
      </c>
      <c r="AW2779">
        <v>1</v>
      </c>
      <c r="AX2779">
        <v>0</v>
      </c>
      <c r="AY2779">
        <v>5</v>
      </c>
      <c r="AZ2779" t="s">
        <v>177</v>
      </c>
      <c r="BA2779">
        <v>3</v>
      </c>
      <c r="BB2779" t="s">
        <v>126</v>
      </c>
      <c r="BC2779">
        <v>3</v>
      </c>
    </row>
    <row r="2780" spans="1:55">
      <c r="A2780" t="s">
        <v>5887</v>
      </c>
      <c r="B2780" t="s">
        <v>73</v>
      </c>
      <c r="C2780">
        <v>45</v>
      </c>
      <c r="D2780" t="s">
        <v>61</v>
      </c>
      <c r="E2780">
        <v>0</v>
      </c>
      <c r="F2780" t="s">
        <v>5813</v>
      </c>
      <c r="G2780">
        <v>90254</v>
      </c>
      <c r="H2780">
        <v>33.86532</v>
      </c>
      <c r="I2780">
        <v>-118.396336</v>
      </c>
      <c r="J2780">
        <v>0</v>
      </c>
      <c r="K2780">
        <v>20</v>
      </c>
      <c r="L2780" t="s">
        <v>98</v>
      </c>
      <c r="M2780" t="s">
        <v>57</v>
      </c>
      <c r="N2780" t="s">
        <v>5888</v>
      </c>
      <c r="O2780" t="s">
        <v>61</v>
      </c>
      <c r="P2780" t="s">
        <v>57</v>
      </c>
      <c r="Q2780" t="s">
        <v>85</v>
      </c>
      <c r="R2780" t="s">
        <v>586</v>
      </c>
      <c r="S2780" t="s">
        <v>61</v>
      </c>
      <c r="T2780" t="s">
        <v>61</v>
      </c>
      <c r="U2780" t="s">
        <v>61</v>
      </c>
      <c r="V2780" t="s">
        <v>61</v>
      </c>
      <c r="W2780" t="s">
        <v>57</v>
      </c>
      <c r="X2780" t="s">
        <v>61</v>
      </c>
      <c r="Y2780" t="s">
        <v>61</v>
      </c>
      <c r="Z2780" t="s">
        <v>57</v>
      </c>
      <c r="AA2780" t="s">
        <v>77</v>
      </c>
      <c r="AB2780" t="s">
        <v>61</v>
      </c>
      <c r="AC2780" t="s">
        <v>87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66</v>
      </c>
      <c r="AM2780">
        <v>0</v>
      </c>
      <c r="AN2780">
        <v>1</v>
      </c>
      <c r="AO2780">
        <v>1</v>
      </c>
      <c r="AP2780" t="s">
        <v>103</v>
      </c>
      <c r="AQ2780" t="s">
        <v>78</v>
      </c>
      <c r="AR2780" t="s">
        <v>79</v>
      </c>
      <c r="AS2780">
        <v>2</v>
      </c>
      <c r="AT2780">
        <v>18693</v>
      </c>
      <c r="AU2780">
        <v>1</v>
      </c>
      <c r="AV2780">
        <v>0</v>
      </c>
      <c r="AW2780">
        <v>1</v>
      </c>
      <c r="AX2780">
        <v>0</v>
      </c>
      <c r="AY2780">
        <v>3</v>
      </c>
      <c r="AZ2780" t="s">
        <v>106</v>
      </c>
      <c r="BA2780">
        <v>7</v>
      </c>
      <c r="BB2780" t="s">
        <v>95</v>
      </c>
      <c r="BC2780">
        <v>1</v>
      </c>
    </row>
    <row r="2781" spans="1:55">
      <c r="A2781" t="s">
        <v>5889</v>
      </c>
      <c r="B2781" t="s">
        <v>56</v>
      </c>
      <c r="C2781">
        <v>67</v>
      </c>
      <c r="D2781" t="s">
        <v>61</v>
      </c>
      <c r="E2781">
        <v>0</v>
      </c>
      <c r="F2781" t="s">
        <v>627</v>
      </c>
      <c r="G2781">
        <v>94115</v>
      </c>
      <c r="H2781">
        <v>37.786031</v>
      </c>
      <c r="I2781">
        <v>-122.437301</v>
      </c>
      <c r="J2781">
        <v>0</v>
      </c>
      <c r="K2781">
        <v>23</v>
      </c>
      <c r="L2781" t="s">
        <v>59</v>
      </c>
      <c r="M2781" t="s">
        <v>57</v>
      </c>
      <c r="N2781" t="s">
        <v>5890</v>
      </c>
      <c r="O2781" t="s">
        <v>61</v>
      </c>
      <c r="P2781" t="s">
        <v>57</v>
      </c>
      <c r="Q2781" t="s">
        <v>85</v>
      </c>
      <c r="R2781" t="s">
        <v>332</v>
      </c>
      <c r="S2781" t="s">
        <v>57</v>
      </c>
      <c r="T2781" t="s">
        <v>61</v>
      </c>
      <c r="U2781" t="s">
        <v>61</v>
      </c>
      <c r="V2781" t="s">
        <v>61</v>
      </c>
      <c r="W2781" t="s">
        <v>61</v>
      </c>
      <c r="X2781" t="s">
        <v>61</v>
      </c>
      <c r="Y2781" t="s">
        <v>61</v>
      </c>
      <c r="Z2781" t="s">
        <v>61</v>
      </c>
      <c r="AA2781" t="s">
        <v>64</v>
      </c>
      <c r="AB2781" t="s">
        <v>57</v>
      </c>
      <c r="AC2781" t="s">
        <v>87</v>
      </c>
      <c r="AD2781">
        <v>75.40000000000001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66</v>
      </c>
      <c r="AM2781">
        <v>0</v>
      </c>
      <c r="AN2781">
        <v>1</v>
      </c>
      <c r="AO2781">
        <v>0</v>
      </c>
      <c r="AP2781" t="s">
        <v>103</v>
      </c>
      <c r="AQ2781" t="s">
        <v>124</v>
      </c>
      <c r="AR2781" t="s">
        <v>93</v>
      </c>
      <c r="AS2781">
        <v>1</v>
      </c>
      <c r="AT2781">
        <v>33122</v>
      </c>
      <c r="AU2781">
        <v>1</v>
      </c>
      <c r="AV2781">
        <v>0</v>
      </c>
      <c r="AW2781">
        <v>1</v>
      </c>
      <c r="AX2781">
        <v>0</v>
      </c>
      <c r="AY2781">
        <v>3</v>
      </c>
      <c r="AZ2781" t="s">
        <v>106</v>
      </c>
      <c r="BA2781">
        <v>4</v>
      </c>
      <c r="BB2781" t="s">
        <v>80</v>
      </c>
      <c r="BC2781">
        <v>2</v>
      </c>
    </row>
    <row r="2782" spans="1:55">
      <c r="A2782" t="s">
        <v>5891</v>
      </c>
      <c r="B2782" t="s">
        <v>56</v>
      </c>
      <c r="C2782">
        <v>62</v>
      </c>
      <c r="D2782" t="s">
        <v>61</v>
      </c>
      <c r="E2782">
        <v>0</v>
      </c>
      <c r="F2782" t="s">
        <v>212</v>
      </c>
      <c r="G2782">
        <v>95350</v>
      </c>
      <c r="H2782">
        <v>37.671806</v>
      </c>
      <c r="I2782">
        <v>-121.007575</v>
      </c>
      <c r="J2782">
        <v>0</v>
      </c>
      <c r="K2782">
        <v>28</v>
      </c>
      <c r="L2782" t="s">
        <v>59</v>
      </c>
      <c r="M2782" t="s">
        <v>57</v>
      </c>
      <c r="N2782" t="s">
        <v>5892</v>
      </c>
      <c r="O2782" t="s">
        <v>61</v>
      </c>
      <c r="P2782" t="s">
        <v>57</v>
      </c>
      <c r="Q2782" t="s">
        <v>85</v>
      </c>
      <c r="R2782" t="s">
        <v>423</v>
      </c>
      <c r="S2782" t="s">
        <v>61</v>
      </c>
      <c r="T2782" t="s">
        <v>61</v>
      </c>
      <c r="U2782" t="s">
        <v>61</v>
      </c>
      <c r="V2782" t="s">
        <v>61</v>
      </c>
      <c r="W2782" t="s">
        <v>61</v>
      </c>
      <c r="X2782" t="s">
        <v>57</v>
      </c>
      <c r="Y2782" t="s">
        <v>57</v>
      </c>
      <c r="Z2782" t="s">
        <v>57</v>
      </c>
      <c r="AA2782" t="s">
        <v>77</v>
      </c>
      <c r="AB2782" t="s">
        <v>57</v>
      </c>
      <c r="AC2782" t="s">
        <v>87</v>
      </c>
      <c r="AD2782">
        <v>80.59999999999999</v>
      </c>
      <c r="AE2782">
        <v>2244.95</v>
      </c>
      <c r="AF2782">
        <v>0</v>
      </c>
      <c r="AG2782">
        <v>0</v>
      </c>
      <c r="AH2782">
        <v>947.52</v>
      </c>
      <c r="AI2782">
        <v>3192.47</v>
      </c>
      <c r="AJ2782" t="s">
        <v>66</v>
      </c>
      <c r="AM2782">
        <v>0</v>
      </c>
      <c r="AN2782">
        <v>1</v>
      </c>
      <c r="AO2782">
        <v>0</v>
      </c>
      <c r="AP2782" t="s">
        <v>164</v>
      </c>
      <c r="AQ2782" t="s">
        <v>124</v>
      </c>
      <c r="AR2782" t="s">
        <v>93</v>
      </c>
      <c r="AS2782">
        <v>3</v>
      </c>
      <c r="AT2782">
        <v>52872</v>
      </c>
      <c r="AU2782">
        <v>1</v>
      </c>
      <c r="AV2782">
        <v>0</v>
      </c>
      <c r="AW2782">
        <v>1</v>
      </c>
      <c r="AX2782">
        <v>0</v>
      </c>
      <c r="AY2782">
        <v>4</v>
      </c>
      <c r="AZ2782" t="s">
        <v>165</v>
      </c>
      <c r="BA2782">
        <v>7</v>
      </c>
      <c r="BB2782" t="s">
        <v>95</v>
      </c>
      <c r="BC2782">
        <v>1</v>
      </c>
    </row>
    <row r="2783" spans="1:55">
      <c r="A2783" t="s">
        <v>5893</v>
      </c>
      <c r="B2783" t="s">
        <v>56</v>
      </c>
      <c r="C2783">
        <v>50</v>
      </c>
      <c r="D2783" t="s">
        <v>57</v>
      </c>
      <c r="E2783">
        <v>0</v>
      </c>
      <c r="F2783" t="s">
        <v>1314</v>
      </c>
      <c r="G2783">
        <v>92536</v>
      </c>
      <c r="H2783">
        <v>33.482243</v>
      </c>
      <c r="I2783">
        <v>-116.827173</v>
      </c>
      <c r="J2783">
        <v>1</v>
      </c>
      <c r="K2783">
        <v>70</v>
      </c>
      <c r="L2783" t="s">
        <v>119</v>
      </c>
      <c r="M2783" t="s">
        <v>57</v>
      </c>
      <c r="N2783" t="s">
        <v>5588</v>
      </c>
      <c r="O2783" t="s">
        <v>57</v>
      </c>
      <c r="P2783" t="s">
        <v>57</v>
      </c>
      <c r="Q2783" t="s">
        <v>135</v>
      </c>
      <c r="R2783" t="s">
        <v>160</v>
      </c>
      <c r="S2783" t="s">
        <v>57</v>
      </c>
      <c r="T2783" t="s">
        <v>61</v>
      </c>
      <c r="U2783" t="s">
        <v>61</v>
      </c>
      <c r="V2783" t="s">
        <v>61</v>
      </c>
      <c r="W2783" t="s">
        <v>61</v>
      </c>
      <c r="X2783" t="s">
        <v>57</v>
      </c>
      <c r="Y2783" t="s">
        <v>57</v>
      </c>
      <c r="Z2783" t="s">
        <v>57</v>
      </c>
      <c r="AA2783" t="s">
        <v>64</v>
      </c>
      <c r="AB2783" t="s">
        <v>61</v>
      </c>
      <c r="AC2783" t="s">
        <v>87</v>
      </c>
      <c r="AD2783">
        <v>65.2</v>
      </c>
      <c r="AE2783">
        <v>4543.15</v>
      </c>
      <c r="AF2783">
        <v>0</v>
      </c>
      <c r="AG2783">
        <v>0</v>
      </c>
      <c r="AH2783">
        <v>2080.4</v>
      </c>
      <c r="AI2783">
        <v>6623.55</v>
      </c>
      <c r="AJ2783" t="s">
        <v>66</v>
      </c>
      <c r="AM2783">
        <v>0</v>
      </c>
      <c r="AN2783">
        <v>1</v>
      </c>
      <c r="AO2783">
        <v>0</v>
      </c>
      <c r="AP2783" t="s">
        <v>123</v>
      </c>
      <c r="AQ2783" t="s">
        <v>92</v>
      </c>
      <c r="AR2783" t="s">
        <v>69</v>
      </c>
      <c r="AS2783">
        <v>4</v>
      </c>
      <c r="AT2783">
        <v>2433</v>
      </c>
      <c r="AU2783">
        <v>1</v>
      </c>
      <c r="AV2783">
        <v>0</v>
      </c>
      <c r="AW2783">
        <v>1</v>
      </c>
      <c r="AX2783">
        <v>0</v>
      </c>
      <c r="AY2783">
        <v>6</v>
      </c>
      <c r="AZ2783" t="s">
        <v>125</v>
      </c>
      <c r="BA2783">
        <v>1</v>
      </c>
      <c r="BB2783" t="s">
        <v>71</v>
      </c>
      <c r="BC2783">
        <v>4</v>
      </c>
    </row>
    <row r="2784" spans="1:55">
      <c r="A2784" t="s">
        <v>5894</v>
      </c>
      <c r="B2784" t="s">
        <v>56</v>
      </c>
      <c r="C2784">
        <v>75</v>
      </c>
      <c r="D2784" t="s">
        <v>61</v>
      </c>
      <c r="E2784">
        <v>0</v>
      </c>
      <c r="F2784" t="s">
        <v>5895</v>
      </c>
      <c r="G2784">
        <v>96088</v>
      </c>
      <c r="H2784">
        <v>40.497441</v>
      </c>
      <c r="I2784">
        <v>-121.827524</v>
      </c>
      <c r="J2784">
        <v>0</v>
      </c>
      <c r="K2784">
        <v>28</v>
      </c>
      <c r="L2784" t="s">
        <v>216</v>
      </c>
      <c r="M2784" t="s">
        <v>57</v>
      </c>
      <c r="N2784" t="s">
        <v>1473</v>
      </c>
      <c r="O2784" t="s">
        <v>57</v>
      </c>
      <c r="P2784" t="s">
        <v>57</v>
      </c>
      <c r="Q2784" t="s">
        <v>85</v>
      </c>
      <c r="R2784" t="s">
        <v>313</v>
      </c>
      <c r="S2784" t="s">
        <v>61</v>
      </c>
      <c r="T2784" t="s">
        <v>57</v>
      </c>
      <c r="U2784" t="s">
        <v>57</v>
      </c>
      <c r="V2784" t="s">
        <v>61</v>
      </c>
      <c r="W2784" t="s">
        <v>57</v>
      </c>
      <c r="X2784" t="s">
        <v>57</v>
      </c>
      <c r="Y2784" t="s">
        <v>61</v>
      </c>
      <c r="Z2784" t="s">
        <v>57</v>
      </c>
      <c r="AA2784" t="s">
        <v>77</v>
      </c>
      <c r="AB2784" t="s">
        <v>57</v>
      </c>
      <c r="AC2784" t="s">
        <v>87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88</v>
      </c>
      <c r="AK2784" t="s">
        <v>89</v>
      </c>
      <c r="AL2784" t="s">
        <v>356</v>
      </c>
      <c r="AM2784">
        <v>1</v>
      </c>
      <c r="AN2784">
        <v>0</v>
      </c>
      <c r="AO2784">
        <v>0</v>
      </c>
      <c r="AP2784" t="s">
        <v>164</v>
      </c>
      <c r="AQ2784" t="s">
        <v>104</v>
      </c>
      <c r="AR2784" t="s">
        <v>105</v>
      </c>
      <c r="AS2784">
        <v>5</v>
      </c>
      <c r="AT2784">
        <v>4231</v>
      </c>
      <c r="AU2784">
        <v>1</v>
      </c>
      <c r="AV2784">
        <v>1</v>
      </c>
      <c r="AW2784">
        <v>0</v>
      </c>
      <c r="AX2784">
        <v>106.15</v>
      </c>
      <c r="AY2784">
        <v>4</v>
      </c>
      <c r="AZ2784" t="s">
        <v>165</v>
      </c>
      <c r="BA2784">
        <v>7</v>
      </c>
      <c r="BB2784" t="s">
        <v>95</v>
      </c>
      <c r="BC2784">
        <v>1</v>
      </c>
    </row>
    <row r="2785" spans="1:55">
      <c r="A2785" t="s">
        <v>5896</v>
      </c>
      <c r="B2785" t="s">
        <v>56</v>
      </c>
      <c r="C2785">
        <v>61</v>
      </c>
      <c r="D2785" t="s">
        <v>57</v>
      </c>
      <c r="E2785">
        <v>0</v>
      </c>
      <c r="F2785" t="s">
        <v>226</v>
      </c>
      <c r="G2785">
        <v>90068</v>
      </c>
      <c r="H2785">
        <v>34.137411</v>
      </c>
      <c r="I2785">
        <v>-118.328915</v>
      </c>
      <c r="J2785">
        <v>10</v>
      </c>
      <c r="K2785">
        <v>34</v>
      </c>
      <c r="L2785" t="s">
        <v>59</v>
      </c>
      <c r="M2785" t="s">
        <v>57</v>
      </c>
      <c r="N2785" t="s">
        <v>1820</v>
      </c>
      <c r="O2785" t="s">
        <v>57</v>
      </c>
      <c r="P2785" t="s">
        <v>61</v>
      </c>
      <c r="Q2785" t="s">
        <v>143</v>
      </c>
      <c r="R2785" t="s">
        <v>143</v>
      </c>
      <c r="S2785" t="s">
        <v>143</v>
      </c>
      <c r="T2785" t="s">
        <v>143</v>
      </c>
      <c r="U2785" t="s">
        <v>143</v>
      </c>
      <c r="V2785" t="s">
        <v>143</v>
      </c>
      <c r="W2785" t="s">
        <v>143</v>
      </c>
      <c r="X2785" t="s">
        <v>143</v>
      </c>
      <c r="Y2785" t="s">
        <v>143</v>
      </c>
      <c r="Z2785" t="s">
        <v>143</v>
      </c>
      <c r="AA2785" t="s">
        <v>122</v>
      </c>
      <c r="AB2785" t="s">
        <v>61</v>
      </c>
      <c r="AC2785" t="s">
        <v>65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66</v>
      </c>
      <c r="AM2785">
        <v>0</v>
      </c>
      <c r="AN2785">
        <v>1</v>
      </c>
      <c r="AO2785">
        <v>0</v>
      </c>
      <c r="AP2785" t="s">
        <v>164</v>
      </c>
      <c r="AQ2785" t="s">
        <v>124</v>
      </c>
      <c r="AR2785" t="s">
        <v>182</v>
      </c>
      <c r="AT2785">
        <v>21728</v>
      </c>
      <c r="AU2785">
        <v>1</v>
      </c>
      <c r="AV2785">
        <v>0</v>
      </c>
      <c r="AW2785">
        <v>1</v>
      </c>
      <c r="AX2785">
        <v>0</v>
      </c>
      <c r="AY2785">
        <v>4</v>
      </c>
      <c r="AZ2785" t="s">
        <v>165</v>
      </c>
      <c r="BA2785">
        <v>1</v>
      </c>
      <c r="BB2785" t="s">
        <v>71</v>
      </c>
      <c r="BC2785">
        <v>4</v>
      </c>
    </row>
    <row r="2786" spans="1:55">
      <c r="A2786" t="s">
        <v>5897</v>
      </c>
      <c r="B2786" t="s">
        <v>73</v>
      </c>
      <c r="C2786">
        <v>49</v>
      </c>
      <c r="D2786" t="s">
        <v>61</v>
      </c>
      <c r="E2786">
        <v>0</v>
      </c>
      <c r="F2786" t="s">
        <v>4008</v>
      </c>
      <c r="G2786">
        <v>91362</v>
      </c>
      <c r="H2786">
        <v>34.191842</v>
      </c>
      <c r="I2786">
        <v>-118.822796</v>
      </c>
      <c r="J2786">
        <v>0</v>
      </c>
      <c r="K2786">
        <v>1</v>
      </c>
      <c r="L2786" t="s">
        <v>83</v>
      </c>
      <c r="M2786" t="s">
        <v>57</v>
      </c>
      <c r="N2786" t="s">
        <v>5898</v>
      </c>
      <c r="O2786" t="s">
        <v>61</v>
      </c>
      <c r="P2786" t="s">
        <v>57</v>
      </c>
      <c r="Q2786" t="s">
        <v>62</v>
      </c>
      <c r="R2786" t="s">
        <v>76</v>
      </c>
      <c r="S2786" t="s">
        <v>61</v>
      </c>
      <c r="T2786" t="s">
        <v>61</v>
      </c>
      <c r="U2786" t="s">
        <v>61</v>
      </c>
      <c r="V2786" t="s">
        <v>61</v>
      </c>
      <c r="W2786" t="s">
        <v>61</v>
      </c>
      <c r="X2786" t="s">
        <v>61</v>
      </c>
      <c r="Y2786" t="s">
        <v>61</v>
      </c>
      <c r="Z2786" t="s">
        <v>57</v>
      </c>
      <c r="AA2786" t="s">
        <v>77</v>
      </c>
      <c r="AB2786" t="s">
        <v>57</v>
      </c>
      <c r="AC2786" t="s">
        <v>87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170</v>
      </c>
      <c r="AM2786">
        <v>0</v>
      </c>
      <c r="AN2786">
        <v>0</v>
      </c>
      <c r="AO2786">
        <v>0</v>
      </c>
      <c r="AP2786" t="s">
        <v>91</v>
      </c>
      <c r="AQ2786" t="s">
        <v>78</v>
      </c>
      <c r="AR2786" t="s">
        <v>137</v>
      </c>
      <c r="AS2786">
        <v>1</v>
      </c>
      <c r="AT2786">
        <v>33057</v>
      </c>
      <c r="AU2786">
        <v>0</v>
      </c>
      <c r="AX2786">
        <v>0</v>
      </c>
      <c r="AY2786">
        <v>1</v>
      </c>
      <c r="AZ2786" t="s">
        <v>94</v>
      </c>
      <c r="BA2786">
        <v>8</v>
      </c>
      <c r="BB2786" t="s">
        <v>95</v>
      </c>
      <c r="BC2786">
        <v>1</v>
      </c>
    </row>
    <row r="2787" spans="1:55">
      <c r="A2787" t="s">
        <v>5899</v>
      </c>
      <c r="B2787" t="s">
        <v>56</v>
      </c>
      <c r="C2787">
        <v>25</v>
      </c>
      <c r="D2787" t="s">
        <v>61</v>
      </c>
      <c r="E2787">
        <v>0</v>
      </c>
      <c r="F2787" t="s">
        <v>3319</v>
      </c>
      <c r="G2787">
        <v>90291</v>
      </c>
      <c r="H2787">
        <v>33.991782</v>
      </c>
      <c r="I2787">
        <v>-118.479229</v>
      </c>
      <c r="J2787">
        <v>0</v>
      </c>
      <c r="K2787">
        <v>72</v>
      </c>
      <c r="L2787" t="s">
        <v>119</v>
      </c>
      <c r="M2787" t="s">
        <v>57</v>
      </c>
      <c r="N2787" t="s">
        <v>5900</v>
      </c>
      <c r="O2787" t="s">
        <v>57</v>
      </c>
      <c r="P2787" t="s">
        <v>57</v>
      </c>
      <c r="Q2787" t="s">
        <v>85</v>
      </c>
      <c r="R2787" t="s">
        <v>224</v>
      </c>
      <c r="S2787" t="s">
        <v>57</v>
      </c>
      <c r="T2787" t="s">
        <v>57</v>
      </c>
      <c r="U2787" t="s">
        <v>57</v>
      </c>
      <c r="V2787" t="s">
        <v>57</v>
      </c>
      <c r="W2787" t="s">
        <v>57</v>
      </c>
      <c r="X2787" t="s">
        <v>57</v>
      </c>
      <c r="Y2787" t="s">
        <v>57</v>
      </c>
      <c r="Z2787" t="s">
        <v>61</v>
      </c>
      <c r="AA2787" t="s">
        <v>122</v>
      </c>
      <c r="AB2787" t="s">
        <v>57</v>
      </c>
      <c r="AC2787" t="s">
        <v>87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66</v>
      </c>
      <c r="AM2787">
        <v>0</v>
      </c>
      <c r="AN2787">
        <v>1</v>
      </c>
      <c r="AO2787">
        <v>0</v>
      </c>
      <c r="AP2787" t="s">
        <v>123</v>
      </c>
      <c r="AQ2787" t="s">
        <v>116</v>
      </c>
      <c r="AR2787" t="s">
        <v>105</v>
      </c>
      <c r="AS2787">
        <v>7</v>
      </c>
      <c r="AT2787">
        <v>31021</v>
      </c>
      <c r="AU2787">
        <v>1</v>
      </c>
      <c r="AV2787">
        <v>0</v>
      </c>
      <c r="AW2787">
        <v>1</v>
      </c>
      <c r="AX2787">
        <v>0</v>
      </c>
      <c r="AY2787">
        <v>6</v>
      </c>
      <c r="AZ2787" t="s">
        <v>125</v>
      </c>
      <c r="BA2787">
        <v>4</v>
      </c>
      <c r="BB2787" t="s">
        <v>80</v>
      </c>
      <c r="BC2787">
        <v>2</v>
      </c>
    </row>
    <row r="2788" spans="1:55">
      <c r="A2788" t="s">
        <v>5901</v>
      </c>
      <c r="B2788" t="s">
        <v>56</v>
      </c>
      <c r="C2788">
        <v>74</v>
      </c>
      <c r="D2788" t="s">
        <v>61</v>
      </c>
      <c r="E2788">
        <v>0</v>
      </c>
      <c r="F2788" t="s">
        <v>1548</v>
      </c>
      <c r="G2788">
        <v>93514</v>
      </c>
      <c r="H2788">
        <v>37.04584</v>
      </c>
      <c r="I2788">
        <v>-118.397236</v>
      </c>
      <c r="J2788">
        <v>0</v>
      </c>
      <c r="K2788">
        <v>3</v>
      </c>
      <c r="L2788" t="s">
        <v>83</v>
      </c>
      <c r="M2788" t="s">
        <v>57</v>
      </c>
      <c r="N2788" t="s">
        <v>5902</v>
      </c>
      <c r="O2788" t="s">
        <v>61</v>
      </c>
      <c r="P2788" t="s">
        <v>57</v>
      </c>
      <c r="Q2788" t="s">
        <v>85</v>
      </c>
      <c r="R2788" t="s">
        <v>441</v>
      </c>
      <c r="S2788" t="s">
        <v>61</v>
      </c>
      <c r="T2788" t="s">
        <v>61</v>
      </c>
      <c r="U2788" t="s">
        <v>57</v>
      </c>
      <c r="V2788" t="s">
        <v>61</v>
      </c>
      <c r="W2788" t="s">
        <v>61</v>
      </c>
      <c r="X2788" t="s">
        <v>61</v>
      </c>
      <c r="Y2788" t="s">
        <v>61</v>
      </c>
      <c r="Z2788" t="s">
        <v>61</v>
      </c>
      <c r="AA2788" t="s">
        <v>64</v>
      </c>
      <c r="AB2788" t="s">
        <v>61</v>
      </c>
      <c r="AC2788" t="s">
        <v>65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170</v>
      </c>
      <c r="AM2788">
        <v>0</v>
      </c>
      <c r="AN2788">
        <v>0</v>
      </c>
      <c r="AO2788">
        <v>0</v>
      </c>
      <c r="AP2788" t="s">
        <v>91</v>
      </c>
      <c r="AQ2788" t="s">
        <v>104</v>
      </c>
      <c r="AR2788" t="s">
        <v>93</v>
      </c>
      <c r="AS2788">
        <v>1</v>
      </c>
      <c r="AT2788">
        <v>13309</v>
      </c>
      <c r="AU2788">
        <v>0</v>
      </c>
      <c r="AX2788">
        <v>0</v>
      </c>
      <c r="AY2788">
        <v>1</v>
      </c>
      <c r="AZ2788" t="s">
        <v>94</v>
      </c>
      <c r="BA2788">
        <v>7</v>
      </c>
      <c r="BB2788" t="s">
        <v>95</v>
      </c>
      <c r="BC2788">
        <v>1</v>
      </c>
    </row>
    <row r="2789" spans="1:55">
      <c r="A2789" t="s">
        <v>5903</v>
      </c>
      <c r="B2789" t="s">
        <v>73</v>
      </c>
      <c r="C2789">
        <v>42</v>
      </c>
      <c r="D2789" t="s">
        <v>57</v>
      </c>
      <c r="E2789">
        <v>0</v>
      </c>
      <c r="F2789" t="s">
        <v>226</v>
      </c>
      <c r="G2789">
        <v>90061</v>
      </c>
      <c r="H2789">
        <v>33.92128</v>
      </c>
      <c r="I2789">
        <v>-118.274186</v>
      </c>
      <c r="J2789">
        <v>5</v>
      </c>
      <c r="K2789">
        <v>72</v>
      </c>
      <c r="L2789" t="s">
        <v>119</v>
      </c>
      <c r="M2789" t="s">
        <v>57</v>
      </c>
      <c r="N2789" t="s">
        <v>5904</v>
      </c>
      <c r="O2789" t="s">
        <v>57</v>
      </c>
      <c r="P2789" t="s">
        <v>57</v>
      </c>
      <c r="Q2789" t="s">
        <v>135</v>
      </c>
      <c r="R2789" t="s">
        <v>423</v>
      </c>
      <c r="S2789" t="s">
        <v>57</v>
      </c>
      <c r="T2789" t="s">
        <v>57</v>
      </c>
      <c r="U2789" t="s">
        <v>57</v>
      </c>
      <c r="V2789" t="s">
        <v>57</v>
      </c>
      <c r="W2789" t="s">
        <v>57</v>
      </c>
      <c r="X2789" t="s">
        <v>57</v>
      </c>
      <c r="Y2789" t="s">
        <v>57</v>
      </c>
      <c r="Z2789" t="s">
        <v>61</v>
      </c>
      <c r="AA2789" t="s">
        <v>122</v>
      </c>
      <c r="AB2789" t="s">
        <v>61</v>
      </c>
      <c r="AC2789" t="s">
        <v>65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66</v>
      </c>
      <c r="AM2789">
        <v>0</v>
      </c>
      <c r="AN2789">
        <v>1</v>
      </c>
      <c r="AO2789">
        <v>0</v>
      </c>
      <c r="AP2789" t="s">
        <v>123</v>
      </c>
      <c r="AQ2789" t="s">
        <v>78</v>
      </c>
      <c r="AR2789" t="s">
        <v>105</v>
      </c>
      <c r="AS2789">
        <v>7</v>
      </c>
      <c r="AT2789">
        <v>24511</v>
      </c>
      <c r="AU2789">
        <v>1</v>
      </c>
      <c r="AV2789">
        <v>0</v>
      </c>
      <c r="AW2789">
        <v>1</v>
      </c>
      <c r="AX2789">
        <v>0</v>
      </c>
      <c r="AY2789">
        <v>6</v>
      </c>
      <c r="AZ2789" t="s">
        <v>125</v>
      </c>
      <c r="BA2789">
        <v>1</v>
      </c>
      <c r="BB2789" t="s">
        <v>71</v>
      </c>
      <c r="BC2789">
        <v>4</v>
      </c>
    </row>
    <row r="2790" spans="1:55">
      <c r="A2790" t="s">
        <v>5905</v>
      </c>
      <c r="B2790" t="s">
        <v>56</v>
      </c>
      <c r="C2790">
        <v>54</v>
      </c>
      <c r="D2790" t="s">
        <v>57</v>
      </c>
      <c r="E2790">
        <v>1</v>
      </c>
      <c r="F2790" t="s">
        <v>1124</v>
      </c>
      <c r="G2790">
        <v>95585</v>
      </c>
      <c r="H2790">
        <v>39.873371</v>
      </c>
      <c r="I2790">
        <v>-123.741474</v>
      </c>
      <c r="J2790">
        <v>4</v>
      </c>
      <c r="K2790">
        <v>67</v>
      </c>
      <c r="L2790" t="s">
        <v>59</v>
      </c>
      <c r="M2790" t="s">
        <v>57</v>
      </c>
      <c r="N2790" t="s">
        <v>5906</v>
      </c>
      <c r="O2790" t="s">
        <v>57</v>
      </c>
      <c r="P2790" t="s">
        <v>61</v>
      </c>
      <c r="Q2790" t="s">
        <v>143</v>
      </c>
      <c r="R2790" t="s">
        <v>143</v>
      </c>
      <c r="S2790" t="s">
        <v>143</v>
      </c>
      <c r="T2790" t="s">
        <v>143</v>
      </c>
      <c r="U2790" t="s">
        <v>143</v>
      </c>
      <c r="V2790" t="s">
        <v>143</v>
      </c>
      <c r="W2790" t="s">
        <v>143</v>
      </c>
      <c r="X2790" t="s">
        <v>143</v>
      </c>
      <c r="Y2790" t="s">
        <v>143</v>
      </c>
      <c r="Z2790" t="s">
        <v>143</v>
      </c>
      <c r="AA2790" t="s">
        <v>122</v>
      </c>
      <c r="AB2790" t="s">
        <v>57</v>
      </c>
      <c r="AC2790" t="s">
        <v>65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66</v>
      </c>
      <c r="AM2790">
        <v>0</v>
      </c>
      <c r="AN2790">
        <v>1</v>
      </c>
      <c r="AO2790">
        <v>0</v>
      </c>
      <c r="AP2790" t="s">
        <v>123</v>
      </c>
      <c r="AQ2790" t="s">
        <v>92</v>
      </c>
      <c r="AR2790" t="s">
        <v>182</v>
      </c>
      <c r="AT2790">
        <v>321</v>
      </c>
      <c r="AU2790">
        <v>1</v>
      </c>
      <c r="AV2790">
        <v>0</v>
      </c>
      <c r="AW2790">
        <v>1</v>
      </c>
      <c r="AX2790">
        <v>0</v>
      </c>
      <c r="AY2790">
        <v>6</v>
      </c>
      <c r="AZ2790" t="s">
        <v>125</v>
      </c>
      <c r="BA2790">
        <v>0</v>
      </c>
      <c r="BB2790" t="s">
        <v>71</v>
      </c>
      <c r="BC2790">
        <v>4</v>
      </c>
    </row>
    <row r="2791" spans="1:55">
      <c r="A2791" t="s">
        <v>5907</v>
      </c>
      <c r="B2791" t="s">
        <v>56</v>
      </c>
      <c r="C2791">
        <v>46</v>
      </c>
      <c r="D2791" t="s">
        <v>61</v>
      </c>
      <c r="E2791">
        <v>0</v>
      </c>
      <c r="F2791" t="s">
        <v>499</v>
      </c>
      <c r="G2791">
        <v>94708</v>
      </c>
      <c r="H2791">
        <v>37.897743</v>
      </c>
      <c r="I2791">
        <v>-122.263124</v>
      </c>
      <c r="J2791">
        <v>0</v>
      </c>
      <c r="K2791">
        <v>11</v>
      </c>
      <c r="L2791" t="s">
        <v>59</v>
      </c>
      <c r="M2791" t="s">
        <v>57</v>
      </c>
      <c r="N2791" t="s">
        <v>4618</v>
      </c>
      <c r="O2791" t="s">
        <v>61</v>
      </c>
      <c r="P2791" t="s">
        <v>57</v>
      </c>
      <c r="Q2791" t="s">
        <v>85</v>
      </c>
      <c r="R2791" t="s">
        <v>163</v>
      </c>
      <c r="S2791" t="s">
        <v>57</v>
      </c>
      <c r="T2791" t="s">
        <v>61</v>
      </c>
      <c r="U2791" t="s">
        <v>61</v>
      </c>
      <c r="V2791" t="s">
        <v>61</v>
      </c>
      <c r="W2791" t="s">
        <v>61</v>
      </c>
      <c r="X2791" t="s">
        <v>61</v>
      </c>
      <c r="Y2791" t="s">
        <v>61</v>
      </c>
      <c r="Z2791" t="s">
        <v>57</v>
      </c>
      <c r="AA2791" t="s">
        <v>77</v>
      </c>
      <c r="AB2791" t="s">
        <v>61</v>
      </c>
      <c r="AC2791" t="s">
        <v>87</v>
      </c>
      <c r="AD2791">
        <v>76.40000000000001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66</v>
      </c>
      <c r="AM2791">
        <v>0</v>
      </c>
      <c r="AN2791">
        <v>1</v>
      </c>
      <c r="AO2791">
        <v>0</v>
      </c>
      <c r="AP2791" t="s">
        <v>67</v>
      </c>
      <c r="AQ2791" t="s">
        <v>78</v>
      </c>
      <c r="AR2791" t="s">
        <v>93</v>
      </c>
      <c r="AS2791">
        <v>2</v>
      </c>
      <c r="AT2791">
        <v>10737</v>
      </c>
      <c r="AU2791">
        <v>1</v>
      </c>
      <c r="AV2791">
        <v>0</v>
      </c>
      <c r="AW2791">
        <v>1</v>
      </c>
      <c r="AX2791">
        <v>0</v>
      </c>
      <c r="AY2791">
        <v>2</v>
      </c>
      <c r="AZ2791" t="s">
        <v>70</v>
      </c>
      <c r="BA2791">
        <v>7</v>
      </c>
      <c r="BB2791" t="s">
        <v>95</v>
      </c>
      <c r="BC2791">
        <v>1</v>
      </c>
    </row>
    <row r="2792" spans="1:55">
      <c r="A2792" t="s">
        <v>5908</v>
      </c>
      <c r="B2792" t="s">
        <v>56</v>
      </c>
      <c r="C2792">
        <v>47</v>
      </c>
      <c r="D2792" t="s">
        <v>57</v>
      </c>
      <c r="E2792">
        <v>0</v>
      </c>
      <c r="F2792" t="s">
        <v>971</v>
      </c>
      <c r="G2792">
        <v>94303</v>
      </c>
      <c r="H2792">
        <v>37.45809</v>
      </c>
      <c r="I2792">
        <v>-122.115398</v>
      </c>
      <c r="J2792">
        <v>0</v>
      </c>
      <c r="K2792">
        <v>58</v>
      </c>
      <c r="L2792" t="s">
        <v>59</v>
      </c>
      <c r="M2792" t="s">
        <v>57</v>
      </c>
      <c r="N2792" t="s">
        <v>5909</v>
      </c>
      <c r="O2792" t="s">
        <v>61</v>
      </c>
      <c r="P2792" t="s">
        <v>57</v>
      </c>
      <c r="Q2792" t="s">
        <v>135</v>
      </c>
      <c r="R2792" t="s">
        <v>163</v>
      </c>
      <c r="S2792" t="s">
        <v>57</v>
      </c>
      <c r="T2792" t="s">
        <v>57</v>
      </c>
      <c r="U2792" t="s">
        <v>61</v>
      </c>
      <c r="V2792" t="s">
        <v>61</v>
      </c>
      <c r="W2792" t="s">
        <v>57</v>
      </c>
      <c r="X2792" t="s">
        <v>61</v>
      </c>
      <c r="Y2792" t="s">
        <v>61</v>
      </c>
      <c r="Z2792" t="s">
        <v>61</v>
      </c>
      <c r="AA2792" t="s">
        <v>77</v>
      </c>
      <c r="AB2792" t="s">
        <v>57</v>
      </c>
      <c r="AC2792" t="s">
        <v>65</v>
      </c>
      <c r="AD2792">
        <v>65.25</v>
      </c>
      <c r="AE2792">
        <v>3791.6</v>
      </c>
      <c r="AF2792">
        <v>0</v>
      </c>
      <c r="AG2792">
        <v>110</v>
      </c>
      <c r="AH2792">
        <v>2329.28</v>
      </c>
      <c r="AI2792">
        <v>6230.88</v>
      </c>
      <c r="AJ2792" t="s">
        <v>66</v>
      </c>
      <c r="AM2792">
        <v>0</v>
      </c>
      <c r="AN2792">
        <v>1</v>
      </c>
      <c r="AO2792">
        <v>0</v>
      </c>
      <c r="AP2792" t="s">
        <v>123</v>
      </c>
      <c r="AQ2792" t="s">
        <v>78</v>
      </c>
      <c r="AR2792" t="s">
        <v>69</v>
      </c>
      <c r="AS2792">
        <v>3</v>
      </c>
      <c r="AT2792">
        <v>45499</v>
      </c>
      <c r="AU2792">
        <v>1</v>
      </c>
      <c r="AV2792">
        <v>0</v>
      </c>
      <c r="AW2792">
        <v>1</v>
      </c>
      <c r="AX2792">
        <v>0</v>
      </c>
      <c r="AY2792">
        <v>6</v>
      </c>
      <c r="AZ2792" t="s">
        <v>125</v>
      </c>
      <c r="BA2792">
        <v>4</v>
      </c>
      <c r="BB2792" t="s">
        <v>80</v>
      </c>
      <c r="BC2792">
        <v>2</v>
      </c>
    </row>
    <row r="2793" spans="1:55">
      <c r="A2793" t="s">
        <v>5910</v>
      </c>
      <c r="B2793" t="s">
        <v>56</v>
      </c>
      <c r="C2793">
        <v>45</v>
      </c>
      <c r="D2793" t="s">
        <v>61</v>
      </c>
      <c r="E2793">
        <v>0</v>
      </c>
      <c r="F2793" t="s">
        <v>5911</v>
      </c>
      <c r="G2793">
        <v>91307</v>
      </c>
      <c r="H2793">
        <v>34.199787</v>
      </c>
      <c r="I2793">
        <v>-118.68493</v>
      </c>
      <c r="J2793">
        <v>0</v>
      </c>
      <c r="K2793">
        <v>62</v>
      </c>
      <c r="L2793" t="s">
        <v>59</v>
      </c>
      <c r="M2793" t="s">
        <v>57</v>
      </c>
      <c r="N2793" t="s">
        <v>5912</v>
      </c>
      <c r="O2793" t="s">
        <v>61</v>
      </c>
      <c r="P2793" t="s">
        <v>61</v>
      </c>
      <c r="Q2793" t="s">
        <v>143</v>
      </c>
      <c r="R2793" t="s">
        <v>143</v>
      </c>
      <c r="S2793" t="s">
        <v>143</v>
      </c>
      <c r="T2793" t="s">
        <v>143</v>
      </c>
      <c r="U2793" t="s">
        <v>143</v>
      </c>
      <c r="V2793" t="s">
        <v>143</v>
      </c>
      <c r="W2793" t="s">
        <v>143</v>
      </c>
      <c r="X2793" t="s">
        <v>143</v>
      </c>
      <c r="Y2793" t="s">
        <v>143</v>
      </c>
      <c r="Z2793" t="s">
        <v>143</v>
      </c>
      <c r="AA2793" t="s">
        <v>122</v>
      </c>
      <c r="AB2793" t="s">
        <v>57</v>
      </c>
      <c r="AC2793" t="s">
        <v>65</v>
      </c>
      <c r="AD2793">
        <v>19.2</v>
      </c>
      <c r="AE2793">
        <v>1123.65</v>
      </c>
      <c r="AF2793">
        <v>0</v>
      </c>
      <c r="AG2793">
        <v>0</v>
      </c>
      <c r="AH2793">
        <v>1489.86</v>
      </c>
      <c r="AI2793">
        <v>2613.51</v>
      </c>
      <c r="AJ2793" t="s">
        <v>66</v>
      </c>
      <c r="AM2793">
        <v>0</v>
      </c>
      <c r="AN2793">
        <v>1</v>
      </c>
      <c r="AO2793">
        <v>0</v>
      </c>
      <c r="AP2793" t="s">
        <v>123</v>
      </c>
      <c r="AQ2793" t="s">
        <v>78</v>
      </c>
      <c r="AR2793" t="s">
        <v>182</v>
      </c>
      <c r="AT2793">
        <v>23637</v>
      </c>
      <c r="AU2793">
        <v>1</v>
      </c>
      <c r="AV2793">
        <v>0</v>
      </c>
      <c r="AW2793">
        <v>1</v>
      </c>
      <c r="AX2793">
        <v>0</v>
      </c>
      <c r="AY2793">
        <v>6</v>
      </c>
      <c r="AZ2793" t="s">
        <v>125</v>
      </c>
      <c r="BA2793">
        <v>2</v>
      </c>
      <c r="BB2793" t="s">
        <v>126</v>
      </c>
      <c r="BC2793">
        <v>3</v>
      </c>
    </row>
    <row r="2794" spans="1:55">
      <c r="A2794" t="s">
        <v>5913</v>
      </c>
      <c r="B2794" t="s">
        <v>73</v>
      </c>
      <c r="C2794">
        <v>49</v>
      </c>
      <c r="D2794" t="s">
        <v>61</v>
      </c>
      <c r="E2794">
        <v>0</v>
      </c>
      <c r="F2794" t="s">
        <v>4608</v>
      </c>
      <c r="G2794">
        <v>92008</v>
      </c>
      <c r="H2794">
        <v>33.148116</v>
      </c>
      <c r="I2794">
        <v>-117.306043</v>
      </c>
      <c r="J2794">
        <v>0</v>
      </c>
      <c r="K2794">
        <v>71</v>
      </c>
      <c r="L2794" t="s">
        <v>59</v>
      </c>
      <c r="M2794" t="s">
        <v>57</v>
      </c>
      <c r="N2794" t="s">
        <v>5914</v>
      </c>
      <c r="O2794" t="s">
        <v>61</v>
      </c>
      <c r="P2794" t="s">
        <v>61</v>
      </c>
      <c r="Q2794" t="s">
        <v>143</v>
      </c>
      <c r="R2794" t="s">
        <v>143</v>
      </c>
      <c r="S2794" t="s">
        <v>143</v>
      </c>
      <c r="T2794" t="s">
        <v>143</v>
      </c>
      <c r="U2794" t="s">
        <v>143</v>
      </c>
      <c r="V2794" t="s">
        <v>143</v>
      </c>
      <c r="W2794" t="s">
        <v>143</v>
      </c>
      <c r="X2794" t="s">
        <v>143</v>
      </c>
      <c r="Y2794" t="s">
        <v>143</v>
      </c>
      <c r="Z2794" t="s">
        <v>143</v>
      </c>
      <c r="AA2794" t="s">
        <v>122</v>
      </c>
      <c r="AB2794" t="s">
        <v>57</v>
      </c>
      <c r="AC2794" t="s">
        <v>65</v>
      </c>
      <c r="AD2794">
        <v>19.9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66</v>
      </c>
      <c r="AM2794">
        <v>0</v>
      </c>
      <c r="AN2794">
        <v>1</v>
      </c>
      <c r="AO2794">
        <v>0</v>
      </c>
      <c r="AP2794" t="s">
        <v>123</v>
      </c>
      <c r="AQ2794" t="s">
        <v>78</v>
      </c>
      <c r="AR2794" t="s">
        <v>182</v>
      </c>
      <c r="AT2794">
        <v>35582</v>
      </c>
      <c r="AU2794">
        <v>1</v>
      </c>
      <c r="AV2794">
        <v>0</v>
      </c>
      <c r="AW2794">
        <v>1</v>
      </c>
      <c r="AX2794">
        <v>0</v>
      </c>
      <c r="AY2794">
        <v>6</v>
      </c>
      <c r="AZ2794" t="s">
        <v>125</v>
      </c>
      <c r="BA2794">
        <v>2</v>
      </c>
      <c r="BB2794" t="s">
        <v>126</v>
      </c>
      <c r="BC2794">
        <v>3</v>
      </c>
    </row>
    <row r="2795" spans="1:55">
      <c r="A2795" t="s">
        <v>5915</v>
      </c>
      <c r="B2795" t="s">
        <v>56</v>
      </c>
      <c r="C2795">
        <v>63</v>
      </c>
      <c r="D2795" t="s">
        <v>57</v>
      </c>
      <c r="E2795">
        <v>0</v>
      </c>
      <c r="F2795" t="s">
        <v>252</v>
      </c>
      <c r="G2795">
        <v>92130</v>
      </c>
      <c r="H2795">
        <v>32.957195</v>
      </c>
      <c r="I2795">
        <v>-117.202542</v>
      </c>
      <c r="J2795">
        <v>1</v>
      </c>
      <c r="K2795">
        <v>30</v>
      </c>
      <c r="L2795" t="s">
        <v>59</v>
      </c>
      <c r="M2795" t="s">
        <v>57</v>
      </c>
      <c r="N2795" t="s">
        <v>3975</v>
      </c>
      <c r="O2795" t="s">
        <v>57</v>
      </c>
      <c r="P2795" t="s">
        <v>57</v>
      </c>
      <c r="Q2795" t="s">
        <v>85</v>
      </c>
      <c r="R2795" t="s">
        <v>586</v>
      </c>
      <c r="S2795" t="s">
        <v>61</v>
      </c>
      <c r="T2795" t="s">
        <v>57</v>
      </c>
      <c r="U2795" t="s">
        <v>61</v>
      </c>
      <c r="V2795" t="s">
        <v>57</v>
      </c>
      <c r="W2795" t="s">
        <v>57</v>
      </c>
      <c r="X2795" t="s">
        <v>61</v>
      </c>
      <c r="Y2795" t="s">
        <v>61</v>
      </c>
      <c r="Z2795" t="s">
        <v>57</v>
      </c>
      <c r="AA2795" t="s">
        <v>77</v>
      </c>
      <c r="AB2795" t="s">
        <v>57</v>
      </c>
      <c r="AC2795" t="s">
        <v>65</v>
      </c>
      <c r="AD2795">
        <v>94.09999999999999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88</v>
      </c>
      <c r="AK2795" t="s">
        <v>89</v>
      </c>
      <c r="AL2795" t="s">
        <v>181</v>
      </c>
      <c r="AM2795">
        <v>1</v>
      </c>
      <c r="AN2795">
        <v>0</v>
      </c>
      <c r="AO2795">
        <v>0</v>
      </c>
      <c r="AP2795" t="s">
        <v>164</v>
      </c>
      <c r="AQ2795" t="s">
        <v>124</v>
      </c>
      <c r="AR2795" t="s">
        <v>105</v>
      </c>
      <c r="AS2795">
        <v>4</v>
      </c>
      <c r="AT2795">
        <v>28201</v>
      </c>
      <c r="AU2795">
        <v>1</v>
      </c>
      <c r="AV2795">
        <v>1</v>
      </c>
      <c r="AW2795">
        <v>0</v>
      </c>
      <c r="AX2795">
        <v>94.09999999999999</v>
      </c>
      <c r="AY2795">
        <v>4</v>
      </c>
      <c r="AZ2795" t="s">
        <v>165</v>
      </c>
      <c r="BA2795">
        <v>6</v>
      </c>
      <c r="BB2795" t="s">
        <v>95</v>
      </c>
      <c r="BC2795">
        <v>1</v>
      </c>
    </row>
    <row r="2796" spans="1:55">
      <c r="A2796" t="s">
        <v>5916</v>
      </c>
      <c r="B2796" t="s">
        <v>73</v>
      </c>
      <c r="C2796">
        <v>57</v>
      </c>
      <c r="D2796" t="s">
        <v>61</v>
      </c>
      <c r="E2796">
        <v>0</v>
      </c>
      <c r="F2796" t="s">
        <v>3162</v>
      </c>
      <c r="G2796">
        <v>94920</v>
      </c>
      <c r="H2796">
        <v>37.885629</v>
      </c>
      <c r="I2796">
        <v>-122.46858</v>
      </c>
      <c r="J2796">
        <v>0</v>
      </c>
      <c r="K2796">
        <v>72</v>
      </c>
      <c r="L2796" t="s">
        <v>59</v>
      </c>
      <c r="M2796" t="s">
        <v>57</v>
      </c>
      <c r="N2796" t="s">
        <v>5917</v>
      </c>
      <c r="O2796" t="s">
        <v>61</v>
      </c>
      <c r="P2796" t="s">
        <v>61</v>
      </c>
      <c r="Q2796" t="s">
        <v>143</v>
      </c>
      <c r="R2796" t="s">
        <v>143</v>
      </c>
      <c r="S2796" t="s">
        <v>143</v>
      </c>
      <c r="T2796" t="s">
        <v>143</v>
      </c>
      <c r="U2796" t="s">
        <v>143</v>
      </c>
      <c r="V2796" t="s">
        <v>143</v>
      </c>
      <c r="W2796" t="s">
        <v>143</v>
      </c>
      <c r="X2796" t="s">
        <v>143</v>
      </c>
      <c r="Y2796" t="s">
        <v>143</v>
      </c>
      <c r="Z2796" t="s">
        <v>143</v>
      </c>
      <c r="AA2796" t="s">
        <v>122</v>
      </c>
      <c r="AB2796" t="s">
        <v>61</v>
      </c>
      <c r="AC2796" t="s">
        <v>87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66</v>
      </c>
      <c r="AM2796">
        <v>0</v>
      </c>
      <c r="AN2796">
        <v>1</v>
      </c>
      <c r="AO2796">
        <v>0</v>
      </c>
      <c r="AP2796" t="s">
        <v>123</v>
      </c>
      <c r="AQ2796" t="s">
        <v>92</v>
      </c>
      <c r="AR2796" t="s">
        <v>182</v>
      </c>
      <c r="AT2796">
        <v>13065</v>
      </c>
      <c r="AU2796">
        <v>1</v>
      </c>
      <c r="AV2796">
        <v>0</v>
      </c>
      <c r="AW2796">
        <v>1</v>
      </c>
      <c r="AX2796">
        <v>0</v>
      </c>
      <c r="AY2796">
        <v>6</v>
      </c>
      <c r="AZ2796" t="s">
        <v>125</v>
      </c>
      <c r="BA2796">
        <v>2</v>
      </c>
      <c r="BB2796" t="s">
        <v>126</v>
      </c>
      <c r="BC2796">
        <v>3</v>
      </c>
    </row>
    <row r="2797" spans="1:55">
      <c r="A2797" t="s">
        <v>5918</v>
      </c>
      <c r="B2797" t="s">
        <v>73</v>
      </c>
      <c r="C2797">
        <v>55</v>
      </c>
      <c r="D2797" t="s">
        <v>61</v>
      </c>
      <c r="E2797">
        <v>0</v>
      </c>
      <c r="F2797" t="s">
        <v>2866</v>
      </c>
      <c r="G2797">
        <v>91752</v>
      </c>
      <c r="H2797">
        <v>33.999992</v>
      </c>
      <c r="I2797">
        <v>-117.535395</v>
      </c>
      <c r="J2797">
        <v>0</v>
      </c>
      <c r="K2797">
        <v>1</v>
      </c>
      <c r="L2797" t="s">
        <v>83</v>
      </c>
      <c r="M2797" t="s">
        <v>57</v>
      </c>
      <c r="N2797" t="s">
        <v>5919</v>
      </c>
      <c r="O2797" t="s">
        <v>61</v>
      </c>
      <c r="P2797" t="s">
        <v>61</v>
      </c>
      <c r="Q2797" t="s">
        <v>143</v>
      </c>
      <c r="R2797" t="s">
        <v>143</v>
      </c>
      <c r="S2797" t="s">
        <v>143</v>
      </c>
      <c r="T2797" t="s">
        <v>143</v>
      </c>
      <c r="U2797" t="s">
        <v>143</v>
      </c>
      <c r="V2797" t="s">
        <v>143</v>
      </c>
      <c r="W2797" t="s">
        <v>143</v>
      </c>
      <c r="X2797" t="s">
        <v>143</v>
      </c>
      <c r="Y2797" t="s">
        <v>143</v>
      </c>
      <c r="Z2797" t="s">
        <v>143</v>
      </c>
      <c r="AA2797" t="s">
        <v>77</v>
      </c>
      <c r="AB2797" t="s">
        <v>61</v>
      </c>
      <c r="AC2797" t="s">
        <v>65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170</v>
      </c>
      <c r="AM2797">
        <v>0</v>
      </c>
      <c r="AN2797">
        <v>0</v>
      </c>
      <c r="AO2797">
        <v>0</v>
      </c>
      <c r="AP2797" t="s">
        <v>91</v>
      </c>
      <c r="AQ2797" t="s">
        <v>92</v>
      </c>
      <c r="AR2797" t="s">
        <v>182</v>
      </c>
      <c r="AT2797">
        <v>18980</v>
      </c>
      <c r="AU2797">
        <v>0</v>
      </c>
      <c r="AX2797">
        <v>0</v>
      </c>
      <c r="AY2797">
        <v>1</v>
      </c>
      <c r="AZ2797" t="s">
        <v>94</v>
      </c>
      <c r="BA2797">
        <v>8</v>
      </c>
      <c r="BB2797" t="s">
        <v>95</v>
      </c>
      <c r="BC2797">
        <v>1</v>
      </c>
    </row>
    <row r="2798" spans="1:55">
      <c r="A2798" t="s">
        <v>5920</v>
      </c>
      <c r="B2798" t="s">
        <v>56</v>
      </c>
      <c r="C2798">
        <v>30</v>
      </c>
      <c r="D2798" t="s">
        <v>61</v>
      </c>
      <c r="E2798">
        <v>0</v>
      </c>
      <c r="F2798" t="s">
        <v>5848</v>
      </c>
      <c r="G2798">
        <v>92086</v>
      </c>
      <c r="H2798">
        <v>33.323705</v>
      </c>
      <c r="I2798">
        <v>-116.626907</v>
      </c>
      <c r="J2798">
        <v>0</v>
      </c>
      <c r="K2798">
        <v>5</v>
      </c>
      <c r="L2798" t="s">
        <v>83</v>
      </c>
      <c r="M2798" t="s">
        <v>57</v>
      </c>
      <c r="N2798" t="s">
        <v>5921</v>
      </c>
      <c r="O2798" t="s">
        <v>61</v>
      </c>
      <c r="P2798" t="s">
        <v>61</v>
      </c>
      <c r="Q2798" t="s">
        <v>143</v>
      </c>
      <c r="R2798" t="s">
        <v>143</v>
      </c>
      <c r="S2798" t="s">
        <v>143</v>
      </c>
      <c r="T2798" t="s">
        <v>143</v>
      </c>
      <c r="U2798" t="s">
        <v>143</v>
      </c>
      <c r="V2798" t="s">
        <v>143</v>
      </c>
      <c r="W2798" t="s">
        <v>143</v>
      </c>
      <c r="X2798" t="s">
        <v>143</v>
      </c>
      <c r="Y2798" t="s">
        <v>143</v>
      </c>
      <c r="Z2798" t="s">
        <v>143</v>
      </c>
      <c r="AA2798" t="s">
        <v>77</v>
      </c>
      <c r="AB2798" t="s">
        <v>61</v>
      </c>
      <c r="AC2798" t="s">
        <v>65</v>
      </c>
      <c r="AD2798">
        <v>20.15</v>
      </c>
      <c r="AE2798">
        <v>117.95</v>
      </c>
      <c r="AF2798">
        <v>0</v>
      </c>
      <c r="AG2798">
        <v>0</v>
      </c>
      <c r="AH2798">
        <v>16.85</v>
      </c>
      <c r="AI2798">
        <v>134.8</v>
      </c>
      <c r="AJ2798" t="s">
        <v>66</v>
      </c>
      <c r="AM2798">
        <v>0</v>
      </c>
      <c r="AN2798">
        <v>1</v>
      </c>
      <c r="AO2798">
        <v>0</v>
      </c>
      <c r="AP2798" t="s">
        <v>91</v>
      </c>
      <c r="AQ2798" t="s">
        <v>68</v>
      </c>
      <c r="AR2798" t="s">
        <v>182</v>
      </c>
      <c r="AT2798">
        <v>1205</v>
      </c>
      <c r="AU2798">
        <v>1</v>
      </c>
      <c r="AV2798">
        <v>0</v>
      </c>
      <c r="AW2798">
        <v>1</v>
      </c>
      <c r="AX2798">
        <v>0</v>
      </c>
      <c r="AY2798">
        <v>1</v>
      </c>
      <c r="AZ2798" t="s">
        <v>94</v>
      </c>
      <c r="BA2798">
        <v>8</v>
      </c>
      <c r="BB2798" t="s">
        <v>95</v>
      </c>
      <c r="BC2798">
        <v>1</v>
      </c>
    </row>
    <row r="2799" spans="1:55">
      <c r="A2799" t="s">
        <v>5922</v>
      </c>
      <c r="B2799" t="s">
        <v>73</v>
      </c>
      <c r="C2799">
        <v>62</v>
      </c>
      <c r="D2799" t="s">
        <v>61</v>
      </c>
      <c r="E2799">
        <v>2</v>
      </c>
      <c r="F2799" t="s">
        <v>2516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59</v>
      </c>
      <c r="M2799" t="s">
        <v>57</v>
      </c>
      <c r="N2799" t="s">
        <v>5923</v>
      </c>
      <c r="O2799" t="s">
        <v>61</v>
      </c>
      <c r="P2799" t="s">
        <v>61</v>
      </c>
      <c r="Q2799" t="s">
        <v>143</v>
      </c>
      <c r="R2799" t="s">
        <v>143</v>
      </c>
      <c r="S2799" t="s">
        <v>143</v>
      </c>
      <c r="T2799" t="s">
        <v>143</v>
      </c>
      <c r="U2799" t="s">
        <v>143</v>
      </c>
      <c r="V2799" t="s">
        <v>143</v>
      </c>
      <c r="W2799" t="s">
        <v>143</v>
      </c>
      <c r="X2799" t="s">
        <v>143</v>
      </c>
      <c r="Y2799" t="s">
        <v>143</v>
      </c>
      <c r="Z2799" t="s">
        <v>143</v>
      </c>
      <c r="AA2799" t="s">
        <v>122</v>
      </c>
      <c r="AB2799" t="s">
        <v>61</v>
      </c>
      <c r="AC2799" t="s">
        <v>65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66</v>
      </c>
      <c r="AM2799">
        <v>0</v>
      </c>
      <c r="AN2799">
        <v>1</v>
      </c>
      <c r="AO2799">
        <v>0</v>
      </c>
      <c r="AP2799" t="s">
        <v>103</v>
      </c>
      <c r="AQ2799" t="s">
        <v>124</v>
      </c>
      <c r="AR2799" t="s">
        <v>182</v>
      </c>
      <c r="AT2799">
        <v>15195</v>
      </c>
      <c r="AU2799">
        <v>1</v>
      </c>
      <c r="AV2799">
        <v>0</v>
      </c>
      <c r="AW2799">
        <v>1</v>
      </c>
      <c r="AX2799">
        <v>0</v>
      </c>
      <c r="AY2799">
        <v>3</v>
      </c>
      <c r="AZ2799" t="s">
        <v>106</v>
      </c>
      <c r="BA2799">
        <v>1</v>
      </c>
      <c r="BB2799" t="s">
        <v>71</v>
      </c>
      <c r="BC2799">
        <v>4</v>
      </c>
    </row>
    <row r="2800" spans="1:55">
      <c r="A2800" t="s">
        <v>5924</v>
      </c>
      <c r="B2800" t="s">
        <v>73</v>
      </c>
      <c r="C2800">
        <v>28</v>
      </c>
      <c r="D2800" t="s">
        <v>61</v>
      </c>
      <c r="E2800">
        <v>0</v>
      </c>
      <c r="F2800" t="s">
        <v>1196</v>
      </c>
      <c r="G2800">
        <v>93305</v>
      </c>
      <c r="H2800">
        <v>35.391733</v>
      </c>
      <c r="I2800">
        <v>-118.984109</v>
      </c>
      <c r="J2800">
        <v>0</v>
      </c>
      <c r="K2800">
        <v>8</v>
      </c>
      <c r="L2800" t="s">
        <v>83</v>
      </c>
      <c r="M2800" t="s">
        <v>57</v>
      </c>
      <c r="N2800" t="s">
        <v>5925</v>
      </c>
      <c r="O2800" t="s">
        <v>61</v>
      </c>
      <c r="P2800" t="s">
        <v>61</v>
      </c>
      <c r="Q2800" t="s">
        <v>143</v>
      </c>
      <c r="R2800" t="s">
        <v>143</v>
      </c>
      <c r="S2800" t="s">
        <v>143</v>
      </c>
      <c r="T2800" t="s">
        <v>143</v>
      </c>
      <c r="U2800" t="s">
        <v>143</v>
      </c>
      <c r="V2800" t="s">
        <v>143</v>
      </c>
      <c r="W2800" t="s">
        <v>143</v>
      </c>
      <c r="X2800" t="s">
        <v>143</v>
      </c>
      <c r="Y2800" t="s">
        <v>143</v>
      </c>
      <c r="Z2800" t="s">
        <v>143</v>
      </c>
      <c r="AA2800" t="s">
        <v>77</v>
      </c>
      <c r="AB2800" t="s">
        <v>57</v>
      </c>
      <c r="AC2800" t="s">
        <v>87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66</v>
      </c>
      <c r="AM2800">
        <v>0</v>
      </c>
      <c r="AN2800">
        <v>1</v>
      </c>
      <c r="AO2800">
        <v>0</v>
      </c>
      <c r="AP2800" t="s">
        <v>67</v>
      </c>
      <c r="AQ2800" t="s">
        <v>116</v>
      </c>
      <c r="AR2800" t="s">
        <v>182</v>
      </c>
      <c r="AT2800">
        <v>35643</v>
      </c>
      <c r="AU2800">
        <v>1</v>
      </c>
      <c r="AV2800">
        <v>0</v>
      </c>
      <c r="AW2800">
        <v>1</v>
      </c>
      <c r="AX2800">
        <v>0</v>
      </c>
      <c r="AY2800">
        <v>2</v>
      </c>
      <c r="AZ2800" t="s">
        <v>70</v>
      </c>
      <c r="BA2800">
        <v>5</v>
      </c>
      <c r="BB2800" t="s">
        <v>80</v>
      </c>
      <c r="BC2800">
        <v>2</v>
      </c>
    </row>
    <row r="2801" spans="1:55">
      <c r="A2801" t="s">
        <v>5926</v>
      </c>
      <c r="B2801" t="s">
        <v>73</v>
      </c>
      <c r="C2801">
        <v>78</v>
      </c>
      <c r="D2801" t="s">
        <v>57</v>
      </c>
      <c r="E2801">
        <v>1</v>
      </c>
      <c r="F2801" t="s">
        <v>5927</v>
      </c>
      <c r="G2801">
        <v>91040</v>
      </c>
      <c r="H2801">
        <v>34.282704</v>
      </c>
      <c r="I2801">
        <v>-118.312929</v>
      </c>
      <c r="J2801">
        <v>10</v>
      </c>
      <c r="K2801">
        <v>65</v>
      </c>
      <c r="L2801" t="s">
        <v>59</v>
      </c>
      <c r="M2801" t="s">
        <v>57</v>
      </c>
      <c r="N2801" t="s">
        <v>5928</v>
      </c>
      <c r="O2801" t="s">
        <v>57</v>
      </c>
      <c r="P2801" t="s">
        <v>57</v>
      </c>
      <c r="Q2801" t="s">
        <v>85</v>
      </c>
      <c r="R2801" t="s">
        <v>250</v>
      </c>
      <c r="S2801" t="s">
        <v>57</v>
      </c>
      <c r="T2801" t="s">
        <v>57</v>
      </c>
      <c r="U2801" t="s">
        <v>61</v>
      </c>
      <c r="V2801" t="s">
        <v>61</v>
      </c>
      <c r="W2801" t="s">
        <v>61</v>
      </c>
      <c r="X2801" t="s">
        <v>61</v>
      </c>
      <c r="Y2801" t="s">
        <v>61</v>
      </c>
      <c r="Z2801" t="s">
        <v>57</v>
      </c>
      <c r="AA2801" t="s">
        <v>122</v>
      </c>
      <c r="AB2801" t="s">
        <v>57</v>
      </c>
      <c r="AC2801" t="s">
        <v>87</v>
      </c>
      <c r="AD2801">
        <v>85.75</v>
      </c>
      <c r="AE2801">
        <v>5688.45</v>
      </c>
      <c r="AF2801">
        <v>38.09</v>
      </c>
      <c r="AG2801">
        <v>0</v>
      </c>
      <c r="AH2801">
        <v>629.2</v>
      </c>
      <c r="AI2801">
        <v>6279.56</v>
      </c>
      <c r="AJ2801" t="s">
        <v>66</v>
      </c>
      <c r="AM2801">
        <v>0</v>
      </c>
      <c r="AN2801">
        <v>1</v>
      </c>
      <c r="AO2801">
        <v>0</v>
      </c>
      <c r="AP2801" t="s">
        <v>123</v>
      </c>
      <c r="AQ2801" t="s">
        <v>104</v>
      </c>
      <c r="AR2801" t="s">
        <v>93</v>
      </c>
      <c r="AS2801">
        <v>3</v>
      </c>
      <c r="AT2801">
        <v>18752</v>
      </c>
      <c r="AU2801">
        <v>1</v>
      </c>
      <c r="AV2801">
        <v>0</v>
      </c>
      <c r="AW2801">
        <v>1</v>
      </c>
      <c r="AX2801">
        <v>0</v>
      </c>
      <c r="AY2801">
        <v>6</v>
      </c>
      <c r="AZ2801" t="s">
        <v>125</v>
      </c>
      <c r="BA2801">
        <v>2</v>
      </c>
      <c r="BB2801" t="s">
        <v>126</v>
      </c>
      <c r="BC2801">
        <v>3</v>
      </c>
    </row>
    <row r="2802" spans="1:55">
      <c r="A2802" t="s">
        <v>5929</v>
      </c>
      <c r="B2802" t="s">
        <v>73</v>
      </c>
      <c r="C2802">
        <v>37</v>
      </c>
      <c r="D2802" t="s">
        <v>61</v>
      </c>
      <c r="E2802">
        <v>0</v>
      </c>
      <c r="F2802" t="s">
        <v>1429</v>
      </c>
      <c r="G2802">
        <v>93638</v>
      </c>
      <c r="H2802">
        <v>37.004068</v>
      </c>
      <c r="I2802">
        <v>-119.930027</v>
      </c>
      <c r="J2802">
        <v>0</v>
      </c>
      <c r="K2802">
        <v>36</v>
      </c>
      <c r="L2802" t="s">
        <v>59</v>
      </c>
      <c r="M2802" t="s">
        <v>57</v>
      </c>
      <c r="N2802" t="s">
        <v>5930</v>
      </c>
      <c r="O2802" t="s">
        <v>61</v>
      </c>
      <c r="P2802" t="s">
        <v>61</v>
      </c>
      <c r="Q2802" t="s">
        <v>143</v>
      </c>
      <c r="R2802" t="s">
        <v>143</v>
      </c>
      <c r="S2802" t="s">
        <v>143</v>
      </c>
      <c r="T2802" t="s">
        <v>143</v>
      </c>
      <c r="U2802" t="s">
        <v>143</v>
      </c>
      <c r="V2802" t="s">
        <v>143</v>
      </c>
      <c r="W2802" t="s">
        <v>143</v>
      </c>
      <c r="X2802" t="s">
        <v>143</v>
      </c>
      <c r="Y2802" t="s">
        <v>143</v>
      </c>
      <c r="Z2802" t="s">
        <v>143</v>
      </c>
      <c r="AA2802" t="s">
        <v>64</v>
      </c>
      <c r="AB2802" t="s">
        <v>57</v>
      </c>
      <c r="AC2802" t="s">
        <v>65</v>
      </c>
      <c r="AD2802">
        <v>20.35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66</v>
      </c>
      <c r="AM2802">
        <v>0</v>
      </c>
      <c r="AN2802">
        <v>1</v>
      </c>
      <c r="AO2802">
        <v>0</v>
      </c>
      <c r="AP2802" t="s">
        <v>164</v>
      </c>
      <c r="AQ2802" t="s">
        <v>68</v>
      </c>
      <c r="AR2802" t="s">
        <v>182</v>
      </c>
      <c r="AT2802">
        <v>49247</v>
      </c>
      <c r="AU2802">
        <v>1</v>
      </c>
      <c r="AV2802">
        <v>0</v>
      </c>
      <c r="AW2802">
        <v>1</v>
      </c>
      <c r="AX2802">
        <v>0</v>
      </c>
      <c r="AY2802">
        <v>4</v>
      </c>
      <c r="AZ2802" t="s">
        <v>165</v>
      </c>
      <c r="BA2802">
        <v>2</v>
      </c>
      <c r="BB2802" t="s">
        <v>126</v>
      </c>
      <c r="BC2802">
        <v>3</v>
      </c>
    </row>
    <row r="2803" spans="1:55">
      <c r="A2803" t="s">
        <v>5931</v>
      </c>
      <c r="B2803" t="s">
        <v>56</v>
      </c>
      <c r="C2803">
        <v>30</v>
      </c>
      <c r="D2803" t="s">
        <v>57</v>
      </c>
      <c r="E2803">
        <v>0</v>
      </c>
      <c r="F2803" t="s">
        <v>962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129</v>
      </c>
      <c r="M2803" t="s">
        <v>57</v>
      </c>
      <c r="N2803" t="s">
        <v>5932</v>
      </c>
      <c r="O2803" t="s">
        <v>57</v>
      </c>
      <c r="P2803" t="s">
        <v>57</v>
      </c>
      <c r="Q2803" t="s">
        <v>62</v>
      </c>
      <c r="R2803" t="s">
        <v>230</v>
      </c>
      <c r="S2803" t="s">
        <v>61</v>
      </c>
      <c r="T2803" t="s">
        <v>61</v>
      </c>
      <c r="U2803" t="s">
        <v>61</v>
      </c>
      <c r="V2803" t="s">
        <v>61</v>
      </c>
      <c r="W2803" t="s">
        <v>61</v>
      </c>
      <c r="X2803" t="s">
        <v>61</v>
      </c>
      <c r="Y2803" t="s">
        <v>61</v>
      </c>
      <c r="Z2803" t="s">
        <v>57</v>
      </c>
      <c r="AA2803" t="s">
        <v>77</v>
      </c>
      <c r="AB2803" t="s">
        <v>57</v>
      </c>
      <c r="AC2803" t="s">
        <v>87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88</v>
      </c>
      <c r="AK2803" t="s">
        <v>89</v>
      </c>
      <c r="AL2803" t="s">
        <v>356</v>
      </c>
      <c r="AM2803">
        <v>1</v>
      </c>
      <c r="AN2803">
        <v>0</v>
      </c>
      <c r="AO2803">
        <v>0</v>
      </c>
      <c r="AP2803" t="s">
        <v>176</v>
      </c>
      <c r="AQ2803" t="s">
        <v>68</v>
      </c>
      <c r="AR2803" t="s">
        <v>69</v>
      </c>
      <c r="AS2803">
        <v>1</v>
      </c>
      <c r="AT2803">
        <v>5513</v>
      </c>
      <c r="AU2803">
        <v>1</v>
      </c>
      <c r="AV2803">
        <v>1</v>
      </c>
      <c r="AW2803">
        <v>0</v>
      </c>
      <c r="AX2803">
        <v>50.25</v>
      </c>
      <c r="AY2803">
        <v>5</v>
      </c>
      <c r="AZ2803" t="s">
        <v>177</v>
      </c>
      <c r="BA2803">
        <v>4</v>
      </c>
      <c r="BB2803" t="s">
        <v>80</v>
      </c>
      <c r="BC2803">
        <v>2</v>
      </c>
    </row>
    <row r="2804" spans="1:55">
      <c r="A2804" t="s">
        <v>5933</v>
      </c>
      <c r="B2804" t="s">
        <v>73</v>
      </c>
      <c r="C2804">
        <v>29</v>
      </c>
      <c r="D2804" t="s">
        <v>61</v>
      </c>
      <c r="E2804">
        <v>0</v>
      </c>
      <c r="F2804" t="s">
        <v>2462</v>
      </c>
      <c r="G2804">
        <v>95986</v>
      </c>
      <c r="H2804">
        <v>39.34128</v>
      </c>
      <c r="I2804">
        <v>-120.786867</v>
      </c>
      <c r="J2804">
        <v>0</v>
      </c>
      <c r="K2804">
        <v>26</v>
      </c>
      <c r="L2804" t="s">
        <v>59</v>
      </c>
      <c r="M2804" t="s">
        <v>57</v>
      </c>
      <c r="N2804" t="s">
        <v>5934</v>
      </c>
      <c r="O2804" t="s">
        <v>61</v>
      </c>
      <c r="P2804" t="s">
        <v>61</v>
      </c>
      <c r="Q2804" t="s">
        <v>143</v>
      </c>
      <c r="R2804" t="s">
        <v>143</v>
      </c>
      <c r="S2804" t="s">
        <v>143</v>
      </c>
      <c r="T2804" t="s">
        <v>143</v>
      </c>
      <c r="U2804" t="s">
        <v>143</v>
      </c>
      <c r="V2804" t="s">
        <v>143</v>
      </c>
      <c r="W2804" t="s">
        <v>143</v>
      </c>
      <c r="X2804" t="s">
        <v>143</v>
      </c>
      <c r="Y2804" t="s">
        <v>143</v>
      </c>
      <c r="Z2804" t="s">
        <v>143</v>
      </c>
      <c r="AA2804" t="s">
        <v>64</v>
      </c>
      <c r="AB2804" t="s">
        <v>61</v>
      </c>
      <c r="AC2804" t="s">
        <v>65</v>
      </c>
      <c r="AD2804">
        <v>19.4</v>
      </c>
      <c r="AE2804">
        <v>525.55</v>
      </c>
      <c r="AF2804">
        <v>4.25</v>
      </c>
      <c r="AG2804">
        <v>0</v>
      </c>
      <c r="AH2804">
        <v>165.88</v>
      </c>
      <c r="AI2804">
        <v>687.1799999999999</v>
      </c>
      <c r="AJ2804" t="s">
        <v>66</v>
      </c>
      <c r="AM2804">
        <v>0</v>
      </c>
      <c r="AN2804">
        <v>1</v>
      </c>
      <c r="AO2804">
        <v>0</v>
      </c>
      <c r="AP2804" t="s">
        <v>164</v>
      </c>
      <c r="AQ2804" t="s">
        <v>116</v>
      </c>
      <c r="AR2804" t="s">
        <v>182</v>
      </c>
      <c r="AT2804">
        <v>145</v>
      </c>
      <c r="AU2804">
        <v>1</v>
      </c>
      <c r="AV2804">
        <v>0</v>
      </c>
      <c r="AW2804">
        <v>1</v>
      </c>
      <c r="AX2804">
        <v>0</v>
      </c>
      <c r="AY2804">
        <v>4</v>
      </c>
      <c r="AZ2804" t="s">
        <v>165</v>
      </c>
      <c r="BA2804">
        <v>2</v>
      </c>
      <c r="BB2804" t="s">
        <v>126</v>
      </c>
      <c r="BC2804">
        <v>3</v>
      </c>
    </row>
    <row r="2805" spans="1:55">
      <c r="A2805" t="s">
        <v>5935</v>
      </c>
      <c r="B2805" t="s">
        <v>73</v>
      </c>
      <c r="C2805">
        <v>58</v>
      </c>
      <c r="D2805" t="s">
        <v>61</v>
      </c>
      <c r="E2805">
        <v>0</v>
      </c>
      <c r="F2805" t="s">
        <v>4733</v>
      </c>
      <c r="G2805">
        <v>95476</v>
      </c>
      <c r="H2805">
        <v>38.25485</v>
      </c>
      <c r="I2805">
        <v>-122.461799</v>
      </c>
      <c r="J2805">
        <v>0</v>
      </c>
      <c r="K2805">
        <v>9</v>
      </c>
      <c r="L2805" t="s">
        <v>59</v>
      </c>
      <c r="M2805" t="s">
        <v>57</v>
      </c>
      <c r="N2805" t="s">
        <v>5936</v>
      </c>
      <c r="O2805" t="s">
        <v>61</v>
      </c>
      <c r="P2805" t="s">
        <v>57</v>
      </c>
      <c r="Q2805" t="s">
        <v>85</v>
      </c>
      <c r="R2805" t="s">
        <v>391</v>
      </c>
      <c r="S2805" t="s">
        <v>57</v>
      </c>
      <c r="T2805" t="s">
        <v>61</v>
      </c>
      <c r="U2805" t="s">
        <v>61</v>
      </c>
      <c r="V2805" t="s">
        <v>61</v>
      </c>
      <c r="W2805" t="s">
        <v>61</v>
      </c>
      <c r="X2805" t="s">
        <v>61</v>
      </c>
      <c r="Y2805" t="s">
        <v>61</v>
      </c>
      <c r="Z2805" t="s">
        <v>57</v>
      </c>
      <c r="AA2805" t="s">
        <v>77</v>
      </c>
      <c r="AB2805" t="s">
        <v>61</v>
      </c>
      <c r="AC2805" t="s">
        <v>87</v>
      </c>
      <c r="AD2805">
        <v>75.59999999999999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66</v>
      </c>
      <c r="AM2805">
        <v>0</v>
      </c>
      <c r="AN2805">
        <v>1</v>
      </c>
      <c r="AO2805">
        <v>0</v>
      </c>
      <c r="AP2805" t="s">
        <v>67</v>
      </c>
      <c r="AQ2805" t="s">
        <v>92</v>
      </c>
      <c r="AR2805" t="s">
        <v>93</v>
      </c>
      <c r="AS2805">
        <v>2</v>
      </c>
      <c r="AT2805">
        <v>34314</v>
      </c>
      <c r="AU2805">
        <v>1</v>
      </c>
      <c r="AV2805">
        <v>0</v>
      </c>
      <c r="AW2805">
        <v>1</v>
      </c>
      <c r="AX2805">
        <v>0</v>
      </c>
      <c r="AY2805">
        <v>2</v>
      </c>
      <c r="AZ2805" t="s">
        <v>70</v>
      </c>
      <c r="BA2805">
        <v>7</v>
      </c>
      <c r="BB2805" t="s">
        <v>95</v>
      </c>
      <c r="BC2805">
        <v>1</v>
      </c>
    </row>
    <row r="2806" spans="1:55">
      <c r="A2806" t="s">
        <v>5937</v>
      </c>
      <c r="B2806" t="s">
        <v>56</v>
      </c>
      <c r="C2806">
        <v>68</v>
      </c>
      <c r="D2806" t="s">
        <v>61</v>
      </c>
      <c r="E2806">
        <v>0</v>
      </c>
      <c r="F2806" t="s">
        <v>1568</v>
      </c>
      <c r="G2806">
        <v>92625</v>
      </c>
      <c r="H2806">
        <v>33.600987</v>
      </c>
      <c r="I2806">
        <v>-117.862734</v>
      </c>
      <c r="J2806">
        <v>0</v>
      </c>
      <c r="K2806">
        <v>1</v>
      </c>
      <c r="L2806" t="s">
        <v>59</v>
      </c>
      <c r="M2806" t="s">
        <v>57</v>
      </c>
      <c r="N2806" t="s">
        <v>5938</v>
      </c>
      <c r="O2806" t="s">
        <v>61</v>
      </c>
      <c r="P2806" t="s">
        <v>57</v>
      </c>
      <c r="Q2806" t="s">
        <v>85</v>
      </c>
      <c r="R2806" t="s">
        <v>275</v>
      </c>
      <c r="S2806" t="s">
        <v>61</v>
      </c>
      <c r="T2806" t="s">
        <v>61</v>
      </c>
      <c r="U2806" t="s">
        <v>61</v>
      </c>
      <c r="V2806" t="s">
        <v>61</v>
      </c>
      <c r="W2806" t="s">
        <v>57</v>
      </c>
      <c r="X2806" t="s">
        <v>57</v>
      </c>
      <c r="Y2806" t="s">
        <v>57</v>
      </c>
      <c r="Z2806" t="s">
        <v>57</v>
      </c>
      <c r="AA2806" t="s">
        <v>77</v>
      </c>
      <c r="AB2806" t="s">
        <v>57</v>
      </c>
      <c r="AC2806" t="s">
        <v>87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88</v>
      </c>
      <c r="AK2806" t="s">
        <v>205</v>
      </c>
      <c r="AL2806" t="s">
        <v>206</v>
      </c>
      <c r="AM2806">
        <v>1</v>
      </c>
      <c r="AN2806">
        <v>0</v>
      </c>
      <c r="AO2806">
        <v>0</v>
      </c>
      <c r="AP2806" t="s">
        <v>91</v>
      </c>
      <c r="AQ2806" t="s">
        <v>124</v>
      </c>
      <c r="AR2806" t="s">
        <v>105</v>
      </c>
      <c r="AS2806">
        <v>4</v>
      </c>
      <c r="AT2806">
        <v>13422</v>
      </c>
      <c r="AU2806">
        <v>1</v>
      </c>
      <c r="AV2806">
        <v>1</v>
      </c>
      <c r="AW2806">
        <v>0</v>
      </c>
      <c r="AX2806">
        <v>91.3</v>
      </c>
      <c r="AY2806">
        <v>1</v>
      </c>
      <c r="AZ2806" t="s">
        <v>94</v>
      </c>
      <c r="BA2806">
        <v>10</v>
      </c>
      <c r="BB2806" t="s">
        <v>95</v>
      </c>
      <c r="BC2806">
        <v>1</v>
      </c>
    </row>
    <row r="2807" spans="1:55">
      <c r="A2807" t="s">
        <v>5939</v>
      </c>
      <c r="B2807" t="s">
        <v>73</v>
      </c>
      <c r="C2807">
        <v>74</v>
      </c>
      <c r="D2807" t="s">
        <v>57</v>
      </c>
      <c r="E2807">
        <v>0</v>
      </c>
      <c r="F2807" t="s">
        <v>5940</v>
      </c>
      <c r="G2807">
        <v>91011</v>
      </c>
      <c r="H2807">
        <v>34.234912</v>
      </c>
      <c r="I2807">
        <v>-118.153729</v>
      </c>
      <c r="J2807">
        <v>3</v>
      </c>
      <c r="K2807">
        <v>37</v>
      </c>
      <c r="L2807" t="s">
        <v>59</v>
      </c>
      <c r="M2807" t="s">
        <v>57</v>
      </c>
      <c r="N2807" t="s">
        <v>3194</v>
      </c>
      <c r="O2807" t="s">
        <v>57</v>
      </c>
      <c r="P2807" t="s">
        <v>57</v>
      </c>
      <c r="Q2807" t="s">
        <v>85</v>
      </c>
      <c r="R2807" t="s">
        <v>100</v>
      </c>
      <c r="S2807" t="s">
        <v>61</v>
      </c>
      <c r="T2807" t="s">
        <v>61</v>
      </c>
      <c r="U2807" t="s">
        <v>61</v>
      </c>
      <c r="V2807" t="s">
        <v>61</v>
      </c>
      <c r="W2807" t="s">
        <v>57</v>
      </c>
      <c r="X2807" t="s">
        <v>57</v>
      </c>
      <c r="Y2807" t="s">
        <v>57</v>
      </c>
      <c r="Z2807" t="s">
        <v>57</v>
      </c>
      <c r="AA2807" t="s">
        <v>77</v>
      </c>
      <c r="AB2807" t="s">
        <v>57</v>
      </c>
      <c r="AC2807" t="s">
        <v>87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88</v>
      </c>
      <c r="AK2807" t="s">
        <v>89</v>
      </c>
      <c r="AL2807" t="s">
        <v>90</v>
      </c>
      <c r="AM2807">
        <v>1</v>
      </c>
      <c r="AN2807">
        <v>0</v>
      </c>
      <c r="AO2807">
        <v>0</v>
      </c>
      <c r="AP2807" t="s">
        <v>176</v>
      </c>
      <c r="AQ2807" t="s">
        <v>104</v>
      </c>
      <c r="AR2807" t="s">
        <v>105</v>
      </c>
      <c r="AS2807">
        <v>4</v>
      </c>
      <c r="AT2807">
        <v>20200</v>
      </c>
      <c r="AU2807">
        <v>1</v>
      </c>
      <c r="AV2807">
        <v>1</v>
      </c>
      <c r="AW2807">
        <v>0</v>
      </c>
      <c r="AX2807">
        <v>92.5</v>
      </c>
      <c r="AY2807">
        <v>5</v>
      </c>
      <c r="AZ2807" t="s">
        <v>177</v>
      </c>
      <c r="BA2807">
        <v>6</v>
      </c>
      <c r="BB2807" t="s">
        <v>95</v>
      </c>
      <c r="BC2807">
        <v>1</v>
      </c>
    </row>
    <row r="2808" spans="1:55">
      <c r="A2808" t="s">
        <v>5941</v>
      </c>
      <c r="B2808" t="s">
        <v>56</v>
      </c>
      <c r="C2808">
        <v>55</v>
      </c>
      <c r="D2808" t="s">
        <v>61</v>
      </c>
      <c r="E2808">
        <v>0</v>
      </c>
      <c r="F2808" t="s">
        <v>5825</v>
      </c>
      <c r="G2808">
        <v>95301</v>
      </c>
      <c r="H2808">
        <v>37.321233</v>
      </c>
      <c r="I2808">
        <v>-120.656354</v>
      </c>
      <c r="J2808">
        <v>0</v>
      </c>
      <c r="K2808">
        <v>6</v>
      </c>
      <c r="L2808" t="s">
        <v>83</v>
      </c>
      <c r="M2808" t="s">
        <v>57</v>
      </c>
      <c r="N2808" t="s">
        <v>5942</v>
      </c>
      <c r="O2808" t="s">
        <v>57</v>
      </c>
      <c r="P2808" t="s">
        <v>57</v>
      </c>
      <c r="Q2808" t="s">
        <v>85</v>
      </c>
      <c r="R2808" t="s">
        <v>76</v>
      </c>
      <c r="S2808" t="s">
        <v>61</v>
      </c>
      <c r="T2808" t="s">
        <v>57</v>
      </c>
      <c r="U2808" t="s">
        <v>57</v>
      </c>
      <c r="V2808" t="s">
        <v>57</v>
      </c>
      <c r="W2808" t="s">
        <v>57</v>
      </c>
      <c r="X2808" t="s">
        <v>57</v>
      </c>
      <c r="Y2808" t="s">
        <v>57</v>
      </c>
      <c r="Z2808" t="s">
        <v>57</v>
      </c>
      <c r="AA2808" t="s">
        <v>77</v>
      </c>
      <c r="AB2808" t="s">
        <v>57</v>
      </c>
      <c r="AC2808" t="s">
        <v>65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88</v>
      </c>
      <c r="AK2808" t="s">
        <v>89</v>
      </c>
      <c r="AL2808" t="s">
        <v>90</v>
      </c>
      <c r="AM2808">
        <v>1</v>
      </c>
      <c r="AN2808">
        <v>0</v>
      </c>
      <c r="AO2808">
        <v>0</v>
      </c>
      <c r="AP2808" t="s">
        <v>91</v>
      </c>
      <c r="AQ2808" t="s">
        <v>92</v>
      </c>
      <c r="AR2808" t="s">
        <v>105</v>
      </c>
      <c r="AS2808">
        <v>7</v>
      </c>
      <c r="AT2808">
        <v>27808</v>
      </c>
      <c r="AU2808">
        <v>1</v>
      </c>
      <c r="AV2808">
        <v>1</v>
      </c>
      <c r="AW2808">
        <v>0</v>
      </c>
      <c r="AX2808">
        <v>109.9</v>
      </c>
      <c r="AY2808">
        <v>1</v>
      </c>
      <c r="AZ2808" t="s">
        <v>94</v>
      </c>
      <c r="BA2808">
        <v>10</v>
      </c>
      <c r="BB2808" t="s">
        <v>95</v>
      </c>
      <c r="BC2808">
        <v>1</v>
      </c>
    </row>
    <row r="2809" spans="1:55">
      <c r="A2809" t="s">
        <v>5943</v>
      </c>
      <c r="B2809" t="s">
        <v>56</v>
      </c>
      <c r="C2809">
        <v>28</v>
      </c>
      <c r="D2809" t="s">
        <v>61</v>
      </c>
      <c r="E2809">
        <v>0</v>
      </c>
      <c r="F2809" t="s">
        <v>2064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59</v>
      </c>
      <c r="M2809" t="s">
        <v>57</v>
      </c>
      <c r="N2809" t="s">
        <v>5944</v>
      </c>
      <c r="O2809" t="s">
        <v>61</v>
      </c>
      <c r="P2809" t="s">
        <v>57</v>
      </c>
      <c r="Q2809" t="s">
        <v>135</v>
      </c>
      <c r="R2809" t="s">
        <v>467</v>
      </c>
      <c r="S2809" t="s">
        <v>61</v>
      </c>
      <c r="T2809" t="s">
        <v>61</v>
      </c>
      <c r="U2809" t="s">
        <v>57</v>
      </c>
      <c r="V2809" t="s">
        <v>61</v>
      </c>
      <c r="W2809" t="s">
        <v>61</v>
      </c>
      <c r="X2809" t="s">
        <v>57</v>
      </c>
      <c r="Y2809" t="s">
        <v>57</v>
      </c>
      <c r="Z2809" t="s">
        <v>57</v>
      </c>
      <c r="AA2809" t="s">
        <v>77</v>
      </c>
      <c r="AB2809" t="s">
        <v>61</v>
      </c>
      <c r="AC2809" t="s">
        <v>87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170</v>
      </c>
      <c r="AM2809">
        <v>0</v>
      </c>
      <c r="AN2809">
        <v>0</v>
      </c>
      <c r="AO2809">
        <v>0</v>
      </c>
      <c r="AP2809" t="s">
        <v>91</v>
      </c>
      <c r="AQ2809" t="s">
        <v>116</v>
      </c>
      <c r="AR2809" t="s">
        <v>69</v>
      </c>
      <c r="AS2809">
        <v>4</v>
      </c>
      <c r="AT2809">
        <v>4456</v>
      </c>
      <c r="AU2809">
        <v>0</v>
      </c>
      <c r="AX2809">
        <v>0</v>
      </c>
      <c r="AY2809">
        <v>1</v>
      </c>
      <c r="AZ2809" t="s">
        <v>94</v>
      </c>
      <c r="BA2809">
        <v>8</v>
      </c>
      <c r="BB2809" t="s">
        <v>95</v>
      </c>
      <c r="BC2809">
        <v>1</v>
      </c>
    </row>
    <row r="2810" spans="1:55">
      <c r="A2810" t="s">
        <v>5945</v>
      </c>
      <c r="B2810" t="s">
        <v>73</v>
      </c>
      <c r="C2810">
        <v>77</v>
      </c>
      <c r="D2810" t="s">
        <v>57</v>
      </c>
      <c r="E2810">
        <v>1</v>
      </c>
      <c r="F2810" t="s">
        <v>523</v>
      </c>
      <c r="G2810">
        <v>95832</v>
      </c>
      <c r="H2810">
        <v>38.445939</v>
      </c>
      <c r="I2810">
        <v>-121.496855</v>
      </c>
      <c r="J2810">
        <v>5</v>
      </c>
      <c r="K2810">
        <v>71</v>
      </c>
      <c r="L2810" t="s">
        <v>59</v>
      </c>
      <c r="M2810" t="s">
        <v>57</v>
      </c>
      <c r="N2810" t="s">
        <v>1113</v>
      </c>
      <c r="O2810" t="s">
        <v>61</v>
      </c>
      <c r="P2810" t="s">
        <v>61</v>
      </c>
      <c r="Q2810" t="s">
        <v>143</v>
      </c>
      <c r="R2810" t="s">
        <v>143</v>
      </c>
      <c r="S2810" t="s">
        <v>143</v>
      </c>
      <c r="T2810" t="s">
        <v>143</v>
      </c>
      <c r="U2810" t="s">
        <v>143</v>
      </c>
      <c r="V2810" t="s">
        <v>143</v>
      </c>
      <c r="W2810" t="s">
        <v>143</v>
      </c>
      <c r="X2810" t="s">
        <v>143</v>
      </c>
      <c r="Y2810" t="s">
        <v>143</v>
      </c>
      <c r="Z2810" t="s">
        <v>143</v>
      </c>
      <c r="AA2810" t="s">
        <v>122</v>
      </c>
      <c r="AB2810" t="s">
        <v>61</v>
      </c>
      <c r="AC2810" t="s">
        <v>65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66</v>
      </c>
      <c r="AM2810">
        <v>0</v>
      </c>
      <c r="AN2810">
        <v>1</v>
      </c>
      <c r="AO2810">
        <v>0</v>
      </c>
      <c r="AP2810" t="s">
        <v>123</v>
      </c>
      <c r="AQ2810" t="s">
        <v>104</v>
      </c>
      <c r="AR2810" t="s">
        <v>182</v>
      </c>
      <c r="AT2810">
        <v>9063</v>
      </c>
      <c r="AU2810">
        <v>1</v>
      </c>
      <c r="AV2810">
        <v>0</v>
      </c>
      <c r="AW2810">
        <v>1</v>
      </c>
      <c r="AX2810">
        <v>0</v>
      </c>
      <c r="AY2810">
        <v>6</v>
      </c>
      <c r="AZ2810" t="s">
        <v>125</v>
      </c>
      <c r="BA2810">
        <v>0</v>
      </c>
      <c r="BB2810" t="s">
        <v>71</v>
      </c>
      <c r="BC2810">
        <v>4</v>
      </c>
    </row>
    <row r="2811" spans="1:55">
      <c r="A2811" t="s">
        <v>5946</v>
      </c>
      <c r="B2811" t="s">
        <v>73</v>
      </c>
      <c r="C2811">
        <v>80</v>
      </c>
      <c r="D2811" t="s">
        <v>61</v>
      </c>
      <c r="E2811">
        <v>0</v>
      </c>
      <c r="F2811" t="s">
        <v>4610</v>
      </c>
      <c r="G2811">
        <v>95303</v>
      </c>
      <c r="H2811">
        <v>37.4695</v>
      </c>
      <c r="I2811">
        <v>-120.672724</v>
      </c>
      <c r="J2811">
        <v>0</v>
      </c>
      <c r="K2811">
        <v>8</v>
      </c>
      <c r="L2811" t="s">
        <v>59</v>
      </c>
      <c r="M2811" t="s">
        <v>57</v>
      </c>
      <c r="N2811" t="s">
        <v>5947</v>
      </c>
      <c r="O2811" t="s">
        <v>61</v>
      </c>
      <c r="P2811" t="s">
        <v>57</v>
      </c>
      <c r="Q2811" t="s">
        <v>85</v>
      </c>
      <c r="R2811" t="s">
        <v>163</v>
      </c>
      <c r="S2811" t="s">
        <v>61</v>
      </c>
      <c r="T2811" t="s">
        <v>61</v>
      </c>
      <c r="U2811" t="s">
        <v>61</v>
      </c>
      <c r="V2811" t="s">
        <v>61</v>
      </c>
      <c r="W2811" t="s">
        <v>61</v>
      </c>
      <c r="X2811" t="s">
        <v>61</v>
      </c>
      <c r="Y2811" t="s">
        <v>61</v>
      </c>
      <c r="Z2811" t="s">
        <v>57</v>
      </c>
      <c r="AA2811" t="s">
        <v>77</v>
      </c>
      <c r="AB2811" t="s">
        <v>57</v>
      </c>
      <c r="AC2811" t="s">
        <v>87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88</v>
      </c>
      <c r="AK2811" t="s">
        <v>101</v>
      </c>
      <c r="AL2811" t="s">
        <v>102</v>
      </c>
      <c r="AM2811">
        <v>1</v>
      </c>
      <c r="AN2811">
        <v>0</v>
      </c>
      <c r="AO2811">
        <v>0</v>
      </c>
      <c r="AP2811" t="s">
        <v>67</v>
      </c>
      <c r="AQ2811" t="s">
        <v>104</v>
      </c>
      <c r="AR2811" t="s">
        <v>69</v>
      </c>
      <c r="AS2811">
        <v>1</v>
      </c>
      <c r="AT2811">
        <v>809</v>
      </c>
      <c r="AU2811">
        <v>1</v>
      </c>
      <c r="AV2811">
        <v>1</v>
      </c>
      <c r="AW2811">
        <v>0</v>
      </c>
      <c r="AX2811">
        <v>69.7</v>
      </c>
      <c r="AY2811">
        <v>2</v>
      </c>
      <c r="AZ2811" t="s">
        <v>70</v>
      </c>
      <c r="BA2811">
        <v>7</v>
      </c>
      <c r="BB2811" t="s">
        <v>95</v>
      </c>
      <c r="BC2811">
        <v>1</v>
      </c>
    </row>
    <row r="2812" spans="1:55">
      <c r="A2812" t="s">
        <v>5948</v>
      </c>
      <c r="B2812" t="s">
        <v>56</v>
      </c>
      <c r="C2812">
        <v>39</v>
      </c>
      <c r="D2812" t="s">
        <v>57</v>
      </c>
      <c r="E2812">
        <v>3</v>
      </c>
      <c r="F2812" t="s">
        <v>4362</v>
      </c>
      <c r="G2812">
        <v>95728</v>
      </c>
      <c r="H2812">
        <v>39.279068</v>
      </c>
      <c r="I2812">
        <v>-120.414275</v>
      </c>
      <c r="J2812">
        <v>2</v>
      </c>
      <c r="K2812">
        <v>60</v>
      </c>
      <c r="L2812" t="s">
        <v>59</v>
      </c>
      <c r="M2812" t="s">
        <v>61</v>
      </c>
      <c r="N2812" t="s">
        <v>143</v>
      </c>
      <c r="O2812" t="s">
        <v>143</v>
      </c>
      <c r="P2812" t="s">
        <v>57</v>
      </c>
      <c r="Q2812" t="s">
        <v>62</v>
      </c>
      <c r="R2812" t="s">
        <v>224</v>
      </c>
      <c r="S2812" t="s">
        <v>61</v>
      </c>
      <c r="T2812" t="s">
        <v>57</v>
      </c>
      <c r="U2812" t="s">
        <v>61</v>
      </c>
      <c r="V2812" t="s">
        <v>61</v>
      </c>
      <c r="W2812" t="s">
        <v>57</v>
      </c>
      <c r="X2812" t="s">
        <v>57</v>
      </c>
      <c r="Y2812" t="s">
        <v>57</v>
      </c>
      <c r="Z2812" t="s">
        <v>57</v>
      </c>
      <c r="AA2812" t="s">
        <v>77</v>
      </c>
      <c r="AB2812" t="s">
        <v>57</v>
      </c>
      <c r="AC2812" t="s">
        <v>87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66</v>
      </c>
      <c r="AM2812">
        <v>0</v>
      </c>
      <c r="AN2812">
        <v>1</v>
      </c>
      <c r="AO2812">
        <v>0</v>
      </c>
      <c r="AP2812" t="s">
        <v>123</v>
      </c>
      <c r="AQ2812" t="s">
        <v>68</v>
      </c>
      <c r="AR2812" t="s">
        <v>137</v>
      </c>
      <c r="AS2812">
        <v>5</v>
      </c>
      <c r="AT2812">
        <v>88</v>
      </c>
      <c r="AU2812">
        <v>1</v>
      </c>
      <c r="AV2812">
        <v>0</v>
      </c>
      <c r="AW2812">
        <v>1</v>
      </c>
      <c r="AX2812">
        <v>0</v>
      </c>
      <c r="AY2812">
        <v>6</v>
      </c>
      <c r="AZ2812" t="s">
        <v>125</v>
      </c>
      <c r="BA2812">
        <v>3</v>
      </c>
      <c r="BB2812" t="s">
        <v>126</v>
      </c>
      <c r="BC2812">
        <v>3</v>
      </c>
    </row>
    <row r="2813" spans="1:55">
      <c r="A2813" t="s">
        <v>5949</v>
      </c>
      <c r="B2813" t="s">
        <v>73</v>
      </c>
      <c r="C2813">
        <v>56</v>
      </c>
      <c r="D2813" t="s">
        <v>57</v>
      </c>
      <c r="E2813">
        <v>3</v>
      </c>
      <c r="F2813" t="s">
        <v>4827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59</v>
      </c>
      <c r="M2813" t="s">
        <v>57</v>
      </c>
      <c r="N2813" t="s">
        <v>2472</v>
      </c>
      <c r="O2813" t="s">
        <v>57</v>
      </c>
      <c r="P2813" t="s">
        <v>57</v>
      </c>
      <c r="Q2813" t="s">
        <v>62</v>
      </c>
      <c r="R2813" t="s">
        <v>86</v>
      </c>
      <c r="S2813" t="s">
        <v>61</v>
      </c>
      <c r="T2813" t="s">
        <v>57</v>
      </c>
      <c r="U2813" t="s">
        <v>57</v>
      </c>
      <c r="V2813" t="s">
        <v>61</v>
      </c>
      <c r="W2813" t="s">
        <v>57</v>
      </c>
      <c r="X2813" t="s">
        <v>57</v>
      </c>
      <c r="Y2813" t="s">
        <v>57</v>
      </c>
      <c r="Z2813" t="s">
        <v>57</v>
      </c>
      <c r="AA2813" t="s">
        <v>64</v>
      </c>
      <c r="AB2813" t="s">
        <v>61</v>
      </c>
      <c r="AC2813" t="s">
        <v>65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66</v>
      </c>
      <c r="AM2813">
        <v>0</v>
      </c>
      <c r="AN2813">
        <v>1</v>
      </c>
      <c r="AO2813">
        <v>0</v>
      </c>
      <c r="AP2813" t="s">
        <v>176</v>
      </c>
      <c r="AQ2813" t="s">
        <v>92</v>
      </c>
      <c r="AR2813" t="s">
        <v>93</v>
      </c>
      <c r="AS2813">
        <v>6</v>
      </c>
      <c r="AT2813">
        <v>8577</v>
      </c>
      <c r="AU2813">
        <v>1</v>
      </c>
      <c r="AV2813">
        <v>0</v>
      </c>
      <c r="AW2813">
        <v>1</v>
      </c>
      <c r="AX2813">
        <v>0</v>
      </c>
      <c r="AY2813">
        <v>5</v>
      </c>
      <c r="AZ2813" t="s">
        <v>177</v>
      </c>
      <c r="BA2813">
        <v>0</v>
      </c>
      <c r="BB2813" t="s">
        <v>71</v>
      </c>
      <c r="BC2813">
        <v>4</v>
      </c>
    </row>
    <row r="2814" spans="1:55">
      <c r="A2814" t="s">
        <v>5950</v>
      </c>
      <c r="B2814" t="s">
        <v>56</v>
      </c>
      <c r="C2814">
        <v>49</v>
      </c>
      <c r="D2814" t="s">
        <v>57</v>
      </c>
      <c r="E2814">
        <v>2</v>
      </c>
      <c r="F2814" t="s">
        <v>523</v>
      </c>
      <c r="G2814">
        <v>95827</v>
      </c>
      <c r="H2814">
        <v>38.549185</v>
      </c>
      <c r="I2814">
        <v>-121.328386</v>
      </c>
      <c r="J2814">
        <v>5</v>
      </c>
      <c r="K2814">
        <v>58</v>
      </c>
      <c r="L2814" t="s">
        <v>129</v>
      </c>
      <c r="M2814" t="s">
        <v>57</v>
      </c>
      <c r="N2814" t="s">
        <v>696</v>
      </c>
      <c r="O2814" t="s">
        <v>61</v>
      </c>
      <c r="P2814" t="s">
        <v>57</v>
      </c>
      <c r="Q2814" t="s">
        <v>85</v>
      </c>
      <c r="R2814" t="s">
        <v>174</v>
      </c>
      <c r="S2814" t="s">
        <v>61</v>
      </c>
      <c r="T2814" t="s">
        <v>57</v>
      </c>
      <c r="U2814" t="s">
        <v>57</v>
      </c>
      <c r="V2814" t="s">
        <v>61</v>
      </c>
      <c r="W2814" t="s">
        <v>57</v>
      </c>
      <c r="X2814" t="s">
        <v>61</v>
      </c>
      <c r="Y2814" t="s">
        <v>61</v>
      </c>
      <c r="Z2814" t="s">
        <v>57</v>
      </c>
      <c r="AA2814" t="s">
        <v>77</v>
      </c>
      <c r="AB2814" t="s">
        <v>57</v>
      </c>
      <c r="AC2814" t="s">
        <v>87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66</v>
      </c>
      <c r="AM2814">
        <v>0</v>
      </c>
      <c r="AN2814">
        <v>1</v>
      </c>
      <c r="AO2814">
        <v>0</v>
      </c>
      <c r="AP2814" t="s">
        <v>123</v>
      </c>
      <c r="AQ2814" t="s">
        <v>78</v>
      </c>
      <c r="AR2814" t="s">
        <v>105</v>
      </c>
      <c r="AS2814">
        <v>4</v>
      </c>
      <c r="AT2814">
        <v>19611</v>
      </c>
      <c r="AU2814">
        <v>1</v>
      </c>
      <c r="AV2814">
        <v>0</v>
      </c>
      <c r="AW2814">
        <v>1</v>
      </c>
      <c r="AX2814">
        <v>0</v>
      </c>
      <c r="AY2814">
        <v>6</v>
      </c>
      <c r="AZ2814" t="s">
        <v>125</v>
      </c>
      <c r="BA2814">
        <v>5</v>
      </c>
      <c r="BB2814" t="s">
        <v>80</v>
      </c>
      <c r="BC2814">
        <v>2</v>
      </c>
    </row>
    <row r="2815" spans="1:55">
      <c r="A2815" t="s">
        <v>5951</v>
      </c>
      <c r="B2815" t="s">
        <v>73</v>
      </c>
      <c r="C2815">
        <v>59</v>
      </c>
      <c r="D2815" t="s">
        <v>61</v>
      </c>
      <c r="E2815">
        <v>0</v>
      </c>
      <c r="F2815" t="s">
        <v>4857</v>
      </c>
      <c r="G2815">
        <v>94525</v>
      </c>
      <c r="H2815">
        <v>38.049292</v>
      </c>
      <c r="I2815">
        <v>-122.228415</v>
      </c>
      <c r="J2815">
        <v>0</v>
      </c>
      <c r="K2815">
        <v>25</v>
      </c>
      <c r="L2815" t="s">
        <v>59</v>
      </c>
      <c r="M2815" t="s">
        <v>57</v>
      </c>
      <c r="N2815" t="s">
        <v>5952</v>
      </c>
      <c r="O2815" t="s">
        <v>57</v>
      </c>
      <c r="P2815" t="s">
        <v>57</v>
      </c>
      <c r="Q2815" t="s">
        <v>62</v>
      </c>
      <c r="R2815" t="s">
        <v>250</v>
      </c>
      <c r="S2815" t="s">
        <v>57</v>
      </c>
      <c r="T2815" t="s">
        <v>57</v>
      </c>
      <c r="U2815" t="s">
        <v>57</v>
      </c>
      <c r="V2815" t="s">
        <v>57</v>
      </c>
      <c r="W2815" t="s">
        <v>61</v>
      </c>
      <c r="X2815" t="s">
        <v>57</v>
      </c>
      <c r="Y2815" t="s">
        <v>57</v>
      </c>
      <c r="Z2815" t="s">
        <v>57</v>
      </c>
      <c r="AA2815" t="s">
        <v>77</v>
      </c>
      <c r="AB2815" t="s">
        <v>61</v>
      </c>
      <c r="AC2815" t="s">
        <v>87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66</v>
      </c>
      <c r="AM2815">
        <v>0</v>
      </c>
      <c r="AN2815">
        <v>1</v>
      </c>
      <c r="AO2815">
        <v>0</v>
      </c>
      <c r="AP2815" t="s">
        <v>164</v>
      </c>
      <c r="AQ2815" t="s">
        <v>92</v>
      </c>
      <c r="AR2815" t="s">
        <v>93</v>
      </c>
      <c r="AS2815">
        <v>7</v>
      </c>
      <c r="AT2815">
        <v>3193</v>
      </c>
      <c r="AU2815">
        <v>1</v>
      </c>
      <c r="AV2815">
        <v>0</v>
      </c>
      <c r="AW2815">
        <v>1</v>
      </c>
      <c r="AX2815">
        <v>0</v>
      </c>
      <c r="AY2815">
        <v>4</v>
      </c>
      <c r="AZ2815" t="s">
        <v>165</v>
      </c>
      <c r="BA2815">
        <v>5</v>
      </c>
      <c r="BB2815" t="s">
        <v>80</v>
      </c>
      <c r="BC2815">
        <v>2</v>
      </c>
    </row>
    <row r="2816" spans="1:55">
      <c r="A2816" t="s">
        <v>5953</v>
      </c>
      <c r="B2816" t="s">
        <v>73</v>
      </c>
      <c r="C2816">
        <v>62</v>
      </c>
      <c r="D2816" t="s">
        <v>61</v>
      </c>
      <c r="E2816">
        <v>0</v>
      </c>
      <c r="F2816" t="s">
        <v>776</v>
      </c>
      <c r="G2816">
        <v>95060</v>
      </c>
      <c r="H2816">
        <v>36.993451</v>
      </c>
      <c r="I2816">
        <v>-122.098858</v>
      </c>
      <c r="J2816">
        <v>0</v>
      </c>
      <c r="K2816">
        <v>19</v>
      </c>
      <c r="L2816" t="s">
        <v>98</v>
      </c>
      <c r="M2816" t="s">
        <v>57</v>
      </c>
      <c r="N2816" t="s">
        <v>2098</v>
      </c>
      <c r="O2816" t="s">
        <v>61</v>
      </c>
      <c r="P2816" t="s">
        <v>57</v>
      </c>
      <c r="Q2816" t="s">
        <v>62</v>
      </c>
      <c r="R2816" t="s">
        <v>382</v>
      </c>
      <c r="S2816" t="s">
        <v>61</v>
      </c>
      <c r="T2816" t="s">
        <v>61</v>
      </c>
      <c r="U2816" t="s">
        <v>61</v>
      </c>
      <c r="V2816" t="s">
        <v>57</v>
      </c>
      <c r="W2816" t="s">
        <v>57</v>
      </c>
      <c r="X2816" t="s">
        <v>61</v>
      </c>
      <c r="Y2816" t="s">
        <v>61</v>
      </c>
      <c r="Z2816" t="s">
        <v>57</v>
      </c>
      <c r="AA2816" t="s">
        <v>77</v>
      </c>
      <c r="AB2816" t="s">
        <v>57</v>
      </c>
      <c r="AC2816" t="s">
        <v>65</v>
      </c>
      <c r="AD2816">
        <v>61.55</v>
      </c>
      <c r="AE2816">
        <v>1093.2</v>
      </c>
      <c r="AF2816">
        <v>0</v>
      </c>
      <c r="AG2816">
        <v>0</v>
      </c>
      <c r="AH2816">
        <v>883.3099999999999</v>
      </c>
      <c r="AI2816">
        <v>1976.51</v>
      </c>
      <c r="AJ2816" t="s">
        <v>66</v>
      </c>
      <c r="AM2816">
        <v>0</v>
      </c>
      <c r="AN2816">
        <v>1</v>
      </c>
      <c r="AO2816">
        <v>0</v>
      </c>
      <c r="AP2816" t="s">
        <v>103</v>
      </c>
      <c r="AQ2816" t="s">
        <v>124</v>
      </c>
      <c r="AR2816" t="s">
        <v>69</v>
      </c>
      <c r="AS2816">
        <v>3</v>
      </c>
      <c r="AT2816">
        <v>43192</v>
      </c>
      <c r="AU2816">
        <v>1</v>
      </c>
      <c r="AV2816">
        <v>0</v>
      </c>
      <c r="AW2816">
        <v>1</v>
      </c>
      <c r="AX2816">
        <v>0</v>
      </c>
      <c r="AY2816">
        <v>3</v>
      </c>
      <c r="AZ2816" t="s">
        <v>106</v>
      </c>
      <c r="BA2816">
        <v>5</v>
      </c>
      <c r="BB2816" t="s">
        <v>80</v>
      </c>
      <c r="BC2816">
        <v>2</v>
      </c>
    </row>
    <row r="2817" spans="1:55">
      <c r="A2817" t="s">
        <v>5954</v>
      </c>
      <c r="B2817" t="s">
        <v>56</v>
      </c>
      <c r="C2817">
        <v>55</v>
      </c>
      <c r="D2817" t="s">
        <v>57</v>
      </c>
      <c r="E2817">
        <v>0</v>
      </c>
      <c r="F2817" t="s">
        <v>5955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59</v>
      </c>
      <c r="M2817" t="s">
        <v>57</v>
      </c>
      <c r="N2817" t="s">
        <v>5774</v>
      </c>
      <c r="O2817" t="s">
        <v>61</v>
      </c>
      <c r="P2817" t="s">
        <v>57</v>
      </c>
      <c r="Q2817" t="s">
        <v>62</v>
      </c>
      <c r="R2817" t="s">
        <v>296</v>
      </c>
      <c r="S2817" t="s">
        <v>57</v>
      </c>
      <c r="T2817" t="s">
        <v>61</v>
      </c>
      <c r="U2817" t="s">
        <v>61</v>
      </c>
      <c r="V2817" t="s">
        <v>57</v>
      </c>
      <c r="W2817" t="s">
        <v>61</v>
      </c>
      <c r="X2817" t="s">
        <v>57</v>
      </c>
      <c r="Y2817" t="s">
        <v>57</v>
      </c>
      <c r="Z2817" t="s">
        <v>57</v>
      </c>
      <c r="AA2817" t="s">
        <v>64</v>
      </c>
      <c r="AB2817" t="s">
        <v>57</v>
      </c>
      <c r="AC2817" t="s">
        <v>87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66</v>
      </c>
      <c r="AM2817">
        <v>0</v>
      </c>
      <c r="AN2817">
        <v>1</v>
      </c>
      <c r="AO2817">
        <v>0</v>
      </c>
      <c r="AP2817" t="s">
        <v>164</v>
      </c>
      <c r="AQ2817" t="s">
        <v>92</v>
      </c>
      <c r="AR2817" t="s">
        <v>69</v>
      </c>
      <c r="AS2817">
        <v>5</v>
      </c>
      <c r="AT2817">
        <v>69801</v>
      </c>
      <c r="AU2817">
        <v>1</v>
      </c>
      <c r="AV2817">
        <v>0</v>
      </c>
      <c r="AW2817">
        <v>1</v>
      </c>
      <c r="AX2817">
        <v>0</v>
      </c>
      <c r="AY2817">
        <v>4</v>
      </c>
      <c r="AZ2817" t="s">
        <v>165</v>
      </c>
      <c r="BA2817">
        <v>1</v>
      </c>
      <c r="BB2817" t="s">
        <v>71</v>
      </c>
      <c r="BC2817">
        <v>4</v>
      </c>
    </row>
    <row r="2818" spans="1:55">
      <c r="A2818" t="s">
        <v>5956</v>
      </c>
      <c r="B2818" t="s">
        <v>73</v>
      </c>
      <c r="C2818">
        <v>24</v>
      </c>
      <c r="D2818" t="s">
        <v>61</v>
      </c>
      <c r="E2818">
        <v>0</v>
      </c>
      <c r="F2818" t="s">
        <v>1196</v>
      </c>
      <c r="G2818">
        <v>93311</v>
      </c>
      <c r="H2818">
        <v>35.16207</v>
      </c>
      <c r="I2818">
        <v>-119.194488</v>
      </c>
      <c r="J2818">
        <v>0</v>
      </c>
      <c r="K2818">
        <v>63</v>
      </c>
      <c r="L2818" t="s">
        <v>59</v>
      </c>
      <c r="M2818" t="s">
        <v>57</v>
      </c>
      <c r="N2818" t="s">
        <v>5957</v>
      </c>
      <c r="O2818" t="s">
        <v>61</v>
      </c>
      <c r="P2818" t="s">
        <v>57</v>
      </c>
      <c r="Q2818" t="s">
        <v>135</v>
      </c>
      <c r="R2818" t="s">
        <v>633</v>
      </c>
      <c r="S2818" t="s">
        <v>57</v>
      </c>
      <c r="T2818" t="s">
        <v>57</v>
      </c>
      <c r="U2818" t="s">
        <v>57</v>
      </c>
      <c r="V2818" t="s">
        <v>57</v>
      </c>
      <c r="W2818" t="s">
        <v>57</v>
      </c>
      <c r="X2818" t="s">
        <v>57</v>
      </c>
      <c r="Y2818" t="s">
        <v>57</v>
      </c>
      <c r="Z2818" t="s">
        <v>57</v>
      </c>
      <c r="AA2818" t="s">
        <v>122</v>
      </c>
      <c r="AB2818" t="s">
        <v>57</v>
      </c>
      <c r="AC2818" t="s">
        <v>87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66</v>
      </c>
      <c r="AM2818">
        <v>0</v>
      </c>
      <c r="AN2818">
        <v>1</v>
      </c>
      <c r="AO2818">
        <v>0</v>
      </c>
      <c r="AP2818" t="s">
        <v>123</v>
      </c>
      <c r="AQ2818" t="s">
        <v>116</v>
      </c>
      <c r="AR2818" t="s">
        <v>93</v>
      </c>
      <c r="AS2818">
        <v>8</v>
      </c>
      <c r="AT2818">
        <v>20440</v>
      </c>
      <c r="AU2818">
        <v>1</v>
      </c>
      <c r="AV2818">
        <v>0</v>
      </c>
      <c r="AW2818">
        <v>1</v>
      </c>
      <c r="AX2818">
        <v>0</v>
      </c>
      <c r="AY2818">
        <v>6</v>
      </c>
      <c r="AZ2818" t="s">
        <v>125</v>
      </c>
      <c r="BA2818">
        <v>2</v>
      </c>
      <c r="BB2818" t="s">
        <v>126</v>
      </c>
      <c r="BC2818">
        <v>3</v>
      </c>
    </row>
    <row r="2819" spans="1:55">
      <c r="A2819" t="s">
        <v>5958</v>
      </c>
      <c r="B2819" t="s">
        <v>56</v>
      </c>
      <c r="C2819">
        <v>69</v>
      </c>
      <c r="D2819" t="s">
        <v>61</v>
      </c>
      <c r="E2819">
        <v>0</v>
      </c>
      <c r="F2819" t="s">
        <v>5959</v>
      </c>
      <c r="G2819">
        <v>95673</v>
      </c>
      <c r="H2819">
        <v>38.688764</v>
      </c>
      <c r="I2819">
        <v>-121.457596</v>
      </c>
      <c r="J2819">
        <v>0</v>
      </c>
      <c r="K2819">
        <v>56</v>
      </c>
      <c r="L2819" t="s">
        <v>59</v>
      </c>
      <c r="M2819" t="s">
        <v>57</v>
      </c>
      <c r="N2819" t="s">
        <v>5960</v>
      </c>
      <c r="O2819" t="s">
        <v>57</v>
      </c>
      <c r="P2819" t="s">
        <v>57</v>
      </c>
      <c r="Q2819" t="s">
        <v>85</v>
      </c>
      <c r="R2819" t="s">
        <v>318</v>
      </c>
      <c r="S2819" t="s">
        <v>57</v>
      </c>
      <c r="T2819" t="s">
        <v>57</v>
      </c>
      <c r="U2819" t="s">
        <v>61</v>
      </c>
      <c r="V2819" t="s">
        <v>61</v>
      </c>
      <c r="W2819" t="s">
        <v>61</v>
      </c>
      <c r="X2819" t="s">
        <v>57</v>
      </c>
      <c r="Y2819" t="s">
        <v>57</v>
      </c>
      <c r="Z2819" t="s">
        <v>57</v>
      </c>
      <c r="AA2819" t="s">
        <v>122</v>
      </c>
      <c r="AB2819" t="s">
        <v>57</v>
      </c>
      <c r="AC2819" t="s">
        <v>87</v>
      </c>
      <c r="AD2819">
        <v>96.84999999999999</v>
      </c>
      <c r="AE2819">
        <v>5219.65</v>
      </c>
      <c r="AF2819">
        <v>0</v>
      </c>
      <c r="AG2819">
        <v>0</v>
      </c>
      <c r="AH2819">
        <v>2613.52</v>
      </c>
      <c r="AI2819">
        <v>7833.17</v>
      </c>
      <c r="AJ2819" t="s">
        <v>66</v>
      </c>
      <c r="AM2819">
        <v>0</v>
      </c>
      <c r="AN2819">
        <v>1</v>
      </c>
      <c r="AO2819">
        <v>0</v>
      </c>
      <c r="AP2819" t="s">
        <v>123</v>
      </c>
      <c r="AQ2819" t="s">
        <v>124</v>
      </c>
      <c r="AR2819" t="s">
        <v>105</v>
      </c>
      <c r="AS2819">
        <v>5</v>
      </c>
      <c r="AT2819">
        <v>14010</v>
      </c>
      <c r="AU2819">
        <v>1</v>
      </c>
      <c r="AV2819">
        <v>0</v>
      </c>
      <c r="AW2819">
        <v>1</v>
      </c>
      <c r="AX2819">
        <v>0</v>
      </c>
      <c r="AY2819">
        <v>6</v>
      </c>
      <c r="AZ2819" t="s">
        <v>125</v>
      </c>
      <c r="BA2819">
        <v>4</v>
      </c>
      <c r="BB2819" t="s">
        <v>80</v>
      </c>
      <c r="BC2819">
        <v>2</v>
      </c>
    </row>
    <row r="2820" spans="1:55">
      <c r="A2820" t="s">
        <v>5961</v>
      </c>
      <c r="B2820" t="s">
        <v>56</v>
      </c>
      <c r="C2820">
        <v>35</v>
      </c>
      <c r="D2820" t="s">
        <v>61</v>
      </c>
      <c r="E2820">
        <v>0</v>
      </c>
      <c r="F2820" t="s">
        <v>532</v>
      </c>
      <c r="G2820">
        <v>95321</v>
      </c>
      <c r="H2820">
        <v>37.902968</v>
      </c>
      <c r="I2820">
        <v>-119.667544</v>
      </c>
      <c r="J2820">
        <v>0</v>
      </c>
      <c r="K2820">
        <v>25</v>
      </c>
      <c r="L2820" t="s">
        <v>59</v>
      </c>
      <c r="M2820" t="s">
        <v>57</v>
      </c>
      <c r="N2820" t="s">
        <v>5962</v>
      </c>
      <c r="O2820" t="s">
        <v>61</v>
      </c>
      <c r="P2820" t="s">
        <v>57</v>
      </c>
      <c r="Q2820" t="s">
        <v>85</v>
      </c>
      <c r="R2820" t="s">
        <v>382</v>
      </c>
      <c r="S2820" t="s">
        <v>61</v>
      </c>
      <c r="T2820" t="s">
        <v>57</v>
      </c>
      <c r="U2820" t="s">
        <v>57</v>
      </c>
      <c r="V2820" t="s">
        <v>61</v>
      </c>
      <c r="W2820" t="s">
        <v>57</v>
      </c>
      <c r="X2820" t="s">
        <v>57</v>
      </c>
      <c r="Y2820" t="s">
        <v>57</v>
      </c>
      <c r="Z2820" t="s">
        <v>57</v>
      </c>
      <c r="AA2820" t="s">
        <v>77</v>
      </c>
      <c r="AB2820" t="s">
        <v>57</v>
      </c>
      <c r="AC2820" t="s">
        <v>87</v>
      </c>
      <c r="AD2820">
        <v>99.5</v>
      </c>
      <c r="AE2820">
        <v>2369.05</v>
      </c>
      <c r="AF2820">
        <v>19.5</v>
      </c>
      <c r="AG2820">
        <v>0</v>
      </c>
      <c r="AH2820">
        <v>1210.5</v>
      </c>
      <c r="AI2820">
        <v>3560.05</v>
      </c>
      <c r="AJ2820" t="s">
        <v>88</v>
      </c>
      <c r="AK2820" t="s">
        <v>89</v>
      </c>
      <c r="AL2820" t="s">
        <v>356</v>
      </c>
      <c r="AM2820">
        <v>1</v>
      </c>
      <c r="AN2820">
        <v>0</v>
      </c>
      <c r="AO2820">
        <v>0</v>
      </c>
      <c r="AP2820" t="s">
        <v>164</v>
      </c>
      <c r="AQ2820" t="s">
        <v>68</v>
      </c>
      <c r="AR2820" t="s">
        <v>105</v>
      </c>
      <c r="AS2820">
        <v>6</v>
      </c>
      <c r="AT2820">
        <v>3680</v>
      </c>
      <c r="AU2820">
        <v>1</v>
      </c>
      <c r="AV2820">
        <v>1</v>
      </c>
      <c r="AW2820">
        <v>0</v>
      </c>
      <c r="AX2820">
        <v>99.5</v>
      </c>
      <c r="AY2820">
        <v>4</v>
      </c>
      <c r="AZ2820" t="s">
        <v>165</v>
      </c>
      <c r="BA2820">
        <v>7</v>
      </c>
      <c r="BB2820" t="s">
        <v>95</v>
      </c>
      <c r="BC2820">
        <v>1</v>
      </c>
    </row>
    <row r="2821" spans="1:55">
      <c r="A2821" t="s">
        <v>5963</v>
      </c>
      <c r="B2821" t="s">
        <v>56</v>
      </c>
      <c r="C2821">
        <v>25</v>
      </c>
      <c r="D2821" t="s">
        <v>61</v>
      </c>
      <c r="E2821">
        <v>0</v>
      </c>
      <c r="F2821" t="s">
        <v>3869</v>
      </c>
      <c r="G2821">
        <v>92399</v>
      </c>
      <c r="H2821">
        <v>34.04597</v>
      </c>
      <c r="I2821">
        <v>-117.011825</v>
      </c>
      <c r="J2821">
        <v>0</v>
      </c>
      <c r="K2821">
        <v>56</v>
      </c>
      <c r="L2821" t="s">
        <v>129</v>
      </c>
      <c r="M2821" t="s">
        <v>57</v>
      </c>
      <c r="N2821" t="s">
        <v>5964</v>
      </c>
      <c r="O2821" t="s">
        <v>57</v>
      </c>
      <c r="P2821" t="s">
        <v>57</v>
      </c>
      <c r="Q2821" t="s">
        <v>85</v>
      </c>
      <c r="R2821" t="s">
        <v>224</v>
      </c>
      <c r="S2821" t="s">
        <v>57</v>
      </c>
      <c r="T2821" t="s">
        <v>57</v>
      </c>
      <c r="U2821" t="s">
        <v>61</v>
      </c>
      <c r="V2821" t="s">
        <v>61</v>
      </c>
      <c r="W2821" t="s">
        <v>57</v>
      </c>
      <c r="X2821" t="s">
        <v>57</v>
      </c>
      <c r="Y2821" t="s">
        <v>57</v>
      </c>
      <c r="Z2821" t="s">
        <v>57</v>
      </c>
      <c r="AA2821" t="s">
        <v>77</v>
      </c>
      <c r="AB2821" t="s">
        <v>57</v>
      </c>
      <c r="AC2821" t="s">
        <v>65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66</v>
      </c>
      <c r="AM2821">
        <v>0</v>
      </c>
      <c r="AN2821">
        <v>1</v>
      </c>
      <c r="AO2821">
        <v>0</v>
      </c>
      <c r="AP2821" t="s">
        <v>123</v>
      </c>
      <c r="AQ2821" t="s">
        <v>116</v>
      </c>
      <c r="AR2821" t="s">
        <v>105</v>
      </c>
      <c r="AS2821">
        <v>6</v>
      </c>
      <c r="AT2821">
        <v>41575</v>
      </c>
      <c r="AU2821">
        <v>1</v>
      </c>
      <c r="AV2821">
        <v>0</v>
      </c>
      <c r="AW2821">
        <v>1</v>
      </c>
      <c r="AX2821">
        <v>0</v>
      </c>
      <c r="AY2821">
        <v>6</v>
      </c>
      <c r="AZ2821" t="s">
        <v>125</v>
      </c>
      <c r="BA2821">
        <v>7</v>
      </c>
      <c r="BB2821" t="s">
        <v>95</v>
      </c>
      <c r="BC2821">
        <v>1</v>
      </c>
    </row>
    <row r="2822" spans="1:55">
      <c r="A2822" t="s">
        <v>5965</v>
      </c>
      <c r="B2822" t="s">
        <v>73</v>
      </c>
      <c r="C2822">
        <v>59</v>
      </c>
      <c r="D2822" t="s">
        <v>61</v>
      </c>
      <c r="E2822">
        <v>0</v>
      </c>
      <c r="F2822" t="s">
        <v>3518</v>
      </c>
      <c r="G2822">
        <v>90650</v>
      </c>
      <c r="H2822">
        <v>33.905963</v>
      </c>
      <c r="I2822">
        <v>-118.08263</v>
      </c>
      <c r="J2822">
        <v>0</v>
      </c>
      <c r="K2822">
        <v>27</v>
      </c>
      <c r="L2822" t="s">
        <v>59</v>
      </c>
      <c r="M2822" t="s">
        <v>57</v>
      </c>
      <c r="N2822" t="s">
        <v>5966</v>
      </c>
      <c r="O2822" t="s">
        <v>61</v>
      </c>
      <c r="P2822" t="s">
        <v>57</v>
      </c>
      <c r="Q2822" t="s">
        <v>135</v>
      </c>
      <c r="R2822" t="s">
        <v>180</v>
      </c>
      <c r="S2822" t="s">
        <v>57</v>
      </c>
      <c r="T2822" t="s">
        <v>61</v>
      </c>
      <c r="U2822" t="s">
        <v>61</v>
      </c>
      <c r="V2822" t="s">
        <v>61</v>
      </c>
      <c r="W2822" t="s">
        <v>61</v>
      </c>
      <c r="X2822" t="s">
        <v>61</v>
      </c>
      <c r="Y2822" t="s">
        <v>61</v>
      </c>
      <c r="Z2822" t="s">
        <v>61</v>
      </c>
      <c r="AA2822" t="s">
        <v>77</v>
      </c>
      <c r="AB2822" t="s">
        <v>61</v>
      </c>
      <c r="AC2822" t="s">
        <v>65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66</v>
      </c>
      <c r="AM2822">
        <v>0</v>
      </c>
      <c r="AN2822">
        <v>1</v>
      </c>
      <c r="AO2822">
        <v>0</v>
      </c>
      <c r="AP2822" t="s">
        <v>164</v>
      </c>
      <c r="AQ2822" t="s">
        <v>92</v>
      </c>
      <c r="AR2822" t="s">
        <v>69</v>
      </c>
      <c r="AS2822">
        <v>1</v>
      </c>
      <c r="AT2822">
        <v>103214</v>
      </c>
      <c r="AU2822">
        <v>1</v>
      </c>
      <c r="AV2822">
        <v>0</v>
      </c>
      <c r="AW2822">
        <v>1</v>
      </c>
      <c r="AX2822">
        <v>0</v>
      </c>
      <c r="AY2822">
        <v>4</v>
      </c>
      <c r="AZ2822" t="s">
        <v>165</v>
      </c>
      <c r="BA2822">
        <v>5</v>
      </c>
      <c r="BB2822" t="s">
        <v>80</v>
      </c>
      <c r="BC2822">
        <v>2</v>
      </c>
    </row>
    <row r="2823" spans="1:55">
      <c r="A2823" t="s">
        <v>5967</v>
      </c>
      <c r="B2823" t="s">
        <v>73</v>
      </c>
      <c r="C2823">
        <v>45</v>
      </c>
      <c r="D2823" t="s">
        <v>57</v>
      </c>
      <c r="E2823">
        <v>0</v>
      </c>
      <c r="F2823" t="s">
        <v>858</v>
      </c>
      <c r="G2823">
        <v>92508</v>
      </c>
      <c r="H2823">
        <v>33.885499</v>
      </c>
      <c r="I2823">
        <v>-117.324959</v>
      </c>
      <c r="J2823">
        <v>5</v>
      </c>
      <c r="K2823">
        <v>60</v>
      </c>
      <c r="L2823" t="s">
        <v>59</v>
      </c>
      <c r="M2823" t="s">
        <v>57</v>
      </c>
      <c r="N2823" t="s">
        <v>5914</v>
      </c>
      <c r="O2823" t="s">
        <v>61</v>
      </c>
      <c r="P2823" t="s">
        <v>57</v>
      </c>
      <c r="Q2823" t="s">
        <v>135</v>
      </c>
      <c r="R2823" t="s">
        <v>63</v>
      </c>
      <c r="S2823" t="s">
        <v>57</v>
      </c>
      <c r="T2823" t="s">
        <v>57</v>
      </c>
      <c r="U2823" t="s">
        <v>61</v>
      </c>
      <c r="V2823" t="s">
        <v>57</v>
      </c>
      <c r="W2823" t="s">
        <v>61</v>
      </c>
      <c r="X2823" t="s">
        <v>61</v>
      </c>
      <c r="Y2823" t="s">
        <v>61</v>
      </c>
      <c r="Z2823" t="s">
        <v>57</v>
      </c>
      <c r="AA2823" t="s">
        <v>122</v>
      </c>
      <c r="AB2823" t="s">
        <v>57</v>
      </c>
      <c r="AC2823" t="s">
        <v>65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5099.4</v>
      </c>
      <c r="AJ2823" t="s">
        <v>66</v>
      </c>
      <c r="AM2823">
        <v>0</v>
      </c>
      <c r="AN2823">
        <v>1</v>
      </c>
      <c r="AO2823">
        <v>0</v>
      </c>
      <c r="AP2823" t="s">
        <v>123</v>
      </c>
      <c r="AQ2823" t="s">
        <v>78</v>
      </c>
      <c r="AR2823" t="s">
        <v>69</v>
      </c>
      <c r="AS2823">
        <v>4</v>
      </c>
      <c r="AT2823">
        <v>17147</v>
      </c>
      <c r="AU2823">
        <v>1</v>
      </c>
      <c r="AV2823">
        <v>0</v>
      </c>
      <c r="AW2823">
        <v>1</v>
      </c>
      <c r="AX2823">
        <v>0</v>
      </c>
      <c r="AY2823">
        <v>6</v>
      </c>
      <c r="AZ2823" t="s">
        <v>125</v>
      </c>
      <c r="BA2823">
        <v>1</v>
      </c>
      <c r="BB2823" t="s">
        <v>71</v>
      </c>
      <c r="BC2823">
        <v>4</v>
      </c>
    </row>
    <row r="2824" spans="1:55">
      <c r="A2824" t="s">
        <v>5968</v>
      </c>
      <c r="B2824" t="s">
        <v>56</v>
      </c>
      <c r="C2824">
        <v>33</v>
      </c>
      <c r="D2824" t="s">
        <v>57</v>
      </c>
      <c r="E2824">
        <v>2</v>
      </c>
      <c r="F2824" t="s">
        <v>4755</v>
      </c>
      <c r="G2824">
        <v>95549</v>
      </c>
      <c r="H2824">
        <v>40.664483</v>
      </c>
      <c r="I2824">
        <v>-123.865325</v>
      </c>
      <c r="J2824">
        <v>6</v>
      </c>
      <c r="K2824">
        <v>21</v>
      </c>
      <c r="L2824" t="s">
        <v>98</v>
      </c>
      <c r="M2824" t="s">
        <v>57</v>
      </c>
      <c r="N2824" t="s">
        <v>5969</v>
      </c>
      <c r="O2824" t="s">
        <v>61</v>
      </c>
      <c r="P2824" t="s">
        <v>57</v>
      </c>
      <c r="Q2824" t="s">
        <v>62</v>
      </c>
      <c r="R2824" t="s">
        <v>174</v>
      </c>
      <c r="S2824" t="s">
        <v>61</v>
      </c>
      <c r="T2824" t="s">
        <v>61</v>
      </c>
      <c r="U2824" t="s">
        <v>61</v>
      </c>
      <c r="V2824" t="s">
        <v>61</v>
      </c>
      <c r="W2824" t="s">
        <v>61</v>
      </c>
      <c r="X2824" t="s">
        <v>61</v>
      </c>
      <c r="Y2824" t="s">
        <v>61</v>
      </c>
      <c r="Z2824" t="s">
        <v>57</v>
      </c>
      <c r="AA2824" t="s">
        <v>77</v>
      </c>
      <c r="AB2824" t="s">
        <v>57</v>
      </c>
      <c r="AC2824" t="s">
        <v>87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66</v>
      </c>
      <c r="AM2824">
        <v>0</v>
      </c>
      <c r="AN2824">
        <v>1</v>
      </c>
      <c r="AO2824">
        <v>0</v>
      </c>
      <c r="AP2824" t="s">
        <v>103</v>
      </c>
      <c r="AQ2824" t="s">
        <v>68</v>
      </c>
      <c r="AR2824" t="s">
        <v>137</v>
      </c>
      <c r="AS2824">
        <v>1</v>
      </c>
      <c r="AT2824">
        <v>264</v>
      </c>
      <c r="AU2824">
        <v>1</v>
      </c>
      <c r="AV2824">
        <v>0</v>
      </c>
      <c r="AW2824">
        <v>1</v>
      </c>
      <c r="AX2824">
        <v>0</v>
      </c>
      <c r="AY2824">
        <v>3</v>
      </c>
      <c r="AZ2824" t="s">
        <v>106</v>
      </c>
      <c r="BA2824">
        <v>3</v>
      </c>
      <c r="BB2824" t="s">
        <v>126</v>
      </c>
      <c r="BC2824">
        <v>3</v>
      </c>
    </row>
    <row r="2825" spans="1:55">
      <c r="A2825" t="s">
        <v>5970</v>
      </c>
      <c r="B2825" t="s">
        <v>73</v>
      </c>
      <c r="C2825">
        <v>37</v>
      </c>
      <c r="D2825" t="s">
        <v>61</v>
      </c>
      <c r="E2825">
        <v>0</v>
      </c>
      <c r="F2825" t="s">
        <v>813</v>
      </c>
      <c r="G2825">
        <v>93534</v>
      </c>
      <c r="H2825">
        <v>34.727529</v>
      </c>
      <c r="I2825">
        <v>-118.153098</v>
      </c>
      <c r="J2825">
        <v>0</v>
      </c>
      <c r="K2825">
        <v>1</v>
      </c>
      <c r="L2825" t="s">
        <v>83</v>
      </c>
      <c r="M2825" t="s">
        <v>57</v>
      </c>
      <c r="N2825" t="s">
        <v>5710</v>
      </c>
      <c r="O2825" t="s">
        <v>61</v>
      </c>
      <c r="P2825" t="s">
        <v>61</v>
      </c>
      <c r="Q2825" t="s">
        <v>143</v>
      </c>
      <c r="R2825" t="s">
        <v>143</v>
      </c>
      <c r="S2825" t="s">
        <v>143</v>
      </c>
      <c r="T2825" t="s">
        <v>143</v>
      </c>
      <c r="U2825" t="s">
        <v>143</v>
      </c>
      <c r="V2825" t="s">
        <v>143</v>
      </c>
      <c r="W2825" t="s">
        <v>143</v>
      </c>
      <c r="X2825" t="s">
        <v>143</v>
      </c>
      <c r="Y2825" t="s">
        <v>143</v>
      </c>
      <c r="Z2825" t="s">
        <v>143</v>
      </c>
      <c r="AA2825" t="s">
        <v>77</v>
      </c>
      <c r="AB2825" t="s">
        <v>61</v>
      </c>
      <c r="AC2825" t="s">
        <v>65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170</v>
      </c>
      <c r="AM2825">
        <v>0</v>
      </c>
      <c r="AN2825">
        <v>0</v>
      </c>
      <c r="AO2825">
        <v>0</v>
      </c>
      <c r="AP2825" t="s">
        <v>91</v>
      </c>
      <c r="AQ2825" t="s">
        <v>68</v>
      </c>
      <c r="AR2825" t="s">
        <v>182</v>
      </c>
      <c r="AT2825">
        <v>35109</v>
      </c>
      <c r="AU2825">
        <v>0</v>
      </c>
      <c r="AX2825">
        <v>0</v>
      </c>
      <c r="AY2825">
        <v>1</v>
      </c>
      <c r="AZ2825" t="s">
        <v>94</v>
      </c>
      <c r="BA2825">
        <v>8</v>
      </c>
      <c r="BB2825" t="s">
        <v>95</v>
      </c>
      <c r="BC2825">
        <v>1</v>
      </c>
    </row>
    <row r="2826" spans="1:55">
      <c r="A2826" t="s">
        <v>5971</v>
      </c>
      <c r="B2826" t="s">
        <v>73</v>
      </c>
      <c r="C2826">
        <v>59</v>
      </c>
      <c r="D2826" t="s">
        <v>61</v>
      </c>
      <c r="E2826">
        <v>0</v>
      </c>
      <c r="F2826" t="s">
        <v>499</v>
      </c>
      <c r="G2826">
        <v>94704</v>
      </c>
      <c r="H2826">
        <v>37.871416</v>
      </c>
      <c r="I2826">
        <v>-122.246597</v>
      </c>
      <c r="J2826">
        <v>0</v>
      </c>
      <c r="K2826">
        <v>19</v>
      </c>
      <c r="L2826" t="s">
        <v>98</v>
      </c>
      <c r="M2826" t="s">
        <v>57</v>
      </c>
      <c r="N2826" t="s">
        <v>4010</v>
      </c>
      <c r="O2826" t="s">
        <v>61</v>
      </c>
      <c r="P2826" t="s">
        <v>57</v>
      </c>
      <c r="Q2826" t="s">
        <v>85</v>
      </c>
      <c r="R2826" t="s">
        <v>332</v>
      </c>
      <c r="S2826" t="s">
        <v>61</v>
      </c>
      <c r="T2826" t="s">
        <v>57</v>
      </c>
      <c r="U2826" t="s">
        <v>57</v>
      </c>
      <c r="V2826" t="s">
        <v>61</v>
      </c>
      <c r="W2826" t="s">
        <v>61</v>
      </c>
      <c r="X2826" t="s">
        <v>61</v>
      </c>
      <c r="Y2826" t="s">
        <v>61</v>
      </c>
      <c r="Z2826" t="s">
        <v>57</v>
      </c>
      <c r="AA2826" t="s">
        <v>77</v>
      </c>
      <c r="AB2826" t="s">
        <v>57</v>
      </c>
      <c r="AC2826" t="s">
        <v>87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88</v>
      </c>
      <c r="AK2826" t="s">
        <v>89</v>
      </c>
      <c r="AL2826" t="s">
        <v>90</v>
      </c>
      <c r="AM2826">
        <v>1</v>
      </c>
      <c r="AN2826">
        <v>0</v>
      </c>
      <c r="AO2826">
        <v>0</v>
      </c>
      <c r="AP2826" t="s">
        <v>103</v>
      </c>
      <c r="AQ2826" t="s">
        <v>92</v>
      </c>
      <c r="AR2826" t="s">
        <v>93</v>
      </c>
      <c r="AS2826">
        <v>3</v>
      </c>
      <c r="AT2826">
        <v>21205</v>
      </c>
      <c r="AU2826">
        <v>1</v>
      </c>
      <c r="AV2826">
        <v>1</v>
      </c>
      <c r="AW2826">
        <v>0</v>
      </c>
      <c r="AX2826">
        <v>78.25</v>
      </c>
      <c r="AY2826">
        <v>3</v>
      </c>
      <c r="AZ2826" t="s">
        <v>106</v>
      </c>
      <c r="BA2826">
        <v>7</v>
      </c>
      <c r="BB2826" t="s">
        <v>95</v>
      </c>
      <c r="BC2826">
        <v>1</v>
      </c>
    </row>
    <row r="2827" spans="1:55">
      <c r="A2827" t="s">
        <v>5972</v>
      </c>
      <c r="B2827" t="s">
        <v>56</v>
      </c>
      <c r="C2827">
        <v>33</v>
      </c>
      <c r="D2827" t="s">
        <v>61</v>
      </c>
      <c r="E2827">
        <v>0</v>
      </c>
      <c r="F2827" t="s">
        <v>404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83</v>
      </c>
      <c r="M2827" t="s">
        <v>57</v>
      </c>
      <c r="N2827" t="s">
        <v>3203</v>
      </c>
      <c r="O2827" t="s">
        <v>57</v>
      </c>
      <c r="P2827" t="s">
        <v>57</v>
      </c>
      <c r="Q2827" t="s">
        <v>62</v>
      </c>
      <c r="R2827" t="s">
        <v>156</v>
      </c>
      <c r="S2827" t="s">
        <v>61</v>
      </c>
      <c r="T2827" t="s">
        <v>61</v>
      </c>
      <c r="U2827" t="s">
        <v>61</v>
      </c>
      <c r="V2827" t="s">
        <v>57</v>
      </c>
      <c r="W2827" t="s">
        <v>57</v>
      </c>
      <c r="X2827" t="s">
        <v>57</v>
      </c>
      <c r="Y2827" t="s">
        <v>57</v>
      </c>
      <c r="Z2827" t="s">
        <v>57</v>
      </c>
      <c r="AA2827" t="s">
        <v>77</v>
      </c>
      <c r="AB2827" t="s">
        <v>57</v>
      </c>
      <c r="AC2827" t="s">
        <v>87</v>
      </c>
      <c r="AD2827">
        <v>74.65000000000001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88</v>
      </c>
      <c r="AK2827" t="s">
        <v>89</v>
      </c>
      <c r="AL2827" t="s">
        <v>181</v>
      </c>
      <c r="AM2827">
        <v>1</v>
      </c>
      <c r="AN2827">
        <v>0</v>
      </c>
      <c r="AO2827">
        <v>0</v>
      </c>
      <c r="AP2827" t="s">
        <v>67</v>
      </c>
      <c r="AQ2827" t="s">
        <v>68</v>
      </c>
      <c r="AR2827" t="s">
        <v>93</v>
      </c>
      <c r="AS2827">
        <v>5</v>
      </c>
      <c r="AT2827">
        <v>42239</v>
      </c>
      <c r="AU2827">
        <v>1</v>
      </c>
      <c r="AV2827">
        <v>1</v>
      </c>
      <c r="AW2827">
        <v>0</v>
      </c>
      <c r="AX2827">
        <v>74.65000000000001</v>
      </c>
      <c r="AY2827">
        <v>2</v>
      </c>
      <c r="AZ2827" t="s">
        <v>70</v>
      </c>
      <c r="BA2827">
        <v>5</v>
      </c>
      <c r="BB2827" t="s">
        <v>80</v>
      </c>
      <c r="BC2827">
        <v>2</v>
      </c>
    </row>
    <row r="2828" spans="1:55">
      <c r="A2828" t="s">
        <v>5973</v>
      </c>
      <c r="B2828" t="s">
        <v>56</v>
      </c>
      <c r="C2828">
        <v>20</v>
      </c>
      <c r="D2828" t="s">
        <v>61</v>
      </c>
      <c r="E2828">
        <v>0</v>
      </c>
      <c r="F2828" t="s">
        <v>262</v>
      </c>
      <c r="G2828">
        <v>95136</v>
      </c>
      <c r="H2828">
        <v>37.270938</v>
      </c>
      <c r="I2828">
        <v>-121.851046</v>
      </c>
      <c r="J2828">
        <v>0</v>
      </c>
      <c r="K2828">
        <v>25</v>
      </c>
      <c r="L2828" t="s">
        <v>216</v>
      </c>
      <c r="M2828" t="s">
        <v>57</v>
      </c>
      <c r="N2828" t="s">
        <v>5974</v>
      </c>
      <c r="O2828" t="s">
        <v>57</v>
      </c>
      <c r="P2828" t="s">
        <v>57</v>
      </c>
      <c r="Q2828" t="s">
        <v>85</v>
      </c>
      <c r="R2828" t="s">
        <v>224</v>
      </c>
      <c r="S2828" t="s">
        <v>61</v>
      </c>
      <c r="T2828" t="s">
        <v>57</v>
      </c>
      <c r="U2828" t="s">
        <v>57</v>
      </c>
      <c r="V2828" t="s">
        <v>57</v>
      </c>
      <c r="W2828" t="s">
        <v>57</v>
      </c>
      <c r="X2828" t="s">
        <v>57</v>
      </c>
      <c r="Y2828" t="s">
        <v>57</v>
      </c>
      <c r="Z2828" t="s">
        <v>57</v>
      </c>
      <c r="AA2828" t="s">
        <v>122</v>
      </c>
      <c r="AB2828" t="s">
        <v>61</v>
      </c>
      <c r="AC2828" t="s">
        <v>87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66</v>
      </c>
      <c r="AM2828">
        <v>0</v>
      </c>
      <c r="AN2828">
        <v>1</v>
      </c>
      <c r="AO2828">
        <v>0</v>
      </c>
      <c r="AP2828" t="s">
        <v>164</v>
      </c>
      <c r="AQ2828" t="s">
        <v>116</v>
      </c>
      <c r="AR2828" t="s">
        <v>105</v>
      </c>
      <c r="AS2828">
        <v>7</v>
      </c>
      <c r="AT2828">
        <v>36944</v>
      </c>
      <c r="AU2828">
        <v>1</v>
      </c>
      <c r="AV2828">
        <v>0</v>
      </c>
      <c r="AW2828">
        <v>1</v>
      </c>
      <c r="AX2828">
        <v>0</v>
      </c>
      <c r="AY2828">
        <v>4</v>
      </c>
      <c r="AZ2828" t="s">
        <v>165</v>
      </c>
      <c r="BA2828">
        <v>4</v>
      </c>
      <c r="BB2828" t="s">
        <v>80</v>
      </c>
      <c r="BC2828">
        <v>2</v>
      </c>
    </row>
    <row r="2829" spans="1:55">
      <c r="A2829" t="s">
        <v>5975</v>
      </c>
      <c r="B2829" t="s">
        <v>73</v>
      </c>
      <c r="C2829">
        <v>43</v>
      </c>
      <c r="D2829" t="s">
        <v>61</v>
      </c>
      <c r="E2829">
        <v>2</v>
      </c>
      <c r="F2829" t="s">
        <v>5783</v>
      </c>
      <c r="G2829">
        <v>95615</v>
      </c>
      <c r="H2829">
        <v>38.311609</v>
      </c>
      <c r="I2829">
        <v>-121.554034</v>
      </c>
      <c r="J2829">
        <v>0</v>
      </c>
      <c r="K2829">
        <v>22</v>
      </c>
      <c r="L2829" t="s">
        <v>98</v>
      </c>
      <c r="M2829" t="s">
        <v>57</v>
      </c>
      <c r="N2829" t="s">
        <v>5049</v>
      </c>
      <c r="O2829" t="s">
        <v>61</v>
      </c>
      <c r="P2829" t="s">
        <v>61</v>
      </c>
      <c r="Q2829" t="s">
        <v>143</v>
      </c>
      <c r="R2829" t="s">
        <v>143</v>
      </c>
      <c r="S2829" t="s">
        <v>143</v>
      </c>
      <c r="T2829" t="s">
        <v>143</v>
      </c>
      <c r="U2829" t="s">
        <v>143</v>
      </c>
      <c r="V2829" t="s">
        <v>143</v>
      </c>
      <c r="W2829" t="s">
        <v>143</v>
      </c>
      <c r="X2829" t="s">
        <v>143</v>
      </c>
      <c r="Y2829" t="s">
        <v>143</v>
      </c>
      <c r="Z2829" t="s">
        <v>143</v>
      </c>
      <c r="AA2829" t="s">
        <v>77</v>
      </c>
      <c r="AB2829" t="s">
        <v>61</v>
      </c>
      <c r="AC2829" t="s">
        <v>65</v>
      </c>
      <c r="AD2829">
        <v>20.15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66</v>
      </c>
      <c r="AM2829">
        <v>0</v>
      </c>
      <c r="AN2829">
        <v>1</v>
      </c>
      <c r="AO2829">
        <v>0</v>
      </c>
      <c r="AP2829" t="s">
        <v>103</v>
      </c>
      <c r="AQ2829" t="s">
        <v>78</v>
      </c>
      <c r="AR2829" t="s">
        <v>182</v>
      </c>
      <c r="AT2829">
        <v>699</v>
      </c>
      <c r="AU2829">
        <v>1</v>
      </c>
      <c r="AV2829">
        <v>0</v>
      </c>
      <c r="AW2829">
        <v>1</v>
      </c>
      <c r="AX2829">
        <v>0</v>
      </c>
      <c r="AY2829">
        <v>3</v>
      </c>
      <c r="AZ2829" t="s">
        <v>106</v>
      </c>
      <c r="BA2829">
        <v>4</v>
      </c>
      <c r="BB2829" t="s">
        <v>80</v>
      </c>
      <c r="BC2829">
        <v>2</v>
      </c>
    </row>
    <row r="2830" spans="1:55">
      <c r="A2830" t="s">
        <v>5976</v>
      </c>
      <c r="B2830" t="s">
        <v>56</v>
      </c>
      <c r="C2830">
        <v>23</v>
      </c>
      <c r="D2830" t="s">
        <v>57</v>
      </c>
      <c r="E2830">
        <v>0</v>
      </c>
      <c r="F2830" t="s">
        <v>3921</v>
      </c>
      <c r="G2830">
        <v>93505</v>
      </c>
      <c r="H2830">
        <v>35.151491</v>
      </c>
      <c r="I2830">
        <v>-117.927597</v>
      </c>
      <c r="J2830">
        <v>9</v>
      </c>
      <c r="K2830">
        <v>61</v>
      </c>
      <c r="L2830" t="s">
        <v>129</v>
      </c>
      <c r="M2830" t="s">
        <v>57</v>
      </c>
      <c r="N2830" t="s">
        <v>5977</v>
      </c>
      <c r="O2830" t="s">
        <v>57</v>
      </c>
      <c r="P2830" t="s">
        <v>61</v>
      </c>
      <c r="Q2830" t="s">
        <v>143</v>
      </c>
      <c r="R2830" t="s">
        <v>143</v>
      </c>
      <c r="S2830" t="s">
        <v>143</v>
      </c>
      <c r="T2830" t="s">
        <v>143</v>
      </c>
      <c r="U2830" t="s">
        <v>143</v>
      </c>
      <c r="V2830" t="s">
        <v>143</v>
      </c>
      <c r="W2830" t="s">
        <v>143</v>
      </c>
      <c r="X2830" t="s">
        <v>143</v>
      </c>
      <c r="Y2830" t="s">
        <v>143</v>
      </c>
      <c r="Z2830" t="s">
        <v>143</v>
      </c>
      <c r="AA2830" t="s">
        <v>122</v>
      </c>
      <c r="AB2830" t="s">
        <v>57</v>
      </c>
      <c r="AC2830" t="s">
        <v>65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2365.95</v>
      </c>
      <c r="AJ2830" t="s">
        <v>66</v>
      </c>
      <c r="AM2830">
        <v>0</v>
      </c>
      <c r="AN2830">
        <v>1</v>
      </c>
      <c r="AO2830">
        <v>0</v>
      </c>
      <c r="AP2830" t="s">
        <v>123</v>
      </c>
      <c r="AQ2830" t="s">
        <v>116</v>
      </c>
      <c r="AR2830" t="s">
        <v>182</v>
      </c>
      <c r="AT2830">
        <v>8316</v>
      </c>
      <c r="AU2830">
        <v>1</v>
      </c>
      <c r="AV2830">
        <v>0</v>
      </c>
      <c r="AW2830">
        <v>1</v>
      </c>
      <c r="AX2830">
        <v>0</v>
      </c>
      <c r="AY2830">
        <v>6</v>
      </c>
      <c r="AZ2830" t="s">
        <v>125</v>
      </c>
      <c r="BA2830">
        <v>1</v>
      </c>
      <c r="BB2830" t="s">
        <v>71</v>
      </c>
      <c r="BC2830">
        <v>4</v>
      </c>
    </row>
    <row r="2831" spans="1:55">
      <c r="A2831" t="s">
        <v>5978</v>
      </c>
      <c r="B2831" t="s">
        <v>73</v>
      </c>
      <c r="C2831">
        <v>54</v>
      </c>
      <c r="D2831" t="s">
        <v>57</v>
      </c>
      <c r="E2831">
        <v>2</v>
      </c>
      <c r="F2831" t="s">
        <v>226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83</v>
      </c>
      <c r="M2831" t="s">
        <v>57</v>
      </c>
      <c r="N2831" t="s">
        <v>5979</v>
      </c>
      <c r="O2831" t="s">
        <v>61</v>
      </c>
      <c r="P2831" t="s">
        <v>61</v>
      </c>
      <c r="Q2831" t="s">
        <v>143</v>
      </c>
      <c r="R2831" t="s">
        <v>143</v>
      </c>
      <c r="S2831" t="s">
        <v>143</v>
      </c>
      <c r="T2831" t="s">
        <v>143</v>
      </c>
      <c r="U2831" t="s">
        <v>143</v>
      </c>
      <c r="V2831" t="s">
        <v>143</v>
      </c>
      <c r="W2831" t="s">
        <v>143</v>
      </c>
      <c r="X2831" t="s">
        <v>143</v>
      </c>
      <c r="Y2831" t="s">
        <v>143</v>
      </c>
      <c r="Z2831" t="s">
        <v>143</v>
      </c>
      <c r="AA2831" t="s">
        <v>77</v>
      </c>
      <c r="AB2831" t="s">
        <v>61</v>
      </c>
      <c r="AC2831" t="s">
        <v>65</v>
      </c>
      <c r="AD2831">
        <v>19.85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66</v>
      </c>
      <c r="AM2831">
        <v>0</v>
      </c>
      <c r="AN2831">
        <v>1</v>
      </c>
      <c r="AO2831">
        <v>0</v>
      </c>
      <c r="AP2831" t="s">
        <v>91</v>
      </c>
      <c r="AQ2831" t="s">
        <v>92</v>
      </c>
      <c r="AR2831" t="s">
        <v>182</v>
      </c>
      <c r="AT2831">
        <v>87383</v>
      </c>
      <c r="AU2831">
        <v>1</v>
      </c>
      <c r="AV2831">
        <v>0</v>
      </c>
      <c r="AW2831">
        <v>1</v>
      </c>
      <c r="AX2831">
        <v>0</v>
      </c>
      <c r="AY2831">
        <v>1</v>
      </c>
      <c r="AZ2831" t="s">
        <v>94</v>
      </c>
      <c r="BA2831">
        <v>6</v>
      </c>
      <c r="BB2831" t="s">
        <v>95</v>
      </c>
      <c r="BC2831">
        <v>1</v>
      </c>
    </row>
    <row r="2832" spans="1:55">
      <c r="A2832" t="s">
        <v>5980</v>
      </c>
      <c r="B2832" t="s">
        <v>73</v>
      </c>
      <c r="C2832">
        <v>75</v>
      </c>
      <c r="D2832" t="s">
        <v>57</v>
      </c>
      <c r="E2832">
        <v>0</v>
      </c>
      <c r="F2832" t="s">
        <v>517</v>
      </c>
      <c r="G2832">
        <v>92555</v>
      </c>
      <c r="H2832">
        <v>33.907361</v>
      </c>
      <c r="I2832">
        <v>-117.109972</v>
      </c>
      <c r="J2832">
        <v>1</v>
      </c>
      <c r="K2832">
        <v>29</v>
      </c>
      <c r="L2832" t="s">
        <v>59</v>
      </c>
      <c r="M2832" t="s">
        <v>57</v>
      </c>
      <c r="N2832" t="s">
        <v>5981</v>
      </c>
      <c r="O2832" t="s">
        <v>57</v>
      </c>
      <c r="P2832" t="s">
        <v>57</v>
      </c>
      <c r="Q2832" t="s">
        <v>85</v>
      </c>
      <c r="R2832" t="s">
        <v>313</v>
      </c>
      <c r="S2832" t="s">
        <v>61</v>
      </c>
      <c r="T2832" t="s">
        <v>61</v>
      </c>
      <c r="U2832" t="s">
        <v>57</v>
      </c>
      <c r="V2832" t="s">
        <v>61</v>
      </c>
      <c r="W2832" t="s">
        <v>57</v>
      </c>
      <c r="X2832" t="s">
        <v>57</v>
      </c>
      <c r="Y2832" t="s">
        <v>57</v>
      </c>
      <c r="Z2832" t="s">
        <v>61</v>
      </c>
      <c r="AA2832" t="s">
        <v>77</v>
      </c>
      <c r="AB2832" t="s">
        <v>57</v>
      </c>
      <c r="AC2832" t="s">
        <v>87</v>
      </c>
      <c r="AD2832">
        <v>98.5</v>
      </c>
      <c r="AE2832">
        <v>3004.15</v>
      </c>
      <c r="AF2832">
        <v>37.55</v>
      </c>
      <c r="AG2832">
        <v>40</v>
      </c>
      <c r="AH2832">
        <v>747.62</v>
      </c>
      <c r="AI2832">
        <v>3754.22</v>
      </c>
      <c r="AJ2832" t="s">
        <v>88</v>
      </c>
      <c r="AK2832" t="s">
        <v>205</v>
      </c>
      <c r="AL2832" t="s">
        <v>206</v>
      </c>
      <c r="AM2832">
        <v>1</v>
      </c>
      <c r="AN2832">
        <v>0</v>
      </c>
      <c r="AO2832">
        <v>0</v>
      </c>
      <c r="AP2832" t="s">
        <v>164</v>
      </c>
      <c r="AQ2832" t="s">
        <v>104</v>
      </c>
      <c r="AR2832" t="s">
        <v>105</v>
      </c>
      <c r="AS2832">
        <v>4</v>
      </c>
      <c r="AT2832">
        <v>12743</v>
      </c>
      <c r="AU2832">
        <v>1</v>
      </c>
      <c r="AV2832">
        <v>1</v>
      </c>
      <c r="AW2832">
        <v>0</v>
      </c>
      <c r="AX2832">
        <v>98.5</v>
      </c>
      <c r="AY2832">
        <v>4</v>
      </c>
      <c r="AZ2832" t="s">
        <v>165</v>
      </c>
      <c r="BA2832">
        <v>6</v>
      </c>
      <c r="BB2832" t="s">
        <v>95</v>
      </c>
      <c r="BC2832">
        <v>1</v>
      </c>
    </row>
    <row r="2833" spans="1:55">
      <c r="A2833" t="s">
        <v>5982</v>
      </c>
      <c r="B2833" t="s">
        <v>56</v>
      </c>
      <c r="C2833">
        <v>72</v>
      </c>
      <c r="D2833" t="s">
        <v>57</v>
      </c>
      <c r="E2833">
        <v>0</v>
      </c>
      <c r="F2833" t="s">
        <v>2469</v>
      </c>
      <c r="G2833">
        <v>95569</v>
      </c>
      <c r="H2833">
        <v>40.363446</v>
      </c>
      <c r="I2833">
        <v>-123.835041</v>
      </c>
      <c r="J2833">
        <v>10</v>
      </c>
      <c r="K2833">
        <v>31</v>
      </c>
      <c r="L2833" t="s">
        <v>216</v>
      </c>
      <c r="M2833" t="s">
        <v>61</v>
      </c>
      <c r="N2833" t="s">
        <v>143</v>
      </c>
      <c r="O2833" t="s">
        <v>143</v>
      </c>
      <c r="P2833" t="s">
        <v>57</v>
      </c>
      <c r="Q2833" t="s">
        <v>135</v>
      </c>
      <c r="R2833" t="s">
        <v>136</v>
      </c>
      <c r="S2833" t="s">
        <v>57</v>
      </c>
      <c r="T2833" t="s">
        <v>57</v>
      </c>
      <c r="U2833" t="s">
        <v>57</v>
      </c>
      <c r="V2833" t="s">
        <v>61</v>
      </c>
      <c r="W2833" t="s">
        <v>61</v>
      </c>
      <c r="X2833" t="s">
        <v>57</v>
      </c>
      <c r="Y2833" t="s">
        <v>61</v>
      </c>
      <c r="Z2833" t="s">
        <v>57</v>
      </c>
      <c r="AA2833" t="s">
        <v>64</v>
      </c>
      <c r="AB2833" t="s">
        <v>57</v>
      </c>
      <c r="AC2833" t="s">
        <v>65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66</v>
      </c>
      <c r="AM2833">
        <v>0</v>
      </c>
      <c r="AN2833">
        <v>1</v>
      </c>
      <c r="AO2833">
        <v>0</v>
      </c>
      <c r="AP2833" t="s">
        <v>164</v>
      </c>
      <c r="AQ2833" t="s">
        <v>104</v>
      </c>
      <c r="AR2833" t="s">
        <v>69</v>
      </c>
      <c r="AS2833">
        <v>5</v>
      </c>
      <c r="AT2833">
        <v>400</v>
      </c>
      <c r="AU2833">
        <v>1</v>
      </c>
      <c r="AV2833">
        <v>0</v>
      </c>
      <c r="AW2833">
        <v>1</v>
      </c>
      <c r="AX2833">
        <v>0</v>
      </c>
      <c r="AY2833">
        <v>4</v>
      </c>
      <c r="AZ2833" t="s">
        <v>165</v>
      </c>
      <c r="BA2833">
        <v>1</v>
      </c>
      <c r="BB2833" t="s">
        <v>71</v>
      </c>
      <c r="BC2833">
        <v>4</v>
      </c>
    </row>
    <row r="2834" spans="1:55">
      <c r="A2834" t="s">
        <v>5983</v>
      </c>
      <c r="B2834" t="s">
        <v>56</v>
      </c>
      <c r="C2834">
        <v>39</v>
      </c>
      <c r="D2834" t="s">
        <v>57</v>
      </c>
      <c r="E2834">
        <v>0</v>
      </c>
      <c r="F2834" t="s">
        <v>4375</v>
      </c>
      <c r="G2834">
        <v>95140</v>
      </c>
      <c r="H2834">
        <v>37.382909</v>
      </c>
      <c r="I2834">
        <v>-121.634151</v>
      </c>
      <c r="J2834">
        <v>8</v>
      </c>
      <c r="K2834">
        <v>72</v>
      </c>
      <c r="L2834" t="s">
        <v>59</v>
      </c>
      <c r="M2834" t="s">
        <v>57</v>
      </c>
      <c r="N2834" t="s">
        <v>5984</v>
      </c>
      <c r="O2834" t="s">
        <v>57</v>
      </c>
      <c r="P2834" t="s">
        <v>57</v>
      </c>
      <c r="Q2834" t="s">
        <v>85</v>
      </c>
      <c r="R2834" t="s">
        <v>174</v>
      </c>
      <c r="S2834" t="s">
        <v>57</v>
      </c>
      <c r="T2834" t="s">
        <v>57</v>
      </c>
      <c r="U2834" t="s">
        <v>57</v>
      </c>
      <c r="V2834" t="s">
        <v>57</v>
      </c>
      <c r="W2834" t="s">
        <v>61</v>
      </c>
      <c r="X2834" t="s">
        <v>61</v>
      </c>
      <c r="Y2834" t="s">
        <v>61</v>
      </c>
      <c r="Z2834" t="s">
        <v>61</v>
      </c>
      <c r="AA2834" t="s">
        <v>122</v>
      </c>
      <c r="AB2834" t="s">
        <v>57</v>
      </c>
      <c r="AC2834" t="s">
        <v>87</v>
      </c>
      <c r="AD2834">
        <v>94.25</v>
      </c>
      <c r="AE2834">
        <v>6849.75</v>
      </c>
      <c r="AF2834">
        <v>0</v>
      </c>
      <c r="AG2834">
        <v>100</v>
      </c>
      <c r="AH2834">
        <v>793.4400000000001</v>
      </c>
      <c r="AI2834">
        <v>7743.19</v>
      </c>
      <c r="AJ2834" t="s">
        <v>66</v>
      </c>
      <c r="AM2834">
        <v>0</v>
      </c>
      <c r="AN2834">
        <v>1</v>
      </c>
      <c r="AO2834">
        <v>0</v>
      </c>
      <c r="AP2834" t="s">
        <v>123</v>
      </c>
      <c r="AQ2834" t="s">
        <v>68</v>
      </c>
      <c r="AR2834" t="s">
        <v>105</v>
      </c>
      <c r="AS2834">
        <v>4</v>
      </c>
      <c r="AT2834">
        <v>38</v>
      </c>
      <c r="AU2834">
        <v>1</v>
      </c>
      <c r="AV2834">
        <v>0</v>
      </c>
      <c r="AW2834">
        <v>1</v>
      </c>
      <c r="AX2834">
        <v>0</v>
      </c>
      <c r="AY2834">
        <v>6</v>
      </c>
      <c r="AZ2834" t="s">
        <v>125</v>
      </c>
      <c r="BA2834">
        <v>3</v>
      </c>
      <c r="BB2834" t="s">
        <v>126</v>
      </c>
      <c r="BC2834">
        <v>3</v>
      </c>
    </row>
    <row r="2835" spans="1:55">
      <c r="A2835" t="s">
        <v>5985</v>
      </c>
      <c r="B2835" t="s">
        <v>73</v>
      </c>
      <c r="C2835">
        <v>35</v>
      </c>
      <c r="D2835" t="s">
        <v>61</v>
      </c>
      <c r="E2835">
        <v>0</v>
      </c>
      <c r="F2835" t="s">
        <v>5688</v>
      </c>
      <c r="G2835">
        <v>94929</v>
      </c>
      <c r="H2835">
        <v>38.24458</v>
      </c>
      <c r="I2835">
        <v>-122.956268</v>
      </c>
      <c r="J2835">
        <v>0</v>
      </c>
      <c r="K2835">
        <v>3</v>
      </c>
      <c r="L2835" t="s">
        <v>59</v>
      </c>
      <c r="M2835" t="s">
        <v>57</v>
      </c>
      <c r="N2835" t="s">
        <v>5986</v>
      </c>
      <c r="O2835" t="s">
        <v>61</v>
      </c>
      <c r="P2835" t="s">
        <v>57</v>
      </c>
      <c r="Q2835" t="s">
        <v>62</v>
      </c>
      <c r="R2835" t="s">
        <v>136</v>
      </c>
      <c r="S2835" t="s">
        <v>61</v>
      </c>
      <c r="T2835" t="s">
        <v>61</v>
      </c>
      <c r="U2835" t="s">
        <v>61</v>
      </c>
      <c r="V2835" t="s">
        <v>57</v>
      </c>
      <c r="W2835" t="s">
        <v>61</v>
      </c>
      <c r="X2835" t="s">
        <v>61</v>
      </c>
      <c r="Y2835" t="s">
        <v>61</v>
      </c>
      <c r="Z2835" t="s">
        <v>57</v>
      </c>
      <c r="AA2835" t="s">
        <v>77</v>
      </c>
      <c r="AB2835" t="s">
        <v>57</v>
      </c>
      <c r="AC2835" t="s">
        <v>65</v>
      </c>
      <c r="AD2835">
        <v>50.25</v>
      </c>
      <c r="AE2835">
        <v>152.3</v>
      </c>
      <c r="AF2835">
        <v>0</v>
      </c>
      <c r="AG2835">
        <v>0</v>
      </c>
      <c r="AH2835">
        <v>84.56999999999999</v>
      </c>
      <c r="AI2835">
        <v>236.87</v>
      </c>
      <c r="AJ2835" t="s">
        <v>170</v>
      </c>
      <c r="AM2835">
        <v>0</v>
      </c>
      <c r="AN2835">
        <v>0</v>
      </c>
      <c r="AO2835">
        <v>0</v>
      </c>
      <c r="AP2835" t="s">
        <v>91</v>
      </c>
      <c r="AQ2835" t="s">
        <v>68</v>
      </c>
      <c r="AR2835" t="s">
        <v>69</v>
      </c>
      <c r="AS2835">
        <v>2</v>
      </c>
      <c r="AT2835">
        <v>330</v>
      </c>
      <c r="AU2835">
        <v>0</v>
      </c>
      <c r="AX2835">
        <v>0</v>
      </c>
      <c r="AY2835">
        <v>1</v>
      </c>
      <c r="AZ2835" t="s">
        <v>94</v>
      </c>
      <c r="BA2835">
        <v>8</v>
      </c>
      <c r="BB2835" t="s">
        <v>95</v>
      </c>
      <c r="BC2835">
        <v>1</v>
      </c>
    </row>
    <row r="2836" spans="1:55">
      <c r="A2836" t="s">
        <v>5987</v>
      </c>
      <c r="B2836" t="s">
        <v>73</v>
      </c>
      <c r="C2836">
        <v>35</v>
      </c>
      <c r="D2836" t="s">
        <v>61</v>
      </c>
      <c r="E2836">
        <v>0</v>
      </c>
      <c r="F2836" t="s">
        <v>627</v>
      </c>
      <c r="G2836">
        <v>94118</v>
      </c>
      <c r="H2836">
        <v>37.781304</v>
      </c>
      <c r="I2836">
        <v>-122.461522</v>
      </c>
      <c r="J2836">
        <v>0</v>
      </c>
      <c r="K2836">
        <v>3</v>
      </c>
      <c r="L2836" t="s">
        <v>59</v>
      </c>
      <c r="M2836" t="s">
        <v>57</v>
      </c>
      <c r="N2836" t="s">
        <v>1596</v>
      </c>
      <c r="O2836" t="s">
        <v>61</v>
      </c>
      <c r="P2836" t="s">
        <v>57</v>
      </c>
      <c r="Q2836" t="s">
        <v>85</v>
      </c>
      <c r="R2836" t="s">
        <v>254</v>
      </c>
      <c r="S2836" t="s">
        <v>61</v>
      </c>
      <c r="T2836" t="s">
        <v>61</v>
      </c>
      <c r="U2836" t="s">
        <v>61</v>
      </c>
      <c r="V2836" t="s">
        <v>61</v>
      </c>
      <c r="W2836" t="s">
        <v>61</v>
      </c>
      <c r="X2836" t="s">
        <v>61</v>
      </c>
      <c r="Y2836" t="s">
        <v>61</v>
      </c>
      <c r="Z2836" t="s">
        <v>57</v>
      </c>
      <c r="AA2836" t="s">
        <v>77</v>
      </c>
      <c r="AB2836" t="s">
        <v>57</v>
      </c>
      <c r="AC2836" t="s">
        <v>65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170</v>
      </c>
      <c r="AM2836">
        <v>0</v>
      </c>
      <c r="AN2836">
        <v>0</v>
      </c>
      <c r="AO2836">
        <v>0</v>
      </c>
      <c r="AP2836" t="s">
        <v>91</v>
      </c>
      <c r="AQ2836" t="s">
        <v>68</v>
      </c>
      <c r="AR2836" t="s">
        <v>93</v>
      </c>
      <c r="AS2836">
        <v>1</v>
      </c>
      <c r="AT2836">
        <v>38955</v>
      </c>
      <c r="AU2836">
        <v>0</v>
      </c>
      <c r="AX2836">
        <v>0</v>
      </c>
      <c r="AY2836">
        <v>1</v>
      </c>
      <c r="AZ2836" t="s">
        <v>94</v>
      </c>
      <c r="BA2836">
        <v>10</v>
      </c>
      <c r="BB2836" t="s">
        <v>95</v>
      </c>
      <c r="BC2836">
        <v>1</v>
      </c>
    </row>
    <row r="2837" spans="1:55">
      <c r="A2837" t="s">
        <v>5988</v>
      </c>
      <c r="B2837" t="s">
        <v>56</v>
      </c>
      <c r="C2837">
        <v>53</v>
      </c>
      <c r="D2837" t="s">
        <v>61</v>
      </c>
      <c r="E2837">
        <v>0</v>
      </c>
      <c r="F2837" t="s">
        <v>1240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59</v>
      </c>
      <c r="M2837" t="s">
        <v>61</v>
      </c>
      <c r="N2837" t="s">
        <v>143</v>
      </c>
      <c r="O2837" t="s">
        <v>143</v>
      </c>
      <c r="P2837" t="s">
        <v>57</v>
      </c>
      <c r="Q2837" t="s">
        <v>135</v>
      </c>
      <c r="R2837" t="s">
        <v>318</v>
      </c>
      <c r="S2837" t="s">
        <v>61</v>
      </c>
      <c r="T2837" t="s">
        <v>61</v>
      </c>
      <c r="U2837" t="s">
        <v>61</v>
      </c>
      <c r="V2837" t="s">
        <v>57</v>
      </c>
      <c r="W2837" t="s">
        <v>61</v>
      </c>
      <c r="X2837" t="s">
        <v>61</v>
      </c>
      <c r="Y2837" t="s">
        <v>61</v>
      </c>
      <c r="Z2837" t="s">
        <v>57</v>
      </c>
      <c r="AA2837" t="s">
        <v>77</v>
      </c>
      <c r="AB2837" t="s">
        <v>57</v>
      </c>
      <c r="AC2837" t="s">
        <v>87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88</v>
      </c>
      <c r="AK2837" t="s">
        <v>101</v>
      </c>
      <c r="AL2837" t="s">
        <v>111</v>
      </c>
      <c r="AM2837">
        <v>1</v>
      </c>
      <c r="AN2837">
        <v>0</v>
      </c>
      <c r="AO2837">
        <v>0</v>
      </c>
      <c r="AP2837" t="s">
        <v>91</v>
      </c>
      <c r="AQ2837" t="s">
        <v>92</v>
      </c>
      <c r="AR2837" t="s">
        <v>137</v>
      </c>
      <c r="AS2837">
        <v>2</v>
      </c>
      <c r="AT2837">
        <v>371</v>
      </c>
      <c r="AU2837">
        <v>1</v>
      </c>
      <c r="AV2837">
        <v>1</v>
      </c>
      <c r="AW2837">
        <v>0</v>
      </c>
      <c r="AX2837">
        <v>30.9</v>
      </c>
      <c r="AY2837">
        <v>1</v>
      </c>
      <c r="AZ2837" t="s">
        <v>94</v>
      </c>
      <c r="BA2837">
        <v>8</v>
      </c>
      <c r="BB2837" t="s">
        <v>95</v>
      </c>
      <c r="BC2837">
        <v>1</v>
      </c>
    </row>
    <row r="2838" spans="1:55">
      <c r="A2838" t="s">
        <v>5989</v>
      </c>
      <c r="B2838" t="s">
        <v>56</v>
      </c>
      <c r="C2838">
        <v>37</v>
      </c>
      <c r="D2838" t="s">
        <v>57</v>
      </c>
      <c r="E2838">
        <v>2</v>
      </c>
      <c r="F2838" t="s">
        <v>2123</v>
      </c>
      <c r="G2838">
        <v>96028</v>
      </c>
      <c r="H2838">
        <v>41.017282</v>
      </c>
      <c r="I2838">
        <v>-121.468945</v>
      </c>
      <c r="J2838">
        <v>1</v>
      </c>
      <c r="K2838">
        <v>41</v>
      </c>
      <c r="L2838" t="s">
        <v>129</v>
      </c>
      <c r="M2838" t="s">
        <v>61</v>
      </c>
      <c r="N2838" t="s">
        <v>143</v>
      </c>
      <c r="O2838" t="s">
        <v>143</v>
      </c>
      <c r="P2838" t="s">
        <v>57</v>
      </c>
      <c r="Q2838" t="s">
        <v>62</v>
      </c>
      <c r="R2838" t="s">
        <v>63</v>
      </c>
      <c r="S2838" t="s">
        <v>57</v>
      </c>
      <c r="T2838" t="s">
        <v>61</v>
      </c>
      <c r="U2838" t="s">
        <v>57</v>
      </c>
      <c r="V2838" t="s">
        <v>61</v>
      </c>
      <c r="W2838" t="s">
        <v>61</v>
      </c>
      <c r="X2838" t="s">
        <v>61</v>
      </c>
      <c r="Y2838" t="s">
        <v>61</v>
      </c>
      <c r="Z2838" t="s">
        <v>57</v>
      </c>
      <c r="AA2838" t="s">
        <v>64</v>
      </c>
      <c r="AB2838" t="s">
        <v>61</v>
      </c>
      <c r="AC2838" t="s">
        <v>65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66</v>
      </c>
      <c r="AM2838">
        <v>0</v>
      </c>
      <c r="AN2838">
        <v>1</v>
      </c>
      <c r="AO2838">
        <v>0</v>
      </c>
      <c r="AP2838" t="s">
        <v>176</v>
      </c>
      <c r="AQ2838" t="s">
        <v>68</v>
      </c>
      <c r="AR2838" t="s">
        <v>137</v>
      </c>
      <c r="AS2838">
        <v>3</v>
      </c>
      <c r="AT2838">
        <v>1902</v>
      </c>
      <c r="AU2838">
        <v>1</v>
      </c>
      <c r="AV2838">
        <v>0</v>
      </c>
      <c r="AW2838">
        <v>1</v>
      </c>
      <c r="AX2838">
        <v>0</v>
      </c>
      <c r="AY2838">
        <v>5</v>
      </c>
      <c r="AZ2838" t="s">
        <v>177</v>
      </c>
      <c r="BA2838">
        <v>0</v>
      </c>
      <c r="BB2838" t="s">
        <v>71</v>
      </c>
      <c r="BC2838">
        <v>4</v>
      </c>
    </row>
    <row r="2839" spans="1:55">
      <c r="A2839" t="s">
        <v>5990</v>
      </c>
      <c r="B2839" t="s">
        <v>73</v>
      </c>
      <c r="C2839">
        <v>77</v>
      </c>
      <c r="D2839" t="s">
        <v>57</v>
      </c>
      <c r="E2839">
        <v>0</v>
      </c>
      <c r="F2839" t="s">
        <v>472</v>
      </c>
      <c r="G2839">
        <v>92620</v>
      </c>
      <c r="H2839">
        <v>33.716136</v>
      </c>
      <c r="I2839">
        <v>-117.752574</v>
      </c>
      <c r="J2839">
        <v>1</v>
      </c>
      <c r="K2839">
        <v>36</v>
      </c>
      <c r="L2839" t="s">
        <v>59</v>
      </c>
      <c r="M2839" t="s">
        <v>57</v>
      </c>
      <c r="N2839" t="s">
        <v>2309</v>
      </c>
      <c r="O2839" t="s">
        <v>57</v>
      </c>
      <c r="P2839" t="s">
        <v>57</v>
      </c>
      <c r="Q2839" t="s">
        <v>85</v>
      </c>
      <c r="R2839" t="s">
        <v>1317</v>
      </c>
      <c r="S2839" t="s">
        <v>61</v>
      </c>
      <c r="T2839" t="s">
        <v>57</v>
      </c>
      <c r="U2839" t="s">
        <v>61</v>
      </c>
      <c r="V2839" t="s">
        <v>61</v>
      </c>
      <c r="W2839" t="s">
        <v>57</v>
      </c>
      <c r="X2839" t="s">
        <v>57</v>
      </c>
      <c r="Y2839" t="s">
        <v>61</v>
      </c>
      <c r="Z2839" t="s">
        <v>57</v>
      </c>
      <c r="AA2839" t="s">
        <v>77</v>
      </c>
      <c r="AB2839" t="s">
        <v>57</v>
      </c>
      <c r="AC2839" t="s">
        <v>87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88</v>
      </c>
      <c r="AK2839" t="s">
        <v>201</v>
      </c>
      <c r="AL2839" t="s">
        <v>397</v>
      </c>
      <c r="AM2839">
        <v>1</v>
      </c>
      <c r="AN2839">
        <v>0</v>
      </c>
      <c r="AO2839">
        <v>0</v>
      </c>
      <c r="AP2839" t="s">
        <v>164</v>
      </c>
      <c r="AQ2839" t="s">
        <v>104</v>
      </c>
      <c r="AR2839" t="s">
        <v>105</v>
      </c>
      <c r="AS2839">
        <v>4</v>
      </c>
      <c r="AT2839">
        <v>26419</v>
      </c>
      <c r="AU2839">
        <v>1</v>
      </c>
      <c r="AV2839">
        <v>1</v>
      </c>
      <c r="AW2839">
        <v>0</v>
      </c>
      <c r="AX2839">
        <v>96.5</v>
      </c>
      <c r="AY2839">
        <v>4</v>
      </c>
      <c r="AZ2839" t="s">
        <v>165</v>
      </c>
      <c r="BA2839">
        <v>6</v>
      </c>
      <c r="BB2839" t="s">
        <v>95</v>
      </c>
      <c r="BC2839">
        <v>1</v>
      </c>
    </row>
    <row r="2840" spans="1:55">
      <c r="A2840" t="s">
        <v>5991</v>
      </c>
      <c r="B2840" t="s">
        <v>73</v>
      </c>
      <c r="C2840">
        <v>74</v>
      </c>
      <c r="D2840" t="s">
        <v>57</v>
      </c>
      <c r="E2840">
        <v>0</v>
      </c>
      <c r="F2840" t="s">
        <v>252</v>
      </c>
      <c r="G2840">
        <v>92102</v>
      </c>
      <c r="H2840">
        <v>32.716007</v>
      </c>
      <c r="I2840">
        <v>-117.117462</v>
      </c>
      <c r="J2840">
        <v>4</v>
      </c>
      <c r="K2840">
        <v>49</v>
      </c>
      <c r="L2840" t="s">
        <v>59</v>
      </c>
      <c r="M2840" t="s">
        <v>57</v>
      </c>
      <c r="N2840" t="s">
        <v>978</v>
      </c>
      <c r="O2840" t="s">
        <v>61</v>
      </c>
      <c r="P2840" t="s">
        <v>57</v>
      </c>
      <c r="Q2840" t="s">
        <v>135</v>
      </c>
      <c r="R2840" t="s">
        <v>296</v>
      </c>
      <c r="S2840" t="s">
        <v>61</v>
      </c>
      <c r="T2840" t="s">
        <v>57</v>
      </c>
      <c r="U2840" t="s">
        <v>61</v>
      </c>
      <c r="V2840" t="s">
        <v>61</v>
      </c>
      <c r="W2840" t="s">
        <v>61</v>
      </c>
      <c r="X2840" t="s">
        <v>61</v>
      </c>
      <c r="Y2840" t="s">
        <v>61</v>
      </c>
      <c r="Z2840" t="s">
        <v>57</v>
      </c>
      <c r="AA2840" t="s">
        <v>122</v>
      </c>
      <c r="AB2840" t="s">
        <v>61</v>
      </c>
      <c r="AC2840" t="s">
        <v>65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66</v>
      </c>
      <c r="AM2840">
        <v>0</v>
      </c>
      <c r="AN2840">
        <v>1</v>
      </c>
      <c r="AO2840">
        <v>0</v>
      </c>
      <c r="AP2840" t="s">
        <v>123</v>
      </c>
      <c r="AQ2840" t="s">
        <v>104</v>
      </c>
      <c r="AR2840" t="s">
        <v>137</v>
      </c>
      <c r="AS2840">
        <v>2</v>
      </c>
      <c r="AT2840">
        <v>47140</v>
      </c>
      <c r="AU2840">
        <v>1</v>
      </c>
      <c r="AV2840">
        <v>0</v>
      </c>
      <c r="AW2840">
        <v>1</v>
      </c>
      <c r="AX2840">
        <v>0</v>
      </c>
      <c r="AY2840">
        <v>6</v>
      </c>
      <c r="AZ2840" t="s">
        <v>125</v>
      </c>
      <c r="BA2840">
        <v>1</v>
      </c>
      <c r="BB2840" t="s">
        <v>71</v>
      </c>
      <c r="BC2840">
        <v>4</v>
      </c>
    </row>
    <row r="2841" spans="1:55">
      <c r="A2841" t="s">
        <v>5992</v>
      </c>
      <c r="B2841" t="s">
        <v>73</v>
      </c>
      <c r="C2841">
        <v>54</v>
      </c>
      <c r="D2841" t="s">
        <v>57</v>
      </c>
      <c r="E2841">
        <v>0</v>
      </c>
      <c r="F2841" t="s">
        <v>4432</v>
      </c>
      <c r="G2841">
        <v>92270</v>
      </c>
      <c r="H2841">
        <v>33.763678</v>
      </c>
      <c r="I2841">
        <v>-116.429928</v>
      </c>
      <c r="J2841">
        <v>10</v>
      </c>
      <c r="K2841">
        <v>71</v>
      </c>
      <c r="L2841" t="s">
        <v>119</v>
      </c>
      <c r="M2841" t="s">
        <v>57</v>
      </c>
      <c r="N2841" t="s">
        <v>295</v>
      </c>
      <c r="O2841" t="s">
        <v>61</v>
      </c>
      <c r="P2841" t="s">
        <v>57</v>
      </c>
      <c r="Q2841" t="s">
        <v>85</v>
      </c>
      <c r="R2841" t="s">
        <v>382</v>
      </c>
      <c r="S2841" t="s">
        <v>61</v>
      </c>
      <c r="T2841" t="s">
        <v>57</v>
      </c>
      <c r="U2841" t="s">
        <v>57</v>
      </c>
      <c r="V2841" t="s">
        <v>57</v>
      </c>
      <c r="W2841" t="s">
        <v>57</v>
      </c>
      <c r="X2841" t="s">
        <v>57</v>
      </c>
      <c r="Y2841" t="s">
        <v>57</v>
      </c>
      <c r="Z2841" t="s">
        <v>57</v>
      </c>
      <c r="AA2841" t="s">
        <v>122</v>
      </c>
      <c r="AB2841" t="s">
        <v>57</v>
      </c>
      <c r="AC2841" t="s">
        <v>87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66</v>
      </c>
      <c r="AM2841">
        <v>0</v>
      </c>
      <c r="AN2841">
        <v>1</v>
      </c>
      <c r="AO2841">
        <v>0</v>
      </c>
      <c r="AP2841" t="s">
        <v>123</v>
      </c>
      <c r="AQ2841" t="s">
        <v>92</v>
      </c>
      <c r="AR2841" t="s">
        <v>105</v>
      </c>
      <c r="AS2841">
        <v>7</v>
      </c>
      <c r="AT2841">
        <v>12465</v>
      </c>
      <c r="AU2841">
        <v>1</v>
      </c>
      <c r="AV2841">
        <v>0</v>
      </c>
      <c r="AW2841">
        <v>1</v>
      </c>
      <c r="AX2841">
        <v>0</v>
      </c>
      <c r="AY2841">
        <v>6</v>
      </c>
      <c r="AZ2841" t="s">
        <v>125</v>
      </c>
      <c r="BA2841">
        <v>3</v>
      </c>
      <c r="BB2841" t="s">
        <v>126</v>
      </c>
      <c r="BC2841">
        <v>3</v>
      </c>
    </row>
    <row r="2842" spans="1:55">
      <c r="A2842" t="s">
        <v>5993</v>
      </c>
      <c r="B2842" t="s">
        <v>56</v>
      </c>
      <c r="C2842">
        <v>35</v>
      </c>
      <c r="D2842" t="s">
        <v>57</v>
      </c>
      <c r="E2842">
        <v>0</v>
      </c>
      <c r="F2842" t="s">
        <v>5994</v>
      </c>
      <c r="G2842">
        <v>92339</v>
      </c>
      <c r="H2842">
        <v>34.067699</v>
      </c>
      <c r="I2842">
        <v>-116.903891</v>
      </c>
      <c r="J2842">
        <v>7</v>
      </c>
      <c r="K2842">
        <v>64</v>
      </c>
      <c r="L2842" t="s">
        <v>129</v>
      </c>
      <c r="M2842" t="s">
        <v>57</v>
      </c>
      <c r="N2842" t="s">
        <v>5995</v>
      </c>
      <c r="O2842" t="s">
        <v>61</v>
      </c>
      <c r="P2842" t="s">
        <v>57</v>
      </c>
      <c r="Q2842" t="s">
        <v>85</v>
      </c>
      <c r="R2842" t="s">
        <v>110</v>
      </c>
      <c r="S2842" t="s">
        <v>57</v>
      </c>
      <c r="T2842" t="s">
        <v>61</v>
      </c>
      <c r="U2842" t="s">
        <v>57</v>
      </c>
      <c r="V2842" t="s">
        <v>61</v>
      </c>
      <c r="W2842" t="s">
        <v>57</v>
      </c>
      <c r="X2842" t="s">
        <v>57</v>
      </c>
      <c r="Y2842" t="s">
        <v>57</v>
      </c>
      <c r="Z2842" t="s">
        <v>57</v>
      </c>
      <c r="AA2842" t="s">
        <v>122</v>
      </c>
      <c r="AB2842" t="s">
        <v>57</v>
      </c>
      <c r="AC2842" t="s">
        <v>87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66</v>
      </c>
      <c r="AM2842">
        <v>0</v>
      </c>
      <c r="AN2842">
        <v>1</v>
      </c>
      <c r="AO2842">
        <v>0</v>
      </c>
      <c r="AP2842" t="s">
        <v>123</v>
      </c>
      <c r="AQ2842" t="s">
        <v>68</v>
      </c>
      <c r="AR2842" t="s">
        <v>105</v>
      </c>
      <c r="AS2842">
        <v>6</v>
      </c>
      <c r="AT2842">
        <v>958</v>
      </c>
      <c r="AU2842">
        <v>1</v>
      </c>
      <c r="AV2842">
        <v>0</v>
      </c>
      <c r="AW2842">
        <v>1</v>
      </c>
      <c r="AX2842">
        <v>0</v>
      </c>
      <c r="AY2842">
        <v>6</v>
      </c>
      <c r="AZ2842" t="s">
        <v>125</v>
      </c>
      <c r="BA2842">
        <v>3</v>
      </c>
      <c r="BB2842" t="s">
        <v>126</v>
      </c>
      <c r="BC2842">
        <v>3</v>
      </c>
    </row>
    <row r="2843" spans="1:55">
      <c r="A2843" t="s">
        <v>5996</v>
      </c>
      <c r="B2843" t="s">
        <v>56</v>
      </c>
      <c r="C2843">
        <v>29</v>
      </c>
      <c r="D2843" t="s">
        <v>57</v>
      </c>
      <c r="E2843">
        <v>1</v>
      </c>
      <c r="F2843" t="s">
        <v>2219</v>
      </c>
      <c r="G2843">
        <v>93451</v>
      </c>
      <c r="H2843">
        <v>35.886767</v>
      </c>
      <c r="I2843">
        <v>-120.608661</v>
      </c>
      <c r="J2843">
        <v>10</v>
      </c>
      <c r="K2843">
        <v>18</v>
      </c>
      <c r="L2843" t="s">
        <v>98</v>
      </c>
      <c r="M2843" t="s">
        <v>57</v>
      </c>
      <c r="N2843" t="s">
        <v>5997</v>
      </c>
      <c r="O2843" t="s">
        <v>61</v>
      </c>
      <c r="P2843" t="s">
        <v>61</v>
      </c>
      <c r="Q2843" t="s">
        <v>143</v>
      </c>
      <c r="R2843" t="s">
        <v>143</v>
      </c>
      <c r="S2843" t="s">
        <v>143</v>
      </c>
      <c r="T2843" t="s">
        <v>143</v>
      </c>
      <c r="U2843" t="s">
        <v>143</v>
      </c>
      <c r="V2843" t="s">
        <v>143</v>
      </c>
      <c r="W2843" t="s">
        <v>143</v>
      </c>
      <c r="X2843" t="s">
        <v>143</v>
      </c>
      <c r="Y2843" t="s">
        <v>143</v>
      </c>
      <c r="Z2843" t="s">
        <v>143</v>
      </c>
      <c r="AA2843" t="s">
        <v>77</v>
      </c>
      <c r="AB2843" t="s">
        <v>57</v>
      </c>
      <c r="AC2843" t="s">
        <v>65</v>
      </c>
      <c r="AD2843">
        <v>20.25</v>
      </c>
      <c r="AE2843">
        <v>401.95</v>
      </c>
      <c r="AF2843">
        <v>0</v>
      </c>
      <c r="AG2843">
        <v>0</v>
      </c>
      <c r="AH2843">
        <v>637.92</v>
      </c>
      <c r="AI2843">
        <v>1039.87</v>
      </c>
      <c r="AJ2843" t="s">
        <v>66</v>
      </c>
      <c r="AM2843">
        <v>0</v>
      </c>
      <c r="AN2843">
        <v>1</v>
      </c>
      <c r="AO2843">
        <v>0</v>
      </c>
      <c r="AP2843" t="s">
        <v>103</v>
      </c>
      <c r="AQ2843" t="s">
        <v>116</v>
      </c>
      <c r="AR2843" t="s">
        <v>182</v>
      </c>
      <c r="AT2843">
        <v>2666</v>
      </c>
      <c r="AU2843">
        <v>1</v>
      </c>
      <c r="AV2843">
        <v>0</v>
      </c>
      <c r="AW2843">
        <v>1</v>
      </c>
      <c r="AX2843">
        <v>0</v>
      </c>
      <c r="AY2843">
        <v>3</v>
      </c>
      <c r="AZ2843" t="s">
        <v>106</v>
      </c>
      <c r="BA2843">
        <v>3</v>
      </c>
      <c r="BB2843" t="s">
        <v>126</v>
      </c>
      <c r="BC2843">
        <v>3</v>
      </c>
    </row>
    <row r="2844" spans="1:55">
      <c r="A2844" t="s">
        <v>5998</v>
      </c>
      <c r="B2844" t="s">
        <v>56</v>
      </c>
      <c r="C2844">
        <v>49</v>
      </c>
      <c r="D2844" t="s">
        <v>57</v>
      </c>
      <c r="E2844">
        <v>2</v>
      </c>
      <c r="F2844" t="s">
        <v>3406</v>
      </c>
      <c r="G2844">
        <v>93117</v>
      </c>
      <c r="H2844">
        <v>34.489983</v>
      </c>
      <c r="I2844">
        <v>-120.091246</v>
      </c>
      <c r="J2844">
        <v>6</v>
      </c>
      <c r="K2844">
        <v>72</v>
      </c>
      <c r="L2844" t="s">
        <v>119</v>
      </c>
      <c r="M2844" t="s">
        <v>57</v>
      </c>
      <c r="N2844" t="s">
        <v>5999</v>
      </c>
      <c r="O2844" t="s">
        <v>57</v>
      </c>
      <c r="P2844" t="s">
        <v>57</v>
      </c>
      <c r="Q2844" t="s">
        <v>85</v>
      </c>
      <c r="R2844" t="s">
        <v>163</v>
      </c>
      <c r="S2844" t="s">
        <v>57</v>
      </c>
      <c r="T2844" t="s">
        <v>61</v>
      </c>
      <c r="U2844" t="s">
        <v>57</v>
      </c>
      <c r="V2844" t="s">
        <v>57</v>
      </c>
      <c r="W2844" t="s">
        <v>57</v>
      </c>
      <c r="X2844" t="s">
        <v>57</v>
      </c>
      <c r="Y2844" t="s">
        <v>57</v>
      </c>
      <c r="Z2844" t="s">
        <v>57</v>
      </c>
      <c r="AA2844" t="s">
        <v>122</v>
      </c>
      <c r="AB2844" t="s">
        <v>61</v>
      </c>
      <c r="AC2844" t="s">
        <v>65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66</v>
      </c>
      <c r="AM2844">
        <v>0</v>
      </c>
      <c r="AN2844">
        <v>1</v>
      </c>
      <c r="AO2844">
        <v>0</v>
      </c>
      <c r="AP2844" t="s">
        <v>123</v>
      </c>
      <c r="AQ2844" t="s">
        <v>78</v>
      </c>
      <c r="AR2844" t="s">
        <v>105</v>
      </c>
      <c r="AS2844">
        <v>7</v>
      </c>
      <c r="AT2844">
        <v>49975</v>
      </c>
      <c r="AU2844">
        <v>1</v>
      </c>
      <c r="AV2844">
        <v>0</v>
      </c>
      <c r="AW2844">
        <v>1</v>
      </c>
      <c r="AX2844">
        <v>0</v>
      </c>
      <c r="AY2844">
        <v>6</v>
      </c>
      <c r="AZ2844" t="s">
        <v>125</v>
      </c>
      <c r="BA2844">
        <v>2</v>
      </c>
      <c r="BB2844" t="s">
        <v>126</v>
      </c>
      <c r="BC2844">
        <v>3</v>
      </c>
    </row>
    <row r="2845" spans="1:55">
      <c r="A2845" t="s">
        <v>6000</v>
      </c>
      <c r="B2845" t="s">
        <v>73</v>
      </c>
      <c r="C2845">
        <v>40</v>
      </c>
      <c r="D2845" t="s">
        <v>57</v>
      </c>
      <c r="E2845">
        <v>2</v>
      </c>
      <c r="F2845" t="s">
        <v>2389</v>
      </c>
      <c r="G2845">
        <v>93651</v>
      </c>
      <c r="H2845">
        <v>37.007238</v>
      </c>
      <c r="I2845">
        <v>-119.505661</v>
      </c>
      <c r="J2845">
        <v>1</v>
      </c>
      <c r="K2845">
        <v>58</v>
      </c>
      <c r="L2845" t="s">
        <v>59</v>
      </c>
      <c r="M2845" t="s">
        <v>57</v>
      </c>
      <c r="N2845" t="s">
        <v>6001</v>
      </c>
      <c r="O2845" t="s">
        <v>57</v>
      </c>
      <c r="P2845" t="s">
        <v>57</v>
      </c>
      <c r="Q2845" t="s">
        <v>85</v>
      </c>
      <c r="R2845" t="s">
        <v>586</v>
      </c>
      <c r="S2845" t="s">
        <v>61</v>
      </c>
      <c r="T2845" t="s">
        <v>61</v>
      </c>
      <c r="U2845" t="s">
        <v>61</v>
      </c>
      <c r="V2845" t="s">
        <v>61</v>
      </c>
      <c r="W2845" t="s">
        <v>57</v>
      </c>
      <c r="X2845" t="s">
        <v>61</v>
      </c>
      <c r="Y2845" t="s">
        <v>61</v>
      </c>
      <c r="Z2845" t="s">
        <v>57</v>
      </c>
      <c r="AA2845" t="s">
        <v>122</v>
      </c>
      <c r="AB2845" t="s">
        <v>61</v>
      </c>
      <c r="AC2845" t="s">
        <v>87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66</v>
      </c>
      <c r="AM2845">
        <v>0</v>
      </c>
      <c r="AN2845">
        <v>1</v>
      </c>
      <c r="AO2845">
        <v>0</v>
      </c>
      <c r="AP2845" t="s">
        <v>123</v>
      </c>
      <c r="AQ2845" t="s">
        <v>78</v>
      </c>
      <c r="AR2845" t="s">
        <v>93</v>
      </c>
      <c r="AS2845">
        <v>2</v>
      </c>
      <c r="AT2845">
        <v>1314</v>
      </c>
      <c r="AU2845">
        <v>1</v>
      </c>
      <c r="AV2845">
        <v>0</v>
      </c>
      <c r="AW2845">
        <v>1</v>
      </c>
      <c r="AX2845">
        <v>0</v>
      </c>
      <c r="AY2845">
        <v>6</v>
      </c>
      <c r="AZ2845" t="s">
        <v>125</v>
      </c>
      <c r="BA2845">
        <v>2</v>
      </c>
      <c r="BB2845" t="s">
        <v>126</v>
      </c>
      <c r="BC2845">
        <v>3</v>
      </c>
    </row>
    <row r="2846" spans="1:55">
      <c r="A2846" t="s">
        <v>6002</v>
      </c>
      <c r="B2846" t="s">
        <v>56</v>
      </c>
      <c r="C2846">
        <v>51</v>
      </c>
      <c r="D2846" t="s">
        <v>61</v>
      </c>
      <c r="E2846">
        <v>0</v>
      </c>
      <c r="F2846" t="s">
        <v>291</v>
      </c>
      <c r="G2846">
        <v>93023</v>
      </c>
      <c r="H2846">
        <v>34.581308</v>
      </c>
      <c r="I2846">
        <v>-118.931948</v>
      </c>
      <c r="J2846">
        <v>0</v>
      </c>
      <c r="K2846">
        <v>7</v>
      </c>
      <c r="L2846" t="s">
        <v>59</v>
      </c>
      <c r="M2846" t="s">
        <v>57</v>
      </c>
      <c r="N2846" t="s">
        <v>1030</v>
      </c>
      <c r="O2846" t="s">
        <v>57</v>
      </c>
      <c r="P2846" t="s">
        <v>57</v>
      </c>
      <c r="Q2846" t="s">
        <v>85</v>
      </c>
      <c r="R2846" t="s">
        <v>63</v>
      </c>
      <c r="S2846" t="s">
        <v>61</v>
      </c>
      <c r="T2846" t="s">
        <v>57</v>
      </c>
      <c r="U2846" t="s">
        <v>61</v>
      </c>
      <c r="V2846" t="s">
        <v>61</v>
      </c>
      <c r="W2846" t="s">
        <v>61</v>
      </c>
      <c r="X2846" t="s">
        <v>61</v>
      </c>
      <c r="Y2846" t="s">
        <v>61</v>
      </c>
      <c r="Z2846" t="s">
        <v>57</v>
      </c>
      <c r="AA2846" t="s">
        <v>77</v>
      </c>
      <c r="AB2846" t="s">
        <v>57</v>
      </c>
      <c r="AC2846" t="s">
        <v>87</v>
      </c>
      <c r="AD2846">
        <v>78.55</v>
      </c>
      <c r="AE2846">
        <v>522.95</v>
      </c>
      <c r="AF2846">
        <v>47.19</v>
      </c>
      <c r="AG2846">
        <v>0</v>
      </c>
      <c r="AH2846">
        <v>285.32</v>
      </c>
      <c r="AI2846">
        <v>761.08</v>
      </c>
      <c r="AJ2846" t="s">
        <v>66</v>
      </c>
      <c r="AM2846">
        <v>0</v>
      </c>
      <c r="AN2846">
        <v>1</v>
      </c>
      <c r="AO2846">
        <v>0</v>
      </c>
      <c r="AP2846" t="s">
        <v>67</v>
      </c>
      <c r="AQ2846" t="s">
        <v>92</v>
      </c>
      <c r="AR2846" t="s">
        <v>93</v>
      </c>
      <c r="AS2846">
        <v>2</v>
      </c>
      <c r="AT2846">
        <v>21633</v>
      </c>
      <c r="AU2846">
        <v>1</v>
      </c>
      <c r="AV2846">
        <v>0</v>
      </c>
      <c r="AW2846">
        <v>1</v>
      </c>
      <c r="AX2846">
        <v>0</v>
      </c>
      <c r="AY2846">
        <v>2</v>
      </c>
      <c r="AZ2846" t="s">
        <v>70</v>
      </c>
      <c r="BA2846">
        <v>7</v>
      </c>
      <c r="BB2846" t="s">
        <v>95</v>
      </c>
      <c r="BC2846">
        <v>1</v>
      </c>
    </row>
    <row r="2847" spans="1:55">
      <c r="A2847" t="s">
        <v>6003</v>
      </c>
      <c r="B2847" t="s">
        <v>73</v>
      </c>
      <c r="C2847">
        <v>22</v>
      </c>
      <c r="D2847" t="s">
        <v>61</v>
      </c>
      <c r="E2847">
        <v>0</v>
      </c>
      <c r="F2847" t="s">
        <v>1377</v>
      </c>
      <c r="G2847">
        <v>91765</v>
      </c>
      <c r="H2847">
        <v>33.992416</v>
      </c>
      <c r="I2847">
        <v>-117.807874</v>
      </c>
      <c r="J2847">
        <v>0</v>
      </c>
      <c r="K2847">
        <v>7</v>
      </c>
      <c r="L2847" t="s">
        <v>59</v>
      </c>
      <c r="M2847" t="s">
        <v>57</v>
      </c>
      <c r="N2847" t="s">
        <v>6004</v>
      </c>
      <c r="O2847" t="s">
        <v>57</v>
      </c>
      <c r="P2847" t="s">
        <v>57</v>
      </c>
      <c r="Q2847" t="s">
        <v>85</v>
      </c>
      <c r="R2847" t="s">
        <v>322</v>
      </c>
      <c r="S2847" t="s">
        <v>61</v>
      </c>
      <c r="T2847" t="s">
        <v>61</v>
      </c>
      <c r="U2847" t="s">
        <v>61</v>
      </c>
      <c r="V2847" t="s">
        <v>61</v>
      </c>
      <c r="W2847" t="s">
        <v>57</v>
      </c>
      <c r="X2847" t="s">
        <v>57</v>
      </c>
      <c r="Y2847" t="s">
        <v>57</v>
      </c>
      <c r="Z2847" t="s">
        <v>57</v>
      </c>
      <c r="AA2847" t="s">
        <v>77</v>
      </c>
      <c r="AB2847" t="s">
        <v>61</v>
      </c>
      <c r="AC2847" t="s">
        <v>87</v>
      </c>
      <c r="AD2847">
        <v>96.2</v>
      </c>
      <c r="AE2847">
        <v>639.7</v>
      </c>
      <c r="AF2847">
        <v>0</v>
      </c>
      <c r="AG2847">
        <v>0</v>
      </c>
      <c r="AH2847">
        <v>321.51</v>
      </c>
      <c r="AI2847">
        <v>961.21</v>
      </c>
      <c r="AJ2847" t="s">
        <v>66</v>
      </c>
      <c r="AM2847">
        <v>0</v>
      </c>
      <c r="AN2847">
        <v>1</v>
      </c>
      <c r="AO2847">
        <v>0</v>
      </c>
      <c r="AP2847" t="s">
        <v>67</v>
      </c>
      <c r="AQ2847" t="s">
        <v>116</v>
      </c>
      <c r="AR2847" t="s">
        <v>105</v>
      </c>
      <c r="AS2847">
        <v>4</v>
      </c>
      <c r="AT2847">
        <v>46532</v>
      </c>
      <c r="AU2847">
        <v>1</v>
      </c>
      <c r="AV2847">
        <v>0</v>
      </c>
      <c r="AW2847">
        <v>1</v>
      </c>
      <c r="AX2847">
        <v>0</v>
      </c>
      <c r="AY2847">
        <v>2</v>
      </c>
      <c r="AZ2847" t="s">
        <v>70</v>
      </c>
      <c r="BA2847">
        <v>7</v>
      </c>
      <c r="BB2847" t="s">
        <v>95</v>
      </c>
      <c r="BC2847">
        <v>1</v>
      </c>
    </row>
    <row r="2848" spans="1:55">
      <c r="A2848" t="s">
        <v>6005</v>
      </c>
      <c r="B2848" t="s">
        <v>73</v>
      </c>
      <c r="C2848">
        <v>35</v>
      </c>
      <c r="D2848" t="s">
        <v>61</v>
      </c>
      <c r="E2848">
        <v>0</v>
      </c>
      <c r="F2848" t="s">
        <v>627</v>
      </c>
      <c r="G2848">
        <v>94102</v>
      </c>
      <c r="H2848">
        <v>37.7795</v>
      </c>
      <c r="I2848">
        <v>-122.419233</v>
      </c>
      <c r="J2848">
        <v>0</v>
      </c>
      <c r="K2848">
        <v>3</v>
      </c>
      <c r="L2848" t="s">
        <v>59</v>
      </c>
      <c r="M2848" t="s">
        <v>57</v>
      </c>
      <c r="N2848" t="s">
        <v>3327</v>
      </c>
      <c r="O2848" t="s">
        <v>61</v>
      </c>
      <c r="P2848" t="s">
        <v>57</v>
      </c>
      <c r="Q2848" t="s">
        <v>62</v>
      </c>
      <c r="R2848" t="s">
        <v>174</v>
      </c>
      <c r="S2848" t="s">
        <v>61</v>
      </c>
      <c r="T2848" t="s">
        <v>61</v>
      </c>
      <c r="U2848" t="s">
        <v>61</v>
      </c>
      <c r="V2848" t="s">
        <v>61</v>
      </c>
      <c r="W2848" t="s">
        <v>61</v>
      </c>
      <c r="X2848" t="s">
        <v>61</v>
      </c>
      <c r="Y2848" t="s">
        <v>61</v>
      </c>
      <c r="Z2848" t="s">
        <v>57</v>
      </c>
      <c r="AA2848" t="s">
        <v>77</v>
      </c>
      <c r="AB2848" t="s">
        <v>61</v>
      </c>
      <c r="AC2848" t="s">
        <v>65</v>
      </c>
      <c r="AD2848">
        <v>45.45</v>
      </c>
      <c r="AE2848">
        <v>141.7</v>
      </c>
      <c r="AF2848">
        <v>0</v>
      </c>
      <c r="AG2848">
        <v>0</v>
      </c>
      <c r="AH2848">
        <v>61.11</v>
      </c>
      <c r="AI2848">
        <v>202.81</v>
      </c>
      <c r="AJ2848" t="s">
        <v>170</v>
      </c>
      <c r="AM2848">
        <v>0</v>
      </c>
      <c r="AN2848">
        <v>0</v>
      </c>
      <c r="AO2848">
        <v>0</v>
      </c>
      <c r="AP2848" t="s">
        <v>91</v>
      </c>
      <c r="AQ2848" t="s">
        <v>68</v>
      </c>
      <c r="AR2848" t="s">
        <v>137</v>
      </c>
      <c r="AS2848">
        <v>1</v>
      </c>
      <c r="AT2848">
        <v>28998</v>
      </c>
      <c r="AU2848">
        <v>0</v>
      </c>
      <c r="AX2848">
        <v>0</v>
      </c>
      <c r="AY2848">
        <v>1</v>
      </c>
      <c r="AZ2848" t="s">
        <v>94</v>
      </c>
      <c r="BA2848">
        <v>8</v>
      </c>
      <c r="BB2848" t="s">
        <v>95</v>
      </c>
      <c r="BC2848">
        <v>1</v>
      </c>
    </row>
    <row r="2849" spans="1:55">
      <c r="A2849" t="s">
        <v>6006</v>
      </c>
      <c r="B2849" t="s">
        <v>73</v>
      </c>
      <c r="C2849">
        <v>33</v>
      </c>
      <c r="D2849" t="s">
        <v>61</v>
      </c>
      <c r="E2849">
        <v>0</v>
      </c>
      <c r="F2849" t="s">
        <v>235</v>
      </c>
      <c r="G2849">
        <v>96003</v>
      </c>
      <c r="H2849">
        <v>40.677649</v>
      </c>
      <c r="I2849">
        <v>-122.29467</v>
      </c>
      <c r="J2849">
        <v>0</v>
      </c>
      <c r="K2849">
        <v>52</v>
      </c>
      <c r="L2849" t="s">
        <v>129</v>
      </c>
      <c r="M2849" t="s">
        <v>57</v>
      </c>
      <c r="N2849" t="s">
        <v>6007</v>
      </c>
      <c r="O2849" t="s">
        <v>57</v>
      </c>
      <c r="P2849" t="s">
        <v>57</v>
      </c>
      <c r="Q2849" t="s">
        <v>85</v>
      </c>
      <c r="R2849" t="s">
        <v>169</v>
      </c>
      <c r="S2849" t="s">
        <v>61</v>
      </c>
      <c r="T2849" t="s">
        <v>57</v>
      </c>
      <c r="U2849" t="s">
        <v>57</v>
      </c>
      <c r="V2849" t="s">
        <v>61</v>
      </c>
      <c r="W2849" t="s">
        <v>57</v>
      </c>
      <c r="X2849" t="s">
        <v>57</v>
      </c>
      <c r="Y2849" t="s">
        <v>57</v>
      </c>
      <c r="Z2849" t="s">
        <v>57</v>
      </c>
      <c r="AA2849" t="s">
        <v>77</v>
      </c>
      <c r="AB2849" t="s">
        <v>57</v>
      </c>
      <c r="AC2849" t="s">
        <v>87</v>
      </c>
      <c r="AD2849">
        <v>103.05</v>
      </c>
      <c r="AE2849">
        <v>5364.8</v>
      </c>
      <c r="AF2849">
        <v>46.67</v>
      </c>
      <c r="AG2849">
        <v>0</v>
      </c>
      <c r="AH2849">
        <v>281.84</v>
      </c>
      <c r="AI2849">
        <v>5599.97</v>
      </c>
      <c r="AJ2849" t="s">
        <v>66</v>
      </c>
      <c r="AM2849">
        <v>0</v>
      </c>
      <c r="AN2849">
        <v>1</v>
      </c>
      <c r="AO2849">
        <v>0</v>
      </c>
      <c r="AP2849" t="s">
        <v>123</v>
      </c>
      <c r="AQ2849" t="s">
        <v>68</v>
      </c>
      <c r="AR2849" t="s">
        <v>105</v>
      </c>
      <c r="AS2849">
        <v>6</v>
      </c>
      <c r="AT2849">
        <v>41476</v>
      </c>
      <c r="AU2849">
        <v>1</v>
      </c>
      <c r="AV2849">
        <v>0</v>
      </c>
      <c r="AW2849">
        <v>1</v>
      </c>
      <c r="AX2849">
        <v>0</v>
      </c>
      <c r="AY2849">
        <v>6</v>
      </c>
      <c r="AZ2849" t="s">
        <v>125</v>
      </c>
      <c r="BA2849">
        <v>7</v>
      </c>
      <c r="BB2849" t="s">
        <v>95</v>
      </c>
      <c r="BC2849">
        <v>1</v>
      </c>
    </row>
    <row r="2850" spans="1:55">
      <c r="A2850" t="s">
        <v>6008</v>
      </c>
      <c r="B2850" t="s">
        <v>73</v>
      </c>
      <c r="C2850">
        <v>33</v>
      </c>
      <c r="D2850" t="s">
        <v>57</v>
      </c>
      <c r="E2850">
        <v>2</v>
      </c>
      <c r="F2850" t="s">
        <v>2433</v>
      </c>
      <c r="G2850">
        <v>91351</v>
      </c>
      <c r="H2850">
        <v>34.422519</v>
      </c>
      <c r="I2850">
        <v>-118.420717</v>
      </c>
      <c r="J2850">
        <v>1</v>
      </c>
      <c r="K2850">
        <v>11</v>
      </c>
      <c r="L2850" t="s">
        <v>59</v>
      </c>
      <c r="M2850" t="s">
        <v>57</v>
      </c>
      <c r="N2850" t="s">
        <v>5020</v>
      </c>
      <c r="O2850" t="s">
        <v>61</v>
      </c>
      <c r="P2850" t="s">
        <v>61</v>
      </c>
      <c r="Q2850" t="s">
        <v>143</v>
      </c>
      <c r="R2850" t="s">
        <v>143</v>
      </c>
      <c r="S2850" t="s">
        <v>143</v>
      </c>
      <c r="T2850" t="s">
        <v>143</v>
      </c>
      <c r="U2850" t="s">
        <v>143</v>
      </c>
      <c r="V2850" t="s">
        <v>143</v>
      </c>
      <c r="W2850" t="s">
        <v>143</v>
      </c>
      <c r="X2850" t="s">
        <v>143</v>
      </c>
      <c r="Y2850" t="s">
        <v>143</v>
      </c>
      <c r="Z2850" t="s">
        <v>143</v>
      </c>
      <c r="AA2850" t="s">
        <v>77</v>
      </c>
      <c r="AB2850" t="s">
        <v>61</v>
      </c>
      <c r="AC2850" t="s">
        <v>87</v>
      </c>
      <c r="AD2850">
        <v>20.95</v>
      </c>
      <c r="AE2850">
        <v>267.35</v>
      </c>
      <c r="AF2850">
        <v>18.17</v>
      </c>
      <c r="AG2850">
        <v>0</v>
      </c>
      <c r="AH2850">
        <v>173.03</v>
      </c>
      <c r="AI2850">
        <v>422.21</v>
      </c>
      <c r="AJ2850" t="s">
        <v>66</v>
      </c>
      <c r="AM2850">
        <v>0</v>
      </c>
      <c r="AN2850">
        <v>1</v>
      </c>
      <c r="AO2850">
        <v>0</v>
      </c>
      <c r="AP2850" t="s">
        <v>67</v>
      </c>
      <c r="AQ2850" t="s">
        <v>68</v>
      </c>
      <c r="AR2850" t="s">
        <v>182</v>
      </c>
      <c r="AT2850">
        <v>59259</v>
      </c>
      <c r="AU2850">
        <v>1</v>
      </c>
      <c r="AV2850">
        <v>0</v>
      </c>
      <c r="AW2850">
        <v>1</v>
      </c>
      <c r="AX2850">
        <v>0</v>
      </c>
      <c r="AY2850">
        <v>2</v>
      </c>
      <c r="AZ2850" t="s">
        <v>70</v>
      </c>
      <c r="BA2850">
        <v>3</v>
      </c>
      <c r="BB2850" t="s">
        <v>126</v>
      </c>
      <c r="BC2850">
        <v>3</v>
      </c>
    </row>
    <row r="2851" spans="1:55">
      <c r="A2851" t="s">
        <v>6009</v>
      </c>
      <c r="B2851" t="s">
        <v>56</v>
      </c>
      <c r="C2851">
        <v>56</v>
      </c>
      <c r="D2851" t="s">
        <v>61</v>
      </c>
      <c r="E2851">
        <v>0</v>
      </c>
      <c r="F2851" t="s">
        <v>565</v>
      </c>
      <c r="G2851">
        <v>94605</v>
      </c>
      <c r="H2851">
        <v>37.758019</v>
      </c>
      <c r="I2851">
        <v>-122.138678</v>
      </c>
      <c r="J2851">
        <v>0</v>
      </c>
      <c r="K2851">
        <v>1</v>
      </c>
      <c r="L2851" t="s">
        <v>59</v>
      </c>
      <c r="M2851" t="s">
        <v>57</v>
      </c>
      <c r="N2851" t="s">
        <v>6010</v>
      </c>
      <c r="O2851" t="s">
        <v>61</v>
      </c>
      <c r="P2851" t="s">
        <v>57</v>
      </c>
      <c r="Q2851" t="s">
        <v>135</v>
      </c>
      <c r="R2851" t="s">
        <v>382</v>
      </c>
      <c r="S2851" t="s">
        <v>61</v>
      </c>
      <c r="T2851" t="s">
        <v>57</v>
      </c>
      <c r="U2851" t="s">
        <v>61</v>
      </c>
      <c r="V2851" t="s">
        <v>61</v>
      </c>
      <c r="W2851" t="s">
        <v>61</v>
      </c>
      <c r="X2851" t="s">
        <v>61</v>
      </c>
      <c r="Y2851" t="s">
        <v>61</v>
      </c>
      <c r="Z2851" t="s">
        <v>61</v>
      </c>
      <c r="AA2851" t="s">
        <v>77</v>
      </c>
      <c r="AB2851" t="s">
        <v>61</v>
      </c>
      <c r="AC2851" t="s">
        <v>87</v>
      </c>
      <c r="AD2851">
        <v>49.5</v>
      </c>
      <c r="AE2851">
        <v>49.5</v>
      </c>
      <c r="AF2851">
        <v>0</v>
      </c>
      <c r="AG2851">
        <v>30</v>
      </c>
      <c r="AH2851">
        <v>16.99</v>
      </c>
      <c r="AI2851">
        <v>96.48999999999999</v>
      </c>
      <c r="AJ2851" t="s">
        <v>170</v>
      </c>
      <c r="AM2851">
        <v>0</v>
      </c>
      <c r="AN2851">
        <v>0</v>
      </c>
      <c r="AO2851">
        <v>0</v>
      </c>
      <c r="AP2851" t="s">
        <v>91</v>
      </c>
      <c r="AQ2851" t="s">
        <v>92</v>
      </c>
      <c r="AR2851" t="s">
        <v>137</v>
      </c>
      <c r="AS2851">
        <v>1</v>
      </c>
      <c r="AT2851">
        <v>42854</v>
      </c>
      <c r="AU2851">
        <v>0</v>
      </c>
      <c r="AX2851">
        <v>0</v>
      </c>
      <c r="AY2851">
        <v>1</v>
      </c>
      <c r="AZ2851" t="s">
        <v>94</v>
      </c>
      <c r="BA2851">
        <v>8</v>
      </c>
      <c r="BB2851" t="s">
        <v>95</v>
      </c>
      <c r="BC2851">
        <v>1</v>
      </c>
    </row>
    <row r="2852" spans="1:55">
      <c r="A2852" t="s">
        <v>6011</v>
      </c>
      <c r="B2852" t="s">
        <v>56</v>
      </c>
      <c r="C2852">
        <v>43</v>
      </c>
      <c r="D2852" t="s">
        <v>61</v>
      </c>
      <c r="E2852">
        <v>0</v>
      </c>
      <c r="F2852" t="s">
        <v>1505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59</v>
      </c>
      <c r="M2852" t="s">
        <v>57</v>
      </c>
      <c r="N2852" t="s">
        <v>6012</v>
      </c>
      <c r="O2852" t="s">
        <v>61</v>
      </c>
      <c r="P2852" t="s">
        <v>57</v>
      </c>
      <c r="Q2852" t="s">
        <v>85</v>
      </c>
      <c r="R2852" t="s">
        <v>156</v>
      </c>
      <c r="S2852" t="s">
        <v>61</v>
      </c>
      <c r="T2852" t="s">
        <v>61</v>
      </c>
      <c r="U2852" t="s">
        <v>61</v>
      </c>
      <c r="V2852" t="s">
        <v>61</v>
      </c>
      <c r="W2852" t="s">
        <v>61</v>
      </c>
      <c r="X2852" t="s">
        <v>61</v>
      </c>
      <c r="Y2852" t="s">
        <v>61</v>
      </c>
      <c r="Z2852" t="s">
        <v>61</v>
      </c>
      <c r="AA2852" t="s">
        <v>77</v>
      </c>
      <c r="AB2852" t="s">
        <v>57</v>
      </c>
      <c r="AC2852" t="s">
        <v>87</v>
      </c>
      <c r="AD2852">
        <v>70.40000000000001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66</v>
      </c>
      <c r="AM2852">
        <v>0</v>
      </c>
      <c r="AN2852">
        <v>1</v>
      </c>
      <c r="AO2852">
        <v>0</v>
      </c>
      <c r="AP2852" t="s">
        <v>164</v>
      </c>
      <c r="AQ2852" t="s">
        <v>78</v>
      </c>
      <c r="AR2852" t="s">
        <v>93</v>
      </c>
      <c r="AS2852">
        <v>0</v>
      </c>
      <c r="AT2852">
        <v>52202</v>
      </c>
      <c r="AU2852">
        <v>1</v>
      </c>
      <c r="AV2852">
        <v>0</v>
      </c>
      <c r="AW2852">
        <v>1</v>
      </c>
      <c r="AX2852">
        <v>0</v>
      </c>
      <c r="AY2852">
        <v>4</v>
      </c>
      <c r="AZ2852" t="s">
        <v>165</v>
      </c>
      <c r="BA2852">
        <v>7</v>
      </c>
      <c r="BB2852" t="s">
        <v>95</v>
      </c>
      <c r="BC2852">
        <v>1</v>
      </c>
    </row>
    <row r="2853" spans="1:55">
      <c r="A2853" t="s">
        <v>6013</v>
      </c>
      <c r="B2853" t="s">
        <v>56</v>
      </c>
      <c r="C2853">
        <v>60</v>
      </c>
      <c r="D2853" t="s">
        <v>57</v>
      </c>
      <c r="E2853">
        <v>0</v>
      </c>
      <c r="F2853" t="s">
        <v>2866</v>
      </c>
      <c r="G2853">
        <v>91752</v>
      </c>
      <c r="H2853">
        <v>33.999992</v>
      </c>
      <c r="I2853">
        <v>-117.535395</v>
      </c>
      <c r="J2853">
        <v>0</v>
      </c>
      <c r="K2853">
        <v>52</v>
      </c>
      <c r="L2853" t="s">
        <v>129</v>
      </c>
      <c r="M2853" t="s">
        <v>57</v>
      </c>
      <c r="N2853" t="s">
        <v>6014</v>
      </c>
      <c r="O2853" t="s">
        <v>57</v>
      </c>
      <c r="P2853" t="s">
        <v>57</v>
      </c>
      <c r="Q2853" t="s">
        <v>85</v>
      </c>
      <c r="R2853" t="s">
        <v>86</v>
      </c>
      <c r="S2853" t="s">
        <v>61</v>
      </c>
      <c r="T2853" t="s">
        <v>57</v>
      </c>
      <c r="U2853" t="s">
        <v>57</v>
      </c>
      <c r="V2853" t="s">
        <v>61</v>
      </c>
      <c r="W2853" t="s">
        <v>57</v>
      </c>
      <c r="X2853" t="s">
        <v>61</v>
      </c>
      <c r="Y2853" t="s">
        <v>61</v>
      </c>
      <c r="Z2853" t="s">
        <v>57</v>
      </c>
      <c r="AA2853" t="s">
        <v>77</v>
      </c>
      <c r="AB2853" t="s">
        <v>61</v>
      </c>
      <c r="AC2853" t="s">
        <v>87</v>
      </c>
      <c r="AD2853">
        <v>94.59999999999999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66</v>
      </c>
      <c r="AM2853">
        <v>0</v>
      </c>
      <c r="AN2853">
        <v>1</v>
      </c>
      <c r="AO2853">
        <v>0</v>
      </c>
      <c r="AP2853" t="s">
        <v>123</v>
      </c>
      <c r="AQ2853" t="s">
        <v>124</v>
      </c>
      <c r="AR2853" t="s">
        <v>105</v>
      </c>
      <c r="AS2853">
        <v>4</v>
      </c>
      <c r="AT2853">
        <v>18980</v>
      </c>
      <c r="AU2853">
        <v>1</v>
      </c>
      <c r="AV2853">
        <v>0</v>
      </c>
      <c r="AW2853">
        <v>1</v>
      </c>
      <c r="AX2853">
        <v>0</v>
      </c>
      <c r="AY2853">
        <v>6</v>
      </c>
      <c r="AZ2853" t="s">
        <v>125</v>
      </c>
      <c r="BA2853">
        <v>6</v>
      </c>
      <c r="BB2853" t="s">
        <v>95</v>
      </c>
      <c r="BC2853">
        <v>1</v>
      </c>
    </row>
    <row r="2854" spans="1:55">
      <c r="A2854" t="s">
        <v>6015</v>
      </c>
      <c r="B2854" t="s">
        <v>56</v>
      </c>
      <c r="C2854">
        <v>32</v>
      </c>
      <c r="D2854" t="s">
        <v>57</v>
      </c>
      <c r="E2854">
        <v>2</v>
      </c>
      <c r="F2854" t="s">
        <v>407</v>
      </c>
      <c r="G2854">
        <v>93554</v>
      </c>
      <c r="H2854">
        <v>35.405722</v>
      </c>
      <c r="I2854">
        <v>-117.773354</v>
      </c>
      <c r="J2854">
        <v>3</v>
      </c>
      <c r="K2854">
        <v>36</v>
      </c>
      <c r="L2854" t="s">
        <v>59</v>
      </c>
      <c r="M2854" t="s">
        <v>57</v>
      </c>
      <c r="N2854" t="s">
        <v>6016</v>
      </c>
      <c r="O2854" t="s">
        <v>61</v>
      </c>
      <c r="P2854" t="s">
        <v>57</v>
      </c>
      <c r="Q2854" t="s">
        <v>135</v>
      </c>
      <c r="R2854" t="s">
        <v>156</v>
      </c>
      <c r="S2854" t="s">
        <v>57</v>
      </c>
      <c r="T2854" t="s">
        <v>61</v>
      </c>
      <c r="U2854" t="s">
        <v>61</v>
      </c>
      <c r="V2854" t="s">
        <v>61</v>
      </c>
      <c r="W2854" t="s">
        <v>61</v>
      </c>
      <c r="X2854" t="s">
        <v>61</v>
      </c>
      <c r="Y2854" t="s">
        <v>61</v>
      </c>
      <c r="Z2854" t="s">
        <v>57</v>
      </c>
      <c r="AA2854" t="s">
        <v>77</v>
      </c>
      <c r="AB2854" t="s">
        <v>61</v>
      </c>
      <c r="AC2854" t="s">
        <v>65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</v>
      </c>
      <c r="AJ2854" t="s">
        <v>66</v>
      </c>
      <c r="AM2854">
        <v>0</v>
      </c>
      <c r="AN2854">
        <v>1</v>
      </c>
      <c r="AO2854">
        <v>0</v>
      </c>
      <c r="AP2854" t="s">
        <v>164</v>
      </c>
      <c r="AQ2854" t="s">
        <v>68</v>
      </c>
      <c r="AR2854" t="s">
        <v>69</v>
      </c>
      <c r="AS2854">
        <v>2</v>
      </c>
      <c r="AT2854">
        <v>117</v>
      </c>
      <c r="AU2854">
        <v>1</v>
      </c>
      <c r="AV2854">
        <v>0</v>
      </c>
      <c r="AW2854">
        <v>1</v>
      </c>
      <c r="AX2854">
        <v>0</v>
      </c>
      <c r="AY2854">
        <v>4</v>
      </c>
      <c r="AZ2854" t="s">
        <v>165</v>
      </c>
      <c r="BA2854">
        <v>3</v>
      </c>
      <c r="BB2854" t="s">
        <v>126</v>
      </c>
      <c r="BC2854">
        <v>3</v>
      </c>
    </row>
    <row r="2855" spans="1:55">
      <c r="A2855" t="s">
        <v>6017</v>
      </c>
      <c r="B2855" t="s">
        <v>56</v>
      </c>
      <c r="C2855">
        <v>44</v>
      </c>
      <c r="D2855" t="s">
        <v>61</v>
      </c>
      <c r="E2855">
        <v>0</v>
      </c>
      <c r="F2855" t="s">
        <v>627</v>
      </c>
      <c r="G2855">
        <v>94122</v>
      </c>
      <c r="H2855">
        <v>37.760412</v>
      </c>
      <c r="I2855">
        <v>-122.484966</v>
      </c>
      <c r="J2855">
        <v>0</v>
      </c>
      <c r="K2855">
        <v>1</v>
      </c>
      <c r="L2855" t="s">
        <v>59</v>
      </c>
      <c r="M2855" t="s">
        <v>57</v>
      </c>
      <c r="N2855" t="s">
        <v>4783</v>
      </c>
      <c r="O2855" t="s">
        <v>61</v>
      </c>
      <c r="P2855" t="s">
        <v>57</v>
      </c>
      <c r="Q2855" t="s">
        <v>135</v>
      </c>
      <c r="R2855" t="s">
        <v>160</v>
      </c>
      <c r="S2855" t="s">
        <v>61</v>
      </c>
      <c r="T2855" t="s">
        <v>61</v>
      </c>
      <c r="U2855" t="s">
        <v>61</v>
      </c>
      <c r="V2855" t="s">
        <v>61</v>
      </c>
      <c r="W2855" t="s">
        <v>61</v>
      </c>
      <c r="X2855" t="s">
        <v>57</v>
      </c>
      <c r="Y2855" t="s">
        <v>57</v>
      </c>
      <c r="Z2855" t="s">
        <v>57</v>
      </c>
      <c r="AA2855" t="s">
        <v>77</v>
      </c>
      <c r="AB2855" t="s">
        <v>57</v>
      </c>
      <c r="AC2855" t="s">
        <v>307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67.76000000000001</v>
      </c>
      <c r="AJ2855" t="s">
        <v>88</v>
      </c>
      <c r="AK2855" t="s">
        <v>101</v>
      </c>
      <c r="AL2855" t="s">
        <v>111</v>
      </c>
      <c r="AM2855">
        <v>1</v>
      </c>
      <c r="AN2855">
        <v>0</v>
      </c>
      <c r="AO2855">
        <v>0</v>
      </c>
      <c r="AP2855" t="s">
        <v>91</v>
      </c>
      <c r="AQ2855" t="s">
        <v>78</v>
      </c>
      <c r="AR2855" t="s">
        <v>69</v>
      </c>
      <c r="AS2855">
        <v>3</v>
      </c>
      <c r="AT2855">
        <v>55504</v>
      </c>
      <c r="AU2855">
        <v>1</v>
      </c>
      <c r="AV2855">
        <v>1</v>
      </c>
      <c r="AW2855">
        <v>0</v>
      </c>
      <c r="AX2855">
        <v>54.75</v>
      </c>
      <c r="AY2855">
        <v>1</v>
      </c>
      <c r="AZ2855" t="s">
        <v>94</v>
      </c>
      <c r="BA2855">
        <v>8</v>
      </c>
      <c r="BB2855" t="s">
        <v>95</v>
      </c>
      <c r="BC2855">
        <v>1</v>
      </c>
    </row>
    <row r="2856" spans="1:55">
      <c r="A2856" t="s">
        <v>6018</v>
      </c>
      <c r="B2856" t="s">
        <v>56</v>
      </c>
      <c r="C2856">
        <v>27</v>
      </c>
      <c r="D2856" t="s">
        <v>57</v>
      </c>
      <c r="E2856">
        <v>0</v>
      </c>
      <c r="F2856" t="s">
        <v>1327</v>
      </c>
      <c r="G2856">
        <v>91730</v>
      </c>
      <c r="H2856">
        <v>34.10097</v>
      </c>
      <c r="I2856">
        <v>-117.57882</v>
      </c>
      <c r="J2856">
        <v>2</v>
      </c>
      <c r="K2856">
        <v>51</v>
      </c>
      <c r="L2856" t="s">
        <v>129</v>
      </c>
      <c r="M2856" t="s">
        <v>57</v>
      </c>
      <c r="N2856" t="s">
        <v>6019</v>
      </c>
      <c r="O2856" t="s">
        <v>61</v>
      </c>
      <c r="P2856" t="s">
        <v>57</v>
      </c>
      <c r="Q2856" t="s">
        <v>85</v>
      </c>
      <c r="R2856" t="s">
        <v>4056</v>
      </c>
      <c r="S2856" t="s">
        <v>57</v>
      </c>
      <c r="T2856" t="s">
        <v>57</v>
      </c>
      <c r="U2856" t="s">
        <v>57</v>
      </c>
      <c r="V2856" t="s">
        <v>61</v>
      </c>
      <c r="W2856" t="s">
        <v>57</v>
      </c>
      <c r="X2856" t="s">
        <v>61</v>
      </c>
      <c r="Y2856" t="s">
        <v>61</v>
      </c>
      <c r="Z2856" t="s">
        <v>57</v>
      </c>
      <c r="AA2856" t="s">
        <v>64</v>
      </c>
      <c r="AB2856" t="s">
        <v>57</v>
      </c>
      <c r="AC2856" t="s">
        <v>87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66</v>
      </c>
      <c r="AM2856">
        <v>0</v>
      </c>
      <c r="AN2856">
        <v>1</v>
      </c>
      <c r="AO2856">
        <v>0</v>
      </c>
      <c r="AP2856" t="s">
        <v>123</v>
      </c>
      <c r="AQ2856" t="s">
        <v>116</v>
      </c>
      <c r="AR2856" t="s">
        <v>105</v>
      </c>
      <c r="AS2856">
        <v>5</v>
      </c>
      <c r="AT2856">
        <v>51970</v>
      </c>
      <c r="AU2856">
        <v>1</v>
      </c>
      <c r="AV2856">
        <v>0</v>
      </c>
      <c r="AW2856">
        <v>1</v>
      </c>
      <c r="AX2856">
        <v>0</v>
      </c>
      <c r="AY2856">
        <v>6</v>
      </c>
      <c r="AZ2856" t="s">
        <v>125</v>
      </c>
      <c r="BA2856">
        <v>3</v>
      </c>
      <c r="BB2856" t="s">
        <v>126</v>
      </c>
      <c r="BC2856">
        <v>3</v>
      </c>
    </row>
    <row r="2857" spans="1:55">
      <c r="A2857" t="s">
        <v>6020</v>
      </c>
      <c r="B2857" t="s">
        <v>56</v>
      </c>
      <c r="C2857">
        <v>25</v>
      </c>
      <c r="D2857" t="s">
        <v>57</v>
      </c>
      <c r="E2857">
        <v>3</v>
      </c>
      <c r="F2857" t="s">
        <v>1105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83</v>
      </c>
      <c r="M2857" t="s">
        <v>57</v>
      </c>
      <c r="N2857" t="s">
        <v>657</v>
      </c>
      <c r="O2857" t="s">
        <v>57</v>
      </c>
      <c r="P2857" t="s">
        <v>57</v>
      </c>
      <c r="Q2857" t="s">
        <v>135</v>
      </c>
      <c r="R2857" t="s">
        <v>147</v>
      </c>
      <c r="S2857" t="s">
        <v>61</v>
      </c>
      <c r="T2857" t="s">
        <v>57</v>
      </c>
      <c r="U2857" t="s">
        <v>57</v>
      </c>
      <c r="V2857" t="s">
        <v>57</v>
      </c>
      <c r="W2857" t="s">
        <v>57</v>
      </c>
      <c r="X2857" t="s">
        <v>61</v>
      </c>
      <c r="Y2857" t="s">
        <v>61</v>
      </c>
      <c r="Z2857" t="s">
        <v>57</v>
      </c>
      <c r="AA2857" t="s">
        <v>122</v>
      </c>
      <c r="AB2857" t="s">
        <v>61</v>
      </c>
      <c r="AC2857" t="s">
        <v>65</v>
      </c>
      <c r="AD2857">
        <v>73.34999999999999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66</v>
      </c>
      <c r="AM2857">
        <v>0</v>
      </c>
      <c r="AN2857">
        <v>1</v>
      </c>
      <c r="AO2857">
        <v>0</v>
      </c>
      <c r="AP2857" t="s">
        <v>67</v>
      </c>
      <c r="AQ2857" t="s">
        <v>116</v>
      </c>
      <c r="AR2857" t="s">
        <v>93</v>
      </c>
      <c r="AS2857">
        <v>5</v>
      </c>
      <c r="AT2857">
        <v>105285</v>
      </c>
      <c r="AU2857">
        <v>1</v>
      </c>
      <c r="AV2857">
        <v>0</v>
      </c>
      <c r="AW2857">
        <v>1</v>
      </c>
      <c r="AX2857">
        <v>0</v>
      </c>
      <c r="AY2857">
        <v>2</v>
      </c>
      <c r="AZ2857" t="s">
        <v>70</v>
      </c>
      <c r="BA2857">
        <v>0</v>
      </c>
      <c r="BB2857" t="s">
        <v>71</v>
      </c>
      <c r="BC2857">
        <v>4</v>
      </c>
    </row>
    <row r="2858" spans="1:55">
      <c r="A2858" t="s">
        <v>6021</v>
      </c>
      <c r="B2858" t="s">
        <v>56</v>
      </c>
      <c r="C2858">
        <v>51</v>
      </c>
      <c r="D2858" t="s">
        <v>57</v>
      </c>
      <c r="E2858">
        <v>0</v>
      </c>
      <c r="F2858" t="s">
        <v>212</v>
      </c>
      <c r="G2858">
        <v>95350</v>
      </c>
      <c r="H2858">
        <v>37.671806</v>
      </c>
      <c r="I2858">
        <v>-121.007575</v>
      </c>
      <c r="J2858">
        <v>4</v>
      </c>
      <c r="K2858">
        <v>31</v>
      </c>
      <c r="L2858" t="s">
        <v>59</v>
      </c>
      <c r="M2858" t="s">
        <v>57</v>
      </c>
      <c r="N2858" t="s">
        <v>6022</v>
      </c>
      <c r="O2858" t="s">
        <v>57</v>
      </c>
      <c r="P2858" t="s">
        <v>57</v>
      </c>
      <c r="Q2858" t="s">
        <v>85</v>
      </c>
      <c r="R2858" t="s">
        <v>441</v>
      </c>
      <c r="S2858" t="s">
        <v>61</v>
      </c>
      <c r="T2858" t="s">
        <v>61</v>
      </c>
      <c r="U2858" t="s">
        <v>57</v>
      </c>
      <c r="V2858" t="s">
        <v>57</v>
      </c>
      <c r="W2858" t="s">
        <v>57</v>
      </c>
      <c r="X2858" t="s">
        <v>57</v>
      </c>
      <c r="Y2858" t="s">
        <v>57</v>
      </c>
      <c r="Z2858" t="s">
        <v>57</v>
      </c>
      <c r="AA2858" t="s">
        <v>77</v>
      </c>
      <c r="AB2858" t="s">
        <v>57</v>
      </c>
      <c r="AC2858" t="s">
        <v>87</v>
      </c>
      <c r="AD2858">
        <v>104.2</v>
      </c>
      <c r="AE2858">
        <v>3243.45</v>
      </c>
      <c r="AF2858">
        <v>17.01</v>
      </c>
      <c r="AG2858">
        <v>0</v>
      </c>
      <c r="AH2858">
        <v>115.63</v>
      </c>
      <c r="AI2858">
        <v>3342.07</v>
      </c>
      <c r="AJ2858" t="s">
        <v>88</v>
      </c>
      <c r="AK2858" t="s">
        <v>101</v>
      </c>
      <c r="AL2858" t="s">
        <v>102</v>
      </c>
      <c r="AM2858">
        <v>1</v>
      </c>
      <c r="AN2858">
        <v>0</v>
      </c>
      <c r="AO2858">
        <v>0</v>
      </c>
      <c r="AP2858" t="s">
        <v>164</v>
      </c>
      <c r="AQ2858" t="s">
        <v>92</v>
      </c>
      <c r="AR2858" t="s">
        <v>105</v>
      </c>
      <c r="AS2858">
        <v>6</v>
      </c>
      <c r="AT2858">
        <v>52872</v>
      </c>
      <c r="AU2858">
        <v>1</v>
      </c>
      <c r="AV2858">
        <v>1</v>
      </c>
      <c r="AW2858">
        <v>0</v>
      </c>
      <c r="AX2858">
        <v>104.2</v>
      </c>
      <c r="AY2858">
        <v>4</v>
      </c>
      <c r="AZ2858" t="s">
        <v>165</v>
      </c>
      <c r="BA2858">
        <v>6</v>
      </c>
      <c r="BB2858" t="s">
        <v>95</v>
      </c>
      <c r="BC2858">
        <v>1</v>
      </c>
    </row>
    <row r="2859" spans="1:55">
      <c r="A2859" t="s">
        <v>6023</v>
      </c>
      <c r="B2859" t="s">
        <v>73</v>
      </c>
      <c r="C2859">
        <v>59</v>
      </c>
      <c r="D2859" t="s">
        <v>57</v>
      </c>
      <c r="E2859">
        <v>3</v>
      </c>
      <c r="F2859" t="s">
        <v>212</v>
      </c>
      <c r="G2859">
        <v>95354</v>
      </c>
      <c r="H2859">
        <v>37.639029</v>
      </c>
      <c r="I2859">
        <v>-120.964772</v>
      </c>
      <c r="J2859">
        <v>1</v>
      </c>
      <c r="K2859">
        <v>72</v>
      </c>
      <c r="L2859" t="s">
        <v>59</v>
      </c>
      <c r="M2859" t="s">
        <v>57</v>
      </c>
      <c r="N2859" t="s">
        <v>6024</v>
      </c>
      <c r="O2859" t="s">
        <v>57</v>
      </c>
      <c r="P2859" t="s">
        <v>57</v>
      </c>
      <c r="Q2859" t="s">
        <v>135</v>
      </c>
      <c r="R2859" t="s">
        <v>289</v>
      </c>
      <c r="S2859" t="s">
        <v>57</v>
      </c>
      <c r="T2859" t="s">
        <v>57</v>
      </c>
      <c r="U2859" t="s">
        <v>57</v>
      </c>
      <c r="V2859" t="s">
        <v>57</v>
      </c>
      <c r="W2859" t="s">
        <v>57</v>
      </c>
      <c r="X2859" t="s">
        <v>57</v>
      </c>
      <c r="Y2859" t="s">
        <v>57</v>
      </c>
      <c r="Z2859" t="s">
        <v>57</v>
      </c>
      <c r="AA2859" t="s">
        <v>122</v>
      </c>
      <c r="AB2859" t="s">
        <v>57</v>
      </c>
      <c r="AC2859" t="s">
        <v>87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66</v>
      </c>
      <c r="AM2859">
        <v>0</v>
      </c>
      <c r="AN2859">
        <v>1</v>
      </c>
      <c r="AO2859">
        <v>1</v>
      </c>
      <c r="AP2859" t="s">
        <v>123</v>
      </c>
      <c r="AQ2859" t="s">
        <v>92</v>
      </c>
      <c r="AR2859" t="s">
        <v>79</v>
      </c>
      <c r="AS2859">
        <v>8</v>
      </c>
      <c r="AT2859">
        <v>27135</v>
      </c>
      <c r="AU2859">
        <v>1</v>
      </c>
      <c r="AV2859">
        <v>0</v>
      </c>
      <c r="AW2859">
        <v>1</v>
      </c>
      <c r="AX2859">
        <v>0</v>
      </c>
      <c r="AY2859">
        <v>6</v>
      </c>
      <c r="AZ2859" t="s">
        <v>125</v>
      </c>
      <c r="BA2859">
        <v>0</v>
      </c>
      <c r="BB2859" t="s">
        <v>71</v>
      </c>
      <c r="BC2859">
        <v>4</v>
      </c>
    </row>
    <row r="2860" spans="1:55">
      <c r="A2860" t="s">
        <v>6025</v>
      </c>
      <c r="B2860" t="s">
        <v>56</v>
      </c>
      <c r="C2860">
        <v>45</v>
      </c>
      <c r="D2860" t="s">
        <v>61</v>
      </c>
      <c r="E2860">
        <v>0</v>
      </c>
      <c r="F2860" t="s">
        <v>1905</v>
      </c>
      <c r="G2860">
        <v>91502</v>
      </c>
      <c r="H2860">
        <v>34.177267</v>
      </c>
      <c r="I2860">
        <v>-118.31003</v>
      </c>
      <c r="J2860">
        <v>0</v>
      </c>
      <c r="K2860">
        <v>11</v>
      </c>
      <c r="L2860" t="s">
        <v>59</v>
      </c>
      <c r="M2860" t="s">
        <v>57</v>
      </c>
      <c r="N2860" t="s">
        <v>6026</v>
      </c>
      <c r="O2860" t="s">
        <v>57</v>
      </c>
      <c r="P2860" t="s">
        <v>57</v>
      </c>
      <c r="Q2860" t="s">
        <v>85</v>
      </c>
      <c r="R2860" t="s">
        <v>313</v>
      </c>
      <c r="S2860" t="s">
        <v>61</v>
      </c>
      <c r="T2860" t="s">
        <v>61</v>
      </c>
      <c r="U2860" t="s">
        <v>57</v>
      </c>
      <c r="V2860" t="s">
        <v>61</v>
      </c>
      <c r="W2860" t="s">
        <v>57</v>
      </c>
      <c r="X2860" t="s">
        <v>57</v>
      </c>
      <c r="Y2860" t="s">
        <v>57</v>
      </c>
      <c r="Z2860" t="s">
        <v>57</v>
      </c>
      <c r="AA2860" t="s">
        <v>77</v>
      </c>
      <c r="AB2860" t="s">
        <v>57</v>
      </c>
      <c r="AC2860" t="s">
        <v>87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88</v>
      </c>
      <c r="AK2860" t="s">
        <v>201</v>
      </c>
      <c r="AL2860" t="s">
        <v>202</v>
      </c>
      <c r="AM2860">
        <v>1</v>
      </c>
      <c r="AN2860">
        <v>0</v>
      </c>
      <c r="AO2860">
        <v>0</v>
      </c>
      <c r="AP2860" t="s">
        <v>67</v>
      </c>
      <c r="AQ2860" t="s">
        <v>78</v>
      </c>
      <c r="AR2860" t="s">
        <v>105</v>
      </c>
      <c r="AS2860">
        <v>5</v>
      </c>
      <c r="AT2860">
        <v>11517</v>
      </c>
      <c r="AU2860">
        <v>1</v>
      </c>
      <c r="AV2860">
        <v>1</v>
      </c>
      <c r="AW2860">
        <v>0</v>
      </c>
      <c r="AX2860">
        <v>100.75</v>
      </c>
      <c r="AY2860">
        <v>2</v>
      </c>
      <c r="AZ2860" t="s">
        <v>70</v>
      </c>
      <c r="BA2860">
        <v>7</v>
      </c>
      <c r="BB2860" t="s">
        <v>95</v>
      </c>
      <c r="BC2860">
        <v>1</v>
      </c>
    </row>
    <row r="2861" spans="1:55">
      <c r="A2861" t="s">
        <v>6027</v>
      </c>
      <c r="B2861" t="s">
        <v>73</v>
      </c>
      <c r="C2861">
        <v>22</v>
      </c>
      <c r="D2861" t="s">
        <v>61</v>
      </c>
      <c r="E2861">
        <v>0</v>
      </c>
      <c r="F2861" t="s">
        <v>4822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98</v>
      </c>
      <c r="M2861" t="s">
        <v>57</v>
      </c>
      <c r="N2861" t="s">
        <v>5487</v>
      </c>
      <c r="O2861" t="s">
        <v>61</v>
      </c>
      <c r="P2861" t="s">
        <v>61</v>
      </c>
      <c r="Q2861" t="s">
        <v>143</v>
      </c>
      <c r="R2861" t="s">
        <v>143</v>
      </c>
      <c r="S2861" t="s">
        <v>143</v>
      </c>
      <c r="T2861" t="s">
        <v>143</v>
      </c>
      <c r="U2861" t="s">
        <v>143</v>
      </c>
      <c r="V2861" t="s">
        <v>143</v>
      </c>
      <c r="W2861" t="s">
        <v>143</v>
      </c>
      <c r="X2861" t="s">
        <v>143</v>
      </c>
      <c r="Y2861" t="s">
        <v>143</v>
      </c>
      <c r="Z2861" t="s">
        <v>143</v>
      </c>
      <c r="AA2861" t="s">
        <v>77</v>
      </c>
      <c r="AB2861" t="s">
        <v>61</v>
      </c>
      <c r="AC2861" t="s">
        <v>65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66</v>
      </c>
      <c r="AM2861">
        <v>0</v>
      </c>
      <c r="AN2861">
        <v>1</v>
      </c>
      <c r="AO2861">
        <v>0</v>
      </c>
      <c r="AP2861" t="s">
        <v>103</v>
      </c>
      <c r="AQ2861" t="s">
        <v>116</v>
      </c>
      <c r="AR2861" t="s">
        <v>182</v>
      </c>
      <c r="AT2861">
        <v>813</v>
      </c>
      <c r="AU2861">
        <v>1</v>
      </c>
      <c r="AV2861">
        <v>0</v>
      </c>
      <c r="AW2861">
        <v>1</v>
      </c>
      <c r="AX2861">
        <v>0</v>
      </c>
      <c r="AY2861">
        <v>3</v>
      </c>
      <c r="AZ2861" t="s">
        <v>106</v>
      </c>
      <c r="BA2861">
        <v>5</v>
      </c>
      <c r="BB2861" t="s">
        <v>80</v>
      </c>
      <c r="BC2861">
        <v>2</v>
      </c>
    </row>
    <row r="2862" spans="1:55">
      <c r="A2862" t="s">
        <v>6028</v>
      </c>
      <c r="B2862" t="s">
        <v>73</v>
      </c>
      <c r="C2862">
        <v>77</v>
      </c>
      <c r="D2862" t="s">
        <v>57</v>
      </c>
      <c r="E2862">
        <v>0</v>
      </c>
      <c r="F2862" t="s">
        <v>858</v>
      </c>
      <c r="G2862">
        <v>92501</v>
      </c>
      <c r="H2862">
        <v>33.994676</v>
      </c>
      <c r="I2862">
        <v>-117.372498</v>
      </c>
      <c r="J2862">
        <v>7</v>
      </c>
      <c r="K2862">
        <v>30</v>
      </c>
      <c r="L2862" t="s">
        <v>59</v>
      </c>
      <c r="M2862" t="s">
        <v>57</v>
      </c>
      <c r="N2862" t="s">
        <v>6029</v>
      </c>
      <c r="O2862" t="s">
        <v>57</v>
      </c>
      <c r="P2862" t="s">
        <v>57</v>
      </c>
      <c r="Q2862" t="s">
        <v>135</v>
      </c>
      <c r="R2862" t="s">
        <v>382</v>
      </c>
      <c r="S2862" t="s">
        <v>61</v>
      </c>
      <c r="T2862" t="s">
        <v>61</v>
      </c>
      <c r="U2862" t="s">
        <v>57</v>
      </c>
      <c r="V2862" t="s">
        <v>61</v>
      </c>
      <c r="W2862" t="s">
        <v>57</v>
      </c>
      <c r="X2862" t="s">
        <v>57</v>
      </c>
      <c r="Y2862" t="s">
        <v>61</v>
      </c>
      <c r="Z2862" t="s">
        <v>57</v>
      </c>
      <c r="AA2862" t="s">
        <v>122</v>
      </c>
      <c r="AB2862" t="s">
        <v>61</v>
      </c>
      <c r="AC2862" t="s">
        <v>87</v>
      </c>
      <c r="AD2862">
        <v>74.84999999999999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66</v>
      </c>
      <c r="AM2862">
        <v>0</v>
      </c>
      <c r="AN2862">
        <v>1</v>
      </c>
      <c r="AO2862">
        <v>0</v>
      </c>
      <c r="AP2862" t="s">
        <v>164</v>
      </c>
      <c r="AQ2862" t="s">
        <v>104</v>
      </c>
      <c r="AR2862" t="s">
        <v>93</v>
      </c>
      <c r="AS2862">
        <v>4</v>
      </c>
      <c r="AT2862">
        <v>18999</v>
      </c>
      <c r="AU2862">
        <v>1</v>
      </c>
      <c r="AV2862">
        <v>0</v>
      </c>
      <c r="AW2862">
        <v>1</v>
      </c>
      <c r="AX2862">
        <v>0</v>
      </c>
      <c r="AY2862">
        <v>4</v>
      </c>
      <c r="AZ2862" t="s">
        <v>165</v>
      </c>
      <c r="BA2862">
        <v>1</v>
      </c>
      <c r="BB2862" t="s">
        <v>71</v>
      </c>
      <c r="BC2862">
        <v>4</v>
      </c>
    </row>
    <row r="2863" spans="1:55">
      <c r="A2863" t="s">
        <v>6030</v>
      </c>
      <c r="B2863" t="s">
        <v>73</v>
      </c>
      <c r="C2863">
        <v>45</v>
      </c>
      <c r="D2863" t="s">
        <v>61</v>
      </c>
      <c r="E2863">
        <v>0</v>
      </c>
      <c r="F2863" t="s">
        <v>627</v>
      </c>
      <c r="G2863">
        <v>94116</v>
      </c>
      <c r="H2863">
        <v>37.74441</v>
      </c>
      <c r="I2863">
        <v>-122.486764</v>
      </c>
      <c r="J2863">
        <v>0</v>
      </c>
      <c r="K2863">
        <v>72</v>
      </c>
      <c r="L2863" t="s">
        <v>59</v>
      </c>
      <c r="M2863" t="s">
        <v>61</v>
      </c>
      <c r="N2863" t="s">
        <v>143</v>
      </c>
      <c r="O2863" t="s">
        <v>143</v>
      </c>
      <c r="P2863" t="s">
        <v>57</v>
      </c>
      <c r="Q2863" t="s">
        <v>62</v>
      </c>
      <c r="R2863" t="s">
        <v>76</v>
      </c>
      <c r="S2863" t="s">
        <v>57</v>
      </c>
      <c r="T2863" t="s">
        <v>57</v>
      </c>
      <c r="U2863" t="s">
        <v>57</v>
      </c>
      <c r="V2863" t="s">
        <v>57</v>
      </c>
      <c r="W2863" t="s">
        <v>57</v>
      </c>
      <c r="X2863" t="s">
        <v>57</v>
      </c>
      <c r="Y2863" t="s">
        <v>57</v>
      </c>
      <c r="Z2863" t="s">
        <v>57</v>
      </c>
      <c r="AA2863" t="s">
        <v>122</v>
      </c>
      <c r="AB2863" t="s">
        <v>57</v>
      </c>
      <c r="AC2863" t="s">
        <v>87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66</v>
      </c>
      <c r="AM2863">
        <v>0</v>
      </c>
      <c r="AN2863">
        <v>1</v>
      </c>
      <c r="AO2863">
        <v>0</v>
      </c>
      <c r="AP2863" t="s">
        <v>123</v>
      </c>
      <c r="AQ2863" t="s">
        <v>78</v>
      </c>
      <c r="AR2863" t="s">
        <v>69</v>
      </c>
      <c r="AS2863">
        <v>8</v>
      </c>
      <c r="AT2863">
        <v>42959</v>
      </c>
      <c r="AU2863">
        <v>1</v>
      </c>
      <c r="AV2863">
        <v>0</v>
      </c>
      <c r="AW2863">
        <v>1</v>
      </c>
      <c r="AX2863">
        <v>0</v>
      </c>
      <c r="AY2863">
        <v>6</v>
      </c>
      <c r="AZ2863" t="s">
        <v>125</v>
      </c>
      <c r="BA2863">
        <v>2</v>
      </c>
      <c r="BB2863" t="s">
        <v>126</v>
      </c>
      <c r="BC2863">
        <v>3</v>
      </c>
    </row>
    <row r="2864" spans="1:55">
      <c r="A2864" t="s">
        <v>6031</v>
      </c>
      <c r="B2864" t="s">
        <v>56</v>
      </c>
      <c r="C2864">
        <v>42</v>
      </c>
      <c r="D2864" t="s">
        <v>57</v>
      </c>
      <c r="E2864">
        <v>0</v>
      </c>
      <c r="F2864" t="s">
        <v>226</v>
      </c>
      <c r="G2864">
        <v>90047</v>
      </c>
      <c r="H2864">
        <v>33.958149</v>
      </c>
      <c r="I2864">
        <v>-118.308441</v>
      </c>
      <c r="J2864">
        <v>1</v>
      </c>
      <c r="K2864">
        <v>13</v>
      </c>
      <c r="L2864" t="s">
        <v>98</v>
      </c>
      <c r="M2864" t="s">
        <v>57</v>
      </c>
      <c r="N2864" t="s">
        <v>6032</v>
      </c>
      <c r="O2864" t="s">
        <v>57</v>
      </c>
      <c r="P2864" t="s">
        <v>57</v>
      </c>
      <c r="Q2864" t="s">
        <v>135</v>
      </c>
      <c r="R2864" t="s">
        <v>300</v>
      </c>
      <c r="S2864" t="s">
        <v>57</v>
      </c>
      <c r="T2864" t="s">
        <v>57</v>
      </c>
      <c r="U2864" t="s">
        <v>61</v>
      </c>
      <c r="V2864" t="s">
        <v>57</v>
      </c>
      <c r="W2864" t="s">
        <v>57</v>
      </c>
      <c r="X2864" t="s">
        <v>61</v>
      </c>
      <c r="Y2864" t="s">
        <v>61</v>
      </c>
      <c r="Z2864" t="s">
        <v>57</v>
      </c>
      <c r="AA2864" t="s">
        <v>77</v>
      </c>
      <c r="AB2864" t="s">
        <v>57</v>
      </c>
      <c r="AC2864" t="s">
        <v>87</v>
      </c>
      <c r="AD2864">
        <v>76.2</v>
      </c>
      <c r="AE2864">
        <v>981.45</v>
      </c>
      <c r="AF2864">
        <v>0</v>
      </c>
      <c r="AG2864">
        <v>0</v>
      </c>
      <c r="AH2864">
        <v>153.27</v>
      </c>
      <c r="AI2864">
        <v>1134.72</v>
      </c>
      <c r="AJ2864" t="s">
        <v>66</v>
      </c>
      <c r="AM2864">
        <v>0</v>
      </c>
      <c r="AN2864">
        <v>1</v>
      </c>
      <c r="AO2864">
        <v>0</v>
      </c>
      <c r="AP2864" t="s">
        <v>103</v>
      </c>
      <c r="AQ2864" t="s">
        <v>78</v>
      </c>
      <c r="AR2864" t="s">
        <v>93</v>
      </c>
      <c r="AS2864">
        <v>5</v>
      </c>
      <c r="AT2864">
        <v>47107</v>
      </c>
      <c r="AU2864">
        <v>1</v>
      </c>
      <c r="AV2864">
        <v>0</v>
      </c>
      <c r="AW2864">
        <v>1</v>
      </c>
      <c r="AX2864">
        <v>0</v>
      </c>
      <c r="AY2864">
        <v>3</v>
      </c>
      <c r="AZ2864" t="s">
        <v>106</v>
      </c>
      <c r="BA2864">
        <v>4</v>
      </c>
      <c r="BB2864" t="s">
        <v>80</v>
      </c>
      <c r="BC2864">
        <v>2</v>
      </c>
    </row>
    <row r="2865" spans="1:55">
      <c r="A2865" t="s">
        <v>6033</v>
      </c>
      <c r="B2865" t="s">
        <v>56</v>
      </c>
      <c r="C2865">
        <v>53</v>
      </c>
      <c r="D2865" t="s">
        <v>61</v>
      </c>
      <c r="E2865">
        <v>0</v>
      </c>
      <c r="F2865" t="s">
        <v>2029</v>
      </c>
      <c r="G2865">
        <v>90731</v>
      </c>
      <c r="H2865">
        <v>33.736387</v>
      </c>
      <c r="I2865">
        <v>-118.284363</v>
      </c>
      <c r="J2865">
        <v>0</v>
      </c>
      <c r="K2865">
        <v>8</v>
      </c>
      <c r="L2865" t="s">
        <v>83</v>
      </c>
      <c r="M2865" t="s">
        <v>57</v>
      </c>
      <c r="N2865" t="s">
        <v>5710</v>
      </c>
      <c r="O2865" t="s">
        <v>57</v>
      </c>
      <c r="P2865" t="s">
        <v>57</v>
      </c>
      <c r="Q2865" t="s">
        <v>135</v>
      </c>
      <c r="R2865" t="s">
        <v>318</v>
      </c>
      <c r="S2865" t="s">
        <v>57</v>
      </c>
      <c r="T2865" t="s">
        <v>61</v>
      </c>
      <c r="U2865" t="s">
        <v>61</v>
      </c>
      <c r="V2865" t="s">
        <v>57</v>
      </c>
      <c r="W2865" t="s">
        <v>61</v>
      </c>
      <c r="X2865" t="s">
        <v>57</v>
      </c>
      <c r="Y2865" t="s">
        <v>57</v>
      </c>
      <c r="Z2865" t="s">
        <v>57</v>
      </c>
      <c r="AA2865" t="s">
        <v>77</v>
      </c>
      <c r="AB2865" t="s">
        <v>61</v>
      </c>
      <c r="AC2865" t="s">
        <v>87</v>
      </c>
      <c r="AD2865">
        <v>71.15000000000001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88</v>
      </c>
      <c r="AK2865" t="s">
        <v>190</v>
      </c>
      <c r="AL2865" t="s">
        <v>191</v>
      </c>
      <c r="AM2865">
        <v>1</v>
      </c>
      <c r="AN2865">
        <v>0</v>
      </c>
      <c r="AO2865">
        <v>0</v>
      </c>
      <c r="AP2865" t="s">
        <v>67</v>
      </c>
      <c r="AQ2865" t="s">
        <v>92</v>
      </c>
      <c r="AR2865" t="s">
        <v>93</v>
      </c>
      <c r="AS2865">
        <v>5</v>
      </c>
      <c r="AT2865">
        <v>58639</v>
      </c>
      <c r="AU2865">
        <v>1</v>
      </c>
      <c r="AV2865">
        <v>1</v>
      </c>
      <c r="AW2865">
        <v>0</v>
      </c>
      <c r="AX2865">
        <v>71.15000000000001</v>
      </c>
      <c r="AY2865">
        <v>2</v>
      </c>
      <c r="AZ2865" t="s">
        <v>70</v>
      </c>
      <c r="BA2865">
        <v>5</v>
      </c>
      <c r="BB2865" t="s">
        <v>80</v>
      </c>
      <c r="BC2865">
        <v>2</v>
      </c>
    </row>
    <row r="2866" spans="1:55">
      <c r="A2866" t="s">
        <v>6034</v>
      </c>
      <c r="B2866" t="s">
        <v>56</v>
      </c>
      <c r="C2866">
        <v>27</v>
      </c>
      <c r="D2866" t="s">
        <v>61</v>
      </c>
      <c r="E2866">
        <v>0</v>
      </c>
      <c r="F2866" t="s">
        <v>262</v>
      </c>
      <c r="G2866">
        <v>95125</v>
      </c>
      <c r="H2866">
        <v>37.294926</v>
      </c>
      <c r="I2866">
        <v>-121.894763</v>
      </c>
      <c r="J2866">
        <v>0</v>
      </c>
      <c r="K2866">
        <v>19</v>
      </c>
      <c r="L2866" t="s">
        <v>59</v>
      </c>
      <c r="M2866" t="s">
        <v>61</v>
      </c>
      <c r="N2866" t="s">
        <v>143</v>
      </c>
      <c r="O2866" t="s">
        <v>143</v>
      </c>
      <c r="P2866" t="s">
        <v>57</v>
      </c>
      <c r="Q2866" t="s">
        <v>135</v>
      </c>
      <c r="R2866" t="s">
        <v>322</v>
      </c>
      <c r="S2866" t="s">
        <v>61</v>
      </c>
      <c r="T2866" t="s">
        <v>61</v>
      </c>
      <c r="U2866" t="s">
        <v>61</v>
      </c>
      <c r="V2866" t="s">
        <v>61</v>
      </c>
      <c r="W2866" t="s">
        <v>57</v>
      </c>
      <c r="X2866" t="s">
        <v>57</v>
      </c>
      <c r="Y2866" t="s">
        <v>57</v>
      </c>
      <c r="Z2866" t="s">
        <v>57</v>
      </c>
      <c r="AA2866" t="s">
        <v>64</v>
      </c>
      <c r="AB2866" t="s">
        <v>57</v>
      </c>
      <c r="AC2866" t="s">
        <v>65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88</v>
      </c>
      <c r="AK2866" t="s">
        <v>89</v>
      </c>
      <c r="AL2866" t="s">
        <v>342</v>
      </c>
      <c r="AM2866">
        <v>1</v>
      </c>
      <c r="AN2866">
        <v>0</v>
      </c>
      <c r="AO2866">
        <v>0</v>
      </c>
      <c r="AP2866" t="s">
        <v>103</v>
      </c>
      <c r="AQ2866" t="s">
        <v>116</v>
      </c>
      <c r="AR2866" t="s">
        <v>137</v>
      </c>
      <c r="AS2866">
        <v>4</v>
      </c>
      <c r="AT2866">
        <v>46185</v>
      </c>
      <c r="AU2866">
        <v>1</v>
      </c>
      <c r="AV2866">
        <v>1</v>
      </c>
      <c r="AW2866">
        <v>0</v>
      </c>
      <c r="AX2866">
        <v>44.85</v>
      </c>
      <c r="AY2866">
        <v>3</v>
      </c>
      <c r="AZ2866" t="s">
        <v>106</v>
      </c>
      <c r="BA2866">
        <v>2</v>
      </c>
      <c r="BB2866" t="s">
        <v>126</v>
      </c>
      <c r="BC2866">
        <v>3</v>
      </c>
    </row>
    <row r="2867" spans="1:55">
      <c r="A2867" t="s">
        <v>6035</v>
      </c>
      <c r="B2867" t="s">
        <v>56</v>
      </c>
      <c r="C2867">
        <v>74</v>
      </c>
      <c r="D2867" t="s">
        <v>57</v>
      </c>
      <c r="E2867">
        <v>0</v>
      </c>
      <c r="F2867" t="s">
        <v>2827</v>
      </c>
      <c r="G2867">
        <v>93510</v>
      </c>
      <c r="H2867">
        <v>34.501452</v>
      </c>
      <c r="I2867">
        <v>-118.207862</v>
      </c>
      <c r="J2867">
        <v>1</v>
      </c>
      <c r="K2867">
        <v>38</v>
      </c>
      <c r="L2867" t="s">
        <v>59</v>
      </c>
      <c r="M2867" t="s">
        <v>57</v>
      </c>
      <c r="N2867" t="s">
        <v>5180</v>
      </c>
      <c r="O2867" t="s">
        <v>57</v>
      </c>
      <c r="P2867" t="s">
        <v>57</v>
      </c>
      <c r="Q2867" t="s">
        <v>85</v>
      </c>
      <c r="R2867" t="s">
        <v>254</v>
      </c>
      <c r="S2867" t="s">
        <v>57</v>
      </c>
      <c r="T2867" t="s">
        <v>57</v>
      </c>
      <c r="U2867" t="s">
        <v>61</v>
      </c>
      <c r="V2867" t="s">
        <v>61</v>
      </c>
      <c r="W2867" t="s">
        <v>61</v>
      </c>
      <c r="X2867" t="s">
        <v>57</v>
      </c>
      <c r="Y2867" t="s">
        <v>57</v>
      </c>
      <c r="Z2867" t="s">
        <v>61</v>
      </c>
      <c r="AA2867" t="s">
        <v>64</v>
      </c>
      <c r="AB2867" t="s">
        <v>61</v>
      </c>
      <c r="AC2867" t="s">
        <v>65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66</v>
      </c>
      <c r="AM2867">
        <v>0</v>
      </c>
      <c r="AN2867">
        <v>1</v>
      </c>
      <c r="AO2867">
        <v>0</v>
      </c>
      <c r="AP2867" t="s">
        <v>176</v>
      </c>
      <c r="AQ2867" t="s">
        <v>104</v>
      </c>
      <c r="AR2867" t="s">
        <v>105</v>
      </c>
      <c r="AS2867">
        <v>4</v>
      </c>
      <c r="AT2867">
        <v>7831</v>
      </c>
      <c r="AU2867">
        <v>1</v>
      </c>
      <c r="AV2867">
        <v>0</v>
      </c>
      <c r="AW2867">
        <v>1</v>
      </c>
      <c r="AX2867">
        <v>0</v>
      </c>
      <c r="AY2867">
        <v>5</v>
      </c>
      <c r="AZ2867" t="s">
        <v>177</v>
      </c>
      <c r="BA2867">
        <v>3</v>
      </c>
      <c r="BB2867" t="s">
        <v>126</v>
      </c>
      <c r="BC2867">
        <v>3</v>
      </c>
    </row>
    <row r="2868" spans="1:55">
      <c r="A2868" t="s">
        <v>6036</v>
      </c>
      <c r="B2868" t="s">
        <v>73</v>
      </c>
      <c r="C2868">
        <v>37</v>
      </c>
      <c r="D2868" t="s">
        <v>61</v>
      </c>
      <c r="E2868">
        <v>0</v>
      </c>
      <c r="F2868" t="s">
        <v>3760</v>
      </c>
      <c r="G2868">
        <v>92057</v>
      </c>
      <c r="H2868">
        <v>33.254497</v>
      </c>
      <c r="I2868">
        <v>-117.285879</v>
      </c>
      <c r="J2868">
        <v>0</v>
      </c>
      <c r="K2868">
        <v>9</v>
      </c>
      <c r="L2868" t="s">
        <v>59</v>
      </c>
      <c r="M2868" t="s">
        <v>57</v>
      </c>
      <c r="N2868" t="s">
        <v>4158</v>
      </c>
      <c r="O2868" t="s">
        <v>61</v>
      </c>
      <c r="P2868" t="s">
        <v>61</v>
      </c>
      <c r="Q2868" t="s">
        <v>143</v>
      </c>
      <c r="R2868" t="s">
        <v>143</v>
      </c>
      <c r="S2868" t="s">
        <v>143</v>
      </c>
      <c r="T2868" t="s">
        <v>143</v>
      </c>
      <c r="U2868" t="s">
        <v>143</v>
      </c>
      <c r="V2868" t="s">
        <v>143</v>
      </c>
      <c r="W2868" t="s">
        <v>143</v>
      </c>
      <c r="X2868" t="s">
        <v>143</v>
      </c>
      <c r="Y2868" t="s">
        <v>143</v>
      </c>
      <c r="Z2868" t="s">
        <v>143</v>
      </c>
      <c r="AA2868" t="s">
        <v>77</v>
      </c>
      <c r="AB2868" t="s">
        <v>61</v>
      </c>
      <c r="AC2868" t="s">
        <v>65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88</v>
      </c>
      <c r="AK2868" t="s">
        <v>205</v>
      </c>
      <c r="AL2868" t="s">
        <v>329</v>
      </c>
      <c r="AM2868">
        <v>1</v>
      </c>
      <c r="AN2868">
        <v>0</v>
      </c>
      <c r="AO2868">
        <v>0</v>
      </c>
      <c r="AP2868" t="s">
        <v>67</v>
      </c>
      <c r="AQ2868" t="s">
        <v>68</v>
      </c>
      <c r="AR2868" t="s">
        <v>182</v>
      </c>
      <c r="AT2868">
        <v>46893</v>
      </c>
      <c r="AU2868">
        <v>1</v>
      </c>
      <c r="AV2868">
        <v>1</v>
      </c>
      <c r="AW2868">
        <v>0</v>
      </c>
      <c r="AX2868">
        <v>20.25</v>
      </c>
      <c r="AY2868">
        <v>2</v>
      </c>
      <c r="AZ2868" t="s">
        <v>70</v>
      </c>
      <c r="BA2868">
        <v>5</v>
      </c>
      <c r="BB2868" t="s">
        <v>80</v>
      </c>
      <c r="BC2868">
        <v>2</v>
      </c>
    </row>
    <row r="2869" spans="1:55">
      <c r="A2869" t="s">
        <v>6037</v>
      </c>
      <c r="B2869" t="s">
        <v>56</v>
      </c>
      <c r="C2869">
        <v>34</v>
      </c>
      <c r="D2869" t="s">
        <v>57</v>
      </c>
      <c r="E2869">
        <v>1</v>
      </c>
      <c r="F2869" t="s">
        <v>4103</v>
      </c>
      <c r="G2869">
        <v>90716</v>
      </c>
      <c r="H2869">
        <v>33.830431</v>
      </c>
      <c r="I2869">
        <v>-118.074071</v>
      </c>
      <c r="J2869">
        <v>7</v>
      </c>
      <c r="K2869">
        <v>34</v>
      </c>
      <c r="L2869" t="s">
        <v>216</v>
      </c>
      <c r="M2869" t="s">
        <v>57</v>
      </c>
      <c r="N2869" t="s">
        <v>227</v>
      </c>
      <c r="O2869" t="s">
        <v>61</v>
      </c>
      <c r="P2869" t="s">
        <v>57</v>
      </c>
      <c r="Q2869" t="s">
        <v>62</v>
      </c>
      <c r="R2869" t="s">
        <v>63</v>
      </c>
      <c r="S2869" t="s">
        <v>57</v>
      </c>
      <c r="T2869" t="s">
        <v>57</v>
      </c>
      <c r="U2869" t="s">
        <v>57</v>
      </c>
      <c r="V2869" t="s">
        <v>61</v>
      </c>
      <c r="W2869" t="s">
        <v>61</v>
      </c>
      <c r="X2869" t="s">
        <v>61</v>
      </c>
      <c r="Y2869" t="s">
        <v>61</v>
      </c>
      <c r="Z2869" t="s">
        <v>57</v>
      </c>
      <c r="AA2869" t="s">
        <v>64</v>
      </c>
      <c r="AB2869" t="s">
        <v>57</v>
      </c>
      <c r="AC2869" t="s">
        <v>307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66</v>
      </c>
      <c r="AM2869">
        <v>0</v>
      </c>
      <c r="AN2869">
        <v>1</v>
      </c>
      <c r="AO2869">
        <v>0</v>
      </c>
      <c r="AP2869" t="s">
        <v>164</v>
      </c>
      <c r="AQ2869" t="s">
        <v>68</v>
      </c>
      <c r="AR2869" t="s">
        <v>69</v>
      </c>
      <c r="AS2869">
        <v>4</v>
      </c>
      <c r="AT2869">
        <v>14852</v>
      </c>
      <c r="AU2869">
        <v>1</v>
      </c>
      <c r="AV2869">
        <v>0</v>
      </c>
      <c r="AW2869">
        <v>1</v>
      </c>
      <c r="AX2869">
        <v>0</v>
      </c>
      <c r="AY2869">
        <v>4</v>
      </c>
      <c r="AZ2869" t="s">
        <v>165</v>
      </c>
      <c r="BA2869">
        <v>0</v>
      </c>
      <c r="BB2869" t="s">
        <v>71</v>
      </c>
      <c r="BC2869">
        <v>4</v>
      </c>
    </row>
    <row r="2870" spans="1:55">
      <c r="A2870" t="s">
        <v>6038</v>
      </c>
      <c r="B2870" t="s">
        <v>73</v>
      </c>
      <c r="C2870">
        <v>53</v>
      </c>
      <c r="D2870" t="s">
        <v>57</v>
      </c>
      <c r="E2870">
        <v>1</v>
      </c>
      <c r="F2870" t="s">
        <v>226</v>
      </c>
      <c r="G2870">
        <v>90007</v>
      </c>
      <c r="H2870">
        <v>34.027337</v>
      </c>
      <c r="I2870">
        <v>-118.28515</v>
      </c>
      <c r="J2870">
        <v>8</v>
      </c>
      <c r="K2870">
        <v>71</v>
      </c>
      <c r="L2870" t="s">
        <v>119</v>
      </c>
      <c r="M2870" t="s">
        <v>57</v>
      </c>
      <c r="N2870" t="s">
        <v>6039</v>
      </c>
      <c r="O2870" t="s">
        <v>61</v>
      </c>
      <c r="P2870" t="s">
        <v>61</v>
      </c>
      <c r="Q2870" t="s">
        <v>143</v>
      </c>
      <c r="R2870" t="s">
        <v>143</v>
      </c>
      <c r="S2870" t="s">
        <v>143</v>
      </c>
      <c r="T2870" t="s">
        <v>143</v>
      </c>
      <c r="U2870" t="s">
        <v>143</v>
      </c>
      <c r="V2870" t="s">
        <v>143</v>
      </c>
      <c r="W2870" t="s">
        <v>143</v>
      </c>
      <c r="X2870" t="s">
        <v>143</v>
      </c>
      <c r="Y2870" t="s">
        <v>143</v>
      </c>
      <c r="Z2870" t="s">
        <v>143</v>
      </c>
      <c r="AA2870" t="s">
        <v>122</v>
      </c>
      <c r="AB2870" t="s">
        <v>61</v>
      </c>
      <c r="AC2870" t="s">
        <v>65</v>
      </c>
      <c r="AD2870">
        <v>19.7</v>
      </c>
      <c r="AE2870">
        <v>1301.1</v>
      </c>
      <c r="AF2870">
        <v>0</v>
      </c>
      <c r="AG2870">
        <v>0</v>
      </c>
      <c r="AH2870">
        <v>1055.06</v>
      </c>
      <c r="AI2870">
        <v>2356.16</v>
      </c>
      <c r="AJ2870" t="s">
        <v>66</v>
      </c>
      <c r="AM2870">
        <v>0</v>
      </c>
      <c r="AN2870">
        <v>1</v>
      </c>
      <c r="AO2870">
        <v>0</v>
      </c>
      <c r="AP2870" t="s">
        <v>123</v>
      </c>
      <c r="AQ2870" t="s">
        <v>92</v>
      </c>
      <c r="AR2870" t="s">
        <v>182</v>
      </c>
      <c r="AT2870">
        <v>45025</v>
      </c>
      <c r="AU2870">
        <v>1</v>
      </c>
      <c r="AV2870">
        <v>0</v>
      </c>
      <c r="AW2870">
        <v>1</v>
      </c>
      <c r="AX2870">
        <v>0</v>
      </c>
      <c r="AY2870">
        <v>6</v>
      </c>
      <c r="AZ2870" t="s">
        <v>125</v>
      </c>
      <c r="BA2870">
        <v>0</v>
      </c>
      <c r="BB2870" t="s">
        <v>71</v>
      </c>
      <c r="BC2870">
        <v>4</v>
      </c>
    </row>
    <row r="2871" spans="1:55">
      <c r="A2871" t="s">
        <v>6040</v>
      </c>
      <c r="B2871" t="s">
        <v>56</v>
      </c>
      <c r="C2871">
        <v>74</v>
      </c>
      <c r="D2871" t="s">
        <v>57</v>
      </c>
      <c r="E2871">
        <v>0</v>
      </c>
      <c r="F2871" t="s">
        <v>5750</v>
      </c>
      <c r="G2871">
        <v>95232</v>
      </c>
      <c r="H2871">
        <v>38.358464</v>
      </c>
      <c r="I2871">
        <v>-120.579304</v>
      </c>
      <c r="J2871">
        <v>1</v>
      </c>
      <c r="K2871">
        <v>3</v>
      </c>
      <c r="L2871" t="s">
        <v>83</v>
      </c>
      <c r="M2871" t="s">
        <v>57</v>
      </c>
      <c r="N2871" t="s">
        <v>6041</v>
      </c>
      <c r="O2871" t="s">
        <v>61</v>
      </c>
      <c r="P2871" t="s">
        <v>57</v>
      </c>
      <c r="Q2871" t="s">
        <v>85</v>
      </c>
      <c r="R2871" t="s">
        <v>180</v>
      </c>
      <c r="S2871" t="s">
        <v>61</v>
      </c>
      <c r="T2871" t="s">
        <v>61</v>
      </c>
      <c r="U2871" t="s">
        <v>61</v>
      </c>
      <c r="V2871" t="s">
        <v>61</v>
      </c>
      <c r="W2871" t="s">
        <v>57</v>
      </c>
      <c r="X2871" t="s">
        <v>61</v>
      </c>
      <c r="Y2871" t="s">
        <v>61</v>
      </c>
      <c r="Z2871" t="s">
        <v>57</v>
      </c>
      <c r="AA2871" t="s">
        <v>77</v>
      </c>
      <c r="AB2871" t="s">
        <v>57</v>
      </c>
      <c r="AC2871" t="s">
        <v>87</v>
      </c>
      <c r="AD2871">
        <v>80.40000000000001</v>
      </c>
      <c r="AE2871">
        <v>224.05</v>
      </c>
      <c r="AF2871">
        <v>0</v>
      </c>
      <c r="AG2871">
        <v>0</v>
      </c>
      <c r="AH2871">
        <v>9.869999999999999</v>
      </c>
      <c r="AI2871">
        <v>233.92</v>
      </c>
      <c r="AJ2871" t="s">
        <v>88</v>
      </c>
      <c r="AK2871" t="s">
        <v>205</v>
      </c>
      <c r="AL2871" t="s">
        <v>206</v>
      </c>
      <c r="AM2871">
        <v>1</v>
      </c>
      <c r="AN2871">
        <v>0</v>
      </c>
      <c r="AO2871">
        <v>0</v>
      </c>
      <c r="AP2871" t="s">
        <v>91</v>
      </c>
      <c r="AQ2871" t="s">
        <v>104</v>
      </c>
      <c r="AR2871" t="s">
        <v>93</v>
      </c>
      <c r="AS2871">
        <v>2</v>
      </c>
      <c r="AT2871">
        <v>21</v>
      </c>
      <c r="AU2871">
        <v>1</v>
      </c>
      <c r="AV2871">
        <v>1</v>
      </c>
      <c r="AW2871">
        <v>0</v>
      </c>
      <c r="AX2871">
        <v>80.40000000000001</v>
      </c>
      <c r="AY2871">
        <v>1</v>
      </c>
      <c r="AZ2871" t="s">
        <v>94</v>
      </c>
      <c r="BA2871">
        <v>9</v>
      </c>
      <c r="BB2871" t="s">
        <v>95</v>
      </c>
      <c r="BC2871">
        <v>1</v>
      </c>
    </row>
    <row r="2872" spans="1:55">
      <c r="A2872" t="s">
        <v>6042</v>
      </c>
      <c r="B2872" t="s">
        <v>73</v>
      </c>
      <c r="C2872">
        <v>21</v>
      </c>
      <c r="D2872" t="s">
        <v>57</v>
      </c>
      <c r="E2872">
        <v>0</v>
      </c>
      <c r="F2872" t="s">
        <v>453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129</v>
      </c>
      <c r="M2872" t="s">
        <v>57</v>
      </c>
      <c r="N2872" t="s">
        <v>6043</v>
      </c>
      <c r="O2872" t="s">
        <v>57</v>
      </c>
      <c r="P2872" t="s">
        <v>57</v>
      </c>
      <c r="Q2872" t="s">
        <v>85</v>
      </c>
      <c r="R2872" t="s">
        <v>618</v>
      </c>
      <c r="S2872" t="s">
        <v>61</v>
      </c>
      <c r="T2872" t="s">
        <v>61</v>
      </c>
      <c r="U2872" t="s">
        <v>57</v>
      </c>
      <c r="V2872" t="s">
        <v>57</v>
      </c>
      <c r="W2872" t="s">
        <v>57</v>
      </c>
      <c r="X2872" t="s">
        <v>57</v>
      </c>
      <c r="Y2872" t="s">
        <v>57</v>
      </c>
      <c r="Z2872" t="s">
        <v>57</v>
      </c>
      <c r="AA2872" t="s">
        <v>64</v>
      </c>
      <c r="AB2872" t="s">
        <v>57</v>
      </c>
      <c r="AC2872" t="s">
        <v>87</v>
      </c>
      <c r="AD2872">
        <v>104.15</v>
      </c>
      <c r="AE2872">
        <v>5743.05</v>
      </c>
      <c r="AF2872">
        <v>0</v>
      </c>
      <c r="AG2872">
        <v>0</v>
      </c>
      <c r="AH2872">
        <v>583.55</v>
      </c>
      <c r="AI2872">
        <v>6326.6</v>
      </c>
      <c r="AJ2872" t="s">
        <v>88</v>
      </c>
      <c r="AK2872" t="s">
        <v>89</v>
      </c>
      <c r="AL2872" t="s">
        <v>90</v>
      </c>
      <c r="AM2872">
        <v>1</v>
      </c>
      <c r="AN2872">
        <v>0</v>
      </c>
      <c r="AO2872">
        <v>0</v>
      </c>
      <c r="AP2872" t="s">
        <v>123</v>
      </c>
      <c r="AQ2872" t="s">
        <v>116</v>
      </c>
      <c r="AR2872" t="s">
        <v>105</v>
      </c>
      <c r="AS2872">
        <v>6</v>
      </c>
      <c r="AT2872">
        <v>25569</v>
      </c>
      <c r="AU2872">
        <v>1</v>
      </c>
      <c r="AV2872">
        <v>1</v>
      </c>
      <c r="AW2872">
        <v>0</v>
      </c>
      <c r="AX2872">
        <v>104.15</v>
      </c>
      <c r="AY2872">
        <v>6</v>
      </c>
      <c r="AZ2872" t="s">
        <v>125</v>
      </c>
      <c r="BA2872">
        <v>3</v>
      </c>
      <c r="BB2872" t="s">
        <v>126</v>
      </c>
      <c r="BC2872">
        <v>3</v>
      </c>
    </row>
    <row r="2873" spans="1:55">
      <c r="A2873" t="s">
        <v>6044</v>
      </c>
      <c r="B2873" t="s">
        <v>56</v>
      </c>
      <c r="C2873">
        <v>42</v>
      </c>
      <c r="D2873" t="s">
        <v>61</v>
      </c>
      <c r="E2873">
        <v>0</v>
      </c>
      <c r="F2873" t="s">
        <v>1522</v>
      </c>
      <c r="G2873">
        <v>92806</v>
      </c>
      <c r="H2873">
        <v>33.83796</v>
      </c>
      <c r="I2873">
        <v>-117.870494</v>
      </c>
      <c r="J2873">
        <v>0</v>
      </c>
      <c r="K2873">
        <v>3</v>
      </c>
      <c r="L2873" t="s">
        <v>83</v>
      </c>
      <c r="M2873" t="s">
        <v>57</v>
      </c>
      <c r="N2873" t="s">
        <v>6045</v>
      </c>
      <c r="O2873" t="s">
        <v>57</v>
      </c>
      <c r="P2873" t="s">
        <v>57</v>
      </c>
      <c r="Q2873" t="s">
        <v>85</v>
      </c>
      <c r="R2873" t="s">
        <v>382</v>
      </c>
      <c r="S2873" t="s">
        <v>61</v>
      </c>
      <c r="T2873" t="s">
        <v>61</v>
      </c>
      <c r="U2873" t="s">
        <v>61</v>
      </c>
      <c r="V2873" t="s">
        <v>61</v>
      </c>
      <c r="W2873" t="s">
        <v>61</v>
      </c>
      <c r="X2873" t="s">
        <v>61</v>
      </c>
      <c r="Y2873" t="s">
        <v>61</v>
      </c>
      <c r="Z2873" t="s">
        <v>57</v>
      </c>
      <c r="AA2873" t="s">
        <v>77</v>
      </c>
      <c r="AB2873" t="s">
        <v>57</v>
      </c>
      <c r="AC2873" t="s">
        <v>87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170</v>
      </c>
      <c r="AM2873">
        <v>0</v>
      </c>
      <c r="AN2873">
        <v>0</v>
      </c>
      <c r="AO2873">
        <v>0</v>
      </c>
      <c r="AP2873" t="s">
        <v>91</v>
      </c>
      <c r="AQ2873" t="s">
        <v>78</v>
      </c>
      <c r="AR2873" t="s">
        <v>93</v>
      </c>
      <c r="AS2873">
        <v>1</v>
      </c>
      <c r="AT2873">
        <v>34398</v>
      </c>
      <c r="AU2873">
        <v>0</v>
      </c>
      <c r="AX2873">
        <v>0</v>
      </c>
      <c r="AY2873">
        <v>1</v>
      </c>
      <c r="AZ2873" t="s">
        <v>94</v>
      </c>
      <c r="BA2873">
        <v>10</v>
      </c>
      <c r="BB2873" t="s">
        <v>95</v>
      </c>
      <c r="BC2873">
        <v>1</v>
      </c>
    </row>
    <row r="2874" spans="1:55">
      <c r="A2874" t="s">
        <v>6046</v>
      </c>
      <c r="B2874" t="s">
        <v>73</v>
      </c>
      <c r="C2874">
        <v>51</v>
      </c>
      <c r="D2874" t="s">
        <v>61</v>
      </c>
      <c r="E2874">
        <v>0</v>
      </c>
      <c r="F2874" t="s">
        <v>3174</v>
      </c>
      <c r="G2874">
        <v>91963</v>
      </c>
      <c r="H2874">
        <v>32.619465</v>
      </c>
      <c r="I2874">
        <v>-116.593605</v>
      </c>
      <c r="J2874">
        <v>0</v>
      </c>
      <c r="K2874">
        <v>48</v>
      </c>
      <c r="L2874" t="s">
        <v>129</v>
      </c>
      <c r="M2874" t="s">
        <v>57</v>
      </c>
      <c r="N2874" t="s">
        <v>4882</v>
      </c>
      <c r="O2874" t="s">
        <v>57</v>
      </c>
      <c r="P2874" t="s">
        <v>57</v>
      </c>
      <c r="Q2874" t="s">
        <v>62</v>
      </c>
      <c r="R2874" t="s">
        <v>391</v>
      </c>
      <c r="S2874" t="s">
        <v>57</v>
      </c>
      <c r="T2874" t="s">
        <v>61</v>
      </c>
      <c r="U2874" t="s">
        <v>57</v>
      </c>
      <c r="V2874" t="s">
        <v>61</v>
      </c>
      <c r="W2874" t="s">
        <v>57</v>
      </c>
      <c r="X2874" t="s">
        <v>57</v>
      </c>
      <c r="Y2874" t="s">
        <v>57</v>
      </c>
      <c r="Z2874" t="s">
        <v>61</v>
      </c>
      <c r="AA2874" t="s">
        <v>64</v>
      </c>
      <c r="AB2874" t="s">
        <v>57</v>
      </c>
      <c r="AC2874" t="s">
        <v>65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66</v>
      </c>
      <c r="AM2874">
        <v>0</v>
      </c>
      <c r="AN2874">
        <v>1</v>
      </c>
      <c r="AO2874">
        <v>0</v>
      </c>
      <c r="AP2874" t="s">
        <v>176</v>
      </c>
      <c r="AQ2874" t="s">
        <v>92</v>
      </c>
      <c r="AR2874" t="s">
        <v>93</v>
      </c>
      <c r="AS2874">
        <v>5</v>
      </c>
      <c r="AT2874">
        <v>905</v>
      </c>
      <c r="AU2874">
        <v>1</v>
      </c>
      <c r="AV2874">
        <v>0</v>
      </c>
      <c r="AW2874">
        <v>1</v>
      </c>
      <c r="AX2874">
        <v>0</v>
      </c>
      <c r="AY2874">
        <v>5</v>
      </c>
      <c r="AZ2874" t="s">
        <v>177</v>
      </c>
      <c r="BA2874">
        <v>2</v>
      </c>
      <c r="BB2874" t="s">
        <v>126</v>
      </c>
      <c r="BC2874">
        <v>3</v>
      </c>
    </row>
    <row r="2875" spans="1:55">
      <c r="A2875" t="s">
        <v>6047</v>
      </c>
      <c r="B2875" t="s">
        <v>73</v>
      </c>
      <c r="C2875">
        <v>27</v>
      </c>
      <c r="D2875" t="s">
        <v>57</v>
      </c>
      <c r="E2875">
        <v>0</v>
      </c>
      <c r="F2875" t="s">
        <v>6048</v>
      </c>
      <c r="G2875">
        <v>90266</v>
      </c>
      <c r="H2875">
        <v>33.889632</v>
      </c>
      <c r="I2875">
        <v>-118.39737</v>
      </c>
      <c r="J2875">
        <v>8</v>
      </c>
      <c r="K2875">
        <v>20</v>
      </c>
      <c r="L2875" t="s">
        <v>98</v>
      </c>
      <c r="M2875" t="s">
        <v>57</v>
      </c>
      <c r="N2875" t="s">
        <v>3696</v>
      </c>
      <c r="O2875" t="s">
        <v>61</v>
      </c>
      <c r="P2875" t="s">
        <v>61</v>
      </c>
      <c r="Q2875" t="s">
        <v>143</v>
      </c>
      <c r="R2875" t="s">
        <v>143</v>
      </c>
      <c r="S2875" t="s">
        <v>143</v>
      </c>
      <c r="T2875" t="s">
        <v>143</v>
      </c>
      <c r="U2875" t="s">
        <v>143</v>
      </c>
      <c r="V2875" t="s">
        <v>143</v>
      </c>
      <c r="W2875" t="s">
        <v>143</v>
      </c>
      <c r="X2875" t="s">
        <v>143</v>
      </c>
      <c r="Y2875" t="s">
        <v>143</v>
      </c>
      <c r="Z2875" t="s">
        <v>143</v>
      </c>
      <c r="AA2875" t="s">
        <v>64</v>
      </c>
      <c r="AB2875" t="s">
        <v>61</v>
      </c>
      <c r="AC2875" t="s">
        <v>65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66</v>
      </c>
      <c r="AM2875">
        <v>0</v>
      </c>
      <c r="AN2875">
        <v>1</v>
      </c>
      <c r="AO2875">
        <v>0</v>
      </c>
      <c r="AP2875" t="s">
        <v>103</v>
      </c>
      <c r="AQ2875" t="s">
        <v>116</v>
      </c>
      <c r="AR2875" t="s">
        <v>182</v>
      </c>
      <c r="AT2875">
        <v>33758</v>
      </c>
      <c r="AU2875">
        <v>1</v>
      </c>
      <c r="AV2875">
        <v>0</v>
      </c>
      <c r="AW2875">
        <v>1</v>
      </c>
      <c r="AX2875">
        <v>0</v>
      </c>
      <c r="AY2875">
        <v>3</v>
      </c>
      <c r="AZ2875" t="s">
        <v>106</v>
      </c>
      <c r="BA2875">
        <v>1</v>
      </c>
      <c r="BB2875" t="s">
        <v>71</v>
      </c>
      <c r="BC2875">
        <v>4</v>
      </c>
    </row>
    <row r="2876" spans="1:55">
      <c r="A2876" t="s">
        <v>6049</v>
      </c>
      <c r="B2876" t="s">
        <v>56</v>
      </c>
      <c r="C2876">
        <v>79</v>
      </c>
      <c r="D2876" t="s">
        <v>61</v>
      </c>
      <c r="E2876">
        <v>0</v>
      </c>
      <c r="F2876" t="s">
        <v>401</v>
      </c>
      <c r="G2876">
        <v>92592</v>
      </c>
      <c r="H2876">
        <v>33.507255</v>
      </c>
      <c r="I2876">
        <v>-117.029473</v>
      </c>
      <c r="J2876">
        <v>0</v>
      </c>
      <c r="K2876">
        <v>21</v>
      </c>
      <c r="L2876" t="s">
        <v>59</v>
      </c>
      <c r="M2876" t="s">
        <v>57</v>
      </c>
      <c r="N2876" t="s">
        <v>1267</v>
      </c>
      <c r="O2876" t="s">
        <v>57</v>
      </c>
      <c r="P2876" t="s">
        <v>57</v>
      </c>
      <c r="Q2876" t="s">
        <v>85</v>
      </c>
      <c r="R2876" t="s">
        <v>180</v>
      </c>
      <c r="S2876" t="s">
        <v>61</v>
      </c>
      <c r="T2876" t="s">
        <v>61</v>
      </c>
      <c r="U2876" t="s">
        <v>61</v>
      </c>
      <c r="V2876" t="s">
        <v>61</v>
      </c>
      <c r="W2876" t="s">
        <v>57</v>
      </c>
      <c r="X2876" t="s">
        <v>57</v>
      </c>
      <c r="Y2876" t="s">
        <v>61</v>
      </c>
      <c r="Z2876" t="s">
        <v>57</v>
      </c>
      <c r="AA2876" t="s">
        <v>77</v>
      </c>
      <c r="AB2876" t="s">
        <v>57</v>
      </c>
      <c r="AC2876" t="s">
        <v>87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88</v>
      </c>
      <c r="AK2876" t="s">
        <v>89</v>
      </c>
      <c r="AL2876" t="s">
        <v>181</v>
      </c>
      <c r="AM2876">
        <v>1</v>
      </c>
      <c r="AN2876">
        <v>0</v>
      </c>
      <c r="AO2876">
        <v>0</v>
      </c>
      <c r="AP2876" t="s">
        <v>103</v>
      </c>
      <c r="AQ2876" t="s">
        <v>104</v>
      </c>
      <c r="AR2876" t="s">
        <v>105</v>
      </c>
      <c r="AS2876">
        <v>3</v>
      </c>
      <c r="AT2876">
        <v>46171</v>
      </c>
      <c r="AU2876">
        <v>1</v>
      </c>
      <c r="AV2876">
        <v>1</v>
      </c>
      <c r="AW2876">
        <v>0</v>
      </c>
      <c r="AX2876">
        <v>94.25</v>
      </c>
      <c r="AY2876">
        <v>3</v>
      </c>
      <c r="AZ2876" t="s">
        <v>106</v>
      </c>
      <c r="BA2876">
        <v>7</v>
      </c>
      <c r="BB2876" t="s">
        <v>95</v>
      </c>
      <c r="BC2876">
        <v>1</v>
      </c>
    </row>
    <row r="2877" spans="1:55">
      <c r="A2877" t="s">
        <v>6050</v>
      </c>
      <c r="B2877" t="s">
        <v>73</v>
      </c>
      <c r="C2877">
        <v>35</v>
      </c>
      <c r="D2877" t="s">
        <v>61</v>
      </c>
      <c r="E2877">
        <v>1</v>
      </c>
      <c r="F2877" t="s">
        <v>2009</v>
      </c>
      <c r="G2877">
        <v>92333</v>
      </c>
      <c r="H2877">
        <v>34.274846</v>
      </c>
      <c r="I2877">
        <v>-116.937581</v>
      </c>
      <c r="J2877">
        <v>0</v>
      </c>
      <c r="K2877">
        <v>34</v>
      </c>
      <c r="L2877" t="s">
        <v>216</v>
      </c>
      <c r="M2877" t="s">
        <v>57</v>
      </c>
      <c r="N2877" t="s">
        <v>2060</v>
      </c>
      <c r="O2877" t="s">
        <v>57</v>
      </c>
      <c r="P2877" t="s">
        <v>57</v>
      </c>
      <c r="Q2877" t="s">
        <v>85</v>
      </c>
      <c r="R2877" t="s">
        <v>63</v>
      </c>
      <c r="S2877" t="s">
        <v>57</v>
      </c>
      <c r="T2877" t="s">
        <v>57</v>
      </c>
      <c r="U2877" t="s">
        <v>61</v>
      </c>
      <c r="V2877" t="s">
        <v>61</v>
      </c>
      <c r="W2877" t="s">
        <v>57</v>
      </c>
      <c r="X2877" t="s">
        <v>57</v>
      </c>
      <c r="Y2877" t="s">
        <v>57</v>
      </c>
      <c r="Z2877" t="s">
        <v>57</v>
      </c>
      <c r="AA2877" t="s">
        <v>64</v>
      </c>
      <c r="AB2877" t="s">
        <v>57</v>
      </c>
      <c r="AC2877" t="s">
        <v>87</v>
      </c>
      <c r="AD2877">
        <v>103.8</v>
      </c>
      <c r="AE2877">
        <v>3470.8</v>
      </c>
      <c r="AF2877">
        <v>0</v>
      </c>
      <c r="AG2877">
        <v>0</v>
      </c>
      <c r="AH2877">
        <v>145.52</v>
      </c>
      <c r="AI2877">
        <v>3616.32</v>
      </c>
      <c r="AJ2877" t="s">
        <v>66</v>
      </c>
      <c r="AM2877">
        <v>0</v>
      </c>
      <c r="AN2877">
        <v>1</v>
      </c>
      <c r="AO2877">
        <v>0</v>
      </c>
      <c r="AP2877" t="s">
        <v>164</v>
      </c>
      <c r="AQ2877" t="s">
        <v>68</v>
      </c>
      <c r="AR2877" t="s">
        <v>105</v>
      </c>
      <c r="AS2877">
        <v>6</v>
      </c>
      <c r="AT2877">
        <v>414</v>
      </c>
      <c r="AU2877">
        <v>1</v>
      </c>
      <c r="AV2877">
        <v>0</v>
      </c>
      <c r="AW2877">
        <v>1</v>
      </c>
      <c r="AX2877">
        <v>0</v>
      </c>
      <c r="AY2877">
        <v>4</v>
      </c>
      <c r="AZ2877" t="s">
        <v>165</v>
      </c>
      <c r="BA2877">
        <v>3</v>
      </c>
      <c r="BB2877" t="s">
        <v>126</v>
      </c>
      <c r="BC2877">
        <v>3</v>
      </c>
    </row>
    <row r="2878" spans="1:55">
      <c r="A2878" t="s">
        <v>6051</v>
      </c>
      <c r="B2878" t="s">
        <v>73</v>
      </c>
      <c r="C2878">
        <v>70</v>
      </c>
      <c r="D2878" t="s">
        <v>57</v>
      </c>
      <c r="E2878">
        <v>1</v>
      </c>
      <c r="F2878" t="s">
        <v>462</v>
      </c>
      <c r="G2878">
        <v>93445</v>
      </c>
      <c r="H2878">
        <v>35.059695</v>
      </c>
      <c r="I2878">
        <v>-120.604741</v>
      </c>
      <c r="J2878">
        <v>1</v>
      </c>
      <c r="K2878">
        <v>68</v>
      </c>
      <c r="L2878" t="s">
        <v>119</v>
      </c>
      <c r="M2878" t="s">
        <v>57</v>
      </c>
      <c r="N2878" t="s">
        <v>6052</v>
      </c>
      <c r="O2878" t="s">
        <v>57</v>
      </c>
      <c r="P2878" t="s">
        <v>57</v>
      </c>
      <c r="Q2878" t="s">
        <v>85</v>
      </c>
      <c r="R2878" t="s">
        <v>441</v>
      </c>
      <c r="S2878" t="s">
        <v>61</v>
      </c>
      <c r="T2878" t="s">
        <v>57</v>
      </c>
      <c r="U2878" t="s">
        <v>57</v>
      </c>
      <c r="V2878" t="s">
        <v>61</v>
      </c>
      <c r="W2878" t="s">
        <v>61</v>
      </c>
      <c r="X2878" t="s">
        <v>61</v>
      </c>
      <c r="Y2878" t="s">
        <v>61</v>
      </c>
      <c r="Z2878" t="s">
        <v>57</v>
      </c>
      <c r="AA2878" t="s">
        <v>122</v>
      </c>
      <c r="AB2878" t="s">
        <v>57</v>
      </c>
      <c r="AC2878" t="s">
        <v>87</v>
      </c>
      <c r="AD2878">
        <v>84.65000000000001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66</v>
      </c>
      <c r="AM2878">
        <v>0</v>
      </c>
      <c r="AN2878">
        <v>1</v>
      </c>
      <c r="AO2878">
        <v>0</v>
      </c>
      <c r="AP2878" t="s">
        <v>123</v>
      </c>
      <c r="AQ2878" t="s">
        <v>104</v>
      </c>
      <c r="AR2878" t="s">
        <v>93</v>
      </c>
      <c r="AS2878">
        <v>3</v>
      </c>
      <c r="AT2878">
        <v>7435</v>
      </c>
      <c r="AU2878">
        <v>1</v>
      </c>
      <c r="AV2878">
        <v>0</v>
      </c>
      <c r="AW2878">
        <v>1</v>
      </c>
      <c r="AX2878">
        <v>0</v>
      </c>
      <c r="AY2878">
        <v>6</v>
      </c>
      <c r="AZ2878" t="s">
        <v>125</v>
      </c>
      <c r="BA2878">
        <v>2</v>
      </c>
      <c r="BB2878" t="s">
        <v>126</v>
      </c>
      <c r="BC2878">
        <v>3</v>
      </c>
    </row>
    <row r="2879" spans="1:55">
      <c r="A2879" t="s">
        <v>6053</v>
      </c>
      <c r="B2879" t="s">
        <v>56</v>
      </c>
      <c r="C2879">
        <v>51</v>
      </c>
      <c r="D2879" t="s">
        <v>57</v>
      </c>
      <c r="E2879">
        <v>0</v>
      </c>
      <c r="F2879" t="s">
        <v>445</v>
      </c>
      <c r="G2879">
        <v>95603</v>
      </c>
      <c r="H2879">
        <v>38.912881</v>
      </c>
      <c r="I2879">
        <v>-121.082766</v>
      </c>
      <c r="J2879">
        <v>5</v>
      </c>
      <c r="K2879">
        <v>67</v>
      </c>
      <c r="L2879" t="s">
        <v>59</v>
      </c>
      <c r="M2879" t="s">
        <v>57</v>
      </c>
      <c r="N2879" t="s">
        <v>3393</v>
      </c>
      <c r="O2879" t="s">
        <v>57</v>
      </c>
      <c r="P2879" t="s">
        <v>57</v>
      </c>
      <c r="Q2879" t="s">
        <v>62</v>
      </c>
      <c r="R2879" t="s">
        <v>169</v>
      </c>
      <c r="S2879" t="s">
        <v>57</v>
      </c>
      <c r="T2879" t="s">
        <v>57</v>
      </c>
      <c r="U2879" t="s">
        <v>57</v>
      </c>
      <c r="V2879" t="s">
        <v>61</v>
      </c>
      <c r="W2879" t="s">
        <v>61</v>
      </c>
      <c r="X2879" t="s">
        <v>61</v>
      </c>
      <c r="Y2879" t="s">
        <v>61</v>
      </c>
      <c r="Z2879" t="s">
        <v>57</v>
      </c>
      <c r="AA2879" t="s">
        <v>122</v>
      </c>
      <c r="AB2879" t="s">
        <v>61</v>
      </c>
      <c r="AC2879" t="s">
        <v>65</v>
      </c>
      <c r="AD2879">
        <v>65.65000000000001</v>
      </c>
      <c r="AE2879">
        <v>4322.85</v>
      </c>
      <c r="AF2879">
        <v>0</v>
      </c>
      <c r="AG2879">
        <v>0</v>
      </c>
      <c r="AH2879">
        <v>1529.61</v>
      </c>
      <c r="AI2879">
        <v>5852.46</v>
      </c>
      <c r="AJ2879" t="s">
        <v>66</v>
      </c>
      <c r="AM2879">
        <v>0</v>
      </c>
      <c r="AN2879">
        <v>1</v>
      </c>
      <c r="AO2879">
        <v>0</v>
      </c>
      <c r="AP2879" t="s">
        <v>123</v>
      </c>
      <c r="AQ2879" t="s">
        <v>92</v>
      </c>
      <c r="AR2879" t="s">
        <v>69</v>
      </c>
      <c r="AS2879">
        <v>4</v>
      </c>
      <c r="AT2879">
        <v>24944</v>
      </c>
      <c r="AU2879">
        <v>1</v>
      </c>
      <c r="AV2879">
        <v>0</v>
      </c>
      <c r="AW2879">
        <v>1</v>
      </c>
      <c r="AX2879">
        <v>0</v>
      </c>
      <c r="AY2879">
        <v>6</v>
      </c>
      <c r="AZ2879" t="s">
        <v>125</v>
      </c>
      <c r="BA2879">
        <v>1</v>
      </c>
      <c r="BB2879" t="s">
        <v>71</v>
      </c>
      <c r="BC2879">
        <v>4</v>
      </c>
    </row>
    <row r="2880" spans="1:55">
      <c r="A2880" t="s">
        <v>6054</v>
      </c>
      <c r="B2880" t="s">
        <v>73</v>
      </c>
      <c r="C2880">
        <v>67</v>
      </c>
      <c r="D2880" t="s">
        <v>57</v>
      </c>
      <c r="E2880">
        <v>0</v>
      </c>
      <c r="F2880" t="s">
        <v>1667</v>
      </c>
      <c r="G2880">
        <v>95250</v>
      </c>
      <c r="H2880">
        <v>38.244806</v>
      </c>
      <c r="I2880">
        <v>-120.417301</v>
      </c>
      <c r="J2880">
        <v>1</v>
      </c>
      <c r="K2880">
        <v>1</v>
      </c>
      <c r="L2880" t="s">
        <v>59</v>
      </c>
      <c r="M2880" t="s">
        <v>57</v>
      </c>
      <c r="N2880" t="s">
        <v>6055</v>
      </c>
      <c r="O2880" t="s">
        <v>57</v>
      </c>
      <c r="P2880" t="s">
        <v>57</v>
      </c>
      <c r="Q2880" t="s">
        <v>85</v>
      </c>
      <c r="R2880" t="s">
        <v>300</v>
      </c>
      <c r="S2880" t="s">
        <v>61</v>
      </c>
      <c r="T2880" t="s">
        <v>61</v>
      </c>
      <c r="U2880" t="s">
        <v>61</v>
      </c>
      <c r="V2880" t="s">
        <v>61</v>
      </c>
      <c r="W2880" t="s">
        <v>61</v>
      </c>
      <c r="X2880" t="s">
        <v>61</v>
      </c>
      <c r="Y2880" t="s">
        <v>61</v>
      </c>
      <c r="Z2880" t="s">
        <v>61</v>
      </c>
      <c r="AA2880" t="s">
        <v>77</v>
      </c>
      <c r="AB2880" t="s">
        <v>57</v>
      </c>
      <c r="AC2880" t="s">
        <v>87</v>
      </c>
      <c r="AD2880">
        <v>74.40000000000001</v>
      </c>
      <c r="AE2880">
        <v>74.40000000000001</v>
      </c>
      <c r="AF2880">
        <v>0</v>
      </c>
      <c r="AG2880">
        <v>30</v>
      </c>
      <c r="AH2880">
        <v>17.36</v>
      </c>
      <c r="AI2880">
        <v>121.76</v>
      </c>
      <c r="AJ2880" t="s">
        <v>88</v>
      </c>
      <c r="AK2880" t="s">
        <v>89</v>
      </c>
      <c r="AL2880" t="s">
        <v>181</v>
      </c>
      <c r="AM2880">
        <v>1</v>
      </c>
      <c r="AN2880">
        <v>0</v>
      </c>
      <c r="AO2880">
        <v>0</v>
      </c>
      <c r="AP2880" t="s">
        <v>91</v>
      </c>
      <c r="AQ2880" t="s">
        <v>124</v>
      </c>
      <c r="AR2880" t="s">
        <v>93</v>
      </c>
      <c r="AS2880">
        <v>0</v>
      </c>
      <c r="AT2880">
        <v>88</v>
      </c>
      <c r="AU2880">
        <v>1</v>
      </c>
      <c r="AV2880">
        <v>1</v>
      </c>
      <c r="AW2880">
        <v>0</v>
      </c>
      <c r="AX2880">
        <v>74.40000000000001</v>
      </c>
      <c r="AY2880">
        <v>1</v>
      </c>
      <c r="AZ2880" t="s">
        <v>94</v>
      </c>
      <c r="BA2880">
        <v>9</v>
      </c>
      <c r="BB2880" t="s">
        <v>95</v>
      </c>
      <c r="BC2880">
        <v>1</v>
      </c>
    </row>
    <row r="2881" spans="1:55">
      <c r="A2881" t="s">
        <v>6056</v>
      </c>
      <c r="B2881" t="s">
        <v>73</v>
      </c>
      <c r="C2881">
        <v>56</v>
      </c>
      <c r="D2881" t="s">
        <v>57</v>
      </c>
      <c r="E2881">
        <v>0</v>
      </c>
      <c r="F2881" t="s">
        <v>6057</v>
      </c>
      <c r="G2881">
        <v>92376</v>
      </c>
      <c r="H2881">
        <v>34.109775</v>
      </c>
      <c r="I2881">
        <v>-117.378904</v>
      </c>
      <c r="J2881">
        <v>7</v>
      </c>
      <c r="K2881">
        <v>24</v>
      </c>
      <c r="L2881" t="s">
        <v>216</v>
      </c>
      <c r="M2881" t="s">
        <v>57</v>
      </c>
      <c r="N2881" t="s">
        <v>4216</v>
      </c>
      <c r="O2881" t="s">
        <v>61</v>
      </c>
      <c r="P2881" t="s">
        <v>57</v>
      </c>
      <c r="Q2881" t="s">
        <v>62</v>
      </c>
      <c r="R2881" t="s">
        <v>1317</v>
      </c>
      <c r="S2881" t="s">
        <v>57</v>
      </c>
      <c r="T2881" t="s">
        <v>61</v>
      </c>
      <c r="U2881" t="s">
        <v>61</v>
      </c>
      <c r="V2881" t="s">
        <v>57</v>
      </c>
      <c r="W2881" t="s">
        <v>61</v>
      </c>
      <c r="X2881" t="s">
        <v>61</v>
      </c>
      <c r="Y2881" t="s">
        <v>61</v>
      </c>
      <c r="Z2881" t="s">
        <v>61</v>
      </c>
      <c r="AA2881" t="s">
        <v>77</v>
      </c>
      <c r="AB2881" t="s">
        <v>61</v>
      </c>
      <c r="AC2881" t="s">
        <v>307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66</v>
      </c>
      <c r="AM2881">
        <v>0</v>
      </c>
      <c r="AN2881">
        <v>1</v>
      </c>
      <c r="AO2881">
        <v>0</v>
      </c>
      <c r="AP2881" t="s">
        <v>103</v>
      </c>
      <c r="AQ2881" t="s">
        <v>92</v>
      </c>
      <c r="AR2881" t="s">
        <v>69</v>
      </c>
      <c r="AS2881">
        <v>2</v>
      </c>
      <c r="AT2881">
        <v>75882</v>
      </c>
      <c r="AU2881">
        <v>1</v>
      </c>
      <c r="AV2881">
        <v>0</v>
      </c>
      <c r="AW2881">
        <v>1</v>
      </c>
      <c r="AX2881">
        <v>0</v>
      </c>
      <c r="AY2881">
        <v>3</v>
      </c>
      <c r="AZ2881" t="s">
        <v>106</v>
      </c>
      <c r="BA2881">
        <v>4</v>
      </c>
      <c r="BB2881" t="s">
        <v>80</v>
      </c>
      <c r="BC2881">
        <v>2</v>
      </c>
    </row>
    <row r="2882" spans="1:55">
      <c r="A2882" t="s">
        <v>6058</v>
      </c>
      <c r="B2882" t="s">
        <v>73</v>
      </c>
      <c r="C2882">
        <v>42</v>
      </c>
      <c r="D2882" t="s">
        <v>57</v>
      </c>
      <c r="E2882">
        <v>0</v>
      </c>
      <c r="F2882" t="s">
        <v>5211</v>
      </c>
      <c r="G2882">
        <v>95715</v>
      </c>
      <c r="H2882">
        <v>39.23754</v>
      </c>
      <c r="I2882">
        <v>-120.720196</v>
      </c>
      <c r="J2882">
        <v>1</v>
      </c>
      <c r="K2882">
        <v>39</v>
      </c>
      <c r="L2882" t="s">
        <v>59</v>
      </c>
      <c r="M2882" t="s">
        <v>57</v>
      </c>
      <c r="N2882" t="s">
        <v>6059</v>
      </c>
      <c r="O2882" t="s">
        <v>61</v>
      </c>
      <c r="P2882" t="s">
        <v>57</v>
      </c>
      <c r="Q2882" t="s">
        <v>135</v>
      </c>
      <c r="R2882" t="s">
        <v>180</v>
      </c>
      <c r="S2882" t="s">
        <v>57</v>
      </c>
      <c r="T2882" t="s">
        <v>61</v>
      </c>
      <c r="U2882" t="s">
        <v>57</v>
      </c>
      <c r="V2882" t="s">
        <v>57</v>
      </c>
      <c r="W2882" t="s">
        <v>57</v>
      </c>
      <c r="X2882" t="s">
        <v>57</v>
      </c>
      <c r="Y2882" t="s">
        <v>57</v>
      </c>
      <c r="Z2882" t="s">
        <v>57</v>
      </c>
      <c r="AA2882" t="s">
        <v>64</v>
      </c>
      <c r="AB2882" t="s">
        <v>61</v>
      </c>
      <c r="AC2882" t="s">
        <v>65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88</v>
      </c>
      <c r="AK2882" t="s">
        <v>190</v>
      </c>
      <c r="AL2882" t="s">
        <v>554</v>
      </c>
      <c r="AM2882">
        <v>1</v>
      </c>
      <c r="AN2882">
        <v>0</v>
      </c>
      <c r="AO2882">
        <v>0</v>
      </c>
      <c r="AP2882" t="s">
        <v>176</v>
      </c>
      <c r="AQ2882" t="s">
        <v>78</v>
      </c>
      <c r="AR2882" t="s">
        <v>93</v>
      </c>
      <c r="AS2882">
        <v>7</v>
      </c>
      <c r="AT2882">
        <v>185</v>
      </c>
      <c r="AU2882">
        <v>1</v>
      </c>
      <c r="AV2882">
        <v>1</v>
      </c>
      <c r="AW2882">
        <v>0</v>
      </c>
      <c r="AX2882">
        <v>80</v>
      </c>
      <c r="AY2882">
        <v>5</v>
      </c>
      <c r="AZ2882" t="s">
        <v>177</v>
      </c>
      <c r="BA2882">
        <v>1</v>
      </c>
      <c r="BB2882" t="s">
        <v>71</v>
      </c>
      <c r="BC2882">
        <v>4</v>
      </c>
    </row>
    <row r="2883" spans="1:55">
      <c r="A2883" t="s">
        <v>6060</v>
      </c>
      <c r="B2883" t="s">
        <v>73</v>
      </c>
      <c r="C2883">
        <v>77</v>
      </c>
      <c r="D2883" t="s">
        <v>57</v>
      </c>
      <c r="E2883">
        <v>0</v>
      </c>
      <c r="F2883" t="s">
        <v>3340</v>
      </c>
      <c r="G2883">
        <v>92584</v>
      </c>
      <c r="H2883">
        <v>33.653338</v>
      </c>
      <c r="I2883">
        <v>-117.178271</v>
      </c>
      <c r="J2883">
        <v>1</v>
      </c>
      <c r="K2883">
        <v>29</v>
      </c>
      <c r="L2883" t="s">
        <v>216</v>
      </c>
      <c r="M2883" t="s">
        <v>57</v>
      </c>
      <c r="N2883" t="s">
        <v>1922</v>
      </c>
      <c r="O2883" t="s">
        <v>57</v>
      </c>
      <c r="P2883" t="s">
        <v>57</v>
      </c>
      <c r="Q2883" t="s">
        <v>135</v>
      </c>
      <c r="R2883" t="s">
        <v>180</v>
      </c>
      <c r="S2883" t="s">
        <v>61</v>
      </c>
      <c r="T2883" t="s">
        <v>61</v>
      </c>
      <c r="U2883" t="s">
        <v>61</v>
      </c>
      <c r="V2883" t="s">
        <v>61</v>
      </c>
      <c r="W2883" t="s">
        <v>61</v>
      </c>
      <c r="X2883" t="s">
        <v>61</v>
      </c>
      <c r="Y2883" t="s">
        <v>61</v>
      </c>
      <c r="Z2883" t="s">
        <v>57</v>
      </c>
      <c r="AA2883" t="s">
        <v>64</v>
      </c>
      <c r="AB2883" t="s">
        <v>57</v>
      </c>
      <c r="AC2883" t="s">
        <v>87</v>
      </c>
      <c r="AD2883">
        <v>51.6</v>
      </c>
      <c r="AE2883">
        <v>1442</v>
      </c>
      <c r="AF2883">
        <v>0</v>
      </c>
      <c r="AG2883">
        <v>0</v>
      </c>
      <c r="AH2883">
        <v>1091.85</v>
      </c>
      <c r="AI2883">
        <v>2533.85</v>
      </c>
      <c r="AJ2883" t="s">
        <v>66</v>
      </c>
      <c r="AM2883">
        <v>0</v>
      </c>
      <c r="AN2883">
        <v>1</v>
      </c>
      <c r="AO2883">
        <v>0</v>
      </c>
      <c r="AP2883" t="s">
        <v>164</v>
      </c>
      <c r="AQ2883" t="s">
        <v>104</v>
      </c>
      <c r="AR2883" t="s">
        <v>69</v>
      </c>
      <c r="AS2883">
        <v>1</v>
      </c>
      <c r="AT2883">
        <v>14068</v>
      </c>
      <c r="AU2883">
        <v>1</v>
      </c>
      <c r="AV2883">
        <v>0</v>
      </c>
      <c r="AW2883">
        <v>1</v>
      </c>
      <c r="AX2883">
        <v>0</v>
      </c>
      <c r="AY2883">
        <v>4</v>
      </c>
      <c r="AZ2883" t="s">
        <v>165</v>
      </c>
      <c r="BA2883">
        <v>1</v>
      </c>
      <c r="BB2883" t="s">
        <v>71</v>
      </c>
      <c r="BC2883">
        <v>4</v>
      </c>
    </row>
    <row r="2884" spans="1:55">
      <c r="A2884" t="s">
        <v>6061</v>
      </c>
      <c r="B2884" t="s">
        <v>56</v>
      </c>
      <c r="C2884">
        <v>54</v>
      </c>
      <c r="D2884" t="s">
        <v>61</v>
      </c>
      <c r="E2884">
        <v>0</v>
      </c>
      <c r="F2884" t="s">
        <v>6062</v>
      </c>
      <c r="G2884">
        <v>92327</v>
      </c>
      <c r="H2884">
        <v>34.875144</v>
      </c>
      <c r="I2884">
        <v>-116.821698</v>
      </c>
      <c r="J2884">
        <v>0</v>
      </c>
      <c r="K2884">
        <v>1</v>
      </c>
      <c r="L2884" t="s">
        <v>83</v>
      </c>
      <c r="M2884" t="s">
        <v>57</v>
      </c>
      <c r="N2884" t="s">
        <v>6063</v>
      </c>
      <c r="O2884" t="s">
        <v>61</v>
      </c>
      <c r="P2884" t="s">
        <v>57</v>
      </c>
      <c r="Q2884" t="s">
        <v>85</v>
      </c>
      <c r="R2884" t="s">
        <v>441</v>
      </c>
      <c r="S2884" t="s">
        <v>61</v>
      </c>
      <c r="T2884" t="s">
        <v>61</v>
      </c>
      <c r="U2884" t="s">
        <v>61</v>
      </c>
      <c r="V2884" t="s">
        <v>61</v>
      </c>
      <c r="W2884" t="s">
        <v>61</v>
      </c>
      <c r="X2884" t="s">
        <v>61</v>
      </c>
      <c r="Y2884" t="s">
        <v>61</v>
      </c>
      <c r="Z2884" t="s">
        <v>57</v>
      </c>
      <c r="AA2884" t="s">
        <v>77</v>
      </c>
      <c r="AB2884" t="s">
        <v>61</v>
      </c>
      <c r="AC2884" t="s">
        <v>65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88</v>
      </c>
      <c r="AK2884" t="s">
        <v>89</v>
      </c>
      <c r="AL2884" t="s">
        <v>90</v>
      </c>
      <c r="AM2884">
        <v>1</v>
      </c>
      <c r="AN2884">
        <v>0</v>
      </c>
      <c r="AO2884">
        <v>0</v>
      </c>
      <c r="AP2884" t="s">
        <v>91</v>
      </c>
      <c r="AQ2884" t="s">
        <v>92</v>
      </c>
      <c r="AR2884" t="s">
        <v>69</v>
      </c>
      <c r="AS2884">
        <v>1</v>
      </c>
      <c r="AT2884">
        <v>678</v>
      </c>
      <c r="AU2884">
        <v>1</v>
      </c>
      <c r="AV2884">
        <v>1</v>
      </c>
      <c r="AW2884">
        <v>0</v>
      </c>
      <c r="AX2884">
        <v>69.55</v>
      </c>
      <c r="AY2884">
        <v>1</v>
      </c>
      <c r="AZ2884" t="s">
        <v>94</v>
      </c>
      <c r="BA2884">
        <v>10</v>
      </c>
      <c r="BB2884" t="s">
        <v>95</v>
      </c>
      <c r="BC2884">
        <v>1</v>
      </c>
    </row>
    <row r="2885" spans="1:55">
      <c r="A2885" t="s">
        <v>6064</v>
      </c>
      <c r="B2885" t="s">
        <v>56</v>
      </c>
      <c r="C2885">
        <v>19</v>
      </c>
      <c r="D2885" t="s">
        <v>57</v>
      </c>
      <c r="E2885">
        <v>0</v>
      </c>
      <c r="F2885" t="s">
        <v>1327</v>
      </c>
      <c r="G2885">
        <v>91739</v>
      </c>
      <c r="H2885">
        <v>34.133809</v>
      </c>
      <c r="I2885">
        <v>-117.523724</v>
      </c>
      <c r="J2885">
        <v>1</v>
      </c>
      <c r="K2885">
        <v>67</v>
      </c>
      <c r="L2885" t="s">
        <v>59</v>
      </c>
      <c r="M2885" t="s">
        <v>61</v>
      </c>
      <c r="N2885" t="s">
        <v>143</v>
      </c>
      <c r="O2885" t="s">
        <v>143</v>
      </c>
      <c r="P2885" t="s">
        <v>57</v>
      </c>
      <c r="Q2885" t="s">
        <v>135</v>
      </c>
      <c r="R2885" t="s">
        <v>189</v>
      </c>
      <c r="S2885" t="s">
        <v>61</v>
      </c>
      <c r="T2885" t="s">
        <v>57</v>
      </c>
      <c r="U2885" t="s">
        <v>57</v>
      </c>
      <c r="V2885" t="s">
        <v>57</v>
      </c>
      <c r="W2885" t="s">
        <v>57</v>
      </c>
      <c r="X2885" t="s">
        <v>57</v>
      </c>
      <c r="Y2885" t="s">
        <v>57</v>
      </c>
      <c r="Z2885" t="s">
        <v>57</v>
      </c>
      <c r="AA2885" t="s">
        <v>122</v>
      </c>
      <c r="AB2885" t="s">
        <v>57</v>
      </c>
      <c r="AC2885" t="s">
        <v>87</v>
      </c>
      <c r="AD2885">
        <v>59.55</v>
      </c>
      <c r="AE2885">
        <v>4103.9</v>
      </c>
      <c r="AF2885">
        <v>0</v>
      </c>
      <c r="AG2885">
        <v>0</v>
      </c>
      <c r="AH2885">
        <v>0</v>
      </c>
      <c r="AI2885">
        <v>4103.9</v>
      </c>
      <c r="AJ2885" t="s">
        <v>66</v>
      </c>
      <c r="AM2885">
        <v>0</v>
      </c>
      <c r="AN2885">
        <v>1</v>
      </c>
      <c r="AO2885">
        <v>0</v>
      </c>
      <c r="AP2885" t="s">
        <v>123</v>
      </c>
      <c r="AQ2885" t="s">
        <v>116</v>
      </c>
      <c r="AR2885" t="s">
        <v>69</v>
      </c>
      <c r="AS2885">
        <v>7</v>
      </c>
      <c r="AT2885">
        <v>12937</v>
      </c>
      <c r="AU2885">
        <v>1</v>
      </c>
      <c r="AV2885">
        <v>0</v>
      </c>
      <c r="AW2885">
        <v>1</v>
      </c>
      <c r="AX2885">
        <v>0</v>
      </c>
      <c r="AY2885">
        <v>6</v>
      </c>
      <c r="AZ2885" t="s">
        <v>125</v>
      </c>
      <c r="BA2885">
        <v>1</v>
      </c>
      <c r="BB2885" t="s">
        <v>71</v>
      </c>
      <c r="BC2885">
        <v>4</v>
      </c>
    </row>
    <row r="2886" spans="1:55">
      <c r="A2886" t="s">
        <v>6065</v>
      </c>
      <c r="B2886" t="s">
        <v>73</v>
      </c>
      <c r="C2886">
        <v>55</v>
      </c>
      <c r="D2886" t="s">
        <v>61</v>
      </c>
      <c r="E2886">
        <v>0</v>
      </c>
      <c r="F2886" t="s">
        <v>2015</v>
      </c>
      <c r="G2886">
        <v>90623</v>
      </c>
      <c r="H2886">
        <v>33.850504</v>
      </c>
      <c r="I2886">
        <v>-118.039892</v>
      </c>
      <c r="J2886">
        <v>0</v>
      </c>
      <c r="K2886">
        <v>10</v>
      </c>
      <c r="L2886" t="s">
        <v>98</v>
      </c>
      <c r="M2886" t="s">
        <v>57</v>
      </c>
      <c r="N2886" t="s">
        <v>6066</v>
      </c>
      <c r="O2886" t="s">
        <v>61</v>
      </c>
      <c r="P2886" t="s">
        <v>57</v>
      </c>
      <c r="Q2886" t="s">
        <v>85</v>
      </c>
      <c r="R2886" t="s">
        <v>275</v>
      </c>
      <c r="S2886" t="s">
        <v>61</v>
      </c>
      <c r="T2886" t="s">
        <v>61</v>
      </c>
      <c r="U2886" t="s">
        <v>61</v>
      </c>
      <c r="V2886" t="s">
        <v>61</v>
      </c>
      <c r="W2886" t="s">
        <v>57</v>
      </c>
      <c r="X2886" t="s">
        <v>57</v>
      </c>
      <c r="Y2886" t="s">
        <v>57</v>
      </c>
      <c r="Z2886" t="s">
        <v>57</v>
      </c>
      <c r="AA2886" t="s">
        <v>77</v>
      </c>
      <c r="AB2886" t="s">
        <v>57</v>
      </c>
      <c r="AC2886" t="s">
        <v>87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88</v>
      </c>
      <c r="AK2886" t="s">
        <v>205</v>
      </c>
      <c r="AL2886" t="s">
        <v>329</v>
      </c>
      <c r="AM2886">
        <v>1</v>
      </c>
      <c r="AN2886">
        <v>0</v>
      </c>
      <c r="AO2886">
        <v>0</v>
      </c>
      <c r="AP2886" t="s">
        <v>67</v>
      </c>
      <c r="AQ2886" t="s">
        <v>92</v>
      </c>
      <c r="AR2886" t="s">
        <v>93</v>
      </c>
      <c r="AS2886">
        <v>4</v>
      </c>
      <c r="AT2886">
        <v>15505</v>
      </c>
      <c r="AU2886">
        <v>1</v>
      </c>
      <c r="AV2886">
        <v>1</v>
      </c>
      <c r="AW2886">
        <v>0</v>
      </c>
      <c r="AX2886">
        <v>89.5</v>
      </c>
      <c r="AY2886">
        <v>2</v>
      </c>
      <c r="AZ2886" t="s">
        <v>70</v>
      </c>
      <c r="BA2886">
        <v>7</v>
      </c>
      <c r="BB2886" t="s">
        <v>95</v>
      </c>
      <c r="BC2886">
        <v>1</v>
      </c>
    </row>
    <row r="2887" spans="1:55">
      <c r="A2887" t="s">
        <v>6067</v>
      </c>
      <c r="B2887" t="s">
        <v>56</v>
      </c>
      <c r="C2887">
        <v>25</v>
      </c>
      <c r="D2887" t="s">
        <v>57</v>
      </c>
      <c r="E2887">
        <v>1</v>
      </c>
      <c r="F2887" t="s">
        <v>1610</v>
      </c>
      <c r="G2887">
        <v>90743</v>
      </c>
      <c r="H2887">
        <v>33.728273</v>
      </c>
      <c r="I2887">
        <v>-118.085304</v>
      </c>
      <c r="J2887">
        <v>7</v>
      </c>
      <c r="K2887">
        <v>56</v>
      </c>
      <c r="L2887" t="s">
        <v>59</v>
      </c>
      <c r="M2887" t="s">
        <v>57</v>
      </c>
      <c r="N2887" t="s">
        <v>3962</v>
      </c>
      <c r="O2887" t="s">
        <v>57</v>
      </c>
      <c r="P2887" t="s">
        <v>57</v>
      </c>
      <c r="Q2887" t="s">
        <v>135</v>
      </c>
      <c r="R2887" t="s">
        <v>618</v>
      </c>
      <c r="S2887" t="s">
        <v>57</v>
      </c>
      <c r="T2887" t="s">
        <v>57</v>
      </c>
      <c r="U2887" t="s">
        <v>61</v>
      </c>
      <c r="V2887" t="s">
        <v>61</v>
      </c>
      <c r="W2887" t="s">
        <v>61</v>
      </c>
      <c r="X2887" t="s">
        <v>57</v>
      </c>
      <c r="Y2887" t="s">
        <v>57</v>
      </c>
      <c r="Z2887" t="s">
        <v>61</v>
      </c>
      <c r="AA2887" t="s">
        <v>64</v>
      </c>
      <c r="AB2887" t="s">
        <v>61</v>
      </c>
      <c r="AC2887" t="s">
        <v>87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66</v>
      </c>
      <c r="AM2887">
        <v>0</v>
      </c>
      <c r="AN2887">
        <v>1</v>
      </c>
      <c r="AO2887">
        <v>0</v>
      </c>
      <c r="AP2887" t="s">
        <v>123</v>
      </c>
      <c r="AQ2887" t="s">
        <v>116</v>
      </c>
      <c r="AR2887" t="s">
        <v>69</v>
      </c>
      <c r="AS2887">
        <v>4</v>
      </c>
      <c r="AT2887">
        <v>174</v>
      </c>
      <c r="AU2887">
        <v>1</v>
      </c>
      <c r="AV2887">
        <v>0</v>
      </c>
      <c r="AW2887">
        <v>1</v>
      </c>
      <c r="AX2887">
        <v>0</v>
      </c>
      <c r="AY2887">
        <v>6</v>
      </c>
      <c r="AZ2887" t="s">
        <v>125</v>
      </c>
      <c r="BA2887">
        <v>0</v>
      </c>
      <c r="BB2887" t="s">
        <v>71</v>
      </c>
      <c r="BC2887">
        <v>4</v>
      </c>
    </row>
    <row r="2888" spans="1:55">
      <c r="A2888" t="s">
        <v>6068</v>
      </c>
      <c r="B2888" t="s">
        <v>73</v>
      </c>
      <c r="C2888">
        <v>60</v>
      </c>
      <c r="D2888" t="s">
        <v>57</v>
      </c>
      <c r="E2888">
        <v>0</v>
      </c>
      <c r="F2888" t="s">
        <v>2361</v>
      </c>
      <c r="G2888">
        <v>91950</v>
      </c>
      <c r="H2888">
        <v>32.67102</v>
      </c>
      <c r="I2888">
        <v>-117.095235</v>
      </c>
      <c r="J2888">
        <v>7</v>
      </c>
      <c r="K2888">
        <v>29</v>
      </c>
      <c r="L2888" t="s">
        <v>59</v>
      </c>
      <c r="M2888" t="s">
        <v>57</v>
      </c>
      <c r="N2888" t="s">
        <v>6069</v>
      </c>
      <c r="O2888" t="s">
        <v>61</v>
      </c>
      <c r="P2888" t="s">
        <v>57</v>
      </c>
      <c r="Q2888" t="s">
        <v>135</v>
      </c>
      <c r="R2888" t="s">
        <v>131</v>
      </c>
      <c r="S2888" t="s">
        <v>61</v>
      </c>
      <c r="T2888" t="s">
        <v>61</v>
      </c>
      <c r="U2888" t="s">
        <v>57</v>
      </c>
      <c r="V2888" t="s">
        <v>57</v>
      </c>
      <c r="W2888" t="s">
        <v>57</v>
      </c>
      <c r="X2888" t="s">
        <v>57</v>
      </c>
      <c r="Y2888" t="s">
        <v>57</v>
      </c>
      <c r="Z2888" t="s">
        <v>57</v>
      </c>
      <c r="AA2888" t="s">
        <v>122</v>
      </c>
      <c r="AB2888" t="s">
        <v>61</v>
      </c>
      <c r="AC2888" t="s">
        <v>65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66</v>
      </c>
      <c r="AM2888">
        <v>0</v>
      </c>
      <c r="AN2888">
        <v>1</v>
      </c>
      <c r="AO2888">
        <v>0</v>
      </c>
      <c r="AP2888" t="s">
        <v>164</v>
      </c>
      <c r="AQ2888" t="s">
        <v>124</v>
      </c>
      <c r="AR2888" t="s">
        <v>93</v>
      </c>
      <c r="AS2888">
        <v>6</v>
      </c>
      <c r="AT2888">
        <v>62355</v>
      </c>
      <c r="AU2888">
        <v>1</v>
      </c>
      <c r="AV2888">
        <v>0</v>
      </c>
      <c r="AW2888">
        <v>1</v>
      </c>
      <c r="AX2888">
        <v>0</v>
      </c>
      <c r="AY2888">
        <v>4</v>
      </c>
      <c r="AZ2888" t="s">
        <v>165</v>
      </c>
      <c r="BA2888">
        <v>1</v>
      </c>
      <c r="BB2888" t="s">
        <v>71</v>
      </c>
      <c r="BC2888">
        <v>4</v>
      </c>
    </row>
    <row r="2889" spans="1:55">
      <c r="A2889" t="s">
        <v>6070</v>
      </c>
      <c r="B2889" t="s">
        <v>56</v>
      </c>
      <c r="C2889">
        <v>72</v>
      </c>
      <c r="D2889" t="s">
        <v>61</v>
      </c>
      <c r="E2889">
        <v>0</v>
      </c>
      <c r="F2889" t="s">
        <v>252</v>
      </c>
      <c r="G2889">
        <v>92102</v>
      </c>
      <c r="H2889">
        <v>32.716007</v>
      </c>
      <c r="I2889">
        <v>-117.117462</v>
      </c>
      <c r="J2889">
        <v>0</v>
      </c>
      <c r="K2889">
        <v>7</v>
      </c>
      <c r="L2889" t="s">
        <v>59</v>
      </c>
      <c r="M2889" t="s">
        <v>57</v>
      </c>
      <c r="N2889" t="s">
        <v>3236</v>
      </c>
      <c r="O2889" t="s">
        <v>61</v>
      </c>
      <c r="P2889" t="s">
        <v>57</v>
      </c>
      <c r="Q2889" t="s">
        <v>85</v>
      </c>
      <c r="R2889" t="s">
        <v>313</v>
      </c>
      <c r="S2889" t="s">
        <v>61</v>
      </c>
      <c r="T2889" t="s">
        <v>61</v>
      </c>
      <c r="U2889" t="s">
        <v>61</v>
      </c>
      <c r="V2889" t="s">
        <v>61</v>
      </c>
      <c r="W2889" t="s">
        <v>57</v>
      </c>
      <c r="X2889" t="s">
        <v>57</v>
      </c>
      <c r="Y2889" t="s">
        <v>61</v>
      </c>
      <c r="Z2889" t="s">
        <v>57</v>
      </c>
      <c r="AA2889" t="s">
        <v>64</v>
      </c>
      <c r="AB2889" t="s">
        <v>57</v>
      </c>
      <c r="AC2889" t="s">
        <v>87</v>
      </c>
      <c r="AD2889">
        <v>89.15000000000001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66</v>
      </c>
      <c r="AM2889">
        <v>0</v>
      </c>
      <c r="AN2889">
        <v>1</v>
      </c>
      <c r="AO2889">
        <v>0</v>
      </c>
      <c r="AP2889" t="s">
        <v>67</v>
      </c>
      <c r="AQ2889" t="s">
        <v>104</v>
      </c>
      <c r="AR2889" t="s">
        <v>93</v>
      </c>
      <c r="AS2889">
        <v>3</v>
      </c>
      <c r="AT2889">
        <v>47140</v>
      </c>
      <c r="AU2889">
        <v>1</v>
      </c>
      <c r="AV2889">
        <v>0</v>
      </c>
      <c r="AW2889">
        <v>1</v>
      </c>
      <c r="AX2889">
        <v>0</v>
      </c>
      <c r="AY2889">
        <v>2</v>
      </c>
      <c r="AZ2889" t="s">
        <v>70</v>
      </c>
      <c r="BA2889">
        <v>4</v>
      </c>
      <c r="BB2889" t="s">
        <v>80</v>
      </c>
      <c r="BC2889">
        <v>2</v>
      </c>
    </row>
    <row r="2890" spans="1:55">
      <c r="A2890" t="s">
        <v>6071</v>
      </c>
      <c r="B2890" t="s">
        <v>73</v>
      </c>
      <c r="C2890">
        <v>37</v>
      </c>
      <c r="D2890" t="s">
        <v>61</v>
      </c>
      <c r="E2890">
        <v>0</v>
      </c>
      <c r="F2890" t="s">
        <v>5911</v>
      </c>
      <c r="G2890">
        <v>91307</v>
      </c>
      <c r="H2890">
        <v>34.199787</v>
      </c>
      <c r="I2890">
        <v>-118.68493</v>
      </c>
      <c r="J2890">
        <v>0</v>
      </c>
      <c r="K2890">
        <v>69</v>
      </c>
      <c r="L2890" t="s">
        <v>59</v>
      </c>
      <c r="M2890" t="s">
        <v>61</v>
      </c>
      <c r="N2890" t="s">
        <v>143</v>
      </c>
      <c r="O2890" t="s">
        <v>143</v>
      </c>
      <c r="P2890" t="s">
        <v>57</v>
      </c>
      <c r="Q2890" t="s">
        <v>135</v>
      </c>
      <c r="R2890" t="s">
        <v>156</v>
      </c>
      <c r="S2890" t="s">
        <v>61</v>
      </c>
      <c r="T2890" t="s">
        <v>57</v>
      </c>
      <c r="U2890" t="s">
        <v>57</v>
      </c>
      <c r="V2890" t="s">
        <v>61</v>
      </c>
      <c r="W2890" t="s">
        <v>61</v>
      </c>
      <c r="X2890" t="s">
        <v>61</v>
      </c>
      <c r="Y2890" t="s">
        <v>61</v>
      </c>
      <c r="Z2890" t="s">
        <v>61</v>
      </c>
      <c r="AA2890" t="s">
        <v>64</v>
      </c>
      <c r="AB2890" t="s">
        <v>57</v>
      </c>
      <c r="AC2890" t="s">
        <v>87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66</v>
      </c>
      <c r="AM2890">
        <v>0</v>
      </c>
      <c r="AN2890">
        <v>1</v>
      </c>
      <c r="AO2890">
        <v>0</v>
      </c>
      <c r="AP2890" t="s">
        <v>123</v>
      </c>
      <c r="AQ2890" t="s">
        <v>68</v>
      </c>
      <c r="AR2890" t="s">
        <v>137</v>
      </c>
      <c r="AS2890">
        <v>2</v>
      </c>
      <c r="AT2890">
        <v>23637</v>
      </c>
      <c r="AU2890">
        <v>1</v>
      </c>
      <c r="AV2890">
        <v>0</v>
      </c>
      <c r="AW2890">
        <v>1</v>
      </c>
      <c r="AX2890">
        <v>0</v>
      </c>
      <c r="AY2890">
        <v>6</v>
      </c>
      <c r="AZ2890" t="s">
        <v>125</v>
      </c>
      <c r="BA2890">
        <v>2</v>
      </c>
      <c r="BB2890" t="s">
        <v>126</v>
      </c>
      <c r="BC2890">
        <v>3</v>
      </c>
    </row>
    <row r="2891" spans="1:55">
      <c r="A2891" t="s">
        <v>6072</v>
      </c>
      <c r="B2891" t="s">
        <v>73</v>
      </c>
      <c r="C2891">
        <v>55</v>
      </c>
      <c r="D2891" t="s">
        <v>57</v>
      </c>
      <c r="E2891">
        <v>2</v>
      </c>
      <c r="F2891" t="s">
        <v>1700</v>
      </c>
      <c r="G2891">
        <v>95312</v>
      </c>
      <c r="H2891">
        <v>37.420273</v>
      </c>
      <c r="I2891">
        <v>-120.66527</v>
      </c>
      <c r="J2891">
        <v>1</v>
      </c>
      <c r="K2891">
        <v>4</v>
      </c>
      <c r="L2891" t="s">
        <v>83</v>
      </c>
      <c r="M2891" t="s">
        <v>57</v>
      </c>
      <c r="N2891" t="s">
        <v>6073</v>
      </c>
      <c r="O2891" t="s">
        <v>57</v>
      </c>
      <c r="P2891" t="s">
        <v>61</v>
      </c>
      <c r="Q2891" t="s">
        <v>143</v>
      </c>
      <c r="R2891" t="s">
        <v>143</v>
      </c>
      <c r="S2891" t="s">
        <v>143</v>
      </c>
      <c r="T2891" t="s">
        <v>143</v>
      </c>
      <c r="U2891" t="s">
        <v>143</v>
      </c>
      <c r="V2891" t="s">
        <v>143</v>
      </c>
      <c r="W2891" t="s">
        <v>143</v>
      </c>
      <c r="X2891" t="s">
        <v>143</v>
      </c>
      <c r="Y2891" t="s">
        <v>143</v>
      </c>
      <c r="Z2891" t="s">
        <v>143</v>
      </c>
      <c r="AA2891" t="s">
        <v>64</v>
      </c>
      <c r="AB2891" t="s">
        <v>61</v>
      </c>
      <c r="AC2891" t="s">
        <v>65</v>
      </c>
      <c r="AD2891">
        <v>24.1</v>
      </c>
      <c r="AE2891">
        <v>73.09999999999999</v>
      </c>
      <c r="AF2891">
        <v>0</v>
      </c>
      <c r="AG2891">
        <v>0</v>
      </c>
      <c r="AH2891">
        <v>66.72</v>
      </c>
      <c r="AI2891">
        <v>139.82</v>
      </c>
      <c r="AJ2891" t="s">
        <v>66</v>
      </c>
      <c r="AM2891">
        <v>0</v>
      </c>
      <c r="AN2891">
        <v>1</v>
      </c>
      <c r="AO2891">
        <v>0</v>
      </c>
      <c r="AP2891" t="s">
        <v>91</v>
      </c>
      <c r="AQ2891" t="s">
        <v>92</v>
      </c>
      <c r="AR2891" t="s">
        <v>182</v>
      </c>
      <c r="AT2891">
        <v>55</v>
      </c>
      <c r="AU2891">
        <v>1</v>
      </c>
      <c r="AV2891">
        <v>0</v>
      </c>
      <c r="AW2891">
        <v>1</v>
      </c>
      <c r="AX2891">
        <v>0</v>
      </c>
      <c r="AY2891">
        <v>1</v>
      </c>
      <c r="AZ2891" t="s">
        <v>94</v>
      </c>
      <c r="BA2891">
        <v>3</v>
      </c>
      <c r="BB2891" t="s">
        <v>126</v>
      </c>
      <c r="BC2891">
        <v>3</v>
      </c>
    </row>
    <row r="2892" spans="1:55">
      <c r="A2892" t="s">
        <v>6074</v>
      </c>
      <c r="B2892" t="s">
        <v>56</v>
      </c>
      <c r="C2892">
        <v>23</v>
      </c>
      <c r="D2892" t="s">
        <v>61</v>
      </c>
      <c r="E2892">
        <v>0</v>
      </c>
      <c r="F2892" t="s">
        <v>2516</v>
      </c>
      <c r="G2892">
        <v>90230</v>
      </c>
      <c r="H2892">
        <v>33.993991</v>
      </c>
      <c r="I2892">
        <v>-118.39704</v>
      </c>
      <c r="J2892">
        <v>0</v>
      </c>
      <c r="K2892">
        <v>9</v>
      </c>
      <c r="L2892" t="s">
        <v>59</v>
      </c>
      <c r="M2892" t="s">
        <v>57</v>
      </c>
      <c r="N2892" t="s">
        <v>4676</v>
      </c>
      <c r="O2892" t="s">
        <v>61</v>
      </c>
      <c r="P2892" t="s">
        <v>57</v>
      </c>
      <c r="Q2892" t="s">
        <v>85</v>
      </c>
      <c r="R2892" t="s">
        <v>618</v>
      </c>
      <c r="S2892" t="s">
        <v>57</v>
      </c>
      <c r="T2892" t="s">
        <v>61</v>
      </c>
      <c r="U2892" t="s">
        <v>61</v>
      </c>
      <c r="V2892" t="s">
        <v>61</v>
      </c>
      <c r="W2892" t="s">
        <v>61</v>
      </c>
      <c r="X2892" t="s">
        <v>61</v>
      </c>
      <c r="Y2892" t="s">
        <v>57</v>
      </c>
      <c r="Z2892" t="s">
        <v>57</v>
      </c>
      <c r="AA2892" t="s">
        <v>77</v>
      </c>
      <c r="AB2892" t="s">
        <v>57</v>
      </c>
      <c r="AC2892" t="s">
        <v>65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88</v>
      </c>
      <c r="AK2892" t="s">
        <v>205</v>
      </c>
      <c r="AL2892" t="s">
        <v>329</v>
      </c>
      <c r="AM2892">
        <v>1</v>
      </c>
      <c r="AN2892">
        <v>0</v>
      </c>
      <c r="AO2892">
        <v>0</v>
      </c>
      <c r="AP2892" t="s">
        <v>67</v>
      </c>
      <c r="AQ2892" t="s">
        <v>116</v>
      </c>
      <c r="AR2892" t="s">
        <v>93</v>
      </c>
      <c r="AS2892">
        <v>3</v>
      </c>
      <c r="AT2892">
        <v>31963</v>
      </c>
      <c r="AU2892">
        <v>1</v>
      </c>
      <c r="AV2892">
        <v>1</v>
      </c>
      <c r="AW2892">
        <v>0</v>
      </c>
      <c r="AX2892">
        <v>74.25</v>
      </c>
      <c r="AY2892">
        <v>2</v>
      </c>
      <c r="AZ2892" t="s">
        <v>70</v>
      </c>
      <c r="BA2892">
        <v>7</v>
      </c>
      <c r="BB2892" t="s">
        <v>95</v>
      </c>
      <c r="BC2892">
        <v>1</v>
      </c>
    </row>
    <row r="2893" spans="1:55">
      <c r="A2893" t="s">
        <v>6075</v>
      </c>
      <c r="B2893" t="s">
        <v>56</v>
      </c>
      <c r="C2893">
        <v>74</v>
      </c>
      <c r="D2893" t="s">
        <v>61</v>
      </c>
      <c r="E2893">
        <v>0</v>
      </c>
      <c r="F2893" t="s">
        <v>453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59</v>
      </c>
      <c r="M2893" t="s">
        <v>57</v>
      </c>
      <c r="N2893" t="s">
        <v>6076</v>
      </c>
      <c r="O2893" t="s">
        <v>57</v>
      </c>
      <c r="P2893" t="s">
        <v>57</v>
      </c>
      <c r="Q2893" t="s">
        <v>85</v>
      </c>
      <c r="R2893" t="s">
        <v>169</v>
      </c>
      <c r="S2893" t="s">
        <v>57</v>
      </c>
      <c r="T2893" t="s">
        <v>57</v>
      </c>
      <c r="U2893" t="s">
        <v>57</v>
      </c>
      <c r="V2893" t="s">
        <v>57</v>
      </c>
      <c r="W2893" t="s">
        <v>57</v>
      </c>
      <c r="X2893" t="s">
        <v>57</v>
      </c>
      <c r="Y2893" t="s">
        <v>57</v>
      </c>
      <c r="Z2893" t="s">
        <v>61</v>
      </c>
      <c r="AA2893" t="s">
        <v>64</v>
      </c>
      <c r="AB2893" t="s">
        <v>57</v>
      </c>
      <c r="AC2893" t="s">
        <v>87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66</v>
      </c>
      <c r="AM2893">
        <v>0</v>
      </c>
      <c r="AN2893">
        <v>1</v>
      </c>
      <c r="AO2893">
        <v>0</v>
      </c>
      <c r="AP2893" t="s">
        <v>164</v>
      </c>
      <c r="AQ2893" t="s">
        <v>104</v>
      </c>
      <c r="AR2893" t="s">
        <v>105</v>
      </c>
      <c r="AS2893">
        <v>7</v>
      </c>
      <c r="AT2893">
        <v>25569</v>
      </c>
      <c r="AU2893">
        <v>1</v>
      </c>
      <c r="AV2893">
        <v>0</v>
      </c>
      <c r="AW2893">
        <v>1</v>
      </c>
      <c r="AX2893">
        <v>0</v>
      </c>
      <c r="AY2893">
        <v>4</v>
      </c>
      <c r="AZ2893" t="s">
        <v>165</v>
      </c>
      <c r="BA2893">
        <v>4</v>
      </c>
      <c r="BB2893" t="s">
        <v>80</v>
      </c>
      <c r="BC2893">
        <v>2</v>
      </c>
    </row>
    <row r="2894" spans="1:55">
      <c r="A2894" t="s">
        <v>6077</v>
      </c>
      <c r="B2894" t="s">
        <v>73</v>
      </c>
      <c r="C2894">
        <v>67</v>
      </c>
      <c r="D2894" t="s">
        <v>61</v>
      </c>
      <c r="E2894">
        <v>0</v>
      </c>
      <c r="F2894" t="s">
        <v>74</v>
      </c>
      <c r="G2894">
        <v>91204</v>
      </c>
      <c r="H2894">
        <v>34.136306</v>
      </c>
      <c r="I2894">
        <v>-118.26036</v>
      </c>
      <c r="J2894">
        <v>0</v>
      </c>
      <c r="K2894">
        <v>71</v>
      </c>
      <c r="L2894" t="s">
        <v>59</v>
      </c>
      <c r="M2894" t="s">
        <v>57</v>
      </c>
      <c r="N2894" t="s">
        <v>5165</v>
      </c>
      <c r="O2894" t="s">
        <v>57</v>
      </c>
      <c r="P2894" t="s">
        <v>57</v>
      </c>
      <c r="Q2894" t="s">
        <v>85</v>
      </c>
      <c r="R2894" t="s">
        <v>136</v>
      </c>
      <c r="S2894" t="s">
        <v>61</v>
      </c>
      <c r="T2894" t="s">
        <v>57</v>
      </c>
      <c r="U2894" t="s">
        <v>61</v>
      </c>
      <c r="V2894" t="s">
        <v>57</v>
      </c>
      <c r="W2894" t="s">
        <v>57</v>
      </c>
      <c r="X2894" t="s">
        <v>57</v>
      </c>
      <c r="Y2894" t="s">
        <v>61</v>
      </c>
      <c r="Z2894" t="s">
        <v>57</v>
      </c>
      <c r="AA2894" t="s">
        <v>122</v>
      </c>
      <c r="AB2894" t="s">
        <v>57</v>
      </c>
      <c r="AC2894" t="s">
        <v>87</v>
      </c>
      <c r="AD2894">
        <v>106.8</v>
      </c>
      <c r="AE2894">
        <v>7623.2</v>
      </c>
      <c r="AF2894">
        <v>0</v>
      </c>
      <c r="AG2894">
        <v>0</v>
      </c>
      <c r="AH2894">
        <v>2470.8</v>
      </c>
      <c r="AI2894">
        <v>10094</v>
      </c>
      <c r="AJ2894" t="s">
        <v>66</v>
      </c>
      <c r="AM2894">
        <v>0</v>
      </c>
      <c r="AN2894">
        <v>1</v>
      </c>
      <c r="AO2894">
        <v>0</v>
      </c>
      <c r="AP2894" t="s">
        <v>123</v>
      </c>
      <c r="AQ2894" t="s">
        <v>124</v>
      </c>
      <c r="AR2894" t="s">
        <v>105</v>
      </c>
      <c r="AS2894">
        <v>5</v>
      </c>
      <c r="AT2894">
        <v>17015</v>
      </c>
      <c r="AU2894">
        <v>1</v>
      </c>
      <c r="AV2894">
        <v>0</v>
      </c>
      <c r="AW2894">
        <v>1</v>
      </c>
      <c r="AX2894">
        <v>0</v>
      </c>
      <c r="AY2894">
        <v>6</v>
      </c>
      <c r="AZ2894" t="s">
        <v>125</v>
      </c>
      <c r="BA2894">
        <v>4</v>
      </c>
      <c r="BB2894" t="s">
        <v>80</v>
      </c>
      <c r="BC2894">
        <v>2</v>
      </c>
    </row>
    <row r="2895" spans="1:55">
      <c r="A2895" t="s">
        <v>6078</v>
      </c>
      <c r="B2895" t="s">
        <v>56</v>
      </c>
      <c r="C2895">
        <v>44</v>
      </c>
      <c r="D2895" t="s">
        <v>57</v>
      </c>
      <c r="E2895">
        <v>0</v>
      </c>
      <c r="F2895" t="s">
        <v>4033</v>
      </c>
      <c r="G2895">
        <v>95005</v>
      </c>
      <c r="H2895">
        <v>37.078873</v>
      </c>
      <c r="I2895">
        <v>-122.090386</v>
      </c>
      <c r="J2895">
        <v>9</v>
      </c>
      <c r="K2895">
        <v>58</v>
      </c>
      <c r="L2895" t="s">
        <v>59</v>
      </c>
      <c r="M2895" t="s">
        <v>57</v>
      </c>
      <c r="N2895" t="s">
        <v>6079</v>
      </c>
      <c r="O2895" t="s">
        <v>57</v>
      </c>
      <c r="P2895" t="s">
        <v>61</v>
      </c>
      <c r="Q2895" t="s">
        <v>143</v>
      </c>
      <c r="R2895" t="s">
        <v>143</v>
      </c>
      <c r="S2895" t="s">
        <v>143</v>
      </c>
      <c r="T2895" t="s">
        <v>143</v>
      </c>
      <c r="U2895" t="s">
        <v>143</v>
      </c>
      <c r="V2895" t="s">
        <v>143</v>
      </c>
      <c r="W2895" t="s">
        <v>143</v>
      </c>
      <c r="X2895" t="s">
        <v>143</v>
      </c>
      <c r="Y2895" t="s">
        <v>143</v>
      </c>
      <c r="Z2895" t="s">
        <v>143</v>
      </c>
      <c r="AA2895" t="s">
        <v>64</v>
      </c>
      <c r="AB2895" t="s">
        <v>57</v>
      </c>
      <c r="AC2895" t="s">
        <v>65</v>
      </c>
      <c r="AD2895">
        <v>24.5</v>
      </c>
      <c r="AE2895">
        <v>1497.9</v>
      </c>
      <c r="AF2895">
        <v>9.220000000000001</v>
      </c>
      <c r="AG2895">
        <v>0</v>
      </c>
      <c r="AH2895">
        <v>2114.1</v>
      </c>
      <c r="AI2895">
        <v>3602.78</v>
      </c>
      <c r="AJ2895" t="s">
        <v>66</v>
      </c>
      <c r="AM2895">
        <v>0</v>
      </c>
      <c r="AN2895">
        <v>1</v>
      </c>
      <c r="AO2895">
        <v>0</v>
      </c>
      <c r="AP2895" t="s">
        <v>123</v>
      </c>
      <c r="AQ2895" t="s">
        <v>78</v>
      </c>
      <c r="AR2895" t="s">
        <v>182</v>
      </c>
      <c r="AT2895">
        <v>6407</v>
      </c>
      <c r="AU2895">
        <v>1</v>
      </c>
      <c r="AV2895">
        <v>0</v>
      </c>
      <c r="AW2895">
        <v>1</v>
      </c>
      <c r="AX2895">
        <v>0</v>
      </c>
      <c r="AY2895">
        <v>6</v>
      </c>
      <c r="AZ2895" t="s">
        <v>125</v>
      </c>
      <c r="BA2895">
        <v>1</v>
      </c>
      <c r="BB2895" t="s">
        <v>71</v>
      </c>
      <c r="BC2895">
        <v>4</v>
      </c>
    </row>
    <row r="2896" spans="1:55">
      <c r="A2896" t="s">
        <v>6080</v>
      </c>
      <c r="B2896" t="s">
        <v>73</v>
      </c>
      <c r="C2896">
        <v>49</v>
      </c>
      <c r="D2896" t="s">
        <v>57</v>
      </c>
      <c r="E2896">
        <v>0</v>
      </c>
      <c r="F2896" t="s">
        <v>3991</v>
      </c>
      <c r="G2896">
        <v>94563</v>
      </c>
      <c r="H2896">
        <v>37.873916</v>
      </c>
      <c r="I2896">
        <v>-122.20522</v>
      </c>
      <c r="J2896">
        <v>3</v>
      </c>
      <c r="K2896">
        <v>9</v>
      </c>
      <c r="L2896" t="s">
        <v>59</v>
      </c>
      <c r="M2896" t="s">
        <v>57</v>
      </c>
      <c r="N2896" t="s">
        <v>3646</v>
      </c>
      <c r="O2896" t="s">
        <v>57</v>
      </c>
      <c r="P2896" t="s">
        <v>57</v>
      </c>
      <c r="Q2896" t="s">
        <v>85</v>
      </c>
      <c r="R2896" t="s">
        <v>136</v>
      </c>
      <c r="S2896" t="s">
        <v>57</v>
      </c>
      <c r="T2896" t="s">
        <v>61</v>
      </c>
      <c r="U2896" t="s">
        <v>61</v>
      </c>
      <c r="V2896" t="s">
        <v>61</v>
      </c>
      <c r="W2896" t="s">
        <v>61</v>
      </c>
      <c r="X2896" t="s">
        <v>57</v>
      </c>
      <c r="Y2896" t="s">
        <v>57</v>
      </c>
      <c r="Z2896" t="s">
        <v>57</v>
      </c>
      <c r="AA2896" t="s">
        <v>77</v>
      </c>
      <c r="AB2896" t="s">
        <v>57</v>
      </c>
      <c r="AC2896" t="s">
        <v>87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66</v>
      </c>
      <c r="AM2896">
        <v>0</v>
      </c>
      <c r="AN2896">
        <v>1</v>
      </c>
      <c r="AO2896">
        <v>0</v>
      </c>
      <c r="AP2896" t="s">
        <v>67</v>
      </c>
      <c r="AQ2896" t="s">
        <v>78</v>
      </c>
      <c r="AR2896" t="s">
        <v>93</v>
      </c>
      <c r="AS2896">
        <v>4</v>
      </c>
      <c r="AT2896">
        <v>17964</v>
      </c>
      <c r="AU2896">
        <v>1</v>
      </c>
      <c r="AV2896">
        <v>0</v>
      </c>
      <c r="AW2896">
        <v>1</v>
      </c>
      <c r="AX2896">
        <v>0</v>
      </c>
      <c r="AY2896">
        <v>2</v>
      </c>
      <c r="AZ2896" t="s">
        <v>70</v>
      </c>
      <c r="BA2896">
        <v>6</v>
      </c>
      <c r="BB2896" t="s">
        <v>95</v>
      </c>
      <c r="BC2896">
        <v>1</v>
      </c>
    </row>
    <row r="2897" spans="1:55">
      <c r="A2897" t="s">
        <v>6081</v>
      </c>
      <c r="B2897" t="s">
        <v>56</v>
      </c>
      <c r="C2897">
        <v>23</v>
      </c>
      <c r="D2897" t="s">
        <v>61</v>
      </c>
      <c r="E2897">
        <v>0</v>
      </c>
      <c r="F2897" t="s">
        <v>2374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98</v>
      </c>
      <c r="M2897" t="s">
        <v>57</v>
      </c>
      <c r="N2897" t="s">
        <v>6082</v>
      </c>
      <c r="O2897" t="s">
        <v>57</v>
      </c>
      <c r="P2897" t="s">
        <v>57</v>
      </c>
      <c r="Q2897" t="s">
        <v>135</v>
      </c>
      <c r="R2897" t="s">
        <v>633</v>
      </c>
      <c r="S2897" t="s">
        <v>61</v>
      </c>
      <c r="T2897" t="s">
        <v>61</v>
      </c>
      <c r="U2897" t="s">
        <v>61</v>
      </c>
      <c r="V2897" t="s">
        <v>57</v>
      </c>
      <c r="W2897" t="s">
        <v>57</v>
      </c>
      <c r="X2897" t="s">
        <v>57</v>
      </c>
      <c r="Y2897" t="s">
        <v>57</v>
      </c>
      <c r="Z2897" t="s">
        <v>57</v>
      </c>
      <c r="AA2897" t="s">
        <v>64</v>
      </c>
      <c r="AB2897" t="s">
        <v>57</v>
      </c>
      <c r="AC2897" t="s">
        <v>65</v>
      </c>
      <c r="AD2897">
        <v>75.84999999999999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66</v>
      </c>
      <c r="AM2897">
        <v>0</v>
      </c>
      <c r="AN2897">
        <v>1</v>
      </c>
      <c r="AO2897">
        <v>0</v>
      </c>
      <c r="AP2897" t="s">
        <v>67</v>
      </c>
      <c r="AQ2897" t="s">
        <v>116</v>
      </c>
      <c r="AR2897" t="s">
        <v>93</v>
      </c>
      <c r="AS2897">
        <v>5</v>
      </c>
      <c r="AT2897">
        <v>4280</v>
      </c>
      <c r="AU2897">
        <v>1</v>
      </c>
      <c r="AV2897">
        <v>0</v>
      </c>
      <c r="AW2897">
        <v>1</v>
      </c>
      <c r="AX2897">
        <v>0</v>
      </c>
      <c r="AY2897">
        <v>2</v>
      </c>
      <c r="AZ2897" t="s">
        <v>70</v>
      </c>
      <c r="BA2897">
        <v>2</v>
      </c>
      <c r="BB2897" t="s">
        <v>126</v>
      </c>
      <c r="BC2897">
        <v>3</v>
      </c>
    </row>
    <row r="2898" spans="1:55">
      <c r="A2898" t="s">
        <v>6083</v>
      </c>
      <c r="B2898" t="s">
        <v>73</v>
      </c>
      <c r="C2898">
        <v>52</v>
      </c>
      <c r="D2898" t="s">
        <v>61</v>
      </c>
      <c r="E2898">
        <v>0</v>
      </c>
      <c r="F2898" t="s">
        <v>2173</v>
      </c>
      <c r="G2898">
        <v>93932</v>
      </c>
      <c r="H2898">
        <v>35.989792</v>
      </c>
      <c r="I2898">
        <v>-121.055933</v>
      </c>
      <c r="J2898">
        <v>0</v>
      </c>
      <c r="K2898">
        <v>22</v>
      </c>
      <c r="L2898" t="s">
        <v>59</v>
      </c>
      <c r="M2898" t="s">
        <v>57</v>
      </c>
      <c r="N2898" t="s">
        <v>6084</v>
      </c>
      <c r="O2898" t="s">
        <v>57</v>
      </c>
      <c r="P2898" t="s">
        <v>57</v>
      </c>
      <c r="Q2898" t="s">
        <v>85</v>
      </c>
      <c r="R2898" t="s">
        <v>63</v>
      </c>
      <c r="S2898" t="s">
        <v>61</v>
      </c>
      <c r="T2898" t="s">
        <v>61</v>
      </c>
      <c r="U2898" t="s">
        <v>61</v>
      </c>
      <c r="V2898" t="s">
        <v>61</v>
      </c>
      <c r="W2898" t="s">
        <v>57</v>
      </c>
      <c r="X2898" t="s">
        <v>57</v>
      </c>
      <c r="Y2898" t="s">
        <v>57</v>
      </c>
      <c r="Z2898" t="s">
        <v>61</v>
      </c>
      <c r="AA2898" t="s">
        <v>77</v>
      </c>
      <c r="AB2898" t="s">
        <v>57</v>
      </c>
      <c r="AC2898" t="s">
        <v>65</v>
      </c>
      <c r="AD2898">
        <v>94.65000000000001</v>
      </c>
      <c r="AE2898">
        <v>2104.55</v>
      </c>
      <c r="AF2898">
        <v>0</v>
      </c>
      <c r="AG2898">
        <v>40</v>
      </c>
      <c r="AH2898">
        <v>1018.16</v>
      </c>
      <c r="AI2898">
        <v>3162.71</v>
      </c>
      <c r="AJ2898" t="s">
        <v>88</v>
      </c>
      <c r="AK2898" t="s">
        <v>89</v>
      </c>
      <c r="AL2898" t="s">
        <v>342</v>
      </c>
      <c r="AM2898">
        <v>1</v>
      </c>
      <c r="AN2898">
        <v>0</v>
      </c>
      <c r="AO2898">
        <v>0</v>
      </c>
      <c r="AP2898" t="s">
        <v>103</v>
      </c>
      <c r="AQ2898" t="s">
        <v>92</v>
      </c>
      <c r="AR2898" t="s">
        <v>105</v>
      </c>
      <c r="AS2898">
        <v>3</v>
      </c>
      <c r="AT2898">
        <v>538</v>
      </c>
      <c r="AU2898">
        <v>1</v>
      </c>
      <c r="AV2898">
        <v>1</v>
      </c>
      <c r="AW2898">
        <v>0</v>
      </c>
      <c r="AX2898">
        <v>94.65000000000001</v>
      </c>
      <c r="AY2898">
        <v>3</v>
      </c>
      <c r="AZ2898" t="s">
        <v>106</v>
      </c>
      <c r="BA2898">
        <v>7</v>
      </c>
      <c r="BB2898" t="s">
        <v>95</v>
      </c>
      <c r="BC2898">
        <v>1</v>
      </c>
    </row>
    <row r="2899" spans="1:55">
      <c r="A2899" t="s">
        <v>6085</v>
      </c>
      <c r="B2899" t="s">
        <v>56</v>
      </c>
      <c r="C2899">
        <v>73</v>
      </c>
      <c r="D2899" t="s">
        <v>57</v>
      </c>
      <c r="E2899">
        <v>0</v>
      </c>
      <c r="F2899" t="s">
        <v>1260</v>
      </c>
      <c r="G2899">
        <v>91101</v>
      </c>
      <c r="H2899">
        <v>34.146635</v>
      </c>
      <c r="I2899">
        <v>-118.139225</v>
      </c>
      <c r="J2899">
        <v>3</v>
      </c>
      <c r="K2899">
        <v>47</v>
      </c>
      <c r="L2899" t="s">
        <v>59</v>
      </c>
      <c r="M2899" t="s">
        <v>57</v>
      </c>
      <c r="N2899" t="s">
        <v>6086</v>
      </c>
      <c r="O2899" t="s">
        <v>57</v>
      </c>
      <c r="P2899" t="s">
        <v>57</v>
      </c>
      <c r="Q2899" t="s">
        <v>85</v>
      </c>
      <c r="R2899" t="s">
        <v>131</v>
      </c>
      <c r="S2899" t="s">
        <v>61</v>
      </c>
      <c r="T2899" t="s">
        <v>61</v>
      </c>
      <c r="U2899" t="s">
        <v>57</v>
      </c>
      <c r="V2899" t="s">
        <v>61</v>
      </c>
      <c r="W2899" t="s">
        <v>57</v>
      </c>
      <c r="X2899" t="s">
        <v>57</v>
      </c>
      <c r="Y2899" t="s">
        <v>57</v>
      </c>
      <c r="Z2899" t="s">
        <v>61</v>
      </c>
      <c r="AA2899" t="s">
        <v>77</v>
      </c>
      <c r="AB2899" t="s">
        <v>61</v>
      </c>
      <c r="AC2899" t="s">
        <v>87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66</v>
      </c>
      <c r="AM2899">
        <v>0</v>
      </c>
      <c r="AN2899">
        <v>1</v>
      </c>
      <c r="AO2899">
        <v>1</v>
      </c>
      <c r="AP2899" t="s">
        <v>176</v>
      </c>
      <c r="AQ2899" t="s">
        <v>104</v>
      </c>
      <c r="AR2899" t="s">
        <v>79</v>
      </c>
      <c r="AS2899">
        <v>4</v>
      </c>
      <c r="AT2899">
        <v>16812</v>
      </c>
      <c r="AU2899">
        <v>1</v>
      </c>
      <c r="AV2899">
        <v>0</v>
      </c>
      <c r="AW2899">
        <v>1</v>
      </c>
      <c r="AX2899">
        <v>0</v>
      </c>
      <c r="AY2899">
        <v>5</v>
      </c>
      <c r="AZ2899" t="s">
        <v>177</v>
      </c>
      <c r="BA2899">
        <v>6</v>
      </c>
      <c r="BB2899" t="s">
        <v>95</v>
      </c>
      <c r="BC2899">
        <v>1</v>
      </c>
    </row>
    <row r="2900" spans="1:55">
      <c r="A2900" t="s">
        <v>6087</v>
      </c>
      <c r="B2900" t="s">
        <v>56</v>
      </c>
      <c r="C2900">
        <v>28</v>
      </c>
      <c r="D2900" t="s">
        <v>61</v>
      </c>
      <c r="E2900">
        <v>1</v>
      </c>
      <c r="F2900" t="s">
        <v>1057</v>
      </c>
      <c r="G2900">
        <v>95637</v>
      </c>
      <c r="H2900">
        <v>38.830739</v>
      </c>
      <c r="I2900">
        <v>-122.196202</v>
      </c>
      <c r="J2900">
        <v>0</v>
      </c>
      <c r="K2900">
        <v>67</v>
      </c>
      <c r="L2900" t="s">
        <v>59</v>
      </c>
      <c r="M2900" t="s">
        <v>57</v>
      </c>
      <c r="N2900" t="s">
        <v>6088</v>
      </c>
      <c r="O2900" t="s">
        <v>57</v>
      </c>
      <c r="P2900" t="s">
        <v>57</v>
      </c>
      <c r="Q2900" t="s">
        <v>85</v>
      </c>
      <c r="R2900" t="s">
        <v>147</v>
      </c>
      <c r="S2900" t="s">
        <v>61</v>
      </c>
      <c r="T2900" t="s">
        <v>57</v>
      </c>
      <c r="U2900" t="s">
        <v>61</v>
      </c>
      <c r="V2900" t="s">
        <v>57</v>
      </c>
      <c r="W2900" t="s">
        <v>57</v>
      </c>
      <c r="X2900" t="s">
        <v>57</v>
      </c>
      <c r="Y2900" t="s">
        <v>57</v>
      </c>
      <c r="Z2900" t="s">
        <v>57</v>
      </c>
      <c r="AA2900" t="s">
        <v>122</v>
      </c>
      <c r="AB2900" t="s">
        <v>57</v>
      </c>
      <c r="AC2900" t="s">
        <v>87</v>
      </c>
      <c r="AD2900">
        <v>104</v>
      </c>
      <c r="AE2900">
        <v>7039.05</v>
      </c>
      <c r="AF2900">
        <v>0</v>
      </c>
      <c r="AG2900">
        <v>0</v>
      </c>
      <c r="AH2900">
        <v>840.1799999999999</v>
      </c>
      <c r="AI2900">
        <v>7879.23</v>
      </c>
      <c r="AJ2900" t="s">
        <v>66</v>
      </c>
      <c r="AM2900">
        <v>0</v>
      </c>
      <c r="AN2900">
        <v>1</v>
      </c>
      <c r="AO2900">
        <v>0</v>
      </c>
      <c r="AP2900" t="s">
        <v>123</v>
      </c>
      <c r="AQ2900" t="s">
        <v>116</v>
      </c>
      <c r="AR2900" t="s">
        <v>105</v>
      </c>
      <c r="AS2900">
        <v>6</v>
      </c>
      <c r="AT2900">
        <v>228</v>
      </c>
      <c r="AU2900">
        <v>1</v>
      </c>
      <c r="AV2900">
        <v>0</v>
      </c>
      <c r="AW2900">
        <v>1</v>
      </c>
      <c r="AX2900">
        <v>0</v>
      </c>
      <c r="AY2900">
        <v>6</v>
      </c>
      <c r="AZ2900" t="s">
        <v>125</v>
      </c>
      <c r="BA2900">
        <v>3</v>
      </c>
      <c r="BB2900" t="s">
        <v>126</v>
      </c>
      <c r="BC2900">
        <v>3</v>
      </c>
    </row>
    <row r="2901" spans="1:55">
      <c r="A2901" t="s">
        <v>6089</v>
      </c>
      <c r="B2901" t="s">
        <v>56</v>
      </c>
      <c r="C2901">
        <v>24</v>
      </c>
      <c r="D2901" t="s">
        <v>61</v>
      </c>
      <c r="E2901">
        <v>0</v>
      </c>
      <c r="F2901" t="s">
        <v>3733</v>
      </c>
      <c r="G2901">
        <v>91780</v>
      </c>
      <c r="H2901">
        <v>34.101608</v>
      </c>
      <c r="I2901">
        <v>-118.055848</v>
      </c>
      <c r="J2901">
        <v>0</v>
      </c>
      <c r="K2901">
        <v>5</v>
      </c>
      <c r="L2901" t="s">
        <v>59</v>
      </c>
      <c r="M2901" t="s">
        <v>57</v>
      </c>
      <c r="N2901" t="s">
        <v>6090</v>
      </c>
      <c r="O2901" t="s">
        <v>61</v>
      </c>
      <c r="P2901" t="s">
        <v>57</v>
      </c>
      <c r="Q2901" t="s">
        <v>135</v>
      </c>
      <c r="R2901" t="s">
        <v>1048</v>
      </c>
      <c r="S2901" t="s">
        <v>61</v>
      </c>
      <c r="T2901" t="s">
        <v>57</v>
      </c>
      <c r="U2901" t="s">
        <v>61</v>
      </c>
      <c r="V2901" t="s">
        <v>61</v>
      </c>
      <c r="W2901" t="s">
        <v>61</v>
      </c>
      <c r="X2901" t="s">
        <v>61</v>
      </c>
      <c r="Y2901" t="s">
        <v>61</v>
      </c>
      <c r="Z2901" t="s">
        <v>57</v>
      </c>
      <c r="AA2901" t="s">
        <v>77</v>
      </c>
      <c r="AB2901" t="s">
        <v>61</v>
      </c>
      <c r="AC2901" t="s">
        <v>87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66</v>
      </c>
      <c r="AM2901">
        <v>0</v>
      </c>
      <c r="AN2901">
        <v>1</v>
      </c>
      <c r="AO2901">
        <v>0</v>
      </c>
      <c r="AP2901" t="s">
        <v>91</v>
      </c>
      <c r="AQ2901" t="s">
        <v>116</v>
      </c>
      <c r="AR2901" t="s">
        <v>69</v>
      </c>
      <c r="AS2901">
        <v>2</v>
      </c>
      <c r="AT2901">
        <v>32718</v>
      </c>
      <c r="AU2901">
        <v>1</v>
      </c>
      <c r="AV2901">
        <v>0</v>
      </c>
      <c r="AW2901">
        <v>1</v>
      </c>
      <c r="AX2901">
        <v>0</v>
      </c>
      <c r="AY2901">
        <v>1</v>
      </c>
      <c r="AZ2901" t="s">
        <v>94</v>
      </c>
      <c r="BA2901">
        <v>8</v>
      </c>
      <c r="BB2901" t="s">
        <v>95</v>
      </c>
      <c r="BC2901">
        <v>1</v>
      </c>
    </row>
    <row r="2902" spans="1:55">
      <c r="A2902" t="s">
        <v>6091</v>
      </c>
      <c r="B2902" t="s">
        <v>56</v>
      </c>
      <c r="C2902">
        <v>31</v>
      </c>
      <c r="D2902" t="s">
        <v>61</v>
      </c>
      <c r="E2902">
        <v>0</v>
      </c>
      <c r="F2902" t="s">
        <v>6092</v>
      </c>
      <c r="G2902">
        <v>96108</v>
      </c>
      <c r="H2902">
        <v>41.750354</v>
      </c>
      <c r="I2902">
        <v>-120.403885</v>
      </c>
      <c r="J2902">
        <v>0</v>
      </c>
      <c r="K2902">
        <v>4</v>
      </c>
      <c r="L2902" t="s">
        <v>83</v>
      </c>
      <c r="M2902" t="s">
        <v>57</v>
      </c>
      <c r="N2902" t="s">
        <v>6093</v>
      </c>
      <c r="O2902" t="s">
        <v>57</v>
      </c>
      <c r="P2902" t="s">
        <v>57</v>
      </c>
      <c r="Q2902" t="s">
        <v>85</v>
      </c>
      <c r="R2902" t="s">
        <v>1317</v>
      </c>
      <c r="S2902" t="s">
        <v>61</v>
      </c>
      <c r="T2902" t="s">
        <v>61</v>
      </c>
      <c r="U2902" t="s">
        <v>61</v>
      </c>
      <c r="V2902" t="s">
        <v>57</v>
      </c>
      <c r="W2902" t="s">
        <v>57</v>
      </c>
      <c r="X2902" t="s">
        <v>57</v>
      </c>
      <c r="Y2902" t="s">
        <v>57</v>
      </c>
      <c r="Z2902" t="s">
        <v>61</v>
      </c>
      <c r="AA2902" t="s">
        <v>77</v>
      </c>
      <c r="AB2902" t="s">
        <v>57</v>
      </c>
      <c r="AC2902" t="s">
        <v>65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66</v>
      </c>
      <c r="AM2902">
        <v>0</v>
      </c>
      <c r="AN2902">
        <v>1</v>
      </c>
      <c r="AO2902">
        <v>0</v>
      </c>
      <c r="AP2902" t="s">
        <v>91</v>
      </c>
      <c r="AQ2902" t="s">
        <v>68</v>
      </c>
      <c r="AR2902" t="s">
        <v>105</v>
      </c>
      <c r="AS2902">
        <v>4</v>
      </c>
      <c r="AT2902">
        <v>104</v>
      </c>
      <c r="AU2902">
        <v>1</v>
      </c>
      <c r="AV2902">
        <v>0</v>
      </c>
      <c r="AW2902">
        <v>1</v>
      </c>
      <c r="AX2902">
        <v>0</v>
      </c>
      <c r="AY2902">
        <v>1</v>
      </c>
      <c r="AZ2902" t="s">
        <v>94</v>
      </c>
      <c r="BA2902">
        <v>10</v>
      </c>
      <c r="BB2902" t="s">
        <v>95</v>
      </c>
      <c r="BC2902">
        <v>1</v>
      </c>
    </row>
    <row r="2903" spans="1:55">
      <c r="A2903" t="s">
        <v>6094</v>
      </c>
      <c r="B2903" t="s">
        <v>73</v>
      </c>
      <c r="C2903">
        <v>47</v>
      </c>
      <c r="D2903" t="s">
        <v>57</v>
      </c>
      <c r="E2903">
        <v>0</v>
      </c>
      <c r="F2903" t="s">
        <v>327</v>
      </c>
      <c r="G2903">
        <v>95255</v>
      </c>
      <c r="H2903">
        <v>38.41935</v>
      </c>
      <c r="I2903">
        <v>-120.469545</v>
      </c>
      <c r="J2903">
        <v>1</v>
      </c>
      <c r="K2903">
        <v>52</v>
      </c>
      <c r="L2903" t="s">
        <v>59</v>
      </c>
      <c r="M2903" t="s">
        <v>61</v>
      </c>
      <c r="N2903" t="s">
        <v>143</v>
      </c>
      <c r="O2903" t="s">
        <v>143</v>
      </c>
      <c r="P2903" t="s">
        <v>57</v>
      </c>
      <c r="Q2903" t="s">
        <v>135</v>
      </c>
      <c r="R2903" t="s">
        <v>364</v>
      </c>
      <c r="S2903" t="s">
        <v>57</v>
      </c>
      <c r="T2903" t="s">
        <v>61</v>
      </c>
      <c r="U2903" t="s">
        <v>61</v>
      </c>
      <c r="V2903" t="s">
        <v>61</v>
      </c>
      <c r="W2903" t="s">
        <v>61</v>
      </c>
      <c r="X2903" t="s">
        <v>57</v>
      </c>
      <c r="Y2903" t="s">
        <v>57</v>
      </c>
      <c r="Z2903" t="s">
        <v>57</v>
      </c>
      <c r="AA2903" t="s">
        <v>77</v>
      </c>
      <c r="AB2903" t="s">
        <v>57</v>
      </c>
      <c r="AC2903" t="s">
        <v>87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66</v>
      </c>
      <c r="AM2903">
        <v>0</v>
      </c>
      <c r="AN2903">
        <v>1</v>
      </c>
      <c r="AO2903">
        <v>0</v>
      </c>
      <c r="AP2903" t="s">
        <v>123</v>
      </c>
      <c r="AQ2903" t="s">
        <v>78</v>
      </c>
      <c r="AR2903" t="s">
        <v>137</v>
      </c>
      <c r="AS2903">
        <v>4</v>
      </c>
      <c r="AT2903">
        <v>2198</v>
      </c>
      <c r="AU2903">
        <v>1</v>
      </c>
      <c r="AV2903">
        <v>0</v>
      </c>
      <c r="AW2903">
        <v>1</v>
      </c>
      <c r="AX2903">
        <v>0</v>
      </c>
      <c r="AY2903">
        <v>6</v>
      </c>
      <c r="AZ2903" t="s">
        <v>125</v>
      </c>
      <c r="BA2903">
        <v>4</v>
      </c>
      <c r="BB2903" t="s">
        <v>80</v>
      </c>
      <c r="BC2903">
        <v>2</v>
      </c>
    </row>
    <row r="2904" spans="1:55">
      <c r="A2904" t="s">
        <v>6095</v>
      </c>
      <c r="B2904" t="s">
        <v>73</v>
      </c>
      <c r="C2904">
        <v>32</v>
      </c>
      <c r="D2904" t="s">
        <v>57</v>
      </c>
      <c r="E2904">
        <v>0</v>
      </c>
      <c r="F2904" t="s">
        <v>858</v>
      </c>
      <c r="G2904">
        <v>92507</v>
      </c>
      <c r="H2904">
        <v>33.976328</v>
      </c>
      <c r="I2904">
        <v>-117.319786</v>
      </c>
      <c r="J2904">
        <v>7</v>
      </c>
      <c r="K2904">
        <v>28</v>
      </c>
      <c r="L2904" t="s">
        <v>216</v>
      </c>
      <c r="M2904" t="s">
        <v>57</v>
      </c>
      <c r="N2904" t="s">
        <v>1365</v>
      </c>
      <c r="O2904" t="s">
        <v>61</v>
      </c>
      <c r="P2904" t="s">
        <v>57</v>
      </c>
      <c r="Q2904" t="s">
        <v>62</v>
      </c>
      <c r="R2904" t="s">
        <v>586</v>
      </c>
      <c r="S2904" t="s">
        <v>57</v>
      </c>
      <c r="T2904" t="s">
        <v>57</v>
      </c>
      <c r="U2904" t="s">
        <v>61</v>
      </c>
      <c r="V2904" t="s">
        <v>57</v>
      </c>
      <c r="W2904" t="s">
        <v>61</v>
      </c>
      <c r="X2904" t="s">
        <v>61</v>
      </c>
      <c r="Y2904" t="s">
        <v>61</v>
      </c>
      <c r="Z2904" t="s">
        <v>57</v>
      </c>
      <c r="AA2904" t="s">
        <v>77</v>
      </c>
      <c r="AB2904" t="s">
        <v>61</v>
      </c>
      <c r="AC2904" t="s">
        <v>307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66</v>
      </c>
      <c r="AM2904">
        <v>0</v>
      </c>
      <c r="AN2904">
        <v>1</v>
      </c>
      <c r="AO2904">
        <v>0</v>
      </c>
      <c r="AP2904" t="s">
        <v>164</v>
      </c>
      <c r="AQ2904" t="s">
        <v>68</v>
      </c>
      <c r="AR2904" t="s">
        <v>69</v>
      </c>
      <c r="AS2904">
        <v>4</v>
      </c>
      <c r="AT2904">
        <v>48649</v>
      </c>
      <c r="AU2904">
        <v>1</v>
      </c>
      <c r="AV2904">
        <v>0</v>
      </c>
      <c r="AW2904">
        <v>1</v>
      </c>
      <c r="AX2904">
        <v>0</v>
      </c>
      <c r="AY2904">
        <v>4</v>
      </c>
      <c r="AZ2904" t="s">
        <v>165</v>
      </c>
      <c r="BA2904">
        <v>4</v>
      </c>
      <c r="BB2904" t="s">
        <v>80</v>
      </c>
      <c r="BC2904">
        <v>2</v>
      </c>
    </row>
    <row r="2905" spans="1:55">
      <c r="A2905" t="s">
        <v>6096</v>
      </c>
      <c r="B2905" t="s">
        <v>56</v>
      </c>
      <c r="C2905">
        <v>66</v>
      </c>
      <c r="D2905" t="s">
        <v>57</v>
      </c>
      <c r="E2905">
        <v>1</v>
      </c>
      <c r="F2905" t="s">
        <v>387</v>
      </c>
      <c r="G2905">
        <v>90404</v>
      </c>
      <c r="H2905">
        <v>34.026334</v>
      </c>
      <c r="I2905">
        <v>-118.474222</v>
      </c>
      <c r="J2905">
        <v>1</v>
      </c>
      <c r="K2905">
        <v>55</v>
      </c>
      <c r="L2905" t="s">
        <v>59</v>
      </c>
      <c r="M2905" t="s">
        <v>57</v>
      </c>
      <c r="N2905" t="s">
        <v>560</v>
      </c>
      <c r="O2905" t="s">
        <v>57</v>
      </c>
      <c r="P2905" t="s">
        <v>57</v>
      </c>
      <c r="Q2905" t="s">
        <v>62</v>
      </c>
      <c r="R2905" t="s">
        <v>156</v>
      </c>
      <c r="S2905" t="s">
        <v>57</v>
      </c>
      <c r="T2905" t="s">
        <v>61</v>
      </c>
      <c r="U2905" t="s">
        <v>57</v>
      </c>
      <c r="V2905" t="s">
        <v>57</v>
      </c>
      <c r="W2905" t="s">
        <v>57</v>
      </c>
      <c r="X2905" t="s">
        <v>61</v>
      </c>
      <c r="Y2905" t="s">
        <v>61</v>
      </c>
      <c r="Z2905" t="s">
        <v>57</v>
      </c>
      <c r="AA2905" t="s">
        <v>64</v>
      </c>
      <c r="AB2905" t="s">
        <v>61</v>
      </c>
      <c r="AC2905" t="s">
        <v>87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66</v>
      </c>
      <c r="AM2905">
        <v>0</v>
      </c>
      <c r="AN2905">
        <v>1</v>
      </c>
      <c r="AO2905">
        <v>0</v>
      </c>
      <c r="AP2905" t="s">
        <v>123</v>
      </c>
      <c r="AQ2905" t="s">
        <v>124</v>
      </c>
      <c r="AR2905" t="s">
        <v>93</v>
      </c>
      <c r="AS2905">
        <v>5</v>
      </c>
      <c r="AT2905">
        <v>19975</v>
      </c>
      <c r="AU2905">
        <v>1</v>
      </c>
      <c r="AV2905">
        <v>0</v>
      </c>
      <c r="AW2905">
        <v>1</v>
      </c>
      <c r="AX2905">
        <v>0</v>
      </c>
      <c r="AY2905">
        <v>6</v>
      </c>
      <c r="AZ2905" t="s">
        <v>125</v>
      </c>
      <c r="BA2905">
        <v>0</v>
      </c>
      <c r="BB2905" t="s">
        <v>71</v>
      </c>
      <c r="BC2905">
        <v>4</v>
      </c>
    </row>
    <row r="2906" spans="1:55">
      <c r="A2906" t="s">
        <v>6097</v>
      </c>
      <c r="B2906" t="s">
        <v>73</v>
      </c>
      <c r="C2906">
        <v>55</v>
      </c>
      <c r="D2906" t="s">
        <v>61</v>
      </c>
      <c r="E2906">
        <v>0</v>
      </c>
      <c r="F2906" t="s">
        <v>6062</v>
      </c>
      <c r="G2906">
        <v>92327</v>
      </c>
      <c r="H2906">
        <v>34.875144</v>
      </c>
      <c r="I2906">
        <v>-116.821698</v>
      </c>
      <c r="J2906">
        <v>0</v>
      </c>
      <c r="K2906">
        <v>2</v>
      </c>
      <c r="L2906" t="s">
        <v>83</v>
      </c>
      <c r="M2906" t="s">
        <v>57</v>
      </c>
      <c r="N2906" t="s">
        <v>1944</v>
      </c>
      <c r="O2906" t="s">
        <v>57</v>
      </c>
      <c r="P2906" t="s">
        <v>57</v>
      </c>
      <c r="Q2906" t="s">
        <v>85</v>
      </c>
      <c r="R2906" t="s">
        <v>250</v>
      </c>
      <c r="S2906" t="s">
        <v>57</v>
      </c>
      <c r="T2906" t="s">
        <v>61</v>
      </c>
      <c r="U2906" t="s">
        <v>61</v>
      </c>
      <c r="V2906" t="s">
        <v>61</v>
      </c>
      <c r="W2906" t="s">
        <v>61</v>
      </c>
      <c r="X2906" t="s">
        <v>57</v>
      </c>
      <c r="Y2906" t="s">
        <v>57</v>
      </c>
      <c r="Z2906" t="s">
        <v>57</v>
      </c>
      <c r="AA2906" t="s">
        <v>77</v>
      </c>
      <c r="AB2906" t="s">
        <v>61</v>
      </c>
      <c r="AC2906" t="s">
        <v>65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170</v>
      </c>
      <c r="AM2906">
        <v>0</v>
      </c>
      <c r="AN2906">
        <v>0</v>
      </c>
      <c r="AO2906">
        <v>0</v>
      </c>
      <c r="AP2906" t="s">
        <v>91</v>
      </c>
      <c r="AQ2906" t="s">
        <v>92</v>
      </c>
      <c r="AR2906" t="s">
        <v>105</v>
      </c>
      <c r="AS2906">
        <v>4</v>
      </c>
      <c r="AT2906">
        <v>678</v>
      </c>
      <c r="AU2906">
        <v>0</v>
      </c>
      <c r="AX2906">
        <v>0</v>
      </c>
      <c r="AY2906">
        <v>1</v>
      </c>
      <c r="AZ2906" t="s">
        <v>94</v>
      </c>
      <c r="BA2906">
        <v>10</v>
      </c>
      <c r="BB2906" t="s">
        <v>95</v>
      </c>
      <c r="BC2906">
        <v>1</v>
      </c>
    </row>
    <row r="2907" spans="1:55">
      <c r="A2907" t="s">
        <v>6098</v>
      </c>
      <c r="B2907" t="s">
        <v>56</v>
      </c>
      <c r="C2907">
        <v>63</v>
      </c>
      <c r="D2907" t="s">
        <v>61</v>
      </c>
      <c r="E2907">
        <v>0</v>
      </c>
      <c r="F2907" t="s">
        <v>639</v>
      </c>
      <c r="G2907">
        <v>90302</v>
      </c>
      <c r="H2907">
        <v>33.975332</v>
      </c>
      <c r="I2907">
        <v>-118.355252</v>
      </c>
      <c r="J2907">
        <v>0</v>
      </c>
      <c r="K2907">
        <v>50</v>
      </c>
      <c r="L2907" t="s">
        <v>129</v>
      </c>
      <c r="M2907" t="s">
        <v>57</v>
      </c>
      <c r="N2907" t="s">
        <v>2763</v>
      </c>
      <c r="O2907" t="s">
        <v>61</v>
      </c>
      <c r="P2907" t="s">
        <v>57</v>
      </c>
      <c r="Q2907" t="s">
        <v>85</v>
      </c>
      <c r="R2907" t="s">
        <v>364</v>
      </c>
      <c r="S2907" t="s">
        <v>61</v>
      </c>
      <c r="T2907" t="s">
        <v>61</v>
      </c>
      <c r="U2907" t="s">
        <v>57</v>
      </c>
      <c r="V2907" t="s">
        <v>57</v>
      </c>
      <c r="W2907" t="s">
        <v>61</v>
      </c>
      <c r="X2907" t="s">
        <v>57</v>
      </c>
      <c r="Y2907" t="s">
        <v>57</v>
      </c>
      <c r="Z2907" t="s">
        <v>57</v>
      </c>
      <c r="AA2907" t="s">
        <v>122</v>
      </c>
      <c r="AB2907" t="s">
        <v>57</v>
      </c>
      <c r="AC2907" t="s">
        <v>87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66</v>
      </c>
      <c r="AM2907">
        <v>0</v>
      </c>
      <c r="AN2907">
        <v>1</v>
      </c>
      <c r="AO2907">
        <v>0</v>
      </c>
      <c r="AP2907" t="s">
        <v>123</v>
      </c>
      <c r="AQ2907" t="s">
        <v>124</v>
      </c>
      <c r="AR2907" t="s">
        <v>93</v>
      </c>
      <c r="AS2907">
        <v>5</v>
      </c>
      <c r="AT2907">
        <v>30779</v>
      </c>
      <c r="AU2907">
        <v>1</v>
      </c>
      <c r="AV2907">
        <v>0</v>
      </c>
      <c r="AW2907">
        <v>1</v>
      </c>
      <c r="AX2907">
        <v>0</v>
      </c>
      <c r="AY2907">
        <v>6</v>
      </c>
      <c r="AZ2907" t="s">
        <v>125</v>
      </c>
      <c r="BA2907">
        <v>4</v>
      </c>
      <c r="BB2907" t="s">
        <v>80</v>
      </c>
      <c r="BC2907">
        <v>2</v>
      </c>
    </row>
    <row r="2908" spans="1:55">
      <c r="A2908" t="s">
        <v>6099</v>
      </c>
      <c r="B2908" t="s">
        <v>73</v>
      </c>
      <c r="C2908">
        <v>54</v>
      </c>
      <c r="D2908" t="s">
        <v>61</v>
      </c>
      <c r="E2908">
        <v>0</v>
      </c>
      <c r="F2908" t="s">
        <v>6100</v>
      </c>
      <c r="G2908">
        <v>92252</v>
      </c>
      <c r="H2908">
        <v>34.167236</v>
      </c>
      <c r="I2908">
        <v>-116.281511</v>
      </c>
      <c r="J2908">
        <v>0</v>
      </c>
      <c r="K2908">
        <v>51</v>
      </c>
      <c r="L2908" t="s">
        <v>59</v>
      </c>
      <c r="M2908" t="s">
        <v>57</v>
      </c>
      <c r="N2908" t="s">
        <v>6101</v>
      </c>
      <c r="O2908" t="s">
        <v>57</v>
      </c>
      <c r="P2908" t="s">
        <v>57</v>
      </c>
      <c r="Q2908" t="s">
        <v>85</v>
      </c>
      <c r="R2908" t="s">
        <v>110</v>
      </c>
      <c r="S2908" t="s">
        <v>61</v>
      </c>
      <c r="T2908" t="s">
        <v>57</v>
      </c>
      <c r="U2908" t="s">
        <v>61</v>
      </c>
      <c r="V2908" t="s">
        <v>61</v>
      </c>
      <c r="W2908" t="s">
        <v>61</v>
      </c>
      <c r="X2908" t="s">
        <v>61</v>
      </c>
      <c r="Y2908" t="s">
        <v>61</v>
      </c>
      <c r="Z2908" t="s">
        <v>61</v>
      </c>
      <c r="AA2908" t="s">
        <v>77</v>
      </c>
      <c r="AB2908" t="s">
        <v>61</v>
      </c>
      <c r="AC2908" t="s">
        <v>87</v>
      </c>
      <c r="AD2908">
        <v>81</v>
      </c>
      <c r="AE2908">
        <v>4085.75</v>
      </c>
      <c r="AF2908">
        <v>0</v>
      </c>
      <c r="AG2908">
        <v>10</v>
      </c>
      <c r="AH2908">
        <v>2189.43</v>
      </c>
      <c r="AI2908">
        <v>6285.18</v>
      </c>
      <c r="AJ2908" t="s">
        <v>66</v>
      </c>
      <c r="AM2908">
        <v>0</v>
      </c>
      <c r="AN2908">
        <v>1</v>
      </c>
      <c r="AO2908">
        <v>0</v>
      </c>
      <c r="AP2908" t="s">
        <v>123</v>
      </c>
      <c r="AQ2908" t="s">
        <v>92</v>
      </c>
      <c r="AR2908" t="s">
        <v>93</v>
      </c>
      <c r="AS2908">
        <v>1</v>
      </c>
      <c r="AT2908">
        <v>8141</v>
      </c>
      <c r="AU2908">
        <v>1</v>
      </c>
      <c r="AV2908">
        <v>0</v>
      </c>
      <c r="AW2908">
        <v>1</v>
      </c>
      <c r="AX2908">
        <v>0</v>
      </c>
      <c r="AY2908">
        <v>6</v>
      </c>
      <c r="AZ2908" t="s">
        <v>125</v>
      </c>
      <c r="BA2908">
        <v>7</v>
      </c>
      <c r="BB2908" t="s">
        <v>95</v>
      </c>
      <c r="BC2908">
        <v>1</v>
      </c>
    </row>
    <row r="2909" spans="1:55">
      <c r="A2909" t="s">
        <v>6102</v>
      </c>
      <c r="B2909" t="s">
        <v>56</v>
      </c>
      <c r="C2909">
        <v>53</v>
      </c>
      <c r="D2909" t="s">
        <v>57</v>
      </c>
      <c r="E2909">
        <v>0</v>
      </c>
      <c r="F2909" t="s">
        <v>3485</v>
      </c>
      <c r="G2909">
        <v>92363</v>
      </c>
      <c r="H2909">
        <v>34.711224</v>
      </c>
      <c r="I2909">
        <v>-114.702256</v>
      </c>
      <c r="J2909">
        <v>0</v>
      </c>
      <c r="K2909">
        <v>72</v>
      </c>
      <c r="L2909" t="s">
        <v>119</v>
      </c>
      <c r="M2909" t="s">
        <v>61</v>
      </c>
      <c r="N2909" t="s">
        <v>143</v>
      </c>
      <c r="O2909" t="s">
        <v>143</v>
      </c>
      <c r="P2909" t="s">
        <v>57</v>
      </c>
      <c r="Q2909" t="s">
        <v>135</v>
      </c>
      <c r="R2909" t="s">
        <v>391</v>
      </c>
      <c r="S2909" t="s">
        <v>57</v>
      </c>
      <c r="T2909" t="s">
        <v>57</v>
      </c>
      <c r="U2909" t="s">
        <v>57</v>
      </c>
      <c r="V2909" t="s">
        <v>57</v>
      </c>
      <c r="W2909" t="s">
        <v>57</v>
      </c>
      <c r="X2909" t="s">
        <v>57</v>
      </c>
      <c r="Y2909" t="s">
        <v>57</v>
      </c>
      <c r="Z2909" t="s">
        <v>57</v>
      </c>
      <c r="AA2909" t="s">
        <v>122</v>
      </c>
      <c r="AB2909" t="s">
        <v>61</v>
      </c>
      <c r="AC2909" t="s">
        <v>87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66</v>
      </c>
      <c r="AM2909">
        <v>0</v>
      </c>
      <c r="AN2909">
        <v>1</v>
      </c>
      <c r="AO2909">
        <v>0</v>
      </c>
      <c r="AP2909" t="s">
        <v>123</v>
      </c>
      <c r="AQ2909" t="s">
        <v>92</v>
      </c>
      <c r="AR2909" t="s">
        <v>69</v>
      </c>
      <c r="AS2909">
        <v>8</v>
      </c>
      <c r="AT2909">
        <v>5488</v>
      </c>
      <c r="AU2909">
        <v>1</v>
      </c>
      <c r="AV2909">
        <v>0</v>
      </c>
      <c r="AW2909">
        <v>1</v>
      </c>
      <c r="AX2909">
        <v>0</v>
      </c>
      <c r="AY2909">
        <v>6</v>
      </c>
      <c r="AZ2909" t="s">
        <v>125</v>
      </c>
      <c r="BA2909">
        <v>1</v>
      </c>
      <c r="BB2909" t="s">
        <v>71</v>
      </c>
      <c r="BC2909">
        <v>4</v>
      </c>
    </row>
    <row r="2910" spans="1:55">
      <c r="A2910" t="s">
        <v>6103</v>
      </c>
      <c r="B2910" t="s">
        <v>73</v>
      </c>
      <c r="C2910">
        <v>31</v>
      </c>
      <c r="D2910" t="s">
        <v>61</v>
      </c>
      <c r="E2910">
        <v>0</v>
      </c>
      <c r="F2910" t="s">
        <v>5587</v>
      </c>
      <c r="G2910">
        <v>95441</v>
      </c>
      <c r="H2910">
        <v>38.731771</v>
      </c>
      <c r="I2910">
        <v>-123.064272</v>
      </c>
      <c r="J2910">
        <v>0</v>
      </c>
      <c r="K2910">
        <v>51</v>
      </c>
      <c r="L2910" t="s">
        <v>59</v>
      </c>
      <c r="M2910" t="s">
        <v>61</v>
      </c>
      <c r="N2910" t="s">
        <v>143</v>
      </c>
      <c r="O2910" t="s">
        <v>143</v>
      </c>
      <c r="P2910" t="s">
        <v>57</v>
      </c>
      <c r="Q2910" t="s">
        <v>135</v>
      </c>
      <c r="R2910" t="s">
        <v>275</v>
      </c>
      <c r="S2910" t="s">
        <v>57</v>
      </c>
      <c r="T2910" t="s">
        <v>61</v>
      </c>
      <c r="U2910" t="s">
        <v>61</v>
      </c>
      <c r="V2910" t="s">
        <v>57</v>
      </c>
      <c r="W2910" t="s">
        <v>61</v>
      </c>
      <c r="X2910" t="s">
        <v>57</v>
      </c>
      <c r="Y2910" t="s">
        <v>57</v>
      </c>
      <c r="Z2910" t="s">
        <v>57</v>
      </c>
      <c r="AA2910" t="s">
        <v>77</v>
      </c>
      <c r="AB2910" t="s">
        <v>57</v>
      </c>
      <c r="AC2910" t="s">
        <v>65</v>
      </c>
      <c r="AD2910">
        <v>44.45</v>
      </c>
      <c r="AE2910">
        <v>2181.55</v>
      </c>
      <c r="AF2910">
        <v>0</v>
      </c>
      <c r="AG2910">
        <v>0</v>
      </c>
      <c r="AH2910">
        <v>0</v>
      </c>
      <c r="AI2910">
        <v>2181.55</v>
      </c>
      <c r="AJ2910" t="s">
        <v>66</v>
      </c>
      <c r="AM2910">
        <v>0</v>
      </c>
      <c r="AN2910">
        <v>1</v>
      </c>
      <c r="AO2910">
        <v>0</v>
      </c>
      <c r="AP2910" t="s">
        <v>123</v>
      </c>
      <c r="AQ2910" t="s">
        <v>68</v>
      </c>
      <c r="AR2910" t="s">
        <v>137</v>
      </c>
      <c r="AS2910">
        <v>5</v>
      </c>
      <c r="AT2910">
        <v>2349</v>
      </c>
      <c r="AU2910">
        <v>1</v>
      </c>
      <c r="AV2910">
        <v>0</v>
      </c>
      <c r="AW2910">
        <v>1</v>
      </c>
      <c r="AX2910">
        <v>0</v>
      </c>
      <c r="AY2910">
        <v>6</v>
      </c>
      <c r="AZ2910" t="s">
        <v>125</v>
      </c>
      <c r="BA2910">
        <v>5</v>
      </c>
      <c r="BB2910" t="s">
        <v>80</v>
      </c>
      <c r="BC2910">
        <v>2</v>
      </c>
    </row>
    <row r="2911" spans="1:55">
      <c r="A2911" t="s">
        <v>6104</v>
      </c>
      <c r="B2911" t="s">
        <v>73</v>
      </c>
      <c r="C2911">
        <v>41</v>
      </c>
      <c r="D2911" t="s">
        <v>57</v>
      </c>
      <c r="E2911">
        <v>3</v>
      </c>
      <c r="F2911" t="s">
        <v>594</v>
      </c>
      <c r="G2911">
        <v>95054</v>
      </c>
      <c r="H2911">
        <v>37.393554</v>
      </c>
      <c r="I2911">
        <v>-121.965114</v>
      </c>
      <c r="J2911">
        <v>1</v>
      </c>
      <c r="K2911">
        <v>31</v>
      </c>
      <c r="L2911" t="s">
        <v>59</v>
      </c>
      <c r="M2911" t="s">
        <v>61</v>
      </c>
      <c r="N2911" t="s">
        <v>143</v>
      </c>
      <c r="O2911" t="s">
        <v>143</v>
      </c>
      <c r="P2911" t="s">
        <v>57</v>
      </c>
      <c r="Q2911" t="s">
        <v>135</v>
      </c>
      <c r="R2911" t="s">
        <v>250</v>
      </c>
      <c r="S2911" t="s">
        <v>57</v>
      </c>
      <c r="T2911" t="s">
        <v>61</v>
      </c>
      <c r="U2911" t="s">
        <v>61</v>
      </c>
      <c r="V2911" t="s">
        <v>57</v>
      </c>
      <c r="W2911" t="s">
        <v>61</v>
      </c>
      <c r="X2911" t="s">
        <v>61</v>
      </c>
      <c r="Y2911" t="s">
        <v>61</v>
      </c>
      <c r="Z2911" t="s">
        <v>57</v>
      </c>
      <c r="AA2911" t="s">
        <v>77</v>
      </c>
      <c r="AB2911" t="s">
        <v>61</v>
      </c>
      <c r="AC2911" t="s">
        <v>87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88</v>
      </c>
      <c r="AK2911" t="s">
        <v>205</v>
      </c>
      <c r="AL2911" t="s">
        <v>206</v>
      </c>
      <c r="AM2911">
        <v>1</v>
      </c>
      <c r="AN2911">
        <v>0</v>
      </c>
      <c r="AO2911">
        <v>0</v>
      </c>
      <c r="AP2911" t="s">
        <v>164</v>
      </c>
      <c r="AQ2911" t="s">
        <v>78</v>
      </c>
      <c r="AR2911" t="s">
        <v>137</v>
      </c>
      <c r="AS2911">
        <v>3</v>
      </c>
      <c r="AT2911">
        <v>13031</v>
      </c>
      <c r="AU2911">
        <v>1</v>
      </c>
      <c r="AV2911">
        <v>1</v>
      </c>
      <c r="AW2911">
        <v>0</v>
      </c>
      <c r="AX2911">
        <v>35.4</v>
      </c>
      <c r="AY2911">
        <v>4</v>
      </c>
      <c r="AZ2911" t="s">
        <v>165</v>
      </c>
      <c r="BA2911">
        <v>3</v>
      </c>
      <c r="BB2911" t="s">
        <v>126</v>
      </c>
      <c r="BC2911">
        <v>3</v>
      </c>
    </row>
    <row r="2912" spans="1:55">
      <c r="A2912" t="s">
        <v>6105</v>
      </c>
      <c r="B2912" t="s">
        <v>56</v>
      </c>
      <c r="C2912">
        <v>73</v>
      </c>
      <c r="D2912" t="s">
        <v>61</v>
      </c>
      <c r="E2912">
        <v>0</v>
      </c>
      <c r="F2912" t="s">
        <v>6106</v>
      </c>
      <c r="G2912">
        <v>93022</v>
      </c>
      <c r="H2912">
        <v>34.404544</v>
      </c>
      <c r="I2912">
        <v>-119.302118</v>
      </c>
      <c r="J2912">
        <v>0</v>
      </c>
      <c r="K2912">
        <v>3</v>
      </c>
      <c r="L2912" t="s">
        <v>59</v>
      </c>
      <c r="M2912" t="s">
        <v>57</v>
      </c>
      <c r="N2912" t="s">
        <v>4729</v>
      </c>
      <c r="O2912" t="s">
        <v>61</v>
      </c>
      <c r="P2912" t="s">
        <v>57</v>
      </c>
      <c r="Q2912" t="s">
        <v>85</v>
      </c>
      <c r="R2912" t="s">
        <v>163</v>
      </c>
      <c r="S2912" t="s">
        <v>61</v>
      </c>
      <c r="T2912" t="s">
        <v>61</v>
      </c>
      <c r="U2912" t="s">
        <v>57</v>
      </c>
      <c r="V2912" t="s">
        <v>61</v>
      </c>
      <c r="W2912" t="s">
        <v>57</v>
      </c>
      <c r="X2912" t="s">
        <v>61</v>
      </c>
      <c r="Y2912" t="s">
        <v>61</v>
      </c>
      <c r="Z2912" t="s">
        <v>57</v>
      </c>
      <c r="AA2912" t="s">
        <v>77</v>
      </c>
      <c r="AB2912" t="s">
        <v>57</v>
      </c>
      <c r="AC2912" t="s">
        <v>87</v>
      </c>
      <c r="AD2912">
        <v>86.84999999999999</v>
      </c>
      <c r="AE2912">
        <v>220.95</v>
      </c>
      <c r="AF2912">
        <v>0</v>
      </c>
      <c r="AG2912">
        <v>0</v>
      </c>
      <c r="AH2912">
        <v>55.14</v>
      </c>
      <c r="AI2912">
        <v>276.09</v>
      </c>
      <c r="AJ2912" t="s">
        <v>88</v>
      </c>
      <c r="AK2912" t="s">
        <v>205</v>
      </c>
      <c r="AL2912" t="s">
        <v>206</v>
      </c>
      <c r="AM2912">
        <v>1</v>
      </c>
      <c r="AN2912">
        <v>0</v>
      </c>
      <c r="AO2912">
        <v>0</v>
      </c>
      <c r="AP2912" t="s">
        <v>91</v>
      </c>
      <c r="AQ2912" t="s">
        <v>104</v>
      </c>
      <c r="AR2912" t="s">
        <v>93</v>
      </c>
      <c r="AS2912">
        <v>3</v>
      </c>
      <c r="AT2912">
        <v>6503</v>
      </c>
      <c r="AU2912">
        <v>1</v>
      </c>
      <c r="AV2912">
        <v>1</v>
      </c>
      <c r="AW2912">
        <v>0</v>
      </c>
      <c r="AX2912">
        <v>86.84999999999999</v>
      </c>
      <c r="AY2912">
        <v>1</v>
      </c>
      <c r="AZ2912" t="s">
        <v>94</v>
      </c>
      <c r="BA2912">
        <v>10</v>
      </c>
      <c r="BB2912" t="s">
        <v>95</v>
      </c>
      <c r="BC2912">
        <v>1</v>
      </c>
    </row>
    <row r="2913" spans="1:55">
      <c r="A2913" t="s">
        <v>6107</v>
      </c>
      <c r="B2913" t="s">
        <v>56</v>
      </c>
      <c r="C2913">
        <v>57</v>
      </c>
      <c r="D2913" t="s">
        <v>61</v>
      </c>
      <c r="E2913">
        <v>0</v>
      </c>
      <c r="F2913" t="s">
        <v>226</v>
      </c>
      <c r="G2913">
        <v>90071</v>
      </c>
      <c r="H2913">
        <v>34.052917</v>
      </c>
      <c r="I2913">
        <v>-118.255178</v>
      </c>
      <c r="J2913">
        <v>0</v>
      </c>
      <c r="K2913">
        <v>5</v>
      </c>
      <c r="L2913" t="s">
        <v>59</v>
      </c>
      <c r="M2913" t="s">
        <v>57</v>
      </c>
      <c r="N2913" t="s">
        <v>6108</v>
      </c>
      <c r="O2913" t="s">
        <v>61</v>
      </c>
      <c r="P2913" t="s">
        <v>61</v>
      </c>
      <c r="Q2913" t="s">
        <v>143</v>
      </c>
      <c r="R2913" t="s">
        <v>143</v>
      </c>
      <c r="S2913" t="s">
        <v>143</v>
      </c>
      <c r="T2913" t="s">
        <v>143</v>
      </c>
      <c r="U2913" t="s">
        <v>143</v>
      </c>
      <c r="V2913" t="s">
        <v>143</v>
      </c>
      <c r="W2913" t="s">
        <v>143</v>
      </c>
      <c r="X2913" t="s">
        <v>143</v>
      </c>
      <c r="Y2913" t="s">
        <v>143</v>
      </c>
      <c r="Z2913" t="s">
        <v>143</v>
      </c>
      <c r="AA2913" t="s">
        <v>77</v>
      </c>
      <c r="AB2913" t="s">
        <v>61</v>
      </c>
      <c r="AC2913" t="s">
        <v>65</v>
      </c>
      <c r="AD2913">
        <v>19.85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88</v>
      </c>
      <c r="AK2913" t="s">
        <v>201</v>
      </c>
      <c r="AL2913" t="s">
        <v>202</v>
      </c>
      <c r="AM2913">
        <v>1</v>
      </c>
      <c r="AN2913">
        <v>0</v>
      </c>
      <c r="AO2913">
        <v>0</v>
      </c>
      <c r="AP2913" t="s">
        <v>91</v>
      </c>
      <c r="AQ2913" t="s">
        <v>92</v>
      </c>
      <c r="AR2913" t="s">
        <v>182</v>
      </c>
      <c r="AT2913">
        <v>21</v>
      </c>
      <c r="AU2913">
        <v>1</v>
      </c>
      <c r="AV2913">
        <v>1</v>
      </c>
      <c r="AW2913">
        <v>0</v>
      </c>
      <c r="AX2913">
        <v>19.85</v>
      </c>
      <c r="AY2913">
        <v>1</v>
      </c>
      <c r="AZ2913" t="s">
        <v>94</v>
      </c>
      <c r="BA2913">
        <v>8</v>
      </c>
      <c r="BB2913" t="s">
        <v>95</v>
      </c>
      <c r="BC2913">
        <v>1</v>
      </c>
    </row>
    <row r="2914" spans="1:55">
      <c r="A2914" t="s">
        <v>6109</v>
      </c>
      <c r="B2914" t="s">
        <v>73</v>
      </c>
      <c r="C2914">
        <v>46</v>
      </c>
      <c r="D2914" t="s">
        <v>61</v>
      </c>
      <c r="E2914">
        <v>0</v>
      </c>
      <c r="F2914" t="s">
        <v>630</v>
      </c>
      <c r="G2914">
        <v>91345</v>
      </c>
      <c r="H2914">
        <v>34.266389</v>
      </c>
      <c r="I2914">
        <v>-118.459744</v>
      </c>
      <c r="J2914">
        <v>0</v>
      </c>
      <c r="K2914">
        <v>52</v>
      </c>
      <c r="L2914" t="s">
        <v>59</v>
      </c>
      <c r="M2914" t="s">
        <v>57</v>
      </c>
      <c r="N2914" t="s">
        <v>6110</v>
      </c>
      <c r="O2914" t="s">
        <v>61</v>
      </c>
      <c r="P2914" t="s">
        <v>57</v>
      </c>
      <c r="Q2914" t="s">
        <v>85</v>
      </c>
      <c r="R2914" t="s">
        <v>160</v>
      </c>
      <c r="S2914" t="s">
        <v>61</v>
      </c>
      <c r="T2914" t="s">
        <v>57</v>
      </c>
      <c r="U2914" t="s">
        <v>61</v>
      </c>
      <c r="V2914" t="s">
        <v>61</v>
      </c>
      <c r="W2914" t="s">
        <v>61</v>
      </c>
      <c r="X2914" t="s">
        <v>57</v>
      </c>
      <c r="Y2914" t="s">
        <v>57</v>
      </c>
      <c r="Z2914" t="s">
        <v>61</v>
      </c>
      <c r="AA2914" t="s">
        <v>77</v>
      </c>
      <c r="AB2914" t="s">
        <v>57</v>
      </c>
      <c r="AC2914" t="s">
        <v>87</v>
      </c>
      <c r="AD2914">
        <v>85.34999999999999</v>
      </c>
      <c r="AE2914">
        <v>4338.6</v>
      </c>
      <c r="AF2914">
        <v>0</v>
      </c>
      <c r="AG2914">
        <v>90</v>
      </c>
      <c r="AH2914">
        <v>2502.76</v>
      </c>
      <c r="AI2914">
        <v>6931.36</v>
      </c>
      <c r="AJ2914" t="s">
        <v>88</v>
      </c>
      <c r="AK2914" t="s">
        <v>205</v>
      </c>
      <c r="AL2914" t="s">
        <v>329</v>
      </c>
      <c r="AM2914">
        <v>1</v>
      </c>
      <c r="AN2914">
        <v>0</v>
      </c>
      <c r="AO2914">
        <v>0</v>
      </c>
      <c r="AP2914" t="s">
        <v>123</v>
      </c>
      <c r="AQ2914" t="s">
        <v>78</v>
      </c>
      <c r="AR2914" t="s">
        <v>93</v>
      </c>
      <c r="AS2914">
        <v>3</v>
      </c>
      <c r="AT2914">
        <v>17112</v>
      </c>
      <c r="AU2914">
        <v>1</v>
      </c>
      <c r="AV2914">
        <v>1</v>
      </c>
      <c r="AW2914">
        <v>0</v>
      </c>
      <c r="AX2914">
        <v>85.34999999999999</v>
      </c>
      <c r="AY2914">
        <v>6</v>
      </c>
      <c r="AZ2914" t="s">
        <v>125</v>
      </c>
      <c r="BA2914">
        <v>7</v>
      </c>
      <c r="BB2914" t="s">
        <v>95</v>
      </c>
      <c r="BC2914">
        <v>1</v>
      </c>
    </row>
    <row r="2915" spans="1:55">
      <c r="A2915" t="s">
        <v>6111</v>
      </c>
      <c r="B2915" t="s">
        <v>73</v>
      </c>
      <c r="C2915">
        <v>33</v>
      </c>
      <c r="D2915" t="s">
        <v>57</v>
      </c>
      <c r="E2915">
        <v>0</v>
      </c>
      <c r="F2915" t="s">
        <v>352</v>
      </c>
      <c r="G2915">
        <v>93726</v>
      </c>
      <c r="H2915">
        <v>36.793601</v>
      </c>
      <c r="I2915">
        <v>-119.761131</v>
      </c>
      <c r="J2915">
        <v>0</v>
      </c>
      <c r="K2915">
        <v>5</v>
      </c>
      <c r="L2915" t="s">
        <v>83</v>
      </c>
      <c r="M2915" t="s">
        <v>57</v>
      </c>
      <c r="N2915" t="s">
        <v>6112</v>
      </c>
      <c r="O2915" t="s">
        <v>57</v>
      </c>
      <c r="P2915" t="s">
        <v>57</v>
      </c>
      <c r="Q2915" t="s">
        <v>85</v>
      </c>
      <c r="R2915" t="s">
        <v>364</v>
      </c>
      <c r="S2915" t="s">
        <v>61</v>
      </c>
      <c r="T2915" t="s">
        <v>57</v>
      </c>
      <c r="U2915" t="s">
        <v>61</v>
      </c>
      <c r="V2915" t="s">
        <v>61</v>
      </c>
      <c r="W2915" t="s">
        <v>61</v>
      </c>
      <c r="X2915" t="s">
        <v>61</v>
      </c>
      <c r="Y2915" t="s">
        <v>61</v>
      </c>
      <c r="Z2915" t="s">
        <v>57</v>
      </c>
      <c r="AA2915" t="s">
        <v>77</v>
      </c>
      <c r="AB2915" t="s">
        <v>57</v>
      </c>
      <c r="AC2915" t="s">
        <v>87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88</v>
      </c>
      <c r="AK2915" t="s">
        <v>205</v>
      </c>
      <c r="AL2915" t="s">
        <v>206</v>
      </c>
      <c r="AM2915">
        <v>1</v>
      </c>
      <c r="AN2915">
        <v>0</v>
      </c>
      <c r="AO2915">
        <v>0</v>
      </c>
      <c r="AP2915" t="s">
        <v>91</v>
      </c>
      <c r="AQ2915" t="s">
        <v>68</v>
      </c>
      <c r="AR2915" t="s">
        <v>93</v>
      </c>
      <c r="AS2915">
        <v>2</v>
      </c>
      <c r="AT2915">
        <v>39148</v>
      </c>
      <c r="AU2915">
        <v>1</v>
      </c>
      <c r="AV2915">
        <v>1</v>
      </c>
      <c r="AW2915">
        <v>0</v>
      </c>
      <c r="AX2915">
        <v>81.3</v>
      </c>
      <c r="AY2915">
        <v>1</v>
      </c>
      <c r="AZ2915" t="s">
        <v>94</v>
      </c>
      <c r="BA2915">
        <v>9</v>
      </c>
      <c r="BB2915" t="s">
        <v>95</v>
      </c>
      <c r="BC2915">
        <v>1</v>
      </c>
    </row>
    <row r="2916" spans="1:55">
      <c r="A2916" t="s">
        <v>6113</v>
      </c>
      <c r="B2916" t="s">
        <v>56</v>
      </c>
      <c r="C2916">
        <v>71</v>
      </c>
      <c r="D2916" t="s">
        <v>61</v>
      </c>
      <c r="E2916">
        <v>0</v>
      </c>
      <c r="F2916" t="s">
        <v>499</v>
      </c>
      <c r="G2916">
        <v>94710</v>
      </c>
      <c r="H2916">
        <v>37.872902</v>
      </c>
      <c r="I2916">
        <v>-122.303708</v>
      </c>
      <c r="J2916">
        <v>0</v>
      </c>
      <c r="K2916">
        <v>8</v>
      </c>
      <c r="L2916" t="s">
        <v>83</v>
      </c>
      <c r="M2916" t="s">
        <v>57</v>
      </c>
      <c r="N2916" t="s">
        <v>6101</v>
      </c>
      <c r="O2916" t="s">
        <v>61</v>
      </c>
      <c r="P2916" t="s">
        <v>57</v>
      </c>
      <c r="Q2916" t="s">
        <v>85</v>
      </c>
      <c r="R2916" t="s">
        <v>180</v>
      </c>
      <c r="S2916" t="s">
        <v>61</v>
      </c>
      <c r="T2916" t="s">
        <v>61</v>
      </c>
      <c r="U2916" t="s">
        <v>57</v>
      </c>
      <c r="V2916" t="s">
        <v>61</v>
      </c>
      <c r="W2916" t="s">
        <v>57</v>
      </c>
      <c r="X2916" t="s">
        <v>57</v>
      </c>
      <c r="Y2916" t="s">
        <v>61</v>
      </c>
      <c r="Z2916" t="s">
        <v>57</v>
      </c>
      <c r="AA2916" t="s">
        <v>77</v>
      </c>
      <c r="AB2916" t="s">
        <v>57</v>
      </c>
      <c r="AC2916" t="s">
        <v>87</v>
      </c>
      <c r="AD2916">
        <v>92.09999999999999</v>
      </c>
      <c r="AE2916">
        <v>729.95</v>
      </c>
      <c r="AF2916">
        <v>0</v>
      </c>
      <c r="AG2916">
        <v>0</v>
      </c>
      <c r="AH2916">
        <v>343.44</v>
      </c>
      <c r="AI2916">
        <v>1073.39</v>
      </c>
      <c r="AJ2916" t="s">
        <v>88</v>
      </c>
      <c r="AK2916" t="s">
        <v>89</v>
      </c>
      <c r="AL2916" t="s">
        <v>90</v>
      </c>
      <c r="AM2916">
        <v>1</v>
      </c>
      <c r="AN2916">
        <v>0</v>
      </c>
      <c r="AO2916">
        <v>0</v>
      </c>
      <c r="AP2916" t="s">
        <v>67</v>
      </c>
      <c r="AQ2916" t="s">
        <v>104</v>
      </c>
      <c r="AR2916" t="s">
        <v>105</v>
      </c>
      <c r="AS2916">
        <v>4</v>
      </c>
      <c r="AT2916">
        <v>8157</v>
      </c>
      <c r="AU2916">
        <v>1</v>
      </c>
      <c r="AV2916">
        <v>1</v>
      </c>
      <c r="AW2916">
        <v>0</v>
      </c>
      <c r="AX2916">
        <v>92.09999999999999</v>
      </c>
      <c r="AY2916">
        <v>2</v>
      </c>
      <c r="AZ2916" t="s">
        <v>70</v>
      </c>
      <c r="BA2916">
        <v>7</v>
      </c>
      <c r="BB2916" t="s">
        <v>95</v>
      </c>
      <c r="BC2916">
        <v>1</v>
      </c>
    </row>
    <row r="2917" spans="1:55">
      <c r="A2917" t="s">
        <v>6114</v>
      </c>
      <c r="B2917" t="s">
        <v>73</v>
      </c>
      <c r="C2917">
        <v>45</v>
      </c>
      <c r="D2917" t="s">
        <v>61</v>
      </c>
      <c r="E2917">
        <v>0</v>
      </c>
      <c r="F2917" t="s">
        <v>212</v>
      </c>
      <c r="G2917">
        <v>95351</v>
      </c>
      <c r="H2917">
        <v>37.621458</v>
      </c>
      <c r="I2917">
        <v>-121.012295</v>
      </c>
      <c r="J2917">
        <v>0</v>
      </c>
      <c r="K2917">
        <v>1</v>
      </c>
      <c r="L2917" t="s">
        <v>59</v>
      </c>
      <c r="M2917" t="s">
        <v>57</v>
      </c>
      <c r="N2917" t="s">
        <v>1425</v>
      </c>
      <c r="O2917" t="s">
        <v>61</v>
      </c>
      <c r="P2917" t="s">
        <v>57</v>
      </c>
      <c r="Q2917" t="s">
        <v>135</v>
      </c>
      <c r="R2917" t="s">
        <v>275</v>
      </c>
      <c r="S2917" t="s">
        <v>61</v>
      </c>
      <c r="T2917" t="s">
        <v>61</v>
      </c>
      <c r="U2917" t="s">
        <v>61</v>
      </c>
      <c r="V2917" t="s">
        <v>61</v>
      </c>
      <c r="W2917" t="s">
        <v>61</v>
      </c>
      <c r="X2917" t="s">
        <v>61</v>
      </c>
      <c r="Y2917" t="s">
        <v>61</v>
      </c>
      <c r="Z2917" t="s">
        <v>57</v>
      </c>
      <c r="AA2917" t="s">
        <v>77</v>
      </c>
      <c r="AB2917" t="s">
        <v>61</v>
      </c>
      <c r="AC2917" t="s">
        <v>307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170</v>
      </c>
      <c r="AM2917">
        <v>0</v>
      </c>
      <c r="AN2917">
        <v>0</v>
      </c>
      <c r="AO2917">
        <v>0</v>
      </c>
      <c r="AP2917" t="s">
        <v>91</v>
      </c>
      <c r="AQ2917" t="s">
        <v>78</v>
      </c>
      <c r="AR2917" t="s">
        <v>137</v>
      </c>
      <c r="AS2917">
        <v>1</v>
      </c>
      <c r="AT2917">
        <v>47536</v>
      </c>
      <c r="AU2917">
        <v>0</v>
      </c>
      <c r="AX2917">
        <v>0</v>
      </c>
      <c r="AY2917">
        <v>1</v>
      </c>
      <c r="AZ2917" t="s">
        <v>94</v>
      </c>
      <c r="BA2917">
        <v>8</v>
      </c>
      <c r="BB2917" t="s">
        <v>95</v>
      </c>
      <c r="BC2917">
        <v>1</v>
      </c>
    </row>
    <row r="2918" spans="1:55">
      <c r="A2918" t="s">
        <v>6115</v>
      </c>
      <c r="B2918" t="s">
        <v>73</v>
      </c>
      <c r="C2918">
        <v>76</v>
      </c>
      <c r="D2918" t="s">
        <v>57</v>
      </c>
      <c r="E2918">
        <v>0</v>
      </c>
      <c r="F2918" t="s">
        <v>252</v>
      </c>
      <c r="G2918">
        <v>92130</v>
      </c>
      <c r="H2918">
        <v>32.957195</v>
      </c>
      <c r="I2918">
        <v>-117.202542</v>
      </c>
      <c r="J2918">
        <v>1</v>
      </c>
      <c r="K2918">
        <v>13</v>
      </c>
      <c r="L2918" t="s">
        <v>98</v>
      </c>
      <c r="M2918" t="s">
        <v>57</v>
      </c>
      <c r="N2918" t="s">
        <v>6116</v>
      </c>
      <c r="O2918" t="s">
        <v>61</v>
      </c>
      <c r="P2918" t="s">
        <v>57</v>
      </c>
      <c r="Q2918" t="s">
        <v>85</v>
      </c>
      <c r="R2918" t="s">
        <v>423</v>
      </c>
      <c r="S2918" t="s">
        <v>61</v>
      </c>
      <c r="T2918" t="s">
        <v>57</v>
      </c>
      <c r="U2918" t="s">
        <v>61</v>
      </c>
      <c r="V2918" t="s">
        <v>57</v>
      </c>
      <c r="W2918" t="s">
        <v>61</v>
      </c>
      <c r="X2918" t="s">
        <v>57</v>
      </c>
      <c r="Y2918" t="s">
        <v>61</v>
      </c>
      <c r="Z2918" t="s">
        <v>57</v>
      </c>
      <c r="AA2918" t="s">
        <v>77</v>
      </c>
      <c r="AB2918" t="s">
        <v>57</v>
      </c>
      <c r="AC2918" t="s">
        <v>87</v>
      </c>
      <c r="AD2918">
        <v>89.05</v>
      </c>
      <c r="AE2918">
        <v>1169.35</v>
      </c>
      <c r="AF2918">
        <v>0</v>
      </c>
      <c r="AG2918">
        <v>0</v>
      </c>
      <c r="AH2918">
        <v>19.11</v>
      </c>
      <c r="AI2918">
        <v>1188.46</v>
      </c>
      <c r="AJ2918" t="s">
        <v>88</v>
      </c>
      <c r="AK2918" t="s">
        <v>89</v>
      </c>
      <c r="AL2918" t="s">
        <v>181</v>
      </c>
      <c r="AM2918">
        <v>1</v>
      </c>
      <c r="AN2918">
        <v>0</v>
      </c>
      <c r="AO2918">
        <v>0</v>
      </c>
      <c r="AP2918" t="s">
        <v>103</v>
      </c>
      <c r="AQ2918" t="s">
        <v>104</v>
      </c>
      <c r="AR2918" t="s">
        <v>93</v>
      </c>
      <c r="AS2918">
        <v>4</v>
      </c>
      <c r="AT2918">
        <v>28201</v>
      </c>
      <c r="AU2918">
        <v>1</v>
      </c>
      <c r="AV2918">
        <v>1</v>
      </c>
      <c r="AW2918">
        <v>0</v>
      </c>
      <c r="AX2918">
        <v>89.05</v>
      </c>
      <c r="AY2918">
        <v>3</v>
      </c>
      <c r="AZ2918" t="s">
        <v>106</v>
      </c>
      <c r="BA2918">
        <v>6</v>
      </c>
      <c r="BB2918" t="s">
        <v>95</v>
      </c>
      <c r="BC2918">
        <v>1</v>
      </c>
    </row>
    <row r="2919" spans="1:55">
      <c r="A2919" t="s">
        <v>6117</v>
      </c>
      <c r="B2919" t="s">
        <v>56</v>
      </c>
      <c r="C2919">
        <v>24</v>
      </c>
      <c r="D2919" t="s">
        <v>61</v>
      </c>
      <c r="E2919">
        <v>0</v>
      </c>
      <c r="F2919" t="s">
        <v>1627</v>
      </c>
      <c r="G2919">
        <v>95070</v>
      </c>
      <c r="H2919">
        <v>37.257772</v>
      </c>
      <c r="I2919">
        <v>-122.051824</v>
      </c>
      <c r="J2919">
        <v>0</v>
      </c>
      <c r="K2919">
        <v>63</v>
      </c>
      <c r="L2919" t="s">
        <v>59</v>
      </c>
      <c r="M2919" t="s">
        <v>57</v>
      </c>
      <c r="N2919" t="s">
        <v>6118</v>
      </c>
      <c r="O2919" t="s">
        <v>57</v>
      </c>
      <c r="P2919" t="s">
        <v>57</v>
      </c>
      <c r="Q2919" t="s">
        <v>85</v>
      </c>
      <c r="R2919" t="s">
        <v>322</v>
      </c>
      <c r="S2919" t="s">
        <v>61</v>
      </c>
      <c r="T2919" t="s">
        <v>57</v>
      </c>
      <c r="U2919" t="s">
        <v>61</v>
      </c>
      <c r="V2919" t="s">
        <v>61</v>
      </c>
      <c r="W2919" t="s">
        <v>57</v>
      </c>
      <c r="X2919" t="s">
        <v>57</v>
      </c>
      <c r="Y2919" t="s">
        <v>57</v>
      </c>
      <c r="Z2919" t="s">
        <v>57</v>
      </c>
      <c r="AA2919" t="s">
        <v>122</v>
      </c>
      <c r="AB2919" t="s">
        <v>61</v>
      </c>
      <c r="AC2919" t="s">
        <v>87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</v>
      </c>
      <c r="AJ2919" t="s">
        <v>66</v>
      </c>
      <c r="AM2919">
        <v>0</v>
      </c>
      <c r="AN2919">
        <v>1</v>
      </c>
      <c r="AO2919">
        <v>0</v>
      </c>
      <c r="AP2919" t="s">
        <v>123</v>
      </c>
      <c r="AQ2919" t="s">
        <v>116</v>
      </c>
      <c r="AR2919" t="s">
        <v>105</v>
      </c>
      <c r="AS2919">
        <v>5</v>
      </c>
      <c r="AT2919">
        <v>30589</v>
      </c>
      <c r="AU2919">
        <v>1</v>
      </c>
      <c r="AV2919">
        <v>0</v>
      </c>
      <c r="AW2919">
        <v>1</v>
      </c>
      <c r="AX2919">
        <v>0</v>
      </c>
      <c r="AY2919">
        <v>6</v>
      </c>
      <c r="AZ2919" t="s">
        <v>125</v>
      </c>
      <c r="BA2919">
        <v>4</v>
      </c>
      <c r="BB2919" t="s">
        <v>80</v>
      </c>
      <c r="BC2919">
        <v>2</v>
      </c>
    </row>
    <row r="2920" spans="1:55">
      <c r="A2920" t="s">
        <v>6119</v>
      </c>
      <c r="B2920" t="s">
        <v>56</v>
      </c>
      <c r="C2920">
        <v>74</v>
      </c>
      <c r="D2920" t="s">
        <v>61</v>
      </c>
      <c r="E2920">
        <v>0</v>
      </c>
      <c r="F2920" t="s">
        <v>2383</v>
      </c>
      <c r="G2920">
        <v>93224</v>
      </c>
      <c r="H2920">
        <v>35.215731</v>
      </c>
      <c r="I2920">
        <v>-119.57013</v>
      </c>
      <c r="J2920">
        <v>0</v>
      </c>
      <c r="K2920">
        <v>8</v>
      </c>
      <c r="L2920" t="s">
        <v>59</v>
      </c>
      <c r="M2920" t="s">
        <v>57</v>
      </c>
      <c r="N2920" t="s">
        <v>5298</v>
      </c>
      <c r="O2920" t="s">
        <v>61</v>
      </c>
      <c r="P2920" t="s">
        <v>61</v>
      </c>
      <c r="Q2920" t="s">
        <v>143</v>
      </c>
      <c r="R2920" t="s">
        <v>143</v>
      </c>
      <c r="S2920" t="s">
        <v>143</v>
      </c>
      <c r="T2920" t="s">
        <v>143</v>
      </c>
      <c r="U2920" t="s">
        <v>143</v>
      </c>
      <c r="V2920" t="s">
        <v>143</v>
      </c>
      <c r="W2920" t="s">
        <v>143</v>
      </c>
      <c r="X2920" t="s">
        <v>143</v>
      </c>
      <c r="Y2920" t="s">
        <v>143</v>
      </c>
      <c r="Z2920" t="s">
        <v>143</v>
      </c>
      <c r="AA2920" t="s">
        <v>77</v>
      </c>
      <c r="AB2920" t="s">
        <v>61</v>
      </c>
      <c r="AC2920" t="s">
        <v>87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88</v>
      </c>
      <c r="AK2920" t="s">
        <v>205</v>
      </c>
      <c r="AL2920" t="s">
        <v>329</v>
      </c>
      <c r="AM2920">
        <v>1</v>
      </c>
      <c r="AN2920">
        <v>0</v>
      </c>
      <c r="AO2920">
        <v>1</v>
      </c>
      <c r="AP2920" t="s">
        <v>67</v>
      </c>
      <c r="AQ2920" t="s">
        <v>104</v>
      </c>
      <c r="AR2920" t="s">
        <v>79</v>
      </c>
      <c r="AT2920">
        <v>626</v>
      </c>
      <c r="AU2920">
        <v>1</v>
      </c>
      <c r="AV2920">
        <v>1</v>
      </c>
      <c r="AW2920">
        <v>0</v>
      </c>
      <c r="AX2920">
        <v>-5</v>
      </c>
      <c r="AY2920">
        <v>2</v>
      </c>
      <c r="AZ2920" t="s">
        <v>70</v>
      </c>
      <c r="BA2920">
        <v>5</v>
      </c>
      <c r="BB2920" t="s">
        <v>80</v>
      </c>
      <c r="BC2920">
        <v>2</v>
      </c>
    </row>
    <row r="2921" spans="1:55">
      <c r="A2921" t="s">
        <v>6120</v>
      </c>
      <c r="B2921" t="s">
        <v>73</v>
      </c>
      <c r="C2921">
        <v>34</v>
      </c>
      <c r="D2921" t="s">
        <v>61</v>
      </c>
      <c r="E2921">
        <v>0</v>
      </c>
      <c r="F2921" t="s">
        <v>509</v>
      </c>
      <c r="G2921">
        <v>93033</v>
      </c>
      <c r="H2921">
        <v>34.156629</v>
      </c>
      <c r="I2921">
        <v>-119.117218</v>
      </c>
      <c r="J2921">
        <v>0</v>
      </c>
      <c r="K2921">
        <v>51</v>
      </c>
      <c r="L2921" t="s">
        <v>129</v>
      </c>
      <c r="M2921" t="s">
        <v>57</v>
      </c>
      <c r="N2921" t="s">
        <v>6121</v>
      </c>
      <c r="O2921" t="s">
        <v>61</v>
      </c>
      <c r="P2921" t="s">
        <v>61</v>
      </c>
      <c r="Q2921" t="s">
        <v>143</v>
      </c>
      <c r="R2921" t="s">
        <v>143</v>
      </c>
      <c r="S2921" t="s">
        <v>143</v>
      </c>
      <c r="T2921" t="s">
        <v>143</v>
      </c>
      <c r="U2921" t="s">
        <v>143</v>
      </c>
      <c r="V2921" t="s">
        <v>143</v>
      </c>
      <c r="W2921" t="s">
        <v>143</v>
      </c>
      <c r="X2921" t="s">
        <v>143</v>
      </c>
      <c r="Y2921" t="s">
        <v>143</v>
      </c>
      <c r="Z2921" t="s">
        <v>143</v>
      </c>
      <c r="AA2921" t="s">
        <v>64</v>
      </c>
      <c r="AB2921" t="s">
        <v>61</v>
      </c>
      <c r="AC2921" t="s">
        <v>87</v>
      </c>
      <c r="AD2921">
        <v>19.1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66</v>
      </c>
      <c r="AM2921">
        <v>0</v>
      </c>
      <c r="AN2921">
        <v>1</v>
      </c>
      <c r="AO2921">
        <v>0</v>
      </c>
      <c r="AP2921" t="s">
        <v>123</v>
      </c>
      <c r="AQ2921" t="s">
        <v>68</v>
      </c>
      <c r="AR2921" t="s">
        <v>182</v>
      </c>
      <c r="AT2921">
        <v>77791</v>
      </c>
      <c r="AU2921">
        <v>1</v>
      </c>
      <c r="AV2921">
        <v>0</v>
      </c>
      <c r="AW2921">
        <v>1</v>
      </c>
      <c r="AX2921">
        <v>0</v>
      </c>
      <c r="AY2921">
        <v>6</v>
      </c>
      <c r="AZ2921" t="s">
        <v>125</v>
      </c>
      <c r="BA2921">
        <v>2</v>
      </c>
      <c r="BB2921" t="s">
        <v>126</v>
      </c>
      <c r="BC2921">
        <v>3</v>
      </c>
    </row>
    <row r="2922" spans="1:55">
      <c r="A2922" t="s">
        <v>6122</v>
      </c>
      <c r="B2922" t="s">
        <v>73</v>
      </c>
      <c r="C2922">
        <v>21</v>
      </c>
      <c r="D2922" t="s">
        <v>61</v>
      </c>
      <c r="E2922">
        <v>0</v>
      </c>
      <c r="F2922" t="s">
        <v>226</v>
      </c>
      <c r="G2922">
        <v>90006</v>
      </c>
      <c r="H2922">
        <v>34.048013</v>
      </c>
      <c r="I2922">
        <v>-118.293953</v>
      </c>
      <c r="J2922">
        <v>0</v>
      </c>
      <c r="K2922">
        <v>35</v>
      </c>
      <c r="L2922" t="s">
        <v>59</v>
      </c>
      <c r="M2922" t="s">
        <v>57</v>
      </c>
      <c r="N2922" t="s">
        <v>1098</v>
      </c>
      <c r="O2922" t="s">
        <v>57</v>
      </c>
      <c r="P2922" t="s">
        <v>61</v>
      </c>
      <c r="Q2922" t="s">
        <v>143</v>
      </c>
      <c r="R2922" t="s">
        <v>143</v>
      </c>
      <c r="S2922" t="s">
        <v>143</v>
      </c>
      <c r="T2922" t="s">
        <v>143</v>
      </c>
      <c r="U2922" t="s">
        <v>143</v>
      </c>
      <c r="V2922" t="s">
        <v>143</v>
      </c>
      <c r="W2922" t="s">
        <v>143</v>
      </c>
      <c r="X2922" t="s">
        <v>143</v>
      </c>
      <c r="Y2922" t="s">
        <v>143</v>
      </c>
      <c r="Z2922" t="s">
        <v>143</v>
      </c>
      <c r="AA2922" t="s">
        <v>77</v>
      </c>
      <c r="AB2922" t="s">
        <v>57</v>
      </c>
      <c r="AC2922" t="s">
        <v>87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66</v>
      </c>
      <c r="AM2922">
        <v>0</v>
      </c>
      <c r="AN2922">
        <v>1</v>
      </c>
      <c r="AO2922">
        <v>0</v>
      </c>
      <c r="AP2922" t="s">
        <v>164</v>
      </c>
      <c r="AQ2922" t="s">
        <v>116</v>
      </c>
      <c r="AR2922" t="s">
        <v>182</v>
      </c>
      <c r="AT2922">
        <v>62784</v>
      </c>
      <c r="AU2922">
        <v>1</v>
      </c>
      <c r="AV2922">
        <v>0</v>
      </c>
      <c r="AW2922">
        <v>1</v>
      </c>
      <c r="AX2922">
        <v>0</v>
      </c>
      <c r="AY2922">
        <v>4</v>
      </c>
      <c r="AZ2922" t="s">
        <v>165</v>
      </c>
      <c r="BA2922">
        <v>5</v>
      </c>
      <c r="BB2922" t="s">
        <v>80</v>
      </c>
      <c r="BC2922">
        <v>2</v>
      </c>
    </row>
    <row r="2923" spans="1:55">
      <c r="A2923" t="s">
        <v>6123</v>
      </c>
      <c r="B2923" t="s">
        <v>56</v>
      </c>
      <c r="C2923">
        <v>55</v>
      </c>
      <c r="D2923" t="s">
        <v>57</v>
      </c>
      <c r="E2923">
        <v>0</v>
      </c>
      <c r="F2923" t="s">
        <v>1556</v>
      </c>
      <c r="G2923">
        <v>92260</v>
      </c>
      <c r="H2923">
        <v>33.694501</v>
      </c>
      <c r="I2923">
        <v>-116.412711</v>
      </c>
      <c r="J2923">
        <v>9</v>
      </c>
      <c r="K2923">
        <v>46</v>
      </c>
      <c r="L2923" t="s">
        <v>129</v>
      </c>
      <c r="M2923" t="s">
        <v>57</v>
      </c>
      <c r="N2923" t="s">
        <v>1704</v>
      </c>
      <c r="O2923" t="s">
        <v>57</v>
      </c>
      <c r="P2923" t="s">
        <v>61</v>
      </c>
      <c r="Q2923" t="s">
        <v>143</v>
      </c>
      <c r="R2923" t="s">
        <v>143</v>
      </c>
      <c r="S2923" t="s">
        <v>143</v>
      </c>
      <c r="T2923" t="s">
        <v>143</v>
      </c>
      <c r="U2923" t="s">
        <v>143</v>
      </c>
      <c r="V2923" t="s">
        <v>143</v>
      </c>
      <c r="W2923" t="s">
        <v>143</v>
      </c>
      <c r="X2923" t="s">
        <v>143</v>
      </c>
      <c r="Y2923" t="s">
        <v>143</v>
      </c>
      <c r="Z2923" t="s">
        <v>143</v>
      </c>
      <c r="AA2923" t="s">
        <v>64</v>
      </c>
      <c r="AB2923" t="s">
        <v>57</v>
      </c>
      <c r="AC2923" t="s">
        <v>87</v>
      </c>
      <c r="AD2923">
        <v>24.45</v>
      </c>
      <c r="AE2923">
        <v>1066.15</v>
      </c>
      <c r="AF2923">
        <v>0</v>
      </c>
      <c r="AG2923">
        <v>0</v>
      </c>
      <c r="AH2923">
        <v>1631.16</v>
      </c>
      <c r="AI2923">
        <v>2697.31</v>
      </c>
      <c r="AJ2923" t="s">
        <v>66</v>
      </c>
      <c r="AM2923">
        <v>0</v>
      </c>
      <c r="AN2923">
        <v>1</v>
      </c>
      <c r="AO2923">
        <v>0</v>
      </c>
      <c r="AP2923" t="s">
        <v>176</v>
      </c>
      <c r="AQ2923" t="s">
        <v>92</v>
      </c>
      <c r="AR2923" t="s">
        <v>182</v>
      </c>
      <c r="AT2923">
        <v>29340</v>
      </c>
      <c r="AU2923">
        <v>1</v>
      </c>
      <c r="AV2923">
        <v>0</v>
      </c>
      <c r="AW2923">
        <v>1</v>
      </c>
      <c r="AX2923">
        <v>0</v>
      </c>
      <c r="AY2923">
        <v>5</v>
      </c>
      <c r="AZ2923" t="s">
        <v>177</v>
      </c>
      <c r="BA2923">
        <v>1</v>
      </c>
      <c r="BB2923" t="s">
        <v>71</v>
      </c>
      <c r="BC2923">
        <v>4</v>
      </c>
    </row>
    <row r="2924" spans="1:55">
      <c r="A2924" t="s">
        <v>6124</v>
      </c>
      <c r="B2924" t="s">
        <v>56</v>
      </c>
      <c r="C2924">
        <v>49</v>
      </c>
      <c r="D2924" t="s">
        <v>57</v>
      </c>
      <c r="E2924">
        <v>0</v>
      </c>
      <c r="F2924" t="s">
        <v>6125</v>
      </c>
      <c r="G2924">
        <v>92223</v>
      </c>
      <c r="H2924">
        <v>33.946982</v>
      </c>
      <c r="I2924">
        <v>-116.977672</v>
      </c>
      <c r="J2924">
        <v>1</v>
      </c>
      <c r="K2924">
        <v>41</v>
      </c>
      <c r="L2924" t="s">
        <v>59</v>
      </c>
      <c r="M2924" t="s">
        <v>57</v>
      </c>
      <c r="N2924" t="s">
        <v>3677</v>
      </c>
      <c r="O2924" t="s">
        <v>61</v>
      </c>
      <c r="P2924" t="s">
        <v>57</v>
      </c>
      <c r="Q2924" t="s">
        <v>135</v>
      </c>
      <c r="R2924" t="s">
        <v>313</v>
      </c>
      <c r="S2924" t="s">
        <v>61</v>
      </c>
      <c r="T2924" t="s">
        <v>57</v>
      </c>
      <c r="U2924" t="s">
        <v>61</v>
      </c>
      <c r="V2924" t="s">
        <v>57</v>
      </c>
      <c r="W2924" t="s">
        <v>61</v>
      </c>
      <c r="X2924" t="s">
        <v>57</v>
      </c>
      <c r="Y2924" t="s">
        <v>57</v>
      </c>
      <c r="Z2924" t="s">
        <v>57</v>
      </c>
      <c r="AA2924" t="s">
        <v>64</v>
      </c>
      <c r="AB2924" t="s">
        <v>57</v>
      </c>
      <c r="AC2924" t="s">
        <v>87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88</v>
      </c>
      <c r="AK2924" t="s">
        <v>190</v>
      </c>
      <c r="AL2924" t="s">
        <v>554</v>
      </c>
      <c r="AM2924">
        <v>1</v>
      </c>
      <c r="AN2924">
        <v>0</v>
      </c>
      <c r="AO2924">
        <v>0</v>
      </c>
      <c r="AP2924" t="s">
        <v>176</v>
      </c>
      <c r="AQ2924" t="s">
        <v>78</v>
      </c>
      <c r="AR2924" t="s">
        <v>69</v>
      </c>
      <c r="AS2924">
        <v>5</v>
      </c>
      <c r="AT2924">
        <v>17721</v>
      </c>
      <c r="AU2924">
        <v>1</v>
      </c>
      <c r="AV2924">
        <v>1</v>
      </c>
      <c r="AW2924">
        <v>0</v>
      </c>
      <c r="AX2924">
        <v>66.5</v>
      </c>
      <c r="AY2924">
        <v>5</v>
      </c>
      <c r="AZ2924" t="s">
        <v>177</v>
      </c>
      <c r="BA2924">
        <v>1</v>
      </c>
      <c r="BB2924" t="s">
        <v>71</v>
      </c>
      <c r="BC2924">
        <v>4</v>
      </c>
    </row>
    <row r="2925" spans="1:55">
      <c r="A2925" t="s">
        <v>6126</v>
      </c>
      <c r="B2925" t="s">
        <v>73</v>
      </c>
      <c r="C2925">
        <v>35</v>
      </c>
      <c r="D2925" t="s">
        <v>57</v>
      </c>
      <c r="E2925">
        <v>0</v>
      </c>
      <c r="F2925" t="s">
        <v>899</v>
      </c>
      <c r="G2925">
        <v>90603</v>
      </c>
      <c r="H2925">
        <v>33.945318</v>
      </c>
      <c r="I2925">
        <v>-117.992066</v>
      </c>
      <c r="J2925">
        <v>9</v>
      </c>
      <c r="K2925">
        <v>54</v>
      </c>
      <c r="L2925" t="s">
        <v>129</v>
      </c>
      <c r="M2925" t="s">
        <v>57</v>
      </c>
      <c r="N2925" t="s">
        <v>4601</v>
      </c>
      <c r="O2925" t="s">
        <v>57</v>
      </c>
      <c r="P2925" t="s">
        <v>57</v>
      </c>
      <c r="Q2925" t="s">
        <v>85</v>
      </c>
      <c r="R2925" t="s">
        <v>300</v>
      </c>
      <c r="S2925" t="s">
        <v>57</v>
      </c>
      <c r="T2925" t="s">
        <v>57</v>
      </c>
      <c r="U2925" t="s">
        <v>57</v>
      </c>
      <c r="V2925" t="s">
        <v>61</v>
      </c>
      <c r="W2925" t="s">
        <v>57</v>
      </c>
      <c r="X2925" t="s">
        <v>57</v>
      </c>
      <c r="Y2925" t="s">
        <v>57</v>
      </c>
      <c r="Z2925" t="s">
        <v>57</v>
      </c>
      <c r="AA2925" t="s">
        <v>77</v>
      </c>
      <c r="AB2925" t="s">
        <v>61</v>
      </c>
      <c r="AC2925" t="s">
        <v>87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</v>
      </c>
      <c r="AJ2925" t="s">
        <v>66</v>
      </c>
      <c r="AM2925">
        <v>0</v>
      </c>
      <c r="AN2925">
        <v>1</v>
      </c>
      <c r="AO2925">
        <v>0</v>
      </c>
      <c r="AP2925" t="s">
        <v>123</v>
      </c>
      <c r="AQ2925" t="s">
        <v>68</v>
      </c>
      <c r="AR2925" t="s">
        <v>105</v>
      </c>
      <c r="AS2925">
        <v>7</v>
      </c>
      <c r="AT2925">
        <v>19109</v>
      </c>
      <c r="AU2925">
        <v>1</v>
      </c>
      <c r="AV2925">
        <v>0</v>
      </c>
      <c r="AW2925">
        <v>1</v>
      </c>
      <c r="AX2925">
        <v>0</v>
      </c>
      <c r="AY2925">
        <v>6</v>
      </c>
      <c r="AZ2925" t="s">
        <v>125</v>
      </c>
      <c r="BA2925">
        <v>6</v>
      </c>
      <c r="BB2925" t="s">
        <v>95</v>
      </c>
      <c r="BC2925">
        <v>1</v>
      </c>
    </row>
    <row r="2926" spans="1:55">
      <c r="A2926" t="s">
        <v>6127</v>
      </c>
      <c r="B2926" t="s">
        <v>73</v>
      </c>
      <c r="C2926">
        <v>73</v>
      </c>
      <c r="D2926" t="s">
        <v>61</v>
      </c>
      <c r="E2926">
        <v>0</v>
      </c>
      <c r="F2926" t="s">
        <v>6128</v>
      </c>
      <c r="G2926">
        <v>95625</v>
      </c>
      <c r="H2926">
        <v>38.349195</v>
      </c>
      <c r="I2926">
        <v>-121.902943</v>
      </c>
      <c r="J2926">
        <v>0</v>
      </c>
      <c r="K2926">
        <v>67</v>
      </c>
      <c r="L2926" t="s">
        <v>59</v>
      </c>
      <c r="M2926" t="s">
        <v>57</v>
      </c>
      <c r="N2926" t="s">
        <v>6129</v>
      </c>
      <c r="O2926" t="s">
        <v>57</v>
      </c>
      <c r="P2926" t="s">
        <v>61</v>
      </c>
      <c r="Q2926" t="s">
        <v>143</v>
      </c>
      <c r="R2926" t="s">
        <v>143</v>
      </c>
      <c r="S2926" t="s">
        <v>143</v>
      </c>
      <c r="T2926" t="s">
        <v>143</v>
      </c>
      <c r="U2926" t="s">
        <v>143</v>
      </c>
      <c r="V2926" t="s">
        <v>143</v>
      </c>
      <c r="W2926" t="s">
        <v>143</v>
      </c>
      <c r="X2926" t="s">
        <v>143</v>
      </c>
      <c r="Y2926" t="s">
        <v>143</v>
      </c>
      <c r="Z2926" t="s">
        <v>143</v>
      </c>
      <c r="AA2926" t="s">
        <v>122</v>
      </c>
      <c r="AB2926" t="s">
        <v>61</v>
      </c>
      <c r="AC2926" t="s">
        <v>65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66</v>
      </c>
      <c r="AM2926">
        <v>0</v>
      </c>
      <c r="AN2926">
        <v>1</v>
      </c>
      <c r="AO2926">
        <v>0</v>
      </c>
      <c r="AP2926" t="s">
        <v>123</v>
      </c>
      <c r="AQ2926" t="s">
        <v>104</v>
      </c>
      <c r="AR2926" t="s">
        <v>182</v>
      </c>
      <c r="AT2926">
        <v>171</v>
      </c>
      <c r="AU2926">
        <v>1</v>
      </c>
      <c r="AV2926">
        <v>0</v>
      </c>
      <c r="AW2926">
        <v>1</v>
      </c>
      <c r="AX2926">
        <v>0</v>
      </c>
      <c r="AY2926">
        <v>6</v>
      </c>
      <c r="AZ2926" t="s">
        <v>125</v>
      </c>
      <c r="BA2926">
        <v>2</v>
      </c>
      <c r="BB2926" t="s">
        <v>126</v>
      </c>
      <c r="BC2926">
        <v>3</v>
      </c>
    </row>
    <row r="2927" spans="1:55">
      <c r="A2927" t="s">
        <v>6130</v>
      </c>
      <c r="B2927" t="s">
        <v>73</v>
      </c>
      <c r="C2927">
        <v>35</v>
      </c>
      <c r="D2927" t="s">
        <v>61</v>
      </c>
      <c r="E2927">
        <v>0</v>
      </c>
      <c r="F2927" t="s">
        <v>2469</v>
      </c>
      <c r="G2927">
        <v>95569</v>
      </c>
      <c r="H2927">
        <v>40.363446</v>
      </c>
      <c r="I2927">
        <v>-123.835041</v>
      </c>
      <c r="J2927">
        <v>0</v>
      </c>
      <c r="K2927">
        <v>12</v>
      </c>
      <c r="L2927" t="s">
        <v>98</v>
      </c>
      <c r="M2927" t="s">
        <v>61</v>
      </c>
      <c r="N2927" t="s">
        <v>143</v>
      </c>
      <c r="O2927" t="s">
        <v>143</v>
      </c>
      <c r="P2927" t="s">
        <v>57</v>
      </c>
      <c r="Q2927" t="s">
        <v>62</v>
      </c>
      <c r="R2927" t="s">
        <v>391</v>
      </c>
      <c r="S2927" t="s">
        <v>61</v>
      </c>
      <c r="T2927" t="s">
        <v>57</v>
      </c>
      <c r="U2927" t="s">
        <v>61</v>
      </c>
      <c r="V2927" t="s">
        <v>57</v>
      </c>
      <c r="W2927" t="s">
        <v>61</v>
      </c>
      <c r="X2927" t="s">
        <v>61</v>
      </c>
      <c r="Y2927" t="s">
        <v>61</v>
      </c>
      <c r="Z2927" t="s">
        <v>57</v>
      </c>
      <c r="AA2927" t="s">
        <v>77</v>
      </c>
      <c r="AB2927" t="s">
        <v>61</v>
      </c>
      <c r="AC2927" t="s">
        <v>65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66</v>
      </c>
      <c r="AM2927">
        <v>0</v>
      </c>
      <c r="AN2927">
        <v>1</v>
      </c>
      <c r="AO2927">
        <v>0</v>
      </c>
      <c r="AP2927" t="s">
        <v>67</v>
      </c>
      <c r="AQ2927" t="s">
        <v>68</v>
      </c>
      <c r="AR2927" t="s">
        <v>137</v>
      </c>
      <c r="AS2927">
        <v>3</v>
      </c>
      <c r="AT2927">
        <v>400</v>
      </c>
      <c r="AU2927">
        <v>1</v>
      </c>
      <c r="AV2927">
        <v>0</v>
      </c>
      <c r="AW2927">
        <v>1</v>
      </c>
      <c r="AX2927">
        <v>0</v>
      </c>
      <c r="AY2927">
        <v>2</v>
      </c>
      <c r="AZ2927" t="s">
        <v>70</v>
      </c>
      <c r="BA2927">
        <v>5</v>
      </c>
      <c r="BB2927" t="s">
        <v>80</v>
      </c>
      <c r="BC2927">
        <v>2</v>
      </c>
    </row>
    <row r="2928" spans="1:55">
      <c r="A2928" t="s">
        <v>6131</v>
      </c>
      <c r="B2928" t="s">
        <v>73</v>
      </c>
      <c r="C2928">
        <v>30</v>
      </c>
      <c r="D2928" t="s">
        <v>57</v>
      </c>
      <c r="E2928">
        <v>0</v>
      </c>
      <c r="F2928" t="s">
        <v>2389</v>
      </c>
      <c r="G2928">
        <v>93651</v>
      </c>
      <c r="H2928">
        <v>37.007238</v>
      </c>
      <c r="I2928">
        <v>-119.505661</v>
      </c>
      <c r="J2928">
        <v>9</v>
      </c>
      <c r="K2928">
        <v>70</v>
      </c>
      <c r="L2928" t="s">
        <v>59</v>
      </c>
      <c r="M2928" t="s">
        <v>57</v>
      </c>
      <c r="N2928" t="s">
        <v>3483</v>
      </c>
      <c r="O2928" t="s">
        <v>57</v>
      </c>
      <c r="P2928" t="s">
        <v>57</v>
      </c>
      <c r="Q2928" t="s">
        <v>85</v>
      </c>
      <c r="R2928" t="s">
        <v>224</v>
      </c>
      <c r="S2928" t="s">
        <v>57</v>
      </c>
      <c r="T2928" t="s">
        <v>57</v>
      </c>
      <c r="U2928" t="s">
        <v>61</v>
      </c>
      <c r="V2928" t="s">
        <v>57</v>
      </c>
      <c r="W2928" t="s">
        <v>61</v>
      </c>
      <c r="X2928" t="s">
        <v>61</v>
      </c>
      <c r="Y2928" t="s">
        <v>61</v>
      </c>
      <c r="Z2928" t="s">
        <v>57</v>
      </c>
      <c r="AA2928" t="s">
        <v>122</v>
      </c>
      <c r="AB2928" t="s">
        <v>57</v>
      </c>
      <c r="AC2928" t="s">
        <v>65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66</v>
      </c>
      <c r="AM2928">
        <v>0</v>
      </c>
      <c r="AN2928">
        <v>1</v>
      </c>
      <c r="AO2928">
        <v>0</v>
      </c>
      <c r="AP2928" t="s">
        <v>123</v>
      </c>
      <c r="AQ2928" t="s">
        <v>68</v>
      </c>
      <c r="AR2928" t="s">
        <v>93</v>
      </c>
      <c r="AS2928">
        <v>4</v>
      </c>
      <c r="AT2928">
        <v>1314</v>
      </c>
      <c r="AU2928">
        <v>1</v>
      </c>
      <c r="AV2928">
        <v>0</v>
      </c>
      <c r="AW2928">
        <v>1</v>
      </c>
      <c r="AX2928">
        <v>0</v>
      </c>
      <c r="AY2928">
        <v>6</v>
      </c>
      <c r="AZ2928" t="s">
        <v>125</v>
      </c>
      <c r="BA2928">
        <v>3</v>
      </c>
      <c r="BB2928" t="s">
        <v>126</v>
      </c>
      <c r="BC2928">
        <v>3</v>
      </c>
    </row>
    <row r="2929" spans="1:55">
      <c r="A2929" t="s">
        <v>6132</v>
      </c>
      <c r="B2929" t="s">
        <v>56</v>
      </c>
      <c r="C2929">
        <v>46</v>
      </c>
      <c r="D2929" t="s">
        <v>57</v>
      </c>
      <c r="E2929">
        <v>1</v>
      </c>
      <c r="F2929" t="s">
        <v>6133</v>
      </c>
      <c r="G2929">
        <v>95938</v>
      </c>
      <c r="H2929">
        <v>39.607831</v>
      </c>
      <c r="I2929">
        <v>-121.777959</v>
      </c>
      <c r="J2929">
        <v>6</v>
      </c>
      <c r="K2929">
        <v>10</v>
      </c>
      <c r="L2929" t="s">
        <v>98</v>
      </c>
      <c r="M2929" t="s">
        <v>57</v>
      </c>
      <c r="N2929" t="s">
        <v>6134</v>
      </c>
      <c r="O2929" t="s">
        <v>61</v>
      </c>
      <c r="P2929" t="s">
        <v>61</v>
      </c>
      <c r="Q2929" t="s">
        <v>143</v>
      </c>
      <c r="R2929" t="s">
        <v>143</v>
      </c>
      <c r="S2929" t="s">
        <v>143</v>
      </c>
      <c r="T2929" t="s">
        <v>143</v>
      </c>
      <c r="U2929" t="s">
        <v>143</v>
      </c>
      <c r="V2929" t="s">
        <v>143</v>
      </c>
      <c r="W2929" t="s">
        <v>143</v>
      </c>
      <c r="X2929" t="s">
        <v>143</v>
      </c>
      <c r="Y2929" t="s">
        <v>143</v>
      </c>
      <c r="Z2929" t="s">
        <v>143</v>
      </c>
      <c r="AA2929" t="s">
        <v>77</v>
      </c>
      <c r="AB2929" t="s">
        <v>57</v>
      </c>
      <c r="AC2929" t="s">
        <v>87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66</v>
      </c>
      <c r="AM2929">
        <v>0</v>
      </c>
      <c r="AN2929">
        <v>1</v>
      </c>
      <c r="AO2929">
        <v>0</v>
      </c>
      <c r="AP2929" t="s">
        <v>67</v>
      </c>
      <c r="AQ2929" t="s">
        <v>78</v>
      </c>
      <c r="AR2929" t="s">
        <v>182</v>
      </c>
      <c r="AT2929">
        <v>3524</v>
      </c>
      <c r="AU2929">
        <v>1</v>
      </c>
      <c r="AV2929">
        <v>0</v>
      </c>
      <c r="AW2929">
        <v>1</v>
      </c>
      <c r="AX2929">
        <v>0</v>
      </c>
      <c r="AY2929">
        <v>2</v>
      </c>
      <c r="AZ2929" t="s">
        <v>70</v>
      </c>
      <c r="BA2929">
        <v>3</v>
      </c>
      <c r="BB2929" t="s">
        <v>126</v>
      </c>
      <c r="BC2929">
        <v>3</v>
      </c>
    </row>
    <row r="2930" spans="1:55">
      <c r="A2930" t="s">
        <v>6135</v>
      </c>
      <c r="B2930" t="s">
        <v>56</v>
      </c>
      <c r="C2930">
        <v>30</v>
      </c>
      <c r="D2930" t="s">
        <v>61</v>
      </c>
      <c r="E2930">
        <v>0</v>
      </c>
      <c r="F2930" t="s">
        <v>226</v>
      </c>
      <c r="G2930">
        <v>90021</v>
      </c>
      <c r="H2930">
        <v>34.029043</v>
      </c>
      <c r="I2930">
        <v>-118.239504</v>
      </c>
      <c r="J2930">
        <v>0</v>
      </c>
      <c r="K2930">
        <v>21</v>
      </c>
      <c r="L2930" t="s">
        <v>98</v>
      </c>
      <c r="M2930" t="s">
        <v>57</v>
      </c>
      <c r="N2930" t="s">
        <v>6136</v>
      </c>
      <c r="O2930" t="s">
        <v>61</v>
      </c>
      <c r="P2930" t="s">
        <v>57</v>
      </c>
      <c r="Q2930" t="s">
        <v>85</v>
      </c>
      <c r="R2930" t="s">
        <v>115</v>
      </c>
      <c r="S2930" t="s">
        <v>61</v>
      </c>
      <c r="T2930" t="s">
        <v>57</v>
      </c>
      <c r="U2930" t="s">
        <v>57</v>
      </c>
      <c r="V2930" t="s">
        <v>61</v>
      </c>
      <c r="W2930" t="s">
        <v>61</v>
      </c>
      <c r="X2930" t="s">
        <v>57</v>
      </c>
      <c r="Y2930" t="s">
        <v>57</v>
      </c>
      <c r="Z2930" t="s">
        <v>61</v>
      </c>
      <c r="AA2930" t="s">
        <v>77</v>
      </c>
      <c r="AB2930" t="s">
        <v>57</v>
      </c>
      <c r="AC2930" t="s">
        <v>87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66</v>
      </c>
      <c r="AM2930">
        <v>0</v>
      </c>
      <c r="AN2930">
        <v>1</v>
      </c>
      <c r="AO2930">
        <v>0</v>
      </c>
      <c r="AP2930" t="s">
        <v>103</v>
      </c>
      <c r="AQ2930" t="s">
        <v>68</v>
      </c>
      <c r="AR2930" t="s">
        <v>105</v>
      </c>
      <c r="AS2930">
        <v>4</v>
      </c>
      <c r="AT2930">
        <v>3012</v>
      </c>
      <c r="AU2930">
        <v>1</v>
      </c>
      <c r="AV2930">
        <v>0</v>
      </c>
      <c r="AW2930">
        <v>1</v>
      </c>
      <c r="AX2930">
        <v>0</v>
      </c>
      <c r="AY2930">
        <v>3</v>
      </c>
      <c r="AZ2930" t="s">
        <v>106</v>
      </c>
      <c r="BA2930">
        <v>7</v>
      </c>
      <c r="BB2930" t="s">
        <v>95</v>
      </c>
      <c r="BC2930">
        <v>1</v>
      </c>
    </row>
    <row r="2931" spans="1:55">
      <c r="A2931" t="s">
        <v>6137</v>
      </c>
      <c r="B2931" t="s">
        <v>73</v>
      </c>
      <c r="C2931">
        <v>46</v>
      </c>
      <c r="D2931" t="s">
        <v>61</v>
      </c>
      <c r="E2931">
        <v>0</v>
      </c>
      <c r="F2931" t="s">
        <v>3523</v>
      </c>
      <c r="G2931">
        <v>96093</v>
      </c>
      <c r="H2931">
        <v>40.759401</v>
      </c>
      <c r="I2931">
        <v>-122.939337</v>
      </c>
      <c r="J2931">
        <v>0</v>
      </c>
      <c r="K2931">
        <v>31</v>
      </c>
      <c r="L2931" t="s">
        <v>59</v>
      </c>
      <c r="M2931" t="s">
        <v>57</v>
      </c>
      <c r="N2931" t="s">
        <v>6138</v>
      </c>
      <c r="O2931" t="s">
        <v>61</v>
      </c>
      <c r="P2931" t="s">
        <v>57</v>
      </c>
      <c r="Q2931" t="s">
        <v>85</v>
      </c>
      <c r="R2931" t="s">
        <v>163</v>
      </c>
      <c r="S2931" t="s">
        <v>61</v>
      </c>
      <c r="T2931" t="s">
        <v>57</v>
      </c>
      <c r="U2931" t="s">
        <v>61</v>
      </c>
      <c r="V2931" t="s">
        <v>57</v>
      </c>
      <c r="W2931" t="s">
        <v>61</v>
      </c>
      <c r="X2931" t="s">
        <v>61</v>
      </c>
      <c r="Y2931" t="s">
        <v>61</v>
      </c>
      <c r="Z2931" t="s">
        <v>61</v>
      </c>
      <c r="AA2931" t="s">
        <v>77</v>
      </c>
      <c r="AB2931" t="s">
        <v>57</v>
      </c>
      <c r="AC2931" t="s">
        <v>87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88</v>
      </c>
      <c r="AK2931" t="s">
        <v>201</v>
      </c>
      <c r="AL2931" t="s">
        <v>202</v>
      </c>
      <c r="AM2931">
        <v>1</v>
      </c>
      <c r="AN2931">
        <v>0</v>
      </c>
      <c r="AO2931">
        <v>0</v>
      </c>
      <c r="AP2931" t="s">
        <v>164</v>
      </c>
      <c r="AQ2931" t="s">
        <v>78</v>
      </c>
      <c r="AR2931" t="s">
        <v>93</v>
      </c>
      <c r="AS2931">
        <v>2</v>
      </c>
      <c r="AT2931">
        <v>3749</v>
      </c>
      <c r="AU2931">
        <v>1</v>
      </c>
      <c r="AV2931">
        <v>1</v>
      </c>
      <c r="AW2931">
        <v>0</v>
      </c>
      <c r="AX2931">
        <v>78.45</v>
      </c>
      <c r="AY2931">
        <v>4</v>
      </c>
      <c r="AZ2931" t="s">
        <v>165</v>
      </c>
      <c r="BA2931">
        <v>7</v>
      </c>
      <c r="BB2931" t="s">
        <v>95</v>
      </c>
      <c r="BC2931">
        <v>1</v>
      </c>
    </row>
    <row r="2932" spans="1:55">
      <c r="A2932" t="s">
        <v>6139</v>
      </c>
      <c r="B2932" t="s">
        <v>56</v>
      </c>
      <c r="C2932">
        <v>68</v>
      </c>
      <c r="D2932" t="s">
        <v>57</v>
      </c>
      <c r="E2932">
        <v>0</v>
      </c>
      <c r="F2932" t="s">
        <v>499</v>
      </c>
      <c r="G2932">
        <v>94707</v>
      </c>
      <c r="H2932">
        <v>37.897753</v>
      </c>
      <c r="I2932">
        <v>-122.279391</v>
      </c>
      <c r="J2932">
        <v>1</v>
      </c>
      <c r="K2932">
        <v>3</v>
      </c>
      <c r="L2932" t="s">
        <v>83</v>
      </c>
      <c r="M2932" t="s">
        <v>57</v>
      </c>
      <c r="N2932" t="s">
        <v>3715</v>
      </c>
      <c r="O2932" t="s">
        <v>61</v>
      </c>
      <c r="P2932" t="s">
        <v>57</v>
      </c>
      <c r="Q2932" t="s">
        <v>85</v>
      </c>
      <c r="R2932" t="s">
        <v>275</v>
      </c>
      <c r="S2932" t="s">
        <v>57</v>
      </c>
      <c r="T2932" t="s">
        <v>61</v>
      </c>
      <c r="U2932" t="s">
        <v>61</v>
      </c>
      <c r="V2932" t="s">
        <v>57</v>
      </c>
      <c r="W2932" t="s">
        <v>57</v>
      </c>
      <c r="X2932" t="s">
        <v>61</v>
      </c>
      <c r="Y2932" t="s">
        <v>61</v>
      </c>
      <c r="Z2932" t="s">
        <v>57</v>
      </c>
      <c r="AA2932" t="s">
        <v>77</v>
      </c>
      <c r="AB2932" t="s">
        <v>57</v>
      </c>
      <c r="AC2932" t="s">
        <v>307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88</v>
      </c>
      <c r="AK2932" t="s">
        <v>205</v>
      </c>
      <c r="AL2932" t="s">
        <v>329</v>
      </c>
      <c r="AM2932">
        <v>1</v>
      </c>
      <c r="AN2932">
        <v>0</v>
      </c>
      <c r="AO2932">
        <v>0</v>
      </c>
      <c r="AP2932" t="s">
        <v>91</v>
      </c>
      <c r="AQ2932" t="s">
        <v>124</v>
      </c>
      <c r="AR2932" t="s">
        <v>93</v>
      </c>
      <c r="AS2932">
        <v>4</v>
      </c>
      <c r="AT2932">
        <v>11889</v>
      </c>
      <c r="AU2932">
        <v>1</v>
      </c>
      <c r="AV2932">
        <v>1</v>
      </c>
      <c r="AW2932">
        <v>0</v>
      </c>
      <c r="AX2932">
        <v>88.3</v>
      </c>
      <c r="AY2932">
        <v>1</v>
      </c>
      <c r="AZ2932" t="s">
        <v>94</v>
      </c>
      <c r="BA2932">
        <v>9</v>
      </c>
      <c r="BB2932" t="s">
        <v>95</v>
      </c>
      <c r="BC2932">
        <v>1</v>
      </c>
    </row>
    <row r="2933" spans="1:55">
      <c r="A2933" t="s">
        <v>6140</v>
      </c>
      <c r="B2933" t="s">
        <v>73</v>
      </c>
      <c r="C2933">
        <v>62</v>
      </c>
      <c r="D2933" t="s">
        <v>57</v>
      </c>
      <c r="E2933">
        <v>2</v>
      </c>
      <c r="F2933" t="s">
        <v>1715</v>
      </c>
      <c r="G2933">
        <v>96031</v>
      </c>
      <c r="H2933">
        <v>41.232128</v>
      </c>
      <c r="I2933">
        <v>-123.194748</v>
      </c>
      <c r="J2933">
        <v>4</v>
      </c>
      <c r="K2933">
        <v>63</v>
      </c>
      <c r="L2933" t="s">
        <v>129</v>
      </c>
      <c r="M2933" t="s">
        <v>57</v>
      </c>
      <c r="N2933" t="s">
        <v>2949</v>
      </c>
      <c r="O2933" t="s">
        <v>57</v>
      </c>
      <c r="P2933" t="s">
        <v>57</v>
      </c>
      <c r="Q2933" t="s">
        <v>85</v>
      </c>
      <c r="R2933" t="s">
        <v>313</v>
      </c>
      <c r="S2933" t="s">
        <v>61</v>
      </c>
      <c r="T2933" t="s">
        <v>57</v>
      </c>
      <c r="U2933" t="s">
        <v>61</v>
      </c>
      <c r="V2933" t="s">
        <v>61</v>
      </c>
      <c r="W2933" t="s">
        <v>61</v>
      </c>
      <c r="X2933" t="s">
        <v>57</v>
      </c>
      <c r="Y2933" t="s">
        <v>57</v>
      </c>
      <c r="Z2933" t="s">
        <v>57</v>
      </c>
      <c r="AA2933" t="s">
        <v>64</v>
      </c>
      <c r="AB2933" t="s">
        <v>57</v>
      </c>
      <c r="AC2933" t="s">
        <v>87</v>
      </c>
      <c r="AD2933">
        <v>91.34999999999999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66</v>
      </c>
      <c r="AM2933">
        <v>0</v>
      </c>
      <c r="AN2933">
        <v>1</v>
      </c>
      <c r="AO2933">
        <v>0</v>
      </c>
      <c r="AP2933" t="s">
        <v>123</v>
      </c>
      <c r="AQ2933" t="s">
        <v>124</v>
      </c>
      <c r="AR2933" t="s">
        <v>105</v>
      </c>
      <c r="AS2933">
        <v>4</v>
      </c>
      <c r="AT2933">
        <v>170</v>
      </c>
      <c r="AU2933">
        <v>1</v>
      </c>
      <c r="AV2933">
        <v>0</v>
      </c>
      <c r="AW2933">
        <v>1</v>
      </c>
      <c r="AX2933">
        <v>0</v>
      </c>
      <c r="AY2933">
        <v>6</v>
      </c>
      <c r="AZ2933" t="s">
        <v>125</v>
      </c>
      <c r="BA2933">
        <v>2</v>
      </c>
      <c r="BB2933" t="s">
        <v>126</v>
      </c>
      <c r="BC2933">
        <v>3</v>
      </c>
    </row>
    <row r="2934" spans="1:55">
      <c r="A2934" t="s">
        <v>6141</v>
      </c>
      <c r="B2934" t="s">
        <v>56</v>
      </c>
      <c r="C2934">
        <v>55</v>
      </c>
      <c r="D2934" t="s">
        <v>61</v>
      </c>
      <c r="E2934">
        <v>0</v>
      </c>
      <c r="F2934" t="s">
        <v>3422</v>
      </c>
      <c r="G2934">
        <v>90221</v>
      </c>
      <c r="H2934">
        <v>33.885811</v>
      </c>
      <c r="I2934">
        <v>-118.206459</v>
      </c>
      <c r="J2934">
        <v>0</v>
      </c>
      <c r="K2934">
        <v>36</v>
      </c>
      <c r="L2934" t="s">
        <v>216</v>
      </c>
      <c r="M2934" t="s">
        <v>57</v>
      </c>
      <c r="N2934" t="s">
        <v>6142</v>
      </c>
      <c r="O2934" t="s">
        <v>57</v>
      </c>
      <c r="P2934" t="s">
        <v>57</v>
      </c>
      <c r="Q2934" t="s">
        <v>135</v>
      </c>
      <c r="R2934" t="s">
        <v>180</v>
      </c>
      <c r="S2934" t="s">
        <v>61</v>
      </c>
      <c r="T2934" t="s">
        <v>57</v>
      </c>
      <c r="U2934" t="s">
        <v>61</v>
      </c>
      <c r="V2934" t="s">
        <v>57</v>
      </c>
      <c r="W2934" t="s">
        <v>61</v>
      </c>
      <c r="X2934" t="s">
        <v>57</v>
      </c>
      <c r="Y2934" t="s">
        <v>57</v>
      </c>
      <c r="Z2934" t="s">
        <v>61</v>
      </c>
      <c r="AA2934" t="s">
        <v>64</v>
      </c>
      <c r="AB2934" t="s">
        <v>57</v>
      </c>
      <c r="AC2934" t="s">
        <v>65</v>
      </c>
      <c r="AD2934">
        <v>70.7</v>
      </c>
      <c r="AE2934">
        <v>2511.95</v>
      </c>
      <c r="AF2934">
        <v>0</v>
      </c>
      <c r="AG2934">
        <v>60</v>
      </c>
      <c r="AH2934">
        <v>1053.72</v>
      </c>
      <c r="AI2934">
        <v>3625.67</v>
      </c>
      <c r="AJ2934" t="s">
        <v>66</v>
      </c>
      <c r="AM2934">
        <v>0</v>
      </c>
      <c r="AN2934">
        <v>1</v>
      </c>
      <c r="AO2934">
        <v>0</v>
      </c>
      <c r="AP2934" t="s">
        <v>164</v>
      </c>
      <c r="AQ2934" t="s">
        <v>92</v>
      </c>
      <c r="AR2934" t="s">
        <v>93</v>
      </c>
      <c r="AS2934">
        <v>4</v>
      </c>
      <c r="AT2934">
        <v>51387</v>
      </c>
      <c r="AU2934">
        <v>1</v>
      </c>
      <c r="AV2934">
        <v>0</v>
      </c>
      <c r="AW2934">
        <v>1</v>
      </c>
      <c r="AX2934">
        <v>0</v>
      </c>
      <c r="AY2934">
        <v>4</v>
      </c>
      <c r="AZ2934" t="s">
        <v>165</v>
      </c>
      <c r="BA2934">
        <v>2</v>
      </c>
      <c r="BB2934" t="s">
        <v>126</v>
      </c>
      <c r="BC2934">
        <v>3</v>
      </c>
    </row>
    <row r="2935" spans="1:55">
      <c r="A2935" t="s">
        <v>6143</v>
      </c>
      <c r="B2935" t="s">
        <v>56</v>
      </c>
      <c r="C2935">
        <v>73</v>
      </c>
      <c r="D2935" t="s">
        <v>61</v>
      </c>
      <c r="E2935">
        <v>0</v>
      </c>
      <c r="F2935" t="s">
        <v>1742</v>
      </c>
      <c r="G2935">
        <v>90712</v>
      </c>
      <c r="H2935">
        <v>33.840524</v>
      </c>
      <c r="I2935">
        <v>-118.148403</v>
      </c>
      <c r="J2935">
        <v>0</v>
      </c>
      <c r="K2935">
        <v>46</v>
      </c>
      <c r="L2935" t="s">
        <v>59</v>
      </c>
      <c r="M2935" t="s">
        <v>57</v>
      </c>
      <c r="N2935" t="s">
        <v>6144</v>
      </c>
      <c r="O2935" t="s">
        <v>61</v>
      </c>
      <c r="P2935" t="s">
        <v>57</v>
      </c>
      <c r="Q2935" t="s">
        <v>85</v>
      </c>
      <c r="R2935" t="s">
        <v>86</v>
      </c>
      <c r="S2935" t="s">
        <v>61</v>
      </c>
      <c r="T2935" t="s">
        <v>57</v>
      </c>
      <c r="U2935" t="s">
        <v>61</v>
      </c>
      <c r="V2935" t="s">
        <v>61</v>
      </c>
      <c r="W2935" t="s">
        <v>57</v>
      </c>
      <c r="X2935" t="s">
        <v>57</v>
      </c>
      <c r="Y2935" t="s">
        <v>61</v>
      </c>
      <c r="Z2935" t="s">
        <v>57</v>
      </c>
      <c r="AA2935" t="s">
        <v>64</v>
      </c>
      <c r="AB2935" t="s">
        <v>61</v>
      </c>
      <c r="AC2935" t="s">
        <v>65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88</v>
      </c>
      <c r="AK2935" t="s">
        <v>89</v>
      </c>
      <c r="AL2935" t="s">
        <v>90</v>
      </c>
      <c r="AM2935">
        <v>1</v>
      </c>
      <c r="AN2935">
        <v>0</v>
      </c>
      <c r="AO2935">
        <v>0</v>
      </c>
      <c r="AP2935" t="s">
        <v>176</v>
      </c>
      <c r="AQ2935" t="s">
        <v>104</v>
      </c>
      <c r="AR2935" t="s">
        <v>105</v>
      </c>
      <c r="AS2935">
        <v>4</v>
      </c>
      <c r="AT2935">
        <v>30173</v>
      </c>
      <c r="AU2935">
        <v>1</v>
      </c>
      <c r="AV2935">
        <v>1</v>
      </c>
      <c r="AW2935">
        <v>0</v>
      </c>
      <c r="AX2935">
        <v>95.25</v>
      </c>
      <c r="AY2935">
        <v>5</v>
      </c>
      <c r="AZ2935" t="s">
        <v>177</v>
      </c>
      <c r="BA2935">
        <v>4</v>
      </c>
      <c r="BB2935" t="s">
        <v>80</v>
      </c>
      <c r="BC2935">
        <v>2</v>
      </c>
    </row>
    <row r="2936" spans="1:55">
      <c r="A2936" t="s">
        <v>6145</v>
      </c>
      <c r="B2936" t="s">
        <v>73</v>
      </c>
      <c r="C2936">
        <v>36</v>
      </c>
      <c r="D2936" t="s">
        <v>57</v>
      </c>
      <c r="E2936">
        <v>0</v>
      </c>
      <c r="F2936" t="s">
        <v>5927</v>
      </c>
      <c r="G2936">
        <v>91040</v>
      </c>
      <c r="H2936">
        <v>34.282704</v>
      </c>
      <c r="I2936">
        <v>-118.312929</v>
      </c>
      <c r="J2936">
        <v>4</v>
      </c>
      <c r="K2936">
        <v>57</v>
      </c>
      <c r="L2936" t="s">
        <v>59</v>
      </c>
      <c r="M2936" t="s">
        <v>57</v>
      </c>
      <c r="N2936" t="s">
        <v>802</v>
      </c>
      <c r="O2936" t="s">
        <v>57</v>
      </c>
      <c r="P2936" t="s">
        <v>57</v>
      </c>
      <c r="Q2936" t="s">
        <v>85</v>
      </c>
      <c r="R2936" t="s">
        <v>441</v>
      </c>
      <c r="S2936" t="s">
        <v>57</v>
      </c>
      <c r="T2936" t="s">
        <v>57</v>
      </c>
      <c r="U2936" t="s">
        <v>57</v>
      </c>
      <c r="V2936" t="s">
        <v>57</v>
      </c>
      <c r="W2936" t="s">
        <v>57</v>
      </c>
      <c r="X2936" t="s">
        <v>61</v>
      </c>
      <c r="Y2936" t="s">
        <v>61</v>
      </c>
      <c r="Z2936" t="s">
        <v>57</v>
      </c>
      <c r="AA2936" t="s">
        <v>77</v>
      </c>
      <c r="AB2936" t="s">
        <v>57</v>
      </c>
      <c r="AC2936" t="s">
        <v>87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66</v>
      </c>
      <c r="AM2936">
        <v>0</v>
      </c>
      <c r="AN2936">
        <v>1</v>
      </c>
      <c r="AO2936">
        <v>0</v>
      </c>
      <c r="AP2936" t="s">
        <v>123</v>
      </c>
      <c r="AQ2936" t="s">
        <v>68</v>
      </c>
      <c r="AR2936" t="s">
        <v>105</v>
      </c>
      <c r="AS2936">
        <v>6</v>
      </c>
      <c r="AT2936">
        <v>18752</v>
      </c>
      <c r="AU2936">
        <v>1</v>
      </c>
      <c r="AV2936">
        <v>0</v>
      </c>
      <c r="AW2936">
        <v>1</v>
      </c>
      <c r="AX2936">
        <v>0</v>
      </c>
      <c r="AY2936">
        <v>6</v>
      </c>
      <c r="AZ2936" t="s">
        <v>125</v>
      </c>
      <c r="BA2936">
        <v>6</v>
      </c>
      <c r="BB2936" t="s">
        <v>95</v>
      </c>
      <c r="BC2936">
        <v>1</v>
      </c>
    </row>
    <row r="2937" spans="1:55">
      <c r="A2937" t="s">
        <v>6146</v>
      </c>
      <c r="B2937" t="s">
        <v>56</v>
      </c>
      <c r="C2937">
        <v>32</v>
      </c>
      <c r="D2937" t="s">
        <v>57</v>
      </c>
      <c r="E2937">
        <v>0</v>
      </c>
      <c r="F2937" t="s">
        <v>4708</v>
      </c>
      <c r="G2937">
        <v>91354</v>
      </c>
      <c r="H2937">
        <v>34.457005</v>
      </c>
      <c r="I2937">
        <v>-118.573726</v>
      </c>
      <c r="J2937">
        <v>1</v>
      </c>
      <c r="K2937">
        <v>57</v>
      </c>
      <c r="L2937" t="s">
        <v>129</v>
      </c>
      <c r="M2937" t="s">
        <v>57</v>
      </c>
      <c r="N2937" t="s">
        <v>322</v>
      </c>
      <c r="O2937" t="s">
        <v>61</v>
      </c>
      <c r="P2937" t="s">
        <v>57</v>
      </c>
      <c r="Q2937" t="s">
        <v>62</v>
      </c>
      <c r="R2937" t="s">
        <v>586</v>
      </c>
      <c r="S2937" t="s">
        <v>57</v>
      </c>
      <c r="T2937" t="s">
        <v>57</v>
      </c>
      <c r="U2937" t="s">
        <v>61</v>
      </c>
      <c r="V2937" t="s">
        <v>57</v>
      </c>
      <c r="W2937" t="s">
        <v>57</v>
      </c>
      <c r="X2937" t="s">
        <v>61</v>
      </c>
      <c r="Y2937" t="s">
        <v>61</v>
      </c>
      <c r="Z2937" t="s">
        <v>57</v>
      </c>
      <c r="AA2937" t="s">
        <v>122</v>
      </c>
      <c r="AB2937" t="s">
        <v>57</v>
      </c>
      <c r="AC2937" t="s">
        <v>65</v>
      </c>
      <c r="AD2937">
        <v>70.34999999999999</v>
      </c>
      <c r="AE2937">
        <v>4124.65</v>
      </c>
      <c r="AF2937">
        <v>0</v>
      </c>
      <c r="AG2937">
        <v>0</v>
      </c>
      <c r="AH2937">
        <v>2736</v>
      </c>
      <c r="AI2937">
        <v>6860.65</v>
      </c>
      <c r="AJ2937" t="s">
        <v>66</v>
      </c>
      <c r="AM2937">
        <v>0</v>
      </c>
      <c r="AN2937">
        <v>1</v>
      </c>
      <c r="AO2937">
        <v>0</v>
      </c>
      <c r="AP2937" t="s">
        <v>123</v>
      </c>
      <c r="AQ2937" t="s">
        <v>68</v>
      </c>
      <c r="AR2937" t="s">
        <v>93</v>
      </c>
      <c r="AS2937">
        <v>5</v>
      </c>
      <c r="AT2937">
        <v>17846</v>
      </c>
      <c r="AU2937">
        <v>1</v>
      </c>
      <c r="AV2937">
        <v>0</v>
      </c>
      <c r="AW2937">
        <v>1</v>
      </c>
      <c r="AX2937">
        <v>0</v>
      </c>
      <c r="AY2937">
        <v>6</v>
      </c>
      <c r="AZ2937" t="s">
        <v>125</v>
      </c>
      <c r="BA2937">
        <v>1</v>
      </c>
      <c r="BB2937" t="s">
        <v>71</v>
      </c>
      <c r="BC2937">
        <v>4</v>
      </c>
    </row>
    <row r="2938" spans="1:55">
      <c r="A2938" t="s">
        <v>6147</v>
      </c>
      <c r="B2938" t="s">
        <v>73</v>
      </c>
      <c r="C2938">
        <v>29</v>
      </c>
      <c r="D2938" t="s">
        <v>61</v>
      </c>
      <c r="E2938">
        <v>0</v>
      </c>
      <c r="F2938" t="s">
        <v>1276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216</v>
      </c>
      <c r="M2938" t="s">
        <v>57</v>
      </c>
      <c r="N2938" t="s">
        <v>1895</v>
      </c>
      <c r="O2938" t="s">
        <v>57</v>
      </c>
      <c r="P2938" t="s">
        <v>57</v>
      </c>
      <c r="Q2938" t="s">
        <v>62</v>
      </c>
      <c r="R2938" t="s">
        <v>147</v>
      </c>
      <c r="S2938" t="s">
        <v>61</v>
      </c>
      <c r="T2938" t="s">
        <v>61</v>
      </c>
      <c r="U2938" t="s">
        <v>61</v>
      </c>
      <c r="V2938" t="s">
        <v>61</v>
      </c>
      <c r="W2938" t="s">
        <v>61</v>
      </c>
      <c r="X2938" t="s">
        <v>61</v>
      </c>
      <c r="Y2938" t="s">
        <v>61</v>
      </c>
      <c r="Z2938" t="s">
        <v>57</v>
      </c>
      <c r="AA2938" t="s">
        <v>64</v>
      </c>
      <c r="AB2938" t="s">
        <v>57</v>
      </c>
      <c r="AC2938" t="s">
        <v>65</v>
      </c>
      <c r="AD2938">
        <v>51.55</v>
      </c>
      <c r="AE2938">
        <v>1295.4</v>
      </c>
      <c r="AF2938">
        <v>0</v>
      </c>
      <c r="AG2938">
        <v>0</v>
      </c>
      <c r="AH2938">
        <v>641.42</v>
      </c>
      <c r="AI2938">
        <v>1936.82</v>
      </c>
      <c r="AJ2938" t="s">
        <v>66</v>
      </c>
      <c r="AM2938">
        <v>0</v>
      </c>
      <c r="AN2938">
        <v>1</v>
      </c>
      <c r="AO2938">
        <v>0</v>
      </c>
      <c r="AP2938" t="s">
        <v>164</v>
      </c>
      <c r="AQ2938" t="s">
        <v>116</v>
      </c>
      <c r="AR2938" t="s">
        <v>69</v>
      </c>
      <c r="AS2938">
        <v>1</v>
      </c>
      <c r="AT2938">
        <v>4353</v>
      </c>
      <c r="AU2938">
        <v>1</v>
      </c>
      <c r="AV2938">
        <v>0</v>
      </c>
      <c r="AW2938">
        <v>1</v>
      </c>
      <c r="AX2938">
        <v>0</v>
      </c>
      <c r="AY2938">
        <v>4</v>
      </c>
      <c r="AZ2938" t="s">
        <v>165</v>
      </c>
      <c r="BA2938">
        <v>2</v>
      </c>
      <c r="BB2938" t="s">
        <v>126</v>
      </c>
      <c r="BC2938">
        <v>3</v>
      </c>
    </row>
    <row r="2939" spans="1:55">
      <c r="A2939" t="s">
        <v>6148</v>
      </c>
      <c r="B2939" t="s">
        <v>56</v>
      </c>
      <c r="C2939">
        <v>21</v>
      </c>
      <c r="D2939" t="s">
        <v>57</v>
      </c>
      <c r="E2939">
        <v>0</v>
      </c>
      <c r="F2939" t="s">
        <v>252</v>
      </c>
      <c r="G2939">
        <v>92121</v>
      </c>
      <c r="H2939">
        <v>32.898613</v>
      </c>
      <c r="I2939">
        <v>-117.202937</v>
      </c>
      <c r="J2939">
        <v>6</v>
      </c>
      <c r="K2939">
        <v>10</v>
      </c>
      <c r="L2939" t="s">
        <v>59</v>
      </c>
      <c r="M2939" t="s">
        <v>57</v>
      </c>
      <c r="N2939" t="s">
        <v>6149</v>
      </c>
      <c r="O2939" t="s">
        <v>61</v>
      </c>
      <c r="P2939" t="s">
        <v>57</v>
      </c>
      <c r="Q2939" t="s">
        <v>62</v>
      </c>
      <c r="R2939" t="s">
        <v>285</v>
      </c>
      <c r="S2939" t="s">
        <v>61</v>
      </c>
      <c r="T2939" t="s">
        <v>61</v>
      </c>
      <c r="U2939" t="s">
        <v>57</v>
      </c>
      <c r="V2939" t="s">
        <v>57</v>
      </c>
      <c r="W2939" t="s">
        <v>61</v>
      </c>
      <c r="X2939" t="s">
        <v>61</v>
      </c>
      <c r="Y2939" t="s">
        <v>61</v>
      </c>
      <c r="Z2939" t="s">
        <v>57</v>
      </c>
      <c r="AA2939" t="s">
        <v>77</v>
      </c>
      <c r="AB2939" t="s">
        <v>61</v>
      </c>
      <c r="AC2939" t="s">
        <v>65</v>
      </c>
      <c r="AD2939">
        <v>55.2</v>
      </c>
      <c r="AE2939">
        <v>528.35</v>
      </c>
      <c r="AF2939">
        <v>0</v>
      </c>
      <c r="AG2939">
        <v>0</v>
      </c>
      <c r="AH2939">
        <v>94.09999999999999</v>
      </c>
      <c r="AI2939">
        <v>622.45</v>
      </c>
      <c r="AJ2939" t="s">
        <v>88</v>
      </c>
      <c r="AK2939" t="s">
        <v>89</v>
      </c>
      <c r="AL2939" t="s">
        <v>181</v>
      </c>
      <c r="AM2939">
        <v>1</v>
      </c>
      <c r="AN2939">
        <v>0</v>
      </c>
      <c r="AO2939">
        <v>0</v>
      </c>
      <c r="AP2939" t="s">
        <v>67</v>
      </c>
      <c r="AQ2939" t="s">
        <v>116</v>
      </c>
      <c r="AR2939" t="s">
        <v>69</v>
      </c>
      <c r="AS2939">
        <v>3</v>
      </c>
      <c r="AT2939">
        <v>4258</v>
      </c>
      <c r="AU2939">
        <v>1</v>
      </c>
      <c r="AV2939">
        <v>1</v>
      </c>
      <c r="AW2939">
        <v>0</v>
      </c>
      <c r="AX2939">
        <v>55.2</v>
      </c>
      <c r="AY2939">
        <v>2</v>
      </c>
      <c r="AZ2939" t="s">
        <v>70</v>
      </c>
      <c r="BA2939">
        <v>4</v>
      </c>
      <c r="BB2939" t="s">
        <v>80</v>
      </c>
      <c r="BC2939">
        <v>2</v>
      </c>
    </row>
    <row r="2940" spans="1:55">
      <c r="A2940" t="s">
        <v>6150</v>
      </c>
      <c r="B2940" t="s">
        <v>73</v>
      </c>
      <c r="C2940">
        <v>25</v>
      </c>
      <c r="D2940" t="s">
        <v>61</v>
      </c>
      <c r="E2940">
        <v>0</v>
      </c>
      <c r="F2940" t="s">
        <v>565</v>
      </c>
      <c r="G2940">
        <v>94611</v>
      </c>
      <c r="H2940">
        <v>37.828416</v>
      </c>
      <c r="I2940">
        <v>-122.216005</v>
      </c>
      <c r="J2940">
        <v>0</v>
      </c>
      <c r="K2940">
        <v>63</v>
      </c>
      <c r="L2940" t="s">
        <v>129</v>
      </c>
      <c r="M2940" t="s">
        <v>57</v>
      </c>
      <c r="N2940" t="s">
        <v>6151</v>
      </c>
      <c r="O2940" t="s">
        <v>57</v>
      </c>
      <c r="P2940" t="s">
        <v>57</v>
      </c>
      <c r="Q2940" t="s">
        <v>85</v>
      </c>
      <c r="R2940" t="s">
        <v>115</v>
      </c>
      <c r="S2940" t="s">
        <v>61</v>
      </c>
      <c r="T2940" t="s">
        <v>57</v>
      </c>
      <c r="U2940" t="s">
        <v>61</v>
      </c>
      <c r="V2940" t="s">
        <v>57</v>
      </c>
      <c r="W2940" t="s">
        <v>57</v>
      </c>
      <c r="X2940" t="s">
        <v>57</v>
      </c>
      <c r="Y2940" t="s">
        <v>57</v>
      </c>
      <c r="Z2940" t="s">
        <v>61</v>
      </c>
      <c r="AA2940" t="s">
        <v>77</v>
      </c>
      <c r="AB2940" t="s">
        <v>61</v>
      </c>
      <c r="AC2940" t="s">
        <v>87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8275.190000000001</v>
      </c>
      <c r="AJ2940" t="s">
        <v>66</v>
      </c>
      <c r="AM2940">
        <v>0</v>
      </c>
      <c r="AN2940">
        <v>1</v>
      </c>
      <c r="AO2940">
        <v>0</v>
      </c>
      <c r="AP2940" t="s">
        <v>123</v>
      </c>
      <c r="AQ2940" t="s">
        <v>116</v>
      </c>
      <c r="AR2940" t="s">
        <v>105</v>
      </c>
      <c r="AS2940">
        <v>5</v>
      </c>
      <c r="AT2940">
        <v>36517</v>
      </c>
      <c r="AU2940">
        <v>1</v>
      </c>
      <c r="AV2940">
        <v>0</v>
      </c>
      <c r="AW2940">
        <v>1</v>
      </c>
      <c r="AX2940">
        <v>0</v>
      </c>
      <c r="AY2940">
        <v>6</v>
      </c>
      <c r="AZ2940" t="s">
        <v>125</v>
      </c>
      <c r="BA2940">
        <v>7</v>
      </c>
      <c r="BB2940" t="s">
        <v>95</v>
      </c>
      <c r="BC2940">
        <v>1</v>
      </c>
    </row>
    <row r="2941" spans="1:55">
      <c r="A2941" t="s">
        <v>6152</v>
      </c>
      <c r="B2941" t="s">
        <v>73</v>
      </c>
      <c r="C2941">
        <v>43</v>
      </c>
      <c r="D2941" t="s">
        <v>57</v>
      </c>
      <c r="E2941">
        <v>0</v>
      </c>
      <c r="F2941" t="s">
        <v>256</v>
      </c>
      <c r="G2941">
        <v>94555</v>
      </c>
      <c r="H2941">
        <v>37.555473</v>
      </c>
      <c r="I2941">
        <v>-122.080312</v>
      </c>
      <c r="J2941">
        <v>1</v>
      </c>
      <c r="K2941">
        <v>5</v>
      </c>
      <c r="L2941" t="s">
        <v>59</v>
      </c>
      <c r="M2941" t="s">
        <v>57</v>
      </c>
      <c r="N2941" t="s">
        <v>2284</v>
      </c>
      <c r="O2941" t="s">
        <v>61</v>
      </c>
      <c r="P2941" t="s">
        <v>57</v>
      </c>
      <c r="Q2941" t="s">
        <v>85</v>
      </c>
      <c r="R2941" t="s">
        <v>586</v>
      </c>
      <c r="S2941" t="s">
        <v>61</v>
      </c>
      <c r="T2941" t="s">
        <v>61</v>
      </c>
      <c r="U2941" t="s">
        <v>57</v>
      </c>
      <c r="V2941" t="s">
        <v>61</v>
      </c>
      <c r="W2941" t="s">
        <v>57</v>
      </c>
      <c r="X2941" t="s">
        <v>57</v>
      </c>
      <c r="Y2941" t="s">
        <v>57</v>
      </c>
      <c r="Z2941" t="s">
        <v>57</v>
      </c>
      <c r="AA2941" t="s">
        <v>77</v>
      </c>
      <c r="AB2941" t="s">
        <v>57</v>
      </c>
      <c r="AC2941" t="s">
        <v>87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88</v>
      </c>
      <c r="AK2941" t="s">
        <v>89</v>
      </c>
      <c r="AL2941" t="s">
        <v>90</v>
      </c>
      <c r="AM2941">
        <v>1</v>
      </c>
      <c r="AN2941">
        <v>0</v>
      </c>
      <c r="AO2941">
        <v>0</v>
      </c>
      <c r="AP2941" t="s">
        <v>91</v>
      </c>
      <c r="AQ2941" t="s">
        <v>78</v>
      </c>
      <c r="AR2941" t="s">
        <v>105</v>
      </c>
      <c r="AS2941">
        <v>5</v>
      </c>
      <c r="AT2941">
        <v>33883</v>
      </c>
      <c r="AU2941">
        <v>1</v>
      </c>
      <c r="AV2941">
        <v>1</v>
      </c>
      <c r="AW2941">
        <v>0</v>
      </c>
      <c r="AX2941">
        <v>94.45</v>
      </c>
      <c r="AY2941">
        <v>1</v>
      </c>
      <c r="AZ2941" t="s">
        <v>94</v>
      </c>
      <c r="BA2941">
        <v>9</v>
      </c>
      <c r="BB2941" t="s">
        <v>95</v>
      </c>
      <c r="BC2941">
        <v>1</v>
      </c>
    </row>
    <row r="2942" spans="1:55">
      <c r="A2942" t="s">
        <v>6153</v>
      </c>
      <c r="B2942" t="s">
        <v>73</v>
      </c>
      <c r="C2942">
        <v>27</v>
      </c>
      <c r="D2942" t="s">
        <v>57</v>
      </c>
      <c r="E2942">
        <v>1</v>
      </c>
      <c r="F2942" t="s">
        <v>2029</v>
      </c>
      <c r="G2942">
        <v>90731</v>
      </c>
      <c r="H2942">
        <v>33.736387</v>
      </c>
      <c r="I2942">
        <v>-118.284363</v>
      </c>
      <c r="J2942">
        <v>1</v>
      </c>
      <c r="K2942">
        <v>72</v>
      </c>
      <c r="L2942" t="s">
        <v>119</v>
      </c>
      <c r="M2942" t="s">
        <v>57</v>
      </c>
      <c r="N2942" t="s">
        <v>4974</v>
      </c>
      <c r="O2942" t="s">
        <v>57</v>
      </c>
      <c r="P2942" t="s">
        <v>61</v>
      </c>
      <c r="Q2942" t="s">
        <v>143</v>
      </c>
      <c r="R2942" t="s">
        <v>143</v>
      </c>
      <c r="S2942" t="s">
        <v>143</v>
      </c>
      <c r="T2942" t="s">
        <v>143</v>
      </c>
      <c r="U2942" t="s">
        <v>143</v>
      </c>
      <c r="V2942" t="s">
        <v>143</v>
      </c>
      <c r="W2942" t="s">
        <v>143</v>
      </c>
      <c r="X2942" t="s">
        <v>143</v>
      </c>
      <c r="Y2942" t="s">
        <v>143</v>
      </c>
      <c r="Z2942" t="s">
        <v>143</v>
      </c>
      <c r="AA2942" t="s">
        <v>122</v>
      </c>
      <c r="AB2942" t="s">
        <v>61</v>
      </c>
      <c r="AC2942" t="s">
        <v>87</v>
      </c>
      <c r="AD2942">
        <v>24.75</v>
      </c>
      <c r="AE2942">
        <v>1769.6</v>
      </c>
      <c r="AF2942">
        <v>0</v>
      </c>
      <c r="AG2942">
        <v>0</v>
      </c>
      <c r="AH2942">
        <v>2543.76</v>
      </c>
      <c r="AI2942">
        <v>4313.36</v>
      </c>
      <c r="AJ2942" t="s">
        <v>66</v>
      </c>
      <c r="AM2942">
        <v>0</v>
      </c>
      <c r="AN2942">
        <v>1</v>
      </c>
      <c r="AO2942">
        <v>0</v>
      </c>
      <c r="AP2942" t="s">
        <v>123</v>
      </c>
      <c r="AQ2942" t="s">
        <v>116</v>
      </c>
      <c r="AR2942" t="s">
        <v>182</v>
      </c>
      <c r="AT2942">
        <v>58639</v>
      </c>
      <c r="AU2942">
        <v>1</v>
      </c>
      <c r="AV2942">
        <v>0</v>
      </c>
      <c r="AW2942">
        <v>1</v>
      </c>
      <c r="AX2942">
        <v>0</v>
      </c>
      <c r="AY2942">
        <v>6</v>
      </c>
      <c r="AZ2942" t="s">
        <v>125</v>
      </c>
      <c r="BA2942">
        <v>0</v>
      </c>
      <c r="BB2942" t="s">
        <v>71</v>
      </c>
      <c r="BC2942">
        <v>4</v>
      </c>
    </row>
    <row r="2943" spans="1:55">
      <c r="A2943" t="s">
        <v>6154</v>
      </c>
      <c r="B2943" t="s">
        <v>56</v>
      </c>
      <c r="C2943">
        <v>80</v>
      </c>
      <c r="D2943" t="s">
        <v>61</v>
      </c>
      <c r="E2943">
        <v>0</v>
      </c>
      <c r="F2943" t="s">
        <v>298</v>
      </c>
      <c r="G2943">
        <v>91606</v>
      </c>
      <c r="H2943">
        <v>34.187599</v>
      </c>
      <c r="I2943">
        <v>-118.387125</v>
      </c>
      <c r="J2943">
        <v>0</v>
      </c>
      <c r="K2943">
        <v>1</v>
      </c>
      <c r="L2943" t="s">
        <v>83</v>
      </c>
      <c r="M2943" t="s">
        <v>57</v>
      </c>
      <c r="N2943" t="s">
        <v>2974</v>
      </c>
      <c r="O2943" t="s">
        <v>61</v>
      </c>
      <c r="P2943" t="s">
        <v>57</v>
      </c>
      <c r="Q2943" t="s">
        <v>135</v>
      </c>
      <c r="R2943" t="s">
        <v>121</v>
      </c>
      <c r="S2943" t="s">
        <v>61</v>
      </c>
      <c r="T2943" t="s">
        <v>61</v>
      </c>
      <c r="U2943" t="s">
        <v>61</v>
      </c>
      <c r="V2943" t="s">
        <v>61</v>
      </c>
      <c r="W2943" t="s">
        <v>61</v>
      </c>
      <c r="X2943" t="s">
        <v>61</v>
      </c>
      <c r="Y2943" t="s">
        <v>61</v>
      </c>
      <c r="Z2943" t="s">
        <v>57</v>
      </c>
      <c r="AA2943" t="s">
        <v>77</v>
      </c>
      <c r="AB2943" t="s">
        <v>61</v>
      </c>
      <c r="AC2943" t="s">
        <v>65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88</v>
      </c>
      <c r="AK2943" t="s">
        <v>89</v>
      </c>
      <c r="AL2943" t="s">
        <v>90</v>
      </c>
      <c r="AM2943">
        <v>1</v>
      </c>
      <c r="AN2943">
        <v>0</v>
      </c>
      <c r="AO2943">
        <v>0</v>
      </c>
      <c r="AP2943" t="s">
        <v>91</v>
      </c>
      <c r="AQ2943" t="s">
        <v>104</v>
      </c>
      <c r="AR2943" t="s">
        <v>137</v>
      </c>
      <c r="AS2943">
        <v>1</v>
      </c>
      <c r="AT2943">
        <v>45358</v>
      </c>
      <c r="AU2943">
        <v>1</v>
      </c>
      <c r="AV2943">
        <v>1</v>
      </c>
      <c r="AW2943">
        <v>0</v>
      </c>
      <c r="AX2943">
        <v>45.1</v>
      </c>
      <c r="AY2943">
        <v>1</v>
      </c>
      <c r="AZ2943" t="s">
        <v>94</v>
      </c>
      <c r="BA2943">
        <v>8</v>
      </c>
      <c r="BB2943" t="s">
        <v>95</v>
      </c>
      <c r="BC2943">
        <v>1</v>
      </c>
    </row>
    <row r="2944" spans="1:55">
      <c r="A2944" t="s">
        <v>6155</v>
      </c>
      <c r="B2944" t="s">
        <v>56</v>
      </c>
      <c r="C2944">
        <v>22</v>
      </c>
      <c r="D2944" t="s">
        <v>57</v>
      </c>
      <c r="E2944">
        <v>3</v>
      </c>
      <c r="F2944" t="s">
        <v>6156</v>
      </c>
      <c r="G2944">
        <v>94706</v>
      </c>
      <c r="H2944">
        <v>37.890274</v>
      </c>
      <c r="I2944">
        <v>-122.295192</v>
      </c>
      <c r="J2944">
        <v>6</v>
      </c>
      <c r="K2944">
        <v>54</v>
      </c>
      <c r="L2944" t="s">
        <v>59</v>
      </c>
      <c r="M2944" t="s">
        <v>57</v>
      </c>
      <c r="N2944" t="s">
        <v>6157</v>
      </c>
      <c r="O2944" t="s">
        <v>57</v>
      </c>
      <c r="P2944" t="s">
        <v>57</v>
      </c>
      <c r="Q2944" t="s">
        <v>62</v>
      </c>
      <c r="R2944" t="s">
        <v>115</v>
      </c>
      <c r="S2944" t="s">
        <v>57</v>
      </c>
      <c r="T2944" t="s">
        <v>61</v>
      </c>
      <c r="U2944" t="s">
        <v>61</v>
      </c>
      <c r="V2944" t="s">
        <v>57</v>
      </c>
      <c r="W2944" t="s">
        <v>61</v>
      </c>
      <c r="X2944" t="s">
        <v>61</v>
      </c>
      <c r="Y2944" t="s">
        <v>61</v>
      </c>
      <c r="Z2944" t="s">
        <v>57</v>
      </c>
      <c r="AA2944" t="s">
        <v>122</v>
      </c>
      <c r="AB2944" t="s">
        <v>61</v>
      </c>
      <c r="AC2944" t="s">
        <v>87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66</v>
      </c>
      <c r="AM2944">
        <v>0</v>
      </c>
      <c r="AN2944">
        <v>1</v>
      </c>
      <c r="AO2944">
        <v>0</v>
      </c>
      <c r="AP2944" t="s">
        <v>123</v>
      </c>
      <c r="AQ2944" t="s">
        <v>116</v>
      </c>
      <c r="AR2944" t="s">
        <v>69</v>
      </c>
      <c r="AS2944">
        <v>3</v>
      </c>
      <c r="AT2944">
        <v>15882</v>
      </c>
      <c r="AU2944">
        <v>1</v>
      </c>
      <c r="AV2944">
        <v>0</v>
      </c>
      <c r="AW2944">
        <v>1</v>
      </c>
      <c r="AX2944">
        <v>0</v>
      </c>
      <c r="AY2944">
        <v>6</v>
      </c>
      <c r="AZ2944" t="s">
        <v>125</v>
      </c>
      <c r="BA2944">
        <v>0</v>
      </c>
      <c r="BB2944" t="s">
        <v>71</v>
      </c>
      <c r="BC2944">
        <v>4</v>
      </c>
    </row>
    <row r="2945" spans="1:55">
      <c r="A2945" t="s">
        <v>6158</v>
      </c>
      <c r="B2945" t="s">
        <v>56</v>
      </c>
      <c r="C2945">
        <v>35</v>
      </c>
      <c r="D2945" t="s">
        <v>57</v>
      </c>
      <c r="E2945">
        <v>5</v>
      </c>
      <c r="F2945" t="s">
        <v>647</v>
      </c>
      <c r="G2945">
        <v>95004</v>
      </c>
      <c r="H2945">
        <v>36.878364</v>
      </c>
      <c r="I2945">
        <v>-121.629781</v>
      </c>
      <c r="J2945">
        <v>2</v>
      </c>
      <c r="K2945">
        <v>59</v>
      </c>
      <c r="L2945" t="s">
        <v>59</v>
      </c>
      <c r="M2945" t="s">
        <v>57</v>
      </c>
      <c r="N2945" t="s">
        <v>6159</v>
      </c>
      <c r="O2945" t="s">
        <v>57</v>
      </c>
      <c r="P2945" t="s">
        <v>57</v>
      </c>
      <c r="Q2945" t="s">
        <v>85</v>
      </c>
      <c r="R2945" t="s">
        <v>289</v>
      </c>
      <c r="S2945" t="s">
        <v>61</v>
      </c>
      <c r="T2945" t="s">
        <v>57</v>
      </c>
      <c r="U2945" t="s">
        <v>61</v>
      </c>
      <c r="V2945" t="s">
        <v>57</v>
      </c>
      <c r="W2945" t="s">
        <v>61</v>
      </c>
      <c r="X2945" t="s">
        <v>57</v>
      </c>
      <c r="Y2945" t="s">
        <v>57</v>
      </c>
      <c r="Z2945" t="s">
        <v>57</v>
      </c>
      <c r="AA2945" t="s">
        <v>77</v>
      </c>
      <c r="AB2945" t="s">
        <v>57</v>
      </c>
      <c r="AC2945" t="s">
        <v>87</v>
      </c>
      <c r="AD2945">
        <v>96.65000000000001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66</v>
      </c>
      <c r="AM2945">
        <v>0</v>
      </c>
      <c r="AN2945">
        <v>1</v>
      </c>
      <c r="AO2945">
        <v>0</v>
      </c>
      <c r="AP2945" t="s">
        <v>123</v>
      </c>
      <c r="AQ2945" t="s">
        <v>68</v>
      </c>
      <c r="AR2945" t="s">
        <v>105</v>
      </c>
      <c r="AS2945">
        <v>5</v>
      </c>
      <c r="AT2945">
        <v>3373</v>
      </c>
      <c r="AU2945">
        <v>1</v>
      </c>
      <c r="AV2945">
        <v>0</v>
      </c>
      <c r="AW2945">
        <v>1</v>
      </c>
      <c r="AX2945">
        <v>0</v>
      </c>
      <c r="AY2945">
        <v>6</v>
      </c>
      <c r="AZ2945" t="s">
        <v>125</v>
      </c>
      <c r="BA2945">
        <v>5</v>
      </c>
      <c r="BB2945" t="s">
        <v>80</v>
      </c>
      <c r="BC2945">
        <v>2</v>
      </c>
    </row>
    <row r="2946" spans="1:55">
      <c r="A2946" t="s">
        <v>6160</v>
      </c>
      <c r="B2946" t="s">
        <v>56</v>
      </c>
      <c r="C2946">
        <v>40</v>
      </c>
      <c r="D2946" t="s">
        <v>61</v>
      </c>
      <c r="E2946">
        <v>0</v>
      </c>
      <c r="F2946" t="s">
        <v>4708</v>
      </c>
      <c r="G2946">
        <v>91354</v>
      </c>
      <c r="H2946">
        <v>34.457005</v>
      </c>
      <c r="I2946">
        <v>-118.573726</v>
      </c>
      <c r="J2946">
        <v>0</v>
      </c>
      <c r="K2946">
        <v>1</v>
      </c>
      <c r="L2946" t="s">
        <v>59</v>
      </c>
      <c r="M2946" t="s">
        <v>61</v>
      </c>
      <c r="N2946" t="s">
        <v>143</v>
      </c>
      <c r="O2946" t="s">
        <v>143</v>
      </c>
      <c r="P2946" t="s">
        <v>57</v>
      </c>
      <c r="Q2946" t="s">
        <v>62</v>
      </c>
      <c r="R2946" t="s">
        <v>275</v>
      </c>
      <c r="S2946" t="s">
        <v>61</v>
      </c>
      <c r="T2946" t="s">
        <v>61</v>
      </c>
      <c r="U2946" t="s">
        <v>61</v>
      </c>
      <c r="V2946" t="s">
        <v>61</v>
      </c>
      <c r="W2946" t="s">
        <v>61</v>
      </c>
      <c r="X2946" t="s">
        <v>61</v>
      </c>
      <c r="Y2946" t="s">
        <v>61</v>
      </c>
      <c r="Z2946" t="s">
        <v>57</v>
      </c>
      <c r="AA2946" t="s">
        <v>77</v>
      </c>
      <c r="AB2946" t="s">
        <v>61</v>
      </c>
      <c r="AC2946" t="s">
        <v>87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170</v>
      </c>
      <c r="AM2946">
        <v>0</v>
      </c>
      <c r="AN2946">
        <v>0</v>
      </c>
      <c r="AO2946">
        <v>0</v>
      </c>
      <c r="AP2946" t="s">
        <v>91</v>
      </c>
      <c r="AQ2946" t="s">
        <v>78</v>
      </c>
      <c r="AR2946" t="s">
        <v>182</v>
      </c>
      <c r="AS2946">
        <v>1</v>
      </c>
      <c r="AT2946">
        <v>17846</v>
      </c>
      <c r="AU2946">
        <v>0</v>
      </c>
      <c r="AX2946">
        <v>0</v>
      </c>
      <c r="AY2946">
        <v>1</v>
      </c>
      <c r="AZ2946" t="s">
        <v>94</v>
      </c>
      <c r="BA2946">
        <v>8</v>
      </c>
      <c r="BB2946" t="s">
        <v>95</v>
      </c>
      <c r="BC2946">
        <v>1</v>
      </c>
    </row>
    <row r="2947" spans="1:55">
      <c r="A2947" t="s">
        <v>6161</v>
      </c>
      <c r="B2947" t="s">
        <v>73</v>
      </c>
      <c r="C2947">
        <v>23</v>
      </c>
      <c r="D2947" t="s">
        <v>57</v>
      </c>
      <c r="E2947">
        <v>3</v>
      </c>
      <c r="F2947" t="s">
        <v>472</v>
      </c>
      <c r="G2947">
        <v>92620</v>
      </c>
      <c r="H2947">
        <v>33.716136</v>
      </c>
      <c r="I2947">
        <v>-117.752574</v>
      </c>
      <c r="J2947">
        <v>1</v>
      </c>
      <c r="K2947">
        <v>69</v>
      </c>
      <c r="L2947" t="s">
        <v>59</v>
      </c>
      <c r="M2947" t="s">
        <v>57</v>
      </c>
      <c r="N2947" t="s">
        <v>6162</v>
      </c>
      <c r="O2947" t="s">
        <v>57</v>
      </c>
      <c r="P2947" t="s">
        <v>61</v>
      </c>
      <c r="Q2947" t="s">
        <v>143</v>
      </c>
      <c r="R2947" t="s">
        <v>143</v>
      </c>
      <c r="S2947" t="s">
        <v>143</v>
      </c>
      <c r="T2947" t="s">
        <v>143</v>
      </c>
      <c r="U2947" t="s">
        <v>143</v>
      </c>
      <c r="V2947" t="s">
        <v>143</v>
      </c>
      <c r="W2947" t="s">
        <v>143</v>
      </c>
      <c r="X2947" t="s">
        <v>143</v>
      </c>
      <c r="Y2947" t="s">
        <v>143</v>
      </c>
      <c r="Z2947" t="s">
        <v>143</v>
      </c>
      <c r="AA2947" t="s">
        <v>122</v>
      </c>
      <c r="AB2947" t="s">
        <v>61</v>
      </c>
      <c r="AC2947" t="s">
        <v>87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66</v>
      </c>
      <c r="AM2947">
        <v>0</v>
      </c>
      <c r="AN2947">
        <v>1</v>
      </c>
      <c r="AO2947">
        <v>0</v>
      </c>
      <c r="AP2947" t="s">
        <v>123</v>
      </c>
      <c r="AQ2947" t="s">
        <v>116</v>
      </c>
      <c r="AR2947" t="s">
        <v>182</v>
      </c>
      <c r="AT2947">
        <v>26419</v>
      </c>
      <c r="AU2947">
        <v>1</v>
      </c>
      <c r="AV2947">
        <v>0</v>
      </c>
      <c r="AW2947">
        <v>1</v>
      </c>
      <c r="AX2947">
        <v>0</v>
      </c>
      <c r="AY2947">
        <v>6</v>
      </c>
      <c r="AZ2947" t="s">
        <v>125</v>
      </c>
      <c r="BA2947">
        <v>0</v>
      </c>
      <c r="BB2947" t="s">
        <v>71</v>
      </c>
      <c r="BC2947">
        <v>4</v>
      </c>
    </row>
    <row r="2948" spans="1:55">
      <c r="A2948" t="s">
        <v>6163</v>
      </c>
      <c r="B2948" t="s">
        <v>73</v>
      </c>
      <c r="C2948">
        <v>62</v>
      </c>
      <c r="D2948" t="s">
        <v>61</v>
      </c>
      <c r="E2948">
        <v>0</v>
      </c>
      <c r="F2948" t="s">
        <v>1213</v>
      </c>
      <c r="G2948">
        <v>95547</v>
      </c>
      <c r="H2948">
        <v>40.557314</v>
      </c>
      <c r="I2948">
        <v>-124.081662</v>
      </c>
      <c r="J2948">
        <v>0</v>
      </c>
      <c r="K2948">
        <v>2</v>
      </c>
      <c r="L2948" t="s">
        <v>59</v>
      </c>
      <c r="M2948" t="s">
        <v>57</v>
      </c>
      <c r="N2948" t="s">
        <v>6164</v>
      </c>
      <c r="O2948" t="s">
        <v>61</v>
      </c>
      <c r="P2948" t="s">
        <v>61</v>
      </c>
      <c r="Q2948" t="s">
        <v>143</v>
      </c>
      <c r="R2948" t="s">
        <v>143</v>
      </c>
      <c r="S2948" t="s">
        <v>143</v>
      </c>
      <c r="T2948" t="s">
        <v>143</v>
      </c>
      <c r="U2948" t="s">
        <v>143</v>
      </c>
      <c r="V2948" t="s">
        <v>143</v>
      </c>
      <c r="W2948" t="s">
        <v>143</v>
      </c>
      <c r="X2948" t="s">
        <v>143</v>
      </c>
      <c r="Y2948" t="s">
        <v>143</v>
      </c>
      <c r="Z2948" t="s">
        <v>143</v>
      </c>
      <c r="AA2948" t="s">
        <v>77</v>
      </c>
      <c r="AB2948" t="s">
        <v>61</v>
      </c>
      <c r="AC2948" t="s">
        <v>307</v>
      </c>
      <c r="AD2948">
        <v>20.35</v>
      </c>
      <c r="AE2948">
        <v>33.2</v>
      </c>
      <c r="AF2948">
        <v>0</v>
      </c>
      <c r="AG2948">
        <v>0</v>
      </c>
      <c r="AH2948">
        <v>64.06</v>
      </c>
      <c r="AI2948">
        <v>97.26000000000001</v>
      </c>
      <c r="AJ2948" t="s">
        <v>88</v>
      </c>
      <c r="AK2948" t="s">
        <v>205</v>
      </c>
      <c r="AL2948" t="s">
        <v>329</v>
      </c>
      <c r="AM2948">
        <v>1</v>
      </c>
      <c r="AN2948">
        <v>0</v>
      </c>
      <c r="AO2948">
        <v>0</v>
      </c>
      <c r="AP2948" t="s">
        <v>91</v>
      </c>
      <c r="AQ2948" t="s">
        <v>124</v>
      </c>
      <c r="AR2948" t="s">
        <v>182</v>
      </c>
      <c r="AT2948">
        <v>1201</v>
      </c>
      <c r="AU2948">
        <v>1</v>
      </c>
      <c r="AV2948">
        <v>1</v>
      </c>
      <c r="AW2948">
        <v>0</v>
      </c>
      <c r="AX2948">
        <v>20.35</v>
      </c>
      <c r="AY2948">
        <v>1</v>
      </c>
      <c r="AZ2948" t="s">
        <v>94</v>
      </c>
      <c r="BA2948">
        <v>8</v>
      </c>
      <c r="BB2948" t="s">
        <v>95</v>
      </c>
      <c r="BC2948">
        <v>1</v>
      </c>
    </row>
    <row r="2949" spans="1:55">
      <c r="A2949" t="s">
        <v>6165</v>
      </c>
      <c r="B2949" t="s">
        <v>56</v>
      </c>
      <c r="C2949">
        <v>58</v>
      </c>
      <c r="D2949" t="s">
        <v>61</v>
      </c>
      <c r="E2949">
        <v>0</v>
      </c>
      <c r="F2949" t="s">
        <v>849</v>
      </c>
      <c r="G2949">
        <v>94305</v>
      </c>
      <c r="H2949">
        <v>37.424342</v>
      </c>
      <c r="I2949">
        <v>-122.165641</v>
      </c>
      <c r="J2949">
        <v>0</v>
      </c>
      <c r="K2949">
        <v>12</v>
      </c>
      <c r="L2949" t="s">
        <v>59</v>
      </c>
      <c r="M2949" t="s">
        <v>61</v>
      </c>
      <c r="N2949" t="s">
        <v>143</v>
      </c>
      <c r="O2949" t="s">
        <v>143</v>
      </c>
      <c r="P2949" t="s">
        <v>57</v>
      </c>
      <c r="Q2949" t="s">
        <v>135</v>
      </c>
      <c r="R2949" t="s">
        <v>156</v>
      </c>
      <c r="S2949" t="s">
        <v>57</v>
      </c>
      <c r="T2949" t="s">
        <v>61</v>
      </c>
      <c r="U2949" t="s">
        <v>61</v>
      </c>
      <c r="V2949" t="s">
        <v>57</v>
      </c>
      <c r="W2949" t="s">
        <v>61</v>
      </c>
      <c r="X2949" t="s">
        <v>61</v>
      </c>
      <c r="Y2949" t="s">
        <v>61</v>
      </c>
      <c r="Z2949" t="s">
        <v>57</v>
      </c>
      <c r="AA2949" t="s">
        <v>64</v>
      </c>
      <c r="AB2949" t="s">
        <v>57</v>
      </c>
      <c r="AC2949" t="s">
        <v>307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66</v>
      </c>
      <c r="AM2949">
        <v>0</v>
      </c>
      <c r="AN2949">
        <v>1</v>
      </c>
      <c r="AO2949">
        <v>0</v>
      </c>
      <c r="AP2949" t="s">
        <v>67</v>
      </c>
      <c r="AQ2949" t="s">
        <v>92</v>
      </c>
      <c r="AR2949" t="s">
        <v>137</v>
      </c>
      <c r="AS2949">
        <v>3</v>
      </c>
      <c r="AT2949">
        <v>13386</v>
      </c>
      <c r="AU2949">
        <v>1</v>
      </c>
      <c r="AV2949">
        <v>0</v>
      </c>
      <c r="AW2949">
        <v>1</v>
      </c>
      <c r="AX2949">
        <v>0</v>
      </c>
      <c r="AY2949">
        <v>2</v>
      </c>
      <c r="AZ2949" t="s">
        <v>70</v>
      </c>
      <c r="BA2949">
        <v>2</v>
      </c>
      <c r="BB2949" t="s">
        <v>126</v>
      </c>
      <c r="BC2949">
        <v>3</v>
      </c>
    </row>
    <row r="2950" spans="1:55">
      <c r="A2950" t="s">
        <v>6166</v>
      </c>
      <c r="B2950" t="s">
        <v>73</v>
      </c>
      <c r="C2950">
        <v>72</v>
      </c>
      <c r="D2950" t="s">
        <v>57</v>
      </c>
      <c r="E2950">
        <v>0</v>
      </c>
      <c r="F2950" t="s">
        <v>5767</v>
      </c>
      <c r="G2950">
        <v>93604</v>
      </c>
      <c r="H2950">
        <v>37.458367</v>
      </c>
      <c r="I2950">
        <v>-119.345011</v>
      </c>
      <c r="J2950">
        <v>9</v>
      </c>
      <c r="K2950">
        <v>67</v>
      </c>
      <c r="L2950" t="s">
        <v>119</v>
      </c>
      <c r="M2950" t="s">
        <v>57</v>
      </c>
      <c r="N2950" t="s">
        <v>931</v>
      </c>
      <c r="O2950" t="s">
        <v>57</v>
      </c>
      <c r="P2950" t="s">
        <v>57</v>
      </c>
      <c r="Q2950" t="s">
        <v>85</v>
      </c>
      <c r="R2950" t="s">
        <v>174</v>
      </c>
      <c r="S2950" t="s">
        <v>61</v>
      </c>
      <c r="T2950" t="s">
        <v>57</v>
      </c>
      <c r="U2950" t="s">
        <v>61</v>
      </c>
      <c r="V2950" t="s">
        <v>57</v>
      </c>
      <c r="W2950" t="s">
        <v>57</v>
      </c>
      <c r="X2950" t="s">
        <v>57</v>
      </c>
      <c r="Y2950" t="s">
        <v>57</v>
      </c>
      <c r="Z2950" t="s">
        <v>57</v>
      </c>
      <c r="AA2950" t="s">
        <v>122</v>
      </c>
      <c r="AB2950" t="s">
        <v>61</v>
      </c>
      <c r="AC2950" t="s">
        <v>87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66</v>
      </c>
      <c r="AM2950">
        <v>0</v>
      </c>
      <c r="AN2950">
        <v>1</v>
      </c>
      <c r="AO2950">
        <v>0</v>
      </c>
      <c r="AP2950" t="s">
        <v>123</v>
      </c>
      <c r="AQ2950" t="s">
        <v>104</v>
      </c>
      <c r="AR2950" t="s">
        <v>105</v>
      </c>
      <c r="AS2950">
        <v>6</v>
      </c>
      <c r="AT2950">
        <v>613</v>
      </c>
      <c r="AU2950">
        <v>1</v>
      </c>
      <c r="AV2950">
        <v>0</v>
      </c>
      <c r="AW2950">
        <v>1</v>
      </c>
      <c r="AX2950">
        <v>0</v>
      </c>
      <c r="AY2950">
        <v>6</v>
      </c>
      <c r="AZ2950" t="s">
        <v>125</v>
      </c>
      <c r="BA2950">
        <v>3</v>
      </c>
      <c r="BB2950" t="s">
        <v>126</v>
      </c>
      <c r="BC2950">
        <v>3</v>
      </c>
    </row>
    <row r="2951" spans="1:55">
      <c r="A2951" t="s">
        <v>6167</v>
      </c>
      <c r="B2951" t="s">
        <v>56</v>
      </c>
      <c r="C2951">
        <v>66</v>
      </c>
      <c r="D2951" t="s">
        <v>61</v>
      </c>
      <c r="E2951">
        <v>0</v>
      </c>
      <c r="F2951" t="s">
        <v>1687</v>
      </c>
      <c r="G2951">
        <v>92356</v>
      </c>
      <c r="H2951">
        <v>34.508417</v>
      </c>
      <c r="I2951">
        <v>-116.856103</v>
      </c>
      <c r="J2951">
        <v>0</v>
      </c>
      <c r="K2951">
        <v>1</v>
      </c>
      <c r="L2951" t="s">
        <v>83</v>
      </c>
      <c r="M2951" t="s">
        <v>57</v>
      </c>
      <c r="N2951" t="s">
        <v>6168</v>
      </c>
      <c r="O2951" t="s">
        <v>61</v>
      </c>
      <c r="P2951" t="s">
        <v>57</v>
      </c>
      <c r="Q2951" t="s">
        <v>62</v>
      </c>
      <c r="R2951" t="s">
        <v>169</v>
      </c>
      <c r="S2951" t="s">
        <v>57</v>
      </c>
      <c r="T2951" t="s">
        <v>61</v>
      </c>
      <c r="U2951" t="s">
        <v>57</v>
      </c>
      <c r="V2951" t="s">
        <v>61</v>
      </c>
      <c r="W2951" t="s">
        <v>61</v>
      </c>
      <c r="X2951" t="s">
        <v>61</v>
      </c>
      <c r="Y2951" t="s">
        <v>61</v>
      </c>
      <c r="Z2951" t="s">
        <v>57</v>
      </c>
      <c r="AA2951" t="s">
        <v>77</v>
      </c>
      <c r="AB2951" t="s">
        <v>57</v>
      </c>
      <c r="AC2951" t="s">
        <v>87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88</v>
      </c>
      <c r="AK2951" t="s">
        <v>101</v>
      </c>
      <c r="AL2951" t="s">
        <v>690</v>
      </c>
      <c r="AM2951">
        <v>1</v>
      </c>
      <c r="AN2951">
        <v>0</v>
      </c>
      <c r="AO2951">
        <v>0</v>
      </c>
      <c r="AP2951" t="s">
        <v>91</v>
      </c>
      <c r="AQ2951" t="s">
        <v>124</v>
      </c>
      <c r="AR2951" t="s">
        <v>69</v>
      </c>
      <c r="AS2951">
        <v>3</v>
      </c>
      <c r="AT2951">
        <v>5256</v>
      </c>
      <c r="AU2951">
        <v>1</v>
      </c>
      <c r="AV2951">
        <v>1</v>
      </c>
      <c r="AW2951">
        <v>0</v>
      </c>
      <c r="AX2951">
        <v>55.8</v>
      </c>
      <c r="AY2951">
        <v>1</v>
      </c>
      <c r="AZ2951" t="s">
        <v>94</v>
      </c>
      <c r="BA2951">
        <v>8</v>
      </c>
      <c r="BB2951" t="s">
        <v>95</v>
      </c>
      <c r="BC2951">
        <v>1</v>
      </c>
    </row>
    <row r="2952" spans="1:55">
      <c r="A2952" t="s">
        <v>6169</v>
      </c>
      <c r="B2952" t="s">
        <v>56</v>
      </c>
      <c r="C2952">
        <v>27</v>
      </c>
      <c r="D2952" t="s">
        <v>61</v>
      </c>
      <c r="E2952">
        <v>3</v>
      </c>
      <c r="F2952" t="s">
        <v>226</v>
      </c>
      <c r="G2952">
        <v>90021</v>
      </c>
      <c r="H2952">
        <v>34.029043</v>
      </c>
      <c r="I2952">
        <v>-118.239504</v>
      </c>
      <c r="J2952">
        <v>0</v>
      </c>
      <c r="K2952">
        <v>28</v>
      </c>
      <c r="L2952" t="s">
        <v>59</v>
      </c>
      <c r="M2952" t="s">
        <v>57</v>
      </c>
      <c r="N2952" t="s">
        <v>6170</v>
      </c>
      <c r="O2952" t="s">
        <v>61</v>
      </c>
      <c r="P2952" t="s">
        <v>61</v>
      </c>
      <c r="Q2952" t="s">
        <v>143</v>
      </c>
      <c r="R2952" t="s">
        <v>143</v>
      </c>
      <c r="S2952" t="s">
        <v>143</v>
      </c>
      <c r="T2952" t="s">
        <v>143</v>
      </c>
      <c r="U2952" t="s">
        <v>143</v>
      </c>
      <c r="V2952" t="s">
        <v>143</v>
      </c>
      <c r="W2952" t="s">
        <v>143</v>
      </c>
      <c r="X2952" t="s">
        <v>143</v>
      </c>
      <c r="Y2952" t="s">
        <v>143</v>
      </c>
      <c r="Z2952" t="s">
        <v>143</v>
      </c>
      <c r="AA2952" t="s">
        <v>77</v>
      </c>
      <c r="AB2952" t="s">
        <v>61</v>
      </c>
      <c r="AC2952" t="s">
        <v>65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1265.87</v>
      </c>
      <c r="AJ2952" t="s">
        <v>66</v>
      </c>
      <c r="AM2952">
        <v>0</v>
      </c>
      <c r="AN2952">
        <v>1</v>
      </c>
      <c r="AO2952">
        <v>0</v>
      </c>
      <c r="AP2952" t="s">
        <v>164</v>
      </c>
      <c r="AQ2952" t="s">
        <v>116</v>
      </c>
      <c r="AR2952" t="s">
        <v>182</v>
      </c>
      <c r="AT2952">
        <v>3012</v>
      </c>
      <c r="AU2952">
        <v>1</v>
      </c>
      <c r="AV2952">
        <v>0</v>
      </c>
      <c r="AW2952">
        <v>1</v>
      </c>
      <c r="AX2952">
        <v>0</v>
      </c>
      <c r="AY2952">
        <v>4</v>
      </c>
      <c r="AZ2952" t="s">
        <v>165</v>
      </c>
      <c r="BA2952">
        <v>4</v>
      </c>
      <c r="BB2952" t="s">
        <v>80</v>
      </c>
      <c r="BC2952">
        <v>2</v>
      </c>
    </row>
    <row r="2953" spans="1:55">
      <c r="A2953" t="s">
        <v>6171</v>
      </c>
      <c r="B2953" t="s">
        <v>73</v>
      </c>
      <c r="C2953">
        <v>80</v>
      </c>
      <c r="D2953" t="s">
        <v>61</v>
      </c>
      <c r="E2953">
        <v>0</v>
      </c>
      <c r="F2953" t="s">
        <v>2093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83</v>
      </c>
      <c r="M2953" t="s">
        <v>57</v>
      </c>
      <c r="N2953" t="s">
        <v>6172</v>
      </c>
      <c r="O2953" t="s">
        <v>61</v>
      </c>
      <c r="P2953" t="s">
        <v>57</v>
      </c>
      <c r="Q2953" t="s">
        <v>135</v>
      </c>
      <c r="R2953" t="s">
        <v>110</v>
      </c>
      <c r="S2953" t="s">
        <v>61</v>
      </c>
      <c r="T2953" t="s">
        <v>61</v>
      </c>
      <c r="U2953" t="s">
        <v>61</v>
      </c>
      <c r="V2953" t="s">
        <v>61</v>
      </c>
      <c r="W2953" t="s">
        <v>61</v>
      </c>
      <c r="X2953" t="s">
        <v>61</v>
      </c>
      <c r="Y2953" t="s">
        <v>61</v>
      </c>
      <c r="Z2953" t="s">
        <v>57</v>
      </c>
      <c r="AA2953" t="s">
        <v>77</v>
      </c>
      <c r="AB2953" t="s">
        <v>61</v>
      </c>
      <c r="AC2953" t="s">
        <v>65</v>
      </c>
      <c r="AD2953">
        <v>44.95</v>
      </c>
      <c r="AE2953">
        <v>85.15000000000001</v>
      </c>
      <c r="AF2953">
        <v>0</v>
      </c>
      <c r="AG2953">
        <v>0</v>
      </c>
      <c r="AH2953">
        <v>53.24</v>
      </c>
      <c r="AI2953">
        <v>138.39</v>
      </c>
      <c r="AJ2953" t="s">
        <v>88</v>
      </c>
      <c r="AK2953" t="s">
        <v>190</v>
      </c>
      <c r="AL2953" t="s">
        <v>191</v>
      </c>
      <c r="AM2953">
        <v>1</v>
      </c>
      <c r="AN2953">
        <v>0</v>
      </c>
      <c r="AO2953">
        <v>0</v>
      </c>
      <c r="AP2953" t="s">
        <v>91</v>
      </c>
      <c r="AQ2953" t="s">
        <v>104</v>
      </c>
      <c r="AR2953" t="s">
        <v>137</v>
      </c>
      <c r="AS2953">
        <v>1</v>
      </c>
      <c r="AT2953">
        <v>10153</v>
      </c>
      <c r="AU2953">
        <v>1</v>
      </c>
      <c r="AV2953">
        <v>1</v>
      </c>
      <c r="AW2953">
        <v>0</v>
      </c>
      <c r="AX2953">
        <v>44.95</v>
      </c>
      <c r="AY2953">
        <v>1</v>
      </c>
      <c r="AZ2953" t="s">
        <v>94</v>
      </c>
      <c r="BA2953">
        <v>8</v>
      </c>
      <c r="BB2953" t="s">
        <v>95</v>
      </c>
      <c r="BC2953">
        <v>1</v>
      </c>
    </row>
    <row r="2954" spans="1:55">
      <c r="A2954" t="s">
        <v>6173</v>
      </c>
      <c r="B2954" t="s">
        <v>56</v>
      </c>
      <c r="C2954">
        <v>41</v>
      </c>
      <c r="D2954" t="s">
        <v>61</v>
      </c>
      <c r="E2954">
        <v>0</v>
      </c>
      <c r="F2954" t="s">
        <v>404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83</v>
      </c>
      <c r="M2954" t="s">
        <v>57</v>
      </c>
      <c r="N2954" t="s">
        <v>6174</v>
      </c>
      <c r="O2954" t="s">
        <v>61</v>
      </c>
      <c r="P2954" t="s">
        <v>57</v>
      </c>
      <c r="Q2954" t="s">
        <v>85</v>
      </c>
      <c r="R2954" t="s">
        <v>250</v>
      </c>
      <c r="S2954" t="s">
        <v>61</v>
      </c>
      <c r="T2954" t="s">
        <v>61</v>
      </c>
      <c r="U2954" t="s">
        <v>61</v>
      </c>
      <c r="V2954" t="s">
        <v>61</v>
      </c>
      <c r="W2954" t="s">
        <v>61</v>
      </c>
      <c r="X2954" t="s">
        <v>57</v>
      </c>
      <c r="Y2954" t="s">
        <v>57</v>
      </c>
      <c r="Z2954" t="s">
        <v>57</v>
      </c>
      <c r="AA2954" t="s">
        <v>77</v>
      </c>
      <c r="AB2954" t="s">
        <v>57</v>
      </c>
      <c r="AC2954" t="s">
        <v>87</v>
      </c>
      <c r="AD2954">
        <v>79.15000000000001</v>
      </c>
      <c r="AE2954">
        <v>317.25</v>
      </c>
      <c r="AF2954">
        <v>0</v>
      </c>
      <c r="AG2954">
        <v>0</v>
      </c>
      <c r="AH2954">
        <v>147.64</v>
      </c>
      <c r="AI2954">
        <v>464.89</v>
      </c>
      <c r="AJ2954" t="s">
        <v>88</v>
      </c>
      <c r="AK2954" t="s">
        <v>89</v>
      </c>
      <c r="AL2954" t="s">
        <v>181</v>
      </c>
      <c r="AM2954">
        <v>1</v>
      </c>
      <c r="AN2954">
        <v>0</v>
      </c>
      <c r="AO2954">
        <v>0</v>
      </c>
      <c r="AP2954" t="s">
        <v>91</v>
      </c>
      <c r="AQ2954" t="s">
        <v>78</v>
      </c>
      <c r="AR2954" t="s">
        <v>93</v>
      </c>
      <c r="AS2954">
        <v>3</v>
      </c>
      <c r="AT2954">
        <v>42239</v>
      </c>
      <c r="AU2954">
        <v>1</v>
      </c>
      <c r="AV2954">
        <v>1</v>
      </c>
      <c r="AW2954">
        <v>0</v>
      </c>
      <c r="AX2954">
        <v>79.15000000000001</v>
      </c>
      <c r="AY2954">
        <v>1</v>
      </c>
      <c r="AZ2954" t="s">
        <v>94</v>
      </c>
      <c r="BA2954">
        <v>10</v>
      </c>
      <c r="BB2954" t="s">
        <v>95</v>
      </c>
      <c r="BC2954">
        <v>1</v>
      </c>
    </row>
    <row r="2955" spans="1:55">
      <c r="A2955" t="s">
        <v>6175</v>
      </c>
      <c r="B2955" t="s">
        <v>73</v>
      </c>
      <c r="C2955">
        <v>41</v>
      </c>
      <c r="D2955" t="s">
        <v>61</v>
      </c>
      <c r="E2955">
        <v>0</v>
      </c>
      <c r="F2955" t="s">
        <v>1788</v>
      </c>
      <c r="G2955">
        <v>95688</v>
      </c>
      <c r="H2955">
        <v>38.419088</v>
      </c>
      <c r="I2955">
        <v>-122.024568</v>
      </c>
      <c r="J2955">
        <v>0</v>
      </c>
      <c r="K2955">
        <v>1</v>
      </c>
      <c r="L2955" t="s">
        <v>83</v>
      </c>
      <c r="M2955" t="s">
        <v>57</v>
      </c>
      <c r="N2955" t="s">
        <v>5705</v>
      </c>
      <c r="O2955" t="s">
        <v>61</v>
      </c>
      <c r="P2955" t="s">
        <v>61</v>
      </c>
      <c r="Q2955" t="s">
        <v>143</v>
      </c>
      <c r="R2955" t="s">
        <v>143</v>
      </c>
      <c r="S2955" t="s">
        <v>143</v>
      </c>
      <c r="T2955" t="s">
        <v>143</v>
      </c>
      <c r="U2955" t="s">
        <v>143</v>
      </c>
      <c r="V2955" t="s">
        <v>143</v>
      </c>
      <c r="W2955" t="s">
        <v>143</v>
      </c>
      <c r="X2955" t="s">
        <v>143</v>
      </c>
      <c r="Y2955" t="s">
        <v>143</v>
      </c>
      <c r="Z2955" t="s">
        <v>143</v>
      </c>
      <c r="AA2955" t="s">
        <v>77</v>
      </c>
      <c r="AB2955" t="s">
        <v>61</v>
      </c>
      <c r="AC2955" t="s">
        <v>307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88</v>
      </c>
      <c r="AK2955" t="s">
        <v>205</v>
      </c>
      <c r="AL2955" t="s">
        <v>329</v>
      </c>
      <c r="AM2955">
        <v>1</v>
      </c>
      <c r="AN2955">
        <v>0</v>
      </c>
      <c r="AO2955">
        <v>0</v>
      </c>
      <c r="AP2955" t="s">
        <v>91</v>
      </c>
      <c r="AQ2955" t="s">
        <v>78</v>
      </c>
      <c r="AR2955" t="s">
        <v>182</v>
      </c>
      <c r="AT2955">
        <v>32564</v>
      </c>
      <c r="AU2955">
        <v>1</v>
      </c>
      <c r="AV2955">
        <v>1</v>
      </c>
      <c r="AW2955">
        <v>0</v>
      </c>
      <c r="AX2955">
        <v>20.25</v>
      </c>
      <c r="AY2955">
        <v>1</v>
      </c>
      <c r="AZ2955" t="s">
        <v>94</v>
      </c>
      <c r="BA2955">
        <v>8</v>
      </c>
      <c r="BB2955" t="s">
        <v>95</v>
      </c>
      <c r="BC2955">
        <v>1</v>
      </c>
    </row>
    <row r="2956" spans="1:55">
      <c r="A2956" t="s">
        <v>6176</v>
      </c>
      <c r="B2956" t="s">
        <v>56</v>
      </c>
      <c r="C2956">
        <v>60</v>
      </c>
      <c r="D2956" t="s">
        <v>61</v>
      </c>
      <c r="E2956">
        <v>0</v>
      </c>
      <c r="F2956" t="s">
        <v>97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59</v>
      </c>
      <c r="M2956" t="s">
        <v>57</v>
      </c>
      <c r="N2956" t="s">
        <v>1024</v>
      </c>
      <c r="O2956" t="s">
        <v>57</v>
      </c>
      <c r="P2956" t="s">
        <v>61</v>
      </c>
      <c r="Q2956" t="s">
        <v>143</v>
      </c>
      <c r="R2956" t="s">
        <v>143</v>
      </c>
      <c r="S2956" t="s">
        <v>143</v>
      </c>
      <c r="T2956" t="s">
        <v>143</v>
      </c>
      <c r="U2956" t="s">
        <v>143</v>
      </c>
      <c r="V2956" t="s">
        <v>143</v>
      </c>
      <c r="W2956" t="s">
        <v>143</v>
      </c>
      <c r="X2956" t="s">
        <v>143</v>
      </c>
      <c r="Y2956" t="s">
        <v>143</v>
      </c>
      <c r="Z2956" t="s">
        <v>143</v>
      </c>
      <c r="AA2956" t="s">
        <v>122</v>
      </c>
      <c r="AB2956" t="s">
        <v>61</v>
      </c>
      <c r="AC2956" t="s">
        <v>65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66</v>
      </c>
      <c r="AM2956">
        <v>0</v>
      </c>
      <c r="AN2956">
        <v>1</v>
      </c>
      <c r="AO2956">
        <v>0</v>
      </c>
      <c r="AP2956" t="s">
        <v>164</v>
      </c>
      <c r="AQ2956" t="s">
        <v>124</v>
      </c>
      <c r="AR2956" t="s">
        <v>182</v>
      </c>
      <c r="AT2956">
        <v>46677</v>
      </c>
      <c r="AU2956">
        <v>1</v>
      </c>
      <c r="AV2956">
        <v>0</v>
      </c>
      <c r="AW2956">
        <v>1</v>
      </c>
      <c r="AX2956">
        <v>0</v>
      </c>
      <c r="AY2956">
        <v>4</v>
      </c>
      <c r="AZ2956" t="s">
        <v>165</v>
      </c>
      <c r="BA2956">
        <v>2</v>
      </c>
      <c r="BB2956" t="s">
        <v>126</v>
      </c>
      <c r="BC2956">
        <v>3</v>
      </c>
    </row>
    <row r="2957" spans="1:55">
      <c r="A2957" t="s">
        <v>6177</v>
      </c>
      <c r="B2957" t="s">
        <v>56</v>
      </c>
      <c r="C2957">
        <v>41</v>
      </c>
      <c r="D2957" t="s">
        <v>57</v>
      </c>
      <c r="E2957">
        <v>0</v>
      </c>
      <c r="F2957" t="s">
        <v>4987</v>
      </c>
      <c r="G2957">
        <v>93652</v>
      </c>
      <c r="H2957">
        <v>36.594542</v>
      </c>
      <c r="I2957">
        <v>-119.905245</v>
      </c>
      <c r="J2957">
        <v>3</v>
      </c>
      <c r="K2957">
        <v>61</v>
      </c>
      <c r="L2957" t="s">
        <v>59</v>
      </c>
      <c r="M2957" t="s">
        <v>57</v>
      </c>
      <c r="N2957" t="s">
        <v>6178</v>
      </c>
      <c r="O2957" t="s">
        <v>57</v>
      </c>
      <c r="P2957" t="s">
        <v>57</v>
      </c>
      <c r="Q2957" t="s">
        <v>85</v>
      </c>
      <c r="R2957" t="s">
        <v>300</v>
      </c>
      <c r="S2957" t="s">
        <v>61</v>
      </c>
      <c r="T2957" t="s">
        <v>61</v>
      </c>
      <c r="U2957" t="s">
        <v>57</v>
      </c>
      <c r="V2957" t="s">
        <v>57</v>
      </c>
      <c r="W2957" t="s">
        <v>57</v>
      </c>
      <c r="X2957" t="s">
        <v>57</v>
      </c>
      <c r="Y2957" t="s">
        <v>57</v>
      </c>
      <c r="Z2957" t="s">
        <v>57</v>
      </c>
      <c r="AA2957" t="s">
        <v>77</v>
      </c>
      <c r="AB2957" t="s">
        <v>57</v>
      </c>
      <c r="AC2957" t="s">
        <v>87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8436.780000000001</v>
      </c>
      <c r="AJ2957" t="s">
        <v>66</v>
      </c>
      <c r="AM2957">
        <v>0</v>
      </c>
      <c r="AN2957">
        <v>1</v>
      </c>
      <c r="AO2957">
        <v>0</v>
      </c>
      <c r="AP2957" t="s">
        <v>123</v>
      </c>
      <c r="AQ2957" t="s">
        <v>78</v>
      </c>
      <c r="AR2957" t="s">
        <v>105</v>
      </c>
      <c r="AS2957">
        <v>6</v>
      </c>
      <c r="AT2957">
        <v>265</v>
      </c>
      <c r="AU2957">
        <v>1</v>
      </c>
      <c r="AV2957">
        <v>0</v>
      </c>
      <c r="AW2957">
        <v>1</v>
      </c>
      <c r="AX2957">
        <v>0</v>
      </c>
      <c r="AY2957">
        <v>6</v>
      </c>
      <c r="AZ2957" t="s">
        <v>125</v>
      </c>
      <c r="BA2957">
        <v>6</v>
      </c>
      <c r="BB2957" t="s">
        <v>95</v>
      </c>
      <c r="BC2957">
        <v>1</v>
      </c>
    </row>
    <row r="2958" spans="1:55">
      <c r="A2958" t="s">
        <v>6179</v>
      </c>
      <c r="B2958" t="s">
        <v>56</v>
      </c>
      <c r="C2958">
        <v>55</v>
      </c>
      <c r="D2958" t="s">
        <v>61</v>
      </c>
      <c r="E2958">
        <v>0</v>
      </c>
      <c r="F2958" t="s">
        <v>695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98</v>
      </c>
      <c r="M2958" t="s">
        <v>57</v>
      </c>
      <c r="N2958" t="s">
        <v>6180</v>
      </c>
      <c r="O2958" t="s">
        <v>61</v>
      </c>
      <c r="P2958" t="s">
        <v>57</v>
      </c>
      <c r="Q2958" t="s">
        <v>135</v>
      </c>
      <c r="R2958" t="s">
        <v>296</v>
      </c>
      <c r="S2958" t="s">
        <v>57</v>
      </c>
      <c r="T2958" t="s">
        <v>61</v>
      </c>
      <c r="U2958" t="s">
        <v>57</v>
      </c>
      <c r="V2958" t="s">
        <v>61</v>
      </c>
      <c r="W2958" t="s">
        <v>61</v>
      </c>
      <c r="X2958" t="s">
        <v>57</v>
      </c>
      <c r="Y2958" t="s">
        <v>57</v>
      </c>
      <c r="Z2958" t="s">
        <v>57</v>
      </c>
      <c r="AA2958" t="s">
        <v>64</v>
      </c>
      <c r="AB2958" t="s">
        <v>61</v>
      </c>
      <c r="AC2958" t="s">
        <v>307</v>
      </c>
      <c r="AD2958">
        <v>64.84999999999999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66</v>
      </c>
      <c r="AM2958">
        <v>0</v>
      </c>
      <c r="AN2958">
        <v>1</v>
      </c>
      <c r="AO2958">
        <v>0</v>
      </c>
      <c r="AP2958" t="s">
        <v>103</v>
      </c>
      <c r="AQ2958" t="s">
        <v>92</v>
      </c>
      <c r="AR2958" t="s">
        <v>69</v>
      </c>
      <c r="AS2958">
        <v>5</v>
      </c>
      <c r="AT2958">
        <v>23146</v>
      </c>
      <c r="AU2958">
        <v>1</v>
      </c>
      <c r="AV2958">
        <v>0</v>
      </c>
      <c r="AW2958">
        <v>1</v>
      </c>
      <c r="AX2958">
        <v>0</v>
      </c>
      <c r="AY2958">
        <v>3</v>
      </c>
      <c r="AZ2958" t="s">
        <v>106</v>
      </c>
      <c r="BA2958">
        <v>2</v>
      </c>
      <c r="BB2958" t="s">
        <v>126</v>
      </c>
      <c r="BC2958">
        <v>3</v>
      </c>
    </row>
    <row r="2959" spans="1:55">
      <c r="A2959" t="s">
        <v>6181</v>
      </c>
      <c r="B2959" t="s">
        <v>73</v>
      </c>
      <c r="C2959">
        <v>71</v>
      </c>
      <c r="D2959" t="s">
        <v>61</v>
      </c>
      <c r="E2959">
        <v>0</v>
      </c>
      <c r="F2959" t="s">
        <v>3178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83</v>
      </c>
      <c r="M2959" t="s">
        <v>57</v>
      </c>
      <c r="N2959" t="s">
        <v>4858</v>
      </c>
      <c r="O2959" t="s">
        <v>61</v>
      </c>
      <c r="P2959" t="s">
        <v>57</v>
      </c>
      <c r="Q2959" t="s">
        <v>135</v>
      </c>
      <c r="R2959" t="s">
        <v>180</v>
      </c>
      <c r="S2959" t="s">
        <v>61</v>
      </c>
      <c r="T2959" t="s">
        <v>61</v>
      </c>
      <c r="U2959" t="s">
        <v>57</v>
      </c>
      <c r="V2959" t="s">
        <v>61</v>
      </c>
      <c r="W2959" t="s">
        <v>61</v>
      </c>
      <c r="X2959" t="s">
        <v>61</v>
      </c>
      <c r="Y2959" t="s">
        <v>61</v>
      </c>
      <c r="Z2959" t="s">
        <v>57</v>
      </c>
      <c r="AA2959" t="s">
        <v>122</v>
      </c>
      <c r="AB2959" t="s">
        <v>61</v>
      </c>
      <c r="AC2959" t="s">
        <v>307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170</v>
      </c>
      <c r="AM2959">
        <v>0</v>
      </c>
      <c r="AN2959">
        <v>0</v>
      </c>
      <c r="AO2959">
        <v>0</v>
      </c>
      <c r="AP2959" t="s">
        <v>91</v>
      </c>
      <c r="AQ2959" t="s">
        <v>104</v>
      </c>
      <c r="AR2959" t="s">
        <v>137</v>
      </c>
      <c r="AS2959">
        <v>2</v>
      </c>
      <c r="AT2959">
        <v>13121</v>
      </c>
      <c r="AU2959">
        <v>0</v>
      </c>
      <c r="AX2959">
        <v>0</v>
      </c>
      <c r="AY2959">
        <v>1</v>
      </c>
      <c r="AZ2959" t="s">
        <v>94</v>
      </c>
      <c r="BA2959">
        <v>5</v>
      </c>
      <c r="BB2959" t="s">
        <v>80</v>
      </c>
      <c r="BC2959">
        <v>2</v>
      </c>
    </row>
    <row r="2960" spans="1:55">
      <c r="A2960" t="s">
        <v>6182</v>
      </c>
      <c r="B2960" t="s">
        <v>73</v>
      </c>
      <c r="C2960">
        <v>41</v>
      </c>
      <c r="D2960" t="s">
        <v>61</v>
      </c>
      <c r="E2960">
        <v>0</v>
      </c>
      <c r="F2960" t="s">
        <v>6183</v>
      </c>
      <c r="G2960">
        <v>95231</v>
      </c>
      <c r="H2960">
        <v>37.873283</v>
      </c>
      <c r="I2960">
        <v>-121.292034</v>
      </c>
      <c r="J2960">
        <v>0</v>
      </c>
      <c r="K2960">
        <v>8</v>
      </c>
      <c r="L2960" t="s">
        <v>83</v>
      </c>
      <c r="M2960" t="s">
        <v>57</v>
      </c>
      <c r="N2960" t="s">
        <v>6184</v>
      </c>
      <c r="O2960" t="s">
        <v>61</v>
      </c>
      <c r="P2960" t="s">
        <v>57</v>
      </c>
      <c r="Q2960" t="s">
        <v>135</v>
      </c>
      <c r="R2960" t="s">
        <v>254</v>
      </c>
      <c r="S2960" t="s">
        <v>61</v>
      </c>
      <c r="T2960" t="s">
        <v>57</v>
      </c>
      <c r="U2960" t="s">
        <v>61</v>
      </c>
      <c r="V2960" t="s">
        <v>57</v>
      </c>
      <c r="W2960" t="s">
        <v>57</v>
      </c>
      <c r="X2960" t="s">
        <v>61</v>
      </c>
      <c r="Y2960" t="s">
        <v>61</v>
      </c>
      <c r="Z2960" t="s">
        <v>57</v>
      </c>
      <c r="AA2960" t="s">
        <v>77</v>
      </c>
      <c r="AB2960" t="s">
        <v>57</v>
      </c>
      <c r="AC2960" t="s">
        <v>87</v>
      </c>
      <c r="AD2960">
        <v>66.65000000000001</v>
      </c>
      <c r="AE2960">
        <v>520.95</v>
      </c>
      <c r="AF2960">
        <v>0</v>
      </c>
      <c r="AG2960">
        <v>0</v>
      </c>
      <c r="AH2960">
        <v>246.4</v>
      </c>
      <c r="AI2960">
        <v>767.35</v>
      </c>
      <c r="AJ2960" t="s">
        <v>66</v>
      </c>
      <c r="AM2960">
        <v>0</v>
      </c>
      <c r="AN2960">
        <v>1</v>
      </c>
      <c r="AO2960">
        <v>0</v>
      </c>
      <c r="AP2960" t="s">
        <v>67</v>
      </c>
      <c r="AQ2960" t="s">
        <v>78</v>
      </c>
      <c r="AR2960" t="s">
        <v>69</v>
      </c>
      <c r="AS2960">
        <v>4</v>
      </c>
      <c r="AT2960">
        <v>5094</v>
      </c>
      <c r="AU2960">
        <v>1</v>
      </c>
      <c r="AV2960">
        <v>0</v>
      </c>
      <c r="AW2960">
        <v>1</v>
      </c>
      <c r="AX2960">
        <v>0</v>
      </c>
      <c r="AY2960">
        <v>2</v>
      </c>
      <c r="AZ2960" t="s">
        <v>70</v>
      </c>
      <c r="BA2960">
        <v>5</v>
      </c>
      <c r="BB2960" t="s">
        <v>80</v>
      </c>
      <c r="BC2960">
        <v>2</v>
      </c>
    </row>
    <row r="2961" spans="1:55">
      <c r="A2961" t="s">
        <v>6185</v>
      </c>
      <c r="B2961" t="s">
        <v>56</v>
      </c>
      <c r="C2961">
        <v>47</v>
      </c>
      <c r="D2961" t="s">
        <v>57</v>
      </c>
      <c r="E2961">
        <v>2</v>
      </c>
      <c r="F2961" t="s">
        <v>3253</v>
      </c>
      <c r="G2961">
        <v>92243</v>
      </c>
      <c r="H2961">
        <v>32.770393</v>
      </c>
      <c r="I2961">
        <v>-115.60915</v>
      </c>
      <c r="J2961">
        <v>8</v>
      </c>
      <c r="K2961">
        <v>68</v>
      </c>
      <c r="L2961" t="s">
        <v>59</v>
      </c>
      <c r="M2961" t="s">
        <v>57</v>
      </c>
      <c r="N2961" t="s">
        <v>411</v>
      </c>
      <c r="O2961" t="s">
        <v>57</v>
      </c>
      <c r="P2961" t="s">
        <v>57</v>
      </c>
      <c r="Q2961" t="s">
        <v>135</v>
      </c>
      <c r="R2961" t="s">
        <v>63</v>
      </c>
      <c r="S2961" t="s">
        <v>57</v>
      </c>
      <c r="T2961" t="s">
        <v>57</v>
      </c>
      <c r="U2961" t="s">
        <v>57</v>
      </c>
      <c r="V2961" t="s">
        <v>61</v>
      </c>
      <c r="W2961" t="s">
        <v>57</v>
      </c>
      <c r="X2961" t="s">
        <v>61</v>
      </c>
      <c r="Y2961" t="s">
        <v>61</v>
      </c>
      <c r="Z2961" t="s">
        <v>57</v>
      </c>
      <c r="AA2961" t="s">
        <v>64</v>
      </c>
      <c r="AB2961" t="s">
        <v>57</v>
      </c>
      <c r="AC2961" t="s">
        <v>65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66</v>
      </c>
      <c r="AM2961">
        <v>0</v>
      </c>
      <c r="AN2961">
        <v>1</v>
      </c>
      <c r="AO2961">
        <v>0</v>
      </c>
      <c r="AP2961" t="s">
        <v>123</v>
      </c>
      <c r="AQ2961" t="s">
        <v>78</v>
      </c>
      <c r="AR2961" t="s">
        <v>93</v>
      </c>
      <c r="AS2961">
        <v>5</v>
      </c>
      <c r="AT2961">
        <v>43712</v>
      </c>
      <c r="AU2961">
        <v>1</v>
      </c>
      <c r="AV2961">
        <v>0</v>
      </c>
      <c r="AW2961">
        <v>1</v>
      </c>
      <c r="AX2961">
        <v>0</v>
      </c>
      <c r="AY2961">
        <v>6</v>
      </c>
      <c r="AZ2961" t="s">
        <v>125</v>
      </c>
      <c r="BA2961">
        <v>0</v>
      </c>
      <c r="BB2961" t="s">
        <v>71</v>
      </c>
      <c r="BC2961">
        <v>4</v>
      </c>
    </row>
    <row r="2962" spans="1:55">
      <c r="A2962" t="s">
        <v>6186</v>
      </c>
      <c r="B2962" t="s">
        <v>73</v>
      </c>
      <c r="C2962">
        <v>42</v>
      </c>
      <c r="D2962" t="s">
        <v>61</v>
      </c>
      <c r="E2962">
        <v>0</v>
      </c>
      <c r="F2962" t="s">
        <v>627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83</v>
      </c>
      <c r="M2962" t="s">
        <v>57</v>
      </c>
      <c r="N2962" t="s">
        <v>6187</v>
      </c>
      <c r="O2962" t="s">
        <v>57</v>
      </c>
      <c r="P2962" t="s">
        <v>57</v>
      </c>
      <c r="Q2962" t="s">
        <v>85</v>
      </c>
      <c r="R2962" t="s">
        <v>110</v>
      </c>
      <c r="S2962" t="s">
        <v>61</v>
      </c>
      <c r="T2962" t="s">
        <v>57</v>
      </c>
      <c r="U2962" t="s">
        <v>61</v>
      </c>
      <c r="V2962" t="s">
        <v>61</v>
      </c>
      <c r="W2962" t="s">
        <v>61</v>
      </c>
      <c r="X2962" t="s">
        <v>57</v>
      </c>
      <c r="Y2962" t="s">
        <v>57</v>
      </c>
      <c r="Z2962" t="s">
        <v>61</v>
      </c>
      <c r="AA2962" t="s">
        <v>77</v>
      </c>
      <c r="AB2962" t="s">
        <v>57</v>
      </c>
      <c r="AC2962" t="s">
        <v>87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88</v>
      </c>
      <c r="AK2962" t="s">
        <v>89</v>
      </c>
      <c r="AL2962" t="s">
        <v>356</v>
      </c>
      <c r="AM2962">
        <v>1</v>
      </c>
      <c r="AN2962">
        <v>0</v>
      </c>
      <c r="AO2962">
        <v>0</v>
      </c>
      <c r="AP2962" t="s">
        <v>91</v>
      </c>
      <c r="AQ2962" t="s">
        <v>78</v>
      </c>
      <c r="AR2962" t="s">
        <v>105</v>
      </c>
      <c r="AS2962">
        <v>3</v>
      </c>
      <c r="AT2962">
        <v>13723</v>
      </c>
      <c r="AU2962">
        <v>1</v>
      </c>
      <c r="AV2962">
        <v>1</v>
      </c>
      <c r="AW2962">
        <v>0</v>
      </c>
      <c r="AX2962">
        <v>90.05</v>
      </c>
      <c r="AY2962">
        <v>1</v>
      </c>
      <c r="AZ2962" t="s">
        <v>94</v>
      </c>
      <c r="BA2962">
        <v>10</v>
      </c>
      <c r="BB2962" t="s">
        <v>95</v>
      </c>
      <c r="BC2962">
        <v>1</v>
      </c>
    </row>
    <row r="2963" spans="1:55">
      <c r="A2963" t="s">
        <v>6188</v>
      </c>
      <c r="B2963" t="s">
        <v>73</v>
      </c>
      <c r="C2963">
        <v>49</v>
      </c>
      <c r="D2963" t="s">
        <v>61</v>
      </c>
      <c r="E2963">
        <v>0</v>
      </c>
      <c r="F2963" t="s">
        <v>2882</v>
      </c>
      <c r="G2963">
        <v>93901</v>
      </c>
      <c r="H2963">
        <v>36.64152</v>
      </c>
      <c r="I2963">
        <v>-121.622188</v>
      </c>
      <c r="J2963">
        <v>0</v>
      </c>
      <c r="K2963">
        <v>6</v>
      </c>
      <c r="L2963" t="s">
        <v>59</v>
      </c>
      <c r="M2963" t="s">
        <v>57</v>
      </c>
      <c r="N2963" t="s">
        <v>6189</v>
      </c>
      <c r="O2963" t="s">
        <v>57</v>
      </c>
      <c r="P2963" t="s">
        <v>57</v>
      </c>
      <c r="Q2963" t="s">
        <v>85</v>
      </c>
      <c r="R2963" t="s">
        <v>110</v>
      </c>
      <c r="S2963" t="s">
        <v>61</v>
      </c>
      <c r="T2963" t="s">
        <v>61</v>
      </c>
      <c r="U2963" t="s">
        <v>61</v>
      </c>
      <c r="V2963" t="s">
        <v>61</v>
      </c>
      <c r="W2963" t="s">
        <v>61</v>
      </c>
      <c r="X2963" t="s">
        <v>61</v>
      </c>
      <c r="Y2963" t="s">
        <v>61</v>
      </c>
      <c r="Z2963" t="s">
        <v>57</v>
      </c>
      <c r="AA2963" t="s">
        <v>77</v>
      </c>
      <c r="AB2963" t="s">
        <v>57</v>
      </c>
      <c r="AC2963" t="s">
        <v>87</v>
      </c>
      <c r="AD2963">
        <v>74.90000000000001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88</v>
      </c>
      <c r="AK2963" t="s">
        <v>101</v>
      </c>
      <c r="AL2963" t="s">
        <v>690</v>
      </c>
      <c r="AM2963">
        <v>1</v>
      </c>
      <c r="AN2963">
        <v>0</v>
      </c>
      <c r="AO2963">
        <v>0</v>
      </c>
      <c r="AP2963" t="s">
        <v>91</v>
      </c>
      <c r="AQ2963" t="s">
        <v>78</v>
      </c>
      <c r="AR2963" t="s">
        <v>93</v>
      </c>
      <c r="AS2963">
        <v>1</v>
      </c>
      <c r="AT2963">
        <v>35739</v>
      </c>
      <c r="AU2963">
        <v>1</v>
      </c>
      <c r="AV2963">
        <v>1</v>
      </c>
      <c r="AW2963">
        <v>0</v>
      </c>
      <c r="AX2963">
        <v>74.90000000000001</v>
      </c>
      <c r="AY2963">
        <v>1</v>
      </c>
      <c r="AZ2963" t="s">
        <v>94</v>
      </c>
      <c r="BA2963">
        <v>10</v>
      </c>
      <c r="BB2963" t="s">
        <v>95</v>
      </c>
      <c r="BC2963">
        <v>1</v>
      </c>
    </row>
    <row r="2964" spans="1:55">
      <c r="A2964" t="s">
        <v>6190</v>
      </c>
      <c r="B2964" t="s">
        <v>56</v>
      </c>
      <c r="C2964">
        <v>37</v>
      </c>
      <c r="D2964" t="s">
        <v>57</v>
      </c>
      <c r="E2964">
        <v>0</v>
      </c>
      <c r="F2964" t="s">
        <v>6191</v>
      </c>
      <c r="G2964">
        <v>94939</v>
      </c>
      <c r="H2964">
        <v>37.937082</v>
      </c>
      <c r="I2964">
        <v>-122.532369</v>
      </c>
      <c r="J2964">
        <v>4</v>
      </c>
      <c r="K2964">
        <v>72</v>
      </c>
      <c r="L2964" t="s">
        <v>59</v>
      </c>
      <c r="M2964" t="s">
        <v>57</v>
      </c>
      <c r="N2964" t="s">
        <v>4129</v>
      </c>
      <c r="O2964" t="s">
        <v>57</v>
      </c>
      <c r="P2964" t="s">
        <v>61</v>
      </c>
      <c r="Q2964" t="s">
        <v>143</v>
      </c>
      <c r="R2964" t="s">
        <v>143</v>
      </c>
      <c r="S2964" t="s">
        <v>143</v>
      </c>
      <c r="T2964" t="s">
        <v>143</v>
      </c>
      <c r="U2964" t="s">
        <v>143</v>
      </c>
      <c r="V2964" t="s">
        <v>143</v>
      </c>
      <c r="W2964" t="s">
        <v>143</v>
      </c>
      <c r="X2964" t="s">
        <v>143</v>
      </c>
      <c r="Y2964" t="s">
        <v>143</v>
      </c>
      <c r="Z2964" t="s">
        <v>143</v>
      </c>
      <c r="AA2964" t="s">
        <v>122</v>
      </c>
      <c r="AB2964" t="s">
        <v>61</v>
      </c>
      <c r="AC2964" t="s">
        <v>87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66</v>
      </c>
      <c r="AM2964">
        <v>0</v>
      </c>
      <c r="AN2964">
        <v>1</v>
      </c>
      <c r="AO2964">
        <v>0</v>
      </c>
      <c r="AP2964" t="s">
        <v>123</v>
      </c>
      <c r="AQ2964" t="s">
        <v>68</v>
      </c>
      <c r="AR2964" t="s">
        <v>182</v>
      </c>
      <c r="AT2964">
        <v>6773</v>
      </c>
      <c r="AU2964">
        <v>1</v>
      </c>
      <c r="AV2964">
        <v>0</v>
      </c>
      <c r="AW2964">
        <v>1</v>
      </c>
      <c r="AX2964">
        <v>0</v>
      </c>
      <c r="AY2964">
        <v>6</v>
      </c>
      <c r="AZ2964" t="s">
        <v>125</v>
      </c>
      <c r="BA2964">
        <v>1</v>
      </c>
      <c r="BB2964" t="s">
        <v>71</v>
      </c>
      <c r="BC2964">
        <v>4</v>
      </c>
    </row>
    <row r="2965" spans="1:55">
      <c r="A2965" t="s">
        <v>6192</v>
      </c>
      <c r="B2965" t="s">
        <v>73</v>
      </c>
      <c r="C2965">
        <v>22</v>
      </c>
      <c r="D2965" t="s">
        <v>61</v>
      </c>
      <c r="E2965">
        <v>0</v>
      </c>
      <c r="F2965" t="s">
        <v>226</v>
      </c>
      <c r="G2965">
        <v>90011</v>
      </c>
      <c r="H2965">
        <v>34.00709</v>
      </c>
      <c r="I2965">
        <v>-118.258681</v>
      </c>
      <c r="J2965">
        <v>0</v>
      </c>
      <c r="K2965">
        <v>1</v>
      </c>
      <c r="L2965" t="s">
        <v>59</v>
      </c>
      <c r="M2965" t="s">
        <v>57</v>
      </c>
      <c r="N2965" t="s">
        <v>5293</v>
      </c>
      <c r="O2965" t="s">
        <v>61</v>
      </c>
      <c r="P2965" t="s">
        <v>61</v>
      </c>
      <c r="Q2965" t="s">
        <v>143</v>
      </c>
      <c r="R2965" t="s">
        <v>143</v>
      </c>
      <c r="S2965" t="s">
        <v>143</v>
      </c>
      <c r="T2965" t="s">
        <v>143</v>
      </c>
      <c r="U2965" t="s">
        <v>143</v>
      </c>
      <c r="V2965" t="s">
        <v>143</v>
      </c>
      <c r="W2965" t="s">
        <v>143</v>
      </c>
      <c r="X2965" t="s">
        <v>143</v>
      </c>
      <c r="Y2965" t="s">
        <v>143</v>
      </c>
      <c r="Z2965" t="s">
        <v>143</v>
      </c>
      <c r="AA2965" t="s">
        <v>77</v>
      </c>
      <c r="AB2965" t="s">
        <v>61</v>
      </c>
      <c r="AC2965" t="s">
        <v>87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170</v>
      </c>
      <c r="AM2965">
        <v>0</v>
      </c>
      <c r="AN2965">
        <v>0</v>
      </c>
      <c r="AO2965">
        <v>0</v>
      </c>
      <c r="AP2965" t="s">
        <v>91</v>
      </c>
      <c r="AQ2965" t="s">
        <v>116</v>
      </c>
      <c r="AR2965" t="s">
        <v>182</v>
      </c>
      <c r="AT2965">
        <v>101215</v>
      </c>
      <c r="AU2965">
        <v>0</v>
      </c>
      <c r="AX2965">
        <v>0</v>
      </c>
      <c r="AY2965">
        <v>1</v>
      </c>
      <c r="AZ2965" t="s">
        <v>94</v>
      </c>
      <c r="BA2965">
        <v>8</v>
      </c>
      <c r="BB2965" t="s">
        <v>95</v>
      </c>
      <c r="BC2965">
        <v>1</v>
      </c>
    </row>
    <row r="2966" spans="1:55">
      <c r="A2966" t="s">
        <v>6193</v>
      </c>
      <c r="B2966" t="s">
        <v>73</v>
      </c>
      <c r="C2966">
        <v>25</v>
      </c>
      <c r="D2966" t="s">
        <v>61</v>
      </c>
      <c r="E2966">
        <v>0</v>
      </c>
      <c r="F2966" t="s">
        <v>472</v>
      </c>
      <c r="G2966">
        <v>92606</v>
      </c>
      <c r="H2966">
        <v>33.703976</v>
      </c>
      <c r="I2966">
        <v>-117.824172</v>
      </c>
      <c r="J2966">
        <v>0</v>
      </c>
      <c r="K2966">
        <v>2</v>
      </c>
      <c r="L2966" t="s">
        <v>59</v>
      </c>
      <c r="M2966" t="s">
        <v>57</v>
      </c>
      <c r="N2966" t="s">
        <v>217</v>
      </c>
      <c r="O2966" t="s">
        <v>61</v>
      </c>
      <c r="P2966" t="s">
        <v>57</v>
      </c>
      <c r="Q2966" t="s">
        <v>85</v>
      </c>
      <c r="R2966" t="s">
        <v>115</v>
      </c>
      <c r="S2966" t="s">
        <v>61</v>
      </c>
      <c r="T2966" t="s">
        <v>61</v>
      </c>
      <c r="U2966" t="s">
        <v>61</v>
      </c>
      <c r="V2966" t="s">
        <v>61</v>
      </c>
      <c r="W2966" t="s">
        <v>57</v>
      </c>
      <c r="X2966" t="s">
        <v>61</v>
      </c>
      <c r="Y2966" t="s">
        <v>61</v>
      </c>
      <c r="Z2966" t="s">
        <v>57</v>
      </c>
      <c r="AA2966" t="s">
        <v>77</v>
      </c>
      <c r="AB2966" t="s">
        <v>57</v>
      </c>
      <c r="AC2966" t="s">
        <v>87</v>
      </c>
      <c r="AD2966">
        <v>79.95</v>
      </c>
      <c r="AE2966">
        <v>174.45</v>
      </c>
      <c r="AF2966">
        <v>0</v>
      </c>
      <c r="AG2966">
        <v>0</v>
      </c>
      <c r="AH2966">
        <v>75.40000000000001</v>
      </c>
      <c r="AI2966">
        <v>249.85</v>
      </c>
      <c r="AJ2966" t="s">
        <v>170</v>
      </c>
      <c r="AM2966">
        <v>0</v>
      </c>
      <c r="AN2966">
        <v>0</v>
      </c>
      <c r="AO2966">
        <v>0</v>
      </c>
      <c r="AP2966" t="s">
        <v>91</v>
      </c>
      <c r="AQ2966" t="s">
        <v>116</v>
      </c>
      <c r="AR2966" t="s">
        <v>93</v>
      </c>
      <c r="AS2966">
        <v>2</v>
      </c>
      <c r="AT2966">
        <v>17621</v>
      </c>
      <c r="AU2966">
        <v>0</v>
      </c>
      <c r="AX2966">
        <v>0</v>
      </c>
      <c r="AY2966">
        <v>1</v>
      </c>
      <c r="AZ2966" t="s">
        <v>94</v>
      </c>
      <c r="BA2966">
        <v>10</v>
      </c>
      <c r="BB2966" t="s">
        <v>95</v>
      </c>
      <c r="BC2966">
        <v>1</v>
      </c>
    </row>
    <row r="2967" spans="1:55">
      <c r="A2967" t="s">
        <v>6194</v>
      </c>
      <c r="B2967" t="s">
        <v>56</v>
      </c>
      <c r="C2967">
        <v>34</v>
      </c>
      <c r="D2967" t="s">
        <v>61</v>
      </c>
      <c r="E2967">
        <v>0</v>
      </c>
      <c r="F2967" t="s">
        <v>1321</v>
      </c>
      <c r="G2967">
        <v>95002</v>
      </c>
      <c r="H2967">
        <v>37.449537</v>
      </c>
      <c r="I2967">
        <v>-121.994813</v>
      </c>
      <c r="J2967">
        <v>0</v>
      </c>
      <c r="K2967">
        <v>2</v>
      </c>
      <c r="L2967" t="s">
        <v>83</v>
      </c>
      <c r="M2967" t="s">
        <v>61</v>
      </c>
      <c r="N2967" t="s">
        <v>143</v>
      </c>
      <c r="O2967" t="s">
        <v>143</v>
      </c>
      <c r="P2967" t="s">
        <v>57</v>
      </c>
      <c r="Q2967" t="s">
        <v>135</v>
      </c>
      <c r="R2967" t="s">
        <v>423</v>
      </c>
      <c r="S2967" t="s">
        <v>61</v>
      </c>
      <c r="T2967" t="s">
        <v>61</v>
      </c>
      <c r="U2967" t="s">
        <v>61</v>
      </c>
      <c r="V2967" t="s">
        <v>61</v>
      </c>
      <c r="W2967" t="s">
        <v>61</v>
      </c>
      <c r="X2967" t="s">
        <v>61</v>
      </c>
      <c r="Y2967" t="s">
        <v>61</v>
      </c>
      <c r="Z2967" t="s">
        <v>57</v>
      </c>
      <c r="AA2967" t="s">
        <v>77</v>
      </c>
      <c r="AB2967" t="s">
        <v>61</v>
      </c>
      <c r="AC2967" t="s">
        <v>87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170</v>
      </c>
      <c r="AM2967">
        <v>0</v>
      </c>
      <c r="AN2967">
        <v>0</v>
      </c>
      <c r="AO2967">
        <v>0</v>
      </c>
      <c r="AP2967" t="s">
        <v>91</v>
      </c>
      <c r="AQ2967" t="s">
        <v>68</v>
      </c>
      <c r="AR2967" t="s">
        <v>182</v>
      </c>
      <c r="AS2967">
        <v>1</v>
      </c>
      <c r="AT2967">
        <v>2147</v>
      </c>
      <c r="AU2967">
        <v>0</v>
      </c>
      <c r="AX2967">
        <v>0</v>
      </c>
      <c r="AY2967">
        <v>1</v>
      </c>
      <c r="AZ2967" t="s">
        <v>94</v>
      </c>
      <c r="BA2967">
        <v>8</v>
      </c>
      <c r="BB2967" t="s">
        <v>95</v>
      </c>
      <c r="BC2967">
        <v>1</v>
      </c>
    </row>
    <row r="2968" spans="1:55">
      <c r="A2968" t="s">
        <v>6195</v>
      </c>
      <c r="B2968" t="s">
        <v>56</v>
      </c>
      <c r="C2968">
        <v>45</v>
      </c>
      <c r="D2968" t="s">
        <v>57</v>
      </c>
      <c r="E2968">
        <v>0</v>
      </c>
      <c r="F2968" t="s">
        <v>4211</v>
      </c>
      <c r="G2968">
        <v>95937</v>
      </c>
      <c r="H2968">
        <v>38.931425</v>
      </c>
      <c r="I2968">
        <v>-121.946081</v>
      </c>
      <c r="J2968">
        <v>1</v>
      </c>
      <c r="K2968">
        <v>5</v>
      </c>
      <c r="L2968" t="s">
        <v>59</v>
      </c>
      <c r="M2968" t="s">
        <v>57</v>
      </c>
      <c r="N2968" t="s">
        <v>6196</v>
      </c>
      <c r="O2968" t="s">
        <v>61</v>
      </c>
      <c r="P2968" t="s">
        <v>57</v>
      </c>
      <c r="Q2968" t="s">
        <v>85</v>
      </c>
      <c r="R2968" t="s">
        <v>332</v>
      </c>
      <c r="S2968" t="s">
        <v>61</v>
      </c>
      <c r="T2968" t="s">
        <v>57</v>
      </c>
      <c r="U2968" t="s">
        <v>61</v>
      </c>
      <c r="V2968" t="s">
        <v>57</v>
      </c>
      <c r="W2968" t="s">
        <v>57</v>
      </c>
      <c r="X2968" t="s">
        <v>57</v>
      </c>
      <c r="Y2968" t="s">
        <v>57</v>
      </c>
      <c r="Z2968" t="s">
        <v>57</v>
      </c>
      <c r="AA2968" t="s">
        <v>77</v>
      </c>
      <c r="AB2968" t="s">
        <v>57</v>
      </c>
      <c r="AC2968" t="s">
        <v>307</v>
      </c>
      <c r="AD2968">
        <v>99.15000000000001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88</v>
      </c>
      <c r="AK2968" t="s">
        <v>190</v>
      </c>
      <c r="AL2968" t="s">
        <v>554</v>
      </c>
      <c r="AM2968">
        <v>1</v>
      </c>
      <c r="AN2968">
        <v>0</v>
      </c>
      <c r="AO2968">
        <v>0</v>
      </c>
      <c r="AP2968" t="s">
        <v>91</v>
      </c>
      <c r="AQ2968" t="s">
        <v>78</v>
      </c>
      <c r="AR2968" t="s">
        <v>105</v>
      </c>
      <c r="AS2968">
        <v>6</v>
      </c>
      <c r="AT2968">
        <v>19</v>
      </c>
      <c r="AU2968">
        <v>1</v>
      </c>
      <c r="AV2968">
        <v>1</v>
      </c>
      <c r="AW2968">
        <v>0</v>
      </c>
      <c r="AX2968">
        <v>99.15000000000001</v>
      </c>
      <c r="AY2968">
        <v>1</v>
      </c>
      <c r="AZ2968" t="s">
        <v>94</v>
      </c>
      <c r="BA2968">
        <v>9</v>
      </c>
      <c r="BB2968" t="s">
        <v>95</v>
      </c>
      <c r="BC2968">
        <v>1</v>
      </c>
    </row>
    <row r="2969" spans="1:55">
      <c r="A2969" t="s">
        <v>6197</v>
      </c>
      <c r="B2969" t="s">
        <v>73</v>
      </c>
      <c r="C2969">
        <v>45</v>
      </c>
      <c r="D2969" t="s">
        <v>57</v>
      </c>
      <c r="E2969">
        <v>0</v>
      </c>
      <c r="F2969" t="s">
        <v>933</v>
      </c>
      <c r="G2969">
        <v>92346</v>
      </c>
      <c r="H2969">
        <v>34.129677</v>
      </c>
      <c r="I2969">
        <v>-117.154277</v>
      </c>
      <c r="J2969">
        <v>10</v>
      </c>
      <c r="K2969">
        <v>2</v>
      </c>
      <c r="L2969" t="s">
        <v>59</v>
      </c>
      <c r="M2969" t="s">
        <v>57</v>
      </c>
      <c r="N2969" t="s">
        <v>6138</v>
      </c>
      <c r="O2969" t="s">
        <v>61</v>
      </c>
      <c r="P2969" t="s">
        <v>61</v>
      </c>
      <c r="Q2969" t="s">
        <v>143</v>
      </c>
      <c r="R2969" t="s">
        <v>143</v>
      </c>
      <c r="S2969" t="s">
        <v>143</v>
      </c>
      <c r="T2969" t="s">
        <v>143</v>
      </c>
      <c r="U2969" t="s">
        <v>143</v>
      </c>
      <c r="V2969" t="s">
        <v>143</v>
      </c>
      <c r="W2969" t="s">
        <v>143</v>
      </c>
      <c r="X2969" t="s">
        <v>143</v>
      </c>
      <c r="Y2969" t="s">
        <v>143</v>
      </c>
      <c r="Z2969" t="s">
        <v>143</v>
      </c>
      <c r="AA2969" t="s">
        <v>77</v>
      </c>
      <c r="AB2969" t="s">
        <v>61</v>
      </c>
      <c r="AC2969" t="s">
        <v>307</v>
      </c>
      <c r="AD2969">
        <v>20</v>
      </c>
      <c r="AE2969">
        <v>38</v>
      </c>
      <c r="AF2969">
        <v>0</v>
      </c>
      <c r="AG2969">
        <v>0</v>
      </c>
      <c r="AH2969">
        <v>68.76000000000001</v>
      </c>
      <c r="AI2969">
        <v>106.76</v>
      </c>
      <c r="AJ2969" t="s">
        <v>170</v>
      </c>
      <c r="AM2969">
        <v>0</v>
      </c>
      <c r="AN2969">
        <v>0</v>
      </c>
      <c r="AO2969">
        <v>0</v>
      </c>
      <c r="AP2969" t="s">
        <v>91</v>
      </c>
      <c r="AQ2969" t="s">
        <v>78</v>
      </c>
      <c r="AR2969" t="s">
        <v>182</v>
      </c>
      <c r="AT2969">
        <v>48245</v>
      </c>
      <c r="AU2969">
        <v>0</v>
      </c>
      <c r="AX2969">
        <v>0</v>
      </c>
      <c r="AY2969">
        <v>1</v>
      </c>
      <c r="AZ2969" t="s">
        <v>94</v>
      </c>
      <c r="BA2969">
        <v>7</v>
      </c>
      <c r="BB2969" t="s">
        <v>95</v>
      </c>
      <c r="BC2969">
        <v>1</v>
      </c>
    </row>
    <row r="2970" spans="1:55">
      <c r="A2970" t="s">
        <v>6198</v>
      </c>
      <c r="B2970" t="s">
        <v>73</v>
      </c>
      <c r="C2970">
        <v>58</v>
      </c>
      <c r="D2970" t="s">
        <v>61</v>
      </c>
      <c r="E2970">
        <v>0</v>
      </c>
      <c r="F2970" t="s">
        <v>956</v>
      </c>
      <c r="G2970">
        <v>96014</v>
      </c>
      <c r="H2970">
        <v>41.388397</v>
      </c>
      <c r="I2970">
        <v>-122.794636</v>
      </c>
      <c r="J2970">
        <v>0</v>
      </c>
      <c r="K2970">
        <v>1</v>
      </c>
      <c r="L2970" t="s">
        <v>83</v>
      </c>
      <c r="M2970" t="s">
        <v>57</v>
      </c>
      <c r="N2970" t="s">
        <v>3828</v>
      </c>
      <c r="O2970" t="s">
        <v>61</v>
      </c>
      <c r="P2970" t="s">
        <v>57</v>
      </c>
      <c r="Q2970" t="s">
        <v>62</v>
      </c>
      <c r="R2970" t="s">
        <v>160</v>
      </c>
      <c r="S2970" t="s">
        <v>61</v>
      </c>
      <c r="T2970" t="s">
        <v>61</v>
      </c>
      <c r="U2970" t="s">
        <v>61</v>
      </c>
      <c r="V2970" t="s">
        <v>61</v>
      </c>
      <c r="W2970" t="s">
        <v>61</v>
      </c>
      <c r="X2970" t="s">
        <v>61</v>
      </c>
      <c r="Y2970" t="s">
        <v>61</v>
      </c>
      <c r="Z2970" t="s">
        <v>57</v>
      </c>
      <c r="AA2970" t="s">
        <v>77</v>
      </c>
      <c r="AB2970" t="s">
        <v>57</v>
      </c>
      <c r="AC2970" t="s">
        <v>65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90.59999999999999</v>
      </c>
      <c r="AJ2970" t="s">
        <v>88</v>
      </c>
      <c r="AK2970" t="s">
        <v>205</v>
      </c>
      <c r="AL2970" t="s">
        <v>329</v>
      </c>
      <c r="AM2970">
        <v>1</v>
      </c>
      <c r="AN2970">
        <v>0</v>
      </c>
      <c r="AO2970">
        <v>0</v>
      </c>
      <c r="AP2970" t="s">
        <v>91</v>
      </c>
      <c r="AQ2970" t="s">
        <v>92</v>
      </c>
      <c r="AR2970" t="s">
        <v>137</v>
      </c>
      <c r="AS2970">
        <v>1</v>
      </c>
      <c r="AT2970">
        <v>290</v>
      </c>
      <c r="AU2970">
        <v>1</v>
      </c>
      <c r="AV2970">
        <v>1</v>
      </c>
      <c r="AW2970">
        <v>0</v>
      </c>
      <c r="AX2970">
        <v>45.85</v>
      </c>
      <c r="AY2970">
        <v>1</v>
      </c>
      <c r="AZ2970" t="s">
        <v>94</v>
      </c>
      <c r="BA2970">
        <v>8</v>
      </c>
      <c r="BB2970" t="s">
        <v>95</v>
      </c>
      <c r="BC2970">
        <v>1</v>
      </c>
    </row>
    <row r="2971" spans="1:55">
      <c r="A2971" t="s">
        <v>6199</v>
      </c>
      <c r="B2971" t="s">
        <v>73</v>
      </c>
      <c r="C2971">
        <v>66</v>
      </c>
      <c r="D2971" t="s">
        <v>57</v>
      </c>
      <c r="E2971">
        <v>0</v>
      </c>
      <c r="F2971" t="s">
        <v>1400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129</v>
      </c>
      <c r="M2971" t="s">
        <v>57</v>
      </c>
      <c r="N2971" t="s">
        <v>6200</v>
      </c>
      <c r="O2971" t="s">
        <v>57</v>
      </c>
      <c r="P2971" t="s">
        <v>57</v>
      </c>
      <c r="Q2971" t="s">
        <v>85</v>
      </c>
      <c r="R2971" t="s">
        <v>275</v>
      </c>
      <c r="S2971" t="s">
        <v>61</v>
      </c>
      <c r="T2971" t="s">
        <v>57</v>
      </c>
      <c r="U2971" t="s">
        <v>61</v>
      </c>
      <c r="V2971" t="s">
        <v>61</v>
      </c>
      <c r="W2971" t="s">
        <v>61</v>
      </c>
      <c r="X2971" t="s">
        <v>61</v>
      </c>
      <c r="Y2971" t="s">
        <v>61</v>
      </c>
      <c r="Z2971" t="s">
        <v>57</v>
      </c>
      <c r="AA2971" t="s">
        <v>64</v>
      </c>
      <c r="AB2971" t="s">
        <v>57</v>
      </c>
      <c r="AC2971" t="s">
        <v>87</v>
      </c>
      <c r="AD2971">
        <v>82.15000000000001</v>
      </c>
      <c r="AE2971">
        <v>4904.85</v>
      </c>
      <c r="AF2971">
        <v>0</v>
      </c>
      <c r="AG2971">
        <v>0</v>
      </c>
      <c r="AH2971">
        <v>1619.55</v>
      </c>
      <c r="AI2971">
        <v>6524.4</v>
      </c>
      <c r="AJ2971" t="s">
        <v>66</v>
      </c>
      <c r="AM2971">
        <v>0</v>
      </c>
      <c r="AN2971">
        <v>1</v>
      </c>
      <c r="AO2971">
        <v>0</v>
      </c>
      <c r="AP2971" t="s">
        <v>123</v>
      </c>
      <c r="AQ2971" t="s">
        <v>124</v>
      </c>
      <c r="AR2971" t="s">
        <v>93</v>
      </c>
      <c r="AS2971">
        <v>2</v>
      </c>
      <c r="AT2971">
        <v>6197</v>
      </c>
      <c r="AU2971">
        <v>1</v>
      </c>
      <c r="AV2971">
        <v>0</v>
      </c>
      <c r="AW2971">
        <v>1</v>
      </c>
      <c r="AX2971">
        <v>0</v>
      </c>
      <c r="AY2971">
        <v>6</v>
      </c>
      <c r="AZ2971" t="s">
        <v>125</v>
      </c>
      <c r="BA2971">
        <v>3</v>
      </c>
      <c r="BB2971" t="s">
        <v>126</v>
      </c>
      <c r="BC2971">
        <v>3</v>
      </c>
    </row>
    <row r="2972" spans="1:55">
      <c r="A2972" t="s">
        <v>6201</v>
      </c>
      <c r="B2972" t="s">
        <v>56</v>
      </c>
      <c r="C2972">
        <v>70</v>
      </c>
      <c r="D2972" t="s">
        <v>57</v>
      </c>
      <c r="E2972">
        <v>0</v>
      </c>
      <c r="F2972" t="s">
        <v>3776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59</v>
      </c>
      <c r="M2972" t="s">
        <v>57</v>
      </c>
      <c r="N2972" t="s">
        <v>5784</v>
      </c>
      <c r="O2972" t="s">
        <v>57</v>
      </c>
      <c r="P2972" t="s">
        <v>57</v>
      </c>
      <c r="Q2972" t="s">
        <v>85</v>
      </c>
      <c r="R2972" t="s">
        <v>76</v>
      </c>
      <c r="S2972" t="s">
        <v>61</v>
      </c>
      <c r="T2972" t="s">
        <v>61</v>
      </c>
      <c r="U2972" t="s">
        <v>57</v>
      </c>
      <c r="V2972" t="s">
        <v>61</v>
      </c>
      <c r="W2972" t="s">
        <v>57</v>
      </c>
      <c r="X2972" t="s">
        <v>57</v>
      </c>
      <c r="Y2972" t="s">
        <v>57</v>
      </c>
      <c r="Z2972" t="s">
        <v>57</v>
      </c>
      <c r="AA2972" t="s">
        <v>122</v>
      </c>
      <c r="AB2972" t="s">
        <v>61</v>
      </c>
      <c r="AC2972" t="s">
        <v>87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</v>
      </c>
      <c r="AJ2972" t="s">
        <v>66</v>
      </c>
      <c r="AM2972">
        <v>0</v>
      </c>
      <c r="AN2972">
        <v>1</v>
      </c>
      <c r="AO2972">
        <v>0</v>
      </c>
      <c r="AP2972" t="s">
        <v>164</v>
      </c>
      <c r="AQ2972" t="s">
        <v>104</v>
      </c>
      <c r="AR2972" t="s">
        <v>105</v>
      </c>
      <c r="AS2972">
        <v>5</v>
      </c>
      <c r="AT2972">
        <v>65566</v>
      </c>
      <c r="AU2972">
        <v>1</v>
      </c>
      <c r="AV2972">
        <v>0</v>
      </c>
      <c r="AW2972">
        <v>1</v>
      </c>
      <c r="AX2972">
        <v>0</v>
      </c>
      <c r="AY2972">
        <v>4</v>
      </c>
      <c r="AZ2972" t="s">
        <v>165</v>
      </c>
      <c r="BA2972">
        <v>3</v>
      </c>
      <c r="BB2972" t="s">
        <v>126</v>
      </c>
      <c r="BC2972">
        <v>3</v>
      </c>
    </row>
    <row r="2973" spans="1:55">
      <c r="A2973" t="s">
        <v>6202</v>
      </c>
      <c r="B2973" t="s">
        <v>73</v>
      </c>
      <c r="C2973">
        <v>77</v>
      </c>
      <c r="D2973" t="s">
        <v>57</v>
      </c>
      <c r="E2973">
        <v>0</v>
      </c>
      <c r="F2973" t="s">
        <v>523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216</v>
      </c>
      <c r="M2973" t="s">
        <v>57</v>
      </c>
      <c r="N2973" t="s">
        <v>3036</v>
      </c>
      <c r="O2973" t="s">
        <v>61</v>
      </c>
      <c r="P2973" t="s">
        <v>57</v>
      </c>
      <c r="Q2973" t="s">
        <v>85</v>
      </c>
      <c r="R2973" t="s">
        <v>100</v>
      </c>
      <c r="S2973" t="s">
        <v>61</v>
      </c>
      <c r="T2973" t="s">
        <v>57</v>
      </c>
      <c r="U2973" t="s">
        <v>57</v>
      </c>
      <c r="V2973" t="s">
        <v>61</v>
      </c>
      <c r="W2973" t="s">
        <v>61</v>
      </c>
      <c r="X2973" t="s">
        <v>61</v>
      </c>
      <c r="Y2973" t="s">
        <v>61</v>
      </c>
      <c r="Z2973" t="s">
        <v>57</v>
      </c>
      <c r="AA2973" t="s">
        <v>77</v>
      </c>
      <c r="AB2973" t="s">
        <v>57</v>
      </c>
      <c r="AC2973" t="s">
        <v>65</v>
      </c>
      <c r="AD2973">
        <v>79.65000000000001</v>
      </c>
      <c r="AE2973">
        <v>2365.15</v>
      </c>
      <c r="AF2973">
        <v>0</v>
      </c>
      <c r="AG2973">
        <v>0</v>
      </c>
      <c r="AH2973">
        <v>186.9</v>
      </c>
      <c r="AI2973">
        <v>2552.05</v>
      </c>
      <c r="AJ2973" t="s">
        <v>88</v>
      </c>
      <c r="AK2973" t="s">
        <v>205</v>
      </c>
      <c r="AL2973" t="s">
        <v>329</v>
      </c>
      <c r="AM2973">
        <v>1</v>
      </c>
      <c r="AN2973">
        <v>0</v>
      </c>
      <c r="AO2973">
        <v>0</v>
      </c>
      <c r="AP2973" t="s">
        <v>164</v>
      </c>
      <c r="AQ2973" t="s">
        <v>104</v>
      </c>
      <c r="AR2973" t="s">
        <v>93</v>
      </c>
      <c r="AS2973">
        <v>3</v>
      </c>
      <c r="AT2973">
        <v>16599</v>
      </c>
      <c r="AU2973">
        <v>1</v>
      </c>
      <c r="AV2973">
        <v>1</v>
      </c>
      <c r="AW2973">
        <v>0</v>
      </c>
      <c r="AX2973">
        <v>79.65000000000001</v>
      </c>
      <c r="AY2973">
        <v>4</v>
      </c>
      <c r="AZ2973" t="s">
        <v>165</v>
      </c>
      <c r="BA2973">
        <v>6</v>
      </c>
      <c r="BB2973" t="s">
        <v>95</v>
      </c>
      <c r="BC2973">
        <v>1</v>
      </c>
    </row>
    <row r="2974" spans="1:55">
      <c r="A2974" t="s">
        <v>6203</v>
      </c>
      <c r="B2974" t="s">
        <v>56</v>
      </c>
      <c r="C2974">
        <v>80</v>
      </c>
      <c r="D2974" t="s">
        <v>57</v>
      </c>
      <c r="E2974">
        <v>0</v>
      </c>
      <c r="F2974" t="s">
        <v>252</v>
      </c>
      <c r="G2974">
        <v>92130</v>
      </c>
      <c r="H2974">
        <v>32.957195</v>
      </c>
      <c r="I2974">
        <v>-117.202542</v>
      </c>
      <c r="J2974">
        <v>1</v>
      </c>
      <c r="K2974">
        <v>17</v>
      </c>
      <c r="L2974" t="s">
        <v>98</v>
      </c>
      <c r="M2974" t="s">
        <v>57</v>
      </c>
      <c r="N2974" t="s">
        <v>6204</v>
      </c>
      <c r="O2974" t="s">
        <v>57</v>
      </c>
      <c r="P2974" t="s">
        <v>57</v>
      </c>
      <c r="Q2974" t="s">
        <v>85</v>
      </c>
      <c r="R2974" t="s">
        <v>391</v>
      </c>
      <c r="S2974" t="s">
        <v>57</v>
      </c>
      <c r="T2974" t="s">
        <v>61</v>
      </c>
      <c r="U2974" t="s">
        <v>57</v>
      </c>
      <c r="V2974" t="s">
        <v>61</v>
      </c>
      <c r="W2974" t="s">
        <v>61</v>
      </c>
      <c r="X2974" t="s">
        <v>61</v>
      </c>
      <c r="Y2974" t="s">
        <v>61</v>
      </c>
      <c r="Z2974" t="s">
        <v>57</v>
      </c>
      <c r="AA2974" t="s">
        <v>77</v>
      </c>
      <c r="AB2974" t="s">
        <v>57</v>
      </c>
      <c r="AC2974" t="s">
        <v>87</v>
      </c>
      <c r="AD2974">
        <v>85.34999999999999</v>
      </c>
      <c r="AE2974">
        <v>1463.45</v>
      </c>
      <c r="AF2974">
        <v>0</v>
      </c>
      <c r="AG2974">
        <v>0</v>
      </c>
      <c r="AH2974">
        <v>625.9400000000001</v>
      </c>
      <c r="AI2974">
        <v>2089.39</v>
      </c>
      <c r="AJ2974" t="s">
        <v>88</v>
      </c>
      <c r="AK2974" t="s">
        <v>89</v>
      </c>
      <c r="AL2974" t="s">
        <v>181</v>
      </c>
      <c r="AM2974">
        <v>1</v>
      </c>
      <c r="AN2974">
        <v>0</v>
      </c>
      <c r="AO2974">
        <v>0</v>
      </c>
      <c r="AP2974" t="s">
        <v>103</v>
      </c>
      <c r="AQ2974" t="s">
        <v>104</v>
      </c>
      <c r="AR2974" t="s">
        <v>93</v>
      </c>
      <c r="AS2974">
        <v>3</v>
      </c>
      <c r="AT2974">
        <v>28201</v>
      </c>
      <c r="AU2974">
        <v>1</v>
      </c>
      <c r="AV2974">
        <v>1</v>
      </c>
      <c r="AW2974">
        <v>0</v>
      </c>
      <c r="AX2974">
        <v>85.34999999999999</v>
      </c>
      <c r="AY2974">
        <v>3</v>
      </c>
      <c r="AZ2974" t="s">
        <v>106</v>
      </c>
      <c r="BA2974">
        <v>6</v>
      </c>
      <c r="BB2974" t="s">
        <v>95</v>
      </c>
      <c r="BC2974">
        <v>1</v>
      </c>
    </row>
    <row r="2975" spans="1:55">
      <c r="A2975" t="s">
        <v>6205</v>
      </c>
      <c r="B2975" t="s">
        <v>56</v>
      </c>
      <c r="C2975">
        <v>44</v>
      </c>
      <c r="D2975" t="s">
        <v>61</v>
      </c>
      <c r="E2975">
        <v>0</v>
      </c>
      <c r="F2975" t="s">
        <v>1559</v>
      </c>
      <c r="G2975">
        <v>95695</v>
      </c>
      <c r="H2975">
        <v>38.71967</v>
      </c>
      <c r="I2975">
        <v>-121.862416</v>
      </c>
      <c r="J2975">
        <v>0</v>
      </c>
      <c r="K2975">
        <v>6</v>
      </c>
      <c r="L2975" t="s">
        <v>83</v>
      </c>
      <c r="M2975" t="s">
        <v>57</v>
      </c>
      <c r="N2975" t="s">
        <v>3348</v>
      </c>
      <c r="O2975" t="s">
        <v>61</v>
      </c>
      <c r="P2975" t="s">
        <v>57</v>
      </c>
      <c r="Q2975" t="s">
        <v>135</v>
      </c>
      <c r="R2975" t="s">
        <v>169</v>
      </c>
      <c r="S2975" t="s">
        <v>57</v>
      </c>
      <c r="T2975" t="s">
        <v>57</v>
      </c>
      <c r="U2975" t="s">
        <v>61</v>
      </c>
      <c r="V2975" t="s">
        <v>61</v>
      </c>
      <c r="W2975" t="s">
        <v>61</v>
      </c>
      <c r="X2975" t="s">
        <v>61</v>
      </c>
      <c r="Y2975" t="s">
        <v>61</v>
      </c>
      <c r="Z2975" t="s">
        <v>57</v>
      </c>
      <c r="AA2975" t="s">
        <v>77</v>
      </c>
      <c r="AB2975" t="s">
        <v>61</v>
      </c>
      <c r="AC2975" t="s">
        <v>87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88</v>
      </c>
      <c r="AK2975" t="s">
        <v>205</v>
      </c>
      <c r="AL2975" t="s">
        <v>329</v>
      </c>
      <c r="AM2975">
        <v>1</v>
      </c>
      <c r="AN2975">
        <v>0</v>
      </c>
      <c r="AO2975">
        <v>0</v>
      </c>
      <c r="AP2975" t="s">
        <v>91</v>
      </c>
      <c r="AQ2975" t="s">
        <v>78</v>
      </c>
      <c r="AR2975" t="s">
        <v>69</v>
      </c>
      <c r="AS2975">
        <v>3</v>
      </c>
      <c r="AT2975">
        <v>38547</v>
      </c>
      <c r="AU2975">
        <v>1</v>
      </c>
      <c r="AV2975">
        <v>1</v>
      </c>
      <c r="AW2975">
        <v>0</v>
      </c>
      <c r="AX2975">
        <v>56.25</v>
      </c>
      <c r="AY2975">
        <v>1</v>
      </c>
      <c r="AZ2975" t="s">
        <v>94</v>
      </c>
      <c r="BA2975">
        <v>8</v>
      </c>
      <c r="BB2975" t="s">
        <v>95</v>
      </c>
      <c r="BC2975">
        <v>1</v>
      </c>
    </row>
    <row r="2976" spans="1:55">
      <c r="A2976" t="s">
        <v>6206</v>
      </c>
      <c r="B2976" t="s">
        <v>73</v>
      </c>
      <c r="C2976">
        <v>70</v>
      </c>
      <c r="D2976" t="s">
        <v>57</v>
      </c>
      <c r="E2976">
        <v>3</v>
      </c>
      <c r="F2976" t="s">
        <v>352</v>
      </c>
      <c r="G2976">
        <v>93701</v>
      </c>
      <c r="H2976">
        <v>36.749403</v>
      </c>
      <c r="I2976">
        <v>-119.787574</v>
      </c>
      <c r="J2976">
        <v>4</v>
      </c>
      <c r="K2976">
        <v>60</v>
      </c>
      <c r="L2976" t="s">
        <v>59</v>
      </c>
      <c r="M2976" t="s">
        <v>57</v>
      </c>
      <c r="N2976" t="s">
        <v>6207</v>
      </c>
      <c r="O2976" t="s">
        <v>57</v>
      </c>
      <c r="P2976" t="s">
        <v>57</v>
      </c>
      <c r="Q2976" t="s">
        <v>85</v>
      </c>
      <c r="R2976" t="s">
        <v>289</v>
      </c>
      <c r="S2976" t="s">
        <v>57</v>
      </c>
      <c r="T2976" t="s">
        <v>57</v>
      </c>
      <c r="U2976" t="s">
        <v>61</v>
      </c>
      <c r="V2976" t="s">
        <v>61</v>
      </c>
      <c r="W2976" t="s">
        <v>61</v>
      </c>
      <c r="X2976" t="s">
        <v>57</v>
      </c>
      <c r="Y2976" t="s">
        <v>61</v>
      </c>
      <c r="Z2976" t="s">
        <v>57</v>
      </c>
      <c r="AA2976" t="s">
        <v>64</v>
      </c>
      <c r="AB2976" t="s">
        <v>57</v>
      </c>
      <c r="AC2976" t="s">
        <v>87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66</v>
      </c>
      <c r="AM2976">
        <v>0</v>
      </c>
      <c r="AN2976">
        <v>1</v>
      </c>
      <c r="AO2976">
        <v>0</v>
      </c>
      <c r="AP2976" t="s">
        <v>123</v>
      </c>
      <c r="AQ2976" t="s">
        <v>104</v>
      </c>
      <c r="AR2976" t="s">
        <v>105</v>
      </c>
      <c r="AS2976">
        <v>4</v>
      </c>
      <c r="AT2976">
        <v>13858</v>
      </c>
      <c r="AU2976">
        <v>1</v>
      </c>
      <c r="AV2976">
        <v>0</v>
      </c>
      <c r="AW2976">
        <v>1</v>
      </c>
      <c r="AX2976">
        <v>0</v>
      </c>
      <c r="AY2976">
        <v>6</v>
      </c>
      <c r="AZ2976" t="s">
        <v>125</v>
      </c>
      <c r="BA2976">
        <v>2</v>
      </c>
      <c r="BB2976" t="s">
        <v>126</v>
      </c>
      <c r="BC2976">
        <v>3</v>
      </c>
    </row>
    <row r="2977" spans="1:55">
      <c r="A2977" t="s">
        <v>6208</v>
      </c>
      <c r="B2977" t="s">
        <v>73</v>
      </c>
      <c r="C2977">
        <v>24</v>
      </c>
      <c r="D2977" t="s">
        <v>61</v>
      </c>
      <c r="E2977">
        <v>0</v>
      </c>
      <c r="F2977" t="s">
        <v>6209</v>
      </c>
      <c r="G2977">
        <v>94950</v>
      </c>
      <c r="H2977">
        <v>38.052209</v>
      </c>
      <c r="I2977">
        <v>-122.775567</v>
      </c>
      <c r="J2977">
        <v>0</v>
      </c>
      <c r="K2977">
        <v>68</v>
      </c>
      <c r="L2977" t="s">
        <v>119</v>
      </c>
      <c r="M2977" t="s">
        <v>57</v>
      </c>
      <c r="N2977" t="s">
        <v>6210</v>
      </c>
      <c r="O2977" t="s">
        <v>57</v>
      </c>
      <c r="P2977" t="s">
        <v>57</v>
      </c>
      <c r="Q2977" t="s">
        <v>85</v>
      </c>
      <c r="R2977" t="s">
        <v>115</v>
      </c>
      <c r="S2977" t="s">
        <v>61</v>
      </c>
      <c r="T2977" t="s">
        <v>57</v>
      </c>
      <c r="U2977" t="s">
        <v>57</v>
      </c>
      <c r="V2977" t="s">
        <v>57</v>
      </c>
      <c r="W2977" t="s">
        <v>57</v>
      </c>
      <c r="X2977" t="s">
        <v>57</v>
      </c>
      <c r="Y2977" t="s">
        <v>57</v>
      </c>
      <c r="Z2977" t="s">
        <v>57</v>
      </c>
      <c r="AA2977" t="s">
        <v>64</v>
      </c>
      <c r="AB2977" t="s">
        <v>61</v>
      </c>
      <c r="AC2977" t="s">
        <v>87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8645.190000000001</v>
      </c>
      <c r="AJ2977" t="s">
        <v>88</v>
      </c>
      <c r="AK2977" t="s">
        <v>89</v>
      </c>
      <c r="AL2977" t="s">
        <v>342</v>
      </c>
      <c r="AM2977">
        <v>1</v>
      </c>
      <c r="AN2977">
        <v>0</v>
      </c>
      <c r="AO2977">
        <v>0</v>
      </c>
      <c r="AP2977" t="s">
        <v>123</v>
      </c>
      <c r="AQ2977" t="s">
        <v>116</v>
      </c>
      <c r="AR2977" t="s">
        <v>105</v>
      </c>
      <c r="AS2977">
        <v>7</v>
      </c>
      <c r="AT2977">
        <v>248</v>
      </c>
      <c r="AU2977">
        <v>1</v>
      </c>
      <c r="AV2977">
        <v>1</v>
      </c>
      <c r="AW2977">
        <v>0</v>
      </c>
      <c r="AX2977">
        <v>108.45</v>
      </c>
      <c r="AY2977">
        <v>6</v>
      </c>
      <c r="AZ2977" t="s">
        <v>125</v>
      </c>
      <c r="BA2977">
        <v>4</v>
      </c>
      <c r="BB2977" t="s">
        <v>80</v>
      </c>
      <c r="BC2977">
        <v>2</v>
      </c>
    </row>
    <row r="2978" spans="1:55">
      <c r="A2978" t="s">
        <v>6211</v>
      </c>
      <c r="B2978" t="s">
        <v>56</v>
      </c>
      <c r="C2978">
        <v>22</v>
      </c>
      <c r="D2978" t="s">
        <v>57</v>
      </c>
      <c r="E2978">
        <v>0</v>
      </c>
      <c r="F2978" t="s">
        <v>2918</v>
      </c>
      <c r="G2978">
        <v>92220</v>
      </c>
      <c r="H2978">
        <v>33.936298</v>
      </c>
      <c r="I2978">
        <v>-116.849577</v>
      </c>
      <c r="J2978">
        <v>3</v>
      </c>
      <c r="K2978">
        <v>52</v>
      </c>
      <c r="L2978" t="s">
        <v>59</v>
      </c>
      <c r="M2978" t="s">
        <v>61</v>
      </c>
      <c r="N2978" t="s">
        <v>143</v>
      </c>
      <c r="O2978" t="s">
        <v>143</v>
      </c>
      <c r="P2978" t="s">
        <v>57</v>
      </c>
      <c r="Q2978" t="s">
        <v>135</v>
      </c>
      <c r="R2978" t="s">
        <v>189</v>
      </c>
      <c r="S2978" t="s">
        <v>57</v>
      </c>
      <c r="T2978" t="s">
        <v>57</v>
      </c>
      <c r="U2978" t="s">
        <v>57</v>
      </c>
      <c r="V2978" t="s">
        <v>57</v>
      </c>
      <c r="W2978" t="s">
        <v>57</v>
      </c>
      <c r="X2978" t="s">
        <v>57</v>
      </c>
      <c r="Y2978" t="s">
        <v>57</v>
      </c>
      <c r="Z2978" t="s">
        <v>57</v>
      </c>
      <c r="AA2978" t="s">
        <v>122</v>
      </c>
      <c r="AB2978" t="s">
        <v>61</v>
      </c>
      <c r="AC2978" t="s">
        <v>65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66</v>
      </c>
      <c r="AM2978">
        <v>0</v>
      </c>
      <c r="AN2978">
        <v>1</v>
      </c>
      <c r="AO2978">
        <v>0</v>
      </c>
      <c r="AP2978" t="s">
        <v>123</v>
      </c>
      <c r="AQ2978" t="s">
        <v>116</v>
      </c>
      <c r="AR2978" t="s">
        <v>69</v>
      </c>
      <c r="AS2978">
        <v>8</v>
      </c>
      <c r="AT2978">
        <v>25859</v>
      </c>
      <c r="AU2978">
        <v>1</v>
      </c>
      <c r="AV2978">
        <v>0</v>
      </c>
      <c r="AW2978">
        <v>1</v>
      </c>
      <c r="AX2978">
        <v>0</v>
      </c>
      <c r="AY2978">
        <v>6</v>
      </c>
      <c r="AZ2978" t="s">
        <v>125</v>
      </c>
      <c r="BA2978">
        <v>1</v>
      </c>
      <c r="BB2978" t="s">
        <v>71</v>
      </c>
      <c r="BC2978">
        <v>4</v>
      </c>
    </row>
    <row r="2979" spans="1:55">
      <c r="A2979" t="s">
        <v>6212</v>
      </c>
      <c r="B2979" t="s">
        <v>56</v>
      </c>
      <c r="C2979">
        <v>47</v>
      </c>
      <c r="D2979" t="s">
        <v>57</v>
      </c>
      <c r="E2979">
        <v>3</v>
      </c>
      <c r="F2979" t="s">
        <v>6213</v>
      </c>
      <c r="G2979">
        <v>93429</v>
      </c>
      <c r="H2979">
        <v>34.866032</v>
      </c>
      <c r="I2979">
        <v>-120.536546</v>
      </c>
      <c r="J2979">
        <v>0</v>
      </c>
      <c r="K2979">
        <v>1</v>
      </c>
      <c r="L2979" t="s">
        <v>59</v>
      </c>
      <c r="M2979" t="s">
        <v>57</v>
      </c>
      <c r="N2979" t="s">
        <v>560</v>
      </c>
      <c r="O2979" t="s">
        <v>61</v>
      </c>
      <c r="P2979" t="s">
        <v>61</v>
      </c>
      <c r="Q2979" t="s">
        <v>143</v>
      </c>
      <c r="R2979" t="s">
        <v>143</v>
      </c>
      <c r="S2979" t="s">
        <v>143</v>
      </c>
      <c r="T2979" t="s">
        <v>143</v>
      </c>
      <c r="U2979" t="s">
        <v>143</v>
      </c>
      <c r="V2979" t="s">
        <v>143</v>
      </c>
      <c r="W2979" t="s">
        <v>143</v>
      </c>
      <c r="X2979" t="s">
        <v>143</v>
      </c>
      <c r="Y2979" t="s">
        <v>143</v>
      </c>
      <c r="Z2979" t="s">
        <v>143</v>
      </c>
      <c r="AA2979" t="s">
        <v>77</v>
      </c>
      <c r="AB2979" t="s">
        <v>57</v>
      </c>
      <c r="AC2979" t="s">
        <v>307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88</v>
      </c>
      <c r="AK2979" t="s">
        <v>201</v>
      </c>
      <c r="AL2979" t="s">
        <v>202</v>
      </c>
      <c r="AM2979">
        <v>1</v>
      </c>
      <c r="AN2979">
        <v>0</v>
      </c>
      <c r="AO2979">
        <v>0</v>
      </c>
      <c r="AP2979" t="s">
        <v>91</v>
      </c>
      <c r="AQ2979" t="s">
        <v>78</v>
      </c>
      <c r="AR2979" t="s">
        <v>182</v>
      </c>
      <c r="AT2979">
        <v>210</v>
      </c>
      <c r="AU2979">
        <v>1</v>
      </c>
      <c r="AV2979">
        <v>1</v>
      </c>
      <c r="AW2979">
        <v>0</v>
      </c>
      <c r="AX2979">
        <v>20.5</v>
      </c>
      <c r="AY2979">
        <v>1</v>
      </c>
      <c r="AZ2979" t="s">
        <v>94</v>
      </c>
      <c r="BA2979">
        <v>6</v>
      </c>
      <c r="BB2979" t="s">
        <v>95</v>
      </c>
      <c r="BC2979">
        <v>1</v>
      </c>
    </row>
    <row r="2980" spans="1:55">
      <c r="A2980" t="s">
        <v>6214</v>
      </c>
      <c r="B2980" t="s">
        <v>56</v>
      </c>
      <c r="C2980">
        <v>22</v>
      </c>
      <c r="D2980" t="s">
        <v>61</v>
      </c>
      <c r="E2980">
        <v>1</v>
      </c>
      <c r="F2980" t="s">
        <v>4526</v>
      </c>
      <c r="G2980">
        <v>93442</v>
      </c>
      <c r="H2980">
        <v>35.369553</v>
      </c>
      <c r="I2980">
        <v>-120.763864</v>
      </c>
      <c r="J2980">
        <v>0</v>
      </c>
      <c r="K2980">
        <v>5</v>
      </c>
      <c r="L2980" t="s">
        <v>59</v>
      </c>
      <c r="M2980" t="s">
        <v>57</v>
      </c>
      <c r="N2980" t="s">
        <v>6215</v>
      </c>
      <c r="O2980" t="s">
        <v>61</v>
      </c>
      <c r="P2980" t="s">
        <v>57</v>
      </c>
      <c r="Q2980" t="s">
        <v>135</v>
      </c>
      <c r="R2980" t="s">
        <v>189</v>
      </c>
      <c r="S2980" t="s">
        <v>61</v>
      </c>
      <c r="T2980" t="s">
        <v>61</v>
      </c>
      <c r="U2980" t="s">
        <v>61</v>
      </c>
      <c r="V2980" t="s">
        <v>57</v>
      </c>
      <c r="W2980" t="s">
        <v>61</v>
      </c>
      <c r="X2980" t="s">
        <v>61</v>
      </c>
      <c r="Y2980" t="s">
        <v>61</v>
      </c>
      <c r="Z2980" t="s">
        <v>61</v>
      </c>
      <c r="AA2980" t="s">
        <v>77</v>
      </c>
      <c r="AB2980" t="s">
        <v>57</v>
      </c>
      <c r="AC2980" t="s">
        <v>65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66</v>
      </c>
      <c r="AM2980">
        <v>0</v>
      </c>
      <c r="AN2980">
        <v>1</v>
      </c>
      <c r="AO2980">
        <v>0</v>
      </c>
      <c r="AP2980" t="s">
        <v>91</v>
      </c>
      <c r="AQ2980" t="s">
        <v>116</v>
      </c>
      <c r="AR2980" t="s">
        <v>69</v>
      </c>
      <c r="AS2980">
        <v>1</v>
      </c>
      <c r="AT2980">
        <v>10909</v>
      </c>
      <c r="AU2980">
        <v>1</v>
      </c>
      <c r="AV2980">
        <v>0</v>
      </c>
      <c r="AW2980">
        <v>1</v>
      </c>
      <c r="AX2980">
        <v>0</v>
      </c>
      <c r="AY2980">
        <v>1</v>
      </c>
      <c r="AZ2980" t="s">
        <v>94</v>
      </c>
      <c r="BA2980">
        <v>7</v>
      </c>
      <c r="BB2980" t="s">
        <v>95</v>
      </c>
      <c r="BC2980">
        <v>1</v>
      </c>
    </row>
    <row r="2981" spans="1:55">
      <c r="A2981" t="s">
        <v>6216</v>
      </c>
      <c r="B2981" t="s">
        <v>56</v>
      </c>
      <c r="C2981">
        <v>25</v>
      </c>
      <c r="D2981" t="s">
        <v>61</v>
      </c>
      <c r="E2981">
        <v>0</v>
      </c>
      <c r="F2981" t="s">
        <v>3882</v>
      </c>
      <c r="G2981">
        <v>93618</v>
      </c>
      <c r="H2981">
        <v>36.523619</v>
      </c>
      <c r="I2981">
        <v>-119.386868</v>
      </c>
      <c r="J2981">
        <v>0</v>
      </c>
      <c r="K2981">
        <v>6</v>
      </c>
      <c r="L2981" t="s">
        <v>83</v>
      </c>
      <c r="M2981" t="s">
        <v>61</v>
      </c>
      <c r="N2981" t="s">
        <v>143</v>
      </c>
      <c r="O2981" t="s">
        <v>143</v>
      </c>
      <c r="P2981" t="s">
        <v>57</v>
      </c>
      <c r="Q2981" t="s">
        <v>62</v>
      </c>
      <c r="R2981" t="s">
        <v>189</v>
      </c>
      <c r="S2981" t="s">
        <v>61</v>
      </c>
      <c r="T2981" t="s">
        <v>61</v>
      </c>
      <c r="U2981" t="s">
        <v>61</v>
      </c>
      <c r="V2981" t="s">
        <v>61</v>
      </c>
      <c r="W2981" t="s">
        <v>57</v>
      </c>
      <c r="X2981" t="s">
        <v>57</v>
      </c>
      <c r="Y2981" t="s">
        <v>57</v>
      </c>
      <c r="Z2981" t="s">
        <v>57</v>
      </c>
      <c r="AA2981" t="s">
        <v>77</v>
      </c>
      <c r="AB2981" t="s">
        <v>61</v>
      </c>
      <c r="AC2981" t="s">
        <v>65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66</v>
      </c>
      <c r="AM2981">
        <v>0</v>
      </c>
      <c r="AN2981">
        <v>1</v>
      </c>
      <c r="AO2981">
        <v>0</v>
      </c>
      <c r="AP2981" t="s">
        <v>91</v>
      </c>
      <c r="AQ2981" t="s">
        <v>116</v>
      </c>
      <c r="AR2981" t="s">
        <v>137</v>
      </c>
      <c r="AS2981">
        <v>4</v>
      </c>
      <c r="AT2981">
        <v>24206</v>
      </c>
      <c r="AU2981">
        <v>1</v>
      </c>
      <c r="AV2981">
        <v>0</v>
      </c>
      <c r="AW2981">
        <v>1</v>
      </c>
      <c r="AX2981">
        <v>0</v>
      </c>
      <c r="AY2981">
        <v>1</v>
      </c>
      <c r="AZ2981" t="s">
        <v>94</v>
      </c>
      <c r="BA2981">
        <v>8</v>
      </c>
      <c r="BB2981" t="s">
        <v>95</v>
      </c>
      <c r="BC2981">
        <v>1</v>
      </c>
    </row>
    <row r="2982" spans="1:55">
      <c r="A2982" t="s">
        <v>6217</v>
      </c>
      <c r="B2982" t="s">
        <v>56</v>
      </c>
      <c r="C2982">
        <v>38</v>
      </c>
      <c r="D2982" t="s">
        <v>61</v>
      </c>
      <c r="E2982">
        <v>1</v>
      </c>
      <c r="F2982" t="s">
        <v>294</v>
      </c>
      <c r="G2982">
        <v>92241</v>
      </c>
      <c r="H2982">
        <v>33.832799</v>
      </c>
      <c r="I2982">
        <v>-116.250973</v>
      </c>
      <c r="J2982">
        <v>0</v>
      </c>
      <c r="K2982">
        <v>1</v>
      </c>
      <c r="L2982" t="s">
        <v>59</v>
      </c>
      <c r="M2982" t="s">
        <v>57</v>
      </c>
      <c r="N2982" t="s">
        <v>6218</v>
      </c>
      <c r="O2982" t="s">
        <v>61</v>
      </c>
      <c r="P2982" t="s">
        <v>57</v>
      </c>
      <c r="Q2982" t="s">
        <v>85</v>
      </c>
      <c r="R2982" t="s">
        <v>156</v>
      </c>
      <c r="S2982" t="s">
        <v>61</v>
      </c>
      <c r="T2982" t="s">
        <v>61</v>
      </c>
      <c r="U2982" t="s">
        <v>61</v>
      </c>
      <c r="V2982" t="s">
        <v>61</v>
      </c>
      <c r="W2982" t="s">
        <v>57</v>
      </c>
      <c r="X2982" t="s">
        <v>57</v>
      </c>
      <c r="Y2982" t="s">
        <v>57</v>
      </c>
      <c r="Z2982" t="s">
        <v>57</v>
      </c>
      <c r="AA2982" t="s">
        <v>77</v>
      </c>
      <c r="AB2982" t="s">
        <v>57</v>
      </c>
      <c r="AC2982" t="s">
        <v>87</v>
      </c>
      <c r="AD2982">
        <v>89.34999999999999</v>
      </c>
      <c r="AE2982">
        <v>89.34999999999999</v>
      </c>
      <c r="AF2982">
        <v>0</v>
      </c>
      <c r="AG2982">
        <v>0</v>
      </c>
      <c r="AH2982">
        <v>5.36</v>
      </c>
      <c r="AI2982">
        <v>94.70999999999999</v>
      </c>
      <c r="AJ2982" t="s">
        <v>170</v>
      </c>
      <c r="AM2982">
        <v>0</v>
      </c>
      <c r="AN2982">
        <v>0</v>
      </c>
      <c r="AO2982">
        <v>0</v>
      </c>
      <c r="AP2982" t="s">
        <v>91</v>
      </c>
      <c r="AQ2982" t="s">
        <v>68</v>
      </c>
      <c r="AR2982" t="s">
        <v>93</v>
      </c>
      <c r="AS2982">
        <v>4</v>
      </c>
      <c r="AT2982">
        <v>5529</v>
      </c>
      <c r="AU2982">
        <v>0</v>
      </c>
      <c r="AX2982">
        <v>0</v>
      </c>
      <c r="AY2982">
        <v>1</v>
      </c>
      <c r="AZ2982" t="s">
        <v>94</v>
      </c>
      <c r="BA2982">
        <v>9</v>
      </c>
      <c r="BB2982" t="s">
        <v>95</v>
      </c>
      <c r="BC2982">
        <v>1</v>
      </c>
    </row>
    <row r="2983" spans="1:55">
      <c r="A2983" t="s">
        <v>6219</v>
      </c>
      <c r="B2983" t="s">
        <v>56</v>
      </c>
      <c r="C2983">
        <v>33</v>
      </c>
      <c r="D2983" t="s">
        <v>61</v>
      </c>
      <c r="E2983">
        <v>0</v>
      </c>
      <c r="F2983" t="s">
        <v>3174</v>
      </c>
      <c r="G2983">
        <v>91963</v>
      </c>
      <c r="H2983">
        <v>32.619465</v>
      </c>
      <c r="I2983">
        <v>-116.593605</v>
      </c>
      <c r="J2983">
        <v>0</v>
      </c>
      <c r="K2983">
        <v>66</v>
      </c>
      <c r="L2983" t="s">
        <v>59</v>
      </c>
      <c r="M2983" t="s">
        <v>57</v>
      </c>
      <c r="N2983" t="s">
        <v>1530</v>
      </c>
      <c r="O2983" t="s">
        <v>57</v>
      </c>
      <c r="P2983" t="s">
        <v>57</v>
      </c>
      <c r="Q2983" t="s">
        <v>85</v>
      </c>
      <c r="R2983" t="s">
        <v>296</v>
      </c>
      <c r="S2983" t="s">
        <v>61</v>
      </c>
      <c r="T2983" t="s">
        <v>57</v>
      </c>
      <c r="U2983" t="s">
        <v>61</v>
      </c>
      <c r="V2983" t="s">
        <v>61</v>
      </c>
      <c r="W2983" t="s">
        <v>57</v>
      </c>
      <c r="X2983" t="s">
        <v>61</v>
      </c>
      <c r="Y2983" t="s">
        <v>61</v>
      </c>
      <c r="Z2983" t="s">
        <v>57</v>
      </c>
      <c r="AA2983" t="s">
        <v>64</v>
      </c>
      <c r="AB2983" t="s">
        <v>57</v>
      </c>
      <c r="AC2983" t="s">
        <v>87</v>
      </c>
      <c r="AD2983">
        <v>88.90000000000001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66</v>
      </c>
      <c r="AM2983">
        <v>0</v>
      </c>
      <c r="AN2983">
        <v>1</v>
      </c>
      <c r="AO2983">
        <v>0</v>
      </c>
      <c r="AP2983" t="s">
        <v>123</v>
      </c>
      <c r="AQ2983" t="s">
        <v>68</v>
      </c>
      <c r="AR2983" t="s">
        <v>93</v>
      </c>
      <c r="AS2983">
        <v>3</v>
      </c>
      <c r="AT2983">
        <v>905</v>
      </c>
      <c r="AU2983">
        <v>1</v>
      </c>
      <c r="AV2983">
        <v>0</v>
      </c>
      <c r="AW2983">
        <v>1</v>
      </c>
      <c r="AX2983">
        <v>0</v>
      </c>
      <c r="AY2983">
        <v>6</v>
      </c>
      <c r="AZ2983" t="s">
        <v>125</v>
      </c>
      <c r="BA2983">
        <v>4</v>
      </c>
      <c r="BB2983" t="s">
        <v>80</v>
      </c>
      <c r="BC2983">
        <v>2</v>
      </c>
    </row>
    <row r="2984" spans="1:55">
      <c r="A2984" t="s">
        <v>6220</v>
      </c>
      <c r="B2984" t="s">
        <v>73</v>
      </c>
      <c r="C2984">
        <v>56</v>
      </c>
      <c r="D2984" t="s">
        <v>61</v>
      </c>
      <c r="E2984">
        <v>0</v>
      </c>
      <c r="F2984" t="s">
        <v>5325</v>
      </c>
      <c r="G2984">
        <v>95690</v>
      </c>
      <c r="H2984">
        <v>38.240419</v>
      </c>
      <c r="I2984">
        <v>-121.587535</v>
      </c>
      <c r="J2984">
        <v>0</v>
      </c>
      <c r="K2984">
        <v>1</v>
      </c>
      <c r="L2984" t="s">
        <v>59</v>
      </c>
      <c r="M2984" t="s">
        <v>57</v>
      </c>
      <c r="N2984" t="s">
        <v>6221</v>
      </c>
      <c r="O2984" t="s">
        <v>61</v>
      </c>
      <c r="P2984" t="s">
        <v>57</v>
      </c>
      <c r="Q2984" t="s">
        <v>85</v>
      </c>
      <c r="R2984" t="s">
        <v>110</v>
      </c>
      <c r="S2984" t="s">
        <v>61</v>
      </c>
      <c r="T2984" t="s">
        <v>57</v>
      </c>
      <c r="U2984" t="s">
        <v>61</v>
      </c>
      <c r="V2984" t="s">
        <v>61</v>
      </c>
      <c r="W2984" t="s">
        <v>61</v>
      </c>
      <c r="X2984" t="s">
        <v>61</v>
      </c>
      <c r="Y2984" t="s">
        <v>61</v>
      </c>
      <c r="Z2984" t="s">
        <v>57</v>
      </c>
      <c r="AA2984" t="s">
        <v>77</v>
      </c>
      <c r="AB2984" t="s">
        <v>57</v>
      </c>
      <c r="AC2984" t="s">
        <v>87</v>
      </c>
      <c r="AD2984">
        <v>74.34999999999999</v>
      </c>
      <c r="AE2984">
        <v>74.34999999999999</v>
      </c>
      <c r="AF2984">
        <v>0</v>
      </c>
      <c r="AG2984">
        <v>0</v>
      </c>
      <c r="AH2984">
        <v>4.8</v>
      </c>
      <c r="AI2984">
        <v>79.15000000000001</v>
      </c>
      <c r="AJ2984" t="s">
        <v>88</v>
      </c>
      <c r="AK2984" t="s">
        <v>190</v>
      </c>
      <c r="AL2984" t="s">
        <v>474</v>
      </c>
      <c r="AM2984">
        <v>1</v>
      </c>
      <c r="AN2984">
        <v>0</v>
      </c>
      <c r="AO2984">
        <v>0</v>
      </c>
      <c r="AP2984" t="s">
        <v>91</v>
      </c>
      <c r="AQ2984" t="s">
        <v>92</v>
      </c>
      <c r="AR2984" t="s">
        <v>93</v>
      </c>
      <c r="AS2984">
        <v>2</v>
      </c>
      <c r="AT2984">
        <v>2344</v>
      </c>
      <c r="AU2984">
        <v>1</v>
      </c>
      <c r="AV2984">
        <v>1</v>
      </c>
      <c r="AW2984">
        <v>0</v>
      </c>
      <c r="AX2984">
        <v>74.34999999999999</v>
      </c>
      <c r="AY2984">
        <v>1</v>
      </c>
      <c r="AZ2984" t="s">
        <v>94</v>
      </c>
      <c r="BA2984">
        <v>10</v>
      </c>
      <c r="BB2984" t="s">
        <v>95</v>
      </c>
      <c r="BC2984">
        <v>1</v>
      </c>
    </row>
    <row r="2985" spans="1:55">
      <c r="A2985" t="s">
        <v>6222</v>
      </c>
      <c r="B2985" t="s">
        <v>73</v>
      </c>
      <c r="C2985">
        <v>48</v>
      </c>
      <c r="D2985" t="s">
        <v>57</v>
      </c>
      <c r="E2985">
        <v>2</v>
      </c>
      <c r="F2985" t="s">
        <v>3766</v>
      </c>
      <c r="G2985">
        <v>93271</v>
      </c>
      <c r="H2985">
        <v>36.413433</v>
      </c>
      <c r="I2985">
        <v>-118.854708</v>
      </c>
      <c r="J2985">
        <v>0</v>
      </c>
      <c r="K2985">
        <v>72</v>
      </c>
      <c r="L2985" t="s">
        <v>119</v>
      </c>
      <c r="M2985" t="s">
        <v>57</v>
      </c>
      <c r="N2985" t="s">
        <v>6157</v>
      </c>
      <c r="O2985" t="s">
        <v>61</v>
      </c>
      <c r="P2985" t="s">
        <v>61</v>
      </c>
      <c r="Q2985" t="s">
        <v>143</v>
      </c>
      <c r="R2985" t="s">
        <v>143</v>
      </c>
      <c r="S2985" t="s">
        <v>143</v>
      </c>
      <c r="T2985" t="s">
        <v>143</v>
      </c>
      <c r="U2985" t="s">
        <v>143</v>
      </c>
      <c r="V2985" t="s">
        <v>143</v>
      </c>
      <c r="W2985" t="s">
        <v>143</v>
      </c>
      <c r="X2985" t="s">
        <v>143</v>
      </c>
      <c r="Y2985" t="s">
        <v>143</v>
      </c>
      <c r="Z2985" t="s">
        <v>143</v>
      </c>
      <c r="AA2985" t="s">
        <v>122</v>
      </c>
      <c r="AB2985" t="s">
        <v>61</v>
      </c>
      <c r="AC2985" t="s">
        <v>87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66</v>
      </c>
      <c r="AM2985">
        <v>0</v>
      </c>
      <c r="AN2985">
        <v>1</v>
      </c>
      <c r="AO2985">
        <v>0</v>
      </c>
      <c r="AP2985" t="s">
        <v>123</v>
      </c>
      <c r="AQ2985" t="s">
        <v>78</v>
      </c>
      <c r="AR2985" t="s">
        <v>182</v>
      </c>
      <c r="AT2985">
        <v>2318</v>
      </c>
      <c r="AU2985">
        <v>1</v>
      </c>
      <c r="AV2985">
        <v>0</v>
      </c>
      <c r="AW2985">
        <v>1</v>
      </c>
      <c r="AX2985">
        <v>0</v>
      </c>
      <c r="AY2985">
        <v>6</v>
      </c>
      <c r="AZ2985" t="s">
        <v>125</v>
      </c>
      <c r="BA2985">
        <v>0</v>
      </c>
      <c r="BB2985" t="s">
        <v>71</v>
      </c>
      <c r="BC2985">
        <v>4</v>
      </c>
    </row>
    <row r="2986" spans="1:55">
      <c r="A2986" t="s">
        <v>6223</v>
      </c>
      <c r="B2986" t="s">
        <v>56</v>
      </c>
      <c r="C2986">
        <v>34</v>
      </c>
      <c r="D2986" t="s">
        <v>61</v>
      </c>
      <c r="E2986">
        <v>0</v>
      </c>
      <c r="F2986" t="s">
        <v>172</v>
      </c>
      <c r="G2986">
        <v>94014</v>
      </c>
      <c r="H2986">
        <v>37.691561</v>
      </c>
      <c r="I2986">
        <v>-122.445202</v>
      </c>
      <c r="J2986">
        <v>0</v>
      </c>
      <c r="K2986">
        <v>8</v>
      </c>
      <c r="L2986" t="s">
        <v>59</v>
      </c>
      <c r="M2986" t="s">
        <v>57</v>
      </c>
      <c r="N2986" t="s">
        <v>2694</v>
      </c>
      <c r="O2986" t="s">
        <v>61</v>
      </c>
      <c r="P2986" t="s">
        <v>57</v>
      </c>
      <c r="Q2986" t="s">
        <v>85</v>
      </c>
      <c r="R2986" t="s">
        <v>131</v>
      </c>
      <c r="S2986" t="s">
        <v>61</v>
      </c>
      <c r="T2986" t="s">
        <v>61</v>
      </c>
      <c r="U2986" t="s">
        <v>61</v>
      </c>
      <c r="V2986" t="s">
        <v>61</v>
      </c>
      <c r="W2986" t="s">
        <v>57</v>
      </c>
      <c r="X2986" t="s">
        <v>61</v>
      </c>
      <c r="Y2986" t="s">
        <v>61</v>
      </c>
      <c r="Z2986" t="s">
        <v>57</v>
      </c>
      <c r="AA2986" t="s">
        <v>77</v>
      </c>
      <c r="AB2986" t="s">
        <v>57</v>
      </c>
      <c r="AC2986" t="s">
        <v>87</v>
      </c>
      <c r="AD2986">
        <v>80.09999999999999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88</v>
      </c>
      <c r="AK2986" t="s">
        <v>89</v>
      </c>
      <c r="AL2986" t="s">
        <v>90</v>
      </c>
      <c r="AM2986">
        <v>1</v>
      </c>
      <c r="AN2986">
        <v>0</v>
      </c>
      <c r="AO2986">
        <v>0</v>
      </c>
      <c r="AP2986" t="s">
        <v>67</v>
      </c>
      <c r="AQ2986" t="s">
        <v>68</v>
      </c>
      <c r="AR2986" t="s">
        <v>93</v>
      </c>
      <c r="AS2986">
        <v>2</v>
      </c>
      <c r="AT2986">
        <v>47453</v>
      </c>
      <c r="AU2986">
        <v>1</v>
      </c>
      <c r="AV2986">
        <v>1</v>
      </c>
      <c r="AW2986">
        <v>0</v>
      </c>
      <c r="AX2986">
        <v>80.09999999999999</v>
      </c>
      <c r="AY2986">
        <v>2</v>
      </c>
      <c r="AZ2986" t="s">
        <v>70</v>
      </c>
      <c r="BA2986">
        <v>7</v>
      </c>
      <c r="BB2986" t="s">
        <v>95</v>
      </c>
      <c r="BC2986">
        <v>1</v>
      </c>
    </row>
    <row r="2987" spans="1:55">
      <c r="A2987" t="s">
        <v>6224</v>
      </c>
      <c r="B2987" t="s">
        <v>73</v>
      </c>
      <c r="C2987">
        <v>51</v>
      </c>
      <c r="D2987" t="s">
        <v>57</v>
      </c>
      <c r="E2987">
        <v>3</v>
      </c>
      <c r="F2987" t="s">
        <v>5305</v>
      </c>
      <c r="G2987">
        <v>92567</v>
      </c>
      <c r="H2987">
        <v>33.82769</v>
      </c>
      <c r="I2987">
        <v>-117.102244</v>
      </c>
      <c r="J2987">
        <v>3</v>
      </c>
      <c r="K2987">
        <v>24</v>
      </c>
      <c r="L2987" t="s">
        <v>216</v>
      </c>
      <c r="M2987" t="s">
        <v>57</v>
      </c>
      <c r="N2987" t="s">
        <v>6225</v>
      </c>
      <c r="O2987" t="s">
        <v>57</v>
      </c>
      <c r="P2987" t="s">
        <v>57</v>
      </c>
      <c r="Q2987" t="s">
        <v>62</v>
      </c>
      <c r="R2987" t="s">
        <v>364</v>
      </c>
      <c r="S2987" t="s">
        <v>57</v>
      </c>
      <c r="T2987" t="s">
        <v>61</v>
      </c>
      <c r="U2987" t="s">
        <v>61</v>
      </c>
      <c r="V2987" t="s">
        <v>57</v>
      </c>
      <c r="W2987" t="s">
        <v>57</v>
      </c>
      <c r="X2987" t="s">
        <v>57</v>
      </c>
      <c r="Y2987" t="s">
        <v>57</v>
      </c>
      <c r="Z2987" t="s">
        <v>57</v>
      </c>
      <c r="AA2987" t="s">
        <v>77</v>
      </c>
      <c r="AB2987" t="s">
        <v>61</v>
      </c>
      <c r="AC2987" t="s">
        <v>87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66</v>
      </c>
      <c r="AM2987">
        <v>0</v>
      </c>
      <c r="AN2987">
        <v>1</v>
      </c>
      <c r="AO2987">
        <v>0</v>
      </c>
      <c r="AP2987" t="s">
        <v>103</v>
      </c>
      <c r="AQ2987" t="s">
        <v>92</v>
      </c>
      <c r="AR2987" t="s">
        <v>93</v>
      </c>
      <c r="AS2987">
        <v>6</v>
      </c>
      <c r="AT2987">
        <v>7344</v>
      </c>
      <c r="AU2987">
        <v>1</v>
      </c>
      <c r="AV2987">
        <v>0</v>
      </c>
      <c r="AW2987">
        <v>1</v>
      </c>
      <c r="AX2987">
        <v>0</v>
      </c>
      <c r="AY2987">
        <v>3</v>
      </c>
      <c r="AZ2987" t="s">
        <v>106</v>
      </c>
      <c r="BA2987">
        <v>3</v>
      </c>
      <c r="BB2987" t="s">
        <v>126</v>
      </c>
      <c r="BC2987">
        <v>3</v>
      </c>
    </row>
    <row r="2988" spans="1:55">
      <c r="A2988" t="s">
        <v>6226</v>
      </c>
      <c r="B2988" t="s">
        <v>73</v>
      </c>
      <c r="C2988">
        <v>36</v>
      </c>
      <c r="D2988" t="s">
        <v>57</v>
      </c>
      <c r="E2988">
        <v>0</v>
      </c>
      <c r="F2988" t="s">
        <v>695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83</v>
      </c>
      <c r="M2988" t="s">
        <v>57</v>
      </c>
      <c r="N2988" t="s">
        <v>156</v>
      </c>
      <c r="O2988" t="s">
        <v>61</v>
      </c>
      <c r="P2988" t="s">
        <v>57</v>
      </c>
      <c r="Q2988" t="s">
        <v>62</v>
      </c>
      <c r="R2988" t="s">
        <v>382</v>
      </c>
      <c r="S2988" t="s">
        <v>61</v>
      </c>
      <c r="T2988" t="s">
        <v>57</v>
      </c>
      <c r="U2988" t="s">
        <v>57</v>
      </c>
      <c r="V2988" t="s">
        <v>61</v>
      </c>
      <c r="W2988" t="s">
        <v>61</v>
      </c>
      <c r="X2988" t="s">
        <v>61</v>
      </c>
      <c r="Y2988" t="s">
        <v>61</v>
      </c>
      <c r="Z2988" t="s">
        <v>57</v>
      </c>
      <c r="AA2988" t="s">
        <v>77</v>
      </c>
      <c r="AB2988" t="s">
        <v>57</v>
      </c>
      <c r="AC2988" t="s">
        <v>65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66</v>
      </c>
      <c r="AM2988">
        <v>0</v>
      </c>
      <c r="AN2988">
        <v>1</v>
      </c>
      <c r="AO2988">
        <v>0</v>
      </c>
      <c r="AP2988" t="s">
        <v>67</v>
      </c>
      <c r="AQ2988" t="s">
        <v>68</v>
      </c>
      <c r="AR2988" t="s">
        <v>69</v>
      </c>
      <c r="AS2988">
        <v>3</v>
      </c>
      <c r="AT2988">
        <v>23146</v>
      </c>
      <c r="AU2988">
        <v>1</v>
      </c>
      <c r="AV2988">
        <v>0</v>
      </c>
      <c r="AW2988">
        <v>1</v>
      </c>
      <c r="AX2988">
        <v>0</v>
      </c>
      <c r="AY2988">
        <v>2</v>
      </c>
      <c r="AZ2988" t="s">
        <v>70</v>
      </c>
      <c r="BA2988">
        <v>4</v>
      </c>
      <c r="BB2988" t="s">
        <v>80</v>
      </c>
      <c r="BC2988">
        <v>2</v>
      </c>
    </row>
    <row r="2989" spans="1:55">
      <c r="A2989" t="s">
        <v>6227</v>
      </c>
      <c r="B2989" t="s">
        <v>73</v>
      </c>
      <c r="C2989">
        <v>69</v>
      </c>
      <c r="D2989" t="s">
        <v>57</v>
      </c>
      <c r="E2989">
        <v>0</v>
      </c>
      <c r="F2989" t="s">
        <v>723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216</v>
      </c>
      <c r="M2989" t="s">
        <v>61</v>
      </c>
      <c r="N2989" t="s">
        <v>143</v>
      </c>
      <c r="O2989" t="s">
        <v>143</v>
      </c>
      <c r="P2989" t="s">
        <v>57</v>
      </c>
      <c r="Q2989" t="s">
        <v>62</v>
      </c>
      <c r="R2989" t="s">
        <v>86</v>
      </c>
      <c r="S2989" t="s">
        <v>61</v>
      </c>
      <c r="T2989" t="s">
        <v>61</v>
      </c>
      <c r="U2989" t="s">
        <v>61</v>
      </c>
      <c r="V2989" t="s">
        <v>61</v>
      </c>
      <c r="W2989" t="s">
        <v>61</v>
      </c>
      <c r="X2989" t="s">
        <v>61</v>
      </c>
      <c r="Y2989" t="s">
        <v>61</v>
      </c>
      <c r="Z2989" t="s">
        <v>57</v>
      </c>
      <c r="AA2989" t="s">
        <v>77</v>
      </c>
      <c r="AB2989" t="s">
        <v>57</v>
      </c>
      <c r="AC2989" t="s">
        <v>87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66</v>
      </c>
      <c r="AM2989">
        <v>0</v>
      </c>
      <c r="AN2989">
        <v>1</v>
      </c>
      <c r="AO2989">
        <v>0</v>
      </c>
      <c r="AP2989" t="s">
        <v>176</v>
      </c>
      <c r="AQ2989" t="s">
        <v>124</v>
      </c>
      <c r="AR2989" t="s">
        <v>182</v>
      </c>
      <c r="AS2989">
        <v>1</v>
      </c>
      <c r="AT2989">
        <v>17554</v>
      </c>
      <c r="AU2989">
        <v>1</v>
      </c>
      <c r="AV2989">
        <v>0</v>
      </c>
      <c r="AW2989">
        <v>1</v>
      </c>
      <c r="AX2989">
        <v>0</v>
      </c>
      <c r="AY2989">
        <v>5</v>
      </c>
      <c r="AZ2989" t="s">
        <v>177</v>
      </c>
      <c r="BA2989">
        <v>4</v>
      </c>
      <c r="BB2989" t="s">
        <v>80</v>
      </c>
      <c r="BC2989">
        <v>2</v>
      </c>
    </row>
    <row r="2990" spans="1:55">
      <c r="A2990" t="s">
        <v>6228</v>
      </c>
      <c r="B2990" t="s">
        <v>73</v>
      </c>
      <c r="C2990">
        <v>39</v>
      </c>
      <c r="D2990" t="s">
        <v>61</v>
      </c>
      <c r="E2990">
        <v>0</v>
      </c>
      <c r="F2990" t="s">
        <v>3684</v>
      </c>
      <c r="G2990">
        <v>96145</v>
      </c>
      <c r="H2990">
        <v>39.178337</v>
      </c>
      <c r="I2990">
        <v>-120.162806</v>
      </c>
      <c r="J2990">
        <v>0</v>
      </c>
      <c r="K2990">
        <v>68</v>
      </c>
      <c r="L2990" t="s">
        <v>59</v>
      </c>
      <c r="M2990" t="s">
        <v>57</v>
      </c>
      <c r="N2990" t="s">
        <v>3845</v>
      </c>
      <c r="O2990" t="s">
        <v>57</v>
      </c>
      <c r="P2990" t="s">
        <v>57</v>
      </c>
      <c r="Q2990" t="s">
        <v>85</v>
      </c>
      <c r="R2990" t="s">
        <v>1317</v>
      </c>
      <c r="S2990" t="s">
        <v>57</v>
      </c>
      <c r="T2990" t="s">
        <v>57</v>
      </c>
      <c r="U2990" t="s">
        <v>57</v>
      </c>
      <c r="V2990" t="s">
        <v>57</v>
      </c>
      <c r="W2990" t="s">
        <v>57</v>
      </c>
      <c r="X2990" t="s">
        <v>57</v>
      </c>
      <c r="Y2990" t="s">
        <v>57</v>
      </c>
      <c r="Z2990" t="s">
        <v>57</v>
      </c>
      <c r="AA2990" t="s">
        <v>64</v>
      </c>
      <c r="AB2990" t="s">
        <v>57</v>
      </c>
      <c r="AC2990" t="s">
        <v>65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66</v>
      </c>
      <c r="AM2990">
        <v>0</v>
      </c>
      <c r="AN2990">
        <v>1</v>
      </c>
      <c r="AO2990">
        <v>0</v>
      </c>
      <c r="AP2990" t="s">
        <v>123</v>
      </c>
      <c r="AQ2990" t="s">
        <v>68</v>
      </c>
      <c r="AR2990" t="s">
        <v>105</v>
      </c>
      <c r="AS2990">
        <v>8</v>
      </c>
      <c r="AT2990">
        <v>4002</v>
      </c>
      <c r="AU2990">
        <v>1</v>
      </c>
      <c r="AV2990">
        <v>0</v>
      </c>
      <c r="AW2990">
        <v>1</v>
      </c>
      <c r="AX2990">
        <v>0</v>
      </c>
      <c r="AY2990">
        <v>6</v>
      </c>
      <c r="AZ2990" t="s">
        <v>125</v>
      </c>
      <c r="BA2990">
        <v>4</v>
      </c>
      <c r="BB2990" t="s">
        <v>80</v>
      </c>
      <c r="BC2990">
        <v>2</v>
      </c>
    </row>
    <row r="2991" spans="1:55">
      <c r="A2991" t="s">
        <v>6229</v>
      </c>
      <c r="B2991" t="s">
        <v>56</v>
      </c>
      <c r="C2991">
        <v>55</v>
      </c>
      <c r="D2991" t="s">
        <v>61</v>
      </c>
      <c r="E2991">
        <v>0</v>
      </c>
      <c r="F2991" t="s">
        <v>1169</v>
      </c>
      <c r="G2991">
        <v>93606</v>
      </c>
      <c r="H2991">
        <v>36.798882</v>
      </c>
      <c r="I2991">
        <v>-120.019511</v>
      </c>
      <c r="J2991">
        <v>0</v>
      </c>
      <c r="K2991">
        <v>9</v>
      </c>
      <c r="L2991" t="s">
        <v>83</v>
      </c>
      <c r="M2991" t="s">
        <v>57</v>
      </c>
      <c r="N2991" t="s">
        <v>6230</v>
      </c>
      <c r="O2991" t="s">
        <v>57</v>
      </c>
      <c r="P2991" t="s">
        <v>57</v>
      </c>
      <c r="Q2991" t="s">
        <v>85</v>
      </c>
      <c r="R2991" t="s">
        <v>160</v>
      </c>
      <c r="S2991" t="s">
        <v>61</v>
      </c>
      <c r="T2991" t="s">
        <v>61</v>
      </c>
      <c r="U2991" t="s">
        <v>61</v>
      </c>
      <c r="V2991" t="s">
        <v>61</v>
      </c>
      <c r="W2991" t="s">
        <v>61</v>
      </c>
      <c r="X2991" t="s">
        <v>61</v>
      </c>
      <c r="Y2991" t="s">
        <v>61</v>
      </c>
      <c r="Z2991" t="s">
        <v>57</v>
      </c>
      <c r="AA2991" t="s">
        <v>77</v>
      </c>
      <c r="AB2991" t="s">
        <v>57</v>
      </c>
      <c r="AC2991" t="s">
        <v>87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88</v>
      </c>
      <c r="AK2991" t="s">
        <v>89</v>
      </c>
      <c r="AL2991" t="s">
        <v>181</v>
      </c>
      <c r="AM2991">
        <v>1</v>
      </c>
      <c r="AN2991">
        <v>0</v>
      </c>
      <c r="AO2991">
        <v>0</v>
      </c>
      <c r="AP2991" t="s">
        <v>67</v>
      </c>
      <c r="AQ2991" t="s">
        <v>92</v>
      </c>
      <c r="AR2991" t="s">
        <v>93</v>
      </c>
      <c r="AS2991">
        <v>1</v>
      </c>
      <c r="AT2991">
        <v>807</v>
      </c>
      <c r="AU2991">
        <v>1</v>
      </c>
      <c r="AV2991">
        <v>1</v>
      </c>
      <c r="AW2991">
        <v>0</v>
      </c>
      <c r="AX2991">
        <v>74.75</v>
      </c>
      <c r="AY2991">
        <v>2</v>
      </c>
      <c r="AZ2991" t="s">
        <v>70</v>
      </c>
      <c r="BA2991">
        <v>7</v>
      </c>
      <c r="BB2991" t="s">
        <v>95</v>
      </c>
      <c r="BC2991">
        <v>1</v>
      </c>
    </row>
    <row r="2992" spans="1:55">
      <c r="A2992" t="s">
        <v>6231</v>
      </c>
      <c r="B2992" t="s">
        <v>73</v>
      </c>
      <c r="C2992">
        <v>67</v>
      </c>
      <c r="D2992" t="s">
        <v>61</v>
      </c>
      <c r="E2992">
        <v>0</v>
      </c>
      <c r="F2992" t="s">
        <v>2619</v>
      </c>
      <c r="G2992">
        <v>94803</v>
      </c>
      <c r="H2992">
        <v>37.963995</v>
      </c>
      <c r="I2992">
        <v>-122.288296</v>
      </c>
      <c r="J2992">
        <v>0</v>
      </c>
      <c r="K2992">
        <v>19</v>
      </c>
      <c r="L2992" t="s">
        <v>59</v>
      </c>
      <c r="M2992" t="s">
        <v>57</v>
      </c>
      <c r="N2992" t="s">
        <v>2514</v>
      </c>
      <c r="O2992" t="s">
        <v>57</v>
      </c>
      <c r="P2992" t="s">
        <v>57</v>
      </c>
      <c r="Q2992" t="s">
        <v>85</v>
      </c>
      <c r="R2992" t="s">
        <v>296</v>
      </c>
      <c r="S2992" t="s">
        <v>61</v>
      </c>
      <c r="T2992" t="s">
        <v>61</v>
      </c>
      <c r="U2992" t="s">
        <v>57</v>
      </c>
      <c r="V2992" t="s">
        <v>61</v>
      </c>
      <c r="W2992" t="s">
        <v>61</v>
      </c>
      <c r="X2992" t="s">
        <v>61</v>
      </c>
      <c r="Y2992" t="s">
        <v>61</v>
      </c>
      <c r="Z2992" t="s">
        <v>57</v>
      </c>
      <c r="AA2992" t="s">
        <v>77</v>
      </c>
      <c r="AB2992" t="s">
        <v>57</v>
      </c>
      <c r="AC2992" t="s">
        <v>87</v>
      </c>
      <c r="AD2992">
        <v>79.84999999999999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88</v>
      </c>
      <c r="AK2992" t="s">
        <v>101</v>
      </c>
      <c r="AL2992" t="s">
        <v>111</v>
      </c>
      <c r="AM2992">
        <v>1</v>
      </c>
      <c r="AN2992">
        <v>0</v>
      </c>
      <c r="AO2992">
        <v>0</v>
      </c>
      <c r="AP2992" t="s">
        <v>103</v>
      </c>
      <c r="AQ2992" t="s">
        <v>124</v>
      </c>
      <c r="AR2992" t="s">
        <v>93</v>
      </c>
      <c r="AS2992">
        <v>2</v>
      </c>
      <c r="AT2992">
        <v>25399</v>
      </c>
      <c r="AU2992">
        <v>1</v>
      </c>
      <c r="AV2992">
        <v>1</v>
      </c>
      <c r="AW2992">
        <v>0</v>
      </c>
      <c r="AX2992">
        <v>79.84999999999999</v>
      </c>
      <c r="AY2992">
        <v>3</v>
      </c>
      <c r="AZ2992" t="s">
        <v>106</v>
      </c>
      <c r="BA2992">
        <v>7</v>
      </c>
      <c r="BB2992" t="s">
        <v>95</v>
      </c>
      <c r="BC2992">
        <v>1</v>
      </c>
    </row>
    <row r="2993" spans="1:55">
      <c r="A2993" t="s">
        <v>6232</v>
      </c>
      <c r="B2993" t="s">
        <v>73</v>
      </c>
      <c r="C2993">
        <v>40</v>
      </c>
      <c r="D2993" t="s">
        <v>61</v>
      </c>
      <c r="E2993">
        <v>0</v>
      </c>
      <c r="F2993" t="s">
        <v>523</v>
      </c>
      <c r="G2993">
        <v>95832</v>
      </c>
      <c r="H2993">
        <v>38.445939</v>
      </c>
      <c r="I2993">
        <v>-121.496855</v>
      </c>
      <c r="J2993">
        <v>0</v>
      </c>
      <c r="K2993">
        <v>9</v>
      </c>
      <c r="L2993" t="s">
        <v>83</v>
      </c>
      <c r="M2993" t="s">
        <v>57</v>
      </c>
      <c r="N2993" t="s">
        <v>6233</v>
      </c>
      <c r="O2993" t="s">
        <v>61</v>
      </c>
      <c r="P2993" t="s">
        <v>57</v>
      </c>
      <c r="Q2993" t="s">
        <v>62</v>
      </c>
      <c r="R2993" t="s">
        <v>110</v>
      </c>
      <c r="S2993" t="s">
        <v>57</v>
      </c>
      <c r="T2993" t="s">
        <v>61</v>
      </c>
      <c r="U2993" t="s">
        <v>61</v>
      </c>
      <c r="V2993" t="s">
        <v>57</v>
      </c>
      <c r="W2993" t="s">
        <v>61</v>
      </c>
      <c r="X2993" t="s">
        <v>57</v>
      </c>
      <c r="Y2993" t="s">
        <v>57</v>
      </c>
      <c r="Z2993" t="s">
        <v>57</v>
      </c>
      <c r="AA2993" t="s">
        <v>77</v>
      </c>
      <c r="AB2993" t="s">
        <v>61</v>
      </c>
      <c r="AC2993" t="s">
        <v>65</v>
      </c>
      <c r="AD2993">
        <v>64.95</v>
      </c>
      <c r="AE2993">
        <v>547.8</v>
      </c>
      <c r="AF2993">
        <v>0</v>
      </c>
      <c r="AG2993">
        <v>0</v>
      </c>
      <c r="AH2993">
        <v>247.77</v>
      </c>
      <c r="AI2993">
        <v>795.5700000000001</v>
      </c>
      <c r="AJ2993" t="s">
        <v>66</v>
      </c>
      <c r="AM2993">
        <v>0</v>
      </c>
      <c r="AN2993">
        <v>1</v>
      </c>
      <c r="AO2993">
        <v>0</v>
      </c>
      <c r="AP2993" t="s">
        <v>67</v>
      </c>
      <c r="AQ2993" t="s">
        <v>78</v>
      </c>
      <c r="AR2993" t="s">
        <v>69</v>
      </c>
      <c r="AS2993">
        <v>5</v>
      </c>
      <c r="AT2993">
        <v>9063</v>
      </c>
      <c r="AU2993">
        <v>1</v>
      </c>
      <c r="AV2993">
        <v>0</v>
      </c>
      <c r="AW2993">
        <v>1</v>
      </c>
      <c r="AX2993">
        <v>0</v>
      </c>
      <c r="AY2993">
        <v>2</v>
      </c>
      <c r="AZ2993" t="s">
        <v>70</v>
      </c>
      <c r="BA2993">
        <v>5</v>
      </c>
      <c r="BB2993" t="s">
        <v>80</v>
      </c>
      <c r="BC2993">
        <v>2</v>
      </c>
    </row>
    <row r="2994" spans="1:55">
      <c r="A2994" t="s">
        <v>6234</v>
      </c>
      <c r="B2994" t="s">
        <v>56</v>
      </c>
      <c r="C2994">
        <v>63</v>
      </c>
      <c r="D2994" t="s">
        <v>57</v>
      </c>
      <c r="E2994">
        <v>0</v>
      </c>
      <c r="F2994" t="s">
        <v>844</v>
      </c>
      <c r="G2994">
        <v>92662</v>
      </c>
      <c r="H2994">
        <v>33.606336</v>
      </c>
      <c r="I2994">
        <v>-117.893042</v>
      </c>
      <c r="J2994">
        <v>1</v>
      </c>
      <c r="K2994">
        <v>7</v>
      </c>
      <c r="L2994" t="s">
        <v>83</v>
      </c>
      <c r="M2994" t="s">
        <v>57</v>
      </c>
      <c r="N2994" t="s">
        <v>6235</v>
      </c>
      <c r="O2994" t="s">
        <v>61</v>
      </c>
      <c r="P2994" t="s">
        <v>57</v>
      </c>
      <c r="Q2994" t="s">
        <v>85</v>
      </c>
      <c r="R2994" t="s">
        <v>364</v>
      </c>
      <c r="S2994" t="s">
        <v>61</v>
      </c>
      <c r="T2994" t="s">
        <v>61</v>
      </c>
      <c r="U2994" t="s">
        <v>57</v>
      </c>
      <c r="V2994" t="s">
        <v>61</v>
      </c>
      <c r="W2994" t="s">
        <v>57</v>
      </c>
      <c r="X2994" t="s">
        <v>61</v>
      </c>
      <c r="Y2994" t="s">
        <v>61</v>
      </c>
      <c r="Z2994" t="s">
        <v>57</v>
      </c>
      <c r="AA2994" t="s">
        <v>77</v>
      </c>
      <c r="AB2994" t="s">
        <v>57</v>
      </c>
      <c r="AC2994" t="s">
        <v>87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88</v>
      </c>
      <c r="AK2994" t="s">
        <v>205</v>
      </c>
      <c r="AL2994" t="s">
        <v>329</v>
      </c>
      <c r="AM2994">
        <v>1</v>
      </c>
      <c r="AN2994">
        <v>0</v>
      </c>
      <c r="AO2994">
        <v>0</v>
      </c>
      <c r="AP2994" t="s">
        <v>67</v>
      </c>
      <c r="AQ2994" t="s">
        <v>124</v>
      </c>
      <c r="AR2994" t="s">
        <v>93</v>
      </c>
      <c r="AS2994">
        <v>3</v>
      </c>
      <c r="AT2994">
        <v>3124</v>
      </c>
      <c r="AU2994">
        <v>1</v>
      </c>
      <c r="AV2994">
        <v>1</v>
      </c>
      <c r="AW2994">
        <v>0</v>
      </c>
      <c r="AX2994">
        <v>86.25</v>
      </c>
      <c r="AY2994">
        <v>2</v>
      </c>
      <c r="AZ2994" t="s">
        <v>70</v>
      </c>
      <c r="BA2994">
        <v>6</v>
      </c>
      <c r="BB2994" t="s">
        <v>95</v>
      </c>
      <c r="BC2994">
        <v>1</v>
      </c>
    </row>
    <row r="2995" spans="1:55">
      <c r="A2995" t="s">
        <v>6236</v>
      </c>
      <c r="B2995" t="s">
        <v>73</v>
      </c>
      <c r="C2995">
        <v>54</v>
      </c>
      <c r="D2995" t="s">
        <v>57</v>
      </c>
      <c r="E2995">
        <v>0</v>
      </c>
      <c r="F2995" t="s">
        <v>1429</v>
      </c>
      <c r="G2995">
        <v>93637</v>
      </c>
      <c r="H2995">
        <v>36.902954</v>
      </c>
      <c r="I2995">
        <v>-120.194274</v>
      </c>
      <c r="J2995">
        <v>1</v>
      </c>
      <c r="K2995">
        <v>40</v>
      </c>
      <c r="L2995" t="s">
        <v>129</v>
      </c>
      <c r="M2995" t="s">
        <v>57</v>
      </c>
      <c r="N2995" t="s">
        <v>4472</v>
      </c>
      <c r="O2995" t="s">
        <v>57</v>
      </c>
      <c r="P2995" t="s">
        <v>57</v>
      </c>
      <c r="Q2995" t="s">
        <v>62</v>
      </c>
      <c r="R2995" t="s">
        <v>100</v>
      </c>
      <c r="S2995" t="s">
        <v>61</v>
      </c>
      <c r="T2995" t="s">
        <v>57</v>
      </c>
      <c r="U2995" t="s">
        <v>61</v>
      </c>
      <c r="V2995" t="s">
        <v>61</v>
      </c>
      <c r="W2995" t="s">
        <v>57</v>
      </c>
      <c r="X2995" t="s">
        <v>57</v>
      </c>
      <c r="Y2995" t="s">
        <v>57</v>
      </c>
      <c r="Z2995" t="s">
        <v>57</v>
      </c>
      <c r="AA2995" t="s">
        <v>77</v>
      </c>
      <c r="AB2995" t="s">
        <v>57</v>
      </c>
      <c r="AC2995" t="s">
        <v>87</v>
      </c>
      <c r="AD2995">
        <v>101.3</v>
      </c>
      <c r="AE2995">
        <v>4113.1</v>
      </c>
      <c r="AF2995">
        <v>0</v>
      </c>
      <c r="AG2995">
        <v>0</v>
      </c>
      <c r="AH2995">
        <v>902.4</v>
      </c>
      <c r="AI2995">
        <v>5015.5</v>
      </c>
      <c r="AJ2995" t="s">
        <v>88</v>
      </c>
      <c r="AK2995" t="s">
        <v>89</v>
      </c>
      <c r="AL2995" t="s">
        <v>90</v>
      </c>
      <c r="AM2995">
        <v>1</v>
      </c>
      <c r="AN2995">
        <v>0</v>
      </c>
      <c r="AO2995">
        <v>0</v>
      </c>
      <c r="AP2995" t="s">
        <v>176</v>
      </c>
      <c r="AQ2995" t="s">
        <v>92</v>
      </c>
      <c r="AR2995" t="s">
        <v>105</v>
      </c>
      <c r="AS2995">
        <v>5</v>
      </c>
      <c r="AT2995">
        <v>28434</v>
      </c>
      <c r="AU2995">
        <v>1</v>
      </c>
      <c r="AV2995">
        <v>1</v>
      </c>
      <c r="AW2995">
        <v>0</v>
      </c>
      <c r="AX2995">
        <v>101.3</v>
      </c>
      <c r="AY2995">
        <v>5</v>
      </c>
      <c r="AZ2995" t="s">
        <v>177</v>
      </c>
      <c r="BA2995">
        <v>4</v>
      </c>
      <c r="BB2995" t="s">
        <v>80</v>
      </c>
      <c r="BC2995">
        <v>2</v>
      </c>
    </row>
    <row r="2996" spans="1:55">
      <c r="A2996" t="s">
        <v>6237</v>
      </c>
      <c r="B2996" t="s">
        <v>73</v>
      </c>
      <c r="C2996">
        <v>33</v>
      </c>
      <c r="D2996" t="s">
        <v>57</v>
      </c>
      <c r="E2996">
        <v>0</v>
      </c>
      <c r="F2996" t="s">
        <v>6238</v>
      </c>
      <c r="G2996">
        <v>95537</v>
      </c>
      <c r="H2996">
        <v>40.726949</v>
      </c>
      <c r="I2996">
        <v>-124.217378</v>
      </c>
      <c r="J2996">
        <v>1</v>
      </c>
      <c r="K2996">
        <v>3</v>
      </c>
      <c r="L2996" t="s">
        <v>59</v>
      </c>
      <c r="M2996" t="s">
        <v>57</v>
      </c>
      <c r="N2996" t="s">
        <v>566</v>
      </c>
      <c r="O2996" t="s">
        <v>57</v>
      </c>
      <c r="P2996" t="s">
        <v>57</v>
      </c>
      <c r="Q2996" t="s">
        <v>85</v>
      </c>
      <c r="R2996" t="s">
        <v>174</v>
      </c>
      <c r="S2996" t="s">
        <v>61</v>
      </c>
      <c r="T2996" t="s">
        <v>61</v>
      </c>
      <c r="U2996" t="s">
        <v>61</v>
      </c>
      <c r="V2996" t="s">
        <v>57</v>
      </c>
      <c r="W2996" t="s">
        <v>61</v>
      </c>
      <c r="X2996" t="s">
        <v>61</v>
      </c>
      <c r="Y2996" t="s">
        <v>61</v>
      </c>
      <c r="Z2996" t="s">
        <v>57</v>
      </c>
      <c r="AA2996" t="s">
        <v>77</v>
      </c>
      <c r="AB2996" t="s">
        <v>57</v>
      </c>
      <c r="AC2996" t="s">
        <v>87</v>
      </c>
      <c r="AD2996">
        <v>79.65000000000001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88</v>
      </c>
      <c r="AK2996" t="s">
        <v>89</v>
      </c>
      <c r="AL2996" t="s">
        <v>356</v>
      </c>
      <c r="AM2996">
        <v>1</v>
      </c>
      <c r="AN2996">
        <v>0</v>
      </c>
      <c r="AO2996">
        <v>0</v>
      </c>
      <c r="AP2996" t="s">
        <v>91</v>
      </c>
      <c r="AQ2996" t="s">
        <v>68</v>
      </c>
      <c r="AR2996" t="s">
        <v>93</v>
      </c>
      <c r="AS2996">
        <v>2</v>
      </c>
      <c r="AT2996">
        <v>228</v>
      </c>
      <c r="AU2996">
        <v>1</v>
      </c>
      <c r="AV2996">
        <v>1</v>
      </c>
      <c r="AW2996">
        <v>0</v>
      </c>
      <c r="AX2996">
        <v>79.65000000000001</v>
      </c>
      <c r="AY2996">
        <v>1</v>
      </c>
      <c r="AZ2996" t="s">
        <v>94</v>
      </c>
      <c r="BA2996">
        <v>9</v>
      </c>
      <c r="BB2996" t="s">
        <v>95</v>
      </c>
      <c r="BC2996">
        <v>1</v>
      </c>
    </row>
    <row r="2997" spans="1:55">
      <c r="A2997" t="s">
        <v>6239</v>
      </c>
      <c r="B2997" t="s">
        <v>73</v>
      </c>
      <c r="C2997">
        <v>63</v>
      </c>
      <c r="D2997" t="s">
        <v>61</v>
      </c>
      <c r="E2997">
        <v>2</v>
      </c>
      <c r="F2997" t="s">
        <v>6240</v>
      </c>
      <c r="G2997">
        <v>95632</v>
      </c>
      <c r="H2997">
        <v>38.274451</v>
      </c>
      <c r="I2997">
        <v>-121.259201</v>
      </c>
      <c r="J2997">
        <v>0</v>
      </c>
      <c r="K2997">
        <v>1</v>
      </c>
      <c r="L2997" t="s">
        <v>59</v>
      </c>
      <c r="M2997" t="s">
        <v>57</v>
      </c>
      <c r="N2997" t="s">
        <v>6241</v>
      </c>
      <c r="O2997" t="s">
        <v>61</v>
      </c>
      <c r="P2997" t="s">
        <v>61</v>
      </c>
      <c r="Q2997" t="s">
        <v>143</v>
      </c>
      <c r="R2997" t="s">
        <v>143</v>
      </c>
      <c r="S2997" t="s">
        <v>143</v>
      </c>
      <c r="T2997" t="s">
        <v>143</v>
      </c>
      <c r="U2997" t="s">
        <v>143</v>
      </c>
      <c r="V2997" t="s">
        <v>143</v>
      </c>
      <c r="W2997" t="s">
        <v>143</v>
      </c>
      <c r="X2997" t="s">
        <v>143</v>
      </c>
      <c r="Y2997" t="s">
        <v>143</v>
      </c>
      <c r="Z2997" t="s">
        <v>143</v>
      </c>
      <c r="AA2997" t="s">
        <v>77</v>
      </c>
      <c r="AB2997" t="s">
        <v>61</v>
      </c>
      <c r="AC2997" t="s">
        <v>65</v>
      </c>
      <c r="AD2997">
        <v>19.85</v>
      </c>
      <c r="AE2997">
        <v>19.85</v>
      </c>
      <c r="AF2997">
        <v>0</v>
      </c>
      <c r="AG2997">
        <v>0</v>
      </c>
      <c r="AH2997">
        <v>29.1</v>
      </c>
      <c r="AI2997">
        <v>48.95</v>
      </c>
      <c r="AJ2997" t="s">
        <v>170</v>
      </c>
      <c r="AM2997">
        <v>0</v>
      </c>
      <c r="AN2997">
        <v>0</v>
      </c>
      <c r="AO2997">
        <v>0</v>
      </c>
      <c r="AP2997" t="s">
        <v>91</v>
      </c>
      <c r="AQ2997" t="s">
        <v>124</v>
      </c>
      <c r="AR2997" t="s">
        <v>182</v>
      </c>
      <c r="AT2997">
        <v>24194</v>
      </c>
      <c r="AU2997">
        <v>0</v>
      </c>
      <c r="AX2997">
        <v>0</v>
      </c>
      <c r="AY2997">
        <v>1</v>
      </c>
      <c r="AZ2997" t="s">
        <v>94</v>
      </c>
      <c r="BA2997">
        <v>7</v>
      </c>
      <c r="BB2997" t="s">
        <v>95</v>
      </c>
      <c r="BC2997">
        <v>1</v>
      </c>
    </row>
    <row r="2998" spans="1:55">
      <c r="A2998" t="s">
        <v>6242</v>
      </c>
      <c r="B2998" t="s">
        <v>56</v>
      </c>
      <c r="C2998">
        <v>76</v>
      </c>
      <c r="D2998" t="s">
        <v>57</v>
      </c>
      <c r="E2998">
        <v>3</v>
      </c>
      <c r="F2998" t="s">
        <v>2502</v>
      </c>
      <c r="G2998">
        <v>93283</v>
      </c>
      <c r="H2998">
        <v>35.55647</v>
      </c>
      <c r="I2998">
        <v>-118.244914</v>
      </c>
      <c r="J2998">
        <v>2</v>
      </c>
      <c r="K2998">
        <v>28</v>
      </c>
      <c r="L2998" t="s">
        <v>59</v>
      </c>
      <c r="M2998" t="s">
        <v>61</v>
      </c>
      <c r="N2998" t="s">
        <v>143</v>
      </c>
      <c r="O2998" t="s">
        <v>143</v>
      </c>
      <c r="P2998" t="s">
        <v>57</v>
      </c>
      <c r="Q2998" t="s">
        <v>135</v>
      </c>
      <c r="R2998" t="s">
        <v>136</v>
      </c>
      <c r="S2998" t="s">
        <v>61</v>
      </c>
      <c r="T2998" t="s">
        <v>57</v>
      </c>
      <c r="U2998" t="s">
        <v>61</v>
      </c>
      <c r="V2998" t="s">
        <v>61</v>
      </c>
      <c r="W2998" t="s">
        <v>61</v>
      </c>
      <c r="X2998" t="s">
        <v>57</v>
      </c>
      <c r="Y2998" t="s">
        <v>57</v>
      </c>
      <c r="Z2998" t="s">
        <v>57</v>
      </c>
      <c r="AA2998" t="s">
        <v>64</v>
      </c>
      <c r="AB2998" t="s">
        <v>57</v>
      </c>
      <c r="AC2998" t="s">
        <v>87</v>
      </c>
      <c r="AD2998">
        <v>39.1</v>
      </c>
      <c r="AE2998">
        <v>1096.6</v>
      </c>
      <c r="AF2998">
        <v>0</v>
      </c>
      <c r="AG2998">
        <v>0</v>
      </c>
      <c r="AH2998">
        <v>0</v>
      </c>
      <c r="AI2998">
        <v>1096.6</v>
      </c>
      <c r="AJ2998" t="s">
        <v>66</v>
      </c>
      <c r="AM2998">
        <v>0</v>
      </c>
      <c r="AN2998">
        <v>1</v>
      </c>
      <c r="AO2998">
        <v>0</v>
      </c>
      <c r="AP2998" t="s">
        <v>164</v>
      </c>
      <c r="AQ2998" t="s">
        <v>104</v>
      </c>
      <c r="AR2998" t="s">
        <v>137</v>
      </c>
      <c r="AS2998">
        <v>4</v>
      </c>
      <c r="AT2998">
        <v>1935</v>
      </c>
      <c r="AU2998">
        <v>1</v>
      </c>
      <c r="AV2998">
        <v>0</v>
      </c>
      <c r="AW2998">
        <v>1</v>
      </c>
      <c r="AX2998">
        <v>0</v>
      </c>
      <c r="AY2998">
        <v>4</v>
      </c>
      <c r="AZ2998" t="s">
        <v>165</v>
      </c>
      <c r="BA2998">
        <v>0</v>
      </c>
      <c r="BB2998" t="s">
        <v>71</v>
      </c>
      <c r="BC2998">
        <v>4</v>
      </c>
    </row>
    <row r="2999" spans="1:55">
      <c r="A2999" t="s">
        <v>6243</v>
      </c>
      <c r="B2999" t="s">
        <v>73</v>
      </c>
      <c r="C2999">
        <v>25</v>
      </c>
      <c r="D2999" t="s">
        <v>61</v>
      </c>
      <c r="E2999">
        <v>0</v>
      </c>
      <c r="F2999" t="s">
        <v>212</v>
      </c>
      <c r="G2999">
        <v>95354</v>
      </c>
      <c r="H2999">
        <v>37.639029</v>
      </c>
      <c r="I2999">
        <v>-120.964772</v>
      </c>
      <c r="J2999">
        <v>0</v>
      </c>
      <c r="K2999">
        <v>7</v>
      </c>
      <c r="L2999" t="s">
        <v>83</v>
      </c>
      <c r="M2999" t="s">
        <v>57</v>
      </c>
      <c r="N2999" t="s">
        <v>1089</v>
      </c>
      <c r="O2999" t="s">
        <v>61</v>
      </c>
      <c r="P2999" t="s">
        <v>57</v>
      </c>
      <c r="Q2999" t="s">
        <v>85</v>
      </c>
      <c r="R2999" t="s">
        <v>189</v>
      </c>
      <c r="S2999" t="s">
        <v>61</v>
      </c>
      <c r="T2999" t="s">
        <v>61</v>
      </c>
      <c r="U2999" t="s">
        <v>61</v>
      </c>
      <c r="V2999" t="s">
        <v>61</v>
      </c>
      <c r="W2999" t="s">
        <v>61</v>
      </c>
      <c r="X2999" t="s">
        <v>61</v>
      </c>
      <c r="Y2999" t="s">
        <v>61</v>
      </c>
      <c r="Z2999" t="s">
        <v>57</v>
      </c>
      <c r="AA2999" t="s">
        <v>77</v>
      </c>
      <c r="AB2999" t="s">
        <v>57</v>
      </c>
      <c r="AC2999" t="s">
        <v>87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66</v>
      </c>
      <c r="AM2999">
        <v>0</v>
      </c>
      <c r="AN2999">
        <v>1</v>
      </c>
      <c r="AO2999">
        <v>0</v>
      </c>
      <c r="AP2999" t="s">
        <v>67</v>
      </c>
      <c r="AQ2999" t="s">
        <v>116</v>
      </c>
      <c r="AR2999" t="s">
        <v>69</v>
      </c>
      <c r="AS2999">
        <v>1</v>
      </c>
      <c r="AT2999">
        <v>27135</v>
      </c>
      <c r="AU2999">
        <v>1</v>
      </c>
      <c r="AV2999">
        <v>0</v>
      </c>
      <c r="AW2999">
        <v>1</v>
      </c>
      <c r="AX2999">
        <v>0</v>
      </c>
      <c r="AY2999">
        <v>2</v>
      </c>
      <c r="AZ2999" t="s">
        <v>70</v>
      </c>
      <c r="BA2999">
        <v>7</v>
      </c>
      <c r="BB2999" t="s">
        <v>95</v>
      </c>
      <c r="BC2999">
        <v>1</v>
      </c>
    </row>
    <row r="3000" spans="1:55">
      <c r="A3000" t="s">
        <v>6244</v>
      </c>
      <c r="B3000" t="s">
        <v>73</v>
      </c>
      <c r="C3000">
        <v>56</v>
      </c>
      <c r="D3000" t="s">
        <v>57</v>
      </c>
      <c r="E3000">
        <v>0</v>
      </c>
      <c r="F3000" t="s">
        <v>4987</v>
      </c>
      <c r="G3000">
        <v>93652</v>
      </c>
      <c r="H3000">
        <v>36.594542</v>
      </c>
      <c r="I3000">
        <v>-119.905245</v>
      </c>
      <c r="J3000">
        <v>1</v>
      </c>
      <c r="K3000">
        <v>72</v>
      </c>
      <c r="L3000" t="s">
        <v>119</v>
      </c>
      <c r="M3000" t="s">
        <v>57</v>
      </c>
      <c r="N3000" t="s">
        <v>4493</v>
      </c>
      <c r="O3000" t="s">
        <v>57</v>
      </c>
      <c r="P3000" t="s">
        <v>57</v>
      </c>
      <c r="Q3000" t="s">
        <v>135</v>
      </c>
      <c r="R3000" t="s">
        <v>86</v>
      </c>
      <c r="S3000" t="s">
        <v>57</v>
      </c>
      <c r="T3000" t="s">
        <v>57</v>
      </c>
      <c r="U3000" t="s">
        <v>57</v>
      </c>
      <c r="V3000" t="s">
        <v>57</v>
      </c>
      <c r="W3000" t="s">
        <v>61</v>
      </c>
      <c r="X3000" t="s">
        <v>57</v>
      </c>
      <c r="Y3000" t="s">
        <v>57</v>
      </c>
      <c r="Z3000" t="s">
        <v>61</v>
      </c>
      <c r="AA3000" t="s">
        <v>122</v>
      </c>
      <c r="AB3000" t="s">
        <v>57</v>
      </c>
      <c r="AC3000" t="s">
        <v>87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66</v>
      </c>
      <c r="AM3000">
        <v>0</v>
      </c>
      <c r="AN3000">
        <v>1</v>
      </c>
      <c r="AO3000">
        <v>0</v>
      </c>
      <c r="AP3000" t="s">
        <v>123</v>
      </c>
      <c r="AQ3000" t="s">
        <v>92</v>
      </c>
      <c r="AR3000" t="s">
        <v>93</v>
      </c>
      <c r="AS3000">
        <v>6</v>
      </c>
      <c r="AT3000">
        <v>265</v>
      </c>
      <c r="AU3000">
        <v>1</v>
      </c>
      <c r="AV3000">
        <v>0</v>
      </c>
      <c r="AW3000">
        <v>1</v>
      </c>
      <c r="AX3000">
        <v>0</v>
      </c>
      <c r="AY3000">
        <v>6</v>
      </c>
      <c r="AZ3000" t="s">
        <v>125</v>
      </c>
      <c r="BA3000">
        <v>1</v>
      </c>
      <c r="BB3000" t="s">
        <v>71</v>
      </c>
      <c r="BC3000">
        <v>4</v>
      </c>
    </row>
    <row r="3001" spans="1:55">
      <c r="A3001" t="s">
        <v>6245</v>
      </c>
      <c r="B3001" t="s">
        <v>56</v>
      </c>
      <c r="C3001">
        <v>56</v>
      </c>
      <c r="D3001" t="s">
        <v>61</v>
      </c>
      <c r="E3001">
        <v>3</v>
      </c>
      <c r="F3001" t="s">
        <v>3699</v>
      </c>
      <c r="G3001">
        <v>94070</v>
      </c>
      <c r="H3001">
        <v>37.497915</v>
      </c>
      <c r="I3001">
        <v>-122.267361</v>
      </c>
      <c r="J3001">
        <v>0</v>
      </c>
      <c r="K3001">
        <v>7</v>
      </c>
      <c r="L3001" t="s">
        <v>83</v>
      </c>
      <c r="M3001" t="s">
        <v>57</v>
      </c>
      <c r="N3001" t="s">
        <v>6246</v>
      </c>
      <c r="O3001" t="s">
        <v>61</v>
      </c>
      <c r="P3001" t="s">
        <v>61</v>
      </c>
      <c r="Q3001" t="s">
        <v>143</v>
      </c>
      <c r="R3001" t="s">
        <v>143</v>
      </c>
      <c r="S3001" t="s">
        <v>143</v>
      </c>
      <c r="T3001" t="s">
        <v>143</v>
      </c>
      <c r="U3001" t="s">
        <v>143</v>
      </c>
      <c r="V3001" t="s">
        <v>143</v>
      </c>
      <c r="W3001" t="s">
        <v>143</v>
      </c>
      <c r="X3001" t="s">
        <v>143</v>
      </c>
      <c r="Y3001" t="s">
        <v>143</v>
      </c>
      <c r="Z3001" t="s">
        <v>143</v>
      </c>
      <c r="AA3001" t="s">
        <v>64</v>
      </c>
      <c r="AB3001" t="s">
        <v>61</v>
      </c>
      <c r="AC3001" t="s">
        <v>65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66</v>
      </c>
      <c r="AM3001">
        <v>0</v>
      </c>
      <c r="AN3001">
        <v>1</v>
      </c>
      <c r="AO3001">
        <v>0</v>
      </c>
      <c r="AP3001" t="s">
        <v>67</v>
      </c>
      <c r="AQ3001" t="s">
        <v>92</v>
      </c>
      <c r="AR3001" t="s">
        <v>182</v>
      </c>
      <c r="AT3001">
        <v>28098</v>
      </c>
      <c r="AU3001">
        <v>1</v>
      </c>
      <c r="AV3001">
        <v>0</v>
      </c>
      <c r="AW3001">
        <v>1</v>
      </c>
      <c r="AX3001">
        <v>0</v>
      </c>
      <c r="AY3001">
        <v>2</v>
      </c>
      <c r="AZ3001" t="s">
        <v>70</v>
      </c>
      <c r="BA3001">
        <v>1</v>
      </c>
      <c r="BB3001" t="s">
        <v>71</v>
      </c>
      <c r="BC3001">
        <v>4</v>
      </c>
    </row>
    <row r="3002" spans="1:55">
      <c r="A3002" t="s">
        <v>6247</v>
      </c>
      <c r="B3002" t="s">
        <v>56</v>
      </c>
      <c r="C3002">
        <v>42</v>
      </c>
      <c r="D3002" t="s">
        <v>57</v>
      </c>
      <c r="E3002">
        <v>1</v>
      </c>
      <c r="F3002" t="s">
        <v>6248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129</v>
      </c>
      <c r="M3002" t="s">
        <v>57</v>
      </c>
      <c r="N3002" t="s">
        <v>6249</v>
      </c>
      <c r="O3002" t="s">
        <v>57</v>
      </c>
      <c r="P3002" t="s">
        <v>57</v>
      </c>
      <c r="Q3002" t="s">
        <v>62</v>
      </c>
      <c r="R3002" t="s">
        <v>441</v>
      </c>
      <c r="S3002" t="s">
        <v>61</v>
      </c>
      <c r="T3002" t="s">
        <v>57</v>
      </c>
      <c r="U3002" t="s">
        <v>61</v>
      </c>
      <c r="V3002" t="s">
        <v>57</v>
      </c>
      <c r="W3002" t="s">
        <v>57</v>
      </c>
      <c r="X3002" t="s">
        <v>57</v>
      </c>
      <c r="Y3002" t="s">
        <v>57</v>
      </c>
      <c r="Z3002" t="s">
        <v>57</v>
      </c>
      <c r="AA3002" t="s">
        <v>122</v>
      </c>
      <c r="AB3002" t="s">
        <v>57</v>
      </c>
      <c r="AC3002" t="s">
        <v>87</v>
      </c>
      <c r="AD3002">
        <v>79.40000000000001</v>
      </c>
      <c r="AE3002">
        <v>5071.9</v>
      </c>
      <c r="AF3002">
        <v>0</v>
      </c>
      <c r="AG3002">
        <v>0</v>
      </c>
      <c r="AH3002">
        <v>118.95</v>
      </c>
      <c r="AI3002">
        <v>5190.85</v>
      </c>
      <c r="AJ3002" t="s">
        <v>66</v>
      </c>
      <c r="AM3002">
        <v>0</v>
      </c>
      <c r="AN3002">
        <v>1</v>
      </c>
      <c r="AO3002">
        <v>0</v>
      </c>
      <c r="AP3002" t="s">
        <v>123</v>
      </c>
      <c r="AQ3002" t="s">
        <v>78</v>
      </c>
      <c r="AR3002" t="s">
        <v>93</v>
      </c>
      <c r="AS3002">
        <v>6</v>
      </c>
      <c r="AT3002">
        <v>385</v>
      </c>
      <c r="AU3002">
        <v>1</v>
      </c>
      <c r="AV3002">
        <v>0</v>
      </c>
      <c r="AW3002">
        <v>1</v>
      </c>
      <c r="AX3002">
        <v>0</v>
      </c>
      <c r="AY3002">
        <v>6</v>
      </c>
      <c r="AZ3002" t="s">
        <v>125</v>
      </c>
      <c r="BA3002">
        <v>0</v>
      </c>
      <c r="BB3002" t="s">
        <v>71</v>
      </c>
      <c r="BC3002">
        <v>4</v>
      </c>
    </row>
    <row r="3003" spans="1:55">
      <c r="A3003" t="s">
        <v>6250</v>
      </c>
      <c r="B3003" t="s">
        <v>56</v>
      </c>
      <c r="C3003">
        <v>78</v>
      </c>
      <c r="D3003" t="s">
        <v>57</v>
      </c>
      <c r="E3003">
        <v>1</v>
      </c>
      <c r="F3003" t="s">
        <v>5171</v>
      </c>
      <c r="G3003">
        <v>94964</v>
      </c>
      <c r="H3003">
        <v>37.942551</v>
      </c>
      <c r="I3003">
        <v>-122.491642</v>
      </c>
      <c r="J3003">
        <v>8</v>
      </c>
      <c r="K3003">
        <v>56</v>
      </c>
      <c r="L3003" t="s">
        <v>129</v>
      </c>
      <c r="M3003" t="s">
        <v>57</v>
      </c>
      <c r="N3003" t="s">
        <v>6251</v>
      </c>
      <c r="O3003" t="s">
        <v>61</v>
      </c>
      <c r="P3003" t="s">
        <v>57</v>
      </c>
      <c r="Q3003" t="s">
        <v>135</v>
      </c>
      <c r="R3003" t="s">
        <v>156</v>
      </c>
      <c r="S3003" t="s">
        <v>57</v>
      </c>
      <c r="T3003" t="s">
        <v>61</v>
      </c>
      <c r="U3003" t="s">
        <v>61</v>
      </c>
      <c r="V3003" t="s">
        <v>57</v>
      </c>
      <c r="W3003" t="s">
        <v>57</v>
      </c>
      <c r="X3003" t="s">
        <v>57</v>
      </c>
      <c r="Y3003" t="s">
        <v>61</v>
      </c>
      <c r="Z3003" t="s">
        <v>61</v>
      </c>
      <c r="AA3003" t="s">
        <v>122</v>
      </c>
      <c r="AB3003" t="s">
        <v>57</v>
      </c>
      <c r="AC3003" t="s">
        <v>65</v>
      </c>
      <c r="AD3003">
        <v>72.59999999999999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66</v>
      </c>
      <c r="AM3003">
        <v>0</v>
      </c>
      <c r="AN3003">
        <v>1</v>
      </c>
      <c r="AO3003">
        <v>0</v>
      </c>
      <c r="AP3003" t="s">
        <v>123</v>
      </c>
      <c r="AQ3003" t="s">
        <v>104</v>
      </c>
      <c r="AR3003" t="s">
        <v>93</v>
      </c>
      <c r="AS3003">
        <v>4</v>
      </c>
      <c r="AT3003">
        <v>6448</v>
      </c>
      <c r="AU3003">
        <v>1</v>
      </c>
      <c r="AV3003">
        <v>0</v>
      </c>
      <c r="AW3003">
        <v>1</v>
      </c>
      <c r="AX3003">
        <v>0</v>
      </c>
      <c r="AY3003">
        <v>6</v>
      </c>
      <c r="AZ3003" t="s">
        <v>125</v>
      </c>
      <c r="BA3003">
        <v>0</v>
      </c>
      <c r="BB3003" t="s">
        <v>71</v>
      </c>
      <c r="BC3003">
        <v>4</v>
      </c>
    </row>
    <row r="3004" spans="1:55">
      <c r="A3004" t="s">
        <v>6252</v>
      </c>
      <c r="B3004" t="s">
        <v>73</v>
      </c>
      <c r="C3004">
        <v>59</v>
      </c>
      <c r="D3004" t="s">
        <v>57</v>
      </c>
      <c r="E3004">
        <v>0</v>
      </c>
      <c r="F3004" t="s">
        <v>6253</v>
      </c>
      <c r="G3004">
        <v>96118</v>
      </c>
      <c r="H3004">
        <v>39.637471</v>
      </c>
      <c r="I3004">
        <v>-120.226338</v>
      </c>
      <c r="J3004">
        <v>1</v>
      </c>
      <c r="K3004">
        <v>15</v>
      </c>
      <c r="L3004" t="s">
        <v>59</v>
      </c>
      <c r="M3004" t="s">
        <v>57</v>
      </c>
      <c r="N3004" t="s">
        <v>6254</v>
      </c>
      <c r="O3004" t="s">
        <v>57</v>
      </c>
      <c r="P3004" t="s">
        <v>57</v>
      </c>
      <c r="Q3004" t="s">
        <v>85</v>
      </c>
      <c r="R3004" t="s">
        <v>441</v>
      </c>
      <c r="S3004" t="s">
        <v>61</v>
      </c>
      <c r="T3004" t="s">
        <v>61</v>
      </c>
      <c r="U3004" t="s">
        <v>57</v>
      </c>
      <c r="V3004" t="s">
        <v>57</v>
      </c>
      <c r="W3004" t="s">
        <v>57</v>
      </c>
      <c r="X3004" t="s">
        <v>57</v>
      </c>
      <c r="Y3004" t="s">
        <v>57</v>
      </c>
      <c r="Z3004" t="s">
        <v>61</v>
      </c>
      <c r="AA3004" t="s">
        <v>77</v>
      </c>
      <c r="AB3004" t="s">
        <v>57</v>
      </c>
      <c r="AC3004" t="s">
        <v>87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66</v>
      </c>
      <c r="AM3004">
        <v>0</v>
      </c>
      <c r="AN3004">
        <v>1</v>
      </c>
      <c r="AO3004">
        <v>0</v>
      </c>
      <c r="AP3004" t="s">
        <v>103</v>
      </c>
      <c r="AQ3004" t="s">
        <v>92</v>
      </c>
      <c r="AR3004" t="s">
        <v>105</v>
      </c>
      <c r="AS3004">
        <v>5</v>
      </c>
      <c r="AT3004">
        <v>1822</v>
      </c>
      <c r="AU3004">
        <v>1</v>
      </c>
      <c r="AV3004">
        <v>0</v>
      </c>
      <c r="AW3004">
        <v>1</v>
      </c>
      <c r="AX3004">
        <v>0</v>
      </c>
      <c r="AY3004">
        <v>3</v>
      </c>
      <c r="AZ3004" t="s">
        <v>106</v>
      </c>
      <c r="BA3004">
        <v>6</v>
      </c>
      <c r="BB3004" t="s">
        <v>95</v>
      </c>
      <c r="BC3004">
        <v>1</v>
      </c>
    </row>
    <row r="3005" spans="1:55">
      <c r="A3005" t="s">
        <v>6255</v>
      </c>
      <c r="B3005" t="s">
        <v>56</v>
      </c>
      <c r="C3005">
        <v>57</v>
      </c>
      <c r="D3005" t="s">
        <v>61</v>
      </c>
      <c r="E3005">
        <v>0</v>
      </c>
      <c r="F3005" t="s">
        <v>639</v>
      </c>
      <c r="G3005">
        <v>90301</v>
      </c>
      <c r="H3005">
        <v>33.956445</v>
      </c>
      <c r="I3005">
        <v>-118.358634</v>
      </c>
      <c r="J3005">
        <v>0</v>
      </c>
      <c r="K3005">
        <v>56</v>
      </c>
      <c r="L3005" t="s">
        <v>129</v>
      </c>
      <c r="M3005" t="s">
        <v>57</v>
      </c>
      <c r="N3005" t="s">
        <v>4716</v>
      </c>
      <c r="O3005" t="s">
        <v>61</v>
      </c>
      <c r="P3005" t="s">
        <v>61</v>
      </c>
      <c r="Q3005" t="s">
        <v>143</v>
      </c>
      <c r="R3005" t="s">
        <v>143</v>
      </c>
      <c r="S3005" t="s">
        <v>143</v>
      </c>
      <c r="T3005" t="s">
        <v>143</v>
      </c>
      <c r="U3005" t="s">
        <v>143</v>
      </c>
      <c r="V3005" t="s">
        <v>143</v>
      </c>
      <c r="W3005" t="s">
        <v>143</v>
      </c>
      <c r="X3005" t="s">
        <v>143</v>
      </c>
      <c r="Y3005" t="s">
        <v>143</v>
      </c>
      <c r="Z3005" t="s">
        <v>143</v>
      </c>
      <c r="AA3005" t="s">
        <v>122</v>
      </c>
      <c r="AB3005" t="s">
        <v>57</v>
      </c>
      <c r="AC3005" t="s">
        <v>87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66</v>
      </c>
      <c r="AM3005">
        <v>0</v>
      </c>
      <c r="AN3005">
        <v>1</v>
      </c>
      <c r="AO3005">
        <v>0</v>
      </c>
      <c r="AP3005" t="s">
        <v>123</v>
      </c>
      <c r="AQ3005" t="s">
        <v>92</v>
      </c>
      <c r="AR3005" t="s">
        <v>182</v>
      </c>
      <c r="AT3005">
        <v>37527</v>
      </c>
      <c r="AU3005">
        <v>1</v>
      </c>
      <c r="AV3005">
        <v>0</v>
      </c>
      <c r="AW3005">
        <v>1</v>
      </c>
      <c r="AX3005">
        <v>0</v>
      </c>
      <c r="AY3005">
        <v>6</v>
      </c>
      <c r="AZ3005" t="s">
        <v>125</v>
      </c>
      <c r="BA3005">
        <v>2</v>
      </c>
      <c r="BB3005" t="s">
        <v>126</v>
      </c>
      <c r="BC3005">
        <v>3</v>
      </c>
    </row>
    <row r="3006" spans="1:55">
      <c r="A3006" t="s">
        <v>6256</v>
      </c>
      <c r="B3006" t="s">
        <v>73</v>
      </c>
      <c r="C3006">
        <v>43</v>
      </c>
      <c r="D3006" t="s">
        <v>61</v>
      </c>
      <c r="E3006">
        <v>0</v>
      </c>
      <c r="F3006" t="s">
        <v>3733</v>
      </c>
      <c r="G3006">
        <v>91780</v>
      </c>
      <c r="H3006">
        <v>34.101608</v>
      </c>
      <c r="I3006">
        <v>-118.055848</v>
      </c>
      <c r="J3006">
        <v>0</v>
      </c>
      <c r="K3006">
        <v>9</v>
      </c>
      <c r="L3006" t="s">
        <v>83</v>
      </c>
      <c r="M3006" t="s">
        <v>57</v>
      </c>
      <c r="N3006" t="s">
        <v>6257</v>
      </c>
      <c r="O3006" t="s">
        <v>57</v>
      </c>
      <c r="P3006" t="s">
        <v>57</v>
      </c>
      <c r="Q3006" t="s">
        <v>85</v>
      </c>
      <c r="R3006" t="s">
        <v>391</v>
      </c>
      <c r="S3006" t="s">
        <v>57</v>
      </c>
      <c r="T3006" t="s">
        <v>61</v>
      </c>
      <c r="U3006" t="s">
        <v>61</v>
      </c>
      <c r="V3006" t="s">
        <v>61</v>
      </c>
      <c r="W3006" t="s">
        <v>61</v>
      </c>
      <c r="X3006" t="s">
        <v>61</v>
      </c>
      <c r="Y3006" t="s">
        <v>61</v>
      </c>
      <c r="Z3006" t="s">
        <v>61</v>
      </c>
      <c r="AA3006" t="s">
        <v>77</v>
      </c>
      <c r="AB3006" t="s">
        <v>57</v>
      </c>
      <c r="AC3006" t="s">
        <v>87</v>
      </c>
      <c r="AD3006">
        <v>81.15000000000001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66</v>
      </c>
      <c r="AM3006">
        <v>0</v>
      </c>
      <c r="AN3006">
        <v>1</v>
      </c>
      <c r="AO3006">
        <v>0</v>
      </c>
      <c r="AP3006" t="s">
        <v>67</v>
      </c>
      <c r="AQ3006" t="s">
        <v>78</v>
      </c>
      <c r="AR3006" t="s">
        <v>93</v>
      </c>
      <c r="AS3006">
        <v>1</v>
      </c>
      <c r="AT3006">
        <v>32718</v>
      </c>
      <c r="AU3006">
        <v>1</v>
      </c>
      <c r="AV3006">
        <v>0</v>
      </c>
      <c r="AW3006">
        <v>1</v>
      </c>
      <c r="AX3006">
        <v>0</v>
      </c>
      <c r="AY3006">
        <v>2</v>
      </c>
      <c r="AZ3006" t="s">
        <v>70</v>
      </c>
      <c r="BA3006">
        <v>7</v>
      </c>
      <c r="BB3006" t="s">
        <v>95</v>
      </c>
      <c r="BC3006">
        <v>1</v>
      </c>
    </row>
    <row r="3007" spans="1:55">
      <c r="A3007" t="s">
        <v>6258</v>
      </c>
      <c r="B3007" t="s">
        <v>73</v>
      </c>
      <c r="C3007">
        <v>25</v>
      </c>
      <c r="D3007" t="s">
        <v>57</v>
      </c>
      <c r="E3007">
        <v>0</v>
      </c>
      <c r="F3007" t="s">
        <v>627</v>
      </c>
      <c r="G3007">
        <v>94123</v>
      </c>
      <c r="H3007">
        <v>37.800254</v>
      </c>
      <c r="I3007">
        <v>-122.436975</v>
      </c>
      <c r="J3007">
        <v>1</v>
      </c>
      <c r="K3007">
        <v>16</v>
      </c>
      <c r="L3007" t="s">
        <v>59</v>
      </c>
      <c r="M3007" t="s">
        <v>57</v>
      </c>
      <c r="N3007" t="s">
        <v>6259</v>
      </c>
      <c r="O3007" t="s">
        <v>57</v>
      </c>
      <c r="P3007" t="s">
        <v>57</v>
      </c>
      <c r="Q3007" t="s">
        <v>85</v>
      </c>
      <c r="R3007" t="s">
        <v>4056</v>
      </c>
      <c r="S3007" t="s">
        <v>61</v>
      </c>
      <c r="T3007" t="s">
        <v>61</v>
      </c>
      <c r="U3007" t="s">
        <v>61</v>
      </c>
      <c r="V3007" t="s">
        <v>61</v>
      </c>
      <c r="W3007" t="s">
        <v>61</v>
      </c>
      <c r="X3007" t="s">
        <v>61</v>
      </c>
      <c r="Y3007" t="s">
        <v>61</v>
      </c>
      <c r="Z3007" t="s">
        <v>57</v>
      </c>
      <c r="AA3007" t="s">
        <v>77</v>
      </c>
      <c r="AB3007" t="s">
        <v>57</v>
      </c>
      <c r="AC3007" t="s">
        <v>87</v>
      </c>
      <c r="AD3007">
        <v>75.40000000000001</v>
      </c>
      <c r="AE3007">
        <v>1189.4</v>
      </c>
      <c r="AF3007">
        <v>0</v>
      </c>
      <c r="AG3007">
        <v>0</v>
      </c>
      <c r="AH3007">
        <v>413.28</v>
      </c>
      <c r="AI3007">
        <v>1602.68</v>
      </c>
      <c r="AJ3007" t="s">
        <v>66</v>
      </c>
      <c r="AM3007">
        <v>0</v>
      </c>
      <c r="AN3007">
        <v>1</v>
      </c>
      <c r="AO3007">
        <v>0</v>
      </c>
      <c r="AP3007" t="s">
        <v>103</v>
      </c>
      <c r="AQ3007" t="s">
        <v>116</v>
      </c>
      <c r="AR3007" t="s">
        <v>93</v>
      </c>
      <c r="AS3007">
        <v>1</v>
      </c>
      <c r="AT3007">
        <v>22920</v>
      </c>
      <c r="AU3007">
        <v>1</v>
      </c>
      <c r="AV3007">
        <v>0</v>
      </c>
      <c r="AW3007">
        <v>1</v>
      </c>
      <c r="AX3007">
        <v>0</v>
      </c>
      <c r="AY3007">
        <v>3</v>
      </c>
      <c r="AZ3007" t="s">
        <v>106</v>
      </c>
      <c r="BA3007">
        <v>6</v>
      </c>
      <c r="BB3007" t="s">
        <v>95</v>
      </c>
      <c r="BC3007">
        <v>1</v>
      </c>
    </row>
    <row r="3008" spans="1:55">
      <c r="A3008" t="s">
        <v>6260</v>
      </c>
      <c r="B3008" t="s">
        <v>73</v>
      </c>
      <c r="C3008">
        <v>23</v>
      </c>
      <c r="D3008" t="s">
        <v>57</v>
      </c>
      <c r="E3008">
        <v>2</v>
      </c>
      <c r="F3008" t="s">
        <v>3162</v>
      </c>
      <c r="G3008">
        <v>94920</v>
      </c>
      <c r="H3008">
        <v>37.885629</v>
      </c>
      <c r="I3008">
        <v>-122.46858</v>
      </c>
      <c r="J3008">
        <v>8</v>
      </c>
      <c r="K3008">
        <v>69</v>
      </c>
      <c r="L3008" t="s">
        <v>119</v>
      </c>
      <c r="M3008" t="s">
        <v>57</v>
      </c>
      <c r="N3008" t="s">
        <v>6261</v>
      </c>
      <c r="O3008" t="s">
        <v>61</v>
      </c>
      <c r="P3008" t="s">
        <v>61</v>
      </c>
      <c r="Q3008" t="s">
        <v>143</v>
      </c>
      <c r="R3008" t="s">
        <v>143</v>
      </c>
      <c r="S3008" t="s">
        <v>143</v>
      </c>
      <c r="T3008" t="s">
        <v>143</v>
      </c>
      <c r="U3008" t="s">
        <v>143</v>
      </c>
      <c r="V3008" t="s">
        <v>143</v>
      </c>
      <c r="W3008" t="s">
        <v>143</v>
      </c>
      <c r="X3008" t="s">
        <v>143</v>
      </c>
      <c r="Y3008" t="s">
        <v>143</v>
      </c>
      <c r="Z3008" t="s">
        <v>143</v>
      </c>
      <c r="AA3008" t="s">
        <v>64</v>
      </c>
      <c r="AB3008" t="s">
        <v>57</v>
      </c>
      <c r="AC3008" t="s">
        <v>65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66</v>
      </c>
      <c r="AM3008">
        <v>0</v>
      </c>
      <c r="AN3008">
        <v>1</v>
      </c>
      <c r="AO3008">
        <v>0</v>
      </c>
      <c r="AP3008" t="s">
        <v>123</v>
      </c>
      <c r="AQ3008" t="s">
        <v>116</v>
      </c>
      <c r="AR3008" t="s">
        <v>182</v>
      </c>
      <c r="AT3008">
        <v>13065</v>
      </c>
      <c r="AU3008">
        <v>1</v>
      </c>
      <c r="AV3008">
        <v>0</v>
      </c>
      <c r="AW3008">
        <v>1</v>
      </c>
      <c r="AX3008">
        <v>0</v>
      </c>
      <c r="AY3008">
        <v>6</v>
      </c>
      <c r="AZ3008" t="s">
        <v>125</v>
      </c>
      <c r="BA3008">
        <v>0</v>
      </c>
      <c r="BB3008" t="s">
        <v>71</v>
      </c>
      <c r="BC3008">
        <v>4</v>
      </c>
    </row>
    <row r="3009" spans="1:55">
      <c r="A3009" t="s">
        <v>6262</v>
      </c>
      <c r="B3009" t="s">
        <v>56</v>
      </c>
      <c r="C3009">
        <v>46</v>
      </c>
      <c r="D3009" t="s">
        <v>57</v>
      </c>
      <c r="E3009">
        <v>0</v>
      </c>
      <c r="F3009" t="s">
        <v>6263</v>
      </c>
      <c r="G3009">
        <v>93276</v>
      </c>
      <c r="H3009">
        <v>35.316263</v>
      </c>
      <c r="I3009">
        <v>-119.402559</v>
      </c>
      <c r="J3009">
        <v>8</v>
      </c>
      <c r="K3009">
        <v>68</v>
      </c>
      <c r="L3009" t="s">
        <v>119</v>
      </c>
      <c r="M3009" t="s">
        <v>57</v>
      </c>
      <c r="N3009" t="s">
        <v>6264</v>
      </c>
      <c r="O3009" t="s">
        <v>57</v>
      </c>
      <c r="P3009" t="s">
        <v>57</v>
      </c>
      <c r="Q3009" t="s">
        <v>85</v>
      </c>
      <c r="R3009" t="s">
        <v>136</v>
      </c>
      <c r="S3009" t="s">
        <v>57</v>
      </c>
      <c r="T3009" t="s">
        <v>57</v>
      </c>
      <c r="U3009" t="s">
        <v>57</v>
      </c>
      <c r="V3009" t="s">
        <v>57</v>
      </c>
      <c r="W3009" t="s">
        <v>57</v>
      </c>
      <c r="X3009" t="s">
        <v>57</v>
      </c>
      <c r="Y3009" t="s">
        <v>57</v>
      </c>
      <c r="Z3009" t="s">
        <v>57</v>
      </c>
      <c r="AA3009" t="s">
        <v>122</v>
      </c>
      <c r="AB3009" t="s">
        <v>61</v>
      </c>
      <c r="AC3009" t="s">
        <v>87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66</v>
      </c>
      <c r="AM3009">
        <v>0</v>
      </c>
      <c r="AN3009">
        <v>1</v>
      </c>
      <c r="AO3009">
        <v>0</v>
      </c>
      <c r="AP3009" t="s">
        <v>123</v>
      </c>
      <c r="AQ3009" t="s">
        <v>78</v>
      </c>
      <c r="AR3009" t="s">
        <v>105</v>
      </c>
      <c r="AS3009">
        <v>8</v>
      </c>
      <c r="AT3009">
        <v>236</v>
      </c>
      <c r="AU3009">
        <v>1</v>
      </c>
      <c r="AV3009">
        <v>0</v>
      </c>
      <c r="AW3009">
        <v>1</v>
      </c>
      <c r="AX3009">
        <v>0</v>
      </c>
      <c r="AY3009">
        <v>6</v>
      </c>
      <c r="AZ3009" t="s">
        <v>125</v>
      </c>
      <c r="BA3009">
        <v>3</v>
      </c>
      <c r="BB3009" t="s">
        <v>126</v>
      </c>
      <c r="BC3009">
        <v>3</v>
      </c>
    </row>
    <row r="3010" spans="1:55">
      <c r="A3010" t="s">
        <v>6265</v>
      </c>
      <c r="B3010" t="s">
        <v>73</v>
      </c>
      <c r="C3010">
        <v>74</v>
      </c>
      <c r="D3010" t="s">
        <v>57</v>
      </c>
      <c r="E3010">
        <v>2</v>
      </c>
      <c r="F3010" t="s">
        <v>517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59</v>
      </c>
      <c r="M3010" t="s">
        <v>57</v>
      </c>
      <c r="N3010" t="s">
        <v>6266</v>
      </c>
      <c r="O3010" t="s">
        <v>57</v>
      </c>
      <c r="P3010" t="s">
        <v>57</v>
      </c>
      <c r="Q3010" t="s">
        <v>135</v>
      </c>
      <c r="R3010" t="s">
        <v>318</v>
      </c>
      <c r="S3010" t="s">
        <v>57</v>
      </c>
      <c r="T3010" t="s">
        <v>57</v>
      </c>
      <c r="U3010" t="s">
        <v>57</v>
      </c>
      <c r="V3010" t="s">
        <v>61</v>
      </c>
      <c r="W3010" t="s">
        <v>61</v>
      </c>
      <c r="X3010" t="s">
        <v>57</v>
      </c>
      <c r="Y3010" t="s">
        <v>57</v>
      </c>
      <c r="Z3010" t="s">
        <v>57</v>
      </c>
      <c r="AA3010" t="s">
        <v>122</v>
      </c>
      <c r="AB3010" t="s">
        <v>57</v>
      </c>
      <c r="AC3010" t="s">
        <v>87</v>
      </c>
      <c r="AD3010">
        <v>75.15000000000001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66</v>
      </c>
      <c r="AM3010">
        <v>0</v>
      </c>
      <c r="AN3010">
        <v>1</v>
      </c>
      <c r="AO3010">
        <v>0</v>
      </c>
      <c r="AP3010" t="s">
        <v>123</v>
      </c>
      <c r="AQ3010" t="s">
        <v>104</v>
      </c>
      <c r="AR3010" t="s">
        <v>93</v>
      </c>
      <c r="AS3010">
        <v>6</v>
      </c>
      <c r="AT3010">
        <v>46214</v>
      </c>
      <c r="AU3010">
        <v>1</v>
      </c>
      <c r="AV3010">
        <v>0</v>
      </c>
      <c r="AW3010">
        <v>1</v>
      </c>
      <c r="AX3010">
        <v>0</v>
      </c>
      <c r="AY3010">
        <v>6</v>
      </c>
      <c r="AZ3010" t="s">
        <v>125</v>
      </c>
      <c r="BA3010">
        <v>0</v>
      </c>
      <c r="BB3010" t="s">
        <v>71</v>
      </c>
      <c r="BC3010">
        <v>4</v>
      </c>
    </row>
    <row r="3011" spans="1:55">
      <c r="A3011" t="s">
        <v>6267</v>
      </c>
      <c r="B3011" t="s">
        <v>73</v>
      </c>
      <c r="C3011">
        <v>27</v>
      </c>
      <c r="D3011" t="s">
        <v>57</v>
      </c>
      <c r="E3011">
        <v>0</v>
      </c>
      <c r="F3011" t="s">
        <v>1038</v>
      </c>
      <c r="G3011">
        <v>93108</v>
      </c>
      <c r="H3011">
        <v>34.457541</v>
      </c>
      <c r="I3011">
        <v>-119.631072</v>
      </c>
      <c r="J3011">
        <v>1</v>
      </c>
      <c r="K3011">
        <v>53</v>
      </c>
      <c r="L3011" t="s">
        <v>129</v>
      </c>
      <c r="M3011" t="s">
        <v>57</v>
      </c>
      <c r="N3011" t="s">
        <v>6268</v>
      </c>
      <c r="O3011" t="s">
        <v>57</v>
      </c>
      <c r="P3011" t="s">
        <v>57</v>
      </c>
      <c r="Q3011" t="s">
        <v>85</v>
      </c>
      <c r="R3011" t="s">
        <v>115</v>
      </c>
      <c r="S3011" t="s">
        <v>57</v>
      </c>
      <c r="T3011" t="s">
        <v>61</v>
      </c>
      <c r="U3011" t="s">
        <v>57</v>
      </c>
      <c r="V3011" t="s">
        <v>61</v>
      </c>
      <c r="W3011" t="s">
        <v>61</v>
      </c>
      <c r="X3011" t="s">
        <v>57</v>
      </c>
      <c r="Y3011" t="s">
        <v>57</v>
      </c>
      <c r="Z3011" t="s">
        <v>57</v>
      </c>
      <c r="AA3011" t="s">
        <v>77</v>
      </c>
      <c r="AB3011" t="s">
        <v>61</v>
      </c>
      <c r="AC3011" t="s">
        <v>87</v>
      </c>
      <c r="AD3011">
        <v>93.90000000000001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88</v>
      </c>
      <c r="AK3011" t="s">
        <v>205</v>
      </c>
      <c r="AL3011" t="s">
        <v>206</v>
      </c>
      <c r="AM3011">
        <v>1</v>
      </c>
      <c r="AN3011">
        <v>0</v>
      </c>
      <c r="AO3011">
        <v>0</v>
      </c>
      <c r="AP3011" t="s">
        <v>123</v>
      </c>
      <c r="AQ3011" t="s">
        <v>116</v>
      </c>
      <c r="AR3011" t="s">
        <v>105</v>
      </c>
      <c r="AS3011">
        <v>5</v>
      </c>
      <c r="AT3011">
        <v>12741</v>
      </c>
      <c r="AU3011">
        <v>1</v>
      </c>
      <c r="AV3011">
        <v>1</v>
      </c>
      <c r="AW3011">
        <v>0</v>
      </c>
      <c r="AX3011">
        <v>93.90000000000001</v>
      </c>
      <c r="AY3011">
        <v>6</v>
      </c>
      <c r="AZ3011" t="s">
        <v>125</v>
      </c>
      <c r="BA3011">
        <v>6</v>
      </c>
      <c r="BB3011" t="s">
        <v>95</v>
      </c>
      <c r="BC3011">
        <v>1</v>
      </c>
    </row>
    <row r="3012" spans="1:55">
      <c r="A3012" t="s">
        <v>6269</v>
      </c>
      <c r="B3012" t="s">
        <v>73</v>
      </c>
      <c r="C3012">
        <v>53</v>
      </c>
      <c r="D3012" t="s">
        <v>61</v>
      </c>
      <c r="E3012">
        <v>0</v>
      </c>
      <c r="F3012" t="s">
        <v>6270</v>
      </c>
      <c r="G3012">
        <v>93544</v>
      </c>
      <c r="H3012">
        <v>34.500091</v>
      </c>
      <c r="I3012">
        <v>-117.765862</v>
      </c>
      <c r="J3012">
        <v>0</v>
      </c>
      <c r="K3012">
        <v>10</v>
      </c>
      <c r="L3012" t="s">
        <v>98</v>
      </c>
      <c r="M3012" t="s">
        <v>61</v>
      </c>
      <c r="N3012" t="s">
        <v>143</v>
      </c>
      <c r="O3012" t="s">
        <v>143</v>
      </c>
      <c r="P3012" t="s">
        <v>57</v>
      </c>
      <c r="Q3012" t="s">
        <v>135</v>
      </c>
      <c r="R3012" t="s">
        <v>169</v>
      </c>
      <c r="S3012" t="s">
        <v>61</v>
      </c>
      <c r="T3012" t="s">
        <v>57</v>
      </c>
      <c r="U3012" t="s">
        <v>61</v>
      </c>
      <c r="V3012" t="s">
        <v>57</v>
      </c>
      <c r="W3012" t="s">
        <v>61</v>
      </c>
      <c r="X3012" t="s">
        <v>61</v>
      </c>
      <c r="Y3012" t="s">
        <v>61</v>
      </c>
      <c r="Z3012" t="s">
        <v>57</v>
      </c>
      <c r="AA3012" t="s">
        <v>77</v>
      </c>
      <c r="AB3012" t="s">
        <v>61</v>
      </c>
      <c r="AC3012" t="s">
        <v>87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66</v>
      </c>
      <c r="AM3012">
        <v>0</v>
      </c>
      <c r="AN3012">
        <v>1</v>
      </c>
      <c r="AO3012">
        <v>0</v>
      </c>
      <c r="AP3012" t="s">
        <v>67</v>
      </c>
      <c r="AQ3012" t="s">
        <v>92</v>
      </c>
      <c r="AR3012" t="s">
        <v>137</v>
      </c>
      <c r="AS3012">
        <v>3</v>
      </c>
      <c r="AT3012">
        <v>1220</v>
      </c>
      <c r="AU3012">
        <v>1</v>
      </c>
      <c r="AV3012">
        <v>0</v>
      </c>
      <c r="AW3012">
        <v>1</v>
      </c>
      <c r="AX3012">
        <v>0</v>
      </c>
      <c r="AY3012">
        <v>2</v>
      </c>
      <c r="AZ3012" t="s">
        <v>70</v>
      </c>
      <c r="BA3012">
        <v>5</v>
      </c>
      <c r="BB3012" t="s">
        <v>80</v>
      </c>
      <c r="BC3012">
        <v>2</v>
      </c>
    </row>
    <row r="3013" spans="1:55">
      <c r="A3013" t="s">
        <v>6271</v>
      </c>
      <c r="B3013" t="s">
        <v>56</v>
      </c>
      <c r="C3013">
        <v>24</v>
      </c>
      <c r="D3013" t="s">
        <v>61</v>
      </c>
      <c r="E3013">
        <v>2</v>
      </c>
      <c r="F3013" t="s">
        <v>3435</v>
      </c>
      <c r="G3013">
        <v>95993</v>
      </c>
      <c r="H3013">
        <v>39.075694</v>
      </c>
      <c r="I3013">
        <v>-121.70606</v>
      </c>
      <c r="J3013">
        <v>0</v>
      </c>
      <c r="K3013">
        <v>26</v>
      </c>
      <c r="L3013" t="s">
        <v>59</v>
      </c>
      <c r="M3013" t="s">
        <v>61</v>
      </c>
      <c r="N3013" t="s">
        <v>143</v>
      </c>
      <c r="O3013" t="s">
        <v>143</v>
      </c>
      <c r="P3013" t="s">
        <v>57</v>
      </c>
      <c r="Q3013" t="s">
        <v>135</v>
      </c>
      <c r="R3013" t="s">
        <v>254</v>
      </c>
      <c r="S3013" t="s">
        <v>61</v>
      </c>
      <c r="T3013" t="s">
        <v>61</v>
      </c>
      <c r="U3013" t="s">
        <v>57</v>
      </c>
      <c r="V3013" t="s">
        <v>61</v>
      </c>
      <c r="W3013" t="s">
        <v>61</v>
      </c>
      <c r="X3013" t="s">
        <v>61</v>
      </c>
      <c r="Y3013" t="s">
        <v>61</v>
      </c>
      <c r="Z3013" t="s">
        <v>57</v>
      </c>
      <c r="AA3013" t="s">
        <v>77</v>
      </c>
      <c r="AB3013" t="s">
        <v>57</v>
      </c>
      <c r="AC3013" t="s">
        <v>65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66</v>
      </c>
      <c r="AM3013">
        <v>0</v>
      </c>
      <c r="AN3013">
        <v>1</v>
      </c>
      <c r="AO3013">
        <v>0</v>
      </c>
      <c r="AP3013" t="s">
        <v>164</v>
      </c>
      <c r="AQ3013" t="s">
        <v>116</v>
      </c>
      <c r="AR3013" t="s">
        <v>182</v>
      </c>
      <c r="AS3013">
        <v>2</v>
      </c>
      <c r="AT3013">
        <v>27786</v>
      </c>
      <c r="AU3013">
        <v>1</v>
      </c>
      <c r="AV3013">
        <v>0</v>
      </c>
      <c r="AW3013">
        <v>1</v>
      </c>
      <c r="AX3013">
        <v>0</v>
      </c>
      <c r="AY3013">
        <v>4</v>
      </c>
      <c r="AZ3013" t="s">
        <v>165</v>
      </c>
      <c r="BA3013">
        <v>4</v>
      </c>
      <c r="BB3013" t="s">
        <v>80</v>
      </c>
      <c r="BC3013">
        <v>2</v>
      </c>
    </row>
    <row r="3014" spans="1:55">
      <c r="A3014" t="s">
        <v>6272</v>
      </c>
      <c r="B3014" t="s">
        <v>56</v>
      </c>
      <c r="C3014">
        <v>63</v>
      </c>
      <c r="D3014" t="s">
        <v>61</v>
      </c>
      <c r="E3014">
        <v>0</v>
      </c>
      <c r="F3014" t="s">
        <v>989</v>
      </c>
      <c r="G3014">
        <v>91411</v>
      </c>
      <c r="H3014">
        <v>34.17847</v>
      </c>
      <c r="I3014">
        <v>-118.459472</v>
      </c>
      <c r="J3014">
        <v>0</v>
      </c>
      <c r="K3014">
        <v>16</v>
      </c>
      <c r="L3014" t="s">
        <v>59</v>
      </c>
      <c r="M3014" t="s">
        <v>57</v>
      </c>
      <c r="N3014" t="s">
        <v>6273</v>
      </c>
      <c r="O3014" t="s">
        <v>61</v>
      </c>
      <c r="P3014" t="s">
        <v>61</v>
      </c>
      <c r="Q3014" t="s">
        <v>143</v>
      </c>
      <c r="R3014" t="s">
        <v>143</v>
      </c>
      <c r="S3014" t="s">
        <v>143</v>
      </c>
      <c r="T3014" t="s">
        <v>143</v>
      </c>
      <c r="U3014" t="s">
        <v>143</v>
      </c>
      <c r="V3014" t="s">
        <v>143</v>
      </c>
      <c r="W3014" t="s">
        <v>143</v>
      </c>
      <c r="X3014" t="s">
        <v>143</v>
      </c>
      <c r="Y3014" t="s">
        <v>143</v>
      </c>
      <c r="Z3014" t="s">
        <v>143</v>
      </c>
      <c r="AA3014" t="s">
        <v>64</v>
      </c>
      <c r="AB3014" t="s">
        <v>61</v>
      </c>
      <c r="AC3014" t="s">
        <v>65</v>
      </c>
      <c r="AD3014">
        <v>19.35</v>
      </c>
      <c r="AE3014">
        <v>295.55</v>
      </c>
      <c r="AF3014">
        <v>0</v>
      </c>
      <c r="AG3014">
        <v>0</v>
      </c>
      <c r="AH3014">
        <v>655.2</v>
      </c>
      <c r="AI3014">
        <v>950.75</v>
      </c>
      <c r="AJ3014" t="s">
        <v>66</v>
      </c>
      <c r="AM3014">
        <v>0</v>
      </c>
      <c r="AN3014">
        <v>1</v>
      </c>
      <c r="AO3014">
        <v>0</v>
      </c>
      <c r="AP3014" t="s">
        <v>103</v>
      </c>
      <c r="AQ3014" t="s">
        <v>124</v>
      </c>
      <c r="AR3014" t="s">
        <v>182</v>
      </c>
      <c r="AT3014">
        <v>23646</v>
      </c>
      <c r="AU3014">
        <v>1</v>
      </c>
      <c r="AV3014">
        <v>0</v>
      </c>
      <c r="AW3014">
        <v>1</v>
      </c>
      <c r="AX3014">
        <v>0</v>
      </c>
      <c r="AY3014">
        <v>3</v>
      </c>
      <c r="AZ3014" t="s">
        <v>106</v>
      </c>
      <c r="BA3014">
        <v>2</v>
      </c>
      <c r="BB3014" t="s">
        <v>126</v>
      </c>
      <c r="BC3014">
        <v>3</v>
      </c>
    </row>
    <row r="3015" spans="1:55">
      <c r="A3015" t="s">
        <v>6274</v>
      </c>
      <c r="B3015" t="s">
        <v>56</v>
      </c>
      <c r="C3015">
        <v>46</v>
      </c>
      <c r="D3015" t="s">
        <v>57</v>
      </c>
      <c r="E3015">
        <v>0</v>
      </c>
      <c r="F3015" t="s">
        <v>3356</v>
      </c>
      <c r="G3015">
        <v>92683</v>
      </c>
      <c r="H3015">
        <v>33.752591</v>
      </c>
      <c r="I3015">
        <v>-117.993661</v>
      </c>
      <c r="J3015">
        <v>8</v>
      </c>
      <c r="K3015">
        <v>70</v>
      </c>
      <c r="L3015" t="s">
        <v>59</v>
      </c>
      <c r="M3015" t="s">
        <v>61</v>
      </c>
      <c r="N3015" t="s">
        <v>143</v>
      </c>
      <c r="O3015" t="s">
        <v>143</v>
      </c>
      <c r="P3015" t="s">
        <v>57</v>
      </c>
      <c r="Q3015" t="s">
        <v>62</v>
      </c>
      <c r="R3015" t="s">
        <v>364</v>
      </c>
      <c r="S3015" t="s">
        <v>57</v>
      </c>
      <c r="T3015" t="s">
        <v>61</v>
      </c>
      <c r="U3015" t="s">
        <v>57</v>
      </c>
      <c r="V3015" t="s">
        <v>57</v>
      </c>
      <c r="W3015" t="s">
        <v>61</v>
      </c>
      <c r="X3015" t="s">
        <v>57</v>
      </c>
      <c r="Y3015" t="s">
        <v>57</v>
      </c>
      <c r="Z3015" t="s">
        <v>57</v>
      </c>
      <c r="AA3015" t="s">
        <v>122</v>
      </c>
      <c r="AB3015" t="s">
        <v>57</v>
      </c>
      <c r="AC3015" t="s">
        <v>87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66</v>
      </c>
      <c r="AM3015">
        <v>0</v>
      </c>
      <c r="AN3015">
        <v>1</v>
      </c>
      <c r="AO3015">
        <v>0</v>
      </c>
      <c r="AP3015" t="s">
        <v>123</v>
      </c>
      <c r="AQ3015" t="s">
        <v>78</v>
      </c>
      <c r="AR3015" t="s">
        <v>137</v>
      </c>
      <c r="AS3015">
        <v>6</v>
      </c>
      <c r="AT3015">
        <v>88230</v>
      </c>
      <c r="AU3015">
        <v>1</v>
      </c>
      <c r="AV3015">
        <v>0</v>
      </c>
      <c r="AW3015">
        <v>1</v>
      </c>
      <c r="AX3015">
        <v>0</v>
      </c>
      <c r="AY3015">
        <v>6</v>
      </c>
      <c r="AZ3015" t="s">
        <v>125</v>
      </c>
      <c r="BA3015">
        <v>1</v>
      </c>
      <c r="BB3015" t="s">
        <v>71</v>
      </c>
      <c r="BC3015">
        <v>4</v>
      </c>
    </row>
    <row r="3016" spans="1:55">
      <c r="A3016" t="s">
        <v>6275</v>
      </c>
      <c r="B3016" t="s">
        <v>73</v>
      </c>
      <c r="C3016">
        <v>61</v>
      </c>
      <c r="D3016" t="s">
        <v>57</v>
      </c>
      <c r="E3016">
        <v>0</v>
      </c>
      <c r="F3016" t="s">
        <v>3081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119</v>
      </c>
      <c r="M3016" t="s">
        <v>57</v>
      </c>
      <c r="N3016" t="s">
        <v>6276</v>
      </c>
      <c r="O3016" t="s">
        <v>57</v>
      </c>
      <c r="P3016" t="s">
        <v>61</v>
      </c>
      <c r="Q3016" t="s">
        <v>143</v>
      </c>
      <c r="R3016" t="s">
        <v>143</v>
      </c>
      <c r="S3016" t="s">
        <v>143</v>
      </c>
      <c r="T3016" t="s">
        <v>143</v>
      </c>
      <c r="U3016" t="s">
        <v>143</v>
      </c>
      <c r="V3016" t="s">
        <v>143</v>
      </c>
      <c r="W3016" t="s">
        <v>143</v>
      </c>
      <c r="X3016" t="s">
        <v>143</v>
      </c>
      <c r="Y3016" t="s">
        <v>143</v>
      </c>
      <c r="Z3016" t="s">
        <v>143</v>
      </c>
      <c r="AA3016" t="s">
        <v>122</v>
      </c>
      <c r="AB3016" t="s">
        <v>61</v>
      </c>
      <c r="AC3016" t="s">
        <v>65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66</v>
      </c>
      <c r="AM3016">
        <v>0</v>
      </c>
      <c r="AN3016">
        <v>1</v>
      </c>
      <c r="AO3016">
        <v>0</v>
      </c>
      <c r="AP3016" t="s">
        <v>123</v>
      </c>
      <c r="AQ3016" t="s">
        <v>124</v>
      </c>
      <c r="AR3016" t="s">
        <v>182</v>
      </c>
      <c r="AT3016">
        <v>1363</v>
      </c>
      <c r="AU3016">
        <v>1</v>
      </c>
      <c r="AV3016">
        <v>0</v>
      </c>
      <c r="AW3016">
        <v>1</v>
      </c>
      <c r="AX3016">
        <v>0</v>
      </c>
      <c r="AY3016">
        <v>6</v>
      </c>
      <c r="AZ3016" t="s">
        <v>125</v>
      </c>
      <c r="BA3016">
        <v>1</v>
      </c>
      <c r="BB3016" t="s">
        <v>71</v>
      </c>
      <c r="BC3016">
        <v>4</v>
      </c>
    </row>
    <row r="3017" spans="1:55">
      <c r="A3017" t="s">
        <v>6277</v>
      </c>
      <c r="B3017" t="s">
        <v>56</v>
      </c>
      <c r="C3017">
        <v>64</v>
      </c>
      <c r="D3017" t="s">
        <v>61</v>
      </c>
      <c r="E3017">
        <v>0</v>
      </c>
      <c r="F3017" t="s">
        <v>4911</v>
      </c>
      <c r="G3017">
        <v>94066</v>
      </c>
      <c r="H3017">
        <v>37.624436</v>
      </c>
      <c r="I3017">
        <v>-122.430661</v>
      </c>
      <c r="J3017">
        <v>0</v>
      </c>
      <c r="K3017">
        <v>12</v>
      </c>
      <c r="L3017" t="s">
        <v>59</v>
      </c>
      <c r="M3017" t="s">
        <v>57</v>
      </c>
      <c r="N3017" t="s">
        <v>6278</v>
      </c>
      <c r="O3017" t="s">
        <v>61</v>
      </c>
      <c r="P3017" t="s">
        <v>57</v>
      </c>
      <c r="Q3017" t="s">
        <v>62</v>
      </c>
      <c r="R3017" t="s">
        <v>250</v>
      </c>
      <c r="S3017" t="s">
        <v>57</v>
      </c>
      <c r="T3017" t="s">
        <v>61</v>
      </c>
      <c r="U3017" t="s">
        <v>61</v>
      </c>
      <c r="V3017" t="s">
        <v>57</v>
      </c>
      <c r="W3017" t="s">
        <v>57</v>
      </c>
      <c r="X3017" t="s">
        <v>57</v>
      </c>
      <c r="Y3017" t="s">
        <v>57</v>
      </c>
      <c r="Z3017" t="s">
        <v>57</v>
      </c>
      <c r="AA3017" t="s">
        <v>77</v>
      </c>
      <c r="AB3017" t="s">
        <v>57</v>
      </c>
      <c r="AC3017" t="s">
        <v>87</v>
      </c>
      <c r="AD3017">
        <v>98.90000000000001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88</v>
      </c>
      <c r="AK3017" t="s">
        <v>201</v>
      </c>
      <c r="AL3017" t="s">
        <v>743</v>
      </c>
      <c r="AM3017">
        <v>1</v>
      </c>
      <c r="AN3017">
        <v>0</v>
      </c>
      <c r="AO3017">
        <v>0</v>
      </c>
      <c r="AP3017" t="s">
        <v>67</v>
      </c>
      <c r="AQ3017" t="s">
        <v>124</v>
      </c>
      <c r="AR3017" t="s">
        <v>105</v>
      </c>
      <c r="AS3017">
        <v>6</v>
      </c>
      <c r="AT3017">
        <v>39566</v>
      </c>
      <c r="AU3017">
        <v>1</v>
      </c>
      <c r="AV3017">
        <v>1</v>
      </c>
      <c r="AW3017">
        <v>0</v>
      </c>
      <c r="AX3017">
        <v>98.90000000000001</v>
      </c>
      <c r="AY3017">
        <v>2</v>
      </c>
      <c r="AZ3017" t="s">
        <v>70</v>
      </c>
      <c r="BA3017">
        <v>5</v>
      </c>
      <c r="BB3017" t="s">
        <v>80</v>
      </c>
      <c r="BC3017">
        <v>2</v>
      </c>
    </row>
    <row r="3018" spans="1:55">
      <c r="A3018" t="s">
        <v>6279</v>
      </c>
      <c r="B3018" t="s">
        <v>73</v>
      </c>
      <c r="C3018">
        <v>35</v>
      </c>
      <c r="D3018" t="s">
        <v>61</v>
      </c>
      <c r="E3018">
        <v>3</v>
      </c>
      <c r="F3018" t="s">
        <v>971</v>
      </c>
      <c r="G3018">
        <v>94301</v>
      </c>
      <c r="H3018">
        <v>37.444314</v>
      </c>
      <c r="I3018">
        <v>-122.149996</v>
      </c>
      <c r="J3018">
        <v>0</v>
      </c>
      <c r="K3018">
        <v>17</v>
      </c>
      <c r="L3018" t="s">
        <v>59</v>
      </c>
      <c r="M3018" t="s">
        <v>57</v>
      </c>
      <c r="N3018" t="s">
        <v>6280</v>
      </c>
      <c r="O3018" t="s">
        <v>61</v>
      </c>
      <c r="P3018" t="s">
        <v>57</v>
      </c>
      <c r="Q3018" t="s">
        <v>135</v>
      </c>
      <c r="R3018" t="s">
        <v>289</v>
      </c>
      <c r="S3018" t="s">
        <v>57</v>
      </c>
      <c r="T3018" t="s">
        <v>61</v>
      </c>
      <c r="U3018" t="s">
        <v>61</v>
      </c>
      <c r="V3018" t="s">
        <v>61</v>
      </c>
      <c r="W3018" t="s">
        <v>61</v>
      </c>
      <c r="X3018" t="s">
        <v>61</v>
      </c>
      <c r="Y3018" t="s">
        <v>61</v>
      </c>
      <c r="Z3018" t="s">
        <v>57</v>
      </c>
      <c r="AA3018" t="s">
        <v>77</v>
      </c>
      <c r="AB3018" t="s">
        <v>57</v>
      </c>
      <c r="AC3018" t="s">
        <v>65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66</v>
      </c>
      <c r="AM3018">
        <v>0</v>
      </c>
      <c r="AN3018">
        <v>1</v>
      </c>
      <c r="AO3018">
        <v>0</v>
      </c>
      <c r="AP3018" t="s">
        <v>103</v>
      </c>
      <c r="AQ3018" t="s">
        <v>68</v>
      </c>
      <c r="AR3018" t="s">
        <v>69</v>
      </c>
      <c r="AS3018">
        <v>2</v>
      </c>
      <c r="AT3018">
        <v>16198</v>
      </c>
      <c r="AU3018">
        <v>1</v>
      </c>
      <c r="AV3018">
        <v>0</v>
      </c>
      <c r="AW3018">
        <v>1</v>
      </c>
      <c r="AX3018">
        <v>0</v>
      </c>
      <c r="AY3018">
        <v>3</v>
      </c>
      <c r="AZ3018" t="s">
        <v>106</v>
      </c>
      <c r="BA3018">
        <v>4</v>
      </c>
      <c r="BB3018" t="s">
        <v>80</v>
      </c>
      <c r="BC3018">
        <v>2</v>
      </c>
    </row>
    <row r="3019" spans="1:55">
      <c r="A3019" t="s">
        <v>6281</v>
      </c>
      <c r="B3019" t="s">
        <v>73</v>
      </c>
      <c r="C3019">
        <v>61</v>
      </c>
      <c r="D3019" t="s">
        <v>61</v>
      </c>
      <c r="E3019">
        <v>0</v>
      </c>
      <c r="F3019" t="s">
        <v>5464</v>
      </c>
      <c r="G3019">
        <v>91748</v>
      </c>
      <c r="H3019">
        <v>33.976753</v>
      </c>
      <c r="I3019">
        <v>-117.897367</v>
      </c>
      <c r="J3019">
        <v>0</v>
      </c>
      <c r="K3019">
        <v>1</v>
      </c>
      <c r="L3019" t="s">
        <v>83</v>
      </c>
      <c r="M3019" t="s">
        <v>57</v>
      </c>
      <c r="N3019" t="s">
        <v>6282</v>
      </c>
      <c r="O3019" t="s">
        <v>61</v>
      </c>
      <c r="P3019" t="s">
        <v>57</v>
      </c>
      <c r="Q3019" t="s">
        <v>135</v>
      </c>
      <c r="R3019" t="s">
        <v>1317</v>
      </c>
      <c r="S3019" t="s">
        <v>61</v>
      </c>
      <c r="T3019" t="s">
        <v>57</v>
      </c>
      <c r="U3019" t="s">
        <v>61</v>
      </c>
      <c r="V3019" t="s">
        <v>61</v>
      </c>
      <c r="W3019" t="s">
        <v>61</v>
      </c>
      <c r="X3019" t="s">
        <v>61</v>
      </c>
      <c r="Y3019" t="s">
        <v>61</v>
      </c>
      <c r="Z3019" t="s">
        <v>57</v>
      </c>
      <c r="AA3019" t="s">
        <v>77</v>
      </c>
      <c r="AB3019" t="s">
        <v>57</v>
      </c>
      <c r="AC3019" t="s">
        <v>87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88</v>
      </c>
      <c r="AK3019" t="s">
        <v>89</v>
      </c>
      <c r="AL3019" t="s">
        <v>90</v>
      </c>
      <c r="AM3019">
        <v>1</v>
      </c>
      <c r="AN3019">
        <v>0</v>
      </c>
      <c r="AO3019">
        <v>0</v>
      </c>
      <c r="AP3019" t="s">
        <v>91</v>
      </c>
      <c r="AQ3019" t="s">
        <v>124</v>
      </c>
      <c r="AR3019" t="s">
        <v>69</v>
      </c>
      <c r="AS3019">
        <v>2</v>
      </c>
      <c r="AT3019">
        <v>46342</v>
      </c>
      <c r="AU3019">
        <v>1</v>
      </c>
      <c r="AV3019">
        <v>1</v>
      </c>
      <c r="AW3019">
        <v>0</v>
      </c>
      <c r="AX3019">
        <v>50.75</v>
      </c>
      <c r="AY3019">
        <v>1</v>
      </c>
      <c r="AZ3019" t="s">
        <v>94</v>
      </c>
      <c r="BA3019">
        <v>8</v>
      </c>
      <c r="BB3019" t="s">
        <v>95</v>
      </c>
      <c r="BC3019">
        <v>1</v>
      </c>
    </row>
    <row r="3020" spans="1:55">
      <c r="A3020" t="s">
        <v>6283</v>
      </c>
      <c r="B3020" t="s">
        <v>56</v>
      </c>
      <c r="C3020">
        <v>57</v>
      </c>
      <c r="D3020" t="s">
        <v>61</v>
      </c>
      <c r="E3020">
        <v>0</v>
      </c>
      <c r="F3020" t="s">
        <v>924</v>
      </c>
      <c r="G3020">
        <v>91436</v>
      </c>
      <c r="H3020">
        <v>34.152875</v>
      </c>
      <c r="I3020">
        <v>-118.486056</v>
      </c>
      <c r="J3020">
        <v>0</v>
      </c>
      <c r="K3020">
        <v>10</v>
      </c>
      <c r="L3020" t="s">
        <v>59</v>
      </c>
      <c r="M3020" t="s">
        <v>57</v>
      </c>
      <c r="N3020" t="s">
        <v>6284</v>
      </c>
      <c r="O3020" t="s">
        <v>61</v>
      </c>
      <c r="P3020" t="s">
        <v>61</v>
      </c>
      <c r="Q3020" t="s">
        <v>143</v>
      </c>
      <c r="R3020" t="s">
        <v>143</v>
      </c>
      <c r="S3020" t="s">
        <v>143</v>
      </c>
      <c r="T3020" t="s">
        <v>143</v>
      </c>
      <c r="U3020" t="s">
        <v>143</v>
      </c>
      <c r="V3020" t="s">
        <v>143</v>
      </c>
      <c r="W3020" t="s">
        <v>143</v>
      </c>
      <c r="X3020" t="s">
        <v>143</v>
      </c>
      <c r="Y3020" t="s">
        <v>143</v>
      </c>
      <c r="Z3020" t="s">
        <v>143</v>
      </c>
      <c r="AA3020" t="s">
        <v>64</v>
      </c>
      <c r="AB3020" t="s">
        <v>57</v>
      </c>
      <c r="AC3020" t="s">
        <v>65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66</v>
      </c>
      <c r="AM3020">
        <v>0</v>
      </c>
      <c r="AN3020">
        <v>1</v>
      </c>
      <c r="AO3020">
        <v>0</v>
      </c>
      <c r="AP3020" t="s">
        <v>67</v>
      </c>
      <c r="AQ3020" t="s">
        <v>92</v>
      </c>
      <c r="AR3020" t="s">
        <v>182</v>
      </c>
      <c r="AT3020">
        <v>13129</v>
      </c>
      <c r="AU3020">
        <v>1</v>
      </c>
      <c r="AV3020">
        <v>0</v>
      </c>
      <c r="AW3020">
        <v>1</v>
      </c>
      <c r="AX3020">
        <v>0</v>
      </c>
      <c r="AY3020">
        <v>2</v>
      </c>
      <c r="AZ3020" t="s">
        <v>70</v>
      </c>
      <c r="BA3020">
        <v>2</v>
      </c>
      <c r="BB3020" t="s">
        <v>126</v>
      </c>
      <c r="BC3020">
        <v>3</v>
      </c>
    </row>
    <row r="3021" spans="1:55">
      <c r="A3021" t="s">
        <v>6285</v>
      </c>
      <c r="B3021" t="s">
        <v>73</v>
      </c>
      <c r="C3021">
        <v>57</v>
      </c>
      <c r="D3021" t="s">
        <v>61</v>
      </c>
      <c r="E3021">
        <v>0</v>
      </c>
      <c r="F3021" t="s">
        <v>2804</v>
      </c>
      <c r="G3021">
        <v>95224</v>
      </c>
      <c r="H3021">
        <v>38.208336</v>
      </c>
      <c r="I3021">
        <v>-120.339938</v>
      </c>
      <c r="J3021">
        <v>0</v>
      </c>
      <c r="K3021">
        <v>7</v>
      </c>
      <c r="L3021" t="s">
        <v>59</v>
      </c>
      <c r="M3021" t="s">
        <v>57</v>
      </c>
      <c r="N3021" t="s">
        <v>6286</v>
      </c>
      <c r="O3021" t="s">
        <v>61</v>
      </c>
      <c r="P3021" t="s">
        <v>57</v>
      </c>
      <c r="Q3021" t="s">
        <v>135</v>
      </c>
      <c r="R3021" t="s">
        <v>586</v>
      </c>
      <c r="S3021" t="s">
        <v>61</v>
      </c>
      <c r="T3021" t="s">
        <v>61</v>
      </c>
      <c r="U3021" t="s">
        <v>61</v>
      </c>
      <c r="V3021" t="s">
        <v>61</v>
      </c>
      <c r="W3021" t="s">
        <v>57</v>
      </c>
      <c r="X3021" t="s">
        <v>61</v>
      </c>
      <c r="Y3021" t="s">
        <v>61</v>
      </c>
      <c r="Z3021" t="s">
        <v>57</v>
      </c>
      <c r="AA3021" t="s">
        <v>77</v>
      </c>
      <c r="AB3021" t="s">
        <v>61</v>
      </c>
      <c r="AC3021" t="s">
        <v>307</v>
      </c>
      <c r="AD3021">
        <v>54.85</v>
      </c>
      <c r="AE3021">
        <v>370.4</v>
      </c>
      <c r="AF3021">
        <v>0</v>
      </c>
      <c r="AG3021">
        <v>0</v>
      </c>
      <c r="AH3021">
        <v>39.27</v>
      </c>
      <c r="AI3021">
        <v>409.67</v>
      </c>
      <c r="AJ3021" t="s">
        <v>66</v>
      </c>
      <c r="AM3021">
        <v>0</v>
      </c>
      <c r="AN3021">
        <v>1</v>
      </c>
      <c r="AO3021">
        <v>0</v>
      </c>
      <c r="AP3021" t="s">
        <v>67</v>
      </c>
      <c r="AQ3021" t="s">
        <v>92</v>
      </c>
      <c r="AR3021" t="s">
        <v>69</v>
      </c>
      <c r="AS3021">
        <v>2</v>
      </c>
      <c r="AT3021">
        <v>115</v>
      </c>
      <c r="AU3021">
        <v>1</v>
      </c>
      <c r="AV3021">
        <v>0</v>
      </c>
      <c r="AW3021">
        <v>1</v>
      </c>
      <c r="AX3021">
        <v>0</v>
      </c>
      <c r="AY3021">
        <v>2</v>
      </c>
      <c r="AZ3021" t="s">
        <v>70</v>
      </c>
      <c r="BA3021">
        <v>5</v>
      </c>
      <c r="BB3021" t="s">
        <v>80</v>
      </c>
      <c r="BC3021">
        <v>2</v>
      </c>
    </row>
    <row r="3022" spans="1:55">
      <c r="A3022" t="s">
        <v>6287</v>
      </c>
      <c r="B3022" t="s">
        <v>73</v>
      </c>
      <c r="C3022">
        <v>63</v>
      </c>
      <c r="D3022" t="s">
        <v>57</v>
      </c>
      <c r="E3022">
        <v>0</v>
      </c>
      <c r="F3022" t="s">
        <v>252</v>
      </c>
      <c r="G3022">
        <v>92122</v>
      </c>
      <c r="H3022">
        <v>32.85723</v>
      </c>
      <c r="I3022">
        <v>-117.209774</v>
      </c>
      <c r="J3022">
        <v>1</v>
      </c>
      <c r="K3022">
        <v>68</v>
      </c>
      <c r="L3022" t="s">
        <v>119</v>
      </c>
      <c r="M3022" t="s">
        <v>57</v>
      </c>
      <c r="N3022" t="s">
        <v>4474</v>
      </c>
      <c r="O3022" t="s">
        <v>57</v>
      </c>
      <c r="P3022" t="s">
        <v>57</v>
      </c>
      <c r="Q3022" t="s">
        <v>135</v>
      </c>
      <c r="R3022" t="s">
        <v>318</v>
      </c>
      <c r="S3022" t="s">
        <v>61</v>
      </c>
      <c r="T3022" t="s">
        <v>57</v>
      </c>
      <c r="U3022" t="s">
        <v>57</v>
      </c>
      <c r="V3022" t="s">
        <v>57</v>
      </c>
      <c r="W3022" t="s">
        <v>61</v>
      </c>
      <c r="X3022" t="s">
        <v>57</v>
      </c>
      <c r="Y3022" t="s">
        <v>57</v>
      </c>
      <c r="Z3022" t="s">
        <v>61</v>
      </c>
      <c r="AA3022" t="s">
        <v>64</v>
      </c>
      <c r="AB3022" t="s">
        <v>57</v>
      </c>
      <c r="AC3022" t="s">
        <v>87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88</v>
      </c>
      <c r="AK3022" t="s">
        <v>89</v>
      </c>
      <c r="AL3022" t="s">
        <v>181</v>
      </c>
      <c r="AM3022">
        <v>1</v>
      </c>
      <c r="AN3022">
        <v>0</v>
      </c>
      <c r="AO3022">
        <v>0</v>
      </c>
      <c r="AP3022" t="s">
        <v>123</v>
      </c>
      <c r="AQ3022" t="s">
        <v>124</v>
      </c>
      <c r="AR3022" t="s">
        <v>93</v>
      </c>
      <c r="AS3022">
        <v>5</v>
      </c>
      <c r="AT3022">
        <v>34902</v>
      </c>
      <c r="AU3022">
        <v>1</v>
      </c>
      <c r="AV3022">
        <v>1</v>
      </c>
      <c r="AW3022">
        <v>0</v>
      </c>
      <c r="AX3022">
        <v>75.8</v>
      </c>
      <c r="AY3022">
        <v>6</v>
      </c>
      <c r="AZ3022" t="s">
        <v>125</v>
      </c>
      <c r="BA3022">
        <v>1</v>
      </c>
      <c r="BB3022" t="s">
        <v>71</v>
      </c>
      <c r="BC3022">
        <v>4</v>
      </c>
    </row>
    <row r="3023" spans="1:55">
      <c r="A3023" t="s">
        <v>6288</v>
      </c>
      <c r="B3023" t="s">
        <v>73</v>
      </c>
      <c r="C3023">
        <v>54</v>
      </c>
      <c r="D3023" t="s">
        <v>57</v>
      </c>
      <c r="E3023">
        <v>2</v>
      </c>
      <c r="F3023" t="s">
        <v>3365</v>
      </c>
      <c r="G3023">
        <v>96116</v>
      </c>
      <c r="H3023">
        <v>41.266008</v>
      </c>
      <c r="I3023">
        <v>-120.490731</v>
      </c>
      <c r="J3023">
        <v>7</v>
      </c>
      <c r="K3023">
        <v>13</v>
      </c>
      <c r="L3023" t="s">
        <v>59</v>
      </c>
      <c r="M3023" t="s">
        <v>57</v>
      </c>
      <c r="N3023" t="s">
        <v>6289</v>
      </c>
      <c r="O3023" t="s">
        <v>61</v>
      </c>
      <c r="P3023" t="s">
        <v>61</v>
      </c>
      <c r="Q3023" t="s">
        <v>143</v>
      </c>
      <c r="R3023" t="s">
        <v>143</v>
      </c>
      <c r="S3023" t="s">
        <v>143</v>
      </c>
      <c r="T3023" t="s">
        <v>143</v>
      </c>
      <c r="U3023" t="s">
        <v>143</v>
      </c>
      <c r="V3023" t="s">
        <v>143</v>
      </c>
      <c r="W3023" t="s">
        <v>143</v>
      </c>
      <c r="X3023" t="s">
        <v>143</v>
      </c>
      <c r="Y3023" t="s">
        <v>143</v>
      </c>
      <c r="Z3023" t="s">
        <v>143</v>
      </c>
      <c r="AA3023" t="s">
        <v>64</v>
      </c>
      <c r="AB3023" t="s">
        <v>61</v>
      </c>
      <c r="AC3023" t="s">
        <v>65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66</v>
      </c>
      <c r="AM3023">
        <v>0</v>
      </c>
      <c r="AN3023">
        <v>1</v>
      </c>
      <c r="AO3023">
        <v>0</v>
      </c>
      <c r="AP3023" t="s">
        <v>103</v>
      </c>
      <c r="AQ3023" t="s">
        <v>92</v>
      </c>
      <c r="AR3023" t="s">
        <v>182</v>
      </c>
      <c r="AT3023">
        <v>277</v>
      </c>
      <c r="AU3023">
        <v>1</v>
      </c>
      <c r="AV3023">
        <v>0</v>
      </c>
      <c r="AW3023">
        <v>1</v>
      </c>
      <c r="AX3023">
        <v>0</v>
      </c>
      <c r="AY3023">
        <v>3</v>
      </c>
      <c r="AZ3023" t="s">
        <v>106</v>
      </c>
      <c r="BA3023">
        <v>0</v>
      </c>
      <c r="BB3023" t="s">
        <v>71</v>
      </c>
      <c r="BC3023">
        <v>4</v>
      </c>
    </row>
    <row r="3024" spans="1:55">
      <c r="A3024" t="s">
        <v>6290</v>
      </c>
      <c r="B3024" t="s">
        <v>56</v>
      </c>
      <c r="C3024">
        <v>72</v>
      </c>
      <c r="D3024" t="s">
        <v>57</v>
      </c>
      <c r="E3024">
        <v>0</v>
      </c>
      <c r="F3024" t="s">
        <v>1273</v>
      </c>
      <c r="G3024">
        <v>91321</v>
      </c>
      <c r="H3024">
        <v>34.370378</v>
      </c>
      <c r="I3024">
        <v>-118.504118</v>
      </c>
      <c r="J3024">
        <v>1</v>
      </c>
      <c r="K3024">
        <v>70</v>
      </c>
      <c r="L3024" t="s">
        <v>59</v>
      </c>
      <c r="M3024" t="s">
        <v>57</v>
      </c>
      <c r="N3024" t="s">
        <v>359</v>
      </c>
      <c r="O3024" t="s">
        <v>57</v>
      </c>
      <c r="P3024" t="s">
        <v>57</v>
      </c>
      <c r="Q3024" t="s">
        <v>85</v>
      </c>
      <c r="R3024" t="s">
        <v>586</v>
      </c>
      <c r="S3024" t="s">
        <v>61</v>
      </c>
      <c r="T3024" t="s">
        <v>57</v>
      </c>
      <c r="U3024" t="s">
        <v>61</v>
      </c>
      <c r="V3024" t="s">
        <v>57</v>
      </c>
      <c r="W3024" t="s">
        <v>57</v>
      </c>
      <c r="X3024" t="s">
        <v>57</v>
      </c>
      <c r="Y3024" t="s">
        <v>61</v>
      </c>
      <c r="Z3024" t="s">
        <v>57</v>
      </c>
      <c r="AA3024" t="s">
        <v>64</v>
      </c>
      <c r="AB3024" t="s">
        <v>57</v>
      </c>
      <c r="AC3024" t="s">
        <v>87</v>
      </c>
      <c r="AD3024">
        <v>105.55</v>
      </c>
      <c r="AE3024">
        <v>7195.35</v>
      </c>
      <c r="AF3024">
        <v>0</v>
      </c>
      <c r="AG3024">
        <v>0</v>
      </c>
      <c r="AH3024">
        <v>2361.8</v>
      </c>
      <c r="AI3024">
        <v>9557.15</v>
      </c>
      <c r="AJ3024" t="s">
        <v>66</v>
      </c>
      <c r="AM3024">
        <v>0</v>
      </c>
      <c r="AN3024">
        <v>1</v>
      </c>
      <c r="AO3024">
        <v>0</v>
      </c>
      <c r="AP3024" t="s">
        <v>123</v>
      </c>
      <c r="AQ3024" t="s">
        <v>104</v>
      </c>
      <c r="AR3024" t="s">
        <v>105</v>
      </c>
      <c r="AS3024">
        <v>5</v>
      </c>
      <c r="AT3024">
        <v>30742</v>
      </c>
      <c r="AU3024">
        <v>1</v>
      </c>
      <c r="AV3024">
        <v>0</v>
      </c>
      <c r="AW3024">
        <v>1</v>
      </c>
      <c r="AX3024">
        <v>0</v>
      </c>
      <c r="AY3024">
        <v>6</v>
      </c>
      <c r="AZ3024" t="s">
        <v>125</v>
      </c>
      <c r="BA3024">
        <v>3</v>
      </c>
      <c r="BB3024" t="s">
        <v>126</v>
      </c>
      <c r="BC3024">
        <v>3</v>
      </c>
    </row>
    <row r="3025" spans="1:55">
      <c r="A3025" t="s">
        <v>6291</v>
      </c>
      <c r="B3025" t="s">
        <v>73</v>
      </c>
      <c r="C3025">
        <v>61</v>
      </c>
      <c r="D3025" t="s">
        <v>57</v>
      </c>
      <c r="E3025">
        <v>6</v>
      </c>
      <c r="F3025" t="s">
        <v>1630</v>
      </c>
      <c r="G3025">
        <v>94521</v>
      </c>
      <c r="H3025">
        <v>37.971421</v>
      </c>
      <c r="I3025">
        <v>-121.971504</v>
      </c>
      <c r="J3025">
        <v>2</v>
      </c>
      <c r="K3025">
        <v>7</v>
      </c>
      <c r="L3025" t="s">
        <v>59</v>
      </c>
      <c r="M3025" t="s">
        <v>61</v>
      </c>
      <c r="N3025" t="s">
        <v>143</v>
      </c>
      <c r="O3025" t="s">
        <v>143</v>
      </c>
      <c r="P3025" t="s">
        <v>57</v>
      </c>
      <c r="Q3025" t="s">
        <v>62</v>
      </c>
      <c r="R3025" t="s">
        <v>86</v>
      </c>
      <c r="S3025" t="s">
        <v>57</v>
      </c>
      <c r="T3025" t="s">
        <v>61</v>
      </c>
      <c r="U3025" t="s">
        <v>61</v>
      </c>
      <c r="V3025" t="s">
        <v>57</v>
      </c>
      <c r="W3025" t="s">
        <v>61</v>
      </c>
      <c r="X3025" t="s">
        <v>61</v>
      </c>
      <c r="Y3025" t="s">
        <v>61</v>
      </c>
      <c r="Z3025" t="s">
        <v>57</v>
      </c>
      <c r="AA3025" t="s">
        <v>77</v>
      </c>
      <c r="AB3025" t="s">
        <v>57</v>
      </c>
      <c r="AC3025" t="s">
        <v>87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88</v>
      </c>
      <c r="AK3025" t="s">
        <v>101</v>
      </c>
      <c r="AL3025" t="s">
        <v>690</v>
      </c>
      <c r="AM3025">
        <v>1</v>
      </c>
      <c r="AN3025">
        <v>0</v>
      </c>
      <c r="AO3025">
        <v>0</v>
      </c>
      <c r="AP3025" t="s">
        <v>67</v>
      </c>
      <c r="AQ3025" t="s">
        <v>124</v>
      </c>
      <c r="AR3025" t="s">
        <v>137</v>
      </c>
      <c r="AS3025">
        <v>3</v>
      </c>
      <c r="AT3025">
        <v>39888</v>
      </c>
      <c r="AU3025">
        <v>1</v>
      </c>
      <c r="AV3025">
        <v>1</v>
      </c>
      <c r="AW3025">
        <v>0</v>
      </c>
      <c r="AX3025">
        <v>34.5</v>
      </c>
      <c r="AY3025">
        <v>2</v>
      </c>
      <c r="AZ3025" t="s">
        <v>70</v>
      </c>
      <c r="BA3025">
        <v>3</v>
      </c>
      <c r="BB3025" t="s">
        <v>126</v>
      </c>
      <c r="BC3025">
        <v>3</v>
      </c>
    </row>
    <row r="3026" spans="1:55">
      <c r="A3026" t="s">
        <v>6292</v>
      </c>
      <c r="B3026" t="s">
        <v>56</v>
      </c>
      <c r="C3026">
        <v>42</v>
      </c>
      <c r="D3026" t="s">
        <v>61</v>
      </c>
      <c r="E3026">
        <v>0</v>
      </c>
      <c r="F3026" t="s">
        <v>3800</v>
      </c>
      <c r="G3026">
        <v>93206</v>
      </c>
      <c r="H3026">
        <v>35.451402</v>
      </c>
      <c r="I3026">
        <v>-119.488413</v>
      </c>
      <c r="J3026">
        <v>0</v>
      </c>
      <c r="K3026">
        <v>5</v>
      </c>
      <c r="L3026" t="s">
        <v>59</v>
      </c>
      <c r="M3026" t="s">
        <v>57</v>
      </c>
      <c r="N3026" t="s">
        <v>4298</v>
      </c>
      <c r="O3026" t="s">
        <v>61</v>
      </c>
      <c r="P3026" t="s">
        <v>57</v>
      </c>
      <c r="Q3026" t="s">
        <v>135</v>
      </c>
      <c r="R3026" t="s">
        <v>364</v>
      </c>
      <c r="S3026" t="s">
        <v>57</v>
      </c>
      <c r="T3026" t="s">
        <v>61</v>
      </c>
      <c r="U3026" t="s">
        <v>57</v>
      </c>
      <c r="V3026" t="s">
        <v>61</v>
      </c>
      <c r="W3026" t="s">
        <v>61</v>
      </c>
      <c r="X3026" t="s">
        <v>61</v>
      </c>
      <c r="Y3026" t="s">
        <v>61</v>
      </c>
      <c r="Z3026" t="s">
        <v>57</v>
      </c>
      <c r="AA3026" t="s">
        <v>77</v>
      </c>
      <c r="AB3026" t="s">
        <v>61</v>
      </c>
      <c r="AC3026" t="s">
        <v>65</v>
      </c>
      <c r="AD3026">
        <v>55.8</v>
      </c>
      <c r="AE3026">
        <v>300.4</v>
      </c>
      <c r="AF3026">
        <v>0</v>
      </c>
      <c r="AG3026">
        <v>0</v>
      </c>
      <c r="AH3026">
        <v>124.15</v>
      </c>
      <c r="AI3026">
        <v>424.55</v>
      </c>
      <c r="AJ3026" t="s">
        <v>66</v>
      </c>
      <c r="AM3026">
        <v>0</v>
      </c>
      <c r="AN3026">
        <v>1</v>
      </c>
      <c r="AO3026">
        <v>0</v>
      </c>
      <c r="AP3026" t="s">
        <v>91</v>
      </c>
      <c r="AQ3026" t="s">
        <v>78</v>
      </c>
      <c r="AR3026" t="s">
        <v>69</v>
      </c>
      <c r="AS3026">
        <v>3</v>
      </c>
      <c r="AT3026">
        <v>2078</v>
      </c>
      <c r="AU3026">
        <v>1</v>
      </c>
      <c r="AV3026">
        <v>0</v>
      </c>
      <c r="AW3026">
        <v>1</v>
      </c>
      <c r="AX3026">
        <v>0</v>
      </c>
      <c r="AY3026">
        <v>1</v>
      </c>
      <c r="AZ3026" t="s">
        <v>94</v>
      </c>
      <c r="BA3026">
        <v>8</v>
      </c>
      <c r="BB3026" t="s">
        <v>95</v>
      </c>
      <c r="BC3026">
        <v>1</v>
      </c>
    </row>
    <row r="3027" spans="1:55">
      <c r="A3027" t="s">
        <v>6293</v>
      </c>
      <c r="B3027" t="s">
        <v>56</v>
      </c>
      <c r="C3027">
        <v>30</v>
      </c>
      <c r="D3027" t="s">
        <v>57</v>
      </c>
      <c r="E3027">
        <v>2</v>
      </c>
      <c r="F3027" t="s">
        <v>5674</v>
      </c>
      <c r="G3027">
        <v>96075</v>
      </c>
      <c r="H3027">
        <v>40.343213</v>
      </c>
      <c r="I3027">
        <v>-121.815412</v>
      </c>
      <c r="J3027">
        <v>6</v>
      </c>
      <c r="K3027">
        <v>10</v>
      </c>
      <c r="L3027" t="s">
        <v>59</v>
      </c>
      <c r="M3027" t="s">
        <v>57</v>
      </c>
      <c r="N3027" t="s">
        <v>3788</v>
      </c>
      <c r="O3027" t="s">
        <v>61</v>
      </c>
      <c r="P3027" t="s">
        <v>57</v>
      </c>
      <c r="Q3027" t="s">
        <v>135</v>
      </c>
      <c r="R3027" t="s">
        <v>147</v>
      </c>
      <c r="S3027" t="s">
        <v>61</v>
      </c>
      <c r="T3027" t="s">
        <v>57</v>
      </c>
      <c r="U3027" t="s">
        <v>57</v>
      </c>
      <c r="V3027" t="s">
        <v>61</v>
      </c>
      <c r="W3027" t="s">
        <v>61</v>
      </c>
      <c r="X3027" t="s">
        <v>61</v>
      </c>
      <c r="Y3027" t="s">
        <v>61</v>
      </c>
      <c r="Z3027" t="s">
        <v>57</v>
      </c>
      <c r="AA3027" t="s">
        <v>77</v>
      </c>
      <c r="AB3027" t="s">
        <v>57</v>
      </c>
      <c r="AC3027" t="s">
        <v>65</v>
      </c>
      <c r="AD3027">
        <v>55.55</v>
      </c>
      <c r="AE3027">
        <v>551.3</v>
      </c>
      <c r="AF3027">
        <v>0</v>
      </c>
      <c r="AG3027">
        <v>0</v>
      </c>
      <c r="AH3027">
        <v>57.4</v>
      </c>
      <c r="AI3027">
        <v>608.7</v>
      </c>
      <c r="AJ3027" t="s">
        <v>66</v>
      </c>
      <c r="AM3027">
        <v>0</v>
      </c>
      <c r="AN3027">
        <v>1</v>
      </c>
      <c r="AO3027">
        <v>0</v>
      </c>
      <c r="AP3027" t="s">
        <v>67</v>
      </c>
      <c r="AQ3027" t="s">
        <v>68</v>
      </c>
      <c r="AR3027" t="s">
        <v>69</v>
      </c>
      <c r="AS3027">
        <v>3</v>
      </c>
      <c r="AT3027">
        <v>433</v>
      </c>
      <c r="AU3027">
        <v>1</v>
      </c>
      <c r="AV3027">
        <v>0</v>
      </c>
      <c r="AW3027">
        <v>1</v>
      </c>
      <c r="AX3027">
        <v>0</v>
      </c>
      <c r="AY3027">
        <v>2</v>
      </c>
      <c r="AZ3027" t="s">
        <v>70</v>
      </c>
      <c r="BA3027">
        <v>3</v>
      </c>
      <c r="BB3027" t="s">
        <v>126</v>
      </c>
      <c r="BC3027">
        <v>3</v>
      </c>
    </row>
    <row r="3028" spans="1:55">
      <c r="A3028" t="s">
        <v>6294</v>
      </c>
      <c r="B3028" t="s">
        <v>73</v>
      </c>
      <c r="C3028">
        <v>68</v>
      </c>
      <c r="D3028" t="s">
        <v>61</v>
      </c>
      <c r="E3028">
        <v>0</v>
      </c>
      <c r="F3028" t="s">
        <v>3101</v>
      </c>
      <c r="G3028">
        <v>90272</v>
      </c>
      <c r="H3028">
        <v>34.079449</v>
      </c>
      <c r="I3028">
        <v>-118.548306</v>
      </c>
      <c r="J3028">
        <v>0</v>
      </c>
      <c r="K3028">
        <v>19</v>
      </c>
      <c r="L3028" t="s">
        <v>98</v>
      </c>
      <c r="M3028" t="s">
        <v>57</v>
      </c>
      <c r="N3028" t="s">
        <v>6295</v>
      </c>
      <c r="O3028" t="s">
        <v>57</v>
      </c>
      <c r="P3028" t="s">
        <v>57</v>
      </c>
      <c r="Q3028" t="s">
        <v>85</v>
      </c>
      <c r="R3028" t="s">
        <v>332</v>
      </c>
      <c r="S3028" t="s">
        <v>57</v>
      </c>
      <c r="T3028" t="s">
        <v>61</v>
      </c>
      <c r="U3028" t="s">
        <v>61</v>
      </c>
      <c r="V3028" t="s">
        <v>61</v>
      </c>
      <c r="W3028" t="s">
        <v>57</v>
      </c>
      <c r="X3028" t="s">
        <v>61</v>
      </c>
      <c r="Y3028" t="s">
        <v>61</v>
      </c>
      <c r="Z3028" t="s">
        <v>57</v>
      </c>
      <c r="AA3028" t="s">
        <v>77</v>
      </c>
      <c r="AB3028" t="s">
        <v>57</v>
      </c>
      <c r="AC3028" t="s">
        <v>87</v>
      </c>
      <c r="AD3028">
        <v>90.59999999999999</v>
      </c>
      <c r="AE3028">
        <v>1660</v>
      </c>
      <c r="AF3028">
        <v>0</v>
      </c>
      <c r="AG3028">
        <v>0</v>
      </c>
      <c r="AH3028">
        <v>534.28</v>
      </c>
      <c r="AI3028">
        <v>2194.28</v>
      </c>
      <c r="AJ3028" t="s">
        <v>88</v>
      </c>
      <c r="AK3028" t="s">
        <v>201</v>
      </c>
      <c r="AL3028" t="s">
        <v>1253</v>
      </c>
      <c r="AM3028">
        <v>1</v>
      </c>
      <c r="AN3028">
        <v>0</v>
      </c>
      <c r="AO3028">
        <v>0</v>
      </c>
      <c r="AP3028" t="s">
        <v>103</v>
      </c>
      <c r="AQ3028" t="s">
        <v>124</v>
      </c>
      <c r="AR3028" t="s">
        <v>105</v>
      </c>
      <c r="AS3028">
        <v>3</v>
      </c>
      <c r="AT3028">
        <v>22548</v>
      </c>
      <c r="AU3028">
        <v>1</v>
      </c>
      <c r="AV3028">
        <v>1</v>
      </c>
      <c r="AW3028">
        <v>0</v>
      </c>
      <c r="AX3028">
        <v>90.59999999999999</v>
      </c>
      <c r="AY3028">
        <v>3</v>
      </c>
      <c r="AZ3028" t="s">
        <v>106</v>
      </c>
      <c r="BA3028">
        <v>7</v>
      </c>
      <c r="BB3028" t="s">
        <v>95</v>
      </c>
      <c r="BC3028">
        <v>1</v>
      </c>
    </row>
    <row r="3029" spans="1:55">
      <c r="A3029" t="s">
        <v>6296</v>
      </c>
      <c r="B3029" t="s">
        <v>56</v>
      </c>
      <c r="C3029">
        <v>62</v>
      </c>
      <c r="D3029" t="s">
        <v>61</v>
      </c>
      <c r="E3029">
        <v>0</v>
      </c>
      <c r="F3029" t="s">
        <v>3360</v>
      </c>
      <c r="G3029">
        <v>94591</v>
      </c>
      <c r="H3029">
        <v>38.105733</v>
      </c>
      <c r="I3029">
        <v>-122.186338</v>
      </c>
      <c r="J3029">
        <v>0</v>
      </c>
      <c r="K3029">
        <v>39</v>
      </c>
      <c r="L3029" t="s">
        <v>59</v>
      </c>
      <c r="M3029" t="s">
        <v>57</v>
      </c>
      <c r="N3029" t="s">
        <v>6297</v>
      </c>
      <c r="O3029" t="s">
        <v>61</v>
      </c>
      <c r="P3029" t="s">
        <v>57</v>
      </c>
      <c r="Q3029" t="s">
        <v>135</v>
      </c>
      <c r="R3029" t="s">
        <v>174</v>
      </c>
      <c r="S3029" t="s">
        <v>61</v>
      </c>
      <c r="T3029" t="s">
        <v>61</v>
      </c>
      <c r="U3029" t="s">
        <v>61</v>
      </c>
      <c r="V3029" t="s">
        <v>57</v>
      </c>
      <c r="W3029" t="s">
        <v>61</v>
      </c>
      <c r="X3029" t="s">
        <v>57</v>
      </c>
      <c r="Y3029" t="s">
        <v>57</v>
      </c>
      <c r="Z3029" t="s">
        <v>57</v>
      </c>
      <c r="AA3029" t="s">
        <v>64</v>
      </c>
      <c r="AB3029" t="s">
        <v>61</v>
      </c>
      <c r="AC3029" t="s">
        <v>87</v>
      </c>
      <c r="AD3029">
        <v>59.3</v>
      </c>
      <c r="AE3029">
        <v>2209.15</v>
      </c>
      <c r="AF3029">
        <v>0</v>
      </c>
      <c r="AG3029">
        <v>0</v>
      </c>
      <c r="AH3029">
        <v>264.03</v>
      </c>
      <c r="AI3029">
        <v>2473.18</v>
      </c>
      <c r="AJ3029" t="s">
        <v>66</v>
      </c>
      <c r="AM3029">
        <v>0</v>
      </c>
      <c r="AN3029">
        <v>1</v>
      </c>
      <c r="AO3029">
        <v>0</v>
      </c>
      <c r="AP3029" t="s">
        <v>176</v>
      </c>
      <c r="AQ3029" t="s">
        <v>124</v>
      </c>
      <c r="AR3029" t="s">
        <v>69</v>
      </c>
      <c r="AS3029">
        <v>4</v>
      </c>
      <c r="AT3029">
        <v>51665</v>
      </c>
      <c r="AU3029">
        <v>1</v>
      </c>
      <c r="AV3029">
        <v>0</v>
      </c>
      <c r="AW3029">
        <v>1</v>
      </c>
      <c r="AX3029">
        <v>0</v>
      </c>
      <c r="AY3029">
        <v>5</v>
      </c>
      <c r="AZ3029" t="s">
        <v>177</v>
      </c>
      <c r="BA3029">
        <v>2</v>
      </c>
      <c r="BB3029" t="s">
        <v>126</v>
      </c>
      <c r="BC3029">
        <v>3</v>
      </c>
    </row>
    <row r="3030" spans="1:55">
      <c r="A3030" t="s">
        <v>6298</v>
      </c>
      <c r="B3030" t="s">
        <v>73</v>
      </c>
      <c r="C3030">
        <v>40</v>
      </c>
      <c r="D3030" t="s">
        <v>61</v>
      </c>
      <c r="E3030">
        <v>0</v>
      </c>
      <c r="F3030" t="s">
        <v>2852</v>
      </c>
      <c r="G3030">
        <v>95421</v>
      </c>
      <c r="H3030">
        <v>38.578807</v>
      </c>
      <c r="I3030">
        <v>-123.19338</v>
      </c>
      <c r="J3030">
        <v>0</v>
      </c>
      <c r="K3030">
        <v>20</v>
      </c>
      <c r="L3030" t="s">
        <v>59</v>
      </c>
      <c r="M3030" t="s">
        <v>57</v>
      </c>
      <c r="N3030" t="s">
        <v>6299</v>
      </c>
      <c r="O3030" t="s">
        <v>61</v>
      </c>
      <c r="P3030" t="s">
        <v>57</v>
      </c>
      <c r="Q3030" t="s">
        <v>85</v>
      </c>
      <c r="R3030" t="s">
        <v>318</v>
      </c>
      <c r="S3030" t="s">
        <v>57</v>
      </c>
      <c r="T3030" t="s">
        <v>57</v>
      </c>
      <c r="U3030" t="s">
        <v>57</v>
      </c>
      <c r="V3030" t="s">
        <v>57</v>
      </c>
      <c r="W3030" t="s">
        <v>57</v>
      </c>
      <c r="X3030" t="s">
        <v>57</v>
      </c>
      <c r="Y3030" t="s">
        <v>57</v>
      </c>
      <c r="Z3030" t="s">
        <v>57</v>
      </c>
      <c r="AA3030" t="s">
        <v>77</v>
      </c>
      <c r="AB3030" t="s">
        <v>57</v>
      </c>
      <c r="AC3030" t="s">
        <v>87</v>
      </c>
      <c r="AD3030">
        <v>108.2</v>
      </c>
      <c r="AE3030">
        <v>2203.7</v>
      </c>
      <c r="AF3030">
        <v>0</v>
      </c>
      <c r="AG3030">
        <v>0</v>
      </c>
      <c r="AH3030">
        <v>321</v>
      </c>
      <c r="AI3030">
        <v>2524.7</v>
      </c>
      <c r="AJ3030" t="s">
        <v>66</v>
      </c>
      <c r="AM3030">
        <v>0</v>
      </c>
      <c r="AN3030">
        <v>1</v>
      </c>
      <c r="AO3030">
        <v>0</v>
      </c>
      <c r="AP3030" t="s">
        <v>103</v>
      </c>
      <c r="AQ3030" t="s">
        <v>78</v>
      </c>
      <c r="AR3030" t="s">
        <v>105</v>
      </c>
      <c r="AS3030">
        <v>8</v>
      </c>
      <c r="AT3030">
        <v>1575</v>
      </c>
      <c r="AU3030">
        <v>1</v>
      </c>
      <c r="AV3030">
        <v>0</v>
      </c>
      <c r="AW3030">
        <v>1</v>
      </c>
      <c r="AX3030">
        <v>0</v>
      </c>
      <c r="AY3030">
        <v>3</v>
      </c>
      <c r="AZ3030" t="s">
        <v>106</v>
      </c>
      <c r="BA3030">
        <v>7</v>
      </c>
      <c r="BB3030" t="s">
        <v>95</v>
      </c>
      <c r="BC3030">
        <v>1</v>
      </c>
    </row>
    <row r="3031" spans="1:55">
      <c r="A3031" t="s">
        <v>6300</v>
      </c>
      <c r="B3031" t="s">
        <v>73</v>
      </c>
      <c r="C3031">
        <v>78</v>
      </c>
      <c r="D3031" t="s">
        <v>57</v>
      </c>
      <c r="E3031">
        <v>0</v>
      </c>
      <c r="F3031" t="s">
        <v>517</v>
      </c>
      <c r="G3031">
        <v>92553</v>
      </c>
      <c r="H3031">
        <v>33.923149</v>
      </c>
      <c r="I3031">
        <v>-117.244933</v>
      </c>
      <c r="J3031">
        <v>1</v>
      </c>
      <c r="K3031">
        <v>20</v>
      </c>
      <c r="L3031" t="s">
        <v>59</v>
      </c>
      <c r="M3031" t="s">
        <v>57</v>
      </c>
      <c r="N3031" t="s">
        <v>6301</v>
      </c>
      <c r="O3031" t="s">
        <v>61</v>
      </c>
      <c r="P3031" t="s">
        <v>57</v>
      </c>
      <c r="Q3031" t="s">
        <v>85</v>
      </c>
      <c r="R3031" t="s">
        <v>423</v>
      </c>
      <c r="S3031" t="s">
        <v>57</v>
      </c>
      <c r="T3031" t="s">
        <v>61</v>
      </c>
      <c r="U3031" t="s">
        <v>57</v>
      </c>
      <c r="V3031" t="s">
        <v>57</v>
      </c>
      <c r="W3031" t="s">
        <v>61</v>
      </c>
      <c r="X3031" t="s">
        <v>57</v>
      </c>
      <c r="Y3031" t="s">
        <v>61</v>
      </c>
      <c r="Z3031" t="s">
        <v>57</v>
      </c>
      <c r="AA3031" t="s">
        <v>64</v>
      </c>
      <c r="AB3031" t="s">
        <v>61</v>
      </c>
      <c r="AC3031" t="s">
        <v>65</v>
      </c>
      <c r="AD3031">
        <v>94.3</v>
      </c>
      <c r="AE3031">
        <v>1818.3</v>
      </c>
      <c r="AF3031">
        <v>0</v>
      </c>
      <c r="AG3031">
        <v>0</v>
      </c>
      <c r="AH3031">
        <v>650.8</v>
      </c>
      <c r="AI3031">
        <v>2469.1</v>
      </c>
      <c r="AJ3031" t="s">
        <v>66</v>
      </c>
      <c r="AM3031">
        <v>0</v>
      </c>
      <c r="AN3031">
        <v>1</v>
      </c>
      <c r="AO3031">
        <v>0</v>
      </c>
      <c r="AP3031" t="s">
        <v>103</v>
      </c>
      <c r="AQ3031" t="s">
        <v>104</v>
      </c>
      <c r="AR3031" t="s">
        <v>105</v>
      </c>
      <c r="AS3031">
        <v>5</v>
      </c>
      <c r="AT3031">
        <v>61205</v>
      </c>
      <c r="AU3031">
        <v>1</v>
      </c>
      <c r="AV3031">
        <v>0</v>
      </c>
      <c r="AW3031">
        <v>1</v>
      </c>
      <c r="AX3031">
        <v>0</v>
      </c>
      <c r="AY3031">
        <v>3</v>
      </c>
      <c r="AZ3031" t="s">
        <v>106</v>
      </c>
      <c r="BA3031">
        <v>3</v>
      </c>
      <c r="BB3031" t="s">
        <v>126</v>
      </c>
      <c r="BC3031">
        <v>3</v>
      </c>
    </row>
    <row r="3032" spans="1:55">
      <c r="A3032" t="s">
        <v>6302</v>
      </c>
      <c r="B3032" t="s">
        <v>73</v>
      </c>
      <c r="C3032">
        <v>70</v>
      </c>
      <c r="D3032" t="s">
        <v>57</v>
      </c>
      <c r="E3032">
        <v>0</v>
      </c>
      <c r="F3032" t="s">
        <v>344</v>
      </c>
      <c r="G3032">
        <v>93428</v>
      </c>
      <c r="H3032">
        <v>35.591387</v>
      </c>
      <c r="I3032">
        <v>-121.032256</v>
      </c>
      <c r="J3032">
        <v>1</v>
      </c>
      <c r="K3032">
        <v>72</v>
      </c>
      <c r="L3032" t="s">
        <v>119</v>
      </c>
      <c r="M3032" t="s">
        <v>61</v>
      </c>
      <c r="N3032" t="s">
        <v>143</v>
      </c>
      <c r="O3032" t="s">
        <v>143</v>
      </c>
      <c r="P3032" t="s">
        <v>57</v>
      </c>
      <c r="Q3032" t="s">
        <v>135</v>
      </c>
      <c r="R3032" t="s">
        <v>131</v>
      </c>
      <c r="S3032" t="s">
        <v>57</v>
      </c>
      <c r="T3032" t="s">
        <v>57</v>
      </c>
      <c r="U3032" t="s">
        <v>57</v>
      </c>
      <c r="V3032" t="s">
        <v>57</v>
      </c>
      <c r="W3032" t="s">
        <v>57</v>
      </c>
      <c r="X3032" t="s">
        <v>57</v>
      </c>
      <c r="Y3032" t="s">
        <v>61</v>
      </c>
      <c r="Z3032" t="s">
        <v>61</v>
      </c>
      <c r="AA3032" t="s">
        <v>122</v>
      </c>
      <c r="AB3032" t="s">
        <v>57</v>
      </c>
      <c r="AC3032" t="s">
        <v>65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66</v>
      </c>
      <c r="AM3032">
        <v>0</v>
      </c>
      <c r="AN3032">
        <v>1</v>
      </c>
      <c r="AO3032">
        <v>0</v>
      </c>
      <c r="AP3032" t="s">
        <v>123</v>
      </c>
      <c r="AQ3032" t="s">
        <v>104</v>
      </c>
      <c r="AR3032" t="s">
        <v>69</v>
      </c>
      <c r="AS3032">
        <v>6</v>
      </c>
      <c r="AT3032">
        <v>6526</v>
      </c>
      <c r="AU3032">
        <v>1</v>
      </c>
      <c r="AV3032">
        <v>0</v>
      </c>
      <c r="AW3032">
        <v>1</v>
      </c>
      <c r="AX3032">
        <v>0</v>
      </c>
      <c r="AY3032">
        <v>6</v>
      </c>
      <c r="AZ3032" t="s">
        <v>125</v>
      </c>
      <c r="BA3032">
        <v>1</v>
      </c>
      <c r="BB3032" t="s">
        <v>71</v>
      </c>
      <c r="BC3032">
        <v>4</v>
      </c>
    </row>
    <row r="3033" spans="1:55">
      <c r="A3033" t="s">
        <v>6303</v>
      </c>
      <c r="B3033" t="s">
        <v>56</v>
      </c>
      <c r="C3033">
        <v>55</v>
      </c>
      <c r="D3033" t="s">
        <v>61</v>
      </c>
      <c r="E3033">
        <v>0</v>
      </c>
      <c r="F3033" t="s">
        <v>2926</v>
      </c>
      <c r="G3033">
        <v>93657</v>
      </c>
      <c r="H3033">
        <v>36.819628</v>
      </c>
      <c r="I3033">
        <v>-119.440414</v>
      </c>
      <c r="J3033">
        <v>0</v>
      </c>
      <c r="K3033">
        <v>62</v>
      </c>
      <c r="L3033" t="s">
        <v>59</v>
      </c>
      <c r="M3033" t="s">
        <v>57</v>
      </c>
      <c r="N3033" t="s">
        <v>4089</v>
      </c>
      <c r="O3033" t="s">
        <v>57</v>
      </c>
      <c r="P3033" t="s">
        <v>61</v>
      </c>
      <c r="Q3033" t="s">
        <v>143</v>
      </c>
      <c r="R3033" t="s">
        <v>143</v>
      </c>
      <c r="S3033" t="s">
        <v>143</v>
      </c>
      <c r="T3033" t="s">
        <v>143</v>
      </c>
      <c r="U3033" t="s">
        <v>143</v>
      </c>
      <c r="V3033" t="s">
        <v>143</v>
      </c>
      <c r="W3033" t="s">
        <v>143</v>
      </c>
      <c r="X3033" t="s">
        <v>143</v>
      </c>
      <c r="Y3033" t="s">
        <v>143</v>
      </c>
      <c r="Z3033" t="s">
        <v>143</v>
      </c>
      <c r="AA3033" t="s">
        <v>122</v>
      </c>
      <c r="AB3033" t="s">
        <v>57</v>
      </c>
      <c r="AC3033" t="s">
        <v>65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66</v>
      </c>
      <c r="AM3033">
        <v>0</v>
      </c>
      <c r="AN3033">
        <v>1</v>
      </c>
      <c r="AO3033">
        <v>1</v>
      </c>
      <c r="AP3033" t="s">
        <v>123</v>
      </c>
      <c r="AQ3033" t="s">
        <v>92</v>
      </c>
      <c r="AR3033" t="s">
        <v>79</v>
      </c>
      <c r="AT3033">
        <v>28991</v>
      </c>
      <c r="AU3033">
        <v>1</v>
      </c>
      <c r="AV3033">
        <v>0</v>
      </c>
      <c r="AW3033">
        <v>1</v>
      </c>
      <c r="AX3033">
        <v>0</v>
      </c>
      <c r="AY3033">
        <v>6</v>
      </c>
      <c r="AZ3033" t="s">
        <v>125</v>
      </c>
      <c r="BA3033">
        <v>2</v>
      </c>
      <c r="BB3033" t="s">
        <v>126</v>
      </c>
      <c r="BC3033">
        <v>3</v>
      </c>
    </row>
    <row r="3034" spans="1:55">
      <c r="A3034" t="s">
        <v>6304</v>
      </c>
      <c r="B3034" t="s">
        <v>56</v>
      </c>
      <c r="C3034">
        <v>57</v>
      </c>
      <c r="D3034" t="s">
        <v>61</v>
      </c>
      <c r="E3034">
        <v>1</v>
      </c>
      <c r="F3034" t="s">
        <v>1314</v>
      </c>
      <c r="G3034">
        <v>92536</v>
      </c>
      <c r="H3034">
        <v>33.482243</v>
      </c>
      <c r="I3034">
        <v>-116.827173</v>
      </c>
      <c r="J3034">
        <v>0</v>
      </c>
      <c r="K3034">
        <v>24</v>
      </c>
      <c r="L3034" t="s">
        <v>59</v>
      </c>
      <c r="M3034" t="s">
        <v>57</v>
      </c>
      <c r="N3034" t="s">
        <v>6305</v>
      </c>
      <c r="O3034" t="s">
        <v>61</v>
      </c>
      <c r="P3034" t="s">
        <v>61</v>
      </c>
      <c r="Q3034" t="s">
        <v>143</v>
      </c>
      <c r="R3034" t="s">
        <v>143</v>
      </c>
      <c r="S3034" t="s">
        <v>143</v>
      </c>
      <c r="T3034" t="s">
        <v>143</v>
      </c>
      <c r="U3034" t="s">
        <v>143</v>
      </c>
      <c r="V3034" t="s">
        <v>143</v>
      </c>
      <c r="W3034" t="s">
        <v>143</v>
      </c>
      <c r="X3034" t="s">
        <v>143</v>
      </c>
      <c r="Y3034" t="s">
        <v>143</v>
      </c>
      <c r="Z3034" t="s">
        <v>143</v>
      </c>
      <c r="AA3034" t="s">
        <v>122</v>
      </c>
      <c r="AB3034" t="s">
        <v>61</v>
      </c>
      <c r="AC3034" t="s">
        <v>307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66</v>
      </c>
      <c r="AM3034">
        <v>0</v>
      </c>
      <c r="AN3034">
        <v>1</v>
      </c>
      <c r="AO3034">
        <v>0</v>
      </c>
      <c r="AP3034" t="s">
        <v>103</v>
      </c>
      <c r="AQ3034" t="s">
        <v>92</v>
      </c>
      <c r="AR3034" t="s">
        <v>182</v>
      </c>
      <c r="AT3034">
        <v>2433</v>
      </c>
      <c r="AU3034">
        <v>1</v>
      </c>
      <c r="AV3034">
        <v>0</v>
      </c>
      <c r="AW3034">
        <v>1</v>
      </c>
      <c r="AX3034">
        <v>0</v>
      </c>
      <c r="AY3034">
        <v>3</v>
      </c>
      <c r="AZ3034" t="s">
        <v>106</v>
      </c>
      <c r="BA3034">
        <v>1</v>
      </c>
      <c r="BB3034" t="s">
        <v>71</v>
      </c>
      <c r="BC3034">
        <v>4</v>
      </c>
    </row>
    <row r="3035" spans="1:55">
      <c r="A3035" t="s">
        <v>6306</v>
      </c>
      <c r="B3035" t="s">
        <v>73</v>
      </c>
      <c r="C3035">
        <v>57</v>
      </c>
      <c r="D3035" t="s">
        <v>57</v>
      </c>
      <c r="E3035">
        <v>0</v>
      </c>
      <c r="F3035" t="s">
        <v>2858</v>
      </c>
      <c r="G3035">
        <v>95528</v>
      </c>
      <c r="H3035">
        <v>40.497283</v>
      </c>
      <c r="I3035">
        <v>-123.93037</v>
      </c>
      <c r="J3035">
        <v>4</v>
      </c>
      <c r="K3035">
        <v>21</v>
      </c>
      <c r="L3035" t="s">
        <v>59</v>
      </c>
      <c r="M3035" t="s">
        <v>57</v>
      </c>
      <c r="N3035" t="s">
        <v>2393</v>
      </c>
      <c r="O3035" t="s">
        <v>61</v>
      </c>
      <c r="P3035" t="s">
        <v>57</v>
      </c>
      <c r="Q3035" t="s">
        <v>135</v>
      </c>
      <c r="R3035" t="s">
        <v>110</v>
      </c>
      <c r="S3035" t="s">
        <v>61</v>
      </c>
      <c r="T3035" t="s">
        <v>61</v>
      </c>
      <c r="U3035" t="s">
        <v>61</v>
      </c>
      <c r="V3035" t="s">
        <v>61</v>
      </c>
      <c r="W3035" t="s">
        <v>57</v>
      </c>
      <c r="X3035" t="s">
        <v>61</v>
      </c>
      <c r="Y3035" t="s">
        <v>61</v>
      </c>
      <c r="Z3035" t="s">
        <v>57</v>
      </c>
      <c r="AA3035" t="s">
        <v>77</v>
      </c>
      <c r="AB3035" t="s">
        <v>61</v>
      </c>
      <c r="AC3035" t="s">
        <v>87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66</v>
      </c>
      <c r="AM3035">
        <v>0</v>
      </c>
      <c r="AN3035">
        <v>1</v>
      </c>
      <c r="AO3035">
        <v>0</v>
      </c>
      <c r="AP3035" t="s">
        <v>103</v>
      </c>
      <c r="AQ3035" t="s">
        <v>92</v>
      </c>
      <c r="AR3035" t="s">
        <v>69</v>
      </c>
      <c r="AS3035">
        <v>2</v>
      </c>
      <c r="AT3035">
        <v>1072</v>
      </c>
      <c r="AU3035">
        <v>1</v>
      </c>
      <c r="AV3035">
        <v>0</v>
      </c>
      <c r="AW3035">
        <v>1</v>
      </c>
      <c r="AX3035">
        <v>0</v>
      </c>
      <c r="AY3035">
        <v>3</v>
      </c>
      <c r="AZ3035" t="s">
        <v>106</v>
      </c>
      <c r="BA3035">
        <v>4</v>
      </c>
      <c r="BB3035" t="s">
        <v>80</v>
      </c>
      <c r="BC3035">
        <v>2</v>
      </c>
    </row>
    <row r="3036" spans="1:55">
      <c r="A3036" t="s">
        <v>6307</v>
      </c>
      <c r="B3036" t="s">
        <v>56</v>
      </c>
      <c r="C3036">
        <v>67</v>
      </c>
      <c r="D3036" t="s">
        <v>61</v>
      </c>
      <c r="E3036">
        <v>0</v>
      </c>
      <c r="F3036" t="s">
        <v>698</v>
      </c>
      <c r="G3036">
        <v>95542</v>
      </c>
      <c r="H3036">
        <v>40.057784</v>
      </c>
      <c r="I3036">
        <v>-123.679461</v>
      </c>
      <c r="J3036">
        <v>0</v>
      </c>
      <c r="K3036">
        <v>2</v>
      </c>
      <c r="L3036" t="s">
        <v>59</v>
      </c>
      <c r="M3036" t="s">
        <v>57</v>
      </c>
      <c r="N3036" t="s">
        <v>6308</v>
      </c>
      <c r="O3036" t="s">
        <v>61</v>
      </c>
      <c r="P3036" t="s">
        <v>57</v>
      </c>
      <c r="Q3036" t="s">
        <v>85</v>
      </c>
      <c r="R3036" t="s">
        <v>332</v>
      </c>
      <c r="S3036" t="s">
        <v>61</v>
      </c>
      <c r="T3036" t="s">
        <v>61</v>
      </c>
      <c r="U3036" t="s">
        <v>61</v>
      </c>
      <c r="V3036" t="s">
        <v>61</v>
      </c>
      <c r="W3036" t="s">
        <v>61</v>
      </c>
      <c r="X3036" t="s">
        <v>61</v>
      </c>
      <c r="Y3036" t="s">
        <v>61</v>
      </c>
      <c r="Z3036" t="s">
        <v>57</v>
      </c>
      <c r="AA3036" t="s">
        <v>77</v>
      </c>
      <c r="AB3036" t="s">
        <v>57</v>
      </c>
      <c r="AC3036" t="s">
        <v>87</v>
      </c>
      <c r="AD3036">
        <v>70.65000000000001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88</v>
      </c>
      <c r="AK3036" t="s">
        <v>89</v>
      </c>
      <c r="AL3036" t="s">
        <v>90</v>
      </c>
      <c r="AM3036">
        <v>1</v>
      </c>
      <c r="AN3036">
        <v>0</v>
      </c>
      <c r="AO3036">
        <v>0</v>
      </c>
      <c r="AP3036" t="s">
        <v>91</v>
      </c>
      <c r="AQ3036" t="s">
        <v>124</v>
      </c>
      <c r="AR3036" t="s">
        <v>93</v>
      </c>
      <c r="AS3036">
        <v>1</v>
      </c>
      <c r="AT3036">
        <v>2423</v>
      </c>
      <c r="AU3036">
        <v>1</v>
      </c>
      <c r="AV3036">
        <v>1</v>
      </c>
      <c r="AW3036">
        <v>0</v>
      </c>
      <c r="AX3036">
        <v>70.65000000000001</v>
      </c>
      <c r="AY3036">
        <v>1</v>
      </c>
      <c r="AZ3036" t="s">
        <v>94</v>
      </c>
      <c r="BA3036">
        <v>10</v>
      </c>
      <c r="BB3036" t="s">
        <v>95</v>
      </c>
      <c r="BC3036">
        <v>1</v>
      </c>
    </row>
    <row r="3037" spans="1:55">
      <c r="A3037" t="s">
        <v>6309</v>
      </c>
      <c r="B3037" t="s">
        <v>56</v>
      </c>
      <c r="C3037">
        <v>19</v>
      </c>
      <c r="D3037" t="s">
        <v>57</v>
      </c>
      <c r="E3037">
        <v>1</v>
      </c>
      <c r="F3037" t="s">
        <v>387</v>
      </c>
      <c r="G3037">
        <v>90401</v>
      </c>
      <c r="H3037">
        <v>34.015481</v>
      </c>
      <c r="I3037">
        <v>-118.493231</v>
      </c>
      <c r="J3037">
        <v>6</v>
      </c>
      <c r="K3037">
        <v>48</v>
      </c>
      <c r="L3037" t="s">
        <v>129</v>
      </c>
      <c r="M3037" t="s">
        <v>57</v>
      </c>
      <c r="N3037" t="s">
        <v>6235</v>
      </c>
      <c r="O3037" t="s">
        <v>61</v>
      </c>
      <c r="P3037" t="s">
        <v>57</v>
      </c>
      <c r="Q3037" t="s">
        <v>135</v>
      </c>
      <c r="R3037" t="s">
        <v>254</v>
      </c>
      <c r="S3037" t="s">
        <v>57</v>
      </c>
      <c r="T3037" t="s">
        <v>61</v>
      </c>
      <c r="U3037" t="s">
        <v>57</v>
      </c>
      <c r="V3037" t="s">
        <v>57</v>
      </c>
      <c r="W3037" t="s">
        <v>57</v>
      </c>
      <c r="X3037" t="s">
        <v>61</v>
      </c>
      <c r="Y3037" t="s">
        <v>61</v>
      </c>
      <c r="Z3037" t="s">
        <v>57</v>
      </c>
      <c r="AA3037" t="s">
        <v>64</v>
      </c>
      <c r="AB3037" t="s">
        <v>61</v>
      </c>
      <c r="AC3037" t="s">
        <v>87</v>
      </c>
      <c r="AD3037">
        <v>69.7</v>
      </c>
      <c r="AE3037">
        <v>3023.65</v>
      </c>
      <c r="AF3037">
        <v>0</v>
      </c>
      <c r="AG3037">
        <v>0</v>
      </c>
      <c r="AH3037">
        <v>2143.68</v>
      </c>
      <c r="AI3037">
        <v>5167.33</v>
      </c>
      <c r="AJ3037" t="s">
        <v>66</v>
      </c>
      <c r="AM3037">
        <v>0</v>
      </c>
      <c r="AN3037">
        <v>1</v>
      </c>
      <c r="AO3037">
        <v>0</v>
      </c>
      <c r="AP3037" t="s">
        <v>176</v>
      </c>
      <c r="AQ3037" t="s">
        <v>116</v>
      </c>
      <c r="AR3037" t="s">
        <v>69</v>
      </c>
      <c r="AS3037">
        <v>5</v>
      </c>
      <c r="AT3037">
        <v>5221</v>
      </c>
      <c r="AU3037">
        <v>1</v>
      </c>
      <c r="AV3037">
        <v>0</v>
      </c>
      <c r="AW3037">
        <v>1</v>
      </c>
      <c r="AX3037">
        <v>0</v>
      </c>
      <c r="AY3037">
        <v>5</v>
      </c>
      <c r="AZ3037" t="s">
        <v>177</v>
      </c>
      <c r="BA3037">
        <v>0</v>
      </c>
      <c r="BB3037" t="s">
        <v>71</v>
      </c>
      <c r="BC3037">
        <v>4</v>
      </c>
    </row>
    <row r="3038" spans="1:55">
      <c r="A3038" t="s">
        <v>6310</v>
      </c>
      <c r="B3038" t="s">
        <v>73</v>
      </c>
      <c r="C3038">
        <v>48</v>
      </c>
      <c r="D3038" t="s">
        <v>61</v>
      </c>
      <c r="E3038">
        <v>0</v>
      </c>
      <c r="F3038" t="s">
        <v>3298</v>
      </c>
      <c r="G3038">
        <v>95338</v>
      </c>
      <c r="H3038">
        <v>37.526791</v>
      </c>
      <c r="I3038">
        <v>-119.99437</v>
      </c>
      <c r="J3038">
        <v>0</v>
      </c>
      <c r="K3038">
        <v>7</v>
      </c>
      <c r="L3038" t="s">
        <v>59</v>
      </c>
      <c r="M3038" t="s">
        <v>57</v>
      </c>
      <c r="N3038" t="s">
        <v>978</v>
      </c>
      <c r="O3038" t="s">
        <v>61</v>
      </c>
      <c r="P3038" t="s">
        <v>57</v>
      </c>
      <c r="Q3038" t="s">
        <v>85</v>
      </c>
      <c r="R3038" t="s">
        <v>250</v>
      </c>
      <c r="S3038" t="s">
        <v>57</v>
      </c>
      <c r="T3038" t="s">
        <v>61</v>
      </c>
      <c r="U3038" t="s">
        <v>61</v>
      </c>
      <c r="V3038" t="s">
        <v>61</v>
      </c>
      <c r="W3038" t="s">
        <v>61</v>
      </c>
      <c r="X3038" t="s">
        <v>61</v>
      </c>
      <c r="Y3038" t="s">
        <v>61</v>
      </c>
      <c r="Z3038" t="s">
        <v>57</v>
      </c>
      <c r="AA3038" t="s">
        <v>77</v>
      </c>
      <c r="AB3038" t="s">
        <v>61</v>
      </c>
      <c r="AC3038" t="s">
        <v>65</v>
      </c>
      <c r="AD3038">
        <v>74.34999999999999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66</v>
      </c>
      <c r="AM3038">
        <v>0</v>
      </c>
      <c r="AN3038">
        <v>1</v>
      </c>
      <c r="AO3038">
        <v>0</v>
      </c>
      <c r="AP3038" t="s">
        <v>67</v>
      </c>
      <c r="AQ3038" t="s">
        <v>78</v>
      </c>
      <c r="AR3038" t="s">
        <v>93</v>
      </c>
      <c r="AS3038">
        <v>2</v>
      </c>
      <c r="AT3038">
        <v>10226</v>
      </c>
      <c r="AU3038">
        <v>1</v>
      </c>
      <c r="AV3038">
        <v>0</v>
      </c>
      <c r="AW3038">
        <v>1</v>
      </c>
      <c r="AX3038">
        <v>0</v>
      </c>
      <c r="AY3038">
        <v>2</v>
      </c>
      <c r="AZ3038" t="s">
        <v>70</v>
      </c>
      <c r="BA3038">
        <v>7</v>
      </c>
      <c r="BB3038" t="s">
        <v>95</v>
      </c>
      <c r="BC3038">
        <v>1</v>
      </c>
    </row>
    <row r="3039" spans="1:55">
      <c r="A3039" t="s">
        <v>6311</v>
      </c>
      <c r="B3039" t="s">
        <v>73</v>
      </c>
      <c r="C3039">
        <v>30</v>
      </c>
      <c r="D3039" t="s">
        <v>61</v>
      </c>
      <c r="E3039">
        <v>0</v>
      </c>
      <c r="F3039" t="s">
        <v>2628</v>
      </c>
      <c r="G3039">
        <v>92359</v>
      </c>
      <c r="H3039">
        <v>34.103578</v>
      </c>
      <c r="I3039">
        <v>-117.04054</v>
      </c>
      <c r="J3039">
        <v>0</v>
      </c>
      <c r="K3039">
        <v>1</v>
      </c>
      <c r="L3039" t="s">
        <v>83</v>
      </c>
      <c r="M3039" t="s">
        <v>57</v>
      </c>
      <c r="N3039" t="s">
        <v>6312</v>
      </c>
      <c r="O3039" t="s">
        <v>57</v>
      </c>
      <c r="P3039" t="s">
        <v>57</v>
      </c>
      <c r="Q3039" t="s">
        <v>135</v>
      </c>
      <c r="R3039" t="s">
        <v>189</v>
      </c>
      <c r="S3039" t="s">
        <v>61</v>
      </c>
      <c r="T3039" t="s">
        <v>61</v>
      </c>
      <c r="U3039" t="s">
        <v>57</v>
      </c>
      <c r="V3039" t="s">
        <v>61</v>
      </c>
      <c r="W3039" t="s">
        <v>61</v>
      </c>
      <c r="X3039" t="s">
        <v>61</v>
      </c>
      <c r="Y3039" t="s">
        <v>61</v>
      </c>
      <c r="Z3039" t="s">
        <v>57</v>
      </c>
      <c r="AA3039" t="s">
        <v>77</v>
      </c>
      <c r="AB3039" t="s">
        <v>61</v>
      </c>
      <c r="AC3039" t="s">
        <v>87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</v>
      </c>
      <c r="AJ3039" t="s">
        <v>88</v>
      </c>
      <c r="AK3039" t="s">
        <v>205</v>
      </c>
      <c r="AL3039" t="s">
        <v>206</v>
      </c>
      <c r="AM3039">
        <v>1</v>
      </c>
      <c r="AN3039">
        <v>0</v>
      </c>
      <c r="AO3039">
        <v>0</v>
      </c>
      <c r="AP3039" t="s">
        <v>91</v>
      </c>
      <c r="AQ3039" t="s">
        <v>68</v>
      </c>
      <c r="AR3039" t="s">
        <v>69</v>
      </c>
      <c r="AS3039">
        <v>2</v>
      </c>
      <c r="AT3039">
        <v>7324</v>
      </c>
      <c r="AU3039">
        <v>1</v>
      </c>
      <c r="AV3039">
        <v>1</v>
      </c>
      <c r="AW3039">
        <v>0</v>
      </c>
      <c r="AX3039">
        <v>54.35</v>
      </c>
      <c r="AY3039">
        <v>1</v>
      </c>
      <c r="AZ3039" t="s">
        <v>94</v>
      </c>
      <c r="BA3039">
        <v>8</v>
      </c>
      <c r="BB3039" t="s">
        <v>95</v>
      </c>
      <c r="BC3039">
        <v>1</v>
      </c>
    </row>
    <row r="3040" spans="1:55">
      <c r="A3040" t="s">
        <v>6313</v>
      </c>
      <c r="B3040" t="s">
        <v>56</v>
      </c>
      <c r="C3040">
        <v>36</v>
      </c>
      <c r="D3040" t="s">
        <v>57</v>
      </c>
      <c r="E3040">
        <v>0</v>
      </c>
      <c r="F3040" t="s">
        <v>989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129</v>
      </c>
      <c r="M3040" t="s">
        <v>57</v>
      </c>
      <c r="N3040" t="s">
        <v>318</v>
      </c>
      <c r="O3040" t="s">
        <v>57</v>
      </c>
      <c r="P3040" t="s">
        <v>57</v>
      </c>
      <c r="Q3040" t="s">
        <v>85</v>
      </c>
      <c r="R3040" t="s">
        <v>163</v>
      </c>
      <c r="S3040" t="s">
        <v>61</v>
      </c>
      <c r="T3040" t="s">
        <v>57</v>
      </c>
      <c r="U3040" t="s">
        <v>57</v>
      </c>
      <c r="V3040" t="s">
        <v>57</v>
      </c>
      <c r="W3040" t="s">
        <v>57</v>
      </c>
      <c r="X3040" t="s">
        <v>57</v>
      </c>
      <c r="Y3040" t="s">
        <v>57</v>
      </c>
      <c r="Z3040" t="s">
        <v>57</v>
      </c>
      <c r="AA3040" t="s">
        <v>64</v>
      </c>
      <c r="AB3040" t="s">
        <v>57</v>
      </c>
      <c r="AC3040" t="s">
        <v>87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66</v>
      </c>
      <c r="AM3040">
        <v>0</v>
      </c>
      <c r="AN3040">
        <v>1</v>
      </c>
      <c r="AO3040">
        <v>0</v>
      </c>
      <c r="AP3040" t="s">
        <v>123</v>
      </c>
      <c r="AQ3040" t="s">
        <v>68</v>
      </c>
      <c r="AR3040" t="s">
        <v>105</v>
      </c>
      <c r="AS3040">
        <v>7</v>
      </c>
      <c r="AT3040">
        <v>40376</v>
      </c>
      <c r="AU3040">
        <v>1</v>
      </c>
      <c r="AV3040">
        <v>0</v>
      </c>
      <c r="AW3040">
        <v>1</v>
      </c>
      <c r="AX3040">
        <v>0</v>
      </c>
      <c r="AY3040">
        <v>6</v>
      </c>
      <c r="AZ3040" t="s">
        <v>125</v>
      </c>
      <c r="BA3040">
        <v>3</v>
      </c>
      <c r="BB3040" t="s">
        <v>126</v>
      </c>
      <c r="BC3040">
        <v>3</v>
      </c>
    </row>
    <row r="3041" spans="1:55">
      <c r="A3041" t="s">
        <v>6314</v>
      </c>
      <c r="B3041" t="s">
        <v>56</v>
      </c>
      <c r="C3041">
        <v>47</v>
      </c>
      <c r="D3041" t="s">
        <v>61</v>
      </c>
      <c r="E3041">
        <v>0</v>
      </c>
      <c r="F3041" t="s">
        <v>6315</v>
      </c>
      <c r="G3041">
        <v>95971</v>
      </c>
      <c r="H3041">
        <v>39.971228</v>
      </c>
      <c r="I3041">
        <v>-121.041166</v>
      </c>
      <c r="J3041">
        <v>0</v>
      </c>
      <c r="K3041">
        <v>1</v>
      </c>
      <c r="L3041" t="s">
        <v>59</v>
      </c>
      <c r="M3041" t="s">
        <v>57</v>
      </c>
      <c r="N3041" t="s">
        <v>6316</v>
      </c>
      <c r="O3041" t="s">
        <v>61</v>
      </c>
      <c r="P3041" t="s">
        <v>57</v>
      </c>
      <c r="Q3041" t="s">
        <v>135</v>
      </c>
      <c r="R3041" t="s">
        <v>364</v>
      </c>
      <c r="S3041" t="s">
        <v>61</v>
      </c>
      <c r="T3041" t="s">
        <v>61</v>
      </c>
      <c r="U3041" t="s">
        <v>61</v>
      </c>
      <c r="V3041" t="s">
        <v>61</v>
      </c>
      <c r="W3041" t="s">
        <v>57</v>
      </c>
      <c r="X3041" t="s">
        <v>61</v>
      </c>
      <c r="Y3041" t="s">
        <v>61</v>
      </c>
      <c r="Z3041" t="s">
        <v>57</v>
      </c>
      <c r="AA3041" t="s">
        <v>77</v>
      </c>
      <c r="AB3041" t="s">
        <v>57</v>
      </c>
      <c r="AC3041" t="s">
        <v>65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87.73999999999999</v>
      </c>
      <c r="AJ3041" t="s">
        <v>88</v>
      </c>
      <c r="AK3041" t="s">
        <v>201</v>
      </c>
      <c r="AL3041" t="s">
        <v>202</v>
      </c>
      <c r="AM3041">
        <v>1</v>
      </c>
      <c r="AN3041">
        <v>0</v>
      </c>
      <c r="AO3041">
        <v>0</v>
      </c>
      <c r="AP3041" t="s">
        <v>91</v>
      </c>
      <c r="AQ3041" t="s">
        <v>78</v>
      </c>
      <c r="AR3041" t="s">
        <v>69</v>
      </c>
      <c r="AS3041">
        <v>2</v>
      </c>
      <c r="AT3041">
        <v>6189</v>
      </c>
      <c r="AU3041">
        <v>1</v>
      </c>
      <c r="AV3041">
        <v>1</v>
      </c>
      <c r="AW3041">
        <v>0</v>
      </c>
      <c r="AX3041">
        <v>55</v>
      </c>
      <c r="AY3041">
        <v>1</v>
      </c>
      <c r="AZ3041" t="s">
        <v>94</v>
      </c>
      <c r="BA3041">
        <v>8</v>
      </c>
      <c r="BB3041" t="s">
        <v>95</v>
      </c>
      <c r="BC3041">
        <v>1</v>
      </c>
    </row>
    <row r="3042" spans="1:55">
      <c r="A3042" t="s">
        <v>6317</v>
      </c>
      <c r="B3042" t="s">
        <v>56</v>
      </c>
      <c r="C3042">
        <v>37</v>
      </c>
      <c r="D3042" t="s">
        <v>57</v>
      </c>
      <c r="E3042">
        <v>5</v>
      </c>
      <c r="F3042" t="s">
        <v>1831</v>
      </c>
      <c r="G3042">
        <v>91016</v>
      </c>
      <c r="H3042">
        <v>34.1528</v>
      </c>
      <c r="I3042">
        <v>-118.000482</v>
      </c>
      <c r="J3042">
        <v>5</v>
      </c>
      <c r="K3042">
        <v>27</v>
      </c>
      <c r="L3042" t="s">
        <v>216</v>
      </c>
      <c r="M3042" t="s">
        <v>57</v>
      </c>
      <c r="N3042" t="s">
        <v>6318</v>
      </c>
      <c r="O3042" t="s">
        <v>61</v>
      </c>
      <c r="P3042" t="s">
        <v>57</v>
      </c>
      <c r="Q3042" t="s">
        <v>135</v>
      </c>
      <c r="R3042" t="s">
        <v>86</v>
      </c>
      <c r="S3042" t="s">
        <v>61</v>
      </c>
      <c r="T3042" t="s">
        <v>57</v>
      </c>
      <c r="U3042" t="s">
        <v>61</v>
      </c>
      <c r="V3042" t="s">
        <v>61</v>
      </c>
      <c r="W3042" t="s">
        <v>61</v>
      </c>
      <c r="X3042" t="s">
        <v>61</v>
      </c>
      <c r="Y3042" t="s">
        <v>61</v>
      </c>
      <c r="Z3042" t="s">
        <v>57</v>
      </c>
      <c r="AA3042" t="s">
        <v>77</v>
      </c>
      <c r="AB3042" t="s">
        <v>61</v>
      </c>
      <c r="AC3042" t="s">
        <v>65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66</v>
      </c>
      <c r="AM3042">
        <v>0</v>
      </c>
      <c r="AN3042">
        <v>1</v>
      </c>
      <c r="AO3042">
        <v>0</v>
      </c>
      <c r="AP3042" t="s">
        <v>164</v>
      </c>
      <c r="AQ3042" t="s">
        <v>68</v>
      </c>
      <c r="AR3042" t="s">
        <v>137</v>
      </c>
      <c r="AS3042">
        <v>2</v>
      </c>
      <c r="AT3042">
        <v>41067</v>
      </c>
      <c r="AU3042">
        <v>1</v>
      </c>
      <c r="AV3042">
        <v>0</v>
      </c>
      <c r="AW3042">
        <v>1</v>
      </c>
      <c r="AX3042">
        <v>0</v>
      </c>
      <c r="AY3042">
        <v>4</v>
      </c>
      <c r="AZ3042" t="s">
        <v>165</v>
      </c>
      <c r="BA3042">
        <v>3</v>
      </c>
      <c r="BB3042" t="s">
        <v>126</v>
      </c>
      <c r="BC3042">
        <v>3</v>
      </c>
    </row>
    <row r="3043" spans="1:55">
      <c r="A3043" t="s">
        <v>6319</v>
      </c>
      <c r="B3043" t="s">
        <v>56</v>
      </c>
      <c r="C3043">
        <v>49</v>
      </c>
      <c r="D3043" t="s">
        <v>57</v>
      </c>
      <c r="E3043">
        <v>1</v>
      </c>
      <c r="F3043" t="s">
        <v>5716</v>
      </c>
      <c r="G3043">
        <v>93207</v>
      </c>
      <c r="H3043">
        <v>35.865795</v>
      </c>
      <c r="I3043">
        <v>-118.69759</v>
      </c>
      <c r="J3043">
        <v>4</v>
      </c>
      <c r="K3043">
        <v>56</v>
      </c>
      <c r="L3043" t="s">
        <v>59</v>
      </c>
      <c r="M3043" t="s">
        <v>57</v>
      </c>
      <c r="N3043" t="s">
        <v>4544</v>
      </c>
      <c r="O3043" t="s">
        <v>61</v>
      </c>
      <c r="P3043" t="s">
        <v>57</v>
      </c>
      <c r="Q3043" t="s">
        <v>85</v>
      </c>
      <c r="R3043" t="s">
        <v>313</v>
      </c>
      <c r="S3043" t="s">
        <v>61</v>
      </c>
      <c r="T3043" t="s">
        <v>61</v>
      </c>
      <c r="U3043" t="s">
        <v>61</v>
      </c>
      <c r="V3043" t="s">
        <v>61</v>
      </c>
      <c r="W3043" t="s">
        <v>57</v>
      </c>
      <c r="X3043" t="s">
        <v>57</v>
      </c>
      <c r="Y3043" t="s">
        <v>57</v>
      </c>
      <c r="Z3043" t="s">
        <v>57</v>
      </c>
      <c r="AA3043" t="s">
        <v>64</v>
      </c>
      <c r="AB3043" t="s">
        <v>61</v>
      </c>
      <c r="AC3043" t="s">
        <v>87</v>
      </c>
      <c r="AD3043">
        <v>88.90000000000001</v>
      </c>
      <c r="AE3043">
        <v>4968</v>
      </c>
      <c r="AF3043">
        <v>0</v>
      </c>
      <c r="AG3043">
        <v>0</v>
      </c>
      <c r="AH3043">
        <v>726.3200000000001</v>
      </c>
      <c r="AI3043">
        <v>5694.32</v>
      </c>
      <c r="AJ3043" t="s">
        <v>66</v>
      </c>
      <c r="AM3043">
        <v>0</v>
      </c>
      <c r="AN3043">
        <v>1</v>
      </c>
      <c r="AO3043">
        <v>0</v>
      </c>
      <c r="AP3043" t="s">
        <v>123</v>
      </c>
      <c r="AQ3043" t="s">
        <v>78</v>
      </c>
      <c r="AR3043" t="s">
        <v>93</v>
      </c>
      <c r="AS3043">
        <v>4</v>
      </c>
      <c r="AT3043">
        <v>226</v>
      </c>
      <c r="AU3043">
        <v>1</v>
      </c>
      <c r="AV3043">
        <v>0</v>
      </c>
      <c r="AW3043">
        <v>1</v>
      </c>
      <c r="AX3043">
        <v>0</v>
      </c>
      <c r="AY3043">
        <v>6</v>
      </c>
      <c r="AZ3043" t="s">
        <v>125</v>
      </c>
      <c r="BA3043">
        <v>2</v>
      </c>
      <c r="BB3043" t="s">
        <v>126</v>
      </c>
      <c r="BC3043">
        <v>3</v>
      </c>
    </row>
    <row r="3044" spans="1:55">
      <c r="A3044" t="s">
        <v>6320</v>
      </c>
      <c r="B3044" t="s">
        <v>73</v>
      </c>
      <c r="C3044">
        <v>49</v>
      </c>
      <c r="D3044" t="s">
        <v>57</v>
      </c>
      <c r="E3044">
        <v>0</v>
      </c>
      <c r="F3044" t="s">
        <v>2691</v>
      </c>
      <c r="G3044">
        <v>95386</v>
      </c>
      <c r="H3044">
        <v>37.669516</v>
      </c>
      <c r="I3044">
        <v>-120.626964</v>
      </c>
      <c r="J3044">
        <v>0</v>
      </c>
      <c r="K3044">
        <v>67</v>
      </c>
      <c r="L3044" t="s">
        <v>59</v>
      </c>
      <c r="M3044" t="s">
        <v>57</v>
      </c>
      <c r="N3044" t="s">
        <v>6321</v>
      </c>
      <c r="O3044" t="s">
        <v>57</v>
      </c>
      <c r="P3044" t="s">
        <v>57</v>
      </c>
      <c r="Q3044" t="s">
        <v>135</v>
      </c>
      <c r="R3044" t="s">
        <v>1317</v>
      </c>
      <c r="S3044" t="s">
        <v>57</v>
      </c>
      <c r="T3044" t="s">
        <v>61</v>
      </c>
      <c r="U3044" t="s">
        <v>57</v>
      </c>
      <c r="V3044" t="s">
        <v>61</v>
      </c>
      <c r="W3044" t="s">
        <v>57</v>
      </c>
      <c r="X3044" t="s">
        <v>57</v>
      </c>
      <c r="Y3044" t="s">
        <v>57</v>
      </c>
      <c r="Z3044" t="s">
        <v>57</v>
      </c>
      <c r="AA3044" t="s">
        <v>122</v>
      </c>
      <c r="AB3044" t="s">
        <v>57</v>
      </c>
      <c r="AC3044" t="s">
        <v>87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88</v>
      </c>
      <c r="AK3044" t="s">
        <v>201</v>
      </c>
      <c r="AL3044" t="s">
        <v>743</v>
      </c>
      <c r="AM3044">
        <v>1</v>
      </c>
      <c r="AN3044">
        <v>0</v>
      </c>
      <c r="AO3044">
        <v>0</v>
      </c>
      <c r="AP3044" t="s">
        <v>123</v>
      </c>
      <c r="AQ3044" t="s">
        <v>78</v>
      </c>
      <c r="AR3044" t="s">
        <v>93</v>
      </c>
      <c r="AS3044">
        <v>6</v>
      </c>
      <c r="AT3044">
        <v>8308</v>
      </c>
      <c r="AU3044">
        <v>1</v>
      </c>
      <c r="AV3044">
        <v>1</v>
      </c>
      <c r="AW3044">
        <v>0</v>
      </c>
      <c r="AX3044">
        <v>79.7</v>
      </c>
      <c r="AY3044">
        <v>6</v>
      </c>
      <c r="AZ3044" t="s">
        <v>125</v>
      </c>
      <c r="BA3044">
        <v>1</v>
      </c>
      <c r="BB3044" t="s">
        <v>71</v>
      </c>
      <c r="BC3044">
        <v>4</v>
      </c>
    </row>
    <row r="3045" spans="1:55">
      <c r="A3045" t="s">
        <v>6322</v>
      </c>
      <c r="B3045" t="s">
        <v>56</v>
      </c>
      <c r="C3045">
        <v>63</v>
      </c>
      <c r="D3045" t="s">
        <v>61</v>
      </c>
      <c r="E3045">
        <v>0</v>
      </c>
      <c r="F3045" t="s">
        <v>6323</v>
      </c>
      <c r="G3045">
        <v>96025</v>
      </c>
      <c r="H3045">
        <v>41.212695</v>
      </c>
      <c r="I3045">
        <v>-122.392067</v>
      </c>
      <c r="J3045">
        <v>0</v>
      </c>
      <c r="K3045">
        <v>17</v>
      </c>
      <c r="L3045" t="s">
        <v>98</v>
      </c>
      <c r="M3045" t="s">
        <v>57</v>
      </c>
      <c r="N3045" t="s">
        <v>6324</v>
      </c>
      <c r="O3045" t="s">
        <v>61</v>
      </c>
      <c r="P3045" t="s">
        <v>61</v>
      </c>
      <c r="Q3045" t="s">
        <v>143</v>
      </c>
      <c r="R3045" t="s">
        <v>143</v>
      </c>
      <c r="S3045" t="s">
        <v>143</v>
      </c>
      <c r="T3045" t="s">
        <v>143</v>
      </c>
      <c r="U3045" t="s">
        <v>143</v>
      </c>
      <c r="V3045" t="s">
        <v>143</v>
      </c>
      <c r="W3045" t="s">
        <v>143</v>
      </c>
      <c r="X3045" t="s">
        <v>143</v>
      </c>
      <c r="Y3045" t="s">
        <v>143</v>
      </c>
      <c r="Z3045" t="s">
        <v>143</v>
      </c>
      <c r="AA3045" t="s">
        <v>64</v>
      </c>
      <c r="AB3045" t="s">
        <v>61</v>
      </c>
      <c r="AC3045" t="s">
        <v>65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66</v>
      </c>
      <c r="AM3045">
        <v>0</v>
      </c>
      <c r="AN3045">
        <v>1</v>
      </c>
      <c r="AO3045">
        <v>0</v>
      </c>
      <c r="AP3045" t="s">
        <v>103</v>
      </c>
      <c r="AQ3045" t="s">
        <v>124</v>
      </c>
      <c r="AR3045" t="s">
        <v>182</v>
      </c>
      <c r="AT3045">
        <v>2602</v>
      </c>
      <c r="AU3045">
        <v>1</v>
      </c>
      <c r="AV3045">
        <v>0</v>
      </c>
      <c r="AW3045">
        <v>1</v>
      </c>
      <c r="AX3045">
        <v>0</v>
      </c>
      <c r="AY3045">
        <v>3</v>
      </c>
      <c r="AZ3045" t="s">
        <v>106</v>
      </c>
      <c r="BA3045">
        <v>2</v>
      </c>
      <c r="BB3045" t="s">
        <v>126</v>
      </c>
      <c r="BC3045">
        <v>3</v>
      </c>
    </row>
    <row r="3046" spans="1:55">
      <c r="A3046" t="s">
        <v>6325</v>
      </c>
      <c r="B3046" t="s">
        <v>73</v>
      </c>
      <c r="C3046">
        <v>27</v>
      </c>
      <c r="D3046" t="s">
        <v>61</v>
      </c>
      <c r="E3046">
        <v>0</v>
      </c>
      <c r="F3046" t="s">
        <v>4814</v>
      </c>
      <c r="G3046">
        <v>92284</v>
      </c>
      <c r="H3046">
        <v>34.159534</v>
      </c>
      <c r="I3046">
        <v>-116.425984</v>
      </c>
      <c r="J3046">
        <v>0</v>
      </c>
      <c r="K3046">
        <v>18</v>
      </c>
      <c r="L3046" t="s">
        <v>98</v>
      </c>
      <c r="M3046" t="s">
        <v>57</v>
      </c>
      <c r="N3046" t="s">
        <v>6326</v>
      </c>
      <c r="O3046" t="s">
        <v>57</v>
      </c>
      <c r="P3046" t="s">
        <v>57</v>
      </c>
      <c r="Q3046" t="s">
        <v>85</v>
      </c>
      <c r="R3046" t="s">
        <v>1048</v>
      </c>
      <c r="S3046" t="s">
        <v>61</v>
      </c>
      <c r="T3046" t="s">
        <v>61</v>
      </c>
      <c r="U3046" t="s">
        <v>61</v>
      </c>
      <c r="V3046" t="s">
        <v>61</v>
      </c>
      <c r="W3046" t="s">
        <v>61</v>
      </c>
      <c r="X3046" t="s">
        <v>61</v>
      </c>
      <c r="Y3046" t="s">
        <v>61</v>
      </c>
      <c r="Z3046" t="s">
        <v>57</v>
      </c>
      <c r="AA3046" t="s">
        <v>77</v>
      </c>
      <c r="AB3046" t="s">
        <v>57</v>
      </c>
      <c r="AC3046" t="s">
        <v>87</v>
      </c>
      <c r="AD3046">
        <v>75.59999999999999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66</v>
      </c>
      <c r="AM3046">
        <v>0</v>
      </c>
      <c r="AN3046">
        <v>1</v>
      </c>
      <c r="AO3046">
        <v>0</v>
      </c>
      <c r="AP3046" t="s">
        <v>103</v>
      </c>
      <c r="AQ3046" t="s">
        <v>116</v>
      </c>
      <c r="AR3046" t="s">
        <v>93</v>
      </c>
      <c r="AS3046">
        <v>1</v>
      </c>
      <c r="AT3046">
        <v>20486</v>
      </c>
      <c r="AU3046">
        <v>1</v>
      </c>
      <c r="AV3046">
        <v>0</v>
      </c>
      <c r="AW3046">
        <v>1</v>
      </c>
      <c r="AX3046">
        <v>0</v>
      </c>
      <c r="AY3046">
        <v>3</v>
      </c>
      <c r="AZ3046" t="s">
        <v>106</v>
      </c>
      <c r="BA3046">
        <v>7</v>
      </c>
      <c r="BB3046" t="s">
        <v>95</v>
      </c>
      <c r="BC3046">
        <v>1</v>
      </c>
    </row>
    <row r="3047" spans="1:55">
      <c r="A3047" t="s">
        <v>6327</v>
      </c>
      <c r="B3047" t="s">
        <v>73</v>
      </c>
      <c r="C3047">
        <v>75</v>
      </c>
      <c r="D3047" t="s">
        <v>61</v>
      </c>
      <c r="E3047">
        <v>0</v>
      </c>
      <c r="F3047" t="s">
        <v>280</v>
      </c>
      <c r="G3047">
        <v>95230</v>
      </c>
      <c r="H3047">
        <v>37.956963</v>
      </c>
      <c r="I3047">
        <v>-120.863055</v>
      </c>
      <c r="J3047">
        <v>0</v>
      </c>
      <c r="K3047">
        <v>37</v>
      </c>
      <c r="L3047" t="s">
        <v>216</v>
      </c>
      <c r="M3047" t="s">
        <v>61</v>
      </c>
      <c r="N3047" t="s">
        <v>143</v>
      </c>
      <c r="O3047" t="s">
        <v>143</v>
      </c>
      <c r="P3047" t="s">
        <v>57</v>
      </c>
      <c r="Q3047" t="s">
        <v>135</v>
      </c>
      <c r="R3047" t="s">
        <v>300</v>
      </c>
      <c r="S3047" t="s">
        <v>61</v>
      </c>
      <c r="T3047" t="s">
        <v>57</v>
      </c>
      <c r="U3047" t="s">
        <v>57</v>
      </c>
      <c r="V3047" t="s">
        <v>61</v>
      </c>
      <c r="W3047" t="s">
        <v>61</v>
      </c>
      <c r="X3047" t="s">
        <v>61</v>
      </c>
      <c r="Y3047" t="s">
        <v>61</v>
      </c>
      <c r="Z3047" t="s">
        <v>57</v>
      </c>
      <c r="AA3047" t="s">
        <v>122</v>
      </c>
      <c r="AB3047" t="s">
        <v>61</v>
      </c>
      <c r="AC3047" t="s">
        <v>87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66</v>
      </c>
      <c r="AM3047">
        <v>0</v>
      </c>
      <c r="AN3047">
        <v>1</v>
      </c>
      <c r="AO3047">
        <v>0</v>
      </c>
      <c r="AP3047" t="s">
        <v>176</v>
      </c>
      <c r="AQ3047" t="s">
        <v>104</v>
      </c>
      <c r="AR3047" t="s">
        <v>137</v>
      </c>
      <c r="AS3047">
        <v>3</v>
      </c>
      <c r="AT3047">
        <v>596</v>
      </c>
      <c r="AU3047">
        <v>1</v>
      </c>
      <c r="AV3047">
        <v>0</v>
      </c>
      <c r="AW3047">
        <v>1</v>
      </c>
      <c r="AX3047">
        <v>0</v>
      </c>
      <c r="AY3047">
        <v>5</v>
      </c>
      <c r="AZ3047" t="s">
        <v>177</v>
      </c>
      <c r="BA3047">
        <v>2</v>
      </c>
      <c r="BB3047" t="s">
        <v>126</v>
      </c>
      <c r="BC3047">
        <v>3</v>
      </c>
    </row>
    <row r="3048" spans="1:55">
      <c r="A3048" t="s">
        <v>6328</v>
      </c>
      <c r="B3048" t="s">
        <v>56</v>
      </c>
      <c r="C3048">
        <v>23</v>
      </c>
      <c r="D3048" t="s">
        <v>61</v>
      </c>
      <c r="E3048">
        <v>0</v>
      </c>
      <c r="F3048" t="s">
        <v>2110</v>
      </c>
      <c r="G3048">
        <v>95006</v>
      </c>
      <c r="H3048">
        <v>37.171727</v>
      </c>
      <c r="I3048">
        <v>-122.142961</v>
      </c>
      <c r="J3048">
        <v>0</v>
      </c>
      <c r="K3048">
        <v>41</v>
      </c>
      <c r="L3048" t="s">
        <v>129</v>
      </c>
      <c r="M3048" t="s">
        <v>57</v>
      </c>
      <c r="N3048" t="s">
        <v>6329</v>
      </c>
      <c r="O3048" t="s">
        <v>57</v>
      </c>
      <c r="P3048" t="s">
        <v>57</v>
      </c>
      <c r="Q3048" t="s">
        <v>85</v>
      </c>
      <c r="R3048" t="s">
        <v>147</v>
      </c>
      <c r="S3048" t="s">
        <v>57</v>
      </c>
      <c r="T3048" t="s">
        <v>57</v>
      </c>
      <c r="U3048" t="s">
        <v>57</v>
      </c>
      <c r="V3048" t="s">
        <v>57</v>
      </c>
      <c r="W3048" t="s">
        <v>57</v>
      </c>
      <c r="X3048" t="s">
        <v>57</v>
      </c>
      <c r="Y3048" t="s">
        <v>57</v>
      </c>
      <c r="Z3048" t="s">
        <v>57</v>
      </c>
      <c r="AA3048" t="s">
        <v>77</v>
      </c>
      <c r="AB3048" t="s">
        <v>57</v>
      </c>
      <c r="AC3048" t="s">
        <v>87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88</v>
      </c>
      <c r="AK3048" t="s">
        <v>89</v>
      </c>
      <c r="AL3048" t="s">
        <v>181</v>
      </c>
      <c r="AM3048">
        <v>1</v>
      </c>
      <c r="AN3048">
        <v>0</v>
      </c>
      <c r="AO3048">
        <v>0</v>
      </c>
      <c r="AP3048" t="s">
        <v>176</v>
      </c>
      <c r="AQ3048" t="s">
        <v>116</v>
      </c>
      <c r="AR3048" t="s">
        <v>105</v>
      </c>
      <c r="AS3048">
        <v>8</v>
      </c>
      <c r="AT3048">
        <v>10520</v>
      </c>
      <c r="AU3048">
        <v>1</v>
      </c>
      <c r="AV3048">
        <v>1</v>
      </c>
      <c r="AW3048">
        <v>0</v>
      </c>
      <c r="AX3048">
        <v>114.5</v>
      </c>
      <c r="AY3048">
        <v>5</v>
      </c>
      <c r="AZ3048" t="s">
        <v>177</v>
      </c>
      <c r="BA3048">
        <v>7</v>
      </c>
      <c r="BB3048" t="s">
        <v>95</v>
      </c>
      <c r="BC3048">
        <v>1</v>
      </c>
    </row>
    <row r="3049" spans="1:55">
      <c r="A3049" t="s">
        <v>6330</v>
      </c>
      <c r="B3049" t="s">
        <v>73</v>
      </c>
      <c r="C3049">
        <v>41</v>
      </c>
      <c r="D3049" t="s">
        <v>61</v>
      </c>
      <c r="E3049">
        <v>0</v>
      </c>
      <c r="F3049" t="s">
        <v>627</v>
      </c>
      <c r="G3049">
        <v>94131</v>
      </c>
      <c r="H3049">
        <v>37.746699</v>
      </c>
      <c r="I3049">
        <v>-122.442833</v>
      </c>
      <c r="J3049">
        <v>0</v>
      </c>
      <c r="K3049">
        <v>48</v>
      </c>
      <c r="L3049" t="s">
        <v>59</v>
      </c>
      <c r="M3049" t="s">
        <v>57</v>
      </c>
      <c r="N3049" t="s">
        <v>5494</v>
      </c>
      <c r="O3049" t="s">
        <v>61</v>
      </c>
      <c r="P3049" t="s">
        <v>61</v>
      </c>
      <c r="Q3049" t="s">
        <v>143</v>
      </c>
      <c r="R3049" t="s">
        <v>143</v>
      </c>
      <c r="S3049" t="s">
        <v>143</v>
      </c>
      <c r="T3049" t="s">
        <v>143</v>
      </c>
      <c r="U3049" t="s">
        <v>143</v>
      </c>
      <c r="V3049" t="s">
        <v>143</v>
      </c>
      <c r="W3049" t="s">
        <v>143</v>
      </c>
      <c r="X3049" t="s">
        <v>143</v>
      </c>
      <c r="Y3049" t="s">
        <v>143</v>
      </c>
      <c r="Z3049" t="s">
        <v>143</v>
      </c>
      <c r="AA3049" t="s">
        <v>122</v>
      </c>
      <c r="AB3049" t="s">
        <v>61</v>
      </c>
      <c r="AC3049" t="s">
        <v>65</v>
      </c>
      <c r="AD3049">
        <v>20.15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66</v>
      </c>
      <c r="AM3049">
        <v>0</v>
      </c>
      <c r="AN3049">
        <v>1</v>
      </c>
      <c r="AO3049">
        <v>0</v>
      </c>
      <c r="AP3049" t="s">
        <v>176</v>
      </c>
      <c r="AQ3049" t="s">
        <v>78</v>
      </c>
      <c r="AR3049" t="s">
        <v>182</v>
      </c>
      <c r="AT3049">
        <v>27906</v>
      </c>
      <c r="AU3049">
        <v>1</v>
      </c>
      <c r="AV3049">
        <v>0</v>
      </c>
      <c r="AW3049">
        <v>1</v>
      </c>
      <c r="AX3049">
        <v>0</v>
      </c>
      <c r="AY3049">
        <v>5</v>
      </c>
      <c r="AZ3049" t="s">
        <v>177</v>
      </c>
      <c r="BA3049">
        <v>2</v>
      </c>
      <c r="BB3049" t="s">
        <v>126</v>
      </c>
      <c r="BC3049">
        <v>3</v>
      </c>
    </row>
    <row r="3050" spans="1:55">
      <c r="A3050" t="s">
        <v>6331</v>
      </c>
      <c r="B3050" t="s">
        <v>73</v>
      </c>
      <c r="C3050">
        <v>29</v>
      </c>
      <c r="D3050" t="s">
        <v>61</v>
      </c>
      <c r="E3050">
        <v>3</v>
      </c>
      <c r="F3050" t="s">
        <v>6332</v>
      </c>
      <c r="G3050">
        <v>93927</v>
      </c>
      <c r="H3050">
        <v>36.248708</v>
      </c>
      <c r="I3050">
        <v>-121.386617</v>
      </c>
      <c r="J3050">
        <v>0</v>
      </c>
      <c r="K3050">
        <v>1</v>
      </c>
      <c r="L3050" t="s">
        <v>83</v>
      </c>
      <c r="M3050" t="s">
        <v>57</v>
      </c>
      <c r="N3050" t="s">
        <v>2906</v>
      </c>
      <c r="O3050" t="s">
        <v>61</v>
      </c>
      <c r="P3050" t="s">
        <v>57</v>
      </c>
      <c r="Q3050" t="s">
        <v>135</v>
      </c>
      <c r="R3050" t="s">
        <v>189</v>
      </c>
      <c r="S3050" t="s">
        <v>61</v>
      </c>
      <c r="T3050" t="s">
        <v>61</v>
      </c>
      <c r="U3050" t="s">
        <v>61</v>
      </c>
      <c r="V3050" t="s">
        <v>61</v>
      </c>
      <c r="W3050" t="s">
        <v>61</v>
      </c>
      <c r="X3050" t="s">
        <v>61</v>
      </c>
      <c r="Y3050" t="s">
        <v>57</v>
      </c>
      <c r="Z3050" t="s">
        <v>57</v>
      </c>
      <c r="AA3050" t="s">
        <v>77</v>
      </c>
      <c r="AB3050" t="s">
        <v>57</v>
      </c>
      <c r="AC3050" t="s">
        <v>87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88</v>
      </c>
      <c r="AK3050" t="s">
        <v>205</v>
      </c>
      <c r="AL3050" t="s">
        <v>206</v>
      </c>
      <c r="AM3050">
        <v>1</v>
      </c>
      <c r="AN3050">
        <v>0</v>
      </c>
      <c r="AO3050">
        <v>0</v>
      </c>
      <c r="AP3050" t="s">
        <v>91</v>
      </c>
      <c r="AQ3050" t="s">
        <v>116</v>
      </c>
      <c r="AR3050" t="s">
        <v>137</v>
      </c>
      <c r="AS3050">
        <v>2</v>
      </c>
      <c r="AT3050">
        <v>14204</v>
      </c>
      <c r="AU3050">
        <v>1</v>
      </c>
      <c r="AV3050">
        <v>1</v>
      </c>
      <c r="AW3050">
        <v>0</v>
      </c>
      <c r="AX3050">
        <v>44.4</v>
      </c>
      <c r="AY3050">
        <v>1</v>
      </c>
      <c r="AZ3050" t="s">
        <v>94</v>
      </c>
      <c r="BA3050">
        <v>7</v>
      </c>
      <c r="BB3050" t="s">
        <v>95</v>
      </c>
      <c r="BC3050">
        <v>1</v>
      </c>
    </row>
    <row r="3051" spans="1:55">
      <c r="A3051" t="s">
        <v>6333</v>
      </c>
      <c r="B3051" t="s">
        <v>73</v>
      </c>
      <c r="C3051">
        <v>38</v>
      </c>
      <c r="D3051" t="s">
        <v>57</v>
      </c>
      <c r="E3051">
        <v>0</v>
      </c>
      <c r="F3051" t="s">
        <v>576</v>
      </c>
      <c r="G3051">
        <v>92672</v>
      </c>
      <c r="H3051">
        <v>33.429488</v>
      </c>
      <c r="I3051">
        <v>-117.609432</v>
      </c>
      <c r="J3051">
        <v>7</v>
      </c>
      <c r="K3051">
        <v>8</v>
      </c>
      <c r="L3051" t="s">
        <v>59</v>
      </c>
      <c r="M3051" t="s">
        <v>57</v>
      </c>
      <c r="N3051" t="s">
        <v>6334</v>
      </c>
      <c r="O3051" t="s">
        <v>61</v>
      </c>
      <c r="P3051" t="s">
        <v>61</v>
      </c>
      <c r="Q3051" t="s">
        <v>143</v>
      </c>
      <c r="R3051" t="s">
        <v>143</v>
      </c>
      <c r="S3051" t="s">
        <v>143</v>
      </c>
      <c r="T3051" t="s">
        <v>143</v>
      </c>
      <c r="U3051" t="s">
        <v>143</v>
      </c>
      <c r="V3051" t="s">
        <v>143</v>
      </c>
      <c r="W3051" t="s">
        <v>143</v>
      </c>
      <c r="X3051" t="s">
        <v>143</v>
      </c>
      <c r="Y3051" t="s">
        <v>143</v>
      </c>
      <c r="Z3051" t="s">
        <v>143</v>
      </c>
      <c r="AA3051" t="s">
        <v>77</v>
      </c>
      <c r="AB3051" t="s">
        <v>57</v>
      </c>
      <c r="AC3051" t="s">
        <v>87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66</v>
      </c>
      <c r="AM3051">
        <v>0</v>
      </c>
      <c r="AN3051">
        <v>1</v>
      </c>
      <c r="AO3051">
        <v>0</v>
      </c>
      <c r="AP3051" t="s">
        <v>67</v>
      </c>
      <c r="AQ3051" t="s">
        <v>68</v>
      </c>
      <c r="AR3051" t="s">
        <v>182</v>
      </c>
      <c r="AT3051">
        <v>34946</v>
      </c>
      <c r="AU3051">
        <v>1</v>
      </c>
      <c r="AV3051">
        <v>0</v>
      </c>
      <c r="AW3051">
        <v>1</v>
      </c>
      <c r="AX3051">
        <v>0</v>
      </c>
      <c r="AY3051">
        <v>2</v>
      </c>
      <c r="AZ3051" t="s">
        <v>70</v>
      </c>
      <c r="BA3051">
        <v>4</v>
      </c>
      <c r="BB3051" t="s">
        <v>80</v>
      </c>
      <c r="BC3051">
        <v>2</v>
      </c>
    </row>
    <row r="3052" spans="1:55">
      <c r="A3052" t="s">
        <v>6335</v>
      </c>
      <c r="B3052" t="s">
        <v>56</v>
      </c>
      <c r="C3052">
        <v>36</v>
      </c>
      <c r="D3052" t="s">
        <v>61</v>
      </c>
      <c r="E3052">
        <v>0</v>
      </c>
      <c r="F3052" t="s">
        <v>584</v>
      </c>
      <c r="G3052">
        <v>94923</v>
      </c>
      <c r="H3052">
        <v>38.377165</v>
      </c>
      <c r="I3052">
        <v>-123.037957</v>
      </c>
      <c r="J3052">
        <v>0</v>
      </c>
      <c r="K3052">
        <v>50</v>
      </c>
      <c r="L3052" t="s">
        <v>59</v>
      </c>
      <c r="M3052" t="s">
        <v>57</v>
      </c>
      <c r="N3052" t="s">
        <v>6336</v>
      </c>
      <c r="O3052" t="s">
        <v>61</v>
      </c>
      <c r="P3052" t="s">
        <v>57</v>
      </c>
      <c r="Q3052" t="s">
        <v>85</v>
      </c>
      <c r="R3052" t="s">
        <v>180</v>
      </c>
      <c r="S3052" t="s">
        <v>61</v>
      </c>
      <c r="T3052" t="s">
        <v>57</v>
      </c>
      <c r="U3052" t="s">
        <v>61</v>
      </c>
      <c r="V3052" t="s">
        <v>57</v>
      </c>
      <c r="W3052" t="s">
        <v>57</v>
      </c>
      <c r="X3052" t="s">
        <v>57</v>
      </c>
      <c r="Y3052" t="s">
        <v>57</v>
      </c>
      <c r="Z3052" t="s">
        <v>57</v>
      </c>
      <c r="AA3052" t="s">
        <v>122</v>
      </c>
      <c r="AB3052" t="s">
        <v>57</v>
      </c>
      <c r="AC3052" t="s">
        <v>65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66</v>
      </c>
      <c r="AM3052">
        <v>0</v>
      </c>
      <c r="AN3052">
        <v>1</v>
      </c>
      <c r="AO3052">
        <v>0</v>
      </c>
      <c r="AP3052" t="s">
        <v>123</v>
      </c>
      <c r="AQ3052" t="s">
        <v>68</v>
      </c>
      <c r="AR3052" t="s">
        <v>105</v>
      </c>
      <c r="AS3052">
        <v>6</v>
      </c>
      <c r="AT3052">
        <v>1785</v>
      </c>
      <c r="AU3052">
        <v>1</v>
      </c>
      <c r="AV3052">
        <v>0</v>
      </c>
      <c r="AW3052">
        <v>1</v>
      </c>
      <c r="AX3052">
        <v>0</v>
      </c>
      <c r="AY3052">
        <v>6</v>
      </c>
      <c r="AZ3052" t="s">
        <v>125</v>
      </c>
      <c r="BA3052">
        <v>4</v>
      </c>
      <c r="BB3052" t="s">
        <v>80</v>
      </c>
      <c r="BC3052">
        <v>2</v>
      </c>
    </row>
    <row r="3053" spans="1:55">
      <c r="A3053" t="s">
        <v>6337</v>
      </c>
      <c r="B3053" t="s">
        <v>56</v>
      </c>
      <c r="C3053">
        <v>37</v>
      </c>
      <c r="D3053" t="s">
        <v>61</v>
      </c>
      <c r="E3053">
        <v>0</v>
      </c>
      <c r="F3053" t="s">
        <v>5367</v>
      </c>
      <c r="G3053">
        <v>94925</v>
      </c>
      <c r="H3053">
        <v>37.924014</v>
      </c>
      <c r="I3053">
        <v>-122.511694</v>
      </c>
      <c r="J3053">
        <v>0</v>
      </c>
      <c r="K3053">
        <v>1</v>
      </c>
      <c r="L3053" t="s">
        <v>59</v>
      </c>
      <c r="M3053" t="s">
        <v>61</v>
      </c>
      <c r="N3053" t="s">
        <v>143</v>
      </c>
      <c r="O3053" t="s">
        <v>143</v>
      </c>
      <c r="P3053" t="s">
        <v>57</v>
      </c>
      <c r="Q3053" t="s">
        <v>62</v>
      </c>
      <c r="R3053" t="s">
        <v>441</v>
      </c>
      <c r="S3053" t="s">
        <v>61</v>
      </c>
      <c r="T3053" t="s">
        <v>61</v>
      </c>
      <c r="U3053" t="s">
        <v>61</v>
      </c>
      <c r="V3053" t="s">
        <v>61</v>
      </c>
      <c r="W3053" t="s">
        <v>61</v>
      </c>
      <c r="X3053" t="s">
        <v>61</v>
      </c>
      <c r="Y3053" t="s">
        <v>61</v>
      </c>
      <c r="Z3053" t="s">
        <v>57</v>
      </c>
      <c r="AA3053" t="s">
        <v>77</v>
      </c>
      <c r="AB3053" t="s">
        <v>57</v>
      </c>
      <c r="AC3053" t="s">
        <v>65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170</v>
      </c>
      <c r="AM3053">
        <v>0</v>
      </c>
      <c r="AN3053">
        <v>0</v>
      </c>
      <c r="AO3053">
        <v>0</v>
      </c>
      <c r="AP3053" t="s">
        <v>91</v>
      </c>
      <c r="AQ3053" t="s">
        <v>68</v>
      </c>
      <c r="AR3053" t="s">
        <v>182</v>
      </c>
      <c r="AS3053">
        <v>1</v>
      </c>
      <c r="AT3053">
        <v>9038</v>
      </c>
      <c r="AU3053">
        <v>0</v>
      </c>
      <c r="AX3053">
        <v>0</v>
      </c>
      <c r="AY3053">
        <v>1</v>
      </c>
      <c r="AZ3053" t="s">
        <v>94</v>
      </c>
      <c r="BA3053">
        <v>8</v>
      </c>
      <c r="BB3053" t="s">
        <v>95</v>
      </c>
      <c r="BC3053">
        <v>1</v>
      </c>
    </row>
    <row r="3054" spans="1:55">
      <c r="A3054" t="s">
        <v>6338</v>
      </c>
      <c r="B3054" t="s">
        <v>73</v>
      </c>
      <c r="C3054">
        <v>39</v>
      </c>
      <c r="D3054" t="s">
        <v>57</v>
      </c>
      <c r="E3054">
        <v>1</v>
      </c>
      <c r="F3054" t="s">
        <v>2716</v>
      </c>
      <c r="G3054">
        <v>95014</v>
      </c>
      <c r="H3054">
        <v>37.306612</v>
      </c>
      <c r="I3054">
        <v>-122.080621</v>
      </c>
      <c r="J3054">
        <v>5</v>
      </c>
      <c r="K3054">
        <v>10</v>
      </c>
      <c r="L3054" t="s">
        <v>59</v>
      </c>
      <c r="M3054" t="s">
        <v>57</v>
      </c>
      <c r="N3054" t="s">
        <v>3393</v>
      </c>
      <c r="O3054" t="s">
        <v>57</v>
      </c>
      <c r="P3054" t="s">
        <v>61</v>
      </c>
      <c r="Q3054" t="s">
        <v>143</v>
      </c>
      <c r="R3054" t="s">
        <v>143</v>
      </c>
      <c r="S3054" t="s">
        <v>143</v>
      </c>
      <c r="T3054" t="s">
        <v>143</v>
      </c>
      <c r="U3054" t="s">
        <v>143</v>
      </c>
      <c r="V3054" t="s">
        <v>143</v>
      </c>
      <c r="W3054" t="s">
        <v>143</v>
      </c>
      <c r="X3054" t="s">
        <v>143</v>
      </c>
      <c r="Y3054" t="s">
        <v>143</v>
      </c>
      <c r="Z3054" t="s">
        <v>143</v>
      </c>
      <c r="AA3054" t="s">
        <v>122</v>
      </c>
      <c r="AB3054" t="s">
        <v>61</v>
      </c>
      <c r="AC3054" t="s">
        <v>65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66</v>
      </c>
      <c r="AM3054">
        <v>0</v>
      </c>
      <c r="AN3054">
        <v>1</v>
      </c>
      <c r="AO3054">
        <v>0</v>
      </c>
      <c r="AP3054" t="s">
        <v>67</v>
      </c>
      <c r="AQ3054" t="s">
        <v>68</v>
      </c>
      <c r="AR3054" t="s">
        <v>182</v>
      </c>
      <c r="AT3054">
        <v>54431</v>
      </c>
      <c r="AU3054">
        <v>1</v>
      </c>
      <c r="AV3054">
        <v>0</v>
      </c>
      <c r="AW3054">
        <v>1</v>
      </c>
      <c r="AX3054">
        <v>0</v>
      </c>
      <c r="AY3054">
        <v>2</v>
      </c>
      <c r="AZ3054" t="s">
        <v>70</v>
      </c>
      <c r="BA3054">
        <v>0</v>
      </c>
      <c r="BB3054" t="s">
        <v>71</v>
      </c>
      <c r="BC3054">
        <v>4</v>
      </c>
    </row>
    <row r="3055" spans="1:55">
      <c r="A3055" t="s">
        <v>6339</v>
      </c>
      <c r="B3055" t="s">
        <v>73</v>
      </c>
      <c r="C3055">
        <v>73</v>
      </c>
      <c r="D3055" t="s">
        <v>61</v>
      </c>
      <c r="E3055">
        <v>0</v>
      </c>
      <c r="F3055" t="s">
        <v>6340</v>
      </c>
      <c r="G3055">
        <v>93449</v>
      </c>
      <c r="H3055">
        <v>35.165668</v>
      </c>
      <c r="I3055">
        <v>-120.655842</v>
      </c>
      <c r="J3055">
        <v>0</v>
      </c>
      <c r="K3055">
        <v>6</v>
      </c>
      <c r="L3055" t="s">
        <v>83</v>
      </c>
      <c r="M3055" t="s">
        <v>57</v>
      </c>
      <c r="N3055" t="s">
        <v>2718</v>
      </c>
      <c r="O3055" t="s">
        <v>61</v>
      </c>
      <c r="P3055" t="s">
        <v>57</v>
      </c>
      <c r="Q3055" t="s">
        <v>85</v>
      </c>
      <c r="R3055" t="s">
        <v>86</v>
      </c>
      <c r="S3055" t="s">
        <v>57</v>
      </c>
      <c r="T3055" t="s">
        <v>61</v>
      </c>
      <c r="U3055" t="s">
        <v>61</v>
      </c>
      <c r="V3055" t="s">
        <v>61</v>
      </c>
      <c r="W3055" t="s">
        <v>57</v>
      </c>
      <c r="X3055" t="s">
        <v>61</v>
      </c>
      <c r="Y3055" t="s">
        <v>61</v>
      </c>
      <c r="Z3055" t="s">
        <v>57</v>
      </c>
      <c r="AA3055" t="s">
        <v>77</v>
      </c>
      <c r="AB3055" t="s">
        <v>57</v>
      </c>
      <c r="AC3055" t="s">
        <v>87</v>
      </c>
      <c r="AD3055">
        <v>85.15000000000001</v>
      </c>
      <c r="AE3055">
        <v>503.6</v>
      </c>
      <c r="AF3055">
        <v>0</v>
      </c>
      <c r="AG3055">
        <v>0</v>
      </c>
      <c r="AH3055">
        <v>176.46</v>
      </c>
      <c r="AI3055">
        <v>680.0599999999999</v>
      </c>
      <c r="AJ3055" t="s">
        <v>88</v>
      </c>
      <c r="AK3055" t="s">
        <v>205</v>
      </c>
      <c r="AL3055" t="s">
        <v>206</v>
      </c>
      <c r="AM3055">
        <v>1</v>
      </c>
      <c r="AN3055">
        <v>0</v>
      </c>
      <c r="AO3055">
        <v>0</v>
      </c>
      <c r="AP3055" t="s">
        <v>91</v>
      </c>
      <c r="AQ3055" t="s">
        <v>104</v>
      </c>
      <c r="AR3055" t="s">
        <v>93</v>
      </c>
      <c r="AS3055">
        <v>3</v>
      </c>
      <c r="AT3055">
        <v>8564</v>
      </c>
      <c r="AU3055">
        <v>1</v>
      </c>
      <c r="AV3055">
        <v>1</v>
      </c>
      <c r="AW3055">
        <v>0</v>
      </c>
      <c r="AX3055">
        <v>85.15000000000001</v>
      </c>
      <c r="AY3055">
        <v>1</v>
      </c>
      <c r="AZ3055" t="s">
        <v>94</v>
      </c>
      <c r="BA3055">
        <v>10</v>
      </c>
      <c r="BB3055" t="s">
        <v>95</v>
      </c>
      <c r="BC3055">
        <v>1</v>
      </c>
    </row>
    <row r="3056" spans="1:55">
      <c r="A3056" t="s">
        <v>6341</v>
      </c>
      <c r="B3056" t="s">
        <v>73</v>
      </c>
      <c r="C3056">
        <v>61</v>
      </c>
      <c r="D3056" t="s">
        <v>61</v>
      </c>
      <c r="E3056">
        <v>0</v>
      </c>
      <c r="F3056" t="s">
        <v>565</v>
      </c>
      <c r="G3056">
        <v>94606</v>
      </c>
      <c r="H3056">
        <v>37.792489</v>
      </c>
      <c r="I3056">
        <v>-122.244314</v>
      </c>
      <c r="J3056">
        <v>0</v>
      </c>
      <c r="K3056">
        <v>56</v>
      </c>
      <c r="L3056" t="s">
        <v>129</v>
      </c>
      <c r="M3056" t="s">
        <v>57</v>
      </c>
      <c r="N3056" t="s">
        <v>954</v>
      </c>
      <c r="O3056" t="s">
        <v>61</v>
      </c>
      <c r="P3056" t="s">
        <v>57</v>
      </c>
      <c r="Q3056" t="s">
        <v>135</v>
      </c>
      <c r="R3056" t="s">
        <v>441</v>
      </c>
      <c r="S3056" t="s">
        <v>61</v>
      </c>
      <c r="T3056" t="s">
        <v>57</v>
      </c>
      <c r="U3056" t="s">
        <v>61</v>
      </c>
      <c r="V3056" t="s">
        <v>57</v>
      </c>
      <c r="W3056" t="s">
        <v>57</v>
      </c>
      <c r="X3056" t="s">
        <v>57</v>
      </c>
      <c r="Y3056" t="s">
        <v>57</v>
      </c>
      <c r="Z3056" t="s">
        <v>61</v>
      </c>
      <c r="AA3056" t="s">
        <v>64</v>
      </c>
      <c r="AB3056" t="s">
        <v>57</v>
      </c>
      <c r="AC3056" t="s">
        <v>87</v>
      </c>
      <c r="AD3056">
        <v>75.75</v>
      </c>
      <c r="AE3056">
        <v>4284.65</v>
      </c>
      <c r="AF3056">
        <v>0</v>
      </c>
      <c r="AG3056">
        <v>90</v>
      </c>
      <c r="AH3056">
        <v>1031.52</v>
      </c>
      <c r="AI3056">
        <v>5406.17</v>
      </c>
      <c r="AJ3056" t="s">
        <v>66</v>
      </c>
      <c r="AM3056">
        <v>0</v>
      </c>
      <c r="AN3056">
        <v>1</v>
      </c>
      <c r="AO3056">
        <v>0</v>
      </c>
      <c r="AP3056" t="s">
        <v>123</v>
      </c>
      <c r="AQ3056" t="s">
        <v>124</v>
      </c>
      <c r="AR3056" t="s">
        <v>93</v>
      </c>
      <c r="AS3056">
        <v>5</v>
      </c>
      <c r="AT3056">
        <v>41876</v>
      </c>
      <c r="AU3056">
        <v>1</v>
      </c>
      <c r="AV3056">
        <v>0</v>
      </c>
      <c r="AW3056">
        <v>1</v>
      </c>
      <c r="AX3056">
        <v>0</v>
      </c>
      <c r="AY3056">
        <v>6</v>
      </c>
      <c r="AZ3056" t="s">
        <v>125</v>
      </c>
      <c r="BA3056">
        <v>2</v>
      </c>
      <c r="BB3056" t="s">
        <v>126</v>
      </c>
      <c r="BC3056">
        <v>3</v>
      </c>
    </row>
    <row r="3057" spans="1:55">
      <c r="A3057" t="s">
        <v>6342</v>
      </c>
      <c r="B3057" t="s">
        <v>56</v>
      </c>
      <c r="C3057">
        <v>64</v>
      </c>
      <c r="D3057" t="s">
        <v>57</v>
      </c>
      <c r="E3057">
        <v>0</v>
      </c>
      <c r="F3057" t="s">
        <v>252</v>
      </c>
      <c r="G3057">
        <v>92117</v>
      </c>
      <c r="H3057">
        <v>32.825086</v>
      </c>
      <c r="I3057">
        <v>-117.199424</v>
      </c>
      <c r="J3057">
        <v>1</v>
      </c>
      <c r="K3057">
        <v>14</v>
      </c>
      <c r="L3057" t="s">
        <v>98</v>
      </c>
      <c r="M3057" t="s">
        <v>57</v>
      </c>
      <c r="N3057" t="s">
        <v>6343</v>
      </c>
      <c r="O3057" t="s">
        <v>57</v>
      </c>
      <c r="P3057" t="s">
        <v>57</v>
      </c>
      <c r="Q3057" t="s">
        <v>85</v>
      </c>
      <c r="R3057" t="s">
        <v>180</v>
      </c>
      <c r="S3057" t="s">
        <v>61</v>
      </c>
      <c r="T3057" t="s">
        <v>57</v>
      </c>
      <c r="U3057" t="s">
        <v>61</v>
      </c>
      <c r="V3057" t="s">
        <v>61</v>
      </c>
      <c r="W3057" t="s">
        <v>61</v>
      </c>
      <c r="X3057" t="s">
        <v>57</v>
      </c>
      <c r="Y3057" t="s">
        <v>57</v>
      </c>
      <c r="Z3057" t="s">
        <v>57</v>
      </c>
      <c r="AA3057" t="s">
        <v>77</v>
      </c>
      <c r="AB3057" t="s">
        <v>57</v>
      </c>
      <c r="AC3057" t="s">
        <v>87</v>
      </c>
      <c r="AD3057">
        <v>90.90000000000001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88</v>
      </c>
      <c r="AK3057" t="s">
        <v>89</v>
      </c>
      <c r="AL3057" t="s">
        <v>181</v>
      </c>
      <c r="AM3057">
        <v>1</v>
      </c>
      <c r="AN3057">
        <v>0</v>
      </c>
      <c r="AO3057">
        <v>0</v>
      </c>
      <c r="AP3057" t="s">
        <v>103</v>
      </c>
      <c r="AQ3057" t="s">
        <v>124</v>
      </c>
      <c r="AR3057" t="s">
        <v>105</v>
      </c>
      <c r="AS3057">
        <v>4</v>
      </c>
      <c r="AT3057">
        <v>51213</v>
      </c>
      <c r="AU3057">
        <v>1</v>
      </c>
      <c r="AV3057">
        <v>1</v>
      </c>
      <c r="AW3057">
        <v>0</v>
      </c>
      <c r="AX3057">
        <v>90.90000000000001</v>
      </c>
      <c r="AY3057">
        <v>3</v>
      </c>
      <c r="AZ3057" t="s">
        <v>106</v>
      </c>
      <c r="BA3057">
        <v>6</v>
      </c>
      <c r="BB3057" t="s">
        <v>95</v>
      </c>
      <c r="BC3057">
        <v>1</v>
      </c>
    </row>
    <row r="3058" spans="1:55">
      <c r="A3058" t="s">
        <v>6344</v>
      </c>
      <c r="B3058" t="s">
        <v>73</v>
      </c>
      <c r="C3058">
        <v>37</v>
      </c>
      <c r="D3058" t="s">
        <v>61</v>
      </c>
      <c r="E3058">
        <v>0</v>
      </c>
      <c r="F3058" t="s">
        <v>6345</v>
      </c>
      <c r="G3058">
        <v>93420</v>
      </c>
      <c r="H3058">
        <v>35.176236</v>
      </c>
      <c r="I3058">
        <v>-120.483243</v>
      </c>
      <c r="J3058">
        <v>0</v>
      </c>
      <c r="K3058">
        <v>1</v>
      </c>
      <c r="L3058" t="s">
        <v>83</v>
      </c>
      <c r="M3058" t="s">
        <v>57</v>
      </c>
      <c r="N3058" t="s">
        <v>2158</v>
      </c>
      <c r="O3058" t="s">
        <v>61</v>
      </c>
      <c r="P3058" t="s">
        <v>57</v>
      </c>
      <c r="Q3058" t="s">
        <v>135</v>
      </c>
      <c r="R3058" t="s">
        <v>364</v>
      </c>
      <c r="S3058" t="s">
        <v>61</v>
      </c>
      <c r="T3058" t="s">
        <v>61</v>
      </c>
      <c r="U3058" t="s">
        <v>61</v>
      </c>
      <c r="V3058" t="s">
        <v>61</v>
      </c>
      <c r="W3058" t="s">
        <v>61</v>
      </c>
      <c r="X3058" t="s">
        <v>61</v>
      </c>
      <c r="Y3058" t="s">
        <v>61</v>
      </c>
      <c r="Z3058" t="s">
        <v>61</v>
      </c>
      <c r="AA3058" t="s">
        <v>77</v>
      </c>
      <c r="AB3058" t="s">
        <v>57</v>
      </c>
      <c r="AC3058" t="s">
        <v>87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</v>
      </c>
      <c r="AJ3058" t="s">
        <v>170</v>
      </c>
      <c r="AM3058">
        <v>0</v>
      </c>
      <c r="AN3058">
        <v>0</v>
      </c>
      <c r="AO3058">
        <v>0</v>
      </c>
      <c r="AP3058" t="s">
        <v>91</v>
      </c>
      <c r="AQ3058" t="s">
        <v>68</v>
      </c>
      <c r="AR3058" t="s">
        <v>137</v>
      </c>
      <c r="AS3058">
        <v>0</v>
      </c>
      <c r="AT3058">
        <v>24499</v>
      </c>
      <c r="AU3058">
        <v>0</v>
      </c>
      <c r="AX3058">
        <v>0</v>
      </c>
      <c r="AY3058">
        <v>1</v>
      </c>
      <c r="AZ3058" t="s">
        <v>94</v>
      </c>
      <c r="BA3058">
        <v>8</v>
      </c>
      <c r="BB3058" t="s">
        <v>95</v>
      </c>
      <c r="BC3058">
        <v>1</v>
      </c>
    </row>
    <row r="3059" spans="1:55">
      <c r="A3059" t="s">
        <v>6346</v>
      </c>
      <c r="B3059" t="s">
        <v>73</v>
      </c>
      <c r="C3059">
        <v>64</v>
      </c>
      <c r="D3059" t="s">
        <v>61</v>
      </c>
      <c r="E3059">
        <v>0</v>
      </c>
      <c r="F3059" t="s">
        <v>573</v>
      </c>
      <c r="G3059">
        <v>92530</v>
      </c>
      <c r="H3059">
        <v>33.655421</v>
      </c>
      <c r="I3059">
        <v>-117.391751</v>
      </c>
      <c r="J3059">
        <v>0</v>
      </c>
      <c r="K3059">
        <v>34</v>
      </c>
      <c r="L3059" t="s">
        <v>216</v>
      </c>
      <c r="M3059" t="s">
        <v>57</v>
      </c>
      <c r="N3059" t="s">
        <v>3646</v>
      </c>
      <c r="O3059" t="s">
        <v>57</v>
      </c>
      <c r="P3059" t="s">
        <v>57</v>
      </c>
      <c r="Q3059" t="s">
        <v>85</v>
      </c>
      <c r="R3059" t="s">
        <v>441</v>
      </c>
      <c r="S3059" t="s">
        <v>57</v>
      </c>
      <c r="T3059" t="s">
        <v>57</v>
      </c>
      <c r="U3059" t="s">
        <v>57</v>
      </c>
      <c r="V3059" t="s">
        <v>57</v>
      </c>
      <c r="W3059" t="s">
        <v>57</v>
      </c>
      <c r="X3059" t="s">
        <v>57</v>
      </c>
      <c r="Y3059" t="s">
        <v>57</v>
      </c>
      <c r="Z3059" t="s">
        <v>57</v>
      </c>
      <c r="AA3059" t="s">
        <v>64</v>
      </c>
      <c r="AB3059" t="s">
        <v>61</v>
      </c>
      <c r="AC3059" t="s">
        <v>65</v>
      </c>
      <c r="AD3059">
        <v>116.25</v>
      </c>
      <c r="AE3059">
        <v>3899.05</v>
      </c>
      <c r="AF3059">
        <v>0</v>
      </c>
      <c r="AG3059">
        <v>0</v>
      </c>
      <c r="AH3059">
        <v>761.9400000000001</v>
      </c>
      <c r="AI3059">
        <v>4660.99</v>
      </c>
      <c r="AJ3059" t="s">
        <v>66</v>
      </c>
      <c r="AM3059">
        <v>0</v>
      </c>
      <c r="AN3059">
        <v>1</v>
      </c>
      <c r="AO3059">
        <v>0</v>
      </c>
      <c r="AP3059" t="s">
        <v>164</v>
      </c>
      <c r="AQ3059" t="s">
        <v>124</v>
      </c>
      <c r="AR3059" t="s">
        <v>105</v>
      </c>
      <c r="AS3059">
        <v>8</v>
      </c>
      <c r="AT3059">
        <v>38519</v>
      </c>
      <c r="AU3059">
        <v>1</v>
      </c>
      <c r="AV3059">
        <v>0</v>
      </c>
      <c r="AW3059">
        <v>1</v>
      </c>
      <c r="AX3059">
        <v>0</v>
      </c>
      <c r="AY3059">
        <v>4</v>
      </c>
      <c r="AZ3059" t="s">
        <v>165</v>
      </c>
      <c r="BA3059">
        <v>4</v>
      </c>
      <c r="BB3059" t="s">
        <v>80</v>
      </c>
      <c r="BC3059">
        <v>2</v>
      </c>
    </row>
    <row r="3060" spans="1:55">
      <c r="A3060" t="s">
        <v>6347</v>
      </c>
      <c r="B3060" t="s">
        <v>73</v>
      </c>
      <c r="C3060">
        <v>52</v>
      </c>
      <c r="D3060" t="s">
        <v>57</v>
      </c>
      <c r="E3060">
        <v>0</v>
      </c>
      <c r="F3060" t="s">
        <v>4669</v>
      </c>
      <c r="G3060">
        <v>92311</v>
      </c>
      <c r="H3060">
        <v>34.965648</v>
      </c>
      <c r="I3060">
        <v>-117.001509</v>
      </c>
      <c r="J3060">
        <v>5</v>
      </c>
      <c r="K3060">
        <v>72</v>
      </c>
      <c r="L3060" t="s">
        <v>119</v>
      </c>
      <c r="M3060" t="s">
        <v>57</v>
      </c>
      <c r="N3060" t="s">
        <v>6348</v>
      </c>
      <c r="O3060" t="s">
        <v>57</v>
      </c>
      <c r="P3060" t="s">
        <v>57</v>
      </c>
      <c r="Q3060" t="s">
        <v>85</v>
      </c>
      <c r="R3060" t="s">
        <v>1317</v>
      </c>
      <c r="S3060" t="s">
        <v>57</v>
      </c>
      <c r="T3060" t="s">
        <v>57</v>
      </c>
      <c r="U3060" t="s">
        <v>57</v>
      </c>
      <c r="V3060" t="s">
        <v>57</v>
      </c>
      <c r="W3060" t="s">
        <v>57</v>
      </c>
      <c r="X3060" t="s">
        <v>57</v>
      </c>
      <c r="Y3060" t="s">
        <v>57</v>
      </c>
      <c r="Z3060" t="s">
        <v>57</v>
      </c>
      <c r="AA3060" t="s">
        <v>122</v>
      </c>
      <c r="AB3060" t="s">
        <v>57</v>
      </c>
      <c r="AC3060" t="s">
        <v>65</v>
      </c>
      <c r="AD3060">
        <v>114.05</v>
      </c>
      <c r="AE3060">
        <v>8468.200000000001</v>
      </c>
      <c r="AF3060">
        <v>0</v>
      </c>
      <c r="AG3060">
        <v>0</v>
      </c>
      <c r="AH3060">
        <v>2214</v>
      </c>
      <c r="AI3060">
        <v>10682.2</v>
      </c>
      <c r="AJ3060" t="s">
        <v>66</v>
      </c>
      <c r="AM3060">
        <v>0</v>
      </c>
      <c r="AN3060">
        <v>1</v>
      </c>
      <c r="AO3060">
        <v>0</v>
      </c>
      <c r="AP3060" t="s">
        <v>123</v>
      </c>
      <c r="AQ3060" t="s">
        <v>92</v>
      </c>
      <c r="AR3060" t="s">
        <v>105</v>
      </c>
      <c r="AS3060">
        <v>8</v>
      </c>
      <c r="AT3060">
        <v>31293</v>
      </c>
      <c r="AU3060">
        <v>1</v>
      </c>
      <c r="AV3060">
        <v>0</v>
      </c>
      <c r="AW3060">
        <v>1</v>
      </c>
      <c r="AX3060">
        <v>0</v>
      </c>
      <c r="AY3060">
        <v>6</v>
      </c>
      <c r="AZ3060" t="s">
        <v>125</v>
      </c>
      <c r="BA3060">
        <v>3</v>
      </c>
      <c r="BB3060" t="s">
        <v>126</v>
      </c>
      <c r="BC3060">
        <v>3</v>
      </c>
    </row>
    <row r="3061" spans="1:55">
      <c r="A3061" t="s">
        <v>6349</v>
      </c>
      <c r="B3061" t="s">
        <v>73</v>
      </c>
      <c r="C3061">
        <v>29</v>
      </c>
      <c r="D3061" t="s">
        <v>57</v>
      </c>
      <c r="E3061">
        <v>3</v>
      </c>
      <c r="F3061" t="s">
        <v>3737</v>
      </c>
      <c r="G3061">
        <v>95363</v>
      </c>
      <c r="H3061">
        <v>37.410236</v>
      </c>
      <c r="I3061">
        <v>-121.320337</v>
      </c>
      <c r="J3061">
        <v>6</v>
      </c>
      <c r="K3061">
        <v>32</v>
      </c>
      <c r="L3061" t="s">
        <v>59</v>
      </c>
      <c r="M3061" t="s">
        <v>57</v>
      </c>
      <c r="N3061" t="s">
        <v>2551</v>
      </c>
      <c r="O3061" t="s">
        <v>61</v>
      </c>
      <c r="P3061" t="s">
        <v>57</v>
      </c>
      <c r="Q3061" t="s">
        <v>85</v>
      </c>
      <c r="R3061" t="s">
        <v>285</v>
      </c>
      <c r="S3061" t="s">
        <v>57</v>
      </c>
      <c r="T3061" t="s">
        <v>57</v>
      </c>
      <c r="U3061" t="s">
        <v>61</v>
      </c>
      <c r="V3061" t="s">
        <v>61</v>
      </c>
      <c r="W3061" t="s">
        <v>61</v>
      </c>
      <c r="X3061" t="s">
        <v>57</v>
      </c>
      <c r="Y3061" t="s">
        <v>57</v>
      </c>
      <c r="Z3061" t="s">
        <v>57</v>
      </c>
      <c r="AA3061" t="s">
        <v>64</v>
      </c>
      <c r="AB3061" t="s">
        <v>57</v>
      </c>
      <c r="AC3061" t="s">
        <v>87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4196.65</v>
      </c>
      <c r="AJ3061" t="s">
        <v>66</v>
      </c>
      <c r="AM3061">
        <v>0</v>
      </c>
      <c r="AN3061">
        <v>1</v>
      </c>
      <c r="AO3061">
        <v>1</v>
      </c>
      <c r="AP3061" t="s">
        <v>164</v>
      </c>
      <c r="AQ3061" t="s">
        <v>116</v>
      </c>
      <c r="AR3061" t="s">
        <v>79</v>
      </c>
      <c r="AS3061">
        <v>5</v>
      </c>
      <c r="AT3061">
        <v>15536</v>
      </c>
      <c r="AU3061">
        <v>1</v>
      </c>
      <c r="AV3061">
        <v>0</v>
      </c>
      <c r="AW3061">
        <v>1</v>
      </c>
      <c r="AX3061">
        <v>0</v>
      </c>
      <c r="AY3061">
        <v>4</v>
      </c>
      <c r="AZ3061" t="s">
        <v>165</v>
      </c>
      <c r="BA3061">
        <v>2</v>
      </c>
      <c r="BB3061" t="s">
        <v>126</v>
      </c>
      <c r="BC3061">
        <v>3</v>
      </c>
    </row>
    <row r="3062" spans="1:55">
      <c r="A3062" t="s">
        <v>6350</v>
      </c>
      <c r="B3062" t="s">
        <v>73</v>
      </c>
      <c r="C3062">
        <v>41</v>
      </c>
      <c r="D3062" t="s">
        <v>61</v>
      </c>
      <c r="E3062">
        <v>0</v>
      </c>
      <c r="F3062" t="s">
        <v>395</v>
      </c>
      <c r="G3062">
        <v>94533</v>
      </c>
      <c r="H3062">
        <v>38.287136</v>
      </c>
      <c r="I3062">
        <v>-122.02711</v>
      </c>
      <c r="J3062">
        <v>0</v>
      </c>
      <c r="K3062">
        <v>17</v>
      </c>
      <c r="L3062" t="s">
        <v>59</v>
      </c>
      <c r="M3062" t="s">
        <v>57</v>
      </c>
      <c r="N3062" t="s">
        <v>303</v>
      </c>
      <c r="O3062" t="s">
        <v>61</v>
      </c>
      <c r="P3062" t="s">
        <v>61</v>
      </c>
      <c r="Q3062" t="s">
        <v>143</v>
      </c>
      <c r="R3062" t="s">
        <v>143</v>
      </c>
      <c r="S3062" t="s">
        <v>143</v>
      </c>
      <c r="T3062" t="s">
        <v>143</v>
      </c>
      <c r="U3062" t="s">
        <v>143</v>
      </c>
      <c r="V3062" t="s">
        <v>143</v>
      </c>
      <c r="W3062" t="s">
        <v>143</v>
      </c>
      <c r="X3062" t="s">
        <v>143</v>
      </c>
      <c r="Y3062" t="s">
        <v>143</v>
      </c>
      <c r="Z3062" t="s">
        <v>143</v>
      </c>
      <c r="AA3062" t="s">
        <v>64</v>
      </c>
      <c r="AB3062" t="s">
        <v>57</v>
      </c>
      <c r="AC3062" t="s">
        <v>307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66</v>
      </c>
      <c r="AM3062">
        <v>0</v>
      </c>
      <c r="AN3062">
        <v>1</v>
      </c>
      <c r="AO3062">
        <v>0</v>
      </c>
      <c r="AP3062" t="s">
        <v>103</v>
      </c>
      <c r="AQ3062" t="s">
        <v>78</v>
      </c>
      <c r="AR3062" t="s">
        <v>182</v>
      </c>
      <c r="AT3062">
        <v>77683</v>
      </c>
      <c r="AU3062">
        <v>1</v>
      </c>
      <c r="AV3062">
        <v>0</v>
      </c>
      <c r="AW3062">
        <v>1</v>
      </c>
      <c r="AX3062">
        <v>0</v>
      </c>
      <c r="AY3062">
        <v>3</v>
      </c>
      <c r="AZ3062" t="s">
        <v>106</v>
      </c>
      <c r="BA3062">
        <v>2</v>
      </c>
      <c r="BB3062" t="s">
        <v>126</v>
      </c>
      <c r="BC3062">
        <v>3</v>
      </c>
    </row>
    <row r="3063" spans="1:55">
      <c r="A3063" t="s">
        <v>6351</v>
      </c>
      <c r="B3063" t="s">
        <v>73</v>
      </c>
      <c r="C3063">
        <v>41</v>
      </c>
      <c r="D3063" t="s">
        <v>57</v>
      </c>
      <c r="E3063">
        <v>2</v>
      </c>
      <c r="F3063" t="s">
        <v>3266</v>
      </c>
      <c r="G3063">
        <v>95635</v>
      </c>
      <c r="H3063">
        <v>38.921333</v>
      </c>
      <c r="I3063">
        <v>-120.897718</v>
      </c>
      <c r="J3063">
        <v>3</v>
      </c>
      <c r="K3063">
        <v>68</v>
      </c>
      <c r="L3063" t="s">
        <v>59</v>
      </c>
      <c r="M3063" t="s">
        <v>57</v>
      </c>
      <c r="N3063" t="s">
        <v>6352</v>
      </c>
      <c r="O3063" t="s">
        <v>61</v>
      </c>
      <c r="P3063" t="s">
        <v>57</v>
      </c>
      <c r="Q3063" t="s">
        <v>85</v>
      </c>
      <c r="R3063" t="s">
        <v>156</v>
      </c>
      <c r="S3063" t="s">
        <v>57</v>
      </c>
      <c r="T3063" t="s">
        <v>57</v>
      </c>
      <c r="U3063" t="s">
        <v>57</v>
      </c>
      <c r="V3063" t="s">
        <v>61</v>
      </c>
      <c r="W3063" t="s">
        <v>57</v>
      </c>
      <c r="X3063" t="s">
        <v>57</v>
      </c>
      <c r="Y3063" t="s">
        <v>57</v>
      </c>
      <c r="Z3063" t="s">
        <v>57</v>
      </c>
      <c r="AA3063" t="s">
        <v>122</v>
      </c>
      <c r="AB3063" t="s">
        <v>57</v>
      </c>
      <c r="AC3063" t="s">
        <v>87</v>
      </c>
      <c r="AD3063">
        <v>105.25</v>
      </c>
      <c r="AE3063">
        <v>7173.15</v>
      </c>
      <c r="AF3063">
        <v>0</v>
      </c>
      <c r="AG3063">
        <v>0</v>
      </c>
      <c r="AH3063">
        <v>2135.2</v>
      </c>
      <c r="AI3063">
        <v>9308.35</v>
      </c>
      <c r="AJ3063" t="s">
        <v>66</v>
      </c>
      <c r="AM3063">
        <v>0</v>
      </c>
      <c r="AN3063">
        <v>1</v>
      </c>
      <c r="AO3063">
        <v>0</v>
      </c>
      <c r="AP3063" t="s">
        <v>123</v>
      </c>
      <c r="AQ3063" t="s">
        <v>78</v>
      </c>
      <c r="AR3063" t="s">
        <v>105</v>
      </c>
      <c r="AS3063">
        <v>7</v>
      </c>
      <c r="AT3063">
        <v>1140</v>
      </c>
      <c r="AU3063">
        <v>1</v>
      </c>
      <c r="AV3063">
        <v>0</v>
      </c>
      <c r="AW3063">
        <v>1</v>
      </c>
      <c r="AX3063">
        <v>0</v>
      </c>
      <c r="AY3063">
        <v>6</v>
      </c>
      <c r="AZ3063" t="s">
        <v>125</v>
      </c>
      <c r="BA3063">
        <v>2</v>
      </c>
      <c r="BB3063" t="s">
        <v>126</v>
      </c>
      <c r="BC3063">
        <v>3</v>
      </c>
    </row>
    <row r="3064" spans="1:55">
      <c r="A3064" t="s">
        <v>6353</v>
      </c>
      <c r="B3064" t="s">
        <v>56</v>
      </c>
      <c r="C3064">
        <v>38</v>
      </c>
      <c r="D3064" t="s">
        <v>61</v>
      </c>
      <c r="E3064">
        <v>0</v>
      </c>
      <c r="F3064" t="s">
        <v>419</v>
      </c>
      <c r="G3064">
        <v>93463</v>
      </c>
      <c r="H3064">
        <v>34.624399</v>
      </c>
      <c r="I3064">
        <v>-120.137875</v>
      </c>
      <c r="J3064">
        <v>0</v>
      </c>
      <c r="K3064">
        <v>47</v>
      </c>
      <c r="L3064" t="s">
        <v>129</v>
      </c>
      <c r="M3064" t="s">
        <v>57</v>
      </c>
      <c r="N3064" t="s">
        <v>6354</v>
      </c>
      <c r="O3064" t="s">
        <v>57</v>
      </c>
      <c r="P3064" t="s">
        <v>57</v>
      </c>
      <c r="Q3064" t="s">
        <v>135</v>
      </c>
      <c r="R3064" t="s">
        <v>441</v>
      </c>
      <c r="S3064" t="s">
        <v>57</v>
      </c>
      <c r="T3064" t="s">
        <v>61</v>
      </c>
      <c r="U3064" t="s">
        <v>57</v>
      </c>
      <c r="V3064" t="s">
        <v>57</v>
      </c>
      <c r="W3064" t="s">
        <v>61</v>
      </c>
      <c r="X3064" t="s">
        <v>61</v>
      </c>
      <c r="Y3064" t="s">
        <v>61</v>
      </c>
      <c r="Z3064" t="s">
        <v>61</v>
      </c>
      <c r="AA3064" t="s">
        <v>122</v>
      </c>
      <c r="AB3064" t="s">
        <v>57</v>
      </c>
      <c r="AC3064" t="s">
        <v>65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4560.15</v>
      </c>
      <c r="AJ3064" t="s">
        <v>66</v>
      </c>
      <c r="AM3064">
        <v>0</v>
      </c>
      <c r="AN3064">
        <v>1</v>
      </c>
      <c r="AO3064">
        <v>0</v>
      </c>
      <c r="AP3064" t="s">
        <v>176</v>
      </c>
      <c r="AQ3064" t="s">
        <v>68</v>
      </c>
      <c r="AR3064" t="s">
        <v>69</v>
      </c>
      <c r="AS3064">
        <v>3</v>
      </c>
      <c r="AT3064">
        <v>7958</v>
      </c>
      <c r="AU3064">
        <v>1</v>
      </c>
      <c r="AV3064">
        <v>0</v>
      </c>
      <c r="AW3064">
        <v>1</v>
      </c>
      <c r="AX3064">
        <v>0</v>
      </c>
      <c r="AY3064">
        <v>5</v>
      </c>
      <c r="AZ3064" t="s">
        <v>177</v>
      </c>
      <c r="BA3064">
        <v>2</v>
      </c>
      <c r="BB3064" t="s">
        <v>126</v>
      </c>
      <c r="BC3064">
        <v>3</v>
      </c>
    </row>
    <row r="3065" spans="1:55">
      <c r="A3065" t="s">
        <v>6355</v>
      </c>
      <c r="B3065" t="s">
        <v>56</v>
      </c>
      <c r="C3065">
        <v>68</v>
      </c>
      <c r="D3065" t="s">
        <v>61</v>
      </c>
      <c r="E3065">
        <v>0</v>
      </c>
      <c r="F3065" t="s">
        <v>2266</v>
      </c>
      <c r="G3065">
        <v>91764</v>
      </c>
      <c r="H3065">
        <v>34.074087</v>
      </c>
      <c r="I3065">
        <v>-117.605618</v>
      </c>
      <c r="J3065">
        <v>0</v>
      </c>
      <c r="K3065">
        <v>16</v>
      </c>
      <c r="L3065" t="s">
        <v>98</v>
      </c>
      <c r="M3065" t="s">
        <v>57</v>
      </c>
      <c r="N3065" t="s">
        <v>5391</v>
      </c>
      <c r="O3065" t="s">
        <v>61</v>
      </c>
      <c r="P3065" t="s">
        <v>57</v>
      </c>
      <c r="Q3065" t="s">
        <v>85</v>
      </c>
      <c r="R3065" t="s">
        <v>180</v>
      </c>
      <c r="S3065" t="s">
        <v>61</v>
      </c>
      <c r="T3065" t="s">
        <v>61</v>
      </c>
      <c r="U3065" t="s">
        <v>61</v>
      </c>
      <c r="V3065" t="s">
        <v>57</v>
      </c>
      <c r="W3065" t="s">
        <v>57</v>
      </c>
      <c r="X3065" t="s">
        <v>57</v>
      </c>
      <c r="Y3065" t="s">
        <v>57</v>
      </c>
      <c r="Z3065" t="s">
        <v>57</v>
      </c>
      <c r="AA3065" t="s">
        <v>77</v>
      </c>
      <c r="AB3065" t="s">
        <v>57</v>
      </c>
      <c r="AC3065" t="s">
        <v>87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88</v>
      </c>
      <c r="AK3065" t="s">
        <v>89</v>
      </c>
      <c r="AL3065" t="s">
        <v>90</v>
      </c>
      <c r="AM3065">
        <v>1</v>
      </c>
      <c r="AN3065">
        <v>0</v>
      </c>
      <c r="AO3065">
        <v>0</v>
      </c>
      <c r="AP3065" t="s">
        <v>103</v>
      </c>
      <c r="AQ3065" t="s">
        <v>124</v>
      </c>
      <c r="AR3065" t="s">
        <v>105</v>
      </c>
      <c r="AS3065">
        <v>5</v>
      </c>
      <c r="AT3065">
        <v>49474</v>
      </c>
      <c r="AU3065">
        <v>1</v>
      </c>
      <c r="AV3065">
        <v>1</v>
      </c>
      <c r="AW3065">
        <v>0</v>
      </c>
      <c r="AX3065">
        <v>94.45</v>
      </c>
      <c r="AY3065">
        <v>3</v>
      </c>
      <c r="AZ3065" t="s">
        <v>106</v>
      </c>
      <c r="BA3065">
        <v>7</v>
      </c>
      <c r="BB3065" t="s">
        <v>95</v>
      </c>
      <c r="BC3065">
        <v>1</v>
      </c>
    </row>
    <row r="3066" spans="1:55">
      <c r="A3066" t="s">
        <v>6356</v>
      </c>
      <c r="B3066" t="s">
        <v>73</v>
      </c>
      <c r="C3066">
        <v>58</v>
      </c>
      <c r="D3066" t="s">
        <v>57</v>
      </c>
      <c r="E3066">
        <v>3</v>
      </c>
      <c r="F3066" t="s">
        <v>627</v>
      </c>
      <c r="G3066">
        <v>94102</v>
      </c>
      <c r="H3066">
        <v>37.7795</v>
      </c>
      <c r="I3066">
        <v>-122.419233</v>
      </c>
      <c r="J3066">
        <v>4</v>
      </c>
      <c r="K3066">
        <v>44</v>
      </c>
      <c r="L3066" t="s">
        <v>59</v>
      </c>
      <c r="M3066" t="s">
        <v>57</v>
      </c>
      <c r="N3066" t="s">
        <v>3149</v>
      </c>
      <c r="O3066" t="s">
        <v>61</v>
      </c>
      <c r="P3066" t="s">
        <v>57</v>
      </c>
      <c r="Q3066" t="s">
        <v>135</v>
      </c>
      <c r="R3066" t="s">
        <v>189</v>
      </c>
      <c r="S3066" t="s">
        <v>61</v>
      </c>
      <c r="T3066" t="s">
        <v>57</v>
      </c>
      <c r="U3066" t="s">
        <v>61</v>
      </c>
      <c r="V3066" t="s">
        <v>57</v>
      </c>
      <c r="W3066" t="s">
        <v>61</v>
      </c>
      <c r="X3066" t="s">
        <v>61</v>
      </c>
      <c r="Y3066" t="s">
        <v>61</v>
      </c>
      <c r="Z3066" t="s">
        <v>61</v>
      </c>
      <c r="AA3066" t="s">
        <v>77</v>
      </c>
      <c r="AB3066" t="s">
        <v>57</v>
      </c>
      <c r="AC3066" t="s">
        <v>87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4726.86</v>
      </c>
      <c r="AJ3066" t="s">
        <v>66</v>
      </c>
      <c r="AM3066">
        <v>0</v>
      </c>
      <c r="AN3066">
        <v>1</v>
      </c>
      <c r="AO3066">
        <v>0</v>
      </c>
      <c r="AP3066" t="s">
        <v>176</v>
      </c>
      <c r="AQ3066" t="s">
        <v>92</v>
      </c>
      <c r="AR3066" t="s">
        <v>69</v>
      </c>
      <c r="AS3066">
        <v>2</v>
      </c>
      <c r="AT3066">
        <v>28998</v>
      </c>
      <c r="AU3066">
        <v>1</v>
      </c>
      <c r="AV3066">
        <v>0</v>
      </c>
      <c r="AW3066">
        <v>1</v>
      </c>
      <c r="AX3066">
        <v>0</v>
      </c>
      <c r="AY3066">
        <v>5</v>
      </c>
      <c r="AZ3066" t="s">
        <v>177</v>
      </c>
      <c r="BA3066">
        <v>3</v>
      </c>
      <c r="BB3066" t="s">
        <v>126</v>
      </c>
      <c r="BC3066">
        <v>3</v>
      </c>
    </row>
    <row r="3067" spans="1:55">
      <c r="A3067" t="s">
        <v>6357</v>
      </c>
      <c r="B3067" t="s">
        <v>56</v>
      </c>
      <c r="C3067">
        <v>25</v>
      </c>
      <c r="D3067" t="s">
        <v>57</v>
      </c>
      <c r="E3067">
        <v>0</v>
      </c>
      <c r="F3067" t="s">
        <v>1340</v>
      </c>
      <c r="G3067">
        <v>95462</v>
      </c>
      <c r="H3067">
        <v>38.471049</v>
      </c>
      <c r="I3067">
        <v>-123.015549</v>
      </c>
      <c r="J3067">
        <v>0</v>
      </c>
      <c r="K3067">
        <v>72</v>
      </c>
      <c r="L3067" t="s">
        <v>59</v>
      </c>
      <c r="M3067" t="s">
        <v>57</v>
      </c>
      <c r="N3067" t="s">
        <v>1713</v>
      </c>
      <c r="O3067" t="s">
        <v>57</v>
      </c>
      <c r="P3067" t="s">
        <v>57</v>
      </c>
      <c r="Q3067" t="s">
        <v>85</v>
      </c>
      <c r="R3067" t="s">
        <v>147</v>
      </c>
      <c r="S3067" t="s">
        <v>57</v>
      </c>
      <c r="T3067" t="s">
        <v>61</v>
      </c>
      <c r="U3067" t="s">
        <v>57</v>
      </c>
      <c r="V3067" t="s">
        <v>61</v>
      </c>
      <c r="W3067" t="s">
        <v>57</v>
      </c>
      <c r="X3067" t="s">
        <v>57</v>
      </c>
      <c r="Y3067" t="s">
        <v>57</v>
      </c>
      <c r="Z3067" t="s">
        <v>57</v>
      </c>
      <c r="AA3067" t="s">
        <v>122</v>
      </c>
      <c r="AB3067" t="s">
        <v>57</v>
      </c>
      <c r="AC3067" t="s">
        <v>87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9125.120000000001</v>
      </c>
      <c r="AJ3067" t="s">
        <v>66</v>
      </c>
      <c r="AM3067">
        <v>0</v>
      </c>
      <c r="AN3067">
        <v>1</v>
      </c>
      <c r="AO3067">
        <v>0</v>
      </c>
      <c r="AP3067" t="s">
        <v>123</v>
      </c>
      <c r="AQ3067" t="s">
        <v>116</v>
      </c>
      <c r="AR3067" t="s">
        <v>105</v>
      </c>
      <c r="AS3067">
        <v>6</v>
      </c>
      <c r="AT3067">
        <v>1537</v>
      </c>
      <c r="AU3067">
        <v>1</v>
      </c>
      <c r="AV3067">
        <v>0</v>
      </c>
      <c r="AW3067">
        <v>1</v>
      </c>
      <c r="AX3067">
        <v>0</v>
      </c>
      <c r="AY3067">
        <v>6</v>
      </c>
      <c r="AZ3067" t="s">
        <v>125</v>
      </c>
      <c r="BA3067">
        <v>3</v>
      </c>
      <c r="BB3067" t="s">
        <v>126</v>
      </c>
      <c r="BC3067">
        <v>3</v>
      </c>
    </row>
    <row r="3068" spans="1:55">
      <c r="A3068" t="s">
        <v>6358</v>
      </c>
      <c r="B3068" t="s">
        <v>73</v>
      </c>
      <c r="C3068">
        <v>41</v>
      </c>
      <c r="D3068" t="s">
        <v>57</v>
      </c>
      <c r="E3068">
        <v>0</v>
      </c>
      <c r="F3068" t="s">
        <v>3621</v>
      </c>
      <c r="G3068">
        <v>93040</v>
      </c>
      <c r="H3068">
        <v>34.432843</v>
      </c>
      <c r="I3068">
        <v>-118.730106</v>
      </c>
      <c r="J3068">
        <v>1</v>
      </c>
      <c r="K3068">
        <v>3</v>
      </c>
      <c r="L3068" t="s">
        <v>83</v>
      </c>
      <c r="M3068" t="s">
        <v>57</v>
      </c>
      <c r="N3068" t="s">
        <v>6359</v>
      </c>
      <c r="O3068" t="s">
        <v>61</v>
      </c>
      <c r="P3068" t="s">
        <v>61</v>
      </c>
      <c r="Q3068" t="s">
        <v>143</v>
      </c>
      <c r="R3068" t="s">
        <v>143</v>
      </c>
      <c r="S3068" t="s">
        <v>143</v>
      </c>
      <c r="T3068" t="s">
        <v>143</v>
      </c>
      <c r="U3068" t="s">
        <v>143</v>
      </c>
      <c r="V3068" t="s">
        <v>143</v>
      </c>
      <c r="W3068" t="s">
        <v>143</v>
      </c>
      <c r="X3068" t="s">
        <v>143</v>
      </c>
      <c r="Y3068" t="s">
        <v>143</v>
      </c>
      <c r="Z3068" t="s">
        <v>143</v>
      </c>
      <c r="AA3068" t="s">
        <v>77</v>
      </c>
      <c r="AB3068" t="s">
        <v>57</v>
      </c>
      <c r="AC3068" t="s">
        <v>65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88</v>
      </c>
      <c r="AK3068" t="s">
        <v>205</v>
      </c>
      <c r="AL3068" t="s">
        <v>329</v>
      </c>
      <c r="AM3068">
        <v>1</v>
      </c>
      <c r="AN3068">
        <v>0</v>
      </c>
      <c r="AO3068">
        <v>0</v>
      </c>
      <c r="AP3068" t="s">
        <v>91</v>
      </c>
      <c r="AQ3068" t="s">
        <v>78</v>
      </c>
      <c r="AR3068" t="s">
        <v>182</v>
      </c>
      <c r="AT3068">
        <v>1459</v>
      </c>
      <c r="AU3068">
        <v>1</v>
      </c>
      <c r="AV3068">
        <v>1</v>
      </c>
      <c r="AW3068">
        <v>0</v>
      </c>
      <c r="AX3068">
        <v>20.55</v>
      </c>
      <c r="AY3068">
        <v>1</v>
      </c>
      <c r="AZ3068" t="s">
        <v>94</v>
      </c>
      <c r="BA3068">
        <v>7</v>
      </c>
      <c r="BB3068" t="s">
        <v>95</v>
      </c>
      <c r="BC3068">
        <v>1</v>
      </c>
    </row>
    <row r="3069" spans="1:55">
      <c r="A3069" t="s">
        <v>6360</v>
      </c>
      <c r="B3069" t="s">
        <v>73</v>
      </c>
      <c r="C3069">
        <v>37</v>
      </c>
      <c r="D3069" t="s">
        <v>61</v>
      </c>
      <c r="E3069">
        <v>0</v>
      </c>
      <c r="F3069" t="s">
        <v>3438</v>
      </c>
      <c r="G3069">
        <v>94569</v>
      </c>
      <c r="H3069">
        <v>38.035707</v>
      </c>
      <c r="I3069">
        <v>-122.196821</v>
      </c>
      <c r="J3069">
        <v>0</v>
      </c>
      <c r="K3069">
        <v>22</v>
      </c>
      <c r="L3069" t="s">
        <v>98</v>
      </c>
      <c r="M3069" t="s">
        <v>57</v>
      </c>
      <c r="N3069" t="s">
        <v>6159</v>
      </c>
      <c r="O3069" t="s">
        <v>61</v>
      </c>
      <c r="P3069" t="s">
        <v>57</v>
      </c>
      <c r="Q3069" t="s">
        <v>85</v>
      </c>
      <c r="R3069" t="s">
        <v>318</v>
      </c>
      <c r="S3069" t="s">
        <v>61</v>
      </c>
      <c r="T3069" t="s">
        <v>57</v>
      </c>
      <c r="U3069" t="s">
        <v>57</v>
      </c>
      <c r="V3069" t="s">
        <v>57</v>
      </c>
      <c r="W3069" t="s">
        <v>61</v>
      </c>
      <c r="X3069" t="s">
        <v>57</v>
      </c>
      <c r="Y3069" t="s">
        <v>57</v>
      </c>
      <c r="Z3069" t="s">
        <v>57</v>
      </c>
      <c r="AA3069" t="s">
        <v>77</v>
      </c>
      <c r="AB3069" t="s">
        <v>57</v>
      </c>
      <c r="AC3069" t="s">
        <v>87</v>
      </c>
      <c r="AD3069">
        <v>94.95</v>
      </c>
      <c r="AE3069">
        <v>2142.8</v>
      </c>
      <c r="AF3069">
        <v>0</v>
      </c>
      <c r="AG3069">
        <v>0</v>
      </c>
      <c r="AH3069">
        <v>1057.54</v>
      </c>
      <c r="AI3069">
        <v>3200.34</v>
      </c>
      <c r="AJ3069" t="s">
        <v>66</v>
      </c>
      <c r="AM3069">
        <v>0</v>
      </c>
      <c r="AN3069">
        <v>1</v>
      </c>
      <c r="AO3069">
        <v>0</v>
      </c>
      <c r="AP3069" t="s">
        <v>103</v>
      </c>
      <c r="AQ3069" t="s">
        <v>68</v>
      </c>
      <c r="AR3069" t="s">
        <v>105</v>
      </c>
      <c r="AS3069">
        <v>6</v>
      </c>
      <c r="AT3069">
        <v>173</v>
      </c>
      <c r="AU3069">
        <v>1</v>
      </c>
      <c r="AV3069">
        <v>0</v>
      </c>
      <c r="AW3069">
        <v>1</v>
      </c>
      <c r="AX3069">
        <v>0</v>
      </c>
      <c r="AY3069">
        <v>3</v>
      </c>
      <c r="AZ3069" t="s">
        <v>106</v>
      </c>
      <c r="BA3069">
        <v>7</v>
      </c>
      <c r="BB3069" t="s">
        <v>95</v>
      </c>
      <c r="BC3069">
        <v>1</v>
      </c>
    </row>
    <row r="3070" spans="1:55">
      <c r="A3070" t="s">
        <v>6361</v>
      </c>
      <c r="B3070" t="s">
        <v>73</v>
      </c>
      <c r="C3070">
        <v>49</v>
      </c>
      <c r="D3070" t="s">
        <v>61</v>
      </c>
      <c r="E3070">
        <v>0</v>
      </c>
      <c r="F3070" t="s">
        <v>4059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98</v>
      </c>
      <c r="M3070" t="s">
        <v>57</v>
      </c>
      <c r="N3070" t="s">
        <v>6362</v>
      </c>
      <c r="O3070" t="s">
        <v>57</v>
      </c>
      <c r="P3070" t="s">
        <v>57</v>
      </c>
      <c r="Q3070" t="s">
        <v>85</v>
      </c>
      <c r="R3070" t="s">
        <v>275</v>
      </c>
      <c r="S3070" t="s">
        <v>61</v>
      </c>
      <c r="T3070" t="s">
        <v>61</v>
      </c>
      <c r="U3070" t="s">
        <v>57</v>
      </c>
      <c r="V3070" t="s">
        <v>57</v>
      </c>
      <c r="W3070" t="s">
        <v>57</v>
      </c>
      <c r="X3070" t="s">
        <v>57</v>
      </c>
      <c r="Y3070" t="s">
        <v>57</v>
      </c>
      <c r="Z3070" t="s">
        <v>57</v>
      </c>
      <c r="AA3070" t="s">
        <v>77</v>
      </c>
      <c r="AB3070" t="s">
        <v>57</v>
      </c>
      <c r="AC3070" t="s">
        <v>65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88</v>
      </c>
      <c r="AK3070" t="s">
        <v>89</v>
      </c>
      <c r="AL3070" t="s">
        <v>90</v>
      </c>
      <c r="AM3070">
        <v>1</v>
      </c>
      <c r="AN3070">
        <v>0</v>
      </c>
      <c r="AO3070">
        <v>0</v>
      </c>
      <c r="AP3070" t="s">
        <v>103</v>
      </c>
      <c r="AQ3070" t="s">
        <v>78</v>
      </c>
      <c r="AR3070" t="s">
        <v>105</v>
      </c>
      <c r="AS3070">
        <v>6</v>
      </c>
      <c r="AT3070">
        <v>293</v>
      </c>
      <c r="AU3070">
        <v>1</v>
      </c>
      <c r="AV3070">
        <v>1</v>
      </c>
      <c r="AW3070">
        <v>0</v>
      </c>
      <c r="AX3070">
        <v>104.05</v>
      </c>
      <c r="AY3070">
        <v>3</v>
      </c>
      <c r="AZ3070" t="s">
        <v>106</v>
      </c>
      <c r="BA3070">
        <v>7</v>
      </c>
      <c r="BB3070" t="s">
        <v>95</v>
      </c>
      <c r="BC3070">
        <v>1</v>
      </c>
    </row>
    <row r="3071" spans="1:55">
      <c r="A3071" t="s">
        <v>6363</v>
      </c>
      <c r="B3071" t="s">
        <v>73</v>
      </c>
      <c r="C3071">
        <v>54</v>
      </c>
      <c r="D3071" t="s">
        <v>57</v>
      </c>
      <c r="E3071">
        <v>3</v>
      </c>
      <c r="F3071" t="s">
        <v>4675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59</v>
      </c>
      <c r="M3071" t="s">
        <v>57</v>
      </c>
      <c r="N3071" t="s">
        <v>6364</v>
      </c>
      <c r="O3071" t="s">
        <v>57</v>
      </c>
      <c r="P3071" t="s">
        <v>57</v>
      </c>
      <c r="Q3071" t="s">
        <v>85</v>
      </c>
      <c r="R3071" t="s">
        <v>457</v>
      </c>
      <c r="S3071" t="s">
        <v>57</v>
      </c>
      <c r="T3071" t="s">
        <v>57</v>
      </c>
      <c r="U3071" t="s">
        <v>57</v>
      </c>
      <c r="V3071" t="s">
        <v>57</v>
      </c>
      <c r="W3071" t="s">
        <v>57</v>
      </c>
      <c r="X3071" t="s">
        <v>57</v>
      </c>
      <c r="Y3071" t="s">
        <v>57</v>
      </c>
      <c r="Z3071" t="s">
        <v>57</v>
      </c>
      <c r="AA3071" t="s">
        <v>122</v>
      </c>
      <c r="AB3071" t="s">
        <v>61</v>
      </c>
      <c r="AC3071" t="s">
        <v>65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66</v>
      </c>
      <c r="AM3071">
        <v>0</v>
      </c>
      <c r="AN3071">
        <v>1</v>
      </c>
      <c r="AO3071">
        <v>0</v>
      </c>
      <c r="AP3071" t="s">
        <v>123</v>
      </c>
      <c r="AQ3071" t="s">
        <v>92</v>
      </c>
      <c r="AR3071" t="s">
        <v>105</v>
      </c>
      <c r="AS3071">
        <v>8</v>
      </c>
      <c r="AT3071">
        <v>727</v>
      </c>
      <c r="AU3071">
        <v>1</v>
      </c>
      <c r="AV3071">
        <v>0</v>
      </c>
      <c r="AW3071">
        <v>1</v>
      </c>
      <c r="AX3071">
        <v>0</v>
      </c>
      <c r="AY3071">
        <v>6</v>
      </c>
      <c r="AZ3071" t="s">
        <v>125</v>
      </c>
      <c r="BA3071">
        <v>2</v>
      </c>
      <c r="BB3071" t="s">
        <v>126</v>
      </c>
      <c r="BC3071">
        <v>3</v>
      </c>
    </row>
    <row r="3072" spans="1:55">
      <c r="A3072" t="s">
        <v>6365</v>
      </c>
      <c r="B3072" t="s">
        <v>56</v>
      </c>
      <c r="C3072">
        <v>60</v>
      </c>
      <c r="D3072" t="s">
        <v>61</v>
      </c>
      <c r="E3072">
        <v>0</v>
      </c>
      <c r="F3072" t="s">
        <v>5704</v>
      </c>
      <c r="G3072">
        <v>96008</v>
      </c>
      <c r="H3072">
        <v>40.722733</v>
      </c>
      <c r="I3072">
        <v>-122.109666</v>
      </c>
      <c r="J3072">
        <v>0</v>
      </c>
      <c r="K3072">
        <v>3</v>
      </c>
      <c r="L3072" t="s">
        <v>59</v>
      </c>
      <c r="M3072" t="s">
        <v>57</v>
      </c>
      <c r="N3072" t="s">
        <v>6116</v>
      </c>
      <c r="O3072" t="s">
        <v>61</v>
      </c>
      <c r="P3072" t="s">
        <v>61</v>
      </c>
      <c r="Q3072" t="s">
        <v>143</v>
      </c>
      <c r="R3072" t="s">
        <v>143</v>
      </c>
      <c r="S3072" t="s">
        <v>143</v>
      </c>
      <c r="T3072" t="s">
        <v>143</v>
      </c>
      <c r="U3072" t="s">
        <v>143</v>
      </c>
      <c r="V3072" t="s">
        <v>143</v>
      </c>
      <c r="W3072" t="s">
        <v>143</v>
      </c>
      <c r="X3072" t="s">
        <v>143</v>
      </c>
      <c r="Y3072" t="s">
        <v>143</v>
      </c>
      <c r="Z3072" t="s">
        <v>143</v>
      </c>
      <c r="AA3072" t="s">
        <v>64</v>
      </c>
      <c r="AB3072" t="s">
        <v>61</v>
      </c>
      <c r="AC3072" t="s">
        <v>307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170</v>
      </c>
      <c r="AM3072">
        <v>0</v>
      </c>
      <c r="AN3072">
        <v>0</v>
      </c>
      <c r="AO3072">
        <v>0</v>
      </c>
      <c r="AP3072" t="s">
        <v>91</v>
      </c>
      <c r="AQ3072" t="s">
        <v>124</v>
      </c>
      <c r="AR3072" t="s">
        <v>182</v>
      </c>
      <c r="AT3072">
        <v>899</v>
      </c>
      <c r="AU3072">
        <v>0</v>
      </c>
      <c r="AX3072">
        <v>0</v>
      </c>
      <c r="AY3072">
        <v>1</v>
      </c>
      <c r="AZ3072" t="s">
        <v>94</v>
      </c>
      <c r="BA3072">
        <v>5</v>
      </c>
      <c r="BB3072" t="s">
        <v>80</v>
      </c>
      <c r="BC3072">
        <v>2</v>
      </c>
    </row>
    <row r="3073" spans="1:55">
      <c r="A3073" t="s">
        <v>6366</v>
      </c>
      <c r="B3073" t="s">
        <v>73</v>
      </c>
      <c r="C3073">
        <v>25</v>
      </c>
      <c r="D3073" t="s">
        <v>61</v>
      </c>
      <c r="E3073">
        <v>0</v>
      </c>
      <c r="F3073" t="s">
        <v>6367</v>
      </c>
      <c r="G3073">
        <v>96058</v>
      </c>
      <c r="H3073">
        <v>41.769709</v>
      </c>
      <c r="I3073">
        <v>-121.92063</v>
      </c>
      <c r="J3073">
        <v>0</v>
      </c>
      <c r="K3073">
        <v>44</v>
      </c>
      <c r="L3073" t="s">
        <v>59</v>
      </c>
      <c r="M3073" t="s">
        <v>57</v>
      </c>
      <c r="N3073" t="s">
        <v>814</v>
      </c>
      <c r="O3073" t="s">
        <v>61</v>
      </c>
      <c r="P3073" t="s">
        <v>57</v>
      </c>
      <c r="Q3073" t="s">
        <v>85</v>
      </c>
      <c r="R3073" t="s">
        <v>230</v>
      </c>
      <c r="S3073" t="s">
        <v>57</v>
      </c>
      <c r="T3073" t="s">
        <v>57</v>
      </c>
      <c r="U3073" t="s">
        <v>57</v>
      </c>
      <c r="V3073" t="s">
        <v>61</v>
      </c>
      <c r="W3073" t="s">
        <v>57</v>
      </c>
      <c r="X3073" t="s">
        <v>57</v>
      </c>
      <c r="Y3073" t="s">
        <v>57</v>
      </c>
      <c r="Z3073" t="s">
        <v>57</v>
      </c>
      <c r="AA3073" t="s">
        <v>64</v>
      </c>
      <c r="AB3073" t="s">
        <v>57</v>
      </c>
      <c r="AC3073" t="s">
        <v>87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66</v>
      </c>
      <c r="AM3073">
        <v>0</v>
      </c>
      <c r="AN3073">
        <v>1</v>
      </c>
      <c r="AO3073">
        <v>0</v>
      </c>
      <c r="AP3073" t="s">
        <v>176</v>
      </c>
      <c r="AQ3073" t="s">
        <v>116</v>
      </c>
      <c r="AR3073" t="s">
        <v>105</v>
      </c>
      <c r="AS3073">
        <v>7</v>
      </c>
      <c r="AT3073">
        <v>816</v>
      </c>
      <c r="AU3073">
        <v>1</v>
      </c>
      <c r="AV3073">
        <v>0</v>
      </c>
      <c r="AW3073">
        <v>1</v>
      </c>
      <c r="AX3073">
        <v>0</v>
      </c>
      <c r="AY3073">
        <v>5</v>
      </c>
      <c r="AZ3073" t="s">
        <v>177</v>
      </c>
      <c r="BA3073">
        <v>4</v>
      </c>
      <c r="BB3073" t="s">
        <v>80</v>
      </c>
      <c r="BC3073">
        <v>2</v>
      </c>
    </row>
    <row r="3074" spans="1:55">
      <c r="A3074" t="s">
        <v>6368</v>
      </c>
      <c r="B3074" t="s">
        <v>73</v>
      </c>
      <c r="C3074">
        <v>67</v>
      </c>
      <c r="D3074" t="s">
        <v>61</v>
      </c>
      <c r="E3074">
        <v>0</v>
      </c>
      <c r="F3074" t="s">
        <v>1943</v>
      </c>
      <c r="G3074">
        <v>94074</v>
      </c>
      <c r="H3074">
        <v>37.331762</v>
      </c>
      <c r="I3074">
        <v>-122.341444</v>
      </c>
      <c r="J3074">
        <v>0</v>
      </c>
      <c r="K3074">
        <v>5</v>
      </c>
      <c r="L3074" t="s">
        <v>83</v>
      </c>
      <c r="M3074" t="s">
        <v>57</v>
      </c>
      <c r="N3074" t="s">
        <v>4729</v>
      </c>
      <c r="O3074" t="s">
        <v>61</v>
      </c>
      <c r="P3074" t="s">
        <v>57</v>
      </c>
      <c r="Q3074" t="s">
        <v>85</v>
      </c>
      <c r="R3074" t="s">
        <v>296</v>
      </c>
      <c r="S3074" t="s">
        <v>61</v>
      </c>
      <c r="T3074" t="s">
        <v>57</v>
      </c>
      <c r="U3074" t="s">
        <v>61</v>
      </c>
      <c r="V3074" t="s">
        <v>61</v>
      </c>
      <c r="W3074" t="s">
        <v>61</v>
      </c>
      <c r="X3074" t="s">
        <v>57</v>
      </c>
      <c r="Y3074" t="s">
        <v>57</v>
      </c>
      <c r="Z3074" t="s">
        <v>57</v>
      </c>
      <c r="AA3074" t="s">
        <v>122</v>
      </c>
      <c r="AB3074" t="s">
        <v>57</v>
      </c>
      <c r="AC3074" t="s">
        <v>87</v>
      </c>
      <c r="AD3074">
        <v>85.55</v>
      </c>
      <c r="AE3074">
        <v>408.5</v>
      </c>
      <c r="AF3074">
        <v>0</v>
      </c>
      <c r="AG3074">
        <v>0</v>
      </c>
      <c r="AH3074">
        <v>91.90000000000001</v>
      </c>
      <c r="AI3074">
        <v>500.4</v>
      </c>
      <c r="AJ3074" t="s">
        <v>66</v>
      </c>
      <c r="AM3074">
        <v>0</v>
      </c>
      <c r="AN3074">
        <v>1</v>
      </c>
      <c r="AO3074">
        <v>0</v>
      </c>
      <c r="AP3074" t="s">
        <v>91</v>
      </c>
      <c r="AQ3074" t="s">
        <v>124</v>
      </c>
      <c r="AR3074" t="s">
        <v>93</v>
      </c>
      <c r="AS3074">
        <v>4</v>
      </c>
      <c r="AT3074">
        <v>291</v>
      </c>
      <c r="AU3074">
        <v>1</v>
      </c>
      <c r="AV3074">
        <v>0</v>
      </c>
      <c r="AW3074">
        <v>1</v>
      </c>
      <c r="AX3074">
        <v>0</v>
      </c>
      <c r="AY3074">
        <v>1</v>
      </c>
      <c r="AZ3074" t="s">
        <v>94</v>
      </c>
      <c r="BA3074">
        <v>7</v>
      </c>
      <c r="BB3074" t="s">
        <v>95</v>
      </c>
      <c r="BC3074">
        <v>1</v>
      </c>
    </row>
    <row r="3075" spans="1:55">
      <c r="A3075" t="s">
        <v>6369</v>
      </c>
      <c r="B3075" t="s">
        <v>73</v>
      </c>
      <c r="C3075">
        <v>26</v>
      </c>
      <c r="D3075" t="s">
        <v>61</v>
      </c>
      <c r="E3075">
        <v>0</v>
      </c>
      <c r="F3075" t="s">
        <v>1196</v>
      </c>
      <c r="G3075">
        <v>93311</v>
      </c>
      <c r="H3075">
        <v>35.16207</v>
      </c>
      <c r="I3075">
        <v>-119.194488</v>
      </c>
      <c r="J3075">
        <v>0</v>
      </c>
      <c r="K3075">
        <v>4</v>
      </c>
      <c r="L3075" t="s">
        <v>83</v>
      </c>
      <c r="M3075" t="s">
        <v>57</v>
      </c>
      <c r="N3075" t="s">
        <v>6370</v>
      </c>
      <c r="O3075" t="s">
        <v>61</v>
      </c>
      <c r="P3075" t="s">
        <v>61</v>
      </c>
      <c r="Q3075" t="s">
        <v>143</v>
      </c>
      <c r="R3075" t="s">
        <v>143</v>
      </c>
      <c r="S3075" t="s">
        <v>143</v>
      </c>
      <c r="T3075" t="s">
        <v>143</v>
      </c>
      <c r="U3075" t="s">
        <v>143</v>
      </c>
      <c r="V3075" t="s">
        <v>143</v>
      </c>
      <c r="W3075" t="s">
        <v>143</v>
      </c>
      <c r="X3075" t="s">
        <v>143</v>
      </c>
      <c r="Y3075" t="s">
        <v>143</v>
      </c>
      <c r="Z3075" t="s">
        <v>143</v>
      </c>
      <c r="AA3075" t="s">
        <v>77</v>
      </c>
      <c r="AB3075" t="s">
        <v>57</v>
      </c>
      <c r="AC3075" t="s">
        <v>87</v>
      </c>
      <c r="AD3075">
        <v>19.85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66</v>
      </c>
      <c r="AM3075">
        <v>0</v>
      </c>
      <c r="AN3075">
        <v>1</v>
      </c>
      <c r="AO3075">
        <v>0</v>
      </c>
      <c r="AP3075" t="s">
        <v>91</v>
      </c>
      <c r="AQ3075" t="s">
        <v>116</v>
      </c>
      <c r="AR3075" t="s">
        <v>182</v>
      </c>
      <c r="AT3075">
        <v>20440</v>
      </c>
      <c r="AU3075">
        <v>1</v>
      </c>
      <c r="AV3075">
        <v>0</v>
      </c>
      <c r="AW3075">
        <v>1</v>
      </c>
      <c r="AX3075">
        <v>0</v>
      </c>
      <c r="AY3075">
        <v>1</v>
      </c>
      <c r="AZ3075" t="s">
        <v>94</v>
      </c>
      <c r="BA3075">
        <v>8</v>
      </c>
      <c r="BB3075" t="s">
        <v>95</v>
      </c>
      <c r="BC3075">
        <v>1</v>
      </c>
    </row>
    <row r="3076" spans="1:55">
      <c r="A3076" t="s">
        <v>6371</v>
      </c>
      <c r="B3076" t="s">
        <v>56</v>
      </c>
      <c r="C3076">
        <v>35</v>
      </c>
      <c r="D3076" t="s">
        <v>61</v>
      </c>
      <c r="E3076">
        <v>0</v>
      </c>
      <c r="F3076" t="s">
        <v>1859</v>
      </c>
      <c r="G3076">
        <v>92883</v>
      </c>
      <c r="H3076">
        <v>33.762351</v>
      </c>
      <c r="I3076">
        <v>-117.488725</v>
      </c>
      <c r="J3076">
        <v>0</v>
      </c>
      <c r="K3076">
        <v>4</v>
      </c>
      <c r="L3076" t="s">
        <v>83</v>
      </c>
      <c r="M3076" t="s">
        <v>57</v>
      </c>
      <c r="N3076" t="s">
        <v>6301</v>
      </c>
      <c r="O3076" t="s">
        <v>61</v>
      </c>
      <c r="P3076" t="s">
        <v>61</v>
      </c>
      <c r="Q3076" t="s">
        <v>143</v>
      </c>
      <c r="R3076" t="s">
        <v>143</v>
      </c>
      <c r="S3076" t="s">
        <v>143</v>
      </c>
      <c r="T3076" t="s">
        <v>143</v>
      </c>
      <c r="U3076" t="s">
        <v>143</v>
      </c>
      <c r="V3076" t="s">
        <v>143</v>
      </c>
      <c r="W3076" t="s">
        <v>143</v>
      </c>
      <c r="X3076" t="s">
        <v>143</v>
      </c>
      <c r="Y3076" t="s">
        <v>143</v>
      </c>
      <c r="Z3076" t="s">
        <v>143</v>
      </c>
      <c r="AA3076" t="s">
        <v>77</v>
      </c>
      <c r="AB3076" t="s">
        <v>61</v>
      </c>
      <c r="AC3076" t="s">
        <v>65</v>
      </c>
      <c r="AD3076">
        <v>20.15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66</v>
      </c>
      <c r="AM3076">
        <v>0</v>
      </c>
      <c r="AN3076">
        <v>1</v>
      </c>
      <c r="AO3076">
        <v>0</v>
      </c>
      <c r="AP3076" t="s">
        <v>91</v>
      </c>
      <c r="AQ3076" t="s">
        <v>68</v>
      </c>
      <c r="AR3076" t="s">
        <v>182</v>
      </c>
      <c r="AT3076">
        <v>13188</v>
      </c>
      <c r="AU3076">
        <v>1</v>
      </c>
      <c r="AV3076">
        <v>0</v>
      </c>
      <c r="AW3076">
        <v>1</v>
      </c>
      <c r="AX3076">
        <v>0</v>
      </c>
      <c r="AY3076">
        <v>1</v>
      </c>
      <c r="AZ3076" t="s">
        <v>94</v>
      </c>
      <c r="BA3076">
        <v>8</v>
      </c>
      <c r="BB3076" t="s">
        <v>95</v>
      </c>
      <c r="BC3076">
        <v>1</v>
      </c>
    </row>
    <row r="3077" spans="1:55">
      <c r="A3077" t="s">
        <v>6372</v>
      </c>
      <c r="B3077" t="s">
        <v>56</v>
      </c>
      <c r="C3077">
        <v>57</v>
      </c>
      <c r="D3077" t="s">
        <v>61</v>
      </c>
      <c r="E3077">
        <v>0</v>
      </c>
      <c r="F3077" t="s">
        <v>226</v>
      </c>
      <c r="G3077">
        <v>90013</v>
      </c>
      <c r="H3077">
        <v>34.044639</v>
      </c>
      <c r="I3077">
        <v>-118.240413</v>
      </c>
      <c r="J3077">
        <v>0</v>
      </c>
      <c r="K3077">
        <v>3</v>
      </c>
      <c r="L3077" t="s">
        <v>83</v>
      </c>
      <c r="M3077" t="s">
        <v>57</v>
      </c>
      <c r="N3077" t="s">
        <v>6373</v>
      </c>
      <c r="O3077" t="s">
        <v>57</v>
      </c>
      <c r="P3077" t="s">
        <v>57</v>
      </c>
      <c r="Q3077" t="s">
        <v>135</v>
      </c>
      <c r="R3077" t="s">
        <v>332</v>
      </c>
      <c r="S3077" t="s">
        <v>61</v>
      </c>
      <c r="T3077" t="s">
        <v>61</v>
      </c>
      <c r="U3077" t="s">
        <v>61</v>
      </c>
      <c r="V3077" t="s">
        <v>57</v>
      </c>
      <c r="W3077" t="s">
        <v>57</v>
      </c>
      <c r="X3077" t="s">
        <v>61</v>
      </c>
      <c r="Y3077" t="s">
        <v>61</v>
      </c>
      <c r="Z3077" t="s">
        <v>57</v>
      </c>
      <c r="AA3077" t="s">
        <v>77</v>
      </c>
      <c r="AB3077" t="s">
        <v>57</v>
      </c>
      <c r="AC3077" t="s">
        <v>87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88</v>
      </c>
      <c r="AK3077" t="s">
        <v>89</v>
      </c>
      <c r="AL3077" t="s">
        <v>342</v>
      </c>
      <c r="AM3077">
        <v>1</v>
      </c>
      <c r="AN3077">
        <v>0</v>
      </c>
      <c r="AO3077">
        <v>0</v>
      </c>
      <c r="AP3077" t="s">
        <v>91</v>
      </c>
      <c r="AQ3077" t="s">
        <v>92</v>
      </c>
      <c r="AR3077" t="s">
        <v>69</v>
      </c>
      <c r="AS3077">
        <v>3</v>
      </c>
      <c r="AT3077">
        <v>9732</v>
      </c>
      <c r="AU3077">
        <v>1</v>
      </c>
      <c r="AV3077">
        <v>1</v>
      </c>
      <c r="AW3077">
        <v>0</v>
      </c>
      <c r="AX3077">
        <v>63.6</v>
      </c>
      <c r="AY3077">
        <v>1</v>
      </c>
      <c r="AZ3077" t="s">
        <v>94</v>
      </c>
      <c r="BA3077">
        <v>8</v>
      </c>
      <c r="BB3077" t="s">
        <v>95</v>
      </c>
      <c r="BC3077">
        <v>1</v>
      </c>
    </row>
    <row r="3078" spans="1:55">
      <c r="A3078" t="s">
        <v>6374</v>
      </c>
      <c r="B3078" t="s">
        <v>73</v>
      </c>
      <c r="C3078">
        <v>55</v>
      </c>
      <c r="D3078" t="s">
        <v>61</v>
      </c>
      <c r="E3078">
        <v>0</v>
      </c>
      <c r="F3078" t="s">
        <v>4468</v>
      </c>
      <c r="G3078">
        <v>95449</v>
      </c>
      <c r="H3078">
        <v>38.93706</v>
      </c>
      <c r="I3078">
        <v>-123.118111</v>
      </c>
      <c r="J3078">
        <v>0</v>
      </c>
      <c r="K3078">
        <v>54</v>
      </c>
      <c r="L3078" t="s">
        <v>59</v>
      </c>
      <c r="M3078" t="s">
        <v>57</v>
      </c>
      <c r="N3078" t="s">
        <v>1944</v>
      </c>
      <c r="O3078" t="s">
        <v>61</v>
      </c>
      <c r="P3078" t="s">
        <v>57</v>
      </c>
      <c r="Q3078" t="s">
        <v>85</v>
      </c>
      <c r="R3078" t="s">
        <v>586</v>
      </c>
      <c r="S3078" t="s">
        <v>57</v>
      </c>
      <c r="T3078" t="s">
        <v>61</v>
      </c>
      <c r="U3078" t="s">
        <v>57</v>
      </c>
      <c r="V3078" t="s">
        <v>61</v>
      </c>
      <c r="W3078" t="s">
        <v>57</v>
      </c>
      <c r="X3078" t="s">
        <v>61</v>
      </c>
      <c r="Y3078" t="s">
        <v>61</v>
      </c>
      <c r="Z3078" t="s">
        <v>57</v>
      </c>
      <c r="AA3078" t="s">
        <v>77</v>
      </c>
      <c r="AB3078" t="s">
        <v>61</v>
      </c>
      <c r="AC3078" t="s">
        <v>65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66</v>
      </c>
      <c r="AM3078">
        <v>0</v>
      </c>
      <c r="AN3078">
        <v>1</v>
      </c>
      <c r="AO3078">
        <v>0</v>
      </c>
      <c r="AP3078" t="s">
        <v>123</v>
      </c>
      <c r="AQ3078" t="s">
        <v>92</v>
      </c>
      <c r="AR3078" t="s">
        <v>93</v>
      </c>
      <c r="AS3078">
        <v>4</v>
      </c>
      <c r="AT3078">
        <v>1373</v>
      </c>
      <c r="AU3078">
        <v>1</v>
      </c>
      <c r="AV3078">
        <v>0</v>
      </c>
      <c r="AW3078">
        <v>1</v>
      </c>
      <c r="AX3078">
        <v>0</v>
      </c>
      <c r="AY3078">
        <v>6</v>
      </c>
      <c r="AZ3078" t="s">
        <v>125</v>
      </c>
      <c r="BA3078">
        <v>7</v>
      </c>
      <c r="BB3078" t="s">
        <v>95</v>
      </c>
      <c r="BC3078">
        <v>1</v>
      </c>
    </row>
    <row r="3079" spans="1:55">
      <c r="A3079" t="s">
        <v>6375</v>
      </c>
      <c r="B3079" t="s">
        <v>73</v>
      </c>
      <c r="C3079">
        <v>40</v>
      </c>
      <c r="D3079" t="s">
        <v>61</v>
      </c>
      <c r="E3079">
        <v>0</v>
      </c>
      <c r="F3079" t="s">
        <v>226</v>
      </c>
      <c r="G3079">
        <v>90017</v>
      </c>
      <c r="H3079">
        <v>34.052842</v>
      </c>
      <c r="I3079">
        <v>-118.264495</v>
      </c>
      <c r="J3079">
        <v>0</v>
      </c>
      <c r="K3079">
        <v>14</v>
      </c>
      <c r="L3079" t="s">
        <v>59</v>
      </c>
      <c r="M3079" t="s">
        <v>57</v>
      </c>
      <c r="N3079" t="s">
        <v>5182</v>
      </c>
      <c r="O3079" t="s">
        <v>57</v>
      </c>
      <c r="P3079" t="s">
        <v>61</v>
      </c>
      <c r="Q3079" t="s">
        <v>143</v>
      </c>
      <c r="R3079" t="s">
        <v>143</v>
      </c>
      <c r="S3079" t="s">
        <v>143</v>
      </c>
      <c r="T3079" t="s">
        <v>143</v>
      </c>
      <c r="U3079" t="s">
        <v>143</v>
      </c>
      <c r="V3079" t="s">
        <v>143</v>
      </c>
      <c r="W3079" t="s">
        <v>143</v>
      </c>
      <c r="X3079" t="s">
        <v>143</v>
      </c>
      <c r="Y3079" t="s">
        <v>143</v>
      </c>
      <c r="Z3079" t="s">
        <v>143</v>
      </c>
      <c r="AA3079" t="s">
        <v>64</v>
      </c>
      <c r="AB3079" t="s">
        <v>57</v>
      </c>
      <c r="AC3079" t="s">
        <v>65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66</v>
      </c>
      <c r="AM3079">
        <v>0</v>
      </c>
      <c r="AN3079">
        <v>1</v>
      </c>
      <c r="AO3079">
        <v>0</v>
      </c>
      <c r="AP3079" t="s">
        <v>103</v>
      </c>
      <c r="AQ3079" t="s">
        <v>78</v>
      </c>
      <c r="AR3079" t="s">
        <v>182</v>
      </c>
      <c r="AT3079">
        <v>20692</v>
      </c>
      <c r="AU3079">
        <v>1</v>
      </c>
      <c r="AV3079">
        <v>0</v>
      </c>
      <c r="AW3079">
        <v>1</v>
      </c>
      <c r="AX3079">
        <v>0</v>
      </c>
      <c r="AY3079">
        <v>3</v>
      </c>
      <c r="AZ3079" t="s">
        <v>106</v>
      </c>
      <c r="BA3079">
        <v>2</v>
      </c>
      <c r="BB3079" t="s">
        <v>126</v>
      </c>
      <c r="BC3079">
        <v>3</v>
      </c>
    </row>
    <row r="3080" spans="1:55">
      <c r="A3080" t="s">
        <v>6376</v>
      </c>
      <c r="B3080" t="s">
        <v>56</v>
      </c>
      <c r="C3080">
        <v>48</v>
      </c>
      <c r="D3080" t="s">
        <v>61</v>
      </c>
      <c r="E3080">
        <v>0</v>
      </c>
      <c r="F3080" t="s">
        <v>262</v>
      </c>
      <c r="G3080">
        <v>95131</v>
      </c>
      <c r="H3080">
        <v>37.387027</v>
      </c>
      <c r="I3080">
        <v>-121.897775</v>
      </c>
      <c r="J3080">
        <v>0</v>
      </c>
      <c r="K3080">
        <v>25</v>
      </c>
      <c r="L3080" t="s">
        <v>59</v>
      </c>
      <c r="M3080" t="s">
        <v>57</v>
      </c>
      <c r="N3080" t="s">
        <v>6377</v>
      </c>
      <c r="O3080" t="s">
        <v>61</v>
      </c>
      <c r="P3080" t="s">
        <v>57</v>
      </c>
      <c r="Q3080" t="s">
        <v>135</v>
      </c>
      <c r="R3080" t="s">
        <v>136</v>
      </c>
      <c r="S3080" t="s">
        <v>57</v>
      </c>
      <c r="T3080" t="s">
        <v>57</v>
      </c>
      <c r="U3080" t="s">
        <v>57</v>
      </c>
      <c r="V3080" t="s">
        <v>57</v>
      </c>
      <c r="W3080" t="s">
        <v>57</v>
      </c>
      <c r="X3080" t="s">
        <v>61</v>
      </c>
      <c r="Y3080" t="s">
        <v>61</v>
      </c>
      <c r="Z3080" t="s">
        <v>57</v>
      </c>
      <c r="AA3080" t="s">
        <v>64</v>
      </c>
      <c r="AB3080" t="s">
        <v>61</v>
      </c>
      <c r="AC3080" t="s">
        <v>65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88</v>
      </c>
      <c r="AK3080" t="s">
        <v>89</v>
      </c>
      <c r="AL3080" t="s">
        <v>356</v>
      </c>
      <c r="AM3080">
        <v>1</v>
      </c>
      <c r="AN3080">
        <v>0</v>
      </c>
      <c r="AO3080">
        <v>0</v>
      </c>
      <c r="AP3080" t="s">
        <v>164</v>
      </c>
      <c r="AQ3080" t="s">
        <v>78</v>
      </c>
      <c r="AR3080" t="s">
        <v>93</v>
      </c>
      <c r="AS3080">
        <v>6</v>
      </c>
      <c r="AT3080">
        <v>26389</v>
      </c>
      <c r="AU3080">
        <v>1</v>
      </c>
      <c r="AV3080">
        <v>1</v>
      </c>
      <c r="AW3080">
        <v>0</v>
      </c>
      <c r="AX3080">
        <v>74.3</v>
      </c>
      <c r="AY3080">
        <v>4</v>
      </c>
      <c r="AZ3080" t="s">
        <v>165</v>
      </c>
      <c r="BA3080">
        <v>2</v>
      </c>
      <c r="BB3080" t="s">
        <v>126</v>
      </c>
      <c r="BC3080">
        <v>3</v>
      </c>
    </row>
    <row r="3081" spans="1:55">
      <c r="A3081" t="s">
        <v>6378</v>
      </c>
      <c r="B3081" t="s">
        <v>56</v>
      </c>
      <c r="C3081">
        <v>72</v>
      </c>
      <c r="D3081" t="s">
        <v>61</v>
      </c>
      <c r="E3081">
        <v>1</v>
      </c>
      <c r="F3081" t="s">
        <v>6379</v>
      </c>
      <c r="G3081">
        <v>90660</v>
      </c>
      <c r="H3081">
        <v>33.989524</v>
      </c>
      <c r="I3081">
        <v>-118.089299</v>
      </c>
      <c r="J3081">
        <v>0</v>
      </c>
      <c r="K3081">
        <v>27</v>
      </c>
      <c r="L3081" t="s">
        <v>216</v>
      </c>
      <c r="M3081" t="s">
        <v>57</v>
      </c>
      <c r="N3081" t="s">
        <v>6380</v>
      </c>
      <c r="O3081" t="s">
        <v>57</v>
      </c>
      <c r="P3081" t="s">
        <v>57</v>
      </c>
      <c r="Q3081" t="s">
        <v>85</v>
      </c>
      <c r="R3081" t="s">
        <v>318</v>
      </c>
      <c r="S3081" t="s">
        <v>61</v>
      </c>
      <c r="T3081" t="s">
        <v>61</v>
      </c>
      <c r="U3081" t="s">
        <v>57</v>
      </c>
      <c r="V3081" t="s">
        <v>61</v>
      </c>
      <c r="W3081" t="s">
        <v>61</v>
      </c>
      <c r="X3081" t="s">
        <v>61</v>
      </c>
      <c r="Y3081" t="s">
        <v>61</v>
      </c>
      <c r="Z3081" t="s">
        <v>61</v>
      </c>
      <c r="AA3081" t="s">
        <v>77</v>
      </c>
      <c r="AB3081" t="s">
        <v>57</v>
      </c>
      <c r="AC3081" t="s">
        <v>87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88</v>
      </c>
      <c r="AK3081" t="s">
        <v>89</v>
      </c>
      <c r="AL3081" t="s">
        <v>90</v>
      </c>
      <c r="AM3081">
        <v>1</v>
      </c>
      <c r="AN3081">
        <v>0</v>
      </c>
      <c r="AO3081">
        <v>0</v>
      </c>
      <c r="AP3081" t="s">
        <v>164</v>
      </c>
      <c r="AQ3081" t="s">
        <v>104</v>
      </c>
      <c r="AR3081" t="s">
        <v>93</v>
      </c>
      <c r="AS3081">
        <v>1</v>
      </c>
      <c r="AT3081">
        <v>63288</v>
      </c>
      <c r="AU3081">
        <v>1</v>
      </c>
      <c r="AV3081">
        <v>1</v>
      </c>
      <c r="AW3081">
        <v>0</v>
      </c>
      <c r="AX3081">
        <v>78.05</v>
      </c>
      <c r="AY3081">
        <v>4</v>
      </c>
      <c r="AZ3081" t="s">
        <v>165</v>
      </c>
      <c r="BA3081">
        <v>6</v>
      </c>
      <c r="BB3081" t="s">
        <v>95</v>
      </c>
      <c r="BC3081">
        <v>1</v>
      </c>
    </row>
    <row r="3082" spans="1:55">
      <c r="A3082" t="s">
        <v>6381</v>
      </c>
      <c r="B3082" t="s">
        <v>56</v>
      </c>
      <c r="C3082">
        <v>33</v>
      </c>
      <c r="D3082" t="s">
        <v>61</v>
      </c>
      <c r="E3082">
        <v>0</v>
      </c>
      <c r="F3082" t="s">
        <v>226</v>
      </c>
      <c r="G3082">
        <v>90027</v>
      </c>
      <c r="H3082">
        <v>34.127194</v>
      </c>
      <c r="I3082">
        <v>-118.295647</v>
      </c>
      <c r="J3082">
        <v>0</v>
      </c>
      <c r="K3082">
        <v>1</v>
      </c>
      <c r="L3082" t="s">
        <v>59</v>
      </c>
      <c r="M3082" t="s">
        <v>57</v>
      </c>
      <c r="N3082" t="s">
        <v>6382</v>
      </c>
      <c r="O3082" t="s">
        <v>57</v>
      </c>
      <c r="P3082" t="s">
        <v>57</v>
      </c>
      <c r="Q3082" t="s">
        <v>85</v>
      </c>
      <c r="R3082" t="s">
        <v>332</v>
      </c>
      <c r="S3082" t="s">
        <v>61</v>
      </c>
      <c r="T3082" t="s">
        <v>61</v>
      </c>
      <c r="U3082" t="s">
        <v>61</v>
      </c>
      <c r="V3082" t="s">
        <v>61</v>
      </c>
      <c r="W3082" t="s">
        <v>61</v>
      </c>
      <c r="X3082" t="s">
        <v>61</v>
      </c>
      <c r="Y3082" t="s">
        <v>61</v>
      </c>
      <c r="Z3082" t="s">
        <v>57</v>
      </c>
      <c r="AA3082" t="s">
        <v>77</v>
      </c>
      <c r="AB3082" t="s">
        <v>57</v>
      </c>
      <c r="AC3082" t="s">
        <v>87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88</v>
      </c>
      <c r="AK3082" t="s">
        <v>89</v>
      </c>
      <c r="AL3082" t="s">
        <v>90</v>
      </c>
      <c r="AM3082">
        <v>1</v>
      </c>
      <c r="AN3082">
        <v>0</v>
      </c>
      <c r="AO3082">
        <v>0</v>
      </c>
      <c r="AP3082" t="s">
        <v>91</v>
      </c>
      <c r="AQ3082" t="s">
        <v>68</v>
      </c>
      <c r="AR3082" t="s">
        <v>93</v>
      </c>
      <c r="AS3082">
        <v>1</v>
      </c>
      <c r="AT3082">
        <v>48727</v>
      </c>
      <c r="AU3082">
        <v>1</v>
      </c>
      <c r="AV3082">
        <v>1</v>
      </c>
      <c r="AW3082">
        <v>0</v>
      </c>
      <c r="AX3082">
        <v>74.5</v>
      </c>
      <c r="AY3082">
        <v>1</v>
      </c>
      <c r="AZ3082" t="s">
        <v>94</v>
      </c>
      <c r="BA3082">
        <v>10</v>
      </c>
      <c r="BB3082" t="s">
        <v>95</v>
      </c>
      <c r="BC3082">
        <v>1</v>
      </c>
    </row>
    <row r="3083" spans="1:55">
      <c r="A3083" t="s">
        <v>6383</v>
      </c>
      <c r="B3083" t="s">
        <v>56</v>
      </c>
      <c r="C3083">
        <v>73</v>
      </c>
      <c r="D3083" t="s">
        <v>57</v>
      </c>
      <c r="E3083">
        <v>0</v>
      </c>
      <c r="F3083" t="s">
        <v>6062</v>
      </c>
      <c r="G3083">
        <v>92327</v>
      </c>
      <c r="H3083">
        <v>34.875144</v>
      </c>
      <c r="I3083">
        <v>-116.821698</v>
      </c>
      <c r="J3083">
        <v>3</v>
      </c>
      <c r="K3083">
        <v>12</v>
      </c>
      <c r="L3083" t="s">
        <v>59</v>
      </c>
      <c r="M3083" t="s">
        <v>57</v>
      </c>
      <c r="N3083" t="s">
        <v>1685</v>
      </c>
      <c r="O3083" t="s">
        <v>61</v>
      </c>
      <c r="P3083" t="s">
        <v>57</v>
      </c>
      <c r="Q3083" t="s">
        <v>135</v>
      </c>
      <c r="R3083" t="s">
        <v>441</v>
      </c>
      <c r="S3083" t="s">
        <v>57</v>
      </c>
      <c r="T3083" t="s">
        <v>61</v>
      </c>
      <c r="U3083" t="s">
        <v>57</v>
      </c>
      <c r="V3083" t="s">
        <v>57</v>
      </c>
      <c r="W3083" t="s">
        <v>57</v>
      </c>
      <c r="X3083" t="s">
        <v>57</v>
      </c>
      <c r="Y3083" t="s">
        <v>57</v>
      </c>
      <c r="Z3083" t="s">
        <v>61</v>
      </c>
      <c r="AA3083" t="s">
        <v>64</v>
      </c>
      <c r="AB3083" t="s">
        <v>57</v>
      </c>
      <c r="AC3083" t="s">
        <v>87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66</v>
      </c>
      <c r="AM3083">
        <v>0</v>
      </c>
      <c r="AN3083">
        <v>1</v>
      </c>
      <c r="AO3083">
        <v>0</v>
      </c>
      <c r="AP3083" t="s">
        <v>67</v>
      </c>
      <c r="AQ3083" t="s">
        <v>104</v>
      </c>
      <c r="AR3083" t="s">
        <v>93</v>
      </c>
      <c r="AS3083">
        <v>6</v>
      </c>
      <c r="AT3083">
        <v>678</v>
      </c>
      <c r="AU3083">
        <v>1</v>
      </c>
      <c r="AV3083">
        <v>0</v>
      </c>
      <c r="AW3083">
        <v>1</v>
      </c>
      <c r="AX3083">
        <v>0</v>
      </c>
      <c r="AY3083">
        <v>2</v>
      </c>
      <c r="AZ3083" t="s">
        <v>70</v>
      </c>
      <c r="BA3083">
        <v>1</v>
      </c>
      <c r="BB3083" t="s">
        <v>71</v>
      </c>
      <c r="BC3083">
        <v>4</v>
      </c>
    </row>
    <row r="3084" spans="1:55">
      <c r="A3084" t="s">
        <v>6384</v>
      </c>
      <c r="B3084" t="s">
        <v>73</v>
      </c>
      <c r="C3084">
        <v>56</v>
      </c>
      <c r="D3084" t="s">
        <v>57</v>
      </c>
      <c r="E3084">
        <v>3</v>
      </c>
      <c r="F3084" t="s">
        <v>252</v>
      </c>
      <c r="G3084">
        <v>92113</v>
      </c>
      <c r="H3084">
        <v>32.697098</v>
      </c>
      <c r="I3084">
        <v>-117.116587</v>
      </c>
      <c r="J3084">
        <v>8</v>
      </c>
      <c r="K3084">
        <v>13</v>
      </c>
      <c r="L3084" t="s">
        <v>59</v>
      </c>
      <c r="M3084" t="s">
        <v>57</v>
      </c>
      <c r="N3084" t="s">
        <v>6385</v>
      </c>
      <c r="O3084" t="s">
        <v>61</v>
      </c>
      <c r="P3084" t="s">
        <v>57</v>
      </c>
      <c r="Q3084" t="s">
        <v>62</v>
      </c>
      <c r="R3084" t="s">
        <v>1331</v>
      </c>
      <c r="S3084" t="s">
        <v>61</v>
      </c>
      <c r="T3084" t="s">
        <v>57</v>
      </c>
      <c r="U3084" t="s">
        <v>57</v>
      </c>
      <c r="V3084" t="s">
        <v>57</v>
      </c>
      <c r="W3084" t="s">
        <v>61</v>
      </c>
      <c r="X3084" t="s">
        <v>61</v>
      </c>
      <c r="Y3084" t="s">
        <v>61</v>
      </c>
      <c r="Z3084" t="s">
        <v>57</v>
      </c>
      <c r="AA3084" t="s">
        <v>77</v>
      </c>
      <c r="AB3084" t="s">
        <v>61</v>
      </c>
      <c r="AC3084" t="s">
        <v>87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66</v>
      </c>
      <c r="AM3084">
        <v>0</v>
      </c>
      <c r="AN3084">
        <v>1</v>
      </c>
      <c r="AO3084">
        <v>0</v>
      </c>
      <c r="AP3084" t="s">
        <v>103</v>
      </c>
      <c r="AQ3084" t="s">
        <v>92</v>
      </c>
      <c r="AR3084" t="s">
        <v>69</v>
      </c>
      <c r="AS3084">
        <v>4</v>
      </c>
      <c r="AT3084">
        <v>47431</v>
      </c>
      <c r="AU3084">
        <v>1</v>
      </c>
      <c r="AV3084">
        <v>0</v>
      </c>
      <c r="AW3084">
        <v>1</v>
      </c>
      <c r="AX3084">
        <v>0</v>
      </c>
      <c r="AY3084">
        <v>3</v>
      </c>
      <c r="AZ3084" t="s">
        <v>106</v>
      </c>
      <c r="BA3084">
        <v>3</v>
      </c>
      <c r="BB3084" t="s">
        <v>126</v>
      </c>
      <c r="BC3084">
        <v>3</v>
      </c>
    </row>
    <row r="3085" spans="1:55">
      <c r="A3085" t="s">
        <v>6386</v>
      </c>
      <c r="B3085" t="s">
        <v>73</v>
      </c>
      <c r="C3085">
        <v>55</v>
      </c>
      <c r="D3085" t="s">
        <v>57</v>
      </c>
      <c r="E3085">
        <v>1</v>
      </c>
      <c r="F3085" t="s">
        <v>6387</v>
      </c>
      <c r="G3085">
        <v>92595</v>
      </c>
      <c r="H3085">
        <v>33.617108</v>
      </c>
      <c r="I3085">
        <v>-117.253349</v>
      </c>
      <c r="J3085">
        <v>0</v>
      </c>
      <c r="K3085">
        <v>69</v>
      </c>
      <c r="L3085" t="s">
        <v>119</v>
      </c>
      <c r="M3085" t="s">
        <v>57</v>
      </c>
      <c r="N3085" t="s">
        <v>6388</v>
      </c>
      <c r="O3085" t="s">
        <v>57</v>
      </c>
      <c r="P3085" t="s">
        <v>57</v>
      </c>
      <c r="Q3085" t="s">
        <v>85</v>
      </c>
      <c r="R3085" t="s">
        <v>136</v>
      </c>
      <c r="S3085" t="s">
        <v>61</v>
      </c>
      <c r="T3085" t="s">
        <v>61</v>
      </c>
      <c r="U3085" t="s">
        <v>61</v>
      </c>
      <c r="V3085" t="s">
        <v>57</v>
      </c>
      <c r="W3085" t="s">
        <v>57</v>
      </c>
      <c r="X3085" t="s">
        <v>57</v>
      </c>
      <c r="Y3085" t="s">
        <v>57</v>
      </c>
      <c r="Z3085" t="s">
        <v>57</v>
      </c>
      <c r="AA3085" t="s">
        <v>122</v>
      </c>
      <c r="AB3085" t="s">
        <v>57</v>
      </c>
      <c r="AC3085" t="s">
        <v>87</v>
      </c>
      <c r="AD3085">
        <v>99.34999999999999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66</v>
      </c>
      <c r="AM3085">
        <v>0</v>
      </c>
      <c r="AN3085">
        <v>1</v>
      </c>
      <c r="AO3085">
        <v>0</v>
      </c>
      <c r="AP3085" t="s">
        <v>123</v>
      </c>
      <c r="AQ3085" t="s">
        <v>92</v>
      </c>
      <c r="AR3085" t="s">
        <v>105</v>
      </c>
      <c r="AS3085">
        <v>5</v>
      </c>
      <c r="AT3085">
        <v>19368</v>
      </c>
      <c r="AU3085">
        <v>1</v>
      </c>
      <c r="AV3085">
        <v>0</v>
      </c>
      <c r="AW3085">
        <v>1</v>
      </c>
      <c r="AX3085">
        <v>0</v>
      </c>
      <c r="AY3085">
        <v>6</v>
      </c>
      <c r="AZ3085" t="s">
        <v>125</v>
      </c>
      <c r="BA3085">
        <v>2</v>
      </c>
      <c r="BB3085" t="s">
        <v>126</v>
      </c>
      <c r="BC3085">
        <v>3</v>
      </c>
    </row>
    <row r="3086" spans="1:55">
      <c r="A3086" t="s">
        <v>6389</v>
      </c>
      <c r="B3086" t="s">
        <v>56</v>
      </c>
      <c r="C3086">
        <v>52</v>
      </c>
      <c r="D3086" t="s">
        <v>61</v>
      </c>
      <c r="E3086">
        <v>1</v>
      </c>
      <c r="F3086" t="s">
        <v>226</v>
      </c>
      <c r="G3086">
        <v>90035</v>
      </c>
      <c r="H3086">
        <v>34.051809</v>
      </c>
      <c r="I3086">
        <v>-118.383843</v>
      </c>
      <c r="J3086">
        <v>0</v>
      </c>
      <c r="K3086">
        <v>35</v>
      </c>
      <c r="L3086" t="s">
        <v>59</v>
      </c>
      <c r="M3086" t="s">
        <v>57</v>
      </c>
      <c r="N3086" t="s">
        <v>6390</v>
      </c>
      <c r="O3086" t="s">
        <v>57</v>
      </c>
      <c r="P3086" t="s">
        <v>57</v>
      </c>
      <c r="Q3086" t="s">
        <v>135</v>
      </c>
      <c r="R3086" t="s">
        <v>156</v>
      </c>
      <c r="S3086" t="s">
        <v>61</v>
      </c>
      <c r="T3086" t="s">
        <v>61</v>
      </c>
      <c r="U3086" t="s">
        <v>61</v>
      </c>
      <c r="V3086" t="s">
        <v>61</v>
      </c>
      <c r="W3086" t="s">
        <v>61</v>
      </c>
      <c r="X3086" t="s">
        <v>61</v>
      </c>
      <c r="Y3086" t="s">
        <v>61</v>
      </c>
      <c r="Z3086" t="s">
        <v>61</v>
      </c>
      <c r="AA3086" t="s">
        <v>77</v>
      </c>
      <c r="AB3086" t="s">
        <v>61</v>
      </c>
      <c r="AC3086" t="s">
        <v>307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66</v>
      </c>
      <c r="AM3086">
        <v>0</v>
      </c>
      <c r="AN3086">
        <v>1</v>
      </c>
      <c r="AO3086">
        <v>0</v>
      </c>
      <c r="AP3086" t="s">
        <v>164</v>
      </c>
      <c r="AQ3086" t="s">
        <v>92</v>
      </c>
      <c r="AR3086" t="s">
        <v>69</v>
      </c>
      <c r="AS3086">
        <v>0</v>
      </c>
      <c r="AT3086">
        <v>27799</v>
      </c>
      <c r="AU3086">
        <v>1</v>
      </c>
      <c r="AV3086">
        <v>0</v>
      </c>
      <c r="AW3086">
        <v>1</v>
      </c>
      <c r="AX3086">
        <v>0</v>
      </c>
      <c r="AY3086">
        <v>4</v>
      </c>
      <c r="AZ3086" t="s">
        <v>165</v>
      </c>
      <c r="BA3086">
        <v>4</v>
      </c>
      <c r="BB3086" t="s">
        <v>80</v>
      </c>
      <c r="BC3086">
        <v>2</v>
      </c>
    </row>
    <row r="3087" spans="1:55">
      <c r="A3087" t="s">
        <v>6391</v>
      </c>
      <c r="B3087" t="s">
        <v>73</v>
      </c>
      <c r="C3087">
        <v>57</v>
      </c>
      <c r="D3087" t="s">
        <v>57</v>
      </c>
      <c r="E3087">
        <v>2</v>
      </c>
      <c r="F3087" t="s">
        <v>6392</v>
      </c>
      <c r="G3087">
        <v>93265</v>
      </c>
      <c r="H3087">
        <v>36.245926</v>
      </c>
      <c r="I3087">
        <v>-118.693138</v>
      </c>
      <c r="J3087">
        <v>9</v>
      </c>
      <c r="K3087">
        <v>64</v>
      </c>
      <c r="L3087" t="s">
        <v>129</v>
      </c>
      <c r="M3087" t="s">
        <v>57</v>
      </c>
      <c r="N3087" t="s">
        <v>4899</v>
      </c>
      <c r="O3087" t="s">
        <v>57</v>
      </c>
      <c r="P3087" t="s">
        <v>57</v>
      </c>
      <c r="Q3087" t="s">
        <v>85</v>
      </c>
      <c r="R3087" t="s">
        <v>86</v>
      </c>
      <c r="S3087" t="s">
        <v>61</v>
      </c>
      <c r="T3087" t="s">
        <v>61</v>
      </c>
      <c r="U3087" t="s">
        <v>57</v>
      </c>
      <c r="V3087" t="s">
        <v>61</v>
      </c>
      <c r="W3087" t="s">
        <v>61</v>
      </c>
      <c r="X3087" t="s">
        <v>57</v>
      </c>
      <c r="Y3087" t="s">
        <v>57</v>
      </c>
      <c r="Z3087" t="s">
        <v>57</v>
      </c>
      <c r="AA3087" t="s">
        <v>64</v>
      </c>
      <c r="AB3087" t="s">
        <v>61</v>
      </c>
      <c r="AC3087" t="s">
        <v>65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</v>
      </c>
      <c r="AJ3087" t="s">
        <v>66</v>
      </c>
      <c r="AM3087">
        <v>0</v>
      </c>
      <c r="AN3087">
        <v>1</v>
      </c>
      <c r="AO3087">
        <v>0</v>
      </c>
      <c r="AP3087" t="s">
        <v>123</v>
      </c>
      <c r="AQ3087" t="s">
        <v>92</v>
      </c>
      <c r="AR3087" t="s">
        <v>105</v>
      </c>
      <c r="AS3087">
        <v>4</v>
      </c>
      <c r="AT3087">
        <v>3546</v>
      </c>
      <c r="AU3087">
        <v>1</v>
      </c>
      <c r="AV3087">
        <v>0</v>
      </c>
      <c r="AW3087">
        <v>1</v>
      </c>
      <c r="AX3087">
        <v>0</v>
      </c>
      <c r="AY3087">
        <v>6</v>
      </c>
      <c r="AZ3087" t="s">
        <v>125</v>
      </c>
      <c r="BA3087">
        <v>2</v>
      </c>
      <c r="BB3087" t="s">
        <v>126</v>
      </c>
      <c r="BC3087">
        <v>3</v>
      </c>
    </row>
    <row r="3088" spans="1:55">
      <c r="A3088" t="s">
        <v>6393</v>
      </c>
      <c r="B3088" t="s">
        <v>56</v>
      </c>
      <c r="C3088">
        <v>22</v>
      </c>
      <c r="D3088" t="s">
        <v>57</v>
      </c>
      <c r="E3088">
        <v>0</v>
      </c>
      <c r="F3088" t="s">
        <v>226</v>
      </c>
      <c r="G3088">
        <v>90059</v>
      </c>
      <c r="H3088">
        <v>33.927254</v>
      </c>
      <c r="I3088">
        <v>-118.249826</v>
      </c>
      <c r="J3088">
        <v>1</v>
      </c>
      <c r="K3088">
        <v>21</v>
      </c>
      <c r="L3088" t="s">
        <v>98</v>
      </c>
      <c r="M3088" t="s">
        <v>57</v>
      </c>
      <c r="N3088" t="s">
        <v>325</v>
      </c>
      <c r="O3088" t="s">
        <v>57</v>
      </c>
      <c r="P3088" t="s">
        <v>57</v>
      </c>
      <c r="Q3088" t="s">
        <v>85</v>
      </c>
      <c r="R3088" t="s">
        <v>147</v>
      </c>
      <c r="S3088" t="s">
        <v>57</v>
      </c>
      <c r="T3088" t="s">
        <v>61</v>
      </c>
      <c r="U3088" t="s">
        <v>57</v>
      </c>
      <c r="V3088" t="s">
        <v>61</v>
      </c>
      <c r="W3088" t="s">
        <v>57</v>
      </c>
      <c r="X3088" t="s">
        <v>57</v>
      </c>
      <c r="Y3088" t="s">
        <v>57</v>
      </c>
      <c r="Z3088" t="s">
        <v>57</v>
      </c>
      <c r="AA3088" t="s">
        <v>77</v>
      </c>
      <c r="AB3088" t="s">
        <v>57</v>
      </c>
      <c r="AC3088" t="s">
        <v>87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88</v>
      </c>
      <c r="AK3088" t="s">
        <v>205</v>
      </c>
      <c r="AL3088" t="s">
        <v>329</v>
      </c>
      <c r="AM3088">
        <v>1</v>
      </c>
      <c r="AN3088">
        <v>0</v>
      </c>
      <c r="AO3088">
        <v>0</v>
      </c>
      <c r="AP3088" t="s">
        <v>103</v>
      </c>
      <c r="AQ3088" t="s">
        <v>116</v>
      </c>
      <c r="AR3088" t="s">
        <v>105</v>
      </c>
      <c r="AS3088">
        <v>6</v>
      </c>
      <c r="AT3088">
        <v>38128</v>
      </c>
      <c r="AU3088">
        <v>1</v>
      </c>
      <c r="AV3088">
        <v>1</v>
      </c>
      <c r="AW3088">
        <v>0</v>
      </c>
      <c r="AX3088">
        <v>104.4</v>
      </c>
      <c r="AY3088">
        <v>3</v>
      </c>
      <c r="AZ3088" t="s">
        <v>106</v>
      </c>
      <c r="BA3088">
        <v>6</v>
      </c>
      <c r="BB3088" t="s">
        <v>95</v>
      </c>
      <c r="BC3088">
        <v>1</v>
      </c>
    </row>
    <row r="3089" spans="1:55">
      <c r="A3089" t="s">
        <v>6394</v>
      </c>
      <c r="B3089" t="s">
        <v>73</v>
      </c>
      <c r="C3089">
        <v>70</v>
      </c>
      <c r="D3089" t="s">
        <v>61</v>
      </c>
      <c r="E3089">
        <v>0</v>
      </c>
      <c r="F3089" t="s">
        <v>6395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59</v>
      </c>
      <c r="M3089" t="s">
        <v>57</v>
      </c>
      <c r="N3089" t="s">
        <v>3323</v>
      </c>
      <c r="O3089" t="s">
        <v>57</v>
      </c>
      <c r="P3089" t="s">
        <v>57</v>
      </c>
      <c r="Q3089" t="s">
        <v>85</v>
      </c>
      <c r="R3089" t="s">
        <v>121</v>
      </c>
      <c r="S3089" t="s">
        <v>61</v>
      </c>
      <c r="T3089" t="s">
        <v>61</v>
      </c>
      <c r="U3089" t="s">
        <v>61</v>
      </c>
      <c r="V3089" t="s">
        <v>61</v>
      </c>
      <c r="W3089" t="s">
        <v>57</v>
      </c>
      <c r="X3089" t="s">
        <v>57</v>
      </c>
      <c r="Y3089" t="s">
        <v>61</v>
      </c>
      <c r="Z3089" t="s">
        <v>57</v>
      </c>
      <c r="AA3089" t="s">
        <v>77</v>
      </c>
      <c r="AB3089" t="s">
        <v>57</v>
      </c>
      <c r="AC3089" t="s">
        <v>87</v>
      </c>
      <c r="AD3089">
        <v>93.84999999999999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88</v>
      </c>
      <c r="AK3089" t="s">
        <v>201</v>
      </c>
      <c r="AL3089" t="s">
        <v>397</v>
      </c>
      <c r="AM3089">
        <v>1</v>
      </c>
      <c r="AN3089">
        <v>0</v>
      </c>
      <c r="AO3089">
        <v>0</v>
      </c>
      <c r="AP3089" t="s">
        <v>91</v>
      </c>
      <c r="AQ3089" t="s">
        <v>104</v>
      </c>
      <c r="AR3089" t="s">
        <v>105</v>
      </c>
      <c r="AS3089">
        <v>3</v>
      </c>
      <c r="AT3089">
        <v>10484</v>
      </c>
      <c r="AU3089">
        <v>1</v>
      </c>
      <c r="AV3089">
        <v>1</v>
      </c>
      <c r="AW3089">
        <v>0</v>
      </c>
      <c r="AX3089">
        <v>93.84999999999999</v>
      </c>
      <c r="AY3089">
        <v>1</v>
      </c>
      <c r="AZ3089" t="s">
        <v>94</v>
      </c>
      <c r="BA3089">
        <v>10</v>
      </c>
      <c r="BB3089" t="s">
        <v>95</v>
      </c>
      <c r="BC3089">
        <v>1</v>
      </c>
    </row>
    <row r="3090" spans="1:55">
      <c r="A3090" t="s">
        <v>6396</v>
      </c>
      <c r="B3090" t="s">
        <v>56</v>
      </c>
      <c r="C3090">
        <v>32</v>
      </c>
      <c r="D3090" t="s">
        <v>61</v>
      </c>
      <c r="E3090">
        <v>0</v>
      </c>
      <c r="F3090" t="s">
        <v>782</v>
      </c>
      <c r="G3090">
        <v>92019</v>
      </c>
      <c r="H3090">
        <v>32.785165</v>
      </c>
      <c r="I3090">
        <v>-116.862648</v>
      </c>
      <c r="J3090">
        <v>0</v>
      </c>
      <c r="K3090">
        <v>20</v>
      </c>
      <c r="L3090" t="s">
        <v>59</v>
      </c>
      <c r="M3090" t="s">
        <v>57</v>
      </c>
      <c r="N3090" t="s">
        <v>6397</v>
      </c>
      <c r="O3090" t="s">
        <v>61</v>
      </c>
      <c r="P3090" t="s">
        <v>61</v>
      </c>
      <c r="Q3090" t="s">
        <v>143</v>
      </c>
      <c r="R3090" t="s">
        <v>143</v>
      </c>
      <c r="S3090" t="s">
        <v>143</v>
      </c>
      <c r="T3090" t="s">
        <v>143</v>
      </c>
      <c r="U3090" t="s">
        <v>143</v>
      </c>
      <c r="V3090" t="s">
        <v>143</v>
      </c>
      <c r="W3090" t="s">
        <v>143</v>
      </c>
      <c r="X3090" t="s">
        <v>143</v>
      </c>
      <c r="Y3090" t="s">
        <v>143</v>
      </c>
      <c r="Z3090" t="s">
        <v>143</v>
      </c>
      <c r="AA3090" t="s">
        <v>64</v>
      </c>
      <c r="AB3090" t="s">
        <v>57</v>
      </c>
      <c r="AC3090" t="s">
        <v>65</v>
      </c>
      <c r="AD3090">
        <v>19.35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66</v>
      </c>
      <c r="AM3090">
        <v>0</v>
      </c>
      <c r="AN3090">
        <v>1</v>
      </c>
      <c r="AO3090">
        <v>0</v>
      </c>
      <c r="AP3090" t="s">
        <v>103</v>
      </c>
      <c r="AQ3090" t="s">
        <v>68</v>
      </c>
      <c r="AR3090" t="s">
        <v>182</v>
      </c>
      <c r="AT3090">
        <v>40995</v>
      </c>
      <c r="AU3090">
        <v>1</v>
      </c>
      <c r="AV3090">
        <v>0</v>
      </c>
      <c r="AW3090">
        <v>1</v>
      </c>
      <c r="AX3090">
        <v>0</v>
      </c>
      <c r="AY3090">
        <v>3</v>
      </c>
      <c r="AZ3090" t="s">
        <v>106</v>
      </c>
      <c r="BA3090">
        <v>2</v>
      </c>
      <c r="BB3090" t="s">
        <v>126</v>
      </c>
      <c r="BC3090">
        <v>3</v>
      </c>
    </row>
    <row r="3091" spans="1:55">
      <c r="A3091" t="s">
        <v>6398</v>
      </c>
      <c r="B3091" t="s">
        <v>73</v>
      </c>
      <c r="C3091">
        <v>36</v>
      </c>
      <c r="D3091" t="s">
        <v>61</v>
      </c>
      <c r="E3091">
        <v>0</v>
      </c>
      <c r="F3091" t="s">
        <v>523</v>
      </c>
      <c r="G3091">
        <v>95821</v>
      </c>
      <c r="H3091">
        <v>38.625096</v>
      </c>
      <c r="I3091">
        <v>-121.383658</v>
      </c>
      <c r="J3091">
        <v>0</v>
      </c>
      <c r="K3091">
        <v>26</v>
      </c>
      <c r="L3091" t="s">
        <v>216</v>
      </c>
      <c r="M3091" t="s">
        <v>57</v>
      </c>
      <c r="N3091" t="s">
        <v>5675</v>
      </c>
      <c r="O3091" t="s">
        <v>61</v>
      </c>
      <c r="P3091" t="s">
        <v>57</v>
      </c>
      <c r="Q3091" t="s">
        <v>135</v>
      </c>
      <c r="R3091" t="s">
        <v>382</v>
      </c>
      <c r="S3091" t="s">
        <v>61</v>
      </c>
      <c r="T3091" t="s">
        <v>61</v>
      </c>
      <c r="U3091" t="s">
        <v>61</v>
      </c>
      <c r="V3091" t="s">
        <v>57</v>
      </c>
      <c r="W3091" t="s">
        <v>61</v>
      </c>
      <c r="X3091" t="s">
        <v>61</v>
      </c>
      <c r="Y3091" t="s">
        <v>61</v>
      </c>
      <c r="Z3091" t="s">
        <v>57</v>
      </c>
      <c r="AA3091" t="s">
        <v>77</v>
      </c>
      <c r="AB3091" t="s">
        <v>61</v>
      </c>
      <c r="AC3091" t="s">
        <v>87</v>
      </c>
      <c r="AD3091">
        <v>49.15</v>
      </c>
      <c r="AE3091">
        <v>1237.3</v>
      </c>
      <c r="AF3091">
        <v>0</v>
      </c>
      <c r="AG3091">
        <v>0</v>
      </c>
      <c r="AH3091">
        <v>1146.86</v>
      </c>
      <c r="AI3091">
        <v>2384.16</v>
      </c>
      <c r="AJ3091" t="s">
        <v>66</v>
      </c>
      <c r="AM3091">
        <v>0</v>
      </c>
      <c r="AN3091">
        <v>1</v>
      </c>
      <c r="AO3091">
        <v>0</v>
      </c>
      <c r="AP3091" t="s">
        <v>164</v>
      </c>
      <c r="AQ3091" t="s">
        <v>68</v>
      </c>
      <c r="AR3091" t="s">
        <v>137</v>
      </c>
      <c r="AS3091">
        <v>2</v>
      </c>
      <c r="AT3091">
        <v>35426</v>
      </c>
      <c r="AU3091">
        <v>1</v>
      </c>
      <c r="AV3091">
        <v>0</v>
      </c>
      <c r="AW3091">
        <v>1</v>
      </c>
      <c r="AX3091">
        <v>0</v>
      </c>
      <c r="AY3091">
        <v>4</v>
      </c>
      <c r="AZ3091" t="s">
        <v>165</v>
      </c>
      <c r="BA3091">
        <v>5</v>
      </c>
      <c r="BB3091" t="s">
        <v>80</v>
      </c>
      <c r="BC3091">
        <v>2</v>
      </c>
    </row>
    <row r="3092" spans="1:55">
      <c r="A3092" t="s">
        <v>6399</v>
      </c>
      <c r="B3092" t="s">
        <v>73</v>
      </c>
      <c r="C3092">
        <v>44</v>
      </c>
      <c r="D3092" t="s">
        <v>61</v>
      </c>
      <c r="E3092">
        <v>0</v>
      </c>
      <c r="F3092" t="s">
        <v>252</v>
      </c>
      <c r="G3092">
        <v>92121</v>
      </c>
      <c r="H3092">
        <v>32.898613</v>
      </c>
      <c r="I3092">
        <v>-117.202937</v>
      </c>
      <c r="J3092">
        <v>0</v>
      </c>
      <c r="K3092">
        <v>3</v>
      </c>
      <c r="L3092" t="s">
        <v>83</v>
      </c>
      <c r="M3092" t="s">
        <v>61</v>
      </c>
      <c r="N3092" t="s">
        <v>143</v>
      </c>
      <c r="O3092" t="s">
        <v>143</v>
      </c>
      <c r="P3092" t="s">
        <v>57</v>
      </c>
      <c r="Q3092" t="s">
        <v>135</v>
      </c>
      <c r="R3092" t="s">
        <v>136</v>
      </c>
      <c r="S3092" t="s">
        <v>61</v>
      </c>
      <c r="T3092" t="s">
        <v>57</v>
      </c>
      <c r="U3092" t="s">
        <v>61</v>
      </c>
      <c r="V3092" t="s">
        <v>57</v>
      </c>
      <c r="W3092" t="s">
        <v>61</v>
      </c>
      <c r="X3092" t="s">
        <v>61</v>
      </c>
      <c r="Y3092" t="s">
        <v>61</v>
      </c>
      <c r="Z3092" t="s">
        <v>57</v>
      </c>
      <c r="AA3092" t="s">
        <v>77</v>
      </c>
      <c r="AB3092" t="s">
        <v>57</v>
      </c>
      <c r="AC3092" t="s">
        <v>307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88</v>
      </c>
      <c r="AK3092" t="s">
        <v>89</v>
      </c>
      <c r="AL3092" t="s">
        <v>181</v>
      </c>
      <c r="AM3092">
        <v>1</v>
      </c>
      <c r="AN3092">
        <v>0</v>
      </c>
      <c r="AO3092">
        <v>0</v>
      </c>
      <c r="AP3092" t="s">
        <v>91</v>
      </c>
      <c r="AQ3092" t="s">
        <v>78</v>
      </c>
      <c r="AR3092" t="s">
        <v>137</v>
      </c>
      <c r="AS3092">
        <v>3</v>
      </c>
      <c r="AT3092">
        <v>4258</v>
      </c>
      <c r="AU3092">
        <v>1</v>
      </c>
      <c r="AV3092">
        <v>1</v>
      </c>
      <c r="AW3092">
        <v>0</v>
      </c>
      <c r="AX3092">
        <v>36.85</v>
      </c>
      <c r="AY3092">
        <v>1</v>
      </c>
      <c r="AZ3092" t="s">
        <v>94</v>
      </c>
      <c r="BA3092">
        <v>8</v>
      </c>
      <c r="BB3092" t="s">
        <v>95</v>
      </c>
      <c r="BC3092">
        <v>1</v>
      </c>
    </row>
    <row r="3093" spans="1:55">
      <c r="A3093" t="s">
        <v>6400</v>
      </c>
      <c r="B3093" t="s">
        <v>56</v>
      </c>
      <c r="C3093">
        <v>20</v>
      </c>
      <c r="D3093" t="s">
        <v>61</v>
      </c>
      <c r="E3093">
        <v>3</v>
      </c>
      <c r="F3093" t="s">
        <v>2081</v>
      </c>
      <c r="G3093">
        <v>94580</v>
      </c>
      <c r="H3093">
        <v>37.676249</v>
      </c>
      <c r="I3093">
        <v>-122.132415</v>
      </c>
      <c r="J3093">
        <v>0</v>
      </c>
      <c r="K3093">
        <v>4</v>
      </c>
      <c r="L3093" t="s">
        <v>83</v>
      </c>
      <c r="M3093" t="s">
        <v>57</v>
      </c>
      <c r="N3093" t="s">
        <v>6401</v>
      </c>
      <c r="O3093" t="s">
        <v>57</v>
      </c>
      <c r="P3093" t="s">
        <v>61</v>
      </c>
      <c r="Q3093" t="s">
        <v>143</v>
      </c>
      <c r="R3093" t="s">
        <v>143</v>
      </c>
      <c r="S3093" t="s">
        <v>143</v>
      </c>
      <c r="T3093" t="s">
        <v>143</v>
      </c>
      <c r="U3093" t="s">
        <v>143</v>
      </c>
      <c r="V3093" t="s">
        <v>143</v>
      </c>
      <c r="W3093" t="s">
        <v>143</v>
      </c>
      <c r="X3093" t="s">
        <v>143</v>
      </c>
      <c r="Y3093" t="s">
        <v>143</v>
      </c>
      <c r="Z3093" t="s">
        <v>143</v>
      </c>
      <c r="AA3093" t="s">
        <v>77</v>
      </c>
      <c r="AB3093" t="s">
        <v>57</v>
      </c>
      <c r="AC3093" t="s">
        <v>65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66</v>
      </c>
      <c r="AM3093">
        <v>0</v>
      </c>
      <c r="AN3093">
        <v>1</v>
      </c>
      <c r="AO3093">
        <v>0</v>
      </c>
      <c r="AP3093" t="s">
        <v>91</v>
      </c>
      <c r="AQ3093" t="s">
        <v>116</v>
      </c>
      <c r="AR3093" t="s">
        <v>182</v>
      </c>
      <c r="AT3093">
        <v>26240</v>
      </c>
      <c r="AU3093">
        <v>1</v>
      </c>
      <c r="AV3093">
        <v>0</v>
      </c>
      <c r="AW3093">
        <v>1</v>
      </c>
      <c r="AX3093">
        <v>0</v>
      </c>
      <c r="AY3093">
        <v>1</v>
      </c>
      <c r="AZ3093" t="s">
        <v>94</v>
      </c>
      <c r="BA3093">
        <v>7</v>
      </c>
      <c r="BB3093" t="s">
        <v>95</v>
      </c>
      <c r="BC3093">
        <v>1</v>
      </c>
    </row>
    <row r="3094" spans="1:55">
      <c r="A3094" t="s">
        <v>6402</v>
      </c>
      <c r="B3094" t="s">
        <v>56</v>
      </c>
      <c r="C3094">
        <v>47</v>
      </c>
      <c r="D3094" t="s">
        <v>57</v>
      </c>
      <c r="E3094">
        <v>3</v>
      </c>
      <c r="F3094" t="s">
        <v>6403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59</v>
      </c>
      <c r="M3094" t="s">
        <v>57</v>
      </c>
      <c r="N3094" t="s">
        <v>6404</v>
      </c>
      <c r="O3094" t="s">
        <v>61</v>
      </c>
      <c r="P3094" t="s">
        <v>57</v>
      </c>
      <c r="Q3094" t="s">
        <v>135</v>
      </c>
      <c r="R3094" t="s">
        <v>289</v>
      </c>
      <c r="S3094" t="s">
        <v>57</v>
      </c>
      <c r="T3094" t="s">
        <v>57</v>
      </c>
      <c r="U3094" t="s">
        <v>57</v>
      </c>
      <c r="V3094" t="s">
        <v>57</v>
      </c>
      <c r="W3094" t="s">
        <v>57</v>
      </c>
      <c r="X3094" t="s">
        <v>61</v>
      </c>
      <c r="Y3094" t="s">
        <v>61</v>
      </c>
      <c r="Z3094" t="s">
        <v>57</v>
      </c>
      <c r="AA3094" t="s">
        <v>77</v>
      </c>
      <c r="AB3094" t="s">
        <v>57</v>
      </c>
      <c r="AC3094" t="s">
        <v>87</v>
      </c>
      <c r="AD3094">
        <v>75.7</v>
      </c>
      <c r="AE3094">
        <v>554.05</v>
      </c>
      <c r="AF3094">
        <v>0</v>
      </c>
      <c r="AG3094">
        <v>0</v>
      </c>
      <c r="AH3094">
        <v>113.54</v>
      </c>
      <c r="AI3094">
        <v>667.59</v>
      </c>
      <c r="AJ3094" t="s">
        <v>66</v>
      </c>
      <c r="AM3094">
        <v>0</v>
      </c>
      <c r="AN3094">
        <v>1</v>
      </c>
      <c r="AO3094">
        <v>0</v>
      </c>
      <c r="AP3094" t="s">
        <v>67</v>
      </c>
      <c r="AQ3094" t="s">
        <v>78</v>
      </c>
      <c r="AR3094" t="s">
        <v>93</v>
      </c>
      <c r="AS3094">
        <v>6</v>
      </c>
      <c r="AT3094">
        <v>1834</v>
      </c>
      <c r="AU3094">
        <v>1</v>
      </c>
      <c r="AV3094">
        <v>0</v>
      </c>
      <c r="AW3094">
        <v>1</v>
      </c>
      <c r="AX3094">
        <v>0</v>
      </c>
      <c r="AY3094">
        <v>2</v>
      </c>
      <c r="AZ3094" t="s">
        <v>70</v>
      </c>
      <c r="BA3094">
        <v>3</v>
      </c>
      <c r="BB3094" t="s">
        <v>126</v>
      </c>
      <c r="BC3094">
        <v>3</v>
      </c>
    </row>
    <row r="3095" spans="1:55">
      <c r="A3095" t="s">
        <v>6405</v>
      </c>
      <c r="B3095" t="s">
        <v>73</v>
      </c>
      <c r="C3095">
        <v>46</v>
      </c>
      <c r="D3095" t="s">
        <v>61</v>
      </c>
      <c r="E3095">
        <v>0</v>
      </c>
      <c r="F3095" t="s">
        <v>404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59</v>
      </c>
      <c r="M3095" t="s">
        <v>57</v>
      </c>
      <c r="N3095" t="s">
        <v>5062</v>
      </c>
      <c r="O3095" t="s">
        <v>61</v>
      </c>
      <c r="P3095" t="s">
        <v>57</v>
      </c>
      <c r="Q3095" t="s">
        <v>135</v>
      </c>
      <c r="R3095" t="s">
        <v>110</v>
      </c>
      <c r="S3095" t="s">
        <v>61</v>
      </c>
      <c r="T3095" t="s">
        <v>61</v>
      </c>
      <c r="U3095" t="s">
        <v>61</v>
      </c>
      <c r="V3095" t="s">
        <v>61</v>
      </c>
      <c r="W3095" t="s">
        <v>61</v>
      </c>
      <c r="X3095" t="s">
        <v>61</v>
      </c>
      <c r="Y3095" t="s">
        <v>61</v>
      </c>
      <c r="Z3095" t="s">
        <v>61</v>
      </c>
      <c r="AA3095" t="s">
        <v>77</v>
      </c>
      <c r="AB3095" t="s">
        <v>61</v>
      </c>
      <c r="AC3095" t="s">
        <v>307</v>
      </c>
      <c r="AD3095">
        <v>44.65</v>
      </c>
      <c r="AE3095">
        <v>74.90000000000001</v>
      </c>
      <c r="AF3095">
        <v>0</v>
      </c>
      <c r="AG3095">
        <v>10</v>
      </c>
      <c r="AH3095">
        <v>49.8</v>
      </c>
      <c r="AI3095">
        <v>134.7</v>
      </c>
      <c r="AJ3095" t="s">
        <v>88</v>
      </c>
      <c r="AK3095" t="s">
        <v>89</v>
      </c>
      <c r="AL3095" t="s">
        <v>181</v>
      </c>
      <c r="AM3095">
        <v>1</v>
      </c>
      <c r="AN3095">
        <v>0</v>
      </c>
      <c r="AO3095">
        <v>0</v>
      </c>
      <c r="AP3095" t="s">
        <v>91</v>
      </c>
      <c r="AQ3095" t="s">
        <v>78</v>
      </c>
      <c r="AR3095" t="s">
        <v>137</v>
      </c>
      <c r="AS3095">
        <v>0</v>
      </c>
      <c r="AT3095">
        <v>42239</v>
      </c>
      <c r="AU3095">
        <v>1</v>
      </c>
      <c r="AV3095">
        <v>1</v>
      </c>
      <c r="AW3095">
        <v>0</v>
      </c>
      <c r="AX3095">
        <v>44.65</v>
      </c>
      <c r="AY3095">
        <v>1</v>
      </c>
      <c r="AZ3095" t="s">
        <v>94</v>
      </c>
      <c r="BA3095">
        <v>8</v>
      </c>
      <c r="BB3095" t="s">
        <v>95</v>
      </c>
      <c r="BC3095">
        <v>1</v>
      </c>
    </row>
    <row r="3096" spans="1:55">
      <c r="A3096" t="s">
        <v>6406</v>
      </c>
      <c r="B3096" t="s">
        <v>73</v>
      </c>
      <c r="C3096">
        <v>80</v>
      </c>
      <c r="D3096" t="s">
        <v>57</v>
      </c>
      <c r="E3096">
        <v>0</v>
      </c>
      <c r="F3096" t="s">
        <v>252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129</v>
      </c>
      <c r="M3096" t="s">
        <v>57</v>
      </c>
      <c r="N3096" t="s">
        <v>6218</v>
      </c>
      <c r="O3096" t="s">
        <v>57</v>
      </c>
      <c r="P3096" t="s">
        <v>57</v>
      </c>
      <c r="Q3096" t="s">
        <v>85</v>
      </c>
      <c r="R3096" t="s">
        <v>169</v>
      </c>
      <c r="S3096" t="s">
        <v>61</v>
      </c>
      <c r="T3096" t="s">
        <v>61</v>
      </c>
      <c r="U3096" t="s">
        <v>57</v>
      </c>
      <c r="V3096" t="s">
        <v>61</v>
      </c>
      <c r="W3096" t="s">
        <v>57</v>
      </c>
      <c r="X3096" t="s">
        <v>57</v>
      </c>
      <c r="Y3096" t="s">
        <v>61</v>
      </c>
      <c r="Z3096" t="s">
        <v>57</v>
      </c>
      <c r="AA3096" t="s">
        <v>77</v>
      </c>
      <c r="AB3096" t="s">
        <v>57</v>
      </c>
      <c r="AC3096" t="s">
        <v>87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4926.61</v>
      </c>
      <c r="AJ3096" t="s">
        <v>88</v>
      </c>
      <c r="AK3096" t="s">
        <v>89</v>
      </c>
      <c r="AL3096" t="s">
        <v>181</v>
      </c>
      <c r="AM3096">
        <v>1</v>
      </c>
      <c r="AN3096">
        <v>0</v>
      </c>
      <c r="AO3096">
        <v>0</v>
      </c>
      <c r="AP3096" t="s">
        <v>176</v>
      </c>
      <c r="AQ3096" t="s">
        <v>104</v>
      </c>
      <c r="AR3096" t="s">
        <v>105</v>
      </c>
      <c r="AS3096">
        <v>4</v>
      </c>
      <c r="AT3096">
        <v>47224</v>
      </c>
      <c r="AU3096">
        <v>1</v>
      </c>
      <c r="AV3096">
        <v>1</v>
      </c>
      <c r="AW3096">
        <v>0</v>
      </c>
      <c r="AX3096">
        <v>101</v>
      </c>
      <c r="AY3096">
        <v>5</v>
      </c>
      <c r="AZ3096" t="s">
        <v>177</v>
      </c>
      <c r="BA3096">
        <v>6</v>
      </c>
      <c r="BB3096" t="s">
        <v>95</v>
      </c>
      <c r="BC3096">
        <v>1</v>
      </c>
    </row>
    <row r="3097" spans="1:55">
      <c r="A3097" t="s">
        <v>6407</v>
      </c>
      <c r="B3097" t="s">
        <v>56</v>
      </c>
      <c r="C3097">
        <v>38</v>
      </c>
      <c r="D3097" t="s">
        <v>57</v>
      </c>
      <c r="E3097">
        <v>0</v>
      </c>
      <c r="F3097" t="s">
        <v>1240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83</v>
      </c>
      <c r="M3097" t="s">
        <v>57</v>
      </c>
      <c r="N3097" t="s">
        <v>4737</v>
      </c>
      <c r="O3097" t="s">
        <v>61</v>
      </c>
      <c r="P3097" t="s">
        <v>57</v>
      </c>
      <c r="Q3097" t="s">
        <v>85</v>
      </c>
      <c r="R3097" t="s">
        <v>169</v>
      </c>
      <c r="S3097" t="s">
        <v>61</v>
      </c>
      <c r="T3097" t="s">
        <v>61</v>
      </c>
      <c r="U3097" t="s">
        <v>61</v>
      </c>
      <c r="V3097" t="s">
        <v>57</v>
      </c>
      <c r="W3097" t="s">
        <v>57</v>
      </c>
      <c r="X3097" t="s">
        <v>61</v>
      </c>
      <c r="Y3097" t="s">
        <v>61</v>
      </c>
      <c r="Z3097" t="s">
        <v>57</v>
      </c>
      <c r="AA3097" t="s">
        <v>77</v>
      </c>
      <c r="AB3097" t="s">
        <v>57</v>
      </c>
      <c r="AC3097" t="s">
        <v>87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88</v>
      </c>
      <c r="AK3097" t="s">
        <v>205</v>
      </c>
      <c r="AL3097" t="s">
        <v>329</v>
      </c>
      <c r="AM3097">
        <v>1</v>
      </c>
      <c r="AN3097">
        <v>0</v>
      </c>
      <c r="AO3097">
        <v>0</v>
      </c>
      <c r="AP3097" t="s">
        <v>91</v>
      </c>
      <c r="AQ3097" t="s">
        <v>68</v>
      </c>
      <c r="AR3097" t="s">
        <v>93</v>
      </c>
      <c r="AS3097">
        <v>3</v>
      </c>
      <c r="AT3097">
        <v>371</v>
      </c>
      <c r="AU3097">
        <v>1</v>
      </c>
      <c r="AV3097">
        <v>1</v>
      </c>
      <c r="AW3097">
        <v>0</v>
      </c>
      <c r="AX3097">
        <v>85.75</v>
      </c>
      <c r="AY3097">
        <v>1</v>
      </c>
      <c r="AZ3097" t="s">
        <v>94</v>
      </c>
      <c r="BA3097">
        <v>9</v>
      </c>
      <c r="BB3097" t="s">
        <v>95</v>
      </c>
      <c r="BC3097">
        <v>1</v>
      </c>
    </row>
    <row r="3098" spans="1:55">
      <c r="A3098" t="s">
        <v>6408</v>
      </c>
      <c r="B3098" t="s">
        <v>56</v>
      </c>
      <c r="C3098">
        <v>33</v>
      </c>
      <c r="D3098" t="s">
        <v>61</v>
      </c>
      <c r="E3098">
        <v>0</v>
      </c>
      <c r="F3098" t="s">
        <v>5508</v>
      </c>
      <c r="G3098">
        <v>93662</v>
      </c>
      <c r="H3098">
        <v>36.545322</v>
      </c>
      <c r="I3098">
        <v>-119.642281</v>
      </c>
      <c r="J3098">
        <v>0</v>
      </c>
      <c r="K3098">
        <v>10</v>
      </c>
      <c r="L3098" t="s">
        <v>59</v>
      </c>
      <c r="M3098" t="s">
        <v>61</v>
      </c>
      <c r="N3098" t="s">
        <v>143</v>
      </c>
      <c r="O3098" t="s">
        <v>143</v>
      </c>
      <c r="P3098" t="s">
        <v>57</v>
      </c>
      <c r="Q3098" t="s">
        <v>135</v>
      </c>
      <c r="R3098" t="s">
        <v>250</v>
      </c>
      <c r="S3098" t="s">
        <v>61</v>
      </c>
      <c r="T3098" t="s">
        <v>57</v>
      </c>
      <c r="U3098" t="s">
        <v>61</v>
      </c>
      <c r="V3098" t="s">
        <v>57</v>
      </c>
      <c r="W3098" t="s">
        <v>61</v>
      </c>
      <c r="X3098" t="s">
        <v>61</v>
      </c>
      <c r="Y3098" t="s">
        <v>61</v>
      </c>
      <c r="Z3098" t="s">
        <v>57</v>
      </c>
      <c r="AA3098" t="s">
        <v>77</v>
      </c>
      <c r="AB3098" t="s">
        <v>61</v>
      </c>
      <c r="AC3098" t="s">
        <v>87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66</v>
      </c>
      <c r="AM3098">
        <v>0</v>
      </c>
      <c r="AN3098">
        <v>1</v>
      </c>
      <c r="AO3098">
        <v>0</v>
      </c>
      <c r="AP3098" t="s">
        <v>67</v>
      </c>
      <c r="AQ3098" t="s">
        <v>68</v>
      </c>
      <c r="AR3098" t="s">
        <v>137</v>
      </c>
      <c r="AS3098">
        <v>3</v>
      </c>
      <c r="AT3098">
        <v>26213</v>
      </c>
      <c r="AU3098">
        <v>1</v>
      </c>
      <c r="AV3098">
        <v>0</v>
      </c>
      <c r="AW3098">
        <v>1</v>
      </c>
      <c r="AX3098">
        <v>0</v>
      </c>
      <c r="AY3098">
        <v>2</v>
      </c>
      <c r="AZ3098" t="s">
        <v>70</v>
      </c>
      <c r="BA3098">
        <v>5</v>
      </c>
      <c r="BB3098" t="s">
        <v>80</v>
      </c>
      <c r="BC3098">
        <v>2</v>
      </c>
    </row>
    <row r="3099" spans="1:55">
      <c r="A3099" t="s">
        <v>6409</v>
      </c>
      <c r="B3099" t="s">
        <v>56</v>
      </c>
      <c r="C3099">
        <v>73</v>
      </c>
      <c r="D3099" t="s">
        <v>61</v>
      </c>
      <c r="E3099">
        <v>0</v>
      </c>
      <c r="F3099" t="s">
        <v>2635</v>
      </c>
      <c r="G3099">
        <v>95019</v>
      </c>
      <c r="H3099">
        <v>36.936228</v>
      </c>
      <c r="I3099">
        <v>-121.785559</v>
      </c>
      <c r="J3099">
        <v>0</v>
      </c>
      <c r="K3099">
        <v>13</v>
      </c>
      <c r="L3099" t="s">
        <v>59</v>
      </c>
      <c r="M3099" t="s">
        <v>57</v>
      </c>
      <c r="N3099" t="s">
        <v>6410</v>
      </c>
      <c r="O3099" t="s">
        <v>61</v>
      </c>
      <c r="P3099" t="s">
        <v>57</v>
      </c>
      <c r="Q3099" t="s">
        <v>85</v>
      </c>
      <c r="R3099" t="s">
        <v>136</v>
      </c>
      <c r="S3099" t="s">
        <v>61</v>
      </c>
      <c r="T3099" t="s">
        <v>61</v>
      </c>
      <c r="U3099" t="s">
        <v>57</v>
      </c>
      <c r="V3099" t="s">
        <v>61</v>
      </c>
      <c r="W3099" t="s">
        <v>61</v>
      </c>
      <c r="X3099" t="s">
        <v>61</v>
      </c>
      <c r="Y3099" t="s">
        <v>61</v>
      </c>
      <c r="Z3099" t="s">
        <v>57</v>
      </c>
      <c r="AA3099" t="s">
        <v>77</v>
      </c>
      <c r="AB3099" t="s">
        <v>57</v>
      </c>
      <c r="AC3099" t="s">
        <v>87</v>
      </c>
      <c r="AD3099">
        <v>74.3</v>
      </c>
      <c r="AE3099">
        <v>940.35</v>
      </c>
      <c r="AF3099">
        <v>0</v>
      </c>
      <c r="AG3099">
        <v>0</v>
      </c>
      <c r="AH3099">
        <v>524.8099999999999</v>
      </c>
      <c r="AI3099">
        <v>1465.16</v>
      </c>
      <c r="AJ3099" t="s">
        <v>88</v>
      </c>
      <c r="AK3099" t="s">
        <v>89</v>
      </c>
      <c r="AL3099" t="s">
        <v>90</v>
      </c>
      <c r="AM3099">
        <v>1</v>
      </c>
      <c r="AN3099">
        <v>0</v>
      </c>
      <c r="AO3099">
        <v>0</v>
      </c>
      <c r="AP3099" t="s">
        <v>103</v>
      </c>
      <c r="AQ3099" t="s">
        <v>104</v>
      </c>
      <c r="AR3099" t="s">
        <v>93</v>
      </c>
      <c r="AS3099">
        <v>2</v>
      </c>
      <c r="AT3099">
        <v>4753</v>
      </c>
      <c r="AU3099">
        <v>1</v>
      </c>
      <c r="AV3099">
        <v>1</v>
      </c>
      <c r="AW3099">
        <v>0</v>
      </c>
      <c r="AX3099">
        <v>74.3</v>
      </c>
      <c r="AY3099">
        <v>3</v>
      </c>
      <c r="AZ3099" t="s">
        <v>106</v>
      </c>
      <c r="BA3099">
        <v>7</v>
      </c>
      <c r="BB3099" t="s">
        <v>95</v>
      </c>
      <c r="BC3099">
        <v>1</v>
      </c>
    </row>
    <row r="3100" spans="1:55">
      <c r="A3100" t="s">
        <v>6411</v>
      </c>
      <c r="B3100" t="s">
        <v>56</v>
      </c>
      <c r="C3100">
        <v>55</v>
      </c>
      <c r="D3100" t="s">
        <v>57</v>
      </c>
      <c r="E3100">
        <v>0</v>
      </c>
      <c r="F3100" t="s">
        <v>1836</v>
      </c>
      <c r="G3100">
        <v>91384</v>
      </c>
      <c r="H3100">
        <v>34.506627</v>
      </c>
      <c r="I3100">
        <v>-118.699048</v>
      </c>
      <c r="J3100">
        <v>3</v>
      </c>
      <c r="K3100">
        <v>71</v>
      </c>
      <c r="L3100" t="s">
        <v>59</v>
      </c>
      <c r="M3100" t="s">
        <v>57</v>
      </c>
      <c r="N3100" t="s">
        <v>6412</v>
      </c>
      <c r="O3100" t="s">
        <v>57</v>
      </c>
      <c r="P3100" t="s">
        <v>61</v>
      </c>
      <c r="Q3100" t="s">
        <v>143</v>
      </c>
      <c r="R3100" t="s">
        <v>143</v>
      </c>
      <c r="S3100" t="s">
        <v>143</v>
      </c>
      <c r="T3100" t="s">
        <v>143</v>
      </c>
      <c r="U3100" t="s">
        <v>143</v>
      </c>
      <c r="V3100" t="s">
        <v>143</v>
      </c>
      <c r="W3100" t="s">
        <v>143</v>
      </c>
      <c r="X3100" t="s">
        <v>143</v>
      </c>
      <c r="Y3100" t="s">
        <v>143</v>
      </c>
      <c r="Z3100" t="s">
        <v>143</v>
      </c>
      <c r="AA3100" t="s">
        <v>122</v>
      </c>
      <c r="AB3100" t="s">
        <v>61</v>
      </c>
      <c r="AC3100" t="s">
        <v>87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66</v>
      </c>
      <c r="AM3100">
        <v>0</v>
      </c>
      <c r="AN3100">
        <v>1</v>
      </c>
      <c r="AO3100">
        <v>0</v>
      </c>
      <c r="AP3100" t="s">
        <v>123</v>
      </c>
      <c r="AQ3100" t="s">
        <v>92</v>
      </c>
      <c r="AR3100" t="s">
        <v>182</v>
      </c>
      <c r="AT3100">
        <v>22177</v>
      </c>
      <c r="AU3100">
        <v>1</v>
      </c>
      <c r="AV3100">
        <v>0</v>
      </c>
      <c r="AW3100">
        <v>1</v>
      </c>
      <c r="AX3100">
        <v>0</v>
      </c>
      <c r="AY3100">
        <v>6</v>
      </c>
      <c r="AZ3100" t="s">
        <v>125</v>
      </c>
      <c r="BA3100">
        <v>1</v>
      </c>
      <c r="BB3100" t="s">
        <v>71</v>
      </c>
      <c r="BC3100">
        <v>4</v>
      </c>
    </row>
    <row r="3101" spans="1:55">
      <c r="A3101" t="s">
        <v>6413</v>
      </c>
      <c r="B3101" t="s">
        <v>56</v>
      </c>
      <c r="C3101">
        <v>23</v>
      </c>
      <c r="D3101" t="s">
        <v>61</v>
      </c>
      <c r="E3101">
        <v>0</v>
      </c>
      <c r="F3101" t="s">
        <v>3174</v>
      </c>
      <c r="G3101">
        <v>91963</v>
      </c>
      <c r="H3101">
        <v>32.619465</v>
      </c>
      <c r="I3101">
        <v>-116.593605</v>
      </c>
      <c r="J3101">
        <v>0</v>
      </c>
      <c r="K3101">
        <v>42</v>
      </c>
      <c r="L3101" t="s">
        <v>129</v>
      </c>
      <c r="M3101" t="s">
        <v>57</v>
      </c>
      <c r="N3101" t="s">
        <v>6414</v>
      </c>
      <c r="O3101" t="s">
        <v>57</v>
      </c>
      <c r="P3101" t="s">
        <v>57</v>
      </c>
      <c r="Q3101" t="s">
        <v>62</v>
      </c>
      <c r="R3101" t="s">
        <v>230</v>
      </c>
      <c r="S3101" t="s">
        <v>57</v>
      </c>
      <c r="T3101" t="s">
        <v>57</v>
      </c>
      <c r="U3101" t="s">
        <v>61</v>
      </c>
      <c r="V3101" t="s">
        <v>61</v>
      </c>
      <c r="W3101" t="s">
        <v>61</v>
      </c>
      <c r="X3101" t="s">
        <v>61</v>
      </c>
      <c r="Y3101" t="s">
        <v>57</v>
      </c>
      <c r="Z3101" t="s">
        <v>57</v>
      </c>
      <c r="AA3101" t="s">
        <v>64</v>
      </c>
      <c r="AB3101" t="s">
        <v>57</v>
      </c>
      <c r="AC3101" t="s">
        <v>87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66</v>
      </c>
      <c r="AM3101">
        <v>0</v>
      </c>
      <c r="AN3101">
        <v>1</v>
      </c>
      <c r="AO3101">
        <v>0</v>
      </c>
      <c r="AP3101" t="s">
        <v>176</v>
      </c>
      <c r="AQ3101" t="s">
        <v>116</v>
      </c>
      <c r="AR3101" t="s">
        <v>69</v>
      </c>
      <c r="AS3101">
        <v>4</v>
      </c>
      <c r="AT3101">
        <v>905</v>
      </c>
      <c r="AU3101">
        <v>1</v>
      </c>
      <c r="AV3101">
        <v>0</v>
      </c>
      <c r="AW3101">
        <v>1</v>
      </c>
      <c r="AX3101">
        <v>0</v>
      </c>
      <c r="AY3101">
        <v>5</v>
      </c>
      <c r="AZ3101" t="s">
        <v>177</v>
      </c>
      <c r="BA3101">
        <v>2</v>
      </c>
      <c r="BB3101" t="s">
        <v>126</v>
      </c>
      <c r="BC3101">
        <v>3</v>
      </c>
    </row>
    <row r="3102" spans="1:55">
      <c r="A3102" t="s">
        <v>6415</v>
      </c>
      <c r="B3102" t="s">
        <v>73</v>
      </c>
      <c r="C3102">
        <v>30</v>
      </c>
      <c r="D3102" t="s">
        <v>61</v>
      </c>
      <c r="E3102">
        <v>0</v>
      </c>
      <c r="F3102" t="s">
        <v>6048</v>
      </c>
      <c r="G3102">
        <v>90266</v>
      </c>
      <c r="H3102">
        <v>33.889632</v>
      </c>
      <c r="I3102">
        <v>-118.39737</v>
      </c>
      <c r="J3102">
        <v>0</v>
      </c>
      <c r="K3102">
        <v>9</v>
      </c>
      <c r="L3102" t="s">
        <v>83</v>
      </c>
      <c r="M3102" t="s">
        <v>57</v>
      </c>
      <c r="N3102" t="s">
        <v>6416</v>
      </c>
      <c r="O3102" t="s">
        <v>57</v>
      </c>
      <c r="P3102" t="s">
        <v>57</v>
      </c>
      <c r="Q3102" t="s">
        <v>85</v>
      </c>
      <c r="R3102" t="s">
        <v>285</v>
      </c>
      <c r="S3102" t="s">
        <v>61</v>
      </c>
      <c r="T3102" t="s">
        <v>57</v>
      </c>
      <c r="U3102" t="s">
        <v>61</v>
      </c>
      <c r="V3102" t="s">
        <v>61</v>
      </c>
      <c r="W3102" t="s">
        <v>57</v>
      </c>
      <c r="X3102" t="s">
        <v>57</v>
      </c>
      <c r="Y3102" t="s">
        <v>57</v>
      </c>
      <c r="Z3102" t="s">
        <v>57</v>
      </c>
      <c r="AA3102" t="s">
        <v>77</v>
      </c>
      <c r="AB3102" t="s">
        <v>57</v>
      </c>
      <c r="AC3102" t="s">
        <v>65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66</v>
      </c>
      <c r="AM3102">
        <v>0</v>
      </c>
      <c r="AN3102">
        <v>1</v>
      </c>
      <c r="AO3102">
        <v>0</v>
      </c>
      <c r="AP3102" t="s">
        <v>67</v>
      </c>
      <c r="AQ3102" t="s">
        <v>68</v>
      </c>
      <c r="AR3102" t="s">
        <v>105</v>
      </c>
      <c r="AS3102">
        <v>5</v>
      </c>
      <c r="AT3102">
        <v>33758</v>
      </c>
      <c r="AU3102">
        <v>1</v>
      </c>
      <c r="AV3102">
        <v>0</v>
      </c>
      <c r="AW3102">
        <v>1</v>
      </c>
      <c r="AX3102">
        <v>0</v>
      </c>
      <c r="AY3102">
        <v>2</v>
      </c>
      <c r="AZ3102" t="s">
        <v>70</v>
      </c>
      <c r="BA3102">
        <v>7</v>
      </c>
      <c r="BB3102" t="s">
        <v>95</v>
      </c>
      <c r="BC3102">
        <v>1</v>
      </c>
    </row>
    <row r="3103" spans="1:55">
      <c r="A3103" t="s">
        <v>6417</v>
      </c>
      <c r="B3103" t="s">
        <v>73</v>
      </c>
      <c r="C3103">
        <v>44</v>
      </c>
      <c r="D3103" t="s">
        <v>57</v>
      </c>
      <c r="E3103">
        <v>0</v>
      </c>
      <c r="F3103" t="s">
        <v>6418</v>
      </c>
      <c r="G3103">
        <v>94523</v>
      </c>
      <c r="H3103">
        <v>37.95338</v>
      </c>
      <c r="I3103">
        <v>-122.076886</v>
      </c>
      <c r="J3103">
        <v>1</v>
      </c>
      <c r="K3103">
        <v>61</v>
      </c>
      <c r="L3103" t="s">
        <v>59</v>
      </c>
      <c r="M3103" t="s">
        <v>57</v>
      </c>
      <c r="N3103" t="s">
        <v>6419</v>
      </c>
      <c r="O3103" t="s">
        <v>57</v>
      </c>
      <c r="P3103" t="s">
        <v>57</v>
      </c>
      <c r="Q3103" t="s">
        <v>85</v>
      </c>
      <c r="R3103" t="s">
        <v>586</v>
      </c>
      <c r="S3103" t="s">
        <v>61</v>
      </c>
      <c r="T3103" t="s">
        <v>57</v>
      </c>
      <c r="U3103" t="s">
        <v>57</v>
      </c>
      <c r="V3103" t="s">
        <v>61</v>
      </c>
      <c r="W3103" t="s">
        <v>57</v>
      </c>
      <c r="X3103" t="s">
        <v>57</v>
      </c>
      <c r="Y3103" t="s">
        <v>57</v>
      </c>
      <c r="Z3103" t="s">
        <v>57</v>
      </c>
      <c r="AA3103" t="s">
        <v>77</v>
      </c>
      <c r="AB3103" t="s">
        <v>57</v>
      </c>
      <c r="AC3103" t="s">
        <v>87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88</v>
      </c>
      <c r="AK3103" t="s">
        <v>89</v>
      </c>
      <c r="AL3103" t="s">
        <v>90</v>
      </c>
      <c r="AM3103">
        <v>1</v>
      </c>
      <c r="AN3103">
        <v>0</v>
      </c>
      <c r="AO3103">
        <v>0</v>
      </c>
      <c r="AP3103" t="s">
        <v>123</v>
      </c>
      <c r="AQ3103" t="s">
        <v>78</v>
      </c>
      <c r="AR3103" t="s">
        <v>105</v>
      </c>
      <c r="AS3103">
        <v>6</v>
      </c>
      <c r="AT3103">
        <v>32685</v>
      </c>
      <c r="AU3103">
        <v>1</v>
      </c>
      <c r="AV3103">
        <v>1</v>
      </c>
      <c r="AW3103">
        <v>0</v>
      </c>
      <c r="AX3103">
        <v>105.55</v>
      </c>
      <c r="AY3103">
        <v>6</v>
      </c>
      <c r="AZ3103" t="s">
        <v>125</v>
      </c>
      <c r="BA3103">
        <v>6</v>
      </c>
      <c r="BB3103" t="s">
        <v>95</v>
      </c>
      <c r="BC3103">
        <v>1</v>
      </c>
    </row>
    <row r="3104" spans="1:55">
      <c r="A3104" t="s">
        <v>6420</v>
      </c>
      <c r="B3104" t="s">
        <v>73</v>
      </c>
      <c r="C3104">
        <v>53</v>
      </c>
      <c r="D3104" t="s">
        <v>61</v>
      </c>
      <c r="E3104">
        <v>0</v>
      </c>
      <c r="F3104" t="s">
        <v>6421</v>
      </c>
      <c r="G3104">
        <v>90704</v>
      </c>
      <c r="H3104">
        <v>33.391181</v>
      </c>
      <c r="I3104">
        <v>-118.421305</v>
      </c>
      <c r="J3104">
        <v>0</v>
      </c>
      <c r="K3104">
        <v>2</v>
      </c>
      <c r="L3104" t="s">
        <v>83</v>
      </c>
      <c r="M3104" t="s">
        <v>57</v>
      </c>
      <c r="N3104" t="s">
        <v>6422</v>
      </c>
      <c r="O3104" t="s">
        <v>61</v>
      </c>
      <c r="P3104" t="s">
        <v>57</v>
      </c>
      <c r="Q3104" t="s">
        <v>85</v>
      </c>
      <c r="R3104" t="s">
        <v>1317</v>
      </c>
      <c r="S3104" t="s">
        <v>61</v>
      </c>
      <c r="T3104" t="s">
        <v>61</v>
      </c>
      <c r="U3104" t="s">
        <v>61</v>
      </c>
      <c r="V3104" t="s">
        <v>61</v>
      </c>
      <c r="W3104" t="s">
        <v>61</v>
      </c>
      <c r="X3104" t="s">
        <v>61</v>
      </c>
      <c r="Y3104" t="s">
        <v>61</v>
      </c>
      <c r="Z3104" t="s">
        <v>57</v>
      </c>
      <c r="AA3104" t="s">
        <v>77</v>
      </c>
      <c r="AB3104" t="s">
        <v>57</v>
      </c>
      <c r="AC3104" t="s">
        <v>65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170</v>
      </c>
      <c r="AM3104">
        <v>0</v>
      </c>
      <c r="AN3104">
        <v>0</v>
      </c>
      <c r="AO3104">
        <v>0</v>
      </c>
      <c r="AP3104" t="s">
        <v>91</v>
      </c>
      <c r="AQ3104" t="s">
        <v>92</v>
      </c>
      <c r="AR3104" t="s">
        <v>93</v>
      </c>
      <c r="AS3104">
        <v>1</v>
      </c>
      <c r="AT3104">
        <v>3699</v>
      </c>
      <c r="AU3104">
        <v>0</v>
      </c>
      <c r="AX3104">
        <v>0</v>
      </c>
      <c r="AY3104">
        <v>1</v>
      </c>
      <c r="AZ3104" t="s">
        <v>94</v>
      </c>
      <c r="BA3104">
        <v>10</v>
      </c>
      <c r="BB3104" t="s">
        <v>95</v>
      </c>
      <c r="BC3104">
        <v>1</v>
      </c>
    </row>
    <row r="3105" spans="1:55">
      <c r="A3105" t="s">
        <v>6423</v>
      </c>
      <c r="B3105" t="s">
        <v>73</v>
      </c>
      <c r="C3105">
        <v>50</v>
      </c>
      <c r="D3105" t="s">
        <v>57</v>
      </c>
      <c r="E3105">
        <v>4</v>
      </c>
      <c r="F3105" t="s">
        <v>1831</v>
      </c>
      <c r="G3105">
        <v>91016</v>
      </c>
      <c r="H3105">
        <v>34.1528</v>
      </c>
      <c r="I3105">
        <v>-118.000482</v>
      </c>
      <c r="J3105">
        <v>9</v>
      </c>
      <c r="K3105">
        <v>60</v>
      </c>
      <c r="L3105" t="s">
        <v>129</v>
      </c>
      <c r="M3105" t="s">
        <v>57</v>
      </c>
      <c r="N3105" t="s">
        <v>1907</v>
      </c>
      <c r="O3105" t="s">
        <v>57</v>
      </c>
      <c r="P3105" t="s">
        <v>57</v>
      </c>
      <c r="Q3105" t="s">
        <v>85</v>
      </c>
      <c r="R3105" t="s">
        <v>210</v>
      </c>
      <c r="S3105" t="s">
        <v>61</v>
      </c>
      <c r="T3105" t="s">
        <v>61</v>
      </c>
      <c r="U3105" t="s">
        <v>61</v>
      </c>
      <c r="V3105" t="s">
        <v>61</v>
      </c>
      <c r="W3105" t="s">
        <v>61</v>
      </c>
      <c r="X3105" t="s">
        <v>61</v>
      </c>
      <c r="Y3105" t="s">
        <v>61</v>
      </c>
      <c r="Z3105" t="s">
        <v>57</v>
      </c>
      <c r="AA3105" t="s">
        <v>77</v>
      </c>
      <c r="AB3105" t="s">
        <v>61</v>
      </c>
      <c r="AC3105" t="s">
        <v>87</v>
      </c>
      <c r="AD3105">
        <v>74.34999999999999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66</v>
      </c>
      <c r="AM3105">
        <v>0</v>
      </c>
      <c r="AN3105">
        <v>1</v>
      </c>
      <c r="AO3105">
        <v>0</v>
      </c>
      <c r="AP3105" t="s">
        <v>123</v>
      </c>
      <c r="AQ3105" t="s">
        <v>92</v>
      </c>
      <c r="AR3105" t="s">
        <v>93</v>
      </c>
      <c r="AS3105">
        <v>1</v>
      </c>
      <c r="AT3105">
        <v>41067</v>
      </c>
      <c r="AU3105">
        <v>1</v>
      </c>
      <c r="AV3105">
        <v>0</v>
      </c>
      <c r="AW3105">
        <v>1</v>
      </c>
      <c r="AX3105">
        <v>0</v>
      </c>
      <c r="AY3105">
        <v>6</v>
      </c>
      <c r="AZ3105" t="s">
        <v>125</v>
      </c>
      <c r="BA3105">
        <v>5</v>
      </c>
      <c r="BB3105" t="s">
        <v>80</v>
      </c>
      <c r="BC3105">
        <v>2</v>
      </c>
    </row>
    <row r="3106" spans="1:55">
      <c r="A3106" t="s">
        <v>6424</v>
      </c>
      <c r="B3106" t="s">
        <v>56</v>
      </c>
      <c r="C3106">
        <v>56</v>
      </c>
      <c r="D3106" t="s">
        <v>61</v>
      </c>
      <c r="E3106">
        <v>0</v>
      </c>
      <c r="F3106" t="s">
        <v>523</v>
      </c>
      <c r="G3106">
        <v>95818</v>
      </c>
      <c r="H3106">
        <v>38.556306</v>
      </c>
      <c r="I3106">
        <v>-121.495817</v>
      </c>
      <c r="J3106">
        <v>0</v>
      </c>
      <c r="K3106">
        <v>39</v>
      </c>
      <c r="L3106" t="s">
        <v>59</v>
      </c>
      <c r="M3106" t="s">
        <v>61</v>
      </c>
      <c r="N3106" t="s">
        <v>143</v>
      </c>
      <c r="O3106" t="s">
        <v>143</v>
      </c>
      <c r="P3106" t="s">
        <v>57</v>
      </c>
      <c r="Q3106" t="s">
        <v>135</v>
      </c>
      <c r="R3106" t="s">
        <v>391</v>
      </c>
      <c r="S3106" t="s">
        <v>61</v>
      </c>
      <c r="T3106" t="s">
        <v>61</v>
      </c>
      <c r="U3106" t="s">
        <v>57</v>
      </c>
      <c r="V3106" t="s">
        <v>61</v>
      </c>
      <c r="W3106" t="s">
        <v>57</v>
      </c>
      <c r="X3106" t="s">
        <v>57</v>
      </c>
      <c r="Y3106" t="s">
        <v>57</v>
      </c>
      <c r="Z3106" t="s">
        <v>57</v>
      </c>
      <c r="AA3106" t="s">
        <v>77</v>
      </c>
      <c r="AB3106" t="s">
        <v>57</v>
      </c>
      <c r="AC3106" t="s">
        <v>65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66</v>
      </c>
      <c r="AM3106">
        <v>0</v>
      </c>
      <c r="AN3106">
        <v>1</v>
      </c>
      <c r="AO3106">
        <v>0</v>
      </c>
      <c r="AP3106" t="s">
        <v>176</v>
      </c>
      <c r="AQ3106" t="s">
        <v>92</v>
      </c>
      <c r="AR3106" t="s">
        <v>69</v>
      </c>
      <c r="AS3106">
        <v>5</v>
      </c>
      <c r="AT3106">
        <v>21313</v>
      </c>
      <c r="AU3106">
        <v>1</v>
      </c>
      <c r="AV3106">
        <v>0</v>
      </c>
      <c r="AW3106">
        <v>1</v>
      </c>
      <c r="AX3106">
        <v>0</v>
      </c>
      <c r="AY3106">
        <v>5</v>
      </c>
      <c r="AZ3106" t="s">
        <v>177</v>
      </c>
      <c r="BA3106">
        <v>5</v>
      </c>
      <c r="BB3106" t="s">
        <v>80</v>
      </c>
      <c r="BC3106">
        <v>2</v>
      </c>
    </row>
    <row r="3107" spans="1:55">
      <c r="A3107" t="s">
        <v>6425</v>
      </c>
      <c r="B3107" t="s">
        <v>73</v>
      </c>
      <c r="C3107">
        <v>35</v>
      </c>
      <c r="D3107" t="s">
        <v>57</v>
      </c>
      <c r="E3107">
        <v>3</v>
      </c>
      <c r="F3107" t="s">
        <v>5728</v>
      </c>
      <c r="G3107">
        <v>94938</v>
      </c>
      <c r="H3107">
        <v>38.021772</v>
      </c>
      <c r="I3107">
        <v>-122.691744</v>
      </c>
      <c r="J3107">
        <v>9</v>
      </c>
      <c r="K3107">
        <v>15</v>
      </c>
      <c r="L3107" t="s">
        <v>98</v>
      </c>
      <c r="M3107" t="s">
        <v>57</v>
      </c>
      <c r="N3107" t="s">
        <v>4702</v>
      </c>
      <c r="O3107" t="s">
        <v>61</v>
      </c>
      <c r="P3107" t="s">
        <v>61</v>
      </c>
      <c r="Q3107" t="s">
        <v>143</v>
      </c>
      <c r="R3107" t="s">
        <v>143</v>
      </c>
      <c r="S3107" t="s">
        <v>143</v>
      </c>
      <c r="T3107" t="s">
        <v>143</v>
      </c>
      <c r="U3107" t="s">
        <v>143</v>
      </c>
      <c r="V3107" t="s">
        <v>143</v>
      </c>
      <c r="W3107" t="s">
        <v>143</v>
      </c>
      <c r="X3107" t="s">
        <v>143</v>
      </c>
      <c r="Y3107" t="s">
        <v>143</v>
      </c>
      <c r="Z3107" t="s">
        <v>143</v>
      </c>
      <c r="AA3107" t="s">
        <v>64</v>
      </c>
      <c r="AB3107" t="s">
        <v>57</v>
      </c>
      <c r="AC3107" t="s">
        <v>65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66</v>
      </c>
      <c r="AM3107">
        <v>0</v>
      </c>
      <c r="AN3107">
        <v>1</v>
      </c>
      <c r="AO3107">
        <v>0</v>
      </c>
      <c r="AP3107" t="s">
        <v>103</v>
      </c>
      <c r="AQ3107" t="s">
        <v>68</v>
      </c>
      <c r="AR3107" t="s">
        <v>182</v>
      </c>
      <c r="AT3107">
        <v>821</v>
      </c>
      <c r="AU3107">
        <v>1</v>
      </c>
      <c r="AV3107">
        <v>0</v>
      </c>
      <c r="AW3107">
        <v>1</v>
      </c>
      <c r="AX3107">
        <v>0</v>
      </c>
      <c r="AY3107">
        <v>3</v>
      </c>
      <c r="AZ3107" t="s">
        <v>106</v>
      </c>
      <c r="BA3107">
        <v>0</v>
      </c>
      <c r="BB3107" t="s">
        <v>71</v>
      </c>
      <c r="BC3107">
        <v>4</v>
      </c>
    </row>
    <row r="3108" spans="1:55">
      <c r="A3108" t="s">
        <v>6426</v>
      </c>
      <c r="B3108" t="s">
        <v>73</v>
      </c>
      <c r="C3108">
        <v>41</v>
      </c>
      <c r="D3108" t="s">
        <v>61</v>
      </c>
      <c r="E3108">
        <v>0</v>
      </c>
      <c r="F3108" t="s">
        <v>5345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83</v>
      </c>
      <c r="M3108" t="s">
        <v>57</v>
      </c>
      <c r="N3108" t="s">
        <v>6427</v>
      </c>
      <c r="O3108" t="s">
        <v>61</v>
      </c>
      <c r="P3108" t="s">
        <v>57</v>
      </c>
      <c r="Q3108" t="s">
        <v>135</v>
      </c>
      <c r="R3108" t="s">
        <v>391</v>
      </c>
      <c r="S3108" t="s">
        <v>61</v>
      </c>
      <c r="T3108" t="s">
        <v>61</v>
      </c>
      <c r="U3108" t="s">
        <v>61</v>
      </c>
      <c r="V3108" t="s">
        <v>61</v>
      </c>
      <c r="W3108" t="s">
        <v>61</v>
      </c>
      <c r="X3108" t="s">
        <v>61</v>
      </c>
      <c r="Y3108" t="s">
        <v>61</v>
      </c>
      <c r="Z3108" t="s">
        <v>57</v>
      </c>
      <c r="AA3108" t="s">
        <v>77</v>
      </c>
      <c r="AB3108" t="s">
        <v>61</v>
      </c>
      <c r="AC3108" t="s">
        <v>65</v>
      </c>
      <c r="AD3108">
        <v>43.9</v>
      </c>
      <c r="AE3108">
        <v>278.4</v>
      </c>
      <c r="AF3108">
        <v>0</v>
      </c>
      <c r="AG3108">
        <v>0</v>
      </c>
      <c r="AH3108">
        <v>210.28</v>
      </c>
      <c r="AI3108">
        <v>488.68</v>
      </c>
      <c r="AJ3108" t="s">
        <v>66</v>
      </c>
      <c r="AM3108">
        <v>0</v>
      </c>
      <c r="AN3108">
        <v>1</v>
      </c>
      <c r="AO3108">
        <v>0</v>
      </c>
      <c r="AP3108" t="s">
        <v>67</v>
      </c>
      <c r="AQ3108" t="s">
        <v>78</v>
      </c>
      <c r="AR3108" t="s">
        <v>137</v>
      </c>
      <c r="AS3108">
        <v>1</v>
      </c>
      <c r="AT3108">
        <v>25135</v>
      </c>
      <c r="AU3108">
        <v>1</v>
      </c>
      <c r="AV3108">
        <v>0</v>
      </c>
      <c r="AW3108">
        <v>1</v>
      </c>
      <c r="AX3108">
        <v>0</v>
      </c>
      <c r="AY3108">
        <v>2</v>
      </c>
      <c r="AZ3108" t="s">
        <v>70</v>
      </c>
      <c r="BA3108">
        <v>5</v>
      </c>
      <c r="BB3108" t="s">
        <v>80</v>
      </c>
      <c r="BC3108">
        <v>2</v>
      </c>
    </row>
    <row r="3109" spans="1:55">
      <c r="A3109" t="s">
        <v>6428</v>
      </c>
      <c r="B3109" t="s">
        <v>56</v>
      </c>
      <c r="C3109">
        <v>64</v>
      </c>
      <c r="D3109" t="s">
        <v>61</v>
      </c>
      <c r="E3109">
        <v>0</v>
      </c>
      <c r="F3109" t="s">
        <v>252</v>
      </c>
      <c r="G3109">
        <v>92128</v>
      </c>
      <c r="H3109">
        <v>33.000269</v>
      </c>
      <c r="I3109">
        <v>-117.072093</v>
      </c>
      <c r="J3109">
        <v>0</v>
      </c>
      <c r="K3109">
        <v>15</v>
      </c>
      <c r="L3109" t="s">
        <v>98</v>
      </c>
      <c r="M3109" t="s">
        <v>57</v>
      </c>
      <c r="N3109" t="s">
        <v>312</v>
      </c>
      <c r="O3109" t="s">
        <v>61</v>
      </c>
      <c r="P3109" t="s">
        <v>61</v>
      </c>
      <c r="Q3109" t="s">
        <v>143</v>
      </c>
      <c r="R3109" t="s">
        <v>143</v>
      </c>
      <c r="S3109" t="s">
        <v>143</v>
      </c>
      <c r="T3109" t="s">
        <v>143</v>
      </c>
      <c r="U3109" t="s">
        <v>143</v>
      </c>
      <c r="V3109" t="s">
        <v>143</v>
      </c>
      <c r="W3109" t="s">
        <v>143</v>
      </c>
      <c r="X3109" t="s">
        <v>143</v>
      </c>
      <c r="Y3109" t="s">
        <v>143</v>
      </c>
      <c r="Z3109" t="s">
        <v>143</v>
      </c>
      <c r="AA3109" t="s">
        <v>122</v>
      </c>
      <c r="AB3109" t="s">
        <v>61</v>
      </c>
      <c r="AC3109" t="s">
        <v>65</v>
      </c>
      <c r="AD3109">
        <v>19.6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66</v>
      </c>
      <c r="AM3109">
        <v>0</v>
      </c>
      <c r="AN3109">
        <v>1</v>
      </c>
      <c r="AO3109">
        <v>0</v>
      </c>
      <c r="AP3109" t="s">
        <v>103</v>
      </c>
      <c r="AQ3109" t="s">
        <v>124</v>
      </c>
      <c r="AR3109" t="s">
        <v>182</v>
      </c>
      <c r="AT3109">
        <v>42733</v>
      </c>
      <c r="AU3109">
        <v>1</v>
      </c>
      <c r="AV3109">
        <v>0</v>
      </c>
      <c r="AW3109">
        <v>1</v>
      </c>
      <c r="AX3109">
        <v>0</v>
      </c>
      <c r="AY3109">
        <v>3</v>
      </c>
      <c r="AZ3109" t="s">
        <v>106</v>
      </c>
      <c r="BA3109">
        <v>2</v>
      </c>
      <c r="BB3109" t="s">
        <v>126</v>
      </c>
      <c r="BC3109">
        <v>3</v>
      </c>
    </row>
    <row r="3110" spans="1:55">
      <c r="A3110" t="s">
        <v>6429</v>
      </c>
      <c r="B3110" t="s">
        <v>56</v>
      </c>
      <c r="C3110">
        <v>35</v>
      </c>
      <c r="D3110" t="s">
        <v>57</v>
      </c>
      <c r="E3110">
        <v>0</v>
      </c>
      <c r="F3110" t="s">
        <v>514</v>
      </c>
      <c r="G3110">
        <v>92027</v>
      </c>
      <c r="H3110">
        <v>33.141265</v>
      </c>
      <c r="I3110">
        <v>-116.967221</v>
      </c>
      <c r="J3110">
        <v>5</v>
      </c>
      <c r="K3110">
        <v>61</v>
      </c>
      <c r="L3110" t="s">
        <v>59</v>
      </c>
      <c r="M3110" t="s">
        <v>57</v>
      </c>
      <c r="N3110" t="s">
        <v>6430</v>
      </c>
      <c r="O3110" t="s">
        <v>57</v>
      </c>
      <c r="P3110" t="s">
        <v>57</v>
      </c>
      <c r="Q3110" t="s">
        <v>85</v>
      </c>
      <c r="R3110" t="s">
        <v>250</v>
      </c>
      <c r="S3110" t="s">
        <v>61</v>
      </c>
      <c r="T3110" t="s">
        <v>61</v>
      </c>
      <c r="U3110" t="s">
        <v>61</v>
      </c>
      <c r="V3110" t="s">
        <v>57</v>
      </c>
      <c r="W3110" t="s">
        <v>57</v>
      </c>
      <c r="X3110" t="s">
        <v>57</v>
      </c>
      <c r="Y3110" t="s">
        <v>57</v>
      </c>
      <c r="Z3110" t="s">
        <v>57</v>
      </c>
      <c r="AA3110" t="s">
        <v>64</v>
      </c>
      <c r="AB3110" t="s">
        <v>61</v>
      </c>
      <c r="AC3110" t="s">
        <v>87</v>
      </c>
      <c r="AD3110">
        <v>101.15</v>
      </c>
      <c r="AE3110">
        <v>6383.9</v>
      </c>
      <c r="AF3110">
        <v>0</v>
      </c>
      <c r="AG3110">
        <v>0</v>
      </c>
      <c r="AH3110">
        <v>2203.93</v>
      </c>
      <c r="AI3110">
        <v>8587.83</v>
      </c>
      <c r="AJ3110" t="s">
        <v>66</v>
      </c>
      <c r="AM3110">
        <v>0</v>
      </c>
      <c r="AN3110">
        <v>1</v>
      </c>
      <c r="AO3110">
        <v>0</v>
      </c>
      <c r="AP3110" t="s">
        <v>123</v>
      </c>
      <c r="AQ3110" t="s">
        <v>68</v>
      </c>
      <c r="AR3110" t="s">
        <v>105</v>
      </c>
      <c r="AS3110">
        <v>5</v>
      </c>
      <c r="AT3110">
        <v>48690</v>
      </c>
      <c r="AU3110">
        <v>1</v>
      </c>
      <c r="AV3110">
        <v>0</v>
      </c>
      <c r="AW3110">
        <v>1</v>
      </c>
      <c r="AX3110">
        <v>0</v>
      </c>
      <c r="AY3110">
        <v>6</v>
      </c>
      <c r="AZ3110" t="s">
        <v>125</v>
      </c>
      <c r="BA3110">
        <v>3</v>
      </c>
      <c r="BB3110" t="s">
        <v>126</v>
      </c>
      <c r="BC3110">
        <v>3</v>
      </c>
    </row>
    <row r="3111" spans="1:55">
      <c r="A3111" t="s">
        <v>6431</v>
      </c>
      <c r="B3111" t="s">
        <v>56</v>
      </c>
      <c r="C3111">
        <v>43</v>
      </c>
      <c r="D3111" t="s">
        <v>57</v>
      </c>
      <c r="E3111">
        <v>1</v>
      </c>
      <c r="F3111" t="s">
        <v>695</v>
      </c>
      <c r="G3111">
        <v>92401</v>
      </c>
      <c r="H3111">
        <v>34.105935</v>
      </c>
      <c r="I3111">
        <v>-117.2914</v>
      </c>
      <c r="J3111">
        <v>3</v>
      </c>
      <c r="K3111">
        <v>19</v>
      </c>
      <c r="L3111" t="s">
        <v>59</v>
      </c>
      <c r="M3111" t="s">
        <v>57</v>
      </c>
      <c r="N3111" t="s">
        <v>3935</v>
      </c>
      <c r="O3111" t="s">
        <v>61</v>
      </c>
      <c r="P3111" t="s">
        <v>57</v>
      </c>
      <c r="Q3111" t="s">
        <v>135</v>
      </c>
      <c r="R3111" t="s">
        <v>174</v>
      </c>
      <c r="S3111" t="s">
        <v>61</v>
      </c>
      <c r="T3111" t="s">
        <v>61</v>
      </c>
      <c r="U3111" t="s">
        <v>57</v>
      </c>
      <c r="V3111" t="s">
        <v>61</v>
      </c>
      <c r="W3111" t="s">
        <v>61</v>
      </c>
      <c r="X3111" t="s">
        <v>61</v>
      </c>
      <c r="Y3111" t="s">
        <v>61</v>
      </c>
      <c r="Z3111" t="s">
        <v>57</v>
      </c>
      <c r="AA3111" t="s">
        <v>77</v>
      </c>
      <c r="AB3111" t="s">
        <v>57</v>
      </c>
      <c r="AC3111" t="s">
        <v>87</v>
      </c>
      <c r="AD3111">
        <v>49.6</v>
      </c>
      <c r="AE3111">
        <v>962.9</v>
      </c>
      <c r="AF3111">
        <v>0</v>
      </c>
      <c r="AG3111">
        <v>0</v>
      </c>
      <c r="AH3111">
        <v>140.98</v>
      </c>
      <c r="AI3111">
        <v>1103.88</v>
      </c>
      <c r="AJ3111" t="s">
        <v>66</v>
      </c>
      <c r="AM3111">
        <v>0</v>
      </c>
      <c r="AN3111">
        <v>1</v>
      </c>
      <c r="AO3111">
        <v>0</v>
      </c>
      <c r="AP3111" t="s">
        <v>103</v>
      </c>
      <c r="AQ3111" t="s">
        <v>78</v>
      </c>
      <c r="AR3111" t="s">
        <v>137</v>
      </c>
      <c r="AS3111">
        <v>2</v>
      </c>
      <c r="AT3111">
        <v>1779</v>
      </c>
      <c r="AU3111">
        <v>1</v>
      </c>
      <c r="AV3111">
        <v>0</v>
      </c>
      <c r="AW3111">
        <v>1</v>
      </c>
      <c r="AX3111">
        <v>0</v>
      </c>
      <c r="AY3111">
        <v>3</v>
      </c>
      <c r="AZ3111" t="s">
        <v>106</v>
      </c>
      <c r="BA3111">
        <v>3</v>
      </c>
      <c r="BB3111" t="s">
        <v>126</v>
      </c>
      <c r="BC3111">
        <v>3</v>
      </c>
    </row>
    <row r="3112" spans="1:55">
      <c r="A3112" t="s">
        <v>6432</v>
      </c>
      <c r="B3112" t="s">
        <v>73</v>
      </c>
      <c r="C3112">
        <v>25</v>
      </c>
      <c r="D3112" t="s">
        <v>61</v>
      </c>
      <c r="E3112">
        <v>0</v>
      </c>
      <c r="F3112" t="s">
        <v>262</v>
      </c>
      <c r="G3112">
        <v>95110</v>
      </c>
      <c r="H3112">
        <v>37.34667</v>
      </c>
      <c r="I3112">
        <v>-121.910019</v>
      </c>
      <c r="J3112">
        <v>0</v>
      </c>
      <c r="K3112">
        <v>59</v>
      </c>
      <c r="L3112" t="s">
        <v>59</v>
      </c>
      <c r="M3112" t="s">
        <v>57</v>
      </c>
      <c r="N3112" t="s">
        <v>6433</v>
      </c>
      <c r="O3112" t="s">
        <v>57</v>
      </c>
      <c r="P3112" t="s">
        <v>61</v>
      </c>
      <c r="Q3112" t="s">
        <v>143</v>
      </c>
      <c r="R3112" t="s">
        <v>143</v>
      </c>
      <c r="S3112" t="s">
        <v>143</v>
      </c>
      <c r="T3112" t="s">
        <v>143</v>
      </c>
      <c r="U3112" t="s">
        <v>143</v>
      </c>
      <c r="V3112" t="s">
        <v>143</v>
      </c>
      <c r="W3112" t="s">
        <v>143</v>
      </c>
      <c r="X3112" t="s">
        <v>143</v>
      </c>
      <c r="Y3112" t="s">
        <v>143</v>
      </c>
      <c r="Z3112" t="s">
        <v>143</v>
      </c>
      <c r="AA3112" t="s">
        <v>122</v>
      </c>
      <c r="AB3112" t="s">
        <v>61</v>
      </c>
      <c r="AC3112" t="s">
        <v>65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66</v>
      </c>
      <c r="AM3112">
        <v>0</v>
      </c>
      <c r="AN3112">
        <v>1</v>
      </c>
      <c r="AO3112">
        <v>0</v>
      </c>
      <c r="AP3112" t="s">
        <v>123</v>
      </c>
      <c r="AQ3112" t="s">
        <v>116</v>
      </c>
      <c r="AR3112" t="s">
        <v>182</v>
      </c>
      <c r="AT3112">
        <v>18197</v>
      </c>
      <c r="AU3112">
        <v>1</v>
      </c>
      <c r="AV3112">
        <v>0</v>
      </c>
      <c r="AW3112">
        <v>1</v>
      </c>
      <c r="AX3112">
        <v>0</v>
      </c>
      <c r="AY3112">
        <v>6</v>
      </c>
      <c r="AZ3112" t="s">
        <v>125</v>
      </c>
      <c r="BA3112">
        <v>2</v>
      </c>
      <c r="BB3112" t="s">
        <v>126</v>
      </c>
      <c r="BC3112">
        <v>3</v>
      </c>
    </row>
    <row r="3113" spans="1:55">
      <c r="A3113" t="s">
        <v>6434</v>
      </c>
      <c r="B3113" t="s">
        <v>73</v>
      </c>
      <c r="C3113">
        <v>61</v>
      </c>
      <c r="D3113" t="s">
        <v>61</v>
      </c>
      <c r="E3113">
        <v>1</v>
      </c>
      <c r="F3113" t="s">
        <v>2711</v>
      </c>
      <c r="G3113">
        <v>91916</v>
      </c>
      <c r="H3113">
        <v>32.912664</v>
      </c>
      <c r="I3113">
        <v>-116.635387</v>
      </c>
      <c r="J3113">
        <v>0</v>
      </c>
      <c r="K3113">
        <v>30</v>
      </c>
      <c r="L3113" t="s">
        <v>216</v>
      </c>
      <c r="M3113" t="s">
        <v>61</v>
      </c>
      <c r="N3113" t="s">
        <v>143</v>
      </c>
      <c r="O3113" t="s">
        <v>143</v>
      </c>
      <c r="P3113" t="s">
        <v>57</v>
      </c>
      <c r="Q3113" t="s">
        <v>135</v>
      </c>
      <c r="R3113" t="s">
        <v>174</v>
      </c>
      <c r="S3113" t="s">
        <v>61</v>
      </c>
      <c r="T3113" t="s">
        <v>61</v>
      </c>
      <c r="U3113" t="s">
        <v>61</v>
      </c>
      <c r="V3113" t="s">
        <v>61</v>
      </c>
      <c r="W3113" t="s">
        <v>57</v>
      </c>
      <c r="X3113" t="s">
        <v>57</v>
      </c>
      <c r="Y3113" t="s">
        <v>57</v>
      </c>
      <c r="Z3113" t="s">
        <v>57</v>
      </c>
      <c r="AA3113" t="s">
        <v>77</v>
      </c>
      <c r="AB3113" t="s">
        <v>57</v>
      </c>
      <c r="AC3113" t="s">
        <v>87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66</v>
      </c>
      <c r="AM3113">
        <v>0</v>
      </c>
      <c r="AN3113">
        <v>1</v>
      </c>
      <c r="AO3113">
        <v>0</v>
      </c>
      <c r="AP3113" t="s">
        <v>164</v>
      </c>
      <c r="AQ3113" t="s">
        <v>124</v>
      </c>
      <c r="AR3113" t="s">
        <v>137</v>
      </c>
      <c r="AS3113">
        <v>4</v>
      </c>
      <c r="AT3113">
        <v>1587</v>
      </c>
      <c r="AU3113">
        <v>1</v>
      </c>
      <c r="AV3113">
        <v>0</v>
      </c>
      <c r="AW3113">
        <v>1</v>
      </c>
      <c r="AX3113">
        <v>0</v>
      </c>
      <c r="AY3113">
        <v>4</v>
      </c>
      <c r="AZ3113" t="s">
        <v>165</v>
      </c>
      <c r="BA3113">
        <v>4</v>
      </c>
      <c r="BB3113" t="s">
        <v>80</v>
      </c>
      <c r="BC3113">
        <v>2</v>
      </c>
    </row>
    <row r="3114" spans="1:55">
      <c r="A3114" t="s">
        <v>6435</v>
      </c>
      <c r="B3114" t="s">
        <v>73</v>
      </c>
      <c r="C3114">
        <v>65</v>
      </c>
      <c r="D3114" t="s">
        <v>57</v>
      </c>
      <c r="E3114">
        <v>0</v>
      </c>
      <c r="F3114" t="s">
        <v>2167</v>
      </c>
      <c r="G3114">
        <v>93247</v>
      </c>
      <c r="H3114">
        <v>36.205465</v>
      </c>
      <c r="I3114">
        <v>-119.085807</v>
      </c>
      <c r="J3114">
        <v>7</v>
      </c>
      <c r="K3114">
        <v>62</v>
      </c>
      <c r="L3114" t="s">
        <v>129</v>
      </c>
      <c r="M3114" t="s">
        <v>57</v>
      </c>
      <c r="N3114" t="s">
        <v>2877</v>
      </c>
      <c r="O3114" t="s">
        <v>57</v>
      </c>
      <c r="P3114" t="s">
        <v>57</v>
      </c>
      <c r="Q3114" t="s">
        <v>85</v>
      </c>
      <c r="R3114" t="s">
        <v>1317</v>
      </c>
      <c r="S3114" t="s">
        <v>61</v>
      </c>
      <c r="T3114" t="s">
        <v>57</v>
      </c>
      <c r="U3114" t="s">
        <v>61</v>
      </c>
      <c r="V3114" t="s">
        <v>61</v>
      </c>
      <c r="W3114" t="s">
        <v>61</v>
      </c>
      <c r="X3114" t="s">
        <v>57</v>
      </c>
      <c r="Y3114" t="s">
        <v>57</v>
      </c>
      <c r="Z3114" t="s">
        <v>57</v>
      </c>
      <c r="AA3114" t="s">
        <v>77</v>
      </c>
      <c r="AB3114" t="s">
        <v>57</v>
      </c>
      <c r="AC3114" t="s">
        <v>87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66</v>
      </c>
      <c r="AM3114">
        <v>0</v>
      </c>
      <c r="AN3114">
        <v>1</v>
      </c>
      <c r="AO3114">
        <v>0</v>
      </c>
      <c r="AP3114" t="s">
        <v>123</v>
      </c>
      <c r="AQ3114" t="s">
        <v>124</v>
      </c>
      <c r="AR3114" t="s">
        <v>93</v>
      </c>
      <c r="AS3114">
        <v>4</v>
      </c>
      <c r="AT3114">
        <v>15508</v>
      </c>
      <c r="AU3114">
        <v>1</v>
      </c>
      <c r="AV3114">
        <v>0</v>
      </c>
      <c r="AW3114">
        <v>1</v>
      </c>
      <c r="AX3114">
        <v>0</v>
      </c>
      <c r="AY3114">
        <v>6</v>
      </c>
      <c r="AZ3114" t="s">
        <v>125</v>
      </c>
      <c r="BA3114">
        <v>6</v>
      </c>
      <c r="BB3114" t="s">
        <v>95</v>
      </c>
      <c r="BC3114">
        <v>1</v>
      </c>
    </row>
    <row r="3115" spans="1:55">
      <c r="A3115" t="s">
        <v>6436</v>
      </c>
      <c r="B3115" t="s">
        <v>73</v>
      </c>
      <c r="C3115">
        <v>40</v>
      </c>
      <c r="D3115" t="s">
        <v>57</v>
      </c>
      <c r="E3115">
        <v>0</v>
      </c>
      <c r="F3115" t="s">
        <v>5091</v>
      </c>
      <c r="G3115">
        <v>93234</v>
      </c>
      <c r="H3115">
        <v>36.217864</v>
      </c>
      <c r="I3115">
        <v>-120.080117</v>
      </c>
      <c r="J3115">
        <v>2</v>
      </c>
      <c r="K3115">
        <v>2</v>
      </c>
      <c r="L3115" t="s">
        <v>83</v>
      </c>
      <c r="M3115" t="s">
        <v>57</v>
      </c>
      <c r="N3115" t="s">
        <v>6437</v>
      </c>
      <c r="O3115" t="s">
        <v>61</v>
      </c>
      <c r="P3115" t="s">
        <v>61</v>
      </c>
      <c r="Q3115" t="s">
        <v>143</v>
      </c>
      <c r="R3115" t="s">
        <v>143</v>
      </c>
      <c r="S3115" t="s">
        <v>143</v>
      </c>
      <c r="T3115" t="s">
        <v>143</v>
      </c>
      <c r="U3115" t="s">
        <v>143</v>
      </c>
      <c r="V3115" t="s">
        <v>143</v>
      </c>
      <c r="W3115" t="s">
        <v>143</v>
      </c>
      <c r="X3115" t="s">
        <v>143</v>
      </c>
      <c r="Y3115" t="s">
        <v>143</v>
      </c>
      <c r="Z3115" t="s">
        <v>143</v>
      </c>
      <c r="AA3115" t="s">
        <v>64</v>
      </c>
      <c r="AB3115" t="s">
        <v>61</v>
      </c>
      <c r="AC3115" t="s">
        <v>307</v>
      </c>
      <c r="AD3115">
        <v>19.85</v>
      </c>
      <c r="AE3115">
        <v>35.9</v>
      </c>
      <c r="AF3115">
        <v>0</v>
      </c>
      <c r="AG3115">
        <v>0</v>
      </c>
      <c r="AH3115">
        <v>30.28</v>
      </c>
      <c r="AI3115">
        <v>66.18000000000001</v>
      </c>
      <c r="AJ3115" t="s">
        <v>88</v>
      </c>
      <c r="AK3115" t="s">
        <v>205</v>
      </c>
      <c r="AL3115" t="s">
        <v>329</v>
      </c>
      <c r="AM3115">
        <v>1</v>
      </c>
      <c r="AN3115">
        <v>0</v>
      </c>
      <c r="AO3115">
        <v>0</v>
      </c>
      <c r="AP3115" t="s">
        <v>91</v>
      </c>
      <c r="AQ3115" t="s">
        <v>78</v>
      </c>
      <c r="AR3115" t="s">
        <v>182</v>
      </c>
      <c r="AT3115">
        <v>6918</v>
      </c>
      <c r="AU3115">
        <v>1</v>
      </c>
      <c r="AV3115">
        <v>1</v>
      </c>
      <c r="AW3115">
        <v>0</v>
      </c>
      <c r="AX3115">
        <v>19.85</v>
      </c>
      <c r="AY3115">
        <v>1</v>
      </c>
      <c r="AZ3115" t="s">
        <v>94</v>
      </c>
      <c r="BA3115">
        <v>4</v>
      </c>
      <c r="BB3115" t="s">
        <v>80</v>
      </c>
      <c r="BC3115">
        <v>2</v>
      </c>
    </row>
    <row r="3116" spans="1:55">
      <c r="A3116" t="s">
        <v>6438</v>
      </c>
      <c r="B3116" t="s">
        <v>56</v>
      </c>
      <c r="C3116">
        <v>61</v>
      </c>
      <c r="D3116" t="s">
        <v>61</v>
      </c>
      <c r="E3116">
        <v>0</v>
      </c>
      <c r="F3116" t="s">
        <v>74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59</v>
      </c>
      <c r="M3116" t="s">
        <v>57</v>
      </c>
      <c r="N3116" t="s">
        <v>6439</v>
      </c>
      <c r="O3116" t="s">
        <v>61</v>
      </c>
      <c r="P3116" t="s">
        <v>57</v>
      </c>
      <c r="Q3116" t="s">
        <v>85</v>
      </c>
      <c r="R3116" t="s">
        <v>364</v>
      </c>
      <c r="S3116" t="s">
        <v>61</v>
      </c>
      <c r="T3116" t="s">
        <v>57</v>
      </c>
      <c r="U3116" t="s">
        <v>57</v>
      </c>
      <c r="V3116" t="s">
        <v>61</v>
      </c>
      <c r="W3116" t="s">
        <v>61</v>
      </c>
      <c r="X3116" t="s">
        <v>61</v>
      </c>
      <c r="Y3116" t="s">
        <v>61</v>
      </c>
      <c r="Z3116" t="s">
        <v>57</v>
      </c>
      <c r="AA3116" t="s">
        <v>77</v>
      </c>
      <c r="AB3116" t="s">
        <v>61</v>
      </c>
      <c r="AC3116" t="s">
        <v>87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66</v>
      </c>
      <c r="AM3116">
        <v>0</v>
      </c>
      <c r="AN3116">
        <v>1</v>
      </c>
      <c r="AO3116">
        <v>0</v>
      </c>
      <c r="AP3116" t="s">
        <v>103</v>
      </c>
      <c r="AQ3116" t="s">
        <v>124</v>
      </c>
      <c r="AR3116" t="s">
        <v>93</v>
      </c>
      <c r="AS3116">
        <v>3</v>
      </c>
      <c r="AT3116">
        <v>23981</v>
      </c>
      <c r="AU3116">
        <v>1</v>
      </c>
      <c r="AV3116">
        <v>0</v>
      </c>
      <c r="AW3116">
        <v>1</v>
      </c>
      <c r="AX3116">
        <v>0</v>
      </c>
      <c r="AY3116">
        <v>3</v>
      </c>
      <c r="AZ3116" t="s">
        <v>106</v>
      </c>
      <c r="BA3116">
        <v>7</v>
      </c>
      <c r="BB3116" t="s">
        <v>95</v>
      </c>
      <c r="BC3116">
        <v>1</v>
      </c>
    </row>
    <row r="3117" spans="1:55">
      <c r="A3117" t="s">
        <v>6440</v>
      </c>
      <c r="B3117" t="s">
        <v>56</v>
      </c>
      <c r="C3117">
        <v>70</v>
      </c>
      <c r="D3117" t="s">
        <v>57</v>
      </c>
      <c r="E3117">
        <v>0</v>
      </c>
      <c r="F3117" t="s">
        <v>5484</v>
      </c>
      <c r="G3117">
        <v>95326</v>
      </c>
      <c r="H3117">
        <v>37.5923</v>
      </c>
      <c r="I3117">
        <v>-120.853288</v>
      </c>
      <c r="J3117">
        <v>1</v>
      </c>
      <c r="K3117">
        <v>20</v>
      </c>
      <c r="L3117" t="s">
        <v>59</v>
      </c>
      <c r="M3117" t="s">
        <v>57</v>
      </c>
      <c r="N3117" t="s">
        <v>6441</v>
      </c>
      <c r="O3117" t="s">
        <v>61</v>
      </c>
      <c r="P3117" t="s">
        <v>57</v>
      </c>
      <c r="Q3117" t="s">
        <v>135</v>
      </c>
      <c r="R3117" t="s">
        <v>63</v>
      </c>
      <c r="S3117" t="s">
        <v>61</v>
      </c>
      <c r="T3117" t="s">
        <v>57</v>
      </c>
      <c r="U3117" t="s">
        <v>61</v>
      </c>
      <c r="V3117" t="s">
        <v>61</v>
      </c>
      <c r="W3117" t="s">
        <v>61</v>
      </c>
      <c r="X3117" t="s">
        <v>57</v>
      </c>
      <c r="Y3117" t="s">
        <v>61</v>
      </c>
      <c r="Z3117" t="s">
        <v>57</v>
      </c>
      <c r="AA3117" t="s">
        <v>64</v>
      </c>
      <c r="AB3117" t="s">
        <v>57</v>
      </c>
      <c r="AC3117" t="s">
        <v>87</v>
      </c>
      <c r="AD3117">
        <v>60</v>
      </c>
      <c r="AE3117">
        <v>1259.35</v>
      </c>
      <c r="AF3117">
        <v>0</v>
      </c>
      <c r="AG3117">
        <v>0</v>
      </c>
      <c r="AH3117">
        <v>179.6</v>
      </c>
      <c r="AI3117">
        <v>1438.95</v>
      </c>
      <c r="AJ3117" t="s">
        <v>66</v>
      </c>
      <c r="AM3117">
        <v>0</v>
      </c>
      <c r="AN3117">
        <v>1</v>
      </c>
      <c r="AO3117">
        <v>0</v>
      </c>
      <c r="AP3117" t="s">
        <v>103</v>
      </c>
      <c r="AQ3117" t="s">
        <v>104</v>
      </c>
      <c r="AR3117" t="s">
        <v>69</v>
      </c>
      <c r="AS3117">
        <v>3</v>
      </c>
      <c r="AT3117">
        <v>6822</v>
      </c>
      <c r="AU3117">
        <v>1</v>
      </c>
      <c r="AV3117">
        <v>0</v>
      </c>
      <c r="AW3117">
        <v>1</v>
      </c>
      <c r="AX3117">
        <v>0</v>
      </c>
      <c r="AY3117">
        <v>3</v>
      </c>
      <c r="AZ3117" t="s">
        <v>106</v>
      </c>
      <c r="BA3117">
        <v>1</v>
      </c>
      <c r="BB3117" t="s">
        <v>71</v>
      </c>
      <c r="BC3117">
        <v>4</v>
      </c>
    </row>
    <row r="3118" spans="1:55">
      <c r="A3118" t="s">
        <v>6442</v>
      </c>
      <c r="B3118" t="s">
        <v>73</v>
      </c>
      <c r="C3118">
        <v>57</v>
      </c>
      <c r="D3118" t="s">
        <v>61</v>
      </c>
      <c r="E3118">
        <v>2</v>
      </c>
      <c r="F3118" t="s">
        <v>1386</v>
      </c>
      <c r="G3118">
        <v>94805</v>
      </c>
      <c r="H3118">
        <v>37.941456</v>
      </c>
      <c r="I3118">
        <v>-122.320968</v>
      </c>
      <c r="J3118">
        <v>0</v>
      </c>
      <c r="K3118">
        <v>5</v>
      </c>
      <c r="L3118" t="s">
        <v>59</v>
      </c>
      <c r="M3118" t="s">
        <v>57</v>
      </c>
      <c r="N3118" t="s">
        <v>6443</v>
      </c>
      <c r="O3118" t="s">
        <v>61</v>
      </c>
      <c r="P3118" t="s">
        <v>57</v>
      </c>
      <c r="Q3118" t="s">
        <v>135</v>
      </c>
      <c r="R3118" t="s">
        <v>136</v>
      </c>
      <c r="S3118" t="s">
        <v>61</v>
      </c>
      <c r="T3118" t="s">
        <v>61</v>
      </c>
      <c r="U3118" t="s">
        <v>61</v>
      </c>
      <c r="V3118" t="s">
        <v>57</v>
      </c>
      <c r="W3118" t="s">
        <v>61</v>
      </c>
      <c r="X3118" t="s">
        <v>61</v>
      </c>
      <c r="Y3118" t="s">
        <v>61</v>
      </c>
      <c r="Z3118" t="s">
        <v>57</v>
      </c>
      <c r="AA3118" t="s">
        <v>77</v>
      </c>
      <c r="AB3118" t="s">
        <v>57</v>
      </c>
      <c r="AC3118" t="s">
        <v>87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302.9</v>
      </c>
      <c r="AJ3118" t="s">
        <v>66</v>
      </c>
      <c r="AM3118">
        <v>0</v>
      </c>
      <c r="AN3118">
        <v>1</v>
      </c>
      <c r="AO3118">
        <v>0</v>
      </c>
      <c r="AP3118" t="s">
        <v>91</v>
      </c>
      <c r="AQ3118" t="s">
        <v>92</v>
      </c>
      <c r="AR3118" t="s">
        <v>137</v>
      </c>
      <c r="AS3118">
        <v>2</v>
      </c>
      <c r="AT3118">
        <v>13984</v>
      </c>
      <c r="AU3118">
        <v>1</v>
      </c>
      <c r="AV3118">
        <v>0</v>
      </c>
      <c r="AW3118">
        <v>1</v>
      </c>
      <c r="AX3118">
        <v>0</v>
      </c>
      <c r="AY3118">
        <v>1</v>
      </c>
      <c r="AZ3118" t="s">
        <v>94</v>
      </c>
      <c r="BA3118">
        <v>7</v>
      </c>
      <c r="BB3118" t="s">
        <v>95</v>
      </c>
      <c r="BC3118">
        <v>1</v>
      </c>
    </row>
    <row r="3119" spans="1:55">
      <c r="A3119" t="s">
        <v>6444</v>
      </c>
      <c r="B3119" t="s">
        <v>56</v>
      </c>
      <c r="C3119">
        <v>58</v>
      </c>
      <c r="D3119" t="s">
        <v>57</v>
      </c>
      <c r="E3119">
        <v>0</v>
      </c>
      <c r="F3119" t="s">
        <v>3982</v>
      </c>
      <c r="G3119">
        <v>93287</v>
      </c>
      <c r="H3119">
        <v>35.710244</v>
      </c>
      <c r="I3119">
        <v>-118.881679</v>
      </c>
      <c r="J3119">
        <v>1</v>
      </c>
      <c r="K3119">
        <v>42</v>
      </c>
      <c r="L3119" t="s">
        <v>59</v>
      </c>
      <c r="M3119" t="s">
        <v>57</v>
      </c>
      <c r="N3119" t="s">
        <v>6445</v>
      </c>
      <c r="O3119" t="s">
        <v>57</v>
      </c>
      <c r="P3119" t="s">
        <v>57</v>
      </c>
      <c r="Q3119" t="s">
        <v>85</v>
      </c>
      <c r="R3119" t="s">
        <v>169</v>
      </c>
      <c r="S3119" t="s">
        <v>61</v>
      </c>
      <c r="T3119" t="s">
        <v>61</v>
      </c>
      <c r="U3119" t="s">
        <v>57</v>
      </c>
      <c r="V3119" t="s">
        <v>57</v>
      </c>
      <c r="W3119" t="s">
        <v>61</v>
      </c>
      <c r="X3119" t="s">
        <v>61</v>
      </c>
      <c r="Y3119" t="s">
        <v>61</v>
      </c>
      <c r="Z3119" t="s">
        <v>57</v>
      </c>
      <c r="AA3119" t="s">
        <v>77</v>
      </c>
      <c r="AB3119" t="s">
        <v>57</v>
      </c>
      <c r="AC3119" t="s">
        <v>87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88</v>
      </c>
      <c r="AK3119" t="s">
        <v>205</v>
      </c>
      <c r="AL3119" t="s">
        <v>206</v>
      </c>
      <c r="AM3119">
        <v>1</v>
      </c>
      <c r="AN3119">
        <v>0</v>
      </c>
      <c r="AO3119">
        <v>0</v>
      </c>
      <c r="AP3119" t="s">
        <v>176</v>
      </c>
      <c r="AQ3119" t="s">
        <v>92</v>
      </c>
      <c r="AR3119" t="s">
        <v>93</v>
      </c>
      <c r="AS3119">
        <v>3</v>
      </c>
      <c r="AT3119">
        <v>88</v>
      </c>
      <c r="AU3119">
        <v>1</v>
      </c>
      <c r="AV3119">
        <v>1</v>
      </c>
      <c r="AW3119">
        <v>0</v>
      </c>
      <c r="AX3119">
        <v>84.3</v>
      </c>
      <c r="AY3119">
        <v>5</v>
      </c>
      <c r="AZ3119" t="s">
        <v>177</v>
      </c>
      <c r="BA3119">
        <v>6</v>
      </c>
      <c r="BB3119" t="s">
        <v>95</v>
      </c>
      <c r="BC3119">
        <v>1</v>
      </c>
    </row>
    <row r="3120" spans="1:55">
      <c r="A3120" t="s">
        <v>6446</v>
      </c>
      <c r="B3120" t="s">
        <v>56</v>
      </c>
      <c r="C3120">
        <v>43</v>
      </c>
      <c r="D3120" t="s">
        <v>57</v>
      </c>
      <c r="E3120">
        <v>0</v>
      </c>
      <c r="F3120" t="s">
        <v>695</v>
      </c>
      <c r="G3120">
        <v>92408</v>
      </c>
      <c r="H3120">
        <v>34.084909</v>
      </c>
      <c r="I3120">
        <v>-117.258107</v>
      </c>
      <c r="J3120">
        <v>2</v>
      </c>
      <c r="K3120">
        <v>10</v>
      </c>
      <c r="L3120" t="s">
        <v>59</v>
      </c>
      <c r="M3120" t="s">
        <v>61</v>
      </c>
      <c r="N3120" t="s">
        <v>143</v>
      </c>
      <c r="O3120" t="s">
        <v>143</v>
      </c>
      <c r="P3120" t="s">
        <v>57</v>
      </c>
      <c r="Q3120" t="s">
        <v>62</v>
      </c>
      <c r="R3120" t="s">
        <v>163</v>
      </c>
      <c r="S3120" t="s">
        <v>57</v>
      </c>
      <c r="T3120" t="s">
        <v>61</v>
      </c>
      <c r="U3120" t="s">
        <v>57</v>
      </c>
      <c r="V3120" t="s">
        <v>57</v>
      </c>
      <c r="W3120" t="s">
        <v>57</v>
      </c>
      <c r="X3120" t="s">
        <v>61</v>
      </c>
      <c r="Y3120" t="s">
        <v>61</v>
      </c>
      <c r="Z3120" t="s">
        <v>57</v>
      </c>
      <c r="AA3120" t="s">
        <v>122</v>
      </c>
      <c r="AB3120" t="s">
        <v>57</v>
      </c>
      <c r="AC3120" t="s">
        <v>87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66</v>
      </c>
      <c r="AM3120">
        <v>0</v>
      </c>
      <c r="AN3120">
        <v>1</v>
      </c>
      <c r="AO3120">
        <v>0</v>
      </c>
      <c r="AP3120" t="s">
        <v>67</v>
      </c>
      <c r="AQ3120" t="s">
        <v>78</v>
      </c>
      <c r="AR3120" t="s">
        <v>69</v>
      </c>
      <c r="AS3120">
        <v>5</v>
      </c>
      <c r="AT3120">
        <v>12149</v>
      </c>
      <c r="AU3120">
        <v>1</v>
      </c>
      <c r="AV3120">
        <v>0</v>
      </c>
      <c r="AW3120">
        <v>1</v>
      </c>
      <c r="AX3120">
        <v>0</v>
      </c>
      <c r="AY3120">
        <v>2</v>
      </c>
      <c r="AZ3120" t="s">
        <v>70</v>
      </c>
      <c r="BA3120">
        <v>1</v>
      </c>
      <c r="BB3120" t="s">
        <v>71</v>
      </c>
      <c r="BC3120">
        <v>4</v>
      </c>
    </row>
    <row r="3121" spans="1:55">
      <c r="A3121" t="s">
        <v>6447</v>
      </c>
      <c r="B3121" t="s">
        <v>56</v>
      </c>
      <c r="C3121">
        <v>41</v>
      </c>
      <c r="D3121" t="s">
        <v>57</v>
      </c>
      <c r="E3121">
        <v>1</v>
      </c>
      <c r="F3121" t="s">
        <v>6133</v>
      </c>
      <c r="G3121">
        <v>95938</v>
      </c>
      <c r="H3121">
        <v>39.607831</v>
      </c>
      <c r="I3121">
        <v>-121.777959</v>
      </c>
      <c r="J3121">
        <v>6</v>
      </c>
      <c r="K3121">
        <v>52</v>
      </c>
      <c r="L3121" t="s">
        <v>59</v>
      </c>
      <c r="M3121" t="s">
        <v>57</v>
      </c>
      <c r="N3121" t="s">
        <v>680</v>
      </c>
      <c r="O3121" t="s">
        <v>57</v>
      </c>
      <c r="P3121" t="s">
        <v>57</v>
      </c>
      <c r="Q3121" t="s">
        <v>85</v>
      </c>
      <c r="R3121" t="s">
        <v>313</v>
      </c>
      <c r="S3121" t="s">
        <v>57</v>
      </c>
      <c r="T3121" t="s">
        <v>57</v>
      </c>
      <c r="U3121" t="s">
        <v>57</v>
      </c>
      <c r="V3121" t="s">
        <v>61</v>
      </c>
      <c r="W3121" t="s">
        <v>61</v>
      </c>
      <c r="X3121" t="s">
        <v>57</v>
      </c>
      <c r="Y3121" t="s">
        <v>57</v>
      </c>
      <c r="Z3121" t="s">
        <v>57</v>
      </c>
      <c r="AA3121" t="s">
        <v>77</v>
      </c>
      <c r="AB3121" t="s">
        <v>61</v>
      </c>
      <c r="AC3121" t="s">
        <v>87</v>
      </c>
      <c r="AD3121">
        <v>98.15000000000001</v>
      </c>
      <c r="AE3121">
        <v>4993.4</v>
      </c>
      <c r="AF3121">
        <v>0</v>
      </c>
      <c r="AG3121">
        <v>0</v>
      </c>
      <c r="AH3121">
        <v>1616.68</v>
      </c>
      <c r="AI3121">
        <v>6610.08</v>
      </c>
      <c r="AJ3121" t="s">
        <v>66</v>
      </c>
      <c r="AM3121">
        <v>0</v>
      </c>
      <c r="AN3121">
        <v>1</v>
      </c>
      <c r="AO3121">
        <v>0</v>
      </c>
      <c r="AP3121" t="s">
        <v>123</v>
      </c>
      <c r="AQ3121" t="s">
        <v>78</v>
      </c>
      <c r="AR3121" t="s">
        <v>105</v>
      </c>
      <c r="AS3121">
        <v>6</v>
      </c>
      <c r="AT3121">
        <v>3524</v>
      </c>
      <c r="AU3121">
        <v>1</v>
      </c>
      <c r="AV3121">
        <v>0</v>
      </c>
      <c r="AW3121">
        <v>1</v>
      </c>
      <c r="AX3121">
        <v>0</v>
      </c>
      <c r="AY3121">
        <v>6</v>
      </c>
      <c r="AZ3121" t="s">
        <v>125</v>
      </c>
      <c r="BA3121">
        <v>5</v>
      </c>
      <c r="BB3121" t="s">
        <v>80</v>
      </c>
      <c r="BC3121">
        <v>2</v>
      </c>
    </row>
    <row r="3122" spans="1:55">
      <c r="A3122" t="s">
        <v>6448</v>
      </c>
      <c r="B3122" t="s">
        <v>73</v>
      </c>
      <c r="C3122">
        <v>21</v>
      </c>
      <c r="D3122" t="s">
        <v>57</v>
      </c>
      <c r="E3122">
        <v>1</v>
      </c>
      <c r="F3122" t="s">
        <v>4339</v>
      </c>
      <c r="G3122">
        <v>93446</v>
      </c>
      <c r="H3122">
        <v>35.634222</v>
      </c>
      <c r="I3122">
        <v>-120.728341</v>
      </c>
      <c r="J3122">
        <v>6</v>
      </c>
      <c r="K3122">
        <v>45</v>
      </c>
      <c r="L3122" t="s">
        <v>129</v>
      </c>
      <c r="M3122" t="s">
        <v>57</v>
      </c>
      <c r="N3122" t="s">
        <v>4962</v>
      </c>
      <c r="O3122" t="s">
        <v>61</v>
      </c>
      <c r="P3122" t="s">
        <v>61</v>
      </c>
      <c r="Q3122" t="s">
        <v>143</v>
      </c>
      <c r="R3122" t="s">
        <v>143</v>
      </c>
      <c r="S3122" t="s">
        <v>143</v>
      </c>
      <c r="T3122" t="s">
        <v>143</v>
      </c>
      <c r="U3122" t="s">
        <v>143</v>
      </c>
      <c r="V3122" t="s">
        <v>143</v>
      </c>
      <c r="W3122" t="s">
        <v>143</v>
      </c>
      <c r="X3122" t="s">
        <v>143</v>
      </c>
      <c r="Y3122" t="s">
        <v>143</v>
      </c>
      <c r="Z3122" t="s">
        <v>143</v>
      </c>
      <c r="AA3122" t="s">
        <v>122</v>
      </c>
      <c r="AB3122" t="s">
        <v>61</v>
      </c>
      <c r="AC3122" t="s">
        <v>87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66</v>
      </c>
      <c r="AM3122">
        <v>0</v>
      </c>
      <c r="AN3122">
        <v>1</v>
      </c>
      <c r="AO3122">
        <v>0</v>
      </c>
      <c r="AP3122" t="s">
        <v>176</v>
      </c>
      <c r="AQ3122" t="s">
        <v>116</v>
      </c>
      <c r="AR3122" t="s">
        <v>182</v>
      </c>
      <c r="AT3122">
        <v>35586</v>
      </c>
      <c r="AU3122">
        <v>1</v>
      </c>
      <c r="AV3122">
        <v>0</v>
      </c>
      <c r="AW3122">
        <v>1</v>
      </c>
      <c r="AX3122">
        <v>0</v>
      </c>
      <c r="AY3122">
        <v>5</v>
      </c>
      <c r="AZ3122" t="s">
        <v>177</v>
      </c>
      <c r="BA3122">
        <v>0</v>
      </c>
      <c r="BB3122" t="s">
        <v>71</v>
      </c>
      <c r="BC3122">
        <v>4</v>
      </c>
    </row>
    <row r="3123" spans="1:55">
      <c r="A3123" t="s">
        <v>6449</v>
      </c>
      <c r="B3123" t="s">
        <v>73</v>
      </c>
      <c r="C3123">
        <v>73</v>
      </c>
      <c r="D3123" t="s">
        <v>57</v>
      </c>
      <c r="E3123">
        <v>0</v>
      </c>
      <c r="F3123" t="s">
        <v>5452</v>
      </c>
      <c r="G3123">
        <v>95493</v>
      </c>
      <c r="H3123">
        <v>39.222323</v>
      </c>
      <c r="I3123">
        <v>-122.985488</v>
      </c>
      <c r="J3123">
        <v>2</v>
      </c>
      <c r="K3123">
        <v>69</v>
      </c>
      <c r="L3123" t="s">
        <v>59</v>
      </c>
      <c r="M3123" t="s">
        <v>57</v>
      </c>
      <c r="N3123" t="s">
        <v>6450</v>
      </c>
      <c r="O3123" t="s">
        <v>57</v>
      </c>
      <c r="P3123" t="s">
        <v>57</v>
      </c>
      <c r="Q3123" t="s">
        <v>85</v>
      </c>
      <c r="R3123" t="s">
        <v>121</v>
      </c>
      <c r="S3123" t="s">
        <v>57</v>
      </c>
      <c r="T3123" t="s">
        <v>61</v>
      </c>
      <c r="U3123" t="s">
        <v>57</v>
      </c>
      <c r="V3123" t="s">
        <v>57</v>
      </c>
      <c r="W3123" t="s">
        <v>57</v>
      </c>
      <c r="X3123" t="s">
        <v>57</v>
      </c>
      <c r="Y3123" t="s">
        <v>61</v>
      </c>
      <c r="Z3123" t="s">
        <v>57</v>
      </c>
      <c r="AA3123" t="s">
        <v>64</v>
      </c>
      <c r="AB3123" t="s">
        <v>57</v>
      </c>
      <c r="AC3123" t="s">
        <v>307</v>
      </c>
      <c r="AD3123">
        <v>110.55</v>
      </c>
      <c r="AE3123">
        <v>7610.1</v>
      </c>
      <c r="AF3123">
        <v>0</v>
      </c>
      <c r="AG3123">
        <v>0</v>
      </c>
      <c r="AH3123">
        <v>572.7</v>
      </c>
      <c r="AI3123">
        <v>8182.8</v>
      </c>
      <c r="AJ3123" t="s">
        <v>66</v>
      </c>
      <c r="AM3123">
        <v>0</v>
      </c>
      <c r="AN3123">
        <v>1</v>
      </c>
      <c r="AO3123">
        <v>0</v>
      </c>
      <c r="AP3123" t="s">
        <v>123</v>
      </c>
      <c r="AQ3123" t="s">
        <v>104</v>
      </c>
      <c r="AR3123" t="s">
        <v>105</v>
      </c>
      <c r="AS3123">
        <v>6</v>
      </c>
      <c r="AT3123">
        <v>240</v>
      </c>
      <c r="AU3123">
        <v>1</v>
      </c>
      <c r="AV3123">
        <v>0</v>
      </c>
      <c r="AW3123">
        <v>1</v>
      </c>
      <c r="AX3123">
        <v>0</v>
      </c>
      <c r="AY3123">
        <v>6</v>
      </c>
      <c r="AZ3123" t="s">
        <v>125</v>
      </c>
      <c r="BA3123">
        <v>3</v>
      </c>
      <c r="BB3123" t="s">
        <v>126</v>
      </c>
      <c r="BC3123">
        <v>3</v>
      </c>
    </row>
    <row r="3124" spans="1:55">
      <c r="A3124" t="s">
        <v>6451</v>
      </c>
      <c r="B3124" t="s">
        <v>56</v>
      </c>
      <c r="C3124">
        <v>52</v>
      </c>
      <c r="D3124" t="s">
        <v>61</v>
      </c>
      <c r="E3124">
        <v>0</v>
      </c>
      <c r="F3124" t="s">
        <v>226</v>
      </c>
      <c r="G3124">
        <v>90066</v>
      </c>
      <c r="H3124">
        <v>34.002028</v>
      </c>
      <c r="I3124">
        <v>-118.430656</v>
      </c>
      <c r="J3124">
        <v>0</v>
      </c>
      <c r="K3124">
        <v>36</v>
      </c>
      <c r="L3124" t="s">
        <v>216</v>
      </c>
      <c r="M3124" t="s">
        <v>57</v>
      </c>
      <c r="N3124" t="s">
        <v>6452</v>
      </c>
      <c r="O3124" t="s">
        <v>57</v>
      </c>
      <c r="P3124" t="s">
        <v>57</v>
      </c>
      <c r="Q3124" t="s">
        <v>85</v>
      </c>
      <c r="R3124" t="s">
        <v>100</v>
      </c>
      <c r="S3124" t="s">
        <v>61</v>
      </c>
      <c r="T3124" t="s">
        <v>57</v>
      </c>
      <c r="U3124" t="s">
        <v>57</v>
      </c>
      <c r="V3124" t="s">
        <v>61</v>
      </c>
      <c r="W3124" t="s">
        <v>57</v>
      </c>
      <c r="X3124" t="s">
        <v>57</v>
      </c>
      <c r="Y3124" t="s">
        <v>57</v>
      </c>
      <c r="Z3124" t="s">
        <v>57</v>
      </c>
      <c r="AA3124" t="s">
        <v>64</v>
      </c>
      <c r="AB3124" t="s">
        <v>57</v>
      </c>
      <c r="AC3124" t="s">
        <v>87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66</v>
      </c>
      <c r="AM3124">
        <v>0</v>
      </c>
      <c r="AN3124">
        <v>1</v>
      </c>
      <c r="AO3124">
        <v>0</v>
      </c>
      <c r="AP3124" t="s">
        <v>164</v>
      </c>
      <c r="AQ3124" t="s">
        <v>92</v>
      </c>
      <c r="AR3124" t="s">
        <v>105</v>
      </c>
      <c r="AS3124">
        <v>6</v>
      </c>
      <c r="AT3124">
        <v>55204</v>
      </c>
      <c r="AU3124">
        <v>1</v>
      </c>
      <c r="AV3124">
        <v>0</v>
      </c>
      <c r="AW3124">
        <v>1</v>
      </c>
      <c r="AX3124">
        <v>0</v>
      </c>
      <c r="AY3124">
        <v>4</v>
      </c>
      <c r="AZ3124" t="s">
        <v>165</v>
      </c>
      <c r="BA3124">
        <v>4</v>
      </c>
      <c r="BB3124" t="s">
        <v>80</v>
      </c>
      <c r="BC3124">
        <v>2</v>
      </c>
    </row>
    <row r="3125" spans="1:55">
      <c r="A3125" t="s">
        <v>6453</v>
      </c>
      <c r="B3125" t="s">
        <v>56</v>
      </c>
      <c r="C3125">
        <v>72</v>
      </c>
      <c r="D3125" t="s">
        <v>61</v>
      </c>
      <c r="E3125">
        <v>0</v>
      </c>
      <c r="F3125" t="s">
        <v>1213</v>
      </c>
      <c r="G3125">
        <v>95547</v>
      </c>
      <c r="H3125">
        <v>40.557314</v>
      </c>
      <c r="I3125">
        <v>-124.081662</v>
      </c>
      <c r="J3125">
        <v>0</v>
      </c>
      <c r="K3125">
        <v>8</v>
      </c>
      <c r="L3125" t="s">
        <v>59</v>
      </c>
      <c r="M3125" t="s">
        <v>57</v>
      </c>
      <c r="N3125" t="s">
        <v>5794</v>
      </c>
      <c r="O3125" t="s">
        <v>61</v>
      </c>
      <c r="P3125" t="s">
        <v>57</v>
      </c>
      <c r="Q3125" t="s">
        <v>85</v>
      </c>
      <c r="R3125" t="s">
        <v>441</v>
      </c>
      <c r="S3125" t="s">
        <v>61</v>
      </c>
      <c r="T3125" t="s">
        <v>61</v>
      </c>
      <c r="U3125" t="s">
        <v>57</v>
      </c>
      <c r="V3125" t="s">
        <v>61</v>
      </c>
      <c r="W3125" t="s">
        <v>61</v>
      </c>
      <c r="X3125" t="s">
        <v>61</v>
      </c>
      <c r="Y3125" t="s">
        <v>61</v>
      </c>
      <c r="Z3125" t="s">
        <v>57</v>
      </c>
      <c r="AA3125" t="s">
        <v>122</v>
      </c>
      <c r="AB3125" t="s">
        <v>57</v>
      </c>
      <c r="AC3125" t="s">
        <v>87</v>
      </c>
      <c r="AD3125">
        <v>74.05</v>
      </c>
      <c r="AE3125">
        <v>600.15</v>
      </c>
      <c r="AF3125">
        <v>0</v>
      </c>
      <c r="AG3125">
        <v>0</v>
      </c>
      <c r="AH3125">
        <v>17.44</v>
      </c>
      <c r="AI3125">
        <v>617.59</v>
      </c>
      <c r="AJ3125" t="s">
        <v>66</v>
      </c>
      <c r="AM3125">
        <v>0</v>
      </c>
      <c r="AN3125">
        <v>1</v>
      </c>
      <c r="AO3125">
        <v>0</v>
      </c>
      <c r="AP3125" t="s">
        <v>67</v>
      </c>
      <c r="AQ3125" t="s">
        <v>104</v>
      </c>
      <c r="AR3125" t="s">
        <v>93</v>
      </c>
      <c r="AS3125">
        <v>2</v>
      </c>
      <c r="AT3125">
        <v>1201</v>
      </c>
      <c r="AU3125">
        <v>1</v>
      </c>
      <c r="AV3125">
        <v>0</v>
      </c>
      <c r="AW3125">
        <v>1</v>
      </c>
      <c r="AX3125">
        <v>0</v>
      </c>
      <c r="AY3125">
        <v>2</v>
      </c>
      <c r="AZ3125" t="s">
        <v>70</v>
      </c>
      <c r="BA3125">
        <v>4</v>
      </c>
      <c r="BB3125" t="s">
        <v>80</v>
      </c>
      <c r="BC3125">
        <v>2</v>
      </c>
    </row>
    <row r="3126" spans="1:55">
      <c r="A3126" t="s">
        <v>6454</v>
      </c>
      <c r="B3126" t="s">
        <v>56</v>
      </c>
      <c r="C3126">
        <v>54</v>
      </c>
      <c r="D3126" t="s">
        <v>61</v>
      </c>
      <c r="E3126">
        <v>0</v>
      </c>
      <c r="F3126" t="s">
        <v>2641</v>
      </c>
      <c r="G3126">
        <v>91006</v>
      </c>
      <c r="H3126">
        <v>34.137319</v>
      </c>
      <c r="I3126">
        <v>-118.029837</v>
      </c>
      <c r="J3126">
        <v>0</v>
      </c>
      <c r="K3126">
        <v>2</v>
      </c>
      <c r="L3126" t="s">
        <v>59</v>
      </c>
      <c r="M3126" t="s">
        <v>57</v>
      </c>
      <c r="N3126" t="s">
        <v>6455</v>
      </c>
      <c r="O3126" t="s">
        <v>61</v>
      </c>
      <c r="P3126" t="s">
        <v>57</v>
      </c>
      <c r="Q3126" t="s">
        <v>85</v>
      </c>
      <c r="R3126" t="s">
        <v>382</v>
      </c>
      <c r="S3126" t="s">
        <v>61</v>
      </c>
      <c r="T3126" t="s">
        <v>61</v>
      </c>
      <c r="U3126" t="s">
        <v>61</v>
      </c>
      <c r="V3126" t="s">
        <v>61</v>
      </c>
      <c r="W3126" t="s">
        <v>61</v>
      </c>
      <c r="X3126" t="s">
        <v>61</v>
      </c>
      <c r="Y3126" t="s">
        <v>61</v>
      </c>
      <c r="Z3126" t="s">
        <v>57</v>
      </c>
      <c r="AA3126" t="s">
        <v>77</v>
      </c>
      <c r="AB3126" t="s">
        <v>57</v>
      </c>
      <c r="AC3126" t="s">
        <v>87</v>
      </c>
      <c r="AD3126">
        <v>69.7</v>
      </c>
      <c r="AE3126">
        <v>135.2</v>
      </c>
      <c r="AF3126">
        <v>0</v>
      </c>
      <c r="AG3126">
        <v>0</v>
      </c>
      <c r="AH3126">
        <v>31.34</v>
      </c>
      <c r="AI3126">
        <v>166.54</v>
      </c>
      <c r="AJ3126" t="s">
        <v>170</v>
      </c>
      <c r="AM3126">
        <v>0</v>
      </c>
      <c r="AN3126">
        <v>0</v>
      </c>
      <c r="AO3126">
        <v>0</v>
      </c>
      <c r="AP3126" t="s">
        <v>91</v>
      </c>
      <c r="AQ3126" t="s">
        <v>92</v>
      </c>
      <c r="AR3126" t="s">
        <v>69</v>
      </c>
      <c r="AS3126">
        <v>1</v>
      </c>
      <c r="AT3126">
        <v>30028</v>
      </c>
      <c r="AU3126">
        <v>0</v>
      </c>
      <c r="AX3126">
        <v>0</v>
      </c>
      <c r="AY3126">
        <v>1</v>
      </c>
      <c r="AZ3126" t="s">
        <v>94</v>
      </c>
      <c r="BA3126">
        <v>10</v>
      </c>
      <c r="BB3126" t="s">
        <v>95</v>
      </c>
      <c r="BC3126">
        <v>1</v>
      </c>
    </row>
    <row r="3127" spans="1:55">
      <c r="A3127" t="s">
        <v>6456</v>
      </c>
      <c r="B3127" t="s">
        <v>73</v>
      </c>
      <c r="C3127">
        <v>23</v>
      </c>
      <c r="D3127" t="s">
        <v>61</v>
      </c>
      <c r="E3127">
        <v>0</v>
      </c>
      <c r="F3127" t="s">
        <v>6457</v>
      </c>
      <c r="G3127">
        <v>94951</v>
      </c>
      <c r="H3127">
        <v>38.325599</v>
      </c>
      <c r="I3127">
        <v>-122.642352</v>
      </c>
      <c r="J3127">
        <v>0</v>
      </c>
      <c r="K3127">
        <v>5</v>
      </c>
      <c r="L3127" t="s">
        <v>59</v>
      </c>
      <c r="M3127" t="s">
        <v>57</v>
      </c>
      <c r="N3127" t="s">
        <v>6458</v>
      </c>
      <c r="O3127" t="s">
        <v>61</v>
      </c>
      <c r="P3127" t="s">
        <v>57</v>
      </c>
      <c r="Q3127" t="s">
        <v>135</v>
      </c>
      <c r="R3127" t="s">
        <v>893</v>
      </c>
      <c r="S3127" t="s">
        <v>61</v>
      </c>
      <c r="T3127" t="s">
        <v>61</v>
      </c>
      <c r="U3127" t="s">
        <v>57</v>
      </c>
      <c r="V3127" t="s">
        <v>57</v>
      </c>
      <c r="W3127" t="s">
        <v>61</v>
      </c>
      <c r="X3127" t="s">
        <v>61</v>
      </c>
      <c r="Y3127" t="s">
        <v>61</v>
      </c>
      <c r="Z3127" t="s">
        <v>57</v>
      </c>
      <c r="AA3127" t="s">
        <v>77</v>
      </c>
      <c r="AB3127" t="s">
        <v>61</v>
      </c>
      <c r="AC3127" t="s">
        <v>87</v>
      </c>
      <c r="AD3127">
        <v>56.15</v>
      </c>
      <c r="AE3127">
        <v>291.45</v>
      </c>
      <c r="AF3127">
        <v>0</v>
      </c>
      <c r="AG3127">
        <v>0</v>
      </c>
      <c r="AH3127">
        <v>134.3</v>
      </c>
      <c r="AI3127">
        <v>425.75</v>
      </c>
      <c r="AJ3127" t="s">
        <v>66</v>
      </c>
      <c r="AM3127">
        <v>0</v>
      </c>
      <c r="AN3127">
        <v>1</v>
      </c>
      <c r="AO3127">
        <v>0</v>
      </c>
      <c r="AP3127" t="s">
        <v>91</v>
      </c>
      <c r="AQ3127" t="s">
        <v>116</v>
      </c>
      <c r="AR3127" t="s">
        <v>69</v>
      </c>
      <c r="AS3127">
        <v>3</v>
      </c>
      <c r="AT3127">
        <v>3777</v>
      </c>
      <c r="AU3127">
        <v>1</v>
      </c>
      <c r="AV3127">
        <v>0</v>
      </c>
      <c r="AW3127">
        <v>1</v>
      </c>
      <c r="AX3127">
        <v>0</v>
      </c>
      <c r="AY3127">
        <v>1</v>
      </c>
      <c r="AZ3127" t="s">
        <v>94</v>
      </c>
      <c r="BA3127">
        <v>8</v>
      </c>
      <c r="BB3127" t="s">
        <v>95</v>
      </c>
      <c r="BC3127">
        <v>1</v>
      </c>
    </row>
    <row r="3128" spans="1:55">
      <c r="A3128" t="s">
        <v>6459</v>
      </c>
      <c r="B3128" t="s">
        <v>56</v>
      </c>
      <c r="C3128">
        <v>45</v>
      </c>
      <c r="D3128" t="s">
        <v>61</v>
      </c>
      <c r="E3128">
        <v>0</v>
      </c>
      <c r="F3128" t="s">
        <v>1983</v>
      </c>
      <c r="G3128">
        <v>95623</v>
      </c>
      <c r="H3128">
        <v>38.63153</v>
      </c>
      <c r="I3128">
        <v>-120.842609</v>
      </c>
      <c r="J3128">
        <v>0</v>
      </c>
      <c r="K3128">
        <v>3</v>
      </c>
      <c r="L3128" t="s">
        <v>59</v>
      </c>
      <c r="M3128" t="s">
        <v>57</v>
      </c>
      <c r="N3128" t="s">
        <v>6460</v>
      </c>
      <c r="O3128" t="s">
        <v>61</v>
      </c>
      <c r="P3128" t="s">
        <v>57</v>
      </c>
      <c r="Q3128" t="s">
        <v>135</v>
      </c>
      <c r="R3128" t="s">
        <v>131</v>
      </c>
      <c r="S3128" t="s">
        <v>61</v>
      </c>
      <c r="T3128" t="s">
        <v>61</v>
      </c>
      <c r="U3128" t="s">
        <v>61</v>
      </c>
      <c r="V3128" t="s">
        <v>61</v>
      </c>
      <c r="W3128" t="s">
        <v>61</v>
      </c>
      <c r="X3128" t="s">
        <v>57</v>
      </c>
      <c r="Y3128" t="s">
        <v>57</v>
      </c>
      <c r="Z3128" t="s">
        <v>57</v>
      </c>
      <c r="AA3128" t="s">
        <v>77</v>
      </c>
      <c r="AB3128" t="s">
        <v>57</v>
      </c>
      <c r="AC3128" t="s">
        <v>87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274.03</v>
      </c>
      <c r="AJ3128" t="s">
        <v>88</v>
      </c>
      <c r="AK3128" t="s">
        <v>101</v>
      </c>
      <c r="AL3128" t="s">
        <v>102</v>
      </c>
      <c r="AM3128">
        <v>1</v>
      </c>
      <c r="AN3128">
        <v>0</v>
      </c>
      <c r="AO3128">
        <v>0</v>
      </c>
      <c r="AP3128" t="s">
        <v>91</v>
      </c>
      <c r="AQ3128" t="s">
        <v>78</v>
      </c>
      <c r="AR3128" t="s">
        <v>69</v>
      </c>
      <c r="AS3128">
        <v>3</v>
      </c>
      <c r="AT3128">
        <v>4097</v>
      </c>
      <c r="AU3128">
        <v>1</v>
      </c>
      <c r="AV3128">
        <v>1</v>
      </c>
      <c r="AW3128">
        <v>0</v>
      </c>
      <c r="AX3128">
        <v>55.3</v>
      </c>
      <c r="AY3128">
        <v>1</v>
      </c>
      <c r="AZ3128" t="s">
        <v>94</v>
      </c>
      <c r="BA3128">
        <v>8</v>
      </c>
      <c r="BB3128" t="s">
        <v>95</v>
      </c>
      <c r="BC3128">
        <v>1</v>
      </c>
    </row>
    <row r="3129" spans="1:55">
      <c r="A3129" t="s">
        <v>6461</v>
      </c>
      <c r="B3129" t="s">
        <v>56</v>
      </c>
      <c r="C3129">
        <v>20</v>
      </c>
      <c r="D3129" t="s">
        <v>57</v>
      </c>
      <c r="E3129">
        <v>0</v>
      </c>
      <c r="F3129" t="s">
        <v>605</v>
      </c>
      <c r="G3129">
        <v>91773</v>
      </c>
      <c r="H3129">
        <v>34.102119</v>
      </c>
      <c r="I3129">
        <v>-117.815532</v>
      </c>
      <c r="J3129">
        <v>6</v>
      </c>
      <c r="K3129">
        <v>52</v>
      </c>
      <c r="L3129" t="s">
        <v>59</v>
      </c>
      <c r="M3129" t="s">
        <v>57</v>
      </c>
      <c r="N3129" t="s">
        <v>6462</v>
      </c>
      <c r="O3129" t="s">
        <v>57</v>
      </c>
      <c r="P3129" t="s">
        <v>57</v>
      </c>
      <c r="Q3129" t="s">
        <v>85</v>
      </c>
      <c r="R3129" t="s">
        <v>322</v>
      </c>
      <c r="S3129" t="s">
        <v>61</v>
      </c>
      <c r="T3129" t="s">
        <v>57</v>
      </c>
      <c r="U3129" t="s">
        <v>57</v>
      </c>
      <c r="V3129" t="s">
        <v>61</v>
      </c>
      <c r="W3129" t="s">
        <v>57</v>
      </c>
      <c r="X3129" t="s">
        <v>57</v>
      </c>
      <c r="Y3129" t="s">
        <v>57</v>
      </c>
      <c r="Z3129" t="s">
        <v>57</v>
      </c>
      <c r="AA3129" t="s">
        <v>77</v>
      </c>
      <c r="AB3129" t="s">
        <v>57</v>
      </c>
      <c r="AC3129" t="s">
        <v>87</v>
      </c>
      <c r="AD3129">
        <v>105.05</v>
      </c>
      <c r="AE3129">
        <v>5624.85</v>
      </c>
      <c r="AF3129">
        <v>27.6</v>
      </c>
      <c r="AG3129">
        <v>0</v>
      </c>
      <c r="AH3129">
        <v>550.6799999999999</v>
      </c>
      <c r="AI3129">
        <v>6147.93</v>
      </c>
      <c r="AJ3129" t="s">
        <v>88</v>
      </c>
      <c r="AK3129" t="s">
        <v>190</v>
      </c>
      <c r="AL3129" t="s">
        <v>191</v>
      </c>
      <c r="AM3129">
        <v>1</v>
      </c>
      <c r="AN3129">
        <v>0</v>
      </c>
      <c r="AO3129">
        <v>0</v>
      </c>
      <c r="AP3129" t="s">
        <v>123</v>
      </c>
      <c r="AQ3129" t="s">
        <v>116</v>
      </c>
      <c r="AR3129" t="s">
        <v>105</v>
      </c>
      <c r="AS3129">
        <v>6</v>
      </c>
      <c r="AT3129">
        <v>33878</v>
      </c>
      <c r="AU3129">
        <v>1</v>
      </c>
      <c r="AV3129">
        <v>1</v>
      </c>
      <c r="AW3129">
        <v>0</v>
      </c>
      <c r="AX3129">
        <v>105.05</v>
      </c>
      <c r="AY3129">
        <v>6</v>
      </c>
      <c r="AZ3129" t="s">
        <v>125</v>
      </c>
      <c r="BA3129">
        <v>6</v>
      </c>
      <c r="BB3129" t="s">
        <v>95</v>
      </c>
      <c r="BC3129">
        <v>1</v>
      </c>
    </row>
    <row r="3130" spans="1:55">
      <c r="A3130" t="s">
        <v>6463</v>
      </c>
      <c r="B3130" t="s">
        <v>73</v>
      </c>
      <c r="C3130">
        <v>56</v>
      </c>
      <c r="D3130" t="s">
        <v>61</v>
      </c>
      <c r="E3130">
        <v>0</v>
      </c>
      <c r="F3130" t="s">
        <v>226</v>
      </c>
      <c r="G3130">
        <v>90002</v>
      </c>
      <c r="H3130">
        <v>33.949255</v>
      </c>
      <c r="I3130">
        <v>-118.246978</v>
      </c>
      <c r="J3130">
        <v>0</v>
      </c>
      <c r="K3130">
        <v>13</v>
      </c>
      <c r="L3130" t="s">
        <v>59</v>
      </c>
      <c r="M3130" t="s">
        <v>57</v>
      </c>
      <c r="N3130" t="s">
        <v>5578</v>
      </c>
      <c r="O3130" t="s">
        <v>61</v>
      </c>
      <c r="P3130" t="s">
        <v>61</v>
      </c>
      <c r="Q3130" t="s">
        <v>143</v>
      </c>
      <c r="R3130" t="s">
        <v>143</v>
      </c>
      <c r="S3130" t="s">
        <v>143</v>
      </c>
      <c r="T3130" t="s">
        <v>143</v>
      </c>
      <c r="U3130" t="s">
        <v>143</v>
      </c>
      <c r="V3130" t="s">
        <v>143</v>
      </c>
      <c r="W3130" t="s">
        <v>143</v>
      </c>
      <c r="X3130" t="s">
        <v>143</v>
      </c>
      <c r="Y3130" t="s">
        <v>143</v>
      </c>
      <c r="Z3130" t="s">
        <v>143</v>
      </c>
      <c r="AA3130" t="s">
        <v>77</v>
      </c>
      <c r="AB3130" t="s">
        <v>57</v>
      </c>
      <c r="AC3130" t="s">
        <v>87</v>
      </c>
      <c r="AD3130">
        <v>20.4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66</v>
      </c>
      <c r="AM3130">
        <v>0</v>
      </c>
      <c r="AN3130">
        <v>1</v>
      </c>
      <c r="AO3130">
        <v>0</v>
      </c>
      <c r="AP3130" t="s">
        <v>103</v>
      </c>
      <c r="AQ3130" t="s">
        <v>92</v>
      </c>
      <c r="AR3130" t="s">
        <v>182</v>
      </c>
      <c r="AT3130">
        <v>44586</v>
      </c>
      <c r="AU3130">
        <v>1</v>
      </c>
      <c r="AV3130">
        <v>0</v>
      </c>
      <c r="AW3130">
        <v>1</v>
      </c>
      <c r="AX3130">
        <v>0</v>
      </c>
      <c r="AY3130">
        <v>3</v>
      </c>
      <c r="AZ3130" t="s">
        <v>106</v>
      </c>
      <c r="BA3130">
        <v>5</v>
      </c>
      <c r="BB3130" t="s">
        <v>80</v>
      </c>
      <c r="BC3130">
        <v>2</v>
      </c>
    </row>
    <row r="3131" spans="1:55">
      <c r="A3131" t="s">
        <v>6464</v>
      </c>
      <c r="B3131" t="s">
        <v>56</v>
      </c>
      <c r="C3131">
        <v>60</v>
      </c>
      <c r="D3131" t="s">
        <v>57</v>
      </c>
      <c r="E3131">
        <v>2</v>
      </c>
      <c r="F3131" t="s">
        <v>535</v>
      </c>
      <c r="G3131">
        <v>95032</v>
      </c>
      <c r="H3131">
        <v>37.233034</v>
      </c>
      <c r="I3131">
        <v>-121.947427</v>
      </c>
      <c r="J3131">
        <v>1</v>
      </c>
      <c r="K3131">
        <v>38</v>
      </c>
      <c r="L3131" t="s">
        <v>59</v>
      </c>
      <c r="M3131" t="s">
        <v>57</v>
      </c>
      <c r="N3131" t="s">
        <v>6465</v>
      </c>
      <c r="O3131" t="s">
        <v>61</v>
      </c>
      <c r="P3131" t="s">
        <v>61</v>
      </c>
      <c r="Q3131" t="s">
        <v>143</v>
      </c>
      <c r="R3131" t="s">
        <v>143</v>
      </c>
      <c r="S3131" t="s">
        <v>143</v>
      </c>
      <c r="T3131" t="s">
        <v>143</v>
      </c>
      <c r="U3131" t="s">
        <v>143</v>
      </c>
      <c r="V3131" t="s">
        <v>143</v>
      </c>
      <c r="W3131" t="s">
        <v>143</v>
      </c>
      <c r="X3131" t="s">
        <v>143</v>
      </c>
      <c r="Y3131" t="s">
        <v>143</v>
      </c>
      <c r="Z3131" t="s">
        <v>143</v>
      </c>
      <c r="AA3131" t="s">
        <v>64</v>
      </c>
      <c r="AB3131" t="s">
        <v>61</v>
      </c>
      <c r="AC3131" t="s">
        <v>65</v>
      </c>
      <c r="AD3131">
        <v>19.6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66</v>
      </c>
      <c r="AM3131">
        <v>0</v>
      </c>
      <c r="AN3131">
        <v>1</v>
      </c>
      <c r="AO3131">
        <v>0</v>
      </c>
      <c r="AP3131" t="s">
        <v>176</v>
      </c>
      <c r="AQ3131" t="s">
        <v>124</v>
      </c>
      <c r="AR3131" t="s">
        <v>182</v>
      </c>
      <c r="AT3131">
        <v>24443</v>
      </c>
      <c r="AU3131">
        <v>1</v>
      </c>
      <c r="AV3131">
        <v>0</v>
      </c>
      <c r="AW3131">
        <v>1</v>
      </c>
      <c r="AX3131">
        <v>0</v>
      </c>
      <c r="AY3131">
        <v>5</v>
      </c>
      <c r="AZ3131" t="s">
        <v>177</v>
      </c>
      <c r="BA3131">
        <v>0</v>
      </c>
      <c r="BB3131" t="s">
        <v>71</v>
      </c>
      <c r="BC3131">
        <v>4</v>
      </c>
    </row>
    <row r="3132" spans="1:55">
      <c r="A3132" t="s">
        <v>6466</v>
      </c>
      <c r="B3132" t="s">
        <v>56</v>
      </c>
      <c r="C3132">
        <v>21</v>
      </c>
      <c r="D3132" t="s">
        <v>61</v>
      </c>
      <c r="E3132">
        <v>0</v>
      </c>
      <c r="F3132" t="s">
        <v>2277</v>
      </c>
      <c r="G3132">
        <v>91945</v>
      </c>
      <c r="H3132">
        <v>32.733564</v>
      </c>
      <c r="I3132">
        <v>-117.033713</v>
      </c>
      <c r="J3132">
        <v>0</v>
      </c>
      <c r="K3132">
        <v>61</v>
      </c>
      <c r="L3132" t="s">
        <v>129</v>
      </c>
      <c r="M3132" t="s">
        <v>57</v>
      </c>
      <c r="N3132" t="s">
        <v>6467</v>
      </c>
      <c r="O3132" t="s">
        <v>57</v>
      </c>
      <c r="P3132" t="s">
        <v>57</v>
      </c>
      <c r="Q3132" t="s">
        <v>85</v>
      </c>
      <c r="R3132" t="s">
        <v>86</v>
      </c>
      <c r="S3132" t="s">
        <v>61</v>
      </c>
      <c r="T3132" t="s">
        <v>57</v>
      </c>
      <c r="U3132" t="s">
        <v>57</v>
      </c>
      <c r="V3132" t="s">
        <v>61</v>
      </c>
      <c r="W3132" t="s">
        <v>57</v>
      </c>
      <c r="X3132" t="s">
        <v>57</v>
      </c>
      <c r="Y3132" t="s">
        <v>57</v>
      </c>
      <c r="Z3132" t="s">
        <v>57</v>
      </c>
      <c r="AA3132" t="s">
        <v>64</v>
      </c>
      <c r="AB3132" t="s">
        <v>57</v>
      </c>
      <c r="AC3132" t="s">
        <v>87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66</v>
      </c>
      <c r="AM3132">
        <v>0</v>
      </c>
      <c r="AN3132">
        <v>1</v>
      </c>
      <c r="AO3132">
        <v>0</v>
      </c>
      <c r="AP3132" t="s">
        <v>123</v>
      </c>
      <c r="AQ3132" t="s">
        <v>116</v>
      </c>
      <c r="AR3132" t="s">
        <v>105</v>
      </c>
      <c r="AS3132">
        <v>6</v>
      </c>
      <c r="AT3132">
        <v>24961</v>
      </c>
      <c r="AU3132">
        <v>1</v>
      </c>
      <c r="AV3132">
        <v>0</v>
      </c>
      <c r="AW3132">
        <v>1</v>
      </c>
      <c r="AX3132">
        <v>0</v>
      </c>
      <c r="AY3132">
        <v>6</v>
      </c>
      <c r="AZ3132" t="s">
        <v>125</v>
      </c>
      <c r="BA3132">
        <v>4</v>
      </c>
      <c r="BB3132" t="s">
        <v>80</v>
      </c>
      <c r="BC3132">
        <v>2</v>
      </c>
    </row>
    <row r="3133" spans="1:55">
      <c r="A3133" t="s">
        <v>6468</v>
      </c>
      <c r="B3133" t="s">
        <v>73</v>
      </c>
      <c r="C3133">
        <v>24</v>
      </c>
      <c r="D3133" t="s">
        <v>61</v>
      </c>
      <c r="E3133">
        <v>0</v>
      </c>
      <c r="F3133" t="s">
        <v>5490</v>
      </c>
      <c r="G3133">
        <v>96086</v>
      </c>
      <c r="H3133">
        <v>41.924174</v>
      </c>
      <c r="I3133">
        <v>-123.260788</v>
      </c>
      <c r="J3133">
        <v>0</v>
      </c>
      <c r="K3133">
        <v>16</v>
      </c>
      <c r="L3133" t="s">
        <v>98</v>
      </c>
      <c r="M3133" t="s">
        <v>57</v>
      </c>
      <c r="N3133" t="s">
        <v>6469</v>
      </c>
      <c r="O3133" t="s">
        <v>61</v>
      </c>
      <c r="P3133" t="s">
        <v>61</v>
      </c>
      <c r="Q3133" t="s">
        <v>143</v>
      </c>
      <c r="R3133" t="s">
        <v>143</v>
      </c>
      <c r="S3133" t="s">
        <v>143</v>
      </c>
      <c r="T3133" t="s">
        <v>143</v>
      </c>
      <c r="U3133" t="s">
        <v>143</v>
      </c>
      <c r="V3133" t="s">
        <v>143</v>
      </c>
      <c r="W3133" t="s">
        <v>143</v>
      </c>
      <c r="X3133" t="s">
        <v>143</v>
      </c>
      <c r="Y3133" t="s">
        <v>143</v>
      </c>
      <c r="Z3133" t="s">
        <v>143</v>
      </c>
      <c r="AA3133" t="s">
        <v>77</v>
      </c>
      <c r="AB3133" t="s">
        <v>61</v>
      </c>
      <c r="AC3133" t="s">
        <v>87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88</v>
      </c>
      <c r="AK3133" t="s">
        <v>201</v>
      </c>
      <c r="AL3133" t="s">
        <v>202</v>
      </c>
      <c r="AM3133">
        <v>1</v>
      </c>
      <c r="AN3133">
        <v>0</v>
      </c>
      <c r="AO3133">
        <v>0</v>
      </c>
      <c r="AP3133" t="s">
        <v>103</v>
      </c>
      <c r="AQ3133" t="s">
        <v>116</v>
      </c>
      <c r="AR3133" t="s">
        <v>182</v>
      </c>
      <c r="AT3133">
        <v>332</v>
      </c>
      <c r="AU3133">
        <v>1</v>
      </c>
      <c r="AV3133">
        <v>1</v>
      </c>
      <c r="AW3133">
        <v>0</v>
      </c>
      <c r="AX3133">
        <v>20.25</v>
      </c>
      <c r="AY3133">
        <v>3</v>
      </c>
      <c r="AZ3133" t="s">
        <v>106</v>
      </c>
      <c r="BA3133">
        <v>5</v>
      </c>
      <c r="BB3133" t="s">
        <v>80</v>
      </c>
      <c r="BC3133">
        <v>2</v>
      </c>
    </row>
    <row r="3134" spans="1:55">
      <c r="A3134" t="s">
        <v>6470</v>
      </c>
      <c r="B3134" t="s">
        <v>56</v>
      </c>
      <c r="C3134">
        <v>28</v>
      </c>
      <c r="D3134" t="s">
        <v>57</v>
      </c>
      <c r="E3134">
        <v>2</v>
      </c>
      <c r="F3134" t="s">
        <v>2534</v>
      </c>
      <c r="G3134">
        <v>94576</v>
      </c>
      <c r="H3134">
        <v>38.554383</v>
      </c>
      <c r="I3134">
        <v>-122.474773</v>
      </c>
      <c r="J3134">
        <v>1</v>
      </c>
      <c r="K3134">
        <v>35</v>
      </c>
      <c r="L3134" t="s">
        <v>59</v>
      </c>
      <c r="M3134" t="s">
        <v>57</v>
      </c>
      <c r="N3134" t="s">
        <v>6471</v>
      </c>
      <c r="O3134" t="s">
        <v>57</v>
      </c>
      <c r="P3134" t="s">
        <v>57</v>
      </c>
      <c r="Q3134" t="s">
        <v>135</v>
      </c>
      <c r="R3134" t="s">
        <v>467</v>
      </c>
      <c r="S3134" t="s">
        <v>57</v>
      </c>
      <c r="T3134" t="s">
        <v>61</v>
      </c>
      <c r="U3134" t="s">
        <v>57</v>
      </c>
      <c r="V3134" t="s">
        <v>57</v>
      </c>
      <c r="W3134" t="s">
        <v>57</v>
      </c>
      <c r="X3134" t="s">
        <v>61</v>
      </c>
      <c r="Y3134" t="s">
        <v>61</v>
      </c>
      <c r="Z3134" t="s">
        <v>57</v>
      </c>
      <c r="AA3134" t="s">
        <v>77</v>
      </c>
      <c r="AB3134" t="s">
        <v>61</v>
      </c>
      <c r="AC3134" t="s">
        <v>87</v>
      </c>
      <c r="AD3134">
        <v>72.25</v>
      </c>
      <c r="AE3134">
        <v>2568.55</v>
      </c>
      <c r="AF3134">
        <v>0</v>
      </c>
      <c r="AG3134">
        <v>0</v>
      </c>
      <c r="AH3134">
        <v>884.45</v>
      </c>
      <c r="AI3134">
        <v>3453</v>
      </c>
      <c r="AJ3134" t="s">
        <v>88</v>
      </c>
      <c r="AK3134" t="s">
        <v>190</v>
      </c>
      <c r="AL3134" t="s">
        <v>191</v>
      </c>
      <c r="AM3134">
        <v>1</v>
      </c>
      <c r="AN3134">
        <v>0</v>
      </c>
      <c r="AO3134">
        <v>0</v>
      </c>
      <c r="AP3134" t="s">
        <v>164</v>
      </c>
      <c r="AQ3134" t="s">
        <v>116</v>
      </c>
      <c r="AR3134" t="s">
        <v>93</v>
      </c>
      <c r="AS3134">
        <v>5</v>
      </c>
      <c r="AT3134">
        <v>223</v>
      </c>
      <c r="AU3134">
        <v>1</v>
      </c>
      <c r="AV3134">
        <v>1</v>
      </c>
      <c r="AW3134">
        <v>0</v>
      </c>
      <c r="AX3134">
        <v>72.25</v>
      </c>
      <c r="AY3134">
        <v>4</v>
      </c>
      <c r="AZ3134" t="s">
        <v>165</v>
      </c>
      <c r="BA3134">
        <v>3</v>
      </c>
      <c r="BB3134" t="s">
        <v>126</v>
      </c>
      <c r="BC3134">
        <v>3</v>
      </c>
    </row>
    <row r="3135" spans="1:55">
      <c r="A3135" t="s">
        <v>6472</v>
      </c>
      <c r="B3135" t="s">
        <v>56</v>
      </c>
      <c r="C3135">
        <v>25</v>
      </c>
      <c r="D3135" t="s">
        <v>61</v>
      </c>
      <c r="E3135">
        <v>2</v>
      </c>
      <c r="F3135" t="s">
        <v>2817</v>
      </c>
      <c r="G3135">
        <v>93208</v>
      </c>
      <c r="H3135">
        <v>36.057458</v>
      </c>
      <c r="I3135">
        <v>-118.591951</v>
      </c>
      <c r="J3135">
        <v>0</v>
      </c>
      <c r="K3135">
        <v>18</v>
      </c>
      <c r="L3135" t="s">
        <v>98</v>
      </c>
      <c r="M3135" t="s">
        <v>57</v>
      </c>
      <c r="N3135" t="s">
        <v>6473</v>
      </c>
      <c r="O3135" t="s">
        <v>57</v>
      </c>
      <c r="P3135" t="s">
        <v>57</v>
      </c>
      <c r="Q3135" t="s">
        <v>135</v>
      </c>
      <c r="R3135" t="s">
        <v>86</v>
      </c>
      <c r="S3135" t="s">
        <v>57</v>
      </c>
      <c r="T3135" t="s">
        <v>61</v>
      </c>
      <c r="U3135" t="s">
        <v>61</v>
      </c>
      <c r="V3135" t="s">
        <v>61</v>
      </c>
      <c r="W3135" t="s">
        <v>61</v>
      </c>
      <c r="X3135" t="s">
        <v>61</v>
      </c>
      <c r="Y3135" t="s">
        <v>61</v>
      </c>
      <c r="Z3135" t="s">
        <v>57</v>
      </c>
      <c r="AA3135" t="s">
        <v>77</v>
      </c>
      <c r="AB3135" t="s">
        <v>61</v>
      </c>
      <c r="AC3135" t="s">
        <v>65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</v>
      </c>
      <c r="AJ3135" t="s">
        <v>66</v>
      </c>
      <c r="AM3135">
        <v>0</v>
      </c>
      <c r="AN3135">
        <v>1</v>
      </c>
      <c r="AO3135">
        <v>0</v>
      </c>
      <c r="AP3135" t="s">
        <v>103</v>
      </c>
      <c r="AQ3135" t="s">
        <v>116</v>
      </c>
      <c r="AR3135" t="s">
        <v>69</v>
      </c>
      <c r="AS3135">
        <v>2</v>
      </c>
      <c r="AT3135">
        <v>191</v>
      </c>
      <c r="AU3135">
        <v>1</v>
      </c>
      <c r="AV3135">
        <v>0</v>
      </c>
      <c r="AW3135">
        <v>1</v>
      </c>
      <c r="AX3135">
        <v>0</v>
      </c>
      <c r="AY3135">
        <v>3</v>
      </c>
      <c r="AZ3135" t="s">
        <v>106</v>
      </c>
      <c r="BA3135">
        <v>4</v>
      </c>
      <c r="BB3135" t="s">
        <v>80</v>
      </c>
      <c r="BC3135">
        <v>2</v>
      </c>
    </row>
    <row r="3136" spans="1:55">
      <c r="A3136" t="s">
        <v>6474</v>
      </c>
      <c r="B3136" t="s">
        <v>73</v>
      </c>
      <c r="C3136">
        <v>33</v>
      </c>
      <c r="D3136" t="s">
        <v>57</v>
      </c>
      <c r="E3136">
        <v>0</v>
      </c>
      <c r="F3136" t="s">
        <v>1522</v>
      </c>
      <c r="G3136">
        <v>92807</v>
      </c>
      <c r="H3136">
        <v>33.848733</v>
      </c>
      <c r="I3136">
        <v>-117.788357</v>
      </c>
      <c r="J3136">
        <v>6</v>
      </c>
      <c r="K3136">
        <v>23</v>
      </c>
      <c r="L3136" t="s">
        <v>59</v>
      </c>
      <c r="M3136" t="s">
        <v>57</v>
      </c>
      <c r="N3136" t="s">
        <v>6475</v>
      </c>
      <c r="O3136" t="s">
        <v>57</v>
      </c>
      <c r="P3136" t="s">
        <v>57</v>
      </c>
      <c r="Q3136" t="s">
        <v>62</v>
      </c>
      <c r="R3136" t="s">
        <v>174</v>
      </c>
      <c r="S3136" t="s">
        <v>61</v>
      </c>
      <c r="T3136" t="s">
        <v>57</v>
      </c>
      <c r="U3136" t="s">
        <v>61</v>
      </c>
      <c r="V3136" t="s">
        <v>57</v>
      </c>
      <c r="W3136" t="s">
        <v>61</v>
      </c>
      <c r="X3136" t="s">
        <v>61</v>
      </c>
      <c r="Y3136" t="s">
        <v>61</v>
      </c>
      <c r="Z3136" t="s">
        <v>57</v>
      </c>
      <c r="AA3136" t="s">
        <v>122</v>
      </c>
      <c r="AB3136" t="s">
        <v>61</v>
      </c>
      <c r="AC3136" t="s">
        <v>65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66</v>
      </c>
      <c r="AM3136">
        <v>0</v>
      </c>
      <c r="AN3136">
        <v>1</v>
      </c>
      <c r="AO3136">
        <v>0</v>
      </c>
      <c r="AP3136" t="s">
        <v>103</v>
      </c>
      <c r="AQ3136" t="s">
        <v>68</v>
      </c>
      <c r="AR3136" t="s">
        <v>69</v>
      </c>
      <c r="AS3136">
        <v>3</v>
      </c>
      <c r="AT3136">
        <v>36301</v>
      </c>
      <c r="AU3136">
        <v>1</v>
      </c>
      <c r="AV3136">
        <v>0</v>
      </c>
      <c r="AW3136">
        <v>1</v>
      </c>
      <c r="AX3136">
        <v>0</v>
      </c>
      <c r="AY3136">
        <v>3</v>
      </c>
      <c r="AZ3136" t="s">
        <v>106</v>
      </c>
      <c r="BA3136">
        <v>1</v>
      </c>
      <c r="BB3136" t="s">
        <v>71</v>
      </c>
      <c r="BC3136">
        <v>4</v>
      </c>
    </row>
    <row r="3137" spans="1:55">
      <c r="A3137" t="s">
        <v>6476</v>
      </c>
      <c r="B3137" t="s">
        <v>56</v>
      </c>
      <c r="C3137">
        <v>64</v>
      </c>
      <c r="D3137" t="s">
        <v>61</v>
      </c>
      <c r="E3137">
        <v>0</v>
      </c>
      <c r="F3137" t="s">
        <v>6477</v>
      </c>
      <c r="G3137">
        <v>91763</v>
      </c>
      <c r="H3137">
        <v>34.072121</v>
      </c>
      <c r="I3137">
        <v>-117.698319</v>
      </c>
      <c r="J3137">
        <v>0</v>
      </c>
      <c r="K3137">
        <v>1</v>
      </c>
      <c r="L3137" t="s">
        <v>59</v>
      </c>
      <c r="M3137" t="s">
        <v>57</v>
      </c>
      <c r="N3137" t="s">
        <v>6478</v>
      </c>
      <c r="O3137" t="s">
        <v>61</v>
      </c>
      <c r="P3137" t="s">
        <v>57</v>
      </c>
      <c r="Q3137" t="s">
        <v>85</v>
      </c>
      <c r="R3137" t="s">
        <v>332</v>
      </c>
      <c r="S3137" t="s">
        <v>61</v>
      </c>
      <c r="T3137" t="s">
        <v>61</v>
      </c>
      <c r="U3137" t="s">
        <v>61</v>
      </c>
      <c r="V3137" t="s">
        <v>61</v>
      </c>
      <c r="W3137" t="s">
        <v>61</v>
      </c>
      <c r="X3137" t="s">
        <v>61</v>
      </c>
      <c r="Y3137" t="s">
        <v>61</v>
      </c>
      <c r="Z3137" t="s">
        <v>57</v>
      </c>
      <c r="AA3137" t="s">
        <v>77</v>
      </c>
      <c r="AB3137" t="s">
        <v>61</v>
      </c>
      <c r="AC3137" t="s">
        <v>87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88</v>
      </c>
      <c r="AK3137" t="s">
        <v>205</v>
      </c>
      <c r="AL3137" t="s">
        <v>206</v>
      </c>
      <c r="AM3137">
        <v>1</v>
      </c>
      <c r="AN3137">
        <v>0</v>
      </c>
      <c r="AO3137">
        <v>0</v>
      </c>
      <c r="AP3137" t="s">
        <v>91</v>
      </c>
      <c r="AQ3137" t="s">
        <v>124</v>
      </c>
      <c r="AR3137" t="s">
        <v>69</v>
      </c>
      <c r="AS3137">
        <v>1</v>
      </c>
      <c r="AT3137">
        <v>34447</v>
      </c>
      <c r="AU3137">
        <v>1</v>
      </c>
      <c r="AV3137">
        <v>1</v>
      </c>
      <c r="AW3137">
        <v>0</v>
      </c>
      <c r="AX3137">
        <v>69.7</v>
      </c>
      <c r="AY3137">
        <v>1</v>
      </c>
      <c r="AZ3137" t="s">
        <v>94</v>
      </c>
      <c r="BA3137">
        <v>10</v>
      </c>
      <c r="BB3137" t="s">
        <v>95</v>
      </c>
      <c r="BC3137">
        <v>1</v>
      </c>
    </row>
    <row r="3138" spans="1:55">
      <c r="A3138" t="s">
        <v>6479</v>
      </c>
      <c r="B3138" t="s">
        <v>56</v>
      </c>
      <c r="C3138">
        <v>65</v>
      </c>
      <c r="D3138" t="s">
        <v>61</v>
      </c>
      <c r="E3138">
        <v>0</v>
      </c>
      <c r="F3138" t="s">
        <v>3287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59</v>
      </c>
      <c r="M3138" t="s">
        <v>57</v>
      </c>
      <c r="N3138" t="s">
        <v>1874</v>
      </c>
      <c r="O3138" t="s">
        <v>57</v>
      </c>
      <c r="P3138" t="s">
        <v>57</v>
      </c>
      <c r="Q3138" t="s">
        <v>135</v>
      </c>
      <c r="R3138" t="s">
        <v>364</v>
      </c>
      <c r="S3138" t="s">
        <v>61</v>
      </c>
      <c r="T3138" t="s">
        <v>61</v>
      </c>
      <c r="U3138" t="s">
        <v>57</v>
      </c>
      <c r="V3138" t="s">
        <v>57</v>
      </c>
      <c r="W3138" t="s">
        <v>61</v>
      </c>
      <c r="X3138" t="s">
        <v>57</v>
      </c>
      <c r="Y3138" t="s">
        <v>57</v>
      </c>
      <c r="Z3138" t="s">
        <v>57</v>
      </c>
      <c r="AA3138" t="s">
        <v>64</v>
      </c>
      <c r="AB3138" t="s">
        <v>57</v>
      </c>
      <c r="AC3138" t="s">
        <v>65</v>
      </c>
      <c r="AD3138">
        <v>69.09999999999999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66</v>
      </c>
      <c r="AM3138">
        <v>0</v>
      </c>
      <c r="AN3138">
        <v>1</v>
      </c>
      <c r="AO3138">
        <v>0</v>
      </c>
      <c r="AP3138" t="s">
        <v>176</v>
      </c>
      <c r="AQ3138" t="s">
        <v>124</v>
      </c>
      <c r="AR3138" t="s">
        <v>69</v>
      </c>
      <c r="AS3138">
        <v>5</v>
      </c>
      <c r="AT3138">
        <v>911</v>
      </c>
      <c r="AU3138">
        <v>1</v>
      </c>
      <c r="AV3138">
        <v>0</v>
      </c>
      <c r="AW3138">
        <v>1</v>
      </c>
      <c r="AX3138">
        <v>0</v>
      </c>
      <c r="AY3138">
        <v>5</v>
      </c>
      <c r="AZ3138" t="s">
        <v>177</v>
      </c>
      <c r="BA3138">
        <v>2</v>
      </c>
      <c r="BB3138" t="s">
        <v>126</v>
      </c>
      <c r="BC3138">
        <v>3</v>
      </c>
    </row>
    <row r="3139" spans="1:55">
      <c r="A3139" t="s">
        <v>6480</v>
      </c>
      <c r="B3139" t="s">
        <v>73</v>
      </c>
      <c r="C3139">
        <v>25</v>
      </c>
      <c r="D3139" t="s">
        <v>61</v>
      </c>
      <c r="E3139">
        <v>0</v>
      </c>
      <c r="F3139" t="s">
        <v>2100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216</v>
      </c>
      <c r="M3139" t="s">
        <v>61</v>
      </c>
      <c r="N3139" t="s">
        <v>143</v>
      </c>
      <c r="O3139" t="s">
        <v>143</v>
      </c>
      <c r="P3139" t="s">
        <v>57</v>
      </c>
      <c r="Q3139" t="s">
        <v>62</v>
      </c>
      <c r="R3139" t="s">
        <v>633</v>
      </c>
      <c r="S3139" t="s">
        <v>61</v>
      </c>
      <c r="T3139" t="s">
        <v>61</v>
      </c>
      <c r="U3139" t="s">
        <v>57</v>
      </c>
      <c r="V3139" t="s">
        <v>57</v>
      </c>
      <c r="W3139" t="s">
        <v>61</v>
      </c>
      <c r="X3139" t="s">
        <v>61</v>
      </c>
      <c r="Y3139" t="s">
        <v>61</v>
      </c>
      <c r="Z3139" t="s">
        <v>57</v>
      </c>
      <c r="AA3139" t="s">
        <v>77</v>
      </c>
      <c r="AB3139" t="s">
        <v>61</v>
      </c>
      <c r="AC3139" t="s">
        <v>87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66</v>
      </c>
      <c r="AM3139">
        <v>0</v>
      </c>
      <c r="AN3139">
        <v>1</v>
      </c>
      <c r="AO3139">
        <v>0</v>
      </c>
      <c r="AP3139" t="s">
        <v>164</v>
      </c>
      <c r="AQ3139" t="s">
        <v>116</v>
      </c>
      <c r="AR3139" t="s">
        <v>137</v>
      </c>
      <c r="AS3139">
        <v>3</v>
      </c>
      <c r="AT3139">
        <v>23170</v>
      </c>
      <c r="AU3139">
        <v>1</v>
      </c>
      <c r="AV3139">
        <v>0</v>
      </c>
      <c r="AW3139">
        <v>1</v>
      </c>
      <c r="AX3139">
        <v>0</v>
      </c>
      <c r="AY3139">
        <v>4</v>
      </c>
      <c r="AZ3139" t="s">
        <v>165</v>
      </c>
      <c r="BA3139">
        <v>5</v>
      </c>
      <c r="BB3139" t="s">
        <v>80</v>
      </c>
      <c r="BC3139">
        <v>2</v>
      </c>
    </row>
    <row r="3140" spans="1:55">
      <c r="A3140" t="s">
        <v>6481</v>
      </c>
      <c r="B3140" t="s">
        <v>73</v>
      </c>
      <c r="C3140">
        <v>41</v>
      </c>
      <c r="D3140" t="s">
        <v>61</v>
      </c>
      <c r="E3140">
        <v>0</v>
      </c>
      <c r="F3140" t="s">
        <v>1522</v>
      </c>
      <c r="G3140">
        <v>92808</v>
      </c>
      <c r="H3140">
        <v>33.850452</v>
      </c>
      <c r="I3140">
        <v>-117.726668</v>
      </c>
      <c r="J3140">
        <v>0</v>
      </c>
      <c r="K3140">
        <v>11</v>
      </c>
      <c r="L3140" t="s">
        <v>59</v>
      </c>
      <c r="M3140" t="s">
        <v>57</v>
      </c>
      <c r="N3140" t="s">
        <v>6482</v>
      </c>
      <c r="O3140" t="s">
        <v>61</v>
      </c>
      <c r="P3140" t="s">
        <v>57</v>
      </c>
      <c r="Q3140" t="s">
        <v>85</v>
      </c>
      <c r="R3140" t="s">
        <v>300</v>
      </c>
      <c r="S3140" t="s">
        <v>61</v>
      </c>
      <c r="T3140" t="s">
        <v>57</v>
      </c>
      <c r="U3140" t="s">
        <v>61</v>
      </c>
      <c r="V3140" t="s">
        <v>61</v>
      </c>
      <c r="W3140" t="s">
        <v>61</v>
      </c>
      <c r="X3140" t="s">
        <v>61</v>
      </c>
      <c r="Y3140" t="s">
        <v>61</v>
      </c>
      <c r="Z3140" t="s">
        <v>57</v>
      </c>
      <c r="AA3140" t="s">
        <v>77</v>
      </c>
      <c r="AB3140" t="s">
        <v>61</v>
      </c>
      <c r="AC3140" t="s">
        <v>87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</v>
      </c>
      <c r="AJ3140" t="s">
        <v>88</v>
      </c>
      <c r="AK3140" t="s">
        <v>205</v>
      </c>
      <c r="AL3140" t="s">
        <v>329</v>
      </c>
      <c r="AM3140">
        <v>1</v>
      </c>
      <c r="AN3140">
        <v>0</v>
      </c>
      <c r="AO3140">
        <v>0</v>
      </c>
      <c r="AP3140" t="s">
        <v>67</v>
      </c>
      <c r="AQ3140" t="s">
        <v>78</v>
      </c>
      <c r="AR3140" t="s">
        <v>93</v>
      </c>
      <c r="AS3140">
        <v>2</v>
      </c>
      <c r="AT3140">
        <v>19629</v>
      </c>
      <c r="AU3140">
        <v>1</v>
      </c>
      <c r="AV3140">
        <v>1</v>
      </c>
      <c r="AW3140">
        <v>0</v>
      </c>
      <c r="AX3140">
        <v>74.95</v>
      </c>
      <c r="AY3140">
        <v>2</v>
      </c>
      <c r="AZ3140" t="s">
        <v>70</v>
      </c>
      <c r="BA3140">
        <v>7</v>
      </c>
      <c r="BB3140" t="s">
        <v>95</v>
      </c>
      <c r="BC3140">
        <v>1</v>
      </c>
    </row>
    <row r="3141" spans="1:55">
      <c r="A3141" t="s">
        <v>6483</v>
      </c>
      <c r="B3141" t="s">
        <v>56</v>
      </c>
      <c r="C3141">
        <v>42</v>
      </c>
      <c r="D3141" t="s">
        <v>57</v>
      </c>
      <c r="E3141">
        <v>3</v>
      </c>
      <c r="F3141" t="s">
        <v>1296</v>
      </c>
      <c r="G3141">
        <v>95693</v>
      </c>
      <c r="H3141">
        <v>38.392559</v>
      </c>
      <c r="I3141">
        <v>-121.225093</v>
      </c>
      <c r="J3141">
        <v>0</v>
      </c>
      <c r="K3141">
        <v>35</v>
      </c>
      <c r="L3141" t="s">
        <v>216</v>
      </c>
      <c r="M3141" t="s">
        <v>57</v>
      </c>
      <c r="N3141" t="s">
        <v>6484</v>
      </c>
      <c r="O3141" t="s">
        <v>57</v>
      </c>
      <c r="P3141" t="s">
        <v>57</v>
      </c>
      <c r="Q3141" t="s">
        <v>135</v>
      </c>
      <c r="R3141" t="s">
        <v>250</v>
      </c>
      <c r="S3141" t="s">
        <v>57</v>
      </c>
      <c r="T3141" t="s">
        <v>57</v>
      </c>
      <c r="U3141" t="s">
        <v>61</v>
      </c>
      <c r="V3141" t="s">
        <v>61</v>
      </c>
      <c r="W3141" t="s">
        <v>61</v>
      </c>
      <c r="X3141" t="s">
        <v>61</v>
      </c>
      <c r="Y3141" t="s">
        <v>61</v>
      </c>
      <c r="Z3141" t="s">
        <v>57</v>
      </c>
      <c r="AA3141" t="s">
        <v>77</v>
      </c>
      <c r="AB3141" t="s">
        <v>57</v>
      </c>
      <c r="AC3141" t="s">
        <v>65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66</v>
      </c>
      <c r="AM3141">
        <v>0</v>
      </c>
      <c r="AN3141">
        <v>1</v>
      </c>
      <c r="AO3141">
        <v>0</v>
      </c>
      <c r="AP3141" t="s">
        <v>164</v>
      </c>
      <c r="AQ3141" t="s">
        <v>78</v>
      </c>
      <c r="AR3141" t="s">
        <v>69</v>
      </c>
      <c r="AS3141">
        <v>3</v>
      </c>
      <c r="AT3141">
        <v>5889</v>
      </c>
      <c r="AU3141">
        <v>1</v>
      </c>
      <c r="AV3141">
        <v>0</v>
      </c>
      <c r="AW3141">
        <v>1</v>
      </c>
      <c r="AX3141">
        <v>0</v>
      </c>
      <c r="AY3141">
        <v>4</v>
      </c>
      <c r="AZ3141" t="s">
        <v>165</v>
      </c>
      <c r="BA3141">
        <v>3</v>
      </c>
      <c r="BB3141" t="s">
        <v>126</v>
      </c>
      <c r="BC3141">
        <v>3</v>
      </c>
    </row>
    <row r="3142" spans="1:55">
      <c r="A3142" t="s">
        <v>6485</v>
      </c>
      <c r="B3142" t="s">
        <v>56</v>
      </c>
      <c r="C3142">
        <v>75</v>
      </c>
      <c r="D3142" t="s">
        <v>61</v>
      </c>
      <c r="E3142">
        <v>0</v>
      </c>
      <c r="F3142" t="s">
        <v>5341</v>
      </c>
      <c r="G3142">
        <v>93218</v>
      </c>
      <c r="H3142">
        <v>35.846067</v>
      </c>
      <c r="I3142">
        <v>-119.004073</v>
      </c>
      <c r="J3142">
        <v>0</v>
      </c>
      <c r="K3142">
        <v>6</v>
      </c>
      <c r="L3142" t="s">
        <v>83</v>
      </c>
      <c r="M3142" t="s">
        <v>57</v>
      </c>
      <c r="N3142" t="s">
        <v>4158</v>
      </c>
      <c r="O3142" t="s">
        <v>61</v>
      </c>
      <c r="P3142" t="s">
        <v>57</v>
      </c>
      <c r="Q3142" t="s">
        <v>85</v>
      </c>
      <c r="R3142" t="s">
        <v>254</v>
      </c>
      <c r="S3142" t="s">
        <v>61</v>
      </c>
      <c r="T3142" t="s">
        <v>61</v>
      </c>
      <c r="U3142" t="s">
        <v>57</v>
      </c>
      <c r="V3142" t="s">
        <v>61</v>
      </c>
      <c r="W3142" t="s">
        <v>61</v>
      </c>
      <c r="X3142" t="s">
        <v>61</v>
      </c>
      <c r="Y3142" t="s">
        <v>61</v>
      </c>
      <c r="Z3142" t="s">
        <v>61</v>
      </c>
      <c r="AA3142" t="s">
        <v>77</v>
      </c>
      <c r="AB3142" t="s">
        <v>61</v>
      </c>
      <c r="AC3142" t="s">
        <v>87</v>
      </c>
      <c r="AD3142">
        <v>74.40000000000001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88</v>
      </c>
      <c r="AK3142" t="s">
        <v>89</v>
      </c>
      <c r="AL3142" t="s">
        <v>356</v>
      </c>
      <c r="AM3142">
        <v>1</v>
      </c>
      <c r="AN3142">
        <v>0</v>
      </c>
      <c r="AO3142">
        <v>0</v>
      </c>
      <c r="AP3142" t="s">
        <v>91</v>
      </c>
      <c r="AQ3142" t="s">
        <v>104</v>
      </c>
      <c r="AR3142" t="s">
        <v>93</v>
      </c>
      <c r="AS3142">
        <v>1</v>
      </c>
      <c r="AT3142">
        <v>823</v>
      </c>
      <c r="AU3142">
        <v>1</v>
      </c>
      <c r="AV3142">
        <v>1</v>
      </c>
      <c r="AW3142">
        <v>0</v>
      </c>
      <c r="AX3142">
        <v>74.40000000000001</v>
      </c>
      <c r="AY3142">
        <v>1</v>
      </c>
      <c r="AZ3142" t="s">
        <v>94</v>
      </c>
      <c r="BA3142">
        <v>10</v>
      </c>
      <c r="BB3142" t="s">
        <v>95</v>
      </c>
      <c r="BC3142">
        <v>1</v>
      </c>
    </row>
    <row r="3143" spans="1:55">
      <c r="A3143" t="s">
        <v>6486</v>
      </c>
      <c r="B3143" t="s">
        <v>73</v>
      </c>
      <c r="C3143">
        <v>41</v>
      </c>
      <c r="D3143" t="s">
        <v>57</v>
      </c>
      <c r="E3143">
        <v>0</v>
      </c>
      <c r="F3143" t="s">
        <v>3406</v>
      </c>
      <c r="G3143">
        <v>93117</v>
      </c>
      <c r="H3143">
        <v>34.489983</v>
      </c>
      <c r="I3143">
        <v>-120.091246</v>
      </c>
      <c r="J3143">
        <v>2</v>
      </c>
      <c r="K3143">
        <v>31</v>
      </c>
      <c r="L3143" t="s">
        <v>59</v>
      </c>
      <c r="M3143" t="s">
        <v>57</v>
      </c>
      <c r="N3143" t="s">
        <v>6487</v>
      </c>
      <c r="O3143" t="s">
        <v>61</v>
      </c>
      <c r="P3143" t="s">
        <v>57</v>
      </c>
      <c r="Q3143" t="s">
        <v>135</v>
      </c>
      <c r="R3143" t="s">
        <v>296</v>
      </c>
      <c r="S3143" t="s">
        <v>57</v>
      </c>
      <c r="T3143" t="s">
        <v>57</v>
      </c>
      <c r="U3143" t="s">
        <v>57</v>
      </c>
      <c r="V3143" t="s">
        <v>57</v>
      </c>
      <c r="W3143" t="s">
        <v>61</v>
      </c>
      <c r="X3143" t="s">
        <v>57</v>
      </c>
      <c r="Y3143" t="s">
        <v>57</v>
      </c>
      <c r="Z3143" t="s">
        <v>57</v>
      </c>
      <c r="AA3143" t="s">
        <v>64</v>
      </c>
      <c r="AB3143" t="s">
        <v>57</v>
      </c>
      <c r="AC3143" t="s">
        <v>65</v>
      </c>
      <c r="AD3143">
        <v>75.5</v>
      </c>
      <c r="AE3143">
        <v>2424.45</v>
      </c>
      <c r="AF3143">
        <v>0</v>
      </c>
      <c r="AG3143">
        <v>0</v>
      </c>
      <c r="AH3143">
        <v>848.47</v>
      </c>
      <c r="AI3143">
        <v>3272.92</v>
      </c>
      <c r="AJ3143" t="s">
        <v>66</v>
      </c>
      <c r="AM3143">
        <v>0</v>
      </c>
      <c r="AN3143">
        <v>1</v>
      </c>
      <c r="AO3143">
        <v>0</v>
      </c>
      <c r="AP3143" t="s">
        <v>164</v>
      </c>
      <c r="AQ3143" t="s">
        <v>78</v>
      </c>
      <c r="AR3143" t="s">
        <v>93</v>
      </c>
      <c r="AS3143">
        <v>7</v>
      </c>
      <c r="AT3143">
        <v>49975</v>
      </c>
      <c r="AU3143">
        <v>1</v>
      </c>
      <c r="AV3143">
        <v>0</v>
      </c>
      <c r="AW3143">
        <v>1</v>
      </c>
      <c r="AX3143">
        <v>0</v>
      </c>
      <c r="AY3143">
        <v>4</v>
      </c>
      <c r="AZ3143" t="s">
        <v>165</v>
      </c>
      <c r="BA3143">
        <v>1</v>
      </c>
      <c r="BB3143" t="s">
        <v>71</v>
      </c>
      <c r="BC3143">
        <v>4</v>
      </c>
    </row>
    <row r="3144" spans="1:55">
      <c r="A3144" t="s">
        <v>6488</v>
      </c>
      <c r="B3144" t="s">
        <v>73</v>
      </c>
      <c r="C3144">
        <v>50</v>
      </c>
      <c r="D3144" t="s">
        <v>61</v>
      </c>
      <c r="E3144">
        <v>0</v>
      </c>
      <c r="F3144" t="s">
        <v>891</v>
      </c>
      <c r="G3144">
        <v>90631</v>
      </c>
      <c r="H3144">
        <v>33.940619</v>
      </c>
      <c r="I3144">
        <v>-117.9513</v>
      </c>
      <c r="J3144">
        <v>0</v>
      </c>
      <c r="K3144">
        <v>1</v>
      </c>
      <c r="L3144" t="s">
        <v>59</v>
      </c>
      <c r="M3144" t="s">
        <v>57</v>
      </c>
      <c r="N3144" t="s">
        <v>6489</v>
      </c>
      <c r="O3144" t="s">
        <v>61</v>
      </c>
      <c r="P3144" t="s">
        <v>57</v>
      </c>
      <c r="Q3144" t="s">
        <v>85</v>
      </c>
      <c r="R3144" t="s">
        <v>332</v>
      </c>
      <c r="S3144" t="s">
        <v>61</v>
      </c>
      <c r="T3144" t="s">
        <v>61</v>
      </c>
      <c r="U3144" t="s">
        <v>61</v>
      </c>
      <c r="V3144" t="s">
        <v>61</v>
      </c>
      <c r="W3144" t="s">
        <v>61</v>
      </c>
      <c r="X3144" t="s">
        <v>61</v>
      </c>
      <c r="Y3144" t="s">
        <v>61</v>
      </c>
      <c r="Z3144" t="s">
        <v>61</v>
      </c>
      <c r="AA3144" t="s">
        <v>77</v>
      </c>
      <c r="AB3144" t="s">
        <v>57</v>
      </c>
      <c r="AC3144" t="s">
        <v>87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88</v>
      </c>
      <c r="AK3144" t="s">
        <v>101</v>
      </c>
      <c r="AL3144" t="s">
        <v>111</v>
      </c>
      <c r="AM3144">
        <v>1</v>
      </c>
      <c r="AN3144">
        <v>0</v>
      </c>
      <c r="AO3144">
        <v>0</v>
      </c>
      <c r="AP3144" t="s">
        <v>91</v>
      </c>
      <c r="AQ3144" t="s">
        <v>92</v>
      </c>
      <c r="AR3144" t="s">
        <v>69</v>
      </c>
      <c r="AS3144">
        <v>0</v>
      </c>
      <c r="AT3144">
        <v>67354</v>
      </c>
      <c r="AU3144">
        <v>1</v>
      </c>
      <c r="AV3144">
        <v>1</v>
      </c>
      <c r="AW3144">
        <v>0</v>
      </c>
      <c r="AX3144">
        <v>69.8</v>
      </c>
      <c r="AY3144">
        <v>1</v>
      </c>
      <c r="AZ3144" t="s">
        <v>94</v>
      </c>
      <c r="BA3144">
        <v>10</v>
      </c>
      <c r="BB3144" t="s">
        <v>95</v>
      </c>
      <c r="BC3144">
        <v>1</v>
      </c>
    </row>
    <row r="3145" spans="1:55">
      <c r="A3145" t="s">
        <v>6490</v>
      </c>
      <c r="B3145" t="s">
        <v>56</v>
      </c>
      <c r="C3145">
        <v>67</v>
      </c>
      <c r="D3145" t="s">
        <v>61</v>
      </c>
      <c r="E3145">
        <v>0</v>
      </c>
      <c r="F3145" t="s">
        <v>3837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59</v>
      </c>
      <c r="M3145" t="s">
        <v>57</v>
      </c>
      <c r="N3145" t="s">
        <v>6491</v>
      </c>
      <c r="O3145" t="s">
        <v>61</v>
      </c>
      <c r="P3145" t="s">
        <v>57</v>
      </c>
      <c r="Q3145" t="s">
        <v>135</v>
      </c>
      <c r="R3145" t="s">
        <v>254</v>
      </c>
      <c r="S3145" t="s">
        <v>57</v>
      </c>
      <c r="T3145" t="s">
        <v>57</v>
      </c>
      <c r="U3145" t="s">
        <v>61</v>
      </c>
      <c r="V3145" t="s">
        <v>61</v>
      </c>
      <c r="W3145" t="s">
        <v>61</v>
      </c>
      <c r="X3145" t="s">
        <v>61</v>
      </c>
      <c r="Y3145" t="s">
        <v>61</v>
      </c>
      <c r="Z3145" t="s">
        <v>57</v>
      </c>
      <c r="AA3145" t="s">
        <v>77</v>
      </c>
      <c r="AB3145" t="s">
        <v>57</v>
      </c>
      <c r="AC3145" t="s">
        <v>65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88</v>
      </c>
      <c r="AK3145" t="s">
        <v>205</v>
      </c>
      <c r="AL3145" t="s">
        <v>329</v>
      </c>
      <c r="AM3145">
        <v>1</v>
      </c>
      <c r="AN3145">
        <v>0</v>
      </c>
      <c r="AO3145">
        <v>0</v>
      </c>
      <c r="AP3145" t="s">
        <v>176</v>
      </c>
      <c r="AQ3145" t="s">
        <v>124</v>
      </c>
      <c r="AR3145" t="s">
        <v>69</v>
      </c>
      <c r="AS3145">
        <v>3</v>
      </c>
      <c r="AT3145">
        <v>81986</v>
      </c>
      <c r="AU3145">
        <v>1</v>
      </c>
      <c r="AV3145">
        <v>1</v>
      </c>
      <c r="AW3145">
        <v>0</v>
      </c>
      <c r="AX3145">
        <v>57.15</v>
      </c>
      <c r="AY3145">
        <v>5</v>
      </c>
      <c r="AZ3145" t="s">
        <v>177</v>
      </c>
      <c r="BA3145">
        <v>5</v>
      </c>
      <c r="BB3145" t="s">
        <v>80</v>
      </c>
      <c r="BC3145">
        <v>2</v>
      </c>
    </row>
    <row r="3146" spans="1:55">
      <c r="A3146" t="s">
        <v>6492</v>
      </c>
      <c r="B3146" t="s">
        <v>56</v>
      </c>
      <c r="C3146">
        <v>31</v>
      </c>
      <c r="D3146" t="s">
        <v>61</v>
      </c>
      <c r="E3146">
        <v>0</v>
      </c>
      <c r="F3146" t="s">
        <v>145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83</v>
      </c>
      <c r="M3146" t="s">
        <v>57</v>
      </c>
      <c r="N3146" t="s">
        <v>6118</v>
      </c>
      <c r="O3146" t="s">
        <v>61</v>
      </c>
      <c r="P3146" t="s">
        <v>57</v>
      </c>
      <c r="Q3146" t="s">
        <v>85</v>
      </c>
      <c r="R3146" t="s">
        <v>76</v>
      </c>
      <c r="S3146" t="s">
        <v>61</v>
      </c>
      <c r="T3146" t="s">
        <v>61</v>
      </c>
      <c r="U3146" t="s">
        <v>61</v>
      </c>
      <c r="V3146" t="s">
        <v>61</v>
      </c>
      <c r="W3146" t="s">
        <v>61</v>
      </c>
      <c r="X3146" t="s">
        <v>61</v>
      </c>
      <c r="Y3146" t="s">
        <v>61</v>
      </c>
      <c r="Z3146" t="s">
        <v>57</v>
      </c>
      <c r="AA3146" t="s">
        <v>77</v>
      </c>
      <c r="AB3146" t="s">
        <v>61</v>
      </c>
      <c r="AC3146" t="s">
        <v>87</v>
      </c>
      <c r="AD3146">
        <v>70</v>
      </c>
      <c r="AE3146">
        <v>153.05</v>
      </c>
      <c r="AF3146">
        <v>0</v>
      </c>
      <c r="AG3146">
        <v>0</v>
      </c>
      <c r="AH3146">
        <v>75.52</v>
      </c>
      <c r="AI3146">
        <v>228.57</v>
      </c>
      <c r="AJ3146" t="s">
        <v>88</v>
      </c>
      <c r="AK3146" t="s">
        <v>190</v>
      </c>
      <c r="AL3146" t="s">
        <v>554</v>
      </c>
      <c r="AM3146">
        <v>1</v>
      </c>
      <c r="AN3146">
        <v>0</v>
      </c>
      <c r="AO3146">
        <v>0</v>
      </c>
      <c r="AP3146" t="s">
        <v>91</v>
      </c>
      <c r="AQ3146" t="s">
        <v>68</v>
      </c>
      <c r="AR3146" t="s">
        <v>93</v>
      </c>
      <c r="AS3146">
        <v>1</v>
      </c>
      <c r="AT3146">
        <v>16985</v>
      </c>
      <c r="AU3146">
        <v>1</v>
      </c>
      <c r="AV3146">
        <v>1</v>
      </c>
      <c r="AW3146">
        <v>0</v>
      </c>
      <c r="AX3146">
        <v>70</v>
      </c>
      <c r="AY3146">
        <v>1</v>
      </c>
      <c r="AZ3146" t="s">
        <v>94</v>
      </c>
      <c r="BA3146">
        <v>10</v>
      </c>
      <c r="BB3146" t="s">
        <v>95</v>
      </c>
      <c r="BC3146">
        <v>1</v>
      </c>
    </row>
    <row r="3147" spans="1:55">
      <c r="A3147" t="s">
        <v>6493</v>
      </c>
      <c r="B3147" t="s">
        <v>56</v>
      </c>
      <c r="C3147">
        <v>73</v>
      </c>
      <c r="D3147" t="s">
        <v>57</v>
      </c>
      <c r="E3147">
        <v>0</v>
      </c>
      <c r="F3147" t="s">
        <v>573</v>
      </c>
      <c r="G3147">
        <v>92532</v>
      </c>
      <c r="H3147">
        <v>33.705836</v>
      </c>
      <c r="I3147">
        <v>-117.318204</v>
      </c>
      <c r="J3147">
        <v>4</v>
      </c>
      <c r="K3147">
        <v>71</v>
      </c>
      <c r="L3147" t="s">
        <v>119</v>
      </c>
      <c r="M3147" t="s">
        <v>57</v>
      </c>
      <c r="N3147" t="s">
        <v>253</v>
      </c>
      <c r="O3147" t="s">
        <v>57</v>
      </c>
      <c r="P3147" t="s">
        <v>57</v>
      </c>
      <c r="Q3147" t="s">
        <v>85</v>
      </c>
      <c r="R3147" t="s">
        <v>174</v>
      </c>
      <c r="S3147" t="s">
        <v>57</v>
      </c>
      <c r="T3147" t="s">
        <v>61</v>
      </c>
      <c r="U3147" t="s">
        <v>61</v>
      </c>
      <c r="V3147" t="s">
        <v>61</v>
      </c>
      <c r="W3147" t="s">
        <v>61</v>
      </c>
      <c r="X3147" t="s">
        <v>61</v>
      </c>
      <c r="Y3147" t="s">
        <v>61</v>
      </c>
      <c r="Z3147" t="s">
        <v>57</v>
      </c>
      <c r="AA3147" t="s">
        <v>122</v>
      </c>
      <c r="AB3147" t="s">
        <v>57</v>
      </c>
      <c r="AC3147" t="s">
        <v>65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8799.290000000001</v>
      </c>
      <c r="AJ3147" t="s">
        <v>66</v>
      </c>
      <c r="AM3147">
        <v>0</v>
      </c>
      <c r="AN3147">
        <v>1</v>
      </c>
      <c r="AO3147">
        <v>0</v>
      </c>
      <c r="AP3147" t="s">
        <v>123</v>
      </c>
      <c r="AQ3147" t="s">
        <v>104</v>
      </c>
      <c r="AR3147" t="s">
        <v>93</v>
      </c>
      <c r="AS3147">
        <v>2</v>
      </c>
      <c r="AT3147">
        <v>4546</v>
      </c>
      <c r="AU3147">
        <v>1</v>
      </c>
      <c r="AV3147">
        <v>0</v>
      </c>
      <c r="AW3147">
        <v>1</v>
      </c>
      <c r="AX3147">
        <v>0</v>
      </c>
      <c r="AY3147">
        <v>6</v>
      </c>
      <c r="AZ3147" t="s">
        <v>125</v>
      </c>
      <c r="BA3147">
        <v>3</v>
      </c>
      <c r="BB3147" t="s">
        <v>126</v>
      </c>
      <c r="BC3147">
        <v>3</v>
      </c>
    </row>
    <row r="3148" spans="1:55">
      <c r="A3148" t="s">
        <v>6494</v>
      </c>
      <c r="B3148" t="s">
        <v>56</v>
      </c>
      <c r="C3148">
        <v>76</v>
      </c>
      <c r="D3148" t="s">
        <v>61</v>
      </c>
      <c r="E3148">
        <v>0</v>
      </c>
      <c r="F3148" t="s">
        <v>252</v>
      </c>
      <c r="G3148">
        <v>92117</v>
      </c>
      <c r="H3148">
        <v>32.825086</v>
      </c>
      <c r="I3148">
        <v>-117.199424</v>
      </c>
      <c r="J3148">
        <v>0</v>
      </c>
      <c r="K3148">
        <v>16</v>
      </c>
      <c r="L3148" t="s">
        <v>59</v>
      </c>
      <c r="M3148" t="s">
        <v>57</v>
      </c>
      <c r="N3148" t="s">
        <v>6473</v>
      </c>
      <c r="O3148" t="s">
        <v>57</v>
      </c>
      <c r="P3148" t="s">
        <v>57</v>
      </c>
      <c r="Q3148" t="s">
        <v>85</v>
      </c>
      <c r="R3148" t="s">
        <v>131</v>
      </c>
      <c r="S3148" t="s">
        <v>61</v>
      </c>
      <c r="T3148" t="s">
        <v>61</v>
      </c>
      <c r="U3148" t="s">
        <v>61</v>
      </c>
      <c r="V3148" t="s">
        <v>61</v>
      </c>
      <c r="W3148" t="s">
        <v>57</v>
      </c>
      <c r="X3148" t="s">
        <v>61</v>
      </c>
      <c r="Y3148" t="s">
        <v>61</v>
      </c>
      <c r="Z3148" t="s">
        <v>57</v>
      </c>
      <c r="AA3148" t="s">
        <v>77</v>
      </c>
      <c r="AB3148" t="s">
        <v>57</v>
      </c>
      <c r="AC3148" t="s">
        <v>87</v>
      </c>
      <c r="AD3148">
        <v>84.75</v>
      </c>
      <c r="AE3148">
        <v>1350.15</v>
      </c>
      <c r="AF3148">
        <v>0</v>
      </c>
      <c r="AG3148">
        <v>0</v>
      </c>
      <c r="AH3148">
        <v>280.16</v>
      </c>
      <c r="AI3148">
        <v>1630.31</v>
      </c>
      <c r="AJ3148" t="s">
        <v>88</v>
      </c>
      <c r="AK3148" t="s">
        <v>205</v>
      </c>
      <c r="AL3148" t="s">
        <v>329</v>
      </c>
      <c r="AM3148">
        <v>1</v>
      </c>
      <c r="AN3148">
        <v>0</v>
      </c>
      <c r="AO3148">
        <v>0</v>
      </c>
      <c r="AP3148" t="s">
        <v>103</v>
      </c>
      <c r="AQ3148" t="s">
        <v>104</v>
      </c>
      <c r="AR3148" t="s">
        <v>93</v>
      </c>
      <c r="AS3148">
        <v>2</v>
      </c>
      <c r="AT3148">
        <v>51213</v>
      </c>
      <c r="AU3148">
        <v>1</v>
      </c>
      <c r="AV3148">
        <v>1</v>
      </c>
      <c r="AW3148">
        <v>0</v>
      </c>
      <c r="AX3148">
        <v>84.75</v>
      </c>
      <c r="AY3148">
        <v>3</v>
      </c>
      <c r="AZ3148" t="s">
        <v>106</v>
      </c>
      <c r="BA3148">
        <v>7</v>
      </c>
      <c r="BB3148" t="s">
        <v>95</v>
      </c>
      <c r="BC3148">
        <v>1</v>
      </c>
    </row>
    <row r="3149" spans="1:55">
      <c r="A3149" t="s">
        <v>6495</v>
      </c>
      <c r="B3149" t="s">
        <v>73</v>
      </c>
      <c r="C3149">
        <v>57</v>
      </c>
      <c r="D3149" t="s">
        <v>57</v>
      </c>
      <c r="E3149">
        <v>2</v>
      </c>
      <c r="F3149" t="s">
        <v>4934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129</v>
      </c>
      <c r="M3149" t="s">
        <v>57</v>
      </c>
      <c r="N3149" t="s">
        <v>6496</v>
      </c>
      <c r="O3149" t="s">
        <v>61</v>
      </c>
      <c r="P3149" t="s">
        <v>61</v>
      </c>
      <c r="Q3149" t="s">
        <v>143</v>
      </c>
      <c r="R3149" t="s">
        <v>143</v>
      </c>
      <c r="S3149" t="s">
        <v>143</v>
      </c>
      <c r="T3149" t="s">
        <v>143</v>
      </c>
      <c r="U3149" t="s">
        <v>143</v>
      </c>
      <c r="V3149" t="s">
        <v>143</v>
      </c>
      <c r="W3149" t="s">
        <v>143</v>
      </c>
      <c r="X3149" t="s">
        <v>143</v>
      </c>
      <c r="Y3149" t="s">
        <v>143</v>
      </c>
      <c r="Z3149" t="s">
        <v>143</v>
      </c>
      <c r="AA3149" t="s">
        <v>64</v>
      </c>
      <c r="AB3149" t="s">
        <v>61</v>
      </c>
      <c r="AC3149" t="s">
        <v>65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66</v>
      </c>
      <c r="AM3149">
        <v>0</v>
      </c>
      <c r="AN3149">
        <v>1</v>
      </c>
      <c r="AO3149">
        <v>0</v>
      </c>
      <c r="AP3149" t="s">
        <v>176</v>
      </c>
      <c r="AQ3149" t="s">
        <v>92</v>
      </c>
      <c r="AR3149" t="s">
        <v>182</v>
      </c>
      <c r="AT3149">
        <v>2271</v>
      </c>
      <c r="AU3149">
        <v>1</v>
      </c>
      <c r="AV3149">
        <v>0</v>
      </c>
      <c r="AW3149">
        <v>1</v>
      </c>
      <c r="AX3149">
        <v>0</v>
      </c>
      <c r="AY3149">
        <v>5</v>
      </c>
      <c r="AZ3149" t="s">
        <v>177</v>
      </c>
      <c r="BA3149">
        <v>0</v>
      </c>
      <c r="BB3149" t="s">
        <v>71</v>
      </c>
      <c r="BC3149">
        <v>4</v>
      </c>
    </row>
    <row r="3150" spans="1:55">
      <c r="A3150" t="s">
        <v>6497</v>
      </c>
      <c r="B3150" t="s">
        <v>73</v>
      </c>
      <c r="C3150">
        <v>52</v>
      </c>
      <c r="D3150" t="s">
        <v>61</v>
      </c>
      <c r="E3150">
        <v>0</v>
      </c>
      <c r="F3150" t="s">
        <v>523</v>
      </c>
      <c r="G3150">
        <v>95825</v>
      </c>
      <c r="H3150">
        <v>38.590035</v>
      </c>
      <c r="I3150">
        <v>-121.412455</v>
      </c>
      <c r="J3150">
        <v>0</v>
      </c>
      <c r="K3150">
        <v>56</v>
      </c>
      <c r="L3150" t="s">
        <v>59</v>
      </c>
      <c r="M3150" t="s">
        <v>57</v>
      </c>
      <c r="N3150" t="s">
        <v>6498</v>
      </c>
      <c r="O3150" t="s">
        <v>57</v>
      </c>
      <c r="P3150" t="s">
        <v>61</v>
      </c>
      <c r="Q3150" t="s">
        <v>143</v>
      </c>
      <c r="R3150" t="s">
        <v>143</v>
      </c>
      <c r="S3150" t="s">
        <v>143</v>
      </c>
      <c r="T3150" t="s">
        <v>143</v>
      </c>
      <c r="U3150" t="s">
        <v>143</v>
      </c>
      <c r="V3150" t="s">
        <v>143</v>
      </c>
      <c r="W3150" t="s">
        <v>143</v>
      </c>
      <c r="X3150" t="s">
        <v>143</v>
      </c>
      <c r="Y3150" t="s">
        <v>143</v>
      </c>
      <c r="Z3150" t="s">
        <v>143</v>
      </c>
      <c r="AA3150" t="s">
        <v>122</v>
      </c>
      <c r="AB3150" t="s">
        <v>57</v>
      </c>
      <c r="AC3150" t="s">
        <v>87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66</v>
      </c>
      <c r="AM3150">
        <v>0</v>
      </c>
      <c r="AN3150">
        <v>1</v>
      </c>
      <c r="AO3150">
        <v>0</v>
      </c>
      <c r="AP3150" t="s">
        <v>123</v>
      </c>
      <c r="AQ3150" t="s">
        <v>92</v>
      </c>
      <c r="AR3150" t="s">
        <v>182</v>
      </c>
      <c r="AT3150">
        <v>30715</v>
      </c>
      <c r="AU3150">
        <v>1</v>
      </c>
      <c r="AV3150">
        <v>0</v>
      </c>
      <c r="AW3150">
        <v>1</v>
      </c>
      <c r="AX3150">
        <v>0</v>
      </c>
      <c r="AY3150">
        <v>6</v>
      </c>
      <c r="AZ3150" t="s">
        <v>125</v>
      </c>
      <c r="BA3150">
        <v>2</v>
      </c>
      <c r="BB3150" t="s">
        <v>126</v>
      </c>
      <c r="BC3150">
        <v>3</v>
      </c>
    </row>
    <row r="3151" spans="1:55">
      <c r="A3151" t="s">
        <v>6499</v>
      </c>
      <c r="B3151" t="s">
        <v>56</v>
      </c>
      <c r="C3151">
        <v>23</v>
      </c>
      <c r="D3151" t="s">
        <v>57</v>
      </c>
      <c r="E3151">
        <v>0</v>
      </c>
      <c r="F3151" t="s">
        <v>1522</v>
      </c>
      <c r="G3151">
        <v>92805</v>
      </c>
      <c r="H3151">
        <v>33.830209</v>
      </c>
      <c r="I3151">
        <v>-117.906099</v>
      </c>
      <c r="J3151">
        <v>8</v>
      </c>
      <c r="K3151">
        <v>18</v>
      </c>
      <c r="L3151" t="s">
        <v>98</v>
      </c>
      <c r="M3151" t="s">
        <v>57</v>
      </c>
      <c r="N3151" t="s">
        <v>6500</v>
      </c>
      <c r="O3151" t="s">
        <v>57</v>
      </c>
      <c r="P3151" t="s">
        <v>57</v>
      </c>
      <c r="Q3151" t="s">
        <v>85</v>
      </c>
      <c r="R3151" t="s">
        <v>147</v>
      </c>
      <c r="S3151" t="s">
        <v>61</v>
      </c>
      <c r="T3151" t="s">
        <v>61</v>
      </c>
      <c r="U3151" t="s">
        <v>61</v>
      </c>
      <c r="V3151" t="s">
        <v>57</v>
      </c>
      <c r="W3151" t="s">
        <v>57</v>
      </c>
      <c r="X3151" t="s">
        <v>61</v>
      </c>
      <c r="Y3151" t="s">
        <v>57</v>
      </c>
      <c r="Z3151" t="s">
        <v>57</v>
      </c>
      <c r="AA3151" t="s">
        <v>77</v>
      </c>
      <c r="AB3151" t="s">
        <v>57</v>
      </c>
      <c r="AC3151" t="s">
        <v>87</v>
      </c>
      <c r="AD3151">
        <v>88.84999999999999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66</v>
      </c>
      <c r="AM3151">
        <v>0</v>
      </c>
      <c r="AN3151">
        <v>1</v>
      </c>
      <c r="AO3151">
        <v>0</v>
      </c>
      <c r="AP3151" t="s">
        <v>103</v>
      </c>
      <c r="AQ3151" t="s">
        <v>116</v>
      </c>
      <c r="AR3151" t="s">
        <v>93</v>
      </c>
      <c r="AS3151">
        <v>4</v>
      </c>
      <c r="AT3151">
        <v>68802</v>
      </c>
      <c r="AU3151">
        <v>1</v>
      </c>
      <c r="AV3151">
        <v>0</v>
      </c>
      <c r="AW3151">
        <v>1</v>
      </c>
      <c r="AX3151">
        <v>0</v>
      </c>
      <c r="AY3151">
        <v>3</v>
      </c>
      <c r="AZ3151" t="s">
        <v>106</v>
      </c>
      <c r="BA3151">
        <v>6</v>
      </c>
      <c r="BB3151" t="s">
        <v>95</v>
      </c>
      <c r="BC3151">
        <v>1</v>
      </c>
    </row>
    <row r="3152" spans="1:55">
      <c r="A3152" t="s">
        <v>6501</v>
      </c>
      <c r="B3152" t="s">
        <v>56</v>
      </c>
      <c r="C3152">
        <v>68</v>
      </c>
      <c r="D3152" t="s">
        <v>61</v>
      </c>
      <c r="E3152">
        <v>0</v>
      </c>
      <c r="F3152" t="s">
        <v>1348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59</v>
      </c>
      <c r="M3152" t="s">
        <v>57</v>
      </c>
      <c r="N3152" t="s">
        <v>6502</v>
      </c>
      <c r="O3152" t="s">
        <v>61</v>
      </c>
      <c r="P3152" t="s">
        <v>57</v>
      </c>
      <c r="Q3152" t="s">
        <v>135</v>
      </c>
      <c r="R3152" t="s">
        <v>163</v>
      </c>
      <c r="S3152" t="s">
        <v>61</v>
      </c>
      <c r="T3152" t="s">
        <v>57</v>
      </c>
      <c r="U3152" t="s">
        <v>57</v>
      </c>
      <c r="V3152" t="s">
        <v>61</v>
      </c>
      <c r="W3152" t="s">
        <v>61</v>
      </c>
      <c r="X3152" t="s">
        <v>61</v>
      </c>
      <c r="Y3152" t="s">
        <v>61</v>
      </c>
      <c r="Z3152" t="s">
        <v>57</v>
      </c>
      <c r="AA3152" t="s">
        <v>64</v>
      </c>
      <c r="AB3152" t="s">
        <v>57</v>
      </c>
      <c r="AC3152" t="s">
        <v>87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867.9299999999999</v>
      </c>
      <c r="AJ3152" t="s">
        <v>66</v>
      </c>
      <c r="AM3152">
        <v>0</v>
      </c>
      <c r="AN3152">
        <v>1</v>
      </c>
      <c r="AO3152">
        <v>0</v>
      </c>
      <c r="AP3152" t="s">
        <v>103</v>
      </c>
      <c r="AQ3152" t="s">
        <v>124</v>
      </c>
      <c r="AR3152" t="s">
        <v>69</v>
      </c>
      <c r="AS3152">
        <v>3</v>
      </c>
      <c r="AT3152">
        <v>66754</v>
      </c>
      <c r="AU3152">
        <v>1</v>
      </c>
      <c r="AV3152">
        <v>0</v>
      </c>
      <c r="AW3152">
        <v>1</v>
      </c>
      <c r="AX3152">
        <v>0</v>
      </c>
      <c r="AY3152">
        <v>3</v>
      </c>
      <c r="AZ3152" t="s">
        <v>106</v>
      </c>
      <c r="BA3152">
        <v>2</v>
      </c>
      <c r="BB3152" t="s">
        <v>126</v>
      </c>
      <c r="BC3152">
        <v>3</v>
      </c>
    </row>
    <row r="3153" spans="1:55">
      <c r="A3153" t="s">
        <v>6503</v>
      </c>
      <c r="B3153" t="s">
        <v>73</v>
      </c>
      <c r="C3153">
        <v>30</v>
      </c>
      <c r="D3153" t="s">
        <v>57</v>
      </c>
      <c r="E3153">
        <v>0</v>
      </c>
      <c r="F3153" t="s">
        <v>2830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129</v>
      </c>
      <c r="M3153" t="s">
        <v>57</v>
      </c>
      <c r="N3153" t="s">
        <v>6504</v>
      </c>
      <c r="O3153" t="s">
        <v>57</v>
      </c>
      <c r="P3153" t="s">
        <v>57</v>
      </c>
      <c r="Q3153" t="s">
        <v>62</v>
      </c>
      <c r="R3153" t="s">
        <v>467</v>
      </c>
      <c r="S3153" t="s">
        <v>57</v>
      </c>
      <c r="T3153" t="s">
        <v>61</v>
      </c>
      <c r="U3153" t="s">
        <v>61</v>
      </c>
      <c r="V3153" t="s">
        <v>57</v>
      </c>
      <c r="W3153" t="s">
        <v>57</v>
      </c>
      <c r="X3153" t="s">
        <v>57</v>
      </c>
      <c r="Y3153" t="s">
        <v>57</v>
      </c>
      <c r="Z3153" t="s">
        <v>57</v>
      </c>
      <c r="AA3153" t="s">
        <v>64</v>
      </c>
      <c r="AB3153" t="s">
        <v>61</v>
      </c>
      <c r="AC3153" t="s">
        <v>65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66</v>
      </c>
      <c r="AM3153">
        <v>0</v>
      </c>
      <c r="AN3153">
        <v>1</v>
      </c>
      <c r="AO3153">
        <v>0</v>
      </c>
      <c r="AP3153" t="s">
        <v>176</v>
      </c>
      <c r="AQ3153" t="s">
        <v>68</v>
      </c>
      <c r="AR3153" t="s">
        <v>93</v>
      </c>
      <c r="AS3153">
        <v>6</v>
      </c>
      <c r="AT3153">
        <v>598</v>
      </c>
      <c r="AU3153">
        <v>1</v>
      </c>
      <c r="AV3153">
        <v>0</v>
      </c>
      <c r="AW3153">
        <v>1</v>
      </c>
      <c r="AX3153">
        <v>0</v>
      </c>
      <c r="AY3153">
        <v>5</v>
      </c>
      <c r="AZ3153" t="s">
        <v>177</v>
      </c>
      <c r="BA3153">
        <v>1</v>
      </c>
      <c r="BB3153" t="s">
        <v>71</v>
      </c>
      <c r="BC3153">
        <v>4</v>
      </c>
    </row>
    <row r="3154" spans="1:55">
      <c r="A3154" t="s">
        <v>6505</v>
      </c>
      <c r="B3154" t="s">
        <v>56</v>
      </c>
      <c r="C3154">
        <v>21</v>
      </c>
      <c r="D3154" t="s">
        <v>57</v>
      </c>
      <c r="E3154">
        <v>0</v>
      </c>
      <c r="F3154" t="s">
        <v>262</v>
      </c>
      <c r="G3154">
        <v>95129</v>
      </c>
      <c r="H3154">
        <v>37.305622</v>
      </c>
      <c r="I3154">
        <v>-122.000887</v>
      </c>
      <c r="J3154">
        <v>4</v>
      </c>
      <c r="K3154">
        <v>59</v>
      </c>
      <c r="L3154" t="s">
        <v>129</v>
      </c>
      <c r="M3154" t="s">
        <v>57</v>
      </c>
      <c r="N3154" t="s">
        <v>6196</v>
      </c>
      <c r="O3154" t="s">
        <v>57</v>
      </c>
      <c r="P3154" t="s">
        <v>57</v>
      </c>
      <c r="Q3154" t="s">
        <v>85</v>
      </c>
      <c r="R3154" t="s">
        <v>322</v>
      </c>
      <c r="S3154" t="s">
        <v>61</v>
      </c>
      <c r="T3154" t="s">
        <v>57</v>
      </c>
      <c r="U3154" t="s">
        <v>61</v>
      </c>
      <c r="V3154" t="s">
        <v>61</v>
      </c>
      <c r="W3154" t="s">
        <v>57</v>
      </c>
      <c r="X3154" t="s">
        <v>57</v>
      </c>
      <c r="Y3154" t="s">
        <v>57</v>
      </c>
      <c r="Z3154" t="s">
        <v>57</v>
      </c>
      <c r="AA3154" t="s">
        <v>77</v>
      </c>
      <c r="AB3154" t="s">
        <v>61</v>
      </c>
      <c r="AC3154" t="s">
        <v>87</v>
      </c>
      <c r="AD3154">
        <v>101.1</v>
      </c>
      <c r="AE3154">
        <v>6039.9</v>
      </c>
      <c r="AF3154">
        <v>0</v>
      </c>
      <c r="AG3154">
        <v>0</v>
      </c>
      <c r="AH3154">
        <v>544.5700000000001</v>
      </c>
      <c r="AI3154">
        <v>6584.47</v>
      </c>
      <c r="AJ3154" t="s">
        <v>88</v>
      </c>
      <c r="AK3154" t="s">
        <v>101</v>
      </c>
      <c r="AL3154" t="s">
        <v>690</v>
      </c>
      <c r="AM3154">
        <v>1</v>
      </c>
      <c r="AN3154">
        <v>0</v>
      </c>
      <c r="AO3154">
        <v>0</v>
      </c>
      <c r="AP3154" t="s">
        <v>123</v>
      </c>
      <c r="AQ3154" t="s">
        <v>116</v>
      </c>
      <c r="AR3154" t="s">
        <v>105</v>
      </c>
      <c r="AS3154">
        <v>5</v>
      </c>
      <c r="AT3154">
        <v>37570</v>
      </c>
      <c r="AU3154">
        <v>1</v>
      </c>
      <c r="AV3154">
        <v>1</v>
      </c>
      <c r="AW3154">
        <v>0</v>
      </c>
      <c r="AX3154">
        <v>101.1</v>
      </c>
      <c r="AY3154">
        <v>6</v>
      </c>
      <c r="AZ3154" t="s">
        <v>125</v>
      </c>
      <c r="BA3154">
        <v>6</v>
      </c>
      <c r="BB3154" t="s">
        <v>95</v>
      </c>
      <c r="BC3154">
        <v>1</v>
      </c>
    </row>
    <row r="3155" spans="1:55">
      <c r="A3155" t="s">
        <v>6506</v>
      </c>
      <c r="B3155" t="s">
        <v>73</v>
      </c>
      <c r="C3155">
        <v>39</v>
      </c>
      <c r="D3155" t="s">
        <v>61</v>
      </c>
      <c r="E3155">
        <v>0</v>
      </c>
      <c r="F3155" t="s">
        <v>924</v>
      </c>
      <c r="G3155">
        <v>91436</v>
      </c>
      <c r="H3155">
        <v>34.152875</v>
      </c>
      <c r="I3155">
        <v>-118.486056</v>
      </c>
      <c r="J3155">
        <v>0</v>
      </c>
      <c r="K3155">
        <v>26</v>
      </c>
      <c r="L3155" t="s">
        <v>59</v>
      </c>
      <c r="M3155" t="s">
        <v>61</v>
      </c>
      <c r="N3155" t="s">
        <v>143</v>
      </c>
      <c r="O3155" t="s">
        <v>143</v>
      </c>
      <c r="P3155" t="s">
        <v>57</v>
      </c>
      <c r="Q3155" t="s">
        <v>135</v>
      </c>
      <c r="R3155" t="s">
        <v>391</v>
      </c>
      <c r="S3155" t="s">
        <v>57</v>
      </c>
      <c r="T3155" t="s">
        <v>57</v>
      </c>
      <c r="U3155" t="s">
        <v>61</v>
      </c>
      <c r="V3155" t="s">
        <v>61</v>
      </c>
      <c r="W3155" t="s">
        <v>61</v>
      </c>
      <c r="X3155" t="s">
        <v>57</v>
      </c>
      <c r="Y3155" t="s">
        <v>57</v>
      </c>
      <c r="Z3155" t="s">
        <v>57</v>
      </c>
      <c r="AA3155" t="s">
        <v>77</v>
      </c>
      <c r="AB3155" t="s">
        <v>57</v>
      </c>
      <c r="AC3155" t="s">
        <v>87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66</v>
      </c>
      <c r="AM3155">
        <v>0</v>
      </c>
      <c r="AN3155">
        <v>1</v>
      </c>
      <c r="AO3155">
        <v>0</v>
      </c>
      <c r="AP3155" t="s">
        <v>164</v>
      </c>
      <c r="AQ3155" t="s">
        <v>68</v>
      </c>
      <c r="AR3155" t="s">
        <v>137</v>
      </c>
      <c r="AS3155">
        <v>5</v>
      </c>
      <c r="AT3155">
        <v>13129</v>
      </c>
      <c r="AU3155">
        <v>1</v>
      </c>
      <c r="AV3155">
        <v>0</v>
      </c>
      <c r="AW3155">
        <v>1</v>
      </c>
      <c r="AX3155">
        <v>0</v>
      </c>
      <c r="AY3155">
        <v>4</v>
      </c>
      <c r="AZ3155" t="s">
        <v>165</v>
      </c>
      <c r="BA3155">
        <v>5</v>
      </c>
      <c r="BB3155" t="s">
        <v>80</v>
      </c>
      <c r="BC3155">
        <v>2</v>
      </c>
    </row>
    <row r="3156" spans="1:55">
      <c r="A3156" t="s">
        <v>6507</v>
      </c>
      <c r="B3156" t="s">
        <v>73</v>
      </c>
      <c r="C3156">
        <v>58</v>
      </c>
      <c r="D3156" t="s">
        <v>61</v>
      </c>
      <c r="E3156">
        <v>1</v>
      </c>
      <c r="F3156" t="s">
        <v>837</v>
      </c>
      <c r="G3156">
        <v>95385</v>
      </c>
      <c r="H3156">
        <v>37.609095</v>
      </c>
      <c r="I3156">
        <v>-121.263381</v>
      </c>
      <c r="J3156">
        <v>0</v>
      </c>
      <c r="K3156">
        <v>54</v>
      </c>
      <c r="L3156" t="s">
        <v>59</v>
      </c>
      <c r="M3156" t="s">
        <v>57</v>
      </c>
      <c r="N3156" t="s">
        <v>5878</v>
      </c>
      <c r="O3156" t="s">
        <v>61</v>
      </c>
      <c r="P3156" t="s">
        <v>57</v>
      </c>
      <c r="Q3156" t="s">
        <v>85</v>
      </c>
      <c r="R3156" t="s">
        <v>110</v>
      </c>
      <c r="S3156" t="s">
        <v>57</v>
      </c>
      <c r="T3156" t="s">
        <v>57</v>
      </c>
      <c r="U3156" t="s">
        <v>61</v>
      </c>
      <c r="V3156" t="s">
        <v>57</v>
      </c>
      <c r="W3156" t="s">
        <v>57</v>
      </c>
      <c r="X3156" t="s">
        <v>57</v>
      </c>
      <c r="Y3156" t="s">
        <v>57</v>
      </c>
      <c r="Z3156" t="s">
        <v>61</v>
      </c>
      <c r="AA3156" t="s">
        <v>64</v>
      </c>
      <c r="AB3156" t="s">
        <v>57</v>
      </c>
      <c r="AC3156" t="s">
        <v>87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66</v>
      </c>
      <c r="AM3156">
        <v>0</v>
      </c>
      <c r="AN3156">
        <v>1</v>
      </c>
      <c r="AO3156">
        <v>0</v>
      </c>
      <c r="AP3156" t="s">
        <v>123</v>
      </c>
      <c r="AQ3156" t="s">
        <v>92</v>
      </c>
      <c r="AR3156" t="s">
        <v>105</v>
      </c>
      <c r="AS3156">
        <v>6</v>
      </c>
      <c r="AT3156">
        <v>274</v>
      </c>
      <c r="AU3156">
        <v>1</v>
      </c>
      <c r="AV3156">
        <v>0</v>
      </c>
      <c r="AW3156">
        <v>1</v>
      </c>
      <c r="AX3156">
        <v>0</v>
      </c>
      <c r="AY3156">
        <v>6</v>
      </c>
      <c r="AZ3156" t="s">
        <v>125</v>
      </c>
      <c r="BA3156">
        <v>3</v>
      </c>
      <c r="BB3156" t="s">
        <v>126</v>
      </c>
      <c r="BC3156">
        <v>3</v>
      </c>
    </row>
    <row r="3157" spans="1:55">
      <c r="A3157" t="s">
        <v>6508</v>
      </c>
      <c r="B3157" t="s">
        <v>73</v>
      </c>
      <c r="C3157">
        <v>27</v>
      </c>
      <c r="D3157" t="s">
        <v>61</v>
      </c>
      <c r="E3157">
        <v>0</v>
      </c>
      <c r="F3157" t="s">
        <v>3606</v>
      </c>
      <c r="G3157">
        <v>95471</v>
      </c>
      <c r="H3157">
        <v>38.522328</v>
      </c>
      <c r="I3157">
        <v>-122.97932</v>
      </c>
      <c r="J3157">
        <v>0</v>
      </c>
      <c r="K3157">
        <v>40</v>
      </c>
      <c r="L3157" t="s">
        <v>59</v>
      </c>
      <c r="M3157" t="s">
        <v>57</v>
      </c>
      <c r="N3157" t="s">
        <v>6509</v>
      </c>
      <c r="O3157" t="s">
        <v>57</v>
      </c>
      <c r="P3157" t="s">
        <v>61</v>
      </c>
      <c r="Q3157" t="s">
        <v>143</v>
      </c>
      <c r="R3157" t="s">
        <v>143</v>
      </c>
      <c r="S3157" t="s">
        <v>143</v>
      </c>
      <c r="T3157" t="s">
        <v>143</v>
      </c>
      <c r="U3157" t="s">
        <v>143</v>
      </c>
      <c r="V3157" t="s">
        <v>143</v>
      </c>
      <c r="W3157" t="s">
        <v>143</v>
      </c>
      <c r="X3157" t="s">
        <v>143</v>
      </c>
      <c r="Y3157" t="s">
        <v>143</v>
      </c>
      <c r="Z3157" t="s">
        <v>143</v>
      </c>
      <c r="AA3157" t="s">
        <v>122</v>
      </c>
      <c r="AB3157" t="s">
        <v>57</v>
      </c>
      <c r="AC3157" t="s">
        <v>65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66</v>
      </c>
      <c r="AM3157">
        <v>0</v>
      </c>
      <c r="AN3157">
        <v>1</v>
      </c>
      <c r="AO3157">
        <v>0</v>
      </c>
      <c r="AP3157" t="s">
        <v>176</v>
      </c>
      <c r="AQ3157" t="s">
        <v>116</v>
      </c>
      <c r="AR3157" t="s">
        <v>182</v>
      </c>
      <c r="AT3157">
        <v>298</v>
      </c>
      <c r="AU3157">
        <v>1</v>
      </c>
      <c r="AV3157">
        <v>0</v>
      </c>
      <c r="AW3157">
        <v>1</v>
      </c>
      <c r="AX3157">
        <v>0</v>
      </c>
      <c r="AY3157">
        <v>5</v>
      </c>
      <c r="AZ3157" t="s">
        <v>177</v>
      </c>
      <c r="BA3157">
        <v>2</v>
      </c>
      <c r="BB3157" t="s">
        <v>126</v>
      </c>
      <c r="BC3157">
        <v>3</v>
      </c>
    </row>
    <row r="3158" spans="1:55">
      <c r="A3158" t="s">
        <v>6510</v>
      </c>
      <c r="B3158" t="s">
        <v>73</v>
      </c>
      <c r="C3158">
        <v>32</v>
      </c>
      <c r="D3158" t="s">
        <v>57</v>
      </c>
      <c r="E3158">
        <v>1</v>
      </c>
      <c r="F3158" t="s">
        <v>1270</v>
      </c>
      <c r="G3158">
        <v>90270</v>
      </c>
      <c r="H3158">
        <v>33.988572</v>
      </c>
      <c r="I3158">
        <v>-118.186565</v>
      </c>
      <c r="J3158">
        <v>0</v>
      </c>
      <c r="K3158">
        <v>8</v>
      </c>
      <c r="L3158" t="s">
        <v>83</v>
      </c>
      <c r="M3158" t="s">
        <v>57</v>
      </c>
      <c r="N3158" t="s">
        <v>6511</v>
      </c>
      <c r="O3158" t="s">
        <v>57</v>
      </c>
      <c r="P3158" t="s">
        <v>57</v>
      </c>
      <c r="Q3158" t="s">
        <v>135</v>
      </c>
      <c r="R3158" t="s">
        <v>121</v>
      </c>
      <c r="S3158" t="s">
        <v>57</v>
      </c>
      <c r="T3158" t="s">
        <v>57</v>
      </c>
      <c r="U3158" t="s">
        <v>61</v>
      </c>
      <c r="V3158" t="s">
        <v>57</v>
      </c>
      <c r="W3158" t="s">
        <v>61</v>
      </c>
      <c r="X3158" t="s">
        <v>57</v>
      </c>
      <c r="Y3158" t="s">
        <v>57</v>
      </c>
      <c r="Z3158" t="s">
        <v>57</v>
      </c>
      <c r="AA3158" t="s">
        <v>122</v>
      </c>
      <c r="AB3158" t="s">
        <v>57</v>
      </c>
      <c r="AC3158" t="s">
        <v>65</v>
      </c>
      <c r="AD3158">
        <v>76.15000000000001</v>
      </c>
      <c r="AE3158">
        <v>645.8</v>
      </c>
      <c r="AF3158">
        <v>0</v>
      </c>
      <c r="AG3158">
        <v>0</v>
      </c>
      <c r="AH3158">
        <v>298.24</v>
      </c>
      <c r="AI3158">
        <v>944.04</v>
      </c>
      <c r="AJ3158" t="s">
        <v>66</v>
      </c>
      <c r="AM3158">
        <v>0</v>
      </c>
      <c r="AN3158">
        <v>1</v>
      </c>
      <c r="AO3158">
        <v>0</v>
      </c>
      <c r="AP3158" t="s">
        <v>67</v>
      </c>
      <c r="AQ3158" t="s">
        <v>68</v>
      </c>
      <c r="AR3158" t="s">
        <v>93</v>
      </c>
      <c r="AS3158">
        <v>6</v>
      </c>
      <c r="AT3158">
        <v>28094</v>
      </c>
      <c r="AU3158">
        <v>1</v>
      </c>
      <c r="AV3158">
        <v>0</v>
      </c>
      <c r="AW3158">
        <v>1</v>
      </c>
      <c r="AX3158">
        <v>0</v>
      </c>
      <c r="AY3158">
        <v>2</v>
      </c>
      <c r="AZ3158" t="s">
        <v>70</v>
      </c>
      <c r="BA3158">
        <v>0</v>
      </c>
      <c r="BB3158" t="s">
        <v>71</v>
      </c>
      <c r="BC3158">
        <v>4</v>
      </c>
    </row>
    <row r="3159" spans="1:55">
      <c r="A3159" t="s">
        <v>6512</v>
      </c>
      <c r="B3159" t="s">
        <v>56</v>
      </c>
      <c r="C3159">
        <v>72</v>
      </c>
      <c r="D3159" t="s">
        <v>57</v>
      </c>
      <c r="E3159">
        <v>0</v>
      </c>
      <c r="F3159" t="s">
        <v>767</v>
      </c>
      <c r="G3159">
        <v>94403</v>
      </c>
      <c r="H3159">
        <v>37.538309</v>
      </c>
      <c r="I3159">
        <v>-122.305109</v>
      </c>
      <c r="J3159">
        <v>1</v>
      </c>
      <c r="K3159">
        <v>25</v>
      </c>
      <c r="L3159" t="s">
        <v>59</v>
      </c>
      <c r="M3159" t="s">
        <v>57</v>
      </c>
      <c r="N3159" t="s">
        <v>6513</v>
      </c>
      <c r="O3159" t="s">
        <v>61</v>
      </c>
      <c r="P3159" t="s">
        <v>57</v>
      </c>
      <c r="Q3159" t="s">
        <v>85</v>
      </c>
      <c r="R3159" t="s">
        <v>100</v>
      </c>
      <c r="S3159" t="s">
        <v>61</v>
      </c>
      <c r="T3159" t="s">
        <v>57</v>
      </c>
      <c r="U3159" t="s">
        <v>57</v>
      </c>
      <c r="V3159" t="s">
        <v>61</v>
      </c>
      <c r="W3159" t="s">
        <v>61</v>
      </c>
      <c r="X3159" t="s">
        <v>57</v>
      </c>
      <c r="Y3159" t="s">
        <v>57</v>
      </c>
      <c r="Z3159" t="s">
        <v>57</v>
      </c>
      <c r="AA3159" t="s">
        <v>122</v>
      </c>
      <c r="AB3159" t="s">
        <v>61</v>
      </c>
      <c r="AC3159" t="s">
        <v>87</v>
      </c>
      <c r="AD3159">
        <v>88.40000000000001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66</v>
      </c>
      <c r="AM3159">
        <v>0</v>
      </c>
      <c r="AN3159">
        <v>1</v>
      </c>
      <c r="AO3159">
        <v>0</v>
      </c>
      <c r="AP3159" t="s">
        <v>164</v>
      </c>
      <c r="AQ3159" t="s">
        <v>104</v>
      </c>
      <c r="AR3159" t="s">
        <v>93</v>
      </c>
      <c r="AS3159">
        <v>5</v>
      </c>
      <c r="AT3159">
        <v>37926</v>
      </c>
      <c r="AU3159">
        <v>1</v>
      </c>
      <c r="AV3159">
        <v>0</v>
      </c>
      <c r="AW3159">
        <v>1</v>
      </c>
      <c r="AX3159">
        <v>0</v>
      </c>
      <c r="AY3159">
        <v>4</v>
      </c>
      <c r="AZ3159" t="s">
        <v>165</v>
      </c>
      <c r="BA3159">
        <v>3</v>
      </c>
      <c r="BB3159" t="s">
        <v>126</v>
      </c>
      <c r="BC3159">
        <v>3</v>
      </c>
    </row>
    <row r="3160" spans="1:55">
      <c r="A3160" t="s">
        <v>6514</v>
      </c>
      <c r="B3160" t="s">
        <v>56</v>
      </c>
      <c r="C3160">
        <v>51</v>
      </c>
      <c r="D3160" t="s">
        <v>61</v>
      </c>
      <c r="E3160">
        <v>0</v>
      </c>
      <c r="F3160" t="s">
        <v>2978</v>
      </c>
      <c r="G3160">
        <v>93001</v>
      </c>
      <c r="H3160">
        <v>34.360261</v>
      </c>
      <c r="I3160">
        <v>-119.306383</v>
      </c>
      <c r="J3160">
        <v>0</v>
      </c>
      <c r="K3160">
        <v>2</v>
      </c>
      <c r="L3160" t="s">
        <v>83</v>
      </c>
      <c r="M3160" t="s">
        <v>57</v>
      </c>
      <c r="N3160" t="s">
        <v>6515</v>
      </c>
      <c r="O3160" t="s">
        <v>61</v>
      </c>
      <c r="P3160" t="s">
        <v>57</v>
      </c>
      <c r="Q3160" t="s">
        <v>85</v>
      </c>
      <c r="R3160" t="s">
        <v>169</v>
      </c>
      <c r="S3160" t="s">
        <v>61</v>
      </c>
      <c r="T3160" t="s">
        <v>61</v>
      </c>
      <c r="U3160" t="s">
        <v>61</v>
      </c>
      <c r="V3160" t="s">
        <v>61</v>
      </c>
      <c r="W3160" t="s">
        <v>57</v>
      </c>
      <c r="X3160" t="s">
        <v>61</v>
      </c>
      <c r="Y3160" t="s">
        <v>61</v>
      </c>
      <c r="Z3160" t="s">
        <v>61</v>
      </c>
      <c r="AA3160" t="s">
        <v>77</v>
      </c>
      <c r="AB3160" t="s">
        <v>57</v>
      </c>
      <c r="AC3160" t="s">
        <v>87</v>
      </c>
      <c r="AD3160">
        <v>80.2</v>
      </c>
      <c r="AE3160">
        <v>146.05</v>
      </c>
      <c r="AF3160">
        <v>0</v>
      </c>
      <c r="AG3160">
        <v>10</v>
      </c>
      <c r="AH3160">
        <v>99.58</v>
      </c>
      <c r="AI3160">
        <v>255.63</v>
      </c>
      <c r="AJ3160" t="s">
        <v>88</v>
      </c>
      <c r="AK3160" t="s">
        <v>205</v>
      </c>
      <c r="AL3160" t="s">
        <v>206</v>
      </c>
      <c r="AM3160">
        <v>1</v>
      </c>
      <c r="AN3160">
        <v>0</v>
      </c>
      <c r="AO3160">
        <v>0</v>
      </c>
      <c r="AP3160" t="s">
        <v>91</v>
      </c>
      <c r="AQ3160" t="s">
        <v>92</v>
      </c>
      <c r="AR3160" t="s">
        <v>93</v>
      </c>
      <c r="AS3160">
        <v>1</v>
      </c>
      <c r="AT3160">
        <v>32899</v>
      </c>
      <c r="AU3160">
        <v>1</v>
      </c>
      <c r="AV3160">
        <v>1</v>
      </c>
      <c r="AW3160">
        <v>0</v>
      </c>
      <c r="AX3160">
        <v>80.2</v>
      </c>
      <c r="AY3160">
        <v>1</v>
      </c>
      <c r="AZ3160" t="s">
        <v>94</v>
      </c>
      <c r="BA3160">
        <v>10</v>
      </c>
      <c r="BB3160" t="s">
        <v>95</v>
      </c>
      <c r="BC3160">
        <v>1</v>
      </c>
    </row>
    <row r="3161" spans="1:55">
      <c r="A3161" t="s">
        <v>6516</v>
      </c>
      <c r="B3161" t="s">
        <v>56</v>
      </c>
      <c r="C3161">
        <v>31</v>
      </c>
      <c r="D3161" t="s">
        <v>57</v>
      </c>
      <c r="E3161">
        <v>3</v>
      </c>
      <c r="F3161" t="s">
        <v>445</v>
      </c>
      <c r="G3161">
        <v>95603</v>
      </c>
      <c r="H3161">
        <v>38.912881</v>
      </c>
      <c r="I3161">
        <v>-121.082766</v>
      </c>
      <c r="J3161">
        <v>4</v>
      </c>
      <c r="K3161">
        <v>42</v>
      </c>
      <c r="L3161" t="s">
        <v>59</v>
      </c>
      <c r="M3161" t="s">
        <v>57</v>
      </c>
      <c r="N3161" t="s">
        <v>6517</v>
      </c>
      <c r="O3161" t="s">
        <v>61</v>
      </c>
      <c r="P3161" t="s">
        <v>61</v>
      </c>
      <c r="Q3161" t="s">
        <v>143</v>
      </c>
      <c r="R3161" t="s">
        <v>143</v>
      </c>
      <c r="S3161" t="s">
        <v>143</v>
      </c>
      <c r="T3161" t="s">
        <v>143</v>
      </c>
      <c r="U3161" t="s">
        <v>143</v>
      </c>
      <c r="V3161" t="s">
        <v>143</v>
      </c>
      <c r="W3161" t="s">
        <v>143</v>
      </c>
      <c r="X3161" t="s">
        <v>143</v>
      </c>
      <c r="Y3161" t="s">
        <v>143</v>
      </c>
      <c r="Z3161" t="s">
        <v>143</v>
      </c>
      <c r="AA3161" t="s">
        <v>64</v>
      </c>
      <c r="AB3161" t="s">
        <v>57</v>
      </c>
      <c r="AC3161" t="s">
        <v>87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</v>
      </c>
      <c r="AJ3161" t="s">
        <v>66</v>
      </c>
      <c r="AM3161">
        <v>0</v>
      </c>
      <c r="AN3161">
        <v>1</v>
      </c>
      <c r="AO3161">
        <v>0</v>
      </c>
      <c r="AP3161" t="s">
        <v>176</v>
      </c>
      <c r="AQ3161" t="s">
        <v>68</v>
      </c>
      <c r="AR3161" t="s">
        <v>182</v>
      </c>
      <c r="AT3161">
        <v>24944</v>
      </c>
      <c r="AU3161">
        <v>1</v>
      </c>
      <c r="AV3161">
        <v>0</v>
      </c>
      <c r="AW3161">
        <v>1</v>
      </c>
      <c r="AX3161">
        <v>0</v>
      </c>
      <c r="AY3161">
        <v>5</v>
      </c>
      <c r="AZ3161" t="s">
        <v>177</v>
      </c>
      <c r="BA3161">
        <v>0</v>
      </c>
      <c r="BB3161" t="s">
        <v>71</v>
      </c>
      <c r="BC3161">
        <v>4</v>
      </c>
    </row>
    <row r="3162" spans="1:55">
      <c r="A3162" t="s">
        <v>6518</v>
      </c>
      <c r="B3162" t="s">
        <v>56</v>
      </c>
      <c r="C3162">
        <v>21</v>
      </c>
      <c r="D3162" t="s">
        <v>57</v>
      </c>
      <c r="E3162">
        <v>1</v>
      </c>
      <c r="F3162" t="s">
        <v>565</v>
      </c>
      <c r="G3162">
        <v>94610</v>
      </c>
      <c r="H3162">
        <v>37.808731</v>
      </c>
      <c r="I3162">
        <v>-122.238708</v>
      </c>
      <c r="J3162">
        <v>2</v>
      </c>
      <c r="K3162">
        <v>51</v>
      </c>
      <c r="L3162" t="s">
        <v>129</v>
      </c>
      <c r="M3162" t="s">
        <v>57</v>
      </c>
      <c r="N3162" t="s">
        <v>954</v>
      </c>
      <c r="O3162" t="s">
        <v>57</v>
      </c>
      <c r="P3162" t="s">
        <v>57</v>
      </c>
      <c r="Q3162" t="s">
        <v>85</v>
      </c>
      <c r="R3162" t="s">
        <v>633</v>
      </c>
      <c r="S3162" t="s">
        <v>57</v>
      </c>
      <c r="T3162" t="s">
        <v>61</v>
      </c>
      <c r="U3162" t="s">
        <v>61</v>
      </c>
      <c r="V3162" t="s">
        <v>57</v>
      </c>
      <c r="W3162" t="s">
        <v>57</v>
      </c>
      <c r="X3162" t="s">
        <v>61</v>
      </c>
      <c r="Y3162" t="s">
        <v>57</v>
      </c>
      <c r="Z3162" t="s">
        <v>57</v>
      </c>
      <c r="AA3162" t="s">
        <v>64</v>
      </c>
      <c r="AB3162" t="s">
        <v>57</v>
      </c>
      <c r="AC3162" t="s">
        <v>307</v>
      </c>
      <c r="AD3162">
        <v>95.15000000000001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66</v>
      </c>
      <c r="AM3162">
        <v>0</v>
      </c>
      <c r="AN3162">
        <v>1</v>
      </c>
      <c r="AO3162">
        <v>0</v>
      </c>
      <c r="AP3162" t="s">
        <v>123</v>
      </c>
      <c r="AQ3162" t="s">
        <v>116</v>
      </c>
      <c r="AR3162" t="s">
        <v>105</v>
      </c>
      <c r="AS3162">
        <v>5</v>
      </c>
      <c r="AT3162">
        <v>29964</v>
      </c>
      <c r="AU3162">
        <v>1</v>
      </c>
      <c r="AV3162">
        <v>0</v>
      </c>
      <c r="AW3162">
        <v>1</v>
      </c>
      <c r="AX3162">
        <v>0</v>
      </c>
      <c r="AY3162">
        <v>6</v>
      </c>
      <c r="AZ3162" t="s">
        <v>125</v>
      </c>
      <c r="BA3162">
        <v>2</v>
      </c>
      <c r="BB3162" t="s">
        <v>126</v>
      </c>
      <c r="BC3162">
        <v>3</v>
      </c>
    </row>
    <row r="3163" spans="1:55">
      <c r="A3163" t="s">
        <v>6519</v>
      </c>
      <c r="B3163" t="s">
        <v>56</v>
      </c>
      <c r="C3163">
        <v>56</v>
      </c>
      <c r="D3163" t="s">
        <v>57</v>
      </c>
      <c r="E3163">
        <v>2</v>
      </c>
      <c r="F3163" t="s">
        <v>723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59</v>
      </c>
      <c r="M3163" t="s">
        <v>57</v>
      </c>
      <c r="N3163" t="s">
        <v>5421</v>
      </c>
      <c r="O3163" t="s">
        <v>57</v>
      </c>
      <c r="P3163" t="s">
        <v>61</v>
      </c>
      <c r="Q3163" t="s">
        <v>143</v>
      </c>
      <c r="R3163" t="s">
        <v>143</v>
      </c>
      <c r="S3163" t="s">
        <v>143</v>
      </c>
      <c r="T3163" t="s">
        <v>143</v>
      </c>
      <c r="U3163" t="s">
        <v>143</v>
      </c>
      <c r="V3163" t="s">
        <v>143</v>
      </c>
      <c r="W3163" t="s">
        <v>143</v>
      </c>
      <c r="X3163" t="s">
        <v>143</v>
      </c>
      <c r="Y3163" t="s">
        <v>143</v>
      </c>
      <c r="Z3163" t="s">
        <v>143</v>
      </c>
      <c r="AA3163" t="s">
        <v>122</v>
      </c>
      <c r="AB3163" t="s">
        <v>61</v>
      </c>
      <c r="AC3163" t="s">
        <v>65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66</v>
      </c>
      <c r="AM3163">
        <v>0</v>
      </c>
      <c r="AN3163">
        <v>1</v>
      </c>
      <c r="AO3163">
        <v>0</v>
      </c>
      <c r="AP3163" t="s">
        <v>123</v>
      </c>
      <c r="AQ3163" t="s">
        <v>92</v>
      </c>
      <c r="AR3163" t="s">
        <v>182</v>
      </c>
      <c r="AT3163">
        <v>17554</v>
      </c>
      <c r="AU3163">
        <v>1</v>
      </c>
      <c r="AV3163">
        <v>0</v>
      </c>
      <c r="AW3163">
        <v>1</v>
      </c>
      <c r="AX3163">
        <v>0</v>
      </c>
      <c r="AY3163">
        <v>6</v>
      </c>
      <c r="AZ3163" t="s">
        <v>125</v>
      </c>
      <c r="BA3163">
        <v>0</v>
      </c>
      <c r="BB3163" t="s">
        <v>71</v>
      </c>
      <c r="BC3163">
        <v>4</v>
      </c>
    </row>
    <row r="3164" spans="1:55">
      <c r="A3164" t="s">
        <v>6520</v>
      </c>
      <c r="B3164" t="s">
        <v>73</v>
      </c>
      <c r="C3164">
        <v>44</v>
      </c>
      <c r="D3164" t="s">
        <v>57</v>
      </c>
      <c r="E3164">
        <v>0</v>
      </c>
      <c r="F3164" t="s">
        <v>226</v>
      </c>
      <c r="G3164">
        <v>90058</v>
      </c>
      <c r="H3164">
        <v>34.001617</v>
      </c>
      <c r="I3164">
        <v>-118.222274</v>
      </c>
      <c r="J3164">
        <v>1</v>
      </c>
      <c r="K3164">
        <v>12</v>
      </c>
      <c r="L3164" t="s">
        <v>98</v>
      </c>
      <c r="M3164" t="s">
        <v>57</v>
      </c>
      <c r="N3164" t="s">
        <v>6521</v>
      </c>
      <c r="O3164" t="s">
        <v>61</v>
      </c>
      <c r="P3164" t="s">
        <v>57</v>
      </c>
      <c r="Q3164" t="s">
        <v>85</v>
      </c>
      <c r="R3164" t="s">
        <v>163</v>
      </c>
      <c r="S3164" t="s">
        <v>61</v>
      </c>
      <c r="T3164" t="s">
        <v>57</v>
      </c>
      <c r="U3164" t="s">
        <v>61</v>
      </c>
      <c r="V3164" t="s">
        <v>61</v>
      </c>
      <c r="W3164" t="s">
        <v>61</v>
      </c>
      <c r="X3164" t="s">
        <v>57</v>
      </c>
      <c r="Y3164" t="s">
        <v>57</v>
      </c>
      <c r="Z3164" t="s">
        <v>57</v>
      </c>
      <c r="AA3164" t="s">
        <v>77</v>
      </c>
      <c r="AB3164" t="s">
        <v>57</v>
      </c>
      <c r="AC3164" t="s">
        <v>65</v>
      </c>
      <c r="AD3164">
        <v>85.05</v>
      </c>
      <c r="AE3164">
        <v>999.8</v>
      </c>
      <c r="AF3164">
        <v>0</v>
      </c>
      <c r="AG3164">
        <v>0</v>
      </c>
      <c r="AH3164">
        <v>535.2</v>
      </c>
      <c r="AI3164">
        <v>1535</v>
      </c>
      <c r="AJ3164" t="s">
        <v>66</v>
      </c>
      <c r="AM3164">
        <v>0</v>
      </c>
      <c r="AN3164">
        <v>1</v>
      </c>
      <c r="AO3164">
        <v>0</v>
      </c>
      <c r="AP3164" t="s">
        <v>67</v>
      </c>
      <c r="AQ3164" t="s">
        <v>78</v>
      </c>
      <c r="AR3164" t="s">
        <v>93</v>
      </c>
      <c r="AS3164">
        <v>4</v>
      </c>
      <c r="AT3164">
        <v>3642</v>
      </c>
      <c r="AU3164">
        <v>1</v>
      </c>
      <c r="AV3164">
        <v>0</v>
      </c>
      <c r="AW3164">
        <v>1</v>
      </c>
      <c r="AX3164">
        <v>0</v>
      </c>
      <c r="AY3164">
        <v>2</v>
      </c>
      <c r="AZ3164" t="s">
        <v>70</v>
      </c>
      <c r="BA3164">
        <v>6</v>
      </c>
      <c r="BB3164" t="s">
        <v>95</v>
      </c>
      <c r="BC3164">
        <v>1</v>
      </c>
    </row>
    <row r="3165" spans="1:55">
      <c r="A3165" t="s">
        <v>6522</v>
      </c>
      <c r="B3165" t="s">
        <v>56</v>
      </c>
      <c r="C3165">
        <v>59</v>
      </c>
      <c r="D3165" t="s">
        <v>57</v>
      </c>
      <c r="E3165">
        <v>3</v>
      </c>
      <c r="F3165" t="s">
        <v>6523</v>
      </c>
      <c r="G3165">
        <v>93203</v>
      </c>
      <c r="H3165">
        <v>35.116307</v>
      </c>
      <c r="I3165">
        <v>-118.817644</v>
      </c>
      <c r="J3165">
        <v>10</v>
      </c>
      <c r="K3165">
        <v>9</v>
      </c>
      <c r="L3165" t="s">
        <v>59</v>
      </c>
      <c r="M3165" t="s">
        <v>57</v>
      </c>
      <c r="N3165" t="s">
        <v>6524</v>
      </c>
      <c r="O3165" t="s">
        <v>61</v>
      </c>
      <c r="P3165" t="s">
        <v>61</v>
      </c>
      <c r="Q3165" t="s">
        <v>143</v>
      </c>
      <c r="R3165" t="s">
        <v>143</v>
      </c>
      <c r="S3165" t="s">
        <v>143</v>
      </c>
      <c r="T3165" t="s">
        <v>143</v>
      </c>
      <c r="U3165" t="s">
        <v>143</v>
      </c>
      <c r="V3165" t="s">
        <v>143</v>
      </c>
      <c r="W3165" t="s">
        <v>143</v>
      </c>
      <c r="X3165" t="s">
        <v>143</v>
      </c>
      <c r="Y3165" t="s">
        <v>143</v>
      </c>
      <c r="Z3165" t="s">
        <v>143</v>
      </c>
      <c r="AA3165" t="s">
        <v>64</v>
      </c>
      <c r="AB3165" t="s">
        <v>61</v>
      </c>
      <c r="AC3165" t="s">
        <v>65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66</v>
      </c>
      <c r="AM3165">
        <v>0</v>
      </c>
      <c r="AN3165">
        <v>1</v>
      </c>
      <c r="AO3165">
        <v>0</v>
      </c>
      <c r="AP3165" t="s">
        <v>67</v>
      </c>
      <c r="AQ3165" t="s">
        <v>92</v>
      </c>
      <c r="AR3165" t="s">
        <v>182</v>
      </c>
      <c r="AT3165">
        <v>16206</v>
      </c>
      <c r="AU3165">
        <v>1</v>
      </c>
      <c r="AV3165">
        <v>0</v>
      </c>
      <c r="AW3165">
        <v>1</v>
      </c>
      <c r="AX3165">
        <v>0</v>
      </c>
      <c r="AY3165">
        <v>2</v>
      </c>
      <c r="AZ3165" t="s">
        <v>70</v>
      </c>
      <c r="BA3165">
        <v>0</v>
      </c>
      <c r="BB3165" t="s">
        <v>71</v>
      </c>
      <c r="BC3165">
        <v>4</v>
      </c>
    </row>
    <row r="3166" spans="1:55">
      <c r="A3166" t="s">
        <v>6525</v>
      </c>
      <c r="B3166" t="s">
        <v>56</v>
      </c>
      <c r="C3166">
        <v>26</v>
      </c>
      <c r="D3166" t="s">
        <v>61</v>
      </c>
      <c r="E3166">
        <v>0</v>
      </c>
      <c r="F3166" t="s">
        <v>692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83</v>
      </c>
      <c r="M3166" t="s">
        <v>57</v>
      </c>
      <c r="N3166" t="s">
        <v>6526</v>
      </c>
      <c r="O3166" t="s">
        <v>61</v>
      </c>
      <c r="P3166" t="s">
        <v>57</v>
      </c>
      <c r="Q3166" t="s">
        <v>135</v>
      </c>
      <c r="R3166" t="s">
        <v>893</v>
      </c>
      <c r="S3166" t="s">
        <v>61</v>
      </c>
      <c r="T3166" t="s">
        <v>61</v>
      </c>
      <c r="U3166" t="s">
        <v>61</v>
      </c>
      <c r="V3166" t="s">
        <v>61</v>
      </c>
      <c r="W3166" t="s">
        <v>61</v>
      </c>
      <c r="X3166" t="s">
        <v>61</v>
      </c>
      <c r="Y3166" t="s">
        <v>61</v>
      </c>
      <c r="Z3166" t="s">
        <v>61</v>
      </c>
      <c r="AA3166" t="s">
        <v>77</v>
      </c>
      <c r="AB3166" t="s">
        <v>61</v>
      </c>
      <c r="AC3166" t="s">
        <v>87</v>
      </c>
      <c r="AD3166">
        <v>45.55</v>
      </c>
      <c r="AE3166">
        <v>84.40000000000001</v>
      </c>
      <c r="AF3166">
        <v>0</v>
      </c>
      <c r="AG3166">
        <v>10</v>
      </c>
      <c r="AH3166">
        <v>83.8</v>
      </c>
      <c r="AI3166">
        <v>178.2</v>
      </c>
      <c r="AJ3166" t="s">
        <v>170</v>
      </c>
      <c r="AM3166">
        <v>0</v>
      </c>
      <c r="AN3166">
        <v>0</v>
      </c>
      <c r="AO3166">
        <v>0</v>
      </c>
      <c r="AP3166" t="s">
        <v>91</v>
      </c>
      <c r="AQ3166" t="s">
        <v>116</v>
      </c>
      <c r="AR3166" t="s">
        <v>137</v>
      </c>
      <c r="AS3166">
        <v>0</v>
      </c>
      <c r="AT3166">
        <v>64</v>
      </c>
      <c r="AU3166">
        <v>0</v>
      </c>
      <c r="AX3166">
        <v>0</v>
      </c>
      <c r="AY3166">
        <v>1</v>
      </c>
      <c r="AZ3166" t="s">
        <v>94</v>
      </c>
      <c r="BA3166">
        <v>8</v>
      </c>
      <c r="BB3166" t="s">
        <v>95</v>
      </c>
      <c r="BC3166">
        <v>1</v>
      </c>
    </row>
    <row r="3167" spans="1:55">
      <c r="A3167" t="s">
        <v>6527</v>
      </c>
      <c r="B3167" t="s">
        <v>56</v>
      </c>
      <c r="C3167">
        <v>39</v>
      </c>
      <c r="D3167" t="s">
        <v>57</v>
      </c>
      <c r="E3167">
        <v>0</v>
      </c>
      <c r="F3167" t="s">
        <v>3419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129</v>
      </c>
      <c r="M3167" t="s">
        <v>57</v>
      </c>
      <c r="N3167" t="s">
        <v>5856</v>
      </c>
      <c r="O3167" t="s">
        <v>57</v>
      </c>
      <c r="P3167" t="s">
        <v>61</v>
      </c>
      <c r="Q3167" t="s">
        <v>143</v>
      </c>
      <c r="R3167" t="s">
        <v>143</v>
      </c>
      <c r="S3167" t="s">
        <v>143</v>
      </c>
      <c r="T3167" t="s">
        <v>143</v>
      </c>
      <c r="U3167" t="s">
        <v>143</v>
      </c>
      <c r="V3167" t="s">
        <v>143</v>
      </c>
      <c r="W3167" t="s">
        <v>143</v>
      </c>
      <c r="X3167" t="s">
        <v>143</v>
      </c>
      <c r="Y3167" t="s">
        <v>143</v>
      </c>
      <c r="Z3167" t="s">
        <v>143</v>
      </c>
      <c r="AA3167" t="s">
        <v>64</v>
      </c>
      <c r="AB3167" t="s">
        <v>61</v>
      </c>
      <c r="AC3167" t="s">
        <v>65</v>
      </c>
      <c r="AD3167">
        <v>24.95</v>
      </c>
      <c r="AE3167">
        <v>1165.9</v>
      </c>
      <c r="AF3167">
        <v>0</v>
      </c>
      <c r="AG3167">
        <v>0</v>
      </c>
      <c r="AH3167">
        <v>211.6</v>
      </c>
      <c r="AI3167">
        <v>1377.5</v>
      </c>
      <c r="AJ3167" t="s">
        <v>66</v>
      </c>
      <c r="AM3167">
        <v>0</v>
      </c>
      <c r="AN3167">
        <v>1</v>
      </c>
      <c r="AO3167">
        <v>0</v>
      </c>
      <c r="AP3167" t="s">
        <v>176</v>
      </c>
      <c r="AQ3167" t="s">
        <v>68</v>
      </c>
      <c r="AR3167" t="s">
        <v>182</v>
      </c>
      <c r="AT3167">
        <v>2010</v>
      </c>
      <c r="AU3167">
        <v>1</v>
      </c>
      <c r="AV3167">
        <v>0</v>
      </c>
      <c r="AW3167">
        <v>1</v>
      </c>
      <c r="AX3167">
        <v>0</v>
      </c>
      <c r="AY3167">
        <v>5</v>
      </c>
      <c r="AZ3167" t="s">
        <v>177</v>
      </c>
      <c r="BA3167">
        <v>1</v>
      </c>
      <c r="BB3167" t="s">
        <v>71</v>
      </c>
      <c r="BC3167">
        <v>4</v>
      </c>
    </row>
    <row r="3168" spans="1:55">
      <c r="A3168" t="s">
        <v>6528</v>
      </c>
      <c r="B3168" t="s">
        <v>73</v>
      </c>
      <c r="C3168">
        <v>53</v>
      </c>
      <c r="D3168" t="s">
        <v>61</v>
      </c>
      <c r="E3168">
        <v>0</v>
      </c>
      <c r="F3168" t="s">
        <v>1932</v>
      </c>
      <c r="G3168">
        <v>94541</v>
      </c>
      <c r="H3168">
        <v>37.674002</v>
      </c>
      <c r="I3168">
        <v>-122.076796</v>
      </c>
      <c r="J3168">
        <v>0</v>
      </c>
      <c r="K3168">
        <v>7</v>
      </c>
      <c r="L3168" t="s">
        <v>59</v>
      </c>
      <c r="M3168" t="s">
        <v>57</v>
      </c>
      <c r="N3168" t="s">
        <v>3115</v>
      </c>
      <c r="O3168" t="s">
        <v>61</v>
      </c>
      <c r="P3168" t="s">
        <v>61</v>
      </c>
      <c r="Q3168" t="s">
        <v>143</v>
      </c>
      <c r="R3168" t="s">
        <v>143</v>
      </c>
      <c r="S3168" t="s">
        <v>143</v>
      </c>
      <c r="T3168" t="s">
        <v>143</v>
      </c>
      <c r="U3168" t="s">
        <v>143</v>
      </c>
      <c r="V3168" t="s">
        <v>143</v>
      </c>
      <c r="W3168" t="s">
        <v>143</v>
      </c>
      <c r="X3168" t="s">
        <v>143</v>
      </c>
      <c r="Y3168" t="s">
        <v>143</v>
      </c>
      <c r="Z3168" t="s">
        <v>143</v>
      </c>
      <c r="AA3168" t="s">
        <v>77</v>
      </c>
      <c r="AB3168" t="s">
        <v>61</v>
      </c>
      <c r="AC3168" t="s">
        <v>87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88</v>
      </c>
      <c r="AK3168" t="s">
        <v>205</v>
      </c>
      <c r="AL3168" t="s">
        <v>329</v>
      </c>
      <c r="AM3168">
        <v>1</v>
      </c>
      <c r="AN3168">
        <v>0</v>
      </c>
      <c r="AO3168">
        <v>0</v>
      </c>
      <c r="AP3168" t="s">
        <v>67</v>
      </c>
      <c r="AQ3168" t="s">
        <v>92</v>
      </c>
      <c r="AR3168" t="s">
        <v>182</v>
      </c>
      <c r="AT3168">
        <v>60274</v>
      </c>
      <c r="AU3168">
        <v>1</v>
      </c>
      <c r="AV3168">
        <v>1</v>
      </c>
      <c r="AW3168">
        <v>0</v>
      </c>
      <c r="AX3168">
        <v>19.25</v>
      </c>
      <c r="AY3168">
        <v>2</v>
      </c>
      <c r="AZ3168" t="s">
        <v>70</v>
      </c>
      <c r="BA3168">
        <v>5</v>
      </c>
      <c r="BB3168" t="s">
        <v>80</v>
      </c>
      <c r="BC3168">
        <v>2</v>
      </c>
    </row>
    <row r="3169" spans="1:55">
      <c r="A3169" t="s">
        <v>6529</v>
      </c>
      <c r="B3169" t="s">
        <v>73</v>
      </c>
      <c r="C3169">
        <v>48</v>
      </c>
      <c r="D3169" t="s">
        <v>57</v>
      </c>
      <c r="E3169">
        <v>2</v>
      </c>
      <c r="F3169" t="s">
        <v>6530</v>
      </c>
      <c r="G3169">
        <v>95960</v>
      </c>
      <c r="H3169">
        <v>39.423046</v>
      </c>
      <c r="I3169">
        <v>-120.984472</v>
      </c>
      <c r="J3169">
        <v>1</v>
      </c>
      <c r="K3169">
        <v>8</v>
      </c>
      <c r="L3169" t="s">
        <v>83</v>
      </c>
      <c r="M3169" t="s">
        <v>57</v>
      </c>
      <c r="N3169" t="s">
        <v>6531</v>
      </c>
      <c r="O3169" t="s">
        <v>61</v>
      </c>
      <c r="P3169" t="s">
        <v>57</v>
      </c>
      <c r="Q3169" t="s">
        <v>135</v>
      </c>
      <c r="R3169" t="s">
        <v>586</v>
      </c>
      <c r="S3169" t="s">
        <v>61</v>
      </c>
      <c r="T3169" t="s">
        <v>61</v>
      </c>
      <c r="U3169" t="s">
        <v>61</v>
      </c>
      <c r="V3169" t="s">
        <v>61</v>
      </c>
      <c r="W3169" t="s">
        <v>61</v>
      </c>
      <c r="X3169" t="s">
        <v>61</v>
      </c>
      <c r="Y3169" t="s">
        <v>61</v>
      </c>
      <c r="Z3169" t="s">
        <v>57</v>
      </c>
      <c r="AA3169" t="s">
        <v>64</v>
      </c>
      <c r="AB3169" t="s">
        <v>57</v>
      </c>
      <c r="AC3169" t="s">
        <v>65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66</v>
      </c>
      <c r="AM3169">
        <v>0</v>
      </c>
      <c r="AN3169">
        <v>1</v>
      </c>
      <c r="AO3169">
        <v>0</v>
      </c>
      <c r="AP3169" t="s">
        <v>67</v>
      </c>
      <c r="AQ3169" t="s">
        <v>78</v>
      </c>
      <c r="AR3169" t="s">
        <v>137</v>
      </c>
      <c r="AS3169">
        <v>1</v>
      </c>
      <c r="AT3169">
        <v>565</v>
      </c>
      <c r="AU3169">
        <v>1</v>
      </c>
      <c r="AV3169">
        <v>0</v>
      </c>
      <c r="AW3169">
        <v>1</v>
      </c>
      <c r="AX3169">
        <v>0</v>
      </c>
      <c r="AY3169">
        <v>2</v>
      </c>
      <c r="AZ3169" t="s">
        <v>70</v>
      </c>
      <c r="BA3169">
        <v>0</v>
      </c>
      <c r="BB3169" t="s">
        <v>71</v>
      </c>
      <c r="BC3169">
        <v>4</v>
      </c>
    </row>
    <row r="3170" spans="1:55">
      <c r="A3170" t="s">
        <v>6532</v>
      </c>
      <c r="B3170" t="s">
        <v>56</v>
      </c>
      <c r="C3170">
        <v>35</v>
      </c>
      <c r="D3170" t="s">
        <v>61</v>
      </c>
      <c r="E3170">
        <v>0</v>
      </c>
      <c r="F3170" t="s">
        <v>535</v>
      </c>
      <c r="G3170">
        <v>95032</v>
      </c>
      <c r="H3170">
        <v>37.233034</v>
      </c>
      <c r="I3170">
        <v>-121.947427</v>
      </c>
      <c r="J3170">
        <v>0</v>
      </c>
      <c r="K3170">
        <v>16</v>
      </c>
      <c r="L3170" t="s">
        <v>59</v>
      </c>
      <c r="M3170" t="s">
        <v>57</v>
      </c>
      <c r="N3170" t="s">
        <v>4785</v>
      </c>
      <c r="O3170" t="s">
        <v>57</v>
      </c>
      <c r="P3170" t="s">
        <v>57</v>
      </c>
      <c r="Q3170" t="s">
        <v>85</v>
      </c>
      <c r="R3170" t="s">
        <v>63</v>
      </c>
      <c r="S3170" t="s">
        <v>61</v>
      </c>
      <c r="T3170" t="s">
        <v>61</v>
      </c>
      <c r="U3170" t="s">
        <v>61</v>
      </c>
      <c r="V3170" t="s">
        <v>61</v>
      </c>
      <c r="W3170" t="s">
        <v>61</v>
      </c>
      <c r="X3170" t="s">
        <v>61</v>
      </c>
      <c r="Y3170" t="s">
        <v>61</v>
      </c>
      <c r="Z3170" t="s">
        <v>57</v>
      </c>
      <c r="AA3170" t="s">
        <v>77</v>
      </c>
      <c r="AB3170" t="s">
        <v>57</v>
      </c>
      <c r="AC3170" t="s">
        <v>65</v>
      </c>
      <c r="AD3170">
        <v>74.75</v>
      </c>
      <c r="AE3170">
        <v>1129.35</v>
      </c>
      <c r="AF3170">
        <v>39.99</v>
      </c>
      <c r="AG3170">
        <v>0</v>
      </c>
      <c r="AH3170">
        <v>208.64</v>
      </c>
      <c r="AI3170">
        <v>1298</v>
      </c>
      <c r="AJ3170" t="s">
        <v>66</v>
      </c>
      <c r="AM3170">
        <v>0</v>
      </c>
      <c r="AN3170">
        <v>1</v>
      </c>
      <c r="AO3170">
        <v>0</v>
      </c>
      <c r="AP3170" t="s">
        <v>103</v>
      </c>
      <c r="AQ3170" t="s">
        <v>68</v>
      </c>
      <c r="AR3170" t="s">
        <v>93</v>
      </c>
      <c r="AS3170">
        <v>1</v>
      </c>
      <c r="AT3170">
        <v>24443</v>
      </c>
      <c r="AU3170">
        <v>1</v>
      </c>
      <c r="AV3170">
        <v>0</v>
      </c>
      <c r="AW3170">
        <v>1</v>
      </c>
      <c r="AX3170">
        <v>0</v>
      </c>
      <c r="AY3170">
        <v>3</v>
      </c>
      <c r="AZ3170" t="s">
        <v>106</v>
      </c>
      <c r="BA3170">
        <v>7</v>
      </c>
      <c r="BB3170" t="s">
        <v>95</v>
      </c>
      <c r="BC3170">
        <v>1</v>
      </c>
    </row>
    <row r="3171" spans="1:55">
      <c r="A3171" t="s">
        <v>6533</v>
      </c>
      <c r="B3171" t="s">
        <v>73</v>
      </c>
      <c r="C3171">
        <v>24</v>
      </c>
      <c r="D3171" t="s">
        <v>57</v>
      </c>
      <c r="E3171">
        <v>0</v>
      </c>
      <c r="F3171" t="s">
        <v>5994</v>
      </c>
      <c r="G3171">
        <v>92339</v>
      </c>
      <c r="H3171">
        <v>34.067699</v>
      </c>
      <c r="I3171">
        <v>-116.903891</v>
      </c>
      <c r="J3171">
        <v>5</v>
      </c>
      <c r="K3171">
        <v>55</v>
      </c>
      <c r="L3171" t="s">
        <v>59</v>
      </c>
      <c r="M3171" t="s">
        <v>57</v>
      </c>
      <c r="N3171" t="s">
        <v>4991</v>
      </c>
      <c r="O3171" t="s">
        <v>61</v>
      </c>
      <c r="P3171" t="s">
        <v>57</v>
      </c>
      <c r="Q3171" t="s">
        <v>135</v>
      </c>
      <c r="R3171" t="s">
        <v>285</v>
      </c>
      <c r="S3171" t="s">
        <v>57</v>
      </c>
      <c r="T3171" t="s">
        <v>61</v>
      </c>
      <c r="U3171" t="s">
        <v>61</v>
      </c>
      <c r="V3171" t="s">
        <v>61</v>
      </c>
      <c r="W3171" t="s">
        <v>61</v>
      </c>
      <c r="X3171" t="s">
        <v>57</v>
      </c>
      <c r="Y3171" t="s">
        <v>57</v>
      </c>
      <c r="Z3171" t="s">
        <v>61</v>
      </c>
      <c r="AA3171" t="s">
        <v>64</v>
      </c>
      <c r="AB3171" t="s">
        <v>61</v>
      </c>
      <c r="AC3171" t="s">
        <v>65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</v>
      </c>
      <c r="AJ3171" t="s">
        <v>66</v>
      </c>
      <c r="AM3171">
        <v>0</v>
      </c>
      <c r="AN3171">
        <v>1</v>
      </c>
      <c r="AO3171">
        <v>0</v>
      </c>
      <c r="AP3171" t="s">
        <v>123</v>
      </c>
      <c r="AQ3171" t="s">
        <v>116</v>
      </c>
      <c r="AR3171" t="s">
        <v>69</v>
      </c>
      <c r="AS3171">
        <v>3</v>
      </c>
      <c r="AT3171">
        <v>958</v>
      </c>
      <c r="AU3171">
        <v>1</v>
      </c>
      <c r="AV3171">
        <v>0</v>
      </c>
      <c r="AW3171">
        <v>1</v>
      </c>
      <c r="AX3171">
        <v>0</v>
      </c>
      <c r="AY3171">
        <v>6</v>
      </c>
      <c r="AZ3171" t="s">
        <v>125</v>
      </c>
      <c r="BA3171">
        <v>1</v>
      </c>
      <c r="BB3171" t="s">
        <v>71</v>
      </c>
      <c r="BC3171">
        <v>4</v>
      </c>
    </row>
    <row r="3172" spans="1:55">
      <c r="A3172" t="s">
        <v>6534</v>
      </c>
      <c r="B3172" t="s">
        <v>56</v>
      </c>
      <c r="C3172">
        <v>60</v>
      </c>
      <c r="D3172" t="s">
        <v>61</v>
      </c>
      <c r="E3172">
        <v>0</v>
      </c>
      <c r="F3172" t="s">
        <v>6535</v>
      </c>
      <c r="G3172">
        <v>95431</v>
      </c>
      <c r="H3172">
        <v>38.348884</v>
      </c>
      <c r="I3172">
        <v>-122.51699</v>
      </c>
      <c r="J3172">
        <v>0</v>
      </c>
      <c r="K3172">
        <v>10</v>
      </c>
      <c r="L3172" t="s">
        <v>59</v>
      </c>
      <c r="M3172" t="s">
        <v>57</v>
      </c>
      <c r="N3172" t="s">
        <v>3336</v>
      </c>
      <c r="O3172" t="s">
        <v>57</v>
      </c>
      <c r="P3172" t="s">
        <v>57</v>
      </c>
      <c r="Q3172" t="s">
        <v>85</v>
      </c>
      <c r="R3172" t="s">
        <v>76</v>
      </c>
      <c r="S3172" t="s">
        <v>61</v>
      </c>
      <c r="T3172" t="s">
        <v>57</v>
      </c>
      <c r="U3172" t="s">
        <v>61</v>
      </c>
      <c r="V3172" t="s">
        <v>61</v>
      </c>
      <c r="W3172" t="s">
        <v>61</v>
      </c>
      <c r="X3172" t="s">
        <v>61</v>
      </c>
      <c r="Y3172" t="s">
        <v>61</v>
      </c>
      <c r="Z3172" t="s">
        <v>57</v>
      </c>
      <c r="AA3172" t="s">
        <v>77</v>
      </c>
      <c r="AB3172" t="s">
        <v>57</v>
      </c>
      <c r="AC3172" t="s">
        <v>87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88</v>
      </c>
      <c r="AK3172" t="s">
        <v>89</v>
      </c>
      <c r="AL3172" t="s">
        <v>342</v>
      </c>
      <c r="AM3172">
        <v>1</v>
      </c>
      <c r="AN3172">
        <v>0</v>
      </c>
      <c r="AO3172">
        <v>0</v>
      </c>
      <c r="AP3172" t="s">
        <v>67</v>
      </c>
      <c r="AQ3172" t="s">
        <v>124</v>
      </c>
      <c r="AR3172" t="s">
        <v>93</v>
      </c>
      <c r="AS3172">
        <v>2</v>
      </c>
      <c r="AT3172">
        <v>363</v>
      </c>
      <c r="AU3172">
        <v>1</v>
      </c>
      <c r="AV3172">
        <v>1</v>
      </c>
      <c r="AW3172">
        <v>0</v>
      </c>
      <c r="AX3172">
        <v>80.05</v>
      </c>
      <c r="AY3172">
        <v>2</v>
      </c>
      <c r="AZ3172" t="s">
        <v>70</v>
      </c>
      <c r="BA3172">
        <v>7</v>
      </c>
      <c r="BB3172" t="s">
        <v>95</v>
      </c>
      <c r="BC3172">
        <v>1</v>
      </c>
    </row>
    <row r="3173" spans="1:55">
      <c r="A3173" t="s">
        <v>6536</v>
      </c>
      <c r="B3173" t="s">
        <v>56</v>
      </c>
      <c r="C3173">
        <v>35</v>
      </c>
      <c r="D3173" t="s">
        <v>61</v>
      </c>
      <c r="E3173">
        <v>0</v>
      </c>
      <c r="F3173" t="s">
        <v>298</v>
      </c>
      <c r="G3173">
        <v>91601</v>
      </c>
      <c r="H3173">
        <v>34.1692</v>
      </c>
      <c r="I3173">
        <v>-118.372498</v>
      </c>
      <c r="J3173">
        <v>0</v>
      </c>
      <c r="K3173">
        <v>16</v>
      </c>
      <c r="L3173" t="s">
        <v>98</v>
      </c>
      <c r="M3173" t="s">
        <v>57</v>
      </c>
      <c r="N3173" t="s">
        <v>6537</v>
      </c>
      <c r="O3173" t="s">
        <v>57</v>
      </c>
      <c r="P3173" t="s">
        <v>57</v>
      </c>
      <c r="Q3173" t="s">
        <v>85</v>
      </c>
      <c r="R3173" t="s">
        <v>174</v>
      </c>
      <c r="S3173" t="s">
        <v>61</v>
      </c>
      <c r="T3173" t="s">
        <v>61</v>
      </c>
      <c r="U3173" t="s">
        <v>61</v>
      </c>
      <c r="V3173" t="s">
        <v>61</v>
      </c>
      <c r="W3173" t="s">
        <v>61</v>
      </c>
      <c r="X3173" t="s">
        <v>61</v>
      </c>
      <c r="Y3173" t="s">
        <v>61</v>
      </c>
      <c r="Z3173" t="s">
        <v>57</v>
      </c>
      <c r="AA3173" t="s">
        <v>77</v>
      </c>
      <c r="AB3173" t="s">
        <v>61</v>
      </c>
      <c r="AC3173" t="s">
        <v>87</v>
      </c>
      <c r="AD3173">
        <v>72.65000000000001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88</v>
      </c>
      <c r="AK3173" t="s">
        <v>89</v>
      </c>
      <c r="AL3173" t="s">
        <v>90</v>
      </c>
      <c r="AM3173">
        <v>1</v>
      </c>
      <c r="AN3173">
        <v>0</v>
      </c>
      <c r="AO3173">
        <v>0</v>
      </c>
      <c r="AP3173" t="s">
        <v>103</v>
      </c>
      <c r="AQ3173" t="s">
        <v>68</v>
      </c>
      <c r="AR3173" t="s">
        <v>93</v>
      </c>
      <c r="AS3173">
        <v>1</v>
      </c>
      <c r="AT3173">
        <v>36625</v>
      </c>
      <c r="AU3173">
        <v>1</v>
      </c>
      <c r="AV3173">
        <v>1</v>
      </c>
      <c r="AW3173">
        <v>0</v>
      </c>
      <c r="AX3173">
        <v>72.65000000000001</v>
      </c>
      <c r="AY3173">
        <v>3</v>
      </c>
      <c r="AZ3173" t="s">
        <v>106</v>
      </c>
      <c r="BA3173">
        <v>7</v>
      </c>
      <c r="BB3173" t="s">
        <v>95</v>
      </c>
      <c r="BC3173">
        <v>1</v>
      </c>
    </row>
    <row r="3174" spans="1:55">
      <c r="A3174" t="s">
        <v>6538</v>
      </c>
      <c r="B3174" t="s">
        <v>56</v>
      </c>
      <c r="C3174">
        <v>26</v>
      </c>
      <c r="D3174" t="s">
        <v>61</v>
      </c>
      <c r="E3174">
        <v>0</v>
      </c>
      <c r="F3174" t="s">
        <v>605</v>
      </c>
      <c r="G3174">
        <v>91773</v>
      </c>
      <c r="H3174">
        <v>34.102119</v>
      </c>
      <c r="I3174">
        <v>-117.815532</v>
      </c>
      <c r="J3174">
        <v>0</v>
      </c>
      <c r="K3174">
        <v>5</v>
      </c>
      <c r="L3174" t="s">
        <v>83</v>
      </c>
      <c r="M3174" t="s">
        <v>57</v>
      </c>
      <c r="N3174" t="s">
        <v>2144</v>
      </c>
      <c r="O3174" t="s">
        <v>57</v>
      </c>
      <c r="P3174" t="s">
        <v>57</v>
      </c>
      <c r="Q3174" t="s">
        <v>85</v>
      </c>
      <c r="R3174" t="s">
        <v>4056</v>
      </c>
      <c r="S3174" t="s">
        <v>61</v>
      </c>
      <c r="T3174" t="s">
        <v>61</v>
      </c>
      <c r="U3174" t="s">
        <v>61</v>
      </c>
      <c r="V3174" t="s">
        <v>61</v>
      </c>
      <c r="W3174" t="s">
        <v>57</v>
      </c>
      <c r="X3174" t="s">
        <v>61</v>
      </c>
      <c r="Y3174" t="s">
        <v>57</v>
      </c>
      <c r="Z3174" t="s">
        <v>57</v>
      </c>
      <c r="AA3174" t="s">
        <v>77</v>
      </c>
      <c r="AB3174" t="s">
        <v>57</v>
      </c>
      <c r="AC3174" t="s">
        <v>87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88</v>
      </c>
      <c r="AK3174" t="s">
        <v>205</v>
      </c>
      <c r="AL3174" t="s">
        <v>206</v>
      </c>
      <c r="AM3174">
        <v>1</v>
      </c>
      <c r="AN3174">
        <v>0</v>
      </c>
      <c r="AO3174">
        <v>0</v>
      </c>
      <c r="AP3174" t="s">
        <v>91</v>
      </c>
      <c r="AQ3174" t="s">
        <v>116</v>
      </c>
      <c r="AR3174" t="s">
        <v>93</v>
      </c>
      <c r="AS3174">
        <v>3</v>
      </c>
      <c r="AT3174">
        <v>33878</v>
      </c>
      <c r="AU3174">
        <v>1</v>
      </c>
      <c r="AV3174">
        <v>1</v>
      </c>
      <c r="AW3174">
        <v>0</v>
      </c>
      <c r="AX3174">
        <v>85.2</v>
      </c>
      <c r="AY3174">
        <v>1</v>
      </c>
      <c r="AZ3174" t="s">
        <v>94</v>
      </c>
      <c r="BA3174">
        <v>10</v>
      </c>
      <c r="BB3174" t="s">
        <v>95</v>
      </c>
      <c r="BC3174">
        <v>1</v>
      </c>
    </row>
    <row r="3175" spans="1:55">
      <c r="A3175" t="s">
        <v>6539</v>
      </c>
      <c r="B3175" t="s">
        <v>56</v>
      </c>
      <c r="C3175">
        <v>35</v>
      </c>
      <c r="D3175" t="s">
        <v>61</v>
      </c>
      <c r="E3175">
        <v>0</v>
      </c>
      <c r="F3175" t="s">
        <v>1026</v>
      </c>
      <c r="G3175">
        <v>90505</v>
      </c>
      <c r="H3175">
        <v>33.807882</v>
      </c>
      <c r="I3175">
        <v>-118.347957</v>
      </c>
      <c r="J3175">
        <v>0</v>
      </c>
      <c r="K3175">
        <v>52</v>
      </c>
      <c r="L3175" t="s">
        <v>59</v>
      </c>
      <c r="M3175" t="s">
        <v>57</v>
      </c>
      <c r="N3175" t="s">
        <v>5892</v>
      </c>
      <c r="O3175" t="s">
        <v>61</v>
      </c>
      <c r="P3175" t="s">
        <v>57</v>
      </c>
      <c r="Q3175" t="s">
        <v>135</v>
      </c>
      <c r="R3175" t="s">
        <v>423</v>
      </c>
      <c r="S3175" t="s">
        <v>57</v>
      </c>
      <c r="T3175" t="s">
        <v>61</v>
      </c>
      <c r="U3175" t="s">
        <v>57</v>
      </c>
      <c r="V3175" t="s">
        <v>57</v>
      </c>
      <c r="W3175" t="s">
        <v>61</v>
      </c>
      <c r="X3175" t="s">
        <v>61</v>
      </c>
      <c r="Y3175" t="s">
        <v>61</v>
      </c>
      <c r="Z3175" t="s">
        <v>57</v>
      </c>
      <c r="AA3175" t="s">
        <v>64</v>
      </c>
      <c r="AB3175" t="s">
        <v>61</v>
      </c>
      <c r="AC3175" t="s">
        <v>65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66</v>
      </c>
      <c r="AM3175">
        <v>0</v>
      </c>
      <c r="AN3175">
        <v>1</v>
      </c>
      <c r="AO3175">
        <v>0</v>
      </c>
      <c r="AP3175" t="s">
        <v>123</v>
      </c>
      <c r="AQ3175" t="s">
        <v>68</v>
      </c>
      <c r="AR3175" t="s">
        <v>69</v>
      </c>
      <c r="AS3175">
        <v>4</v>
      </c>
      <c r="AT3175">
        <v>34873</v>
      </c>
      <c r="AU3175">
        <v>1</v>
      </c>
      <c r="AV3175">
        <v>0</v>
      </c>
      <c r="AW3175">
        <v>1</v>
      </c>
      <c r="AX3175">
        <v>0</v>
      </c>
      <c r="AY3175">
        <v>6</v>
      </c>
      <c r="AZ3175" t="s">
        <v>125</v>
      </c>
      <c r="BA3175">
        <v>2</v>
      </c>
      <c r="BB3175" t="s">
        <v>126</v>
      </c>
      <c r="BC3175">
        <v>3</v>
      </c>
    </row>
    <row r="3176" spans="1:55">
      <c r="A3176" t="s">
        <v>6540</v>
      </c>
      <c r="B3176" t="s">
        <v>56</v>
      </c>
      <c r="C3176">
        <v>52</v>
      </c>
      <c r="D3176" t="s">
        <v>61</v>
      </c>
      <c r="E3176">
        <v>0</v>
      </c>
      <c r="F3176" t="s">
        <v>627</v>
      </c>
      <c r="G3176">
        <v>94115</v>
      </c>
      <c r="H3176">
        <v>37.786031</v>
      </c>
      <c r="I3176">
        <v>-122.437301</v>
      </c>
      <c r="J3176">
        <v>0</v>
      </c>
      <c r="K3176">
        <v>1</v>
      </c>
      <c r="L3176" t="s">
        <v>83</v>
      </c>
      <c r="M3176" t="s">
        <v>57</v>
      </c>
      <c r="N3176" t="s">
        <v>6541</v>
      </c>
      <c r="O3176" t="s">
        <v>61</v>
      </c>
      <c r="P3176" t="s">
        <v>57</v>
      </c>
      <c r="Q3176" t="s">
        <v>85</v>
      </c>
      <c r="R3176" t="s">
        <v>382</v>
      </c>
      <c r="S3176" t="s">
        <v>61</v>
      </c>
      <c r="T3176" t="s">
        <v>61</v>
      </c>
      <c r="U3176" t="s">
        <v>61</v>
      </c>
      <c r="V3176" t="s">
        <v>61</v>
      </c>
      <c r="W3176" t="s">
        <v>61</v>
      </c>
      <c r="X3176" t="s">
        <v>61</v>
      </c>
      <c r="Y3176" t="s">
        <v>61</v>
      </c>
      <c r="Z3176" t="s">
        <v>57</v>
      </c>
      <c r="AA3176" t="s">
        <v>77</v>
      </c>
      <c r="AB3176" t="s">
        <v>57</v>
      </c>
      <c r="AC3176" t="s">
        <v>87</v>
      </c>
      <c r="AD3176">
        <v>69.65000000000001</v>
      </c>
      <c r="AE3176">
        <v>69.65000000000001</v>
      </c>
      <c r="AF3176">
        <v>0</v>
      </c>
      <c r="AG3176">
        <v>0</v>
      </c>
      <c r="AH3176">
        <v>49.24</v>
      </c>
      <c r="AI3176">
        <v>118.89</v>
      </c>
      <c r="AJ3176" t="s">
        <v>88</v>
      </c>
      <c r="AK3176" t="s">
        <v>89</v>
      </c>
      <c r="AL3176" t="s">
        <v>342</v>
      </c>
      <c r="AM3176">
        <v>1</v>
      </c>
      <c r="AN3176">
        <v>0</v>
      </c>
      <c r="AO3176">
        <v>0</v>
      </c>
      <c r="AP3176" t="s">
        <v>91</v>
      </c>
      <c r="AQ3176" t="s">
        <v>92</v>
      </c>
      <c r="AR3176" t="s">
        <v>69</v>
      </c>
      <c r="AS3176">
        <v>1</v>
      </c>
      <c r="AT3176">
        <v>33122</v>
      </c>
      <c r="AU3176">
        <v>1</v>
      </c>
      <c r="AV3176">
        <v>1</v>
      </c>
      <c r="AW3176">
        <v>0</v>
      </c>
      <c r="AX3176">
        <v>69.65000000000001</v>
      </c>
      <c r="AY3176">
        <v>1</v>
      </c>
      <c r="AZ3176" t="s">
        <v>94</v>
      </c>
      <c r="BA3176">
        <v>10</v>
      </c>
      <c r="BB3176" t="s">
        <v>95</v>
      </c>
      <c r="BC3176">
        <v>1</v>
      </c>
    </row>
    <row r="3177" spans="1:55">
      <c r="A3177" t="s">
        <v>6542</v>
      </c>
      <c r="B3177" t="s">
        <v>73</v>
      </c>
      <c r="C3177">
        <v>69</v>
      </c>
      <c r="D3177" t="s">
        <v>57</v>
      </c>
      <c r="E3177">
        <v>0</v>
      </c>
      <c r="F3177" t="s">
        <v>6543</v>
      </c>
      <c r="G3177">
        <v>95372</v>
      </c>
      <c r="H3177">
        <v>37.990574</v>
      </c>
      <c r="I3177">
        <v>-120.261821</v>
      </c>
      <c r="J3177">
        <v>1</v>
      </c>
      <c r="K3177">
        <v>70</v>
      </c>
      <c r="L3177" t="s">
        <v>59</v>
      </c>
      <c r="M3177" t="s">
        <v>57</v>
      </c>
      <c r="N3177" t="s">
        <v>6544</v>
      </c>
      <c r="O3177" t="s">
        <v>57</v>
      </c>
      <c r="P3177" t="s">
        <v>57</v>
      </c>
      <c r="Q3177" t="s">
        <v>85</v>
      </c>
      <c r="R3177" t="s">
        <v>163</v>
      </c>
      <c r="S3177" t="s">
        <v>61</v>
      </c>
      <c r="T3177" t="s">
        <v>57</v>
      </c>
      <c r="U3177" t="s">
        <v>57</v>
      </c>
      <c r="V3177" t="s">
        <v>61</v>
      </c>
      <c r="W3177" t="s">
        <v>57</v>
      </c>
      <c r="X3177" t="s">
        <v>57</v>
      </c>
      <c r="Y3177" t="s">
        <v>61</v>
      </c>
      <c r="Z3177" t="s">
        <v>57</v>
      </c>
      <c r="AA3177" t="s">
        <v>77</v>
      </c>
      <c r="AB3177" t="s">
        <v>57</v>
      </c>
      <c r="AC3177" t="s">
        <v>87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88</v>
      </c>
      <c r="AK3177" t="s">
        <v>89</v>
      </c>
      <c r="AL3177" t="s">
        <v>90</v>
      </c>
      <c r="AM3177">
        <v>1</v>
      </c>
      <c r="AN3177">
        <v>0</v>
      </c>
      <c r="AO3177">
        <v>0</v>
      </c>
      <c r="AP3177" t="s">
        <v>123</v>
      </c>
      <c r="AQ3177" t="s">
        <v>124</v>
      </c>
      <c r="AR3177" t="s">
        <v>105</v>
      </c>
      <c r="AS3177">
        <v>5</v>
      </c>
      <c r="AT3177">
        <v>1519</v>
      </c>
      <c r="AU3177">
        <v>1</v>
      </c>
      <c r="AV3177">
        <v>1</v>
      </c>
      <c r="AW3177">
        <v>0</v>
      </c>
      <c r="AX3177">
        <v>102.95</v>
      </c>
      <c r="AY3177">
        <v>6</v>
      </c>
      <c r="AZ3177" t="s">
        <v>125</v>
      </c>
      <c r="BA3177">
        <v>6</v>
      </c>
      <c r="BB3177" t="s">
        <v>95</v>
      </c>
      <c r="BC3177">
        <v>1</v>
      </c>
    </row>
    <row r="3178" spans="1:55">
      <c r="A3178" t="s">
        <v>6545</v>
      </c>
      <c r="B3178" t="s">
        <v>56</v>
      </c>
      <c r="C3178">
        <v>30</v>
      </c>
      <c r="D3178" t="s">
        <v>57</v>
      </c>
      <c r="E3178">
        <v>0</v>
      </c>
      <c r="F3178" t="s">
        <v>172</v>
      </c>
      <c r="G3178">
        <v>94015</v>
      </c>
      <c r="H3178">
        <v>37.680844</v>
      </c>
      <c r="I3178">
        <v>-122.48131</v>
      </c>
      <c r="J3178">
        <v>10</v>
      </c>
      <c r="K3178">
        <v>62</v>
      </c>
      <c r="L3178" t="s">
        <v>129</v>
      </c>
      <c r="M3178" t="s">
        <v>57</v>
      </c>
      <c r="N3178" t="s">
        <v>2591</v>
      </c>
      <c r="O3178" t="s">
        <v>57</v>
      </c>
      <c r="P3178" t="s">
        <v>57</v>
      </c>
      <c r="Q3178" t="s">
        <v>85</v>
      </c>
      <c r="R3178" t="s">
        <v>467</v>
      </c>
      <c r="S3178" t="s">
        <v>61</v>
      </c>
      <c r="T3178" t="s">
        <v>61</v>
      </c>
      <c r="U3178" t="s">
        <v>57</v>
      </c>
      <c r="V3178" t="s">
        <v>61</v>
      </c>
      <c r="W3178" t="s">
        <v>57</v>
      </c>
      <c r="X3178" t="s">
        <v>57</v>
      </c>
      <c r="Y3178" t="s">
        <v>57</v>
      </c>
      <c r="Z3178" t="s">
        <v>57</v>
      </c>
      <c r="AA3178" t="s">
        <v>77</v>
      </c>
      <c r="AB3178" t="s">
        <v>57</v>
      </c>
      <c r="AC3178" t="s">
        <v>87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66</v>
      </c>
      <c r="AM3178">
        <v>0</v>
      </c>
      <c r="AN3178">
        <v>1</v>
      </c>
      <c r="AO3178">
        <v>0</v>
      </c>
      <c r="AP3178" t="s">
        <v>123</v>
      </c>
      <c r="AQ3178" t="s">
        <v>68</v>
      </c>
      <c r="AR3178" t="s">
        <v>105</v>
      </c>
      <c r="AS3178">
        <v>5</v>
      </c>
      <c r="AT3178">
        <v>63337</v>
      </c>
      <c r="AU3178">
        <v>1</v>
      </c>
      <c r="AV3178">
        <v>0</v>
      </c>
      <c r="AW3178">
        <v>1</v>
      </c>
      <c r="AX3178">
        <v>0</v>
      </c>
      <c r="AY3178">
        <v>6</v>
      </c>
      <c r="AZ3178" t="s">
        <v>125</v>
      </c>
      <c r="BA3178">
        <v>6</v>
      </c>
      <c r="BB3178" t="s">
        <v>95</v>
      </c>
      <c r="BC3178">
        <v>1</v>
      </c>
    </row>
    <row r="3179" spans="1:55">
      <c r="A3179" t="s">
        <v>6546</v>
      </c>
      <c r="B3179" t="s">
        <v>73</v>
      </c>
      <c r="C3179">
        <v>75</v>
      </c>
      <c r="D3179" t="s">
        <v>57</v>
      </c>
      <c r="E3179">
        <v>0</v>
      </c>
      <c r="F3179" t="s">
        <v>6547</v>
      </c>
      <c r="G3179">
        <v>93067</v>
      </c>
      <c r="H3179">
        <v>34.420998</v>
      </c>
      <c r="I3179">
        <v>-119.60137</v>
      </c>
      <c r="J3179">
        <v>3</v>
      </c>
      <c r="K3179">
        <v>49</v>
      </c>
      <c r="L3179" t="s">
        <v>129</v>
      </c>
      <c r="M3179" t="s">
        <v>57</v>
      </c>
      <c r="N3179" t="s">
        <v>6548</v>
      </c>
      <c r="O3179" t="s">
        <v>57</v>
      </c>
      <c r="P3179" t="s">
        <v>57</v>
      </c>
      <c r="Q3179" t="s">
        <v>85</v>
      </c>
      <c r="R3179" t="s">
        <v>121</v>
      </c>
      <c r="S3179" t="s">
        <v>61</v>
      </c>
      <c r="T3179" t="s">
        <v>57</v>
      </c>
      <c r="U3179" t="s">
        <v>61</v>
      </c>
      <c r="V3179" t="s">
        <v>61</v>
      </c>
      <c r="W3179" t="s">
        <v>61</v>
      </c>
      <c r="X3179" t="s">
        <v>57</v>
      </c>
      <c r="Y3179" t="s">
        <v>61</v>
      </c>
      <c r="Z3179" t="s">
        <v>57</v>
      </c>
      <c r="AA3179" t="s">
        <v>77</v>
      </c>
      <c r="AB3179" t="s">
        <v>61</v>
      </c>
      <c r="AC3179" t="s">
        <v>65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88</v>
      </c>
      <c r="AK3179" t="s">
        <v>89</v>
      </c>
      <c r="AL3179" t="s">
        <v>181</v>
      </c>
      <c r="AM3179">
        <v>1</v>
      </c>
      <c r="AN3179">
        <v>0</v>
      </c>
      <c r="AO3179">
        <v>0</v>
      </c>
      <c r="AP3179" t="s">
        <v>123</v>
      </c>
      <c r="AQ3179" t="s">
        <v>104</v>
      </c>
      <c r="AR3179" t="s">
        <v>105</v>
      </c>
      <c r="AS3179">
        <v>3</v>
      </c>
      <c r="AT3179">
        <v>576</v>
      </c>
      <c r="AU3179">
        <v>1</v>
      </c>
      <c r="AV3179">
        <v>1</v>
      </c>
      <c r="AW3179">
        <v>0</v>
      </c>
      <c r="AX3179">
        <v>90.05</v>
      </c>
      <c r="AY3179">
        <v>6</v>
      </c>
      <c r="AZ3179" t="s">
        <v>125</v>
      </c>
      <c r="BA3179">
        <v>6</v>
      </c>
      <c r="BB3179" t="s">
        <v>95</v>
      </c>
      <c r="BC3179">
        <v>1</v>
      </c>
    </row>
    <row r="3180" spans="1:55">
      <c r="A3180" t="s">
        <v>6549</v>
      </c>
      <c r="B3180" t="s">
        <v>73</v>
      </c>
      <c r="C3180">
        <v>20</v>
      </c>
      <c r="D3180" t="s">
        <v>61</v>
      </c>
      <c r="E3180">
        <v>0</v>
      </c>
      <c r="F3180" t="s">
        <v>6550</v>
      </c>
      <c r="G3180">
        <v>91340</v>
      </c>
      <c r="H3180">
        <v>34.286131</v>
      </c>
      <c r="I3180">
        <v>-118.435969</v>
      </c>
      <c r="J3180">
        <v>0</v>
      </c>
      <c r="K3180">
        <v>4</v>
      </c>
      <c r="L3180" t="s">
        <v>59</v>
      </c>
      <c r="M3180" t="s">
        <v>57</v>
      </c>
      <c r="N3180" t="s">
        <v>5343</v>
      </c>
      <c r="O3180" t="s">
        <v>61</v>
      </c>
      <c r="P3180" t="s">
        <v>61</v>
      </c>
      <c r="Q3180" t="s">
        <v>143</v>
      </c>
      <c r="R3180" t="s">
        <v>143</v>
      </c>
      <c r="S3180" t="s">
        <v>143</v>
      </c>
      <c r="T3180" t="s">
        <v>143</v>
      </c>
      <c r="U3180" t="s">
        <v>143</v>
      </c>
      <c r="V3180" t="s">
        <v>143</v>
      </c>
      <c r="W3180" t="s">
        <v>143</v>
      </c>
      <c r="X3180" t="s">
        <v>143</v>
      </c>
      <c r="Y3180" t="s">
        <v>143</v>
      </c>
      <c r="Z3180" t="s">
        <v>143</v>
      </c>
      <c r="AA3180" t="s">
        <v>77</v>
      </c>
      <c r="AB3180" t="s">
        <v>61</v>
      </c>
      <c r="AC3180" t="s">
        <v>65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66</v>
      </c>
      <c r="AM3180">
        <v>0</v>
      </c>
      <c r="AN3180">
        <v>1</v>
      </c>
      <c r="AO3180">
        <v>1</v>
      </c>
      <c r="AP3180" t="s">
        <v>91</v>
      </c>
      <c r="AQ3180" t="s">
        <v>116</v>
      </c>
      <c r="AR3180" t="s">
        <v>79</v>
      </c>
      <c r="AT3180">
        <v>33389</v>
      </c>
      <c r="AU3180">
        <v>1</v>
      </c>
      <c r="AV3180">
        <v>0</v>
      </c>
      <c r="AW3180">
        <v>1</v>
      </c>
      <c r="AX3180">
        <v>0</v>
      </c>
      <c r="AY3180">
        <v>1</v>
      </c>
      <c r="AZ3180" t="s">
        <v>94</v>
      </c>
      <c r="BA3180">
        <v>8</v>
      </c>
      <c r="BB3180" t="s">
        <v>95</v>
      </c>
      <c r="BC3180">
        <v>1</v>
      </c>
    </row>
    <row r="3181" spans="1:55">
      <c r="A3181" t="s">
        <v>6551</v>
      </c>
      <c r="B3181" t="s">
        <v>56</v>
      </c>
      <c r="C3181">
        <v>30</v>
      </c>
      <c r="D3181" t="s">
        <v>57</v>
      </c>
      <c r="E3181">
        <v>0</v>
      </c>
      <c r="F3181" t="s">
        <v>6552</v>
      </c>
      <c r="G3181">
        <v>95628</v>
      </c>
      <c r="H3181">
        <v>38.652065</v>
      </c>
      <c r="I3181">
        <v>-121.25441</v>
      </c>
      <c r="J3181">
        <v>1</v>
      </c>
      <c r="K3181">
        <v>17</v>
      </c>
      <c r="L3181" t="s">
        <v>98</v>
      </c>
      <c r="M3181" t="s">
        <v>57</v>
      </c>
      <c r="N3181" t="s">
        <v>6553</v>
      </c>
      <c r="O3181" t="s">
        <v>61</v>
      </c>
      <c r="P3181" t="s">
        <v>57</v>
      </c>
      <c r="Q3181" t="s">
        <v>85</v>
      </c>
      <c r="R3181" t="s">
        <v>224</v>
      </c>
      <c r="S3181" t="s">
        <v>57</v>
      </c>
      <c r="T3181" t="s">
        <v>61</v>
      </c>
      <c r="U3181" t="s">
        <v>61</v>
      </c>
      <c r="V3181" t="s">
        <v>57</v>
      </c>
      <c r="W3181" t="s">
        <v>57</v>
      </c>
      <c r="X3181" t="s">
        <v>61</v>
      </c>
      <c r="Y3181" t="s">
        <v>61</v>
      </c>
      <c r="Z3181" t="s">
        <v>57</v>
      </c>
      <c r="AA3181" t="s">
        <v>77</v>
      </c>
      <c r="AB3181" t="s">
        <v>61</v>
      </c>
      <c r="AC3181" t="s">
        <v>87</v>
      </c>
      <c r="AD3181">
        <v>91.84999999999999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88</v>
      </c>
      <c r="AK3181" t="s">
        <v>201</v>
      </c>
      <c r="AL3181" t="s">
        <v>397</v>
      </c>
      <c r="AM3181">
        <v>1</v>
      </c>
      <c r="AN3181">
        <v>0</v>
      </c>
      <c r="AO3181">
        <v>0</v>
      </c>
      <c r="AP3181" t="s">
        <v>103</v>
      </c>
      <c r="AQ3181" t="s">
        <v>68</v>
      </c>
      <c r="AR3181" t="s">
        <v>105</v>
      </c>
      <c r="AS3181">
        <v>4</v>
      </c>
      <c r="AT3181">
        <v>40750</v>
      </c>
      <c r="AU3181">
        <v>1</v>
      </c>
      <c r="AV3181">
        <v>1</v>
      </c>
      <c r="AW3181">
        <v>0</v>
      </c>
      <c r="AX3181">
        <v>91.84999999999999</v>
      </c>
      <c r="AY3181">
        <v>3</v>
      </c>
      <c r="AZ3181" t="s">
        <v>106</v>
      </c>
      <c r="BA3181">
        <v>6</v>
      </c>
      <c r="BB3181" t="s">
        <v>95</v>
      </c>
      <c r="BC3181">
        <v>1</v>
      </c>
    </row>
    <row r="3182" spans="1:55">
      <c r="A3182" t="s">
        <v>6554</v>
      </c>
      <c r="B3182" t="s">
        <v>73</v>
      </c>
      <c r="C3182">
        <v>37</v>
      </c>
      <c r="D3182" t="s">
        <v>57</v>
      </c>
      <c r="E3182">
        <v>0</v>
      </c>
      <c r="F3182" t="s">
        <v>410</v>
      </c>
      <c r="G3182">
        <v>93422</v>
      </c>
      <c r="H3182">
        <v>35.453912</v>
      </c>
      <c r="I3182">
        <v>-120.69461</v>
      </c>
      <c r="J3182">
        <v>8</v>
      </c>
      <c r="K3182">
        <v>14</v>
      </c>
      <c r="L3182" t="s">
        <v>98</v>
      </c>
      <c r="M3182" t="s">
        <v>57</v>
      </c>
      <c r="N3182" t="s">
        <v>1511</v>
      </c>
      <c r="O3182" t="s">
        <v>57</v>
      </c>
      <c r="P3182" t="s">
        <v>57</v>
      </c>
      <c r="Q3182" t="s">
        <v>85</v>
      </c>
      <c r="R3182" t="s">
        <v>76</v>
      </c>
      <c r="S3182" t="s">
        <v>61</v>
      </c>
      <c r="T3182" t="s">
        <v>57</v>
      </c>
      <c r="U3182" t="s">
        <v>57</v>
      </c>
      <c r="V3182" t="s">
        <v>61</v>
      </c>
      <c r="W3182" t="s">
        <v>61</v>
      </c>
      <c r="X3182" t="s">
        <v>61</v>
      </c>
      <c r="Y3182" t="s">
        <v>61</v>
      </c>
      <c r="Z3182" t="s">
        <v>57</v>
      </c>
      <c r="AA3182" t="s">
        <v>77</v>
      </c>
      <c r="AB3182" t="s">
        <v>57</v>
      </c>
      <c r="AC3182" t="s">
        <v>87</v>
      </c>
      <c r="AD3182">
        <v>82.65000000000001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66</v>
      </c>
      <c r="AM3182">
        <v>0</v>
      </c>
      <c r="AN3182">
        <v>1</v>
      </c>
      <c r="AO3182">
        <v>0</v>
      </c>
      <c r="AP3182" t="s">
        <v>103</v>
      </c>
      <c r="AQ3182" t="s">
        <v>68</v>
      </c>
      <c r="AR3182" t="s">
        <v>93</v>
      </c>
      <c r="AS3182">
        <v>3</v>
      </c>
      <c r="AT3182">
        <v>29539</v>
      </c>
      <c r="AU3182">
        <v>1</v>
      </c>
      <c r="AV3182">
        <v>0</v>
      </c>
      <c r="AW3182">
        <v>1</v>
      </c>
      <c r="AX3182">
        <v>0</v>
      </c>
      <c r="AY3182">
        <v>3</v>
      </c>
      <c r="AZ3182" t="s">
        <v>106</v>
      </c>
      <c r="BA3182">
        <v>6</v>
      </c>
      <c r="BB3182" t="s">
        <v>95</v>
      </c>
      <c r="BC3182">
        <v>1</v>
      </c>
    </row>
    <row r="3183" spans="1:55">
      <c r="A3183" t="s">
        <v>6555</v>
      </c>
      <c r="B3183" t="s">
        <v>56</v>
      </c>
      <c r="C3183">
        <v>62</v>
      </c>
      <c r="D3183" t="s">
        <v>61</v>
      </c>
      <c r="E3183">
        <v>0</v>
      </c>
      <c r="F3183" t="s">
        <v>4135</v>
      </c>
      <c r="G3183">
        <v>91948</v>
      </c>
      <c r="H3183">
        <v>32.830852</v>
      </c>
      <c r="I3183">
        <v>-116.444601</v>
      </c>
      <c r="J3183">
        <v>0</v>
      </c>
      <c r="K3183">
        <v>59</v>
      </c>
      <c r="L3183" t="s">
        <v>129</v>
      </c>
      <c r="M3183" t="s">
        <v>57</v>
      </c>
      <c r="N3183" t="s">
        <v>6556</v>
      </c>
      <c r="O3183" t="s">
        <v>57</v>
      </c>
      <c r="P3183" t="s">
        <v>57</v>
      </c>
      <c r="Q3183" t="s">
        <v>135</v>
      </c>
      <c r="R3183" t="s">
        <v>180</v>
      </c>
      <c r="S3183" t="s">
        <v>57</v>
      </c>
      <c r="T3183" t="s">
        <v>61</v>
      </c>
      <c r="U3183" t="s">
        <v>61</v>
      </c>
      <c r="V3183" t="s">
        <v>57</v>
      </c>
      <c r="W3183" t="s">
        <v>61</v>
      </c>
      <c r="X3183" t="s">
        <v>57</v>
      </c>
      <c r="Y3183" t="s">
        <v>57</v>
      </c>
      <c r="Z3183" t="s">
        <v>61</v>
      </c>
      <c r="AA3183" t="s">
        <v>64</v>
      </c>
      <c r="AB3183" t="s">
        <v>61</v>
      </c>
      <c r="AC3183" t="s">
        <v>87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66</v>
      </c>
      <c r="AM3183">
        <v>0</v>
      </c>
      <c r="AN3183">
        <v>1</v>
      </c>
      <c r="AO3183">
        <v>0</v>
      </c>
      <c r="AP3183" t="s">
        <v>123</v>
      </c>
      <c r="AQ3183" t="s">
        <v>124</v>
      </c>
      <c r="AR3183" t="s">
        <v>69</v>
      </c>
      <c r="AS3183">
        <v>4</v>
      </c>
      <c r="AT3183">
        <v>81</v>
      </c>
      <c r="AU3183">
        <v>1</v>
      </c>
      <c r="AV3183">
        <v>0</v>
      </c>
      <c r="AW3183">
        <v>1</v>
      </c>
      <c r="AX3183">
        <v>0</v>
      </c>
      <c r="AY3183">
        <v>6</v>
      </c>
      <c r="AZ3183" t="s">
        <v>125</v>
      </c>
      <c r="BA3183">
        <v>2</v>
      </c>
      <c r="BB3183" t="s">
        <v>126</v>
      </c>
      <c r="BC3183">
        <v>3</v>
      </c>
    </row>
    <row r="3184" spans="1:55">
      <c r="A3184" t="s">
        <v>6557</v>
      </c>
      <c r="B3184" t="s">
        <v>56</v>
      </c>
      <c r="C3184">
        <v>55</v>
      </c>
      <c r="D3184" t="s">
        <v>61</v>
      </c>
      <c r="E3184">
        <v>0</v>
      </c>
      <c r="F3184" t="s">
        <v>252</v>
      </c>
      <c r="G3184">
        <v>92128</v>
      </c>
      <c r="H3184">
        <v>33.000269</v>
      </c>
      <c r="I3184">
        <v>-117.072093</v>
      </c>
      <c r="J3184">
        <v>0</v>
      </c>
      <c r="K3184">
        <v>47</v>
      </c>
      <c r="L3184" t="s">
        <v>59</v>
      </c>
      <c r="M3184" t="s">
        <v>57</v>
      </c>
      <c r="N3184" t="s">
        <v>4528</v>
      </c>
      <c r="O3184" t="s">
        <v>61</v>
      </c>
      <c r="P3184" t="s">
        <v>57</v>
      </c>
      <c r="Q3184" t="s">
        <v>62</v>
      </c>
      <c r="R3184" t="s">
        <v>423</v>
      </c>
      <c r="S3184" t="s">
        <v>57</v>
      </c>
      <c r="T3184" t="s">
        <v>57</v>
      </c>
      <c r="U3184" t="s">
        <v>61</v>
      </c>
      <c r="V3184" t="s">
        <v>57</v>
      </c>
      <c r="W3184" t="s">
        <v>61</v>
      </c>
      <c r="X3184" t="s">
        <v>61</v>
      </c>
      <c r="Y3184" t="s">
        <v>61</v>
      </c>
      <c r="Z3184" t="s">
        <v>57</v>
      </c>
      <c r="AA3184" t="s">
        <v>64</v>
      </c>
      <c r="AB3184" t="s">
        <v>57</v>
      </c>
      <c r="AC3184" t="s">
        <v>65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66</v>
      </c>
      <c r="AM3184">
        <v>0</v>
      </c>
      <c r="AN3184">
        <v>1</v>
      </c>
      <c r="AO3184">
        <v>0</v>
      </c>
      <c r="AP3184" t="s">
        <v>176</v>
      </c>
      <c r="AQ3184" t="s">
        <v>92</v>
      </c>
      <c r="AR3184" t="s">
        <v>69</v>
      </c>
      <c r="AS3184">
        <v>4</v>
      </c>
      <c r="AT3184">
        <v>42733</v>
      </c>
      <c r="AU3184">
        <v>1</v>
      </c>
      <c r="AV3184">
        <v>0</v>
      </c>
      <c r="AW3184">
        <v>1</v>
      </c>
      <c r="AX3184">
        <v>0</v>
      </c>
      <c r="AY3184">
        <v>5</v>
      </c>
      <c r="AZ3184" t="s">
        <v>177</v>
      </c>
      <c r="BA3184">
        <v>2</v>
      </c>
      <c r="BB3184" t="s">
        <v>126</v>
      </c>
      <c r="BC3184">
        <v>3</v>
      </c>
    </row>
    <row r="3185" spans="1:55">
      <c r="A3185" t="s">
        <v>6558</v>
      </c>
      <c r="B3185" t="s">
        <v>56</v>
      </c>
      <c r="C3185">
        <v>33</v>
      </c>
      <c r="D3185" t="s">
        <v>57</v>
      </c>
      <c r="E3185">
        <v>0</v>
      </c>
      <c r="F3185" t="s">
        <v>4755</v>
      </c>
      <c r="G3185">
        <v>95549</v>
      </c>
      <c r="H3185">
        <v>40.664483</v>
      </c>
      <c r="I3185">
        <v>-123.865325</v>
      </c>
      <c r="J3185">
        <v>5</v>
      </c>
      <c r="K3185">
        <v>71</v>
      </c>
      <c r="L3185" t="s">
        <v>59</v>
      </c>
      <c r="M3185" t="s">
        <v>57</v>
      </c>
      <c r="N3185" t="s">
        <v>6559</v>
      </c>
      <c r="O3185" t="s">
        <v>57</v>
      </c>
      <c r="P3185" t="s">
        <v>61</v>
      </c>
      <c r="Q3185" t="s">
        <v>143</v>
      </c>
      <c r="R3185" t="s">
        <v>143</v>
      </c>
      <c r="S3185" t="s">
        <v>143</v>
      </c>
      <c r="T3185" t="s">
        <v>143</v>
      </c>
      <c r="U3185" t="s">
        <v>143</v>
      </c>
      <c r="V3185" t="s">
        <v>143</v>
      </c>
      <c r="W3185" t="s">
        <v>143</v>
      </c>
      <c r="X3185" t="s">
        <v>143</v>
      </c>
      <c r="Y3185" t="s">
        <v>143</v>
      </c>
      <c r="Z3185" t="s">
        <v>143</v>
      </c>
      <c r="AA3185" t="s">
        <v>122</v>
      </c>
      <c r="AB3185" t="s">
        <v>57</v>
      </c>
      <c r="AC3185" t="s">
        <v>87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66</v>
      </c>
      <c r="AM3185">
        <v>0</v>
      </c>
      <c r="AN3185">
        <v>1</v>
      </c>
      <c r="AO3185">
        <v>0</v>
      </c>
      <c r="AP3185" t="s">
        <v>123</v>
      </c>
      <c r="AQ3185" t="s">
        <v>68</v>
      </c>
      <c r="AR3185" t="s">
        <v>182</v>
      </c>
      <c r="AT3185">
        <v>264</v>
      </c>
      <c r="AU3185">
        <v>1</v>
      </c>
      <c r="AV3185">
        <v>0</v>
      </c>
      <c r="AW3185">
        <v>1</v>
      </c>
      <c r="AX3185">
        <v>0</v>
      </c>
      <c r="AY3185">
        <v>6</v>
      </c>
      <c r="AZ3185" t="s">
        <v>125</v>
      </c>
      <c r="BA3185">
        <v>1</v>
      </c>
      <c r="BB3185" t="s">
        <v>71</v>
      </c>
      <c r="BC3185">
        <v>4</v>
      </c>
    </row>
    <row r="3186" spans="1:55">
      <c r="A3186" t="s">
        <v>6560</v>
      </c>
      <c r="B3186" t="s">
        <v>73</v>
      </c>
      <c r="C3186">
        <v>43</v>
      </c>
      <c r="D3186" t="s">
        <v>57</v>
      </c>
      <c r="E3186">
        <v>0</v>
      </c>
      <c r="F3186" t="s">
        <v>1975</v>
      </c>
      <c r="G3186">
        <v>91770</v>
      </c>
      <c r="H3186">
        <v>34.065108</v>
      </c>
      <c r="I3186">
        <v>-118.082791</v>
      </c>
      <c r="J3186">
        <v>1</v>
      </c>
      <c r="K3186">
        <v>47</v>
      </c>
      <c r="L3186" t="s">
        <v>59</v>
      </c>
      <c r="M3186" t="s">
        <v>57</v>
      </c>
      <c r="N3186" t="s">
        <v>6561</v>
      </c>
      <c r="O3186" t="s">
        <v>57</v>
      </c>
      <c r="P3186" t="s">
        <v>57</v>
      </c>
      <c r="Q3186" t="s">
        <v>85</v>
      </c>
      <c r="R3186" t="s">
        <v>131</v>
      </c>
      <c r="S3186" t="s">
        <v>61</v>
      </c>
      <c r="T3186" t="s">
        <v>61</v>
      </c>
      <c r="U3186" t="s">
        <v>57</v>
      </c>
      <c r="V3186" t="s">
        <v>57</v>
      </c>
      <c r="W3186" t="s">
        <v>57</v>
      </c>
      <c r="X3186" t="s">
        <v>57</v>
      </c>
      <c r="Y3186" t="s">
        <v>57</v>
      </c>
      <c r="Z3186" t="s">
        <v>57</v>
      </c>
      <c r="AA3186" t="s">
        <v>77</v>
      </c>
      <c r="AB3186" t="s">
        <v>57</v>
      </c>
      <c r="AC3186" t="s">
        <v>87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88</v>
      </c>
      <c r="AK3186" t="s">
        <v>205</v>
      </c>
      <c r="AL3186" t="s">
        <v>329</v>
      </c>
      <c r="AM3186">
        <v>1</v>
      </c>
      <c r="AN3186">
        <v>0</v>
      </c>
      <c r="AO3186">
        <v>0</v>
      </c>
      <c r="AP3186" t="s">
        <v>176</v>
      </c>
      <c r="AQ3186" t="s">
        <v>78</v>
      </c>
      <c r="AR3186" t="s">
        <v>105</v>
      </c>
      <c r="AS3186">
        <v>6</v>
      </c>
      <c r="AT3186">
        <v>61623</v>
      </c>
      <c r="AU3186">
        <v>1</v>
      </c>
      <c r="AV3186">
        <v>1</v>
      </c>
      <c r="AW3186">
        <v>0</v>
      </c>
      <c r="AX3186">
        <v>107.35</v>
      </c>
      <c r="AY3186">
        <v>5</v>
      </c>
      <c r="AZ3186" t="s">
        <v>177</v>
      </c>
      <c r="BA3186">
        <v>6</v>
      </c>
      <c r="BB3186" t="s">
        <v>95</v>
      </c>
      <c r="BC3186">
        <v>1</v>
      </c>
    </row>
    <row r="3187" spans="1:55">
      <c r="A3187" t="s">
        <v>6562</v>
      </c>
      <c r="B3187" t="s">
        <v>73</v>
      </c>
      <c r="C3187">
        <v>40</v>
      </c>
      <c r="D3187" t="s">
        <v>61</v>
      </c>
      <c r="E3187">
        <v>0</v>
      </c>
      <c r="F3187" t="s">
        <v>2232</v>
      </c>
      <c r="G3187">
        <v>90274</v>
      </c>
      <c r="H3187">
        <v>33.788208</v>
      </c>
      <c r="I3187">
        <v>-118.404955</v>
      </c>
      <c r="J3187">
        <v>0</v>
      </c>
      <c r="K3187">
        <v>5</v>
      </c>
      <c r="L3187" t="s">
        <v>59</v>
      </c>
      <c r="M3187" t="s">
        <v>57</v>
      </c>
      <c r="N3187" t="s">
        <v>6563</v>
      </c>
      <c r="O3187" t="s">
        <v>57</v>
      </c>
      <c r="P3187" t="s">
        <v>57</v>
      </c>
      <c r="Q3187" t="s">
        <v>85</v>
      </c>
      <c r="R3187" t="s">
        <v>163</v>
      </c>
      <c r="S3187" t="s">
        <v>61</v>
      </c>
      <c r="T3187" t="s">
        <v>57</v>
      </c>
      <c r="U3187" t="s">
        <v>57</v>
      </c>
      <c r="V3187" t="s">
        <v>61</v>
      </c>
      <c r="W3187" t="s">
        <v>61</v>
      </c>
      <c r="X3187" t="s">
        <v>57</v>
      </c>
      <c r="Y3187" t="s">
        <v>57</v>
      </c>
      <c r="Z3187" t="s">
        <v>57</v>
      </c>
      <c r="AA3187" t="s">
        <v>77</v>
      </c>
      <c r="AB3187" t="s">
        <v>61</v>
      </c>
      <c r="AC3187" t="s">
        <v>87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66</v>
      </c>
      <c r="AM3187">
        <v>0</v>
      </c>
      <c r="AN3187">
        <v>1</v>
      </c>
      <c r="AO3187">
        <v>0</v>
      </c>
      <c r="AP3187" t="s">
        <v>91</v>
      </c>
      <c r="AQ3187" t="s">
        <v>78</v>
      </c>
      <c r="AR3187" t="s">
        <v>105</v>
      </c>
      <c r="AS3187">
        <v>5</v>
      </c>
      <c r="AT3187">
        <v>24979</v>
      </c>
      <c r="AU3187">
        <v>1</v>
      </c>
      <c r="AV3187">
        <v>0</v>
      </c>
      <c r="AW3187">
        <v>1</v>
      </c>
      <c r="AX3187">
        <v>0</v>
      </c>
      <c r="AY3187">
        <v>1</v>
      </c>
      <c r="AZ3187" t="s">
        <v>94</v>
      </c>
      <c r="BA3187">
        <v>10</v>
      </c>
      <c r="BB3187" t="s">
        <v>95</v>
      </c>
      <c r="BC3187">
        <v>1</v>
      </c>
    </row>
    <row r="3188" spans="1:55">
      <c r="A3188" t="s">
        <v>6564</v>
      </c>
      <c r="B3188" t="s">
        <v>56</v>
      </c>
      <c r="C3188">
        <v>41</v>
      </c>
      <c r="D3188" t="s">
        <v>57</v>
      </c>
      <c r="E3188">
        <v>0</v>
      </c>
      <c r="F3188" t="s">
        <v>5452</v>
      </c>
      <c r="G3188">
        <v>95493</v>
      </c>
      <c r="H3188">
        <v>39.222323</v>
      </c>
      <c r="I3188">
        <v>-122.985488</v>
      </c>
      <c r="J3188">
        <v>1</v>
      </c>
      <c r="K3188">
        <v>11</v>
      </c>
      <c r="L3188" t="s">
        <v>98</v>
      </c>
      <c r="M3188" t="s">
        <v>57</v>
      </c>
      <c r="N3188" t="s">
        <v>4298</v>
      </c>
      <c r="O3188" t="s">
        <v>61</v>
      </c>
      <c r="P3188" t="s">
        <v>57</v>
      </c>
      <c r="Q3188" t="s">
        <v>135</v>
      </c>
      <c r="R3188" t="s">
        <v>86</v>
      </c>
      <c r="S3188" t="s">
        <v>61</v>
      </c>
      <c r="T3188" t="s">
        <v>61</v>
      </c>
      <c r="U3188" t="s">
        <v>61</v>
      </c>
      <c r="V3188" t="s">
        <v>61</v>
      </c>
      <c r="W3188" t="s">
        <v>61</v>
      </c>
      <c r="X3188" t="s">
        <v>61</v>
      </c>
      <c r="Y3188" t="s">
        <v>61</v>
      </c>
      <c r="Z3188" t="s">
        <v>57</v>
      </c>
      <c r="AA3188" t="s">
        <v>77</v>
      </c>
      <c r="AB3188" t="s">
        <v>57</v>
      </c>
      <c r="AC3188" t="s">
        <v>87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88</v>
      </c>
      <c r="AK3188" t="s">
        <v>89</v>
      </c>
      <c r="AL3188" t="s">
        <v>90</v>
      </c>
      <c r="AM3188">
        <v>1</v>
      </c>
      <c r="AN3188">
        <v>0</v>
      </c>
      <c r="AO3188">
        <v>0</v>
      </c>
      <c r="AP3188" t="s">
        <v>67</v>
      </c>
      <c r="AQ3188" t="s">
        <v>78</v>
      </c>
      <c r="AR3188" t="s">
        <v>137</v>
      </c>
      <c r="AS3188">
        <v>1</v>
      </c>
      <c r="AT3188">
        <v>240</v>
      </c>
      <c r="AU3188">
        <v>1</v>
      </c>
      <c r="AV3188">
        <v>1</v>
      </c>
      <c r="AW3188">
        <v>0</v>
      </c>
      <c r="AX3188">
        <v>44.05</v>
      </c>
      <c r="AY3188">
        <v>2</v>
      </c>
      <c r="AZ3188" t="s">
        <v>70</v>
      </c>
      <c r="BA3188">
        <v>4</v>
      </c>
      <c r="BB3188" t="s">
        <v>80</v>
      </c>
      <c r="BC3188">
        <v>2</v>
      </c>
    </row>
    <row r="3189" spans="1:55">
      <c r="A3189" t="s">
        <v>6565</v>
      </c>
      <c r="B3189" t="s">
        <v>56</v>
      </c>
      <c r="C3189">
        <v>28</v>
      </c>
      <c r="D3189" t="s">
        <v>57</v>
      </c>
      <c r="E3189">
        <v>2</v>
      </c>
      <c r="F3189" t="s">
        <v>1071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59</v>
      </c>
      <c r="M3189" t="s">
        <v>57</v>
      </c>
      <c r="N3189" t="s">
        <v>6566</v>
      </c>
      <c r="O3189" t="s">
        <v>57</v>
      </c>
      <c r="P3189" t="s">
        <v>57</v>
      </c>
      <c r="Q3189" t="s">
        <v>85</v>
      </c>
      <c r="R3189" t="s">
        <v>147</v>
      </c>
      <c r="S3189" t="s">
        <v>61</v>
      </c>
      <c r="T3189" t="s">
        <v>57</v>
      </c>
      <c r="U3189" t="s">
        <v>57</v>
      </c>
      <c r="V3189" t="s">
        <v>57</v>
      </c>
      <c r="W3189" t="s">
        <v>57</v>
      </c>
      <c r="X3189" t="s">
        <v>57</v>
      </c>
      <c r="Y3189" t="s">
        <v>57</v>
      </c>
      <c r="Z3189" t="s">
        <v>57</v>
      </c>
      <c r="AA3189" t="s">
        <v>64</v>
      </c>
      <c r="AB3189" t="s">
        <v>57</v>
      </c>
      <c r="AC3189" t="s">
        <v>87</v>
      </c>
      <c r="AD3189">
        <v>109.1</v>
      </c>
      <c r="AE3189">
        <v>4454.25</v>
      </c>
      <c r="AF3189">
        <v>0</v>
      </c>
      <c r="AG3189">
        <v>0</v>
      </c>
      <c r="AH3189">
        <v>836.8099999999999</v>
      </c>
      <c r="AI3189">
        <v>5291.06</v>
      </c>
      <c r="AJ3189" t="s">
        <v>66</v>
      </c>
      <c r="AM3189">
        <v>0</v>
      </c>
      <c r="AN3189">
        <v>1</v>
      </c>
      <c r="AO3189">
        <v>0</v>
      </c>
      <c r="AP3189" t="s">
        <v>176</v>
      </c>
      <c r="AQ3189" t="s">
        <v>116</v>
      </c>
      <c r="AR3189" t="s">
        <v>105</v>
      </c>
      <c r="AS3189">
        <v>7</v>
      </c>
      <c r="AT3189">
        <v>86</v>
      </c>
      <c r="AU3189">
        <v>1</v>
      </c>
      <c r="AV3189">
        <v>0</v>
      </c>
      <c r="AW3189">
        <v>1</v>
      </c>
      <c r="AX3189">
        <v>0</v>
      </c>
      <c r="AY3189">
        <v>5</v>
      </c>
      <c r="AZ3189" t="s">
        <v>177</v>
      </c>
      <c r="BA3189">
        <v>2</v>
      </c>
      <c r="BB3189" t="s">
        <v>126</v>
      </c>
      <c r="BC3189">
        <v>3</v>
      </c>
    </row>
    <row r="3190" spans="1:55">
      <c r="A3190" t="s">
        <v>6567</v>
      </c>
      <c r="B3190" t="s">
        <v>73</v>
      </c>
      <c r="C3190">
        <v>56</v>
      </c>
      <c r="D3190" t="s">
        <v>61</v>
      </c>
      <c r="E3190">
        <v>0</v>
      </c>
      <c r="F3190" t="s">
        <v>1471</v>
      </c>
      <c r="G3190">
        <v>92831</v>
      </c>
      <c r="H3190">
        <v>33.879983</v>
      </c>
      <c r="I3190">
        <v>-117.895482</v>
      </c>
      <c r="J3190">
        <v>0</v>
      </c>
      <c r="K3190">
        <v>52</v>
      </c>
      <c r="L3190" t="s">
        <v>59</v>
      </c>
      <c r="M3190" t="s">
        <v>57</v>
      </c>
      <c r="N3190" t="s">
        <v>1660</v>
      </c>
      <c r="O3190" t="s">
        <v>61</v>
      </c>
      <c r="P3190" t="s">
        <v>57</v>
      </c>
      <c r="Q3190" t="s">
        <v>62</v>
      </c>
      <c r="R3190" t="s">
        <v>76</v>
      </c>
      <c r="S3190" t="s">
        <v>57</v>
      </c>
      <c r="T3190" t="s">
        <v>57</v>
      </c>
      <c r="U3190" t="s">
        <v>61</v>
      </c>
      <c r="V3190" t="s">
        <v>61</v>
      </c>
      <c r="W3190" t="s">
        <v>57</v>
      </c>
      <c r="X3190" t="s">
        <v>61</v>
      </c>
      <c r="Y3190" t="s">
        <v>61</v>
      </c>
      <c r="Z3190" t="s">
        <v>61</v>
      </c>
      <c r="AA3190" t="s">
        <v>122</v>
      </c>
      <c r="AB3190" t="s">
        <v>57</v>
      </c>
      <c r="AC3190" t="s">
        <v>65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66</v>
      </c>
      <c r="AM3190">
        <v>0</v>
      </c>
      <c r="AN3190">
        <v>1</v>
      </c>
      <c r="AO3190">
        <v>0</v>
      </c>
      <c r="AP3190" t="s">
        <v>123</v>
      </c>
      <c r="AQ3190" t="s">
        <v>92</v>
      </c>
      <c r="AR3190" t="s">
        <v>69</v>
      </c>
      <c r="AS3190">
        <v>3</v>
      </c>
      <c r="AT3190">
        <v>34592</v>
      </c>
      <c r="AU3190">
        <v>1</v>
      </c>
      <c r="AV3190">
        <v>0</v>
      </c>
      <c r="AW3190">
        <v>1</v>
      </c>
      <c r="AX3190">
        <v>0</v>
      </c>
      <c r="AY3190">
        <v>6</v>
      </c>
      <c r="AZ3190" t="s">
        <v>125</v>
      </c>
      <c r="BA3190">
        <v>2</v>
      </c>
      <c r="BB3190" t="s">
        <v>126</v>
      </c>
      <c r="BC3190">
        <v>3</v>
      </c>
    </row>
    <row r="3191" spans="1:55">
      <c r="A3191" t="s">
        <v>6568</v>
      </c>
      <c r="B3191" t="s">
        <v>73</v>
      </c>
      <c r="C3191">
        <v>36</v>
      </c>
      <c r="D3191" t="s">
        <v>61</v>
      </c>
      <c r="E3191">
        <v>0</v>
      </c>
      <c r="F3191" t="s">
        <v>445</v>
      </c>
      <c r="G3191">
        <v>95602</v>
      </c>
      <c r="H3191">
        <v>38.99003</v>
      </c>
      <c r="I3191">
        <v>-121.114408</v>
      </c>
      <c r="J3191">
        <v>0</v>
      </c>
      <c r="K3191">
        <v>9</v>
      </c>
      <c r="L3191" t="s">
        <v>83</v>
      </c>
      <c r="M3191" t="s">
        <v>57</v>
      </c>
      <c r="N3191" t="s">
        <v>533</v>
      </c>
      <c r="O3191" t="s">
        <v>61</v>
      </c>
      <c r="P3191" t="s">
        <v>61</v>
      </c>
      <c r="Q3191" t="s">
        <v>143</v>
      </c>
      <c r="R3191" t="s">
        <v>143</v>
      </c>
      <c r="S3191" t="s">
        <v>143</v>
      </c>
      <c r="T3191" t="s">
        <v>143</v>
      </c>
      <c r="U3191" t="s">
        <v>143</v>
      </c>
      <c r="V3191" t="s">
        <v>143</v>
      </c>
      <c r="W3191" t="s">
        <v>143</v>
      </c>
      <c r="X3191" t="s">
        <v>143</v>
      </c>
      <c r="Y3191" t="s">
        <v>143</v>
      </c>
      <c r="Z3191" t="s">
        <v>143</v>
      </c>
      <c r="AA3191" t="s">
        <v>77</v>
      </c>
      <c r="AB3191" t="s">
        <v>61</v>
      </c>
      <c r="AC3191" t="s">
        <v>65</v>
      </c>
      <c r="AD3191">
        <v>20.4</v>
      </c>
      <c r="AE3191">
        <v>181.8</v>
      </c>
      <c r="AF3191">
        <v>0</v>
      </c>
      <c r="AG3191">
        <v>0</v>
      </c>
      <c r="AH3191">
        <v>123.48</v>
      </c>
      <c r="AI3191">
        <v>305.28</v>
      </c>
      <c r="AJ3191" t="s">
        <v>66</v>
      </c>
      <c r="AM3191">
        <v>0</v>
      </c>
      <c r="AN3191">
        <v>1</v>
      </c>
      <c r="AO3191">
        <v>0</v>
      </c>
      <c r="AP3191" t="s">
        <v>67</v>
      </c>
      <c r="AQ3191" t="s">
        <v>68</v>
      </c>
      <c r="AR3191" t="s">
        <v>182</v>
      </c>
      <c r="AT3191">
        <v>18197</v>
      </c>
      <c r="AU3191">
        <v>1</v>
      </c>
      <c r="AV3191">
        <v>0</v>
      </c>
      <c r="AW3191">
        <v>1</v>
      </c>
      <c r="AX3191">
        <v>0</v>
      </c>
      <c r="AY3191">
        <v>2</v>
      </c>
      <c r="AZ3191" t="s">
        <v>70</v>
      </c>
      <c r="BA3191">
        <v>5</v>
      </c>
      <c r="BB3191" t="s">
        <v>80</v>
      </c>
      <c r="BC3191">
        <v>2</v>
      </c>
    </row>
    <row r="3192" spans="1:55">
      <c r="A3192" t="s">
        <v>6569</v>
      </c>
      <c r="B3192" t="s">
        <v>56</v>
      </c>
      <c r="C3192">
        <v>48</v>
      </c>
      <c r="D3192" t="s">
        <v>61</v>
      </c>
      <c r="E3192">
        <v>0</v>
      </c>
      <c r="F3192" t="s">
        <v>686</v>
      </c>
      <c r="G3192">
        <v>92704</v>
      </c>
      <c r="H3192">
        <v>33.719869</v>
      </c>
      <c r="I3192">
        <v>-117.907063</v>
      </c>
      <c r="J3192">
        <v>0</v>
      </c>
      <c r="K3192">
        <v>9</v>
      </c>
      <c r="L3192" t="s">
        <v>59</v>
      </c>
      <c r="M3192" t="s">
        <v>57</v>
      </c>
      <c r="N3192" t="s">
        <v>5402</v>
      </c>
      <c r="O3192" t="s">
        <v>61</v>
      </c>
      <c r="P3192" t="s">
        <v>57</v>
      </c>
      <c r="Q3192" t="s">
        <v>135</v>
      </c>
      <c r="R3192" t="s">
        <v>300</v>
      </c>
      <c r="S3192" t="s">
        <v>61</v>
      </c>
      <c r="T3192" t="s">
        <v>61</v>
      </c>
      <c r="U3192" t="s">
        <v>61</v>
      </c>
      <c r="V3192" t="s">
        <v>61</v>
      </c>
      <c r="W3192" t="s">
        <v>61</v>
      </c>
      <c r="X3192" t="s">
        <v>61</v>
      </c>
      <c r="Y3192" t="s">
        <v>61</v>
      </c>
      <c r="Z3192" t="s">
        <v>57</v>
      </c>
      <c r="AA3192" t="s">
        <v>77</v>
      </c>
      <c r="AB3192" t="s">
        <v>57</v>
      </c>
      <c r="AC3192" t="s">
        <v>87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66</v>
      </c>
      <c r="AM3192">
        <v>0</v>
      </c>
      <c r="AN3192">
        <v>1</v>
      </c>
      <c r="AO3192">
        <v>0</v>
      </c>
      <c r="AP3192" t="s">
        <v>67</v>
      </c>
      <c r="AQ3192" t="s">
        <v>78</v>
      </c>
      <c r="AR3192" t="s">
        <v>137</v>
      </c>
      <c r="AS3192">
        <v>1</v>
      </c>
      <c r="AT3192">
        <v>91188</v>
      </c>
      <c r="AU3192">
        <v>1</v>
      </c>
      <c r="AV3192">
        <v>0</v>
      </c>
      <c r="AW3192">
        <v>1</v>
      </c>
      <c r="AX3192">
        <v>0</v>
      </c>
      <c r="AY3192">
        <v>2</v>
      </c>
      <c r="AZ3192" t="s">
        <v>70</v>
      </c>
      <c r="BA3192">
        <v>5</v>
      </c>
      <c r="BB3192" t="s">
        <v>80</v>
      </c>
      <c r="BC3192">
        <v>2</v>
      </c>
    </row>
    <row r="3193" spans="1:55">
      <c r="A3193" t="s">
        <v>6570</v>
      </c>
      <c r="B3193" t="s">
        <v>56</v>
      </c>
      <c r="C3193">
        <v>40</v>
      </c>
      <c r="D3193" t="s">
        <v>61</v>
      </c>
      <c r="E3193">
        <v>0</v>
      </c>
      <c r="F3193" t="s">
        <v>252</v>
      </c>
      <c r="G3193">
        <v>92122</v>
      </c>
      <c r="H3193">
        <v>32.85723</v>
      </c>
      <c r="I3193">
        <v>-117.209774</v>
      </c>
      <c r="J3193">
        <v>0</v>
      </c>
      <c r="K3193">
        <v>10</v>
      </c>
      <c r="L3193" t="s">
        <v>59</v>
      </c>
      <c r="M3193" t="s">
        <v>57</v>
      </c>
      <c r="N3193" t="s">
        <v>6571</v>
      </c>
      <c r="O3193" t="s">
        <v>61</v>
      </c>
      <c r="P3193" t="s">
        <v>57</v>
      </c>
      <c r="Q3193" t="s">
        <v>85</v>
      </c>
      <c r="R3193" t="s">
        <v>110</v>
      </c>
      <c r="S3193" t="s">
        <v>61</v>
      </c>
      <c r="T3193" t="s">
        <v>61</v>
      </c>
      <c r="U3193" t="s">
        <v>61</v>
      </c>
      <c r="V3193" t="s">
        <v>61</v>
      </c>
      <c r="W3193" t="s">
        <v>61</v>
      </c>
      <c r="X3193" t="s">
        <v>57</v>
      </c>
      <c r="Y3193" t="s">
        <v>57</v>
      </c>
      <c r="Z3193" t="s">
        <v>57</v>
      </c>
      <c r="AA3193" t="s">
        <v>77</v>
      </c>
      <c r="AB3193" t="s">
        <v>57</v>
      </c>
      <c r="AC3193" t="s">
        <v>87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88</v>
      </c>
      <c r="AK3193" t="s">
        <v>89</v>
      </c>
      <c r="AL3193" t="s">
        <v>181</v>
      </c>
      <c r="AM3193">
        <v>1</v>
      </c>
      <c r="AN3193">
        <v>0</v>
      </c>
      <c r="AO3193">
        <v>0</v>
      </c>
      <c r="AP3193" t="s">
        <v>67</v>
      </c>
      <c r="AQ3193" t="s">
        <v>78</v>
      </c>
      <c r="AR3193" t="s">
        <v>93</v>
      </c>
      <c r="AS3193">
        <v>3</v>
      </c>
      <c r="AT3193">
        <v>34902</v>
      </c>
      <c r="AU3193">
        <v>1</v>
      </c>
      <c r="AV3193">
        <v>1</v>
      </c>
      <c r="AW3193">
        <v>0</v>
      </c>
      <c r="AX3193">
        <v>80.25</v>
      </c>
      <c r="AY3193">
        <v>2</v>
      </c>
      <c r="AZ3193" t="s">
        <v>70</v>
      </c>
      <c r="BA3193">
        <v>7</v>
      </c>
      <c r="BB3193" t="s">
        <v>95</v>
      </c>
      <c r="BC3193">
        <v>1</v>
      </c>
    </row>
    <row r="3194" spans="1:55">
      <c r="A3194" t="s">
        <v>6572</v>
      </c>
      <c r="B3194" t="s">
        <v>73</v>
      </c>
      <c r="C3194">
        <v>44</v>
      </c>
      <c r="D3194" t="s">
        <v>61</v>
      </c>
      <c r="E3194">
        <v>3</v>
      </c>
      <c r="F3194" t="s">
        <v>226</v>
      </c>
      <c r="G3194">
        <v>90032</v>
      </c>
      <c r="H3194">
        <v>34.078821</v>
      </c>
      <c r="I3194">
        <v>-118.177576</v>
      </c>
      <c r="J3194">
        <v>0</v>
      </c>
      <c r="K3194">
        <v>12</v>
      </c>
      <c r="L3194" t="s">
        <v>98</v>
      </c>
      <c r="M3194" t="s">
        <v>57</v>
      </c>
      <c r="N3194" t="s">
        <v>4962</v>
      </c>
      <c r="O3194" t="s">
        <v>61</v>
      </c>
      <c r="P3194" t="s">
        <v>61</v>
      </c>
      <c r="Q3194" t="s">
        <v>143</v>
      </c>
      <c r="R3194" t="s">
        <v>143</v>
      </c>
      <c r="S3194" t="s">
        <v>143</v>
      </c>
      <c r="T3194" t="s">
        <v>143</v>
      </c>
      <c r="U3194" t="s">
        <v>143</v>
      </c>
      <c r="V3194" t="s">
        <v>143</v>
      </c>
      <c r="W3194" t="s">
        <v>143</v>
      </c>
      <c r="X3194" t="s">
        <v>143</v>
      </c>
      <c r="Y3194" t="s">
        <v>143</v>
      </c>
      <c r="Z3194" t="s">
        <v>143</v>
      </c>
      <c r="AA3194" t="s">
        <v>122</v>
      </c>
      <c r="AB3194" t="s">
        <v>61</v>
      </c>
      <c r="AC3194" t="s">
        <v>87</v>
      </c>
      <c r="AD3194">
        <v>19.35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66</v>
      </c>
      <c r="AM3194">
        <v>0</v>
      </c>
      <c r="AN3194">
        <v>1</v>
      </c>
      <c r="AO3194">
        <v>0</v>
      </c>
      <c r="AP3194" t="s">
        <v>67</v>
      </c>
      <c r="AQ3194" t="s">
        <v>78</v>
      </c>
      <c r="AR3194" t="s">
        <v>182</v>
      </c>
      <c r="AT3194">
        <v>46960</v>
      </c>
      <c r="AU3194">
        <v>1</v>
      </c>
      <c r="AV3194">
        <v>0</v>
      </c>
      <c r="AW3194">
        <v>1</v>
      </c>
      <c r="AX3194">
        <v>0</v>
      </c>
      <c r="AY3194">
        <v>2</v>
      </c>
      <c r="AZ3194" t="s">
        <v>70</v>
      </c>
      <c r="BA3194">
        <v>1</v>
      </c>
      <c r="BB3194" t="s">
        <v>71</v>
      </c>
      <c r="BC3194">
        <v>4</v>
      </c>
    </row>
    <row r="3195" spans="1:55">
      <c r="A3195" t="s">
        <v>6573</v>
      </c>
      <c r="B3195" t="s">
        <v>73</v>
      </c>
      <c r="C3195">
        <v>22</v>
      </c>
      <c r="D3195" t="s">
        <v>61</v>
      </c>
      <c r="E3195">
        <v>0</v>
      </c>
      <c r="F3195" t="s">
        <v>252</v>
      </c>
      <c r="G3195">
        <v>92121</v>
      </c>
      <c r="H3195">
        <v>32.898613</v>
      </c>
      <c r="I3195">
        <v>-117.202937</v>
      </c>
      <c r="J3195">
        <v>0</v>
      </c>
      <c r="K3195">
        <v>22</v>
      </c>
      <c r="L3195" t="s">
        <v>59</v>
      </c>
      <c r="M3195" t="s">
        <v>57</v>
      </c>
      <c r="N3195" t="s">
        <v>6574</v>
      </c>
      <c r="O3195" t="s">
        <v>61</v>
      </c>
      <c r="P3195" t="s">
        <v>57</v>
      </c>
      <c r="Q3195" t="s">
        <v>135</v>
      </c>
      <c r="R3195" t="s">
        <v>147</v>
      </c>
      <c r="S3195" t="s">
        <v>61</v>
      </c>
      <c r="T3195" t="s">
        <v>57</v>
      </c>
      <c r="U3195" t="s">
        <v>61</v>
      </c>
      <c r="V3195" t="s">
        <v>57</v>
      </c>
      <c r="W3195" t="s">
        <v>61</v>
      </c>
      <c r="X3195" t="s">
        <v>61</v>
      </c>
      <c r="Y3195" t="s">
        <v>61</v>
      </c>
      <c r="Z3195" t="s">
        <v>57</v>
      </c>
      <c r="AA3195" t="s">
        <v>64</v>
      </c>
      <c r="AB3195" t="s">
        <v>57</v>
      </c>
      <c r="AC3195" t="s">
        <v>65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88</v>
      </c>
      <c r="AK3195" t="s">
        <v>89</v>
      </c>
      <c r="AL3195" t="s">
        <v>181</v>
      </c>
      <c r="AM3195">
        <v>1</v>
      </c>
      <c r="AN3195">
        <v>0</v>
      </c>
      <c r="AO3195">
        <v>0</v>
      </c>
      <c r="AP3195" t="s">
        <v>103</v>
      </c>
      <c r="AQ3195" t="s">
        <v>116</v>
      </c>
      <c r="AR3195" t="s">
        <v>69</v>
      </c>
      <c r="AS3195">
        <v>3</v>
      </c>
      <c r="AT3195">
        <v>4258</v>
      </c>
      <c r="AU3195">
        <v>1</v>
      </c>
      <c r="AV3195">
        <v>1</v>
      </c>
      <c r="AW3195">
        <v>0</v>
      </c>
      <c r="AX3195">
        <v>55.15</v>
      </c>
      <c r="AY3195">
        <v>3</v>
      </c>
      <c r="AZ3195" t="s">
        <v>106</v>
      </c>
      <c r="BA3195">
        <v>2</v>
      </c>
      <c r="BB3195" t="s">
        <v>126</v>
      </c>
      <c r="BC3195">
        <v>3</v>
      </c>
    </row>
    <row r="3196" spans="1:55">
      <c r="A3196" t="s">
        <v>6575</v>
      </c>
      <c r="B3196" t="s">
        <v>73</v>
      </c>
      <c r="C3196">
        <v>45</v>
      </c>
      <c r="D3196" t="s">
        <v>57</v>
      </c>
      <c r="E3196">
        <v>2</v>
      </c>
      <c r="F3196" t="s">
        <v>4582</v>
      </c>
      <c r="G3196">
        <v>95963</v>
      </c>
      <c r="H3196">
        <v>39.748037</v>
      </c>
      <c r="I3196">
        <v>-122.302169</v>
      </c>
      <c r="J3196">
        <v>9</v>
      </c>
      <c r="K3196">
        <v>52</v>
      </c>
      <c r="L3196" t="s">
        <v>59</v>
      </c>
      <c r="M3196" t="s">
        <v>57</v>
      </c>
      <c r="N3196" t="s">
        <v>6576</v>
      </c>
      <c r="O3196" t="s">
        <v>61</v>
      </c>
      <c r="P3196" t="s">
        <v>57</v>
      </c>
      <c r="Q3196" t="s">
        <v>62</v>
      </c>
      <c r="R3196" t="s">
        <v>156</v>
      </c>
      <c r="S3196" t="s">
        <v>61</v>
      </c>
      <c r="T3196" t="s">
        <v>57</v>
      </c>
      <c r="U3196" t="s">
        <v>57</v>
      </c>
      <c r="V3196" t="s">
        <v>57</v>
      </c>
      <c r="W3196" t="s">
        <v>57</v>
      </c>
      <c r="X3196" t="s">
        <v>61</v>
      </c>
      <c r="Y3196" t="s">
        <v>61</v>
      </c>
      <c r="Z3196" t="s">
        <v>57</v>
      </c>
      <c r="AA3196" t="s">
        <v>64</v>
      </c>
      <c r="AB3196" t="s">
        <v>57</v>
      </c>
      <c r="AC3196" t="s">
        <v>87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66</v>
      </c>
      <c r="AM3196">
        <v>0</v>
      </c>
      <c r="AN3196">
        <v>1</v>
      </c>
      <c r="AO3196">
        <v>0</v>
      </c>
      <c r="AP3196" t="s">
        <v>123</v>
      </c>
      <c r="AQ3196" t="s">
        <v>78</v>
      </c>
      <c r="AR3196" t="s">
        <v>69</v>
      </c>
      <c r="AS3196">
        <v>5</v>
      </c>
      <c r="AT3196">
        <v>13706</v>
      </c>
      <c r="AU3196">
        <v>1</v>
      </c>
      <c r="AV3196">
        <v>0</v>
      </c>
      <c r="AW3196">
        <v>1</v>
      </c>
      <c r="AX3196">
        <v>0</v>
      </c>
      <c r="AY3196">
        <v>6</v>
      </c>
      <c r="AZ3196" t="s">
        <v>125</v>
      </c>
      <c r="BA3196">
        <v>0</v>
      </c>
      <c r="BB3196" t="s">
        <v>71</v>
      </c>
      <c r="BC3196">
        <v>4</v>
      </c>
    </row>
    <row r="3197" spans="1:55">
      <c r="A3197" t="s">
        <v>6577</v>
      </c>
      <c r="B3197" t="s">
        <v>56</v>
      </c>
      <c r="C3197">
        <v>57</v>
      </c>
      <c r="D3197" t="s">
        <v>57</v>
      </c>
      <c r="E3197">
        <v>0</v>
      </c>
      <c r="F3197" t="s">
        <v>5745</v>
      </c>
      <c r="G3197">
        <v>93204</v>
      </c>
      <c r="H3197">
        <v>35.916943</v>
      </c>
      <c r="I3197">
        <v>-120.129921</v>
      </c>
      <c r="J3197">
        <v>3</v>
      </c>
      <c r="K3197">
        <v>43</v>
      </c>
      <c r="L3197" t="s">
        <v>59</v>
      </c>
      <c r="M3197" t="s">
        <v>57</v>
      </c>
      <c r="N3197" t="s">
        <v>2833</v>
      </c>
      <c r="O3197" t="s">
        <v>61</v>
      </c>
      <c r="P3197" t="s">
        <v>57</v>
      </c>
      <c r="Q3197" t="s">
        <v>135</v>
      </c>
      <c r="R3197" t="s">
        <v>163</v>
      </c>
      <c r="S3197" t="s">
        <v>61</v>
      </c>
      <c r="T3197" t="s">
        <v>61</v>
      </c>
      <c r="U3197" t="s">
        <v>61</v>
      </c>
      <c r="V3197" t="s">
        <v>61</v>
      </c>
      <c r="W3197" t="s">
        <v>57</v>
      </c>
      <c r="X3197" t="s">
        <v>61</v>
      </c>
      <c r="Y3197" t="s">
        <v>61</v>
      </c>
      <c r="Z3197" t="s">
        <v>57</v>
      </c>
      <c r="AA3197" t="s">
        <v>77</v>
      </c>
      <c r="AB3197" t="s">
        <v>61</v>
      </c>
      <c r="AC3197" t="s">
        <v>87</v>
      </c>
      <c r="AD3197">
        <v>56.15</v>
      </c>
      <c r="AE3197">
        <v>2499.3</v>
      </c>
      <c r="AF3197">
        <v>0</v>
      </c>
      <c r="AG3197">
        <v>0</v>
      </c>
      <c r="AH3197">
        <v>1601.75</v>
      </c>
      <c r="AI3197">
        <v>4101.05</v>
      </c>
      <c r="AJ3197" t="s">
        <v>88</v>
      </c>
      <c r="AK3197" t="s">
        <v>190</v>
      </c>
      <c r="AL3197" t="s">
        <v>191</v>
      </c>
      <c r="AM3197">
        <v>1</v>
      </c>
      <c r="AN3197">
        <v>0</v>
      </c>
      <c r="AO3197">
        <v>0</v>
      </c>
      <c r="AP3197" t="s">
        <v>176</v>
      </c>
      <c r="AQ3197" t="s">
        <v>92</v>
      </c>
      <c r="AR3197" t="s">
        <v>69</v>
      </c>
      <c r="AS3197">
        <v>2</v>
      </c>
      <c r="AT3197">
        <v>14697</v>
      </c>
      <c r="AU3197">
        <v>1</v>
      </c>
      <c r="AV3197">
        <v>1</v>
      </c>
      <c r="AW3197">
        <v>0</v>
      </c>
      <c r="AX3197">
        <v>56.15</v>
      </c>
      <c r="AY3197">
        <v>5</v>
      </c>
      <c r="AZ3197" t="s">
        <v>177</v>
      </c>
      <c r="BA3197">
        <v>4</v>
      </c>
      <c r="BB3197" t="s">
        <v>80</v>
      </c>
      <c r="BC3197">
        <v>2</v>
      </c>
    </row>
    <row r="3198" spans="1:55">
      <c r="A3198" t="s">
        <v>6578</v>
      </c>
      <c r="B3198" t="s">
        <v>56</v>
      </c>
      <c r="C3198">
        <v>47</v>
      </c>
      <c r="D3198" t="s">
        <v>61</v>
      </c>
      <c r="E3198">
        <v>0</v>
      </c>
      <c r="F3198" t="s">
        <v>3413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98</v>
      </c>
      <c r="M3198" t="s">
        <v>61</v>
      </c>
      <c r="N3198" t="s">
        <v>143</v>
      </c>
      <c r="O3198" t="s">
        <v>143</v>
      </c>
      <c r="P3198" t="s">
        <v>57</v>
      </c>
      <c r="Q3198" t="s">
        <v>135</v>
      </c>
      <c r="R3198" t="s">
        <v>254</v>
      </c>
      <c r="S3198" t="s">
        <v>61</v>
      </c>
      <c r="T3198" t="s">
        <v>61</v>
      </c>
      <c r="U3198" t="s">
        <v>57</v>
      </c>
      <c r="V3198" t="s">
        <v>61</v>
      </c>
      <c r="W3198" t="s">
        <v>57</v>
      </c>
      <c r="X3198" t="s">
        <v>57</v>
      </c>
      <c r="Y3198" t="s">
        <v>57</v>
      </c>
      <c r="Z3198" t="s">
        <v>57</v>
      </c>
      <c r="AA3198" t="s">
        <v>77</v>
      </c>
      <c r="AB3198" t="s">
        <v>61</v>
      </c>
      <c r="AC3198" t="s">
        <v>87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66</v>
      </c>
      <c r="AM3198">
        <v>0</v>
      </c>
      <c r="AN3198">
        <v>1</v>
      </c>
      <c r="AO3198">
        <v>0</v>
      </c>
      <c r="AP3198" t="s">
        <v>103</v>
      </c>
      <c r="AQ3198" t="s">
        <v>78</v>
      </c>
      <c r="AR3198" t="s">
        <v>137</v>
      </c>
      <c r="AS3198">
        <v>5</v>
      </c>
      <c r="AT3198">
        <v>55720</v>
      </c>
      <c r="AU3198">
        <v>1</v>
      </c>
      <c r="AV3198">
        <v>0</v>
      </c>
      <c r="AW3198">
        <v>1</v>
      </c>
      <c r="AX3198">
        <v>0</v>
      </c>
      <c r="AY3198">
        <v>3</v>
      </c>
      <c r="AZ3198" t="s">
        <v>106</v>
      </c>
      <c r="BA3198">
        <v>5</v>
      </c>
      <c r="BB3198" t="s">
        <v>80</v>
      </c>
      <c r="BC3198">
        <v>2</v>
      </c>
    </row>
    <row r="3199" spans="1:55">
      <c r="A3199" t="s">
        <v>6579</v>
      </c>
      <c r="B3199" t="s">
        <v>56</v>
      </c>
      <c r="C3199">
        <v>63</v>
      </c>
      <c r="D3199" t="s">
        <v>61</v>
      </c>
      <c r="E3199">
        <v>0</v>
      </c>
      <c r="F3199" t="s">
        <v>1469</v>
      </c>
      <c r="G3199">
        <v>94040</v>
      </c>
      <c r="H3199">
        <v>37.380662</v>
      </c>
      <c r="I3199">
        <v>-122.086022</v>
      </c>
      <c r="J3199">
        <v>0</v>
      </c>
      <c r="K3199">
        <v>3</v>
      </c>
      <c r="L3199" t="s">
        <v>83</v>
      </c>
      <c r="M3199" t="s">
        <v>57</v>
      </c>
      <c r="N3199" t="s">
        <v>6580</v>
      </c>
      <c r="O3199" t="s">
        <v>57</v>
      </c>
      <c r="P3199" t="s">
        <v>57</v>
      </c>
      <c r="Q3199" t="s">
        <v>85</v>
      </c>
      <c r="R3199" t="s">
        <v>250</v>
      </c>
      <c r="S3199" t="s">
        <v>61</v>
      </c>
      <c r="T3199" t="s">
        <v>61</v>
      </c>
      <c r="U3199" t="s">
        <v>61</v>
      </c>
      <c r="V3199" t="s">
        <v>61</v>
      </c>
      <c r="W3199" t="s">
        <v>61</v>
      </c>
      <c r="X3199" t="s">
        <v>61</v>
      </c>
      <c r="Y3199" t="s">
        <v>61</v>
      </c>
      <c r="Z3199" t="s">
        <v>61</v>
      </c>
      <c r="AA3199" t="s">
        <v>77</v>
      </c>
      <c r="AB3199" t="s">
        <v>57</v>
      </c>
      <c r="AC3199" t="s">
        <v>87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271.9</v>
      </c>
      <c r="AJ3199" t="s">
        <v>88</v>
      </c>
      <c r="AK3199" t="s">
        <v>89</v>
      </c>
      <c r="AL3199" t="s">
        <v>90</v>
      </c>
      <c r="AM3199">
        <v>1</v>
      </c>
      <c r="AN3199">
        <v>0</v>
      </c>
      <c r="AO3199">
        <v>0</v>
      </c>
      <c r="AP3199" t="s">
        <v>91</v>
      </c>
      <c r="AQ3199" t="s">
        <v>124</v>
      </c>
      <c r="AR3199" t="s">
        <v>93</v>
      </c>
      <c r="AS3199">
        <v>0</v>
      </c>
      <c r="AT3199">
        <v>32143</v>
      </c>
      <c r="AU3199">
        <v>1</v>
      </c>
      <c r="AV3199">
        <v>1</v>
      </c>
      <c r="AW3199">
        <v>0</v>
      </c>
      <c r="AX3199">
        <v>75.8</v>
      </c>
      <c r="AY3199">
        <v>1</v>
      </c>
      <c r="AZ3199" t="s">
        <v>94</v>
      </c>
      <c r="BA3199">
        <v>10</v>
      </c>
      <c r="BB3199" t="s">
        <v>95</v>
      </c>
      <c r="BC3199">
        <v>1</v>
      </c>
    </row>
    <row r="3200" spans="1:55">
      <c r="A3200" t="s">
        <v>6581</v>
      </c>
      <c r="B3200" t="s">
        <v>73</v>
      </c>
      <c r="C3200">
        <v>66</v>
      </c>
      <c r="D3200" t="s">
        <v>57</v>
      </c>
      <c r="E3200">
        <v>0</v>
      </c>
      <c r="F3200" t="s">
        <v>4185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59</v>
      </c>
      <c r="M3200" t="s">
        <v>57</v>
      </c>
      <c r="N3200" t="s">
        <v>6467</v>
      </c>
      <c r="O3200" t="s">
        <v>61</v>
      </c>
      <c r="P3200" t="s">
        <v>57</v>
      </c>
      <c r="Q3200" t="s">
        <v>85</v>
      </c>
      <c r="R3200" t="s">
        <v>163</v>
      </c>
      <c r="S3200" t="s">
        <v>61</v>
      </c>
      <c r="T3200" t="s">
        <v>61</v>
      </c>
      <c r="U3200" t="s">
        <v>57</v>
      </c>
      <c r="V3200" t="s">
        <v>57</v>
      </c>
      <c r="W3200" t="s">
        <v>61</v>
      </c>
      <c r="X3200" t="s">
        <v>57</v>
      </c>
      <c r="Y3200" t="s">
        <v>57</v>
      </c>
      <c r="Z3200" t="s">
        <v>57</v>
      </c>
      <c r="AA3200" t="s">
        <v>77</v>
      </c>
      <c r="AB3200" t="s">
        <v>57</v>
      </c>
      <c r="AC3200" t="s">
        <v>87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66</v>
      </c>
      <c r="AM3200">
        <v>0</v>
      </c>
      <c r="AN3200">
        <v>1</v>
      </c>
      <c r="AO3200">
        <v>0</v>
      </c>
      <c r="AP3200" t="s">
        <v>103</v>
      </c>
      <c r="AQ3200" t="s">
        <v>124</v>
      </c>
      <c r="AR3200" t="s">
        <v>105</v>
      </c>
      <c r="AS3200">
        <v>5</v>
      </c>
      <c r="AT3200">
        <v>14062</v>
      </c>
      <c r="AU3200">
        <v>1</v>
      </c>
      <c r="AV3200">
        <v>0</v>
      </c>
      <c r="AW3200">
        <v>1</v>
      </c>
      <c r="AX3200">
        <v>0</v>
      </c>
      <c r="AY3200">
        <v>3</v>
      </c>
      <c r="AZ3200" t="s">
        <v>106</v>
      </c>
      <c r="BA3200">
        <v>6</v>
      </c>
      <c r="BB3200" t="s">
        <v>95</v>
      </c>
      <c r="BC3200">
        <v>1</v>
      </c>
    </row>
    <row r="3201" spans="1:55">
      <c r="A3201" t="s">
        <v>6582</v>
      </c>
      <c r="B3201" t="s">
        <v>73</v>
      </c>
      <c r="C3201">
        <v>79</v>
      </c>
      <c r="D3201" t="s">
        <v>57</v>
      </c>
      <c r="E3201">
        <v>0</v>
      </c>
      <c r="F3201" t="s">
        <v>1988</v>
      </c>
      <c r="G3201">
        <v>96122</v>
      </c>
      <c r="H3201">
        <v>39.786755</v>
      </c>
      <c r="I3201">
        <v>-120.445626</v>
      </c>
      <c r="J3201">
        <v>5</v>
      </c>
      <c r="K3201">
        <v>45</v>
      </c>
      <c r="L3201" t="s">
        <v>59</v>
      </c>
      <c r="M3201" t="s">
        <v>57</v>
      </c>
      <c r="N3201" t="s">
        <v>6583</v>
      </c>
      <c r="O3201" t="s">
        <v>57</v>
      </c>
      <c r="P3201" t="s">
        <v>61</v>
      </c>
      <c r="Q3201" t="s">
        <v>143</v>
      </c>
      <c r="R3201" t="s">
        <v>143</v>
      </c>
      <c r="S3201" t="s">
        <v>143</v>
      </c>
      <c r="T3201" t="s">
        <v>143</v>
      </c>
      <c r="U3201" t="s">
        <v>143</v>
      </c>
      <c r="V3201" t="s">
        <v>143</v>
      </c>
      <c r="W3201" t="s">
        <v>143</v>
      </c>
      <c r="X3201" t="s">
        <v>143</v>
      </c>
      <c r="Y3201" t="s">
        <v>143</v>
      </c>
      <c r="Z3201" t="s">
        <v>143</v>
      </c>
      <c r="AA3201" t="s">
        <v>64</v>
      </c>
      <c r="AB3201" t="s">
        <v>61</v>
      </c>
      <c r="AC3201" t="s">
        <v>65</v>
      </c>
      <c r="AD3201">
        <v>24.7</v>
      </c>
      <c r="AE3201">
        <v>1174.35</v>
      </c>
      <c r="AF3201">
        <v>0</v>
      </c>
      <c r="AG3201">
        <v>0</v>
      </c>
      <c r="AH3201">
        <v>2020.95</v>
      </c>
      <c r="AI3201">
        <v>3195.3</v>
      </c>
      <c r="AJ3201" t="s">
        <v>66</v>
      </c>
      <c r="AM3201">
        <v>0</v>
      </c>
      <c r="AN3201">
        <v>1</v>
      </c>
      <c r="AO3201">
        <v>0</v>
      </c>
      <c r="AP3201" t="s">
        <v>176</v>
      </c>
      <c r="AQ3201" t="s">
        <v>104</v>
      </c>
      <c r="AR3201" t="s">
        <v>182</v>
      </c>
      <c r="AT3201">
        <v>4236</v>
      </c>
      <c r="AU3201">
        <v>1</v>
      </c>
      <c r="AV3201">
        <v>0</v>
      </c>
      <c r="AW3201">
        <v>1</v>
      </c>
      <c r="AX3201">
        <v>0</v>
      </c>
      <c r="AY3201">
        <v>5</v>
      </c>
      <c r="AZ3201" t="s">
        <v>177</v>
      </c>
      <c r="BA3201">
        <v>1</v>
      </c>
      <c r="BB3201" t="s">
        <v>71</v>
      </c>
      <c r="BC3201">
        <v>4</v>
      </c>
    </row>
    <row r="3202" spans="1:55">
      <c r="A3202" t="s">
        <v>6584</v>
      </c>
      <c r="B3202" t="s">
        <v>56</v>
      </c>
      <c r="C3202">
        <v>25</v>
      </c>
      <c r="D3202" t="s">
        <v>57</v>
      </c>
      <c r="E3202">
        <v>0</v>
      </c>
      <c r="F3202" t="s">
        <v>245</v>
      </c>
      <c r="G3202">
        <v>90255</v>
      </c>
      <c r="H3202">
        <v>33.97803</v>
      </c>
      <c r="I3202">
        <v>-118.217141</v>
      </c>
      <c r="J3202">
        <v>5</v>
      </c>
      <c r="K3202">
        <v>4</v>
      </c>
      <c r="L3202" t="s">
        <v>59</v>
      </c>
      <c r="M3202" t="s">
        <v>57</v>
      </c>
      <c r="N3202" t="s">
        <v>6585</v>
      </c>
      <c r="O3202" t="s">
        <v>61</v>
      </c>
      <c r="P3202" t="s">
        <v>57</v>
      </c>
      <c r="Q3202" t="s">
        <v>85</v>
      </c>
      <c r="R3202" t="s">
        <v>966</v>
      </c>
      <c r="S3202" t="s">
        <v>61</v>
      </c>
      <c r="T3202" t="s">
        <v>61</v>
      </c>
      <c r="U3202" t="s">
        <v>57</v>
      </c>
      <c r="V3202" t="s">
        <v>61</v>
      </c>
      <c r="W3202" t="s">
        <v>61</v>
      </c>
      <c r="X3202" t="s">
        <v>61</v>
      </c>
      <c r="Y3202" t="s">
        <v>57</v>
      </c>
      <c r="Z3202" t="s">
        <v>57</v>
      </c>
      <c r="AA3202" t="s">
        <v>77</v>
      </c>
      <c r="AB3202" t="s">
        <v>57</v>
      </c>
      <c r="AC3202" t="s">
        <v>87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88</v>
      </c>
      <c r="AK3202" t="s">
        <v>101</v>
      </c>
      <c r="AL3202" t="s">
        <v>690</v>
      </c>
      <c r="AM3202">
        <v>1</v>
      </c>
      <c r="AN3202">
        <v>0</v>
      </c>
      <c r="AO3202">
        <v>1</v>
      </c>
      <c r="AP3202" t="s">
        <v>91</v>
      </c>
      <c r="AQ3202" t="s">
        <v>116</v>
      </c>
      <c r="AR3202" t="s">
        <v>79</v>
      </c>
      <c r="AS3202">
        <v>3</v>
      </c>
      <c r="AT3202">
        <v>78114</v>
      </c>
      <c r="AU3202">
        <v>1</v>
      </c>
      <c r="AV3202">
        <v>1</v>
      </c>
      <c r="AW3202">
        <v>0</v>
      </c>
      <c r="AX3202">
        <v>-1</v>
      </c>
      <c r="AY3202">
        <v>1</v>
      </c>
      <c r="AZ3202" t="s">
        <v>94</v>
      </c>
      <c r="BA3202">
        <v>9</v>
      </c>
      <c r="BB3202" t="s">
        <v>95</v>
      </c>
      <c r="BC3202">
        <v>1</v>
      </c>
    </row>
    <row r="3203" spans="1:55">
      <c r="A3203" t="s">
        <v>6586</v>
      </c>
      <c r="B3203" t="s">
        <v>56</v>
      </c>
      <c r="C3203">
        <v>60</v>
      </c>
      <c r="D3203" t="s">
        <v>61</v>
      </c>
      <c r="E3203">
        <v>0</v>
      </c>
      <c r="F3203" t="s">
        <v>3416</v>
      </c>
      <c r="G3203">
        <v>91789</v>
      </c>
      <c r="H3203">
        <v>34.018354</v>
      </c>
      <c r="I3203">
        <v>-117.85492</v>
      </c>
      <c r="J3203">
        <v>0</v>
      </c>
      <c r="K3203">
        <v>3</v>
      </c>
      <c r="L3203" t="s">
        <v>83</v>
      </c>
      <c r="M3203" t="s">
        <v>57</v>
      </c>
      <c r="N3203" t="s">
        <v>4635</v>
      </c>
      <c r="O3203" t="s">
        <v>61</v>
      </c>
      <c r="P3203" t="s">
        <v>57</v>
      </c>
      <c r="Q3203" t="s">
        <v>85</v>
      </c>
      <c r="R3203" t="s">
        <v>275</v>
      </c>
      <c r="S3203" t="s">
        <v>57</v>
      </c>
      <c r="T3203" t="s">
        <v>57</v>
      </c>
      <c r="U3203" t="s">
        <v>61</v>
      </c>
      <c r="V3203" t="s">
        <v>61</v>
      </c>
      <c r="W3203" t="s">
        <v>61</v>
      </c>
      <c r="X3203" t="s">
        <v>61</v>
      </c>
      <c r="Y3203" t="s">
        <v>61</v>
      </c>
      <c r="Z3203" t="s">
        <v>57</v>
      </c>
      <c r="AA3203" t="s">
        <v>77</v>
      </c>
      <c r="AB3203" t="s">
        <v>57</v>
      </c>
      <c r="AC3203" t="s">
        <v>87</v>
      </c>
      <c r="AD3203">
        <v>79.09999999999999</v>
      </c>
      <c r="AE3203">
        <v>246.5</v>
      </c>
      <c r="AF3203">
        <v>0</v>
      </c>
      <c r="AG3203">
        <v>0</v>
      </c>
      <c r="AH3203">
        <v>97.29000000000001</v>
      </c>
      <c r="AI3203">
        <v>343.79</v>
      </c>
      <c r="AJ3203" t="s">
        <v>88</v>
      </c>
      <c r="AK3203" t="s">
        <v>205</v>
      </c>
      <c r="AL3203" t="s">
        <v>329</v>
      </c>
      <c r="AM3203">
        <v>1</v>
      </c>
      <c r="AN3203">
        <v>0</v>
      </c>
      <c r="AO3203">
        <v>0</v>
      </c>
      <c r="AP3203" t="s">
        <v>91</v>
      </c>
      <c r="AQ3203" t="s">
        <v>124</v>
      </c>
      <c r="AR3203" t="s">
        <v>93</v>
      </c>
      <c r="AS3203">
        <v>3</v>
      </c>
      <c r="AT3203">
        <v>45118</v>
      </c>
      <c r="AU3203">
        <v>1</v>
      </c>
      <c r="AV3203">
        <v>1</v>
      </c>
      <c r="AW3203">
        <v>0</v>
      </c>
      <c r="AX3203">
        <v>79.09999999999999</v>
      </c>
      <c r="AY3203">
        <v>1</v>
      </c>
      <c r="AZ3203" t="s">
        <v>94</v>
      </c>
      <c r="BA3203">
        <v>10</v>
      </c>
      <c r="BB3203" t="s">
        <v>95</v>
      </c>
      <c r="BC3203">
        <v>1</v>
      </c>
    </row>
    <row r="3204" spans="1:55">
      <c r="A3204" t="s">
        <v>6587</v>
      </c>
      <c r="B3204" t="s">
        <v>56</v>
      </c>
      <c r="C3204">
        <v>23</v>
      </c>
      <c r="D3204" t="s">
        <v>57</v>
      </c>
      <c r="E3204">
        <v>0</v>
      </c>
      <c r="F3204" t="s">
        <v>58</v>
      </c>
      <c r="G3204">
        <v>93222</v>
      </c>
      <c r="H3204">
        <v>34.907911</v>
      </c>
      <c r="I3204">
        <v>-119.234281</v>
      </c>
      <c r="J3204">
        <v>1</v>
      </c>
      <c r="K3204">
        <v>6</v>
      </c>
      <c r="L3204" t="s">
        <v>83</v>
      </c>
      <c r="M3204" t="s">
        <v>57</v>
      </c>
      <c r="N3204" t="s">
        <v>6588</v>
      </c>
      <c r="O3204" t="s">
        <v>57</v>
      </c>
      <c r="P3204" t="s">
        <v>57</v>
      </c>
      <c r="Q3204" t="s">
        <v>85</v>
      </c>
      <c r="R3204" t="s">
        <v>966</v>
      </c>
      <c r="S3204" t="s">
        <v>61</v>
      </c>
      <c r="T3204" t="s">
        <v>57</v>
      </c>
      <c r="U3204" t="s">
        <v>57</v>
      </c>
      <c r="V3204" t="s">
        <v>61</v>
      </c>
      <c r="W3204" t="s">
        <v>57</v>
      </c>
      <c r="X3204" t="s">
        <v>57</v>
      </c>
      <c r="Y3204" t="s">
        <v>57</v>
      </c>
      <c r="Z3204" t="s">
        <v>57</v>
      </c>
      <c r="AA3204" t="s">
        <v>77</v>
      </c>
      <c r="AB3204" t="s">
        <v>57</v>
      </c>
      <c r="AC3204" t="s">
        <v>87</v>
      </c>
      <c r="AD3204">
        <v>105.3</v>
      </c>
      <c r="AE3204">
        <v>545.2</v>
      </c>
      <c r="AF3204">
        <v>0</v>
      </c>
      <c r="AG3204">
        <v>0</v>
      </c>
      <c r="AH3204">
        <v>164.64</v>
      </c>
      <c r="AI3204">
        <v>709.84</v>
      </c>
      <c r="AJ3204" t="s">
        <v>88</v>
      </c>
      <c r="AK3204" t="s">
        <v>89</v>
      </c>
      <c r="AL3204" t="s">
        <v>356</v>
      </c>
      <c r="AM3204">
        <v>1</v>
      </c>
      <c r="AN3204">
        <v>0</v>
      </c>
      <c r="AO3204">
        <v>0</v>
      </c>
      <c r="AP3204" t="s">
        <v>91</v>
      </c>
      <c r="AQ3204" t="s">
        <v>116</v>
      </c>
      <c r="AR3204" t="s">
        <v>105</v>
      </c>
      <c r="AS3204">
        <v>6</v>
      </c>
      <c r="AT3204">
        <v>1526</v>
      </c>
      <c r="AU3204">
        <v>1</v>
      </c>
      <c r="AV3204">
        <v>1</v>
      </c>
      <c r="AW3204">
        <v>0</v>
      </c>
      <c r="AX3204">
        <v>105.3</v>
      </c>
      <c r="AY3204">
        <v>1</v>
      </c>
      <c r="AZ3204" t="s">
        <v>94</v>
      </c>
      <c r="BA3204">
        <v>9</v>
      </c>
      <c r="BB3204" t="s">
        <v>95</v>
      </c>
      <c r="BC3204">
        <v>1</v>
      </c>
    </row>
    <row r="3205" spans="1:55">
      <c r="A3205" t="s">
        <v>6589</v>
      </c>
      <c r="B3205" t="s">
        <v>56</v>
      </c>
      <c r="C3205">
        <v>24</v>
      </c>
      <c r="D3205" t="s">
        <v>61</v>
      </c>
      <c r="E3205">
        <v>0</v>
      </c>
      <c r="F3205" t="s">
        <v>256</v>
      </c>
      <c r="G3205">
        <v>94539</v>
      </c>
      <c r="H3205">
        <v>37.516791</v>
      </c>
      <c r="I3205">
        <v>-121.899117</v>
      </c>
      <c r="J3205">
        <v>0</v>
      </c>
      <c r="K3205">
        <v>1</v>
      </c>
      <c r="L3205" t="s">
        <v>83</v>
      </c>
      <c r="M3205" t="s">
        <v>57</v>
      </c>
      <c r="N3205" t="s">
        <v>6218</v>
      </c>
      <c r="O3205" t="s">
        <v>61</v>
      </c>
      <c r="P3205" t="s">
        <v>61</v>
      </c>
      <c r="Q3205" t="s">
        <v>143</v>
      </c>
      <c r="R3205" t="s">
        <v>143</v>
      </c>
      <c r="S3205" t="s">
        <v>143</v>
      </c>
      <c r="T3205" t="s">
        <v>143</v>
      </c>
      <c r="U3205" t="s">
        <v>143</v>
      </c>
      <c r="V3205" t="s">
        <v>143</v>
      </c>
      <c r="W3205" t="s">
        <v>143</v>
      </c>
      <c r="X3205" t="s">
        <v>143</v>
      </c>
      <c r="Y3205" t="s">
        <v>143</v>
      </c>
      <c r="Z3205" t="s">
        <v>143</v>
      </c>
      <c r="AA3205" t="s">
        <v>77</v>
      </c>
      <c r="AB3205" t="s">
        <v>57</v>
      </c>
      <c r="AC3205" t="s">
        <v>65</v>
      </c>
      <c r="AD3205">
        <v>19.6</v>
      </c>
      <c r="AE3205">
        <v>19.6</v>
      </c>
      <c r="AF3205">
        <v>0</v>
      </c>
      <c r="AG3205">
        <v>0</v>
      </c>
      <c r="AH3205">
        <v>5.36</v>
      </c>
      <c r="AI3205">
        <v>24.96</v>
      </c>
      <c r="AJ3205" t="s">
        <v>88</v>
      </c>
      <c r="AK3205" t="s">
        <v>201</v>
      </c>
      <c r="AL3205" t="s">
        <v>743</v>
      </c>
      <c r="AM3205">
        <v>1</v>
      </c>
      <c r="AN3205">
        <v>0</v>
      </c>
      <c r="AO3205">
        <v>0</v>
      </c>
      <c r="AP3205" t="s">
        <v>91</v>
      </c>
      <c r="AQ3205" t="s">
        <v>116</v>
      </c>
      <c r="AR3205" t="s">
        <v>182</v>
      </c>
      <c r="AT3205">
        <v>46917</v>
      </c>
      <c r="AU3205">
        <v>1</v>
      </c>
      <c r="AV3205">
        <v>1</v>
      </c>
      <c r="AW3205">
        <v>0</v>
      </c>
      <c r="AX3205">
        <v>19.6</v>
      </c>
      <c r="AY3205">
        <v>1</v>
      </c>
      <c r="AZ3205" t="s">
        <v>94</v>
      </c>
      <c r="BA3205">
        <v>8</v>
      </c>
      <c r="BB3205" t="s">
        <v>95</v>
      </c>
      <c r="BC3205">
        <v>1</v>
      </c>
    </row>
    <row r="3206" spans="1:55">
      <c r="A3206" t="s">
        <v>6590</v>
      </c>
      <c r="B3206" t="s">
        <v>73</v>
      </c>
      <c r="C3206">
        <v>36</v>
      </c>
      <c r="D3206" t="s">
        <v>57</v>
      </c>
      <c r="E3206">
        <v>0</v>
      </c>
      <c r="F3206" t="s">
        <v>503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119</v>
      </c>
      <c r="M3206" t="s">
        <v>57</v>
      </c>
      <c r="N3206" t="s">
        <v>1047</v>
      </c>
      <c r="O3206" t="s">
        <v>57</v>
      </c>
      <c r="P3206" t="s">
        <v>61</v>
      </c>
      <c r="Q3206" t="s">
        <v>143</v>
      </c>
      <c r="R3206" t="s">
        <v>143</v>
      </c>
      <c r="S3206" t="s">
        <v>143</v>
      </c>
      <c r="T3206" t="s">
        <v>143</v>
      </c>
      <c r="U3206" t="s">
        <v>143</v>
      </c>
      <c r="V3206" t="s">
        <v>143</v>
      </c>
      <c r="W3206" t="s">
        <v>143</v>
      </c>
      <c r="X3206" t="s">
        <v>143</v>
      </c>
      <c r="Y3206" t="s">
        <v>143</v>
      </c>
      <c r="Z3206" t="s">
        <v>143</v>
      </c>
      <c r="AA3206" t="s">
        <v>122</v>
      </c>
      <c r="AB3206" t="s">
        <v>61</v>
      </c>
      <c r="AC3206" t="s">
        <v>87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66</v>
      </c>
      <c r="AM3206">
        <v>0</v>
      </c>
      <c r="AN3206">
        <v>1</v>
      </c>
      <c r="AO3206">
        <v>0</v>
      </c>
      <c r="AP3206" t="s">
        <v>123</v>
      </c>
      <c r="AQ3206" t="s">
        <v>68</v>
      </c>
      <c r="AR3206" t="s">
        <v>182</v>
      </c>
      <c r="AT3206">
        <v>43491</v>
      </c>
      <c r="AU3206">
        <v>1</v>
      </c>
      <c r="AV3206">
        <v>0</v>
      </c>
      <c r="AW3206">
        <v>1</v>
      </c>
      <c r="AX3206">
        <v>0</v>
      </c>
      <c r="AY3206">
        <v>6</v>
      </c>
      <c r="AZ3206" t="s">
        <v>125</v>
      </c>
      <c r="BA3206">
        <v>1</v>
      </c>
      <c r="BB3206" t="s">
        <v>71</v>
      </c>
      <c r="BC3206">
        <v>4</v>
      </c>
    </row>
    <row r="3207" spans="1:55">
      <c r="A3207" t="s">
        <v>6591</v>
      </c>
      <c r="B3207" t="s">
        <v>56</v>
      </c>
      <c r="C3207">
        <v>46</v>
      </c>
      <c r="D3207" t="s">
        <v>57</v>
      </c>
      <c r="E3207">
        <v>2</v>
      </c>
      <c r="F3207" t="s">
        <v>3633</v>
      </c>
      <c r="G3207">
        <v>96141</v>
      </c>
      <c r="H3207">
        <v>39.117018</v>
      </c>
      <c r="I3207">
        <v>-120.212535</v>
      </c>
      <c r="J3207">
        <v>1</v>
      </c>
      <c r="K3207">
        <v>3</v>
      </c>
      <c r="L3207" t="s">
        <v>83</v>
      </c>
      <c r="M3207" t="s">
        <v>61</v>
      </c>
      <c r="N3207" t="s">
        <v>143</v>
      </c>
      <c r="O3207" t="s">
        <v>143</v>
      </c>
      <c r="P3207" t="s">
        <v>57</v>
      </c>
      <c r="Q3207" t="s">
        <v>62</v>
      </c>
      <c r="R3207" t="s">
        <v>296</v>
      </c>
      <c r="S3207" t="s">
        <v>57</v>
      </c>
      <c r="T3207" t="s">
        <v>61</v>
      </c>
      <c r="U3207" t="s">
        <v>61</v>
      </c>
      <c r="V3207" t="s">
        <v>61</v>
      </c>
      <c r="W3207" t="s">
        <v>61</v>
      </c>
      <c r="X3207" t="s">
        <v>61</v>
      </c>
      <c r="Y3207" t="s">
        <v>61</v>
      </c>
      <c r="Z3207" t="s">
        <v>57</v>
      </c>
      <c r="AA3207" t="s">
        <v>77</v>
      </c>
      <c r="AB3207" t="s">
        <v>61</v>
      </c>
      <c r="AC3207" t="s">
        <v>65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88</v>
      </c>
      <c r="AK3207" t="s">
        <v>205</v>
      </c>
      <c r="AL3207" t="s">
        <v>329</v>
      </c>
      <c r="AM3207">
        <v>1</v>
      </c>
      <c r="AN3207">
        <v>0</v>
      </c>
      <c r="AO3207">
        <v>1</v>
      </c>
      <c r="AP3207" t="s">
        <v>91</v>
      </c>
      <c r="AQ3207" t="s">
        <v>78</v>
      </c>
      <c r="AR3207" t="s">
        <v>79</v>
      </c>
      <c r="AS3207">
        <v>2</v>
      </c>
      <c r="AT3207">
        <v>858</v>
      </c>
      <c r="AU3207">
        <v>1</v>
      </c>
      <c r="AV3207">
        <v>1</v>
      </c>
      <c r="AW3207">
        <v>0</v>
      </c>
      <c r="AX3207">
        <v>-4</v>
      </c>
      <c r="AY3207">
        <v>1</v>
      </c>
      <c r="AZ3207" t="s">
        <v>94</v>
      </c>
      <c r="BA3207">
        <v>6</v>
      </c>
      <c r="BB3207" t="s">
        <v>95</v>
      </c>
      <c r="BC3207">
        <v>1</v>
      </c>
    </row>
    <row r="3208" spans="1:55">
      <c r="A3208" t="s">
        <v>6592</v>
      </c>
      <c r="B3208" t="s">
        <v>73</v>
      </c>
      <c r="C3208">
        <v>57</v>
      </c>
      <c r="D3208" t="s">
        <v>61</v>
      </c>
      <c r="E3208">
        <v>0</v>
      </c>
      <c r="F3208" t="s">
        <v>74</v>
      </c>
      <c r="G3208">
        <v>91206</v>
      </c>
      <c r="H3208">
        <v>34.162515</v>
      </c>
      <c r="I3208">
        <v>-118.203869</v>
      </c>
      <c r="J3208">
        <v>0</v>
      </c>
      <c r="K3208">
        <v>56</v>
      </c>
      <c r="L3208" t="s">
        <v>59</v>
      </c>
      <c r="M3208" t="s">
        <v>57</v>
      </c>
      <c r="N3208" t="s">
        <v>6593</v>
      </c>
      <c r="O3208" t="s">
        <v>57</v>
      </c>
      <c r="P3208" t="s">
        <v>61</v>
      </c>
      <c r="Q3208" t="s">
        <v>143</v>
      </c>
      <c r="R3208" t="s">
        <v>143</v>
      </c>
      <c r="S3208" t="s">
        <v>143</v>
      </c>
      <c r="T3208" t="s">
        <v>143</v>
      </c>
      <c r="U3208" t="s">
        <v>143</v>
      </c>
      <c r="V3208" t="s">
        <v>143</v>
      </c>
      <c r="W3208" t="s">
        <v>143</v>
      </c>
      <c r="X3208" t="s">
        <v>143</v>
      </c>
      <c r="Y3208" t="s">
        <v>143</v>
      </c>
      <c r="Z3208" t="s">
        <v>143</v>
      </c>
      <c r="AA3208" t="s">
        <v>64</v>
      </c>
      <c r="AB3208" t="s">
        <v>61</v>
      </c>
      <c r="AC3208" t="s">
        <v>87</v>
      </c>
      <c r="AD3208">
        <v>24.9</v>
      </c>
      <c r="AE3208">
        <v>1334</v>
      </c>
      <c r="AF3208">
        <v>0</v>
      </c>
      <c r="AG3208">
        <v>0</v>
      </c>
      <c r="AH3208">
        <v>144.48</v>
      </c>
      <c r="AI3208">
        <v>1478.48</v>
      </c>
      <c r="AJ3208" t="s">
        <v>88</v>
      </c>
      <c r="AK3208" t="s">
        <v>205</v>
      </c>
      <c r="AL3208" t="s">
        <v>329</v>
      </c>
      <c r="AM3208">
        <v>1</v>
      </c>
      <c r="AN3208">
        <v>0</v>
      </c>
      <c r="AO3208">
        <v>0</v>
      </c>
      <c r="AP3208" t="s">
        <v>123</v>
      </c>
      <c r="AQ3208" t="s">
        <v>92</v>
      </c>
      <c r="AR3208" t="s">
        <v>182</v>
      </c>
      <c r="AT3208">
        <v>31297</v>
      </c>
      <c r="AU3208">
        <v>1</v>
      </c>
      <c r="AV3208">
        <v>1</v>
      </c>
      <c r="AW3208">
        <v>0</v>
      </c>
      <c r="AX3208">
        <v>24.9</v>
      </c>
      <c r="AY3208">
        <v>6</v>
      </c>
      <c r="AZ3208" t="s">
        <v>125</v>
      </c>
      <c r="BA3208">
        <v>2</v>
      </c>
      <c r="BB3208" t="s">
        <v>126</v>
      </c>
      <c r="BC3208">
        <v>3</v>
      </c>
    </row>
    <row r="3209" spans="1:55">
      <c r="A3209" t="s">
        <v>6594</v>
      </c>
      <c r="B3209" t="s">
        <v>73</v>
      </c>
      <c r="C3209">
        <v>65</v>
      </c>
      <c r="D3209" t="s">
        <v>61</v>
      </c>
      <c r="E3209">
        <v>0</v>
      </c>
      <c r="F3209" t="s">
        <v>565</v>
      </c>
      <c r="G3209">
        <v>94601</v>
      </c>
      <c r="H3209">
        <v>37.776523</v>
      </c>
      <c r="I3209">
        <v>-122.219268</v>
      </c>
      <c r="J3209">
        <v>0</v>
      </c>
      <c r="K3209">
        <v>24</v>
      </c>
      <c r="L3209" t="s">
        <v>59</v>
      </c>
      <c r="M3209" t="s">
        <v>57</v>
      </c>
      <c r="N3209" t="s">
        <v>6595</v>
      </c>
      <c r="O3209" t="s">
        <v>57</v>
      </c>
      <c r="P3209" t="s">
        <v>57</v>
      </c>
      <c r="Q3209" t="s">
        <v>85</v>
      </c>
      <c r="R3209" t="s">
        <v>86</v>
      </c>
      <c r="S3209" t="s">
        <v>61</v>
      </c>
      <c r="T3209" t="s">
        <v>57</v>
      </c>
      <c r="U3209" t="s">
        <v>61</v>
      </c>
      <c r="V3209" t="s">
        <v>61</v>
      </c>
      <c r="W3209" t="s">
        <v>57</v>
      </c>
      <c r="X3209" t="s">
        <v>57</v>
      </c>
      <c r="Y3209" t="s">
        <v>57</v>
      </c>
      <c r="Z3209" t="s">
        <v>57</v>
      </c>
      <c r="AA3209" t="s">
        <v>77</v>
      </c>
      <c r="AB3209" t="s">
        <v>57</v>
      </c>
      <c r="AC3209" t="s">
        <v>87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88</v>
      </c>
      <c r="AK3209" t="s">
        <v>205</v>
      </c>
      <c r="AL3209" t="s">
        <v>329</v>
      </c>
      <c r="AM3209">
        <v>1</v>
      </c>
      <c r="AN3209">
        <v>0</v>
      </c>
      <c r="AO3209">
        <v>0</v>
      </c>
      <c r="AP3209" t="s">
        <v>103</v>
      </c>
      <c r="AQ3209" t="s">
        <v>124</v>
      </c>
      <c r="AR3209" t="s">
        <v>105</v>
      </c>
      <c r="AS3209">
        <v>5</v>
      </c>
      <c r="AT3209">
        <v>54876</v>
      </c>
      <c r="AU3209">
        <v>1</v>
      </c>
      <c r="AV3209">
        <v>1</v>
      </c>
      <c r="AW3209">
        <v>0</v>
      </c>
      <c r="AX3209">
        <v>101.25</v>
      </c>
      <c r="AY3209">
        <v>3</v>
      </c>
      <c r="AZ3209" t="s">
        <v>106</v>
      </c>
      <c r="BA3209">
        <v>7</v>
      </c>
      <c r="BB3209" t="s">
        <v>95</v>
      </c>
      <c r="BC3209">
        <v>1</v>
      </c>
    </row>
    <row r="3210" spans="1:55">
      <c r="A3210" t="s">
        <v>6596</v>
      </c>
      <c r="B3210" t="s">
        <v>56</v>
      </c>
      <c r="C3210">
        <v>78</v>
      </c>
      <c r="D3210" t="s">
        <v>57</v>
      </c>
      <c r="E3210">
        <v>1</v>
      </c>
      <c r="F3210" t="s">
        <v>639</v>
      </c>
      <c r="G3210">
        <v>90303</v>
      </c>
      <c r="H3210">
        <v>33.936291</v>
      </c>
      <c r="I3210">
        <v>-118.332639</v>
      </c>
      <c r="J3210">
        <v>1</v>
      </c>
      <c r="K3210">
        <v>25</v>
      </c>
      <c r="L3210" t="s">
        <v>216</v>
      </c>
      <c r="M3210" t="s">
        <v>57</v>
      </c>
      <c r="N3210" t="s">
        <v>4001</v>
      </c>
      <c r="O3210" t="s">
        <v>61</v>
      </c>
      <c r="P3210" t="s">
        <v>57</v>
      </c>
      <c r="Q3210" t="s">
        <v>85</v>
      </c>
      <c r="R3210" t="s">
        <v>160</v>
      </c>
      <c r="S3210" t="s">
        <v>61</v>
      </c>
      <c r="T3210" t="s">
        <v>57</v>
      </c>
      <c r="U3210" t="s">
        <v>57</v>
      </c>
      <c r="V3210" t="s">
        <v>61</v>
      </c>
      <c r="W3210" t="s">
        <v>57</v>
      </c>
      <c r="X3210" t="s">
        <v>57</v>
      </c>
      <c r="Y3210" t="s">
        <v>61</v>
      </c>
      <c r="Z3210" t="s">
        <v>57</v>
      </c>
      <c r="AA3210" t="s">
        <v>77</v>
      </c>
      <c r="AB3210" t="s">
        <v>57</v>
      </c>
      <c r="AC3210" t="s">
        <v>87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88</v>
      </c>
      <c r="AK3210" t="s">
        <v>101</v>
      </c>
      <c r="AL3210" t="s">
        <v>175</v>
      </c>
      <c r="AM3210">
        <v>1</v>
      </c>
      <c r="AN3210">
        <v>0</v>
      </c>
      <c r="AO3210">
        <v>0</v>
      </c>
      <c r="AP3210" t="s">
        <v>164</v>
      </c>
      <c r="AQ3210" t="s">
        <v>104</v>
      </c>
      <c r="AR3210" t="s">
        <v>105</v>
      </c>
      <c r="AS3210">
        <v>5</v>
      </c>
      <c r="AT3210">
        <v>27778</v>
      </c>
      <c r="AU3210">
        <v>1</v>
      </c>
      <c r="AV3210">
        <v>1</v>
      </c>
      <c r="AW3210">
        <v>0</v>
      </c>
      <c r="AX3210">
        <v>98.5</v>
      </c>
      <c r="AY3210">
        <v>4</v>
      </c>
      <c r="AZ3210" t="s">
        <v>165</v>
      </c>
      <c r="BA3210">
        <v>5</v>
      </c>
      <c r="BB3210" t="s">
        <v>80</v>
      </c>
      <c r="BC3210">
        <v>2</v>
      </c>
    </row>
    <row r="3211" spans="1:55">
      <c r="A3211" t="s">
        <v>6597</v>
      </c>
      <c r="B3211" t="s">
        <v>56</v>
      </c>
      <c r="C3211">
        <v>34</v>
      </c>
      <c r="D3211" t="s">
        <v>61</v>
      </c>
      <c r="E3211">
        <v>0</v>
      </c>
      <c r="F3211" t="s">
        <v>4468</v>
      </c>
      <c r="G3211">
        <v>95449</v>
      </c>
      <c r="H3211">
        <v>38.93706</v>
      </c>
      <c r="I3211">
        <v>-123.118111</v>
      </c>
      <c r="J3211">
        <v>0</v>
      </c>
      <c r="K3211">
        <v>53</v>
      </c>
      <c r="L3211" t="s">
        <v>59</v>
      </c>
      <c r="M3211" t="s">
        <v>61</v>
      </c>
      <c r="N3211" t="s">
        <v>143</v>
      </c>
      <c r="O3211" t="s">
        <v>143</v>
      </c>
      <c r="P3211" t="s">
        <v>57</v>
      </c>
      <c r="Q3211" t="s">
        <v>135</v>
      </c>
      <c r="R3211" t="s">
        <v>332</v>
      </c>
      <c r="S3211" t="s">
        <v>57</v>
      </c>
      <c r="T3211" t="s">
        <v>57</v>
      </c>
      <c r="U3211" t="s">
        <v>57</v>
      </c>
      <c r="V3211" t="s">
        <v>57</v>
      </c>
      <c r="W3211" t="s">
        <v>57</v>
      </c>
      <c r="X3211" t="s">
        <v>61</v>
      </c>
      <c r="Y3211" t="s">
        <v>61</v>
      </c>
      <c r="Z3211" t="s">
        <v>57</v>
      </c>
      <c r="AA3211" t="s">
        <v>64</v>
      </c>
      <c r="AB3211" t="s">
        <v>57</v>
      </c>
      <c r="AC3211" t="s">
        <v>87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66</v>
      </c>
      <c r="AM3211">
        <v>0</v>
      </c>
      <c r="AN3211">
        <v>1</v>
      </c>
      <c r="AO3211">
        <v>0</v>
      </c>
      <c r="AP3211" t="s">
        <v>123</v>
      </c>
      <c r="AQ3211" t="s">
        <v>68</v>
      </c>
      <c r="AR3211" t="s">
        <v>69</v>
      </c>
      <c r="AS3211">
        <v>6</v>
      </c>
      <c r="AT3211">
        <v>1373</v>
      </c>
      <c r="AU3211">
        <v>1</v>
      </c>
      <c r="AV3211">
        <v>0</v>
      </c>
      <c r="AW3211">
        <v>1</v>
      </c>
      <c r="AX3211">
        <v>0</v>
      </c>
      <c r="AY3211">
        <v>6</v>
      </c>
      <c r="AZ3211" t="s">
        <v>125</v>
      </c>
      <c r="BA3211">
        <v>2</v>
      </c>
      <c r="BB3211" t="s">
        <v>126</v>
      </c>
      <c r="BC3211">
        <v>3</v>
      </c>
    </row>
    <row r="3212" spans="1:55">
      <c r="A3212" t="s">
        <v>6598</v>
      </c>
      <c r="B3212" t="s">
        <v>73</v>
      </c>
      <c r="C3212">
        <v>51</v>
      </c>
      <c r="D3212" t="s">
        <v>61</v>
      </c>
      <c r="E3212">
        <v>0</v>
      </c>
      <c r="F3212" t="s">
        <v>5750</v>
      </c>
      <c r="G3212">
        <v>95232</v>
      </c>
      <c r="H3212">
        <v>38.358464</v>
      </c>
      <c r="I3212">
        <v>-120.579304</v>
      </c>
      <c r="J3212">
        <v>0</v>
      </c>
      <c r="K3212">
        <v>1</v>
      </c>
      <c r="L3212" t="s">
        <v>83</v>
      </c>
      <c r="M3212" t="s">
        <v>57</v>
      </c>
      <c r="N3212" t="s">
        <v>6599</v>
      </c>
      <c r="O3212" t="s">
        <v>61</v>
      </c>
      <c r="P3212" t="s">
        <v>57</v>
      </c>
      <c r="Q3212" t="s">
        <v>85</v>
      </c>
      <c r="R3212" t="s">
        <v>156</v>
      </c>
      <c r="S3212" t="s">
        <v>61</v>
      </c>
      <c r="T3212" t="s">
        <v>61</v>
      </c>
      <c r="U3212" t="s">
        <v>61</v>
      </c>
      <c r="V3212" t="s">
        <v>61</v>
      </c>
      <c r="W3212" t="s">
        <v>61</v>
      </c>
      <c r="X3212" t="s">
        <v>61</v>
      </c>
      <c r="Y3212" t="s">
        <v>61</v>
      </c>
      <c r="Z3212" t="s">
        <v>57</v>
      </c>
      <c r="AA3212" t="s">
        <v>77</v>
      </c>
      <c r="AB3212" t="s">
        <v>57</v>
      </c>
      <c r="AC3212" t="s">
        <v>87</v>
      </c>
      <c r="AD3212">
        <v>69.84999999999999</v>
      </c>
      <c r="AE3212">
        <v>69.84999999999999</v>
      </c>
      <c r="AF3212">
        <v>0</v>
      </c>
      <c r="AG3212">
        <v>0</v>
      </c>
      <c r="AH3212">
        <v>12.13</v>
      </c>
      <c r="AI3212">
        <v>81.98</v>
      </c>
      <c r="AJ3212" t="s">
        <v>88</v>
      </c>
      <c r="AK3212" t="s">
        <v>89</v>
      </c>
      <c r="AL3212" t="s">
        <v>90</v>
      </c>
      <c r="AM3212">
        <v>1</v>
      </c>
      <c r="AN3212">
        <v>0</v>
      </c>
      <c r="AO3212">
        <v>0</v>
      </c>
      <c r="AP3212" t="s">
        <v>91</v>
      </c>
      <c r="AQ3212" t="s">
        <v>92</v>
      </c>
      <c r="AR3212" t="s">
        <v>69</v>
      </c>
      <c r="AS3212">
        <v>1</v>
      </c>
      <c r="AT3212">
        <v>21</v>
      </c>
      <c r="AU3212">
        <v>1</v>
      </c>
      <c r="AV3212">
        <v>1</v>
      </c>
      <c r="AW3212">
        <v>0</v>
      </c>
      <c r="AX3212">
        <v>69.84999999999999</v>
      </c>
      <c r="AY3212">
        <v>1</v>
      </c>
      <c r="AZ3212" t="s">
        <v>94</v>
      </c>
      <c r="BA3212">
        <v>10</v>
      </c>
      <c r="BB3212" t="s">
        <v>95</v>
      </c>
      <c r="BC3212">
        <v>1</v>
      </c>
    </row>
    <row r="3213" spans="1:55">
      <c r="A3213" t="s">
        <v>6600</v>
      </c>
      <c r="B3213" t="s">
        <v>73</v>
      </c>
      <c r="C3213">
        <v>63</v>
      </c>
      <c r="D3213" t="s">
        <v>57</v>
      </c>
      <c r="E3213">
        <v>0</v>
      </c>
      <c r="F3213" t="s">
        <v>237</v>
      </c>
      <c r="G3213">
        <v>95046</v>
      </c>
      <c r="H3213">
        <v>37.084697</v>
      </c>
      <c r="I3213">
        <v>-121.606417</v>
      </c>
      <c r="J3213">
        <v>1</v>
      </c>
      <c r="K3213">
        <v>25</v>
      </c>
      <c r="L3213" t="s">
        <v>59</v>
      </c>
      <c r="M3213" t="s">
        <v>57</v>
      </c>
      <c r="N3213" t="s">
        <v>6601</v>
      </c>
      <c r="O3213" t="s">
        <v>61</v>
      </c>
      <c r="P3213" t="s">
        <v>57</v>
      </c>
      <c r="Q3213" t="s">
        <v>85</v>
      </c>
      <c r="R3213" t="s">
        <v>100</v>
      </c>
      <c r="S3213" t="s">
        <v>61</v>
      </c>
      <c r="T3213" t="s">
        <v>61</v>
      </c>
      <c r="U3213" t="s">
        <v>61</v>
      </c>
      <c r="V3213" t="s">
        <v>61</v>
      </c>
      <c r="W3213" t="s">
        <v>57</v>
      </c>
      <c r="X3213" t="s">
        <v>57</v>
      </c>
      <c r="Y3213" t="s">
        <v>57</v>
      </c>
      <c r="Z3213" t="s">
        <v>61</v>
      </c>
      <c r="AA3213" t="s">
        <v>64</v>
      </c>
      <c r="AB3213" t="s">
        <v>57</v>
      </c>
      <c r="AC3213" t="s">
        <v>87</v>
      </c>
      <c r="AD3213">
        <v>90.40000000000001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88</v>
      </c>
      <c r="AK3213" t="s">
        <v>89</v>
      </c>
      <c r="AL3213" t="s">
        <v>181</v>
      </c>
      <c r="AM3213">
        <v>1</v>
      </c>
      <c r="AN3213">
        <v>0</v>
      </c>
      <c r="AO3213">
        <v>0</v>
      </c>
      <c r="AP3213" t="s">
        <v>164</v>
      </c>
      <c r="AQ3213" t="s">
        <v>124</v>
      </c>
      <c r="AR3213" t="s">
        <v>105</v>
      </c>
      <c r="AS3213">
        <v>3</v>
      </c>
      <c r="AT3213">
        <v>5671</v>
      </c>
      <c r="AU3213">
        <v>1</v>
      </c>
      <c r="AV3213">
        <v>1</v>
      </c>
      <c r="AW3213">
        <v>0</v>
      </c>
      <c r="AX3213">
        <v>90.40000000000001</v>
      </c>
      <c r="AY3213">
        <v>4</v>
      </c>
      <c r="AZ3213" t="s">
        <v>165</v>
      </c>
      <c r="BA3213">
        <v>3</v>
      </c>
      <c r="BB3213" t="s">
        <v>126</v>
      </c>
      <c r="BC3213">
        <v>3</v>
      </c>
    </row>
    <row r="3214" spans="1:55">
      <c r="A3214" t="s">
        <v>6602</v>
      </c>
      <c r="B3214" t="s">
        <v>73</v>
      </c>
      <c r="C3214">
        <v>45</v>
      </c>
      <c r="D3214" t="s">
        <v>57</v>
      </c>
      <c r="E3214">
        <v>3</v>
      </c>
      <c r="F3214" t="s">
        <v>6340</v>
      </c>
      <c r="G3214">
        <v>93449</v>
      </c>
      <c r="H3214">
        <v>35.165668</v>
      </c>
      <c r="I3214">
        <v>-120.655842</v>
      </c>
      <c r="J3214">
        <v>1</v>
      </c>
      <c r="K3214">
        <v>8</v>
      </c>
      <c r="L3214" t="s">
        <v>59</v>
      </c>
      <c r="M3214" t="s">
        <v>57</v>
      </c>
      <c r="N3214" t="s">
        <v>6603</v>
      </c>
      <c r="O3214" t="s">
        <v>61</v>
      </c>
      <c r="P3214" t="s">
        <v>57</v>
      </c>
      <c r="Q3214" t="s">
        <v>135</v>
      </c>
      <c r="R3214" t="s">
        <v>457</v>
      </c>
      <c r="S3214" t="s">
        <v>61</v>
      </c>
      <c r="T3214" t="s">
        <v>61</v>
      </c>
      <c r="U3214" t="s">
        <v>61</v>
      </c>
      <c r="V3214" t="s">
        <v>61</v>
      </c>
      <c r="W3214" t="s">
        <v>61</v>
      </c>
      <c r="X3214" t="s">
        <v>61</v>
      </c>
      <c r="Y3214" t="s">
        <v>61</v>
      </c>
      <c r="Z3214" t="s">
        <v>57</v>
      </c>
      <c r="AA3214" t="s">
        <v>77</v>
      </c>
      <c r="AB3214" t="s">
        <v>61</v>
      </c>
      <c r="AC3214" t="s">
        <v>87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</v>
      </c>
      <c r="AJ3214" t="s">
        <v>66</v>
      </c>
      <c r="AM3214">
        <v>0</v>
      </c>
      <c r="AN3214">
        <v>1</v>
      </c>
      <c r="AO3214">
        <v>0</v>
      </c>
      <c r="AP3214" t="s">
        <v>67</v>
      </c>
      <c r="AQ3214" t="s">
        <v>78</v>
      </c>
      <c r="AR3214" t="s">
        <v>137</v>
      </c>
      <c r="AS3214">
        <v>1</v>
      </c>
      <c r="AT3214">
        <v>8564</v>
      </c>
      <c r="AU3214">
        <v>1</v>
      </c>
      <c r="AV3214">
        <v>0</v>
      </c>
      <c r="AW3214">
        <v>1</v>
      </c>
      <c r="AX3214">
        <v>0</v>
      </c>
      <c r="AY3214">
        <v>2</v>
      </c>
      <c r="AZ3214" t="s">
        <v>70</v>
      </c>
      <c r="BA3214">
        <v>3</v>
      </c>
      <c r="BB3214" t="s">
        <v>126</v>
      </c>
      <c r="BC3214">
        <v>3</v>
      </c>
    </row>
    <row r="3215" spans="1:55">
      <c r="A3215" t="s">
        <v>6604</v>
      </c>
      <c r="B3215" t="s">
        <v>56</v>
      </c>
      <c r="C3215">
        <v>36</v>
      </c>
      <c r="D3215" t="s">
        <v>57</v>
      </c>
      <c r="E3215">
        <v>3</v>
      </c>
      <c r="F3215" t="s">
        <v>4211</v>
      </c>
      <c r="G3215">
        <v>95937</v>
      </c>
      <c r="H3215">
        <v>38.931425</v>
      </c>
      <c r="I3215">
        <v>-121.946081</v>
      </c>
      <c r="J3215">
        <v>1</v>
      </c>
      <c r="K3215">
        <v>27</v>
      </c>
      <c r="L3215" t="s">
        <v>59</v>
      </c>
      <c r="M3215" t="s">
        <v>57</v>
      </c>
      <c r="N3215" t="s">
        <v>6605</v>
      </c>
      <c r="O3215" t="s">
        <v>61</v>
      </c>
      <c r="P3215" t="s">
        <v>61</v>
      </c>
      <c r="Q3215" t="s">
        <v>143</v>
      </c>
      <c r="R3215" t="s">
        <v>143</v>
      </c>
      <c r="S3215" t="s">
        <v>143</v>
      </c>
      <c r="T3215" t="s">
        <v>143</v>
      </c>
      <c r="U3215" t="s">
        <v>143</v>
      </c>
      <c r="V3215" t="s">
        <v>143</v>
      </c>
      <c r="W3215" t="s">
        <v>143</v>
      </c>
      <c r="X3215" t="s">
        <v>143</v>
      </c>
      <c r="Y3215" t="s">
        <v>143</v>
      </c>
      <c r="Z3215" t="s">
        <v>143</v>
      </c>
      <c r="AA3215" t="s">
        <v>122</v>
      </c>
      <c r="AB3215" t="s">
        <v>61</v>
      </c>
      <c r="AC3215" t="s">
        <v>65</v>
      </c>
      <c r="AD3215">
        <v>19.9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66</v>
      </c>
      <c r="AM3215">
        <v>0</v>
      </c>
      <c r="AN3215">
        <v>1</v>
      </c>
      <c r="AO3215">
        <v>0</v>
      </c>
      <c r="AP3215" t="s">
        <v>164</v>
      </c>
      <c r="AQ3215" t="s">
        <v>68</v>
      </c>
      <c r="AR3215" t="s">
        <v>182</v>
      </c>
      <c r="AT3215">
        <v>19</v>
      </c>
      <c r="AU3215">
        <v>1</v>
      </c>
      <c r="AV3215">
        <v>0</v>
      </c>
      <c r="AW3215">
        <v>1</v>
      </c>
      <c r="AX3215">
        <v>0</v>
      </c>
      <c r="AY3215">
        <v>4</v>
      </c>
      <c r="AZ3215" t="s">
        <v>165</v>
      </c>
      <c r="BA3215">
        <v>0</v>
      </c>
      <c r="BB3215" t="s">
        <v>71</v>
      </c>
      <c r="BC3215">
        <v>4</v>
      </c>
    </row>
    <row r="3216" spans="1:55">
      <c r="A3216" t="s">
        <v>6606</v>
      </c>
      <c r="B3216" t="s">
        <v>56</v>
      </c>
      <c r="C3216">
        <v>31</v>
      </c>
      <c r="D3216" t="s">
        <v>57</v>
      </c>
      <c r="E3216">
        <v>0</v>
      </c>
      <c r="F3216" t="s">
        <v>1228</v>
      </c>
      <c r="G3216">
        <v>94552</v>
      </c>
      <c r="H3216">
        <v>37.722727</v>
      </c>
      <c r="I3216">
        <v>-122.02157</v>
      </c>
      <c r="J3216">
        <v>7</v>
      </c>
      <c r="K3216">
        <v>60</v>
      </c>
      <c r="L3216" t="s">
        <v>129</v>
      </c>
      <c r="M3216" t="s">
        <v>61</v>
      </c>
      <c r="N3216" t="s">
        <v>143</v>
      </c>
      <c r="O3216" t="s">
        <v>143</v>
      </c>
      <c r="P3216" t="s">
        <v>57</v>
      </c>
      <c r="Q3216" t="s">
        <v>62</v>
      </c>
      <c r="R3216" t="s">
        <v>100</v>
      </c>
      <c r="S3216" t="s">
        <v>57</v>
      </c>
      <c r="T3216" t="s">
        <v>57</v>
      </c>
      <c r="U3216" t="s">
        <v>57</v>
      </c>
      <c r="V3216" t="s">
        <v>61</v>
      </c>
      <c r="W3216" t="s">
        <v>61</v>
      </c>
      <c r="X3216" t="s">
        <v>57</v>
      </c>
      <c r="Y3216" t="s">
        <v>57</v>
      </c>
      <c r="Z3216" t="s">
        <v>57</v>
      </c>
      <c r="AA3216" t="s">
        <v>64</v>
      </c>
      <c r="AB3216" t="s">
        <v>61</v>
      </c>
      <c r="AC3216" t="s">
        <v>87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66</v>
      </c>
      <c r="AM3216">
        <v>0</v>
      </c>
      <c r="AN3216">
        <v>1</v>
      </c>
      <c r="AO3216">
        <v>0</v>
      </c>
      <c r="AP3216" t="s">
        <v>123</v>
      </c>
      <c r="AQ3216" t="s">
        <v>68</v>
      </c>
      <c r="AR3216" t="s">
        <v>69</v>
      </c>
      <c r="AS3216">
        <v>6</v>
      </c>
      <c r="AT3216">
        <v>13212</v>
      </c>
      <c r="AU3216">
        <v>1</v>
      </c>
      <c r="AV3216">
        <v>0</v>
      </c>
      <c r="AW3216">
        <v>1</v>
      </c>
      <c r="AX3216">
        <v>0</v>
      </c>
      <c r="AY3216">
        <v>6</v>
      </c>
      <c r="AZ3216" t="s">
        <v>125</v>
      </c>
      <c r="BA3216">
        <v>1</v>
      </c>
      <c r="BB3216" t="s">
        <v>71</v>
      </c>
      <c r="BC3216">
        <v>4</v>
      </c>
    </row>
    <row r="3217" spans="1:55">
      <c r="A3217" t="s">
        <v>6607</v>
      </c>
      <c r="B3217" t="s">
        <v>56</v>
      </c>
      <c r="C3217">
        <v>74</v>
      </c>
      <c r="D3217" t="s">
        <v>61</v>
      </c>
      <c r="E3217">
        <v>0</v>
      </c>
      <c r="F3217" t="s">
        <v>248</v>
      </c>
      <c r="G3217">
        <v>92398</v>
      </c>
      <c r="H3217">
        <v>35.013299</v>
      </c>
      <c r="I3217">
        <v>-116.834092</v>
      </c>
      <c r="J3217">
        <v>0</v>
      </c>
      <c r="K3217">
        <v>20</v>
      </c>
      <c r="L3217" t="s">
        <v>98</v>
      </c>
      <c r="M3217" t="s">
        <v>57</v>
      </c>
      <c r="N3217" t="s">
        <v>2230</v>
      </c>
      <c r="O3217" t="s">
        <v>61</v>
      </c>
      <c r="P3217" t="s">
        <v>57</v>
      </c>
      <c r="Q3217" t="s">
        <v>85</v>
      </c>
      <c r="R3217" t="s">
        <v>136</v>
      </c>
      <c r="S3217" t="s">
        <v>61</v>
      </c>
      <c r="T3217" t="s">
        <v>61</v>
      </c>
      <c r="U3217" t="s">
        <v>61</v>
      </c>
      <c r="V3217" t="s">
        <v>61</v>
      </c>
      <c r="W3217" t="s">
        <v>61</v>
      </c>
      <c r="X3217" t="s">
        <v>57</v>
      </c>
      <c r="Y3217" t="s">
        <v>57</v>
      </c>
      <c r="Z3217" t="s">
        <v>57</v>
      </c>
      <c r="AA3217" t="s">
        <v>64</v>
      </c>
      <c r="AB3217" t="s">
        <v>57</v>
      </c>
      <c r="AC3217" t="s">
        <v>87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2135.2</v>
      </c>
      <c r="AJ3217" t="s">
        <v>66</v>
      </c>
      <c r="AM3217">
        <v>0</v>
      </c>
      <c r="AN3217">
        <v>1</v>
      </c>
      <c r="AO3217">
        <v>0</v>
      </c>
      <c r="AP3217" t="s">
        <v>103</v>
      </c>
      <c r="AQ3217" t="s">
        <v>104</v>
      </c>
      <c r="AR3217" t="s">
        <v>93</v>
      </c>
      <c r="AS3217">
        <v>3</v>
      </c>
      <c r="AT3217">
        <v>1195</v>
      </c>
      <c r="AU3217">
        <v>1</v>
      </c>
      <c r="AV3217">
        <v>0</v>
      </c>
      <c r="AW3217">
        <v>1</v>
      </c>
      <c r="AX3217">
        <v>0</v>
      </c>
      <c r="AY3217">
        <v>3</v>
      </c>
      <c r="AZ3217" t="s">
        <v>106</v>
      </c>
      <c r="BA3217">
        <v>4</v>
      </c>
      <c r="BB3217" t="s">
        <v>80</v>
      </c>
      <c r="BC3217">
        <v>2</v>
      </c>
    </row>
    <row r="3218" spans="1:55">
      <c r="A3218" t="s">
        <v>6608</v>
      </c>
      <c r="B3218" t="s">
        <v>56</v>
      </c>
      <c r="C3218">
        <v>68</v>
      </c>
      <c r="D3218" t="s">
        <v>61</v>
      </c>
      <c r="E3218">
        <v>0</v>
      </c>
      <c r="F3218" t="s">
        <v>2682</v>
      </c>
      <c r="G3218">
        <v>93270</v>
      </c>
      <c r="H3218">
        <v>35.939068</v>
      </c>
      <c r="I3218">
        <v>-119.043666</v>
      </c>
      <c r="J3218">
        <v>0</v>
      </c>
      <c r="K3218">
        <v>56</v>
      </c>
      <c r="L3218" t="s">
        <v>59</v>
      </c>
      <c r="M3218" t="s">
        <v>57</v>
      </c>
      <c r="N3218" t="s">
        <v>1211</v>
      </c>
      <c r="O3218" t="s">
        <v>57</v>
      </c>
      <c r="P3218" t="s">
        <v>57</v>
      </c>
      <c r="Q3218" t="s">
        <v>85</v>
      </c>
      <c r="R3218" t="s">
        <v>100</v>
      </c>
      <c r="S3218" t="s">
        <v>61</v>
      </c>
      <c r="T3218" t="s">
        <v>57</v>
      </c>
      <c r="U3218" t="s">
        <v>57</v>
      </c>
      <c r="V3218" t="s">
        <v>61</v>
      </c>
      <c r="W3218" t="s">
        <v>57</v>
      </c>
      <c r="X3218" t="s">
        <v>57</v>
      </c>
      <c r="Y3218" t="s">
        <v>61</v>
      </c>
      <c r="Z3218" t="s">
        <v>57</v>
      </c>
      <c r="AA3218" t="s">
        <v>64</v>
      </c>
      <c r="AB3218" t="s">
        <v>57</v>
      </c>
      <c r="AC3218" t="s">
        <v>87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88</v>
      </c>
      <c r="AK3218" t="s">
        <v>205</v>
      </c>
      <c r="AL3218" t="s">
        <v>206</v>
      </c>
      <c r="AM3218">
        <v>1</v>
      </c>
      <c r="AN3218">
        <v>0</v>
      </c>
      <c r="AO3218">
        <v>0</v>
      </c>
      <c r="AP3218" t="s">
        <v>123</v>
      </c>
      <c r="AQ3218" t="s">
        <v>124</v>
      </c>
      <c r="AR3218" t="s">
        <v>105</v>
      </c>
      <c r="AS3218">
        <v>5</v>
      </c>
      <c r="AT3218">
        <v>5868</v>
      </c>
      <c r="AU3218">
        <v>1</v>
      </c>
      <c r="AV3218">
        <v>1</v>
      </c>
      <c r="AW3218">
        <v>0</v>
      </c>
      <c r="AX3218">
        <v>104.75</v>
      </c>
      <c r="AY3218">
        <v>6</v>
      </c>
      <c r="AZ3218" t="s">
        <v>125</v>
      </c>
      <c r="BA3218">
        <v>4</v>
      </c>
      <c r="BB3218" t="s">
        <v>80</v>
      </c>
      <c r="BC3218">
        <v>2</v>
      </c>
    </row>
    <row r="3219" spans="1:55">
      <c r="A3219" t="s">
        <v>6609</v>
      </c>
      <c r="B3219" t="s">
        <v>56</v>
      </c>
      <c r="C3219">
        <v>53</v>
      </c>
      <c r="D3219" t="s">
        <v>61</v>
      </c>
      <c r="E3219">
        <v>0</v>
      </c>
      <c r="F3219" t="s">
        <v>1522</v>
      </c>
      <c r="G3219">
        <v>92807</v>
      </c>
      <c r="H3219">
        <v>33.848733</v>
      </c>
      <c r="I3219">
        <v>-117.788357</v>
      </c>
      <c r="J3219">
        <v>0</v>
      </c>
      <c r="K3219">
        <v>1</v>
      </c>
      <c r="L3219" t="s">
        <v>59</v>
      </c>
      <c r="M3219" t="s">
        <v>57</v>
      </c>
      <c r="N3219" t="s">
        <v>6489</v>
      </c>
      <c r="O3219" t="s">
        <v>61</v>
      </c>
      <c r="P3219" t="s">
        <v>57</v>
      </c>
      <c r="Q3219" t="s">
        <v>85</v>
      </c>
      <c r="R3219" t="s">
        <v>586</v>
      </c>
      <c r="S3219" t="s">
        <v>61</v>
      </c>
      <c r="T3219" t="s">
        <v>61</v>
      </c>
      <c r="U3219" t="s">
        <v>61</v>
      </c>
      <c r="V3219" t="s">
        <v>61</v>
      </c>
      <c r="W3219" t="s">
        <v>61</v>
      </c>
      <c r="X3219" t="s">
        <v>57</v>
      </c>
      <c r="Y3219" t="s">
        <v>57</v>
      </c>
      <c r="Z3219" t="s">
        <v>57</v>
      </c>
      <c r="AA3219" t="s">
        <v>77</v>
      </c>
      <c r="AB3219" t="s">
        <v>57</v>
      </c>
      <c r="AC3219" t="s">
        <v>87</v>
      </c>
      <c r="AD3219">
        <v>81.09999999999999</v>
      </c>
      <c r="AE3219">
        <v>81.09999999999999</v>
      </c>
      <c r="AF3219">
        <v>0</v>
      </c>
      <c r="AG3219">
        <v>0</v>
      </c>
      <c r="AH3219">
        <v>22.86</v>
      </c>
      <c r="AI3219">
        <v>103.96</v>
      </c>
      <c r="AJ3219" t="s">
        <v>88</v>
      </c>
      <c r="AK3219" t="s">
        <v>89</v>
      </c>
      <c r="AL3219" t="s">
        <v>356</v>
      </c>
      <c r="AM3219">
        <v>1</v>
      </c>
      <c r="AN3219">
        <v>0</v>
      </c>
      <c r="AO3219">
        <v>0</v>
      </c>
      <c r="AP3219" t="s">
        <v>91</v>
      </c>
      <c r="AQ3219" t="s">
        <v>92</v>
      </c>
      <c r="AR3219" t="s">
        <v>93</v>
      </c>
      <c r="AS3219">
        <v>3</v>
      </c>
      <c r="AT3219">
        <v>36301</v>
      </c>
      <c r="AU3219">
        <v>1</v>
      </c>
      <c r="AV3219">
        <v>1</v>
      </c>
      <c r="AW3219">
        <v>0</v>
      </c>
      <c r="AX3219">
        <v>81.09999999999999</v>
      </c>
      <c r="AY3219">
        <v>1</v>
      </c>
      <c r="AZ3219" t="s">
        <v>94</v>
      </c>
      <c r="BA3219">
        <v>10</v>
      </c>
      <c r="BB3219" t="s">
        <v>95</v>
      </c>
      <c r="BC3219">
        <v>1</v>
      </c>
    </row>
    <row r="3220" spans="1:55">
      <c r="A3220" t="s">
        <v>6610</v>
      </c>
      <c r="B3220" t="s">
        <v>56</v>
      </c>
      <c r="C3220">
        <v>33</v>
      </c>
      <c r="D3220" t="s">
        <v>61</v>
      </c>
      <c r="E3220">
        <v>0</v>
      </c>
      <c r="F3220" t="s">
        <v>591</v>
      </c>
      <c r="G3220">
        <v>92338</v>
      </c>
      <c r="H3220">
        <v>34.702766</v>
      </c>
      <c r="I3220">
        <v>-116.093376</v>
      </c>
      <c r="J3220">
        <v>0</v>
      </c>
      <c r="K3220">
        <v>42</v>
      </c>
      <c r="L3220" t="s">
        <v>59</v>
      </c>
      <c r="M3220" t="s">
        <v>57</v>
      </c>
      <c r="N3220" t="s">
        <v>6611</v>
      </c>
      <c r="O3220" t="s">
        <v>61</v>
      </c>
      <c r="P3220" t="s">
        <v>57</v>
      </c>
      <c r="Q3220" t="s">
        <v>62</v>
      </c>
      <c r="R3220" t="s">
        <v>163</v>
      </c>
      <c r="S3220" t="s">
        <v>61</v>
      </c>
      <c r="T3220" t="s">
        <v>61</v>
      </c>
      <c r="U3220" t="s">
        <v>57</v>
      </c>
      <c r="V3220" t="s">
        <v>57</v>
      </c>
      <c r="W3220" t="s">
        <v>61</v>
      </c>
      <c r="X3220" t="s">
        <v>57</v>
      </c>
      <c r="Y3220" t="s">
        <v>57</v>
      </c>
      <c r="Z3220" t="s">
        <v>57</v>
      </c>
      <c r="AA3220" t="s">
        <v>122</v>
      </c>
      <c r="AB3220" t="s">
        <v>61</v>
      </c>
      <c r="AC3220" t="s">
        <v>65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66</v>
      </c>
      <c r="AM3220">
        <v>0</v>
      </c>
      <c r="AN3220">
        <v>1</v>
      </c>
      <c r="AO3220">
        <v>0</v>
      </c>
      <c r="AP3220" t="s">
        <v>176</v>
      </c>
      <c r="AQ3220" t="s">
        <v>68</v>
      </c>
      <c r="AR3220" t="s">
        <v>69</v>
      </c>
      <c r="AS3220">
        <v>5</v>
      </c>
      <c r="AT3220">
        <v>23</v>
      </c>
      <c r="AU3220">
        <v>1</v>
      </c>
      <c r="AV3220">
        <v>0</v>
      </c>
      <c r="AW3220">
        <v>1</v>
      </c>
      <c r="AX3220">
        <v>0</v>
      </c>
      <c r="AY3220">
        <v>5</v>
      </c>
      <c r="AZ3220" t="s">
        <v>177</v>
      </c>
      <c r="BA3220">
        <v>2</v>
      </c>
      <c r="BB3220" t="s">
        <v>126</v>
      </c>
      <c r="BC3220">
        <v>3</v>
      </c>
    </row>
    <row r="3221" spans="1:55">
      <c r="A3221" t="s">
        <v>6612</v>
      </c>
      <c r="B3221" t="s">
        <v>56</v>
      </c>
      <c r="C3221">
        <v>23</v>
      </c>
      <c r="D3221" t="s">
        <v>61</v>
      </c>
      <c r="E3221">
        <v>0</v>
      </c>
      <c r="F3221" t="s">
        <v>226</v>
      </c>
      <c r="G3221">
        <v>90042</v>
      </c>
      <c r="H3221">
        <v>34.11572</v>
      </c>
      <c r="I3221">
        <v>-118.192754</v>
      </c>
      <c r="J3221">
        <v>0</v>
      </c>
      <c r="K3221">
        <v>16</v>
      </c>
      <c r="L3221" t="s">
        <v>98</v>
      </c>
      <c r="M3221" t="s">
        <v>57</v>
      </c>
      <c r="N3221" t="s">
        <v>6613</v>
      </c>
      <c r="O3221" t="s">
        <v>61</v>
      </c>
      <c r="P3221" t="s">
        <v>61</v>
      </c>
      <c r="Q3221" t="s">
        <v>143</v>
      </c>
      <c r="R3221" t="s">
        <v>143</v>
      </c>
      <c r="S3221" t="s">
        <v>143</v>
      </c>
      <c r="T3221" t="s">
        <v>143</v>
      </c>
      <c r="U3221" t="s">
        <v>143</v>
      </c>
      <c r="V3221" t="s">
        <v>143</v>
      </c>
      <c r="W3221" t="s">
        <v>143</v>
      </c>
      <c r="X3221" t="s">
        <v>143</v>
      </c>
      <c r="Y3221" t="s">
        <v>143</v>
      </c>
      <c r="Z3221" t="s">
        <v>143</v>
      </c>
      <c r="AA3221" t="s">
        <v>64</v>
      </c>
      <c r="AB3221" t="s">
        <v>61</v>
      </c>
      <c r="AC3221" t="s">
        <v>87</v>
      </c>
      <c r="AD3221">
        <v>20.1</v>
      </c>
      <c r="AE3221">
        <v>318.6</v>
      </c>
      <c r="AF3221">
        <v>0</v>
      </c>
      <c r="AG3221">
        <v>0</v>
      </c>
      <c r="AH3221">
        <v>756</v>
      </c>
      <c r="AI3221">
        <v>1074.6</v>
      </c>
      <c r="AJ3221" t="s">
        <v>66</v>
      </c>
      <c r="AM3221">
        <v>0</v>
      </c>
      <c r="AN3221">
        <v>1</v>
      </c>
      <c r="AO3221">
        <v>0</v>
      </c>
      <c r="AP3221" t="s">
        <v>103</v>
      </c>
      <c r="AQ3221" t="s">
        <v>116</v>
      </c>
      <c r="AR3221" t="s">
        <v>182</v>
      </c>
      <c r="AT3221">
        <v>64672</v>
      </c>
      <c r="AU3221">
        <v>1</v>
      </c>
      <c r="AV3221">
        <v>0</v>
      </c>
      <c r="AW3221">
        <v>1</v>
      </c>
      <c r="AX3221">
        <v>0</v>
      </c>
      <c r="AY3221">
        <v>3</v>
      </c>
      <c r="AZ3221" t="s">
        <v>106</v>
      </c>
      <c r="BA3221">
        <v>2</v>
      </c>
      <c r="BB3221" t="s">
        <v>126</v>
      </c>
      <c r="BC3221">
        <v>3</v>
      </c>
    </row>
    <row r="3222" spans="1:55">
      <c r="A3222" t="s">
        <v>6614</v>
      </c>
      <c r="B3222" t="s">
        <v>56</v>
      </c>
      <c r="C3222">
        <v>33</v>
      </c>
      <c r="D3222" t="s">
        <v>57</v>
      </c>
      <c r="E3222">
        <v>2</v>
      </c>
      <c r="F3222" t="s">
        <v>514</v>
      </c>
      <c r="G3222">
        <v>92029</v>
      </c>
      <c r="H3222">
        <v>33.079834</v>
      </c>
      <c r="I3222">
        <v>-117.134275</v>
      </c>
      <c r="J3222">
        <v>1</v>
      </c>
      <c r="K3222">
        <v>65</v>
      </c>
      <c r="L3222" t="s">
        <v>129</v>
      </c>
      <c r="M3222" t="s">
        <v>57</v>
      </c>
      <c r="N3222" t="s">
        <v>2924</v>
      </c>
      <c r="O3222" t="s">
        <v>57</v>
      </c>
      <c r="P3222" t="s">
        <v>57</v>
      </c>
      <c r="Q3222" t="s">
        <v>85</v>
      </c>
      <c r="R3222" t="s">
        <v>156</v>
      </c>
      <c r="S3222" t="s">
        <v>61</v>
      </c>
      <c r="T3222" t="s">
        <v>57</v>
      </c>
      <c r="U3222" t="s">
        <v>57</v>
      </c>
      <c r="V3222" t="s">
        <v>57</v>
      </c>
      <c r="W3222" t="s">
        <v>57</v>
      </c>
      <c r="X3222" t="s">
        <v>57</v>
      </c>
      <c r="Y3222" t="s">
        <v>57</v>
      </c>
      <c r="Z3222" t="s">
        <v>57</v>
      </c>
      <c r="AA3222" t="s">
        <v>122</v>
      </c>
      <c r="AB3222" t="s">
        <v>57</v>
      </c>
      <c r="AC3222" t="s">
        <v>65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10184.55</v>
      </c>
      <c r="AJ3222" t="s">
        <v>66</v>
      </c>
      <c r="AM3222">
        <v>0</v>
      </c>
      <c r="AN3222">
        <v>1</v>
      </c>
      <c r="AO3222">
        <v>0</v>
      </c>
      <c r="AP3222" t="s">
        <v>123</v>
      </c>
      <c r="AQ3222" t="s">
        <v>68</v>
      </c>
      <c r="AR3222" t="s">
        <v>105</v>
      </c>
      <c r="AS3222">
        <v>7</v>
      </c>
      <c r="AT3222">
        <v>17944</v>
      </c>
      <c r="AU3222">
        <v>1</v>
      </c>
      <c r="AV3222">
        <v>0</v>
      </c>
      <c r="AW3222">
        <v>1</v>
      </c>
      <c r="AX3222">
        <v>0</v>
      </c>
      <c r="AY3222">
        <v>6</v>
      </c>
      <c r="AZ3222" t="s">
        <v>125</v>
      </c>
      <c r="BA3222">
        <v>2</v>
      </c>
      <c r="BB3222" t="s">
        <v>126</v>
      </c>
      <c r="BC3222">
        <v>3</v>
      </c>
    </row>
    <row r="3223" spans="1:55">
      <c r="A3223" t="s">
        <v>6615</v>
      </c>
      <c r="B3223" t="s">
        <v>56</v>
      </c>
      <c r="C3223">
        <v>65</v>
      </c>
      <c r="D3223" t="s">
        <v>57</v>
      </c>
      <c r="E3223">
        <v>0</v>
      </c>
      <c r="F3223" t="s">
        <v>4091</v>
      </c>
      <c r="G3223">
        <v>93241</v>
      </c>
      <c r="H3223">
        <v>35.245035</v>
      </c>
      <c r="I3223">
        <v>-118.905553</v>
      </c>
      <c r="J3223">
        <v>2</v>
      </c>
      <c r="K3223">
        <v>20</v>
      </c>
      <c r="L3223" t="s">
        <v>59</v>
      </c>
      <c r="M3223" t="s">
        <v>57</v>
      </c>
      <c r="N3223" t="s">
        <v>3939</v>
      </c>
      <c r="O3223" t="s">
        <v>61</v>
      </c>
      <c r="P3223" t="s">
        <v>57</v>
      </c>
      <c r="Q3223" t="s">
        <v>85</v>
      </c>
      <c r="R3223" t="s">
        <v>275</v>
      </c>
      <c r="S3223" t="s">
        <v>61</v>
      </c>
      <c r="T3223" t="s">
        <v>61</v>
      </c>
      <c r="U3223" t="s">
        <v>61</v>
      </c>
      <c r="V3223" t="s">
        <v>61</v>
      </c>
      <c r="W3223" t="s">
        <v>57</v>
      </c>
      <c r="X3223" t="s">
        <v>57</v>
      </c>
      <c r="Y3223" t="s">
        <v>57</v>
      </c>
      <c r="Z3223" t="s">
        <v>57</v>
      </c>
      <c r="AA3223" t="s">
        <v>64</v>
      </c>
      <c r="AB3223" t="s">
        <v>57</v>
      </c>
      <c r="AC3223" t="s">
        <v>87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66</v>
      </c>
      <c r="AM3223">
        <v>0</v>
      </c>
      <c r="AN3223">
        <v>1</v>
      </c>
      <c r="AO3223">
        <v>0</v>
      </c>
      <c r="AP3223" t="s">
        <v>103</v>
      </c>
      <c r="AQ3223" t="s">
        <v>124</v>
      </c>
      <c r="AR3223" t="s">
        <v>105</v>
      </c>
      <c r="AS3223">
        <v>4</v>
      </c>
      <c r="AT3223">
        <v>15364</v>
      </c>
      <c r="AU3223">
        <v>1</v>
      </c>
      <c r="AV3223">
        <v>0</v>
      </c>
      <c r="AW3223">
        <v>1</v>
      </c>
      <c r="AX3223">
        <v>0</v>
      </c>
      <c r="AY3223">
        <v>3</v>
      </c>
      <c r="AZ3223" t="s">
        <v>106</v>
      </c>
      <c r="BA3223">
        <v>3</v>
      </c>
      <c r="BB3223" t="s">
        <v>126</v>
      </c>
      <c r="BC3223">
        <v>3</v>
      </c>
    </row>
    <row r="3224" spans="1:55">
      <c r="A3224" t="s">
        <v>6616</v>
      </c>
      <c r="B3224" t="s">
        <v>73</v>
      </c>
      <c r="C3224">
        <v>59</v>
      </c>
      <c r="D3224" t="s">
        <v>61</v>
      </c>
      <c r="E3224">
        <v>0</v>
      </c>
      <c r="F3224" t="s">
        <v>3518</v>
      </c>
      <c r="G3224">
        <v>90650</v>
      </c>
      <c r="H3224">
        <v>33.905963</v>
      </c>
      <c r="I3224">
        <v>-118.08263</v>
      </c>
      <c r="J3224">
        <v>0</v>
      </c>
      <c r="K3224">
        <v>33</v>
      </c>
      <c r="L3224" t="s">
        <v>216</v>
      </c>
      <c r="M3224" t="s">
        <v>57</v>
      </c>
      <c r="N3224" t="s">
        <v>6617</v>
      </c>
      <c r="O3224" t="s">
        <v>61</v>
      </c>
      <c r="P3224" t="s">
        <v>57</v>
      </c>
      <c r="Q3224" t="s">
        <v>85</v>
      </c>
      <c r="R3224" t="s">
        <v>318</v>
      </c>
      <c r="S3224" t="s">
        <v>57</v>
      </c>
      <c r="T3224" t="s">
        <v>61</v>
      </c>
      <c r="U3224" t="s">
        <v>61</v>
      </c>
      <c r="V3224" t="s">
        <v>57</v>
      </c>
      <c r="W3224" t="s">
        <v>57</v>
      </c>
      <c r="X3224" t="s">
        <v>61</v>
      </c>
      <c r="Y3224" t="s">
        <v>61</v>
      </c>
      <c r="Z3224" t="s">
        <v>57</v>
      </c>
      <c r="AA3224" t="s">
        <v>122</v>
      </c>
      <c r="AB3224" t="s">
        <v>57</v>
      </c>
      <c r="AC3224" t="s">
        <v>87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</v>
      </c>
      <c r="AJ3224" t="s">
        <v>66</v>
      </c>
      <c r="AM3224">
        <v>0</v>
      </c>
      <c r="AN3224">
        <v>1</v>
      </c>
      <c r="AO3224">
        <v>0</v>
      </c>
      <c r="AP3224" t="s">
        <v>164</v>
      </c>
      <c r="AQ3224" t="s">
        <v>92</v>
      </c>
      <c r="AR3224" t="s">
        <v>93</v>
      </c>
      <c r="AS3224">
        <v>4</v>
      </c>
      <c r="AT3224">
        <v>103214</v>
      </c>
      <c r="AU3224">
        <v>1</v>
      </c>
      <c r="AV3224">
        <v>0</v>
      </c>
      <c r="AW3224">
        <v>1</v>
      </c>
      <c r="AX3224">
        <v>0</v>
      </c>
      <c r="AY3224">
        <v>4</v>
      </c>
      <c r="AZ3224" t="s">
        <v>165</v>
      </c>
      <c r="BA3224">
        <v>4</v>
      </c>
      <c r="BB3224" t="s">
        <v>80</v>
      </c>
      <c r="BC3224">
        <v>2</v>
      </c>
    </row>
    <row r="3225" spans="1:55">
      <c r="A3225" t="s">
        <v>6618</v>
      </c>
      <c r="B3225" t="s">
        <v>73</v>
      </c>
      <c r="C3225">
        <v>43</v>
      </c>
      <c r="D3225" t="s">
        <v>57</v>
      </c>
      <c r="E3225">
        <v>0</v>
      </c>
      <c r="F3225" t="s">
        <v>2266</v>
      </c>
      <c r="G3225">
        <v>91762</v>
      </c>
      <c r="H3225">
        <v>34.057256</v>
      </c>
      <c r="I3225">
        <v>-117.667677</v>
      </c>
      <c r="J3225">
        <v>1</v>
      </c>
      <c r="K3225">
        <v>22</v>
      </c>
      <c r="L3225" t="s">
        <v>98</v>
      </c>
      <c r="M3225" t="s">
        <v>57</v>
      </c>
      <c r="N3225" t="s">
        <v>6619</v>
      </c>
      <c r="O3225" t="s">
        <v>61</v>
      </c>
      <c r="P3225" t="s">
        <v>61</v>
      </c>
      <c r="Q3225" t="s">
        <v>143</v>
      </c>
      <c r="R3225" t="s">
        <v>143</v>
      </c>
      <c r="S3225" t="s">
        <v>143</v>
      </c>
      <c r="T3225" t="s">
        <v>143</v>
      </c>
      <c r="U3225" t="s">
        <v>143</v>
      </c>
      <c r="V3225" t="s">
        <v>143</v>
      </c>
      <c r="W3225" t="s">
        <v>143</v>
      </c>
      <c r="X3225" t="s">
        <v>143</v>
      </c>
      <c r="Y3225" t="s">
        <v>143</v>
      </c>
      <c r="Z3225" t="s">
        <v>143</v>
      </c>
      <c r="AA3225" t="s">
        <v>77</v>
      </c>
      <c r="AB3225" t="s">
        <v>57</v>
      </c>
      <c r="AC3225" t="s">
        <v>87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66</v>
      </c>
      <c r="AM3225">
        <v>0</v>
      </c>
      <c r="AN3225">
        <v>1</v>
      </c>
      <c r="AO3225">
        <v>0</v>
      </c>
      <c r="AP3225" t="s">
        <v>103</v>
      </c>
      <c r="AQ3225" t="s">
        <v>78</v>
      </c>
      <c r="AR3225" t="s">
        <v>182</v>
      </c>
      <c r="AT3225">
        <v>54254</v>
      </c>
      <c r="AU3225">
        <v>1</v>
      </c>
      <c r="AV3225">
        <v>0</v>
      </c>
      <c r="AW3225">
        <v>1</v>
      </c>
      <c r="AX3225">
        <v>0</v>
      </c>
      <c r="AY3225">
        <v>3</v>
      </c>
      <c r="AZ3225" t="s">
        <v>106</v>
      </c>
      <c r="BA3225">
        <v>4</v>
      </c>
      <c r="BB3225" t="s">
        <v>80</v>
      </c>
      <c r="BC3225">
        <v>2</v>
      </c>
    </row>
    <row r="3226" spans="1:55">
      <c r="A3226" t="s">
        <v>6620</v>
      </c>
      <c r="B3226" t="s">
        <v>73</v>
      </c>
      <c r="C3226">
        <v>55</v>
      </c>
      <c r="D3226" t="s">
        <v>61</v>
      </c>
      <c r="E3226">
        <v>0</v>
      </c>
      <c r="F3226" t="s">
        <v>1260</v>
      </c>
      <c r="G3226">
        <v>91104</v>
      </c>
      <c r="H3226">
        <v>34.165383</v>
      </c>
      <c r="I3226">
        <v>-118.123752</v>
      </c>
      <c r="J3226">
        <v>0</v>
      </c>
      <c r="K3226">
        <v>8</v>
      </c>
      <c r="L3226" t="s">
        <v>83</v>
      </c>
      <c r="M3226" t="s">
        <v>61</v>
      </c>
      <c r="N3226" t="s">
        <v>143</v>
      </c>
      <c r="O3226" t="s">
        <v>143</v>
      </c>
      <c r="P3226" t="s">
        <v>57</v>
      </c>
      <c r="Q3226" t="s">
        <v>62</v>
      </c>
      <c r="R3226" t="s">
        <v>100</v>
      </c>
      <c r="S3226" t="s">
        <v>57</v>
      </c>
      <c r="T3226" t="s">
        <v>61</v>
      </c>
      <c r="U3226" t="s">
        <v>61</v>
      </c>
      <c r="V3226" t="s">
        <v>61</v>
      </c>
      <c r="W3226" t="s">
        <v>61</v>
      </c>
      <c r="X3226" t="s">
        <v>61</v>
      </c>
      <c r="Y3226" t="s">
        <v>61</v>
      </c>
      <c r="Z3226" t="s">
        <v>61</v>
      </c>
      <c r="AA3226" t="s">
        <v>77</v>
      </c>
      <c r="AB3226" t="s">
        <v>57</v>
      </c>
      <c r="AC3226" t="s">
        <v>87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88</v>
      </c>
      <c r="AK3226" t="s">
        <v>89</v>
      </c>
      <c r="AL3226" t="s">
        <v>90</v>
      </c>
      <c r="AM3226">
        <v>1</v>
      </c>
      <c r="AN3226">
        <v>0</v>
      </c>
      <c r="AO3226">
        <v>0</v>
      </c>
      <c r="AP3226" t="s">
        <v>67</v>
      </c>
      <c r="AQ3226" t="s">
        <v>92</v>
      </c>
      <c r="AR3226" t="s">
        <v>137</v>
      </c>
      <c r="AS3226">
        <v>1</v>
      </c>
      <c r="AT3226">
        <v>38460</v>
      </c>
      <c r="AU3226">
        <v>1</v>
      </c>
      <c r="AV3226">
        <v>1</v>
      </c>
      <c r="AW3226">
        <v>0</v>
      </c>
      <c r="AX3226">
        <v>30.45</v>
      </c>
      <c r="AY3226">
        <v>2</v>
      </c>
      <c r="AZ3226" t="s">
        <v>70</v>
      </c>
      <c r="BA3226">
        <v>5</v>
      </c>
      <c r="BB3226" t="s">
        <v>80</v>
      </c>
      <c r="BC3226">
        <v>2</v>
      </c>
    </row>
    <row r="3227" spans="1:55">
      <c r="A3227" t="s">
        <v>6621</v>
      </c>
      <c r="B3227" t="s">
        <v>73</v>
      </c>
      <c r="C3227">
        <v>36</v>
      </c>
      <c r="D3227" t="s">
        <v>61</v>
      </c>
      <c r="E3227">
        <v>0</v>
      </c>
      <c r="F3227" t="s">
        <v>352</v>
      </c>
      <c r="G3227">
        <v>93705</v>
      </c>
      <c r="H3227">
        <v>36.78724</v>
      </c>
      <c r="I3227">
        <v>-119.827813</v>
      </c>
      <c r="J3227">
        <v>0</v>
      </c>
      <c r="K3227">
        <v>44</v>
      </c>
      <c r="L3227" t="s">
        <v>59</v>
      </c>
      <c r="M3227" t="s">
        <v>57</v>
      </c>
      <c r="N3227" t="s">
        <v>6622</v>
      </c>
      <c r="O3227" t="s">
        <v>61</v>
      </c>
      <c r="P3227" t="s">
        <v>61</v>
      </c>
      <c r="Q3227" t="s">
        <v>143</v>
      </c>
      <c r="R3227" t="s">
        <v>143</v>
      </c>
      <c r="S3227" t="s">
        <v>143</v>
      </c>
      <c r="T3227" t="s">
        <v>143</v>
      </c>
      <c r="U3227" t="s">
        <v>143</v>
      </c>
      <c r="V3227" t="s">
        <v>143</v>
      </c>
      <c r="W3227" t="s">
        <v>143</v>
      </c>
      <c r="X3227" t="s">
        <v>143</v>
      </c>
      <c r="Y3227" t="s">
        <v>143</v>
      </c>
      <c r="Z3227" t="s">
        <v>143</v>
      </c>
      <c r="AA3227" t="s">
        <v>122</v>
      </c>
      <c r="AB3227" t="s">
        <v>61</v>
      </c>
      <c r="AC3227" t="s">
        <v>65</v>
      </c>
      <c r="AD3227">
        <v>20.4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66</v>
      </c>
      <c r="AM3227">
        <v>0</v>
      </c>
      <c r="AN3227">
        <v>1</v>
      </c>
      <c r="AO3227">
        <v>0</v>
      </c>
      <c r="AP3227" t="s">
        <v>176</v>
      </c>
      <c r="AQ3227" t="s">
        <v>68</v>
      </c>
      <c r="AR3227" t="s">
        <v>182</v>
      </c>
      <c r="AT3227">
        <v>35451</v>
      </c>
      <c r="AU3227">
        <v>1</v>
      </c>
      <c r="AV3227">
        <v>0</v>
      </c>
      <c r="AW3227">
        <v>1</v>
      </c>
      <c r="AX3227">
        <v>0</v>
      </c>
      <c r="AY3227">
        <v>5</v>
      </c>
      <c r="AZ3227" t="s">
        <v>177</v>
      </c>
      <c r="BA3227">
        <v>2</v>
      </c>
      <c r="BB3227" t="s">
        <v>126</v>
      </c>
      <c r="BC3227">
        <v>3</v>
      </c>
    </row>
    <row r="3228" spans="1:55">
      <c r="A3228" t="s">
        <v>6623</v>
      </c>
      <c r="B3228" t="s">
        <v>56</v>
      </c>
      <c r="C3228">
        <v>37</v>
      </c>
      <c r="D3228" t="s">
        <v>57</v>
      </c>
      <c r="E3228">
        <v>1</v>
      </c>
      <c r="F3228" t="s">
        <v>6624</v>
      </c>
      <c r="G3228">
        <v>95412</v>
      </c>
      <c r="H3228">
        <v>38.731055</v>
      </c>
      <c r="I3228">
        <v>-123.316553</v>
      </c>
      <c r="J3228">
        <v>8</v>
      </c>
      <c r="K3228">
        <v>72</v>
      </c>
      <c r="L3228" t="s">
        <v>59</v>
      </c>
      <c r="M3228" t="s">
        <v>57</v>
      </c>
      <c r="N3228" t="s">
        <v>577</v>
      </c>
      <c r="O3228" t="s">
        <v>57</v>
      </c>
      <c r="P3228" t="s">
        <v>61</v>
      </c>
      <c r="Q3228" t="s">
        <v>143</v>
      </c>
      <c r="R3228" t="s">
        <v>143</v>
      </c>
      <c r="S3228" t="s">
        <v>143</v>
      </c>
      <c r="T3228" t="s">
        <v>143</v>
      </c>
      <c r="U3228" t="s">
        <v>143</v>
      </c>
      <c r="V3228" t="s">
        <v>143</v>
      </c>
      <c r="W3228" t="s">
        <v>143</v>
      </c>
      <c r="X3228" t="s">
        <v>143</v>
      </c>
      <c r="Y3228" t="s">
        <v>143</v>
      </c>
      <c r="Z3228" t="s">
        <v>143</v>
      </c>
      <c r="AA3228" t="s">
        <v>122</v>
      </c>
      <c r="AB3228" t="s">
        <v>57</v>
      </c>
      <c r="AC3228" t="s">
        <v>87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66</v>
      </c>
      <c r="AM3228">
        <v>0</v>
      </c>
      <c r="AN3228">
        <v>1</v>
      </c>
      <c r="AO3228">
        <v>0</v>
      </c>
      <c r="AP3228" t="s">
        <v>123</v>
      </c>
      <c r="AQ3228" t="s">
        <v>68</v>
      </c>
      <c r="AR3228" t="s">
        <v>182</v>
      </c>
      <c r="AT3228">
        <v>747</v>
      </c>
      <c r="AU3228">
        <v>1</v>
      </c>
      <c r="AV3228">
        <v>0</v>
      </c>
      <c r="AW3228">
        <v>1</v>
      </c>
      <c r="AX3228">
        <v>0</v>
      </c>
      <c r="AY3228">
        <v>6</v>
      </c>
      <c r="AZ3228" t="s">
        <v>125</v>
      </c>
      <c r="BA3228">
        <v>0</v>
      </c>
      <c r="BB3228" t="s">
        <v>71</v>
      </c>
      <c r="BC3228">
        <v>4</v>
      </c>
    </row>
    <row r="3229" spans="1:55">
      <c r="A3229" t="s">
        <v>6625</v>
      </c>
      <c r="B3229" t="s">
        <v>73</v>
      </c>
      <c r="C3229">
        <v>60</v>
      </c>
      <c r="D3229" t="s">
        <v>61</v>
      </c>
      <c r="E3229">
        <v>0</v>
      </c>
      <c r="F3229" t="s">
        <v>219</v>
      </c>
      <c r="G3229">
        <v>95503</v>
      </c>
      <c r="H3229">
        <v>40.737431</v>
      </c>
      <c r="I3229">
        <v>-124.108897</v>
      </c>
      <c r="J3229">
        <v>0</v>
      </c>
      <c r="K3229">
        <v>7</v>
      </c>
      <c r="L3229" t="s">
        <v>59</v>
      </c>
      <c r="M3229" t="s">
        <v>57</v>
      </c>
      <c r="N3229" t="s">
        <v>925</v>
      </c>
      <c r="O3229" t="s">
        <v>57</v>
      </c>
      <c r="P3229" t="s">
        <v>57</v>
      </c>
      <c r="Q3229" t="s">
        <v>85</v>
      </c>
      <c r="R3229" t="s">
        <v>250</v>
      </c>
      <c r="S3229" t="s">
        <v>61</v>
      </c>
      <c r="T3229" t="s">
        <v>61</v>
      </c>
      <c r="U3229" t="s">
        <v>61</v>
      </c>
      <c r="V3229" t="s">
        <v>61</v>
      </c>
      <c r="W3229" t="s">
        <v>57</v>
      </c>
      <c r="X3229" t="s">
        <v>57</v>
      </c>
      <c r="Y3229" t="s">
        <v>57</v>
      </c>
      <c r="Z3229" t="s">
        <v>57</v>
      </c>
      <c r="AA3229" t="s">
        <v>77</v>
      </c>
      <c r="AB3229" t="s">
        <v>57</v>
      </c>
      <c r="AC3229" t="s">
        <v>87</v>
      </c>
      <c r="AD3229">
        <v>93.84999999999999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88</v>
      </c>
      <c r="AK3229" t="s">
        <v>89</v>
      </c>
      <c r="AL3229" t="s">
        <v>90</v>
      </c>
      <c r="AM3229">
        <v>1</v>
      </c>
      <c r="AN3229">
        <v>0</v>
      </c>
      <c r="AO3229">
        <v>0</v>
      </c>
      <c r="AP3229" t="s">
        <v>67</v>
      </c>
      <c r="AQ3229" t="s">
        <v>124</v>
      </c>
      <c r="AR3229" t="s">
        <v>105</v>
      </c>
      <c r="AS3229">
        <v>4</v>
      </c>
      <c r="AT3229">
        <v>23570</v>
      </c>
      <c r="AU3229">
        <v>1</v>
      </c>
      <c r="AV3229">
        <v>1</v>
      </c>
      <c r="AW3229">
        <v>0</v>
      </c>
      <c r="AX3229">
        <v>93.84999999999999</v>
      </c>
      <c r="AY3229">
        <v>2</v>
      </c>
      <c r="AZ3229" t="s">
        <v>70</v>
      </c>
      <c r="BA3229">
        <v>7</v>
      </c>
      <c r="BB3229" t="s">
        <v>95</v>
      </c>
      <c r="BC3229">
        <v>1</v>
      </c>
    </row>
    <row r="3230" spans="1:55">
      <c r="A3230" t="s">
        <v>6626</v>
      </c>
      <c r="B3230" t="s">
        <v>56</v>
      </c>
      <c r="C3230">
        <v>35</v>
      </c>
      <c r="D3230" t="s">
        <v>57</v>
      </c>
      <c r="E3230">
        <v>0</v>
      </c>
      <c r="F3230" t="s">
        <v>6387</v>
      </c>
      <c r="G3230">
        <v>92595</v>
      </c>
      <c r="H3230">
        <v>33.617108</v>
      </c>
      <c r="I3230">
        <v>-117.253349</v>
      </c>
      <c r="J3230">
        <v>10</v>
      </c>
      <c r="K3230">
        <v>51</v>
      </c>
      <c r="L3230" t="s">
        <v>129</v>
      </c>
      <c r="M3230" t="s">
        <v>57</v>
      </c>
      <c r="N3230" t="s">
        <v>5619</v>
      </c>
      <c r="O3230" t="s">
        <v>57</v>
      </c>
      <c r="P3230" t="s">
        <v>57</v>
      </c>
      <c r="Q3230" t="s">
        <v>135</v>
      </c>
      <c r="R3230" t="s">
        <v>100</v>
      </c>
      <c r="S3230" t="s">
        <v>61</v>
      </c>
      <c r="T3230" t="s">
        <v>57</v>
      </c>
      <c r="U3230" t="s">
        <v>61</v>
      </c>
      <c r="V3230" t="s">
        <v>57</v>
      </c>
      <c r="W3230" t="s">
        <v>57</v>
      </c>
      <c r="X3230" t="s">
        <v>57</v>
      </c>
      <c r="Y3230" t="s">
        <v>57</v>
      </c>
      <c r="Z3230" t="s">
        <v>57</v>
      </c>
      <c r="AA3230" t="s">
        <v>64</v>
      </c>
      <c r="AB3230" t="s">
        <v>57</v>
      </c>
      <c r="AC3230" t="s">
        <v>65</v>
      </c>
      <c r="AD3230">
        <v>78.65000000000001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66</v>
      </c>
      <c r="AM3230">
        <v>0</v>
      </c>
      <c r="AN3230">
        <v>1</v>
      </c>
      <c r="AO3230">
        <v>0</v>
      </c>
      <c r="AP3230" t="s">
        <v>123</v>
      </c>
      <c r="AQ3230" t="s">
        <v>68</v>
      </c>
      <c r="AR3230" t="s">
        <v>93</v>
      </c>
      <c r="AS3230">
        <v>6</v>
      </c>
      <c r="AT3230">
        <v>19368</v>
      </c>
      <c r="AU3230">
        <v>1</v>
      </c>
      <c r="AV3230">
        <v>0</v>
      </c>
      <c r="AW3230">
        <v>1</v>
      </c>
      <c r="AX3230">
        <v>0</v>
      </c>
      <c r="AY3230">
        <v>6</v>
      </c>
      <c r="AZ3230" t="s">
        <v>125</v>
      </c>
      <c r="BA3230">
        <v>1</v>
      </c>
      <c r="BB3230" t="s">
        <v>71</v>
      </c>
      <c r="BC3230">
        <v>4</v>
      </c>
    </row>
    <row r="3231" spans="1:55">
      <c r="A3231" t="s">
        <v>6627</v>
      </c>
      <c r="B3231" t="s">
        <v>56</v>
      </c>
      <c r="C3231">
        <v>72</v>
      </c>
      <c r="D3231" t="s">
        <v>61</v>
      </c>
      <c r="E3231">
        <v>0</v>
      </c>
      <c r="F3231" t="s">
        <v>240</v>
      </c>
      <c r="G3231">
        <v>95210</v>
      </c>
      <c r="H3231">
        <v>38.033219</v>
      </c>
      <c r="I3231">
        <v>-121.297433</v>
      </c>
      <c r="J3231">
        <v>0</v>
      </c>
      <c r="K3231">
        <v>69</v>
      </c>
      <c r="L3231" t="s">
        <v>59</v>
      </c>
      <c r="M3231" t="s">
        <v>57</v>
      </c>
      <c r="N3231" t="s">
        <v>6628</v>
      </c>
      <c r="O3231" t="s">
        <v>57</v>
      </c>
      <c r="P3231" t="s">
        <v>57</v>
      </c>
      <c r="Q3231" t="s">
        <v>85</v>
      </c>
      <c r="R3231" t="s">
        <v>254</v>
      </c>
      <c r="S3231" t="s">
        <v>57</v>
      </c>
      <c r="T3231" t="s">
        <v>61</v>
      </c>
      <c r="U3231" t="s">
        <v>57</v>
      </c>
      <c r="V3231" t="s">
        <v>57</v>
      </c>
      <c r="W3231" t="s">
        <v>57</v>
      </c>
      <c r="X3231" t="s">
        <v>57</v>
      </c>
      <c r="Y3231" t="s">
        <v>57</v>
      </c>
      <c r="Z3231" t="s">
        <v>57</v>
      </c>
      <c r="AA3231" t="s">
        <v>122</v>
      </c>
      <c r="AB3231" t="s">
        <v>61</v>
      </c>
      <c r="AC3231" t="s">
        <v>65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66</v>
      </c>
      <c r="AM3231">
        <v>0</v>
      </c>
      <c r="AN3231">
        <v>1</v>
      </c>
      <c r="AO3231">
        <v>0</v>
      </c>
      <c r="AP3231" t="s">
        <v>123</v>
      </c>
      <c r="AQ3231" t="s">
        <v>104</v>
      </c>
      <c r="AR3231" t="s">
        <v>105</v>
      </c>
      <c r="AS3231">
        <v>7</v>
      </c>
      <c r="AT3231">
        <v>40611</v>
      </c>
      <c r="AU3231">
        <v>1</v>
      </c>
      <c r="AV3231">
        <v>0</v>
      </c>
      <c r="AW3231">
        <v>1</v>
      </c>
      <c r="AX3231">
        <v>0</v>
      </c>
      <c r="AY3231">
        <v>6</v>
      </c>
      <c r="AZ3231" t="s">
        <v>125</v>
      </c>
      <c r="BA3231">
        <v>4</v>
      </c>
      <c r="BB3231" t="s">
        <v>80</v>
      </c>
      <c r="BC3231">
        <v>2</v>
      </c>
    </row>
    <row r="3232" spans="1:55">
      <c r="A3232" t="s">
        <v>6629</v>
      </c>
      <c r="B3232" t="s">
        <v>73</v>
      </c>
      <c r="C3232">
        <v>23</v>
      </c>
      <c r="D3232" t="s">
        <v>61</v>
      </c>
      <c r="E3232">
        <v>0</v>
      </c>
      <c r="F3232" t="s">
        <v>2926</v>
      </c>
      <c r="G3232">
        <v>93657</v>
      </c>
      <c r="H3232">
        <v>36.819628</v>
      </c>
      <c r="I3232">
        <v>-119.440414</v>
      </c>
      <c r="J3232">
        <v>0</v>
      </c>
      <c r="K3232">
        <v>57</v>
      </c>
      <c r="L3232" t="s">
        <v>129</v>
      </c>
      <c r="M3232" t="s">
        <v>61</v>
      </c>
      <c r="N3232" t="s">
        <v>143</v>
      </c>
      <c r="O3232" t="s">
        <v>143</v>
      </c>
      <c r="P3232" t="s">
        <v>57</v>
      </c>
      <c r="Q3232" t="s">
        <v>135</v>
      </c>
      <c r="R3232" t="s">
        <v>147</v>
      </c>
      <c r="S3232" t="s">
        <v>61</v>
      </c>
      <c r="T3232" t="s">
        <v>57</v>
      </c>
      <c r="U3232" t="s">
        <v>61</v>
      </c>
      <c r="V3232" t="s">
        <v>61</v>
      </c>
      <c r="W3232" t="s">
        <v>57</v>
      </c>
      <c r="X3232" t="s">
        <v>61</v>
      </c>
      <c r="Y3232" t="s">
        <v>57</v>
      </c>
      <c r="Z3232" t="s">
        <v>61</v>
      </c>
      <c r="AA3232" t="s">
        <v>77</v>
      </c>
      <c r="AB3232" t="s">
        <v>57</v>
      </c>
      <c r="AC3232" t="s">
        <v>87</v>
      </c>
      <c r="AD3232">
        <v>39.3</v>
      </c>
      <c r="AE3232">
        <v>2111.45</v>
      </c>
      <c r="AF3232">
        <v>0</v>
      </c>
      <c r="AG3232">
        <v>80</v>
      </c>
      <c r="AH3232">
        <v>0</v>
      </c>
      <c r="AI3232">
        <v>2191.45</v>
      </c>
      <c r="AJ3232" t="s">
        <v>88</v>
      </c>
      <c r="AK3232" t="s">
        <v>101</v>
      </c>
      <c r="AL3232" t="s">
        <v>884</v>
      </c>
      <c r="AM3232">
        <v>1</v>
      </c>
      <c r="AN3232">
        <v>0</v>
      </c>
      <c r="AO3232">
        <v>0</v>
      </c>
      <c r="AP3232" t="s">
        <v>123</v>
      </c>
      <c r="AQ3232" t="s">
        <v>116</v>
      </c>
      <c r="AR3232" t="s">
        <v>137</v>
      </c>
      <c r="AS3232">
        <v>3</v>
      </c>
      <c r="AT3232">
        <v>28991</v>
      </c>
      <c r="AU3232">
        <v>1</v>
      </c>
      <c r="AV3232">
        <v>1</v>
      </c>
      <c r="AW3232">
        <v>0</v>
      </c>
      <c r="AX3232">
        <v>39.3</v>
      </c>
      <c r="AY3232">
        <v>6</v>
      </c>
      <c r="AZ3232" t="s">
        <v>125</v>
      </c>
      <c r="BA3232">
        <v>5</v>
      </c>
      <c r="BB3232" t="s">
        <v>80</v>
      </c>
      <c r="BC3232">
        <v>2</v>
      </c>
    </row>
    <row r="3233" spans="1:55">
      <c r="A3233" t="s">
        <v>6630</v>
      </c>
      <c r="B3233" t="s">
        <v>73</v>
      </c>
      <c r="C3233">
        <v>37</v>
      </c>
      <c r="D3233" t="s">
        <v>61</v>
      </c>
      <c r="E3233">
        <v>0</v>
      </c>
      <c r="F3233" t="s">
        <v>899</v>
      </c>
      <c r="G3233">
        <v>90603</v>
      </c>
      <c r="H3233">
        <v>33.945318</v>
      </c>
      <c r="I3233">
        <v>-117.992066</v>
      </c>
      <c r="J3233">
        <v>0</v>
      </c>
      <c r="K3233">
        <v>35</v>
      </c>
      <c r="L3233" t="s">
        <v>59</v>
      </c>
      <c r="M3233" t="s">
        <v>57</v>
      </c>
      <c r="N3233" t="s">
        <v>6631</v>
      </c>
      <c r="O3233" t="s">
        <v>61</v>
      </c>
      <c r="P3233" t="s">
        <v>57</v>
      </c>
      <c r="Q3233" t="s">
        <v>85</v>
      </c>
      <c r="R3233" t="s">
        <v>63</v>
      </c>
      <c r="S3233" t="s">
        <v>61</v>
      </c>
      <c r="T3233" t="s">
        <v>61</v>
      </c>
      <c r="U3233" t="s">
        <v>57</v>
      </c>
      <c r="V3233" t="s">
        <v>61</v>
      </c>
      <c r="W3233" t="s">
        <v>57</v>
      </c>
      <c r="X3233" t="s">
        <v>61</v>
      </c>
      <c r="Y3233" t="s">
        <v>61</v>
      </c>
      <c r="Z3233" t="s">
        <v>57</v>
      </c>
      <c r="AA3233" t="s">
        <v>64</v>
      </c>
      <c r="AB3233" t="s">
        <v>57</v>
      </c>
      <c r="AC3233" t="s">
        <v>87</v>
      </c>
      <c r="AD3233">
        <v>85.15000000000001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88</v>
      </c>
      <c r="AK3233" t="s">
        <v>89</v>
      </c>
      <c r="AL3233" t="s">
        <v>90</v>
      </c>
      <c r="AM3233">
        <v>1</v>
      </c>
      <c r="AN3233">
        <v>0</v>
      </c>
      <c r="AO3233">
        <v>0</v>
      </c>
      <c r="AP3233" t="s">
        <v>164</v>
      </c>
      <c r="AQ3233" t="s">
        <v>68</v>
      </c>
      <c r="AR3233" t="s">
        <v>93</v>
      </c>
      <c r="AS3233">
        <v>3</v>
      </c>
      <c r="AT3233">
        <v>19109</v>
      </c>
      <c r="AU3233">
        <v>1</v>
      </c>
      <c r="AV3233">
        <v>1</v>
      </c>
      <c r="AW3233">
        <v>0</v>
      </c>
      <c r="AX3233">
        <v>85.15000000000001</v>
      </c>
      <c r="AY3233">
        <v>4</v>
      </c>
      <c r="AZ3233" t="s">
        <v>165</v>
      </c>
      <c r="BA3233">
        <v>4</v>
      </c>
      <c r="BB3233" t="s">
        <v>80</v>
      </c>
      <c r="BC3233">
        <v>2</v>
      </c>
    </row>
    <row r="3234" spans="1:55">
      <c r="A3234" t="s">
        <v>6632</v>
      </c>
      <c r="B3234" t="s">
        <v>56</v>
      </c>
      <c r="C3234">
        <v>47</v>
      </c>
      <c r="D3234" t="s">
        <v>57</v>
      </c>
      <c r="E3234">
        <v>0</v>
      </c>
      <c r="F3234" t="s">
        <v>883</v>
      </c>
      <c r="G3234">
        <v>91731</v>
      </c>
      <c r="H3234">
        <v>34.079934</v>
      </c>
      <c r="I3234">
        <v>-118.046695</v>
      </c>
      <c r="J3234">
        <v>1</v>
      </c>
      <c r="K3234">
        <v>2</v>
      </c>
      <c r="L3234" t="s">
        <v>59</v>
      </c>
      <c r="M3234" t="s">
        <v>57</v>
      </c>
      <c r="N3234" t="s">
        <v>4580</v>
      </c>
      <c r="O3234" t="s">
        <v>61</v>
      </c>
      <c r="P3234" t="s">
        <v>57</v>
      </c>
      <c r="Q3234" t="s">
        <v>85</v>
      </c>
      <c r="R3234" t="s">
        <v>136</v>
      </c>
      <c r="S3234" t="s">
        <v>61</v>
      </c>
      <c r="T3234" t="s">
        <v>61</v>
      </c>
      <c r="U3234" t="s">
        <v>61</v>
      </c>
      <c r="V3234" t="s">
        <v>61</v>
      </c>
      <c r="W3234" t="s">
        <v>61</v>
      </c>
      <c r="X3234" t="s">
        <v>61</v>
      </c>
      <c r="Y3234" t="s">
        <v>61</v>
      </c>
      <c r="Z3234" t="s">
        <v>57</v>
      </c>
      <c r="AA3234" t="s">
        <v>77</v>
      </c>
      <c r="AB3234" t="s">
        <v>61</v>
      </c>
      <c r="AC3234" t="s">
        <v>87</v>
      </c>
      <c r="AD3234">
        <v>70.40000000000001</v>
      </c>
      <c r="AE3234">
        <v>147.15</v>
      </c>
      <c r="AF3234">
        <v>0</v>
      </c>
      <c r="AG3234">
        <v>0</v>
      </c>
      <c r="AH3234">
        <v>92.45999999999999</v>
      </c>
      <c r="AI3234">
        <v>239.61</v>
      </c>
      <c r="AJ3234" t="s">
        <v>88</v>
      </c>
      <c r="AK3234" t="s">
        <v>101</v>
      </c>
      <c r="AL3234" t="s">
        <v>111</v>
      </c>
      <c r="AM3234">
        <v>1</v>
      </c>
      <c r="AN3234">
        <v>0</v>
      </c>
      <c r="AO3234">
        <v>0</v>
      </c>
      <c r="AP3234" t="s">
        <v>91</v>
      </c>
      <c r="AQ3234" t="s">
        <v>78</v>
      </c>
      <c r="AR3234" t="s">
        <v>93</v>
      </c>
      <c r="AS3234">
        <v>1</v>
      </c>
      <c r="AT3234">
        <v>30211</v>
      </c>
      <c r="AU3234">
        <v>1</v>
      </c>
      <c r="AV3234">
        <v>1</v>
      </c>
      <c r="AW3234">
        <v>0</v>
      </c>
      <c r="AX3234">
        <v>70.40000000000001</v>
      </c>
      <c r="AY3234">
        <v>1</v>
      </c>
      <c r="AZ3234" t="s">
        <v>94</v>
      </c>
      <c r="BA3234">
        <v>9</v>
      </c>
      <c r="BB3234" t="s">
        <v>95</v>
      </c>
      <c r="BC3234">
        <v>1</v>
      </c>
    </row>
    <row r="3235" spans="1:55">
      <c r="A3235" t="s">
        <v>6633</v>
      </c>
      <c r="B3235" t="s">
        <v>73</v>
      </c>
      <c r="C3235">
        <v>78</v>
      </c>
      <c r="D3235" t="s">
        <v>61</v>
      </c>
      <c r="E3235">
        <v>0</v>
      </c>
      <c r="F3235" t="s">
        <v>2420</v>
      </c>
      <c r="G3235">
        <v>92630</v>
      </c>
      <c r="H3235">
        <v>33.644849</v>
      </c>
      <c r="I3235">
        <v>-117.684254</v>
      </c>
      <c r="J3235">
        <v>0</v>
      </c>
      <c r="K3235">
        <v>15</v>
      </c>
      <c r="L3235" t="s">
        <v>59</v>
      </c>
      <c r="M3235" t="s">
        <v>57</v>
      </c>
      <c r="N3235" t="s">
        <v>4962</v>
      </c>
      <c r="O3235" t="s">
        <v>61</v>
      </c>
      <c r="P3235" t="s">
        <v>57</v>
      </c>
      <c r="Q3235" t="s">
        <v>85</v>
      </c>
      <c r="R3235" t="s">
        <v>160</v>
      </c>
      <c r="S3235" t="s">
        <v>61</v>
      </c>
      <c r="T3235" t="s">
        <v>61</v>
      </c>
      <c r="U3235" t="s">
        <v>61</v>
      </c>
      <c r="V3235" t="s">
        <v>61</v>
      </c>
      <c r="W3235" t="s">
        <v>61</v>
      </c>
      <c r="X3235" t="s">
        <v>57</v>
      </c>
      <c r="Y3235" t="s">
        <v>61</v>
      </c>
      <c r="Z3235" t="s">
        <v>57</v>
      </c>
      <c r="AA3235" t="s">
        <v>77</v>
      </c>
      <c r="AB3235" t="s">
        <v>57</v>
      </c>
      <c r="AC3235" t="s">
        <v>87</v>
      </c>
      <c r="AD3235">
        <v>79.40000000000001</v>
      </c>
      <c r="AE3235">
        <v>1156.1</v>
      </c>
      <c r="AF3235">
        <v>0</v>
      </c>
      <c r="AG3235">
        <v>0</v>
      </c>
      <c r="AH3235">
        <v>258.45</v>
      </c>
      <c r="AI3235">
        <v>1414.55</v>
      </c>
      <c r="AJ3235" t="s">
        <v>88</v>
      </c>
      <c r="AK3235" t="s">
        <v>89</v>
      </c>
      <c r="AL3235" t="s">
        <v>342</v>
      </c>
      <c r="AM3235">
        <v>1</v>
      </c>
      <c r="AN3235">
        <v>0</v>
      </c>
      <c r="AO3235">
        <v>0</v>
      </c>
      <c r="AP3235" t="s">
        <v>103</v>
      </c>
      <c r="AQ3235" t="s">
        <v>104</v>
      </c>
      <c r="AR3235" t="s">
        <v>93</v>
      </c>
      <c r="AS3235">
        <v>2</v>
      </c>
      <c r="AT3235">
        <v>59176</v>
      </c>
      <c r="AU3235">
        <v>1</v>
      </c>
      <c r="AV3235">
        <v>1</v>
      </c>
      <c r="AW3235">
        <v>0</v>
      </c>
      <c r="AX3235">
        <v>79.40000000000001</v>
      </c>
      <c r="AY3235">
        <v>3</v>
      </c>
      <c r="AZ3235" t="s">
        <v>106</v>
      </c>
      <c r="BA3235">
        <v>7</v>
      </c>
      <c r="BB3235" t="s">
        <v>95</v>
      </c>
      <c r="BC3235">
        <v>1</v>
      </c>
    </row>
    <row r="3236" spans="1:55">
      <c r="A3236" t="s">
        <v>6634</v>
      </c>
      <c r="B3236" t="s">
        <v>73</v>
      </c>
      <c r="C3236">
        <v>37</v>
      </c>
      <c r="D3236" t="s">
        <v>57</v>
      </c>
      <c r="E3236">
        <v>1</v>
      </c>
      <c r="F3236" t="s">
        <v>1522</v>
      </c>
      <c r="G3236">
        <v>92808</v>
      </c>
      <c r="H3236">
        <v>33.850452</v>
      </c>
      <c r="I3236">
        <v>-117.726668</v>
      </c>
      <c r="J3236">
        <v>1</v>
      </c>
      <c r="K3236">
        <v>22</v>
      </c>
      <c r="L3236" t="s">
        <v>98</v>
      </c>
      <c r="M3236" t="s">
        <v>57</v>
      </c>
      <c r="N3236" t="s">
        <v>6635</v>
      </c>
      <c r="O3236" t="s">
        <v>61</v>
      </c>
      <c r="P3236" t="s">
        <v>61</v>
      </c>
      <c r="Q3236" t="s">
        <v>143</v>
      </c>
      <c r="R3236" t="s">
        <v>143</v>
      </c>
      <c r="S3236" t="s">
        <v>143</v>
      </c>
      <c r="T3236" t="s">
        <v>143</v>
      </c>
      <c r="U3236" t="s">
        <v>143</v>
      </c>
      <c r="V3236" t="s">
        <v>143</v>
      </c>
      <c r="W3236" t="s">
        <v>143</v>
      </c>
      <c r="X3236" t="s">
        <v>143</v>
      </c>
      <c r="Y3236" t="s">
        <v>143</v>
      </c>
      <c r="Z3236" t="s">
        <v>143</v>
      </c>
      <c r="AA3236" t="s">
        <v>64</v>
      </c>
      <c r="AB3236" t="s">
        <v>61</v>
      </c>
      <c r="AC3236" t="s">
        <v>65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66</v>
      </c>
      <c r="AM3236">
        <v>0</v>
      </c>
      <c r="AN3236">
        <v>1</v>
      </c>
      <c r="AO3236">
        <v>0</v>
      </c>
      <c r="AP3236" t="s">
        <v>103</v>
      </c>
      <c r="AQ3236" t="s">
        <v>68</v>
      </c>
      <c r="AR3236" t="s">
        <v>182</v>
      </c>
      <c r="AT3236">
        <v>19629</v>
      </c>
      <c r="AU3236">
        <v>1</v>
      </c>
      <c r="AV3236">
        <v>0</v>
      </c>
      <c r="AW3236">
        <v>1</v>
      </c>
      <c r="AX3236">
        <v>0</v>
      </c>
      <c r="AY3236">
        <v>3</v>
      </c>
      <c r="AZ3236" t="s">
        <v>106</v>
      </c>
      <c r="BA3236">
        <v>0</v>
      </c>
      <c r="BB3236" t="s">
        <v>71</v>
      </c>
      <c r="BC3236">
        <v>4</v>
      </c>
    </row>
    <row r="3237" spans="1:55">
      <c r="A3237" t="s">
        <v>6636</v>
      </c>
      <c r="B3237" t="s">
        <v>73</v>
      </c>
      <c r="C3237">
        <v>20</v>
      </c>
      <c r="D3237" t="s">
        <v>61</v>
      </c>
      <c r="E3237">
        <v>2</v>
      </c>
      <c r="F3237" t="s">
        <v>352</v>
      </c>
      <c r="G3237">
        <v>93650</v>
      </c>
      <c r="H3237">
        <v>36.841655</v>
      </c>
      <c r="I3237">
        <v>-119.797113</v>
      </c>
      <c r="J3237">
        <v>0</v>
      </c>
      <c r="K3237">
        <v>53</v>
      </c>
      <c r="L3237" t="s">
        <v>129</v>
      </c>
      <c r="M3237" t="s">
        <v>57</v>
      </c>
      <c r="N3237" t="s">
        <v>6637</v>
      </c>
      <c r="O3237" t="s">
        <v>61</v>
      </c>
      <c r="P3237" t="s">
        <v>57</v>
      </c>
      <c r="Q3237" t="s">
        <v>62</v>
      </c>
      <c r="R3237" t="s">
        <v>147</v>
      </c>
      <c r="S3237" t="s">
        <v>57</v>
      </c>
      <c r="T3237" t="s">
        <v>57</v>
      </c>
      <c r="U3237" t="s">
        <v>61</v>
      </c>
      <c r="V3237" t="s">
        <v>57</v>
      </c>
      <c r="W3237" t="s">
        <v>61</v>
      </c>
      <c r="X3237" t="s">
        <v>61</v>
      </c>
      <c r="Y3237" t="s">
        <v>61</v>
      </c>
      <c r="Z3237" t="s">
        <v>57</v>
      </c>
      <c r="AA3237" t="s">
        <v>64</v>
      </c>
      <c r="AB3237" t="s">
        <v>61</v>
      </c>
      <c r="AC3237" t="s">
        <v>65</v>
      </c>
      <c r="AD3237">
        <v>62.85</v>
      </c>
      <c r="AE3237">
        <v>3419.5</v>
      </c>
      <c r="AF3237">
        <v>0</v>
      </c>
      <c r="AG3237">
        <v>0</v>
      </c>
      <c r="AH3237">
        <v>2533.93</v>
      </c>
      <c r="AI3237">
        <v>5953.43</v>
      </c>
      <c r="AJ3237" t="s">
        <v>66</v>
      </c>
      <c r="AM3237">
        <v>0</v>
      </c>
      <c r="AN3237">
        <v>1</v>
      </c>
      <c r="AO3237">
        <v>0</v>
      </c>
      <c r="AP3237" t="s">
        <v>123</v>
      </c>
      <c r="AQ3237" t="s">
        <v>116</v>
      </c>
      <c r="AR3237" t="s">
        <v>69</v>
      </c>
      <c r="AS3237">
        <v>4</v>
      </c>
      <c r="AT3237">
        <v>3258</v>
      </c>
      <c r="AU3237">
        <v>1</v>
      </c>
      <c r="AV3237">
        <v>0</v>
      </c>
      <c r="AW3237">
        <v>1</v>
      </c>
      <c r="AX3237">
        <v>0</v>
      </c>
      <c r="AY3237">
        <v>6</v>
      </c>
      <c r="AZ3237" t="s">
        <v>125</v>
      </c>
      <c r="BA3237">
        <v>1</v>
      </c>
      <c r="BB3237" t="s">
        <v>71</v>
      </c>
      <c r="BC3237">
        <v>4</v>
      </c>
    </row>
    <row r="3238" spans="1:55">
      <c r="A3238" t="s">
        <v>6638</v>
      </c>
      <c r="B3238" t="s">
        <v>56</v>
      </c>
      <c r="C3238">
        <v>23</v>
      </c>
      <c r="D3238" t="s">
        <v>61</v>
      </c>
      <c r="E3238">
        <v>0</v>
      </c>
      <c r="F3238" t="s">
        <v>252</v>
      </c>
      <c r="G3238">
        <v>92109</v>
      </c>
      <c r="H3238">
        <v>32.787836</v>
      </c>
      <c r="I3238">
        <v>-117.232376</v>
      </c>
      <c r="J3238">
        <v>0</v>
      </c>
      <c r="K3238">
        <v>9</v>
      </c>
      <c r="L3238" t="s">
        <v>83</v>
      </c>
      <c r="M3238" t="s">
        <v>57</v>
      </c>
      <c r="N3238" t="s">
        <v>2831</v>
      </c>
      <c r="O3238" t="s">
        <v>61</v>
      </c>
      <c r="P3238" t="s">
        <v>57</v>
      </c>
      <c r="Q3238" t="s">
        <v>85</v>
      </c>
      <c r="R3238" t="s">
        <v>189</v>
      </c>
      <c r="S3238" t="s">
        <v>61</v>
      </c>
      <c r="T3238" t="s">
        <v>61</v>
      </c>
      <c r="U3238" t="s">
        <v>61</v>
      </c>
      <c r="V3238" t="s">
        <v>61</v>
      </c>
      <c r="W3238" t="s">
        <v>57</v>
      </c>
      <c r="X3238" t="s">
        <v>57</v>
      </c>
      <c r="Y3238" t="s">
        <v>57</v>
      </c>
      <c r="Z3238" t="s">
        <v>57</v>
      </c>
      <c r="AA3238" t="s">
        <v>77</v>
      </c>
      <c r="AB3238" t="s">
        <v>57</v>
      </c>
      <c r="AC3238" t="s">
        <v>65</v>
      </c>
      <c r="AD3238">
        <v>88.40000000000001</v>
      </c>
      <c r="AE3238">
        <v>788.6</v>
      </c>
      <c r="AF3238">
        <v>0</v>
      </c>
      <c r="AG3238">
        <v>0</v>
      </c>
      <c r="AH3238">
        <v>319.05</v>
      </c>
      <c r="AI3238">
        <v>1107.65</v>
      </c>
      <c r="AJ3238" t="s">
        <v>66</v>
      </c>
      <c r="AM3238">
        <v>0</v>
      </c>
      <c r="AN3238">
        <v>1</v>
      </c>
      <c r="AO3238">
        <v>0</v>
      </c>
      <c r="AP3238" t="s">
        <v>67</v>
      </c>
      <c r="AQ3238" t="s">
        <v>116</v>
      </c>
      <c r="AR3238" t="s">
        <v>93</v>
      </c>
      <c r="AS3238">
        <v>4</v>
      </c>
      <c r="AT3238">
        <v>46086</v>
      </c>
      <c r="AU3238">
        <v>1</v>
      </c>
      <c r="AV3238">
        <v>0</v>
      </c>
      <c r="AW3238">
        <v>1</v>
      </c>
      <c r="AX3238">
        <v>0</v>
      </c>
      <c r="AY3238">
        <v>2</v>
      </c>
      <c r="AZ3238" t="s">
        <v>70</v>
      </c>
      <c r="BA3238">
        <v>7</v>
      </c>
      <c r="BB3238" t="s">
        <v>95</v>
      </c>
      <c r="BC3238">
        <v>1</v>
      </c>
    </row>
    <row r="3239" spans="1:55">
      <c r="A3239" t="s">
        <v>6639</v>
      </c>
      <c r="B3239" t="s">
        <v>56</v>
      </c>
      <c r="C3239">
        <v>30</v>
      </c>
      <c r="D3239" t="s">
        <v>61</v>
      </c>
      <c r="E3239">
        <v>0</v>
      </c>
      <c r="F3239" t="s">
        <v>2266</v>
      </c>
      <c r="G3239">
        <v>91764</v>
      </c>
      <c r="H3239">
        <v>34.074087</v>
      </c>
      <c r="I3239">
        <v>-117.605618</v>
      </c>
      <c r="J3239">
        <v>0</v>
      </c>
      <c r="K3239">
        <v>1</v>
      </c>
      <c r="L3239" t="s">
        <v>83</v>
      </c>
      <c r="M3239" t="s">
        <v>57</v>
      </c>
      <c r="N3239" t="s">
        <v>6640</v>
      </c>
      <c r="O3239" t="s">
        <v>61</v>
      </c>
      <c r="P3239" t="s">
        <v>61</v>
      </c>
      <c r="Q3239" t="s">
        <v>143</v>
      </c>
      <c r="R3239" t="s">
        <v>143</v>
      </c>
      <c r="S3239" t="s">
        <v>143</v>
      </c>
      <c r="T3239" t="s">
        <v>143</v>
      </c>
      <c r="U3239" t="s">
        <v>143</v>
      </c>
      <c r="V3239" t="s">
        <v>143</v>
      </c>
      <c r="W3239" t="s">
        <v>143</v>
      </c>
      <c r="X3239" t="s">
        <v>143</v>
      </c>
      <c r="Y3239" t="s">
        <v>143</v>
      </c>
      <c r="Z3239" t="s">
        <v>143</v>
      </c>
      <c r="AA3239" t="s">
        <v>77</v>
      </c>
      <c r="AB3239" t="s">
        <v>57</v>
      </c>
      <c r="AC3239" t="s">
        <v>65</v>
      </c>
      <c r="AD3239">
        <v>20.35</v>
      </c>
      <c r="AE3239">
        <v>20.35</v>
      </c>
      <c r="AF3239">
        <v>0</v>
      </c>
      <c r="AG3239">
        <v>0</v>
      </c>
      <c r="AH3239">
        <v>29.86</v>
      </c>
      <c r="AI3239">
        <v>50.21</v>
      </c>
      <c r="AJ3239" t="s">
        <v>170</v>
      </c>
      <c r="AM3239">
        <v>0</v>
      </c>
      <c r="AN3239">
        <v>0</v>
      </c>
      <c r="AO3239">
        <v>0</v>
      </c>
      <c r="AP3239" t="s">
        <v>91</v>
      </c>
      <c r="AQ3239" t="s">
        <v>68</v>
      </c>
      <c r="AR3239" t="s">
        <v>182</v>
      </c>
      <c r="AT3239">
        <v>49474</v>
      </c>
      <c r="AU3239">
        <v>0</v>
      </c>
      <c r="AX3239">
        <v>0</v>
      </c>
      <c r="AY3239">
        <v>1</v>
      </c>
      <c r="AZ3239" t="s">
        <v>94</v>
      </c>
      <c r="BA3239">
        <v>8</v>
      </c>
      <c r="BB3239" t="s">
        <v>95</v>
      </c>
      <c r="BC3239">
        <v>1</v>
      </c>
    </row>
    <row r="3240" spans="1:55">
      <c r="A3240" t="s">
        <v>6641</v>
      </c>
      <c r="B3240" t="s">
        <v>73</v>
      </c>
      <c r="C3240">
        <v>39</v>
      </c>
      <c r="D3240" t="s">
        <v>57</v>
      </c>
      <c r="E3240">
        <v>1</v>
      </c>
      <c r="F3240" t="s">
        <v>4292</v>
      </c>
      <c r="G3240">
        <v>94971</v>
      </c>
      <c r="H3240">
        <v>38.240769</v>
      </c>
      <c r="I3240">
        <v>-122.901041</v>
      </c>
      <c r="J3240">
        <v>2</v>
      </c>
      <c r="K3240">
        <v>32</v>
      </c>
      <c r="L3240" t="s">
        <v>59</v>
      </c>
      <c r="M3240" t="s">
        <v>57</v>
      </c>
      <c r="N3240" t="s">
        <v>6642</v>
      </c>
      <c r="O3240" t="s">
        <v>61</v>
      </c>
      <c r="P3240" t="s">
        <v>61</v>
      </c>
      <c r="Q3240" t="s">
        <v>143</v>
      </c>
      <c r="R3240" t="s">
        <v>143</v>
      </c>
      <c r="S3240" t="s">
        <v>143</v>
      </c>
      <c r="T3240" t="s">
        <v>143</v>
      </c>
      <c r="U3240" t="s">
        <v>143</v>
      </c>
      <c r="V3240" t="s">
        <v>143</v>
      </c>
      <c r="W3240" t="s">
        <v>143</v>
      </c>
      <c r="X3240" t="s">
        <v>143</v>
      </c>
      <c r="Y3240" t="s">
        <v>143</v>
      </c>
      <c r="Z3240" t="s">
        <v>143</v>
      </c>
      <c r="AA3240" t="s">
        <v>122</v>
      </c>
      <c r="AB3240" t="s">
        <v>61</v>
      </c>
      <c r="AC3240" t="s">
        <v>65</v>
      </c>
      <c r="AD3240">
        <v>18.95</v>
      </c>
      <c r="AE3240">
        <v>613.95</v>
      </c>
      <c r="AF3240">
        <v>0</v>
      </c>
      <c r="AG3240">
        <v>0</v>
      </c>
      <c r="AH3240">
        <v>1132.48</v>
      </c>
      <c r="AI3240">
        <v>1746.43</v>
      </c>
      <c r="AJ3240" t="s">
        <v>66</v>
      </c>
      <c r="AM3240">
        <v>0</v>
      </c>
      <c r="AN3240">
        <v>1</v>
      </c>
      <c r="AO3240">
        <v>0</v>
      </c>
      <c r="AP3240" t="s">
        <v>164</v>
      </c>
      <c r="AQ3240" t="s">
        <v>68</v>
      </c>
      <c r="AR3240" t="s">
        <v>182</v>
      </c>
      <c r="AT3240">
        <v>384</v>
      </c>
      <c r="AU3240">
        <v>1</v>
      </c>
      <c r="AV3240">
        <v>0</v>
      </c>
      <c r="AW3240">
        <v>1</v>
      </c>
      <c r="AX3240">
        <v>0</v>
      </c>
      <c r="AY3240">
        <v>4</v>
      </c>
      <c r="AZ3240" t="s">
        <v>165</v>
      </c>
      <c r="BA3240">
        <v>0</v>
      </c>
      <c r="BB3240" t="s">
        <v>71</v>
      </c>
      <c r="BC3240">
        <v>4</v>
      </c>
    </row>
    <row r="3241" spans="1:55">
      <c r="A3241" t="s">
        <v>6643</v>
      </c>
      <c r="B3241" t="s">
        <v>73</v>
      </c>
      <c r="C3241">
        <v>28</v>
      </c>
      <c r="D3241" t="s">
        <v>57</v>
      </c>
      <c r="E3241">
        <v>0</v>
      </c>
      <c r="F3241" t="s">
        <v>262</v>
      </c>
      <c r="G3241">
        <v>95120</v>
      </c>
      <c r="H3241">
        <v>37.186141</v>
      </c>
      <c r="I3241">
        <v>-121.843554</v>
      </c>
      <c r="J3241">
        <v>10</v>
      </c>
      <c r="K3241">
        <v>34</v>
      </c>
      <c r="L3241" t="s">
        <v>59</v>
      </c>
      <c r="M3241" t="s">
        <v>57</v>
      </c>
      <c r="N3241" t="s">
        <v>6644</v>
      </c>
      <c r="O3241" t="s">
        <v>57</v>
      </c>
      <c r="P3241" t="s">
        <v>57</v>
      </c>
      <c r="Q3241" t="s">
        <v>85</v>
      </c>
      <c r="R3241" t="s">
        <v>322</v>
      </c>
      <c r="S3241" t="s">
        <v>61</v>
      </c>
      <c r="T3241" t="s">
        <v>57</v>
      </c>
      <c r="U3241" t="s">
        <v>61</v>
      </c>
      <c r="V3241" t="s">
        <v>61</v>
      </c>
      <c r="W3241" t="s">
        <v>61</v>
      </c>
      <c r="X3241" t="s">
        <v>57</v>
      </c>
      <c r="Y3241" t="s">
        <v>57</v>
      </c>
      <c r="Z3241" t="s">
        <v>57</v>
      </c>
      <c r="AA3241" t="s">
        <v>77</v>
      </c>
      <c r="AB3241" t="s">
        <v>61</v>
      </c>
      <c r="AC3241" t="s">
        <v>65</v>
      </c>
      <c r="AD3241">
        <v>88.84999999999999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66</v>
      </c>
      <c r="AM3241">
        <v>0</v>
      </c>
      <c r="AN3241">
        <v>1</v>
      </c>
      <c r="AO3241">
        <v>0</v>
      </c>
      <c r="AP3241" t="s">
        <v>164</v>
      </c>
      <c r="AQ3241" t="s">
        <v>116</v>
      </c>
      <c r="AR3241" t="s">
        <v>93</v>
      </c>
      <c r="AS3241">
        <v>4</v>
      </c>
      <c r="AT3241">
        <v>37090</v>
      </c>
      <c r="AU3241">
        <v>1</v>
      </c>
      <c r="AV3241">
        <v>0</v>
      </c>
      <c r="AW3241">
        <v>1</v>
      </c>
      <c r="AX3241">
        <v>0</v>
      </c>
      <c r="AY3241">
        <v>4</v>
      </c>
      <c r="AZ3241" t="s">
        <v>165</v>
      </c>
      <c r="BA3241">
        <v>6</v>
      </c>
      <c r="BB3241" t="s">
        <v>95</v>
      </c>
      <c r="BC3241">
        <v>1</v>
      </c>
    </row>
    <row r="3242" spans="1:55">
      <c r="A3242" t="s">
        <v>6645</v>
      </c>
      <c r="B3242" t="s">
        <v>73</v>
      </c>
      <c r="C3242">
        <v>20</v>
      </c>
      <c r="D3242" t="s">
        <v>61</v>
      </c>
      <c r="E3242">
        <v>2</v>
      </c>
      <c r="F3242" t="s">
        <v>600</v>
      </c>
      <c r="G3242">
        <v>95540</v>
      </c>
      <c r="H3242">
        <v>40.584991</v>
      </c>
      <c r="I3242">
        <v>-124.121504</v>
      </c>
      <c r="J3242">
        <v>0</v>
      </c>
      <c r="K3242">
        <v>54</v>
      </c>
      <c r="L3242" t="s">
        <v>129</v>
      </c>
      <c r="M3242" t="s">
        <v>57</v>
      </c>
      <c r="N3242" t="s">
        <v>2631</v>
      </c>
      <c r="O3242" t="s">
        <v>61</v>
      </c>
      <c r="P3242" t="s">
        <v>57</v>
      </c>
      <c r="Q3242" t="s">
        <v>62</v>
      </c>
      <c r="R3242" t="s">
        <v>147</v>
      </c>
      <c r="S3242" t="s">
        <v>61</v>
      </c>
      <c r="T3242" t="s">
        <v>57</v>
      </c>
      <c r="U3242" t="s">
        <v>57</v>
      </c>
      <c r="V3242" t="s">
        <v>57</v>
      </c>
      <c r="W3242" t="s">
        <v>61</v>
      </c>
      <c r="X3242" t="s">
        <v>61</v>
      </c>
      <c r="Y3242" t="s">
        <v>61</v>
      </c>
      <c r="Z3242" t="s">
        <v>57</v>
      </c>
      <c r="AA3242" t="s">
        <v>64</v>
      </c>
      <c r="AB3242" t="s">
        <v>57</v>
      </c>
      <c r="AC3242" t="s">
        <v>87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66</v>
      </c>
      <c r="AM3242">
        <v>0</v>
      </c>
      <c r="AN3242">
        <v>1</v>
      </c>
      <c r="AO3242">
        <v>0</v>
      </c>
      <c r="AP3242" t="s">
        <v>123</v>
      </c>
      <c r="AQ3242" t="s">
        <v>116</v>
      </c>
      <c r="AR3242" t="s">
        <v>69</v>
      </c>
      <c r="AS3242">
        <v>4</v>
      </c>
      <c r="AT3242">
        <v>12241</v>
      </c>
      <c r="AU3242">
        <v>1</v>
      </c>
      <c r="AV3242">
        <v>0</v>
      </c>
      <c r="AW3242">
        <v>1</v>
      </c>
      <c r="AX3242">
        <v>0</v>
      </c>
      <c r="AY3242">
        <v>6</v>
      </c>
      <c r="AZ3242" t="s">
        <v>125</v>
      </c>
      <c r="BA3242">
        <v>1</v>
      </c>
      <c r="BB3242" t="s">
        <v>71</v>
      </c>
      <c r="BC3242">
        <v>4</v>
      </c>
    </row>
    <row r="3243" spans="1:55">
      <c r="A3243" t="s">
        <v>6646</v>
      </c>
      <c r="B3243" t="s">
        <v>56</v>
      </c>
      <c r="C3243">
        <v>64</v>
      </c>
      <c r="D3243" t="s">
        <v>57</v>
      </c>
      <c r="E3243">
        <v>0</v>
      </c>
      <c r="F3243" t="s">
        <v>5281</v>
      </c>
      <c r="G3243">
        <v>92549</v>
      </c>
      <c r="H3243">
        <v>33.755039</v>
      </c>
      <c r="I3243">
        <v>-116.741796</v>
      </c>
      <c r="J3243">
        <v>1</v>
      </c>
      <c r="K3243">
        <v>6</v>
      </c>
      <c r="L3243" t="s">
        <v>59</v>
      </c>
      <c r="M3243" t="s">
        <v>57</v>
      </c>
      <c r="N3243" t="s">
        <v>6647</v>
      </c>
      <c r="O3243" t="s">
        <v>57</v>
      </c>
      <c r="P3243" t="s">
        <v>57</v>
      </c>
      <c r="Q3243" t="s">
        <v>85</v>
      </c>
      <c r="R3243" t="s">
        <v>250</v>
      </c>
      <c r="S3243" t="s">
        <v>61</v>
      </c>
      <c r="T3243" t="s">
        <v>61</v>
      </c>
      <c r="U3243" t="s">
        <v>61</v>
      </c>
      <c r="V3243" t="s">
        <v>57</v>
      </c>
      <c r="W3243" t="s">
        <v>61</v>
      </c>
      <c r="X3243" t="s">
        <v>61</v>
      </c>
      <c r="Y3243" t="s">
        <v>61</v>
      </c>
      <c r="Z3243" t="s">
        <v>57</v>
      </c>
      <c r="AA3243" t="s">
        <v>77</v>
      </c>
      <c r="AB3243" t="s">
        <v>57</v>
      </c>
      <c r="AC3243" t="s">
        <v>87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719.5700000000001</v>
      </c>
      <c r="AJ3243" t="s">
        <v>88</v>
      </c>
      <c r="AK3243" t="s">
        <v>201</v>
      </c>
      <c r="AL3243" t="s">
        <v>743</v>
      </c>
      <c r="AM3243">
        <v>1</v>
      </c>
      <c r="AN3243">
        <v>0</v>
      </c>
      <c r="AO3243">
        <v>0</v>
      </c>
      <c r="AP3243" t="s">
        <v>91</v>
      </c>
      <c r="AQ3243" t="s">
        <v>124</v>
      </c>
      <c r="AR3243" t="s">
        <v>93</v>
      </c>
      <c r="AS3243">
        <v>2</v>
      </c>
      <c r="AT3243">
        <v>3588</v>
      </c>
      <c r="AU3243">
        <v>1</v>
      </c>
      <c r="AV3243">
        <v>1</v>
      </c>
      <c r="AW3243">
        <v>0</v>
      </c>
      <c r="AX3243">
        <v>80.5</v>
      </c>
      <c r="AY3243">
        <v>1</v>
      </c>
      <c r="AZ3243" t="s">
        <v>94</v>
      </c>
      <c r="BA3243">
        <v>9</v>
      </c>
      <c r="BB3243" t="s">
        <v>95</v>
      </c>
      <c r="BC3243">
        <v>1</v>
      </c>
    </row>
    <row r="3244" spans="1:55">
      <c r="A3244" t="s">
        <v>6648</v>
      </c>
      <c r="B3244" t="s">
        <v>73</v>
      </c>
      <c r="C3244">
        <v>28</v>
      </c>
      <c r="D3244" t="s">
        <v>57</v>
      </c>
      <c r="E3244">
        <v>2</v>
      </c>
      <c r="F3244" t="s">
        <v>1633</v>
      </c>
      <c r="G3244">
        <v>94973</v>
      </c>
      <c r="H3244">
        <v>38.005839</v>
      </c>
      <c r="I3244">
        <v>-122.638155</v>
      </c>
      <c r="J3244">
        <v>9</v>
      </c>
      <c r="K3244">
        <v>62</v>
      </c>
      <c r="L3244" t="s">
        <v>59</v>
      </c>
      <c r="M3244" t="s">
        <v>57</v>
      </c>
      <c r="N3244" t="s">
        <v>6649</v>
      </c>
      <c r="O3244" t="s">
        <v>61</v>
      </c>
      <c r="P3244" t="s">
        <v>61</v>
      </c>
      <c r="Q3244" t="s">
        <v>143</v>
      </c>
      <c r="R3244" t="s">
        <v>143</v>
      </c>
      <c r="S3244" t="s">
        <v>143</v>
      </c>
      <c r="T3244" t="s">
        <v>143</v>
      </c>
      <c r="U3244" t="s">
        <v>143</v>
      </c>
      <c r="V3244" t="s">
        <v>143</v>
      </c>
      <c r="W3244" t="s">
        <v>143</v>
      </c>
      <c r="X3244" t="s">
        <v>143</v>
      </c>
      <c r="Y3244" t="s">
        <v>143</v>
      </c>
      <c r="Z3244" t="s">
        <v>143</v>
      </c>
      <c r="AA3244" t="s">
        <v>64</v>
      </c>
      <c r="AB3244" t="s">
        <v>61</v>
      </c>
      <c r="AC3244" t="s">
        <v>87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66</v>
      </c>
      <c r="AM3244">
        <v>0</v>
      </c>
      <c r="AN3244">
        <v>1</v>
      </c>
      <c r="AO3244">
        <v>0</v>
      </c>
      <c r="AP3244" t="s">
        <v>123</v>
      </c>
      <c r="AQ3244" t="s">
        <v>116</v>
      </c>
      <c r="AR3244" t="s">
        <v>182</v>
      </c>
      <c r="AT3244">
        <v>1449</v>
      </c>
      <c r="AU3244">
        <v>1</v>
      </c>
      <c r="AV3244">
        <v>0</v>
      </c>
      <c r="AW3244">
        <v>1</v>
      </c>
      <c r="AX3244">
        <v>0</v>
      </c>
      <c r="AY3244">
        <v>6</v>
      </c>
      <c r="AZ3244" t="s">
        <v>125</v>
      </c>
      <c r="BA3244">
        <v>0</v>
      </c>
      <c r="BB3244" t="s">
        <v>71</v>
      </c>
      <c r="BC3244">
        <v>4</v>
      </c>
    </row>
    <row r="3245" spans="1:55">
      <c r="A3245" t="s">
        <v>6650</v>
      </c>
      <c r="B3245" t="s">
        <v>56</v>
      </c>
      <c r="C3245">
        <v>60</v>
      </c>
      <c r="D3245" t="s">
        <v>57</v>
      </c>
      <c r="E3245">
        <v>0</v>
      </c>
      <c r="F3245" t="s">
        <v>1354</v>
      </c>
      <c r="G3245">
        <v>92371</v>
      </c>
      <c r="H3245">
        <v>34.441123</v>
      </c>
      <c r="I3245">
        <v>-117.537886</v>
      </c>
      <c r="J3245">
        <v>3</v>
      </c>
      <c r="K3245">
        <v>13</v>
      </c>
      <c r="L3245" t="s">
        <v>98</v>
      </c>
      <c r="M3245" t="s">
        <v>57</v>
      </c>
      <c r="N3245" t="s">
        <v>6134</v>
      </c>
      <c r="O3245" t="s">
        <v>61</v>
      </c>
      <c r="P3245" t="s">
        <v>57</v>
      </c>
      <c r="Q3245" t="s">
        <v>135</v>
      </c>
      <c r="R3245" t="s">
        <v>254</v>
      </c>
      <c r="S3245" t="s">
        <v>61</v>
      </c>
      <c r="T3245" t="s">
        <v>61</v>
      </c>
      <c r="U3245" t="s">
        <v>61</v>
      </c>
      <c r="V3245" t="s">
        <v>61</v>
      </c>
      <c r="W3245" t="s">
        <v>61</v>
      </c>
      <c r="X3245" t="s">
        <v>57</v>
      </c>
      <c r="Y3245" t="s">
        <v>57</v>
      </c>
      <c r="Z3245" t="s">
        <v>57</v>
      </c>
      <c r="AA3245" t="s">
        <v>77</v>
      </c>
      <c r="AB3245" t="s">
        <v>61</v>
      </c>
      <c r="AC3245" t="s">
        <v>87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88</v>
      </c>
      <c r="AK3245" t="s">
        <v>89</v>
      </c>
      <c r="AL3245" t="s">
        <v>90</v>
      </c>
      <c r="AM3245">
        <v>1</v>
      </c>
      <c r="AN3245">
        <v>0</v>
      </c>
      <c r="AO3245">
        <v>0</v>
      </c>
      <c r="AP3245" t="s">
        <v>103</v>
      </c>
      <c r="AQ3245" t="s">
        <v>124</v>
      </c>
      <c r="AR3245" t="s">
        <v>69</v>
      </c>
      <c r="AS3245">
        <v>3</v>
      </c>
      <c r="AT3245">
        <v>12463</v>
      </c>
      <c r="AU3245">
        <v>1</v>
      </c>
      <c r="AV3245">
        <v>1</v>
      </c>
      <c r="AW3245">
        <v>0</v>
      </c>
      <c r="AX3245">
        <v>55.95</v>
      </c>
      <c r="AY3245">
        <v>3</v>
      </c>
      <c r="AZ3245" t="s">
        <v>106</v>
      </c>
      <c r="BA3245">
        <v>4</v>
      </c>
      <c r="BB3245" t="s">
        <v>80</v>
      </c>
      <c r="BC3245">
        <v>2</v>
      </c>
    </row>
    <row r="3246" spans="1:55">
      <c r="A3246" t="s">
        <v>6651</v>
      </c>
      <c r="B3246" t="s">
        <v>56</v>
      </c>
      <c r="C3246">
        <v>49</v>
      </c>
      <c r="D3246" t="s">
        <v>57</v>
      </c>
      <c r="E3246">
        <v>1</v>
      </c>
      <c r="F3246" t="s">
        <v>5469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216</v>
      </c>
      <c r="M3246" t="s">
        <v>57</v>
      </c>
      <c r="N3246" t="s">
        <v>3459</v>
      </c>
      <c r="O3246" t="s">
        <v>61</v>
      </c>
      <c r="P3246" t="s">
        <v>61</v>
      </c>
      <c r="Q3246" t="s">
        <v>143</v>
      </c>
      <c r="R3246" t="s">
        <v>143</v>
      </c>
      <c r="S3246" t="s">
        <v>143</v>
      </c>
      <c r="T3246" t="s">
        <v>143</v>
      </c>
      <c r="U3246" t="s">
        <v>143</v>
      </c>
      <c r="V3246" t="s">
        <v>143</v>
      </c>
      <c r="W3246" t="s">
        <v>143</v>
      </c>
      <c r="X3246" t="s">
        <v>143</v>
      </c>
      <c r="Y3246" t="s">
        <v>143</v>
      </c>
      <c r="Z3246" t="s">
        <v>143</v>
      </c>
      <c r="AA3246" t="s">
        <v>122</v>
      </c>
      <c r="AB3246" t="s">
        <v>61</v>
      </c>
      <c r="AC3246" t="s">
        <v>65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66</v>
      </c>
      <c r="AM3246">
        <v>0</v>
      </c>
      <c r="AN3246">
        <v>1</v>
      </c>
      <c r="AO3246">
        <v>0</v>
      </c>
      <c r="AP3246" t="s">
        <v>164</v>
      </c>
      <c r="AQ3246" t="s">
        <v>78</v>
      </c>
      <c r="AR3246" t="s">
        <v>182</v>
      </c>
      <c r="AT3246">
        <v>1622</v>
      </c>
      <c r="AU3246">
        <v>1</v>
      </c>
      <c r="AV3246">
        <v>0</v>
      </c>
      <c r="AW3246">
        <v>1</v>
      </c>
      <c r="AX3246">
        <v>0</v>
      </c>
      <c r="AY3246">
        <v>4</v>
      </c>
      <c r="AZ3246" t="s">
        <v>165</v>
      </c>
      <c r="BA3246">
        <v>0</v>
      </c>
      <c r="BB3246" t="s">
        <v>71</v>
      </c>
      <c r="BC3246">
        <v>4</v>
      </c>
    </row>
    <row r="3247" spans="1:55">
      <c r="A3247" t="s">
        <v>6652</v>
      </c>
      <c r="B3247" t="s">
        <v>73</v>
      </c>
      <c r="C3247">
        <v>43</v>
      </c>
      <c r="D3247" t="s">
        <v>57</v>
      </c>
      <c r="E3247">
        <v>3</v>
      </c>
      <c r="F3247" t="s">
        <v>627</v>
      </c>
      <c r="G3247">
        <v>94115</v>
      </c>
      <c r="H3247">
        <v>37.786031</v>
      </c>
      <c r="I3247">
        <v>-122.437301</v>
      </c>
      <c r="J3247">
        <v>5</v>
      </c>
      <c r="K3247">
        <v>55</v>
      </c>
      <c r="L3247" t="s">
        <v>59</v>
      </c>
      <c r="M3247" t="s">
        <v>57</v>
      </c>
      <c r="N3247" t="s">
        <v>6653</v>
      </c>
      <c r="O3247" t="s">
        <v>61</v>
      </c>
      <c r="P3247" t="s">
        <v>61</v>
      </c>
      <c r="Q3247" t="s">
        <v>143</v>
      </c>
      <c r="R3247" t="s">
        <v>143</v>
      </c>
      <c r="S3247" t="s">
        <v>143</v>
      </c>
      <c r="T3247" t="s">
        <v>143</v>
      </c>
      <c r="U3247" t="s">
        <v>143</v>
      </c>
      <c r="V3247" t="s">
        <v>143</v>
      </c>
      <c r="W3247" t="s">
        <v>143</v>
      </c>
      <c r="X3247" t="s">
        <v>143</v>
      </c>
      <c r="Y3247" t="s">
        <v>143</v>
      </c>
      <c r="Z3247" t="s">
        <v>143</v>
      </c>
      <c r="AA3247" t="s">
        <v>64</v>
      </c>
      <c r="AB3247" t="s">
        <v>61</v>
      </c>
      <c r="AC3247" t="s">
        <v>65</v>
      </c>
      <c r="AD3247">
        <v>19.5</v>
      </c>
      <c r="AE3247">
        <v>1026.35</v>
      </c>
      <c r="AF3247">
        <v>0</v>
      </c>
      <c r="AG3247">
        <v>0</v>
      </c>
      <c r="AH3247">
        <v>1992.65</v>
      </c>
      <c r="AI3247">
        <v>3019</v>
      </c>
      <c r="AJ3247" t="s">
        <v>66</v>
      </c>
      <c r="AM3247">
        <v>0</v>
      </c>
      <c r="AN3247">
        <v>1</v>
      </c>
      <c r="AO3247">
        <v>0</v>
      </c>
      <c r="AP3247" t="s">
        <v>123</v>
      </c>
      <c r="AQ3247" t="s">
        <v>78</v>
      </c>
      <c r="AR3247" t="s">
        <v>182</v>
      </c>
      <c r="AT3247">
        <v>33122</v>
      </c>
      <c r="AU3247">
        <v>1</v>
      </c>
      <c r="AV3247">
        <v>0</v>
      </c>
      <c r="AW3247">
        <v>1</v>
      </c>
      <c r="AX3247">
        <v>0</v>
      </c>
      <c r="AY3247">
        <v>6</v>
      </c>
      <c r="AZ3247" t="s">
        <v>125</v>
      </c>
      <c r="BA3247">
        <v>0</v>
      </c>
      <c r="BB3247" t="s">
        <v>71</v>
      </c>
      <c r="BC3247">
        <v>4</v>
      </c>
    </row>
    <row r="3248" spans="1:55">
      <c r="A3248" t="s">
        <v>6654</v>
      </c>
      <c r="B3248" t="s">
        <v>73</v>
      </c>
      <c r="C3248">
        <v>36</v>
      </c>
      <c r="D3248" t="s">
        <v>57</v>
      </c>
      <c r="E3248">
        <v>3</v>
      </c>
      <c r="F3248" t="s">
        <v>5763</v>
      </c>
      <c r="G3248">
        <v>95335</v>
      </c>
      <c r="H3248">
        <v>38.109125</v>
      </c>
      <c r="I3248">
        <v>-120.078597</v>
      </c>
      <c r="J3248">
        <v>5</v>
      </c>
      <c r="K3248">
        <v>17</v>
      </c>
      <c r="L3248" t="s">
        <v>59</v>
      </c>
      <c r="M3248" t="s">
        <v>57</v>
      </c>
      <c r="N3248" t="s">
        <v>3084</v>
      </c>
      <c r="O3248" t="s">
        <v>57</v>
      </c>
      <c r="P3248" t="s">
        <v>57</v>
      </c>
      <c r="Q3248" t="s">
        <v>135</v>
      </c>
      <c r="R3248" t="s">
        <v>618</v>
      </c>
      <c r="S3248" t="s">
        <v>57</v>
      </c>
      <c r="T3248" t="s">
        <v>61</v>
      </c>
      <c r="U3248" t="s">
        <v>57</v>
      </c>
      <c r="V3248" t="s">
        <v>61</v>
      </c>
      <c r="W3248" t="s">
        <v>57</v>
      </c>
      <c r="X3248" t="s">
        <v>61</v>
      </c>
      <c r="Y3248" t="s">
        <v>61</v>
      </c>
      <c r="Z3248" t="s">
        <v>57</v>
      </c>
      <c r="AA3248" t="s">
        <v>64</v>
      </c>
      <c r="AB3248" t="s">
        <v>57</v>
      </c>
      <c r="AC3248" t="s">
        <v>87</v>
      </c>
      <c r="AD3248">
        <v>70.34999999999999</v>
      </c>
      <c r="AE3248">
        <v>1201.65</v>
      </c>
      <c r="AF3248">
        <v>0</v>
      </c>
      <c r="AG3248">
        <v>0</v>
      </c>
      <c r="AH3248">
        <v>565.08</v>
      </c>
      <c r="AI3248">
        <v>1766.73</v>
      </c>
      <c r="AJ3248" t="s">
        <v>66</v>
      </c>
      <c r="AM3248">
        <v>0</v>
      </c>
      <c r="AN3248">
        <v>1</v>
      </c>
      <c r="AO3248">
        <v>0</v>
      </c>
      <c r="AP3248" t="s">
        <v>103</v>
      </c>
      <c r="AQ3248" t="s">
        <v>68</v>
      </c>
      <c r="AR3248" t="s">
        <v>93</v>
      </c>
      <c r="AS3248">
        <v>4</v>
      </c>
      <c r="AT3248">
        <v>683</v>
      </c>
      <c r="AU3248">
        <v>1</v>
      </c>
      <c r="AV3248">
        <v>0</v>
      </c>
      <c r="AW3248">
        <v>1</v>
      </c>
      <c r="AX3248">
        <v>0</v>
      </c>
      <c r="AY3248">
        <v>3</v>
      </c>
      <c r="AZ3248" t="s">
        <v>106</v>
      </c>
      <c r="BA3248">
        <v>0</v>
      </c>
      <c r="BB3248" t="s">
        <v>71</v>
      </c>
      <c r="BC3248">
        <v>4</v>
      </c>
    </row>
    <row r="3249" spans="1:55">
      <c r="A3249" t="s">
        <v>6655</v>
      </c>
      <c r="B3249" t="s">
        <v>56</v>
      </c>
      <c r="C3249">
        <v>38</v>
      </c>
      <c r="D3249" t="s">
        <v>57</v>
      </c>
      <c r="E3249">
        <v>0</v>
      </c>
      <c r="F3249" t="s">
        <v>3996</v>
      </c>
      <c r="G3249">
        <v>95045</v>
      </c>
      <c r="H3249">
        <v>36.810568</v>
      </c>
      <c r="I3249">
        <v>-121.503022</v>
      </c>
      <c r="J3249">
        <v>4</v>
      </c>
      <c r="K3249">
        <v>7</v>
      </c>
      <c r="L3249" t="s">
        <v>59</v>
      </c>
      <c r="M3249" t="s">
        <v>57</v>
      </c>
      <c r="N3249" t="s">
        <v>6656</v>
      </c>
      <c r="O3249" t="s">
        <v>61</v>
      </c>
      <c r="P3249" t="s">
        <v>57</v>
      </c>
      <c r="Q3249" t="s">
        <v>135</v>
      </c>
      <c r="R3249" t="s">
        <v>180</v>
      </c>
      <c r="S3249" t="s">
        <v>57</v>
      </c>
      <c r="T3249" t="s">
        <v>61</v>
      </c>
      <c r="U3249" t="s">
        <v>57</v>
      </c>
      <c r="V3249" t="s">
        <v>57</v>
      </c>
      <c r="W3249" t="s">
        <v>57</v>
      </c>
      <c r="X3249" t="s">
        <v>57</v>
      </c>
      <c r="Y3249" t="s">
        <v>57</v>
      </c>
      <c r="Z3249" t="s">
        <v>57</v>
      </c>
      <c r="AA3249" t="s">
        <v>77</v>
      </c>
      <c r="AB3249" t="s">
        <v>61</v>
      </c>
      <c r="AC3249" t="s">
        <v>87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66</v>
      </c>
      <c r="AM3249">
        <v>0</v>
      </c>
      <c r="AN3249">
        <v>1</v>
      </c>
      <c r="AO3249">
        <v>0</v>
      </c>
      <c r="AP3249" t="s">
        <v>67</v>
      </c>
      <c r="AQ3249" t="s">
        <v>68</v>
      </c>
      <c r="AR3249" t="s">
        <v>93</v>
      </c>
      <c r="AS3249">
        <v>7</v>
      </c>
      <c r="AT3249">
        <v>3402</v>
      </c>
      <c r="AU3249">
        <v>1</v>
      </c>
      <c r="AV3249">
        <v>0</v>
      </c>
      <c r="AW3249">
        <v>1</v>
      </c>
      <c r="AX3249">
        <v>0</v>
      </c>
      <c r="AY3249">
        <v>2</v>
      </c>
      <c r="AZ3249" t="s">
        <v>70</v>
      </c>
      <c r="BA3249">
        <v>4</v>
      </c>
      <c r="BB3249" t="s">
        <v>80</v>
      </c>
      <c r="BC3249">
        <v>2</v>
      </c>
    </row>
    <row r="3250" spans="1:55">
      <c r="A3250" t="s">
        <v>6657</v>
      </c>
      <c r="B3250" t="s">
        <v>56</v>
      </c>
      <c r="C3250">
        <v>56</v>
      </c>
      <c r="D3250" t="s">
        <v>57</v>
      </c>
      <c r="E3250">
        <v>0</v>
      </c>
      <c r="F3250" t="s">
        <v>1873</v>
      </c>
      <c r="G3250">
        <v>93041</v>
      </c>
      <c r="H3250">
        <v>34.110124</v>
      </c>
      <c r="I3250">
        <v>-119.100972</v>
      </c>
      <c r="J3250">
        <v>9</v>
      </c>
      <c r="K3250">
        <v>18</v>
      </c>
      <c r="L3250" t="s">
        <v>98</v>
      </c>
      <c r="M3250" t="s">
        <v>57</v>
      </c>
      <c r="N3250" t="s">
        <v>4872</v>
      </c>
      <c r="O3250" t="s">
        <v>61</v>
      </c>
      <c r="P3250" t="s">
        <v>57</v>
      </c>
      <c r="Q3250" t="s">
        <v>85</v>
      </c>
      <c r="R3250" t="s">
        <v>131</v>
      </c>
      <c r="S3250" t="s">
        <v>61</v>
      </c>
      <c r="T3250" t="s">
        <v>61</v>
      </c>
      <c r="U3250" t="s">
        <v>57</v>
      </c>
      <c r="V3250" t="s">
        <v>61</v>
      </c>
      <c r="W3250" t="s">
        <v>57</v>
      </c>
      <c r="X3250" t="s">
        <v>57</v>
      </c>
      <c r="Y3250" t="s">
        <v>57</v>
      </c>
      <c r="Z3250" t="s">
        <v>57</v>
      </c>
      <c r="AA3250" t="s">
        <v>77</v>
      </c>
      <c r="AB3250" t="s">
        <v>57</v>
      </c>
      <c r="AC3250" t="s">
        <v>65</v>
      </c>
      <c r="AD3250">
        <v>95.95</v>
      </c>
      <c r="AE3250">
        <v>1745.5</v>
      </c>
      <c r="AF3250">
        <v>6.72</v>
      </c>
      <c r="AG3250">
        <v>0</v>
      </c>
      <c r="AH3250">
        <v>532.8</v>
      </c>
      <c r="AI3250">
        <v>2271.58</v>
      </c>
      <c r="AJ3250" t="s">
        <v>66</v>
      </c>
      <c r="AM3250">
        <v>0</v>
      </c>
      <c r="AN3250">
        <v>1</v>
      </c>
      <c r="AO3250">
        <v>0</v>
      </c>
      <c r="AP3250" t="s">
        <v>103</v>
      </c>
      <c r="AQ3250" t="s">
        <v>92</v>
      </c>
      <c r="AR3250" t="s">
        <v>105</v>
      </c>
      <c r="AS3250">
        <v>5</v>
      </c>
      <c r="AT3250">
        <v>25634</v>
      </c>
      <c r="AU3250">
        <v>1</v>
      </c>
      <c r="AV3250">
        <v>0</v>
      </c>
      <c r="AW3250">
        <v>1</v>
      </c>
      <c r="AX3250">
        <v>0</v>
      </c>
      <c r="AY3250">
        <v>3</v>
      </c>
      <c r="AZ3250" t="s">
        <v>106</v>
      </c>
      <c r="BA3250">
        <v>6</v>
      </c>
      <c r="BB3250" t="s">
        <v>95</v>
      </c>
      <c r="BC3250">
        <v>1</v>
      </c>
    </row>
    <row r="3251" spans="1:55">
      <c r="A3251" t="s">
        <v>6658</v>
      </c>
      <c r="B3251" t="s">
        <v>56</v>
      </c>
      <c r="C3251">
        <v>41</v>
      </c>
      <c r="D3251" t="s">
        <v>57</v>
      </c>
      <c r="E3251">
        <v>1</v>
      </c>
      <c r="F3251" t="s">
        <v>226</v>
      </c>
      <c r="G3251">
        <v>90037</v>
      </c>
      <c r="H3251">
        <v>34.002642</v>
      </c>
      <c r="I3251">
        <v>-118.287596</v>
      </c>
      <c r="J3251">
        <v>1</v>
      </c>
      <c r="K3251">
        <v>6</v>
      </c>
      <c r="L3251" t="s">
        <v>59</v>
      </c>
      <c r="M3251" t="s">
        <v>57</v>
      </c>
      <c r="N3251" t="s">
        <v>2718</v>
      </c>
      <c r="O3251" t="s">
        <v>61</v>
      </c>
      <c r="P3251" t="s">
        <v>57</v>
      </c>
      <c r="Q3251" t="s">
        <v>135</v>
      </c>
      <c r="R3251" t="s">
        <v>300</v>
      </c>
      <c r="S3251" t="s">
        <v>61</v>
      </c>
      <c r="T3251" t="s">
        <v>61</v>
      </c>
      <c r="U3251" t="s">
        <v>61</v>
      </c>
      <c r="V3251" t="s">
        <v>61</v>
      </c>
      <c r="W3251" t="s">
        <v>61</v>
      </c>
      <c r="X3251" t="s">
        <v>61</v>
      </c>
      <c r="Y3251" t="s">
        <v>61</v>
      </c>
      <c r="Z3251" t="s">
        <v>57</v>
      </c>
      <c r="AA3251" t="s">
        <v>77</v>
      </c>
      <c r="AB3251" t="s">
        <v>61</v>
      </c>
      <c r="AC3251" t="s">
        <v>65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66</v>
      </c>
      <c r="AM3251">
        <v>0</v>
      </c>
      <c r="AN3251">
        <v>1</v>
      </c>
      <c r="AO3251">
        <v>0</v>
      </c>
      <c r="AP3251" t="s">
        <v>91</v>
      </c>
      <c r="AQ3251" t="s">
        <v>78</v>
      </c>
      <c r="AR3251" t="s">
        <v>137</v>
      </c>
      <c r="AS3251">
        <v>1</v>
      </c>
      <c r="AT3251">
        <v>56709</v>
      </c>
      <c r="AU3251">
        <v>1</v>
      </c>
      <c r="AV3251">
        <v>0</v>
      </c>
      <c r="AW3251">
        <v>1</v>
      </c>
      <c r="AX3251">
        <v>0</v>
      </c>
      <c r="AY3251">
        <v>1</v>
      </c>
      <c r="AZ3251" t="s">
        <v>94</v>
      </c>
      <c r="BA3251">
        <v>6</v>
      </c>
      <c r="BB3251" t="s">
        <v>95</v>
      </c>
      <c r="BC3251">
        <v>1</v>
      </c>
    </row>
    <row r="3252" spans="1:55">
      <c r="A3252" t="s">
        <v>6659</v>
      </c>
      <c r="B3252" t="s">
        <v>73</v>
      </c>
      <c r="C3252">
        <v>35</v>
      </c>
      <c r="D3252" t="s">
        <v>61</v>
      </c>
      <c r="E3252">
        <v>0</v>
      </c>
      <c r="F3252" t="s">
        <v>2641</v>
      </c>
      <c r="G3252">
        <v>91007</v>
      </c>
      <c r="H3252">
        <v>34.128284</v>
      </c>
      <c r="I3252">
        <v>-118.047732</v>
      </c>
      <c r="J3252">
        <v>0</v>
      </c>
      <c r="K3252">
        <v>53</v>
      </c>
      <c r="L3252" t="s">
        <v>59</v>
      </c>
      <c r="M3252" t="s">
        <v>57</v>
      </c>
      <c r="N3252" t="s">
        <v>3022</v>
      </c>
      <c r="O3252" t="s">
        <v>57</v>
      </c>
      <c r="P3252" t="s">
        <v>57</v>
      </c>
      <c r="Q3252" t="s">
        <v>135</v>
      </c>
      <c r="R3252" t="s">
        <v>100</v>
      </c>
      <c r="S3252" t="s">
        <v>61</v>
      </c>
      <c r="T3252" t="s">
        <v>57</v>
      </c>
      <c r="U3252" t="s">
        <v>57</v>
      </c>
      <c r="V3252" t="s">
        <v>57</v>
      </c>
      <c r="W3252" t="s">
        <v>61</v>
      </c>
      <c r="X3252" t="s">
        <v>57</v>
      </c>
      <c r="Y3252" t="s">
        <v>57</v>
      </c>
      <c r="Z3252" t="s">
        <v>57</v>
      </c>
      <c r="AA3252" t="s">
        <v>122</v>
      </c>
      <c r="AB3252" t="s">
        <v>57</v>
      </c>
      <c r="AC3252" t="s">
        <v>87</v>
      </c>
      <c r="AD3252">
        <v>73.90000000000001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66</v>
      </c>
      <c r="AM3252">
        <v>0</v>
      </c>
      <c r="AN3252">
        <v>1</v>
      </c>
      <c r="AO3252">
        <v>0</v>
      </c>
      <c r="AP3252" t="s">
        <v>123</v>
      </c>
      <c r="AQ3252" t="s">
        <v>68</v>
      </c>
      <c r="AR3252" t="s">
        <v>93</v>
      </c>
      <c r="AS3252">
        <v>6</v>
      </c>
      <c r="AT3252">
        <v>30933</v>
      </c>
      <c r="AU3252">
        <v>1</v>
      </c>
      <c r="AV3252">
        <v>0</v>
      </c>
      <c r="AW3252">
        <v>1</v>
      </c>
      <c r="AX3252">
        <v>0</v>
      </c>
      <c r="AY3252">
        <v>6</v>
      </c>
      <c r="AZ3252" t="s">
        <v>125</v>
      </c>
      <c r="BA3252">
        <v>2</v>
      </c>
      <c r="BB3252" t="s">
        <v>126</v>
      </c>
      <c r="BC3252">
        <v>3</v>
      </c>
    </row>
    <row r="3253" spans="1:55">
      <c r="A3253" t="s">
        <v>6660</v>
      </c>
      <c r="B3253" t="s">
        <v>73</v>
      </c>
      <c r="C3253">
        <v>32</v>
      </c>
      <c r="D3253" t="s">
        <v>57</v>
      </c>
      <c r="E3253">
        <v>0</v>
      </c>
      <c r="F3253" t="s">
        <v>2383</v>
      </c>
      <c r="G3253">
        <v>93224</v>
      </c>
      <c r="H3253">
        <v>35.215731</v>
      </c>
      <c r="I3253">
        <v>-119.57013</v>
      </c>
      <c r="J3253">
        <v>1</v>
      </c>
      <c r="K3253">
        <v>16</v>
      </c>
      <c r="L3253" t="s">
        <v>59</v>
      </c>
      <c r="M3253" t="s">
        <v>57</v>
      </c>
      <c r="N3253" t="s">
        <v>6661</v>
      </c>
      <c r="O3253" t="s">
        <v>57</v>
      </c>
      <c r="P3253" t="s">
        <v>57</v>
      </c>
      <c r="Q3253" t="s">
        <v>85</v>
      </c>
      <c r="R3253" t="s">
        <v>86</v>
      </c>
      <c r="S3253" t="s">
        <v>61</v>
      </c>
      <c r="T3253" t="s">
        <v>61</v>
      </c>
      <c r="U3253" t="s">
        <v>61</v>
      </c>
      <c r="V3253" t="s">
        <v>61</v>
      </c>
      <c r="W3253" t="s">
        <v>61</v>
      </c>
      <c r="X3253" t="s">
        <v>61</v>
      </c>
      <c r="Y3253" t="s">
        <v>61</v>
      </c>
      <c r="Z3253" t="s">
        <v>57</v>
      </c>
      <c r="AA3253" t="s">
        <v>77</v>
      </c>
      <c r="AB3253" t="s">
        <v>57</v>
      </c>
      <c r="AC3253" t="s">
        <v>87</v>
      </c>
      <c r="AD3253">
        <v>73.84999999999999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88</v>
      </c>
      <c r="AK3253" t="s">
        <v>190</v>
      </c>
      <c r="AL3253" t="s">
        <v>191</v>
      </c>
      <c r="AM3253">
        <v>1</v>
      </c>
      <c r="AN3253">
        <v>0</v>
      </c>
      <c r="AO3253">
        <v>0</v>
      </c>
      <c r="AP3253" t="s">
        <v>103</v>
      </c>
      <c r="AQ3253" t="s">
        <v>68</v>
      </c>
      <c r="AR3253" t="s">
        <v>93</v>
      </c>
      <c r="AS3253">
        <v>1</v>
      </c>
      <c r="AT3253">
        <v>626</v>
      </c>
      <c r="AU3253">
        <v>1</v>
      </c>
      <c r="AV3253">
        <v>1</v>
      </c>
      <c r="AW3253">
        <v>0</v>
      </c>
      <c r="AX3253">
        <v>73.84999999999999</v>
      </c>
      <c r="AY3253">
        <v>3</v>
      </c>
      <c r="AZ3253" t="s">
        <v>106</v>
      </c>
      <c r="BA3253">
        <v>6</v>
      </c>
      <c r="BB3253" t="s">
        <v>95</v>
      </c>
      <c r="BC3253">
        <v>1</v>
      </c>
    </row>
    <row r="3254" spans="1:55">
      <c r="A3254" t="s">
        <v>6662</v>
      </c>
      <c r="B3254" t="s">
        <v>73</v>
      </c>
      <c r="C3254">
        <v>43</v>
      </c>
      <c r="D3254" t="s">
        <v>57</v>
      </c>
      <c r="E3254">
        <v>3</v>
      </c>
      <c r="F3254" t="s">
        <v>1413</v>
      </c>
      <c r="G3254">
        <v>95714</v>
      </c>
      <c r="H3254">
        <v>39.197215</v>
      </c>
      <c r="I3254">
        <v>-120.83679</v>
      </c>
      <c r="J3254">
        <v>10</v>
      </c>
      <c r="K3254">
        <v>45</v>
      </c>
      <c r="L3254" t="s">
        <v>59</v>
      </c>
      <c r="M3254" t="s">
        <v>57</v>
      </c>
      <c r="N3254" t="s">
        <v>879</v>
      </c>
      <c r="O3254" t="s">
        <v>57</v>
      </c>
      <c r="P3254" t="s">
        <v>61</v>
      </c>
      <c r="Q3254" t="s">
        <v>143</v>
      </c>
      <c r="R3254" t="s">
        <v>143</v>
      </c>
      <c r="S3254" t="s">
        <v>143</v>
      </c>
      <c r="T3254" t="s">
        <v>143</v>
      </c>
      <c r="U3254" t="s">
        <v>143</v>
      </c>
      <c r="V3254" t="s">
        <v>143</v>
      </c>
      <c r="W3254" t="s">
        <v>143</v>
      </c>
      <c r="X3254" t="s">
        <v>143</v>
      </c>
      <c r="Y3254" t="s">
        <v>143</v>
      </c>
      <c r="Z3254" t="s">
        <v>143</v>
      </c>
      <c r="AA3254" t="s">
        <v>122</v>
      </c>
      <c r="AB3254" t="s">
        <v>61</v>
      </c>
      <c r="AC3254" t="s">
        <v>307</v>
      </c>
      <c r="AD3254">
        <v>24.45</v>
      </c>
      <c r="AE3254">
        <v>1088.25</v>
      </c>
      <c r="AF3254">
        <v>0</v>
      </c>
      <c r="AG3254">
        <v>0</v>
      </c>
      <c r="AH3254">
        <v>2128.95</v>
      </c>
      <c r="AI3254">
        <v>3217.2</v>
      </c>
      <c r="AJ3254" t="s">
        <v>66</v>
      </c>
      <c r="AM3254">
        <v>0</v>
      </c>
      <c r="AN3254">
        <v>1</v>
      </c>
      <c r="AO3254">
        <v>0</v>
      </c>
      <c r="AP3254" t="s">
        <v>176</v>
      </c>
      <c r="AQ3254" t="s">
        <v>78</v>
      </c>
      <c r="AR3254" t="s">
        <v>182</v>
      </c>
      <c r="AT3254">
        <v>350</v>
      </c>
      <c r="AU3254">
        <v>1</v>
      </c>
      <c r="AV3254">
        <v>0</v>
      </c>
      <c r="AW3254">
        <v>1</v>
      </c>
      <c r="AX3254">
        <v>0</v>
      </c>
      <c r="AY3254">
        <v>5</v>
      </c>
      <c r="AZ3254" t="s">
        <v>177</v>
      </c>
      <c r="BA3254">
        <v>0</v>
      </c>
      <c r="BB3254" t="s">
        <v>71</v>
      </c>
      <c r="BC3254">
        <v>4</v>
      </c>
    </row>
    <row r="3255" spans="1:55">
      <c r="A3255" t="s">
        <v>6663</v>
      </c>
      <c r="B3255" t="s">
        <v>56</v>
      </c>
      <c r="C3255">
        <v>69</v>
      </c>
      <c r="D3255" t="s">
        <v>57</v>
      </c>
      <c r="E3255">
        <v>0</v>
      </c>
      <c r="F3255" t="s">
        <v>5848</v>
      </c>
      <c r="G3255">
        <v>92086</v>
      </c>
      <c r="H3255">
        <v>33.323705</v>
      </c>
      <c r="I3255">
        <v>-116.626907</v>
      </c>
      <c r="J3255">
        <v>9</v>
      </c>
      <c r="K3255">
        <v>64</v>
      </c>
      <c r="L3255" t="s">
        <v>59</v>
      </c>
      <c r="M3255" t="s">
        <v>57</v>
      </c>
      <c r="N3255" t="s">
        <v>3414</v>
      </c>
      <c r="O3255" t="s">
        <v>61</v>
      </c>
      <c r="P3255" t="s">
        <v>57</v>
      </c>
      <c r="Q3255" t="s">
        <v>85</v>
      </c>
      <c r="R3255" t="s">
        <v>110</v>
      </c>
      <c r="S3255" t="s">
        <v>57</v>
      </c>
      <c r="T3255" t="s">
        <v>57</v>
      </c>
      <c r="U3255" t="s">
        <v>57</v>
      </c>
      <c r="V3255" t="s">
        <v>61</v>
      </c>
      <c r="W3255" t="s">
        <v>61</v>
      </c>
      <c r="X3255" t="s">
        <v>57</v>
      </c>
      <c r="Y3255" t="s">
        <v>61</v>
      </c>
      <c r="Z3255" t="s">
        <v>57</v>
      </c>
      <c r="AA3255" t="s">
        <v>64</v>
      </c>
      <c r="AB3255" t="s">
        <v>61</v>
      </c>
      <c r="AC3255" t="s">
        <v>87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66</v>
      </c>
      <c r="AM3255">
        <v>0</v>
      </c>
      <c r="AN3255">
        <v>1</v>
      </c>
      <c r="AO3255">
        <v>0</v>
      </c>
      <c r="AP3255" t="s">
        <v>123</v>
      </c>
      <c r="AQ3255" t="s">
        <v>124</v>
      </c>
      <c r="AR3255" t="s">
        <v>105</v>
      </c>
      <c r="AS3255">
        <v>5</v>
      </c>
      <c r="AT3255">
        <v>1205</v>
      </c>
      <c r="AU3255">
        <v>1</v>
      </c>
      <c r="AV3255">
        <v>0</v>
      </c>
      <c r="AW3255">
        <v>1</v>
      </c>
      <c r="AX3255">
        <v>0</v>
      </c>
      <c r="AY3255">
        <v>6</v>
      </c>
      <c r="AZ3255" t="s">
        <v>125</v>
      </c>
      <c r="BA3255">
        <v>3</v>
      </c>
      <c r="BB3255" t="s">
        <v>126</v>
      </c>
      <c r="BC3255">
        <v>3</v>
      </c>
    </row>
    <row r="3256" spans="1:55">
      <c r="A3256" t="s">
        <v>6664</v>
      </c>
      <c r="B3256" t="s">
        <v>56</v>
      </c>
      <c r="C3256">
        <v>28</v>
      </c>
      <c r="D3256" t="s">
        <v>61</v>
      </c>
      <c r="E3256">
        <v>0</v>
      </c>
      <c r="F3256" t="s">
        <v>1304</v>
      </c>
      <c r="G3256">
        <v>95977</v>
      </c>
      <c r="H3256">
        <v>39.176595</v>
      </c>
      <c r="I3256">
        <v>-121.291692</v>
      </c>
      <c r="J3256">
        <v>0</v>
      </c>
      <c r="K3256">
        <v>18</v>
      </c>
      <c r="L3256" t="s">
        <v>59</v>
      </c>
      <c r="M3256" t="s">
        <v>61</v>
      </c>
      <c r="N3256" t="s">
        <v>143</v>
      </c>
      <c r="O3256" t="s">
        <v>143</v>
      </c>
      <c r="P3256" t="s">
        <v>57</v>
      </c>
      <c r="Q3256" t="s">
        <v>135</v>
      </c>
      <c r="R3256" t="s">
        <v>322</v>
      </c>
      <c r="S3256" t="s">
        <v>57</v>
      </c>
      <c r="T3256" t="s">
        <v>57</v>
      </c>
      <c r="U3256" t="s">
        <v>61</v>
      </c>
      <c r="V3256" t="s">
        <v>57</v>
      </c>
      <c r="W3256" t="s">
        <v>61</v>
      </c>
      <c r="X3256" t="s">
        <v>61</v>
      </c>
      <c r="Y3256" t="s">
        <v>61</v>
      </c>
      <c r="Z3256" t="s">
        <v>61</v>
      </c>
      <c r="AA3256" t="s">
        <v>64</v>
      </c>
      <c r="AB3256" t="s">
        <v>57</v>
      </c>
      <c r="AC3256" t="s">
        <v>65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66</v>
      </c>
      <c r="AM3256">
        <v>0</v>
      </c>
      <c r="AN3256">
        <v>1</v>
      </c>
      <c r="AO3256">
        <v>1</v>
      </c>
      <c r="AP3256" t="s">
        <v>103</v>
      </c>
      <c r="AQ3256" t="s">
        <v>116</v>
      </c>
      <c r="AR3256" t="s">
        <v>79</v>
      </c>
      <c r="AS3256">
        <v>3</v>
      </c>
      <c r="AT3256">
        <v>963</v>
      </c>
      <c r="AU3256">
        <v>1</v>
      </c>
      <c r="AV3256">
        <v>0</v>
      </c>
      <c r="AW3256">
        <v>1</v>
      </c>
      <c r="AX3256">
        <v>0</v>
      </c>
      <c r="AY3256">
        <v>3</v>
      </c>
      <c r="AZ3256" t="s">
        <v>106</v>
      </c>
      <c r="BA3256">
        <v>2</v>
      </c>
      <c r="BB3256" t="s">
        <v>126</v>
      </c>
      <c r="BC3256">
        <v>3</v>
      </c>
    </row>
    <row r="3257" spans="1:55">
      <c r="A3257" t="s">
        <v>6665</v>
      </c>
      <c r="B3257" t="s">
        <v>73</v>
      </c>
      <c r="C3257">
        <v>34</v>
      </c>
      <c r="D3257" t="s">
        <v>57</v>
      </c>
      <c r="E3257">
        <v>0</v>
      </c>
      <c r="F3257" t="s">
        <v>6666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119</v>
      </c>
      <c r="M3257" t="s">
        <v>57</v>
      </c>
      <c r="N3257" t="s">
        <v>1229</v>
      </c>
      <c r="O3257" t="s">
        <v>57</v>
      </c>
      <c r="P3257" t="s">
        <v>57</v>
      </c>
      <c r="Q3257" t="s">
        <v>135</v>
      </c>
      <c r="R3257" t="s">
        <v>423</v>
      </c>
      <c r="S3257" t="s">
        <v>57</v>
      </c>
      <c r="T3257" t="s">
        <v>61</v>
      </c>
      <c r="U3257" t="s">
        <v>57</v>
      </c>
      <c r="V3257" t="s">
        <v>57</v>
      </c>
      <c r="W3257" t="s">
        <v>61</v>
      </c>
      <c r="X3257" t="s">
        <v>57</v>
      </c>
      <c r="Y3257" t="s">
        <v>57</v>
      </c>
      <c r="Z3257" t="s">
        <v>57</v>
      </c>
      <c r="AA3257" t="s">
        <v>122</v>
      </c>
      <c r="AB3257" t="s">
        <v>57</v>
      </c>
      <c r="AC3257" t="s">
        <v>65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66</v>
      </c>
      <c r="AM3257">
        <v>0</v>
      </c>
      <c r="AN3257">
        <v>1</v>
      </c>
      <c r="AO3257">
        <v>0</v>
      </c>
      <c r="AP3257" t="s">
        <v>123</v>
      </c>
      <c r="AQ3257" t="s">
        <v>68</v>
      </c>
      <c r="AR3257" t="s">
        <v>93</v>
      </c>
      <c r="AS3257">
        <v>6</v>
      </c>
      <c r="AT3257">
        <v>16013</v>
      </c>
      <c r="AU3257">
        <v>1</v>
      </c>
      <c r="AV3257">
        <v>0</v>
      </c>
      <c r="AW3257">
        <v>1</v>
      </c>
      <c r="AX3257">
        <v>0</v>
      </c>
      <c r="AY3257">
        <v>6</v>
      </c>
      <c r="AZ3257" t="s">
        <v>125</v>
      </c>
      <c r="BA3257">
        <v>1</v>
      </c>
      <c r="BB3257" t="s">
        <v>71</v>
      </c>
      <c r="BC3257">
        <v>4</v>
      </c>
    </row>
    <row r="3258" spans="1:55">
      <c r="A3258" t="s">
        <v>6667</v>
      </c>
      <c r="B3258" t="s">
        <v>73</v>
      </c>
      <c r="C3258">
        <v>57</v>
      </c>
      <c r="D3258" t="s">
        <v>61</v>
      </c>
      <c r="E3258">
        <v>0</v>
      </c>
      <c r="F3258" t="s">
        <v>2315</v>
      </c>
      <c r="G3258">
        <v>95559</v>
      </c>
      <c r="H3258">
        <v>40.184094</v>
      </c>
      <c r="I3258">
        <v>-123.745487</v>
      </c>
      <c r="J3258">
        <v>0</v>
      </c>
      <c r="K3258">
        <v>69</v>
      </c>
      <c r="L3258" t="s">
        <v>59</v>
      </c>
      <c r="M3258" t="s">
        <v>57</v>
      </c>
      <c r="N3258" t="s">
        <v>6668</v>
      </c>
      <c r="O3258" t="s">
        <v>57</v>
      </c>
      <c r="P3258" t="s">
        <v>61</v>
      </c>
      <c r="Q3258" t="s">
        <v>143</v>
      </c>
      <c r="R3258" t="s">
        <v>143</v>
      </c>
      <c r="S3258" t="s">
        <v>143</v>
      </c>
      <c r="T3258" t="s">
        <v>143</v>
      </c>
      <c r="U3258" t="s">
        <v>143</v>
      </c>
      <c r="V3258" t="s">
        <v>143</v>
      </c>
      <c r="W3258" t="s">
        <v>143</v>
      </c>
      <c r="X3258" t="s">
        <v>143</v>
      </c>
      <c r="Y3258" t="s">
        <v>143</v>
      </c>
      <c r="Z3258" t="s">
        <v>143</v>
      </c>
      <c r="AA3258" t="s">
        <v>122</v>
      </c>
      <c r="AB3258" t="s">
        <v>61</v>
      </c>
      <c r="AC3258" t="s">
        <v>87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66</v>
      </c>
      <c r="AM3258">
        <v>0</v>
      </c>
      <c r="AN3258">
        <v>1</v>
      </c>
      <c r="AO3258">
        <v>0</v>
      </c>
      <c r="AP3258" t="s">
        <v>123</v>
      </c>
      <c r="AQ3258" t="s">
        <v>92</v>
      </c>
      <c r="AR3258" t="s">
        <v>182</v>
      </c>
      <c r="AT3258">
        <v>163</v>
      </c>
      <c r="AU3258">
        <v>1</v>
      </c>
      <c r="AV3258">
        <v>0</v>
      </c>
      <c r="AW3258">
        <v>1</v>
      </c>
      <c r="AX3258">
        <v>0</v>
      </c>
      <c r="AY3258">
        <v>6</v>
      </c>
      <c r="AZ3258" t="s">
        <v>125</v>
      </c>
      <c r="BA3258">
        <v>2</v>
      </c>
      <c r="BB3258" t="s">
        <v>126</v>
      </c>
      <c r="BC3258">
        <v>3</v>
      </c>
    </row>
    <row r="3259" spans="1:55">
      <c r="A3259" t="s">
        <v>6669</v>
      </c>
      <c r="B3259" t="s">
        <v>56</v>
      </c>
      <c r="C3259">
        <v>51</v>
      </c>
      <c r="D3259" t="s">
        <v>57</v>
      </c>
      <c r="E3259">
        <v>2</v>
      </c>
      <c r="F3259" t="s">
        <v>2413</v>
      </c>
      <c r="G3259">
        <v>96143</v>
      </c>
      <c r="H3259">
        <v>39.246654</v>
      </c>
      <c r="I3259">
        <v>-120.029273</v>
      </c>
      <c r="J3259">
        <v>4</v>
      </c>
      <c r="K3259">
        <v>40</v>
      </c>
      <c r="L3259" t="s">
        <v>59</v>
      </c>
      <c r="M3259" t="s">
        <v>57</v>
      </c>
      <c r="N3259" t="s">
        <v>6670</v>
      </c>
      <c r="O3259" t="s">
        <v>57</v>
      </c>
      <c r="P3259" t="s">
        <v>57</v>
      </c>
      <c r="Q3259" t="s">
        <v>85</v>
      </c>
      <c r="R3259" t="s">
        <v>250</v>
      </c>
      <c r="S3259" t="s">
        <v>61</v>
      </c>
      <c r="T3259" t="s">
        <v>57</v>
      </c>
      <c r="U3259" t="s">
        <v>57</v>
      </c>
      <c r="V3259" t="s">
        <v>61</v>
      </c>
      <c r="W3259" t="s">
        <v>57</v>
      </c>
      <c r="X3259" t="s">
        <v>61</v>
      </c>
      <c r="Y3259" t="s">
        <v>61</v>
      </c>
      <c r="Z3259" t="s">
        <v>57</v>
      </c>
      <c r="AA3259" t="s">
        <v>77</v>
      </c>
      <c r="AB3259" t="s">
        <v>57</v>
      </c>
      <c r="AC3259" t="s">
        <v>65</v>
      </c>
      <c r="AD3259">
        <v>96.34999999999999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66</v>
      </c>
      <c r="AM3259">
        <v>0</v>
      </c>
      <c r="AN3259">
        <v>1</v>
      </c>
      <c r="AO3259">
        <v>0</v>
      </c>
      <c r="AP3259" t="s">
        <v>176</v>
      </c>
      <c r="AQ3259" t="s">
        <v>92</v>
      </c>
      <c r="AR3259" t="s">
        <v>105</v>
      </c>
      <c r="AS3259">
        <v>4</v>
      </c>
      <c r="AT3259">
        <v>4806</v>
      </c>
      <c r="AU3259">
        <v>1</v>
      </c>
      <c r="AV3259">
        <v>0</v>
      </c>
      <c r="AW3259">
        <v>1</v>
      </c>
      <c r="AX3259">
        <v>0</v>
      </c>
      <c r="AY3259">
        <v>5</v>
      </c>
      <c r="AZ3259" t="s">
        <v>177</v>
      </c>
      <c r="BA3259">
        <v>5</v>
      </c>
      <c r="BB3259" t="s">
        <v>80</v>
      </c>
      <c r="BC3259">
        <v>2</v>
      </c>
    </row>
    <row r="3260" spans="1:55">
      <c r="A3260" t="s">
        <v>6671</v>
      </c>
      <c r="B3260" t="s">
        <v>56</v>
      </c>
      <c r="C3260">
        <v>52</v>
      </c>
      <c r="D3260" t="s">
        <v>57</v>
      </c>
      <c r="E3260">
        <v>0</v>
      </c>
      <c r="F3260" t="s">
        <v>4864</v>
      </c>
      <c r="G3260">
        <v>95470</v>
      </c>
      <c r="H3260">
        <v>39.298065</v>
      </c>
      <c r="I3260">
        <v>-123.25211</v>
      </c>
      <c r="J3260">
        <v>1</v>
      </c>
      <c r="K3260">
        <v>21</v>
      </c>
      <c r="L3260" t="s">
        <v>59</v>
      </c>
      <c r="M3260" t="s">
        <v>57</v>
      </c>
      <c r="N3260" t="s">
        <v>6672</v>
      </c>
      <c r="O3260" t="s">
        <v>61</v>
      </c>
      <c r="P3260" t="s">
        <v>57</v>
      </c>
      <c r="Q3260" t="s">
        <v>85</v>
      </c>
      <c r="R3260" t="s">
        <v>1317</v>
      </c>
      <c r="S3260" t="s">
        <v>61</v>
      </c>
      <c r="T3260" t="s">
        <v>57</v>
      </c>
      <c r="U3260" t="s">
        <v>57</v>
      </c>
      <c r="V3260" t="s">
        <v>57</v>
      </c>
      <c r="W3260" t="s">
        <v>57</v>
      </c>
      <c r="X3260" t="s">
        <v>57</v>
      </c>
      <c r="Y3260" t="s">
        <v>57</v>
      </c>
      <c r="Z3260" t="s">
        <v>57</v>
      </c>
      <c r="AA3260" t="s">
        <v>77</v>
      </c>
      <c r="AB3260" t="s">
        <v>57</v>
      </c>
      <c r="AC3260" t="s">
        <v>87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2460.22</v>
      </c>
      <c r="AJ3260" t="s">
        <v>88</v>
      </c>
      <c r="AK3260" t="s">
        <v>89</v>
      </c>
      <c r="AL3260" t="s">
        <v>90</v>
      </c>
      <c r="AM3260">
        <v>1</v>
      </c>
      <c r="AN3260">
        <v>0</v>
      </c>
      <c r="AO3260">
        <v>0</v>
      </c>
      <c r="AP3260" t="s">
        <v>103</v>
      </c>
      <c r="AQ3260" t="s">
        <v>92</v>
      </c>
      <c r="AR3260" t="s">
        <v>105</v>
      </c>
      <c r="AS3260">
        <v>7</v>
      </c>
      <c r="AT3260">
        <v>5995</v>
      </c>
      <c r="AU3260">
        <v>1</v>
      </c>
      <c r="AV3260">
        <v>1</v>
      </c>
      <c r="AW3260">
        <v>0</v>
      </c>
      <c r="AX3260">
        <v>102.8</v>
      </c>
      <c r="AY3260">
        <v>3</v>
      </c>
      <c r="AZ3260" t="s">
        <v>106</v>
      </c>
      <c r="BA3260">
        <v>6</v>
      </c>
      <c r="BB3260" t="s">
        <v>95</v>
      </c>
      <c r="BC3260">
        <v>1</v>
      </c>
    </row>
    <row r="3261" spans="1:55">
      <c r="A3261" t="s">
        <v>6673</v>
      </c>
      <c r="B3261" t="s">
        <v>56</v>
      </c>
      <c r="C3261">
        <v>64</v>
      </c>
      <c r="D3261" t="s">
        <v>61</v>
      </c>
      <c r="E3261">
        <v>0</v>
      </c>
      <c r="F3261" t="s">
        <v>565</v>
      </c>
      <c r="G3261">
        <v>94609</v>
      </c>
      <c r="H3261">
        <v>37.834341</v>
      </c>
      <c r="I3261">
        <v>-122.26437</v>
      </c>
      <c r="J3261">
        <v>0</v>
      </c>
      <c r="K3261">
        <v>19</v>
      </c>
      <c r="L3261" t="s">
        <v>98</v>
      </c>
      <c r="M3261" t="s">
        <v>57</v>
      </c>
      <c r="N3261" t="s">
        <v>6674</v>
      </c>
      <c r="O3261" t="s">
        <v>57</v>
      </c>
      <c r="P3261" t="s">
        <v>57</v>
      </c>
      <c r="Q3261" t="s">
        <v>85</v>
      </c>
      <c r="R3261" t="s">
        <v>174</v>
      </c>
      <c r="S3261" t="s">
        <v>57</v>
      </c>
      <c r="T3261" t="s">
        <v>57</v>
      </c>
      <c r="U3261" t="s">
        <v>61</v>
      </c>
      <c r="V3261" t="s">
        <v>61</v>
      </c>
      <c r="W3261" t="s">
        <v>61</v>
      </c>
      <c r="X3261" t="s">
        <v>57</v>
      </c>
      <c r="Y3261" t="s">
        <v>57</v>
      </c>
      <c r="Z3261" t="s">
        <v>61</v>
      </c>
      <c r="AA3261" t="s">
        <v>77</v>
      </c>
      <c r="AB3261" t="s">
        <v>57</v>
      </c>
      <c r="AC3261" t="s">
        <v>87</v>
      </c>
      <c r="AD3261">
        <v>95.15000000000001</v>
      </c>
      <c r="AE3261">
        <v>1789.25</v>
      </c>
      <c r="AF3261">
        <v>0</v>
      </c>
      <c r="AG3261">
        <v>120</v>
      </c>
      <c r="AH3261">
        <v>624.53</v>
      </c>
      <c r="AI3261">
        <v>2533.78</v>
      </c>
      <c r="AJ3261" t="s">
        <v>88</v>
      </c>
      <c r="AK3261" t="s">
        <v>201</v>
      </c>
      <c r="AL3261" t="s">
        <v>202</v>
      </c>
      <c r="AM3261">
        <v>1</v>
      </c>
      <c r="AN3261">
        <v>0</v>
      </c>
      <c r="AO3261">
        <v>0</v>
      </c>
      <c r="AP3261" t="s">
        <v>103</v>
      </c>
      <c r="AQ3261" t="s">
        <v>124</v>
      </c>
      <c r="AR3261" t="s">
        <v>105</v>
      </c>
      <c r="AS3261">
        <v>4</v>
      </c>
      <c r="AT3261">
        <v>21097</v>
      </c>
      <c r="AU3261">
        <v>1</v>
      </c>
      <c r="AV3261">
        <v>1</v>
      </c>
      <c r="AW3261">
        <v>0</v>
      </c>
      <c r="AX3261">
        <v>95.15000000000001</v>
      </c>
      <c r="AY3261">
        <v>3</v>
      </c>
      <c r="AZ3261" t="s">
        <v>106</v>
      </c>
      <c r="BA3261">
        <v>7</v>
      </c>
      <c r="BB3261" t="s">
        <v>95</v>
      </c>
      <c r="BC3261">
        <v>1</v>
      </c>
    </row>
    <row r="3262" spans="1:55">
      <c r="A3262" t="s">
        <v>6675</v>
      </c>
      <c r="B3262" t="s">
        <v>73</v>
      </c>
      <c r="C3262">
        <v>32</v>
      </c>
      <c r="D3262" t="s">
        <v>57</v>
      </c>
      <c r="E3262">
        <v>1</v>
      </c>
      <c r="F3262" t="s">
        <v>436</v>
      </c>
      <c r="G3262">
        <v>95313</v>
      </c>
      <c r="H3262">
        <v>37.435664</v>
      </c>
      <c r="I3262">
        <v>-121.049056</v>
      </c>
      <c r="J3262">
        <v>1</v>
      </c>
      <c r="K3262">
        <v>18</v>
      </c>
      <c r="L3262" t="s">
        <v>98</v>
      </c>
      <c r="M3262" t="s">
        <v>57</v>
      </c>
      <c r="N3262" t="s">
        <v>6676</v>
      </c>
      <c r="O3262" t="s">
        <v>61</v>
      </c>
      <c r="P3262" t="s">
        <v>57</v>
      </c>
      <c r="Q3262" t="s">
        <v>85</v>
      </c>
      <c r="R3262" t="s">
        <v>156</v>
      </c>
      <c r="S3262" t="s">
        <v>57</v>
      </c>
      <c r="T3262" t="s">
        <v>61</v>
      </c>
      <c r="U3262" t="s">
        <v>57</v>
      </c>
      <c r="V3262" t="s">
        <v>61</v>
      </c>
      <c r="W3262" t="s">
        <v>57</v>
      </c>
      <c r="X3262" t="s">
        <v>61</v>
      </c>
      <c r="Y3262" t="s">
        <v>61</v>
      </c>
      <c r="Z3262" t="s">
        <v>57</v>
      </c>
      <c r="AA3262" t="s">
        <v>77</v>
      </c>
      <c r="AB3262" t="s">
        <v>57</v>
      </c>
      <c r="AC3262" t="s">
        <v>307</v>
      </c>
      <c r="AD3262">
        <v>87.90000000000001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66</v>
      </c>
      <c r="AM3262">
        <v>0</v>
      </c>
      <c r="AN3262">
        <v>1</v>
      </c>
      <c r="AO3262">
        <v>0</v>
      </c>
      <c r="AP3262" t="s">
        <v>103</v>
      </c>
      <c r="AQ3262" t="s">
        <v>68</v>
      </c>
      <c r="AR3262" t="s">
        <v>93</v>
      </c>
      <c r="AS3262">
        <v>4</v>
      </c>
      <c r="AT3262">
        <v>1508</v>
      </c>
      <c r="AU3262">
        <v>1</v>
      </c>
      <c r="AV3262">
        <v>0</v>
      </c>
      <c r="AW3262">
        <v>1</v>
      </c>
      <c r="AX3262">
        <v>0</v>
      </c>
      <c r="AY3262">
        <v>3</v>
      </c>
      <c r="AZ3262" t="s">
        <v>106</v>
      </c>
      <c r="BA3262">
        <v>5</v>
      </c>
      <c r="BB3262" t="s">
        <v>80</v>
      </c>
      <c r="BC3262">
        <v>2</v>
      </c>
    </row>
    <row r="3263" spans="1:55">
      <c r="A3263" t="s">
        <v>6677</v>
      </c>
      <c r="B3263" t="s">
        <v>73</v>
      </c>
      <c r="C3263">
        <v>42</v>
      </c>
      <c r="D3263" t="s">
        <v>61</v>
      </c>
      <c r="E3263">
        <v>0</v>
      </c>
      <c r="F3263" t="s">
        <v>6678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59</v>
      </c>
      <c r="M3263" t="s">
        <v>57</v>
      </c>
      <c r="N3263" t="s">
        <v>3332</v>
      </c>
      <c r="O3263" t="s">
        <v>61</v>
      </c>
      <c r="P3263" t="s">
        <v>61</v>
      </c>
      <c r="Q3263" t="s">
        <v>143</v>
      </c>
      <c r="R3263" t="s">
        <v>143</v>
      </c>
      <c r="S3263" t="s">
        <v>143</v>
      </c>
      <c r="T3263" t="s">
        <v>143</v>
      </c>
      <c r="U3263" t="s">
        <v>143</v>
      </c>
      <c r="V3263" t="s">
        <v>143</v>
      </c>
      <c r="W3263" t="s">
        <v>143</v>
      </c>
      <c r="X3263" t="s">
        <v>143</v>
      </c>
      <c r="Y3263" t="s">
        <v>143</v>
      </c>
      <c r="Z3263" t="s">
        <v>143</v>
      </c>
      <c r="AA3263" t="s">
        <v>77</v>
      </c>
      <c r="AB3263" t="s">
        <v>57</v>
      </c>
      <c r="AC3263" t="s">
        <v>65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170</v>
      </c>
      <c r="AM3263">
        <v>0</v>
      </c>
      <c r="AN3263">
        <v>0</v>
      </c>
      <c r="AO3263">
        <v>0</v>
      </c>
      <c r="AP3263" t="s">
        <v>91</v>
      </c>
      <c r="AQ3263" t="s">
        <v>78</v>
      </c>
      <c r="AR3263" t="s">
        <v>182</v>
      </c>
      <c r="AT3263">
        <v>6601</v>
      </c>
      <c r="AU3263">
        <v>0</v>
      </c>
      <c r="AX3263">
        <v>0</v>
      </c>
      <c r="AY3263">
        <v>1</v>
      </c>
      <c r="AZ3263" t="s">
        <v>94</v>
      </c>
      <c r="BA3263">
        <v>8</v>
      </c>
      <c r="BB3263" t="s">
        <v>95</v>
      </c>
      <c r="BC3263">
        <v>1</v>
      </c>
    </row>
    <row r="3264" spans="1:55">
      <c r="A3264" t="s">
        <v>6679</v>
      </c>
      <c r="B3264" t="s">
        <v>73</v>
      </c>
      <c r="C3264">
        <v>44</v>
      </c>
      <c r="D3264" t="s">
        <v>61</v>
      </c>
      <c r="E3264">
        <v>0</v>
      </c>
      <c r="F3264" t="s">
        <v>252</v>
      </c>
      <c r="G3264">
        <v>92121</v>
      </c>
      <c r="H3264">
        <v>32.898613</v>
      </c>
      <c r="I3264">
        <v>-117.202937</v>
      </c>
      <c r="J3264">
        <v>0</v>
      </c>
      <c r="K3264">
        <v>2</v>
      </c>
      <c r="L3264" t="s">
        <v>59</v>
      </c>
      <c r="M3264" t="s">
        <v>57</v>
      </c>
      <c r="N3264" t="s">
        <v>6680</v>
      </c>
      <c r="O3264" t="s">
        <v>57</v>
      </c>
      <c r="P3264" t="s">
        <v>57</v>
      </c>
      <c r="Q3264" t="s">
        <v>62</v>
      </c>
      <c r="R3264" t="s">
        <v>163</v>
      </c>
      <c r="S3264" t="s">
        <v>61</v>
      </c>
      <c r="T3264" t="s">
        <v>61</v>
      </c>
      <c r="U3264" t="s">
        <v>61</v>
      </c>
      <c r="V3264" t="s">
        <v>61</v>
      </c>
      <c r="W3264" t="s">
        <v>61</v>
      </c>
      <c r="X3264" t="s">
        <v>57</v>
      </c>
      <c r="Y3264" t="s">
        <v>57</v>
      </c>
      <c r="Z3264" t="s">
        <v>57</v>
      </c>
      <c r="AA3264" t="s">
        <v>77</v>
      </c>
      <c r="AB3264" t="s">
        <v>61</v>
      </c>
      <c r="AC3264" t="s">
        <v>87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88</v>
      </c>
      <c r="AK3264" t="s">
        <v>89</v>
      </c>
      <c r="AL3264" t="s">
        <v>181</v>
      </c>
      <c r="AM3264">
        <v>1</v>
      </c>
      <c r="AN3264">
        <v>0</v>
      </c>
      <c r="AO3264">
        <v>0</v>
      </c>
      <c r="AP3264" t="s">
        <v>91</v>
      </c>
      <c r="AQ3264" t="s">
        <v>78</v>
      </c>
      <c r="AR3264" t="s">
        <v>69</v>
      </c>
      <c r="AS3264">
        <v>3</v>
      </c>
      <c r="AT3264">
        <v>4258</v>
      </c>
      <c r="AU3264">
        <v>1</v>
      </c>
      <c r="AV3264">
        <v>1</v>
      </c>
      <c r="AW3264">
        <v>0</v>
      </c>
      <c r="AX3264">
        <v>62.05</v>
      </c>
      <c r="AY3264">
        <v>1</v>
      </c>
      <c r="AZ3264" t="s">
        <v>94</v>
      </c>
      <c r="BA3264">
        <v>8</v>
      </c>
      <c r="BB3264" t="s">
        <v>95</v>
      </c>
      <c r="BC3264">
        <v>1</v>
      </c>
    </row>
    <row r="3265" spans="1:55">
      <c r="A3265" t="s">
        <v>6681</v>
      </c>
      <c r="B3265" t="s">
        <v>56</v>
      </c>
      <c r="C3265">
        <v>52</v>
      </c>
      <c r="D3265" t="s">
        <v>57</v>
      </c>
      <c r="E3265">
        <v>0</v>
      </c>
      <c r="F3265" t="s">
        <v>627</v>
      </c>
      <c r="G3265">
        <v>94133</v>
      </c>
      <c r="H3265">
        <v>37.802071</v>
      </c>
      <c r="I3265">
        <v>-122.411004</v>
      </c>
      <c r="J3265">
        <v>7</v>
      </c>
      <c r="K3265">
        <v>33</v>
      </c>
      <c r="L3265" t="s">
        <v>216</v>
      </c>
      <c r="M3265" t="s">
        <v>61</v>
      </c>
      <c r="N3265" t="s">
        <v>143</v>
      </c>
      <c r="O3265" t="s">
        <v>143</v>
      </c>
      <c r="P3265" t="s">
        <v>57</v>
      </c>
      <c r="Q3265" t="s">
        <v>135</v>
      </c>
      <c r="R3265" t="s">
        <v>131</v>
      </c>
      <c r="S3265" t="s">
        <v>57</v>
      </c>
      <c r="T3265" t="s">
        <v>61</v>
      </c>
      <c r="U3265" t="s">
        <v>57</v>
      </c>
      <c r="V3265" t="s">
        <v>57</v>
      </c>
      <c r="W3265" t="s">
        <v>57</v>
      </c>
      <c r="X3265" t="s">
        <v>57</v>
      </c>
      <c r="Y3265" t="s">
        <v>57</v>
      </c>
      <c r="Z3265" t="s">
        <v>57</v>
      </c>
      <c r="AA3265" t="s">
        <v>122</v>
      </c>
      <c r="AB3265" t="s">
        <v>61</v>
      </c>
      <c r="AC3265" t="s">
        <v>87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66</v>
      </c>
      <c r="AM3265">
        <v>0</v>
      </c>
      <c r="AN3265">
        <v>1</v>
      </c>
      <c r="AO3265">
        <v>0</v>
      </c>
      <c r="AP3265" t="s">
        <v>164</v>
      </c>
      <c r="AQ3265" t="s">
        <v>92</v>
      </c>
      <c r="AR3265" t="s">
        <v>69</v>
      </c>
      <c r="AS3265">
        <v>7</v>
      </c>
      <c r="AT3265">
        <v>26831</v>
      </c>
      <c r="AU3265">
        <v>1</v>
      </c>
      <c r="AV3265">
        <v>0</v>
      </c>
      <c r="AW3265">
        <v>1</v>
      </c>
      <c r="AX3265">
        <v>0</v>
      </c>
      <c r="AY3265">
        <v>4</v>
      </c>
      <c r="AZ3265" t="s">
        <v>165</v>
      </c>
      <c r="BA3265">
        <v>1</v>
      </c>
      <c r="BB3265" t="s">
        <v>71</v>
      </c>
      <c r="BC3265">
        <v>4</v>
      </c>
    </row>
    <row r="3266" spans="1:55">
      <c r="A3266" t="s">
        <v>6682</v>
      </c>
      <c r="B3266" t="s">
        <v>73</v>
      </c>
      <c r="C3266">
        <v>61</v>
      </c>
      <c r="D3266" t="s">
        <v>61</v>
      </c>
      <c r="E3266">
        <v>0</v>
      </c>
      <c r="F3266" t="s">
        <v>6547</v>
      </c>
      <c r="G3266">
        <v>93067</v>
      </c>
      <c r="H3266">
        <v>34.420998</v>
      </c>
      <c r="I3266">
        <v>-119.60137</v>
      </c>
      <c r="J3266">
        <v>0</v>
      </c>
      <c r="K3266">
        <v>1</v>
      </c>
      <c r="L3266" t="s">
        <v>59</v>
      </c>
      <c r="M3266" t="s">
        <v>57</v>
      </c>
      <c r="N3266" t="s">
        <v>6683</v>
      </c>
      <c r="O3266" t="s">
        <v>61</v>
      </c>
      <c r="P3266" t="s">
        <v>61</v>
      </c>
      <c r="Q3266" t="s">
        <v>143</v>
      </c>
      <c r="R3266" t="s">
        <v>143</v>
      </c>
      <c r="S3266" t="s">
        <v>143</v>
      </c>
      <c r="T3266" t="s">
        <v>143</v>
      </c>
      <c r="U3266" t="s">
        <v>143</v>
      </c>
      <c r="V3266" t="s">
        <v>143</v>
      </c>
      <c r="W3266" t="s">
        <v>143</v>
      </c>
      <c r="X3266" t="s">
        <v>143</v>
      </c>
      <c r="Y3266" t="s">
        <v>143</v>
      </c>
      <c r="Z3266" t="s">
        <v>143</v>
      </c>
      <c r="AA3266" t="s">
        <v>77</v>
      </c>
      <c r="AB3266" t="s">
        <v>57</v>
      </c>
      <c r="AC3266" t="s">
        <v>65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88</v>
      </c>
      <c r="AK3266" t="s">
        <v>101</v>
      </c>
      <c r="AL3266" t="s">
        <v>690</v>
      </c>
      <c r="AM3266">
        <v>1</v>
      </c>
      <c r="AN3266">
        <v>0</v>
      </c>
      <c r="AO3266">
        <v>0</v>
      </c>
      <c r="AP3266" t="s">
        <v>91</v>
      </c>
      <c r="AQ3266" t="s">
        <v>124</v>
      </c>
      <c r="AR3266" t="s">
        <v>182</v>
      </c>
      <c r="AT3266">
        <v>576</v>
      </c>
      <c r="AU3266">
        <v>1</v>
      </c>
      <c r="AV3266">
        <v>1</v>
      </c>
      <c r="AW3266">
        <v>0</v>
      </c>
      <c r="AX3266">
        <v>19.3</v>
      </c>
      <c r="AY3266">
        <v>1</v>
      </c>
      <c r="AZ3266" t="s">
        <v>94</v>
      </c>
      <c r="BA3266">
        <v>8</v>
      </c>
      <c r="BB3266" t="s">
        <v>95</v>
      </c>
      <c r="BC3266">
        <v>1</v>
      </c>
    </row>
    <row r="3267" spans="1:55">
      <c r="A3267" t="s">
        <v>6684</v>
      </c>
      <c r="B3267" t="s">
        <v>56</v>
      </c>
      <c r="C3267">
        <v>72</v>
      </c>
      <c r="D3267" t="s">
        <v>57</v>
      </c>
      <c r="E3267">
        <v>0</v>
      </c>
      <c r="F3267" t="s">
        <v>226</v>
      </c>
      <c r="G3267">
        <v>90064</v>
      </c>
      <c r="H3267">
        <v>34.037251</v>
      </c>
      <c r="I3267">
        <v>-118.423573</v>
      </c>
      <c r="J3267">
        <v>9</v>
      </c>
      <c r="K3267">
        <v>60</v>
      </c>
      <c r="L3267" t="s">
        <v>129</v>
      </c>
      <c r="M3267" t="s">
        <v>57</v>
      </c>
      <c r="N3267" t="s">
        <v>6685</v>
      </c>
      <c r="O3267" t="s">
        <v>61</v>
      </c>
      <c r="P3267" t="s">
        <v>57</v>
      </c>
      <c r="Q3267" t="s">
        <v>62</v>
      </c>
      <c r="R3267" t="s">
        <v>63</v>
      </c>
      <c r="S3267" t="s">
        <v>57</v>
      </c>
      <c r="T3267" t="s">
        <v>57</v>
      </c>
      <c r="U3267" t="s">
        <v>57</v>
      </c>
      <c r="V3267" t="s">
        <v>57</v>
      </c>
      <c r="W3267" t="s">
        <v>61</v>
      </c>
      <c r="X3267" t="s">
        <v>57</v>
      </c>
      <c r="Y3267" t="s">
        <v>61</v>
      </c>
      <c r="Z3267" t="s">
        <v>57</v>
      </c>
      <c r="AA3267" t="s">
        <v>64</v>
      </c>
      <c r="AB3267" t="s">
        <v>57</v>
      </c>
      <c r="AC3267" t="s">
        <v>65</v>
      </c>
      <c r="AD3267">
        <v>74.84999999999999</v>
      </c>
      <c r="AE3267">
        <v>4456.35</v>
      </c>
      <c r="AF3267">
        <v>0</v>
      </c>
      <c r="AG3267">
        <v>0</v>
      </c>
      <c r="AH3267">
        <v>2934</v>
      </c>
      <c r="AI3267">
        <v>7390.35</v>
      </c>
      <c r="AJ3267" t="s">
        <v>66</v>
      </c>
      <c r="AM3267">
        <v>0</v>
      </c>
      <c r="AN3267">
        <v>1</v>
      </c>
      <c r="AO3267">
        <v>0</v>
      </c>
      <c r="AP3267" t="s">
        <v>123</v>
      </c>
      <c r="AQ3267" t="s">
        <v>104</v>
      </c>
      <c r="AR3267" t="s">
        <v>93</v>
      </c>
      <c r="AS3267">
        <v>6</v>
      </c>
      <c r="AT3267">
        <v>24505</v>
      </c>
      <c r="AU3267">
        <v>1</v>
      </c>
      <c r="AV3267">
        <v>0</v>
      </c>
      <c r="AW3267">
        <v>1</v>
      </c>
      <c r="AX3267">
        <v>0</v>
      </c>
      <c r="AY3267">
        <v>6</v>
      </c>
      <c r="AZ3267" t="s">
        <v>125</v>
      </c>
      <c r="BA3267">
        <v>1</v>
      </c>
      <c r="BB3267" t="s">
        <v>71</v>
      </c>
      <c r="BC3267">
        <v>4</v>
      </c>
    </row>
    <row r="3268" spans="1:55">
      <c r="A3268" t="s">
        <v>6686</v>
      </c>
      <c r="B3268" t="s">
        <v>73</v>
      </c>
      <c r="C3268">
        <v>53</v>
      </c>
      <c r="D3268" t="s">
        <v>57</v>
      </c>
      <c r="E3268">
        <v>0</v>
      </c>
      <c r="F3268" t="s">
        <v>459</v>
      </c>
      <c r="G3268">
        <v>90250</v>
      </c>
      <c r="H3268">
        <v>33.914775</v>
      </c>
      <c r="I3268">
        <v>-118.348083</v>
      </c>
      <c r="J3268">
        <v>6</v>
      </c>
      <c r="K3268">
        <v>72</v>
      </c>
      <c r="L3268" t="s">
        <v>59</v>
      </c>
      <c r="M3268" t="s">
        <v>57</v>
      </c>
      <c r="N3268" t="s">
        <v>4028</v>
      </c>
      <c r="O3268" t="s">
        <v>57</v>
      </c>
      <c r="P3268" t="s">
        <v>57</v>
      </c>
      <c r="Q3268" t="s">
        <v>85</v>
      </c>
      <c r="R3268" t="s">
        <v>174</v>
      </c>
      <c r="S3268" t="s">
        <v>61</v>
      </c>
      <c r="T3268" t="s">
        <v>57</v>
      </c>
      <c r="U3268" t="s">
        <v>57</v>
      </c>
      <c r="V3268" t="s">
        <v>57</v>
      </c>
      <c r="W3268" t="s">
        <v>57</v>
      </c>
      <c r="X3268" t="s">
        <v>57</v>
      </c>
      <c r="Y3268" t="s">
        <v>57</v>
      </c>
      <c r="Z3268" t="s">
        <v>57</v>
      </c>
      <c r="AA3268" t="s">
        <v>122</v>
      </c>
      <c r="AB3268" t="s">
        <v>57</v>
      </c>
      <c r="AC3268" t="s">
        <v>65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</v>
      </c>
      <c r="AJ3268" t="s">
        <v>66</v>
      </c>
      <c r="AM3268">
        <v>0</v>
      </c>
      <c r="AN3268">
        <v>1</v>
      </c>
      <c r="AO3268">
        <v>0</v>
      </c>
      <c r="AP3268" t="s">
        <v>123</v>
      </c>
      <c r="AQ3268" t="s">
        <v>92</v>
      </c>
      <c r="AR3268" t="s">
        <v>105</v>
      </c>
      <c r="AS3268">
        <v>7</v>
      </c>
      <c r="AT3268">
        <v>93315</v>
      </c>
      <c r="AU3268">
        <v>1</v>
      </c>
      <c r="AV3268">
        <v>0</v>
      </c>
      <c r="AW3268">
        <v>1</v>
      </c>
      <c r="AX3268">
        <v>0</v>
      </c>
      <c r="AY3268">
        <v>6</v>
      </c>
      <c r="AZ3268" t="s">
        <v>125</v>
      </c>
      <c r="BA3268">
        <v>3</v>
      </c>
      <c r="BB3268" t="s">
        <v>126</v>
      </c>
      <c r="BC3268">
        <v>3</v>
      </c>
    </row>
    <row r="3269" spans="1:55">
      <c r="A3269" t="s">
        <v>6687</v>
      </c>
      <c r="B3269" t="s">
        <v>73</v>
      </c>
      <c r="C3269">
        <v>44</v>
      </c>
      <c r="D3269" t="s">
        <v>61</v>
      </c>
      <c r="E3269">
        <v>0</v>
      </c>
      <c r="F3269" t="s">
        <v>4538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59</v>
      </c>
      <c r="M3269" t="s">
        <v>57</v>
      </c>
      <c r="N3269" t="s">
        <v>6688</v>
      </c>
      <c r="O3269" t="s">
        <v>61</v>
      </c>
      <c r="P3269" t="s">
        <v>57</v>
      </c>
      <c r="Q3269" t="s">
        <v>62</v>
      </c>
      <c r="R3269" t="s">
        <v>1317</v>
      </c>
      <c r="S3269" t="s">
        <v>61</v>
      </c>
      <c r="T3269" t="s">
        <v>61</v>
      </c>
      <c r="U3269" t="s">
        <v>61</v>
      </c>
      <c r="V3269" t="s">
        <v>61</v>
      </c>
      <c r="W3269" t="s">
        <v>61</v>
      </c>
      <c r="X3269" t="s">
        <v>61</v>
      </c>
      <c r="Y3269" t="s">
        <v>61</v>
      </c>
      <c r="Z3269" t="s">
        <v>61</v>
      </c>
      <c r="AA3269" t="s">
        <v>77</v>
      </c>
      <c r="AB3269" t="s">
        <v>57</v>
      </c>
      <c r="AC3269" t="s">
        <v>65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160.95</v>
      </c>
      <c r="AJ3269" t="s">
        <v>88</v>
      </c>
      <c r="AK3269" t="s">
        <v>89</v>
      </c>
      <c r="AL3269" t="s">
        <v>90</v>
      </c>
      <c r="AM3269">
        <v>1</v>
      </c>
      <c r="AN3269">
        <v>0</v>
      </c>
      <c r="AO3269">
        <v>0</v>
      </c>
      <c r="AP3269" t="s">
        <v>91</v>
      </c>
      <c r="AQ3269" t="s">
        <v>78</v>
      </c>
      <c r="AR3269" t="s">
        <v>137</v>
      </c>
      <c r="AS3269">
        <v>0</v>
      </c>
      <c r="AT3269">
        <v>660</v>
      </c>
      <c r="AU3269">
        <v>1</v>
      </c>
      <c r="AV3269">
        <v>1</v>
      </c>
      <c r="AW3269">
        <v>0</v>
      </c>
      <c r="AX3269">
        <v>45</v>
      </c>
      <c r="AY3269">
        <v>1</v>
      </c>
      <c r="AZ3269" t="s">
        <v>94</v>
      </c>
      <c r="BA3269">
        <v>8</v>
      </c>
      <c r="BB3269" t="s">
        <v>95</v>
      </c>
      <c r="BC3269">
        <v>1</v>
      </c>
    </row>
    <row r="3270" spans="1:55">
      <c r="A3270" t="s">
        <v>6689</v>
      </c>
      <c r="B3270" t="s">
        <v>56</v>
      </c>
      <c r="C3270">
        <v>36</v>
      </c>
      <c r="D3270" t="s">
        <v>61</v>
      </c>
      <c r="E3270">
        <v>0</v>
      </c>
      <c r="F3270" t="s">
        <v>226</v>
      </c>
      <c r="G3270">
        <v>90046</v>
      </c>
      <c r="H3270">
        <v>34.108455</v>
      </c>
      <c r="I3270">
        <v>-118.362081</v>
      </c>
      <c r="J3270">
        <v>0</v>
      </c>
      <c r="K3270">
        <v>63</v>
      </c>
      <c r="L3270" t="s">
        <v>129</v>
      </c>
      <c r="M3270" t="s">
        <v>57</v>
      </c>
      <c r="N3270" t="s">
        <v>3442</v>
      </c>
      <c r="O3270" t="s">
        <v>57</v>
      </c>
      <c r="P3270" t="s">
        <v>57</v>
      </c>
      <c r="Q3270" t="s">
        <v>135</v>
      </c>
      <c r="R3270" t="s">
        <v>174</v>
      </c>
      <c r="S3270" t="s">
        <v>57</v>
      </c>
      <c r="T3270" t="s">
        <v>57</v>
      </c>
      <c r="U3270" t="s">
        <v>57</v>
      </c>
      <c r="V3270" t="s">
        <v>57</v>
      </c>
      <c r="W3270" t="s">
        <v>57</v>
      </c>
      <c r="X3270" t="s">
        <v>61</v>
      </c>
      <c r="Y3270" t="s">
        <v>61</v>
      </c>
      <c r="Z3270" t="s">
        <v>57</v>
      </c>
      <c r="AA3270" t="s">
        <v>122</v>
      </c>
      <c r="AB3270" t="s">
        <v>57</v>
      </c>
      <c r="AC3270" t="s">
        <v>65</v>
      </c>
      <c r="AD3270">
        <v>79.84999999999999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66</v>
      </c>
      <c r="AM3270">
        <v>0</v>
      </c>
      <c r="AN3270">
        <v>1</v>
      </c>
      <c r="AO3270">
        <v>0</v>
      </c>
      <c r="AP3270" t="s">
        <v>123</v>
      </c>
      <c r="AQ3270" t="s">
        <v>68</v>
      </c>
      <c r="AR3270" t="s">
        <v>93</v>
      </c>
      <c r="AS3270">
        <v>6</v>
      </c>
      <c r="AT3270">
        <v>49839</v>
      </c>
      <c r="AU3270">
        <v>1</v>
      </c>
      <c r="AV3270">
        <v>0</v>
      </c>
      <c r="AW3270">
        <v>1</v>
      </c>
      <c r="AX3270">
        <v>0</v>
      </c>
      <c r="AY3270">
        <v>6</v>
      </c>
      <c r="AZ3270" t="s">
        <v>125</v>
      </c>
      <c r="BA3270">
        <v>2</v>
      </c>
      <c r="BB3270" t="s">
        <v>126</v>
      </c>
      <c r="BC3270">
        <v>3</v>
      </c>
    </row>
    <row r="3271" spans="1:55">
      <c r="A3271" t="s">
        <v>6690</v>
      </c>
      <c r="B3271" t="s">
        <v>73</v>
      </c>
      <c r="C3271">
        <v>54</v>
      </c>
      <c r="D3271" t="s">
        <v>61</v>
      </c>
      <c r="E3271">
        <v>0</v>
      </c>
      <c r="F3271" t="s">
        <v>3024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98</v>
      </c>
      <c r="M3271" t="s">
        <v>57</v>
      </c>
      <c r="N3271" t="s">
        <v>4164</v>
      </c>
      <c r="O3271" t="s">
        <v>57</v>
      </c>
      <c r="P3271" t="s">
        <v>57</v>
      </c>
      <c r="Q3271" t="s">
        <v>135</v>
      </c>
      <c r="R3271" t="s">
        <v>100</v>
      </c>
      <c r="S3271" t="s">
        <v>57</v>
      </c>
      <c r="T3271" t="s">
        <v>57</v>
      </c>
      <c r="U3271" t="s">
        <v>61</v>
      </c>
      <c r="V3271" t="s">
        <v>57</v>
      </c>
      <c r="W3271" t="s">
        <v>61</v>
      </c>
      <c r="X3271" t="s">
        <v>61</v>
      </c>
      <c r="Y3271" t="s">
        <v>61</v>
      </c>
      <c r="Z3271" t="s">
        <v>57</v>
      </c>
      <c r="AA3271" t="s">
        <v>77</v>
      </c>
      <c r="AB3271" t="s">
        <v>57</v>
      </c>
      <c r="AC3271" t="s">
        <v>87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66</v>
      </c>
      <c r="AM3271">
        <v>0</v>
      </c>
      <c r="AN3271">
        <v>1</v>
      </c>
      <c r="AO3271">
        <v>0</v>
      </c>
      <c r="AP3271" t="s">
        <v>67</v>
      </c>
      <c r="AQ3271" t="s">
        <v>92</v>
      </c>
      <c r="AR3271" t="s">
        <v>69</v>
      </c>
      <c r="AS3271">
        <v>4</v>
      </c>
      <c r="AT3271">
        <v>1162</v>
      </c>
      <c r="AU3271">
        <v>1</v>
      </c>
      <c r="AV3271">
        <v>0</v>
      </c>
      <c r="AW3271">
        <v>1</v>
      </c>
      <c r="AX3271">
        <v>0</v>
      </c>
      <c r="AY3271">
        <v>2</v>
      </c>
      <c r="AZ3271" t="s">
        <v>70</v>
      </c>
      <c r="BA3271">
        <v>5</v>
      </c>
      <c r="BB3271" t="s">
        <v>80</v>
      </c>
      <c r="BC3271">
        <v>2</v>
      </c>
    </row>
    <row r="3272" spans="1:55">
      <c r="A3272" t="s">
        <v>6691</v>
      </c>
      <c r="B3272" t="s">
        <v>56</v>
      </c>
      <c r="C3272">
        <v>56</v>
      </c>
      <c r="D3272" t="s">
        <v>61</v>
      </c>
      <c r="E3272">
        <v>0</v>
      </c>
      <c r="F3272" t="s">
        <v>565</v>
      </c>
      <c r="G3272">
        <v>94605</v>
      </c>
      <c r="H3272">
        <v>37.758019</v>
      </c>
      <c r="I3272">
        <v>-122.138678</v>
      </c>
      <c r="J3272">
        <v>0</v>
      </c>
      <c r="K3272">
        <v>31</v>
      </c>
      <c r="L3272" t="s">
        <v>59</v>
      </c>
      <c r="M3272" t="s">
        <v>57</v>
      </c>
      <c r="N3272" t="s">
        <v>6692</v>
      </c>
      <c r="O3272" t="s">
        <v>61</v>
      </c>
      <c r="P3272" t="s">
        <v>57</v>
      </c>
      <c r="Q3272" t="s">
        <v>85</v>
      </c>
      <c r="R3272" t="s">
        <v>163</v>
      </c>
      <c r="S3272" t="s">
        <v>57</v>
      </c>
      <c r="T3272" t="s">
        <v>61</v>
      </c>
      <c r="U3272" t="s">
        <v>57</v>
      </c>
      <c r="V3272" t="s">
        <v>57</v>
      </c>
      <c r="W3272" t="s">
        <v>61</v>
      </c>
      <c r="X3272" t="s">
        <v>61</v>
      </c>
      <c r="Y3272" t="s">
        <v>61</v>
      </c>
      <c r="Z3272" t="s">
        <v>61</v>
      </c>
      <c r="AA3272" t="s">
        <v>77</v>
      </c>
      <c r="AB3272" t="s">
        <v>61</v>
      </c>
      <c r="AC3272" t="s">
        <v>87</v>
      </c>
      <c r="AD3272">
        <v>87.59999999999999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66</v>
      </c>
      <c r="AM3272">
        <v>0</v>
      </c>
      <c r="AN3272">
        <v>1</v>
      </c>
      <c r="AO3272">
        <v>0</v>
      </c>
      <c r="AP3272" t="s">
        <v>164</v>
      </c>
      <c r="AQ3272" t="s">
        <v>92</v>
      </c>
      <c r="AR3272" t="s">
        <v>93</v>
      </c>
      <c r="AS3272">
        <v>3</v>
      </c>
      <c r="AT3272">
        <v>42854</v>
      </c>
      <c r="AU3272">
        <v>1</v>
      </c>
      <c r="AV3272">
        <v>0</v>
      </c>
      <c r="AW3272">
        <v>1</v>
      </c>
      <c r="AX3272">
        <v>0</v>
      </c>
      <c r="AY3272">
        <v>4</v>
      </c>
      <c r="AZ3272" t="s">
        <v>165</v>
      </c>
      <c r="BA3272">
        <v>7</v>
      </c>
      <c r="BB3272" t="s">
        <v>95</v>
      </c>
      <c r="BC3272">
        <v>1</v>
      </c>
    </row>
    <row r="3273" spans="1:55">
      <c r="A3273" t="s">
        <v>6693</v>
      </c>
      <c r="B3273" t="s">
        <v>73</v>
      </c>
      <c r="C3273">
        <v>57</v>
      </c>
      <c r="D3273" t="s">
        <v>57</v>
      </c>
      <c r="E3273">
        <v>3</v>
      </c>
      <c r="F3273" t="s">
        <v>5013</v>
      </c>
      <c r="G3273">
        <v>95558</v>
      </c>
      <c r="H3273">
        <v>40.274302</v>
      </c>
      <c r="I3273">
        <v>-124.210902</v>
      </c>
      <c r="J3273">
        <v>6</v>
      </c>
      <c r="K3273">
        <v>71</v>
      </c>
      <c r="L3273" t="s">
        <v>119</v>
      </c>
      <c r="M3273" t="s">
        <v>57</v>
      </c>
      <c r="N3273" t="s">
        <v>6694</v>
      </c>
      <c r="O3273" t="s">
        <v>57</v>
      </c>
      <c r="P3273" t="s">
        <v>57</v>
      </c>
      <c r="Q3273" t="s">
        <v>62</v>
      </c>
      <c r="R3273" t="s">
        <v>254</v>
      </c>
      <c r="S3273" t="s">
        <v>57</v>
      </c>
      <c r="T3273" t="s">
        <v>57</v>
      </c>
      <c r="U3273" t="s">
        <v>57</v>
      </c>
      <c r="V3273" t="s">
        <v>57</v>
      </c>
      <c r="W3273" t="s">
        <v>57</v>
      </c>
      <c r="X3273" t="s">
        <v>57</v>
      </c>
      <c r="Y3273" t="s">
        <v>57</v>
      </c>
      <c r="Z3273" t="s">
        <v>57</v>
      </c>
      <c r="AA3273" t="s">
        <v>122</v>
      </c>
      <c r="AB3273" t="s">
        <v>61</v>
      </c>
      <c r="AC3273" t="s">
        <v>65</v>
      </c>
      <c r="AD3273">
        <v>89.90000000000001</v>
      </c>
      <c r="AE3273">
        <v>6457.15</v>
      </c>
      <c r="AF3273">
        <v>0</v>
      </c>
      <c r="AG3273">
        <v>0</v>
      </c>
      <c r="AH3273">
        <v>2224.43</v>
      </c>
      <c r="AI3273">
        <v>8681.58</v>
      </c>
      <c r="AJ3273" t="s">
        <v>66</v>
      </c>
      <c r="AM3273">
        <v>0</v>
      </c>
      <c r="AN3273">
        <v>1</v>
      </c>
      <c r="AO3273">
        <v>0</v>
      </c>
      <c r="AP3273" t="s">
        <v>123</v>
      </c>
      <c r="AQ3273" t="s">
        <v>92</v>
      </c>
      <c r="AR3273" t="s">
        <v>93</v>
      </c>
      <c r="AS3273">
        <v>8</v>
      </c>
      <c r="AT3273">
        <v>300</v>
      </c>
      <c r="AU3273">
        <v>1</v>
      </c>
      <c r="AV3273">
        <v>0</v>
      </c>
      <c r="AW3273">
        <v>1</v>
      </c>
      <c r="AX3273">
        <v>0</v>
      </c>
      <c r="AY3273">
        <v>6</v>
      </c>
      <c r="AZ3273" t="s">
        <v>125</v>
      </c>
      <c r="BA3273">
        <v>0</v>
      </c>
      <c r="BB3273" t="s">
        <v>71</v>
      </c>
      <c r="BC3273">
        <v>4</v>
      </c>
    </row>
    <row r="3274" spans="1:55">
      <c r="A3274" t="s">
        <v>6695</v>
      </c>
      <c r="B3274" t="s">
        <v>73</v>
      </c>
      <c r="C3274">
        <v>80</v>
      </c>
      <c r="D3274" t="s">
        <v>57</v>
      </c>
      <c r="E3274">
        <v>0</v>
      </c>
      <c r="F3274" t="s">
        <v>6696</v>
      </c>
      <c r="G3274">
        <v>92651</v>
      </c>
      <c r="H3274">
        <v>33.570023</v>
      </c>
      <c r="I3274">
        <v>-117.773669</v>
      </c>
      <c r="J3274">
        <v>9</v>
      </c>
      <c r="K3274">
        <v>50</v>
      </c>
      <c r="L3274" t="s">
        <v>59</v>
      </c>
      <c r="M3274" t="s">
        <v>57</v>
      </c>
      <c r="N3274" t="s">
        <v>4099</v>
      </c>
      <c r="O3274" t="s">
        <v>57</v>
      </c>
      <c r="P3274" t="s">
        <v>57</v>
      </c>
      <c r="Q3274" t="s">
        <v>85</v>
      </c>
      <c r="R3274" t="s">
        <v>174</v>
      </c>
      <c r="S3274" t="s">
        <v>57</v>
      </c>
      <c r="T3274" t="s">
        <v>57</v>
      </c>
      <c r="U3274" t="s">
        <v>57</v>
      </c>
      <c r="V3274" t="s">
        <v>61</v>
      </c>
      <c r="W3274" t="s">
        <v>57</v>
      </c>
      <c r="X3274" t="s">
        <v>61</v>
      </c>
      <c r="Y3274" t="s">
        <v>61</v>
      </c>
      <c r="Z3274" t="s">
        <v>57</v>
      </c>
      <c r="AA3274" t="s">
        <v>64</v>
      </c>
      <c r="AB3274" t="s">
        <v>57</v>
      </c>
      <c r="AC3274" t="s">
        <v>87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66</v>
      </c>
      <c r="AM3274">
        <v>0</v>
      </c>
      <c r="AN3274">
        <v>1</v>
      </c>
      <c r="AO3274">
        <v>0</v>
      </c>
      <c r="AP3274" t="s">
        <v>123</v>
      </c>
      <c r="AQ3274" t="s">
        <v>104</v>
      </c>
      <c r="AR3274" t="s">
        <v>105</v>
      </c>
      <c r="AS3274">
        <v>5</v>
      </c>
      <c r="AT3274">
        <v>25206</v>
      </c>
      <c r="AU3274">
        <v>1</v>
      </c>
      <c r="AV3274">
        <v>0</v>
      </c>
      <c r="AW3274">
        <v>1</v>
      </c>
      <c r="AX3274">
        <v>0</v>
      </c>
      <c r="AY3274">
        <v>6</v>
      </c>
      <c r="AZ3274" t="s">
        <v>125</v>
      </c>
      <c r="BA3274">
        <v>3</v>
      </c>
      <c r="BB3274" t="s">
        <v>126</v>
      </c>
      <c r="BC3274">
        <v>3</v>
      </c>
    </row>
    <row r="3275" spans="1:55">
      <c r="A3275" t="s">
        <v>6697</v>
      </c>
      <c r="B3275" t="s">
        <v>73</v>
      </c>
      <c r="C3275">
        <v>51</v>
      </c>
      <c r="D3275" t="s">
        <v>61</v>
      </c>
      <c r="E3275">
        <v>0</v>
      </c>
      <c r="F3275" t="s">
        <v>692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129</v>
      </c>
      <c r="M3275" t="s">
        <v>61</v>
      </c>
      <c r="N3275" t="s">
        <v>143</v>
      </c>
      <c r="O3275" t="s">
        <v>143</v>
      </c>
      <c r="P3275" t="s">
        <v>57</v>
      </c>
      <c r="Q3275" t="s">
        <v>135</v>
      </c>
      <c r="R3275" t="s">
        <v>131</v>
      </c>
      <c r="S3275" t="s">
        <v>57</v>
      </c>
      <c r="T3275" t="s">
        <v>57</v>
      </c>
      <c r="U3275" t="s">
        <v>61</v>
      </c>
      <c r="V3275" t="s">
        <v>61</v>
      </c>
      <c r="W3275" t="s">
        <v>61</v>
      </c>
      <c r="X3275" t="s">
        <v>57</v>
      </c>
      <c r="Y3275" t="s">
        <v>57</v>
      </c>
      <c r="Z3275" t="s">
        <v>57</v>
      </c>
      <c r="AA3275" t="s">
        <v>122</v>
      </c>
      <c r="AB3275" t="s">
        <v>61</v>
      </c>
      <c r="AC3275" t="s">
        <v>87</v>
      </c>
      <c r="AD3275">
        <v>46.2</v>
      </c>
      <c r="AE3275">
        <v>2431.95</v>
      </c>
      <c r="AF3275">
        <v>0</v>
      </c>
      <c r="AG3275">
        <v>0</v>
      </c>
      <c r="AH3275">
        <v>0</v>
      </c>
      <c r="AI3275">
        <v>2431.95</v>
      </c>
      <c r="AJ3275" t="s">
        <v>66</v>
      </c>
      <c r="AM3275">
        <v>0</v>
      </c>
      <c r="AN3275">
        <v>1</v>
      </c>
      <c r="AO3275">
        <v>0</v>
      </c>
      <c r="AP3275" t="s">
        <v>123</v>
      </c>
      <c r="AQ3275" t="s">
        <v>92</v>
      </c>
      <c r="AR3275" t="s">
        <v>137</v>
      </c>
      <c r="AS3275">
        <v>5</v>
      </c>
      <c r="AT3275">
        <v>64</v>
      </c>
      <c r="AU3275">
        <v>1</v>
      </c>
      <c r="AV3275">
        <v>0</v>
      </c>
      <c r="AW3275">
        <v>1</v>
      </c>
      <c r="AX3275">
        <v>0</v>
      </c>
      <c r="AY3275">
        <v>6</v>
      </c>
      <c r="AZ3275" t="s">
        <v>125</v>
      </c>
      <c r="BA3275">
        <v>2</v>
      </c>
      <c r="BB3275" t="s">
        <v>126</v>
      </c>
      <c r="BC3275">
        <v>3</v>
      </c>
    </row>
    <row r="3276" spans="1:55">
      <c r="A3276" t="s">
        <v>6698</v>
      </c>
      <c r="B3276" t="s">
        <v>56</v>
      </c>
      <c r="C3276">
        <v>41</v>
      </c>
      <c r="D3276" t="s">
        <v>61</v>
      </c>
      <c r="E3276">
        <v>0</v>
      </c>
      <c r="F3276" t="s">
        <v>5767</v>
      </c>
      <c r="G3276">
        <v>93604</v>
      </c>
      <c r="H3276">
        <v>37.458367</v>
      </c>
      <c r="I3276">
        <v>-119.345011</v>
      </c>
      <c r="J3276">
        <v>0</v>
      </c>
      <c r="K3276">
        <v>1</v>
      </c>
      <c r="L3276" t="s">
        <v>59</v>
      </c>
      <c r="M3276" t="s">
        <v>57</v>
      </c>
      <c r="N3276" t="s">
        <v>772</v>
      </c>
      <c r="O3276" t="s">
        <v>61</v>
      </c>
      <c r="P3276" t="s">
        <v>57</v>
      </c>
      <c r="Q3276" t="s">
        <v>135</v>
      </c>
      <c r="R3276" t="s">
        <v>250</v>
      </c>
      <c r="S3276" t="s">
        <v>61</v>
      </c>
      <c r="T3276" t="s">
        <v>61</v>
      </c>
      <c r="U3276" t="s">
        <v>61</v>
      </c>
      <c r="V3276" t="s">
        <v>57</v>
      </c>
      <c r="W3276" t="s">
        <v>61</v>
      </c>
      <c r="X3276" t="s">
        <v>61</v>
      </c>
      <c r="Y3276" t="s">
        <v>61</v>
      </c>
      <c r="Z3276" t="s">
        <v>57</v>
      </c>
      <c r="AA3276" t="s">
        <v>77</v>
      </c>
      <c r="AB3276" t="s">
        <v>57</v>
      </c>
      <c r="AC3276" t="s">
        <v>87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86.23999999999999</v>
      </c>
      <c r="AJ3276" t="s">
        <v>88</v>
      </c>
      <c r="AK3276" t="s">
        <v>89</v>
      </c>
      <c r="AL3276" t="s">
        <v>181</v>
      </c>
      <c r="AM3276">
        <v>1</v>
      </c>
      <c r="AN3276">
        <v>0</v>
      </c>
      <c r="AO3276">
        <v>0</v>
      </c>
      <c r="AP3276" t="s">
        <v>91</v>
      </c>
      <c r="AQ3276" t="s">
        <v>78</v>
      </c>
      <c r="AR3276" t="s">
        <v>69</v>
      </c>
      <c r="AS3276">
        <v>2</v>
      </c>
      <c r="AT3276">
        <v>613</v>
      </c>
      <c r="AU3276">
        <v>1</v>
      </c>
      <c r="AV3276">
        <v>1</v>
      </c>
      <c r="AW3276">
        <v>0</v>
      </c>
      <c r="AX3276">
        <v>52.2</v>
      </c>
      <c r="AY3276">
        <v>1</v>
      </c>
      <c r="AZ3276" t="s">
        <v>94</v>
      </c>
      <c r="BA3276">
        <v>8</v>
      </c>
      <c r="BB3276" t="s">
        <v>95</v>
      </c>
      <c r="BC3276">
        <v>1</v>
      </c>
    </row>
    <row r="3277" spans="1:55">
      <c r="A3277" t="s">
        <v>6699</v>
      </c>
      <c r="B3277" t="s">
        <v>56</v>
      </c>
      <c r="C3277">
        <v>73</v>
      </c>
      <c r="D3277" t="s">
        <v>61</v>
      </c>
      <c r="E3277">
        <v>0</v>
      </c>
      <c r="F3277" t="s">
        <v>855</v>
      </c>
      <c r="G3277">
        <v>90212</v>
      </c>
      <c r="H3277">
        <v>34.062095</v>
      </c>
      <c r="I3277">
        <v>-118.401508</v>
      </c>
      <c r="J3277">
        <v>0</v>
      </c>
      <c r="K3277">
        <v>11</v>
      </c>
      <c r="L3277" t="s">
        <v>59</v>
      </c>
      <c r="M3277" t="s">
        <v>57</v>
      </c>
      <c r="N3277" t="s">
        <v>3600</v>
      </c>
      <c r="O3277" t="s">
        <v>57</v>
      </c>
      <c r="P3277" t="s">
        <v>57</v>
      </c>
      <c r="Q3277" t="s">
        <v>135</v>
      </c>
      <c r="R3277" t="s">
        <v>1317</v>
      </c>
      <c r="S3277" t="s">
        <v>57</v>
      </c>
      <c r="T3277" t="s">
        <v>61</v>
      </c>
      <c r="U3277" t="s">
        <v>61</v>
      </c>
      <c r="V3277" t="s">
        <v>61</v>
      </c>
      <c r="W3277" t="s">
        <v>61</v>
      </c>
      <c r="X3277" t="s">
        <v>61</v>
      </c>
      <c r="Y3277" t="s">
        <v>61</v>
      </c>
      <c r="Z3277" t="s">
        <v>57</v>
      </c>
      <c r="AA3277" t="s">
        <v>122</v>
      </c>
      <c r="AB3277" t="s">
        <v>57</v>
      </c>
      <c r="AC3277" t="s">
        <v>87</v>
      </c>
      <c r="AD3277">
        <v>55.6</v>
      </c>
      <c r="AE3277">
        <v>580.8</v>
      </c>
      <c r="AF3277">
        <v>15.2</v>
      </c>
      <c r="AG3277">
        <v>0</v>
      </c>
      <c r="AH3277">
        <v>30.91</v>
      </c>
      <c r="AI3277">
        <v>596.51</v>
      </c>
      <c r="AJ3277" t="s">
        <v>66</v>
      </c>
      <c r="AM3277">
        <v>0</v>
      </c>
      <c r="AN3277">
        <v>1</v>
      </c>
      <c r="AO3277">
        <v>0</v>
      </c>
      <c r="AP3277" t="s">
        <v>67</v>
      </c>
      <c r="AQ3277" t="s">
        <v>104</v>
      </c>
      <c r="AR3277" t="s">
        <v>69</v>
      </c>
      <c r="AS3277">
        <v>2</v>
      </c>
      <c r="AT3277">
        <v>11355</v>
      </c>
      <c r="AU3277">
        <v>1</v>
      </c>
      <c r="AV3277">
        <v>0</v>
      </c>
      <c r="AW3277">
        <v>1</v>
      </c>
      <c r="AX3277">
        <v>0</v>
      </c>
      <c r="AY3277">
        <v>2</v>
      </c>
      <c r="AZ3277" t="s">
        <v>70</v>
      </c>
      <c r="BA3277">
        <v>2</v>
      </c>
      <c r="BB3277" t="s">
        <v>126</v>
      </c>
      <c r="BC3277">
        <v>3</v>
      </c>
    </row>
    <row r="3278" spans="1:55">
      <c r="A3278" t="s">
        <v>6700</v>
      </c>
      <c r="B3278" t="s">
        <v>73</v>
      </c>
      <c r="C3278">
        <v>19</v>
      </c>
      <c r="D3278" t="s">
        <v>57</v>
      </c>
      <c r="E3278">
        <v>0</v>
      </c>
      <c r="F3278" t="s">
        <v>5385</v>
      </c>
      <c r="G3278">
        <v>91214</v>
      </c>
      <c r="H3278">
        <v>34.239636</v>
      </c>
      <c r="I3278">
        <v>-118.245259</v>
      </c>
      <c r="J3278">
        <v>1</v>
      </c>
      <c r="K3278">
        <v>44</v>
      </c>
      <c r="L3278" t="s">
        <v>59</v>
      </c>
      <c r="M3278" t="s">
        <v>57</v>
      </c>
      <c r="N3278" t="s">
        <v>6701</v>
      </c>
      <c r="O3278" t="s">
        <v>61</v>
      </c>
      <c r="P3278" t="s">
        <v>57</v>
      </c>
      <c r="Q3278" t="s">
        <v>135</v>
      </c>
      <c r="R3278" t="s">
        <v>322</v>
      </c>
      <c r="S3278" t="s">
        <v>61</v>
      </c>
      <c r="T3278" t="s">
        <v>57</v>
      </c>
      <c r="U3278" t="s">
        <v>57</v>
      </c>
      <c r="V3278" t="s">
        <v>57</v>
      </c>
      <c r="W3278" t="s">
        <v>57</v>
      </c>
      <c r="X3278" t="s">
        <v>61</v>
      </c>
      <c r="Y3278" t="s">
        <v>61</v>
      </c>
      <c r="Z3278" t="s">
        <v>57</v>
      </c>
      <c r="AA3278" t="s">
        <v>64</v>
      </c>
      <c r="AB3278" t="s">
        <v>57</v>
      </c>
      <c r="AC3278" t="s">
        <v>87</v>
      </c>
      <c r="AD3278">
        <v>70.95</v>
      </c>
      <c r="AE3278">
        <v>3250.45</v>
      </c>
      <c r="AF3278">
        <v>24.92</v>
      </c>
      <c r="AG3278">
        <v>0</v>
      </c>
      <c r="AH3278">
        <v>1302.84</v>
      </c>
      <c r="AI3278">
        <v>4528.37</v>
      </c>
      <c r="AJ3278" t="s">
        <v>66</v>
      </c>
      <c r="AM3278">
        <v>0</v>
      </c>
      <c r="AN3278">
        <v>1</v>
      </c>
      <c r="AO3278">
        <v>0</v>
      </c>
      <c r="AP3278" t="s">
        <v>176</v>
      </c>
      <c r="AQ3278" t="s">
        <v>116</v>
      </c>
      <c r="AR3278" t="s">
        <v>93</v>
      </c>
      <c r="AS3278">
        <v>5</v>
      </c>
      <c r="AT3278">
        <v>29110</v>
      </c>
      <c r="AU3278">
        <v>1</v>
      </c>
      <c r="AV3278">
        <v>0</v>
      </c>
      <c r="AW3278">
        <v>1</v>
      </c>
      <c r="AX3278">
        <v>0</v>
      </c>
      <c r="AY3278">
        <v>5</v>
      </c>
      <c r="AZ3278" t="s">
        <v>177</v>
      </c>
      <c r="BA3278">
        <v>1</v>
      </c>
      <c r="BB3278" t="s">
        <v>71</v>
      </c>
      <c r="BC3278">
        <v>4</v>
      </c>
    </row>
    <row r="3279" spans="1:55">
      <c r="A3279" t="s">
        <v>6702</v>
      </c>
      <c r="B3279" t="s">
        <v>73</v>
      </c>
      <c r="C3279">
        <v>54</v>
      </c>
      <c r="D3279" t="s">
        <v>57</v>
      </c>
      <c r="E3279">
        <v>0</v>
      </c>
      <c r="F3279" t="s">
        <v>320</v>
      </c>
      <c r="G3279">
        <v>90275</v>
      </c>
      <c r="H3279">
        <v>33.753146</v>
      </c>
      <c r="I3279">
        <v>-118.367459</v>
      </c>
      <c r="J3279">
        <v>8</v>
      </c>
      <c r="K3279">
        <v>62</v>
      </c>
      <c r="L3279" t="s">
        <v>59</v>
      </c>
      <c r="M3279" t="s">
        <v>57</v>
      </c>
      <c r="N3279" t="s">
        <v>3914</v>
      </c>
      <c r="O3279" t="s">
        <v>57</v>
      </c>
      <c r="P3279" t="s">
        <v>57</v>
      </c>
      <c r="Q3279" t="s">
        <v>85</v>
      </c>
      <c r="R3279" t="s">
        <v>313</v>
      </c>
      <c r="S3279" t="s">
        <v>61</v>
      </c>
      <c r="T3279" t="s">
        <v>61</v>
      </c>
      <c r="U3279" t="s">
        <v>57</v>
      </c>
      <c r="V3279" t="s">
        <v>57</v>
      </c>
      <c r="W3279" t="s">
        <v>57</v>
      </c>
      <c r="X3279" t="s">
        <v>57</v>
      </c>
      <c r="Y3279" t="s">
        <v>57</v>
      </c>
      <c r="Z3279" t="s">
        <v>57</v>
      </c>
      <c r="AA3279" t="s">
        <v>122</v>
      </c>
      <c r="AB3279" t="s">
        <v>57</v>
      </c>
      <c r="AC3279" t="s">
        <v>87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9059.139999999999</v>
      </c>
      <c r="AJ3279" t="s">
        <v>66</v>
      </c>
      <c r="AM3279">
        <v>0</v>
      </c>
      <c r="AN3279">
        <v>1</v>
      </c>
      <c r="AO3279">
        <v>0</v>
      </c>
      <c r="AP3279" t="s">
        <v>123</v>
      </c>
      <c r="AQ3279" t="s">
        <v>92</v>
      </c>
      <c r="AR3279" t="s">
        <v>105</v>
      </c>
      <c r="AS3279">
        <v>6</v>
      </c>
      <c r="AT3279">
        <v>41263</v>
      </c>
      <c r="AU3279">
        <v>1</v>
      </c>
      <c r="AV3279">
        <v>0</v>
      </c>
      <c r="AW3279">
        <v>1</v>
      </c>
      <c r="AX3279">
        <v>0</v>
      </c>
      <c r="AY3279">
        <v>6</v>
      </c>
      <c r="AZ3279" t="s">
        <v>125</v>
      </c>
      <c r="BA3279">
        <v>3</v>
      </c>
      <c r="BB3279" t="s">
        <v>126</v>
      </c>
      <c r="BC3279">
        <v>3</v>
      </c>
    </row>
    <row r="3280" spans="1:55">
      <c r="A3280" t="s">
        <v>6703</v>
      </c>
      <c r="B3280" t="s">
        <v>73</v>
      </c>
      <c r="C3280">
        <v>45</v>
      </c>
      <c r="D3280" t="s">
        <v>61</v>
      </c>
      <c r="E3280">
        <v>0</v>
      </c>
      <c r="F3280" t="s">
        <v>3156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129</v>
      </c>
      <c r="M3280" t="s">
        <v>57</v>
      </c>
      <c r="N3280" t="s">
        <v>2614</v>
      </c>
      <c r="O3280" t="s">
        <v>57</v>
      </c>
      <c r="P3280" t="s">
        <v>57</v>
      </c>
      <c r="Q3280" t="s">
        <v>85</v>
      </c>
      <c r="R3280" t="s">
        <v>364</v>
      </c>
      <c r="S3280" t="s">
        <v>61</v>
      </c>
      <c r="T3280" t="s">
        <v>61</v>
      </c>
      <c r="U3280" t="s">
        <v>61</v>
      </c>
      <c r="V3280" t="s">
        <v>61</v>
      </c>
      <c r="W3280" t="s">
        <v>57</v>
      </c>
      <c r="X3280" t="s">
        <v>61</v>
      </c>
      <c r="Y3280" t="s">
        <v>61</v>
      </c>
      <c r="Z3280" t="s">
        <v>57</v>
      </c>
      <c r="AA3280" t="s">
        <v>64</v>
      </c>
      <c r="AB3280" t="s">
        <v>57</v>
      </c>
      <c r="AC3280" t="s">
        <v>87</v>
      </c>
      <c r="AD3280">
        <v>86.90000000000001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66</v>
      </c>
      <c r="AM3280">
        <v>0</v>
      </c>
      <c r="AN3280">
        <v>1</v>
      </c>
      <c r="AO3280">
        <v>0</v>
      </c>
      <c r="AP3280" t="s">
        <v>123</v>
      </c>
      <c r="AQ3280" t="s">
        <v>78</v>
      </c>
      <c r="AR3280" t="s">
        <v>93</v>
      </c>
      <c r="AS3280">
        <v>2</v>
      </c>
      <c r="AT3280">
        <v>532</v>
      </c>
      <c r="AU3280">
        <v>1</v>
      </c>
      <c r="AV3280">
        <v>0</v>
      </c>
      <c r="AW3280">
        <v>1</v>
      </c>
      <c r="AX3280">
        <v>0</v>
      </c>
      <c r="AY3280">
        <v>6</v>
      </c>
      <c r="AZ3280" t="s">
        <v>125</v>
      </c>
      <c r="BA3280">
        <v>4</v>
      </c>
      <c r="BB3280" t="s">
        <v>80</v>
      </c>
      <c r="BC3280">
        <v>2</v>
      </c>
    </row>
    <row r="3281" spans="1:55">
      <c r="A3281" t="s">
        <v>6704</v>
      </c>
      <c r="B3281" t="s">
        <v>73</v>
      </c>
      <c r="C3281">
        <v>39</v>
      </c>
      <c r="D3281" t="s">
        <v>57</v>
      </c>
      <c r="E3281">
        <v>3</v>
      </c>
      <c r="F3281" t="s">
        <v>886</v>
      </c>
      <c r="G3281">
        <v>93962</v>
      </c>
      <c r="H3281">
        <v>36.624641</v>
      </c>
      <c r="I3281">
        <v>-121.647195</v>
      </c>
      <c r="J3281">
        <v>1</v>
      </c>
      <c r="K3281">
        <v>18</v>
      </c>
      <c r="L3281" t="s">
        <v>98</v>
      </c>
      <c r="M3281" t="s">
        <v>57</v>
      </c>
      <c r="N3281" t="s">
        <v>6705</v>
      </c>
      <c r="O3281" t="s">
        <v>61</v>
      </c>
      <c r="P3281" t="s">
        <v>61</v>
      </c>
      <c r="Q3281" t="s">
        <v>143</v>
      </c>
      <c r="R3281" t="s">
        <v>143</v>
      </c>
      <c r="S3281" t="s">
        <v>143</v>
      </c>
      <c r="T3281" t="s">
        <v>143</v>
      </c>
      <c r="U3281" t="s">
        <v>143</v>
      </c>
      <c r="V3281" t="s">
        <v>143</v>
      </c>
      <c r="W3281" t="s">
        <v>143</v>
      </c>
      <c r="X3281" t="s">
        <v>143</v>
      </c>
      <c r="Y3281" t="s">
        <v>143</v>
      </c>
      <c r="Z3281" t="s">
        <v>143</v>
      </c>
      <c r="AA3281" t="s">
        <v>64</v>
      </c>
      <c r="AB3281" t="s">
        <v>61</v>
      </c>
      <c r="AC3281" t="s">
        <v>87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66</v>
      </c>
      <c r="AM3281">
        <v>0</v>
      </c>
      <c r="AN3281">
        <v>1</v>
      </c>
      <c r="AO3281">
        <v>0</v>
      </c>
      <c r="AP3281" t="s">
        <v>103</v>
      </c>
      <c r="AQ3281" t="s">
        <v>68</v>
      </c>
      <c r="AR3281" t="s">
        <v>182</v>
      </c>
      <c r="AT3281">
        <v>407</v>
      </c>
      <c r="AU3281">
        <v>1</v>
      </c>
      <c r="AV3281">
        <v>0</v>
      </c>
      <c r="AW3281">
        <v>1</v>
      </c>
      <c r="AX3281">
        <v>0</v>
      </c>
      <c r="AY3281">
        <v>3</v>
      </c>
      <c r="AZ3281" t="s">
        <v>106</v>
      </c>
      <c r="BA3281">
        <v>0</v>
      </c>
      <c r="BB3281" t="s">
        <v>71</v>
      </c>
      <c r="BC3281">
        <v>4</v>
      </c>
    </row>
    <row r="3282" spans="1:55">
      <c r="A3282" t="s">
        <v>6706</v>
      </c>
      <c r="B3282" t="s">
        <v>73</v>
      </c>
      <c r="C3282">
        <v>23</v>
      </c>
      <c r="D3282" t="s">
        <v>57</v>
      </c>
      <c r="E3282">
        <v>0</v>
      </c>
      <c r="F3282" t="s">
        <v>2034</v>
      </c>
      <c r="G3282">
        <v>92268</v>
      </c>
      <c r="H3282">
        <v>34.201108</v>
      </c>
      <c r="I3282">
        <v>-116.593456</v>
      </c>
      <c r="J3282">
        <v>5</v>
      </c>
      <c r="K3282">
        <v>70</v>
      </c>
      <c r="L3282" t="s">
        <v>119</v>
      </c>
      <c r="M3282" t="s">
        <v>57</v>
      </c>
      <c r="N3282" t="s">
        <v>6707</v>
      </c>
      <c r="O3282" t="s">
        <v>57</v>
      </c>
      <c r="P3282" t="s">
        <v>57</v>
      </c>
      <c r="Q3282" t="s">
        <v>85</v>
      </c>
      <c r="R3282" t="s">
        <v>1048</v>
      </c>
      <c r="S3282" t="s">
        <v>61</v>
      </c>
      <c r="T3282" t="s">
        <v>57</v>
      </c>
      <c r="U3282" t="s">
        <v>57</v>
      </c>
      <c r="V3282" t="s">
        <v>57</v>
      </c>
      <c r="W3282" t="s">
        <v>61</v>
      </c>
      <c r="X3282" t="s">
        <v>57</v>
      </c>
      <c r="Y3282" t="s">
        <v>57</v>
      </c>
      <c r="Z3282" t="s">
        <v>57</v>
      </c>
      <c r="AA3282" t="s">
        <v>122</v>
      </c>
      <c r="AB3282" t="s">
        <v>57</v>
      </c>
      <c r="AC3282" t="s">
        <v>87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</v>
      </c>
      <c r="AJ3282" t="s">
        <v>66</v>
      </c>
      <c r="AM3282">
        <v>0</v>
      </c>
      <c r="AN3282">
        <v>1</v>
      </c>
      <c r="AO3282">
        <v>0</v>
      </c>
      <c r="AP3282" t="s">
        <v>123</v>
      </c>
      <c r="AQ3282" t="s">
        <v>116</v>
      </c>
      <c r="AR3282" t="s">
        <v>105</v>
      </c>
      <c r="AS3282">
        <v>6</v>
      </c>
      <c r="AT3282">
        <v>354</v>
      </c>
      <c r="AU3282">
        <v>1</v>
      </c>
      <c r="AV3282">
        <v>0</v>
      </c>
      <c r="AW3282">
        <v>1</v>
      </c>
      <c r="AX3282">
        <v>0</v>
      </c>
      <c r="AY3282">
        <v>6</v>
      </c>
      <c r="AZ3282" t="s">
        <v>125</v>
      </c>
      <c r="BA3282">
        <v>3</v>
      </c>
      <c r="BB3282" t="s">
        <v>126</v>
      </c>
      <c r="BC3282">
        <v>3</v>
      </c>
    </row>
    <row r="3283" spans="1:55">
      <c r="A3283" t="s">
        <v>6708</v>
      </c>
      <c r="B3283" t="s">
        <v>56</v>
      </c>
      <c r="C3283">
        <v>24</v>
      </c>
      <c r="D3283" t="s">
        <v>61</v>
      </c>
      <c r="E3283">
        <v>0</v>
      </c>
      <c r="F3283" t="s">
        <v>1598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59</v>
      </c>
      <c r="M3283" t="s">
        <v>57</v>
      </c>
      <c r="N3283" t="s">
        <v>6709</v>
      </c>
      <c r="O3283" t="s">
        <v>57</v>
      </c>
      <c r="P3283" t="s">
        <v>57</v>
      </c>
      <c r="Q3283" t="s">
        <v>85</v>
      </c>
      <c r="R3283" t="s">
        <v>322</v>
      </c>
      <c r="S3283" t="s">
        <v>61</v>
      </c>
      <c r="T3283" t="s">
        <v>57</v>
      </c>
      <c r="U3283" t="s">
        <v>61</v>
      </c>
      <c r="V3283" t="s">
        <v>61</v>
      </c>
      <c r="W3283" t="s">
        <v>57</v>
      </c>
      <c r="X3283" t="s">
        <v>57</v>
      </c>
      <c r="Y3283" t="s">
        <v>57</v>
      </c>
      <c r="Z3283" t="s">
        <v>57</v>
      </c>
      <c r="AA3283" t="s">
        <v>77</v>
      </c>
      <c r="AB3283" t="s">
        <v>57</v>
      </c>
      <c r="AC3283" t="s">
        <v>65</v>
      </c>
      <c r="AD3283">
        <v>99.84999999999999</v>
      </c>
      <c r="AE3283">
        <v>1992.55</v>
      </c>
      <c r="AF3283">
        <v>0</v>
      </c>
      <c r="AG3283">
        <v>0</v>
      </c>
      <c r="AH3283">
        <v>522.0599999999999</v>
      </c>
      <c r="AI3283">
        <v>2514.61</v>
      </c>
      <c r="AJ3283" t="s">
        <v>66</v>
      </c>
      <c r="AM3283">
        <v>0</v>
      </c>
      <c r="AN3283">
        <v>1</v>
      </c>
      <c r="AO3283">
        <v>0</v>
      </c>
      <c r="AP3283" t="s">
        <v>103</v>
      </c>
      <c r="AQ3283" t="s">
        <v>116</v>
      </c>
      <c r="AR3283" t="s">
        <v>105</v>
      </c>
      <c r="AS3283">
        <v>5</v>
      </c>
      <c r="AT3283">
        <v>5519</v>
      </c>
      <c r="AU3283">
        <v>1</v>
      </c>
      <c r="AV3283">
        <v>0</v>
      </c>
      <c r="AW3283">
        <v>1</v>
      </c>
      <c r="AX3283">
        <v>0</v>
      </c>
      <c r="AY3283">
        <v>3</v>
      </c>
      <c r="AZ3283" t="s">
        <v>106</v>
      </c>
      <c r="BA3283">
        <v>7</v>
      </c>
      <c r="BB3283" t="s">
        <v>95</v>
      </c>
      <c r="BC3283">
        <v>1</v>
      </c>
    </row>
    <row r="3284" spans="1:55">
      <c r="A3284" t="s">
        <v>6710</v>
      </c>
      <c r="B3284" t="s">
        <v>73</v>
      </c>
      <c r="C3284">
        <v>68</v>
      </c>
      <c r="D3284" t="s">
        <v>61</v>
      </c>
      <c r="E3284">
        <v>0</v>
      </c>
      <c r="F3284" t="s">
        <v>252</v>
      </c>
      <c r="G3284">
        <v>92130</v>
      </c>
      <c r="H3284">
        <v>32.957195</v>
      </c>
      <c r="I3284">
        <v>-117.202542</v>
      </c>
      <c r="J3284">
        <v>0</v>
      </c>
      <c r="K3284">
        <v>17</v>
      </c>
      <c r="L3284" t="s">
        <v>59</v>
      </c>
      <c r="M3284" t="s">
        <v>57</v>
      </c>
      <c r="N3284" t="s">
        <v>6711</v>
      </c>
      <c r="O3284" t="s">
        <v>61</v>
      </c>
      <c r="P3284" t="s">
        <v>57</v>
      </c>
      <c r="Q3284" t="s">
        <v>135</v>
      </c>
      <c r="R3284" t="s">
        <v>275</v>
      </c>
      <c r="S3284" t="s">
        <v>61</v>
      </c>
      <c r="T3284" t="s">
        <v>61</v>
      </c>
      <c r="U3284" t="s">
        <v>61</v>
      </c>
      <c r="V3284" t="s">
        <v>61</v>
      </c>
      <c r="W3284" t="s">
        <v>61</v>
      </c>
      <c r="X3284" t="s">
        <v>61</v>
      </c>
      <c r="Y3284" t="s">
        <v>61</v>
      </c>
      <c r="Z3284" t="s">
        <v>57</v>
      </c>
      <c r="AA3284" t="s">
        <v>77</v>
      </c>
      <c r="AB3284" t="s">
        <v>57</v>
      </c>
      <c r="AC3284" t="s">
        <v>87</v>
      </c>
      <c r="AD3284">
        <v>45.05</v>
      </c>
      <c r="AE3284">
        <v>770.6</v>
      </c>
      <c r="AF3284">
        <v>0</v>
      </c>
      <c r="AG3284">
        <v>0</v>
      </c>
      <c r="AH3284">
        <v>695.8099999999999</v>
      </c>
      <c r="AI3284">
        <v>1466.41</v>
      </c>
      <c r="AJ3284" t="s">
        <v>88</v>
      </c>
      <c r="AK3284" t="s">
        <v>89</v>
      </c>
      <c r="AL3284" t="s">
        <v>181</v>
      </c>
      <c r="AM3284">
        <v>1</v>
      </c>
      <c r="AN3284">
        <v>0</v>
      </c>
      <c r="AO3284">
        <v>0</v>
      </c>
      <c r="AP3284" t="s">
        <v>103</v>
      </c>
      <c r="AQ3284" t="s">
        <v>124</v>
      </c>
      <c r="AR3284" t="s">
        <v>137</v>
      </c>
      <c r="AS3284">
        <v>1</v>
      </c>
      <c r="AT3284">
        <v>28201</v>
      </c>
      <c r="AU3284">
        <v>1</v>
      </c>
      <c r="AV3284">
        <v>1</v>
      </c>
      <c r="AW3284">
        <v>0</v>
      </c>
      <c r="AX3284">
        <v>45.05</v>
      </c>
      <c r="AY3284">
        <v>3</v>
      </c>
      <c r="AZ3284" t="s">
        <v>106</v>
      </c>
      <c r="BA3284">
        <v>5</v>
      </c>
      <c r="BB3284" t="s">
        <v>80</v>
      </c>
      <c r="BC3284">
        <v>2</v>
      </c>
    </row>
    <row r="3285" spans="1:55">
      <c r="A3285" t="s">
        <v>6712</v>
      </c>
      <c r="B3285" t="s">
        <v>56</v>
      </c>
      <c r="C3285">
        <v>66</v>
      </c>
      <c r="D3285" t="s">
        <v>57</v>
      </c>
      <c r="E3285">
        <v>0</v>
      </c>
      <c r="F3285" t="s">
        <v>252</v>
      </c>
      <c r="G3285">
        <v>92102</v>
      </c>
      <c r="H3285">
        <v>32.716007</v>
      </c>
      <c r="I3285">
        <v>-117.117462</v>
      </c>
      <c r="J3285">
        <v>3</v>
      </c>
      <c r="K3285">
        <v>42</v>
      </c>
      <c r="L3285" t="s">
        <v>59</v>
      </c>
      <c r="M3285" t="s">
        <v>57</v>
      </c>
      <c r="N3285" t="s">
        <v>6713</v>
      </c>
      <c r="O3285" t="s">
        <v>57</v>
      </c>
      <c r="P3285" t="s">
        <v>57</v>
      </c>
      <c r="Q3285" t="s">
        <v>85</v>
      </c>
      <c r="R3285" t="s">
        <v>160</v>
      </c>
      <c r="S3285" t="s">
        <v>61</v>
      </c>
      <c r="T3285" t="s">
        <v>57</v>
      </c>
      <c r="U3285" t="s">
        <v>57</v>
      </c>
      <c r="V3285" t="s">
        <v>61</v>
      </c>
      <c r="W3285" t="s">
        <v>57</v>
      </c>
      <c r="X3285" t="s">
        <v>61</v>
      </c>
      <c r="Y3285" t="s">
        <v>61</v>
      </c>
      <c r="Z3285" t="s">
        <v>57</v>
      </c>
      <c r="AA3285" t="s">
        <v>77</v>
      </c>
      <c r="AB3285" t="s">
        <v>57</v>
      </c>
      <c r="AC3285" t="s">
        <v>87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4891.98</v>
      </c>
      <c r="AJ3285" t="s">
        <v>66</v>
      </c>
      <c r="AM3285">
        <v>0</v>
      </c>
      <c r="AN3285">
        <v>1</v>
      </c>
      <c r="AO3285">
        <v>0</v>
      </c>
      <c r="AP3285" t="s">
        <v>176</v>
      </c>
      <c r="AQ3285" t="s">
        <v>124</v>
      </c>
      <c r="AR3285" t="s">
        <v>105</v>
      </c>
      <c r="AS3285">
        <v>4</v>
      </c>
      <c r="AT3285">
        <v>47140</v>
      </c>
      <c r="AU3285">
        <v>1</v>
      </c>
      <c r="AV3285">
        <v>0</v>
      </c>
      <c r="AW3285">
        <v>1</v>
      </c>
      <c r="AX3285">
        <v>0</v>
      </c>
      <c r="AY3285">
        <v>5</v>
      </c>
      <c r="AZ3285" t="s">
        <v>177</v>
      </c>
      <c r="BA3285">
        <v>6</v>
      </c>
      <c r="BB3285" t="s">
        <v>95</v>
      </c>
      <c r="BC3285">
        <v>1</v>
      </c>
    </row>
    <row r="3286" spans="1:55">
      <c r="A3286" t="s">
        <v>6714</v>
      </c>
      <c r="B3286" t="s">
        <v>56</v>
      </c>
      <c r="C3286">
        <v>49</v>
      </c>
      <c r="D3286" t="s">
        <v>57</v>
      </c>
      <c r="E3286">
        <v>0</v>
      </c>
      <c r="F3286" t="s">
        <v>3317</v>
      </c>
      <c r="G3286">
        <v>95425</v>
      </c>
      <c r="H3286">
        <v>38.801936</v>
      </c>
      <c r="I3286">
        <v>-122.938935</v>
      </c>
      <c r="J3286">
        <v>7</v>
      </c>
      <c r="K3286">
        <v>21</v>
      </c>
      <c r="L3286" t="s">
        <v>98</v>
      </c>
      <c r="M3286" t="s">
        <v>57</v>
      </c>
      <c r="N3286" t="s">
        <v>6715</v>
      </c>
      <c r="O3286" t="s">
        <v>61</v>
      </c>
      <c r="P3286" t="s">
        <v>57</v>
      </c>
      <c r="Q3286" t="s">
        <v>85</v>
      </c>
      <c r="R3286" t="s">
        <v>163</v>
      </c>
      <c r="S3286" t="s">
        <v>61</v>
      </c>
      <c r="T3286" t="s">
        <v>61</v>
      </c>
      <c r="U3286" t="s">
        <v>57</v>
      </c>
      <c r="V3286" t="s">
        <v>57</v>
      </c>
      <c r="W3286" t="s">
        <v>61</v>
      </c>
      <c r="X3286" t="s">
        <v>61</v>
      </c>
      <c r="Y3286" t="s">
        <v>61</v>
      </c>
      <c r="Z3286" t="s">
        <v>57</v>
      </c>
      <c r="AA3286" t="s">
        <v>64</v>
      </c>
      <c r="AB3286" t="s">
        <v>61</v>
      </c>
      <c r="AC3286" t="s">
        <v>87</v>
      </c>
      <c r="AD3286">
        <v>79.2</v>
      </c>
      <c r="AE3286">
        <v>1742.45</v>
      </c>
      <c r="AF3286">
        <v>0</v>
      </c>
      <c r="AG3286">
        <v>0</v>
      </c>
      <c r="AH3286">
        <v>304.71</v>
      </c>
      <c r="AI3286">
        <v>2047.16</v>
      </c>
      <c r="AJ3286" t="s">
        <v>66</v>
      </c>
      <c r="AM3286">
        <v>0</v>
      </c>
      <c r="AN3286">
        <v>1</v>
      </c>
      <c r="AO3286">
        <v>0</v>
      </c>
      <c r="AP3286" t="s">
        <v>103</v>
      </c>
      <c r="AQ3286" t="s">
        <v>78</v>
      </c>
      <c r="AR3286" t="s">
        <v>93</v>
      </c>
      <c r="AS3286">
        <v>3</v>
      </c>
      <c r="AT3286">
        <v>9210</v>
      </c>
      <c r="AU3286">
        <v>1</v>
      </c>
      <c r="AV3286">
        <v>0</v>
      </c>
      <c r="AW3286">
        <v>1</v>
      </c>
      <c r="AX3286">
        <v>0</v>
      </c>
      <c r="AY3286">
        <v>3</v>
      </c>
      <c r="AZ3286" t="s">
        <v>106</v>
      </c>
      <c r="BA3286">
        <v>3</v>
      </c>
      <c r="BB3286" t="s">
        <v>126</v>
      </c>
      <c r="BC3286">
        <v>3</v>
      </c>
    </row>
    <row r="3287" spans="1:55">
      <c r="A3287" t="s">
        <v>6716</v>
      </c>
      <c r="B3287" t="s">
        <v>56</v>
      </c>
      <c r="C3287">
        <v>60</v>
      </c>
      <c r="D3287" t="s">
        <v>61</v>
      </c>
      <c r="E3287">
        <v>0</v>
      </c>
      <c r="F3287" t="s">
        <v>6717</v>
      </c>
      <c r="G3287">
        <v>95252</v>
      </c>
      <c r="H3287">
        <v>38.156971</v>
      </c>
      <c r="I3287">
        <v>-120.849231</v>
      </c>
      <c r="J3287">
        <v>0</v>
      </c>
      <c r="K3287">
        <v>3</v>
      </c>
      <c r="L3287" t="s">
        <v>59</v>
      </c>
      <c r="M3287" t="s">
        <v>57</v>
      </c>
      <c r="N3287" t="s">
        <v>6718</v>
      </c>
      <c r="O3287" t="s">
        <v>61</v>
      </c>
      <c r="P3287" t="s">
        <v>61</v>
      </c>
      <c r="Q3287" t="s">
        <v>143</v>
      </c>
      <c r="R3287" t="s">
        <v>143</v>
      </c>
      <c r="S3287" t="s">
        <v>143</v>
      </c>
      <c r="T3287" t="s">
        <v>143</v>
      </c>
      <c r="U3287" t="s">
        <v>143</v>
      </c>
      <c r="V3287" t="s">
        <v>143</v>
      </c>
      <c r="W3287" t="s">
        <v>143</v>
      </c>
      <c r="X3287" t="s">
        <v>143</v>
      </c>
      <c r="Y3287" t="s">
        <v>143</v>
      </c>
      <c r="Z3287" t="s">
        <v>143</v>
      </c>
      <c r="AA3287" t="s">
        <v>77</v>
      </c>
      <c r="AB3287" t="s">
        <v>61</v>
      </c>
      <c r="AC3287" t="s">
        <v>87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170</v>
      </c>
      <c r="AM3287">
        <v>0</v>
      </c>
      <c r="AN3287">
        <v>0</v>
      </c>
      <c r="AO3287">
        <v>0</v>
      </c>
      <c r="AP3287" t="s">
        <v>91</v>
      </c>
      <c r="AQ3287" t="s">
        <v>124</v>
      </c>
      <c r="AR3287" t="s">
        <v>182</v>
      </c>
      <c r="AT3287">
        <v>11266</v>
      </c>
      <c r="AU3287">
        <v>0</v>
      </c>
      <c r="AX3287">
        <v>0</v>
      </c>
      <c r="AY3287">
        <v>1</v>
      </c>
      <c r="AZ3287" t="s">
        <v>94</v>
      </c>
      <c r="BA3287">
        <v>8</v>
      </c>
      <c r="BB3287" t="s">
        <v>95</v>
      </c>
      <c r="BC3287">
        <v>1</v>
      </c>
    </row>
    <row r="3288" spans="1:55">
      <c r="A3288" t="s">
        <v>6719</v>
      </c>
      <c r="B3288" t="s">
        <v>56</v>
      </c>
      <c r="C3288">
        <v>26</v>
      </c>
      <c r="D3288" t="s">
        <v>61</v>
      </c>
      <c r="E3288">
        <v>3</v>
      </c>
      <c r="F3288" t="s">
        <v>627</v>
      </c>
      <c r="G3288">
        <v>94105</v>
      </c>
      <c r="H3288">
        <v>37.789168</v>
      </c>
      <c r="I3288">
        <v>-122.395009</v>
      </c>
      <c r="J3288">
        <v>0</v>
      </c>
      <c r="K3288">
        <v>8</v>
      </c>
      <c r="L3288" t="s">
        <v>59</v>
      </c>
      <c r="M3288" t="s">
        <v>57</v>
      </c>
      <c r="N3288" t="s">
        <v>4205</v>
      </c>
      <c r="O3288" t="s">
        <v>61</v>
      </c>
      <c r="P3288" t="s">
        <v>61</v>
      </c>
      <c r="Q3288" t="s">
        <v>143</v>
      </c>
      <c r="R3288" t="s">
        <v>143</v>
      </c>
      <c r="S3288" t="s">
        <v>143</v>
      </c>
      <c r="T3288" t="s">
        <v>143</v>
      </c>
      <c r="U3288" t="s">
        <v>143</v>
      </c>
      <c r="V3288" t="s">
        <v>143</v>
      </c>
      <c r="W3288" t="s">
        <v>143</v>
      </c>
      <c r="X3288" t="s">
        <v>143</v>
      </c>
      <c r="Y3288" t="s">
        <v>143</v>
      </c>
      <c r="Z3288" t="s">
        <v>143</v>
      </c>
      <c r="AA3288" t="s">
        <v>77</v>
      </c>
      <c r="AB3288" t="s">
        <v>61</v>
      </c>
      <c r="AC3288" t="s">
        <v>307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66</v>
      </c>
      <c r="AM3288">
        <v>0</v>
      </c>
      <c r="AN3288">
        <v>1</v>
      </c>
      <c r="AO3288">
        <v>0</v>
      </c>
      <c r="AP3288" t="s">
        <v>67</v>
      </c>
      <c r="AQ3288" t="s">
        <v>116</v>
      </c>
      <c r="AR3288" t="s">
        <v>182</v>
      </c>
      <c r="AT3288">
        <v>2066</v>
      </c>
      <c r="AU3288">
        <v>1</v>
      </c>
      <c r="AV3288">
        <v>0</v>
      </c>
      <c r="AW3288">
        <v>1</v>
      </c>
      <c r="AX3288">
        <v>0</v>
      </c>
      <c r="AY3288">
        <v>2</v>
      </c>
      <c r="AZ3288" t="s">
        <v>70</v>
      </c>
      <c r="BA3288">
        <v>4</v>
      </c>
      <c r="BB3288" t="s">
        <v>80</v>
      </c>
      <c r="BC3288">
        <v>2</v>
      </c>
    </row>
    <row r="3289" spans="1:55">
      <c r="A3289" t="s">
        <v>6720</v>
      </c>
      <c r="B3289" t="s">
        <v>73</v>
      </c>
      <c r="C3289">
        <v>53</v>
      </c>
      <c r="D3289" t="s">
        <v>57</v>
      </c>
      <c r="E3289">
        <v>0</v>
      </c>
      <c r="F3289" t="s">
        <v>565</v>
      </c>
      <c r="G3289">
        <v>94606</v>
      </c>
      <c r="H3289">
        <v>37.792489</v>
      </c>
      <c r="I3289">
        <v>-122.244314</v>
      </c>
      <c r="J3289">
        <v>1</v>
      </c>
      <c r="K3289">
        <v>18</v>
      </c>
      <c r="L3289" t="s">
        <v>59</v>
      </c>
      <c r="M3289" t="s">
        <v>57</v>
      </c>
      <c r="N3289" t="s">
        <v>6721</v>
      </c>
      <c r="O3289" t="s">
        <v>61</v>
      </c>
      <c r="P3289" t="s">
        <v>57</v>
      </c>
      <c r="Q3289" t="s">
        <v>135</v>
      </c>
      <c r="R3289" t="s">
        <v>169</v>
      </c>
      <c r="S3289" t="s">
        <v>61</v>
      </c>
      <c r="T3289" t="s">
        <v>61</v>
      </c>
      <c r="U3289" t="s">
        <v>57</v>
      </c>
      <c r="V3289" t="s">
        <v>61</v>
      </c>
      <c r="W3289" t="s">
        <v>61</v>
      </c>
      <c r="X3289" t="s">
        <v>57</v>
      </c>
      <c r="Y3289" t="s">
        <v>57</v>
      </c>
      <c r="Z3289" t="s">
        <v>57</v>
      </c>
      <c r="AA3289" t="s">
        <v>77</v>
      </c>
      <c r="AB3289" t="s">
        <v>61</v>
      </c>
      <c r="AC3289" t="s">
        <v>87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1026.6</v>
      </c>
      <c r="AJ3289" t="s">
        <v>88</v>
      </c>
      <c r="AK3289" t="s">
        <v>89</v>
      </c>
      <c r="AL3289" t="s">
        <v>90</v>
      </c>
      <c r="AM3289">
        <v>1</v>
      </c>
      <c r="AN3289">
        <v>0</v>
      </c>
      <c r="AO3289">
        <v>0</v>
      </c>
      <c r="AP3289" t="s">
        <v>103</v>
      </c>
      <c r="AQ3289" t="s">
        <v>92</v>
      </c>
      <c r="AR3289" t="s">
        <v>69</v>
      </c>
      <c r="AS3289">
        <v>4</v>
      </c>
      <c r="AT3289">
        <v>41876</v>
      </c>
      <c r="AU3289">
        <v>1</v>
      </c>
      <c r="AV3289">
        <v>1</v>
      </c>
      <c r="AW3289">
        <v>0</v>
      </c>
      <c r="AX3289">
        <v>57.45</v>
      </c>
      <c r="AY3289">
        <v>3</v>
      </c>
      <c r="AZ3289" t="s">
        <v>106</v>
      </c>
      <c r="BA3289">
        <v>4</v>
      </c>
      <c r="BB3289" t="s">
        <v>80</v>
      </c>
      <c r="BC3289">
        <v>2</v>
      </c>
    </row>
    <row r="3290" spans="1:55">
      <c r="A3290" t="s">
        <v>6722</v>
      </c>
      <c r="B3290" t="s">
        <v>56</v>
      </c>
      <c r="C3290">
        <v>68</v>
      </c>
      <c r="D3290" t="s">
        <v>61</v>
      </c>
      <c r="E3290">
        <v>0</v>
      </c>
      <c r="F3290" t="s">
        <v>472</v>
      </c>
      <c r="G3290">
        <v>92606</v>
      </c>
      <c r="H3290">
        <v>33.703976</v>
      </c>
      <c r="I3290">
        <v>-117.824172</v>
      </c>
      <c r="J3290">
        <v>0</v>
      </c>
      <c r="K3290">
        <v>2</v>
      </c>
      <c r="L3290" t="s">
        <v>59</v>
      </c>
      <c r="M3290" t="s">
        <v>57</v>
      </c>
      <c r="N3290" t="s">
        <v>6723</v>
      </c>
      <c r="O3290" t="s">
        <v>57</v>
      </c>
      <c r="P3290" t="s">
        <v>57</v>
      </c>
      <c r="Q3290" t="s">
        <v>85</v>
      </c>
      <c r="R3290" t="s">
        <v>313</v>
      </c>
      <c r="S3290" t="s">
        <v>61</v>
      </c>
      <c r="T3290" t="s">
        <v>61</v>
      </c>
      <c r="U3290" t="s">
        <v>57</v>
      </c>
      <c r="V3290" t="s">
        <v>61</v>
      </c>
      <c r="W3290" t="s">
        <v>61</v>
      </c>
      <c r="X3290" t="s">
        <v>57</v>
      </c>
      <c r="Y3290" t="s">
        <v>57</v>
      </c>
      <c r="Z3290" t="s">
        <v>57</v>
      </c>
      <c r="AA3290" t="s">
        <v>77</v>
      </c>
      <c r="AB3290" t="s">
        <v>57</v>
      </c>
      <c r="AC3290" t="s">
        <v>87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88</v>
      </c>
      <c r="AK3290" t="s">
        <v>89</v>
      </c>
      <c r="AL3290" t="s">
        <v>90</v>
      </c>
      <c r="AM3290">
        <v>1</v>
      </c>
      <c r="AN3290">
        <v>0</v>
      </c>
      <c r="AO3290">
        <v>0</v>
      </c>
      <c r="AP3290" t="s">
        <v>91</v>
      </c>
      <c r="AQ3290" t="s">
        <v>124</v>
      </c>
      <c r="AR3290" t="s">
        <v>93</v>
      </c>
      <c r="AS3290">
        <v>4</v>
      </c>
      <c r="AT3290">
        <v>17621</v>
      </c>
      <c r="AU3290">
        <v>1</v>
      </c>
      <c r="AV3290">
        <v>1</v>
      </c>
      <c r="AW3290">
        <v>0</v>
      </c>
      <c r="AX3290">
        <v>88.55</v>
      </c>
      <c r="AY3290">
        <v>1</v>
      </c>
      <c r="AZ3290" t="s">
        <v>94</v>
      </c>
      <c r="BA3290">
        <v>10</v>
      </c>
      <c r="BB3290" t="s">
        <v>95</v>
      </c>
      <c r="BC3290">
        <v>1</v>
      </c>
    </row>
    <row r="3291" spans="1:55">
      <c r="A3291" t="s">
        <v>6724</v>
      </c>
      <c r="B3291" t="s">
        <v>73</v>
      </c>
      <c r="C3291">
        <v>22</v>
      </c>
      <c r="D3291" t="s">
        <v>57</v>
      </c>
      <c r="E3291">
        <v>0</v>
      </c>
      <c r="F3291" t="s">
        <v>1456</v>
      </c>
      <c r="G3291">
        <v>93433</v>
      </c>
      <c r="H3291">
        <v>35.120833</v>
      </c>
      <c r="I3291">
        <v>-120.61843</v>
      </c>
      <c r="J3291">
        <v>6</v>
      </c>
      <c r="K3291">
        <v>2</v>
      </c>
      <c r="L3291" t="s">
        <v>59</v>
      </c>
      <c r="M3291" t="s">
        <v>57</v>
      </c>
      <c r="N3291" t="s">
        <v>6725</v>
      </c>
      <c r="O3291" t="s">
        <v>61</v>
      </c>
      <c r="P3291" t="s">
        <v>61</v>
      </c>
      <c r="Q3291" t="s">
        <v>143</v>
      </c>
      <c r="R3291" t="s">
        <v>143</v>
      </c>
      <c r="S3291" t="s">
        <v>143</v>
      </c>
      <c r="T3291" t="s">
        <v>143</v>
      </c>
      <c r="U3291" t="s">
        <v>143</v>
      </c>
      <c r="V3291" t="s">
        <v>143</v>
      </c>
      <c r="W3291" t="s">
        <v>143</v>
      </c>
      <c r="X3291" t="s">
        <v>143</v>
      </c>
      <c r="Y3291" t="s">
        <v>143</v>
      </c>
      <c r="Z3291" t="s">
        <v>143</v>
      </c>
      <c r="AA3291" t="s">
        <v>64</v>
      </c>
      <c r="AB3291" t="s">
        <v>61</v>
      </c>
      <c r="AC3291" t="s">
        <v>65</v>
      </c>
      <c r="AD3291">
        <v>20.2</v>
      </c>
      <c r="AE3291">
        <v>34.75</v>
      </c>
      <c r="AF3291">
        <v>0</v>
      </c>
      <c r="AG3291">
        <v>0</v>
      </c>
      <c r="AH3291">
        <v>76.81999999999999</v>
      </c>
      <c r="AI3291">
        <v>111.57</v>
      </c>
      <c r="AJ3291" t="s">
        <v>170</v>
      </c>
      <c r="AM3291">
        <v>0</v>
      </c>
      <c r="AN3291">
        <v>0</v>
      </c>
      <c r="AO3291">
        <v>0</v>
      </c>
      <c r="AP3291" t="s">
        <v>91</v>
      </c>
      <c r="AQ3291" t="s">
        <v>116</v>
      </c>
      <c r="AR3291" t="s">
        <v>182</v>
      </c>
      <c r="AT3291">
        <v>13106</v>
      </c>
      <c r="AU3291">
        <v>0</v>
      </c>
      <c r="AX3291">
        <v>0</v>
      </c>
      <c r="AY3291">
        <v>1</v>
      </c>
      <c r="AZ3291" t="s">
        <v>94</v>
      </c>
      <c r="BA3291">
        <v>4</v>
      </c>
      <c r="BB3291" t="s">
        <v>80</v>
      </c>
      <c r="BC3291">
        <v>2</v>
      </c>
    </row>
    <row r="3292" spans="1:55">
      <c r="A3292" t="s">
        <v>6726</v>
      </c>
      <c r="B3292" t="s">
        <v>56</v>
      </c>
      <c r="C3292">
        <v>66</v>
      </c>
      <c r="D3292" t="s">
        <v>61</v>
      </c>
      <c r="E3292">
        <v>0</v>
      </c>
      <c r="F3292" t="s">
        <v>5171</v>
      </c>
      <c r="G3292">
        <v>94964</v>
      </c>
      <c r="H3292">
        <v>37.942551</v>
      </c>
      <c r="I3292">
        <v>-122.491642</v>
      </c>
      <c r="J3292">
        <v>0</v>
      </c>
      <c r="K3292">
        <v>51</v>
      </c>
      <c r="L3292" t="s">
        <v>59</v>
      </c>
      <c r="M3292" t="s">
        <v>57</v>
      </c>
      <c r="N3292" t="s">
        <v>1961</v>
      </c>
      <c r="O3292" t="s">
        <v>61</v>
      </c>
      <c r="P3292" t="s">
        <v>61</v>
      </c>
      <c r="Q3292" t="s">
        <v>143</v>
      </c>
      <c r="R3292" t="s">
        <v>143</v>
      </c>
      <c r="S3292" t="s">
        <v>143</v>
      </c>
      <c r="T3292" t="s">
        <v>143</v>
      </c>
      <c r="U3292" t="s">
        <v>143</v>
      </c>
      <c r="V3292" t="s">
        <v>143</v>
      </c>
      <c r="W3292" t="s">
        <v>143</v>
      </c>
      <c r="X3292" t="s">
        <v>143</v>
      </c>
      <c r="Y3292" t="s">
        <v>143</v>
      </c>
      <c r="Z3292" t="s">
        <v>143</v>
      </c>
      <c r="AA3292" t="s">
        <v>122</v>
      </c>
      <c r="AB3292" t="s">
        <v>61</v>
      </c>
      <c r="AC3292" t="s">
        <v>65</v>
      </c>
      <c r="AD3292">
        <v>19.6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66</v>
      </c>
      <c r="AM3292">
        <v>0</v>
      </c>
      <c r="AN3292">
        <v>1</v>
      </c>
      <c r="AO3292">
        <v>0</v>
      </c>
      <c r="AP3292" t="s">
        <v>123</v>
      </c>
      <c r="AQ3292" t="s">
        <v>124</v>
      </c>
      <c r="AR3292" t="s">
        <v>182</v>
      </c>
      <c r="AT3292">
        <v>6448</v>
      </c>
      <c r="AU3292">
        <v>1</v>
      </c>
      <c r="AV3292">
        <v>0</v>
      </c>
      <c r="AW3292">
        <v>1</v>
      </c>
      <c r="AX3292">
        <v>0</v>
      </c>
      <c r="AY3292">
        <v>6</v>
      </c>
      <c r="AZ3292" t="s">
        <v>125</v>
      </c>
      <c r="BA3292">
        <v>2</v>
      </c>
      <c r="BB3292" t="s">
        <v>126</v>
      </c>
      <c r="BC3292">
        <v>3</v>
      </c>
    </row>
    <row r="3293" spans="1:55">
      <c r="A3293" t="s">
        <v>6727</v>
      </c>
      <c r="B3293" t="s">
        <v>73</v>
      </c>
      <c r="C3293">
        <v>42</v>
      </c>
      <c r="D3293" t="s">
        <v>57</v>
      </c>
      <c r="E3293">
        <v>3</v>
      </c>
      <c r="F3293" t="s">
        <v>240</v>
      </c>
      <c r="G3293">
        <v>95206</v>
      </c>
      <c r="H3293">
        <v>37.902422</v>
      </c>
      <c r="I3293">
        <v>-121.440029</v>
      </c>
      <c r="J3293">
        <v>6</v>
      </c>
      <c r="K3293">
        <v>21</v>
      </c>
      <c r="L3293" t="s">
        <v>59</v>
      </c>
      <c r="M3293" t="s">
        <v>57</v>
      </c>
      <c r="N3293" t="s">
        <v>6728</v>
      </c>
      <c r="O3293" t="s">
        <v>57</v>
      </c>
      <c r="P3293" t="s">
        <v>57</v>
      </c>
      <c r="Q3293" t="s">
        <v>135</v>
      </c>
      <c r="R3293" t="s">
        <v>250</v>
      </c>
      <c r="S3293" t="s">
        <v>57</v>
      </c>
      <c r="T3293" t="s">
        <v>61</v>
      </c>
      <c r="U3293" t="s">
        <v>61</v>
      </c>
      <c r="V3293" t="s">
        <v>61</v>
      </c>
      <c r="W3293" t="s">
        <v>57</v>
      </c>
      <c r="X3293" t="s">
        <v>57</v>
      </c>
      <c r="Y3293" t="s">
        <v>57</v>
      </c>
      <c r="Z3293" t="s">
        <v>57</v>
      </c>
      <c r="AA3293" t="s">
        <v>64</v>
      </c>
      <c r="AB3293" t="s">
        <v>57</v>
      </c>
      <c r="AC3293" t="s">
        <v>87</v>
      </c>
      <c r="AD3293">
        <v>75.90000000000001</v>
      </c>
      <c r="AE3293">
        <v>1549.75</v>
      </c>
      <c r="AF3293">
        <v>0</v>
      </c>
      <c r="AG3293">
        <v>0</v>
      </c>
      <c r="AH3293">
        <v>662.55</v>
      </c>
      <c r="AI3293">
        <v>2212.3</v>
      </c>
      <c r="AJ3293" t="s">
        <v>66</v>
      </c>
      <c r="AM3293">
        <v>0</v>
      </c>
      <c r="AN3293">
        <v>1</v>
      </c>
      <c r="AO3293">
        <v>0</v>
      </c>
      <c r="AP3293" t="s">
        <v>103</v>
      </c>
      <c r="AQ3293" t="s">
        <v>78</v>
      </c>
      <c r="AR3293" t="s">
        <v>93</v>
      </c>
      <c r="AS3293">
        <v>5</v>
      </c>
      <c r="AT3293">
        <v>49657</v>
      </c>
      <c r="AU3293">
        <v>1</v>
      </c>
      <c r="AV3293">
        <v>0</v>
      </c>
      <c r="AW3293">
        <v>1</v>
      </c>
      <c r="AX3293">
        <v>0</v>
      </c>
      <c r="AY3293">
        <v>3</v>
      </c>
      <c r="AZ3293" t="s">
        <v>106</v>
      </c>
      <c r="BA3293">
        <v>0</v>
      </c>
      <c r="BB3293" t="s">
        <v>71</v>
      </c>
      <c r="BC3293">
        <v>4</v>
      </c>
    </row>
    <row r="3294" spans="1:55">
      <c r="A3294" t="s">
        <v>6729</v>
      </c>
      <c r="B3294" t="s">
        <v>73</v>
      </c>
      <c r="C3294">
        <v>30</v>
      </c>
      <c r="D3294" t="s">
        <v>57</v>
      </c>
      <c r="E3294">
        <v>0</v>
      </c>
      <c r="F3294" t="s">
        <v>2577</v>
      </c>
      <c r="G3294">
        <v>96130</v>
      </c>
      <c r="H3294">
        <v>40.559177</v>
      </c>
      <c r="I3294">
        <v>-120.612113</v>
      </c>
      <c r="J3294">
        <v>1</v>
      </c>
      <c r="K3294">
        <v>55</v>
      </c>
      <c r="L3294" t="s">
        <v>59</v>
      </c>
      <c r="M3294" t="s">
        <v>61</v>
      </c>
      <c r="N3294" t="s">
        <v>143</v>
      </c>
      <c r="O3294" t="s">
        <v>143</v>
      </c>
      <c r="P3294" t="s">
        <v>57</v>
      </c>
      <c r="Q3294" t="s">
        <v>135</v>
      </c>
      <c r="R3294" t="s">
        <v>1048</v>
      </c>
      <c r="S3294" t="s">
        <v>61</v>
      </c>
      <c r="T3294" t="s">
        <v>61</v>
      </c>
      <c r="U3294" t="s">
        <v>57</v>
      </c>
      <c r="V3294" t="s">
        <v>57</v>
      </c>
      <c r="W3294" t="s">
        <v>57</v>
      </c>
      <c r="X3294" t="s">
        <v>57</v>
      </c>
      <c r="Y3294" t="s">
        <v>57</v>
      </c>
      <c r="Z3294" t="s">
        <v>61</v>
      </c>
      <c r="AA3294" t="s">
        <v>77</v>
      </c>
      <c r="AB3294" t="s">
        <v>57</v>
      </c>
      <c r="AC3294" t="s">
        <v>87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88</v>
      </c>
      <c r="AK3294" t="s">
        <v>205</v>
      </c>
      <c r="AL3294" t="s">
        <v>206</v>
      </c>
      <c r="AM3294">
        <v>1</v>
      </c>
      <c r="AN3294">
        <v>0</v>
      </c>
      <c r="AO3294">
        <v>0</v>
      </c>
      <c r="AP3294" t="s">
        <v>123</v>
      </c>
      <c r="AQ3294" t="s">
        <v>68</v>
      </c>
      <c r="AR3294" t="s">
        <v>69</v>
      </c>
      <c r="AS3294">
        <v>5</v>
      </c>
      <c r="AT3294">
        <v>19440</v>
      </c>
      <c r="AU3294">
        <v>1</v>
      </c>
      <c r="AV3294">
        <v>1</v>
      </c>
      <c r="AW3294">
        <v>0</v>
      </c>
      <c r="AX3294">
        <v>54.55</v>
      </c>
      <c r="AY3294">
        <v>6</v>
      </c>
      <c r="AZ3294" t="s">
        <v>125</v>
      </c>
      <c r="BA3294">
        <v>4</v>
      </c>
      <c r="BB3294" t="s">
        <v>80</v>
      </c>
      <c r="BC3294">
        <v>2</v>
      </c>
    </row>
    <row r="3295" spans="1:55">
      <c r="A3295" t="s">
        <v>6730</v>
      </c>
      <c r="B3295" t="s">
        <v>56</v>
      </c>
      <c r="C3295">
        <v>64</v>
      </c>
      <c r="D3295" t="s">
        <v>61</v>
      </c>
      <c r="E3295">
        <v>0</v>
      </c>
      <c r="F3295" t="s">
        <v>4720</v>
      </c>
      <c r="G3295">
        <v>95631</v>
      </c>
      <c r="H3295">
        <v>39.031876</v>
      </c>
      <c r="I3295">
        <v>-120.811141</v>
      </c>
      <c r="J3295">
        <v>0</v>
      </c>
      <c r="K3295">
        <v>70</v>
      </c>
      <c r="L3295" t="s">
        <v>59</v>
      </c>
      <c r="M3295" t="s">
        <v>57</v>
      </c>
      <c r="N3295" t="s">
        <v>3372</v>
      </c>
      <c r="O3295" t="s">
        <v>57</v>
      </c>
      <c r="P3295" t="s">
        <v>57</v>
      </c>
      <c r="Q3295" t="s">
        <v>62</v>
      </c>
      <c r="R3295" t="s">
        <v>131</v>
      </c>
      <c r="S3295" t="s">
        <v>57</v>
      </c>
      <c r="T3295" t="s">
        <v>57</v>
      </c>
      <c r="U3295" t="s">
        <v>57</v>
      </c>
      <c r="V3295" t="s">
        <v>57</v>
      </c>
      <c r="W3295" t="s">
        <v>57</v>
      </c>
      <c r="X3295" t="s">
        <v>57</v>
      </c>
      <c r="Y3295" t="s">
        <v>57</v>
      </c>
      <c r="Z3295" t="s">
        <v>61</v>
      </c>
      <c r="AA3295" t="s">
        <v>122</v>
      </c>
      <c r="AB3295" t="s">
        <v>61</v>
      </c>
      <c r="AC3295" t="s">
        <v>65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</v>
      </c>
      <c r="AJ3295" t="s">
        <v>66</v>
      </c>
      <c r="AM3295">
        <v>0</v>
      </c>
      <c r="AN3295">
        <v>1</v>
      </c>
      <c r="AO3295">
        <v>0</v>
      </c>
      <c r="AP3295" t="s">
        <v>123</v>
      </c>
      <c r="AQ3295" t="s">
        <v>124</v>
      </c>
      <c r="AR3295" t="s">
        <v>93</v>
      </c>
      <c r="AS3295">
        <v>7</v>
      </c>
      <c r="AT3295">
        <v>5714</v>
      </c>
      <c r="AU3295">
        <v>1</v>
      </c>
      <c r="AV3295">
        <v>0</v>
      </c>
      <c r="AW3295">
        <v>1</v>
      </c>
      <c r="AX3295">
        <v>0</v>
      </c>
      <c r="AY3295">
        <v>6</v>
      </c>
      <c r="AZ3295" t="s">
        <v>125</v>
      </c>
      <c r="BA3295">
        <v>2</v>
      </c>
      <c r="BB3295" t="s">
        <v>126</v>
      </c>
      <c r="BC3295">
        <v>3</v>
      </c>
    </row>
    <row r="3296" spans="1:55">
      <c r="A3296" t="s">
        <v>6731</v>
      </c>
      <c r="B3296" t="s">
        <v>73</v>
      </c>
      <c r="C3296">
        <v>60</v>
      </c>
      <c r="D3296" t="s">
        <v>61</v>
      </c>
      <c r="E3296">
        <v>0</v>
      </c>
      <c r="F3296" t="s">
        <v>352</v>
      </c>
      <c r="G3296">
        <v>93702</v>
      </c>
      <c r="H3296">
        <v>36.739385</v>
      </c>
      <c r="I3296">
        <v>-119.753649</v>
      </c>
      <c r="J3296">
        <v>0</v>
      </c>
      <c r="K3296">
        <v>31</v>
      </c>
      <c r="L3296" t="s">
        <v>216</v>
      </c>
      <c r="M3296" t="s">
        <v>57</v>
      </c>
      <c r="N3296" t="s">
        <v>6732</v>
      </c>
      <c r="O3296" t="s">
        <v>61</v>
      </c>
      <c r="P3296" t="s">
        <v>57</v>
      </c>
      <c r="Q3296" t="s">
        <v>135</v>
      </c>
      <c r="R3296" t="s">
        <v>391</v>
      </c>
      <c r="S3296" t="s">
        <v>61</v>
      </c>
      <c r="T3296" t="s">
        <v>61</v>
      </c>
      <c r="U3296" t="s">
        <v>57</v>
      </c>
      <c r="V3296" t="s">
        <v>57</v>
      </c>
      <c r="W3296" t="s">
        <v>61</v>
      </c>
      <c r="X3296" t="s">
        <v>61</v>
      </c>
      <c r="Y3296" t="s">
        <v>61</v>
      </c>
      <c r="Z3296" t="s">
        <v>61</v>
      </c>
      <c r="AA3296" t="s">
        <v>77</v>
      </c>
      <c r="AB3296" t="s">
        <v>57</v>
      </c>
      <c r="AC3296" t="s">
        <v>87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88</v>
      </c>
      <c r="AK3296" t="s">
        <v>205</v>
      </c>
      <c r="AL3296" t="s">
        <v>329</v>
      </c>
      <c r="AM3296">
        <v>1</v>
      </c>
      <c r="AN3296">
        <v>0</v>
      </c>
      <c r="AO3296">
        <v>0</v>
      </c>
      <c r="AP3296" t="s">
        <v>164</v>
      </c>
      <c r="AQ3296" t="s">
        <v>124</v>
      </c>
      <c r="AR3296" t="s">
        <v>69</v>
      </c>
      <c r="AS3296">
        <v>2</v>
      </c>
      <c r="AT3296">
        <v>47999</v>
      </c>
      <c r="AU3296">
        <v>1</v>
      </c>
      <c r="AV3296">
        <v>1</v>
      </c>
      <c r="AW3296">
        <v>0</v>
      </c>
      <c r="AX3296">
        <v>55.25</v>
      </c>
      <c r="AY3296">
        <v>4</v>
      </c>
      <c r="AZ3296" t="s">
        <v>165</v>
      </c>
      <c r="BA3296">
        <v>5</v>
      </c>
      <c r="BB3296" t="s">
        <v>80</v>
      </c>
      <c r="BC3296">
        <v>2</v>
      </c>
    </row>
    <row r="3297" spans="1:55">
      <c r="A3297" t="s">
        <v>6733</v>
      </c>
      <c r="B3297" t="s">
        <v>73</v>
      </c>
      <c r="C3297">
        <v>30</v>
      </c>
      <c r="D3297" t="s">
        <v>61</v>
      </c>
      <c r="E3297">
        <v>0</v>
      </c>
      <c r="F3297" t="s">
        <v>4680</v>
      </c>
      <c r="G3297">
        <v>95645</v>
      </c>
      <c r="H3297">
        <v>38.875508</v>
      </c>
      <c r="I3297">
        <v>-121.765866</v>
      </c>
      <c r="J3297">
        <v>0</v>
      </c>
      <c r="K3297">
        <v>67</v>
      </c>
      <c r="L3297" t="s">
        <v>119</v>
      </c>
      <c r="M3297" t="s">
        <v>61</v>
      </c>
      <c r="N3297" t="s">
        <v>143</v>
      </c>
      <c r="O3297" t="s">
        <v>143</v>
      </c>
      <c r="P3297" t="s">
        <v>57</v>
      </c>
      <c r="Q3297" t="s">
        <v>62</v>
      </c>
      <c r="R3297" t="s">
        <v>304</v>
      </c>
      <c r="S3297" t="s">
        <v>57</v>
      </c>
      <c r="T3297" t="s">
        <v>61</v>
      </c>
      <c r="U3297" t="s">
        <v>57</v>
      </c>
      <c r="V3297" t="s">
        <v>57</v>
      </c>
      <c r="W3297" t="s">
        <v>57</v>
      </c>
      <c r="X3297" t="s">
        <v>61</v>
      </c>
      <c r="Y3297" t="s">
        <v>61</v>
      </c>
      <c r="Z3297" t="s">
        <v>57</v>
      </c>
      <c r="AA3297" t="s">
        <v>64</v>
      </c>
      <c r="AB3297" t="s">
        <v>57</v>
      </c>
      <c r="AC3297" t="s">
        <v>87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66</v>
      </c>
      <c r="AM3297">
        <v>0</v>
      </c>
      <c r="AN3297">
        <v>1</v>
      </c>
      <c r="AO3297">
        <v>0</v>
      </c>
      <c r="AP3297" t="s">
        <v>123</v>
      </c>
      <c r="AQ3297" t="s">
        <v>68</v>
      </c>
      <c r="AR3297" t="s">
        <v>137</v>
      </c>
      <c r="AS3297">
        <v>5</v>
      </c>
      <c r="AT3297">
        <v>1793</v>
      </c>
      <c r="AU3297">
        <v>1</v>
      </c>
      <c r="AV3297">
        <v>0</v>
      </c>
      <c r="AW3297">
        <v>1</v>
      </c>
      <c r="AX3297">
        <v>0</v>
      </c>
      <c r="AY3297">
        <v>6</v>
      </c>
      <c r="AZ3297" t="s">
        <v>125</v>
      </c>
      <c r="BA3297">
        <v>2</v>
      </c>
      <c r="BB3297" t="s">
        <v>126</v>
      </c>
      <c r="BC3297">
        <v>3</v>
      </c>
    </row>
    <row r="3298" spans="1:55">
      <c r="A3298" t="s">
        <v>6734</v>
      </c>
      <c r="B3298" t="s">
        <v>56</v>
      </c>
      <c r="C3298">
        <v>58</v>
      </c>
      <c r="D3298" t="s">
        <v>61</v>
      </c>
      <c r="E3298">
        <v>0</v>
      </c>
      <c r="F3298" t="s">
        <v>6735</v>
      </c>
      <c r="G3298">
        <v>95322</v>
      </c>
      <c r="H3298">
        <v>37.147198</v>
      </c>
      <c r="I3298">
        <v>-121.120161</v>
      </c>
      <c r="J3298">
        <v>0</v>
      </c>
      <c r="K3298">
        <v>1</v>
      </c>
      <c r="L3298" t="s">
        <v>83</v>
      </c>
      <c r="M3298" t="s">
        <v>57</v>
      </c>
      <c r="N3298" t="s">
        <v>2875</v>
      </c>
      <c r="O3298" t="s">
        <v>61</v>
      </c>
      <c r="P3298" t="s">
        <v>57</v>
      </c>
      <c r="Q3298" t="s">
        <v>85</v>
      </c>
      <c r="R3298" t="s">
        <v>86</v>
      </c>
      <c r="S3298" t="s">
        <v>61</v>
      </c>
      <c r="T3298" t="s">
        <v>61</v>
      </c>
      <c r="U3298" t="s">
        <v>61</v>
      </c>
      <c r="V3298" t="s">
        <v>61</v>
      </c>
      <c r="W3298" t="s">
        <v>61</v>
      </c>
      <c r="X3298" t="s">
        <v>61</v>
      </c>
      <c r="Y3298" t="s">
        <v>61</v>
      </c>
      <c r="Z3298" t="s">
        <v>57</v>
      </c>
      <c r="AA3298" t="s">
        <v>77</v>
      </c>
      <c r="AB3298" t="s">
        <v>57</v>
      </c>
      <c r="AC3298" t="s">
        <v>87</v>
      </c>
      <c r="AD3298">
        <v>70.09999999999999</v>
      </c>
      <c r="AE3298">
        <v>70.09999999999999</v>
      </c>
      <c r="AF3298">
        <v>0</v>
      </c>
      <c r="AG3298">
        <v>0</v>
      </c>
      <c r="AH3298">
        <v>46.17</v>
      </c>
      <c r="AI3298">
        <v>116.27</v>
      </c>
      <c r="AJ3298" t="s">
        <v>88</v>
      </c>
      <c r="AK3298" t="s">
        <v>89</v>
      </c>
      <c r="AL3298" t="s">
        <v>342</v>
      </c>
      <c r="AM3298">
        <v>1</v>
      </c>
      <c r="AN3298">
        <v>0</v>
      </c>
      <c r="AO3298">
        <v>0</v>
      </c>
      <c r="AP3298" t="s">
        <v>91</v>
      </c>
      <c r="AQ3298" t="s">
        <v>92</v>
      </c>
      <c r="AR3298" t="s">
        <v>93</v>
      </c>
      <c r="AS3298">
        <v>1</v>
      </c>
      <c r="AT3298">
        <v>7872</v>
      </c>
      <c r="AU3298">
        <v>1</v>
      </c>
      <c r="AV3298">
        <v>1</v>
      </c>
      <c r="AW3298">
        <v>0</v>
      </c>
      <c r="AX3298">
        <v>70.09999999999999</v>
      </c>
      <c r="AY3298">
        <v>1</v>
      </c>
      <c r="AZ3298" t="s">
        <v>94</v>
      </c>
      <c r="BA3298">
        <v>10</v>
      </c>
      <c r="BB3298" t="s">
        <v>95</v>
      </c>
      <c r="BC3298">
        <v>1</v>
      </c>
    </row>
    <row r="3299" spans="1:55">
      <c r="A3299" t="s">
        <v>6736</v>
      </c>
      <c r="B3299" t="s">
        <v>73</v>
      </c>
      <c r="C3299">
        <v>43</v>
      </c>
      <c r="D3299" t="s">
        <v>61</v>
      </c>
      <c r="E3299">
        <v>0</v>
      </c>
      <c r="F3299" t="s">
        <v>514</v>
      </c>
      <c r="G3299">
        <v>92025</v>
      </c>
      <c r="H3299">
        <v>33.081478</v>
      </c>
      <c r="I3299">
        <v>-117.033814</v>
      </c>
      <c r="J3299">
        <v>0</v>
      </c>
      <c r="K3299">
        <v>21</v>
      </c>
      <c r="L3299" t="s">
        <v>59</v>
      </c>
      <c r="M3299" t="s">
        <v>57</v>
      </c>
      <c r="N3299" t="s">
        <v>4791</v>
      </c>
      <c r="O3299" t="s">
        <v>61</v>
      </c>
      <c r="P3299" t="s">
        <v>61</v>
      </c>
      <c r="Q3299" t="s">
        <v>143</v>
      </c>
      <c r="R3299" t="s">
        <v>143</v>
      </c>
      <c r="S3299" t="s">
        <v>143</v>
      </c>
      <c r="T3299" t="s">
        <v>143</v>
      </c>
      <c r="U3299" t="s">
        <v>143</v>
      </c>
      <c r="V3299" t="s">
        <v>143</v>
      </c>
      <c r="W3299" t="s">
        <v>143</v>
      </c>
      <c r="X3299" t="s">
        <v>143</v>
      </c>
      <c r="Y3299" t="s">
        <v>143</v>
      </c>
      <c r="Z3299" t="s">
        <v>143</v>
      </c>
      <c r="AA3299" t="s">
        <v>122</v>
      </c>
      <c r="AB3299" t="s">
        <v>61</v>
      </c>
      <c r="AC3299" t="s">
        <v>307</v>
      </c>
      <c r="AD3299">
        <v>19.6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66</v>
      </c>
      <c r="AM3299">
        <v>0</v>
      </c>
      <c r="AN3299">
        <v>1</v>
      </c>
      <c r="AO3299">
        <v>0</v>
      </c>
      <c r="AP3299" t="s">
        <v>103</v>
      </c>
      <c r="AQ3299" t="s">
        <v>78</v>
      </c>
      <c r="AR3299" t="s">
        <v>182</v>
      </c>
      <c r="AT3299">
        <v>49281</v>
      </c>
      <c r="AU3299">
        <v>1</v>
      </c>
      <c r="AV3299">
        <v>0</v>
      </c>
      <c r="AW3299">
        <v>1</v>
      </c>
      <c r="AX3299">
        <v>0</v>
      </c>
      <c r="AY3299">
        <v>3</v>
      </c>
      <c r="AZ3299" t="s">
        <v>106</v>
      </c>
      <c r="BA3299">
        <v>2</v>
      </c>
      <c r="BB3299" t="s">
        <v>126</v>
      </c>
      <c r="BC3299">
        <v>3</v>
      </c>
    </row>
    <row r="3300" spans="1:55">
      <c r="A3300" t="s">
        <v>6737</v>
      </c>
      <c r="B3300" t="s">
        <v>56</v>
      </c>
      <c r="C3300">
        <v>19</v>
      </c>
      <c r="D3300" t="s">
        <v>57</v>
      </c>
      <c r="E3300">
        <v>0</v>
      </c>
      <c r="F3300" t="s">
        <v>4680</v>
      </c>
      <c r="G3300">
        <v>95645</v>
      </c>
      <c r="H3300">
        <v>38.875508</v>
      </c>
      <c r="I3300">
        <v>-121.765866</v>
      </c>
      <c r="J3300">
        <v>1</v>
      </c>
      <c r="K3300">
        <v>22</v>
      </c>
      <c r="L3300" t="s">
        <v>59</v>
      </c>
      <c r="M3300" t="s">
        <v>57</v>
      </c>
      <c r="N3300" t="s">
        <v>2340</v>
      </c>
      <c r="O3300" t="s">
        <v>61</v>
      </c>
      <c r="P3300" t="s">
        <v>57</v>
      </c>
      <c r="Q3300" t="s">
        <v>85</v>
      </c>
      <c r="R3300" t="s">
        <v>189</v>
      </c>
      <c r="S3300" t="s">
        <v>61</v>
      </c>
      <c r="T3300" t="s">
        <v>61</v>
      </c>
      <c r="U3300" t="s">
        <v>61</v>
      </c>
      <c r="V3300" t="s">
        <v>61</v>
      </c>
      <c r="W3300" t="s">
        <v>61</v>
      </c>
      <c r="X3300" t="s">
        <v>61</v>
      </c>
      <c r="Y3300" t="s">
        <v>61</v>
      </c>
      <c r="Z3300" t="s">
        <v>57</v>
      </c>
      <c r="AA3300" t="s">
        <v>77</v>
      </c>
      <c r="AB3300" t="s">
        <v>57</v>
      </c>
      <c r="AC3300" t="s">
        <v>87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88</v>
      </c>
      <c r="AK3300" t="s">
        <v>89</v>
      </c>
      <c r="AL3300" t="s">
        <v>342</v>
      </c>
      <c r="AM3300">
        <v>1</v>
      </c>
      <c r="AN3300">
        <v>0</v>
      </c>
      <c r="AO3300">
        <v>0</v>
      </c>
      <c r="AP3300" t="s">
        <v>103</v>
      </c>
      <c r="AQ3300" t="s">
        <v>116</v>
      </c>
      <c r="AR3300" t="s">
        <v>69</v>
      </c>
      <c r="AS3300">
        <v>1</v>
      </c>
      <c r="AT3300">
        <v>1793</v>
      </c>
      <c r="AU3300">
        <v>1</v>
      </c>
      <c r="AV3300">
        <v>1</v>
      </c>
      <c r="AW3300">
        <v>0</v>
      </c>
      <c r="AX3300">
        <v>69.25</v>
      </c>
      <c r="AY3300">
        <v>3</v>
      </c>
      <c r="AZ3300" t="s">
        <v>106</v>
      </c>
      <c r="BA3300">
        <v>6</v>
      </c>
      <c r="BB3300" t="s">
        <v>95</v>
      </c>
      <c r="BC3300">
        <v>1</v>
      </c>
    </row>
    <row r="3301" spans="1:55">
      <c r="A3301" t="s">
        <v>6738</v>
      </c>
      <c r="B3301" t="s">
        <v>56</v>
      </c>
      <c r="C3301">
        <v>78</v>
      </c>
      <c r="D3301" t="s">
        <v>61</v>
      </c>
      <c r="E3301">
        <v>0</v>
      </c>
      <c r="F3301" t="s">
        <v>372</v>
      </c>
      <c r="G3301">
        <v>91381</v>
      </c>
      <c r="H3301">
        <v>34.364153</v>
      </c>
      <c r="I3301">
        <v>-118.615583</v>
      </c>
      <c r="J3301">
        <v>0</v>
      </c>
      <c r="K3301">
        <v>11</v>
      </c>
      <c r="L3301" t="s">
        <v>59</v>
      </c>
      <c r="M3301" t="s">
        <v>57</v>
      </c>
      <c r="N3301" t="s">
        <v>6739</v>
      </c>
      <c r="O3301" t="s">
        <v>57</v>
      </c>
      <c r="P3301" t="s">
        <v>57</v>
      </c>
      <c r="Q3301" t="s">
        <v>85</v>
      </c>
      <c r="R3301" t="s">
        <v>423</v>
      </c>
      <c r="S3301" t="s">
        <v>61</v>
      </c>
      <c r="T3301" t="s">
        <v>61</v>
      </c>
      <c r="U3301" t="s">
        <v>61</v>
      </c>
      <c r="V3301" t="s">
        <v>61</v>
      </c>
      <c r="W3301" t="s">
        <v>61</v>
      </c>
      <c r="X3301" t="s">
        <v>57</v>
      </c>
      <c r="Y3301" t="s">
        <v>61</v>
      </c>
      <c r="Z3301" t="s">
        <v>57</v>
      </c>
      <c r="AA3301" t="s">
        <v>77</v>
      </c>
      <c r="AB3301" t="s">
        <v>57</v>
      </c>
      <c r="AC3301" t="s">
        <v>65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88</v>
      </c>
      <c r="AK3301" t="s">
        <v>201</v>
      </c>
      <c r="AL3301" t="s">
        <v>1253</v>
      </c>
      <c r="AM3301">
        <v>1</v>
      </c>
      <c r="AN3301">
        <v>0</v>
      </c>
      <c r="AO3301">
        <v>0</v>
      </c>
      <c r="AP3301" t="s">
        <v>67</v>
      </c>
      <c r="AQ3301" t="s">
        <v>104</v>
      </c>
      <c r="AR3301" t="s">
        <v>93</v>
      </c>
      <c r="AS3301">
        <v>2</v>
      </c>
      <c r="AT3301">
        <v>9937</v>
      </c>
      <c r="AU3301">
        <v>1</v>
      </c>
      <c r="AV3301">
        <v>1</v>
      </c>
      <c r="AW3301">
        <v>0</v>
      </c>
      <c r="AX3301">
        <v>84.8</v>
      </c>
      <c r="AY3301">
        <v>2</v>
      </c>
      <c r="AZ3301" t="s">
        <v>70</v>
      </c>
      <c r="BA3301">
        <v>7</v>
      </c>
      <c r="BB3301" t="s">
        <v>95</v>
      </c>
      <c r="BC3301">
        <v>1</v>
      </c>
    </row>
    <row r="3302" spans="1:55">
      <c r="A3302" t="s">
        <v>6740</v>
      </c>
      <c r="B3302" t="s">
        <v>73</v>
      </c>
      <c r="C3302">
        <v>73</v>
      </c>
      <c r="D3302" t="s">
        <v>61</v>
      </c>
      <c r="E3302">
        <v>0</v>
      </c>
      <c r="F3302" t="s">
        <v>5716</v>
      </c>
      <c r="G3302">
        <v>93207</v>
      </c>
      <c r="H3302">
        <v>35.865795</v>
      </c>
      <c r="I3302">
        <v>-118.69759</v>
      </c>
      <c r="J3302">
        <v>0</v>
      </c>
      <c r="K3302">
        <v>1</v>
      </c>
      <c r="L3302" t="s">
        <v>83</v>
      </c>
      <c r="M3302" t="s">
        <v>57</v>
      </c>
      <c r="N3302" t="s">
        <v>6741</v>
      </c>
      <c r="O3302" t="s">
        <v>61</v>
      </c>
      <c r="P3302" t="s">
        <v>57</v>
      </c>
      <c r="Q3302" t="s">
        <v>135</v>
      </c>
      <c r="R3302" t="s">
        <v>296</v>
      </c>
      <c r="S3302" t="s">
        <v>61</v>
      </c>
      <c r="T3302" t="s">
        <v>61</v>
      </c>
      <c r="U3302" t="s">
        <v>61</v>
      </c>
      <c r="V3302" t="s">
        <v>61</v>
      </c>
      <c r="W3302" t="s">
        <v>61</v>
      </c>
      <c r="X3302" t="s">
        <v>61</v>
      </c>
      <c r="Y3302" t="s">
        <v>61</v>
      </c>
      <c r="Z3302" t="s">
        <v>57</v>
      </c>
      <c r="AA3302" t="s">
        <v>122</v>
      </c>
      <c r="AB3302" t="s">
        <v>61</v>
      </c>
      <c r="AC3302" t="s">
        <v>87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94.54000000000001</v>
      </c>
      <c r="AJ3302" t="s">
        <v>170</v>
      </c>
      <c r="AM3302">
        <v>0</v>
      </c>
      <c r="AN3302">
        <v>0</v>
      </c>
      <c r="AO3302">
        <v>0</v>
      </c>
      <c r="AP3302" t="s">
        <v>91</v>
      </c>
      <c r="AQ3302" t="s">
        <v>104</v>
      </c>
      <c r="AR3302" t="s">
        <v>137</v>
      </c>
      <c r="AS3302">
        <v>1</v>
      </c>
      <c r="AT3302">
        <v>226</v>
      </c>
      <c r="AU3302">
        <v>0</v>
      </c>
      <c r="AX3302">
        <v>0</v>
      </c>
      <c r="AY3302">
        <v>1</v>
      </c>
      <c r="AZ3302" t="s">
        <v>94</v>
      </c>
      <c r="BA3302">
        <v>5</v>
      </c>
      <c r="BB3302" t="s">
        <v>80</v>
      </c>
      <c r="BC3302">
        <v>2</v>
      </c>
    </row>
    <row r="3303" spans="1:55">
      <c r="A3303" t="s">
        <v>6742</v>
      </c>
      <c r="B3303" t="s">
        <v>73</v>
      </c>
      <c r="C3303">
        <v>36</v>
      </c>
      <c r="D3303" t="s">
        <v>57</v>
      </c>
      <c r="E3303">
        <v>0</v>
      </c>
      <c r="F3303" t="s">
        <v>2433</v>
      </c>
      <c r="G3303">
        <v>91351</v>
      </c>
      <c r="H3303">
        <v>34.422519</v>
      </c>
      <c r="I3303">
        <v>-118.420717</v>
      </c>
      <c r="J3303">
        <v>1</v>
      </c>
      <c r="K3303">
        <v>72</v>
      </c>
      <c r="L3303" t="s">
        <v>59</v>
      </c>
      <c r="M3303" t="s">
        <v>57</v>
      </c>
      <c r="N3303" t="s">
        <v>6743</v>
      </c>
      <c r="O3303" t="s">
        <v>57</v>
      </c>
      <c r="P3303" t="s">
        <v>61</v>
      </c>
      <c r="Q3303" t="s">
        <v>143</v>
      </c>
      <c r="R3303" t="s">
        <v>143</v>
      </c>
      <c r="S3303" t="s">
        <v>143</v>
      </c>
      <c r="T3303" t="s">
        <v>143</v>
      </c>
      <c r="U3303" t="s">
        <v>143</v>
      </c>
      <c r="V3303" t="s">
        <v>143</v>
      </c>
      <c r="W3303" t="s">
        <v>143</v>
      </c>
      <c r="X3303" t="s">
        <v>143</v>
      </c>
      <c r="Y3303" t="s">
        <v>143</v>
      </c>
      <c r="Z3303" t="s">
        <v>143</v>
      </c>
      <c r="AA3303" t="s">
        <v>122</v>
      </c>
      <c r="AB3303" t="s">
        <v>61</v>
      </c>
      <c r="AC3303" t="s">
        <v>65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66</v>
      </c>
      <c r="AM3303">
        <v>0</v>
      </c>
      <c r="AN3303">
        <v>1</v>
      </c>
      <c r="AO3303">
        <v>0</v>
      </c>
      <c r="AP3303" t="s">
        <v>123</v>
      </c>
      <c r="AQ3303" t="s">
        <v>68</v>
      </c>
      <c r="AR3303" t="s">
        <v>182</v>
      </c>
      <c r="AT3303">
        <v>59259</v>
      </c>
      <c r="AU3303">
        <v>1</v>
      </c>
      <c r="AV3303">
        <v>0</v>
      </c>
      <c r="AW3303">
        <v>1</v>
      </c>
      <c r="AX3303">
        <v>0</v>
      </c>
      <c r="AY3303">
        <v>6</v>
      </c>
      <c r="AZ3303" t="s">
        <v>125</v>
      </c>
      <c r="BA3303">
        <v>1</v>
      </c>
      <c r="BB3303" t="s">
        <v>71</v>
      </c>
      <c r="BC3303">
        <v>4</v>
      </c>
    </row>
    <row r="3304" spans="1:55">
      <c r="A3304" t="s">
        <v>6744</v>
      </c>
      <c r="B3304" t="s">
        <v>56</v>
      </c>
      <c r="C3304">
        <v>57</v>
      </c>
      <c r="D3304" t="s">
        <v>57</v>
      </c>
      <c r="E3304">
        <v>1</v>
      </c>
      <c r="F3304" t="s">
        <v>739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59</v>
      </c>
      <c r="M3304" t="s">
        <v>57</v>
      </c>
      <c r="N3304" t="s">
        <v>2662</v>
      </c>
      <c r="O3304" t="s">
        <v>57</v>
      </c>
      <c r="P3304" t="s">
        <v>61</v>
      </c>
      <c r="Q3304" t="s">
        <v>143</v>
      </c>
      <c r="R3304" t="s">
        <v>143</v>
      </c>
      <c r="S3304" t="s">
        <v>143</v>
      </c>
      <c r="T3304" t="s">
        <v>143</v>
      </c>
      <c r="U3304" t="s">
        <v>143</v>
      </c>
      <c r="V3304" t="s">
        <v>143</v>
      </c>
      <c r="W3304" t="s">
        <v>143</v>
      </c>
      <c r="X3304" t="s">
        <v>143</v>
      </c>
      <c r="Y3304" t="s">
        <v>143</v>
      </c>
      <c r="Z3304" t="s">
        <v>143</v>
      </c>
      <c r="AA3304" t="s">
        <v>64</v>
      </c>
      <c r="AB3304" t="s">
        <v>57</v>
      </c>
      <c r="AC3304" t="s">
        <v>65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66</v>
      </c>
      <c r="AM3304">
        <v>0</v>
      </c>
      <c r="AN3304">
        <v>1</v>
      </c>
      <c r="AO3304">
        <v>0</v>
      </c>
      <c r="AP3304" t="s">
        <v>164</v>
      </c>
      <c r="AQ3304" t="s">
        <v>92</v>
      </c>
      <c r="AR3304" t="s">
        <v>182</v>
      </c>
      <c r="AT3304">
        <v>485</v>
      </c>
      <c r="AU3304">
        <v>1</v>
      </c>
      <c r="AV3304">
        <v>0</v>
      </c>
      <c r="AW3304">
        <v>1</v>
      </c>
      <c r="AX3304">
        <v>0</v>
      </c>
      <c r="AY3304">
        <v>4</v>
      </c>
      <c r="AZ3304" t="s">
        <v>165</v>
      </c>
      <c r="BA3304">
        <v>0</v>
      </c>
      <c r="BB3304" t="s">
        <v>71</v>
      </c>
      <c r="BC3304">
        <v>4</v>
      </c>
    </row>
    <row r="3305" spans="1:55">
      <c r="A3305" t="s">
        <v>6745</v>
      </c>
      <c r="B3305" t="s">
        <v>56</v>
      </c>
      <c r="C3305">
        <v>23</v>
      </c>
      <c r="D3305" t="s">
        <v>57</v>
      </c>
      <c r="E3305">
        <v>0</v>
      </c>
      <c r="F3305" t="s">
        <v>1488</v>
      </c>
      <c r="G3305">
        <v>91356</v>
      </c>
      <c r="H3305">
        <v>34.157137</v>
      </c>
      <c r="I3305">
        <v>-118.548511</v>
      </c>
      <c r="J3305">
        <v>6</v>
      </c>
      <c r="K3305">
        <v>29</v>
      </c>
      <c r="L3305" t="s">
        <v>216</v>
      </c>
      <c r="M3305" t="s">
        <v>57</v>
      </c>
      <c r="N3305" t="s">
        <v>6746</v>
      </c>
      <c r="O3305" t="s">
        <v>61</v>
      </c>
      <c r="P3305" t="s">
        <v>61</v>
      </c>
      <c r="Q3305" t="s">
        <v>143</v>
      </c>
      <c r="R3305" t="s">
        <v>143</v>
      </c>
      <c r="S3305" t="s">
        <v>143</v>
      </c>
      <c r="T3305" t="s">
        <v>143</v>
      </c>
      <c r="U3305" t="s">
        <v>143</v>
      </c>
      <c r="V3305" t="s">
        <v>143</v>
      </c>
      <c r="W3305" t="s">
        <v>143</v>
      </c>
      <c r="X3305" t="s">
        <v>143</v>
      </c>
      <c r="Y3305" t="s">
        <v>143</v>
      </c>
      <c r="Z3305" t="s">
        <v>143</v>
      </c>
      <c r="AA3305" t="s">
        <v>64</v>
      </c>
      <c r="AB3305" t="s">
        <v>61</v>
      </c>
      <c r="AC3305" t="s">
        <v>87</v>
      </c>
      <c r="AD3305">
        <v>20</v>
      </c>
      <c r="AE3305">
        <v>540.05</v>
      </c>
      <c r="AF3305">
        <v>0</v>
      </c>
      <c r="AG3305">
        <v>0</v>
      </c>
      <c r="AH3305">
        <v>803.88</v>
      </c>
      <c r="AI3305">
        <v>1343.93</v>
      </c>
      <c r="AJ3305" t="s">
        <v>66</v>
      </c>
      <c r="AM3305">
        <v>0</v>
      </c>
      <c r="AN3305">
        <v>1</v>
      </c>
      <c r="AO3305">
        <v>0</v>
      </c>
      <c r="AP3305" t="s">
        <v>164</v>
      </c>
      <c r="AQ3305" t="s">
        <v>116</v>
      </c>
      <c r="AR3305" t="s">
        <v>182</v>
      </c>
      <c r="AT3305">
        <v>27424</v>
      </c>
      <c r="AU3305">
        <v>1</v>
      </c>
      <c r="AV3305">
        <v>0</v>
      </c>
      <c r="AW3305">
        <v>1</v>
      </c>
      <c r="AX3305">
        <v>0</v>
      </c>
      <c r="AY3305">
        <v>4</v>
      </c>
      <c r="AZ3305" t="s">
        <v>165</v>
      </c>
      <c r="BA3305">
        <v>1</v>
      </c>
      <c r="BB3305" t="s">
        <v>71</v>
      </c>
      <c r="BC3305">
        <v>4</v>
      </c>
    </row>
    <row r="3306" spans="1:55">
      <c r="A3306" t="s">
        <v>6747</v>
      </c>
      <c r="B3306" t="s">
        <v>73</v>
      </c>
      <c r="C3306">
        <v>50</v>
      </c>
      <c r="D3306" t="s">
        <v>57</v>
      </c>
      <c r="E3306">
        <v>0</v>
      </c>
      <c r="F3306" t="s">
        <v>686</v>
      </c>
      <c r="G3306">
        <v>92707</v>
      </c>
      <c r="H3306">
        <v>33.714829</v>
      </c>
      <c r="I3306">
        <v>-117.872941</v>
      </c>
      <c r="J3306">
        <v>2</v>
      </c>
      <c r="K3306">
        <v>56</v>
      </c>
      <c r="L3306" t="s">
        <v>59</v>
      </c>
      <c r="M3306" t="s">
        <v>57</v>
      </c>
      <c r="N3306" t="s">
        <v>6748</v>
      </c>
      <c r="O3306" t="s">
        <v>57</v>
      </c>
      <c r="P3306" t="s">
        <v>57</v>
      </c>
      <c r="Q3306" t="s">
        <v>85</v>
      </c>
      <c r="R3306" t="s">
        <v>131</v>
      </c>
      <c r="S3306" t="s">
        <v>61</v>
      </c>
      <c r="T3306" t="s">
        <v>57</v>
      </c>
      <c r="U3306" t="s">
        <v>61</v>
      </c>
      <c r="V3306" t="s">
        <v>61</v>
      </c>
      <c r="W3306" t="s">
        <v>57</v>
      </c>
      <c r="X3306" t="s">
        <v>57</v>
      </c>
      <c r="Y3306" t="s">
        <v>57</v>
      </c>
      <c r="Z3306" t="s">
        <v>61</v>
      </c>
      <c r="AA3306" t="s">
        <v>64</v>
      </c>
      <c r="AB3306" t="s">
        <v>61</v>
      </c>
      <c r="AC3306" t="s">
        <v>65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88</v>
      </c>
      <c r="AK3306" t="s">
        <v>89</v>
      </c>
      <c r="AL3306" t="s">
        <v>356</v>
      </c>
      <c r="AM3306">
        <v>1</v>
      </c>
      <c r="AN3306">
        <v>0</v>
      </c>
      <c r="AO3306">
        <v>0</v>
      </c>
      <c r="AP3306" t="s">
        <v>123</v>
      </c>
      <c r="AQ3306" t="s">
        <v>92</v>
      </c>
      <c r="AR3306" t="s">
        <v>105</v>
      </c>
      <c r="AS3306">
        <v>4</v>
      </c>
      <c r="AT3306">
        <v>62634</v>
      </c>
      <c r="AU3306">
        <v>1</v>
      </c>
      <c r="AV3306">
        <v>1</v>
      </c>
      <c r="AW3306">
        <v>0</v>
      </c>
      <c r="AX3306">
        <v>100.3</v>
      </c>
      <c r="AY3306">
        <v>6</v>
      </c>
      <c r="AZ3306" t="s">
        <v>125</v>
      </c>
      <c r="BA3306">
        <v>3</v>
      </c>
      <c r="BB3306" t="s">
        <v>126</v>
      </c>
      <c r="BC3306">
        <v>3</v>
      </c>
    </row>
    <row r="3307" spans="1:55">
      <c r="A3307" t="s">
        <v>6749</v>
      </c>
      <c r="B3307" t="s">
        <v>73</v>
      </c>
      <c r="C3307">
        <v>42</v>
      </c>
      <c r="D3307" t="s">
        <v>57</v>
      </c>
      <c r="E3307">
        <v>2</v>
      </c>
      <c r="F3307" t="s">
        <v>782</v>
      </c>
      <c r="G3307">
        <v>92019</v>
      </c>
      <c r="H3307">
        <v>32.785165</v>
      </c>
      <c r="I3307">
        <v>-116.862648</v>
      </c>
      <c r="J3307">
        <v>7</v>
      </c>
      <c r="K3307">
        <v>5</v>
      </c>
      <c r="L3307" t="s">
        <v>59</v>
      </c>
      <c r="M3307" t="s">
        <v>57</v>
      </c>
      <c r="N3307" t="s">
        <v>740</v>
      </c>
      <c r="O3307" t="s">
        <v>57</v>
      </c>
      <c r="P3307" t="s">
        <v>57</v>
      </c>
      <c r="Q3307" t="s">
        <v>135</v>
      </c>
      <c r="R3307" t="s">
        <v>296</v>
      </c>
      <c r="S3307" t="s">
        <v>57</v>
      </c>
      <c r="T3307" t="s">
        <v>57</v>
      </c>
      <c r="U3307" t="s">
        <v>61</v>
      </c>
      <c r="V3307" t="s">
        <v>57</v>
      </c>
      <c r="W3307" t="s">
        <v>61</v>
      </c>
      <c r="X3307" t="s">
        <v>61</v>
      </c>
      <c r="Y3307" t="s">
        <v>61</v>
      </c>
      <c r="Z3307" t="s">
        <v>57</v>
      </c>
      <c r="AA3307" t="s">
        <v>77</v>
      </c>
      <c r="AB3307" t="s">
        <v>61</v>
      </c>
      <c r="AC3307" t="s">
        <v>65</v>
      </c>
      <c r="AD3307">
        <v>64.40000000000001</v>
      </c>
      <c r="AE3307">
        <v>316.9</v>
      </c>
      <c r="AF3307">
        <v>0</v>
      </c>
      <c r="AG3307">
        <v>0</v>
      </c>
      <c r="AH3307">
        <v>86.84999999999999</v>
      </c>
      <c r="AI3307">
        <v>403.75</v>
      </c>
      <c r="AJ3307" t="s">
        <v>66</v>
      </c>
      <c r="AM3307">
        <v>0</v>
      </c>
      <c r="AN3307">
        <v>1</v>
      </c>
      <c r="AO3307">
        <v>0</v>
      </c>
      <c r="AP3307" t="s">
        <v>91</v>
      </c>
      <c r="AQ3307" t="s">
        <v>78</v>
      </c>
      <c r="AR3307" t="s">
        <v>69</v>
      </c>
      <c r="AS3307">
        <v>4</v>
      </c>
      <c r="AT3307">
        <v>40995</v>
      </c>
      <c r="AU3307">
        <v>1</v>
      </c>
      <c r="AV3307">
        <v>0</v>
      </c>
      <c r="AW3307">
        <v>1</v>
      </c>
      <c r="AX3307">
        <v>0</v>
      </c>
      <c r="AY3307">
        <v>1</v>
      </c>
      <c r="AZ3307" t="s">
        <v>94</v>
      </c>
      <c r="BA3307">
        <v>6</v>
      </c>
      <c r="BB3307" t="s">
        <v>95</v>
      </c>
      <c r="BC3307">
        <v>1</v>
      </c>
    </row>
    <row r="3308" spans="1:55">
      <c r="A3308" t="s">
        <v>6750</v>
      </c>
      <c r="B3308" t="s">
        <v>73</v>
      </c>
      <c r="C3308">
        <v>53</v>
      </c>
      <c r="D3308" t="s">
        <v>61</v>
      </c>
      <c r="E3308">
        <v>0</v>
      </c>
      <c r="F3308" t="s">
        <v>6751</v>
      </c>
      <c r="G3308">
        <v>94564</v>
      </c>
      <c r="H3308">
        <v>37.996462</v>
      </c>
      <c r="I3308">
        <v>-122.293716</v>
      </c>
      <c r="J3308">
        <v>0</v>
      </c>
      <c r="K3308">
        <v>18</v>
      </c>
      <c r="L3308" t="s">
        <v>59</v>
      </c>
      <c r="M3308" t="s">
        <v>61</v>
      </c>
      <c r="N3308" t="s">
        <v>143</v>
      </c>
      <c r="O3308" t="s">
        <v>143</v>
      </c>
      <c r="P3308" t="s">
        <v>57</v>
      </c>
      <c r="Q3308" t="s">
        <v>135</v>
      </c>
      <c r="R3308" t="s">
        <v>86</v>
      </c>
      <c r="S3308" t="s">
        <v>57</v>
      </c>
      <c r="T3308" t="s">
        <v>61</v>
      </c>
      <c r="U3308" t="s">
        <v>57</v>
      </c>
      <c r="V3308" t="s">
        <v>61</v>
      </c>
      <c r="W3308" t="s">
        <v>61</v>
      </c>
      <c r="X3308" t="s">
        <v>61</v>
      </c>
      <c r="Y3308" t="s">
        <v>61</v>
      </c>
      <c r="Z3308" t="s">
        <v>57</v>
      </c>
      <c r="AA3308" t="s">
        <v>77</v>
      </c>
      <c r="AB3308" t="s">
        <v>61</v>
      </c>
      <c r="AC3308" t="s">
        <v>65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66</v>
      </c>
      <c r="AM3308">
        <v>0</v>
      </c>
      <c r="AN3308">
        <v>1</v>
      </c>
      <c r="AO3308">
        <v>0</v>
      </c>
      <c r="AP3308" t="s">
        <v>103</v>
      </c>
      <c r="AQ3308" t="s">
        <v>92</v>
      </c>
      <c r="AR3308" t="s">
        <v>137</v>
      </c>
      <c r="AS3308">
        <v>3</v>
      </c>
      <c r="AT3308">
        <v>16717</v>
      </c>
      <c r="AU3308">
        <v>1</v>
      </c>
      <c r="AV3308">
        <v>0</v>
      </c>
      <c r="AW3308">
        <v>1</v>
      </c>
      <c r="AX3308">
        <v>0</v>
      </c>
      <c r="AY3308">
        <v>3</v>
      </c>
      <c r="AZ3308" t="s">
        <v>106</v>
      </c>
      <c r="BA3308">
        <v>5</v>
      </c>
      <c r="BB3308" t="s">
        <v>80</v>
      </c>
      <c r="BC3308">
        <v>2</v>
      </c>
    </row>
    <row r="3309" spans="1:55">
      <c r="A3309" t="s">
        <v>6752</v>
      </c>
      <c r="B3309" t="s">
        <v>56</v>
      </c>
      <c r="C3309">
        <v>21</v>
      </c>
      <c r="D3309" t="s">
        <v>57</v>
      </c>
      <c r="E3309">
        <v>3</v>
      </c>
      <c r="F3309" t="s">
        <v>776</v>
      </c>
      <c r="G3309">
        <v>95060</v>
      </c>
      <c r="H3309">
        <v>36.993451</v>
      </c>
      <c r="I3309">
        <v>-122.098858</v>
      </c>
      <c r="J3309">
        <v>4</v>
      </c>
      <c r="K3309">
        <v>20</v>
      </c>
      <c r="L3309" t="s">
        <v>59</v>
      </c>
      <c r="M3309" t="s">
        <v>57</v>
      </c>
      <c r="N3309" t="s">
        <v>6753</v>
      </c>
      <c r="O3309" t="s">
        <v>61</v>
      </c>
      <c r="P3309" t="s">
        <v>61</v>
      </c>
      <c r="Q3309" t="s">
        <v>143</v>
      </c>
      <c r="R3309" t="s">
        <v>143</v>
      </c>
      <c r="S3309" t="s">
        <v>143</v>
      </c>
      <c r="T3309" t="s">
        <v>143</v>
      </c>
      <c r="U3309" t="s">
        <v>143</v>
      </c>
      <c r="V3309" t="s">
        <v>143</v>
      </c>
      <c r="W3309" t="s">
        <v>143</v>
      </c>
      <c r="X3309" t="s">
        <v>143</v>
      </c>
      <c r="Y3309" t="s">
        <v>143</v>
      </c>
      <c r="Z3309" t="s">
        <v>143</v>
      </c>
      <c r="AA3309" t="s">
        <v>77</v>
      </c>
      <c r="AB3309" t="s">
        <v>61</v>
      </c>
      <c r="AC3309" t="s">
        <v>87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66</v>
      </c>
      <c r="AM3309">
        <v>0</v>
      </c>
      <c r="AN3309">
        <v>1</v>
      </c>
      <c r="AO3309">
        <v>0</v>
      </c>
      <c r="AP3309" t="s">
        <v>103</v>
      </c>
      <c r="AQ3309" t="s">
        <v>116</v>
      </c>
      <c r="AR3309" t="s">
        <v>182</v>
      </c>
      <c r="AT3309">
        <v>43192</v>
      </c>
      <c r="AU3309">
        <v>1</v>
      </c>
      <c r="AV3309">
        <v>0</v>
      </c>
      <c r="AW3309">
        <v>1</v>
      </c>
      <c r="AX3309">
        <v>0</v>
      </c>
      <c r="AY3309">
        <v>3</v>
      </c>
      <c r="AZ3309" t="s">
        <v>106</v>
      </c>
      <c r="BA3309">
        <v>3</v>
      </c>
      <c r="BB3309" t="s">
        <v>126</v>
      </c>
      <c r="BC3309">
        <v>3</v>
      </c>
    </row>
    <row r="3310" spans="1:55">
      <c r="A3310" t="s">
        <v>6754</v>
      </c>
      <c r="B3310" t="s">
        <v>56</v>
      </c>
      <c r="C3310">
        <v>80</v>
      </c>
      <c r="D3310" t="s">
        <v>61</v>
      </c>
      <c r="E3310">
        <v>0</v>
      </c>
      <c r="F3310" t="s">
        <v>712</v>
      </c>
      <c r="G3310">
        <v>90263</v>
      </c>
      <c r="H3310">
        <v>34.037037</v>
      </c>
      <c r="I3310">
        <v>-118.705803</v>
      </c>
      <c r="J3310">
        <v>0</v>
      </c>
      <c r="K3310">
        <v>2</v>
      </c>
      <c r="L3310" t="s">
        <v>83</v>
      </c>
      <c r="M3310" t="s">
        <v>57</v>
      </c>
      <c r="N3310" t="s">
        <v>6755</v>
      </c>
      <c r="O3310" t="s">
        <v>61</v>
      </c>
      <c r="P3310" t="s">
        <v>57</v>
      </c>
      <c r="Q3310" t="s">
        <v>62</v>
      </c>
      <c r="R3310" t="s">
        <v>86</v>
      </c>
      <c r="S3310" t="s">
        <v>61</v>
      </c>
      <c r="T3310" t="s">
        <v>61</v>
      </c>
      <c r="U3310" t="s">
        <v>61</v>
      </c>
      <c r="V3310" t="s">
        <v>61</v>
      </c>
      <c r="W3310" t="s">
        <v>61</v>
      </c>
      <c r="X3310" t="s">
        <v>57</v>
      </c>
      <c r="Y3310" t="s">
        <v>61</v>
      </c>
      <c r="Z3310" t="s">
        <v>57</v>
      </c>
      <c r="AA3310" t="s">
        <v>77</v>
      </c>
      <c r="AB3310" t="s">
        <v>57</v>
      </c>
      <c r="AC3310" t="s">
        <v>87</v>
      </c>
      <c r="AD3310">
        <v>79.59999999999999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88</v>
      </c>
      <c r="AK3310" t="s">
        <v>201</v>
      </c>
      <c r="AL3310" t="s">
        <v>202</v>
      </c>
      <c r="AM3310">
        <v>1</v>
      </c>
      <c r="AN3310">
        <v>0</v>
      </c>
      <c r="AO3310">
        <v>0</v>
      </c>
      <c r="AP3310" t="s">
        <v>91</v>
      </c>
      <c r="AQ3310" t="s">
        <v>104</v>
      </c>
      <c r="AR3310" t="s">
        <v>93</v>
      </c>
      <c r="AS3310">
        <v>2</v>
      </c>
      <c r="AT3310">
        <v>11</v>
      </c>
      <c r="AU3310">
        <v>1</v>
      </c>
      <c r="AV3310">
        <v>1</v>
      </c>
      <c r="AW3310">
        <v>0</v>
      </c>
      <c r="AX3310">
        <v>79.59999999999999</v>
      </c>
      <c r="AY3310">
        <v>1</v>
      </c>
      <c r="AZ3310" t="s">
        <v>94</v>
      </c>
      <c r="BA3310">
        <v>8</v>
      </c>
      <c r="BB3310" t="s">
        <v>95</v>
      </c>
      <c r="BC3310">
        <v>1</v>
      </c>
    </row>
    <row r="3311" spans="1:55">
      <c r="A3311" t="s">
        <v>6756</v>
      </c>
      <c r="B3311" t="s">
        <v>73</v>
      </c>
      <c r="C3311">
        <v>33</v>
      </c>
      <c r="D3311" t="s">
        <v>61</v>
      </c>
      <c r="E3311">
        <v>2</v>
      </c>
      <c r="F3311" t="s">
        <v>2204</v>
      </c>
      <c r="G3311">
        <v>94005</v>
      </c>
      <c r="H3311">
        <v>37.684694</v>
      </c>
      <c r="I3311">
        <v>-122.40712</v>
      </c>
      <c r="J3311">
        <v>0</v>
      </c>
      <c r="K3311">
        <v>45</v>
      </c>
      <c r="L3311" t="s">
        <v>59</v>
      </c>
      <c r="M3311" t="s">
        <v>57</v>
      </c>
      <c r="N3311" t="s">
        <v>6757</v>
      </c>
      <c r="O3311" t="s">
        <v>57</v>
      </c>
      <c r="P3311" t="s">
        <v>57</v>
      </c>
      <c r="Q3311" t="s">
        <v>85</v>
      </c>
      <c r="R3311" t="s">
        <v>160</v>
      </c>
      <c r="S3311" t="s">
        <v>61</v>
      </c>
      <c r="T3311" t="s">
        <v>61</v>
      </c>
      <c r="U3311" t="s">
        <v>57</v>
      </c>
      <c r="V3311" t="s">
        <v>61</v>
      </c>
      <c r="W3311" t="s">
        <v>57</v>
      </c>
      <c r="X3311" t="s">
        <v>57</v>
      </c>
      <c r="Y3311" t="s">
        <v>57</v>
      </c>
      <c r="Z3311" t="s">
        <v>57</v>
      </c>
      <c r="AA3311" t="s">
        <v>122</v>
      </c>
      <c r="AB3311" t="s">
        <v>61</v>
      </c>
      <c r="AC3311" t="s">
        <v>87</v>
      </c>
      <c r="AD3311">
        <v>99.7</v>
      </c>
      <c r="AE3311">
        <v>4634.35</v>
      </c>
      <c r="AF3311">
        <v>0</v>
      </c>
      <c r="AG3311">
        <v>0</v>
      </c>
      <c r="AH3311">
        <v>1059.3</v>
      </c>
      <c r="AI3311">
        <v>5693.65</v>
      </c>
      <c r="AJ3311" t="s">
        <v>66</v>
      </c>
      <c r="AM3311">
        <v>0</v>
      </c>
      <c r="AN3311">
        <v>1</v>
      </c>
      <c r="AO3311">
        <v>0</v>
      </c>
      <c r="AP3311" t="s">
        <v>176</v>
      </c>
      <c r="AQ3311" t="s">
        <v>68</v>
      </c>
      <c r="AR3311" t="s">
        <v>105</v>
      </c>
      <c r="AS3311">
        <v>5</v>
      </c>
      <c r="AT3311">
        <v>3635</v>
      </c>
      <c r="AU3311">
        <v>1</v>
      </c>
      <c r="AV3311">
        <v>0</v>
      </c>
      <c r="AW3311">
        <v>1</v>
      </c>
      <c r="AX3311">
        <v>0</v>
      </c>
      <c r="AY3311">
        <v>5</v>
      </c>
      <c r="AZ3311" t="s">
        <v>177</v>
      </c>
      <c r="BA3311">
        <v>3</v>
      </c>
      <c r="BB3311" t="s">
        <v>126</v>
      </c>
      <c r="BC3311">
        <v>3</v>
      </c>
    </row>
    <row r="3312" spans="1:55">
      <c r="A3312" t="s">
        <v>6758</v>
      </c>
      <c r="B3312" t="s">
        <v>73</v>
      </c>
      <c r="C3312">
        <v>68</v>
      </c>
      <c r="D3312" t="s">
        <v>57</v>
      </c>
      <c r="E3312">
        <v>0</v>
      </c>
      <c r="F3312" t="s">
        <v>3076</v>
      </c>
      <c r="G3312">
        <v>91767</v>
      </c>
      <c r="H3312">
        <v>34.083086</v>
      </c>
      <c r="I3312">
        <v>-117.737997</v>
      </c>
      <c r="J3312">
        <v>3</v>
      </c>
      <c r="K3312">
        <v>20</v>
      </c>
      <c r="L3312" t="s">
        <v>59</v>
      </c>
      <c r="M3312" t="s">
        <v>57</v>
      </c>
      <c r="N3312" t="s">
        <v>6759</v>
      </c>
      <c r="O3312" t="s">
        <v>57</v>
      </c>
      <c r="P3312" t="s">
        <v>57</v>
      </c>
      <c r="Q3312" t="s">
        <v>85</v>
      </c>
      <c r="R3312" t="s">
        <v>1317</v>
      </c>
      <c r="S3312" t="s">
        <v>61</v>
      </c>
      <c r="T3312" t="s">
        <v>57</v>
      </c>
      <c r="U3312" t="s">
        <v>61</v>
      </c>
      <c r="V3312" t="s">
        <v>57</v>
      </c>
      <c r="W3312" t="s">
        <v>57</v>
      </c>
      <c r="X3312" t="s">
        <v>57</v>
      </c>
      <c r="Y3312" t="s">
        <v>61</v>
      </c>
      <c r="Z3312" t="s">
        <v>57</v>
      </c>
      <c r="AA3312" t="s">
        <v>64</v>
      </c>
      <c r="AB3312" t="s">
        <v>61</v>
      </c>
      <c r="AC3312" t="s">
        <v>87</v>
      </c>
      <c r="AD3312">
        <v>107.05</v>
      </c>
      <c r="AE3312">
        <v>2172.05</v>
      </c>
      <c r="AF3312">
        <v>0</v>
      </c>
      <c r="AG3312">
        <v>0</v>
      </c>
      <c r="AH3312">
        <v>551.2</v>
      </c>
      <c r="AI3312">
        <v>2723.25</v>
      </c>
      <c r="AJ3312" t="s">
        <v>66</v>
      </c>
      <c r="AM3312">
        <v>0</v>
      </c>
      <c r="AN3312">
        <v>1</v>
      </c>
      <c r="AO3312">
        <v>0</v>
      </c>
      <c r="AP3312" t="s">
        <v>103</v>
      </c>
      <c r="AQ3312" t="s">
        <v>124</v>
      </c>
      <c r="AR3312" t="s">
        <v>105</v>
      </c>
      <c r="AS3312">
        <v>5</v>
      </c>
      <c r="AT3312">
        <v>46626</v>
      </c>
      <c r="AU3312">
        <v>1</v>
      </c>
      <c r="AV3312">
        <v>0</v>
      </c>
      <c r="AW3312">
        <v>1</v>
      </c>
      <c r="AX3312">
        <v>0</v>
      </c>
      <c r="AY3312">
        <v>3</v>
      </c>
      <c r="AZ3312" t="s">
        <v>106</v>
      </c>
      <c r="BA3312">
        <v>3</v>
      </c>
      <c r="BB3312" t="s">
        <v>126</v>
      </c>
      <c r="BC3312">
        <v>3</v>
      </c>
    </row>
    <row r="3313" spans="1:55">
      <c r="A3313" t="s">
        <v>6760</v>
      </c>
      <c r="B3313" t="s">
        <v>56</v>
      </c>
      <c r="C3313">
        <v>30</v>
      </c>
      <c r="D3313" t="s">
        <v>61</v>
      </c>
      <c r="E3313">
        <v>0</v>
      </c>
      <c r="F3313" t="s">
        <v>208</v>
      </c>
      <c r="G3313">
        <v>93648</v>
      </c>
      <c r="H3313">
        <v>36.622237</v>
      </c>
      <c r="I3313">
        <v>-119.521126</v>
      </c>
      <c r="J3313">
        <v>0</v>
      </c>
      <c r="K3313">
        <v>29</v>
      </c>
      <c r="L3313" t="s">
        <v>216</v>
      </c>
      <c r="M3313" t="s">
        <v>57</v>
      </c>
      <c r="N3313" t="s">
        <v>4635</v>
      </c>
      <c r="O3313" t="s">
        <v>61</v>
      </c>
      <c r="P3313" t="s">
        <v>61</v>
      </c>
      <c r="Q3313" t="s">
        <v>143</v>
      </c>
      <c r="R3313" t="s">
        <v>143</v>
      </c>
      <c r="S3313" t="s">
        <v>143</v>
      </c>
      <c r="T3313" t="s">
        <v>143</v>
      </c>
      <c r="U3313" t="s">
        <v>143</v>
      </c>
      <c r="V3313" t="s">
        <v>143</v>
      </c>
      <c r="W3313" t="s">
        <v>143</v>
      </c>
      <c r="X3313" t="s">
        <v>143</v>
      </c>
      <c r="Y3313" t="s">
        <v>143</v>
      </c>
      <c r="Z3313" t="s">
        <v>143</v>
      </c>
      <c r="AA3313" t="s">
        <v>64</v>
      </c>
      <c r="AB3313" t="s">
        <v>61</v>
      </c>
      <c r="AC3313" t="s">
        <v>65</v>
      </c>
      <c r="AD3313">
        <v>20</v>
      </c>
      <c r="AE3313">
        <v>599.3</v>
      </c>
      <c r="AF3313">
        <v>0</v>
      </c>
      <c r="AG3313">
        <v>0</v>
      </c>
      <c r="AH3313">
        <v>940.47</v>
      </c>
      <c r="AI3313">
        <v>1539.77</v>
      </c>
      <c r="AJ3313" t="s">
        <v>66</v>
      </c>
      <c r="AM3313">
        <v>0</v>
      </c>
      <c r="AN3313">
        <v>1</v>
      </c>
      <c r="AO3313">
        <v>0</v>
      </c>
      <c r="AP3313" t="s">
        <v>164</v>
      </c>
      <c r="AQ3313" t="s">
        <v>68</v>
      </c>
      <c r="AR3313" t="s">
        <v>182</v>
      </c>
      <c r="AT3313">
        <v>12587</v>
      </c>
      <c r="AU3313">
        <v>1</v>
      </c>
      <c r="AV3313">
        <v>0</v>
      </c>
      <c r="AW3313">
        <v>1</v>
      </c>
      <c r="AX3313">
        <v>0</v>
      </c>
      <c r="AY3313">
        <v>4</v>
      </c>
      <c r="AZ3313" t="s">
        <v>165</v>
      </c>
      <c r="BA3313">
        <v>2</v>
      </c>
      <c r="BB3313" t="s">
        <v>126</v>
      </c>
      <c r="BC3313">
        <v>3</v>
      </c>
    </row>
    <row r="3314" spans="1:55">
      <c r="A3314" t="s">
        <v>6761</v>
      </c>
      <c r="B3314" t="s">
        <v>56</v>
      </c>
      <c r="C3314">
        <v>39</v>
      </c>
      <c r="D3314" t="s">
        <v>61</v>
      </c>
      <c r="E3314">
        <v>0</v>
      </c>
      <c r="F3314" t="s">
        <v>956</v>
      </c>
      <c r="G3314">
        <v>96014</v>
      </c>
      <c r="H3314">
        <v>41.388397</v>
      </c>
      <c r="I3314">
        <v>-122.794636</v>
      </c>
      <c r="J3314">
        <v>0</v>
      </c>
      <c r="K3314">
        <v>50</v>
      </c>
      <c r="L3314" t="s">
        <v>129</v>
      </c>
      <c r="M3314" t="s">
        <v>57</v>
      </c>
      <c r="N3314" t="s">
        <v>5818</v>
      </c>
      <c r="O3314" t="s">
        <v>57</v>
      </c>
      <c r="P3314" t="s">
        <v>57</v>
      </c>
      <c r="Q3314" t="s">
        <v>135</v>
      </c>
      <c r="R3314" t="s">
        <v>121</v>
      </c>
      <c r="S3314" t="s">
        <v>61</v>
      </c>
      <c r="T3314" t="s">
        <v>57</v>
      </c>
      <c r="U3314" t="s">
        <v>61</v>
      </c>
      <c r="V3314" t="s">
        <v>57</v>
      </c>
      <c r="W3314" t="s">
        <v>57</v>
      </c>
      <c r="X3314" t="s">
        <v>57</v>
      </c>
      <c r="Y3314" t="s">
        <v>57</v>
      </c>
      <c r="Z3314" t="s">
        <v>57</v>
      </c>
      <c r="AA3314" t="s">
        <v>122</v>
      </c>
      <c r="AB3314" t="s">
        <v>57</v>
      </c>
      <c r="AC3314" t="s">
        <v>307</v>
      </c>
      <c r="AD3314">
        <v>79.59999999999999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66</v>
      </c>
      <c r="AM3314">
        <v>0</v>
      </c>
      <c r="AN3314">
        <v>1</v>
      </c>
      <c r="AO3314">
        <v>0</v>
      </c>
      <c r="AP3314" t="s">
        <v>123</v>
      </c>
      <c r="AQ3314" t="s">
        <v>68</v>
      </c>
      <c r="AR3314" t="s">
        <v>93</v>
      </c>
      <c r="AS3314">
        <v>6</v>
      </c>
      <c r="AT3314">
        <v>290</v>
      </c>
      <c r="AU3314">
        <v>1</v>
      </c>
      <c r="AV3314">
        <v>0</v>
      </c>
      <c r="AW3314">
        <v>1</v>
      </c>
      <c r="AX3314">
        <v>0</v>
      </c>
      <c r="AY3314">
        <v>6</v>
      </c>
      <c r="AZ3314" t="s">
        <v>125</v>
      </c>
      <c r="BA3314">
        <v>2</v>
      </c>
      <c r="BB3314" t="s">
        <v>126</v>
      </c>
      <c r="BC3314">
        <v>3</v>
      </c>
    </row>
    <row r="3315" spans="1:55">
      <c r="A3315" t="s">
        <v>6762</v>
      </c>
      <c r="B3315" t="s">
        <v>56</v>
      </c>
      <c r="C3315">
        <v>22</v>
      </c>
      <c r="D3315" t="s">
        <v>61</v>
      </c>
      <c r="E3315">
        <v>0</v>
      </c>
      <c r="F3315" t="s">
        <v>6270</v>
      </c>
      <c r="G3315">
        <v>93544</v>
      </c>
      <c r="H3315">
        <v>34.500091</v>
      </c>
      <c r="I3315">
        <v>-117.765862</v>
      </c>
      <c r="J3315">
        <v>0</v>
      </c>
      <c r="K3315">
        <v>11</v>
      </c>
      <c r="L3315" t="s">
        <v>98</v>
      </c>
      <c r="M3315" t="s">
        <v>61</v>
      </c>
      <c r="N3315" t="s">
        <v>143</v>
      </c>
      <c r="O3315" t="s">
        <v>143</v>
      </c>
      <c r="P3315" t="s">
        <v>57</v>
      </c>
      <c r="Q3315" t="s">
        <v>135</v>
      </c>
      <c r="R3315" t="s">
        <v>189</v>
      </c>
      <c r="S3315" t="s">
        <v>61</v>
      </c>
      <c r="T3315" t="s">
        <v>61</v>
      </c>
      <c r="U3315" t="s">
        <v>61</v>
      </c>
      <c r="V3315" t="s">
        <v>61</v>
      </c>
      <c r="W3315" t="s">
        <v>57</v>
      </c>
      <c r="X3315" t="s">
        <v>61</v>
      </c>
      <c r="Y3315" t="s">
        <v>61</v>
      </c>
      <c r="Z3315" t="s">
        <v>57</v>
      </c>
      <c r="AA3315" t="s">
        <v>77</v>
      </c>
      <c r="AB3315" t="s">
        <v>57</v>
      </c>
      <c r="AC3315" t="s">
        <v>65</v>
      </c>
      <c r="AD3315">
        <v>35.8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66</v>
      </c>
      <c r="AM3315">
        <v>0</v>
      </c>
      <c r="AN3315">
        <v>1</v>
      </c>
      <c r="AO3315">
        <v>0</v>
      </c>
      <c r="AP3315" t="s">
        <v>67</v>
      </c>
      <c r="AQ3315" t="s">
        <v>116</v>
      </c>
      <c r="AR3315" t="s">
        <v>137</v>
      </c>
      <c r="AS3315">
        <v>2</v>
      </c>
      <c r="AT3315">
        <v>1220</v>
      </c>
      <c r="AU3315">
        <v>1</v>
      </c>
      <c r="AV3315">
        <v>0</v>
      </c>
      <c r="AW3315">
        <v>1</v>
      </c>
      <c r="AX3315">
        <v>0</v>
      </c>
      <c r="AY3315">
        <v>2</v>
      </c>
      <c r="AZ3315" t="s">
        <v>70</v>
      </c>
      <c r="BA3315">
        <v>5</v>
      </c>
      <c r="BB3315" t="s">
        <v>80</v>
      </c>
      <c r="BC3315">
        <v>2</v>
      </c>
    </row>
    <row r="3316" spans="1:55">
      <c r="A3316" t="s">
        <v>6763</v>
      </c>
      <c r="B3316" t="s">
        <v>73</v>
      </c>
      <c r="C3316">
        <v>21</v>
      </c>
      <c r="D3316" t="s">
        <v>57</v>
      </c>
      <c r="E3316">
        <v>1</v>
      </c>
      <c r="F3316" t="s">
        <v>2044</v>
      </c>
      <c r="G3316">
        <v>95383</v>
      </c>
      <c r="H3316">
        <v>38.107441</v>
      </c>
      <c r="I3316">
        <v>-120.230625</v>
      </c>
      <c r="J3316">
        <v>1</v>
      </c>
      <c r="K3316">
        <v>72</v>
      </c>
      <c r="L3316" t="s">
        <v>119</v>
      </c>
      <c r="M3316" t="s">
        <v>57</v>
      </c>
      <c r="N3316" t="s">
        <v>6571</v>
      </c>
      <c r="O3316" t="s">
        <v>57</v>
      </c>
      <c r="P3316" t="s">
        <v>57</v>
      </c>
      <c r="Q3316" t="s">
        <v>62</v>
      </c>
      <c r="R3316" t="s">
        <v>147</v>
      </c>
      <c r="S3316" t="s">
        <v>57</v>
      </c>
      <c r="T3316" t="s">
        <v>57</v>
      </c>
      <c r="U3316" t="s">
        <v>57</v>
      </c>
      <c r="V3316" t="s">
        <v>57</v>
      </c>
      <c r="W3316" t="s">
        <v>57</v>
      </c>
      <c r="X3316" t="s">
        <v>57</v>
      </c>
      <c r="Y3316" t="s">
        <v>57</v>
      </c>
      <c r="Z3316" t="s">
        <v>57</v>
      </c>
      <c r="AA3316" t="s">
        <v>122</v>
      </c>
      <c r="AB3316" t="s">
        <v>57</v>
      </c>
      <c r="AC3316" t="s">
        <v>65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66</v>
      </c>
      <c r="AM3316">
        <v>0</v>
      </c>
      <c r="AN3316">
        <v>1</v>
      </c>
      <c r="AO3316">
        <v>0</v>
      </c>
      <c r="AP3316" t="s">
        <v>123</v>
      </c>
      <c r="AQ3316" t="s">
        <v>116</v>
      </c>
      <c r="AR3316" t="s">
        <v>105</v>
      </c>
      <c r="AS3316">
        <v>8</v>
      </c>
      <c r="AT3316">
        <v>4848</v>
      </c>
      <c r="AU3316">
        <v>1</v>
      </c>
      <c r="AV3316">
        <v>0</v>
      </c>
      <c r="AW3316">
        <v>1</v>
      </c>
      <c r="AX3316">
        <v>0</v>
      </c>
      <c r="AY3316">
        <v>6</v>
      </c>
      <c r="AZ3316" t="s">
        <v>125</v>
      </c>
      <c r="BA3316">
        <v>0</v>
      </c>
      <c r="BB3316" t="s">
        <v>71</v>
      </c>
      <c r="BC3316">
        <v>4</v>
      </c>
    </row>
    <row r="3317" spans="1:55">
      <c r="A3317" t="s">
        <v>6764</v>
      </c>
      <c r="B3317" t="s">
        <v>73</v>
      </c>
      <c r="C3317">
        <v>52</v>
      </c>
      <c r="D3317" t="s">
        <v>61</v>
      </c>
      <c r="E3317">
        <v>2</v>
      </c>
      <c r="F3317" t="s">
        <v>6765</v>
      </c>
      <c r="G3317">
        <v>92352</v>
      </c>
      <c r="H3317">
        <v>34.2565</v>
      </c>
      <c r="I3317">
        <v>-117.19335</v>
      </c>
      <c r="J3317">
        <v>0</v>
      </c>
      <c r="K3317">
        <v>6</v>
      </c>
      <c r="L3317" t="s">
        <v>59</v>
      </c>
      <c r="M3317" t="s">
        <v>57</v>
      </c>
      <c r="N3317" t="s">
        <v>6766</v>
      </c>
      <c r="O3317" t="s">
        <v>61</v>
      </c>
      <c r="P3317" t="s">
        <v>61</v>
      </c>
      <c r="Q3317" t="s">
        <v>143</v>
      </c>
      <c r="R3317" t="s">
        <v>143</v>
      </c>
      <c r="S3317" t="s">
        <v>143</v>
      </c>
      <c r="T3317" t="s">
        <v>143</v>
      </c>
      <c r="U3317" t="s">
        <v>143</v>
      </c>
      <c r="V3317" t="s">
        <v>143</v>
      </c>
      <c r="W3317" t="s">
        <v>143</v>
      </c>
      <c r="X3317" t="s">
        <v>143</v>
      </c>
      <c r="Y3317" t="s">
        <v>143</v>
      </c>
      <c r="Z3317" t="s">
        <v>143</v>
      </c>
      <c r="AA3317" t="s">
        <v>77</v>
      </c>
      <c r="AB3317" t="s">
        <v>61</v>
      </c>
      <c r="AC3317" t="s">
        <v>307</v>
      </c>
      <c r="AD3317">
        <v>19.65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66</v>
      </c>
      <c r="AM3317">
        <v>0</v>
      </c>
      <c r="AN3317">
        <v>1</v>
      </c>
      <c r="AO3317">
        <v>0</v>
      </c>
      <c r="AP3317" t="s">
        <v>91</v>
      </c>
      <c r="AQ3317" t="s">
        <v>92</v>
      </c>
      <c r="AR3317" t="s">
        <v>182</v>
      </c>
      <c r="AT3317">
        <v>9793</v>
      </c>
      <c r="AU3317">
        <v>1</v>
      </c>
      <c r="AV3317">
        <v>0</v>
      </c>
      <c r="AW3317">
        <v>1</v>
      </c>
      <c r="AX3317">
        <v>0</v>
      </c>
      <c r="AY3317">
        <v>1</v>
      </c>
      <c r="AZ3317" t="s">
        <v>94</v>
      </c>
      <c r="BA3317">
        <v>7</v>
      </c>
      <c r="BB3317" t="s">
        <v>95</v>
      </c>
      <c r="BC3317">
        <v>1</v>
      </c>
    </row>
    <row r="3318" spans="1:55">
      <c r="A3318" t="s">
        <v>6767</v>
      </c>
      <c r="B3318" t="s">
        <v>56</v>
      </c>
      <c r="C3318">
        <v>54</v>
      </c>
      <c r="D3318" t="s">
        <v>61</v>
      </c>
      <c r="E3318">
        <v>0</v>
      </c>
      <c r="F3318" t="s">
        <v>366</v>
      </c>
      <c r="G3318">
        <v>91754</v>
      </c>
      <c r="H3318">
        <v>34.050322</v>
      </c>
      <c r="I3318">
        <v>-118.147037</v>
      </c>
      <c r="J3318">
        <v>0</v>
      </c>
      <c r="K3318">
        <v>44</v>
      </c>
      <c r="L3318" t="s">
        <v>59</v>
      </c>
      <c r="M3318" t="s">
        <v>57</v>
      </c>
      <c r="N3318" t="s">
        <v>6768</v>
      </c>
      <c r="O3318" t="s">
        <v>57</v>
      </c>
      <c r="P3318" t="s">
        <v>57</v>
      </c>
      <c r="Q3318" t="s">
        <v>85</v>
      </c>
      <c r="R3318" t="s">
        <v>391</v>
      </c>
      <c r="S3318" t="s">
        <v>61</v>
      </c>
      <c r="T3318" t="s">
        <v>57</v>
      </c>
      <c r="U3318" t="s">
        <v>57</v>
      </c>
      <c r="V3318" t="s">
        <v>61</v>
      </c>
      <c r="W3318" t="s">
        <v>61</v>
      </c>
      <c r="X3318" t="s">
        <v>61</v>
      </c>
      <c r="Y3318" t="s">
        <v>61</v>
      </c>
      <c r="Z3318" t="s">
        <v>57</v>
      </c>
      <c r="AA3318" t="s">
        <v>77</v>
      </c>
      <c r="AB3318" t="s">
        <v>57</v>
      </c>
      <c r="AC3318" t="s">
        <v>87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88</v>
      </c>
      <c r="AK3318" t="s">
        <v>205</v>
      </c>
      <c r="AL3318" t="s">
        <v>329</v>
      </c>
      <c r="AM3318">
        <v>1</v>
      </c>
      <c r="AN3318">
        <v>0</v>
      </c>
      <c r="AO3318">
        <v>0</v>
      </c>
      <c r="AP3318" t="s">
        <v>176</v>
      </c>
      <c r="AQ3318" t="s">
        <v>92</v>
      </c>
      <c r="AR3318" t="s">
        <v>93</v>
      </c>
      <c r="AS3318">
        <v>3</v>
      </c>
      <c r="AT3318">
        <v>33280</v>
      </c>
      <c r="AU3318">
        <v>1</v>
      </c>
      <c r="AV3318">
        <v>1</v>
      </c>
      <c r="AW3318">
        <v>0</v>
      </c>
      <c r="AX3318">
        <v>84.8</v>
      </c>
      <c r="AY3318">
        <v>5</v>
      </c>
      <c r="AZ3318" t="s">
        <v>177</v>
      </c>
      <c r="BA3318">
        <v>7</v>
      </c>
      <c r="BB3318" t="s">
        <v>95</v>
      </c>
      <c r="BC3318">
        <v>1</v>
      </c>
    </row>
    <row r="3319" spans="1:55">
      <c r="A3319" t="s">
        <v>6769</v>
      </c>
      <c r="B3319" t="s">
        <v>73</v>
      </c>
      <c r="C3319">
        <v>35</v>
      </c>
      <c r="D3319" t="s">
        <v>57</v>
      </c>
      <c r="E3319">
        <v>0</v>
      </c>
      <c r="F3319" t="s">
        <v>1859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59</v>
      </c>
      <c r="M3319" t="s">
        <v>57</v>
      </c>
      <c r="N3319" t="s">
        <v>5689</v>
      </c>
      <c r="O3319" t="s">
        <v>57</v>
      </c>
      <c r="P3319" t="s">
        <v>57</v>
      </c>
      <c r="Q3319" t="s">
        <v>62</v>
      </c>
      <c r="R3319" t="s">
        <v>250</v>
      </c>
      <c r="S3319" t="s">
        <v>57</v>
      </c>
      <c r="T3319" t="s">
        <v>61</v>
      </c>
      <c r="U3319" t="s">
        <v>57</v>
      </c>
      <c r="V3319" t="s">
        <v>57</v>
      </c>
      <c r="W3319" t="s">
        <v>57</v>
      </c>
      <c r="X3319" t="s">
        <v>57</v>
      </c>
      <c r="Y3319" t="s">
        <v>57</v>
      </c>
      <c r="Z3319" t="s">
        <v>57</v>
      </c>
      <c r="AA3319" t="s">
        <v>122</v>
      </c>
      <c r="AB3319" t="s">
        <v>61</v>
      </c>
      <c r="AC3319" t="s">
        <v>65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66</v>
      </c>
      <c r="AM3319">
        <v>0</v>
      </c>
      <c r="AN3319">
        <v>1</v>
      </c>
      <c r="AO3319">
        <v>1</v>
      </c>
      <c r="AP3319" t="s">
        <v>123</v>
      </c>
      <c r="AQ3319" t="s">
        <v>68</v>
      </c>
      <c r="AR3319" t="s">
        <v>79</v>
      </c>
      <c r="AS3319">
        <v>7</v>
      </c>
      <c r="AT3319">
        <v>21911</v>
      </c>
      <c r="AU3319">
        <v>1</v>
      </c>
      <c r="AV3319">
        <v>0</v>
      </c>
      <c r="AW3319">
        <v>1</v>
      </c>
      <c r="AX3319">
        <v>0</v>
      </c>
      <c r="AY3319">
        <v>6</v>
      </c>
      <c r="AZ3319" t="s">
        <v>125</v>
      </c>
      <c r="BA3319">
        <v>1</v>
      </c>
      <c r="BB3319" t="s">
        <v>71</v>
      </c>
      <c r="BC3319">
        <v>4</v>
      </c>
    </row>
    <row r="3320" spans="1:55">
      <c r="A3320" t="s">
        <v>6770</v>
      </c>
      <c r="B3320" t="s">
        <v>73</v>
      </c>
      <c r="C3320">
        <v>28</v>
      </c>
      <c r="D3320" t="s">
        <v>61</v>
      </c>
      <c r="E3320">
        <v>0</v>
      </c>
      <c r="F3320" t="s">
        <v>3717</v>
      </c>
      <c r="G3320">
        <v>92242</v>
      </c>
      <c r="H3320">
        <v>34.137742</v>
      </c>
      <c r="I3320">
        <v>-114.36514</v>
      </c>
      <c r="J3320">
        <v>0</v>
      </c>
      <c r="K3320">
        <v>48</v>
      </c>
      <c r="L3320" t="s">
        <v>59</v>
      </c>
      <c r="M3320" t="s">
        <v>57</v>
      </c>
      <c r="N3320" t="s">
        <v>5060</v>
      </c>
      <c r="O3320" t="s">
        <v>57</v>
      </c>
      <c r="P3320" t="s">
        <v>57</v>
      </c>
      <c r="Q3320" t="s">
        <v>85</v>
      </c>
      <c r="R3320" t="s">
        <v>4056</v>
      </c>
      <c r="S3320" t="s">
        <v>57</v>
      </c>
      <c r="T3320" t="s">
        <v>61</v>
      </c>
      <c r="U3320" t="s">
        <v>61</v>
      </c>
      <c r="V3320" t="s">
        <v>57</v>
      </c>
      <c r="W3320" t="s">
        <v>61</v>
      </c>
      <c r="X3320" t="s">
        <v>57</v>
      </c>
      <c r="Y3320" t="s">
        <v>57</v>
      </c>
      <c r="Z3320" t="s">
        <v>57</v>
      </c>
      <c r="AA3320" t="s">
        <v>77</v>
      </c>
      <c r="AB3320" t="s">
        <v>57</v>
      </c>
      <c r="AC3320" t="s">
        <v>87</v>
      </c>
      <c r="AD3320">
        <v>95.40000000000001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66</v>
      </c>
      <c r="AM3320">
        <v>0</v>
      </c>
      <c r="AN3320">
        <v>1</v>
      </c>
      <c r="AO3320">
        <v>0</v>
      </c>
      <c r="AP3320" t="s">
        <v>176</v>
      </c>
      <c r="AQ3320" t="s">
        <v>116</v>
      </c>
      <c r="AR3320" t="s">
        <v>105</v>
      </c>
      <c r="AS3320">
        <v>5</v>
      </c>
      <c r="AT3320">
        <v>1564</v>
      </c>
      <c r="AU3320">
        <v>1</v>
      </c>
      <c r="AV3320">
        <v>0</v>
      </c>
      <c r="AW3320">
        <v>1</v>
      </c>
      <c r="AX3320">
        <v>0</v>
      </c>
      <c r="AY3320">
        <v>5</v>
      </c>
      <c r="AZ3320" t="s">
        <v>177</v>
      </c>
      <c r="BA3320">
        <v>7</v>
      </c>
      <c r="BB3320" t="s">
        <v>95</v>
      </c>
      <c r="BC3320">
        <v>1</v>
      </c>
    </row>
    <row r="3321" spans="1:55">
      <c r="A3321" t="s">
        <v>6771</v>
      </c>
      <c r="B3321" t="s">
        <v>73</v>
      </c>
      <c r="C3321">
        <v>69</v>
      </c>
      <c r="D3321" t="s">
        <v>61</v>
      </c>
      <c r="E3321">
        <v>0</v>
      </c>
      <c r="F3321" t="s">
        <v>3679</v>
      </c>
      <c r="G3321">
        <v>95953</v>
      </c>
      <c r="H3321">
        <v>39.258746</v>
      </c>
      <c r="I3321">
        <v>-121.77697</v>
      </c>
      <c r="J3321">
        <v>0</v>
      </c>
      <c r="K3321">
        <v>50</v>
      </c>
      <c r="L3321" t="s">
        <v>129</v>
      </c>
      <c r="M3321" t="s">
        <v>57</v>
      </c>
      <c r="N3321" t="s">
        <v>6772</v>
      </c>
      <c r="O3321" t="s">
        <v>57</v>
      </c>
      <c r="P3321" t="s">
        <v>57</v>
      </c>
      <c r="Q3321" t="s">
        <v>135</v>
      </c>
      <c r="R3321" t="s">
        <v>250</v>
      </c>
      <c r="S3321" t="s">
        <v>57</v>
      </c>
      <c r="T3321" t="s">
        <v>57</v>
      </c>
      <c r="U3321" t="s">
        <v>61</v>
      </c>
      <c r="V3321" t="s">
        <v>61</v>
      </c>
      <c r="W3321" t="s">
        <v>57</v>
      </c>
      <c r="X3321" t="s">
        <v>61</v>
      </c>
      <c r="Y3321" t="s">
        <v>61</v>
      </c>
      <c r="Z3321" t="s">
        <v>61</v>
      </c>
      <c r="AA3321" t="s">
        <v>77</v>
      </c>
      <c r="AB3321" t="s">
        <v>57</v>
      </c>
      <c r="AC3321" t="s">
        <v>87</v>
      </c>
      <c r="AD3321">
        <v>70.34999999999999</v>
      </c>
      <c r="AE3321">
        <v>3454.6</v>
      </c>
      <c r="AF3321">
        <v>0</v>
      </c>
      <c r="AG3321">
        <v>100</v>
      </c>
      <c r="AH3321">
        <v>1261.5</v>
      </c>
      <c r="AI3321">
        <v>4816.1</v>
      </c>
      <c r="AJ3321" t="s">
        <v>66</v>
      </c>
      <c r="AM3321">
        <v>0</v>
      </c>
      <c r="AN3321">
        <v>1</v>
      </c>
      <c r="AO3321">
        <v>0</v>
      </c>
      <c r="AP3321" t="s">
        <v>123</v>
      </c>
      <c r="AQ3321" t="s">
        <v>124</v>
      </c>
      <c r="AR3321" t="s">
        <v>93</v>
      </c>
      <c r="AS3321">
        <v>3</v>
      </c>
      <c r="AT3321">
        <v>8695</v>
      </c>
      <c r="AU3321">
        <v>1</v>
      </c>
      <c r="AV3321">
        <v>0</v>
      </c>
      <c r="AW3321">
        <v>1</v>
      </c>
      <c r="AX3321">
        <v>0</v>
      </c>
      <c r="AY3321">
        <v>6</v>
      </c>
      <c r="AZ3321" t="s">
        <v>125</v>
      </c>
      <c r="BA3321">
        <v>5</v>
      </c>
      <c r="BB3321" t="s">
        <v>80</v>
      </c>
      <c r="BC3321">
        <v>2</v>
      </c>
    </row>
    <row r="3322" spans="1:55">
      <c r="A3322" t="s">
        <v>6773</v>
      </c>
      <c r="B3322" t="s">
        <v>73</v>
      </c>
      <c r="C3322">
        <v>23</v>
      </c>
      <c r="D3322" t="s">
        <v>61</v>
      </c>
      <c r="E3322">
        <v>0</v>
      </c>
      <c r="F3322" t="s">
        <v>5503</v>
      </c>
      <c r="G3322">
        <v>94587</v>
      </c>
      <c r="H3322">
        <v>37.59485</v>
      </c>
      <c r="I3322">
        <v>-122.051521</v>
      </c>
      <c r="J3322">
        <v>0</v>
      </c>
      <c r="K3322">
        <v>1</v>
      </c>
      <c r="L3322" t="s">
        <v>83</v>
      </c>
      <c r="M3322" t="s">
        <v>57</v>
      </c>
      <c r="N3322" t="s">
        <v>6774</v>
      </c>
      <c r="O3322" t="s">
        <v>61</v>
      </c>
      <c r="P3322" t="s">
        <v>57</v>
      </c>
      <c r="Q3322" t="s">
        <v>135</v>
      </c>
      <c r="R3322" t="s">
        <v>322</v>
      </c>
      <c r="S3322" t="s">
        <v>61</v>
      </c>
      <c r="T3322" t="s">
        <v>61</v>
      </c>
      <c r="U3322" t="s">
        <v>61</v>
      </c>
      <c r="V3322" t="s">
        <v>61</v>
      </c>
      <c r="W3322" t="s">
        <v>61</v>
      </c>
      <c r="X3322" t="s">
        <v>57</v>
      </c>
      <c r="Y3322" t="s">
        <v>57</v>
      </c>
      <c r="Z3322" t="s">
        <v>61</v>
      </c>
      <c r="AA3322" t="s">
        <v>77</v>
      </c>
      <c r="AB3322" t="s">
        <v>61</v>
      </c>
      <c r="AC3322" t="s">
        <v>307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170</v>
      </c>
      <c r="AM3322">
        <v>0</v>
      </c>
      <c r="AN3322">
        <v>0</v>
      </c>
      <c r="AO3322">
        <v>0</v>
      </c>
      <c r="AP3322" t="s">
        <v>91</v>
      </c>
      <c r="AQ3322" t="s">
        <v>116</v>
      </c>
      <c r="AR3322" t="s">
        <v>69</v>
      </c>
      <c r="AS3322">
        <v>2</v>
      </c>
      <c r="AT3322">
        <v>66472</v>
      </c>
      <c r="AU3322">
        <v>0</v>
      </c>
      <c r="AX3322">
        <v>0</v>
      </c>
      <c r="AY3322">
        <v>1</v>
      </c>
      <c r="AZ3322" t="s">
        <v>94</v>
      </c>
      <c r="BA3322">
        <v>8</v>
      </c>
      <c r="BB3322" t="s">
        <v>95</v>
      </c>
      <c r="BC3322">
        <v>1</v>
      </c>
    </row>
    <row r="3323" spans="1:55">
      <c r="A3323" t="s">
        <v>6775</v>
      </c>
      <c r="B3323" t="s">
        <v>73</v>
      </c>
      <c r="C3323">
        <v>56</v>
      </c>
      <c r="D3323" t="s">
        <v>61</v>
      </c>
      <c r="E3323">
        <v>3</v>
      </c>
      <c r="F3323" t="s">
        <v>262</v>
      </c>
      <c r="G3323">
        <v>95123</v>
      </c>
      <c r="H3323">
        <v>37.238758</v>
      </c>
      <c r="I3323">
        <v>-121.828375</v>
      </c>
      <c r="J3323">
        <v>0</v>
      </c>
      <c r="K3323">
        <v>1</v>
      </c>
      <c r="L3323" t="s">
        <v>59</v>
      </c>
      <c r="M3323" t="s">
        <v>61</v>
      </c>
      <c r="N3323" t="s">
        <v>143</v>
      </c>
      <c r="O3323" t="s">
        <v>143</v>
      </c>
      <c r="P3323" t="s">
        <v>57</v>
      </c>
      <c r="Q3323" t="s">
        <v>135</v>
      </c>
      <c r="R3323" t="s">
        <v>210</v>
      </c>
      <c r="S3323" t="s">
        <v>61</v>
      </c>
      <c r="T3323" t="s">
        <v>61</v>
      </c>
      <c r="U3323" t="s">
        <v>61</v>
      </c>
      <c r="V3323" t="s">
        <v>61</v>
      </c>
      <c r="W3323" t="s">
        <v>61</v>
      </c>
      <c r="X3323" t="s">
        <v>61</v>
      </c>
      <c r="Y3323" t="s">
        <v>61</v>
      </c>
      <c r="Z3323" t="s">
        <v>57</v>
      </c>
      <c r="AA3323" t="s">
        <v>77</v>
      </c>
      <c r="AB3323" t="s">
        <v>61</v>
      </c>
      <c r="AC3323" t="s">
        <v>87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88</v>
      </c>
      <c r="AK3323" t="s">
        <v>89</v>
      </c>
      <c r="AL3323" t="s">
        <v>90</v>
      </c>
      <c r="AM3323">
        <v>1</v>
      </c>
      <c r="AN3323">
        <v>0</v>
      </c>
      <c r="AO3323">
        <v>0</v>
      </c>
      <c r="AP3323" t="s">
        <v>91</v>
      </c>
      <c r="AQ3323" t="s">
        <v>92</v>
      </c>
      <c r="AR3323" t="s">
        <v>182</v>
      </c>
      <c r="AS3323">
        <v>1</v>
      </c>
      <c r="AT3323">
        <v>59632</v>
      </c>
      <c r="AU3323">
        <v>1</v>
      </c>
      <c r="AV3323">
        <v>1</v>
      </c>
      <c r="AW3323">
        <v>0</v>
      </c>
      <c r="AX3323">
        <v>24.75</v>
      </c>
      <c r="AY3323">
        <v>1</v>
      </c>
      <c r="AZ3323" t="s">
        <v>94</v>
      </c>
      <c r="BA3323">
        <v>7</v>
      </c>
      <c r="BB3323" t="s">
        <v>95</v>
      </c>
      <c r="BC3323">
        <v>1</v>
      </c>
    </row>
    <row r="3324" spans="1:55">
      <c r="A3324" t="s">
        <v>6776</v>
      </c>
      <c r="B3324" t="s">
        <v>73</v>
      </c>
      <c r="C3324">
        <v>59</v>
      </c>
      <c r="D3324" t="s">
        <v>57</v>
      </c>
      <c r="E3324">
        <v>0</v>
      </c>
      <c r="F3324" t="s">
        <v>6777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59</v>
      </c>
      <c r="M3324" t="s">
        <v>61</v>
      </c>
      <c r="N3324" t="s">
        <v>143</v>
      </c>
      <c r="O3324" t="s">
        <v>143</v>
      </c>
      <c r="P3324" t="s">
        <v>57</v>
      </c>
      <c r="Q3324" t="s">
        <v>135</v>
      </c>
      <c r="R3324" t="s">
        <v>586</v>
      </c>
      <c r="S3324" t="s">
        <v>57</v>
      </c>
      <c r="T3324" t="s">
        <v>61</v>
      </c>
      <c r="U3324" t="s">
        <v>57</v>
      </c>
      <c r="V3324" t="s">
        <v>57</v>
      </c>
      <c r="W3324" t="s">
        <v>57</v>
      </c>
      <c r="X3324" t="s">
        <v>57</v>
      </c>
      <c r="Y3324" t="s">
        <v>57</v>
      </c>
      <c r="Z3324" t="s">
        <v>57</v>
      </c>
      <c r="AA3324" t="s">
        <v>64</v>
      </c>
      <c r="AB3324" t="s">
        <v>61</v>
      </c>
      <c r="AC3324" t="s">
        <v>65</v>
      </c>
      <c r="AD3324">
        <v>60.7</v>
      </c>
      <c r="AE3324">
        <v>2234.55</v>
      </c>
      <c r="AF3324">
        <v>0</v>
      </c>
      <c r="AG3324">
        <v>0</v>
      </c>
      <c r="AH3324">
        <v>0</v>
      </c>
      <c r="AI3324">
        <v>2234.55</v>
      </c>
      <c r="AJ3324" t="s">
        <v>66</v>
      </c>
      <c r="AM3324">
        <v>0</v>
      </c>
      <c r="AN3324">
        <v>1</v>
      </c>
      <c r="AO3324">
        <v>0</v>
      </c>
      <c r="AP3324" t="s">
        <v>164</v>
      </c>
      <c r="AQ3324" t="s">
        <v>92</v>
      </c>
      <c r="AR3324" t="s">
        <v>69</v>
      </c>
      <c r="AS3324">
        <v>7</v>
      </c>
      <c r="AT3324">
        <v>2644</v>
      </c>
      <c r="AU3324">
        <v>1</v>
      </c>
      <c r="AV3324">
        <v>0</v>
      </c>
      <c r="AW3324">
        <v>1</v>
      </c>
      <c r="AX3324">
        <v>0</v>
      </c>
      <c r="AY3324">
        <v>4</v>
      </c>
      <c r="AZ3324" t="s">
        <v>165</v>
      </c>
      <c r="BA3324">
        <v>1</v>
      </c>
      <c r="BB3324" t="s">
        <v>71</v>
      </c>
      <c r="BC3324">
        <v>4</v>
      </c>
    </row>
    <row r="3325" spans="1:55">
      <c r="A3325" t="s">
        <v>6778</v>
      </c>
      <c r="B3325" t="s">
        <v>73</v>
      </c>
      <c r="C3325">
        <v>31</v>
      </c>
      <c r="D3325" t="s">
        <v>57</v>
      </c>
      <c r="E3325">
        <v>1</v>
      </c>
      <c r="F3325" t="s">
        <v>5028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59</v>
      </c>
      <c r="M3325" t="s">
        <v>57</v>
      </c>
      <c r="N3325" t="s">
        <v>6779</v>
      </c>
      <c r="O3325" t="s">
        <v>61</v>
      </c>
      <c r="P3325" t="s">
        <v>61</v>
      </c>
      <c r="Q3325" t="s">
        <v>143</v>
      </c>
      <c r="R3325" t="s">
        <v>143</v>
      </c>
      <c r="S3325" t="s">
        <v>143</v>
      </c>
      <c r="T3325" t="s">
        <v>143</v>
      </c>
      <c r="U3325" t="s">
        <v>143</v>
      </c>
      <c r="V3325" t="s">
        <v>143</v>
      </c>
      <c r="W3325" t="s">
        <v>143</v>
      </c>
      <c r="X3325" t="s">
        <v>143</v>
      </c>
      <c r="Y3325" t="s">
        <v>143</v>
      </c>
      <c r="Z3325" t="s">
        <v>143</v>
      </c>
      <c r="AA3325" t="s">
        <v>77</v>
      </c>
      <c r="AB3325" t="s">
        <v>61</v>
      </c>
      <c r="AC3325" t="s">
        <v>65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66</v>
      </c>
      <c r="AM3325">
        <v>0</v>
      </c>
      <c r="AN3325">
        <v>1</v>
      </c>
      <c r="AO3325">
        <v>0</v>
      </c>
      <c r="AP3325" t="s">
        <v>67</v>
      </c>
      <c r="AQ3325" t="s">
        <v>68</v>
      </c>
      <c r="AR3325" t="s">
        <v>182</v>
      </c>
      <c r="AT3325">
        <v>695</v>
      </c>
      <c r="AU3325">
        <v>1</v>
      </c>
      <c r="AV3325">
        <v>0</v>
      </c>
      <c r="AW3325">
        <v>1</v>
      </c>
      <c r="AX3325">
        <v>0</v>
      </c>
      <c r="AY3325">
        <v>2</v>
      </c>
      <c r="AZ3325" t="s">
        <v>70</v>
      </c>
      <c r="BA3325">
        <v>3</v>
      </c>
      <c r="BB3325" t="s">
        <v>126</v>
      </c>
      <c r="BC3325">
        <v>3</v>
      </c>
    </row>
    <row r="3326" spans="1:55">
      <c r="A3326" t="s">
        <v>6780</v>
      </c>
      <c r="B3326" t="s">
        <v>73</v>
      </c>
      <c r="C3326">
        <v>55</v>
      </c>
      <c r="D3326" t="s">
        <v>61</v>
      </c>
      <c r="E3326">
        <v>0</v>
      </c>
      <c r="F3326" t="s">
        <v>187</v>
      </c>
      <c r="G3326">
        <v>96140</v>
      </c>
      <c r="H3326">
        <v>39.227434</v>
      </c>
      <c r="I3326">
        <v>-120.091806</v>
      </c>
      <c r="J3326">
        <v>0</v>
      </c>
      <c r="K3326">
        <v>26</v>
      </c>
      <c r="L3326" t="s">
        <v>59</v>
      </c>
      <c r="M3326" t="s">
        <v>57</v>
      </c>
      <c r="N3326" t="s">
        <v>6768</v>
      </c>
      <c r="O3326" t="s">
        <v>57</v>
      </c>
      <c r="P3326" t="s">
        <v>57</v>
      </c>
      <c r="Q3326" t="s">
        <v>85</v>
      </c>
      <c r="R3326" t="s">
        <v>254</v>
      </c>
      <c r="S3326" t="s">
        <v>61</v>
      </c>
      <c r="T3326" t="s">
        <v>61</v>
      </c>
      <c r="U3326" t="s">
        <v>57</v>
      </c>
      <c r="V3326" t="s">
        <v>61</v>
      </c>
      <c r="W3326" t="s">
        <v>57</v>
      </c>
      <c r="X3326" t="s">
        <v>57</v>
      </c>
      <c r="Y3326" t="s">
        <v>57</v>
      </c>
      <c r="Z3326" t="s">
        <v>57</v>
      </c>
      <c r="AA3326" t="s">
        <v>77</v>
      </c>
      <c r="AB3326" t="s">
        <v>57</v>
      </c>
      <c r="AC3326" t="s">
        <v>87</v>
      </c>
      <c r="AD3326">
        <v>98.34999999999999</v>
      </c>
      <c r="AE3326">
        <v>2515.3</v>
      </c>
      <c r="AF3326">
        <v>0</v>
      </c>
      <c r="AG3326">
        <v>0</v>
      </c>
      <c r="AH3326">
        <v>1044.42</v>
      </c>
      <c r="AI3326">
        <v>3559.72</v>
      </c>
      <c r="AJ3326" t="s">
        <v>88</v>
      </c>
      <c r="AK3326" t="s">
        <v>89</v>
      </c>
      <c r="AL3326" t="s">
        <v>90</v>
      </c>
      <c r="AM3326">
        <v>1</v>
      </c>
      <c r="AN3326">
        <v>0</v>
      </c>
      <c r="AO3326">
        <v>0</v>
      </c>
      <c r="AP3326" t="s">
        <v>164</v>
      </c>
      <c r="AQ3326" t="s">
        <v>92</v>
      </c>
      <c r="AR3326" t="s">
        <v>105</v>
      </c>
      <c r="AS3326">
        <v>5</v>
      </c>
      <c r="AT3326">
        <v>1943</v>
      </c>
      <c r="AU3326">
        <v>1</v>
      </c>
      <c r="AV3326">
        <v>1</v>
      </c>
      <c r="AW3326">
        <v>0</v>
      </c>
      <c r="AX3326">
        <v>98.34999999999999</v>
      </c>
      <c r="AY3326">
        <v>4</v>
      </c>
      <c r="AZ3326" t="s">
        <v>165</v>
      </c>
      <c r="BA3326">
        <v>7</v>
      </c>
      <c r="BB3326" t="s">
        <v>95</v>
      </c>
      <c r="BC3326">
        <v>1</v>
      </c>
    </row>
    <row r="3327" spans="1:55">
      <c r="A3327" t="s">
        <v>6781</v>
      </c>
      <c r="B3327" t="s">
        <v>56</v>
      </c>
      <c r="C3327">
        <v>33</v>
      </c>
      <c r="D3327" t="s">
        <v>61</v>
      </c>
      <c r="E3327">
        <v>0</v>
      </c>
      <c r="F3327" t="s">
        <v>226</v>
      </c>
      <c r="G3327">
        <v>90039</v>
      </c>
      <c r="H3327">
        <v>34.110845</v>
      </c>
      <c r="I3327">
        <v>-118.259595</v>
      </c>
      <c r="J3327">
        <v>0</v>
      </c>
      <c r="K3327">
        <v>40</v>
      </c>
      <c r="L3327" t="s">
        <v>59</v>
      </c>
      <c r="M3327" t="s">
        <v>57</v>
      </c>
      <c r="N3327" t="s">
        <v>5307</v>
      </c>
      <c r="O3327" t="s">
        <v>61</v>
      </c>
      <c r="P3327" t="s">
        <v>61</v>
      </c>
      <c r="Q3327" t="s">
        <v>143</v>
      </c>
      <c r="R3327" t="s">
        <v>143</v>
      </c>
      <c r="S3327" t="s">
        <v>143</v>
      </c>
      <c r="T3327" t="s">
        <v>143</v>
      </c>
      <c r="U3327" t="s">
        <v>143</v>
      </c>
      <c r="V3327" t="s">
        <v>143</v>
      </c>
      <c r="W3327" t="s">
        <v>143</v>
      </c>
      <c r="X3327" t="s">
        <v>143</v>
      </c>
      <c r="Y3327" t="s">
        <v>143</v>
      </c>
      <c r="Z3327" t="s">
        <v>143</v>
      </c>
      <c r="AA3327" t="s">
        <v>122</v>
      </c>
      <c r="AB3327" t="s">
        <v>61</v>
      </c>
      <c r="AC3327" t="s">
        <v>307</v>
      </c>
      <c r="AD3327">
        <v>20.15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66</v>
      </c>
      <c r="AM3327">
        <v>0</v>
      </c>
      <c r="AN3327">
        <v>1</v>
      </c>
      <c r="AO3327">
        <v>0</v>
      </c>
      <c r="AP3327" t="s">
        <v>176</v>
      </c>
      <c r="AQ3327" t="s">
        <v>68</v>
      </c>
      <c r="AR3327" t="s">
        <v>182</v>
      </c>
      <c r="AT3327">
        <v>29310</v>
      </c>
      <c r="AU3327">
        <v>1</v>
      </c>
      <c r="AV3327">
        <v>0</v>
      </c>
      <c r="AW3327">
        <v>1</v>
      </c>
      <c r="AX3327">
        <v>0</v>
      </c>
      <c r="AY3327">
        <v>5</v>
      </c>
      <c r="AZ3327" t="s">
        <v>177</v>
      </c>
      <c r="BA3327">
        <v>2</v>
      </c>
      <c r="BB3327" t="s">
        <v>126</v>
      </c>
      <c r="BC3327">
        <v>3</v>
      </c>
    </row>
    <row r="3328" spans="1:55">
      <c r="A3328" t="s">
        <v>6782</v>
      </c>
      <c r="B3328" t="s">
        <v>73</v>
      </c>
      <c r="C3328">
        <v>39</v>
      </c>
      <c r="D3328" t="s">
        <v>57</v>
      </c>
      <c r="E3328">
        <v>0</v>
      </c>
      <c r="F3328" t="s">
        <v>226</v>
      </c>
      <c r="G3328">
        <v>90022</v>
      </c>
      <c r="H3328">
        <v>34.02381</v>
      </c>
      <c r="I3328">
        <v>-118.156582</v>
      </c>
      <c r="J3328">
        <v>5</v>
      </c>
      <c r="K3328">
        <v>72</v>
      </c>
      <c r="L3328" t="s">
        <v>59</v>
      </c>
      <c r="M3328" t="s">
        <v>57</v>
      </c>
      <c r="N3328" t="s">
        <v>4842</v>
      </c>
      <c r="O3328" t="s">
        <v>57</v>
      </c>
      <c r="P3328" t="s">
        <v>57</v>
      </c>
      <c r="Q3328" t="s">
        <v>135</v>
      </c>
      <c r="R3328" t="s">
        <v>318</v>
      </c>
      <c r="S3328" t="s">
        <v>57</v>
      </c>
      <c r="T3328" t="s">
        <v>57</v>
      </c>
      <c r="U3328" t="s">
        <v>57</v>
      </c>
      <c r="V3328" t="s">
        <v>57</v>
      </c>
      <c r="W3328" t="s">
        <v>61</v>
      </c>
      <c r="X3328" t="s">
        <v>61</v>
      </c>
      <c r="Y3328" t="s">
        <v>61</v>
      </c>
      <c r="Z3328" t="s">
        <v>57</v>
      </c>
      <c r="AA3328" t="s">
        <v>122</v>
      </c>
      <c r="AB3328" t="s">
        <v>61</v>
      </c>
      <c r="AC3328" t="s">
        <v>65</v>
      </c>
      <c r="AD3328">
        <v>72.09999999999999</v>
      </c>
      <c r="AE3328">
        <v>5016.65</v>
      </c>
      <c r="AF3328">
        <v>0</v>
      </c>
      <c r="AG3328">
        <v>0</v>
      </c>
      <c r="AH3328">
        <v>3063.6</v>
      </c>
      <c r="AI3328">
        <v>8080.25</v>
      </c>
      <c r="AJ3328" t="s">
        <v>66</v>
      </c>
      <c r="AM3328">
        <v>0</v>
      </c>
      <c r="AN3328">
        <v>1</v>
      </c>
      <c r="AO3328">
        <v>0</v>
      </c>
      <c r="AP3328" t="s">
        <v>123</v>
      </c>
      <c r="AQ3328" t="s">
        <v>68</v>
      </c>
      <c r="AR3328" t="s">
        <v>93</v>
      </c>
      <c r="AS3328">
        <v>5</v>
      </c>
      <c r="AT3328">
        <v>68701</v>
      </c>
      <c r="AU3328">
        <v>1</v>
      </c>
      <c r="AV3328">
        <v>0</v>
      </c>
      <c r="AW3328">
        <v>1</v>
      </c>
      <c r="AX3328">
        <v>0</v>
      </c>
      <c r="AY3328">
        <v>6</v>
      </c>
      <c r="AZ3328" t="s">
        <v>125</v>
      </c>
      <c r="BA3328">
        <v>1</v>
      </c>
      <c r="BB3328" t="s">
        <v>71</v>
      </c>
      <c r="BC3328">
        <v>4</v>
      </c>
    </row>
    <row r="3329" spans="1:55">
      <c r="A3329" t="s">
        <v>6783</v>
      </c>
      <c r="B3329" t="s">
        <v>73</v>
      </c>
      <c r="C3329">
        <v>51</v>
      </c>
      <c r="D3329" t="s">
        <v>57</v>
      </c>
      <c r="E3329">
        <v>0</v>
      </c>
      <c r="F3329" t="s">
        <v>6457</v>
      </c>
      <c r="G3329">
        <v>94951</v>
      </c>
      <c r="H3329">
        <v>38.325599</v>
      </c>
      <c r="I3329">
        <v>-122.642352</v>
      </c>
      <c r="J3329">
        <v>5</v>
      </c>
      <c r="K3329">
        <v>63</v>
      </c>
      <c r="L3329" t="s">
        <v>59</v>
      </c>
      <c r="M3329" t="s">
        <v>57</v>
      </c>
      <c r="N3329" t="s">
        <v>2146</v>
      </c>
      <c r="O3329" t="s">
        <v>57</v>
      </c>
      <c r="P3329" t="s">
        <v>57</v>
      </c>
      <c r="Q3329" t="s">
        <v>62</v>
      </c>
      <c r="R3329" t="s">
        <v>163</v>
      </c>
      <c r="S3329" t="s">
        <v>61</v>
      </c>
      <c r="T3329" t="s">
        <v>61</v>
      </c>
      <c r="U3329" t="s">
        <v>57</v>
      </c>
      <c r="V3329" t="s">
        <v>57</v>
      </c>
      <c r="W3329" t="s">
        <v>57</v>
      </c>
      <c r="X3329" t="s">
        <v>57</v>
      </c>
      <c r="Y3329" t="s">
        <v>57</v>
      </c>
      <c r="Z3329" t="s">
        <v>57</v>
      </c>
      <c r="AA3329" t="s">
        <v>122</v>
      </c>
      <c r="AB3329" t="s">
        <v>61</v>
      </c>
      <c r="AC3329" t="s">
        <v>65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66</v>
      </c>
      <c r="AM3329">
        <v>0</v>
      </c>
      <c r="AN3329">
        <v>1</v>
      </c>
      <c r="AO3329">
        <v>0</v>
      </c>
      <c r="AP3329" t="s">
        <v>123</v>
      </c>
      <c r="AQ3329" t="s">
        <v>92</v>
      </c>
      <c r="AR3329" t="s">
        <v>93</v>
      </c>
      <c r="AS3329">
        <v>6</v>
      </c>
      <c r="AT3329">
        <v>3777</v>
      </c>
      <c r="AU3329">
        <v>1</v>
      </c>
      <c r="AV3329">
        <v>0</v>
      </c>
      <c r="AW3329">
        <v>1</v>
      </c>
      <c r="AX3329">
        <v>0</v>
      </c>
      <c r="AY3329">
        <v>6</v>
      </c>
      <c r="AZ3329" t="s">
        <v>125</v>
      </c>
      <c r="BA3329">
        <v>1</v>
      </c>
      <c r="BB3329" t="s">
        <v>71</v>
      </c>
      <c r="BC3329">
        <v>4</v>
      </c>
    </row>
    <row r="3330" spans="1:55">
      <c r="A3330" t="s">
        <v>6784</v>
      </c>
      <c r="B3330" t="s">
        <v>56</v>
      </c>
      <c r="C3330">
        <v>49</v>
      </c>
      <c r="D3330" t="s">
        <v>57</v>
      </c>
      <c r="E3330">
        <v>0</v>
      </c>
      <c r="F3330" t="s">
        <v>2786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83</v>
      </c>
      <c r="M3330" t="s">
        <v>57</v>
      </c>
      <c r="N3330" t="s">
        <v>2302</v>
      </c>
      <c r="O3330" t="s">
        <v>61</v>
      </c>
      <c r="P3330" t="s">
        <v>57</v>
      </c>
      <c r="Q3330" t="s">
        <v>85</v>
      </c>
      <c r="R3330" t="s">
        <v>250</v>
      </c>
      <c r="S3330" t="s">
        <v>57</v>
      </c>
      <c r="T3330" t="s">
        <v>61</v>
      </c>
      <c r="U3330" t="s">
        <v>61</v>
      </c>
      <c r="V3330" t="s">
        <v>57</v>
      </c>
      <c r="W3330" t="s">
        <v>61</v>
      </c>
      <c r="X3330" t="s">
        <v>61</v>
      </c>
      <c r="Y3330" t="s">
        <v>61</v>
      </c>
      <c r="Z3330" t="s">
        <v>57</v>
      </c>
      <c r="AA3330" t="s">
        <v>77</v>
      </c>
      <c r="AB3330" t="s">
        <v>57</v>
      </c>
      <c r="AC3330" t="s">
        <v>87</v>
      </c>
      <c r="AD3330">
        <v>80.15000000000001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170</v>
      </c>
      <c r="AM3330">
        <v>0</v>
      </c>
      <c r="AN3330">
        <v>0</v>
      </c>
      <c r="AO3330">
        <v>0</v>
      </c>
      <c r="AP3330" t="s">
        <v>91</v>
      </c>
      <c r="AQ3330" t="s">
        <v>78</v>
      </c>
      <c r="AR3330" t="s">
        <v>93</v>
      </c>
      <c r="AS3330">
        <v>3</v>
      </c>
      <c r="AT3330">
        <v>6216</v>
      </c>
      <c r="AU3330">
        <v>0</v>
      </c>
      <c r="AX3330">
        <v>0</v>
      </c>
      <c r="AY3330">
        <v>1</v>
      </c>
      <c r="AZ3330" t="s">
        <v>94</v>
      </c>
      <c r="BA3330">
        <v>9</v>
      </c>
      <c r="BB3330" t="s">
        <v>95</v>
      </c>
      <c r="BC3330">
        <v>1</v>
      </c>
    </row>
    <row r="3331" spans="1:55">
      <c r="A3331" t="s">
        <v>6785</v>
      </c>
      <c r="B3331" t="s">
        <v>73</v>
      </c>
      <c r="C3331">
        <v>59</v>
      </c>
      <c r="D3331" t="s">
        <v>57</v>
      </c>
      <c r="E3331">
        <v>0</v>
      </c>
      <c r="F3331" t="s">
        <v>1023</v>
      </c>
      <c r="G3331">
        <v>92254</v>
      </c>
      <c r="H3331">
        <v>33.543835</v>
      </c>
      <c r="I3331">
        <v>-115.993906</v>
      </c>
      <c r="J3331">
        <v>5</v>
      </c>
      <c r="K3331">
        <v>60</v>
      </c>
      <c r="L3331" t="s">
        <v>129</v>
      </c>
      <c r="M3331" t="s">
        <v>57</v>
      </c>
      <c r="N3331" t="s">
        <v>2179</v>
      </c>
      <c r="O3331" t="s">
        <v>57</v>
      </c>
      <c r="P3331" t="s">
        <v>57</v>
      </c>
      <c r="Q3331" t="s">
        <v>85</v>
      </c>
      <c r="R3331" t="s">
        <v>300</v>
      </c>
      <c r="S3331" t="s">
        <v>57</v>
      </c>
      <c r="T3331" t="s">
        <v>61</v>
      </c>
      <c r="U3331" t="s">
        <v>57</v>
      </c>
      <c r="V3331" t="s">
        <v>61</v>
      </c>
      <c r="W3331" t="s">
        <v>57</v>
      </c>
      <c r="X3331" t="s">
        <v>61</v>
      </c>
      <c r="Y3331" t="s">
        <v>61</v>
      </c>
      <c r="Z3331" t="s">
        <v>57</v>
      </c>
      <c r="AA3331" t="s">
        <v>64</v>
      </c>
      <c r="AB3331" t="s">
        <v>57</v>
      </c>
      <c r="AC3331" t="s">
        <v>87</v>
      </c>
      <c r="AD3331">
        <v>95.40000000000001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66</v>
      </c>
      <c r="AM3331">
        <v>0</v>
      </c>
      <c r="AN3331">
        <v>1</v>
      </c>
      <c r="AO3331">
        <v>0</v>
      </c>
      <c r="AP3331" t="s">
        <v>123</v>
      </c>
      <c r="AQ3331" t="s">
        <v>92</v>
      </c>
      <c r="AR3331" t="s">
        <v>105</v>
      </c>
      <c r="AS3331">
        <v>4</v>
      </c>
      <c r="AT3331">
        <v>8768</v>
      </c>
      <c r="AU3331">
        <v>1</v>
      </c>
      <c r="AV3331">
        <v>0</v>
      </c>
      <c r="AW3331">
        <v>1</v>
      </c>
      <c r="AX3331">
        <v>0</v>
      </c>
      <c r="AY3331">
        <v>6</v>
      </c>
      <c r="AZ3331" t="s">
        <v>125</v>
      </c>
      <c r="BA3331">
        <v>3</v>
      </c>
      <c r="BB3331" t="s">
        <v>126</v>
      </c>
      <c r="BC3331">
        <v>3</v>
      </c>
    </row>
    <row r="3332" spans="1:55">
      <c r="A3332" t="s">
        <v>6786</v>
      </c>
      <c r="B3332" t="s">
        <v>56</v>
      </c>
      <c r="C3332">
        <v>24</v>
      </c>
      <c r="D3332" t="s">
        <v>57</v>
      </c>
      <c r="E3332">
        <v>3</v>
      </c>
      <c r="F3332" t="s">
        <v>6057</v>
      </c>
      <c r="G3332">
        <v>92376</v>
      </c>
      <c r="H3332">
        <v>34.109775</v>
      </c>
      <c r="I3332">
        <v>-117.378904</v>
      </c>
      <c r="J3332">
        <v>1</v>
      </c>
      <c r="K3332">
        <v>47</v>
      </c>
      <c r="L3332" t="s">
        <v>59</v>
      </c>
      <c r="M3332" t="s">
        <v>57</v>
      </c>
      <c r="N3332" t="s">
        <v>2362</v>
      </c>
      <c r="O3332" t="s">
        <v>61</v>
      </c>
      <c r="P3332" t="s">
        <v>61</v>
      </c>
      <c r="Q3332" t="s">
        <v>143</v>
      </c>
      <c r="R3332" t="s">
        <v>143</v>
      </c>
      <c r="S3332" t="s">
        <v>143</v>
      </c>
      <c r="T3332" t="s">
        <v>143</v>
      </c>
      <c r="U3332" t="s">
        <v>143</v>
      </c>
      <c r="V3332" t="s">
        <v>143</v>
      </c>
      <c r="W3332" t="s">
        <v>143</v>
      </c>
      <c r="X3332" t="s">
        <v>143</v>
      </c>
      <c r="Y3332" t="s">
        <v>143</v>
      </c>
      <c r="Z3332" t="s">
        <v>143</v>
      </c>
      <c r="AA3332" t="s">
        <v>122</v>
      </c>
      <c r="AB3332" t="s">
        <v>61</v>
      </c>
      <c r="AC3332" t="s">
        <v>87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66</v>
      </c>
      <c r="AM3332">
        <v>0</v>
      </c>
      <c r="AN3332">
        <v>1</v>
      </c>
      <c r="AO3332">
        <v>0</v>
      </c>
      <c r="AP3332" t="s">
        <v>176</v>
      </c>
      <c r="AQ3332" t="s">
        <v>116</v>
      </c>
      <c r="AR3332" t="s">
        <v>182</v>
      </c>
      <c r="AT3332">
        <v>75882</v>
      </c>
      <c r="AU3332">
        <v>1</v>
      </c>
      <c r="AV3332">
        <v>0</v>
      </c>
      <c r="AW3332">
        <v>1</v>
      </c>
      <c r="AX3332">
        <v>0</v>
      </c>
      <c r="AY3332">
        <v>5</v>
      </c>
      <c r="AZ3332" t="s">
        <v>177</v>
      </c>
      <c r="BA3332">
        <v>0</v>
      </c>
      <c r="BB3332" t="s">
        <v>71</v>
      </c>
      <c r="BC3332">
        <v>4</v>
      </c>
    </row>
    <row r="3333" spans="1:55">
      <c r="A3333" t="s">
        <v>6787</v>
      </c>
      <c r="B3333" t="s">
        <v>73</v>
      </c>
      <c r="C3333">
        <v>22</v>
      </c>
      <c r="D3333" t="s">
        <v>61</v>
      </c>
      <c r="E3333">
        <v>0</v>
      </c>
      <c r="F3333" t="s">
        <v>252</v>
      </c>
      <c r="G3333">
        <v>92111</v>
      </c>
      <c r="H3333">
        <v>32.805518</v>
      </c>
      <c r="I3333">
        <v>-117.169052</v>
      </c>
      <c r="J3333">
        <v>0</v>
      </c>
      <c r="K3333">
        <v>1</v>
      </c>
      <c r="L3333" t="s">
        <v>59</v>
      </c>
      <c r="M3333" t="s">
        <v>57</v>
      </c>
      <c r="N3333" t="s">
        <v>6788</v>
      </c>
      <c r="O3333" t="s">
        <v>61</v>
      </c>
      <c r="P3333" t="s">
        <v>61</v>
      </c>
      <c r="Q3333" t="s">
        <v>143</v>
      </c>
      <c r="R3333" t="s">
        <v>143</v>
      </c>
      <c r="S3333" t="s">
        <v>143</v>
      </c>
      <c r="T3333" t="s">
        <v>143</v>
      </c>
      <c r="U3333" t="s">
        <v>143</v>
      </c>
      <c r="V3333" t="s">
        <v>143</v>
      </c>
      <c r="W3333" t="s">
        <v>143</v>
      </c>
      <c r="X3333" t="s">
        <v>143</v>
      </c>
      <c r="Y3333" t="s">
        <v>143</v>
      </c>
      <c r="Z3333" t="s">
        <v>143</v>
      </c>
      <c r="AA3333" t="s">
        <v>77</v>
      </c>
      <c r="AB3333" t="s">
        <v>61</v>
      </c>
      <c r="AC3333" t="s">
        <v>65</v>
      </c>
      <c r="AD3333">
        <v>20.5</v>
      </c>
      <c r="AE3333">
        <v>20.5</v>
      </c>
      <c r="AF3333">
        <v>0</v>
      </c>
      <c r="AG3333">
        <v>0</v>
      </c>
      <c r="AH3333">
        <v>19.85</v>
      </c>
      <c r="AI3333">
        <v>40.35</v>
      </c>
      <c r="AJ3333" t="s">
        <v>88</v>
      </c>
      <c r="AK3333" t="s">
        <v>205</v>
      </c>
      <c r="AL3333" t="s">
        <v>329</v>
      </c>
      <c r="AM3333">
        <v>1</v>
      </c>
      <c r="AN3333">
        <v>0</v>
      </c>
      <c r="AO3333">
        <v>0</v>
      </c>
      <c r="AP3333" t="s">
        <v>91</v>
      </c>
      <c r="AQ3333" t="s">
        <v>116</v>
      </c>
      <c r="AR3333" t="s">
        <v>182</v>
      </c>
      <c r="AT3333">
        <v>46828</v>
      </c>
      <c r="AU3333">
        <v>1</v>
      </c>
      <c r="AV3333">
        <v>1</v>
      </c>
      <c r="AW3333">
        <v>0</v>
      </c>
      <c r="AX3333">
        <v>20.5</v>
      </c>
      <c r="AY3333">
        <v>1</v>
      </c>
      <c r="AZ3333" t="s">
        <v>94</v>
      </c>
      <c r="BA3333">
        <v>8</v>
      </c>
      <c r="BB3333" t="s">
        <v>95</v>
      </c>
      <c r="BC3333">
        <v>1</v>
      </c>
    </row>
    <row r="3334" spans="1:55">
      <c r="A3334" t="s">
        <v>6789</v>
      </c>
      <c r="B3334" t="s">
        <v>73</v>
      </c>
      <c r="C3334">
        <v>28</v>
      </c>
      <c r="D3334" t="s">
        <v>61</v>
      </c>
      <c r="E3334">
        <v>0</v>
      </c>
      <c r="F3334" t="s">
        <v>226</v>
      </c>
      <c r="G3334">
        <v>90037</v>
      </c>
      <c r="H3334">
        <v>34.002642</v>
      </c>
      <c r="I3334">
        <v>-118.287596</v>
      </c>
      <c r="J3334">
        <v>0</v>
      </c>
      <c r="K3334">
        <v>25</v>
      </c>
      <c r="L3334" t="s">
        <v>216</v>
      </c>
      <c r="M3334" t="s">
        <v>57</v>
      </c>
      <c r="N3334" t="s">
        <v>6790</v>
      </c>
      <c r="O3334" t="s">
        <v>61</v>
      </c>
      <c r="P3334" t="s">
        <v>57</v>
      </c>
      <c r="Q3334" t="s">
        <v>135</v>
      </c>
      <c r="R3334" t="s">
        <v>893</v>
      </c>
      <c r="S3334" t="s">
        <v>57</v>
      </c>
      <c r="T3334" t="s">
        <v>57</v>
      </c>
      <c r="U3334" t="s">
        <v>61</v>
      </c>
      <c r="V3334" t="s">
        <v>57</v>
      </c>
      <c r="W3334" t="s">
        <v>57</v>
      </c>
      <c r="X3334" t="s">
        <v>57</v>
      </c>
      <c r="Y3334" t="s">
        <v>57</v>
      </c>
      <c r="Z3334" t="s">
        <v>57</v>
      </c>
      <c r="AA3334" t="s">
        <v>77</v>
      </c>
      <c r="AB3334" t="s">
        <v>57</v>
      </c>
      <c r="AC3334" t="s">
        <v>65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66</v>
      </c>
      <c r="AM3334">
        <v>0</v>
      </c>
      <c r="AN3334">
        <v>1</v>
      </c>
      <c r="AO3334">
        <v>0</v>
      </c>
      <c r="AP3334" t="s">
        <v>164</v>
      </c>
      <c r="AQ3334" t="s">
        <v>116</v>
      </c>
      <c r="AR3334" t="s">
        <v>93</v>
      </c>
      <c r="AS3334">
        <v>7</v>
      </c>
      <c r="AT3334">
        <v>56709</v>
      </c>
      <c r="AU3334">
        <v>1</v>
      </c>
      <c r="AV3334">
        <v>0</v>
      </c>
      <c r="AW3334">
        <v>1</v>
      </c>
      <c r="AX3334">
        <v>0</v>
      </c>
      <c r="AY3334">
        <v>4</v>
      </c>
      <c r="AZ3334" t="s">
        <v>165</v>
      </c>
      <c r="BA3334">
        <v>5</v>
      </c>
      <c r="BB3334" t="s">
        <v>80</v>
      </c>
      <c r="BC3334">
        <v>2</v>
      </c>
    </row>
    <row r="3335" spans="1:55">
      <c r="A3335" t="s">
        <v>6791</v>
      </c>
      <c r="B3335" t="s">
        <v>56</v>
      </c>
      <c r="C3335">
        <v>36</v>
      </c>
      <c r="D3335" t="s">
        <v>61</v>
      </c>
      <c r="E3335">
        <v>0</v>
      </c>
      <c r="F3335" t="s">
        <v>262</v>
      </c>
      <c r="G3335">
        <v>95132</v>
      </c>
      <c r="H3335">
        <v>37.424655</v>
      </c>
      <c r="I3335">
        <v>-121.74841</v>
      </c>
      <c r="J3335">
        <v>0</v>
      </c>
      <c r="K3335">
        <v>4</v>
      </c>
      <c r="L3335" t="s">
        <v>59</v>
      </c>
      <c r="M3335" t="s">
        <v>57</v>
      </c>
      <c r="N3335" t="s">
        <v>6792</v>
      </c>
      <c r="O3335" t="s">
        <v>57</v>
      </c>
      <c r="P3335" t="s">
        <v>57</v>
      </c>
      <c r="Q3335" t="s">
        <v>85</v>
      </c>
      <c r="R3335" t="s">
        <v>169</v>
      </c>
      <c r="S3335" t="s">
        <v>61</v>
      </c>
      <c r="T3335" t="s">
        <v>61</v>
      </c>
      <c r="U3335" t="s">
        <v>61</v>
      </c>
      <c r="V3335" t="s">
        <v>61</v>
      </c>
      <c r="W3335" t="s">
        <v>61</v>
      </c>
      <c r="X3335" t="s">
        <v>61</v>
      </c>
      <c r="Y3335" t="s">
        <v>61</v>
      </c>
      <c r="Z3335" t="s">
        <v>57</v>
      </c>
      <c r="AA3335" t="s">
        <v>77</v>
      </c>
      <c r="AB3335" t="s">
        <v>57</v>
      </c>
      <c r="AC3335" t="s">
        <v>87</v>
      </c>
      <c r="AD3335">
        <v>75.65000000000001</v>
      </c>
      <c r="AE3335">
        <v>302.35</v>
      </c>
      <c r="AF3335">
        <v>0</v>
      </c>
      <c r="AG3335">
        <v>0</v>
      </c>
      <c r="AH3335">
        <v>94</v>
      </c>
      <c r="AI3335">
        <v>396.35</v>
      </c>
      <c r="AJ3335" t="s">
        <v>66</v>
      </c>
      <c r="AM3335">
        <v>0</v>
      </c>
      <c r="AN3335">
        <v>1</v>
      </c>
      <c r="AO3335">
        <v>0</v>
      </c>
      <c r="AP3335" t="s">
        <v>91</v>
      </c>
      <c r="AQ3335" t="s">
        <v>68</v>
      </c>
      <c r="AR3335" t="s">
        <v>93</v>
      </c>
      <c r="AS3335">
        <v>1</v>
      </c>
      <c r="AT3335">
        <v>40568</v>
      </c>
      <c r="AU3335">
        <v>1</v>
      </c>
      <c r="AV3335">
        <v>0</v>
      </c>
      <c r="AW3335">
        <v>1</v>
      </c>
      <c r="AX3335">
        <v>0</v>
      </c>
      <c r="AY3335">
        <v>1</v>
      </c>
      <c r="AZ3335" t="s">
        <v>94</v>
      </c>
      <c r="BA3335">
        <v>10</v>
      </c>
      <c r="BB3335" t="s">
        <v>95</v>
      </c>
      <c r="BC3335">
        <v>1</v>
      </c>
    </row>
    <row r="3336" spans="1:55">
      <c r="A3336" t="s">
        <v>6793</v>
      </c>
      <c r="B3336" t="s">
        <v>56</v>
      </c>
      <c r="C3336">
        <v>47</v>
      </c>
      <c r="D3336" t="s">
        <v>61</v>
      </c>
      <c r="E3336">
        <v>0</v>
      </c>
      <c r="F3336" t="s">
        <v>302</v>
      </c>
      <c r="G3336">
        <v>94937</v>
      </c>
      <c r="H3336">
        <v>38.099323</v>
      </c>
      <c r="I3336">
        <v>-122.945723</v>
      </c>
      <c r="J3336">
        <v>0</v>
      </c>
      <c r="K3336">
        <v>1</v>
      </c>
      <c r="L3336" t="s">
        <v>59</v>
      </c>
      <c r="M3336" t="s">
        <v>57</v>
      </c>
      <c r="N3336" t="s">
        <v>2098</v>
      </c>
      <c r="O3336" t="s">
        <v>57</v>
      </c>
      <c r="P3336" t="s">
        <v>57</v>
      </c>
      <c r="Q3336" t="s">
        <v>135</v>
      </c>
      <c r="R3336" t="s">
        <v>121</v>
      </c>
      <c r="S3336" t="s">
        <v>61</v>
      </c>
      <c r="T3336" t="s">
        <v>61</v>
      </c>
      <c r="U3336" t="s">
        <v>61</v>
      </c>
      <c r="V3336" t="s">
        <v>61</v>
      </c>
      <c r="W3336" t="s">
        <v>61</v>
      </c>
      <c r="X3336" t="s">
        <v>61</v>
      </c>
      <c r="Y3336" t="s">
        <v>61</v>
      </c>
      <c r="Z3336" t="s">
        <v>57</v>
      </c>
      <c r="AA3336" t="s">
        <v>77</v>
      </c>
      <c r="AB3336" t="s">
        <v>57</v>
      </c>
      <c r="AC3336" t="s">
        <v>65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88</v>
      </c>
      <c r="AK3336" t="s">
        <v>190</v>
      </c>
      <c r="AL3336" t="s">
        <v>191</v>
      </c>
      <c r="AM3336">
        <v>1</v>
      </c>
      <c r="AN3336">
        <v>0</v>
      </c>
      <c r="AO3336">
        <v>0</v>
      </c>
      <c r="AP3336" t="s">
        <v>91</v>
      </c>
      <c r="AQ3336" t="s">
        <v>78</v>
      </c>
      <c r="AR3336" t="s">
        <v>69</v>
      </c>
      <c r="AS3336">
        <v>1</v>
      </c>
      <c r="AT3336">
        <v>1004</v>
      </c>
      <c r="AU3336">
        <v>1</v>
      </c>
      <c r="AV3336">
        <v>1</v>
      </c>
      <c r="AW3336">
        <v>0</v>
      </c>
      <c r="AX3336">
        <v>50.1</v>
      </c>
      <c r="AY3336">
        <v>1</v>
      </c>
      <c r="AZ3336" t="s">
        <v>94</v>
      </c>
      <c r="BA3336">
        <v>8</v>
      </c>
      <c r="BB3336" t="s">
        <v>95</v>
      </c>
      <c r="BC3336">
        <v>1</v>
      </c>
    </row>
    <row r="3337" spans="1:55">
      <c r="A3337" t="s">
        <v>6794</v>
      </c>
      <c r="B3337" t="s">
        <v>56</v>
      </c>
      <c r="C3337">
        <v>77</v>
      </c>
      <c r="D3337" t="s">
        <v>57</v>
      </c>
      <c r="E3337">
        <v>0</v>
      </c>
      <c r="F3337" t="s">
        <v>828</v>
      </c>
      <c r="G3337">
        <v>95020</v>
      </c>
      <c r="H3337">
        <v>37.03889</v>
      </c>
      <c r="I3337">
        <v>-121.528955</v>
      </c>
      <c r="J3337">
        <v>1</v>
      </c>
      <c r="K3337">
        <v>37</v>
      </c>
      <c r="L3337" t="s">
        <v>59</v>
      </c>
      <c r="M3337" t="s">
        <v>57</v>
      </c>
      <c r="N3337" t="s">
        <v>6795</v>
      </c>
      <c r="O3337" t="s">
        <v>61</v>
      </c>
      <c r="P3337" t="s">
        <v>61</v>
      </c>
      <c r="Q3337" t="s">
        <v>143</v>
      </c>
      <c r="R3337" t="s">
        <v>143</v>
      </c>
      <c r="S3337" t="s">
        <v>143</v>
      </c>
      <c r="T3337" t="s">
        <v>143</v>
      </c>
      <c r="U3337" t="s">
        <v>143</v>
      </c>
      <c r="V3337" t="s">
        <v>143</v>
      </c>
      <c r="W3337" t="s">
        <v>143</v>
      </c>
      <c r="X3337" t="s">
        <v>143</v>
      </c>
      <c r="Y3337" t="s">
        <v>143</v>
      </c>
      <c r="Z3337" t="s">
        <v>143</v>
      </c>
      <c r="AA3337" t="s">
        <v>64</v>
      </c>
      <c r="AB3337" t="s">
        <v>61</v>
      </c>
      <c r="AC3337" t="s">
        <v>307</v>
      </c>
      <c r="AD3337">
        <v>19.6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66</v>
      </c>
      <c r="AM3337">
        <v>0</v>
      </c>
      <c r="AN3337">
        <v>1</v>
      </c>
      <c r="AO3337">
        <v>0</v>
      </c>
      <c r="AP3337" t="s">
        <v>176</v>
      </c>
      <c r="AQ3337" t="s">
        <v>104</v>
      </c>
      <c r="AR3337" t="s">
        <v>182</v>
      </c>
      <c r="AT3337">
        <v>49968</v>
      </c>
      <c r="AU3337">
        <v>1</v>
      </c>
      <c r="AV3337">
        <v>0</v>
      </c>
      <c r="AW3337">
        <v>1</v>
      </c>
      <c r="AX3337">
        <v>0</v>
      </c>
      <c r="AY3337">
        <v>5</v>
      </c>
      <c r="AZ3337" t="s">
        <v>177</v>
      </c>
      <c r="BA3337">
        <v>1</v>
      </c>
      <c r="BB3337" t="s">
        <v>71</v>
      </c>
      <c r="BC3337">
        <v>4</v>
      </c>
    </row>
    <row r="3338" spans="1:55">
      <c r="A3338" t="s">
        <v>6796</v>
      </c>
      <c r="B3338" t="s">
        <v>56</v>
      </c>
      <c r="C3338">
        <v>68</v>
      </c>
      <c r="D3338" t="s">
        <v>61</v>
      </c>
      <c r="E3338">
        <v>0</v>
      </c>
      <c r="F3338" t="s">
        <v>971</v>
      </c>
      <c r="G3338">
        <v>94304</v>
      </c>
      <c r="H3338">
        <v>37.386978</v>
      </c>
      <c r="I3338">
        <v>-122.177746</v>
      </c>
      <c r="J3338">
        <v>0</v>
      </c>
      <c r="K3338">
        <v>4</v>
      </c>
      <c r="L3338" t="s">
        <v>59</v>
      </c>
      <c r="M3338" t="s">
        <v>57</v>
      </c>
      <c r="N3338" t="s">
        <v>6797</v>
      </c>
      <c r="O3338" t="s">
        <v>57</v>
      </c>
      <c r="P3338" t="s">
        <v>57</v>
      </c>
      <c r="Q3338" t="s">
        <v>62</v>
      </c>
      <c r="R3338" t="s">
        <v>174</v>
      </c>
      <c r="S3338" t="s">
        <v>61</v>
      </c>
      <c r="T3338" t="s">
        <v>61</v>
      </c>
      <c r="U3338" t="s">
        <v>61</v>
      </c>
      <c r="V3338" t="s">
        <v>61</v>
      </c>
      <c r="W3338" t="s">
        <v>61</v>
      </c>
      <c r="X3338" t="s">
        <v>57</v>
      </c>
      <c r="Y3338" t="s">
        <v>61</v>
      </c>
      <c r="Z3338" t="s">
        <v>57</v>
      </c>
      <c r="AA3338" t="s">
        <v>77</v>
      </c>
      <c r="AB3338" t="s">
        <v>57</v>
      </c>
      <c r="AC3338" t="s">
        <v>87</v>
      </c>
      <c r="AD3338">
        <v>84.59999999999999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88</v>
      </c>
      <c r="AK3338" t="s">
        <v>89</v>
      </c>
      <c r="AL3338" t="s">
        <v>90</v>
      </c>
      <c r="AM3338">
        <v>1</v>
      </c>
      <c r="AN3338">
        <v>0</v>
      </c>
      <c r="AO3338">
        <v>0</v>
      </c>
      <c r="AP3338" t="s">
        <v>91</v>
      </c>
      <c r="AQ3338" t="s">
        <v>124</v>
      </c>
      <c r="AR3338" t="s">
        <v>93</v>
      </c>
      <c r="AS3338">
        <v>2</v>
      </c>
      <c r="AT3338">
        <v>1723</v>
      </c>
      <c r="AU3338">
        <v>1</v>
      </c>
      <c r="AV3338">
        <v>1</v>
      </c>
      <c r="AW3338">
        <v>0</v>
      </c>
      <c r="AX3338">
        <v>84.59999999999999</v>
      </c>
      <c r="AY3338">
        <v>1</v>
      </c>
      <c r="AZ3338" t="s">
        <v>94</v>
      </c>
      <c r="BA3338">
        <v>8</v>
      </c>
      <c r="BB3338" t="s">
        <v>95</v>
      </c>
      <c r="BC3338">
        <v>1</v>
      </c>
    </row>
    <row r="3339" spans="1:55">
      <c r="A3339" t="s">
        <v>6798</v>
      </c>
      <c r="B3339" t="s">
        <v>73</v>
      </c>
      <c r="C3339">
        <v>43</v>
      </c>
      <c r="D3339" t="s">
        <v>57</v>
      </c>
      <c r="E3339">
        <v>0</v>
      </c>
      <c r="F3339" t="s">
        <v>6799</v>
      </c>
      <c r="G3339">
        <v>96034</v>
      </c>
      <c r="H3339">
        <v>41.411315</v>
      </c>
      <c r="I3339">
        <v>-122.697236</v>
      </c>
      <c r="J3339">
        <v>7</v>
      </c>
      <c r="K3339">
        <v>72</v>
      </c>
      <c r="L3339" t="s">
        <v>59</v>
      </c>
      <c r="M3339" t="s">
        <v>57</v>
      </c>
      <c r="N3339" t="s">
        <v>4050</v>
      </c>
      <c r="O3339" t="s">
        <v>61</v>
      </c>
      <c r="P3339" t="s">
        <v>57</v>
      </c>
      <c r="Q3339" t="s">
        <v>62</v>
      </c>
      <c r="R3339" t="s">
        <v>318</v>
      </c>
      <c r="S3339" t="s">
        <v>61</v>
      </c>
      <c r="T3339" t="s">
        <v>57</v>
      </c>
      <c r="U3339" t="s">
        <v>57</v>
      </c>
      <c r="V3339" t="s">
        <v>61</v>
      </c>
      <c r="W3339" t="s">
        <v>57</v>
      </c>
      <c r="X3339" t="s">
        <v>57</v>
      </c>
      <c r="Y3339" t="s">
        <v>57</v>
      </c>
      <c r="Z3339" t="s">
        <v>57</v>
      </c>
      <c r="AA3339" t="s">
        <v>122</v>
      </c>
      <c r="AB3339" t="s">
        <v>57</v>
      </c>
      <c r="AC3339" t="s">
        <v>87</v>
      </c>
      <c r="AD3339">
        <v>75.40000000000001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66</v>
      </c>
      <c r="AM3339">
        <v>0</v>
      </c>
      <c r="AN3339">
        <v>1</v>
      </c>
      <c r="AO3339">
        <v>0</v>
      </c>
      <c r="AP3339" t="s">
        <v>123</v>
      </c>
      <c r="AQ3339" t="s">
        <v>78</v>
      </c>
      <c r="AR3339" t="s">
        <v>93</v>
      </c>
      <c r="AS3339">
        <v>6</v>
      </c>
      <c r="AT3339">
        <v>392</v>
      </c>
      <c r="AU3339">
        <v>1</v>
      </c>
      <c r="AV3339">
        <v>0</v>
      </c>
      <c r="AW3339">
        <v>1</v>
      </c>
      <c r="AX3339">
        <v>0</v>
      </c>
      <c r="AY3339">
        <v>6</v>
      </c>
      <c r="AZ3339" t="s">
        <v>125</v>
      </c>
      <c r="BA3339">
        <v>1</v>
      </c>
      <c r="BB3339" t="s">
        <v>71</v>
      </c>
      <c r="BC3339">
        <v>4</v>
      </c>
    </row>
    <row r="3340" spans="1:55">
      <c r="A3340" t="s">
        <v>6800</v>
      </c>
      <c r="B3340" t="s">
        <v>56</v>
      </c>
      <c r="C3340">
        <v>23</v>
      </c>
      <c r="D3340" t="s">
        <v>57</v>
      </c>
      <c r="E3340">
        <v>0</v>
      </c>
      <c r="F3340" t="s">
        <v>5365</v>
      </c>
      <c r="G3340">
        <v>96009</v>
      </c>
      <c r="H3340">
        <v>41.083464</v>
      </c>
      <c r="I3340">
        <v>-121.107929</v>
      </c>
      <c r="J3340">
        <v>2</v>
      </c>
      <c r="K3340">
        <v>67</v>
      </c>
      <c r="L3340" t="s">
        <v>119</v>
      </c>
      <c r="M3340" t="s">
        <v>57</v>
      </c>
      <c r="N3340" t="s">
        <v>6801</v>
      </c>
      <c r="O3340" t="s">
        <v>57</v>
      </c>
      <c r="P3340" t="s">
        <v>57</v>
      </c>
      <c r="Q3340" t="s">
        <v>85</v>
      </c>
      <c r="R3340" t="s">
        <v>115</v>
      </c>
      <c r="S3340" t="s">
        <v>61</v>
      </c>
      <c r="T3340" t="s">
        <v>57</v>
      </c>
      <c r="U3340" t="s">
        <v>57</v>
      </c>
      <c r="V3340" t="s">
        <v>61</v>
      </c>
      <c r="W3340" t="s">
        <v>57</v>
      </c>
      <c r="X3340" t="s">
        <v>57</v>
      </c>
      <c r="Y3340" t="s">
        <v>57</v>
      </c>
      <c r="Z3340" t="s">
        <v>57</v>
      </c>
      <c r="AA3340" t="s">
        <v>64</v>
      </c>
      <c r="AB3340" t="s">
        <v>57</v>
      </c>
      <c r="AC3340" t="s">
        <v>87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66</v>
      </c>
      <c r="AM3340">
        <v>0</v>
      </c>
      <c r="AN3340">
        <v>1</v>
      </c>
      <c r="AO3340">
        <v>0</v>
      </c>
      <c r="AP3340" t="s">
        <v>123</v>
      </c>
      <c r="AQ3340" t="s">
        <v>116</v>
      </c>
      <c r="AR3340" t="s">
        <v>105</v>
      </c>
      <c r="AS3340">
        <v>6</v>
      </c>
      <c r="AT3340">
        <v>595</v>
      </c>
      <c r="AU3340">
        <v>1</v>
      </c>
      <c r="AV3340">
        <v>0</v>
      </c>
      <c r="AW3340">
        <v>1</v>
      </c>
      <c r="AX3340">
        <v>0</v>
      </c>
      <c r="AY3340">
        <v>6</v>
      </c>
      <c r="AZ3340" t="s">
        <v>125</v>
      </c>
      <c r="BA3340">
        <v>3</v>
      </c>
      <c r="BB3340" t="s">
        <v>126</v>
      </c>
      <c r="BC3340">
        <v>3</v>
      </c>
    </row>
    <row r="3341" spans="1:55">
      <c r="A3341" t="s">
        <v>6802</v>
      </c>
      <c r="B3341" t="s">
        <v>56</v>
      </c>
      <c r="C3341">
        <v>34</v>
      </c>
      <c r="D3341" t="s">
        <v>57</v>
      </c>
      <c r="E3341">
        <v>0</v>
      </c>
      <c r="F3341" t="s">
        <v>6803</v>
      </c>
      <c r="G3341">
        <v>95469</v>
      </c>
      <c r="H3341">
        <v>39.408634</v>
      </c>
      <c r="I3341">
        <v>-123.045516</v>
      </c>
      <c r="J3341">
        <v>7</v>
      </c>
      <c r="K3341">
        <v>59</v>
      </c>
      <c r="L3341" t="s">
        <v>59</v>
      </c>
      <c r="M3341" t="s">
        <v>57</v>
      </c>
      <c r="N3341" t="s">
        <v>6804</v>
      </c>
      <c r="O3341" t="s">
        <v>57</v>
      </c>
      <c r="P3341" t="s">
        <v>57</v>
      </c>
      <c r="Q3341" t="s">
        <v>135</v>
      </c>
      <c r="R3341" t="s">
        <v>441</v>
      </c>
      <c r="S3341" t="s">
        <v>61</v>
      </c>
      <c r="T3341" t="s">
        <v>57</v>
      </c>
      <c r="U3341" t="s">
        <v>61</v>
      </c>
      <c r="V3341" t="s">
        <v>57</v>
      </c>
      <c r="W3341" t="s">
        <v>57</v>
      </c>
      <c r="X3341" t="s">
        <v>57</v>
      </c>
      <c r="Y3341" t="s">
        <v>57</v>
      </c>
      <c r="Z3341" t="s">
        <v>57</v>
      </c>
      <c r="AA3341" t="s">
        <v>64</v>
      </c>
      <c r="AB3341" t="s">
        <v>57</v>
      </c>
      <c r="AC3341" t="s">
        <v>87</v>
      </c>
      <c r="AD3341">
        <v>80.09999999999999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66</v>
      </c>
      <c r="AM3341">
        <v>0</v>
      </c>
      <c r="AN3341">
        <v>1</v>
      </c>
      <c r="AO3341">
        <v>0</v>
      </c>
      <c r="AP3341" t="s">
        <v>123</v>
      </c>
      <c r="AQ3341" t="s">
        <v>68</v>
      </c>
      <c r="AR3341" t="s">
        <v>93</v>
      </c>
      <c r="AS3341">
        <v>6</v>
      </c>
      <c r="AT3341">
        <v>1884</v>
      </c>
      <c r="AU3341">
        <v>1</v>
      </c>
      <c r="AV3341">
        <v>0</v>
      </c>
      <c r="AW3341">
        <v>1</v>
      </c>
      <c r="AX3341">
        <v>0</v>
      </c>
      <c r="AY3341">
        <v>6</v>
      </c>
      <c r="AZ3341" t="s">
        <v>125</v>
      </c>
      <c r="BA3341">
        <v>1</v>
      </c>
      <c r="BB3341" t="s">
        <v>71</v>
      </c>
      <c r="BC3341">
        <v>4</v>
      </c>
    </row>
    <row r="3342" spans="1:55">
      <c r="A3342" t="s">
        <v>6805</v>
      </c>
      <c r="B3342" t="s">
        <v>73</v>
      </c>
      <c r="C3342">
        <v>40</v>
      </c>
      <c r="D3342" t="s">
        <v>61</v>
      </c>
      <c r="E3342">
        <v>0</v>
      </c>
      <c r="F3342" t="s">
        <v>701</v>
      </c>
      <c r="G3342">
        <v>90822</v>
      </c>
      <c r="H3342">
        <v>33.778436</v>
      </c>
      <c r="I3342">
        <v>-118.118648</v>
      </c>
      <c r="J3342">
        <v>0</v>
      </c>
      <c r="K3342">
        <v>1</v>
      </c>
      <c r="L3342" t="s">
        <v>83</v>
      </c>
      <c r="M3342" t="s">
        <v>57</v>
      </c>
      <c r="N3342" t="s">
        <v>6806</v>
      </c>
      <c r="O3342" t="s">
        <v>61</v>
      </c>
      <c r="P3342" t="s">
        <v>57</v>
      </c>
      <c r="Q3342" t="s">
        <v>85</v>
      </c>
      <c r="R3342" t="s">
        <v>296</v>
      </c>
      <c r="S3342" t="s">
        <v>61</v>
      </c>
      <c r="T3342" t="s">
        <v>61</v>
      </c>
      <c r="U3342" t="s">
        <v>61</v>
      </c>
      <c r="V3342" t="s">
        <v>61</v>
      </c>
      <c r="W3342" t="s">
        <v>61</v>
      </c>
      <c r="X3342" t="s">
        <v>61</v>
      </c>
      <c r="Y3342" t="s">
        <v>61</v>
      </c>
      <c r="Z3342" t="s">
        <v>57</v>
      </c>
      <c r="AA3342" t="s">
        <v>77</v>
      </c>
      <c r="AB3342" t="s">
        <v>61</v>
      </c>
      <c r="AC3342" t="s">
        <v>87</v>
      </c>
      <c r="AD3342">
        <v>70.40000000000001</v>
      </c>
      <c r="AE3342">
        <v>70.40000000000001</v>
      </c>
      <c r="AF3342">
        <v>0</v>
      </c>
      <c r="AG3342">
        <v>0</v>
      </c>
      <c r="AH3342">
        <v>29.63</v>
      </c>
      <c r="AI3342">
        <v>100.03</v>
      </c>
      <c r="AJ3342" t="s">
        <v>88</v>
      </c>
      <c r="AK3342" t="s">
        <v>89</v>
      </c>
      <c r="AL3342" t="s">
        <v>90</v>
      </c>
      <c r="AM3342">
        <v>1</v>
      </c>
      <c r="AN3342">
        <v>0</v>
      </c>
      <c r="AO3342">
        <v>0</v>
      </c>
      <c r="AP3342" t="s">
        <v>91</v>
      </c>
      <c r="AQ3342" t="s">
        <v>78</v>
      </c>
      <c r="AR3342" t="s">
        <v>93</v>
      </c>
      <c r="AS3342">
        <v>1</v>
      </c>
      <c r="AT3342">
        <v>425</v>
      </c>
      <c r="AU3342">
        <v>1</v>
      </c>
      <c r="AV3342">
        <v>1</v>
      </c>
      <c r="AW3342">
        <v>0</v>
      </c>
      <c r="AX3342">
        <v>70.40000000000001</v>
      </c>
      <c r="AY3342">
        <v>1</v>
      </c>
      <c r="AZ3342" t="s">
        <v>94</v>
      </c>
      <c r="BA3342">
        <v>10</v>
      </c>
      <c r="BB3342" t="s">
        <v>95</v>
      </c>
      <c r="BC3342">
        <v>1</v>
      </c>
    </row>
    <row r="3343" spans="1:55">
      <c r="A3343" t="s">
        <v>6807</v>
      </c>
      <c r="B3343" t="s">
        <v>56</v>
      </c>
      <c r="C3343">
        <v>33</v>
      </c>
      <c r="D3343" t="s">
        <v>57</v>
      </c>
      <c r="E3343">
        <v>0</v>
      </c>
      <c r="F3343" t="s">
        <v>262</v>
      </c>
      <c r="G3343">
        <v>95134</v>
      </c>
      <c r="H3343">
        <v>37.42765</v>
      </c>
      <c r="I3343">
        <v>-121.945416</v>
      </c>
      <c r="J3343">
        <v>9</v>
      </c>
      <c r="K3343">
        <v>43</v>
      </c>
      <c r="L3343" t="s">
        <v>59</v>
      </c>
      <c r="M3343" t="s">
        <v>57</v>
      </c>
      <c r="N3343" t="s">
        <v>6808</v>
      </c>
      <c r="O3343" t="s">
        <v>57</v>
      </c>
      <c r="P3343" t="s">
        <v>57</v>
      </c>
      <c r="Q3343" t="s">
        <v>85</v>
      </c>
      <c r="R3343" t="s">
        <v>110</v>
      </c>
      <c r="S3343" t="s">
        <v>57</v>
      </c>
      <c r="T3343" t="s">
        <v>57</v>
      </c>
      <c r="U3343" t="s">
        <v>61</v>
      </c>
      <c r="V3343" t="s">
        <v>61</v>
      </c>
      <c r="W3343" t="s">
        <v>61</v>
      </c>
      <c r="X3343" t="s">
        <v>57</v>
      </c>
      <c r="Y3343" t="s">
        <v>57</v>
      </c>
      <c r="Z3343" t="s">
        <v>57</v>
      </c>
      <c r="AA3343" t="s">
        <v>77</v>
      </c>
      <c r="AB3343" t="s">
        <v>57</v>
      </c>
      <c r="AC3343" t="s">
        <v>87</v>
      </c>
      <c r="AD3343">
        <v>94.09999999999999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66</v>
      </c>
      <c r="AM3343">
        <v>0</v>
      </c>
      <c r="AN3343">
        <v>1</v>
      </c>
      <c r="AO3343">
        <v>0</v>
      </c>
      <c r="AP3343" t="s">
        <v>176</v>
      </c>
      <c r="AQ3343" t="s">
        <v>68</v>
      </c>
      <c r="AR3343" t="s">
        <v>105</v>
      </c>
      <c r="AS3343">
        <v>5</v>
      </c>
      <c r="AT3343">
        <v>9657</v>
      </c>
      <c r="AU3343">
        <v>1</v>
      </c>
      <c r="AV3343">
        <v>0</v>
      </c>
      <c r="AW3343">
        <v>1</v>
      </c>
      <c r="AX3343">
        <v>0</v>
      </c>
      <c r="AY3343">
        <v>5</v>
      </c>
      <c r="AZ3343" t="s">
        <v>177</v>
      </c>
      <c r="BA3343">
        <v>6</v>
      </c>
      <c r="BB3343" t="s">
        <v>95</v>
      </c>
      <c r="BC3343">
        <v>1</v>
      </c>
    </row>
    <row r="3344" spans="1:55">
      <c r="A3344" t="s">
        <v>6809</v>
      </c>
      <c r="B3344" t="s">
        <v>56</v>
      </c>
      <c r="C3344">
        <v>54</v>
      </c>
      <c r="D3344" t="s">
        <v>57</v>
      </c>
      <c r="E3344">
        <v>2</v>
      </c>
      <c r="F3344" t="s">
        <v>4672</v>
      </c>
      <c r="G3344">
        <v>95554</v>
      </c>
      <c r="H3344">
        <v>40.267158</v>
      </c>
      <c r="I3344">
        <v>-123.805913</v>
      </c>
      <c r="J3344">
        <v>1</v>
      </c>
      <c r="K3344">
        <v>1</v>
      </c>
      <c r="L3344" t="s">
        <v>59</v>
      </c>
      <c r="M3344" t="s">
        <v>57</v>
      </c>
      <c r="N3344" t="s">
        <v>6810</v>
      </c>
      <c r="O3344" t="s">
        <v>61</v>
      </c>
      <c r="P3344" t="s">
        <v>61</v>
      </c>
      <c r="Q3344" t="s">
        <v>143</v>
      </c>
      <c r="R3344" t="s">
        <v>143</v>
      </c>
      <c r="S3344" t="s">
        <v>143</v>
      </c>
      <c r="T3344" t="s">
        <v>143</v>
      </c>
      <c r="U3344" t="s">
        <v>143</v>
      </c>
      <c r="V3344" t="s">
        <v>143</v>
      </c>
      <c r="W3344" t="s">
        <v>143</v>
      </c>
      <c r="X3344" t="s">
        <v>143</v>
      </c>
      <c r="Y3344" t="s">
        <v>143</v>
      </c>
      <c r="Z3344" t="s">
        <v>143</v>
      </c>
      <c r="AA3344" t="s">
        <v>77</v>
      </c>
      <c r="AB3344" t="s">
        <v>61</v>
      </c>
      <c r="AC3344" t="s">
        <v>307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88</v>
      </c>
      <c r="AK3344" t="s">
        <v>89</v>
      </c>
      <c r="AL3344" t="s">
        <v>181</v>
      </c>
      <c r="AM3344">
        <v>1</v>
      </c>
      <c r="AN3344">
        <v>0</v>
      </c>
      <c r="AO3344">
        <v>0</v>
      </c>
      <c r="AP3344" t="s">
        <v>91</v>
      </c>
      <c r="AQ3344" t="s">
        <v>92</v>
      </c>
      <c r="AR3344" t="s">
        <v>182</v>
      </c>
      <c r="AT3344">
        <v>644</v>
      </c>
      <c r="AU3344">
        <v>1</v>
      </c>
      <c r="AV3344">
        <v>1</v>
      </c>
      <c r="AW3344">
        <v>0</v>
      </c>
      <c r="AX3344">
        <v>19.45</v>
      </c>
      <c r="AY3344">
        <v>1</v>
      </c>
      <c r="AZ3344" t="s">
        <v>94</v>
      </c>
      <c r="BA3344">
        <v>6</v>
      </c>
      <c r="BB3344" t="s">
        <v>95</v>
      </c>
      <c r="BC3344">
        <v>1</v>
      </c>
    </row>
    <row r="3345" spans="1:55">
      <c r="A3345" t="s">
        <v>6811</v>
      </c>
      <c r="B3345" t="s">
        <v>56</v>
      </c>
      <c r="C3345">
        <v>19</v>
      </c>
      <c r="D3345" t="s">
        <v>61</v>
      </c>
      <c r="E3345">
        <v>0</v>
      </c>
      <c r="F3345" t="s">
        <v>523</v>
      </c>
      <c r="G3345">
        <v>95831</v>
      </c>
      <c r="H3345">
        <v>38.494832</v>
      </c>
      <c r="I3345">
        <v>-121.529447</v>
      </c>
      <c r="J3345">
        <v>0</v>
      </c>
      <c r="K3345">
        <v>4</v>
      </c>
      <c r="L3345" t="s">
        <v>59</v>
      </c>
      <c r="M3345" t="s">
        <v>57</v>
      </c>
      <c r="N3345" t="s">
        <v>6812</v>
      </c>
      <c r="O3345" t="s">
        <v>61</v>
      </c>
      <c r="P3345" t="s">
        <v>57</v>
      </c>
      <c r="Q3345" t="s">
        <v>85</v>
      </c>
      <c r="R3345" t="s">
        <v>1048</v>
      </c>
      <c r="S3345" t="s">
        <v>61</v>
      </c>
      <c r="T3345" t="s">
        <v>61</v>
      </c>
      <c r="U3345" t="s">
        <v>61</v>
      </c>
      <c r="V3345" t="s">
        <v>61</v>
      </c>
      <c r="W3345" t="s">
        <v>61</v>
      </c>
      <c r="X3345" t="s">
        <v>61</v>
      </c>
      <c r="Y3345" t="s">
        <v>57</v>
      </c>
      <c r="Z3345" t="s">
        <v>61</v>
      </c>
      <c r="AA3345" t="s">
        <v>77</v>
      </c>
      <c r="AB3345" t="s">
        <v>61</v>
      </c>
      <c r="AC3345" t="s">
        <v>87</v>
      </c>
      <c r="AD3345">
        <v>70.40000000000001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88</v>
      </c>
      <c r="AK3345" t="s">
        <v>89</v>
      </c>
      <c r="AL3345" t="s">
        <v>90</v>
      </c>
      <c r="AM3345">
        <v>1</v>
      </c>
      <c r="AN3345">
        <v>0</v>
      </c>
      <c r="AO3345">
        <v>0</v>
      </c>
      <c r="AP3345" t="s">
        <v>91</v>
      </c>
      <c r="AQ3345" t="s">
        <v>116</v>
      </c>
      <c r="AR3345" t="s">
        <v>93</v>
      </c>
      <c r="AS3345">
        <v>1</v>
      </c>
      <c r="AT3345">
        <v>42832</v>
      </c>
      <c r="AU3345">
        <v>1</v>
      </c>
      <c r="AV3345">
        <v>1</v>
      </c>
      <c r="AW3345">
        <v>0</v>
      </c>
      <c r="AX3345">
        <v>70.40000000000001</v>
      </c>
      <c r="AY3345">
        <v>1</v>
      </c>
      <c r="AZ3345" t="s">
        <v>94</v>
      </c>
      <c r="BA3345">
        <v>10</v>
      </c>
      <c r="BB3345" t="s">
        <v>95</v>
      </c>
      <c r="BC3345">
        <v>1</v>
      </c>
    </row>
    <row r="3346" spans="1:55">
      <c r="A3346" t="s">
        <v>6813</v>
      </c>
      <c r="B3346" t="s">
        <v>56</v>
      </c>
      <c r="C3346">
        <v>20</v>
      </c>
      <c r="D3346" t="s">
        <v>57</v>
      </c>
      <c r="E3346">
        <v>0</v>
      </c>
      <c r="F3346" t="s">
        <v>2978</v>
      </c>
      <c r="G3346">
        <v>93003</v>
      </c>
      <c r="H3346">
        <v>34.279221</v>
      </c>
      <c r="I3346">
        <v>-119.221437</v>
      </c>
      <c r="J3346">
        <v>1</v>
      </c>
      <c r="K3346">
        <v>9</v>
      </c>
      <c r="L3346" t="s">
        <v>83</v>
      </c>
      <c r="M3346" t="s">
        <v>57</v>
      </c>
      <c r="N3346" t="s">
        <v>2525</v>
      </c>
      <c r="O3346" t="s">
        <v>61</v>
      </c>
      <c r="P3346" t="s">
        <v>57</v>
      </c>
      <c r="Q3346" t="s">
        <v>62</v>
      </c>
      <c r="R3346" t="s">
        <v>285</v>
      </c>
      <c r="S3346" t="s">
        <v>57</v>
      </c>
      <c r="T3346" t="s">
        <v>57</v>
      </c>
      <c r="U3346" t="s">
        <v>57</v>
      </c>
      <c r="V3346" t="s">
        <v>57</v>
      </c>
      <c r="W3346" t="s">
        <v>61</v>
      </c>
      <c r="X3346" t="s">
        <v>61</v>
      </c>
      <c r="Y3346" t="s">
        <v>61</v>
      </c>
      <c r="Z3346" t="s">
        <v>57</v>
      </c>
      <c r="AA3346" t="s">
        <v>77</v>
      </c>
      <c r="AB3346" t="s">
        <v>61</v>
      </c>
      <c r="AC3346" t="s">
        <v>307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88</v>
      </c>
      <c r="AK3346" t="s">
        <v>89</v>
      </c>
      <c r="AL3346" t="s">
        <v>356</v>
      </c>
      <c r="AM3346">
        <v>1</v>
      </c>
      <c r="AN3346">
        <v>0</v>
      </c>
      <c r="AO3346">
        <v>0</v>
      </c>
      <c r="AP3346" t="s">
        <v>67</v>
      </c>
      <c r="AQ3346" t="s">
        <v>116</v>
      </c>
      <c r="AR3346" t="s">
        <v>69</v>
      </c>
      <c r="AS3346">
        <v>5</v>
      </c>
      <c r="AT3346">
        <v>46894</v>
      </c>
      <c r="AU3346">
        <v>1</v>
      </c>
      <c r="AV3346">
        <v>1</v>
      </c>
      <c r="AW3346">
        <v>0</v>
      </c>
      <c r="AX3346">
        <v>65</v>
      </c>
      <c r="AY3346">
        <v>2</v>
      </c>
      <c r="AZ3346" t="s">
        <v>70</v>
      </c>
      <c r="BA3346">
        <v>4</v>
      </c>
      <c r="BB3346" t="s">
        <v>80</v>
      </c>
      <c r="BC3346">
        <v>2</v>
      </c>
    </row>
    <row r="3347" spans="1:55">
      <c r="A3347" t="s">
        <v>6814</v>
      </c>
      <c r="B3347" t="s">
        <v>73</v>
      </c>
      <c r="C3347">
        <v>32</v>
      </c>
      <c r="D3347" t="s">
        <v>57</v>
      </c>
      <c r="E3347">
        <v>3</v>
      </c>
      <c r="F3347" t="s">
        <v>3905</v>
      </c>
      <c r="G3347">
        <v>90277</v>
      </c>
      <c r="H3347">
        <v>33.830453</v>
      </c>
      <c r="I3347">
        <v>-118.384565</v>
      </c>
      <c r="J3347">
        <v>5</v>
      </c>
      <c r="K3347">
        <v>30</v>
      </c>
      <c r="L3347" t="s">
        <v>216</v>
      </c>
      <c r="M3347" t="s">
        <v>57</v>
      </c>
      <c r="N3347" t="s">
        <v>6815</v>
      </c>
      <c r="O3347" t="s">
        <v>61</v>
      </c>
      <c r="P3347" t="s">
        <v>57</v>
      </c>
      <c r="Q3347" t="s">
        <v>85</v>
      </c>
      <c r="R3347" t="s">
        <v>136</v>
      </c>
      <c r="S3347" t="s">
        <v>61</v>
      </c>
      <c r="T3347" t="s">
        <v>57</v>
      </c>
      <c r="U3347" t="s">
        <v>57</v>
      </c>
      <c r="V3347" t="s">
        <v>61</v>
      </c>
      <c r="W3347" t="s">
        <v>61</v>
      </c>
      <c r="X3347" t="s">
        <v>61</v>
      </c>
      <c r="Y3347" t="s">
        <v>61</v>
      </c>
      <c r="Z3347" t="s">
        <v>61</v>
      </c>
      <c r="AA3347" t="s">
        <v>77</v>
      </c>
      <c r="AB3347" t="s">
        <v>61</v>
      </c>
      <c r="AC3347" t="s">
        <v>87</v>
      </c>
      <c r="AD3347">
        <v>82.05</v>
      </c>
      <c r="AE3347">
        <v>2570.2</v>
      </c>
      <c r="AF3347">
        <v>0</v>
      </c>
      <c r="AG3347">
        <v>120</v>
      </c>
      <c r="AH3347">
        <v>185.7</v>
      </c>
      <c r="AI3347">
        <v>2875.9</v>
      </c>
      <c r="AJ3347" t="s">
        <v>66</v>
      </c>
      <c r="AM3347">
        <v>0</v>
      </c>
      <c r="AN3347">
        <v>1</v>
      </c>
      <c r="AO3347">
        <v>0</v>
      </c>
      <c r="AP3347" t="s">
        <v>164</v>
      </c>
      <c r="AQ3347" t="s">
        <v>68</v>
      </c>
      <c r="AR3347" t="s">
        <v>93</v>
      </c>
      <c r="AS3347">
        <v>2</v>
      </c>
      <c r="AT3347">
        <v>34191</v>
      </c>
      <c r="AU3347">
        <v>1</v>
      </c>
      <c r="AV3347">
        <v>0</v>
      </c>
      <c r="AW3347">
        <v>1</v>
      </c>
      <c r="AX3347">
        <v>0</v>
      </c>
      <c r="AY3347">
        <v>4</v>
      </c>
      <c r="AZ3347" t="s">
        <v>165</v>
      </c>
      <c r="BA3347">
        <v>5</v>
      </c>
      <c r="BB3347" t="s">
        <v>80</v>
      </c>
      <c r="BC3347">
        <v>2</v>
      </c>
    </row>
    <row r="3348" spans="1:55">
      <c r="A3348" t="s">
        <v>6816</v>
      </c>
      <c r="B3348" t="s">
        <v>56</v>
      </c>
      <c r="C3348">
        <v>42</v>
      </c>
      <c r="D3348" t="s">
        <v>61</v>
      </c>
      <c r="E3348">
        <v>0</v>
      </c>
      <c r="F3348" t="s">
        <v>4292</v>
      </c>
      <c r="G3348">
        <v>94971</v>
      </c>
      <c r="H3348">
        <v>38.240769</v>
      </c>
      <c r="I3348">
        <v>-122.901041</v>
      </c>
      <c r="J3348">
        <v>0</v>
      </c>
      <c r="K3348">
        <v>13</v>
      </c>
      <c r="L3348" t="s">
        <v>98</v>
      </c>
      <c r="M3348" t="s">
        <v>57</v>
      </c>
      <c r="N3348" t="s">
        <v>2007</v>
      </c>
      <c r="O3348" t="s">
        <v>61</v>
      </c>
      <c r="P3348" t="s">
        <v>61</v>
      </c>
      <c r="Q3348" t="s">
        <v>143</v>
      </c>
      <c r="R3348" t="s">
        <v>143</v>
      </c>
      <c r="S3348" t="s">
        <v>143</v>
      </c>
      <c r="T3348" t="s">
        <v>143</v>
      </c>
      <c r="U3348" t="s">
        <v>143</v>
      </c>
      <c r="V3348" t="s">
        <v>143</v>
      </c>
      <c r="W3348" t="s">
        <v>143</v>
      </c>
      <c r="X3348" t="s">
        <v>143</v>
      </c>
      <c r="Y3348" t="s">
        <v>143</v>
      </c>
      <c r="Z3348" t="s">
        <v>143</v>
      </c>
      <c r="AA3348" t="s">
        <v>77</v>
      </c>
      <c r="AB3348" t="s">
        <v>61</v>
      </c>
      <c r="AC3348" t="s">
        <v>65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66</v>
      </c>
      <c r="AM3348">
        <v>0</v>
      </c>
      <c r="AN3348">
        <v>1</v>
      </c>
      <c r="AO3348">
        <v>0</v>
      </c>
      <c r="AP3348" t="s">
        <v>103</v>
      </c>
      <c r="AQ3348" t="s">
        <v>78</v>
      </c>
      <c r="AR3348" t="s">
        <v>182</v>
      </c>
      <c r="AT3348">
        <v>384</v>
      </c>
      <c r="AU3348">
        <v>1</v>
      </c>
      <c r="AV3348">
        <v>0</v>
      </c>
      <c r="AW3348">
        <v>1</v>
      </c>
      <c r="AX3348">
        <v>0</v>
      </c>
      <c r="AY3348">
        <v>3</v>
      </c>
      <c r="AZ3348" t="s">
        <v>106</v>
      </c>
      <c r="BA3348">
        <v>5</v>
      </c>
      <c r="BB3348" t="s">
        <v>80</v>
      </c>
      <c r="BC3348">
        <v>2</v>
      </c>
    </row>
    <row r="3349" spans="1:55">
      <c r="A3349" t="s">
        <v>6817</v>
      </c>
      <c r="B3349" t="s">
        <v>73</v>
      </c>
      <c r="C3349">
        <v>19</v>
      </c>
      <c r="D3349" t="s">
        <v>61</v>
      </c>
      <c r="E3349">
        <v>0</v>
      </c>
      <c r="F3349" t="s">
        <v>404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83</v>
      </c>
      <c r="M3349" t="s">
        <v>57</v>
      </c>
      <c r="N3349" t="s">
        <v>188</v>
      </c>
      <c r="O3349" t="s">
        <v>61</v>
      </c>
      <c r="P3349" t="s">
        <v>57</v>
      </c>
      <c r="Q3349" t="s">
        <v>85</v>
      </c>
      <c r="R3349" t="s">
        <v>189</v>
      </c>
      <c r="S3349" t="s">
        <v>61</v>
      </c>
      <c r="T3349" t="s">
        <v>57</v>
      </c>
      <c r="U3349" t="s">
        <v>61</v>
      </c>
      <c r="V3349" t="s">
        <v>61</v>
      </c>
      <c r="W3349" t="s">
        <v>61</v>
      </c>
      <c r="X3349" t="s">
        <v>61</v>
      </c>
      <c r="Y3349" t="s">
        <v>61</v>
      </c>
      <c r="Z3349" t="s">
        <v>57</v>
      </c>
      <c r="AA3349" t="s">
        <v>77</v>
      </c>
      <c r="AB3349" t="s">
        <v>57</v>
      </c>
      <c r="AC3349" t="s">
        <v>87</v>
      </c>
      <c r="AD3349">
        <v>74.75</v>
      </c>
      <c r="AE3349">
        <v>144.8</v>
      </c>
      <c r="AF3349">
        <v>0</v>
      </c>
      <c r="AG3349">
        <v>0</v>
      </c>
      <c r="AH3349">
        <v>87.12</v>
      </c>
      <c r="AI3349">
        <v>231.92</v>
      </c>
      <c r="AJ3349" t="s">
        <v>170</v>
      </c>
      <c r="AM3349">
        <v>0</v>
      </c>
      <c r="AN3349">
        <v>0</v>
      </c>
      <c r="AO3349">
        <v>0</v>
      </c>
      <c r="AP3349" t="s">
        <v>91</v>
      </c>
      <c r="AQ3349" t="s">
        <v>116</v>
      </c>
      <c r="AR3349" t="s">
        <v>93</v>
      </c>
      <c r="AS3349">
        <v>2</v>
      </c>
      <c r="AT3349">
        <v>42239</v>
      </c>
      <c r="AU3349">
        <v>0</v>
      </c>
      <c r="AX3349">
        <v>0</v>
      </c>
      <c r="AY3349">
        <v>1</v>
      </c>
      <c r="AZ3349" t="s">
        <v>94</v>
      </c>
      <c r="BA3349">
        <v>10</v>
      </c>
      <c r="BB3349" t="s">
        <v>95</v>
      </c>
      <c r="BC3349">
        <v>1</v>
      </c>
    </row>
    <row r="3350" spans="1:55">
      <c r="A3350" t="s">
        <v>6818</v>
      </c>
      <c r="B3350" t="s">
        <v>73</v>
      </c>
      <c r="C3350">
        <v>64</v>
      </c>
      <c r="D3350" t="s">
        <v>57</v>
      </c>
      <c r="E3350">
        <v>0</v>
      </c>
      <c r="F3350" t="s">
        <v>2272</v>
      </c>
      <c r="G3350">
        <v>96114</v>
      </c>
      <c r="H3350">
        <v>40.294034</v>
      </c>
      <c r="I3350">
        <v>-120.512622</v>
      </c>
      <c r="J3350">
        <v>1</v>
      </c>
      <c r="K3350">
        <v>30</v>
      </c>
      <c r="L3350" t="s">
        <v>59</v>
      </c>
      <c r="M3350" t="s">
        <v>57</v>
      </c>
      <c r="N3350" t="s">
        <v>6819</v>
      </c>
      <c r="O3350" t="s">
        <v>61</v>
      </c>
      <c r="P3350" t="s">
        <v>61</v>
      </c>
      <c r="Q3350" t="s">
        <v>143</v>
      </c>
      <c r="R3350" t="s">
        <v>143</v>
      </c>
      <c r="S3350" t="s">
        <v>143</v>
      </c>
      <c r="T3350" t="s">
        <v>143</v>
      </c>
      <c r="U3350" t="s">
        <v>143</v>
      </c>
      <c r="V3350" t="s">
        <v>143</v>
      </c>
      <c r="W3350" t="s">
        <v>143</v>
      </c>
      <c r="X3350" t="s">
        <v>143</v>
      </c>
      <c r="Y3350" t="s">
        <v>143</v>
      </c>
      <c r="Z3350" t="s">
        <v>143</v>
      </c>
      <c r="AA3350" t="s">
        <v>122</v>
      </c>
      <c r="AB3350" t="s">
        <v>61</v>
      </c>
      <c r="AC3350" t="s">
        <v>65</v>
      </c>
      <c r="AD3350">
        <v>19.05</v>
      </c>
      <c r="AE3350">
        <v>637.55</v>
      </c>
      <c r="AF3350">
        <v>0</v>
      </c>
      <c r="AG3350">
        <v>0</v>
      </c>
      <c r="AH3350">
        <v>341.4</v>
      </c>
      <c r="AI3350">
        <v>978.95</v>
      </c>
      <c r="AJ3350" t="s">
        <v>66</v>
      </c>
      <c r="AM3350">
        <v>0</v>
      </c>
      <c r="AN3350">
        <v>1</v>
      </c>
      <c r="AO3350">
        <v>0</v>
      </c>
      <c r="AP3350" t="s">
        <v>164</v>
      </c>
      <c r="AQ3350" t="s">
        <v>124</v>
      </c>
      <c r="AR3350" t="s">
        <v>182</v>
      </c>
      <c r="AT3350">
        <v>3093</v>
      </c>
      <c r="AU3350">
        <v>1</v>
      </c>
      <c r="AV3350">
        <v>0</v>
      </c>
      <c r="AW3350">
        <v>1</v>
      </c>
      <c r="AX3350">
        <v>0</v>
      </c>
      <c r="AY3350">
        <v>4</v>
      </c>
      <c r="AZ3350" t="s">
        <v>165</v>
      </c>
      <c r="BA3350">
        <v>1</v>
      </c>
      <c r="BB3350" t="s">
        <v>71</v>
      </c>
      <c r="BC3350">
        <v>4</v>
      </c>
    </row>
    <row r="3351" spans="1:55">
      <c r="A3351" t="s">
        <v>6820</v>
      </c>
      <c r="B3351" t="s">
        <v>56</v>
      </c>
      <c r="C3351">
        <v>48</v>
      </c>
      <c r="D3351" t="s">
        <v>57</v>
      </c>
      <c r="E3351">
        <v>1</v>
      </c>
      <c r="F3351" t="s">
        <v>6821</v>
      </c>
      <c r="G3351">
        <v>92653</v>
      </c>
      <c r="H3351">
        <v>33.606899</v>
      </c>
      <c r="I3351">
        <v>-117.717854</v>
      </c>
      <c r="J3351">
        <v>4</v>
      </c>
      <c r="K3351">
        <v>12</v>
      </c>
      <c r="L3351" t="s">
        <v>59</v>
      </c>
      <c r="M3351" t="s">
        <v>61</v>
      </c>
      <c r="N3351" t="s">
        <v>143</v>
      </c>
      <c r="O3351" t="s">
        <v>143</v>
      </c>
      <c r="P3351" t="s">
        <v>57</v>
      </c>
      <c r="Q3351" t="s">
        <v>135</v>
      </c>
      <c r="R3351" t="s">
        <v>169</v>
      </c>
      <c r="S3351" t="s">
        <v>61</v>
      </c>
      <c r="T3351" t="s">
        <v>61</v>
      </c>
      <c r="U3351" t="s">
        <v>61</v>
      </c>
      <c r="V3351" t="s">
        <v>57</v>
      </c>
      <c r="W3351" t="s">
        <v>61</v>
      </c>
      <c r="X3351" t="s">
        <v>61</v>
      </c>
      <c r="Y3351" t="s">
        <v>61</v>
      </c>
      <c r="Z3351" t="s">
        <v>57</v>
      </c>
      <c r="AA3351" t="s">
        <v>64</v>
      </c>
      <c r="AB3351" t="s">
        <v>61</v>
      </c>
      <c r="AC3351" t="s">
        <v>65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66</v>
      </c>
      <c r="AM3351">
        <v>0</v>
      </c>
      <c r="AN3351">
        <v>1</v>
      </c>
      <c r="AO3351">
        <v>0</v>
      </c>
      <c r="AP3351" t="s">
        <v>67</v>
      </c>
      <c r="AQ3351" t="s">
        <v>78</v>
      </c>
      <c r="AR3351" t="s">
        <v>137</v>
      </c>
      <c r="AS3351">
        <v>2</v>
      </c>
      <c r="AT3351">
        <v>48273</v>
      </c>
      <c r="AU3351">
        <v>1</v>
      </c>
      <c r="AV3351">
        <v>0</v>
      </c>
      <c r="AW3351">
        <v>1</v>
      </c>
      <c r="AX3351">
        <v>0</v>
      </c>
      <c r="AY3351">
        <v>2</v>
      </c>
      <c r="AZ3351" t="s">
        <v>70</v>
      </c>
      <c r="BA3351">
        <v>0</v>
      </c>
      <c r="BB3351" t="s">
        <v>71</v>
      </c>
      <c r="BC3351">
        <v>4</v>
      </c>
    </row>
    <row r="3352" spans="1:55">
      <c r="A3352" t="s">
        <v>6822</v>
      </c>
      <c r="B3352" t="s">
        <v>73</v>
      </c>
      <c r="C3352">
        <v>46</v>
      </c>
      <c r="D3352" t="s">
        <v>57</v>
      </c>
      <c r="E3352">
        <v>0</v>
      </c>
      <c r="F3352" t="s">
        <v>4855</v>
      </c>
      <c r="G3352">
        <v>93254</v>
      </c>
      <c r="H3352">
        <v>34.956577</v>
      </c>
      <c r="I3352">
        <v>-119.750142</v>
      </c>
      <c r="J3352">
        <v>8</v>
      </c>
      <c r="K3352">
        <v>63</v>
      </c>
      <c r="L3352" t="s">
        <v>59</v>
      </c>
      <c r="M3352" t="s">
        <v>57</v>
      </c>
      <c r="N3352" t="s">
        <v>1793</v>
      </c>
      <c r="O3352" t="s">
        <v>61</v>
      </c>
      <c r="P3352" t="s">
        <v>57</v>
      </c>
      <c r="Q3352" t="s">
        <v>85</v>
      </c>
      <c r="R3352" t="s">
        <v>296</v>
      </c>
      <c r="S3352" t="s">
        <v>57</v>
      </c>
      <c r="T3352" t="s">
        <v>57</v>
      </c>
      <c r="U3352" t="s">
        <v>57</v>
      </c>
      <c r="V3352" t="s">
        <v>57</v>
      </c>
      <c r="W3352" t="s">
        <v>57</v>
      </c>
      <c r="X3352" t="s">
        <v>57</v>
      </c>
      <c r="Y3352" t="s">
        <v>57</v>
      </c>
      <c r="Z3352" t="s">
        <v>57</v>
      </c>
      <c r="AA3352" t="s">
        <v>122</v>
      </c>
      <c r="AB3352" t="s">
        <v>57</v>
      </c>
      <c r="AC3352" t="s">
        <v>65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66</v>
      </c>
      <c r="AM3352">
        <v>0</v>
      </c>
      <c r="AN3352">
        <v>1</v>
      </c>
      <c r="AO3352">
        <v>0</v>
      </c>
      <c r="AP3352" t="s">
        <v>123</v>
      </c>
      <c r="AQ3352" t="s">
        <v>78</v>
      </c>
      <c r="AR3352" t="s">
        <v>105</v>
      </c>
      <c r="AS3352">
        <v>8</v>
      </c>
      <c r="AT3352">
        <v>798</v>
      </c>
      <c r="AU3352">
        <v>1</v>
      </c>
      <c r="AV3352">
        <v>0</v>
      </c>
      <c r="AW3352">
        <v>1</v>
      </c>
      <c r="AX3352">
        <v>0</v>
      </c>
      <c r="AY3352">
        <v>6</v>
      </c>
      <c r="AZ3352" t="s">
        <v>125</v>
      </c>
      <c r="BA3352">
        <v>3</v>
      </c>
      <c r="BB3352" t="s">
        <v>126</v>
      </c>
      <c r="BC3352">
        <v>3</v>
      </c>
    </row>
    <row r="3353" spans="1:55">
      <c r="A3353" t="s">
        <v>6823</v>
      </c>
      <c r="B3353" t="s">
        <v>73</v>
      </c>
      <c r="C3353">
        <v>39</v>
      </c>
      <c r="D3353" t="s">
        <v>57</v>
      </c>
      <c r="E3353">
        <v>1</v>
      </c>
      <c r="F3353" t="s">
        <v>226</v>
      </c>
      <c r="G3353">
        <v>90057</v>
      </c>
      <c r="H3353">
        <v>34.061918</v>
      </c>
      <c r="I3353">
        <v>-118.277939</v>
      </c>
      <c r="J3353">
        <v>0</v>
      </c>
      <c r="K3353">
        <v>48</v>
      </c>
      <c r="L3353" t="s">
        <v>129</v>
      </c>
      <c r="M3353" t="s">
        <v>57</v>
      </c>
      <c r="N3353" t="s">
        <v>2004</v>
      </c>
      <c r="O3353" t="s">
        <v>57</v>
      </c>
      <c r="P3353" t="s">
        <v>61</v>
      </c>
      <c r="Q3353" t="s">
        <v>143</v>
      </c>
      <c r="R3353" t="s">
        <v>143</v>
      </c>
      <c r="S3353" t="s">
        <v>143</v>
      </c>
      <c r="T3353" t="s">
        <v>143</v>
      </c>
      <c r="U3353" t="s">
        <v>143</v>
      </c>
      <c r="V3353" t="s">
        <v>143</v>
      </c>
      <c r="W3353" t="s">
        <v>143</v>
      </c>
      <c r="X3353" t="s">
        <v>143</v>
      </c>
      <c r="Y3353" t="s">
        <v>143</v>
      </c>
      <c r="Z3353" t="s">
        <v>143</v>
      </c>
      <c r="AA3353" t="s">
        <v>122</v>
      </c>
      <c r="AB3353" t="s">
        <v>61</v>
      </c>
      <c r="AC3353" t="s">
        <v>65</v>
      </c>
      <c r="AD3353">
        <v>23.55</v>
      </c>
      <c r="AE3353">
        <v>1173.35</v>
      </c>
      <c r="AF3353">
        <v>0</v>
      </c>
      <c r="AG3353">
        <v>0</v>
      </c>
      <c r="AH3353">
        <v>569.28</v>
      </c>
      <c r="AI3353">
        <v>1742.63</v>
      </c>
      <c r="AJ3353" t="s">
        <v>66</v>
      </c>
      <c r="AM3353">
        <v>0</v>
      </c>
      <c r="AN3353">
        <v>1</v>
      </c>
      <c r="AO3353">
        <v>0</v>
      </c>
      <c r="AP3353" t="s">
        <v>176</v>
      </c>
      <c r="AQ3353" t="s">
        <v>68</v>
      </c>
      <c r="AR3353" t="s">
        <v>182</v>
      </c>
      <c r="AT3353">
        <v>44004</v>
      </c>
      <c r="AU3353">
        <v>1</v>
      </c>
      <c r="AV3353">
        <v>0</v>
      </c>
      <c r="AW3353">
        <v>1</v>
      </c>
      <c r="AX3353">
        <v>0</v>
      </c>
      <c r="AY3353">
        <v>5</v>
      </c>
      <c r="AZ3353" t="s">
        <v>177</v>
      </c>
      <c r="BA3353">
        <v>0</v>
      </c>
      <c r="BB3353" t="s">
        <v>71</v>
      </c>
      <c r="BC3353">
        <v>4</v>
      </c>
    </row>
    <row r="3354" spans="1:55">
      <c r="A3354" t="s">
        <v>6824</v>
      </c>
      <c r="B3354" t="s">
        <v>73</v>
      </c>
      <c r="C3354">
        <v>25</v>
      </c>
      <c r="D3354" t="s">
        <v>57</v>
      </c>
      <c r="E3354">
        <v>2</v>
      </c>
      <c r="F3354" t="s">
        <v>5248</v>
      </c>
      <c r="G3354">
        <v>94965</v>
      </c>
      <c r="H3354">
        <v>37.848641</v>
      </c>
      <c r="I3354">
        <v>-122.515692</v>
      </c>
      <c r="J3354">
        <v>7</v>
      </c>
      <c r="K3354">
        <v>1</v>
      </c>
      <c r="L3354" t="s">
        <v>83</v>
      </c>
      <c r="M3354" t="s">
        <v>57</v>
      </c>
      <c r="N3354" t="s">
        <v>6825</v>
      </c>
      <c r="O3354" t="s">
        <v>61</v>
      </c>
      <c r="P3354" t="s">
        <v>61</v>
      </c>
      <c r="Q3354" t="s">
        <v>143</v>
      </c>
      <c r="R3354" t="s">
        <v>143</v>
      </c>
      <c r="S3354" t="s">
        <v>143</v>
      </c>
      <c r="T3354" t="s">
        <v>143</v>
      </c>
      <c r="U3354" t="s">
        <v>143</v>
      </c>
      <c r="V3354" t="s">
        <v>143</v>
      </c>
      <c r="W3354" t="s">
        <v>143</v>
      </c>
      <c r="X3354" t="s">
        <v>143</v>
      </c>
      <c r="Y3354" t="s">
        <v>143</v>
      </c>
      <c r="Z3354" t="s">
        <v>143</v>
      </c>
      <c r="AA3354" t="s">
        <v>77</v>
      </c>
      <c r="AB3354" t="s">
        <v>57</v>
      </c>
      <c r="AC3354" t="s">
        <v>87</v>
      </c>
      <c r="AD3354">
        <v>20.15</v>
      </c>
      <c r="AE3354">
        <v>20.15</v>
      </c>
      <c r="AF3354">
        <v>0</v>
      </c>
      <c r="AG3354">
        <v>0</v>
      </c>
      <c r="AH3354">
        <v>18.63</v>
      </c>
      <c r="AI3354">
        <v>38.78</v>
      </c>
      <c r="AJ3354" t="s">
        <v>170</v>
      </c>
      <c r="AM3354">
        <v>0</v>
      </c>
      <c r="AN3354">
        <v>0</v>
      </c>
      <c r="AO3354">
        <v>0</v>
      </c>
      <c r="AP3354" t="s">
        <v>91</v>
      </c>
      <c r="AQ3354" t="s">
        <v>116</v>
      </c>
      <c r="AR3354" t="s">
        <v>182</v>
      </c>
      <c r="AT3354">
        <v>11213</v>
      </c>
      <c r="AU3354">
        <v>0</v>
      </c>
      <c r="AX3354">
        <v>0</v>
      </c>
      <c r="AY3354">
        <v>1</v>
      </c>
      <c r="AZ3354" t="s">
        <v>94</v>
      </c>
      <c r="BA3354">
        <v>6</v>
      </c>
      <c r="BB3354" t="s">
        <v>95</v>
      </c>
      <c r="BC3354">
        <v>1</v>
      </c>
    </row>
    <row r="3355" spans="1:55">
      <c r="A3355" t="s">
        <v>6826</v>
      </c>
      <c r="B3355" t="s">
        <v>56</v>
      </c>
      <c r="C3355">
        <v>72</v>
      </c>
      <c r="D3355" t="s">
        <v>57</v>
      </c>
      <c r="E3355">
        <v>0</v>
      </c>
      <c r="F3355" t="s">
        <v>270</v>
      </c>
      <c r="G3355">
        <v>95242</v>
      </c>
      <c r="H3355">
        <v>38.128087</v>
      </c>
      <c r="I3355">
        <v>-121.4078</v>
      </c>
      <c r="J3355">
        <v>1</v>
      </c>
      <c r="K3355">
        <v>71</v>
      </c>
      <c r="L3355" t="s">
        <v>119</v>
      </c>
      <c r="M3355" t="s">
        <v>57</v>
      </c>
      <c r="N3355" t="s">
        <v>2987</v>
      </c>
      <c r="O3355" t="s">
        <v>57</v>
      </c>
      <c r="P3355" t="s">
        <v>57</v>
      </c>
      <c r="Q3355" t="s">
        <v>135</v>
      </c>
      <c r="R3355" t="s">
        <v>586</v>
      </c>
      <c r="S3355" t="s">
        <v>57</v>
      </c>
      <c r="T3355" t="s">
        <v>57</v>
      </c>
      <c r="U3355" t="s">
        <v>57</v>
      </c>
      <c r="V3355" t="s">
        <v>57</v>
      </c>
      <c r="W3355" t="s">
        <v>61</v>
      </c>
      <c r="X3355" t="s">
        <v>57</v>
      </c>
      <c r="Y3355" t="s">
        <v>57</v>
      </c>
      <c r="Z3355" t="s">
        <v>57</v>
      </c>
      <c r="AA3355" t="s">
        <v>122</v>
      </c>
      <c r="AB3355" t="s">
        <v>57</v>
      </c>
      <c r="AC3355" t="s">
        <v>87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66</v>
      </c>
      <c r="AM3355">
        <v>0</v>
      </c>
      <c r="AN3355">
        <v>1</v>
      </c>
      <c r="AO3355">
        <v>0</v>
      </c>
      <c r="AP3355" t="s">
        <v>123</v>
      </c>
      <c r="AQ3355" t="s">
        <v>104</v>
      </c>
      <c r="AR3355" t="s">
        <v>93</v>
      </c>
      <c r="AS3355">
        <v>7</v>
      </c>
      <c r="AT3355">
        <v>22073</v>
      </c>
      <c r="AU3355">
        <v>1</v>
      </c>
      <c r="AV3355">
        <v>0</v>
      </c>
      <c r="AW3355">
        <v>1</v>
      </c>
      <c r="AX3355">
        <v>0</v>
      </c>
      <c r="AY3355">
        <v>6</v>
      </c>
      <c r="AZ3355" t="s">
        <v>125</v>
      </c>
      <c r="BA3355">
        <v>1</v>
      </c>
      <c r="BB3355" t="s">
        <v>71</v>
      </c>
      <c r="BC3355">
        <v>4</v>
      </c>
    </row>
    <row r="3356" spans="1:55">
      <c r="A3356" t="s">
        <v>6827</v>
      </c>
      <c r="B3356" t="s">
        <v>56</v>
      </c>
      <c r="C3356">
        <v>20</v>
      </c>
      <c r="D3356" t="s">
        <v>57</v>
      </c>
      <c r="E3356">
        <v>0</v>
      </c>
      <c r="F3356" t="s">
        <v>5994</v>
      </c>
      <c r="G3356">
        <v>92339</v>
      </c>
      <c r="H3356">
        <v>34.067699</v>
      </c>
      <c r="I3356">
        <v>-116.903891</v>
      </c>
      <c r="J3356">
        <v>10</v>
      </c>
      <c r="K3356">
        <v>61</v>
      </c>
      <c r="L3356" t="s">
        <v>129</v>
      </c>
      <c r="M3356" t="s">
        <v>57</v>
      </c>
      <c r="N3356" t="s">
        <v>6828</v>
      </c>
      <c r="O3356" t="s">
        <v>57</v>
      </c>
      <c r="P3356" t="s">
        <v>61</v>
      </c>
      <c r="Q3356" t="s">
        <v>143</v>
      </c>
      <c r="R3356" t="s">
        <v>143</v>
      </c>
      <c r="S3356" t="s">
        <v>143</v>
      </c>
      <c r="T3356" t="s">
        <v>143</v>
      </c>
      <c r="U3356" t="s">
        <v>143</v>
      </c>
      <c r="V3356" t="s">
        <v>143</v>
      </c>
      <c r="W3356" t="s">
        <v>143</v>
      </c>
      <c r="X3356" t="s">
        <v>143</v>
      </c>
      <c r="Y3356" t="s">
        <v>143</v>
      </c>
      <c r="Z3356" t="s">
        <v>143</v>
      </c>
      <c r="AA3356" t="s">
        <v>122</v>
      </c>
      <c r="AB3356" t="s">
        <v>61</v>
      </c>
      <c r="AC3356" t="s">
        <v>307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66</v>
      </c>
      <c r="AM3356">
        <v>0</v>
      </c>
      <c r="AN3356">
        <v>1</v>
      </c>
      <c r="AO3356">
        <v>0</v>
      </c>
      <c r="AP3356" t="s">
        <v>123</v>
      </c>
      <c r="AQ3356" t="s">
        <v>116</v>
      </c>
      <c r="AR3356" t="s">
        <v>182</v>
      </c>
      <c r="AT3356">
        <v>958</v>
      </c>
      <c r="AU3356">
        <v>1</v>
      </c>
      <c r="AV3356">
        <v>0</v>
      </c>
      <c r="AW3356">
        <v>1</v>
      </c>
      <c r="AX3356">
        <v>0</v>
      </c>
      <c r="AY3356">
        <v>6</v>
      </c>
      <c r="AZ3356" t="s">
        <v>125</v>
      </c>
      <c r="BA3356">
        <v>1</v>
      </c>
      <c r="BB3356" t="s">
        <v>71</v>
      </c>
      <c r="BC3356">
        <v>4</v>
      </c>
    </row>
    <row r="3357" spans="1:55">
      <c r="A3357" t="s">
        <v>6829</v>
      </c>
      <c r="B3357" t="s">
        <v>73</v>
      </c>
      <c r="C3357">
        <v>65</v>
      </c>
      <c r="D3357" t="s">
        <v>61</v>
      </c>
      <c r="E3357">
        <v>0</v>
      </c>
      <c r="F3357" t="s">
        <v>6830</v>
      </c>
      <c r="G3357">
        <v>93645</v>
      </c>
      <c r="H3357">
        <v>37.140104</v>
      </c>
      <c r="I3357">
        <v>-119.657092</v>
      </c>
      <c r="J3357">
        <v>0</v>
      </c>
      <c r="K3357">
        <v>5</v>
      </c>
      <c r="L3357" t="s">
        <v>83</v>
      </c>
      <c r="M3357" t="s">
        <v>57</v>
      </c>
      <c r="N3357" t="s">
        <v>2604</v>
      </c>
      <c r="O3357" t="s">
        <v>61</v>
      </c>
      <c r="P3357" t="s">
        <v>61</v>
      </c>
      <c r="Q3357" t="s">
        <v>143</v>
      </c>
      <c r="R3357" t="s">
        <v>143</v>
      </c>
      <c r="S3357" t="s">
        <v>143</v>
      </c>
      <c r="T3357" t="s">
        <v>143</v>
      </c>
      <c r="U3357" t="s">
        <v>143</v>
      </c>
      <c r="V3357" t="s">
        <v>143</v>
      </c>
      <c r="W3357" t="s">
        <v>143</v>
      </c>
      <c r="X3357" t="s">
        <v>143</v>
      </c>
      <c r="Y3357" t="s">
        <v>143</v>
      </c>
      <c r="Z3357" t="s">
        <v>143</v>
      </c>
      <c r="AA3357" t="s">
        <v>64</v>
      </c>
      <c r="AB3357" t="s">
        <v>61</v>
      </c>
      <c r="AC3357" t="s">
        <v>87</v>
      </c>
      <c r="AD3357">
        <v>20.05</v>
      </c>
      <c r="AE3357">
        <v>94.15000000000001</v>
      </c>
      <c r="AF3357">
        <v>0</v>
      </c>
      <c r="AG3357">
        <v>0</v>
      </c>
      <c r="AH3357">
        <v>150.7</v>
      </c>
      <c r="AI3357">
        <v>244.85</v>
      </c>
      <c r="AJ3357" t="s">
        <v>66</v>
      </c>
      <c r="AM3357">
        <v>0</v>
      </c>
      <c r="AN3357">
        <v>1</v>
      </c>
      <c r="AO3357">
        <v>0</v>
      </c>
      <c r="AP3357" t="s">
        <v>91</v>
      </c>
      <c r="AQ3357" t="s">
        <v>124</v>
      </c>
      <c r="AR3357" t="s">
        <v>182</v>
      </c>
      <c r="AT3357">
        <v>173</v>
      </c>
      <c r="AU3357">
        <v>1</v>
      </c>
      <c r="AV3357">
        <v>0</v>
      </c>
      <c r="AW3357">
        <v>1</v>
      </c>
      <c r="AX3357">
        <v>0</v>
      </c>
      <c r="AY3357">
        <v>1</v>
      </c>
      <c r="AZ3357" t="s">
        <v>94</v>
      </c>
      <c r="BA3357">
        <v>5</v>
      </c>
      <c r="BB3357" t="s">
        <v>80</v>
      </c>
      <c r="BC3357">
        <v>2</v>
      </c>
    </row>
    <row r="3358" spans="1:55">
      <c r="A3358" t="s">
        <v>6831</v>
      </c>
      <c r="B3358" t="s">
        <v>73</v>
      </c>
      <c r="C3358">
        <v>80</v>
      </c>
      <c r="D3358" t="s">
        <v>57</v>
      </c>
      <c r="E3358">
        <v>0</v>
      </c>
      <c r="F3358" t="s">
        <v>627</v>
      </c>
      <c r="G3358">
        <v>94132</v>
      </c>
      <c r="H3358">
        <v>37.722302</v>
      </c>
      <c r="I3358">
        <v>-122.491129</v>
      </c>
      <c r="J3358">
        <v>1</v>
      </c>
      <c r="K3358">
        <v>46</v>
      </c>
      <c r="L3358" t="s">
        <v>59</v>
      </c>
      <c r="M3358" t="s">
        <v>61</v>
      </c>
      <c r="N3358" t="s">
        <v>143</v>
      </c>
      <c r="O3358" t="s">
        <v>143</v>
      </c>
      <c r="P3358" t="s">
        <v>57</v>
      </c>
      <c r="Q3358" t="s">
        <v>135</v>
      </c>
      <c r="R3358" t="s">
        <v>296</v>
      </c>
      <c r="S3358" t="s">
        <v>61</v>
      </c>
      <c r="T3358" t="s">
        <v>57</v>
      </c>
      <c r="U3358" t="s">
        <v>57</v>
      </c>
      <c r="V3358" t="s">
        <v>57</v>
      </c>
      <c r="W3358" t="s">
        <v>57</v>
      </c>
      <c r="X3358" t="s">
        <v>57</v>
      </c>
      <c r="Y3358" t="s">
        <v>61</v>
      </c>
      <c r="Z3358" t="s">
        <v>61</v>
      </c>
      <c r="AA3358" t="s">
        <v>64</v>
      </c>
      <c r="AB3358" t="s">
        <v>57</v>
      </c>
      <c r="AC3358" t="s">
        <v>87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88</v>
      </c>
      <c r="AK3358" t="s">
        <v>89</v>
      </c>
      <c r="AL3358" t="s">
        <v>342</v>
      </c>
      <c r="AM3358">
        <v>1</v>
      </c>
      <c r="AN3358">
        <v>0</v>
      </c>
      <c r="AO3358">
        <v>0</v>
      </c>
      <c r="AP3358" t="s">
        <v>176</v>
      </c>
      <c r="AQ3358" t="s">
        <v>104</v>
      </c>
      <c r="AR3358" t="s">
        <v>69</v>
      </c>
      <c r="AS3358">
        <v>5</v>
      </c>
      <c r="AT3358">
        <v>26297</v>
      </c>
      <c r="AU3358">
        <v>1</v>
      </c>
      <c r="AV3358">
        <v>1</v>
      </c>
      <c r="AW3358">
        <v>0</v>
      </c>
      <c r="AX3358">
        <v>59.9</v>
      </c>
      <c r="AY3358">
        <v>5</v>
      </c>
      <c r="AZ3358" t="s">
        <v>177</v>
      </c>
      <c r="BA3358">
        <v>1</v>
      </c>
      <c r="BB3358" t="s">
        <v>71</v>
      </c>
      <c r="BC3358">
        <v>4</v>
      </c>
    </row>
    <row r="3359" spans="1:55">
      <c r="A3359" t="s">
        <v>6832</v>
      </c>
      <c r="B3359" t="s">
        <v>73</v>
      </c>
      <c r="C3359">
        <v>45</v>
      </c>
      <c r="D3359" t="s">
        <v>61</v>
      </c>
      <c r="E3359">
        <v>0</v>
      </c>
      <c r="F3359" t="s">
        <v>6833</v>
      </c>
      <c r="G3359">
        <v>94517</v>
      </c>
      <c r="H3359">
        <v>37.881842</v>
      </c>
      <c r="I3359">
        <v>-121.848111</v>
      </c>
      <c r="J3359">
        <v>0</v>
      </c>
      <c r="K3359">
        <v>1</v>
      </c>
      <c r="L3359" t="s">
        <v>83</v>
      </c>
      <c r="M3359" t="s">
        <v>57</v>
      </c>
      <c r="N3359" t="s">
        <v>6834</v>
      </c>
      <c r="O3359" t="s">
        <v>61</v>
      </c>
      <c r="P3359" t="s">
        <v>61</v>
      </c>
      <c r="Q3359" t="s">
        <v>143</v>
      </c>
      <c r="R3359" t="s">
        <v>143</v>
      </c>
      <c r="S3359" t="s">
        <v>143</v>
      </c>
      <c r="T3359" t="s">
        <v>143</v>
      </c>
      <c r="U3359" t="s">
        <v>143</v>
      </c>
      <c r="V3359" t="s">
        <v>143</v>
      </c>
      <c r="W3359" t="s">
        <v>143</v>
      </c>
      <c r="X3359" t="s">
        <v>143</v>
      </c>
      <c r="Y3359" t="s">
        <v>143</v>
      </c>
      <c r="Z3359" t="s">
        <v>143</v>
      </c>
      <c r="AA3359" t="s">
        <v>77</v>
      </c>
      <c r="AB3359" t="s">
        <v>61</v>
      </c>
      <c r="AC3359" t="s">
        <v>65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88</v>
      </c>
      <c r="AK3359" t="s">
        <v>89</v>
      </c>
      <c r="AL3359" t="s">
        <v>181</v>
      </c>
      <c r="AM3359">
        <v>1</v>
      </c>
      <c r="AN3359">
        <v>0</v>
      </c>
      <c r="AO3359">
        <v>0</v>
      </c>
      <c r="AP3359" t="s">
        <v>91</v>
      </c>
      <c r="AQ3359" t="s">
        <v>78</v>
      </c>
      <c r="AR3359" t="s">
        <v>182</v>
      </c>
      <c r="AT3359">
        <v>14239</v>
      </c>
      <c r="AU3359">
        <v>1</v>
      </c>
      <c r="AV3359">
        <v>1</v>
      </c>
      <c r="AW3359">
        <v>0</v>
      </c>
      <c r="AX3359">
        <v>20.2</v>
      </c>
      <c r="AY3359">
        <v>1</v>
      </c>
      <c r="AZ3359" t="s">
        <v>94</v>
      </c>
      <c r="BA3359">
        <v>8</v>
      </c>
      <c r="BB3359" t="s">
        <v>95</v>
      </c>
      <c r="BC3359">
        <v>1</v>
      </c>
    </row>
    <row r="3360" spans="1:55">
      <c r="A3360" t="s">
        <v>6835</v>
      </c>
      <c r="B3360" t="s">
        <v>73</v>
      </c>
      <c r="C3360">
        <v>42</v>
      </c>
      <c r="D3360" t="s">
        <v>57</v>
      </c>
      <c r="E3360">
        <v>0</v>
      </c>
      <c r="F3360" t="s">
        <v>439</v>
      </c>
      <c r="G3360">
        <v>95379</v>
      </c>
      <c r="H3360">
        <v>37.939768</v>
      </c>
      <c r="I3360">
        <v>-120.188002</v>
      </c>
      <c r="J3360">
        <v>1</v>
      </c>
      <c r="K3360">
        <v>47</v>
      </c>
      <c r="L3360" t="s">
        <v>129</v>
      </c>
      <c r="M3360" t="s">
        <v>57</v>
      </c>
      <c r="N3360" t="s">
        <v>6836</v>
      </c>
      <c r="O3360" t="s">
        <v>57</v>
      </c>
      <c r="P3360" t="s">
        <v>57</v>
      </c>
      <c r="Q3360" t="s">
        <v>85</v>
      </c>
      <c r="R3360" t="s">
        <v>174</v>
      </c>
      <c r="S3360" t="s">
        <v>57</v>
      </c>
      <c r="T3360" t="s">
        <v>61</v>
      </c>
      <c r="U3360" t="s">
        <v>57</v>
      </c>
      <c r="V3360" t="s">
        <v>57</v>
      </c>
      <c r="W3360" t="s">
        <v>57</v>
      </c>
      <c r="X3360" t="s">
        <v>57</v>
      </c>
      <c r="Y3360" t="s">
        <v>57</v>
      </c>
      <c r="Z3360" t="s">
        <v>57</v>
      </c>
      <c r="AA3360" t="s">
        <v>64</v>
      </c>
      <c r="AB3360" t="s">
        <v>57</v>
      </c>
      <c r="AC3360" t="s">
        <v>65</v>
      </c>
      <c r="AD3360">
        <v>110.85</v>
      </c>
      <c r="AE3360">
        <v>5275.8</v>
      </c>
      <c r="AF3360">
        <v>4.93</v>
      </c>
      <c r="AG3360">
        <v>0</v>
      </c>
      <c r="AH3360">
        <v>893.9400000000001</v>
      </c>
      <c r="AI3360">
        <v>6164.81</v>
      </c>
      <c r="AJ3360" t="s">
        <v>88</v>
      </c>
      <c r="AK3360" t="s">
        <v>201</v>
      </c>
      <c r="AL3360" t="s">
        <v>743</v>
      </c>
      <c r="AM3360">
        <v>1</v>
      </c>
      <c r="AN3360">
        <v>0</v>
      </c>
      <c r="AO3360">
        <v>0</v>
      </c>
      <c r="AP3360" t="s">
        <v>176</v>
      </c>
      <c r="AQ3360" t="s">
        <v>78</v>
      </c>
      <c r="AR3360" t="s">
        <v>105</v>
      </c>
      <c r="AS3360">
        <v>7</v>
      </c>
      <c r="AT3360">
        <v>3979</v>
      </c>
      <c r="AU3360">
        <v>1</v>
      </c>
      <c r="AV3360">
        <v>1</v>
      </c>
      <c r="AW3360">
        <v>0</v>
      </c>
      <c r="AX3360">
        <v>110.85</v>
      </c>
      <c r="AY3360">
        <v>5</v>
      </c>
      <c r="AZ3360" t="s">
        <v>177</v>
      </c>
      <c r="BA3360">
        <v>3</v>
      </c>
      <c r="BB3360" t="s">
        <v>126</v>
      </c>
      <c r="BC3360">
        <v>3</v>
      </c>
    </row>
    <row r="3361" spans="1:55">
      <c r="A3361" t="s">
        <v>6837</v>
      </c>
      <c r="B3361" t="s">
        <v>73</v>
      </c>
      <c r="C3361">
        <v>33</v>
      </c>
      <c r="D3361" t="s">
        <v>57</v>
      </c>
      <c r="E3361">
        <v>0</v>
      </c>
      <c r="F3361" t="s">
        <v>3957</v>
      </c>
      <c r="G3361">
        <v>95553</v>
      </c>
      <c r="H3361">
        <v>40.210895</v>
      </c>
      <c r="I3361">
        <v>-123.86</v>
      </c>
      <c r="J3361">
        <v>1</v>
      </c>
      <c r="K3361">
        <v>59</v>
      </c>
      <c r="L3361" t="s">
        <v>129</v>
      </c>
      <c r="M3361" t="s">
        <v>57</v>
      </c>
      <c r="N3361" t="s">
        <v>6838</v>
      </c>
      <c r="O3361" t="s">
        <v>57</v>
      </c>
      <c r="P3361" t="s">
        <v>57</v>
      </c>
      <c r="Q3361" t="s">
        <v>85</v>
      </c>
      <c r="R3361" t="s">
        <v>423</v>
      </c>
      <c r="S3361" t="s">
        <v>61</v>
      </c>
      <c r="T3361" t="s">
        <v>61</v>
      </c>
      <c r="U3361" t="s">
        <v>57</v>
      </c>
      <c r="V3361" t="s">
        <v>61</v>
      </c>
      <c r="W3361" t="s">
        <v>57</v>
      </c>
      <c r="X3361" t="s">
        <v>57</v>
      </c>
      <c r="Y3361" t="s">
        <v>57</v>
      </c>
      <c r="Z3361" t="s">
        <v>57</v>
      </c>
      <c r="AA3361" t="s">
        <v>64</v>
      </c>
      <c r="AB3361" t="s">
        <v>57</v>
      </c>
      <c r="AC3361" t="s">
        <v>87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88</v>
      </c>
      <c r="AK3361" t="s">
        <v>89</v>
      </c>
      <c r="AL3361" t="s">
        <v>356</v>
      </c>
      <c r="AM3361">
        <v>1</v>
      </c>
      <c r="AN3361">
        <v>0</v>
      </c>
      <c r="AO3361">
        <v>0</v>
      </c>
      <c r="AP3361" t="s">
        <v>123</v>
      </c>
      <c r="AQ3361" t="s">
        <v>68</v>
      </c>
      <c r="AR3361" t="s">
        <v>105</v>
      </c>
      <c r="AS3361">
        <v>5</v>
      </c>
      <c r="AT3361">
        <v>867</v>
      </c>
      <c r="AU3361">
        <v>1</v>
      </c>
      <c r="AV3361">
        <v>1</v>
      </c>
      <c r="AW3361">
        <v>0</v>
      </c>
      <c r="AX3361">
        <v>99.5</v>
      </c>
      <c r="AY3361">
        <v>6</v>
      </c>
      <c r="AZ3361" t="s">
        <v>125</v>
      </c>
      <c r="BA3361">
        <v>3</v>
      </c>
      <c r="BB3361" t="s">
        <v>126</v>
      </c>
      <c r="BC3361">
        <v>3</v>
      </c>
    </row>
    <row r="3362" spans="1:55">
      <c r="A3362" t="s">
        <v>6839</v>
      </c>
      <c r="B3362" t="s">
        <v>56</v>
      </c>
      <c r="C3362">
        <v>68</v>
      </c>
      <c r="D3362" t="s">
        <v>57</v>
      </c>
      <c r="E3362">
        <v>0</v>
      </c>
      <c r="F3362" t="s">
        <v>252</v>
      </c>
      <c r="G3362">
        <v>92122</v>
      </c>
      <c r="H3362">
        <v>32.85723</v>
      </c>
      <c r="I3362">
        <v>-117.209774</v>
      </c>
      <c r="J3362">
        <v>1</v>
      </c>
      <c r="K3362">
        <v>5</v>
      </c>
      <c r="L3362" t="s">
        <v>83</v>
      </c>
      <c r="M3362" t="s">
        <v>57</v>
      </c>
      <c r="N3362" t="s">
        <v>6840</v>
      </c>
      <c r="O3362" t="s">
        <v>57</v>
      </c>
      <c r="P3362" t="s">
        <v>57</v>
      </c>
      <c r="Q3362" t="s">
        <v>85</v>
      </c>
      <c r="R3362" t="s">
        <v>110</v>
      </c>
      <c r="S3362" t="s">
        <v>61</v>
      </c>
      <c r="T3362" t="s">
        <v>57</v>
      </c>
      <c r="U3362" t="s">
        <v>61</v>
      </c>
      <c r="V3362" t="s">
        <v>61</v>
      </c>
      <c r="W3362" t="s">
        <v>61</v>
      </c>
      <c r="X3362" t="s">
        <v>61</v>
      </c>
      <c r="Y3362" t="s">
        <v>61</v>
      </c>
      <c r="Z3362" t="s">
        <v>61</v>
      </c>
      <c r="AA3362" t="s">
        <v>77</v>
      </c>
      <c r="AB3362" t="s">
        <v>57</v>
      </c>
      <c r="AC3362" t="s">
        <v>87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88</v>
      </c>
      <c r="AK3362" t="s">
        <v>89</v>
      </c>
      <c r="AL3362" t="s">
        <v>181</v>
      </c>
      <c r="AM3362">
        <v>1</v>
      </c>
      <c r="AN3362">
        <v>0</v>
      </c>
      <c r="AO3362">
        <v>0</v>
      </c>
      <c r="AP3362" t="s">
        <v>91</v>
      </c>
      <c r="AQ3362" t="s">
        <v>124</v>
      </c>
      <c r="AR3362" t="s">
        <v>93</v>
      </c>
      <c r="AS3362">
        <v>1</v>
      </c>
      <c r="AT3362">
        <v>34902</v>
      </c>
      <c r="AU3362">
        <v>1</v>
      </c>
      <c r="AV3362">
        <v>1</v>
      </c>
      <c r="AW3362">
        <v>0</v>
      </c>
      <c r="AX3362">
        <v>81</v>
      </c>
      <c r="AY3362">
        <v>1</v>
      </c>
      <c r="AZ3362" t="s">
        <v>94</v>
      </c>
      <c r="BA3362">
        <v>9</v>
      </c>
      <c r="BB3362" t="s">
        <v>95</v>
      </c>
      <c r="BC3362">
        <v>1</v>
      </c>
    </row>
    <row r="3363" spans="1:55">
      <c r="A3363" t="s">
        <v>6841</v>
      </c>
      <c r="B3363" t="s">
        <v>73</v>
      </c>
      <c r="C3363">
        <v>63</v>
      </c>
      <c r="D3363" t="s">
        <v>61</v>
      </c>
      <c r="E3363">
        <v>0</v>
      </c>
      <c r="F3363" t="s">
        <v>818</v>
      </c>
      <c r="G3363">
        <v>93926</v>
      </c>
      <c r="H3363">
        <v>36.52588</v>
      </c>
      <c r="I3363">
        <v>-121.396719</v>
      </c>
      <c r="J3363">
        <v>0</v>
      </c>
      <c r="K3363">
        <v>26</v>
      </c>
      <c r="L3363" t="s">
        <v>216</v>
      </c>
      <c r="M3363" t="s">
        <v>57</v>
      </c>
      <c r="N3363" t="s">
        <v>6419</v>
      </c>
      <c r="O3363" t="s">
        <v>61</v>
      </c>
      <c r="P3363" t="s">
        <v>61</v>
      </c>
      <c r="Q3363" t="s">
        <v>143</v>
      </c>
      <c r="R3363" t="s">
        <v>143</v>
      </c>
      <c r="S3363" t="s">
        <v>143</v>
      </c>
      <c r="T3363" t="s">
        <v>143</v>
      </c>
      <c r="U3363" t="s">
        <v>143</v>
      </c>
      <c r="V3363" t="s">
        <v>143</v>
      </c>
      <c r="W3363" t="s">
        <v>143</v>
      </c>
      <c r="X3363" t="s">
        <v>143</v>
      </c>
      <c r="Y3363" t="s">
        <v>143</v>
      </c>
      <c r="Z3363" t="s">
        <v>143</v>
      </c>
      <c r="AA3363" t="s">
        <v>64</v>
      </c>
      <c r="AB3363" t="s">
        <v>61</v>
      </c>
      <c r="AC3363" t="s">
        <v>65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66</v>
      </c>
      <c r="AM3363">
        <v>0</v>
      </c>
      <c r="AN3363">
        <v>1</v>
      </c>
      <c r="AO3363">
        <v>0</v>
      </c>
      <c r="AP3363" t="s">
        <v>164</v>
      </c>
      <c r="AQ3363" t="s">
        <v>124</v>
      </c>
      <c r="AR3363" t="s">
        <v>182</v>
      </c>
      <c r="AT3363">
        <v>9023</v>
      </c>
      <c r="AU3363">
        <v>1</v>
      </c>
      <c r="AV3363">
        <v>0</v>
      </c>
      <c r="AW3363">
        <v>1</v>
      </c>
      <c r="AX3363">
        <v>0</v>
      </c>
      <c r="AY3363">
        <v>4</v>
      </c>
      <c r="AZ3363" t="s">
        <v>165</v>
      </c>
      <c r="BA3363">
        <v>2</v>
      </c>
      <c r="BB3363" t="s">
        <v>126</v>
      </c>
      <c r="BC3363">
        <v>3</v>
      </c>
    </row>
    <row r="3364" spans="1:55">
      <c r="A3364" t="s">
        <v>6842</v>
      </c>
      <c r="B3364" t="s">
        <v>56</v>
      </c>
      <c r="C3364">
        <v>32</v>
      </c>
      <c r="D3364" t="s">
        <v>61</v>
      </c>
      <c r="E3364">
        <v>0</v>
      </c>
      <c r="F3364" t="s">
        <v>3076</v>
      </c>
      <c r="G3364">
        <v>91768</v>
      </c>
      <c r="H3364">
        <v>34.067932</v>
      </c>
      <c r="I3364">
        <v>-117.785168</v>
      </c>
      <c r="J3364">
        <v>0</v>
      </c>
      <c r="K3364">
        <v>40</v>
      </c>
      <c r="L3364" t="s">
        <v>59</v>
      </c>
      <c r="M3364" t="s">
        <v>57</v>
      </c>
      <c r="N3364" t="s">
        <v>3911</v>
      </c>
      <c r="O3364" t="s">
        <v>61</v>
      </c>
      <c r="P3364" t="s">
        <v>57</v>
      </c>
      <c r="Q3364" t="s">
        <v>135</v>
      </c>
      <c r="R3364" t="s">
        <v>364</v>
      </c>
      <c r="S3364" t="s">
        <v>57</v>
      </c>
      <c r="T3364" t="s">
        <v>57</v>
      </c>
      <c r="U3364" t="s">
        <v>61</v>
      </c>
      <c r="V3364" t="s">
        <v>61</v>
      </c>
      <c r="W3364" t="s">
        <v>57</v>
      </c>
      <c r="X3364" t="s">
        <v>61</v>
      </c>
      <c r="Y3364" t="s">
        <v>61</v>
      </c>
      <c r="Z3364" t="s">
        <v>57</v>
      </c>
      <c r="AA3364" t="s">
        <v>77</v>
      </c>
      <c r="AB3364" t="s">
        <v>61</v>
      </c>
      <c r="AC3364" t="s">
        <v>65</v>
      </c>
      <c r="AD3364">
        <v>65.09999999999999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66</v>
      </c>
      <c r="AM3364">
        <v>0</v>
      </c>
      <c r="AN3364">
        <v>1</v>
      </c>
      <c r="AO3364">
        <v>0</v>
      </c>
      <c r="AP3364" t="s">
        <v>176</v>
      </c>
      <c r="AQ3364" t="s">
        <v>68</v>
      </c>
      <c r="AR3364" t="s">
        <v>69</v>
      </c>
      <c r="AS3364">
        <v>4</v>
      </c>
      <c r="AT3364">
        <v>36057</v>
      </c>
      <c r="AU3364">
        <v>1</v>
      </c>
      <c r="AV3364">
        <v>0</v>
      </c>
      <c r="AW3364">
        <v>1</v>
      </c>
      <c r="AX3364">
        <v>0</v>
      </c>
      <c r="AY3364">
        <v>5</v>
      </c>
      <c r="AZ3364" t="s">
        <v>177</v>
      </c>
      <c r="BA3364">
        <v>5</v>
      </c>
      <c r="BB3364" t="s">
        <v>80</v>
      </c>
      <c r="BC3364">
        <v>2</v>
      </c>
    </row>
    <row r="3365" spans="1:55">
      <c r="A3365" t="s">
        <v>6843</v>
      </c>
      <c r="B3365" t="s">
        <v>56</v>
      </c>
      <c r="C3365">
        <v>64</v>
      </c>
      <c r="D3365" t="s">
        <v>61</v>
      </c>
      <c r="E3365">
        <v>2</v>
      </c>
      <c r="F3365" t="s">
        <v>118</v>
      </c>
      <c r="G3365">
        <v>93436</v>
      </c>
      <c r="H3365">
        <v>34.601055</v>
      </c>
      <c r="I3365">
        <v>-120.382917</v>
      </c>
      <c r="J3365">
        <v>0</v>
      </c>
      <c r="K3365">
        <v>1</v>
      </c>
      <c r="L3365" t="s">
        <v>83</v>
      </c>
      <c r="M3365" t="s">
        <v>57</v>
      </c>
      <c r="N3365" t="s">
        <v>1733</v>
      </c>
      <c r="O3365" t="s">
        <v>61</v>
      </c>
      <c r="P3365" t="s">
        <v>57</v>
      </c>
      <c r="Q3365" t="s">
        <v>135</v>
      </c>
      <c r="R3365" t="s">
        <v>63</v>
      </c>
      <c r="S3365" t="s">
        <v>57</v>
      </c>
      <c r="T3365" t="s">
        <v>57</v>
      </c>
      <c r="U3365" t="s">
        <v>61</v>
      </c>
      <c r="V3365" t="s">
        <v>57</v>
      </c>
      <c r="W3365" t="s">
        <v>61</v>
      </c>
      <c r="X3365" t="s">
        <v>61</v>
      </c>
      <c r="Y3365" t="s">
        <v>61</v>
      </c>
      <c r="Z3365" t="s">
        <v>61</v>
      </c>
      <c r="AA3365" t="s">
        <v>77</v>
      </c>
      <c r="AB3365" t="s">
        <v>57</v>
      </c>
      <c r="AC3365" t="s">
        <v>87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88</v>
      </c>
      <c r="AK3365" t="s">
        <v>205</v>
      </c>
      <c r="AL3365" t="s">
        <v>206</v>
      </c>
      <c r="AM3365">
        <v>1</v>
      </c>
      <c r="AN3365">
        <v>0</v>
      </c>
      <c r="AO3365">
        <v>0</v>
      </c>
      <c r="AP3365" t="s">
        <v>91</v>
      </c>
      <c r="AQ3365" t="s">
        <v>124</v>
      </c>
      <c r="AR3365" t="s">
        <v>69</v>
      </c>
      <c r="AS3365">
        <v>3</v>
      </c>
      <c r="AT3365">
        <v>51737</v>
      </c>
      <c r="AU3365">
        <v>1</v>
      </c>
      <c r="AV3365">
        <v>1</v>
      </c>
      <c r="AW3365">
        <v>0</v>
      </c>
      <c r="AX3365">
        <v>60</v>
      </c>
      <c r="AY3365">
        <v>1</v>
      </c>
      <c r="AZ3365" t="s">
        <v>94</v>
      </c>
      <c r="BA3365">
        <v>7</v>
      </c>
      <c r="BB3365" t="s">
        <v>95</v>
      </c>
      <c r="BC3365">
        <v>1</v>
      </c>
    </row>
    <row r="3366" spans="1:55">
      <c r="A3366" t="s">
        <v>6844</v>
      </c>
      <c r="B3366" t="s">
        <v>73</v>
      </c>
      <c r="C3366">
        <v>22</v>
      </c>
      <c r="D3366" t="s">
        <v>57</v>
      </c>
      <c r="E3366">
        <v>3</v>
      </c>
      <c r="F3366" t="s">
        <v>3406</v>
      </c>
      <c r="G3366">
        <v>93117</v>
      </c>
      <c r="H3366">
        <v>34.489983</v>
      </c>
      <c r="I3366">
        <v>-120.091246</v>
      </c>
      <c r="J3366">
        <v>0</v>
      </c>
      <c r="K3366">
        <v>7</v>
      </c>
      <c r="L3366" t="s">
        <v>83</v>
      </c>
      <c r="M3366" t="s">
        <v>57</v>
      </c>
      <c r="N3366" t="s">
        <v>6845</v>
      </c>
      <c r="O3366" t="s">
        <v>61</v>
      </c>
      <c r="P3366" t="s">
        <v>61</v>
      </c>
      <c r="Q3366" t="s">
        <v>143</v>
      </c>
      <c r="R3366" t="s">
        <v>143</v>
      </c>
      <c r="S3366" t="s">
        <v>143</v>
      </c>
      <c r="T3366" t="s">
        <v>143</v>
      </c>
      <c r="U3366" t="s">
        <v>143</v>
      </c>
      <c r="V3366" t="s">
        <v>143</v>
      </c>
      <c r="W3366" t="s">
        <v>143</v>
      </c>
      <c r="X3366" t="s">
        <v>143</v>
      </c>
      <c r="Y3366" t="s">
        <v>143</v>
      </c>
      <c r="Z3366" t="s">
        <v>143</v>
      </c>
      <c r="AA3366" t="s">
        <v>77</v>
      </c>
      <c r="AB3366" t="s">
        <v>57</v>
      </c>
      <c r="AC3366" t="s">
        <v>87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66</v>
      </c>
      <c r="AM3366">
        <v>0</v>
      </c>
      <c r="AN3366">
        <v>1</v>
      </c>
      <c r="AO3366">
        <v>0</v>
      </c>
      <c r="AP3366" t="s">
        <v>67</v>
      </c>
      <c r="AQ3366" t="s">
        <v>116</v>
      </c>
      <c r="AR3366" t="s">
        <v>182</v>
      </c>
      <c r="AT3366">
        <v>49975</v>
      </c>
      <c r="AU3366">
        <v>1</v>
      </c>
      <c r="AV3366">
        <v>0</v>
      </c>
      <c r="AW3366">
        <v>1</v>
      </c>
      <c r="AX3366">
        <v>0</v>
      </c>
      <c r="AY3366">
        <v>2</v>
      </c>
      <c r="AZ3366" t="s">
        <v>70</v>
      </c>
      <c r="BA3366">
        <v>3</v>
      </c>
      <c r="BB3366" t="s">
        <v>126</v>
      </c>
      <c r="BC3366">
        <v>3</v>
      </c>
    </row>
    <row r="3367" spans="1:55">
      <c r="A3367" t="s">
        <v>6846</v>
      </c>
      <c r="B3367" t="s">
        <v>56</v>
      </c>
      <c r="C3367">
        <v>24</v>
      </c>
      <c r="D3367" t="s">
        <v>57</v>
      </c>
      <c r="E3367">
        <v>0</v>
      </c>
      <c r="F3367" t="s">
        <v>6847</v>
      </c>
      <c r="G3367">
        <v>93215</v>
      </c>
      <c r="H3367">
        <v>35.772244</v>
      </c>
      <c r="I3367">
        <v>-119.209689</v>
      </c>
      <c r="J3367">
        <v>1</v>
      </c>
      <c r="K3367">
        <v>48</v>
      </c>
      <c r="L3367" t="s">
        <v>129</v>
      </c>
      <c r="M3367" t="s">
        <v>57</v>
      </c>
      <c r="N3367" t="s">
        <v>6848</v>
      </c>
      <c r="O3367" t="s">
        <v>57</v>
      </c>
      <c r="P3367" t="s">
        <v>57</v>
      </c>
      <c r="Q3367" t="s">
        <v>85</v>
      </c>
      <c r="R3367" t="s">
        <v>633</v>
      </c>
      <c r="S3367" t="s">
        <v>57</v>
      </c>
      <c r="T3367" t="s">
        <v>57</v>
      </c>
      <c r="U3367" t="s">
        <v>61</v>
      </c>
      <c r="V3367" t="s">
        <v>61</v>
      </c>
      <c r="W3367" t="s">
        <v>57</v>
      </c>
      <c r="X3367" t="s">
        <v>57</v>
      </c>
      <c r="Y3367" t="s">
        <v>57</v>
      </c>
      <c r="Z3367" t="s">
        <v>57</v>
      </c>
      <c r="AA3367" t="s">
        <v>64</v>
      </c>
      <c r="AB3367" t="s">
        <v>57</v>
      </c>
      <c r="AC3367" t="s">
        <v>65</v>
      </c>
      <c r="AD3367">
        <v>103.25</v>
      </c>
      <c r="AE3367">
        <v>5037.55</v>
      </c>
      <c r="AF3367">
        <v>0</v>
      </c>
      <c r="AG3367">
        <v>0</v>
      </c>
      <c r="AH3367">
        <v>305.28</v>
      </c>
      <c r="AI3367">
        <v>5342.83</v>
      </c>
      <c r="AJ3367" t="s">
        <v>88</v>
      </c>
      <c r="AK3367" t="s">
        <v>205</v>
      </c>
      <c r="AL3367" t="s">
        <v>206</v>
      </c>
      <c r="AM3367">
        <v>1</v>
      </c>
      <c r="AN3367">
        <v>0</v>
      </c>
      <c r="AO3367">
        <v>0</v>
      </c>
      <c r="AP3367" t="s">
        <v>176</v>
      </c>
      <c r="AQ3367" t="s">
        <v>116</v>
      </c>
      <c r="AR3367" t="s">
        <v>105</v>
      </c>
      <c r="AS3367">
        <v>6</v>
      </c>
      <c r="AT3367">
        <v>37280</v>
      </c>
      <c r="AU3367">
        <v>1</v>
      </c>
      <c r="AV3367">
        <v>1</v>
      </c>
      <c r="AW3367">
        <v>0</v>
      </c>
      <c r="AX3367">
        <v>103.25</v>
      </c>
      <c r="AY3367">
        <v>5</v>
      </c>
      <c r="AZ3367" t="s">
        <v>177</v>
      </c>
      <c r="BA3367">
        <v>3</v>
      </c>
      <c r="BB3367" t="s">
        <v>126</v>
      </c>
      <c r="BC3367">
        <v>3</v>
      </c>
    </row>
    <row r="3368" spans="1:55">
      <c r="A3368" t="s">
        <v>6849</v>
      </c>
      <c r="B3368" t="s">
        <v>56</v>
      </c>
      <c r="C3368">
        <v>59</v>
      </c>
      <c r="D3368" t="s">
        <v>61</v>
      </c>
      <c r="E3368">
        <v>0</v>
      </c>
      <c r="F3368" t="s">
        <v>252</v>
      </c>
      <c r="G3368">
        <v>92122</v>
      </c>
      <c r="H3368">
        <v>32.85723</v>
      </c>
      <c r="I3368">
        <v>-117.209774</v>
      </c>
      <c r="J3368">
        <v>0</v>
      </c>
      <c r="K3368">
        <v>1</v>
      </c>
      <c r="L3368" t="s">
        <v>83</v>
      </c>
      <c r="M3368" t="s">
        <v>57</v>
      </c>
      <c r="N3368" t="s">
        <v>6850</v>
      </c>
      <c r="O3368" t="s">
        <v>61</v>
      </c>
      <c r="P3368" t="s">
        <v>61</v>
      </c>
      <c r="Q3368" t="s">
        <v>143</v>
      </c>
      <c r="R3368" t="s">
        <v>143</v>
      </c>
      <c r="S3368" t="s">
        <v>143</v>
      </c>
      <c r="T3368" t="s">
        <v>143</v>
      </c>
      <c r="U3368" t="s">
        <v>143</v>
      </c>
      <c r="V3368" t="s">
        <v>143</v>
      </c>
      <c r="W3368" t="s">
        <v>143</v>
      </c>
      <c r="X3368" t="s">
        <v>143</v>
      </c>
      <c r="Y3368" t="s">
        <v>143</v>
      </c>
      <c r="Z3368" t="s">
        <v>143</v>
      </c>
      <c r="AA3368" t="s">
        <v>77</v>
      </c>
      <c r="AB3368" t="s">
        <v>57</v>
      </c>
      <c r="AC3368" t="s">
        <v>65</v>
      </c>
      <c r="AD3368">
        <v>19.9</v>
      </c>
      <c r="AE3368">
        <v>19.9</v>
      </c>
      <c r="AF3368">
        <v>0</v>
      </c>
      <c r="AG3368">
        <v>0</v>
      </c>
      <c r="AH3368">
        <v>36.63</v>
      </c>
      <c r="AI3368">
        <v>56.53</v>
      </c>
      <c r="AJ3368" t="s">
        <v>88</v>
      </c>
      <c r="AK3368" t="s">
        <v>89</v>
      </c>
      <c r="AL3368" t="s">
        <v>181</v>
      </c>
      <c r="AM3368">
        <v>1</v>
      </c>
      <c r="AN3368">
        <v>0</v>
      </c>
      <c r="AO3368">
        <v>0</v>
      </c>
      <c r="AP3368" t="s">
        <v>91</v>
      </c>
      <c r="AQ3368" t="s">
        <v>92</v>
      </c>
      <c r="AR3368" t="s">
        <v>182</v>
      </c>
      <c r="AT3368">
        <v>34902</v>
      </c>
      <c r="AU3368">
        <v>1</v>
      </c>
      <c r="AV3368">
        <v>1</v>
      </c>
      <c r="AW3368">
        <v>0</v>
      </c>
      <c r="AX3368">
        <v>19.9</v>
      </c>
      <c r="AY3368">
        <v>1</v>
      </c>
      <c r="AZ3368" t="s">
        <v>94</v>
      </c>
      <c r="BA3368">
        <v>8</v>
      </c>
      <c r="BB3368" t="s">
        <v>95</v>
      </c>
      <c r="BC3368">
        <v>1</v>
      </c>
    </row>
    <row r="3369" spans="1:55">
      <c r="A3369" t="s">
        <v>6851</v>
      </c>
      <c r="B3369" t="s">
        <v>56</v>
      </c>
      <c r="C3369">
        <v>32</v>
      </c>
      <c r="D3369" t="s">
        <v>57</v>
      </c>
      <c r="E3369">
        <v>2</v>
      </c>
      <c r="F3369" t="s">
        <v>1986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59</v>
      </c>
      <c r="M3369" t="s">
        <v>61</v>
      </c>
      <c r="N3369" t="s">
        <v>143</v>
      </c>
      <c r="O3369" t="s">
        <v>143</v>
      </c>
      <c r="P3369" t="s">
        <v>57</v>
      </c>
      <c r="Q3369" t="s">
        <v>135</v>
      </c>
      <c r="R3369" t="s">
        <v>174</v>
      </c>
      <c r="S3369" t="s">
        <v>57</v>
      </c>
      <c r="T3369" t="s">
        <v>61</v>
      </c>
      <c r="U3369" t="s">
        <v>61</v>
      </c>
      <c r="V3369" t="s">
        <v>61</v>
      </c>
      <c r="W3369" t="s">
        <v>61</v>
      </c>
      <c r="X3369" t="s">
        <v>61</v>
      </c>
      <c r="Y3369" t="s">
        <v>61</v>
      </c>
      <c r="Z3369" t="s">
        <v>57</v>
      </c>
      <c r="AA3369" t="s">
        <v>77</v>
      </c>
      <c r="AB3369" t="s">
        <v>57</v>
      </c>
      <c r="AC3369" t="s">
        <v>87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319.21</v>
      </c>
      <c r="AJ3369" t="s">
        <v>66</v>
      </c>
      <c r="AM3369">
        <v>0</v>
      </c>
      <c r="AN3369">
        <v>1</v>
      </c>
      <c r="AO3369">
        <v>0</v>
      </c>
      <c r="AP3369" t="s">
        <v>67</v>
      </c>
      <c r="AQ3369" t="s">
        <v>68</v>
      </c>
      <c r="AR3369" t="s">
        <v>182</v>
      </c>
      <c r="AS3369">
        <v>2</v>
      </c>
      <c r="AT3369">
        <v>301</v>
      </c>
      <c r="AU3369">
        <v>1</v>
      </c>
      <c r="AV3369">
        <v>0</v>
      </c>
      <c r="AW3369">
        <v>1</v>
      </c>
      <c r="AX3369">
        <v>0</v>
      </c>
      <c r="AY3369">
        <v>2</v>
      </c>
      <c r="AZ3369" t="s">
        <v>70</v>
      </c>
      <c r="BA3369">
        <v>3</v>
      </c>
      <c r="BB3369" t="s">
        <v>126</v>
      </c>
      <c r="BC3369">
        <v>3</v>
      </c>
    </row>
    <row r="3370" spans="1:55">
      <c r="A3370" t="s">
        <v>6852</v>
      </c>
      <c r="B3370" t="s">
        <v>73</v>
      </c>
      <c r="C3370">
        <v>28</v>
      </c>
      <c r="D3370" t="s">
        <v>61</v>
      </c>
      <c r="E3370">
        <v>3</v>
      </c>
      <c r="F3370" t="s">
        <v>3702</v>
      </c>
      <c r="G3370">
        <v>91344</v>
      </c>
      <c r="H3370">
        <v>34.291273</v>
      </c>
      <c r="I3370">
        <v>-118.505104</v>
      </c>
      <c r="J3370">
        <v>0</v>
      </c>
      <c r="K3370">
        <v>8</v>
      </c>
      <c r="L3370" t="s">
        <v>59</v>
      </c>
      <c r="M3370" t="s">
        <v>57</v>
      </c>
      <c r="N3370" t="s">
        <v>6853</v>
      </c>
      <c r="O3370" t="s">
        <v>61</v>
      </c>
      <c r="P3370" t="s">
        <v>61</v>
      </c>
      <c r="Q3370" t="s">
        <v>143</v>
      </c>
      <c r="R3370" t="s">
        <v>143</v>
      </c>
      <c r="S3370" t="s">
        <v>143</v>
      </c>
      <c r="T3370" t="s">
        <v>143</v>
      </c>
      <c r="U3370" t="s">
        <v>143</v>
      </c>
      <c r="V3370" t="s">
        <v>143</v>
      </c>
      <c r="W3370" t="s">
        <v>143</v>
      </c>
      <c r="X3370" t="s">
        <v>143</v>
      </c>
      <c r="Y3370" t="s">
        <v>143</v>
      </c>
      <c r="Z3370" t="s">
        <v>143</v>
      </c>
      <c r="AA3370" t="s">
        <v>77</v>
      </c>
      <c r="AB3370" t="s">
        <v>61</v>
      </c>
      <c r="AC3370" t="s">
        <v>87</v>
      </c>
      <c r="AD3370">
        <v>19.45</v>
      </c>
      <c r="AE3370">
        <v>159.2</v>
      </c>
      <c r="AF3370">
        <v>0</v>
      </c>
      <c r="AG3370">
        <v>0</v>
      </c>
      <c r="AH3370">
        <v>15.6</v>
      </c>
      <c r="AI3370">
        <v>174.8</v>
      </c>
      <c r="AJ3370" t="s">
        <v>66</v>
      </c>
      <c r="AM3370">
        <v>0</v>
      </c>
      <c r="AN3370">
        <v>1</v>
      </c>
      <c r="AO3370">
        <v>0</v>
      </c>
      <c r="AP3370" t="s">
        <v>67</v>
      </c>
      <c r="AQ3370" t="s">
        <v>116</v>
      </c>
      <c r="AR3370" t="s">
        <v>182</v>
      </c>
      <c r="AT3370">
        <v>48867</v>
      </c>
      <c r="AU3370">
        <v>1</v>
      </c>
      <c r="AV3370">
        <v>0</v>
      </c>
      <c r="AW3370">
        <v>1</v>
      </c>
      <c r="AX3370">
        <v>0</v>
      </c>
      <c r="AY3370">
        <v>2</v>
      </c>
      <c r="AZ3370" t="s">
        <v>70</v>
      </c>
      <c r="BA3370">
        <v>4</v>
      </c>
      <c r="BB3370" t="s">
        <v>80</v>
      </c>
      <c r="BC3370">
        <v>2</v>
      </c>
    </row>
    <row r="3371" spans="1:55">
      <c r="A3371" t="s">
        <v>6854</v>
      </c>
      <c r="B3371" t="s">
        <v>56</v>
      </c>
      <c r="C3371">
        <v>75</v>
      </c>
      <c r="D3371" t="s">
        <v>61</v>
      </c>
      <c r="E3371">
        <v>0</v>
      </c>
      <c r="F3371" t="s">
        <v>1478</v>
      </c>
      <c r="G3371">
        <v>95920</v>
      </c>
      <c r="H3371">
        <v>39.449794</v>
      </c>
      <c r="I3371">
        <v>-121.936372</v>
      </c>
      <c r="J3371">
        <v>0</v>
      </c>
      <c r="K3371">
        <v>38</v>
      </c>
      <c r="L3371" t="s">
        <v>216</v>
      </c>
      <c r="M3371" t="s">
        <v>57</v>
      </c>
      <c r="N3371" t="s">
        <v>6855</v>
      </c>
      <c r="O3371" t="s">
        <v>57</v>
      </c>
      <c r="P3371" t="s">
        <v>57</v>
      </c>
      <c r="Q3371" t="s">
        <v>85</v>
      </c>
      <c r="R3371" t="s">
        <v>275</v>
      </c>
      <c r="S3371" t="s">
        <v>61</v>
      </c>
      <c r="T3371" t="s">
        <v>61</v>
      </c>
      <c r="U3371" t="s">
        <v>61</v>
      </c>
      <c r="V3371" t="s">
        <v>57</v>
      </c>
      <c r="W3371" t="s">
        <v>57</v>
      </c>
      <c r="X3371" t="s">
        <v>57</v>
      </c>
      <c r="Y3371" t="s">
        <v>61</v>
      </c>
      <c r="Z3371" t="s">
        <v>57</v>
      </c>
      <c r="AA3371" t="s">
        <v>77</v>
      </c>
      <c r="AB3371" t="s">
        <v>57</v>
      </c>
      <c r="AC3371" t="s">
        <v>87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88</v>
      </c>
      <c r="AK3371" t="s">
        <v>101</v>
      </c>
      <c r="AL3371" t="s">
        <v>690</v>
      </c>
      <c r="AM3371">
        <v>1</v>
      </c>
      <c r="AN3371">
        <v>0</v>
      </c>
      <c r="AO3371">
        <v>0</v>
      </c>
      <c r="AP3371" t="s">
        <v>176</v>
      </c>
      <c r="AQ3371" t="s">
        <v>104</v>
      </c>
      <c r="AR3371" t="s">
        <v>105</v>
      </c>
      <c r="AS3371">
        <v>4</v>
      </c>
      <c r="AT3371">
        <v>303</v>
      </c>
      <c r="AU3371">
        <v>1</v>
      </c>
      <c r="AV3371">
        <v>1</v>
      </c>
      <c r="AW3371">
        <v>0</v>
      </c>
      <c r="AX3371">
        <v>99.55</v>
      </c>
      <c r="AY3371">
        <v>5</v>
      </c>
      <c r="AZ3371" t="s">
        <v>177</v>
      </c>
      <c r="BA3371">
        <v>7</v>
      </c>
      <c r="BB3371" t="s">
        <v>95</v>
      </c>
      <c r="BC3371">
        <v>1</v>
      </c>
    </row>
    <row r="3372" spans="1:55">
      <c r="A3372" t="s">
        <v>6856</v>
      </c>
      <c r="B3372" t="s">
        <v>73</v>
      </c>
      <c r="C3372">
        <v>44</v>
      </c>
      <c r="D3372" t="s">
        <v>57</v>
      </c>
      <c r="E3372">
        <v>1</v>
      </c>
      <c r="F3372" t="s">
        <v>757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216</v>
      </c>
      <c r="M3372" t="s">
        <v>57</v>
      </c>
      <c r="N3372" t="s">
        <v>6857</v>
      </c>
      <c r="O3372" t="s">
        <v>61</v>
      </c>
      <c r="P3372" t="s">
        <v>61</v>
      </c>
      <c r="Q3372" t="s">
        <v>143</v>
      </c>
      <c r="R3372" t="s">
        <v>143</v>
      </c>
      <c r="S3372" t="s">
        <v>143</v>
      </c>
      <c r="T3372" t="s">
        <v>143</v>
      </c>
      <c r="U3372" t="s">
        <v>143</v>
      </c>
      <c r="V3372" t="s">
        <v>143</v>
      </c>
      <c r="W3372" t="s">
        <v>143</v>
      </c>
      <c r="X3372" t="s">
        <v>143</v>
      </c>
      <c r="Y3372" t="s">
        <v>143</v>
      </c>
      <c r="Z3372" t="s">
        <v>143</v>
      </c>
      <c r="AA3372" t="s">
        <v>77</v>
      </c>
      <c r="AB3372" t="s">
        <v>61</v>
      </c>
      <c r="AC3372" t="s">
        <v>65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66</v>
      </c>
      <c r="AM3372">
        <v>0</v>
      </c>
      <c r="AN3372">
        <v>1</v>
      </c>
      <c r="AO3372">
        <v>0</v>
      </c>
      <c r="AP3372" t="s">
        <v>164</v>
      </c>
      <c r="AQ3372" t="s">
        <v>78</v>
      </c>
      <c r="AR3372" t="s">
        <v>182</v>
      </c>
      <c r="AT3372">
        <v>23172</v>
      </c>
      <c r="AU3372">
        <v>1</v>
      </c>
      <c r="AV3372">
        <v>0</v>
      </c>
      <c r="AW3372">
        <v>1</v>
      </c>
      <c r="AX3372">
        <v>0</v>
      </c>
      <c r="AY3372">
        <v>4</v>
      </c>
      <c r="AZ3372" t="s">
        <v>165</v>
      </c>
      <c r="BA3372">
        <v>3</v>
      </c>
      <c r="BB3372" t="s">
        <v>126</v>
      </c>
      <c r="BC3372">
        <v>3</v>
      </c>
    </row>
    <row r="3373" spans="1:55">
      <c r="A3373" t="s">
        <v>6858</v>
      </c>
      <c r="B3373" t="s">
        <v>73</v>
      </c>
      <c r="C3373">
        <v>32</v>
      </c>
      <c r="D3373" t="s">
        <v>57</v>
      </c>
      <c r="E3373">
        <v>3</v>
      </c>
      <c r="F3373" t="s">
        <v>1803</v>
      </c>
      <c r="G3373">
        <v>95422</v>
      </c>
      <c r="H3373">
        <v>38.965804</v>
      </c>
      <c r="I3373">
        <v>-122.631779</v>
      </c>
      <c r="J3373">
        <v>3</v>
      </c>
      <c r="K3373">
        <v>19</v>
      </c>
      <c r="L3373" t="s">
        <v>59</v>
      </c>
      <c r="M3373" t="s">
        <v>57</v>
      </c>
      <c r="N3373" t="s">
        <v>2365</v>
      </c>
      <c r="O3373" t="s">
        <v>61</v>
      </c>
      <c r="P3373" t="s">
        <v>61</v>
      </c>
      <c r="Q3373" t="s">
        <v>143</v>
      </c>
      <c r="R3373" t="s">
        <v>143</v>
      </c>
      <c r="S3373" t="s">
        <v>143</v>
      </c>
      <c r="T3373" t="s">
        <v>143</v>
      </c>
      <c r="U3373" t="s">
        <v>143</v>
      </c>
      <c r="V3373" t="s">
        <v>143</v>
      </c>
      <c r="W3373" t="s">
        <v>143</v>
      </c>
      <c r="X3373" t="s">
        <v>143</v>
      </c>
      <c r="Y3373" t="s">
        <v>143</v>
      </c>
      <c r="Z3373" t="s">
        <v>143</v>
      </c>
      <c r="AA3373" t="s">
        <v>122</v>
      </c>
      <c r="AB3373" t="s">
        <v>61</v>
      </c>
      <c r="AC3373" t="s">
        <v>65</v>
      </c>
      <c r="AD3373">
        <v>20.2</v>
      </c>
      <c r="AE3373">
        <v>387.4</v>
      </c>
      <c r="AF3373">
        <v>0</v>
      </c>
      <c r="AG3373">
        <v>0</v>
      </c>
      <c r="AH3373">
        <v>602.3</v>
      </c>
      <c r="AI3373">
        <v>989.7</v>
      </c>
      <c r="AJ3373" t="s">
        <v>66</v>
      </c>
      <c r="AM3373">
        <v>0</v>
      </c>
      <c r="AN3373">
        <v>1</v>
      </c>
      <c r="AO3373">
        <v>0</v>
      </c>
      <c r="AP3373" t="s">
        <v>103</v>
      </c>
      <c r="AQ3373" t="s">
        <v>68</v>
      </c>
      <c r="AR3373" t="s">
        <v>182</v>
      </c>
      <c r="AT3373">
        <v>13485</v>
      </c>
      <c r="AU3373">
        <v>1</v>
      </c>
      <c r="AV3373">
        <v>0</v>
      </c>
      <c r="AW3373">
        <v>1</v>
      </c>
      <c r="AX3373">
        <v>0</v>
      </c>
      <c r="AY3373">
        <v>3</v>
      </c>
      <c r="AZ3373" t="s">
        <v>106</v>
      </c>
      <c r="BA3373">
        <v>0</v>
      </c>
      <c r="BB3373" t="s">
        <v>71</v>
      </c>
      <c r="BC3373">
        <v>4</v>
      </c>
    </row>
    <row r="3374" spans="1:55">
      <c r="A3374" t="s">
        <v>6859</v>
      </c>
      <c r="B3374" t="s">
        <v>56</v>
      </c>
      <c r="C3374">
        <v>77</v>
      </c>
      <c r="D3374" t="s">
        <v>57</v>
      </c>
      <c r="E3374">
        <v>0</v>
      </c>
      <c r="F3374" t="s">
        <v>387</v>
      </c>
      <c r="G3374">
        <v>90404</v>
      </c>
      <c r="H3374">
        <v>34.026334</v>
      </c>
      <c r="I3374">
        <v>-118.474222</v>
      </c>
      <c r="J3374">
        <v>7</v>
      </c>
      <c r="K3374">
        <v>70</v>
      </c>
      <c r="L3374" t="s">
        <v>59</v>
      </c>
      <c r="M3374" t="s">
        <v>57</v>
      </c>
      <c r="N3374" t="s">
        <v>6642</v>
      </c>
      <c r="O3374" t="s">
        <v>57</v>
      </c>
      <c r="P3374" t="s">
        <v>57</v>
      </c>
      <c r="Q3374" t="s">
        <v>85</v>
      </c>
      <c r="R3374" t="s">
        <v>332</v>
      </c>
      <c r="S3374" t="s">
        <v>57</v>
      </c>
      <c r="T3374" t="s">
        <v>57</v>
      </c>
      <c r="U3374" t="s">
        <v>57</v>
      </c>
      <c r="V3374" t="s">
        <v>57</v>
      </c>
      <c r="W3374" t="s">
        <v>57</v>
      </c>
      <c r="X3374" t="s">
        <v>57</v>
      </c>
      <c r="Y3374" t="s">
        <v>61</v>
      </c>
      <c r="Z3374" t="s">
        <v>57</v>
      </c>
      <c r="AA3374" t="s">
        <v>122</v>
      </c>
      <c r="AB3374" t="s">
        <v>57</v>
      </c>
      <c r="AC3374" t="s">
        <v>87</v>
      </c>
      <c r="AD3374">
        <v>113.65</v>
      </c>
      <c r="AE3374">
        <v>7714.65</v>
      </c>
      <c r="AF3374">
        <v>24.36</v>
      </c>
      <c r="AG3374">
        <v>0</v>
      </c>
      <c r="AH3374">
        <v>2477.3</v>
      </c>
      <c r="AI3374">
        <v>10167.59</v>
      </c>
      <c r="AJ3374" t="s">
        <v>66</v>
      </c>
      <c r="AM3374">
        <v>0</v>
      </c>
      <c r="AN3374">
        <v>1</v>
      </c>
      <c r="AO3374">
        <v>0</v>
      </c>
      <c r="AP3374" t="s">
        <v>123</v>
      </c>
      <c r="AQ3374" t="s">
        <v>104</v>
      </c>
      <c r="AR3374" t="s">
        <v>105</v>
      </c>
      <c r="AS3374">
        <v>7</v>
      </c>
      <c r="AT3374">
        <v>19975</v>
      </c>
      <c r="AU3374">
        <v>1</v>
      </c>
      <c r="AV3374">
        <v>0</v>
      </c>
      <c r="AW3374">
        <v>1</v>
      </c>
      <c r="AX3374">
        <v>0</v>
      </c>
      <c r="AY3374">
        <v>6</v>
      </c>
      <c r="AZ3374" t="s">
        <v>125</v>
      </c>
      <c r="BA3374">
        <v>3</v>
      </c>
      <c r="BB3374" t="s">
        <v>126</v>
      </c>
      <c r="BC3374">
        <v>3</v>
      </c>
    </row>
    <row r="3375" spans="1:55">
      <c r="A3375" t="s">
        <v>6860</v>
      </c>
      <c r="B3375" t="s">
        <v>56</v>
      </c>
      <c r="C3375">
        <v>64</v>
      </c>
      <c r="D3375" t="s">
        <v>57</v>
      </c>
      <c r="E3375">
        <v>0</v>
      </c>
      <c r="F3375" t="s">
        <v>491</v>
      </c>
      <c r="G3375">
        <v>92320</v>
      </c>
      <c r="H3375">
        <v>33.982787</v>
      </c>
      <c r="I3375">
        <v>-117.057627</v>
      </c>
      <c r="J3375">
        <v>1</v>
      </c>
      <c r="K3375">
        <v>1</v>
      </c>
      <c r="L3375" t="s">
        <v>83</v>
      </c>
      <c r="M3375" t="s">
        <v>57</v>
      </c>
      <c r="N3375" t="s">
        <v>6861</v>
      </c>
      <c r="O3375" t="s">
        <v>61</v>
      </c>
      <c r="P3375" t="s">
        <v>57</v>
      </c>
      <c r="Q3375" t="s">
        <v>85</v>
      </c>
      <c r="R3375" t="s">
        <v>441</v>
      </c>
      <c r="S3375" t="s">
        <v>61</v>
      </c>
      <c r="T3375" t="s">
        <v>61</v>
      </c>
      <c r="U3375" t="s">
        <v>61</v>
      </c>
      <c r="V3375" t="s">
        <v>61</v>
      </c>
      <c r="W3375" t="s">
        <v>61</v>
      </c>
      <c r="X3375" t="s">
        <v>61</v>
      </c>
      <c r="Y3375" t="s">
        <v>61</v>
      </c>
      <c r="Z3375" t="s">
        <v>57</v>
      </c>
      <c r="AA3375" t="s">
        <v>77</v>
      </c>
      <c r="AB3375" t="s">
        <v>57</v>
      </c>
      <c r="AC3375" t="s">
        <v>87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90.59999999999999</v>
      </c>
      <c r="AJ3375" t="s">
        <v>88</v>
      </c>
      <c r="AK3375" t="s">
        <v>101</v>
      </c>
      <c r="AL3375" t="s">
        <v>175</v>
      </c>
      <c r="AM3375">
        <v>1</v>
      </c>
      <c r="AN3375">
        <v>0</v>
      </c>
      <c r="AO3375">
        <v>0</v>
      </c>
      <c r="AP3375" t="s">
        <v>91</v>
      </c>
      <c r="AQ3375" t="s">
        <v>124</v>
      </c>
      <c r="AR3375" t="s">
        <v>69</v>
      </c>
      <c r="AS3375">
        <v>1</v>
      </c>
      <c r="AT3375">
        <v>7334</v>
      </c>
      <c r="AU3375">
        <v>1</v>
      </c>
      <c r="AV3375">
        <v>1</v>
      </c>
      <c r="AW3375">
        <v>0</v>
      </c>
      <c r="AX3375">
        <v>68.95</v>
      </c>
      <c r="AY3375">
        <v>1</v>
      </c>
      <c r="AZ3375" t="s">
        <v>94</v>
      </c>
      <c r="BA3375">
        <v>9</v>
      </c>
      <c r="BB3375" t="s">
        <v>95</v>
      </c>
      <c r="BC3375">
        <v>1</v>
      </c>
    </row>
    <row r="3376" spans="1:55">
      <c r="A3376" t="s">
        <v>6862</v>
      </c>
      <c r="B3376" t="s">
        <v>73</v>
      </c>
      <c r="C3376">
        <v>27</v>
      </c>
      <c r="D3376" t="s">
        <v>61</v>
      </c>
      <c r="E3376">
        <v>0</v>
      </c>
      <c r="F3376" t="s">
        <v>6863</v>
      </c>
      <c r="G3376">
        <v>95237</v>
      </c>
      <c r="H3376">
        <v>38.166791</v>
      </c>
      <c r="I3376">
        <v>-121.14207</v>
      </c>
      <c r="J3376">
        <v>0</v>
      </c>
      <c r="K3376">
        <v>4</v>
      </c>
      <c r="L3376" t="s">
        <v>83</v>
      </c>
      <c r="M3376" t="s">
        <v>57</v>
      </c>
      <c r="N3376" t="s">
        <v>4380</v>
      </c>
      <c r="O3376" t="s">
        <v>61</v>
      </c>
      <c r="P3376" t="s">
        <v>57</v>
      </c>
      <c r="Q3376" t="s">
        <v>85</v>
      </c>
      <c r="R3376" t="s">
        <v>4056</v>
      </c>
      <c r="S3376" t="s">
        <v>61</v>
      </c>
      <c r="T3376" t="s">
        <v>61</v>
      </c>
      <c r="U3376" t="s">
        <v>61</v>
      </c>
      <c r="V3376" t="s">
        <v>61</v>
      </c>
      <c r="W3376" t="s">
        <v>61</v>
      </c>
      <c r="X3376" t="s">
        <v>57</v>
      </c>
      <c r="Y3376" t="s">
        <v>57</v>
      </c>
      <c r="Z3376" t="s">
        <v>57</v>
      </c>
      <c r="AA3376" t="s">
        <v>77</v>
      </c>
      <c r="AB3376" t="s">
        <v>57</v>
      </c>
      <c r="AC3376" t="s">
        <v>87</v>
      </c>
      <c r="AD3376">
        <v>79.90000000000001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88</v>
      </c>
      <c r="AK3376" t="s">
        <v>89</v>
      </c>
      <c r="AL3376" t="s">
        <v>90</v>
      </c>
      <c r="AM3376">
        <v>1</v>
      </c>
      <c r="AN3376">
        <v>0</v>
      </c>
      <c r="AO3376">
        <v>0</v>
      </c>
      <c r="AP3376" t="s">
        <v>91</v>
      </c>
      <c r="AQ3376" t="s">
        <v>116</v>
      </c>
      <c r="AR3376" t="s">
        <v>93</v>
      </c>
      <c r="AS3376">
        <v>3</v>
      </c>
      <c r="AT3376">
        <v>3205</v>
      </c>
      <c r="AU3376">
        <v>1</v>
      </c>
      <c r="AV3376">
        <v>1</v>
      </c>
      <c r="AW3376">
        <v>0</v>
      </c>
      <c r="AX3376">
        <v>79.90000000000001</v>
      </c>
      <c r="AY3376">
        <v>1</v>
      </c>
      <c r="AZ3376" t="s">
        <v>94</v>
      </c>
      <c r="BA3376">
        <v>10</v>
      </c>
      <c r="BB3376" t="s">
        <v>95</v>
      </c>
      <c r="BC3376">
        <v>1</v>
      </c>
    </row>
    <row r="3377" spans="1:55">
      <c r="A3377" t="s">
        <v>6864</v>
      </c>
      <c r="B3377" t="s">
        <v>56</v>
      </c>
      <c r="C3377">
        <v>25</v>
      </c>
      <c r="D3377" t="s">
        <v>61</v>
      </c>
      <c r="E3377">
        <v>0</v>
      </c>
      <c r="F3377" t="s">
        <v>1622</v>
      </c>
      <c r="G3377">
        <v>92258</v>
      </c>
      <c r="H3377">
        <v>33.906496</v>
      </c>
      <c r="I3377">
        <v>-116.569499</v>
      </c>
      <c r="J3377">
        <v>0</v>
      </c>
      <c r="K3377">
        <v>51</v>
      </c>
      <c r="L3377" t="s">
        <v>129</v>
      </c>
      <c r="M3377" t="s">
        <v>57</v>
      </c>
      <c r="N3377" t="s">
        <v>2672</v>
      </c>
      <c r="O3377" t="s">
        <v>61</v>
      </c>
      <c r="P3377" t="s">
        <v>61</v>
      </c>
      <c r="Q3377" t="s">
        <v>143</v>
      </c>
      <c r="R3377" t="s">
        <v>143</v>
      </c>
      <c r="S3377" t="s">
        <v>143</v>
      </c>
      <c r="T3377" t="s">
        <v>143</v>
      </c>
      <c r="U3377" t="s">
        <v>143</v>
      </c>
      <c r="V3377" t="s">
        <v>143</v>
      </c>
      <c r="W3377" t="s">
        <v>143</v>
      </c>
      <c r="X3377" t="s">
        <v>143</v>
      </c>
      <c r="Y3377" t="s">
        <v>143</v>
      </c>
      <c r="Z3377" t="s">
        <v>143</v>
      </c>
      <c r="AA3377" t="s">
        <v>122</v>
      </c>
      <c r="AB3377" t="s">
        <v>61</v>
      </c>
      <c r="AC3377" t="s">
        <v>87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66</v>
      </c>
      <c r="AM3377">
        <v>0</v>
      </c>
      <c r="AN3377">
        <v>1</v>
      </c>
      <c r="AO3377">
        <v>0</v>
      </c>
      <c r="AP3377" t="s">
        <v>123</v>
      </c>
      <c r="AQ3377" t="s">
        <v>116</v>
      </c>
      <c r="AR3377" t="s">
        <v>182</v>
      </c>
      <c r="AT3377">
        <v>732</v>
      </c>
      <c r="AU3377">
        <v>1</v>
      </c>
      <c r="AV3377">
        <v>0</v>
      </c>
      <c r="AW3377">
        <v>1</v>
      </c>
      <c r="AX3377">
        <v>0</v>
      </c>
      <c r="AY3377">
        <v>6</v>
      </c>
      <c r="AZ3377" t="s">
        <v>125</v>
      </c>
      <c r="BA3377">
        <v>2</v>
      </c>
      <c r="BB3377" t="s">
        <v>126</v>
      </c>
      <c r="BC3377">
        <v>3</v>
      </c>
    </row>
    <row r="3378" spans="1:55">
      <c r="A3378" t="s">
        <v>6865</v>
      </c>
      <c r="B3378" t="s">
        <v>56</v>
      </c>
      <c r="C3378">
        <v>51</v>
      </c>
      <c r="D3378" t="s">
        <v>57</v>
      </c>
      <c r="E3378">
        <v>0</v>
      </c>
      <c r="F3378" t="s">
        <v>1270</v>
      </c>
      <c r="G3378">
        <v>90270</v>
      </c>
      <c r="H3378">
        <v>33.988572</v>
      </c>
      <c r="I3378">
        <v>-118.186565</v>
      </c>
      <c r="J3378">
        <v>1</v>
      </c>
      <c r="K3378">
        <v>35</v>
      </c>
      <c r="L3378" t="s">
        <v>216</v>
      </c>
      <c r="M3378" t="s">
        <v>57</v>
      </c>
      <c r="N3378" t="s">
        <v>3172</v>
      </c>
      <c r="O3378" t="s">
        <v>61</v>
      </c>
      <c r="P3378" t="s">
        <v>57</v>
      </c>
      <c r="Q3378" t="s">
        <v>135</v>
      </c>
      <c r="R3378" t="s">
        <v>86</v>
      </c>
      <c r="S3378" t="s">
        <v>57</v>
      </c>
      <c r="T3378" t="s">
        <v>61</v>
      </c>
      <c r="U3378" t="s">
        <v>61</v>
      </c>
      <c r="V3378" t="s">
        <v>61</v>
      </c>
      <c r="W3378" t="s">
        <v>57</v>
      </c>
      <c r="X3378" t="s">
        <v>61</v>
      </c>
      <c r="Y3378" t="s">
        <v>61</v>
      </c>
      <c r="Z3378" t="s">
        <v>57</v>
      </c>
      <c r="AA3378" t="s">
        <v>64</v>
      </c>
      <c r="AB3378" t="s">
        <v>57</v>
      </c>
      <c r="AC3378" t="s">
        <v>87</v>
      </c>
      <c r="AD3378">
        <v>62.15</v>
      </c>
      <c r="AE3378">
        <v>2215.45</v>
      </c>
      <c r="AF3378">
        <v>0</v>
      </c>
      <c r="AG3378">
        <v>0</v>
      </c>
      <c r="AH3378">
        <v>858.55</v>
      </c>
      <c r="AI3378">
        <v>3074</v>
      </c>
      <c r="AJ3378" t="s">
        <v>66</v>
      </c>
      <c r="AM3378">
        <v>0</v>
      </c>
      <c r="AN3378">
        <v>1</v>
      </c>
      <c r="AO3378">
        <v>0</v>
      </c>
      <c r="AP3378" t="s">
        <v>164</v>
      </c>
      <c r="AQ3378" t="s">
        <v>92</v>
      </c>
      <c r="AR3378" t="s">
        <v>69</v>
      </c>
      <c r="AS3378">
        <v>3</v>
      </c>
      <c r="AT3378">
        <v>28094</v>
      </c>
      <c r="AU3378">
        <v>1</v>
      </c>
      <c r="AV3378">
        <v>0</v>
      </c>
      <c r="AW3378">
        <v>1</v>
      </c>
      <c r="AX3378">
        <v>0</v>
      </c>
      <c r="AY3378">
        <v>4</v>
      </c>
      <c r="AZ3378" t="s">
        <v>165</v>
      </c>
      <c r="BA3378">
        <v>1</v>
      </c>
      <c r="BB3378" t="s">
        <v>71</v>
      </c>
      <c r="BC3378">
        <v>4</v>
      </c>
    </row>
    <row r="3379" spans="1:55">
      <c r="A3379" t="s">
        <v>6866</v>
      </c>
      <c r="B3379" t="s">
        <v>73</v>
      </c>
      <c r="C3379">
        <v>62</v>
      </c>
      <c r="D3379" t="s">
        <v>61</v>
      </c>
      <c r="E3379">
        <v>0</v>
      </c>
      <c r="F3379" t="s">
        <v>785</v>
      </c>
      <c r="G3379">
        <v>91423</v>
      </c>
      <c r="H3379">
        <v>34.146957</v>
      </c>
      <c r="I3379">
        <v>-118.432138</v>
      </c>
      <c r="J3379">
        <v>0</v>
      </c>
      <c r="K3379">
        <v>30</v>
      </c>
      <c r="L3379" t="s">
        <v>59</v>
      </c>
      <c r="M3379" t="s">
        <v>57</v>
      </c>
      <c r="N3379" t="s">
        <v>4390</v>
      </c>
      <c r="O3379" t="s">
        <v>57</v>
      </c>
      <c r="P3379" t="s">
        <v>57</v>
      </c>
      <c r="Q3379" t="s">
        <v>85</v>
      </c>
      <c r="R3379" t="s">
        <v>275</v>
      </c>
      <c r="S3379" t="s">
        <v>61</v>
      </c>
      <c r="T3379" t="s">
        <v>61</v>
      </c>
      <c r="U3379" t="s">
        <v>61</v>
      </c>
      <c r="V3379" t="s">
        <v>57</v>
      </c>
      <c r="W3379" t="s">
        <v>61</v>
      </c>
      <c r="X3379" t="s">
        <v>57</v>
      </c>
      <c r="Y3379" t="s">
        <v>57</v>
      </c>
      <c r="Z3379" t="s">
        <v>57</v>
      </c>
      <c r="AA3379" t="s">
        <v>77</v>
      </c>
      <c r="AB3379" t="s">
        <v>57</v>
      </c>
      <c r="AC3379" t="s">
        <v>65</v>
      </c>
      <c r="AD3379">
        <v>89.90000000000001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66</v>
      </c>
      <c r="AM3379">
        <v>0</v>
      </c>
      <c r="AN3379">
        <v>1</v>
      </c>
      <c r="AO3379">
        <v>0</v>
      </c>
      <c r="AP3379" t="s">
        <v>164</v>
      </c>
      <c r="AQ3379" t="s">
        <v>124</v>
      </c>
      <c r="AR3379" t="s">
        <v>93</v>
      </c>
      <c r="AS3379">
        <v>4</v>
      </c>
      <c r="AT3379">
        <v>29387</v>
      </c>
      <c r="AU3379">
        <v>1</v>
      </c>
      <c r="AV3379">
        <v>0</v>
      </c>
      <c r="AW3379">
        <v>1</v>
      </c>
      <c r="AX3379">
        <v>0</v>
      </c>
      <c r="AY3379">
        <v>4</v>
      </c>
      <c r="AZ3379" t="s">
        <v>165</v>
      </c>
      <c r="BA3379">
        <v>7</v>
      </c>
      <c r="BB3379" t="s">
        <v>95</v>
      </c>
      <c r="BC3379">
        <v>1</v>
      </c>
    </row>
    <row r="3380" spans="1:55">
      <c r="A3380" t="s">
        <v>6867</v>
      </c>
      <c r="B3380" t="s">
        <v>56</v>
      </c>
      <c r="C3380">
        <v>54</v>
      </c>
      <c r="D3380" t="s">
        <v>57</v>
      </c>
      <c r="E3380">
        <v>0</v>
      </c>
      <c r="F3380" t="s">
        <v>5341</v>
      </c>
      <c r="G3380">
        <v>93218</v>
      </c>
      <c r="H3380">
        <v>35.846067</v>
      </c>
      <c r="I3380">
        <v>-119.004073</v>
      </c>
      <c r="J3380">
        <v>4</v>
      </c>
      <c r="K3380">
        <v>8</v>
      </c>
      <c r="L3380" t="s">
        <v>83</v>
      </c>
      <c r="M3380" t="s">
        <v>57</v>
      </c>
      <c r="N3380" t="s">
        <v>6868</v>
      </c>
      <c r="O3380" t="s">
        <v>57</v>
      </c>
      <c r="P3380" t="s">
        <v>57</v>
      </c>
      <c r="Q3380" t="s">
        <v>85</v>
      </c>
      <c r="R3380" t="s">
        <v>100</v>
      </c>
      <c r="S3380" t="s">
        <v>61</v>
      </c>
      <c r="T3380" t="s">
        <v>61</v>
      </c>
      <c r="U3380" t="s">
        <v>61</v>
      </c>
      <c r="V3380" t="s">
        <v>57</v>
      </c>
      <c r="W3380" t="s">
        <v>61</v>
      </c>
      <c r="X3380" t="s">
        <v>57</v>
      </c>
      <c r="Y3380" t="s">
        <v>57</v>
      </c>
      <c r="Z3380" t="s">
        <v>61</v>
      </c>
      <c r="AA3380" t="s">
        <v>77</v>
      </c>
      <c r="AB3380" t="s">
        <v>57</v>
      </c>
      <c r="AC3380" t="s">
        <v>87</v>
      </c>
      <c r="AD3380">
        <v>90.25</v>
      </c>
      <c r="AE3380">
        <v>743.75</v>
      </c>
      <c r="AF3380">
        <v>0</v>
      </c>
      <c r="AG3380">
        <v>0</v>
      </c>
      <c r="AH3380">
        <v>79.04000000000001</v>
      </c>
      <c r="AI3380">
        <v>822.79</v>
      </c>
      <c r="AJ3380" t="s">
        <v>66</v>
      </c>
      <c r="AM3380">
        <v>0</v>
      </c>
      <c r="AN3380">
        <v>1</v>
      </c>
      <c r="AO3380">
        <v>0</v>
      </c>
      <c r="AP3380" t="s">
        <v>67</v>
      </c>
      <c r="AQ3380" t="s">
        <v>92</v>
      </c>
      <c r="AR3380" t="s">
        <v>105</v>
      </c>
      <c r="AS3380">
        <v>3</v>
      </c>
      <c r="AT3380">
        <v>823</v>
      </c>
      <c r="AU3380">
        <v>1</v>
      </c>
      <c r="AV3380">
        <v>0</v>
      </c>
      <c r="AW3380">
        <v>1</v>
      </c>
      <c r="AX3380">
        <v>0</v>
      </c>
      <c r="AY3380">
        <v>2</v>
      </c>
      <c r="AZ3380" t="s">
        <v>70</v>
      </c>
      <c r="BA3380">
        <v>6</v>
      </c>
      <c r="BB3380" t="s">
        <v>95</v>
      </c>
      <c r="BC3380">
        <v>1</v>
      </c>
    </row>
    <row r="3381" spans="1:55">
      <c r="A3381" t="s">
        <v>6869</v>
      </c>
      <c r="B3381" t="s">
        <v>56</v>
      </c>
      <c r="C3381">
        <v>55</v>
      </c>
      <c r="D3381" t="s">
        <v>57</v>
      </c>
      <c r="E3381">
        <v>0</v>
      </c>
      <c r="F3381" t="s">
        <v>4808</v>
      </c>
      <c r="G3381">
        <v>93669</v>
      </c>
      <c r="H3381">
        <v>37.287758</v>
      </c>
      <c r="I3381">
        <v>-119.548156</v>
      </c>
      <c r="J3381">
        <v>1</v>
      </c>
      <c r="K3381">
        <v>4</v>
      </c>
      <c r="L3381" t="s">
        <v>59</v>
      </c>
      <c r="M3381" t="s">
        <v>61</v>
      </c>
      <c r="N3381" t="s">
        <v>143</v>
      </c>
      <c r="O3381" t="s">
        <v>143</v>
      </c>
      <c r="P3381" t="s">
        <v>57</v>
      </c>
      <c r="Q3381" t="s">
        <v>135</v>
      </c>
      <c r="R3381" t="s">
        <v>300</v>
      </c>
      <c r="S3381" t="s">
        <v>61</v>
      </c>
      <c r="T3381" t="s">
        <v>61</v>
      </c>
      <c r="U3381" t="s">
        <v>61</v>
      </c>
      <c r="V3381" t="s">
        <v>61</v>
      </c>
      <c r="W3381" t="s">
        <v>61</v>
      </c>
      <c r="X3381" t="s">
        <v>61</v>
      </c>
      <c r="Y3381" t="s">
        <v>61</v>
      </c>
      <c r="Z3381" t="s">
        <v>57</v>
      </c>
      <c r="AA3381" t="s">
        <v>77</v>
      </c>
      <c r="AB3381" t="s">
        <v>57</v>
      </c>
      <c r="AC3381" t="s">
        <v>87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66</v>
      </c>
      <c r="AM3381">
        <v>0</v>
      </c>
      <c r="AN3381">
        <v>1</v>
      </c>
      <c r="AO3381">
        <v>0</v>
      </c>
      <c r="AP3381" t="s">
        <v>91</v>
      </c>
      <c r="AQ3381" t="s">
        <v>92</v>
      </c>
      <c r="AR3381" t="s">
        <v>182</v>
      </c>
      <c r="AS3381">
        <v>1</v>
      </c>
      <c r="AT3381">
        <v>327</v>
      </c>
      <c r="AU3381">
        <v>1</v>
      </c>
      <c r="AV3381">
        <v>0</v>
      </c>
      <c r="AW3381">
        <v>1</v>
      </c>
      <c r="AX3381">
        <v>0</v>
      </c>
      <c r="AY3381">
        <v>1</v>
      </c>
      <c r="AZ3381" t="s">
        <v>94</v>
      </c>
      <c r="BA3381">
        <v>7</v>
      </c>
      <c r="BB3381" t="s">
        <v>95</v>
      </c>
      <c r="BC3381">
        <v>1</v>
      </c>
    </row>
    <row r="3382" spans="1:55">
      <c r="A3382" t="s">
        <v>6870</v>
      </c>
      <c r="B3382" t="s">
        <v>56</v>
      </c>
      <c r="C3382">
        <v>25</v>
      </c>
      <c r="D3382" t="s">
        <v>61</v>
      </c>
      <c r="E3382">
        <v>0</v>
      </c>
      <c r="F3382" t="s">
        <v>2622</v>
      </c>
      <c r="G3382">
        <v>90262</v>
      </c>
      <c r="H3382">
        <v>33.923573</v>
      </c>
      <c r="I3382">
        <v>-118.200669</v>
      </c>
      <c r="J3382">
        <v>0</v>
      </c>
      <c r="K3382">
        <v>10</v>
      </c>
      <c r="L3382" t="s">
        <v>98</v>
      </c>
      <c r="M3382" t="s">
        <v>57</v>
      </c>
      <c r="N3382" t="s">
        <v>6871</v>
      </c>
      <c r="O3382" t="s">
        <v>61</v>
      </c>
      <c r="P3382" t="s">
        <v>61</v>
      </c>
      <c r="Q3382" t="s">
        <v>143</v>
      </c>
      <c r="R3382" t="s">
        <v>143</v>
      </c>
      <c r="S3382" t="s">
        <v>143</v>
      </c>
      <c r="T3382" t="s">
        <v>143</v>
      </c>
      <c r="U3382" t="s">
        <v>143</v>
      </c>
      <c r="V3382" t="s">
        <v>143</v>
      </c>
      <c r="W3382" t="s">
        <v>143</v>
      </c>
      <c r="X3382" t="s">
        <v>143</v>
      </c>
      <c r="Y3382" t="s">
        <v>143</v>
      </c>
      <c r="Z3382" t="s">
        <v>143</v>
      </c>
      <c r="AA3382" t="s">
        <v>64</v>
      </c>
      <c r="AB3382" t="s">
        <v>57</v>
      </c>
      <c r="AC3382" t="s">
        <v>65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66</v>
      </c>
      <c r="AM3382">
        <v>0</v>
      </c>
      <c r="AN3382">
        <v>1</v>
      </c>
      <c r="AO3382">
        <v>0</v>
      </c>
      <c r="AP3382" t="s">
        <v>67</v>
      </c>
      <c r="AQ3382" t="s">
        <v>116</v>
      </c>
      <c r="AR3382" t="s">
        <v>182</v>
      </c>
      <c r="AT3382">
        <v>69850</v>
      </c>
      <c r="AU3382">
        <v>1</v>
      </c>
      <c r="AV3382">
        <v>0</v>
      </c>
      <c r="AW3382">
        <v>1</v>
      </c>
      <c r="AX3382">
        <v>0</v>
      </c>
      <c r="AY3382">
        <v>2</v>
      </c>
      <c r="AZ3382" t="s">
        <v>70</v>
      </c>
      <c r="BA3382">
        <v>2</v>
      </c>
      <c r="BB3382" t="s">
        <v>126</v>
      </c>
      <c r="BC3382">
        <v>3</v>
      </c>
    </row>
    <row r="3383" spans="1:55">
      <c r="A3383" t="s">
        <v>6872</v>
      </c>
      <c r="B3383" t="s">
        <v>73</v>
      </c>
      <c r="C3383">
        <v>22</v>
      </c>
      <c r="D3383" t="s">
        <v>57</v>
      </c>
      <c r="E3383">
        <v>2</v>
      </c>
      <c r="F3383" t="s">
        <v>2437</v>
      </c>
      <c r="G3383">
        <v>92656</v>
      </c>
      <c r="H3383">
        <v>33.571259</v>
      </c>
      <c r="I3383">
        <v>-117.731917</v>
      </c>
      <c r="J3383">
        <v>9</v>
      </c>
      <c r="K3383">
        <v>72</v>
      </c>
      <c r="L3383" t="s">
        <v>59</v>
      </c>
      <c r="M3383" t="s">
        <v>57</v>
      </c>
      <c r="N3383" t="s">
        <v>4270</v>
      </c>
      <c r="O3383" t="s">
        <v>57</v>
      </c>
      <c r="P3383" t="s">
        <v>57</v>
      </c>
      <c r="Q3383" t="s">
        <v>85</v>
      </c>
      <c r="R3383" t="s">
        <v>189</v>
      </c>
      <c r="S3383" t="s">
        <v>57</v>
      </c>
      <c r="T3383" t="s">
        <v>57</v>
      </c>
      <c r="U3383" t="s">
        <v>57</v>
      </c>
      <c r="V3383" t="s">
        <v>57</v>
      </c>
      <c r="W3383" t="s">
        <v>61</v>
      </c>
      <c r="X3383" t="s">
        <v>57</v>
      </c>
      <c r="Y3383" t="s">
        <v>57</v>
      </c>
      <c r="Z3383" t="s">
        <v>57</v>
      </c>
      <c r="AA3383" t="s">
        <v>64</v>
      </c>
      <c r="AB3383" t="s">
        <v>57</v>
      </c>
      <c r="AC3383" t="s">
        <v>65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66</v>
      </c>
      <c r="AM3383">
        <v>0</v>
      </c>
      <c r="AN3383">
        <v>1</v>
      </c>
      <c r="AO3383">
        <v>0</v>
      </c>
      <c r="AP3383" t="s">
        <v>123</v>
      </c>
      <c r="AQ3383" t="s">
        <v>116</v>
      </c>
      <c r="AR3383" t="s">
        <v>105</v>
      </c>
      <c r="AS3383">
        <v>7</v>
      </c>
      <c r="AT3383">
        <v>41237</v>
      </c>
      <c r="AU3383">
        <v>1</v>
      </c>
      <c r="AV3383">
        <v>0</v>
      </c>
      <c r="AW3383">
        <v>1</v>
      </c>
      <c r="AX3383">
        <v>0</v>
      </c>
      <c r="AY3383">
        <v>6</v>
      </c>
      <c r="AZ3383" t="s">
        <v>125</v>
      </c>
      <c r="BA3383">
        <v>2</v>
      </c>
      <c r="BB3383" t="s">
        <v>126</v>
      </c>
      <c r="BC3383">
        <v>3</v>
      </c>
    </row>
    <row r="3384" spans="1:55">
      <c r="A3384" t="s">
        <v>6873</v>
      </c>
      <c r="B3384" t="s">
        <v>73</v>
      </c>
      <c r="C3384">
        <v>72</v>
      </c>
      <c r="D3384" t="s">
        <v>61</v>
      </c>
      <c r="E3384">
        <v>0</v>
      </c>
      <c r="F3384" t="s">
        <v>226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83</v>
      </c>
      <c r="M3384" t="s">
        <v>57</v>
      </c>
      <c r="N3384" t="s">
        <v>6874</v>
      </c>
      <c r="O3384" t="s">
        <v>61</v>
      </c>
      <c r="P3384" t="s">
        <v>57</v>
      </c>
      <c r="Q3384" t="s">
        <v>62</v>
      </c>
      <c r="R3384" t="s">
        <v>163</v>
      </c>
      <c r="S3384" t="s">
        <v>61</v>
      </c>
      <c r="T3384" t="s">
        <v>61</v>
      </c>
      <c r="U3384" t="s">
        <v>61</v>
      </c>
      <c r="V3384" t="s">
        <v>61</v>
      </c>
      <c r="W3384" t="s">
        <v>61</v>
      </c>
      <c r="X3384" t="s">
        <v>61</v>
      </c>
      <c r="Y3384" t="s">
        <v>61</v>
      </c>
      <c r="Z3384" t="s">
        <v>57</v>
      </c>
      <c r="AA3384" t="s">
        <v>77</v>
      </c>
      <c r="AB3384" t="s">
        <v>57</v>
      </c>
      <c r="AC3384" t="s">
        <v>87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88</v>
      </c>
      <c r="AK3384" t="s">
        <v>89</v>
      </c>
      <c r="AL3384" t="s">
        <v>356</v>
      </c>
      <c r="AM3384">
        <v>1</v>
      </c>
      <c r="AN3384">
        <v>0</v>
      </c>
      <c r="AO3384">
        <v>0</v>
      </c>
      <c r="AP3384" t="s">
        <v>91</v>
      </c>
      <c r="AQ3384" t="s">
        <v>104</v>
      </c>
      <c r="AR3384" t="s">
        <v>137</v>
      </c>
      <c r="AS3384">
        <v>1</v>
      </c>
      <c r="AT3384">
        <v>87383</v>
      </c>
      <c r="AU3384">
        <v>1</v>
      </c>
      <c r="AV3384">
        <v>1</v>
      </c>
      <c r="AW3384">
        <v>0</v>
      </c>
      <c r="AX3384">
        <v>44.7</v>
      </c>
      <c r="AY3384">
        <v>1</v>
      </c>
      <c r="AZ3384" t="s">
        <v>94</v>
      </c>
      <c r="BA3384">
        <v>8</v>
      </c>
      <c r="BB3384" t="s">
        <v>95</v>
      </c>
      <c r="BC3384">
        <v>1</v>
      </c>
    </row>
    <row r="3385" spans="1:55">
      <c r="A3385" t="s">
        <v>6875</v>
      </c>
      <c r="B3385" t="s">
        <v>56</v>
      </c>
      <c r="C3385">
        <v>51</v>
      </c>
      <c r="D3385" t="s">
        <v>61</v>
      </c>
      <c r="E3385">
        <v>0</v>
      </c>
      <c r="F3385" t="s">
        <v>701</v>
      </c>
      <c r="G3385">
        <v>90810</v>
      </c>
      <c r="H3385">
        <v>33.819814</v>
      </c>
      <c r="I3385">
        <v>-118.222416</v>
      </c>
      <c r="J3385">
        <v>0</v>
      </c>
      <c r="K3385">
        <v>23</v>
      </c>
      <c r="L3385" t="s">
        <v>98</v>
      </c>
      <c r="M3385" t="s">
        <v>57</v>
      </c>
      <c r="N3385" t="s">
        <v>1536</v>
      </c>
      <c r="O3385" t="s">
        <v>57</v>
      </c>
      <c r="P3385" t="s">
        <v>57</v>
      </c>
      <c r="Q3385" t="s">
        <v>85</v>
      </c>
      <c r="R3385" t="s">
        <v>110</v>
      </c>
      <c r="S3385" t="s">
        <v>61</v>
      </c>
      <c r="T3385" t="s">
        <v>57</v>
      </c>
      <c r="U3385" t="s">
        <v>61</v>
      </c>
      <c r="V3385" t="s">
        <v>61</v>
      </c>
      <c r="W3385" t="s">
        <v>61</v>
      </c>
      <c r="X3385" t="s">
        <v>61</v>
      </c>
      <c r="Y3385" t="s">
        <v>61</v>
      </c>
      <c r="Z3385" t="s">
        <v>57</v>
      </c>
      <c r="AA3385" t="s">
        <v>77</v>
      </c>
      <c r="AB3385" t="s">
        <v>57</v>
      </c>
      <c r="AC3385" t="s">
        <v>87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</v>
      </c>
      <c r="AJ3385" t="s">
        <v>88</v>
      </c>
      <c r="AK3385" t="s">
        <v>89</v>
      </c>
      <c r="AL3385" t="s">
        <v>90</v>
      </c>
      <c r="AM3385">
        <v>1</v>
      </c>
      <c r="AN3385">
        <v>0</v>
      </c>
      <c r="AO3385">
        <v>1</v>
      </c>
      <c r="AP3385" t="s">
        <v>103</v>
      </c>
      <c r="AQ3385" t="s">
        <v>92</v>
      </c>
      <c r="AR3385" t="s">
        <v>79</v>
      </c>
      <c r="AS3385">
        <v>2</v>
      </c>
      <c r="AT3385">
        <v>35656</v>
      </c>
      <c r="AU3385">
        <v>1</v>
      </c>
      <c r="AV3385">
        <v>1</v>
      </c>
      <c r="AW3385">
        <v>0</v>
      </c>
      <c r="AX3385">
        <v>-7</v>
      </c>
      <c r="AY3385">
        <v>3</v>
      </c>
      <c r="AZ3385" t="s">
        <v>106</v>
      </c>
      <c r="BA3385">
        <v>7</v>
      </c>
      <c r="BB3385" t="s">
        <v>95</v>
      </c>
      <c r="BC3385">
        <v>1</v>
      </c>
    </row>
    <row r="3386" spans="1:55">
      <c r="A3386" t="s">
        <v>6876</v>
      </c>
      <c r="B3386" t="s">
        <v>73</v>
      </c>
      <c r="C3386">
        <v>38</v>
      </c>
      <c r="D3386" t="s">
        <v>57</v>
      </c>
      <c r="E3386">
        <v>1</v>
      </c>
      <c r="F3386" t="s">
        <v>226</v>
      </c>
      <c r="G3386">
        <v>90034</v>
      </c>
      <c r="H3386">
        <v>34.030578</v>
      </c>
      <c r="I3386">
        <v>-118.399613</v>
      </c>
      <c r="J3386">
        <v>2</v>
      </c>
      <c r="K3386">
        <v>50</v>
      </c>
      <c r="L3386" t="s">
        <v>59</v>
      </c>
      <c r="M3386" t="s">
        <v>57</v>
      </c>
      <c r="N3386" t="s">
        <v>6877</v>
      </c>
      <c r="O3386" t="s">
        <v>61</v>
      </c>
      <c r="P3386" t="s">
        <v>57</v>
      </c>
      <c r="Q3386" t="s">
        <v>85</v>
      </c>
      <c r="R3386" t="s">
        <v>169</v>
      </c>
      <c r="S3386" t="s">
        <v>61</v>
      </c>
      <c r="T3386" t="s">
        <v>57</v>
      </c>
      <c r="U3386" t="s">
        <v>57</v>
      </c>
      <c r="V3386" t="s">
        <v>57</v>
      </c>
      <c r="W3386" t="s">
        <v>57</v>
      </c>
      <c r="X3386" t="s">
        <v>57</v>
      </c>
      <c r="Y3386" t="s">
        <v>57</v>
      </c>
      <c r="Z3386" t="s">
        <v>57</v>
      </c>
      <c r="AA3386" t="s">
        <v>64</v>
      </c>
      <c r="AB3386" t="s">
        <v>57</v>
      </c>
      <c r="AC3386" t="s">
        <v>87</v>
      </c>
      <c r="AD3386">
        <v>103.4</v>
      </c>
      <c r="AE3386">
        <v>5236.4</v>
      </c>
      <c r="AF3386">
        <v>0</v>
      </c>
      <c r="AG3386">
        <v>0</v>
      </c>
      <c r="AH3386">
        <v>1810.5</v>
      </c>
      <c r="AI3386">
        <v>7046.9</v>
      </c>
      <c r="AJ3386" t="s">
        <v>66</v>
      </c>
      <c r="AM3386">
        <v>0</v>
      </c>
      <c r="AN3386">
        <v>1</v>
      </c>
      <c r="AO3386">
        <v>0</v>
      </c>
      <c r="AP3386" t="s">
        <v>123</v>
      </c>
      <c r="AQ3386" t="s">
        <v>68</v>
      </c>
      <c r="AR3386" t="s">
        <v>105</v>
      </c>
      <c r="AS3386">
        <v>7</v>
      </c>
      <c r="AT3386">
        <v>58218</v>
      </c>
      <c r="AU3386">
        <v>1</v>
      </c>
      <c r="AV3386">
        <v>0</v>
      </c>
      <c r="AW3386">
        <v>1</v>
      </c>
      <c r="AX3386">
        <v>0</v>
      </c>
      <c r="AY3386">
        <v>6</v>
      </c>
      <c r="AZ3386" t="s">
        <v>125</v>
      </c>
      <c r="BA3386">
        <v>2</v>
      </c>
      <c r="BB3386" t="s">
        <v>126</v>
      </c>
      <c r="BC3386">
        <v>3</v>
      </c>
    </row>
    <row r="3387" spans="1:55">
      <c r="A3387" t="s">
        <v>6878</v>
      </c>
      <c r="B3387" t="s">
        <v>56</v>
      </c>
      <c r="C3387">
        <v>43</v>
      </c>
      <c r="D3387" t="s">
        <v>57</v>
      </c>
      <c r="E3387">
        <v>2</v>
      </c>
      <c r="F3387" t="s">
        <v>401</v>
      </c>
      <c r="G3387">
        <v>92592</v>
      </c>
      <c r="H3387">
        <v>33.507255</v>
      </c>
      <c r="I3387">
        <v>-117.029473</v>
      </c>
      <c r="J3387">
        <v>2</v>
      </c>
      <c r="K3387">
        <v>71</v>
      </c>
      <c r="L3387" t="s">
        <v>59</v>
      </c>
      <c r="M3387" t="s">
        <v>57</v>
      </c>
      <c r="N3387" t="s">
        <v>6879</v>
      </c>
      <c r="O3387" t="s">
        <v>61</v>
      </c>
      <c r="P3387" t="s">
        <v>61</v>
      </c>
      <c r="Q3387" t="s">
        <v>143</v>
      </c>
      <c r="R3387" t="s">
        <v>143</v>
      </c>
      <c r="S3387" t="s">
        <v>143</v>
      </c>
      <c r="T3387" t="s">
        <v>143</v>
      </c>
      <c r="U3387" t="s">
        <v>143</v>
      </c>
      <c r="V3387" t="s">
        <v>143</v>
      </c>
      <c r="W3387" t="s">
        <v>143</v>
      </c>
      <c r="X3387" t="s">
        <v>143</v>
      </c>
      <c r="Y3387" t="s">
        <v>143</v>
      </c>
      <c r="Z3387" t="s">
        <v>143</v>
      </c>
      <c r="AA3387" t="s">
        <v>122</v>
      </c>
      <c r="AB3387" t="s">
        <v>61</v>
      </c>
      <c r="AC3387" t="s">
        <v>87</v>
      </c>
      <c r="AD3387">
        <v>19.85</v>
      </c>
      <c r="AE3387">
        <v>1326.35</v>
      </c>
      <c r="AF3387">
        <v>0</v>
      </c>
      <c r="AG3387">
        <v>0</v>
      </c>
      <c r="AH3387">
        <v>1195.64</v>
      </c>
      <c r="AI3387">
        <v>2521.99</v>
      </c>
      <c r="AJ3387" t="s">
        <v>66</v>
      </c>
      <c r="AM3387">
        <v>0</v>
      </c>
      <c r="AN3387">
        <v>1</v>
      </c>
      <c r="AO3387">
        <v>0</v>
      </c>
      <c r="AP3387" t="s">
        <v>123</v>
      </c>
      <c r="AQ3387" t="s">
        <v>78</v>
      </c>
      <c r="AR3387" t="s">
        <v>182</v>
      </c>
      <c r="AT3387">
        <v>46171</v>
      </c>
      <c r="AU3387">
        <v>1</v>
      </c>
      <c r="AV3387">
        <v>0</v>
      </c>
      <c r="AW3387">
        <v>1</v>
      </c>
      <c r="AX3387">
        <v>0</v>
      </c>
      <c r="AY3387">
        <v>6</v>
      </c>
      <c r="AZ3387" t="s">
        <v>125</v>
      </c>
      <c r="BA3387">
        <v>0</v>
      </c>
      <c r="BB3387" t="s">
        <v>71</v>
      </c>
      <c r="BC3387">
        <v>4</v>
      </c>
    </row>
    <row r="3388" spans="1:55">
      <c r="A3388" t="s">
        <v>6880</v>
      </c>
      <c r="B3388" t="s">
        <v>56</v>
      </c>
      <c r="C3388">
        <v>46</v>
      </c>
      <c r="D3388" t="s">
        <v>61</v>
      </c>
      <c r="E3388">
        <v>0</v>
      </c>
      <c r="F3388" t="s">
        <v>538</v>
      </c>
      <c r="G3388">
        <v>93612</v>
      </c>
      <c r="H3388">
        <v>36.814539</v>
      </c>
      <c r="I3388">
        <v>-119.711868</v>
      </c>
      <c r="J3388">
        <v>0</v>
      </c>
      <c r="K3388">
        <v>10</v>
      </c>
      <c r="L3388" t="s">
        <v>98</v>
      </c>
      <c r="M3388" t="s">
        <v>57</v>
      </c>
      <c r="N3388" t="s">
        <v>2479</v>
      </c>
      <c r="O3388" t="s">
        <v>57</v>
      </c>
      <c r="P3388" t="s">
        <v>57</v>
      </c>
      <c r="Q3388" t="s">
        <v>85</v>
      </c>
      <c r="R3388" t="s">
        <v>156</v>
      </c>
      <c r="S3388" t="s">
        <v>61</v>
      </c>
      <c r="T3388" t="s">
        <v>57</v>
      </c>
      <c r="U3388" t="s">
        <v>61</v>
      </c>
      <c r="V3388" t="s">
        <v>61</v>
      </c>
      <c r="W3388" t="s">
        <v>61</v>
      </c>
      <c r="X3388" t="s">
        <v>61</v>
      </c>
      <c r="Y3388" t="s">
        <v>61</v>
      </c>
      <c r="Z3388" t="s">
        <v>57</v>
      </c>
      <c r="AA3388" t="s">
        <v>77</v>
      </c>
      <c r="AB3388" t="s">
        <v>57</v>
      </c>
      <c r="AC3388" t="s">
        <v>65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88</v>
      </c>
      <c r="AK3388" t="s">
        <v>205</v>
      </c>
      <c r="AL3388" t="s">
        <v>329</v>
      </c>
      <c r="AM3388">
        <v>1</v>
      </c>
      <c r="AN3388">
        <v>0</v>
      </c>
      <c r="AO3388">
        <v>0</v>
      </c>
      <c r="AP3388" t="s">
        <v>67</v>
      </c>
      <c r="AQ3388" t="s">
        <v>78</v>
      </c>
      <c r="AR3388" t="s">
        <v>93</v>
      </c>
      <c r="AS3388">
        <v>2</v>
      </c>
      <c r="AT3388">
        <v>33856</v>
      </c>
      <c r="AU3388">
        <v>1</v>
      </c>
      <c r="AV3388">
        <v>1</v>
      </c>
      <c r="AW3388">
        <v>0</v>
      </c>
      <c r="AX3388">
        <v>81</v>
      </c>
      <c r="AY3388">
        <v>2</v>
      </c>
      <c r="AZ3388" t="s">
        <v>70</v>
      </c>
      <c r="BA3388">
        <v>7</v>
      </c>
      <c r="BB3388" t="s">
        <v>95</v>
      </c>
      <c r="BC3388">
        <v>1</v>
      </c>
    </row>
    <row r="3389" spans="1:55">
      <c r="A3389" t="s">
        <v>6881</v>
      </c>
      <c r="B3389" t="s">
        <v>56</v>
      </c>
      <c r="C3389">
        <v>21</v>
      </c>
      <c r="D3389" t="s">
        <v>61</v>
      </c>
      <c r="E3389">
        <v>0</v>
      </c>
      <c r="F3389" t="s">
        <v>6882</v>
      </c>
      <c r="G3389">
        <v>92676</v>
      </c>
      <c r="H3389">
        <v>33.782346</v>
      </c>
      <c r="I3389">
        <v>-117.635263</v>
      </c>
      <c r="J3389">
        <v>0</v>
      </c>
      <c r="K3389">
        <v>30</v>
      </c>
      <c r="L3389" t="s">
        <v>216</v>
      </c>
      <c r="M3389" t="s">
        <v>57</v>
      </c>
      <c r="N3389" t="s">
        <v>804</v>
      </c>
      <c r="O3389" t="s">
        <v>57</v>
      </c>
      <c r="P3389" t="s">
        <v>57</v>
      </c>
      <c r="Q3389" t="s">
        <v>85</v>
      </c>
      <c r="R3389" t="s">
        <v>467</v>
      </c>
      <c r="S3389" t="s">
        <v>61</v>
      </c>
      <c r="T3389" t="s">
        <v>57</v>
      </c>
      <c r="U3389" t="s">
        <v>61</v>
      </c>
      <c r="V3389" t="s">
        <v>61</v>
      </c>
      <c r="W3389" t="s">
        <v>57</v>
      </c>
      <c r="X3389" t="s">
        <v>57</v>
      </c>
      <c r="Y3389" t="s">
        <v>57</v>
      </c>
      <c r="Z3389" t="s">
        <v>57</v>
      </c>
      <c r="AA3389" t="s">
        <v>77</v>
      </c>
      <c r="AB3389" t="s">
        <v>57</v>
      </c>
      <c r="AC3389" t="s">
        <v>87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88</v>
      </c>
      <c r="AK3389" t="s">
        <v>101</v>
      </c>
      <c r="AL3389" t="s">
        <v>690</v>
      </c>
      <c r="AM3389">
        <v>1</v>
      </c>
      <c r="AN3389">
        <v>0</v>
      </c>
      <c r="AO3389">
        <v>0</v>
      </c>
      <c r="AP3389" t="s">
        <v>164</v>
      </c>
      <c r="AQ3389" t="s">
        <v>116</v>
      </c>
      <c r="AR3389" t="s">
        <v>105</v>
      </c>
      <c r="AS3389">
        <v>5</v>
      </c>
      <c r="AT3389">
        <v>1859</v>
      </c>
      <c r="AU3389">
        <v>1</v>
      </c>
      <c r="AV3389">
        <v>1</v>
      </c>
      <c r="AW3389">
        <v>0</v>
      </c>
      <c r="AX3389">
        <v>100.2</v>
      </c>
      <c r="AY3389">
        <v>4</v>
      </c>
      <c r="AZ3389" t="s">
        <v>165</v>
      </c>
      <c r="BA3389">
        <v>7</v>
      </c>
      <c r="BB3389" t="s">
        <v>95</v>
      </c>
      <c r="BC3389">
        <v>1</v>
      </c>
    </row>
    <row r="3390" spans="1:55">
      <c r="A3390" t="s">
        <v>6883</v>
      </c>
      <c r="B3390" t="s">
        <v>73</v>
      </c>
      <c r="C3390">
        <v>29</v>
      </c>
      <c r="D3390" t="s">
        <v>57</v>
      </c>
      <c r="E3390">
        <v>0</v>
      </c>
      <c r="F3390" t="s">
        <v>2104</v>
      </c>
      <c r="G3390">
        <v>93223</v>
      </c>
      <c r="H3390">
        <v>36.29878</v>
      </c>
      <c r="I3390">
        <v>-119.201028</v>
      </c>
      <c r="J3390">
        <v>1</v>
      </c>
      <c r="K3390">
        <v>29</v>
      </c>
      <c r="L3390" t="s">
        <v>216</v>
      </c>
      <c r="M3390" t="s">
        <v>57</v>
      </c>
      <c r="N3390" t="s">
        <v>788</v>
      </c>
      <c r="O3390" t="s">
        <v>57</v>
      </c>
      <c r="P3390" t="s">
        <v>57</v>
      </c>
      <c r="Q3390" t="s">
        <v>85</v>
      </c>
      <c r="R3390" t="s">
        <v>633</v>
      </c>
      <c r="S3390" t="s">
        <v>61</v>
      </c>
      <c r="T3390" t="s">
        <v>57</v>
      </c>
      <c r="U3390" t="s">
        <v>61</v>
      </c>
      <c r="V3390" t="s">
        <v>61</v>
      </c>
      <c r="W3390" t="s">
        <v>61</v>
      </c>
      <c r="X3390" t="s">
        <v>61</v>
      </c>
      <c r="Y3390" t="s">
        <v>61</v>
      </c>
      <c r="Z3390" t="s">
        <v>57</v>
      </c>
      <c r="AA3390" t="s">
        <v>77</v>
      </c>
      <c r="AB3390" t="s">
        <v>57</v>
      </c>
      <c r="AC3390" t="s">
        <v>87</v>
      </c>
      <c r="AD3390">
        <v>80.15000000000001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88</v>
      </c>
      <c r="AK3390" t="s">
        <v>205</v>
      </c>
      <c r="AL3390" t="s">
        <v>329</v>
      </c>
      <c r="AM3390">
        <v>1</v>
      </c>
      <c r="AN3390">
        <v>0</v>
      </c>
      <c r="AO3390">
        <v>0</v>
      </c>
      <c r="AP3390" t="s">
        <v>164</v>
      </c>
      <c r="AQ3390" t="s">
        <v>116</v>
      </c>
      <c r="AR3390" t="s">
        <v>93</v>
      </c>
      <c r="AS3390">
        <v>2</v>
      </c>
      <c r="AT3390">
        <v>8644</v>
      </c>
      <c r="AU3390">
        <v>1</v>
      </c>
      <c r="AV3390">
        <v>1</v>
      </c>
      <c r="AW3390">
        <v>0</v>
      </c>
      <c r="AX3390">
        <v>80.15000000000001</v>
      </c>
      <c r="AY3390">
        <v>4</v>
      </c>
      <c r="AZ3390" t="s">
        <v>165</v>
      </c>
      <c r="BA3390">
        <v>6</v>
      </c>
      <c r="BB3390" t="s">
        <v>95</v>
      </c>
      <c r="BC3390">
        <v>1</v>
      </c>
    </row>
    <row r="3391" spans="1:55">
      <c r="A3391" t="s">
        <v>6884</v>
      </c>
      <c r="B3391" t="s">
        <v>56</v>
      </c>
      <c r="C3391">
        <v>69</v>
      </c>
      <c r="D3391" t="s">
        <v>61</v>
      </c>
      <c r="E3391">
        <v>0</v>
      </c>
      <c r="F3391" t="s">
        <v>294</v>
      </c>
      <c r="G3391">
        <v>92241</v>
      </c>
      <c r="H3391">
        <v>33.832799</v>
      </c>
      <c r="I3391">
        <v>-116.250973</v>
      </c>
      <c r="J3391">
        <v>0</v>
      </c>
      <c r="K3391">
        <v>20</v>
      </c>
      <c r="L3391" t="s">
        <v>59</v>
      </c>
      <c r="M3391" t="s">
        <v>57</v>
      </c>
      <c r="N3391" t="s">
        <v>6885</v>
      </c>
      <c r="O3391" t="s">
        <v>57</v>
      </c>
      <c r="P3391" t="s">
        <v>57</v>
      </c>
      <c r="Q3391" t="s">
        <v>85</v>
      </c>
      <c r="R3391" t="s">
        <v>423</v>
      </c>
      <c r="S3391" t="s">
        <v>57</v>
      </c>
      <c r="T3391" t="s">
        <v>61</v>
      </c>
      <c r="U3391" t="s">
        <v>61</v>
      </c>
      <c r="V3391" t="s">
        <v>61</v>
      </c>
      <c r="W3391" t="s">
        <v>61</v>
      </c>
      <c r="X3391" t="s">
        <v>61</v>
      </c>
      <c r="Y3391" t="s">
        <v>61</v>
      </c>
      <c r="Z3391" t="s">
        <v>57</v>
      </c>
      <c r="AA3391" t="s">
        <v>77</v>
      </c>
      <c r="AB3391" t="s">
        <v>57</v>
      </c>
      <c r="AC3391" t="s">
        <v>87</v>
      </c>
      <c r="AD3391">
        <v>79.15000000000001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88</v>
      </c>
      <c r="AK3391" t="s">
        <v>205</v>
      </c>
      <c r="AL3391" t="s">
        <v>329</v>
      </c>
      <c r="AM3391">
        <v>1</v>
      </c>
      <c r="AN3391">
        <v>0</v>
      </c>
      <c r="AO3391">
        <v>0</v>
      </c>
      <c r="AP3391" t="s">
        <v>103</v>
      </c>
      <c r="AQ3391" t="s">
        <v>124</v>
      </c>
      <c r="AR3391" t="s">
        <v>93</v>
      </c>
      <c r="AS3391">
        <v>2</v>
      </c>
      <c r="AT3391">
        <v>5529</v>
      </c>
      <c r="AU3391">
        <v>1</v>
      </c>
      <c r="AV3391">
        <v>1</v>
      </c>
      <c r="AW3391">
        <v>0</v>
      </c>
      <c r="AX3391">
        <v>79.15000000000001</v>
      </c>
      <c r="AY3391">
        <v>3</v>
      </c>
      <c r="AZ3391" t="s">
        <v>106</v>
      </c>
      <c r="BA3391">
        <v>7</v>
      </c>
      <c r="BB3391" t="s">
        <v>95</v>
      </c>
      <c r="BC3391">
        <v>1</v>
      </c>
    </row>
    <row r="3392" spans="1:55">
      <c r="A3392" t="s">
        <v>6886</v>
      </c>
      <c r="B3392" t="s">
        <v>73</v>
      </c>
      <c r="C3392">
        <v>32</v>
      </c>
      <c r="D3392" t="s">
        <v>61</v>
      </c>
      <c r="E3392">
        <v>0</v>
      </c>
      <c r="F3392" t="s">
        <v>2804</v>
      </c>
      <c r="G3392">
        <v>95224</v>
      </c>
      <c r="H3392">
        <v>38.208336</v>
      </c>
      <c r="I3392">
        <v>-120.339938</v>
      </c>
      <c r="J3392">
        <v>0</v>
      </c>
      <c r="K3392">
        <v>18</v>
      </c>
      <c r="L3392" t="s">
        <v>59</v>
      </c>
      <c r="M3392" t="s">
        <v>61</v>
      </c>
      <c r="N3392" t="s">
        <v>143</v>
      </c>
      <c r="O3392" t="s">
        <v>143</v>
      </c>
      <c r="P3392" t="s">
        <v>57</v>
      </c>
      <c r="Q3392" t="s">
        <v>135</v>
      </c>
      <c r="R3392" t="s">
        <v>382</v>
      </c>
      <c r="S3392" t="s">
        <v>61</v>
      </c>
      <c r="T3392" t="s">
        <v>61</v>
      </c>
      <c r="U3392" t="s">
        <v>61</v>
      </c>
      <c r="V3392" t="s">
        <v>61</v>
      </c>
      <c r="W3392" t="s">
        <v>61</v>
      </c>
      <c r="X3392" t="s">
        <v>61</v>
      </c>
      <c r="Y3392" t="s">
        <v>61</v>
      </c>
      <c r="Z3392" t="s">
        <v>57</v>
      </c>
      <c r="AA3392" t="s">
        <v>77</v>
      </c>
      <c r="AB3392" t="s">
        <v>61</v>
      </c>
      <c r="AC3392" t="s">
        <v>65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66</v>
      </c>
      <c r="AM3392">
        <v>0</v>
      </c>
      <c r="AN3392">
        <v>1</v>
      </c>
      <c r="AO3392">
        <v>0</v>
      </c>
      <c r="AP3392" t="s">
        <v>103</v>
      </c>
      <c r="AQ3392" t="s">
        <v>68</v>
      </c>
      <c r="AR3392" t="s">
        <v>182</v>
      </c>
      <c r="AS3392">
        <v>1</v>
      </c>
      <c r="AT3392">
        <v>115</v>
      </c>
      <c r="AU3392">
        <v>1</v>
      </c>
      <c r="AV3392">
        <v>0</v>
      </c>
      <c r="AW3392">
        <v>1</v>
      </c>
      <c r="AX3392">
        <v>0</v>
      </c>
      <c r="AY3392">
        <v>3</v>
      </c>
      <c r="AZ3392" t="s">
        <v>106</v>
      </c>
      <c r="BA3392">
        <v>5</v>
      </c>
      <c r="BB3392" t="s">
        <v>80</v>
      </c>
      <c r="BC3392">
        <v>2</v>
      </c>
    </row>
    <row r="3393" spans="1:55">
      <c r="A3393" t="s">
        <v>6887</v>
      </c>
      <c r="B3393" t="s">
        <v>56</v>
      </c>
      <c r="C3393">
        <v>25</v>
      </c>
      <c r="D3393" t="s">
        <v>57</v>
      </c>
      <c r="E3393">
        <v>3</v>
      </c>
      <c r="F3393" t="s">
        <v>6888</v>
      </c>
      <c r="G3393">
        <v>92233</v>
      </c>
      <c r="H3393">
        <v>33.143826</v>
      </c>
      <c r="I3393">
        <v>-115.497485</v>
      </c>
      <c r="J3393">
        <v>6</v>
      </c>
      <c r="K3393">
        <v>32</v>
      </c>
      <c r="L3393" t="s">
        <v>59</v>
      </c>
      <c r="M3393" t="s">
        <v>57</v>
      </c>
      <c r="N3393" t="s">
        <v>2668</v>
      </c>
      <c r="O3393" t="s">
        <v>57</v>
      </c>
      <c r="P3393" t="s">
        <v>57</v>
      </c>
      <c r="Q3393" t="s">
        <v>85</v>
      </c>
      <c r="R3393" t="s">
        <v>467</v>
      </c>
      <c r="S3393" t="s">
        <v>57</v>
      </c>
      <c r="T3393" t="s">
        <v>61</v>
      </c>
      <c r="U3393" t="s">
        <v>61</v>
      </c>
      <c r="V3393" t="s">
        <v>61</v>
      </c>
      <c r="W3393" t="s">
        <v>57</v>
      </c>
      <c r="X3393" t="s">
        <v>61</v>
      </c>
      <c r="Y3393" t="s">
        <v>61</v>
      </c>
      <c r="Z3393" t="s">
        <v>57</v>
      </c>
      <c r="AA3393" t="s">
        <v>77</v>
      </c>
      <c r="AB3393" t="s">
        <v>61</v>
      </c>
      <c r="AC3393" t="s">
        <v>87</v>
      </c>
      <c r="AD3393">
        <v>89.59999999999999</v>
      </c>
      <c r="AE3393">
        <v>2901.8</v>
      </c>
      <c r="AF3393">
        <v>0</v>
      </c>
      <c r="AG3393">
        <v>0</v>
      </c>
      <c r="AH3393">
        <v>1551.68</v>
      </c>
      <c r="AI3393">
        <v>4453.48</v>
      </c>
      <c r="AJ3393" t="s">
        <v>66</v>
      </c>
      <c r="AM3393">
        <v>0</v>
      </c>
      <c r="AN3393">
        <v>1</v>
      </c>
      <c r="AO3393">
        <v>0</v>
      </c>
      <c r="AP3393" t="s">
        <v>164</v>
      </c>
      <c r="AQ3393" t="s">
        <v>116</v>
      </c>
      <c r="AR3393" t="s">
        <v>93</v>
      </c>
      <c r="AS3393">
        <v>3</v>
      </c>
      <c r="AT3393">
        <v>7857</v>
      </c>
      <c r="AU3393">
        <v>1</v>
      </c>
      <c r="AV3393">
        <v>0</v>
      </c>
      <c r="AW3393">
        <v>1</v>
      </c>
      <c r="AX3393">
        <v>0</v>
      </c>
      <c r="AY3393">
        <v>4</v>
      </c>
      <c r="AZ3393" t="s">
        <v>165</v>
      </c>
      <c r="BA3393">
        <v>5</v>
      </c>
      <c r="BB3393" t="s">
        <v>80</v>
      </c>
      <c r="BC3393">
        <v>2</v>
      </c>
    </row>
    <row r="3394" spans="1:55">
      <c r="A3394" t="s">
        <v>6889</v>
      </c>
      <c r="B3394" t="s">
        <v>56</v>
      </c>
      <c r="C3394">
        <v>25</v>
      </c>
      <c r="D3394" t="s">
        <v>57</v>
      </c>
      <c r="E3394">
        <v>2</v>
      </c>
      <c r="F3394" t="s">
        <v>4124</v>
      </c>
      <c r="G3394">
        <v>95456</v>
      </c>
      <c r="H3394">
        <v>39.245911</v>
      </c>
      <c r="I3394">
        <v>-123.77214</v>
      </c>
      <c r="J3394">
        <v>6</v>
      </c>
      <c r="K3394">
        <v>72</v>
      </c>
      <c r="L3394" t="s">
        <v>59</v>
      </c>
      <c r="M3394" t="s">
        <v>57</v>
      </c>
      <c r="N3394" t="s">
        <v>2459</v>
      </c>
      <c r="O3394" t="s">
        <v>61</v>
      </c>
      <c r="P3394" t="s">
        <v>61</v>
      </c>
      <c r="Q3394" t="s">
        <v>143</v>
      </c>
      <c r="R3394" t="s">
        <v>143</v>
      </c>
      <c r="S3394" t="s">
        <v>143</v>
      </c>
      <c r="T3394" t="s">
        <v>143</v>
      </c>
      <c r="U3394" t="s">
        <v>143</v>
      </c>
      <c r="V3394" t="s">
        <v>143</v>
      </c>
      <c r="W3394" t="s">
        <v>143</v>
      </c>
      <c r="X3394" t="s">
        <v>143</v>
      </c>
      <c r="Y3394" t="s">
        <v>143</v>
      </c>
      <c r="Z3394" t="s">
        <v>143</v>
      </c>
      <c r="AA3394" t="s">
        <v>122</v>
      </c>
      <c r="AB3394" t="s">
        <v>57</v>
      </c>
      <c r="AC3394" t="s">
        <v>65</v>
      </c>
      <c r="AD3394">
        <v>20.1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66</v>
      </c>
      <c r="AM3394">
        <v>0</v>
      </c>
      <c r="AN3394">
        <v>1</v>
      </c>
      <c r="AO3394">
        <v>0</v>
      </c>
      <c r="AP3394" t="s">
        <v>123</v>
      </c>
      <c r="AQ3394" t="s">
        <v>116</v>
      </c>
      <c r="AR3394" t="s">
        <v>182</v>
      </c>
      <c r="AT3394">
        <v>882</v>
      </c>
      <c r="AU3394">
        <v>1</v>
      </c>
      <c r="AV3394">
        <v>0</v>
      </c>
      <c r="AW3394">
        <v>1</v>
      </c>
      <c r="AX3394">
        <v>0</v>
      </c>
      <c r="AY3394">
        <v>6</v>
      </c>
      <c r="AZ3394" t="s">
        <v>125</v>
      </c>
      <c r="BA3394">
        <v>0</v>
      </c>
      <c r="BB3394" t="s">
        <v>71</v>
      </c>
      <c r="BC3394">
        <v>4</v>
      </c>
    </row>
    <row r="3395" spans="1:55">
      <c r="A3395" t="s">
        <v>6890</v>
      </c>
      <c r="B3395" t="s">
        <v>73</v>
      </c>
      <c r="C3395">
        <v>38</v>
      </c>
      <c r="D3395" t="s">
        <v>57</v>
      </c>
      <c r="E3395">
        <v>0</v>
      </c>
      <c r="F3395" t="s">
        <v>226</v>
      </c>
      <c r="G3395">
        <v>90021</v>
      </c>
      <c r="H3395">
        <v>34.029043</v>
      </c>
      <c r="I3395">
        <v>-118.239504</v>
      </c>
      <c r="J3395">
        <v>8</v>
      </c>
      <c r="K3395">
        <v>72</v>
      </c>
      <c r="L3395" t="s">
        <v>59</v>
      </c>
      <c r="M3395" t="s">
        <v>57</v>
      </c>
      <c r="N3395" t="s">
        <v>6891</v>
      </c>
      <c r="O3395" t="s">
        <v>57</v>
      </c>
      <c r="P3395" t="s">
        <v>57</v>
      </c>
      <c r="Q3395" t="s">
        <v>85</v>
      </c>
      <c r="R3395" t="s">
        <v>169</v>
      </c>
      <c r="S3395" t="s">
        <v>61</v>
      </c>
      <c r="T3395" t="s">
        <v>57</v>
      </c>
      <c r="U3395" t="s">
        <v>57</v>
      </c>
      <c r="V3395" t="s">
        <v>61</v>
      </c>
      <c r="W3395" t="s">
        <v>57</v>
      </c>
      <c r="X3395" t="s">
        <v>57</v>
      </c>
      <c r="Y3395" t="s">
        <v>57</v>
      </c>
      <c r="Z3395" t="s">
        <v>61</v>
      </c>
      <c r="AA3395" t="s">
        <v>122</v>
      </c>
      <c r="AB3395" t="s">
        <v>57</v>
      </c>
      <c r="AC3395" t="s">
        <v>87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8664.200000000001</v>
      </c>
      <c r="AJ3395" t="s">
        <v>66</v>
      </c>
      <c r="AM3395">
        <v>0</v>
      </c>
      <c r="AN3395">
        <v>1</v>
      </c>
      <c r="AO3395">
        <v>0</v>
      </c>
      <c r="AP3395" t="s">
        <v>123</v>
      </c>
      <c r="AQ3395" t="s">
        <v>68</v>
      </c>
      <c r="AR3395" t="s">
        <v>105</v>
      </c>
      <c r="AS3395">
        <v>5</v>
      </c>
      <c r="AT3395">
        <v>3012</v>
      </c>
      <c r="AU3395">
        <v>1</v>
      </c>
      <c r="AV3395">
        <v>0</v>
      </c>
      <c r="AW3395">
        <v>1</v>
      </c>
      <c r="AX3395">
        <v>0</v>
      </c>
      <c r="AY3395">
        <v>6</v>
      </c>
      <c r="AZ3395" t="s">
        <v>125</v>
      </c>
      <c r="BA3395">
        <v>3</v>
      </c>
      <c r="BB3395" t="s">
        <v>126</v>
      </c>
      <c r="BC3395">
        <v>3</v>
      </c>
    </row>
    <row r="3396" spans="1:55">
      <c r="A3396" t="s">
        <v>6892</v>
      </c>
      <c r="B3396" t="s">
        <v>56</v>
      </c>
      <c r="C3396">
        <v>60</v>
      </c>
      <c r="D3396" t="s">
        <v>61</v>
      </c>
      <c r="E3396">
        <v>0</v>
      </c>
      <c r="F3396" t="s">
        <v>523</v>
      </c>
      <c r="G3396">
        <v>95831</v>
      </c>
      <c r="H3396">
        <v>38.494832</v>
      </c>
      <c r="I3396">
        <v>-121.529447</v>
      </c>
      <c r="J3396">
        <v>0</v>
      </c>
      <c r="K3396">
        <v>13</v>
      </c>
      <c r="L3396" t="s">
        <v>59</v>
      </c>
      <c r="M3396" t="s">
        <v>57</v>
      </c>
      <c r="N3396" t="s">
        <v>6893</v>
      </c>
      <c r="O3396" t="s">
        <v>57</v>
      </c>
      <c r="P3396" t="s">
        <v>57</v>
      </c>
      <c r="Q3396" t="s">
        <v>85</v>
      </c>
      <c r="R3396" t="s">
        <v>100</v>
      </c>
      <c r="S3396" t="s">
        <v>61</v>
      </c>
      <c r="T3396" t="s">
        <v>57</v>
      </c>
      <c r="U3396" t="s">
        <v>57</v>
      </c>
      <c r="V3396" t="s">
        <v>61</v>
      </c>
      <c r="W3396" t="s">
        <v>61</v>
      </c>
      <c r="X3396" t="s">
        <v>61</v>
      </c>
      <c r="Y3396" t="s">
        <v>61</v>
      </c>
      <c r="Z3396" t="s">
        <v>57</v>
      </c>
      <c r="AA3396" t="s">
        <v>77</v>
      </c>
      <c r="AB3396" t="s">
        <v>57</v>
      </c>
      <c r="AC3396" t="s">
        <v>87</v>
      </c>
      <c r="AD3396">
        <v>84.45</v>
      </c>
      <c r="AE3396">
        <v>1058.6</v>
      </c>
      <c r="AF3396">
        <v>0</v>
      </c>
      <c r="AG3396">
        <v>0</v>
      </c>
      <c r="AH3396">
        <v>284.44</v>
      </c>
      <c r="AI3396">
        <v>1343.04</v>
      </c>
      <c r="AJ3396" t="s">
        <v>88</v>
      </c>
      <c r="AK3396" t="s">
        <v>201</v>
      </c>
      <c r="AL3396" t="s">
        <v>202</v>
      </c>
      <c r="AM3396">
        <v>1</v>
      </c>
      <c r="AN3396">
        <v>0</v>
      </c>
      <c r="AO3396">
        <v>0</v>
      </c>
      <c r="AP3396" t="s">
        <v>103</v>
      </c>
      <c r="AQ3396" t="s">
        <v>124</v>
      </c>
      <c r="AR3396" t="s">
        <v>93</v>
      </c>
      <c r="AS3396">
        <v>3</v>
      </c>
      <c r="AT3396">
        <v>42832</v>
      </c>
      <c r="AU3396">
        <v>1</v>
      </c>
      <c r="AV3396">
        <v>1</v>
      </c>
      <c r="AW3396">
        <v>0</v>
      </c>
      <c r="AX3396">
        <v>84.45</v>
      </c>
      <c r="AY3396">
        <v>3</v>
      </c>
      <c r="AZ3396" t="s">
        <v>106</v>
      </c>
      <c r="BA3396">
        <v>7</v>
      </c>
      <c r="BB3396" t="s">
        <v>95</v>
      </c>
      <c r="BC3396">
        <v>1</v>
      </c>
    </row>
    <row r="3397" spans="1:55">
      <c r="A3397" t="s">
        <v>6894</v>
      </c>
      <c r="B3397" t="s">
        <v>73</v>
      </c>
      <c r="C3397">
        <v>75</v>
      </c>
      <c r="D3397" t="s">
        <v>61</v>
      </c>
      <c r="E3397">
        <v>0</v>
      </c>
      <c r="F3397" t="s">
        <v>499</v>
      </c>
      <c r="G3397">
        <v>94704</v>
      </c>
      <c r="H3397">
        <v>37.871416</v>
      </c>
      <c r="I3397">
        <v>-122.246597</v>
      </c>
      <c r="J3397">
        <v>0</v>
      </c>
      <c r="K3397">
        <v>8</v>
      </c>
      <c r="L3397" t="s">
        <v>83</v>
      </c>
      <c r="M3397" t="s">
        <v>57</v>
      </c>
      <c r="N3397" t="s">
        <v>6895</v>
      </c>
      <c r="O3397" t="s">
        <v>57</v>
      </c>
      <c r="P3397" t="s">
        <v>57</v>
      </c>
      <c r="Q3397" t="s">
        <v>85</v>
      </c>
      <c r="R3397" t="s">
        <v>300</v>
      </c>
      <c r="S3397" t="s">
        <v>61</v>
      </c>
      <c r="T3397" t="s">
        <v>61</v>
      </c>
      <c r="U3397" t="s">
        <v>57</v>
      </c>
      <c r="V3397" t="s">
        <v>61</v>
      </c>
      <c r="W3397" t="s">
        <v>57</v>
      </c>
      <c r="X3397" t="s">
        <v>57</v>
      </c>
      <c r="Y3397" t="s">
        <v>61</v>
      </c>
      <c r="Z3397" t="s">
        <v>57</v>
      </c>
      <c r="AA3397" t="s">
        <v>77</v>
      </c>
      <c r="AB3397" t="s">
        <v>57</v>
      </c>
      <c r="AC3397" t="s">
        <v>87</v>
      </c>
      <c r="AD3397">
        <v>100.6</v>
      </c>
      <c r="AE3397">
        <v>819.4</v>
      </c>
      <c r="AF3397">
        <v>0</v>
      </c>
      <c r="AG3397">
        <v>0</v>
      </c>
      <c r="AH3397">
        <v>323.6</v>
      </c>
      <c r="AI3397">
        <v>1143</v>
      </c>
      <c r="AJ3397" t="s">
        <v>88</v>
      </c>
      <c r="AK3397" t="s">
        <v>205</v>
      </c>
      <c r="AL3397" t="s">
        <v>329</v>
      </c>
      <c r="AM3397">
        <v>1</v>
      </c>
      <c r="AN3397">
        <v>0</v>
      </c>
      <c r="AO3397">
        <v>0</v>
      </c>
      <c r="AP3397" t="s">
        <v>67</v>
      </c>
      <c r="AQ3397" t="s">
        <v>104</v>
      </c>
      <c r="AR3397" t="s">
        <v>105</v>
      </c>
      <c r="AS3397">
        <v>4</v>
      </c>
      <c r="AT3397">
        <v>21205</v>
      </c>
      <c r="AU3397">
        <v>1</v>
      </c>
      <c r="AV3397">
        <v>1</v>
      </c>
      <c r="AW3397">
        <v>0</v>
      </c>
      <c r="AX3397">
        <v>100.6</v>
      </c>
      <c r="AY3397">
        <v>2</v>
      </c>
      <c r="AZ3397" t="s">
        <v>70</v>
      </c>
      <c r="BA3397">
        <v>7</v>
      </c>
      <c r="BB3397" t="s">
        <v>95</v>
      </c>
      <c r="BC3397">
        <v>1</v>
      </c>
    </row>
    <row r="3398" spans="1:55">
      <c r="A3398" t="s">
        <v>6896</v>
      </c>
      <c r="B3398" t="s">
        <v>73</v>
      </c>
      <c r="C3398">
        <v>64</v>
      </c>
      <c r="D3398" t="s">
        <v>61</v>
      </c>
      <c r="E3398">
        <v>0</v>
      </c>
      <c r="F3398" t="s">
        <v>352</v>
      </c>
      <c r="G3398">
        <v>93705</v>
      </c>
      <c r="H3398">
        <v>36.78724</v>
      </c>
      <c r="I3398">
        <v>-119.827813</v>
      </c>
      <c r="J3398">
        <v>0</v>
      </c>
      <c r="K3398">
        <v>25</v>
      </c>
      <c r="L3398" t="s">
        <v>216</v>
      </c>
      <c r="M3398" t="s">
        <v>57</v>
      </c>
      <c r="N3398" t="s">
        <v>1042</v>
      </c>
      <c r="O3398" t="s">
        <v>57</v>
      </c>
      <c r="P3398" t="s">
        <v>57</v>
      </c>
      <c r="Q3398" t="s">
        <v>85</v>
      </c>
      <c r="R3398" t="s">
        <v>169</v>
      </c>
      <c r="S3398" t="s">
        <v>61</v>
      </c>
      <c r="T3398" t="s">
        <v>61</v>
      </c>
      <c r="U3398" t="s">
        <v>61</v>
      </c>
      <c r="V3398" t="s">
        <v>61</v>
      </c>
      <c r="W3398" t="s">
        <v>61</v>
      </c>
      <c r="X3398" t="s">
        <v>57</v>
      </c>
      <c r="Y3398" t="s">
        <v>57</v>
      </c>
      <c r="Z3398" t="s">
        <v>57</v>
      </c>
      <c r="AA3398" t="s">
        <v>77</v>
      </c>
      <c r="AB3398" t="s">
        <v>57</v>
      </c>
      <c r="AC3398" t="s">
        <v>87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2251.2</v>
      </c>
      <c r="AJ3398" t="s">
        <v>88</v>
      </c>
      <c r="AK3398" t="s">
        <v>201</v>
      </c>
      <c r="AL3398" t="s">
        <v>1253</v>
      </c>
      <c r="AM3398">
        <v>1</v>
      </c>
      <c r="AN3398">
        <v>0</v>
      </c>
      <c r="AO3398">
        <v>0</v>
      </c>
      <c r="AP3398" t="s">
        <v>164</v>
      </c>
      <c r="AQ3398" t="s">
        <v>124</v>
      </c>
      <c r="AR3398" t="s">
        <v>93</v>
      </c>
      <c r="AS3398">
        <v>3</v>
      </c>
      <c r="AT3398">
        <v>35451</v>
      </c>
      <c r="AU3398">
        <v>1</v>
      </c>
      <c r="AV3398">
        <v>1</v>
      </c>
      <c r="AW3398">
        <v>0</v>
      </c>
      <c r="AX3398">
        <v>84.8</v>
      </c>
      <c r="AY3398">
        <v>4</v>
      </c>
      <c r="AZ3398" t="s">
        <v>165</v>
      </c>
      <c r="BA3398">
        <v>7</v>
      </c>
      <c r="BB3398" t="s">
        <v>95</v>
      </c>
      <c r="BC3398">
        <v>1</v>
      </c>
    </row>
    <row r="3399" spans="1:55">
      <c r="A3399" t="s">
        <v>6897</v>
      </c>
      <c r="B3399" t="s">
        <v>56</v>
      </c>
      <c r="C3399">
        <v>77</v>
      </c>
      <c r="D3399" t="s">
        <v>61</v>
      </c>
      <c r="E3399">
        <v>0</v>
      </c>
      <c r="F3399" t="s">
        <v>627</v>
      </c>
      <c r="G3399">
        <v>94127</v>
      </c>
      <c r="H3399">
        <v>37.736535</v>
      </c>
      <c r="I3399">
        <v>-122.45732</v>
      </c>
      <c r="J3399">
        <v>0</v>
      </c>
      <c r="K3399">
        <v>22</v>
      </c>
      <c r="L3399" t="s">
        <v>59</v>
      </c>
      <c r="M3399" t="s">
        <v>57</v>
      </c>
      <c r="N3399" t="s">
        <v>6898</v>
      </c>
      <c r="O3399" t="s">
        <v>61</v>
      </c>
      <c r="P3399" t="s">
        <v>57</v>
      </c>
      <c r="Q3399" t="s">
        <v>85</v>
      </c>
      <c r="R3399" t="s">
        <v>169</v>
      </c>
      <c r="S3399" t="s">
        <v>57</v>
      </c>
      <c r="T3399" t="s">
        <v>57</v>
      </c>
      <c r="U3399" t="s">
        <v>61</v>
      </c>
      <c r="V3399" t="s">
        <v>61</v>
      </c>
      <c r="W3399" t="s">
        <v>61</v>
      </c>
      <c r="X3399" t="s">
        <v>61</v>
      </c>
      <c r="Y3399" t="s">
        <v>61</v>
      </c>
      <c r="Z3399" t="s">
        <v>57</v>
      </c>
      <c r="AA3399" t="s">
        <v>64</v>
      </c>
      <c r="AB3399" t="s">
        <v>61</v>
      </c>
      <c r="AC3399" t="s">
        <v>87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66</v>
      </c>
      <c r="AM3399">
        <v>0</v>
      </c>
      <c r="AN3399">
        <v>1</v>
      </c>
      <c r="AO3399">
        <v>0</v>
      </c>
      <c r="AP3399" t="s">
        <v>103</v>
      </c>
      <c r="AQ3399" t="s">
        <v>104</v>
      </c>
      <c r="AR3399" t="s">
        <v>93</v>
      </c>
      <c r="AS3399">
        <v>3</v>
      </c>
      <c r="AT3399">
        <v>20643</v>
      </c>
      <c r="AU3399">
        <v>1</v>
      </c>
      <c r="AV3399">
        <v>0</v>
      </c>
      <c r="AW3399">
        <v>1</v>
      </c>
      <c r="AX3399">
        <v>0</v>
      </c>
      <c r="AY3399">
        <v>3</v>
      </c>
      <c r="AZ3399" t="s">
        <v>106</v>
      </c>
      <c r="BA3399">
        <v>4</v>
      </c>
      <c r="BB3399" t="s">
        <v>80</v>
      </c>
      <c r="BC3399">
        <v>2</v>
      </c>
    </row>
    <row r="3400" spans="1:55">
      <c r="A3400" t="s">
        <v>6899</v>
      </c>
      <c r="B3400" t="s">
        <v>73</v>
      </c>
      <c r="C3400">
        <v>49</v>
      </c>
      <c r="D3400" t="s">
        <v>57</v>
      </c>
      <c r="E3400">
        <v>0</v>
      </c>
      <c r="F3400" t="s">
        <v>262</v>
      </c>
      <c r="G3400">
        <v>95148</v>
      </c>
      <c r="H3400">
        <v>37.339533</v>
      </c>
      <c r="I3400">
        <v>-121.777179</v>
      </c>
      <c r="J3400">
        <v>10</v>
      </c>
      <c r="K3400">
        <v>42</v>
      </c>
      <c r="L3400" t="s">
        <v>59</v>
      </c>
      <c r="M3400" t="s">
        <v>57</v>
      </c>
      <c r="N3400" t="s">
        <v>5917</v>
      </c>
      <c r="O3400" t="s">
        <v>61</v>
      </c>
      <c r="P3400" t="s">
        <v>61</v>
      </c>
      <c r="Q3400" t="s">
        <v>143</v>
      </c>
      <c r="R3400" t="s">
        <v>143</v>
      </c>
      <c r="S3400" t="s">
        <v>143</v>
      </c>
      <c r="T3400" t="s">
        <v>143</v>
      </c>
      <c r="U3400" t="s">
        <v>143</v>
      </c>
      <c r="V3400" t="s">
        <v>143</v>
      </c>
      <c r="W3400" t="s">
        <v>143</v>
      </c>
      <c r="X3400" t="s">
        <v>143</v>
      </c>
      <c r="Y3400" t="s">
        <v>143</v>
      </c>
      <c r="Z3400" t="s">
        <v>143</v>
      </c>
      <c r="AA3400" t="s">
        <v>122</v>
      </c>
      <c r="AB3400" t="s">
        <v>61</v>
      </c>
      <c r="AC3400" t="s">
        <v>87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66</v>
      </c>
      <c r="AM3400">
        <v>0</v>
      </c>
      <c r="AN3400">
        <v>1</v>
      </c>
      <c r="AO3400">
        <v>0</v>
      </c>
      <c r="AP3400" t="s">
        <v>176</v>
      </c>
      <c r="AQ3400" t="s">
        <v>78</v>
      </c>
      <c r="AR3400" t="s">
        <v>182</v>
      </c>
      <c r="AT3400">
        <v>44103</v>
      </c>
      <c r="AU3400">
        <v>1</v>
      </c>
      <c r="AV3400">
        <v>0</v>
      </c>
      <c r="AW3400">
        <v>1</v>
      </c>
      <c r="AX3400">
        <v>0</v>
      </c>
      <c r="AY3400">
        <v>5</v>
      </c>
      <c r="AZ3400" t="s">
        <v>177</v>
      </c>
      <c r="BA3400">
        <v>1</v>
      </c>
      <c r="BB3400" t="s">
        <v>71</v>
      </c>
      <c r="BC3400">
        <v>4</v>
      </c>
    </row>
    <row r="3401" spans="1:55">
      <c r="A3401" t="s">
        <v>6900</v>
      </c>
      <c r="B3401" t="s">
        <v>56</v>
      </c>
      <c r="C3401">
        <v>59</v>
      </c>
      <c r="D3401" t="s">
        <v>61</v>
      </c>
      <c r="E3401">
        <v>0</v>
      </c>
      <c r="F3401" t="s">
        <v>4297</v>
      </c>
      <c r="G3401">
        <v>96057</v>
      </c>
      <c r="H3401">
        <v>41.251322</v>
      </c>
      <c r="I3401">
        <v>-122.105209</v>
      </c>
      <c r="J3401">
        <v>0</v>
      </c>
      <c r="K3401">
        <v>61</v>
      </c>
      <c r="L3401" t="s">
        <v>129</v>
      </c>
      <c r="M3401" t="s">
        <v>61</v>
      </c>
      <c r="N3401" t="s">
        <v>143</v>
      </c>
      <c r="O3401" t="s">
        <v>143</v>
      </c>
      <c r="P3401" t="s">
        <v>57</v>
      </c>
      <c r="Q3401" t="s">
        <v>135</v>
      </c>
      <c r="R3401" t="s">
        <v>382</v>
      </c>
      <c r="S3401" t="s">
        <v>57</v>
      </c>
      <c r="T3401" t="s">
        <v>57</v>
      </c>
      <c r="U3401" t="s">
        <v>57</v>
      </c>
      <c r="V3401" t="s">
        <v>57</v>
      </c>
      <c r="W3401" t="s">
        <v>61</v>
      </c>
      <c r="X3401" t="s">
        <v>61</v>
      </c>
      <c r="Y3401" t="s">
        <v>61</v>
      </c>
      <c r="Z3401" t="s">
        <v>57</v>
      </c>
      <c r="AA3401" t="s">
        <v>64</v>
      </c>
      <c r="AB3401" t="s">
        <v>61</v>
      </c>
      <c r="AC3401" t="s">
        <v>65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66</v>
      </c>
      <c r="AM3401">
        <v>0</v>
      </c>
      <c r="AN3401">
        <v>1</v>
      </c>
      <c r="AO3401">
        <v>0</v>
      </c>
      <c r="AP3401" t="s">
        <v>123</v>
      </c>
      <c r="AQ3401" t="s">
        <v>92</v>
      </c>
      <c r="AR3401" t="s">
        <v>137</v>
      </c>
      <c r="AS3401">
        <v>5</v>
      </c>
      <c r="AT3401">
        <v>1586</v>
      </c>
      <c r="AU3401">
        <v>1</v>
      </c>
      <c r="AV3401">
        <v>0</v>
      </c>
      <c r="AW3401">
        <v>1</v>
      </c>
      <c r="AX3401">
        <v>0</v>
      </c>
      <c r="AY3401">
        <v>6</v>
      </c>
      <c r="AZ3401" t="s">
        <v>125</v>
      </c>
      <c r="BA3401">
        <v>2</v>
      </c>
      <c r="BB3401" t="s">
        <v>126</v>
      </c>
      <c r="BC3401">
        <v>3</v>
      </c>
    </row>
    <row r="3402" spans="1:55">
      <c r="A3402" t="s">
        <v>6901</v>
      </c>
      <c r="B3402" t="s">
        <v>73</v>
      </c>
      <c r="C3402">
        <v>23</v>
      </c>
      <c r="D3402" t="s">
        <v>61</v>
      </c>
      <c r="E3402">
        <v>2</v>
      </c>
      <c r="F3402" t="s">
        <v>1469</v>
      </c>
      <c r="G3402">
        <v>94041</v>
      </c>
      <c r="H3402">
        <v>37.388349</v>
      </c>
      <c r="I3402">
        <v>-122.075299</v>
      </c>
      <c r="J3402">
        <v>0</v>
      </c>
      <c r="K3402">
        <v>35</v>
      </c>
      <c r="L3402" t="s">
        <v>59</v>
      </c>
      <c r="M3402" t="s">
        <v>57</v>
      </c>
      <c r="N3402" t="s">
        <v>797</v>
      </c>
      <c r="O3402" t="s">
        <v>61</v>
      </c>
      <c r="P3402" t="s">
        <v>57</v>
      </c>
      <c r="Q3402" t="s">
        <v>135</v>
      </c>
      <c r="R3402" t="s">
        <v>115</v>
      </c>
      <c r="S3402" t="s">
        <v>61</v>
      </c>
      <c r="T3402" t="s">
        <v>61</v>
      </c>
      <c r="U3402" t="s">
        <v>61</v>
      </c>
      <c r="V3402" t="s">
        <v>57</v>
      </c>
      <c r="W3402" t="s">
        <v>57</v>
      </c>
      <c r="X3402" t="s">
        <v>57</v>
      </c>
      <c r="Y3402" t="s">
        <v>57</v>
      </c>
      <c r="Z3402" t="s">
        <v>57</v>
      </c>
      <c r="AA3402" t="s">
        <v>64</v>
      </c>
      <c r="AB3402" t="s">
        <v>57</v>
      </c>
      <c r="AC3402" t="s">
        <v>65</v>
      </c>
      <c r="AD3402">
        <v>72.09999999999999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66</v>
      </c>
      <c r="AM3402">
        <v>0</v>
      </c>
      <c r="AN3402">
        <v>1</v>
      </c>
      <c r="AO3402">
        <v>0</v>
      </c>
      <c r="AP3402" t="s">
        <v>164</v>
      </c>
      <c r="AQ3402" t="s">
        <v>116</v>
      </c>
      <c r="AR3402" t="s">
        <v>93</v>
      </c>
      <c r="AS3402">
        <v>5</v>
      </c>
      <c r="AT3402">
        <v>13483</v>
      </c>
      <c r="AU3402">
        <v>1</v>
      </c>
      <c r="AV3402">
        <v>0</v>
      </c>
      <c r="AW3402">
        <v>1</v>
      </c>
      <c r="AX3402">
        <v>0</v>
      </c>
      <c r="AY3402">
        <v>4</v>
      </c>
      <c r="AZ3402" t="s">
        <v>165</v>
      </c>
      <c r="BA3402">
        <v>1</v>
      </c>
      <c r="BB3402" t="s">
        <v>71</v>
      </c>
      <c r="BC3402">
        <v>4</v>
      </c>
    </row>
    <row r="3403" spans="1:55">
      <c r="A3403" t="s">
        <v>6902</v>
      </c>
      <c r="B3403" t="s">
        <v>56</v>
      </c>
      <c r="C3403">
        <v>50</v>
      </c>
      <c r="D3403" t="s">
        <v>61</v>
      </c>
      <c r="E3403">
        <v>0</v>
      </c>
      <c r="F3403" t="s">
        <v>6830</v>
      </c>
      <c r="G3403">
        <v>93645</v>
      </c>
      <c r="H3403">
        <v>37.140104</v>
      </c>
      <c r="I3403">
        <v>-119.657092</v>
      </c>
      <c r="J3403">
        <v>0</v>
      </c>
      <c r="K3403">
        <v>40</v>
      </c>
      <c r="L3403" t="s">
        <v>129</v>
      </c>
      <c r="M3403" t="s">
        <v>57</v>
      </c>
      <c r="N3403" t="s">
        <v>2158</v>
      </c>
      <c r="O3403" t="s">
        <v>61</v>
      </c>
      <c r="P3403" t="s">
        <v>57</v>
      </c>
      <c r="Q3403" t="s">
        <v>85</v>
      </c>
      <c r="R3403" t="s">
        <v>296</v>
      </c>
      <c r="S3403" t="s">
        <v>61</v>
      </c>
      <c r="T3403" t="s">
        <v>57</v>
      </c>
      <c r="U3403" t="s">
        <v>61</v>
      </c>
      <c r="V3403" t="s">
        <v>61</v>
      </c>
      <c r="W3403" t="s">
        <v>61</v>
      </c>
      <c r="X3403" t="s">
        <v>61</v>
      </c>
      <c r="Y3403" t="s">
        <v>61</v>
      </c>
      <c r="Z3403" t="s">
        <v>57</v>
      </c>
      <c r="AA3403" t="s">
        <v>77</v>
      </c>
      <c r="AB3403" t="s">
        <v>61</v>
      </c>
      <c r="AC3403" t="s">
        <v>65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66</v>
      </c>
      <c r="AM3403">
        <v>0</v>
      </c>
      <c r="AN3403">
        <v>1</v>
      </c>
      <c r="AO3403">
        <v>0</v>
      </c>
      <c r="AP3403" t="s">
        <v>176</v>
      </c>
      <c r="AQ3403" t="s">
        <v>92</v>
      </c>
      <c r="AR3403" t="s">
        <v>93</v>
      </c>
      <c r="AS3403">
        <v>2</v>
      </c>
      <c r="AT3403">
        <v>173</v>
      </c>
      <c r="AU3403">
        <v>1</v>
      </c>
      <c r="AV3403">
        <v>0</v>
      </c>
      <c r="AW3403">
        <v>1</v>
      </c>
      <c r="AX3403">
        <v>0</v>
      </c>
      <c r="AY3403">
        <v>5</v>
      </c>
      <c r="AZ3403" t="s">
        <v>177</v>
      </c>
      <c r="BA3403">
        <v>7</v>
      </c>
      <c r="BB3403" t="s">
        <v>95</v>
      </c>
      <c r="BC3403">
        <v>1</v>
      </c>
    </row>
    <row r="3404" spans="1:55">
      <c r="A3404" t="s">
        <v>6903</v>
      </c>
      <c r="B3404" t="s">
        <v>73</v>
      </c>
      <c r="C3404">
        <v>66</v>
      </c>
      <c r="D3404" t="s">
        <v>57</v>
      </c>
      <c r="E3404">
        <v>0</v>
      </c>
      <c r="F3404" t="s">
        <v>6904</v>
      </c>
      <c r="G3404">
        <v>95039</v>
      </c>
      <c r="H3404">
        <v>36.863303</v>
      </c>
      <c r="I3404">
        <v>-121.781632</v>
      </c>
      <c r="J3404">
        <v>0</v>
      </c>
      <c r="K3404">
        <v>1</v>
      </c>
      <c r="L3404" t="s">
        <v>59</v>
      </c>
      <c r="M3404" t="s">
        <v>57</v>
      </c>
      <c r="N3404" t="s">
        <v>6905</v>
      </c>
      <c r="O3404" t="s">
        <v>57</v>
      </c>
      <c r="P3404" t="s">
        <v>57</v>
      </c>
      <c r="Q3404" t="s">
        <v>85</v>
      </c>
      <c r="R3404" t="s">
        <v>250</v>
      </c>
      <c r="S3404" t="s">
        <v>61</v>
      </c>
      <c r="T3404" t="s">
        <v>61</v>
      </c>
      <c r="U3404" t="s">
        <v>61</v>
      </c>
      <c r="V3404" t="s">
        <v>61</v>
      </c>
      <c r="W3404" t="s">
        <v>57</v>
      </c>
      <c r="X3404" t="s">
        <v>61</v>
      </c>
      <c r="Y3404" t="s">
        <v>61</v>
      </c>
      <c r="Z3404" t="s">
        <v>57</v>
      </c>
      <c r="AA3404" t="s">
        <v>77</v>
      </c>
      <c r="AB3404" t="s">
        <v>57</v>
      </c>
      <c r="AC3404" t="s">
        <v>87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88</v>
      </c>
      <c r="AK3404" t="s">
        <v>89</v>
      </c>
      <c r="AL3404" t="s">
        <v>90</v>
      </c>
      <c r="AM3404">
        <v>1</v>
      </c>
      <c r="AN3404">
        <v>0</v>
      </c>
      <c r="AO3404">
        <v>0</v>
      </c>
      <c r="AP3404" t="s">
        <v>91</v>
      </c>
      <c r="AQ3404" t="s">
        <v>124</v>
      </c>
      <c r="AR3404" t="s">
        <v>93</v>
      </c>
      <c r="AS3404">
        <v>2</v>
      </c>
      <c r="AT3404">
        <v>899</v>
      </c>
      <c r="AU3404">
        <v>1</v>
      </c>
      <c r="AV3404">
        <v>1</v>
      </c>
      <c r="AW3404">
        <v>0</v>
      </c>
      <c r="AX3404">
        <v>86.05</v>
      </c>
      <c r="AY3404">
        <v>1</v>
      </c>
      <c r="AZ3404" t="s">
        <v>94</v>
      </c>
      <c r="BA3404">
        <v>9</v>
      </c>
      <c r="BB3404" t="s">
        <v>95</v>
      </c>
      <c r="BC3404">
        <v>1</v>
      </c>
    </row>
    <row r="3405" spans="1:55">
      <c r="A3405" t="s">
        <v>6906</v>
      </c>
      <c r="B3405" t="s">
        <v>56</v>
      </c>
      <c r="C3405">
        <v>28</v>
      </c>
      <c r="D3405" t="s">
        <v>57</v>
      </c>
      <c r="E3405">
        <v>3</v>
      </c>
      <c r="F3405" t="s">
        <v>226</v>
      </c>
      <c r="G3405">
        <v>90032</v>
      </c>
      <c r="H3405">
        <v>34.078821</v>
      </c>
      <c r="I3405">
        <v>-118.177576</v>
      </c>
      <c r="J3405">
        <v>3</v>
      </c>
      <c r="K3405">
        <v>72</v>
      </c>
      <c r="L3405" t="s">
        <v>59</v>
      </c>
      <c r="M3405" t="s">
        <v>57</v>
      </c>
      <c r="N3405" t="s">
        <v>1623</v>
      </c>
      <c r="O3405" t="s">
        <v>57</v>
      </c>
      <c r="P3405" t="s">
        <v>57</v>
      </c>
      <c r="Q3405" t="s">
        <v>62</v>
      </c>
      <c r="R3405" t="s">
        <v>285</v>
      </c>
      <c r="S3405" t="s">
        <v>57</v>
      </c>
      <c r="T3405" t="s">
        <v>61</v>
      </c>
      <c r="U3405" t="s">
        <v>57</v>
      </c>
      <c r="V3405" t="s">
        <v>57</v>
      </c>
      <c r="W3405" t="s">
        <v>57</v>
      </c>
      <c r="X3405" t="s">
        <v>57</v>
      </c>
      <c r="Y3405" t="s">
        <v>57</v>
      </c>
      <c r="Z3405" t="s">
        <v>61</v>
      </c>
      <c r="AA3405" t="s">
        <v>122</v>
      </c>
      <c r="AB3405" t="s">
        <v>57</v>
      </c>
      <c r="AC3405" t="s">
        <v>87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66</v>
      </c>
      <c r="AM3405">
        <v>0</v>
      </c>
      <c r="AN3405">
        <v>1</v>
      </c>
      <c r="AO3405">
        <v>0</v>
      </c>
      <c r="AP3405" t="s">
        <v>123</v>
      </c>
      <c r="AQ3405" t="s">
        <v>116</v>
      </c>
      <c r="AR3405" t="s">
        <v>93</v>
      </c>
      <c r="AS3405">
        <v>6</v>
      </c>
      <c r="AT3405">
        <v>46960</v>
      </c>
      <c r="AU3405">
        <v>1</v>
      </c>
      <c r="AV3405">
        <v>0</v>
      </c>
      <c r="AW3405">
        <v>1</v>
      </c>
      <c r="AX3405">
        <v>0</v>
      </c>
      <c r="AY3405">
        <v>6</v>
      </c>
      <c r="AZ3405" t="s">
        <v>125</v>
      </c>
      <c r="BA3405">
        <v>0</v>
      </c>
      <c r="BB3405" t="s">
        <v>71</v>
      </c>
      <c r="BC3405">
        <v>4</v>
      </c>
    </row>
    <row r="3406" spans="1:55">
      <c r="A3406" t="s">
        <v>6907</v>
      </c>
      <c r="B3406" t="s">
        <v>56</v>
      </c>
      <c r="C3406">
        <v>70</v>
      </c>
      <c r="D3406" t="s">
        <v>57</v>
      </c>
      <c r="E3406">
        <v>2</v>
      </c>
      <c r="F3406" t="s">
        <v>2546</v>
      </c>
      <c r="G3406">
        <v>96087</v>
      </c>
      <c r="H3406">
        <v>40.617614</v>
      </c>
      <c r="I3406">
        <v>-122.512861</v>
      </c>
      <c r="J3406">
        <v>1</v>
      </c>
      <c r="K3406">
        <v>66</v>
      </c>
      <c r="L3406" t="s">
        <v>59</v>
      </c>
      <c r="M3406" t="s">
        <v>57</v>
      </c>
      <c r="N3406" t="s">
        <v>6908</v>
      </c>
      <c r="O3406" t="s">
        <v>57</v>
      </c>
      <c r="P3406" t="s">
        <v>57</v>
      </c>
      <c r="Q3406" t="s">
        <v>85</v>
      </c>
      <c r="R3406" t="s">
        <v>313</v>
      </c>
      <c r="S3406" t="s">
        <v>57</v>
      </c>
      <c r="T3406" t="s">
        <v>57</v>
      </c>
      <c r="U3406" t="s">
        <v>61</v>
      </c>
      <c r="V3406" t="s">
        <v>57</v>
      </c>
      <c r="W3406" t="s">
        <v>57</v>
      </c>
      <c r="X3406" t="s">
        <v>57</v>
      </c>
      <c r="Y3406" t="s">
        <v>61</v>
      </c>
      <c r="Z3406" t="s">
        <v>57</v>
      </c>
      <c r="AA3406" t="s">
        <v>64</v>
      </c>
      <c r="AB3406" t="s">
        <v>57</v>
      </c>
      <c r="AC3406" t="s">
        <v>65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66</v>
      </c>
      <c r="AM3406">
        <v>0</v>
      </c>
      <c r="AN3406">
        <v>1</v>
      </c>
      <c r="AO3406">
        <v>0</v>
      </c>
      <c r="AP3406" t="s">
        <v>123</v>
      </c>
      <c r="AQ3406" t="s">
        <v>104</v>
      </c>
      <c r="AR3406" t="s">
        <v>105</v>
      </c>
      <c r="AS3406">
        <v>6</v>
      </c>
      <c r="AT3406">
        <v>528</v>
      </c>
      <c r="AU3406">
        <v>1</v>
      </c>
      <c r="AV3406">
        <v>0</v>
      </c>
      <c r="AW3406">
        <v>1</v>
      </c>
      <c r="AX3406">
        <v>0</v>
      </c>
      <c r="AY3406">
        <v>6</v>
      </c>
      <c r="AZ3406" t="s">
        <v>125</v>
      </c>
      <c r="BA3406">
        <v>2</v>
      </c>
      <c r="BB3406" t="s">
        <v>126</v>
      </c>
      <c r="BC3406">
        <v>3</v>
      </c>
    </row>
    <row r="3407" spans="1:55">
      <c r="A3407" t="s">
        <v>6909</v>
      </c>
      <c r="B3407" t="s">
        <v>73</v>
      </c>
      <c r="C3407">
        <v>45</v>
      </c>
      <c r="D3407" t="s">
        <v>61</v>
      </c>
      <c r="E3407">
        <v>0</v>
      </c>
      <c r="F3407" t="s">
        <v>74</v>
      </c>
      <c r="G3407">
        <v>91208</v>
      </c>
      <c r="H3407">
        <v>34.195386</v>
      </c>
      <c r="I3407">
        <v>-118.238508</v>
      </c>
      <c r="J3407">
        <v>0</v>
      </c>
      <c r="K3407">
        <v>20</v>
      </c>
      <c r="L3407" t="s">
        <v>98</v>
      </c>
      <c r="M3407" t="s">
        <v>57</v>
      </c>
      <c r="N3407" t="s">
        <v>6910</v>
      </c>
      <c r="O3407" t="s">
        <v>61</v>
      </c>
      <c r="P3407" t="s">
        <v>57</v>
      </c>
      <c r="Q3407" t="s">
        <v>135</v>
      </c>
      <c r="R3407" t="s">
        <v>318</v>
      </c>
      <c r="S3407" t="s">
        <v>61</v>
      </c>
      <c r="T3407" t="s">
        <v>57</v>
      </c>
      <c r="U3407" t="s">
        <v>61</v>
      </c>
      <c r="V3407" t="s">
        <v>61</v>
      </c>
      <c r="W3407" t="s">
        <v>61</v>
      </c>
      <c r="X3407" t="s">
        <v>61</v>
      </c>
      <c r="Y3407" t="s">
        <v>61</v>
      </c>
      <c r="Z3407" t="s">
        <v>57</v>
      </c>
      <c r="AA3407" t="s">
        <v>77</v>
      </c>
      <c r="AB3407" t="s">
        <v>57</v>
      </c>
      <c r="AC3407" t="s">
        <v>65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</v>
      </c>
      <c r="AJ3407" t="s">
        <v>66</v>
      </c>
      <c r="AM3407">
        <v>0</v>
      </c>
      <c r="AN3407">
        <v>1</v>
      </c>
      <c r="AO3407">
        <v>0</v>
      </c>
      <c r="AP3407" t="s">
        <v>103</v>
      </c>
      <c r="AQ3407" t="s">
        <v>78</v>
      </c>
      <c r="AR3407" t="s">
        <v>69</v>
      </c>
      <c r="AS3407">
        <v>2</v>
      </c>
      <c r="AT3407">
        <v>16910</v>
      </c>
      <c r="AU3407">
        <v>1</v>
      </c>
      <c r="AV3407">
        <v>0</v>
      </c>
      <c r="AW3407">
        <v>1</v>
      </c>
      <c r="AX3407">
        <v>0</v>
      </c>
      <c r="AY3407">
        <v>3</v>
      </c>
      <c r="AZ3407" t="s">
        <v>106</v>
      </c>
      <c r="BA3407">
        <v>5</v>
      </c>
      <c r="BB3407" t="s">
        <v>80</v>
      </c>
      <c r="BC3407">
        <v>2</v>
      </c>
    </row>
    <row r="3408" spans="1:55">
      <c r="A3408" t="s">
        <v>6911</v>
      </c>
      <c r="B3408" t="s">
        <v>56</v>
      </c>
      <c r="C3408">
        <v>30</v>
      </c>
      <c r="D3408" t="s">
        <v>57</v>
      </c>
      <c r="E3408">
        <v>2</v>
      </c>
      <c r="F3408" t="s">
        <v>639</v>
      </c>
      <c r="G3408">
        <v>90301</v>
      </c>
      <c r="H3408">
        <v>33.956445</v>
      </c>
      <c r="I3408">
        <v>-118.358634</v>
      </c>
      <c r="J3408">
        <v>1</v>
      </c>
      <c r="K3408">
        <v>16</v>
      </c>
      <c r="L3408" t="s">
        <v>98</v>
      </c>
      <c r="M3408" t="s">
        <v>57</v>
      </c>
      <c r="N3408" t="s">
        <v>4160</v>
      </c>
      <c r="O3408" t="s">
        <v>57</v>
      </c>
      <c r="P3408" t="s">
        <v>57</v>
      </c>
      <c r="Q3408" t="s">
        <v>85</v>
      </c>
      <c r="R3408" t="s">
        <v>285</v>
      </c>
      <c r="S3408" t="s">
        <v>61</v>
      </c>
      <c r="T3408" t="s">
        <v>57</v>
      </c>
      <c r="U3408" t="s">
        <v>61</v>
      </c>
      <c r="V3408" t="s">
        <v>61</v>
      </c>
      <c r="W3408" t="s">
        <v>61</v>
      </c>
      <c r="X3408" t="s">
        <v>61</v>
      </c>
      <c r="Y3408" t="s">
        <v>61</v>
      </c>
      <c r="Z3408" t="s">
        <v>57</v>
      </c>
      <c r="AA3408" t="s">
        <v>77</v>
      </c>
      <c r="AB3408" t="s">
        <v>57</v>
      </c>
      <c r="AC3408" t="s">
        <v>65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</v>
      </c>
      <c r="AJ3408" t="s">
        <v>66</v>
      </c>
      <c r="AM3408">
        <v>0</v>
      </c>
      <c r="AN3408">
        <v>1</v>
      </c>
      <c r="AO3408">
        <v>0</v>
      </c>
      <c r="AP3408" t="s">
        <v>103</v>
      </c>
      <c r="AQ3408" t="s">
        <v>68</v>
      </c>
      <c r="AR3408" t="s">
        <v>93</v>
      </c>
      <c r="AS3408">
        <v>2</v>
      </c>
      <c r="AT3408">
        <v>37527</v>
      </c>
      <c r="AU3408">
        <v>1</v>
      </c>
      <c r="AV3408">
        <v>0</v>
      </c>
      <c r="AW3408">
        <v>1</v>
      </c>
      <c r="AX3408">
        <v>0</v>
      </c>
      <c r="AY3408">
        <v>3</v>
      </c>
      <c r="AZ3408" t="s">
        <v>106</v>
      </c>
      <c r="BA3408">
        <v>5</v>
      </c>
      <c r="BB3408" t="s">
        <v>80</v>
      </c>
      <c r="BC3408">
        <v>2</v>
      </c>
    </row>
    <row r="3409" spans="1:55">
      <c r="A3409" t="s">
        <v>6912</v>
      </c>
      <c r="B3409" t="s">
        <v>56</v>
      </c>
      <c r="C3409">
        <v>57</v>
      </c>
      <c r="D3409" t="s">
        <v>61</v>
      </c>
      <c r="E3409">
        <v>0</v>
      </c>
      <c r="F3409" t="s">
        <v>226</v>
      </c>
      <c r="G3409">
        <v>90014</v>
      </c>
      <c r="H3409">
        <v>34.043144</v>
      </c>
      <c r="I3409">
        <v>-118.251977</v>
      </c>
      <c r="J3409">
        <v>0</v>
      </c>
      <c r="K3409">
        <v>46</v>
      </c>
      <c r="L3409" t="s">
        <v>59</v>
      </c>
      <c r="M3409" t="s">
        <v>57</v>
      </c>
      <c r="N3409" t="s">
        <v>1312</v>
      </c>
      <c r="O3409" t="s">
        <v>57</v>
      </c>
      <c r="P3409" t="s">
        <v>57</v>
      </c>
      <c r="Q3409" t="s">
        <v>62</v>
      </c>
      <c r="R3409" t="s">
        <v>382</v>
      </c>
      <c r="S3409" t="s">
        <v>61</v>
      </c>
      <c r="T3409" t="s">
        <v>61</v>
      </c>
      <c r="U3409" t="s">
        <v>61</v>
      </c>
      <c r="V3409" t="s">
        <v>61</v>
      </c>
      <c r="W3409" t="s">
        <v>57</v>
      </c>
      <c r="X3409" t="s">
        <v>57</v>
      </c>
      <c r="Y3409" t="s">
        <v>57</v>
      </c>
      <c r="Z3409" t="s">
        <v>61</v>
      </c>
      <c r="AA3409" t="s">
        <v>77</v>
      </c>
      <c r="AB3409" t="s">
        <v>61</v>
      </c>
      <c r="AC3409" t="s">
        <v>87</v>
      </c>
      <c r="AD3409">
        <v>96.05</v>
      </c>
      <c r="AE3409">
        <v>4399.5</v>
      </c>
      <c r="AF3409">
        <v>0</v>
      </c>
      <c r="AG3409">
        <v>80</v>
      </c>
      <c r="AH3409">
        <v>284.28</v>
      </c>
      <c r="AI3409">
        <v>4763.78</v>
      </c>
      <c r="AJ3409" t="s">
        <v>88</v>
      </c>
      <c r="AK3409" t="s">
        <v>201</v>
      </c>
      <c r="AL3409" t="s">
        <v>1253</v>
      </c>
      <c r="AM3409">
        <v>1</v>
      </c>
      <c r="AN3409">
        <v>0</v>
      </c>
      <c r="AO3409">
        <v>0</v>
      </c>
      <c r="AP3409" t="s">
        <v>176</v>
      </c>
      <c r="AQ3409" t="s">
        <v>92</v>
      </c>
      <c r="AR3409" t="s">
        <v>105</v>
      </c>
      <c r="AS3409">
        <v>3</v>
      </c>
      <c r="AT3409">
        <v>3524</v>
      </c>
      <c r="AU3409">
        <v>1</v>
      </c>
      <c r="AV3409">
        <v>1</v>
      </c>
      <c r="AW3409">
        <v>0</v>
      </c>
      <c r="AX3409">
        <v>96.05</v>
      </c>
      <c r="AY3409">
        <v>5</v>
      </c>
      <c r="AZ3409" t="s">
        <v>177</v>
      </c>
      <c r="BA3409">
        <v>5</v>
      </c>
      <c r="BB3409" t="s">
        <v>80</v>
      </c>
      <c r="BC3409">
        <v>2</v>
      </c>
    </row>
    <row r="3410" spans="1:55">
      <c r="A3410" t="s">
        <v>6913</v>
      </c>
      <c r="B3410" t="s">
        <v>56</v>
      </c>
      <c r="C3410">
        <v>80</v>
      </c>
      <c r="D3410" t="s">
        <v>57</v>
      </c>
      <c r="E3410">
        <v>0</v>
      </c>
      <c r="F3410" t="s">
        <v>6457</v>
      </c>
      <c r="G3410">
        <v>94951</v>
      </c>
      <c r="H3410">
        <v>38.325599</v>
      </c>
      <c r="I3410">
        <v>-122.642352</v>
      </c>
      <c r="J3410">
        <v>5</v>
      </c>
      <c r="K3410">
        <v>72</v>
      </c>
      <c r="L3410" t="s">
        <v>119</v>
      </c>
      <c r="M3410" t="s">
        <v>57</v>
      </c>
      <c r="N3410" t="s">
        <v>6914</v>
      </c>
      <c r="O3410" t="s">
        <v>57</v>
      </c>
      <c r="P3410" t="s">
        <v>57</v>
      </c>
      <c r="Q3410" t="s">
        <v>85</v>
      </c>
      <c r="R3410" t="s">
        <v>275</v>
      </c>
      <c r="S3410" t="s">
        <v>57</v>
      </c>
      <c r="T3410" t="s">
        <v>57</v>
      </c>
      <c r="U3410" t="s">
        <v>57</v>
      </c>
      <c r="V3410" t="s">
        <v>61</v>
      </c>
      <c r="W3410" t="s">
        <v>57</v>
      </c>
      <c r="X3410" t="s">
        <v>57</v>
      </c>
      <c r="Y3410" t="s">
        <v>61</v>
      </c>
      <c r="Z3410" t="s">
        <v>57</v>
      </c>
      <c r="AA3410" t="s">
        <v>122</v>
      </c>
      <c r="AB3410" t="s">
        <v>57</v>
      </c>
      <c r="AC3410" t="s">
        <v>87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66</v>
      </c>
      <c r="AM3410">
        <v>0</v>
      </c>
      <c r="AN3410">
        <v>1</v>
      </c>
      <c r="AO3410">
        <v>0</v>
      </c>
      <c r="AP3410" t="s">
        <v>123</v>
      </c>
      <c r="AQ3410" t="s">
        <v>104</v>
      </c>
      <c r="AR3410" t="s">
        <v>105</v>
      </c>
      <c r="AS3410">
        <v>6</v>
      </c>
      <c r="AT3410">
        <v>3777</v>
      </c>
      <c r="AU3410">
        <v>1</v>
      </c>
      <c r="AV3410">
        <v>0</v>
      </c>
      <c r="AW3410">
        <v>1</v>
      </c>
      <c r="AX3410">
        <v>0</v>
      </c>
      <c r="AY3410">
        <v>6</v>
      </c>
      <c r="AZ3410" t="s">
        <v>125</v>
      </c>
      <c r="BA3410">
        <v>3</v>
      </c>
      <c r="BB3410" t="s">
        <v>126</v>
      </c>
      <c r="BC3410">
        <v>3</v>
      </c>
    </row>
    <row r="3411" spans="1:55">
      <c r="A3411" t="s">
        <v>6915</v>
      </c>
      <c r="B3411" t="s">
        <v>73</v>
      </c>
      <c r="C3411">
        <v>62</v>
      </c>
      <c r="D3411" t="s">
        <v>61</v>
      </c>
      <c r="E3411">
        <v>2</v>
      </c>
      <c r="F3411" t="s">
        <v>199</v>
      </c>
      <c r="G3411">
        <v>95550</v>
      </c>
      <c r="H3411">
        <v>40.7666</v>
      </c>
      <c r="I3411">
        <v>-123.80458</v>
      </c>
      <c r="J3411">
        <v>0</v>
      </c>
      <c r="K3411">
        <v>19</v>
      </c>
      <c r="L3411" t="s">
        <v>98</v>
      </c>
      <c r="M3411" t="s">
        <v>57</v>
      </c>
      <c r="N3411" t="s">
        <v>2755</v>
      </c>
      <c r="O3411" t="s">
        <v>57</v>
      </c>
      <c r="P3411" t="s">
        <v>61</v>
      </c>
      <c r="Q3411" t="s">
        <v>143</v>
      </c>
      <c r="R3411" t="s">
        <v>143</v>
      </c>
      <c r="S3411" t="s">
        <v>143</v>
      </c>
      <c r="T3411" t="s">
        <v>143</v>
      </c>
      <c r="U3411" t="s">
        <v>143</v>
      </c>
      <c r="V3411" t="s">
        <v>143</v>
      </c>
      <c r="W3411" t="s">
        <v>143</v>
      </c>
      <c r="X3411" t="s">
        <v>143</v>
      </c>
      <c r="Y3411" t="s">
        <v>143</v>
      </c>
      <c r="Z3411" t="s">
        <v>143</v>
      </c>
      <c r="AA3411" t="s">
        <v>77</v>
      </c>
      <c r="AB3411" t="s">
        <v>57</v>
      </c>
      <c r="AC3411" t="s">
        <v>65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714.3200000000001</v>
      </c>
      <c r="AJ3411" t="s">
        <v>66</v>
      </c>
      <c r="AM3411">
        <v>0</v>
      </c>
      <c r="AN3411">
        <v>1</v>
      </c>
      <c r="AO3411">
        <v>0</v>
      </c>
      <c r="AP3411" t="s">
        <v>103</v>
      </c>
      <c r="AQ3411" t="s">
        <v>124</v>
      </c>
      <c r="AR3411" t="s">
        <v>182</v>
      </c>
      <c r="AT3411">
        <v>155</v>
      </c>
      <c r="AU3411">
        <v>1</v>
      </c>
      <c r="AV3411">
        <v>0</v>
      </c>
      <c r="AW3411">
        <v>1</v>
      </c>
      <c r="AX3411">
        <v>0</v>
      </c>
      <c r="AY3411">
        <v>3</v>
      </c>
      <c r="AZ3411" t="s">
        <v>106</v>
      </c>
      <c r="BA3411">
        <v>4</v>
      </c>
      <c r="BB3411" t="s">
        <v>80</v>
      </c>
      <c r="BC3411">
        <v>2</v>
      </c>
    </row>
    <row r="3412" spans="1:55">
      <c r="A3412" t="s">
        <v>6916</v>
      </c>
      <c r="B3412" t="s">
        <v>73</v>
      </c>
      <c r="C3412">
        <v>43</v>
      </c>
      <c r="D3412" t="s">
        <v>57</v>
      </c>
      <c r="E3412">
        <v>0</v>
      </c>
      <c r="F3412" t="s">
        <v>6917</v>
      </c>
      <c r="G3412">
        <v>95246</v>
      </c>
      <c r="H3412">
        <v>38.264262</v>
      </c>
      <c r="I3412">
        <v>-120.515133</v>
      </c>
      <c r="J3412">
        <v>1</v>
      </c>
      <c r="K3412">
        <v>29</v>
      </c>
      <c r="L3412" t="s">
        <v>59</v>
      </c>
      <c r="M3412" t="s">
        <v>57</v>
      </c>
      <c r="N3412" t="s">
        <v>2434</v>
      </c>
      <c r="O3412" t="s">
        <v>61</v>
      </c>
      <c r="P3412" t="s">
        <v>57</v>
      </c>
      <c r="Q3412" t="s">
        <v>85</v>
      </c>
      <c r="R3412" t="s">
        <v>296</v>
      </c>
      <c r="S3412" t="s">
        <v>57</v>
      </c>
      <c r="T3412" t="s">
        <v>61</v>
      </c>
      <c r="U3412" t="s">
        <v>61</v>
      </c>
      <c r="V3412" t="s">
        <v>61</v>
      </c>
      <c r="W3412" t="s">
        <v>57</v>
      </c>
      <c r="X3412" t="s">
        <v>57</v>
      </c>
      <c r="Y3412" t="s">
        <v>57</v>
      </c>
      <c r="Z3412" t="s">
        <v>57</v>
      </c>
      <c r="AA3412" t="s">
        <v>77</v>
      </c>
      <c r="AB3412" t="s">
        <v>61</v>
      </c>
      <c r="AC3412" t="s">
        <v>65</v>
      </c>
      <c r="AD3412">
        <v>94.65000000000001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88</v>
      </c>
      <c r="AK3412" t="s">
        <v>190</v>
      </c>
      <c r="AL3412" t="s">
        <v>191</v>
      </c>
      <c r="AM3412">
        <v>1</v>
      </c>
      <c r="AN3412">
        <v>0</v>
      </c>
      <c r="AO3412">
        <v>0</v>
      </c>
      <c r="AP3412" t="s">
        <v>164</v>
      </c>
      <c r="AQ3412" t="s">
        <v>78</v>
      </c>
      <c r="AR3412" t="s">
        <v>105</v>
      </c>
      <c r="AS3412">
        <v>5</v>
      </c>
      <c r="AT3412">
        <v>1692</v>
      </c>
      <c r="AU3412">
        <v>1</v>
      </c>
      <c r="AV3412">
        <v>1</v>
      </c>
      <c r="AW3412">
        <v>0</v>
      </c>
      <c r="AX3412">
        <v>94.65000000000001</v>
      </c>
      <c r="AY3412">
        <v>4</v>
      </c>
      <c r="AZ3412" t="s">
        <v>165</v>
      </c>
      <c r="BA3412">
        <v>6</v>
      </c>
      <c r="BB3412" t="s">
        <v>95</v>
      </c>
      <c r="BC3412">
        <v>1</v>
      </c>
    </row>
    <row r="3413" spans="1:55">
      <c r="A3413" t="s">
        <v>6918</v>
      </c>
      <c r="B3413" t="s">
        <v>73</v>
      </c>
      <c r="C3413">
        <v>65</v>
      </c>
      <c r="D3413" t="s">
        <v>57</v>
      </c>
      <c r="E3413">
        <v>0</v>
      </c>
      <c r="F3413" t="s">
        <v>1914</v>
      </c>
      <c r="G3413">
        <v>92267</v>
      </c>
      <c r="H3413">
        <v>34.273872</v>
      </c>
      <c r="I3413">
        <v>-114.192901</v>
      </c>
      <c r="J3413">
        <v>1</v>
      </c>
      <c r="K3413">
        <v>65</v>
      </c>
      <c r="L3413" t="s">
        <v>59</v>
      </c>
      <c r="M3413" t="s">
        <v>57</v>
      </c>
      <c r="N3413" t="s">
        <v>6919</v>
      </c>
      <c r="O3413" t="s">
        <v>57</v>
      </c>
      <c r="P3413" t="s">
        <v>57</v>
      </c>
      <c r="Q3413" t="s">
        <v>85</v>
      </c>
      <c r="R3413" t="s">
        <v>423</v>
      </c>
      <c r="S3413" t="s">
        <v>61</v>
      </c>
      <c r="T3413" t="s">
        <v>57</v>
      </c>
      <c r="U3413" t="s">
        <v>57</v>
      </c>
      <c r="V3413" t="s">
        <v>61</v>
      </c>
      <c r="W3413" t="s">
        <v>57</v>
      </c>
      <c r="X3413" t="s">
        <v>57</v>
      </c>
      <c r="Y3413" t="s">
        <v>57</v>
      </c>
      <c r="Z3413" t="s">
        <v>57</v>
      </c>
      <c r="AA3413" t="s">
        <v>64</v>
      </c>
      <c r="AB3413" t="s">
        <v>57</v>
      </c>
      <c r="AC3413" t="s">
        <v>87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66</v>
      </c>
      <c r="AM3413">
        <v>0</v>
      </c>
      <c r="AN3413">
        <v>1</v>
      </c>
      <c r="AO3413">
        <v>0</v>
      </c>
      <c r="AP3413" t="s">
        <v>123</v>
      </c>
      <c r="AQ3413" t="s">
        <v>124</v>
      </c>
      <c r="AR3413" t="s">
        <v>105</v>
      </c>
      <c r="AS3413">
        <v>6</v>
      </c>
      <c r="AT3413">
        <v>131</v>
      </c>
      <c r="AU3413">
        <v>1</v>
      </c>
      <c r="AV3413">
        <v>0</v>
      </c>
      <c r="AW3413">
        <v>1</v>
      </c>
      <c r="AX3413">
        <v>0</v>
      </c>
      <c r="AY3413">
        <v>6</v>
      </c>
      <c r="AZ3413" t="s">
        <v>125</v>
      </c>
      <c r="BA3413">
        <v>3</v>
      </c>
      <c r="BB3413" t="s">
        <v>126</v>
      </c>
      <c r="BC3413">
        <v>3</v>
      </c>
    </row>
    <row r="3414" spans="1:55">
      <c r="A3414" t="s">
        <v>6920</v>
      </c>
      <c r="B3414" t="s">
        <v>73</v>
      </c>
      <c r="C3414">
        <v>66</v>
      </c>
      <c r="D3414" t="s">
        <v>57</v>
      </c>
      <c r="E3414">
        <v>0</v>
      </c>
      <c r="F3414" t="s">
        <v>4934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59</v>
      </c>
      <c r="M3414" t="s">
        <v>57</v>
      </c>
      <c r="N3414" t="s">
        <v>6921</v>
      </c>
      <c r="O3414" t="s">
        <v>57</v>
      </c>
      <c r="P3414" t="s">
        <v>57</v>
      </c>
      <c r="Q3414" t="s">
        <v>85</v>
      </c>
      <c r="R3414" t="s">
        <v>163</v>
      </c>
      <c r="S3414" t="s">
        <v>57</v>
      </c>
      <c r="T3414" t="s">
        <v>57</v>
      </c>
      <c r="U3414" t="s">
        <v>61</v>
      </c>
      <c r="V3414" t="s">
        <v>61</v>
      </c>
      <c r="W3414" t="s">
        <v>61</v>
      </c>
      <c r="X3414" t="s">
        <v>61</v>
      </c>
      <c r="Y3414" t="s">
        <v>61</v>
      </c>
      <c r="Z3414" t="s">
        <v>57</v>
      </c>
      <c r="AA3414" t="s">
        <v>77</v>
      </c>
      <c r="AB3414" t="s">
        <v>61</v>
      </c>
      <c r="AC3414" t="s">
        <v>87</v>
      </c>
      <c r="AD3414">
        <v>83.84999999999999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66</v>
      </c>
      <c r="AM3414">
        <v>0</v>
      </c>
      <c r="AN3414">
        <v>1</v>
      </c>
      <c r="AO3414">
        <v>0</v>
      </c>
      <c r="AP3414" t="s">
        <v>123</v>
      </c>
      <c r="AQ3414" t="s">
        <v>124</v>
      </c>
      <c r="AR3414" t="s">
        <v>93</v>
      </c>
      <c r="AS3414">
        <v>3</v>
      </c>
      <c r="AT3414">
        <v>2271</v>
      </c>
      <c r="AU3414">
        <v>1</v>
      </c>
      <c r="AV3414">
        <v>0</v>
      </c>
      <c r="AW3414">
        <v>1</v>
      </c>
      <c r="AX3414">
        <v>0</v>
      </c>
      <c r="AY3414">
        <v>6</v>
      </c>
      <c r="AZ3414" t="s">
        <v>125</v>
      </c>
      <c r="BA3414">
        <v>6</v>
      </c>
      <c r="BB3414" t="s">
        <v>95</v>
      </c>
      <c r="BC3414">
        <v>1</v>
      </c>
    </row>
    <row r="3415" spans="1:55">
      <c r="A3415" t="s">
        <v>6922</v>
      </c>
      <c r="B3415" t="s">
        <v>73</v>
      </c>
      <c r="C3415">
        <v>59</v>
      </c>
      <c r="D3415" t="s">
        <v>61</v>
      </c>
      <c r="E3415">
        <v>0</v>
      </c>
      <c r="F3415" t="s">
        <v>1291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216</v>
      </c>
      <c r="M3415" t="s">
        <v>57</v>
      </c>
      <c r="N3415" t="s">
        <v>6923</v>
      </c>
      <c r="O3415" t="s">
        <v>61</v>
      </c>
      <c r="P3415" t="s">
        <v>57</v>
      </c>
      <c r="Q3415" t="s">
        <v>135</v>
      </c>
      <c r="R3415" t="s">
        <v>296</v>
      </c>
      <c r="S3415" t="s">
        <v>61</v>
      </c>
      <c r="T3415" t="s">
        <v>61</v>
      </c>
      <c r="U3415" t="s">
        <v>61</v>
      </c>
      <c r="V3415" t="s">
        <v>57</v>
      </c>
      <c r="W3415" t="s">
        <v>61</v>
      </c>
      <c r="X3415" t="s">
        <v>61</v>
      </c>
      <c r="Y3415" t="s">
        <v>61</v>
      </c>
      <c r="Z3415" t="s">
        <v>57</v>
      </c>
      <c r="AA3415" t="s">
        <v>122</v>
      </c>
      <c r="AB3415" t="s">
        <v>57</v>
      </c>
      <c r="AC3415" t="s">
        <v>87</v>
      </c>
      <c r="AD3415">
        <v>49.8</v>
      </c>
      <c r="AE3415">
        <v>1971.15</v>
      </c>
      <c r="AF3415">
        <v>0</v>
      </c>
      <c r="AG3415">
        <v>0</v>
      </c>
      <c r="AH3415">
        <v>153.27</v>
      </c>
      <c r="AI3415">
        <v>2124.42</v>
      </c>
      <c r="AJ3415" t="s">
        <v>66</v>
      </c>
      <c r="AM3415">
        <v>0</v>
      </c>
      <c r="AN3415">
        <v>1</v>
      </c>
      <c r="AO3415">
        <v>0</v>
      </c>
      <c r="AP3415" t="s">
        <v>176</v>
      </c>
      <c r="AQ3415" t="s">
        <v>92</v>
      </c>
      <c r="AR3415" t="s">
        <v>137</v>
      </c>
      <c r="AS3415">
        <v>2</v>
      </c>
      <c r="AT3415">
        <v>32881</v>
      </c>
      <c r="AU3415">
        <v>1</v>
      </c>
      <c r="AV3415">
        <v>0</v>
      </c>
      <c r="AW3415">
        <v>1</v>
      </c>
      <c r="AX3415">
        <v>0</v>
      </c>
      <c r="AY3415">
        <v>5</v>
      </c>
      <c r="AZ3415" t="s">
        <v>177</v>
      </c>
      <c r="BA3415">
        <v>2</v>
      </c>
      <c r="BB3415" t="s">
        <v>126</v>
      </c>
      <c r="BC3415">
        <v>3</v>
      </c>
    </row>
    <row r="3416" spans="1:55">
      <c r="A3416" t="s">
        <v>6924</v>
      </c>
      <c r="B3416" t="s">
        <v>56</v>
      </c>
      <c r="C3416">
        <v>56</v>
      </c>
      <c r="D3416" t="s">
        <v>57</v>
      </c>
      <c r="E3416">
        <v>0</v>
      </c>
      <c r="F3416" t="s">
        <v>226</v>
      </c>
      <c r="G3416">
        <v>90032</v>
      </c>
      <c r="H3416">
        <v>34.078821</v>
      </c>
      <c r="I3416">
        <v>-118.177576</v>
      </c>
      <c r="J3416">
        <v>7</v>
      </c>
      <c r="K3416">
        <v>72</v>
      </c>
      <c r="L3416" t="s">
        <v>59</v>
      </c>
      <c r="M3416" t="s">
        <v>57</v>
      </c>
      <c r="N3416" t="s">
        <v>6779</v>
      </c>
      <c r="O3416" t="s">
        <v>57</v>
      </c>
      <c r="P3416" t="s">
        <v>61</v>
      </c>
      <c r="Q3416" t="s">
        <v>143</v>
      </c>
      <c r="R3416" t="s">
        <v>143</v>
      </c>
      <c r="S3416" t="s">
        <v>143</v>
      </c>
      <c r="T3416" t="s">
        <v>143</v>
      </c>
      <c r="U3416" t="s">
        <v>143</v>
      </c>
      <c r="V3416" t="s">
        <v>143</v>
      </c>
      <c r="W3416" t="s">
        <v>143</v>
      </c>
      <c r="X3416" t="s">
        <v>143</v>
      </c>
      <c r="Y3416" t="s">
        <v>143</v>
      </c>
      <c r="Z3416" t="s">
        <v>143</v>
      </c>
      <c r="AA3416" t="s">
        <v>122</v>
      </c>
      <c r="AB3416" t="s">
        <v>61</v>
      </c>
      <c r="AC3416" t="s">
        <v>65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66</v>
      </c>
      <c r="AM3416">
        <v>0</v>
      </c>
      <c r="AN3416">
        <v>1</v>
      </c>
      <c r="AO3416">
        <v>1</v>
      </c>
      <c r="AP3416" t="s">
        <v>123</v>
      </c>
      <c r="AQ3416" t="s">
        <v>92</v>
      </c>
      <c r="AR3416" t="s">
        <v>79</v>
      </c>
      <c r="AT3416">
        <v>46960</v>
      </c>
      <c r="AU3416">
        <v>1</v>
      </c>
      <c r="AV3416">
        <v>0</v>
      </c>
      <c r="AW3416">
        <v>1</v>
      </c>
      <c r="AX3416">
        <v>0</v>
      </c>
      <c r="AY3416">
        <v>6</v>
      </c>
      <c r="AZ3416" t="s">
        <v>125</v>
      </c>
      <c r="BA3416">
        <v>1</v>
      </c>
      <c r="BB3416" t="s">
        <v>71</v>
      </c>
      <c r="BC3416">
        <v>4</v>
      </c>
    </row>
    <row r="3417" spans="1:55">
      <c r="A3417" t="s">
        <v>6925</v>
      </c>
      <c r="B3417" t="s">
        <v>56</v>
      </c>
      <c r="C3417">
        <v>54</v>
      </c>
      <c r="D3417" t="s">
        <v>61</v>
      </c>
      <c r="E3417">
        <v>0</v>
      </c>
      <c r="F3417" t="s">
        <v>1026</v>
      </c>
      <c r="G3417">
        <v>90504</v>
      </c>
      <c r="H3417">
        <v>33.867257</v>
      </c>
      <c r="I3417">
        <v>-118.330794</v>
      </c>
      <c r="J3417">
        <v>0</v>
      </c>
      <c r="K3417">
        <v>47</v>
      </c>
      <c r="L3417" t="s">
        <v>129</v>
      </c>
      <c r="M3417" t="s">
        <v>61</v>
      </c>
      <c r="N3417" t="s">
        <v>143</v>
      </c>
      <c r="O3417" t="s">
        <v>143</v>
      </c>
      <c r="P3417" t="s">
        <v>57</v>
      </c>
      <c r="Q3417" t="s">
        <v>62</v>
      </c>
      <c r="R3417" t="s">
        <v>250</v>
      </c>
      <c r="S3417" t="s">
        <v>57</v>
      </c>
      <c r="T3417" t="s">
        <v>61</v>
      </c>
      <c r="U3417" t="s">
        <v>57</v>
      </c>
      <c r="V3417" t="s">
        <v>57</v>
      </c>
      <c r="W3417" t="s">
        <v>61</v>
      </c>
      <c r="X3417" t="s">
        <v>61</v>
      </c>
      <c r="Y3417" t="s">
        <v>61</v>
      </c>
      <c r="Z3417" t="s">
        <v>57</v>
      </c>
      <c r="AA3417" t="s">
        <v>122</v>
      </c>
      <c r="AB3417" t="s">
        <v>61</v>
      </c>
      <c r="AC3417" t="s">
        <v>65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66</v>
      </c>
      <c r="AM3417">
        <v>0</v>
      </c>
      <c r="AN3417">
        <v>1</v>
      </c>
      <c r="AO3417">
        <v>0</v>
      </c>
      <c r="AP3417" t="s">
        <v>176</v>
      </c>
      <c r="AQ3417" t="s">
        <v>92</v>
      </c>
      <c r="AR3417" t="s">
        <v>137</v>
      </c>
      <c r="AS3417">
        <v>4</v>
      </c>
      <c r="AT3417">
        <v>31678</v>
      </c>
      <c r="AU3417">
        <v>1</v>
      </c>
      <c r="AV3417">
        <v>0</v>
      </c>
      <c r="AW3417">
        <v>1</v>
      </c>
      <c r="AX3417">
        <v>0</v>
      </c>
      <c r="AY3417">
        <v>5</v>
      </c>
      <c r="AZ3417" t="s">
        <v>177</v>
      </c>
      <c r="BA3417">
        <v>2</v>
      </c>
      <c r="BB3417" t="s">
        <v>126</v>
      </c>
      <c r="BC3417">
        <v>3</v>
      </c>
    </row>
    <row r="3418" spans="1:55">
      <c r="A3418" t="s">
        <v>6926</v>
      </c>
      <c r="B3418" t="s">
        <v>56</v>
      </c>
      <c r="C3418">
        <v>35</v>
      </c>
      <c r="D3418" t="s">
        <v>57</v>
      </c>
      <c r="E3418">
        <v>0</v>
      </c>
      <c r="F3418" t="s">
        <v>2054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129</v>
      </c>
      <c r="M3418" t="s">
        <v>57</v>
      </c>
      <c r="N3418" t="s">
        <v>6927</v>
      </c>
      <c r="O3418" t="s">
        <v>57</v>
      </c>
      <c r="P3418" t="s">
        <v>57</v>
      </c>
      <c r="Q3418" t="s">
        <v>85</v>
      </c>
      <c r="R3418" t="s">
        <v>391</v>
      </c>
      <c r="S3418" t="s">
        <v>57</v>
      </c>
      <c r="T3418" t="s">
        <v>57</v>
      </c>
      <c r="U3418" t="s">
        <v>61</v>
      </c>
      <c r="V3418" t="s">
        <v>57</v>
      </c>
      <c r="W3418" t="s">
        <v>57</v>
      </c>
      <c r="X3418" t="s">
        <v>61</v>
      </c>
      <c r="Y3418" t="s">
        <v>61</v>
      </c>
      <c r="Z3418" t="s">
        <v>57</v>
      </c>
      <c r="AA3418" t="s">
        <v>64</v>
      </c>
      <c r="AB3418" t="s">
        <v>57</v>
      </c>
      <c r="AC3418" t="s">
        <v>87</v>
      </c>
      <c r="AD3418">
        <v>100.15</v>
      </c>
      <c r="AE3418">
        <v>6643.5</v>
      </c>
      <c r="AF3418">
        <v>0</v>
      </c>
      <c r="AG3418">
        <v>0</v>
      </c>
      <c r="AH3418">
        <v>2380.3</v>
      </c>
      <c r="AI3418">
        <v>9023.799999999999</v>
      </c>
      <c r="AJ3418" t="s">
        <v>66</v>
      </c>
      <c r="AM3418">
        <v>0</v>
      </c>
      <c r="AN3418">
        <v>1</v>
      </c>
      <c r="AO3418">
        <v>0</v>
      </c>
      <c r="AP3418" t="s">
        <v>123</v>
      </c>
      <c r="AQ3418" t="s">
        <v>68</v>
      </c>
      <c r="AR3418" t="s">
        <v>105</v>
      </c>
      <c r="AS3418">
        <v>5</v>
      </c>
      <c r="AT3418">
        <v>27607</v>
      </c>
      <c r="AU3418">
        <v>1</v>
      </c>
      <c r="AV3418">
        <v>0</v>
      </c>
      <c r="AW3418">
        <v>1</v>
      </c>
      <c r="AX3418">
        <v>0</v>
      </c>
      <c r="AY3418">
        <v>6</v>
      </c>
      <c r="AZ3418" t="s">
        <v>125</v>
      </c>
      <c r="BA3418">
        <v>3</v>
      </c>
      <c r="BB3418" t="s">
        <v>126</v>
      </c>
      <c r="BC3418">
        <v>3</v>
      </c>
    </row>
    <row r="3419" spans="1:55">
      <c r="A3419" t="s">
        <v>6928</v>
      </c>
      <c r="B3419" t="s">
        <v>56</v>
      </c>
      <c r="C3419">
        <v>67</v>
      </c>
      <c r="D3419" t="s">
        <v>61</v>
      </c>
      <c r="E3419">
        <v>0</v>
      </c>
      <c r="F3419" t="s">
        <v>5262</v>
      </c>
      <c r="G3419">
        <v>91024</v>
      </c>
      <c r="H3419">
        <v>34.168686</v>
      </c>
      <c r="I3419">
        <v>-118.057505</v>
      </c>
      <c r="J3419">
        <v>0</v>
      </c>
      <c r="K3419">
        <v>56</v>
      </c>
      <c r="L3419" t="s">
        <v>59</v>
      </c>
      <c r="M3419" t="s">
        <v>57</v>
      </c>
      <c r="N3419" t="s">
        <v>3067</v>
      </c>
      <c r="O3419" t="s">
        <v>57</v>
      </c>
      <c r="P3419" t="s">
        <v>57</v>
      </c>
      <c r="Q3419" t="s">
        <v>85</v>
      </c>
      <c r="R3419" t="s">
        <v>131</v>
      </c>
      <c r="S3419" t="s">
        <v>61</v>
      </c>
      <c r="T3419" t="s">
        <v>57</v>
      </c>
      <c r="U3419" t="s">
        <v>57</v>
      </c>
      <c r="V3419" t="s">
        <v>61</v>
      </c>
      <c r="W3419" t="s">
        <v>57</v>
      </c>
      <c r="X3419" t="s">
        <v>57</v>
      </c>
      <c r="Y3419" t="s">
        <v>61</v>
      </c>
      <c r="Z3419" t="s">
        <v>57</v>
      </c>
      <c r="AA3419" t="s">
        <v>122</v>
      </c>
      <c r="AB3419" t="s">
        <v>61</v>
      </c>
      <c r="AC3419" t="s">
        <v>87</v>
      </c>
      <c r="AD3419">
        <v>104.75</v>
      </c>
      <c r="AE3419">
        <v>5841.35</v>
      </c>
      <c r="AF3419">
        <v>36.52</v>
      </c>
      <c r="AG3419">
        <v>0</v>
      </c>
      <c r="AH3419">
        <v>1547.84</v>
      </c>
      <c r="AI3419">
        <v>7352.67</v>
      </c>
      <c r="AJ3419" t="s">
        <v>66</v>
      </c>
      <c r="AM3419">
        <v>0</v>
      </c>
      <c r="AN3419">
        <v>1</v>
      </c>
      <c r="AO3419">
        <v>0</v>
      </c>
      <c r="AP3419" t="s">
        <v>123</v>
      </c>
      <c r="AQ3419" t="s">
        <v>124</v>
      </c>
      <c r="AR3419" t="s">
        <v>105</v>
      </c>
      <c r="AS3419">
        <v>5</v>
      </c>
      <c r="AT3419">
        <v>10558</v>
      </c>
      <c r="AU3419">
        <v>1</v>
      </c>
      <c r="AV3419">
        <v>0</v>
      </c>
      <c r="AW3419">
        <v>1</v>
      </c>
      <c r="AX3419">
        <v>0</v>
      </c>
      <c r="AY3419">
        <v>6</v>
      </c>
      <c r="AZ3419" t="s">
        <v>125</v>
      </c>
      <c r="BA3419">
        <v>4</v>
      </c>
      <c r="BB3419" t="s">
        <v>80</v>
      </c>
      <c r="BC3419">
        <v>2</v>
      </c>
    </row>
    <row r="3420" spans="1:55">
      <c r="A3420" t="s">
        <v>6929</v>
      </c>
      <c r="B3420" t="s">
        <v>56</v>
      </c>
      <c r="C3420">
        <v>65</v>
      </c>
      <c r="D3420" t="s">
        <v>61</v>
      </c>
      <c r="E3420">
        <v>0</v>
      </c>
      <c r="F3420" t="s">
        <v>627</v>
      </c>
      <c r="G3420">
        <v>94121</v>
      </c>
      <c r="H3420">
        <v>37.776718</v>
      </c>
      <c r="I3420">
        <v>-122.495781</v>
      </c>
      <c r="J3420">
        <v>0</v>
      </c>
      <c r="K3420">
        <v>1</v>
      </c>
      <c r="L3420" t="s">
        <v>83</v>
      </c>
      <c r="M3420" t="s">
        <v>57</v>
      </c>
      <c r="N3420" t="s">
        <v>6930</v>
      </c>
      <c r="O3420" t="s">
        <v>61</v>
      </c>
      <c r="P3420" t="s">
        <v>57</v>
      </c>
      <c r="Q3420" t="s">
        <v>85</v>
      </c>
      <c r="R3420" t="s">
        <v>169</v>
      </c>
      <c r="S3420" t="s">
        <v>61</v>
      </c>
      <c r="T3420" t="s">
        <v>57</v>
      </c>
      <c r="U3420" t="s">
        <v>61</v>
      </c>
      <c r="V3420" t="s">
        <v>61</v>
      </c>
      <c r="W3420" t="s">
        <v>61</v>
      </c>
      <c r="X3420" t="s">
        <v>57</v>
      </c>
      <c r="Y3420" t="s">
        <v>57</v>
      </c>
      <c r="Z3420" t="s">
        <v>57</v>
      </c>
      <c r="AA3420" t="s">
        <v>77</v>
      </c>
      <c r="AB3420" t="s">
        <v>57</v>
      </c>
      <c r="AC3420" t="s">
        <v>87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88</v>
      </c>
      <c r="AK3420" t="s">
        <v>89</v>
      </c>
      <c r="AL3420" t="s">
        <v>181</v>
      </c>
      <c r="AM3420">
        <v>1</v>
      </c>
      <c r="AN3420">
        <v>0</v>
      </c>
      <c r="AO3420">
        <v>0</v>
      </c>
      <c r="AP3420" t="s">
        <v>91</v>
      </c>
      <c r="AQ3420" t="s">
        <v>124</v>
      </c>
      <c r="AR3420" t="s">
        <v>93</v>
      </c>
      <c r="AS3420">
        <v>4</v>
      </c>
      <c r="AT3420">
        <v>42476</v>
      </c>
      <c r="AU3420">
        <v>1</v>
      </c>
      <c r="AV3420">
        <v>1</v>
      </c>
      <c r="AW3420">
        <v>0</v>
      </c>
      <c r="AX3420">
        <v>86</v>
      </c>
      <c r="AY3420">
        <v>1</v>
      </c>
      <c r="AZ3420" t="s">
        <v>94</v>
      </c>
      <c r="BA3420">
        <v>10</v>
      </c>
      <c r="BB3420" t="s">
        <v>95</v>
      </c>
      <c r="BC3420">
        <v>1</v>
      </c>
    </row>
    <row r="3421" spans="1:55">
      <c r="A3421" t="s">
        <v>6931</v>
      </c>
      <c r="B3421" t="s">
        <v>56</v>
      </c>
      <c r="C3421">
        <v>80</v>
      </c>
      <c r="D3421" t="s">
        <v>57</v>
      </c>
      <c r="E3421">
        <v>1</v>
      </c>
      <c r="F3421" t="s">
        <v>899</v>
      </c>
      <c r="G3421">
        <v>90602</v>
      </c>
      <c r="H3421">
        <v>33.972119</v>
      </c>
      <c r="I3421">
        <v>-118.020188</v>
      </c>
      <c r="J3421">
        <v>1</v>
      </c>
      <c r="K3421">
        <v>37</v>
      </c>
      <c r="L3421" t="s">
        <v>216</v>
      </c>
      <c r="M3421" t="s">
        <v>57</v>
      </c>
      <c r="N3421" t="s">
        <v>3411</v>
      </c>
      <c r="O3421" t="s">
        <v>57</v>
      </c>
      <c r="P3421" t="s">
        <v>57</v>
      </c>
      <c r="Q3421" t="s">
        <v>85</v>
      </c>
      <c r="R3421" t="s">
        <v>121</v>
      </c>
      <c r="S3421" t="s">
        <v>61</v>
      </c>
      <c r="T3421" t="s">
        <v>61</v>
      </c>
      <c r="U3421" t="s">
        <v>61</v>
      </c>
      <c r="V3421" t="s">
        <v>61</v>
      </c>
      <c r="W3421" t="s">
        <v>61</v>
      </c>
      <c r="X3421" t="s">
        <v>61</v>
      </c>
      <c r="Y3421" t="s">
        <v>61</v>
      </c>
      <c r="Z3421" t="s">
        <v>57</v>
      </c>
      <c r="AA3421" t="s">
        <v>77</v>
      </c>
      <c r="AB3421" t="s">
        <v>57</v>
      </c>
      <c r="AC3421" t="s">
        <v>87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88</v>
      </c>
      <c r="AK3421" t="s">
        <v>201</v>
      </c>
      <c r="AL3421" t="s">
        <v>1253</v>
      </c>
      <c r="AM3421">
        <v>1</v>
      </c>
      <c r="AN3421">
        <v>0</v>
      </c>
      <c r="AO3421">
        <v>0</v>
      </c>
      <c r="AP3421" t="s">
        <v>176</v>
      </c>
      <c r="AQ3421" t="s">
        <v>104</v>
      </c>
      <c r="AR3421" t="s">
        <v>93</v>
      </c>
      <c r="AS3421">
        <v>1</v>
      </c>
      <c r="AT3421">
        <v>26265</v>
      </c>
      <c r="AU3421">
        <v>1</v>
      </c>
      <c r="AV3421">
        <v>1</v>
      </c>
      <c r="AW3421">
        <v>0</v>
      </c>
      <c r="AX3421">
        <v>76.5</v>
      </c>
      <c r="AY3421">
        <v>5</v>
      </c>
      <c r="AZ3421" t="s">
        <v>177</v>
      </c>
      <c r="BA3421">
        <v>5</v>
      </c>
      <c r="BB3421" t="s">
        <v>80</v>
      </c>
      <c r="BC3421">
        <v>2</v>
      </c>
    </row>
    <row r="3422" spans="1:55">
      <c r="A3422" t="s">
        <v>6932</v>
      </c>
      <c r="B3422" t="s">
        <v>56</v>
      </c>
      <c r="C3422">
        <v>30</v>
      </c>
      <c r="D3422" t="s">
        <v>61</v>
      </c>
      <c r="E3422">
        <v>0</v>
      </c>
      <c r="F3422" t="s">
        <v>212</v>
      </c>
      <c r="G3422">
        <v>95355</v>
      </c>
      <c r="H3422">
        <v>37.672906</v>
      </c>
      <c r="I3422">
        <v>-120.946594</v>
      </c>
      <c r="J3422">
        <v>0</v>
      </c>
      <c r="K3422">
        <v>1</v>
      </c>
      <c r="L3422" t="s">
        <v>83</v>
      </c>
      <c r="M3422" t="s">
        <v>57</v>
      </c>
      <c r="N3422" t="s">
        <v>6933</v>
      </c>
      <c r="O3422" t="s">
        <v>61</v>
      </c>
      <c r="P3422" t="s">
        <v>57</v>
      </c>
      <c r="Q3422" t="s">
        <v>135</v>
      </c>
      <c r="R3422" t="s">
        <v>147</v>
      </c>
      <c r="S3422" t="s">
        <v>61</v>
      </c>
      <c r="T3422" t="s">
        <v>61</v>
      </c>
      <c r="U3422" t="s">
        <v>61</v>
      </c>
      <c r="V3422" t="s">
        <v>61</v>
      </c>
      <c r="W3422" t="s">
        <v>61</v>
      </c>
      <c r="X3422" t="s">
        <v>61</v>
      </c>
      <c r="Y3422" t="s">
        <v>61</v>
      </c>
      <c r="Z3422" t="s">
        <v>57</v>
      </c>
      <c r="AA3422" t="s">
        <v>77</v>
      </c>
      <c r="AB3422" t="s">
        <v>57</v>
      </c>
      <c r="AC3422" t="s">
        <v>87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86.68000000000001</v>
      </c>
      <c r="AJ3422" t="s">
        <v>88</v>
      </c>
      <c r="AK3422" t="s">
        <v>101</v>
      </c>
      <c r="AL3422" t="s">
        <v>884</v>
      </c>
      <c r="AM3422">
        <v>1</v>
      </c>
      <c r="AN3422">
        <v>0</v>
      </c>
      <c r="AO3422">
        <v>0</v>
      </c>
      <c r="AP3422" t="s">
        <v>91</v>
      </c>
      <c r="AQ3422" t="s">
        <v>68</v>
      </c>
      <c r="AR3422" t="s">
        <v>137</v>
      </c>
      <c r="AS3422">
        <v>1</v>
      </c>
      <c r="AT3422">
        <v>47613</v>
      </c>
      <c r="AU3422">
        <v>1</v>
      </c>
      <c r="AV3422">
        <v>1</v>
      </c>
      <c r="AW3422">
        <v>0</v>
      </c>
      <c r="AX3422">
        <v>44.9</v>
      </c>
      <c r="AY3422">
        <v>1</v>
      </c>
      <c r="AZ3422" t="s">
        <v>94</v>
      </c>
      <c r="BA3422">
        <v>8</v>
      </c>
      <c r="BB3422" t="s">
        <v>95</v>
      </c>
      <c r="BC3422">
        <v>1</v>
      </c>
    </row>
    <row r="3423" spans="1:55">
      <c r="A3423" t="s">
        <v>6934</v>
      </c>
      <c r="B3423" t="s">
        <v>56</v>
      </c>
      <c r="C3423">
        <v>77</v>
      </c>
      <c r="D3423" t="s">
        <v>61</v>
      </c>
      <c r="E3423">
        <v>0</v>
      </c>
      <c r="F3423" t="s">
        <v>2726</v>
      </c>
      <c r="G3423">
        <v>91911</v>
      </c>
      <c r="H3423">
        <v>32.607964</v>
      </c>
      <c r="I3423">
        <v>-117.059459</v>
      </c>
      <c r="J3423">
        <v>0</v>
      </c>
      <c r="K3423">
        <v>6</v>
      </c>
      <c r="L3423" t="s">
        <v>83</v>
      </c>
      <c r="M3423" t="s">
        <v>57</v>
      </c>
      <c r="N3423" t="s">
        <v>6935</v>
      </c>
      <c r="O3423" t="s">
        <v>61</v>
      </c>
      <c r="P3423" t="s">
        <v>57</v>
      </c>
      <c r="Q3423" t="s">
        <v>85</v>
      </c>
      <c r="R3423" t="s">
        <v>156</v>
      </c>
      <c r="S3423" t="s">
        <v>61</v>
      </c>
      <c r="T3423" t="s">
        <v>61</v>
      </c>
      <c r="U3423" t="s">
        <v>61</v>
      </c>
      <c r="V3423" t="s">
        <v>61</v>
      </c>
      <c r="W3423" t="s">
        <v>57</v>
      </c>
      <c r="X3423" t="s">
        <v>57</v>
      </c>
      <c r="Y3423" t="s">
        <v>61</v>
      </c>
      <c r="Z3423" t="s">
        <v>57</v>
      </c>
      <c r="AA3423" t="s">
        <v>64</v>
      </c>
      <c r="AB3423" t="s">
        <v>57</v>
      </c>
      <c r="AC3423" t="s">
        <v>87</v>
      </c>
      <c r="AD3423">
        <v>89.34999999999999</v>
      </c>
      <c r="AE3423">
        <v>567.8</v>
      </c>
      <c r="AF3423">
        <v>0</v>
      </c>
      <c r="AG3423">
        <v>0</v>
      </c>
      <c r="AH3423">
        <v>48.36</v>
      </c>
      <c r="AI3423">
        <v>616.16</v>
      </c>
      <c r="AJ3423" t="s">
        <v>66</v>
      </c>
      <c r="AM3423">
        <v>0</v>
      </c>
      <c r="AN3423">
        <v>1</v>
      </c>
      <c r="AO3423">
        <v>0</v>
      </c>
      <c r="AP3423" t="s">
        <v>91</v>
      </c>
      <c r="AQ3423" t="s">
        <v>104</v>
      </c>
      <c r="AR3423" t="s">
        <v>93</v>
      </c>
      <c r="AS3423">
        <v>3</v>
      </c>
      <c r="AT3423">
        <v>71126</v>
      </c>
      <c r="AU3423">
        <v>1</v>
      </c>
      <c r="AV3423">
        <v>0</v>
      </c>
      <c r="AW3423">
        <v>1</v>
      </c>
      <c r="AX3423">
        <v>0</v>
      </c>
      <c r="AY3423">
        <v>1</v>
      </c>
      <c r="AZ3423" t="s">
        <v>94</v>
      </c>
      <c r="BA3423">
        <v>7</v>
      </c>
      <c r="BB3423" t="s">
        <v>95</v>
      </c>
      <c r="BC3423">
        <v>1</v>
      </c>
    </row>
    <row r="3424" spans="1:55">
      <c r="A3424" t="s">
        <v>6936</v>
      </c>
      <c r="B3424" t="s">
        <v>56</v>
      </c>
      <c r="C3424">
        <v>80</v>
      </c>
      <c r="D3424" t="s">
        <v>61</v>
      </c>
      <c r="E3424">
        <v>0</v>
      </c>
      <c r="F3424" t="s">
        <v>256</v>
      </c>
      <c r="G3424">
        <v>94536</v>
      </c>
      <c r="H3424">
        <v>37.572273</v>
      </c>
      <c r="I3424">
        <v>-121.964583</v>
      </c>
      <c r="J3424">
        <v>0</v>
      </c>
      <c r="K3424">
        <v>56</v>
      </c>
      <c r="L3424" t="s">
        <v>59</v>
      </c>
      <c r="M3424" t="s">
        <v>57</v>
      </c>
      <c r="N3424" t="s">
        <v>1370</v>
      </c>
      <c r="O3424" t="s">
        <v>57</v>
      </c>
      <c r="P3424" t="s">
        <v>57</v>
      </c>
      <c r="Q3424" t="s">
        <v>135</v>
      </c>
      <c r="R3424" t="s">
        <v>382</v>
      </c>
      <c r="S3424" t="s">
        <v>57</v>
      </c>
      <c r="T3424" t="s">
        <v>61</v>
      </c>
      <c r="U3424" t="s">
        <v>57</v>
      </c>
      <c r="V3424" t="s">
        <v>57</v>
      </c>
      <c r="W3424" t="s">
        <v>61</v>
      </c>
      <c r="X3424" t="s">
        <v>57</v>
      </c>
      <c r="Y3424" t="s">
        <v>61</v>
      </c>
      <c r="Z3424" t="s">
        <v>57</v>
      </c>
      <c r="AA3424" t="s">
        <v>122</v>
      </c>
      <c r="AB3424" t="s">
        <v>61</v>
      </c>
      <c r="AC3424" t="s">
        <v>87</v>
      </c>
      <c r="AD3424">
        <v>73.25</v>
      </c>
      <c r="AE3424">
        <v>4054.2</v>
      </c>
      <c r="AF3424">
        <v>17.16</v>
      </c>
      <c r="AG3424">
        <v>0</v>
      </c>
      <c r="AH3424">
        <v>2088.8</v>
      </c>
      <c r="AI3424">
        <v>6125.84</v>
      </c>
      <c r="AJ3424" t="s">
        <v>66</v>
      </c>
      <c r="AM3424">
        <v>0</v>
      </c>
      <c r="AN3424">
        <v>1</v>
      </c>
      <c r="AO3424">
        <v>0</v>
      </c>
      <c r="AP3424" t="s">
        <v>123</v>
      </c>
      <c r="AQ3424" t="s">
        <v>104</v>
      </c>
      <c r="AR3424" t="s">
        <v>93</v>
      </c>
      <c r="AS3424">
        <v>5</v>
      </c>
      <c r="AT3424">
        <v>66543</v>
      </c>
      <c r="AU3424">
        <v>1</v>
      </c>
      <c r="AV3424">
        <v>0</v>
      </c>
      <c r="AW3424">
        <v>1</v>
      </c>
      <c r="AX3424">
        <v>0</v>
      </c>
      <c r="AY3424">
        <v>6</v>
      </c>
      <c r="AZ3424" t="s">
        <v>125</v>
      </c>
      <c r="BA3424">
        <v>2</v>
      </c>
      <c r="BB3424" t="s">
        <v>126</v>
      </c>
      <c r="BC3424">
        <v>3</v>
      </c>
    </row>
    <row r="3425" spans="1:55">
      <c r="A3425" t="s">
        <v>6937</v>
      </c>
      <c r="B3425" t="s">
        <v>73</v>
      </c>
      <c r="C3425">
        <v>56</v>
      </c>
      <c r="D3425" t="s">
        <v>57</v>
      </c>
      <c r="E3425">
        <v>1</v>
      </c>
      <c r="F3425" t="s">
        <v>509</v>
      </c>
      <c r="G3425">
        <v>93035</v>
      </c>
      <c r="H3425">
        <v>34.18454</v>
      </c>
      <c r="I3425">
        <v>-119.224666</v>
      </c>
      <c r="J3425">
        <v>5</v>
      </c>
      <c r="K3425">
        <v>40</v>
      </c>
      <c r="L3425" t="s">
        <v>59</v>
      </c>
      <c r="M3425" t="s">
        <v>57</v>
      </c>
      <c r="N3425" t="s">
        <v>6938</v>
      </c>
      <c r="O3425" t="s">
        <v>61</v>
      </c>
      <c r="P3425" t="s">
        <v>57</v>
      </c>
      <c r="Q3425" t="s">
        <v>85</v>
      </c>
      <c r="R3425" t="s">
        <v>169</v>
      </c>
      <c r="S3425" t="s">
        <v>61</v>
      </c>
      <c r="T3425" t="s">
        <v>61</v>
      </c>
      <c r="U3425" t="s">
        <v>57</v>
      </c>
      <c r="V3425" t="s">
        <v>61</v>
      </c>
      <c r="W3425" t="s">
        <v>57</v>
      </c>
      <c r="X3425" t="s">
        <v>61</v>
      </c>
      <c r="Y3425" t="s">
        <v>61</v>
      </c>
      <c r="Z3425" t="s">
        <v>57</v>
      </c>
      <c r="AA3425" t="s">
        <v>64</v>
      </c>
      <c r="AB3425" t="s">
        <v>57</v>
      </c>
      <c r="AC3425" t="s">
        <v>87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66</v>
      </c>
      <c r="AM3425">
        <v>0</v>
      </c>
      <c r="AN3425">
        <v>1</v>
      </c>
      <c r="AO3425">
        <v>0</v>
      </c>
      <c r="AP3425" t="s">
        <v>176</v>
      </c>
      <c r="AQ3425" t="s">
        <v>92</v>
      </c>
      <c r="AR3425" t="s">
        <v>93</v>
      </c>
      <c r="AS3425">
        <v>3</v>
      </c>
      <c r="AT3425">
        <v>25322</v>
      </c>
      <c r="AU3425">
        <v>1</v>
      </c>
      <c r="AV3425">
        <v>0</v>
      </c>
      <c r="AW3425">
        <v>1</v>
      </c>
      <c r="AX3425">
        <v>0</v>
      </c>
      <c r="AY3425">
        <v>5</v>
      </c>
      <c r="AZ3425" t="s">
        <v>177</v>
      </c>
      <c r="BA3425">
        <v>2</v>
      </c>
      <c r="BB3425" t="s">
        <v>126</v>
      </c>
      <c r="BC3425">
        <v>3</v>
      </c>
    </row>
    <row r="3426" spans="1:55">
      <c r="A3426" t="s">
        <v>6939</v>
      </c>
      <c r="B3426" t="s">
        <v>73</v>
      </c>
      <c r="C3426">
        <v>33</v>
      </c>
      <c r="D3426" t="s">
        <v>57</v>
      </c>
      <c r="E3426">
        <v>0</v>
      </c>
      <c r="F3426" t="s">
        <v>565</v>
      </c>
      <c r="G3426">
        <v>94606</v>
      </c>
      <c r="H3426">
        <v>37.792489</v>
      </c>
      <c r="I3426">
        <v>-122.244314</v>
      </c>
      <c r="J3426">
        <v>8</v>
      </c>
      <c r="K3426">
        <v>5</v>
      </c>
      <c r="L3426" t="s">
        <v>83</v>
      </c>
      <c r="M3426" t="s">
        <v>57</v>
      </c>
      <c r="N3426" t="s">
        <v>6940</v>
      </c>
      <c r="O3426" t="s">
        <v>57</v>
      </c>
      <c r="P3426" t="s">
        <v>57</v>
      </c>
      <c r="Q3426" t="s">
        <v>85</v>
      </c>
      <c r="R3426" t="s">
        <v>313</v>
      </c>
      <c r="S3426" t="s">
        <v>57</v>
      </c>
      <c r="T3426" t="s">
        <v>61</v>
      </c>
      <c r="U3426" t="s">
        <v>61</v>
      </c>
      <c r="V3426" t="s">
        <v>61</v>
      </c>
      <c r="W3426" t="s">
        <v>61</v>
      </c>
      <c r="X3426" t="s">
        <v>57</v>
      </c>
      <c r="Y3426" t="s">
        <v>57</v>
      </c>
      <c r="Z3426" t="s">
        <v>57</v>
      </c>
      <c r="AA3426" t="s">
        <v>77</v>
      </c>
      <c r="AB3426" t="s">
        <v>57</v>
      </c>
      <c r="AC3426" t="s">
        <v>87</v>
      </c>
      <c r="AD3426">
        <v>89.15000000000001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66</v>
      </c>
      <c r="AM3426">
        <v>0</v>
      </c>
      <c r="AN3426">
        <v>1</v>
      </c>
      <c r="AO3426">
        <v>0</v>
      </c>
      <c r="AP3426" t="s">
        <v>91</v>
      </c>
      <c r="AQ3426" t="s">
        <v>68</v>
      </c>
      <c r="AR3426" t="s">
        <v>93</v>
      </c>
      <c r="AS3426">
        <v>4</v>
      </c>
      <c r="AT3426">
        <v>41876</v>
      </c>
      <c r="AU3426">
        <v>1</v>
      </c>
      <c r="AV3426">
        <v>0</v>
      </c>
      <c r="AW3426">
        <v>1</v>
      </c>
      <c r="AX3426">
        <v>0</v>
      </c>
      <c r="AY3426">
        <v>1</v>
      </c>
      <c r="AZ3426" t="s">
        <v>94</v>
      </c>
      <c r="BA3426">
        <v>9</v>
      </c>
      <c r="BB3426" t="s">
        <v>95</v>
      </c>
      <c r="BC3426">
        <v>1</v>
      </c>
    </row>
    <row r="3427" spans="1:55">
      <c r="A3427" t="s">
        <v>6941</v>
      </c>
      <c r="B3427" t="s">
        <v>73</v>
      </c>
      <c r="C3427">
        <v>25</v>
      </c>
      <c r="D3427" t="s">
        <v>61</v>
      </c>
      <c r="E3427">
        <v>0</v>
      </c>
      <c r="F3427" t="s">
        <v>3244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119</v>
      </c>
      <c r="M3427" t="s">
        <v>57</v>
      </c>
      <c r="N3427" t="s">
        <v>6942</v>
      </c>
      <c r="O3427" t="s">
        <v>57</v>
      </c>
      <c r="P3427" t="s">
        <v>57</v>
      </c>
      <c r="Q3427" t="s">
        <v>85</v>
      </c>
      <c r="R3427" t="s">
        <v>1048</v>
      </c>
      <c r="S3427" t="s">
        <v>57</v>
      </c>
      <c r="T3427" t="s">
        <v>61</v>
      </c>
      <c r="U3427" t="s">
        <v>61</v>
      </c>
      <c r="V3427" t="s">
        <v>57</v>
      </c>
      <c r="W3427" t="s">
        <v>57</v>
      </c>
      <c r="X3427" t="s">
        <v>57</v>
      </c>
      <c r="Y3427" t="s">
        <v>57</v>
      </c>
      <c r="Z3427" t="s">
        <v>57</v>
      </c>
      <c r="AA3427" t="s">
        <v>122</v>
      </c>
      <c r="AB3427" t="s">
        <v>57</v>
      </c>
      <c r="AC3427" t="s">
        <v>65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88</v>
      </c>
      <c r="AK3427" t="s">
        <v>205</v>
      </c>
      <c r="AL3427" t="s">
        <v>206</v>
      </c>
      <c r="AM3427">
        <v>1</v>
      </c>
      <c r="AN3427">
        <v>0</v>
      </c>
      <c r="AO3427">
        <v>0</v>
      </c>
      <c r="AP3427" t="s">
        <v>123</v>
      </c>
      <c r="AQ3427" t="s">
        <v>116</v>
      </c>
      <c r="AR3427" t="s">
        <v>105</v>
      </c>
      <c r="AS3427">
        <v>6</v>
      </c>
      <c r="AT3427">
        <v>571</v>
      </c>
      <c r="AU3427">
        <v>1</v>
      </c>
      <c r="AV3427">
        <v>1</v>
      </c>
      <c r="AW3427">
        <v>0</v>
      </c>
      <c r="AX3427">
        <v>104</v>
      </c>
      <c r="AY3427">
        <v>6</v>
      </c>
      <c r="AZ3427" t="s">
        <v>125</v>
      </c>
      <c r="BA3427">
        <v>4</v>
      </c>
      <c r="BB3427" t="s">
        <v>80</v>
      </c>
      <c r="BC3427">
        <v>2</v>
      </c>
    </row>
    <row r="3428" spans="1:55">
      <c r="A3428" t="s">
        <v>6943</v>
      </c>
      <c r="B3428" t="s">
        <v>56</v>
      </c>
      <c r="C3428">
        <v>74</v>
      </c>
      <c r="D3428" t="s">
        <v>61</v>
      </c>
      <c r="E3428">
        <v>0</v>
      </c>
      <c r="F3428" t="s">
        <v>226</v>
      </c>
      <c r="G3428">
        <v>90065</v>
      </c>
      <c r="H3428">
        <v>34.108833</v>
      </c>
      <c r="I3428">
        <v>-118.229715</v>
      </c>
      <c r="J3428">
        <v>0</v>
      </c>
      <c r="K3428">
        <v>3</v>
      </c>
      <c r="L3428" t="s">
        <v>59</v>
      </c>
      <c r="M3428" t="s">
        <v>57</v>
      </c>
      <c r="N3428" t="s">
        <v>5631</v>
      </c>
      <c r="O3428" t="s">
        <v>61</v>
      </c>
      <c r="P3428" t="s">
        <v>57</v>
      </c>
      <c r="Q3428" t="s">
        <v>85</v>
      </c>
      <c r="R3428" t="s">
        <v>332</v>
      </c>
      <c r="S3428" t="s">
        <v>61</v>
      </c>
      <c r="T3428" t="s">
        <v>61</v>
      </c>
      <c r="U3428" t="s">
        <v>57</v>
      </c>
      <c r="V3428" t="s">
        <v>61</v>
      </c>
      <c r="W3428" t="s">
        <v>61</v>
      </c>
      <c r="X3428" t="s">
        <v>61</v>
      </c>
      <c r="Y3428" t="s">
        <v>61</v>
      </c>
      <c r="Z3428" t="s">
        <v>57</v>
      </c>
      <c r="AA3428" t="s">
        <v>122</v>
      </c>
      <c r="AB3428" t="s">
        <v>61</v>
      </c>
      <c r="AC3428" t="s">
        <v>87</v>
      </c>
      <c r="AD3428">
        <v>73.84999999999999</v>
      </c>
      <c r="AE3428">
        <v>196.4</v>
      </c>
      <c r="AF3428">
        <v>0</v>
      </c>
      <c r="AG3428">
        <v>0</v>
      </c>
      <c r="AH3428">
        <v>139.95</v>
      </c>
      <c r="AI3428">
        <v>336.35</v>
      </c>
      <c r="AJ3428" t="s">
        <v>170</v>
      </c>
      <c r="AM3428">
        <v>0</v>
      </c>
      <c r="AN3428">
        <v>0</v>
      </c>
      <c r="AO3428">
        <v>0</v>
      </c>
      <c r="AP3428" t="s">
        <v>91</v>
      </c>
      <c r="AQ3428" t="s">
        <v>104</v>
      </c>
      <c r="AR3428" t="s">
        <v>93</v>
      </c>
      <c r="AS3428">
        <v>2</v>
      </c>
      <c r="AT3428">
        <v>47534</v>
      </c>
      <c r="AU3428">
        <v>0</v>
      </c>
      <c r="AX3428">
        <v>0</v>
      </c>
      <c r="AY3428">
        <v>1</v>
      </c>
      <c r="AZ3428" t="s">
        <v>94</v>
      </c>
      <c r="BA3428">
        <v>7</v>
      </c>
      <c r="BB3428" t="s">
        <v>95</v>
      </c>
      <c r="BC3428">
        <v>1</v>
      </c>
    </row>
    <row r="3429" spans="1:55">
      <c r="A3429" t="s">
        <v>6944</v>
      </c>
      <c r="B3429" t="s">
        <v>73</v>
      </c>
      <c r="C3429">
        <v>49</v>
      </c>
      <c r="D3429" t="s">
        <v>57</v>
      </c>
      <c r="E3429">
        <v>4</v>
      </c>
      <c r="F3429" t="s">
        <v>1026</v>
      </c>
      <c r="G3429">
        <v>90502</v>
      </c>
      <c r="H3429">
        <v>33.833181</v>
      </c>
      <c r="I3429">
        <v>-118.292062</v>
      </c>
      <c r="J3429">
        <v>8</v>
      </c>
      <c r="K3429">
        <v>2</v>
      </c>
      <c r="L3429" t="s">
        <v>83</v>
      </c>
      <c r="M3429" t="s">
        <v>57</v>
      </c>
      <c r="N3429" t="s">
        <v>4842</v>
      </c>
      <c r="O3429" t="s">
        <v>61</v>
      </c>
      <c r="P3429" t="s">
        <v>57</v>
      </c>
      <c r="Q3429" t="s">
        <v>135</v>
      </c>
      <c r="R3429" t="s">
        <v>289</v>
      </c>
      <c r="S3429" t="s">
        <v>57</v>
      </c>
      <c r="T3429" t="s">
        <v>57</v>
      </c>
      <c r="U3429" t="s">
        <v>61</v>
      </c>
      <c r="V3429" t="s">
        <v>57</v>
      </c>
      <c r="W3429" t="s">
        <v>61</v>
      </c>
      <c r="X3429" t="s">
        <v>61</v>
      </c>
      <c r="Y3429" t="s">
        <v>61</v>
      </c>
      <c r="Z3429" t="s">
        <v>57</v>
      </c>
      <c r="AA3429" t="s">
        <v>122</v>
      </c>
      <c r="AB3429" t="s">
        <v>61</v>
      </c>
      <c r="AC3429" t="s">
        <v>307</v>
      </c>
      <c r="AD3429">
        <v>59.5</v>
      </c>
      <c r="AE3429">
        <v>130.5</v>
      </c>
      <c r="AF3429">
        <v>0</v>
      </c>
      <c r="AG3429">
        <v>0</v>
      </c>
      <c r="AH3429">
        <v>85.09999999999999</v>
      </c>
      <c r="AI3429">
        <v>215.6</v>
      </c>
      <c r="AJ3429" t="s">
        <v>170</v>
      </c>
      <c r="AM3429">
        <v>0</v>
      </c>
      <c r="AN3429">
        <v>0</v>
      </c>
      <c r="AO3429">
        <v>0</v>
      </c>
      <c r="AP3429" t="s">
        <v>91</v>
      </c>
      <c r="AQ3429" t="s">
        <v>78</v>
      </c>
      <c r="AR3429" t="s">
        <v>69</v>
      </c>
      <c r="AS3429">
        <v>4</v>
      </c>
      <c r="AT3429">
        <v>17058</v>
      </c>
      <c r="AU3429">
        <v>0</v>
      </c>
      <c r="AX3429">
        <v>0</v>
      </c>
      <c r="AY3429">
        <v>1</v>
      </c>
      <c r="AZ3429" t="s">
        <v>94</v>
      </c>
      <c r="BA3429">
        <v>3</v>
      </c>
      <c r="BB3429" t="s">
        <v>126</v>
      </c>
      <c r="BC3429">
        <v>3</v>
      </c>
    </row>
    <row r="3430" spans="1:55">
      <c r="A3430" t="s">
        <v>6945</v>
      </c>
      <c r="B3430" t="s">
        <v>56</v>
      </c>
      <c r="C3430">
        <v>31</v>
      </c>
      <c r="D3430" t="s">
        <v>61</v>
      </c>
      <c r="E3430">
        <v>0</v>
      </c>
      <c r="F3430" t="s">
        <v>226</v>
      </c>
      <c r="G3430">
        <v>90024</v>
      </c>
      <c r="H3430">
        <v>34.066303</v>
      </c>
      <c r="I3430">
        <v>-118.435479</v>
      </c>
      <c r="J3430">
        <v>0</v>
      </c>
      <c r="K3430">
        <v>1</v>
      </c>
      <c r="L3430" t="s">
        <v>83</v>
      </c>
      <c r="M3430" t="s">
        <v>57</v>
      </c>
      <c r="N3430" t="s">
        <v>6946</v>
      </c>
      <c r="O3430" t="s">
        <v>61</v>
      </c>
      <c r="P3430" t="s">
        <v>57</v>
      </c>
      <c r="Q3430" t="s">
        <v>135</v>
      </c>
      <c r="R3430" t="s">
        <v>86</v>
      </c>
      <c r="S3430" t="s">
        <v>61</v>
      </c>
      <c r="T3430" t="s">
        <v>61</v>
      </c>
      <c r="U3430" t="s">
        <v>61</v>
      </c>
      <c r="V3430" t="s">
        <v>61</v>
      </c>
      <c r="W3430" t="s">
        <v>61</v>
      </c>
      <c r="X3430" t="s">
        <v>61</v>
      </c>
      <c r="Y3430" t="s">
        <v>61</v>
      </c>
      <c r="Z3430" t="s">
        <v>57</v>
      </c>
      <c r="AA3430" t="s">
        <v>77</v>
      </c>
      <c r="AB3430" t="s">
        <v>57</v>
      </c>
      <c r="AC3430" t="s">
        <v>87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88</v>
      </c>
      <c r="AK3430" t="s">
        <v>89</v>
      </c>
      <c r="AL3430" t="s">
        <v>181</v>
      </c>
      <c r="AM3430">
        <v>1</v>
      </c>
      <c r="AN3430">
        <v>0</v>
      </c>
      <c r="AO3430">
        <v>0</v>
      </c>
      <c r="AP3430" t="s">
        <v>91</v>
      </c>
      <c r="AQ3430" t="s">
        <v>68</v>
      </c>
      <c r="AR3430" t="s">
        <v>137</v>
      </c>
      <c r="AS3430">
        <v>1</v>
      </c>
      <c r="AT3430">
        <v>44150</v>
      </c>
      <c r="AU3430">
        <v>1</v>
      </c>
      <c r="AV3430">
        <v>1</v>
      </c>
      <c r="AW3430">
        <v>0</v>
      </c>
      <c r="AX3430">
        <v>44.1</v>
      </c>
      <c r="AY3430">
        <v>1</v>
      </c>
      <c r="AZ3430" t="s">
        <v>94</v>
      </c>
      <c r="BA3430">
        <v>8</v>
      </c>
      <c r="BB3430" t="s">
        <v>95</v>
      </c>
      <c r="BC3430">
        <v>1</v>
      </c>
    </row>
    <row r="3431" spans="1:55">
      <c r="A3431" t="s">
        <v>6947</v>
      </c>
      <c r="B3431" t="s">
        <v>56</v>
      </c>
      <c r="C3431">
        <v>58</v>
      </c>
      <c r="D3431" t="s">
        <v>57</v>
      </c>
      <c r="E3431">
        <v>0</v>
      </c>
      <c r="F3431" t="s">
        <v>1788</v>
      </c>
      <c r="G3431">
        <v>95687</v>
      </c>
      <c r="H3431">
        <v>38.333133</v>
      </c>
      <c r="I3431">
        <v>-121.920151</v>
      </c>
      <c r="J3431">
        <v>1</v>
      </c>
      <c r="K3431">
        <v>58</v>
      </c>
      <c r="L3431" t="s">
        <v>129</v>
      </c>
      <c r="M3431" t="s">
        <v>61</v>
      </c>
      <c r="N3431" t="s">
        <v>143</v>
      </c>
      <c r="O3431" t="s">
        <v>143</v>
      </c>
      <c r="P3431" t="s">
        <v>57</v>
      </c>
      <c r="Q3431" t="s">
        <v>62</v>
      </c>
      <c r="R3431" t="s">
        <v>110</v>
      </c>
      <c r="S3431" t="s">
        <v>61</v>
      </c>
      <c r="T3431" t="s">
        <v>61</v>
      </c>
      <c r="U3431" t="s">
        <v>57</v>
      </c>
      <c r="V3431" t="s">
        <v>57</v>
      </c>
      <c r="W3431" t="s">
        <v>57</v>
      </c>
      <c r="X3431" t="s">
        <v>57</v>
      </c>
      <c r="Y3431" t="s">
        <v>57</v>
      </c>
      <c r="Z3431" t="s">
        <v>57</v>
      </c>
      <c r="AA3431" t="s">
        <v>122</v>
      </c>
      <c r="AB3431" t="s">
        <v>57</v>
      </c>
      <c r="AC3431" t="s">
        <v>65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66</v>
      </c>
      <c r="AM3431">
        <v>0</v>
      </c>
      <c r="AN3431">
        <v>1</v>
      </c>
      <c r="AO3431">
        <v>0</v>
      </c>
      <c r="AP3431" t="s">
        <v>123</v>
      </c>
      <c r="AQ3431" t="s">
        <v>92</v>
      </c>
      <c r="AR3431" t="s">
        <v>69</v>
      </c>
      <c r="AS3431">
        <v>6</v>
      </c>
      <c r="AT3431">
        <v>63157</v>
      </c>
      <c r="AU3431">
        <v>1</v>
      </c>
      <c r="AV3431">
        <v>0</v>
      </c>
      <c r="AW3431">
        <v>1</v>
      </c>
      <c r="AX3431">
        <v>0</v>
      </c>
      <c r="AY3431">
        <v>6</v>
      </c>
      <c r="AZ3431" t="s">
        <v>125</v>
      </c>
      <c r="BA3431">
        <v>1</v>
      </c>
      <c r="BB3431" t="s">
        <v>71</v>
      </c>
      <c r="BC3431">
        <v>4</v>
      </c>
    </row>
    <row r="3432" spans="1:55">
      <c r="A3432" t="s">
        <v>6948</v>
      </c>
      <c r="B3432" t="s">
        <v>73</v>
      </c>
      <c r="C3432">
        <v>34</v>
      </c>
      <c r="D3432" t="s">
        <v>61</v>
      </c>
      <c r="E3432">
        <v>0</v>
      </c>
      <c r="F3432" t="s">
        <v>5605</v>
      </c>
      <c r="G3432">
        <v>95366</v>
      </c>
      <c r="H3432">
        <v>37.750778</v>
      </c>
      <c r="I3432">
        <v>-121.13238</v>
      </c>
      <c r="J3432">
        <v>0</v>
      </c>
      <c r="K3432">
        <v>13</v>
      </c>
      <c r="L3432" t="s">
        <v>59</v>
      </c>
      <c r="M3432" t="s">
        <v>57</v>
      </c>
      <c r="N3432" t="s">
        <v>6949</v>
      </c>
      <c r="O3432" t="s">
        <v>61</v>
      </c>
      <c r="P3432" t="s">
        <v>57</v>
      </c>
      <c r="Q3432" t="s">
        <v>85</v>
      </c>
      <c r="R3432" t="s">
        <v>423</v>
      </c>
      <c r="S3432" t="s">
        <v>57</v>
      </c>
      <c r="T3432" t="s">
        <v>61</v>
      </c>
      <c r="U3432" t="s">
        <v>61</v>
      </c>
      <c r="V3432" t="s">
        <v>61</v>
      </c>
      <c r="W3432" t="s">
        <v>61</v>
      </c>
      <c r="X3432" t="s">
        <v>61</v>
      </c>
      <c r="Y3432" t="s">
        <v>61</v>
      </c>
      <c r="Z3432" t="s">
        <v>57</v>
      </c>
      <c r="AA3432" t="s">
        <v>77</v>
      </c>
      <c r="AB3432" t="s">
        <v>57</v>
      </c>
      <c r="AC3432" t="s">
        <v>65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66</v>
      </c>
      <c r="AM3432">
        <v>0</v>
      </c>
      <c r="AN3432">
        <v>1</v>
      </c>
      <c r="AO3432">
        <v>0</v>
      </c>
      <c r="AP3432" t="s">
        <v>103</v>
      </c>
      <c r="AQ3432" t="s">
        <v>68</v>
      </c>
      <c r="AR3432" t="s">
        <v>93</v>
      </c>
      <c r="AS3432">
        <v>2</v>
      </c>
      <c r="AT3432">
        <v>12646</v>
      </c>
      <c r="AU3432">
        <v>1</v>
      </c>
      <c r="AV3432">
        <v>0</v>
      </c>
      <c r="AW3432">
        <v>1</v>
      </c>
      <c r="AX3432">
        <v>0</v>
      </c>
      <c r="AY3432">
        <v>3</v>
      </c>
      <c r="AZ3432" t="s">
        <v>106</v>
      </c>
      <c r="BA3432">
        <v>7</v>
      </c>
      <c r="BB3432" t="s">
        <v>95</v>
      </c>
      <c r="BC3432">
        <v>1</v>
      </c>
    </row>
    <row r="3433" spans="1:55">
      <c r="A3433" t="s">
        <v>6950</v>
      </c>
      <c r="B3433" t="s">
        <v>73</v>
      </c>
      <c r="C3433">
        <v>27</v>
      </c>
      <c r="D3433" t="s">
        <v>61</v>
      </c>
      <c r="E3433">
        <v>0</v>
      </c>
      <c r="F3433" t="s">
        <v>262</v>
      </c>
      <c r="G3433">
        <v>95128</v>
      </c>
      <c r="H3433">
        <v>37.316146</v>
      </c>
      <c r="I3433">
        <v>-121.936285</v>
      </c>
      <c r="J3433">
        <v>0</v>
      </c>
      <c r="K3433">
        <v>10</v>
      </c>
      <c r="L3433" t="s">
        <v>59</v>
      </c>
      <c r="M3433" t="s">
        <v>57</v>
      </c>
      <c r="N3433" t="s">
        <v>5303</v>
      </c>
      <c r="O3433" t="s">
        <v>61</v>
      </c>
      <c r="P3433" t="s">
        <v>61</v>
      </c>
      <c r="Q3433" t="s">
        <v>143</v>
      </c>
      <c r="R3433" t="s">
        <v>143</v>
      </c>
      <c r="S3433" t="s">
        <v>143</v>
      </c>
      <c r="T3433" t="s">
        <v>143</v>
      </c>
      <c r="U3433" t="s">
        <v>143</v>
      </c>
      <c r="V3433" t="s">
        <v>143</v>
      </c>
      <c r="W3433" t="s">
        <v>143</v>
      </c>
      <c r="X3433" t="s">
        <v>143</v>
      </c>
      <c r="Y3433" t="s">
        <v>143</v>
      </c>
      <c r="Z3433" t="s">
        <v>143</v>
      </c>
      <c r="AA3433" t="s">
        <v>77</v>
      </c>
      <c r="AB3433" t="s">
        <v>61</v>
      </c>
      <c r="AC3433" t="s">
        <v>87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579.3</v>
      </c>
      <c r="AJ3433" t="s">
        <v>66</v>
      </c>
      <c r="AM3433">
        <v>0</v>
      </c>
      <c r="AN3433">
        <v>1</v>
      </c>
      <c r="AO3433">
        <v>0</v>
      </c>
      <c r="AP3433" t="s">
        <v>67</v>
      </c>
      <c r="AQ3433" t="s">
        <v>116</v>
      </c>
      <c r="AR3433" t="s">
        <v>182</v>
      </c>
      <c r="AT3433">
        <v>32804</v>
      </c>
      <c r="AU3433">
        <v>1</v>
      </c>
      <c r="AV3433">
        <v>0</v>
      </c>
      <c r="AW3433">
        <v>1</v>
      </c>
      <c r="AX3433">
        <v>0</v>
      </c>
      <c r="AY3433">
        <v>2</v>
      </c>
      <c r="AZ3433" t="s">
        <v>70</v>
      </c>
      <c r="BA3433">
        <v>5</v>
      </c>
      <c r="BB3433" t="s">
        <v>80</v>
      </c>
      <c r="BC3433">
        <v>2</v>
      </c>
    </row>
    <row r="3434" spans="1:55">
      <c r="A3434" t="s">
        <v>6951</v>
      </c>
      <c r="B3434" t="s">
        <v>73</v>
      </c>
      <c r="C3434">
        <v>77</v>
      </c>
      <c r="D3434" t="s">
        <v>57</v>
      </c>
      <c r="E3434">
        <v>2</v>
      </c>
      <c r="F3434" t="s">
        <v>6133</v>
      </c>
      <c r="G3434">
        <v>95938</v>
      </c>
      <c r="H3434">
        <v>39.607831</v>
      </c>
      <c r="I3434">
        <v>-121.777959</v>
      </c>
      <c r="J3434">
        <v>0</v>
      </c>
      <c r="K3434">
        <v>66</v>
      </c>
      <c r="L3434" t="s">
        <v>59</v>
      </c>
      <c r="M3434" t="s">
        <v>57</v>
      </c>
      <c r="N3434" t="s">
        <v>5359</v>
      </c>
      <c r="O3434" t="s">
        <v>57</v>
      </c>
      <c r="P3434" t="s">
        <v>57</v>
      </c>
      <c r="Q3434" t="s">
        <v>85</v>
      </c>
      <c r="R3434" t="s">
        <v>76</v>
      </c>
      <c r="S3434" t="s">
        <v>57</v>
      </c>
      <c r="T3434" t="s">
        <v>57</v>
      </c>
      <c r="U3434" t="s">
        <v>57</v>
      </c>
      <c r="V3434" t="s">
        <v>57</v>
      </c>
      <c r="W3434" t="s">
        <v>57</v>
      </c>
      <c r="X3434" t="s">
        <v>57</v>
      </c>
      <c r="Y3434" t="s">
        <v>61</v>
      </c>
      <c r="Z3434" t="s">
        <v>57</v>
      </c>
      <c r="AA3434" t="s">
        <v>64</v>
      </c>
      <c r="AB3434" t="s">
        <v>57</v>
      </c>
      <c r="AC3434" t="s">
        <v>87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66</v>
      </c>
      <c r="AM3434">
        <v>0</v>
      </c>
      <c r="AN3434">
        <v>1</v>
      </c>
      <c r="AO3434">
        <v>0</v>
      </c>
      <c r="AP3434" t="s">
        <v>123</v>
      </c>
      <c r="AQ3434" t="s">
        <v>104</v>
      </c>
      <c r="AR3434" t="s">
        <v>105</v>
      </c>
      <c r="AS3434">
        <v>7</v>
      </c>
      <c r="AT3434">
        <v>3524</v>
      </c>
      <c r="AU3434">
        <v>1</v>
      </c>
      <c r="AV3434">
        <v>0</v>
      </c>
      <c r="AW3434">
        <v>1</v>
      </c>
      <c r="AX3434">
        <v>0</v>
      </c>
      <c r="AY3434">
        <v>6</v>
      </c>
      <c r="AZ3434" t="s">
        <v>125</v>
      </c>
      <c r="BA3434">
        <v>2</v>
      </c>
      <c r="BB3434" t="s">
        <v>126</v>
      </c>
      <c r="BC3434">
        <v>3</v>
      </c>
    </row>
    <row r="3435" spans="1:55">
      <c r="A3435" t="s">
        <v>6952</v>
      </c>
      <c r="B3435" t="s">
        <v>73</v>
      </c>
      <c r="C3435">
        <v>37</v>
      </c>
      <c r="D3435" t="s">
        <v>57</v>
      </c>
      <c r="E3435">
        <v>0</v>
      </c>
      <c r="F3435" t="s">
        <v>3569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59</v>
      </c>
      <c r="M3435" t="s">
        <v>57</v>
      </c>
      <c r="N3435" t="s">
        <v>6953</v>
      </c>
      <c r="O3435" t="s">
        <v>61</v>
      </c>
      <c r="P3435" t="s">
        <v>57</v>
      </c>
      <c r="Q3435" t="s">
        <v>85</v>
      </c>
      <c r="R3435" t="s">
        <v>586</v>
      </c>
      <c r="S3435" t="s">
        <v>61</v>
      </c>
      <c r="T3435" t="s">
        <v>61</v>
      </c>
      <c r="U3435" t="s">
        <v>61</v>
      </c>
      <c r="V3435" t="s">
        <v>61</v>
      </c>
      <c r="W3435" t="s">
        <v>61</v>
      </c>
      <c r="X3435" t="s">
        <v>57</v>
      </c>
      <c r="Y3435" t="s">
        <v>57</v>
      </c>
      <c r="Z3435" t="s">
        <v>57</v>
      </c>
      <c r="AA3435" t="s">
        <v>64</v>
      </c>
      <c r="AB3435" t="s">
        <v>57</v>
      </c>
      <c r="AC3435" t="s">
        <v>87</v>
      </c>
      <c r="AD3435">
        <v>80.90000000000001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66</v>
      </c>
      <c r="AM3435">
        <v>0</v>
      </c>
      <c r="AN3435">
        <v>1</v>
      </c>
      <c r="AO3435">
        <v>0</v>
      </c>
      <c r="AP3435" t="s">
        <v>123</v>
      </c>
      <c r="AQ3435" t="s">
        <v>68</v>
      </c>
      <c r="AR3435" t="s">
        <v>93</v>
      </c>
      <c r="AS3435">
        <v>3</v>
      </c>
      <c r="AT3435">
        <v>40239</v>
      </c>
      <c r="AU3435">
        <v>1</v>
      </c>
      <c r="AV3435">
        <v>0</v>
      </c>
      <c r="AW3435">
        <v>1</v>
      </c>
      <c r="AX3435">
        <v>0</v>
      </c>
      <c r="AY3435">
        <v>6</v>
      </c>
      <c r="AZ3435" t="s">
        <v>125</v>
      </c>
      <c r="BA3435">
        <v>3</v>
      </c>
      <c r="BB3435" t="s">
        <v>126</v>
      </c>
      <c r="BC3435">
        <v>3</v>
      </c>
    </row>
    <row r="3436" spans="1:55">
      <c r="A3436" t="s">
        <v>6954</v>
      </c>
      <c r="B3436" t="s">
        <v>56</v>
      </c>
      <c r="C3436">
        <v>70</v>
      </c>
      <c r="D3436" t="s">
        <v>61</v>
      </c>
      <c r="E3436">
        <v>0</v>
      </c>
      <c r="F3436" t="s">
        <v>5508</v>
      </c>
      <c r="G3436">
        <v>93662</v>
      </c>
      <c r="H3436">
        <v>36.545322</v>
      </c>
      <c r="I3436">
        <v>-119.642281</v>
      </c>
      <c r="J3436">
        <v>0</v>
      </c>
      <c r="K3436">
        <v>1</v>
      </c>
      <c r="L3436" t="s">
        <v>59</v>
      </c>
      <c r="M3436" t="s">
        <v>57</v>
      </c>
      <c r="N3436" t="s">
        <v>2046</v>
      </c>
      <c r="O3436" t="s">
        <v>61</v>
      </c>
      <c r="P3436" t="s">
        <v>57</v>
      </c>
      <c r="Q3436" t="s">
        <v>85</v>
      </c>
      <c r="R3436" t="s">
        <v>423</v>
      </c>
      <c r="S3436" t="s">
        <v>61</v>
      </c>
      <c r="T3436" t="s">
        <v>61</v>
      </c>
      <c r="U3436" t="s">
        <v>61</v>
      </c>
      <c r="V3436" t="s">
        <v>61</v>
      </c>
      <c r="W3436" t="s">
        <v>61</v>
      </c>
      <c r="X3436" t="s">
        <v>61</v>
      </c>
      <c r="Y3436" t="s">
        <v>61</v>
      </c>
      <c r="Z3436" t="s">
        <v>57</v>
      </c>
      <c r="AA3436" t="s">
        <v>77</v>
      </c>
      <c r="AB3436" t="s">
        <v>57</v>
      </c>
      <c r="AC3436" t="s">
        <v>87</v>
      </c>
      <c r="AD3436">
        <v>69.65000000000001</v>
      </c>
      <c r="AE3436">
        <v>69.65000000000001</v>
      </c>
      <c r="AF3436">
        <v>0</v>
      </c>
      <c r="AG3436">
        <v>0</v>
      </c>
      <c r="AH3436">
        <v>31.13</v>
      </c>
      <c r="AI3436">
        <v>100.78</v>
      </c>
      <c r="AJ3436" t="s">
        <v>88</v>
      </c>
      <c r="AK3436" t="s">
        <v>205</v>
      </c>
      <c r="AL3436" t="s">
        <v>206</v>
      </c>
      <c r="AM3436">
        <v>1</v>
      </c>
      <c r="AN3436">
        <v>0</v>
      </c>
      <c r="AO3436">
        <v>0</v>
      </c>
      <c r="AP3436" t="s">
        <v>91</v>
      </c>
      <c r="AQ3436" t="s">
        <v>104</v>
      </c>
      <c r="AR3436" t="s">
        <v>69</v>
      </c>
      <c r="AS3436">
        <v>1</v>
      </c>
      <c r="AT3436">
        <v>26213</v>
      </c>
      <c r="AU3436">
        <v>1</v>
      </c>
      <c r="AV3436">
        <v>1</v>
      </c>
      <c r="AW3436">
        <v>0</v>
      </c>
      <c r="AX3436">
        <v>69.65000000000001</v>
      </c>
      <c r="AY3436">
        <v>1</v>
      </c>
      <c r="AZ3436" t="s">
        <v>94</v>
      </c>
      <c r="BA3436">
        <v>10</v>
      </c>
      <c r="BB3436" t="s">
        <v>95</v>
      </c>
      <c r="BC3436">
        <v>1</v>
      </c>
    </row>
    <row r="3437" spans="1:55">
      <c r="A3437" t="s">
        <v>6955</v>
      </c>
      <c r="B3437" t="s">
        <v>56</v>
      </c>
      <c r="C3437">
        <v>44</v>
      </c>
      <c r="D3437" t="s">
        <v>57</v>
      </c>
      <c r="E3437">
        <v>0</v>
      </c>
      <c r="F3437" t="s">
        <v>294</v>
      </c>
      <c r="G3437">
        <v>92241</v>
      </c>
      <c r="H3437">
        <v>33.832799</v>
      </c>
      <c r="I3437">
        <v>-116.250973</v>
      </c>
      <c r="J3437">
        <v>1</v>
      </c>
      <c r="K3437">
        <v>71</v>
      </c>
      <c r="L3437" t="s">
        <v>119</v>
      </c>
      <c r="M3437" t="s">
        <v>61</v>
      </c>
      <c r="N3437" t="s">
        <v>143</v>
      </c>
      <c r="O3437" t="s">
        <v>143</v>
      </c>
      <c r="P3437" t="s">
        <v>57</v>
      </c>
      <c r="Q3437" t="s">
        <v>135</v>
      </c>
      <c r="R3437" t="s">
        <v>63</v>
      </c>
      <c r="S3437" t="s">
        <v>57</v>
      </c>
      <c r="T3437" t="s">
        <v>57</v>
      </c>
      <c r="U3437" t="s">
        <v>57</v>
      </c>
      <c r="V3437" t="s">
        <v>57</v>
      </c>
      <c r="W3437" t="s">
        <v>61</v>
      </c>
      <c r="X3437" t="s">
        <v>61</v>
      </c>
      <c r="Y3437" t="s">
        <v>61</v>
      </c>
      <c r="Z3437" t="s">
        <v>57</v>
      </c>
      <c r="AA3437" t="s">
        <v>122</v>
      </c>
      <c r="AB3437" t="s">
        <v>57</v>
      </c>
      <c r="AC3437" t="s">
        <v>87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66</v>
      </c>
      <c r="AM3437">
        <v>0</v>
      </c>
      <c r="AN3437">
        <v>1</v>
      </c>
      <c r="AO3437">
        <v>0</v>
      </c>
      <c r="AP3437" t="s">
        <v>123</v>
      </c>
      <c r="AQ3437" t="s">
        <v>78</v>
      </c>
      <c r="AR3437" t="s">
        <v>137</v>
      </c>
      <c r="AS3437">
        <v>5</v>
      </c>
      <c r="AT3437">
        <v>5529</v>
      </c>
      <c r="AU3437">
        <v>1</v>
      </c>
      <c r="AV3437">
        <v>0</v>
      </c>
      <c r="AW3437">
        <v>1</v>
      </c>
      <c r="AX3437">
        <v>0</v>
      </c>
      <c r="AY3437">
        <v>6</v>
      </c>
      <c r="AZ3437" t="s">
        <v>125</v>
      </c>
      <c r="BA3437">
        <v>1</v>
      </c>
      <c r="BB3437" t="s">
        <v>71</v>
      </c>
      <c r="BC3437">
        <v>4</v>
      </c>
    </row>
    <row r="3438" spans="1:55">
      <c r="A3438" t="s">
        <v>6956</v>
      </c>
      <c r="B3438" t="s">
        <v>73</v>
      </c>
      <c r="C3438">
        <v>22</v>
      </c>
      <c r="D3438" t="s">
        <v>61</v>
      </c>
      <c r="E3438">
        <v>0</v>
      </c>
      <c r="F3438" t="s">
        <v>813</v>
      </c>
      <c r="G3438">
        <v>93536</v>
      </c>
      <c r="H3438">
        <v>34.741406</v>
      </c>
      <c r="I3438">
        <v>-118.38111</v>
      </c>
      <c r="J3438">
        <v>0</v>
      </c>
      <c r="K3438">
        <v>56</v>
      </c>
      <c r="L3438" t="s">
        <v>129</v>
      </c>
      <c r="M3438" t="s">
        <v>57</v>
      </c>
      <c r="N3438" t="s">
        <v>6957</v>
      </c>
      <c r="O3438" t="s">
        <v>57</v>
      </c>
      <c r="P3438" t="s">
        <v>57</v>
      </c>
      <c r="Q3438" t="s">
        <v>135</v>
      </c>
      <c r="R3438" t="s">
        <v>147</v>
      </c>
      <c r="S3438" t="s">
        <v>57</v>
      </c>
      <c r="T3438" t="s">
        <v>57</v>
      </c>
      <c r="U3438" t="s">
        <v>61</v>
      </c>
      <c r="V3438" t="s">
        <v>57</v>
      </c>
      <c r="W3438" t="s">
        <v>61</v>
      </c>
      <c r="X3438" t="s">
        <v>61</v>
      </c>
      <c r="Y3438" t="s">
        <v>61</v>
      </c>
      <c r="Z3438" t="s">
        <v>57</v>
      </c>
      <c r="AA3438" t="s">
        <v>64</v>
      </c>
      <c r="AB3438" t="s">
        <v>57</v>
      </c>
      <c r="AC3438" t="s">
        <v>87</v>
      </c>
      <c r="AD3438">
        <v>64.65000000000001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66</v>
      </c>
      <c r="AM3438">
        <v>0</v>
      </c>
      <c r="AN3438">
        <v>1</v>
      </c>
      <c r="AO3438">
        <v>0</v>
      </c>
      <c r="AP3438" t="s">
        <v>123</v>
      </c>
      <c r="AQ3438" t="s">
        <v>116</v>
      </c>
      <c r="AR3438" t="s">
        <v>69</v>
      </c>
      <c r="AS3438">
        <v>4</v>
      </c>
      <c r="AT3438">
        <v>49309</v>
      </c>
      <c r="AU3438">
        <v>1</v>
      </c>
      <c r="AV3438">
        <v>0</v>
      </c>
      <c r="AW3438">
        <v>1</v>
      </c>
      <c r="AX3438">
        <v>0</v>
      </c>
      <c r="AY3438">
        <v>6</v>
      </c>
      <c r="AZ3438" t="s">
        <v>125</v>
      </c>
      <c r="BA3438">
        <v>2</v>
      </c>
      <c r="BB3438" t="s">
        <v>126</v>
      </c>
      <c r="BC3438">
        <v>3</v>
      </c>
    </row>
    <row r="3439" spans="1:55">
      <c r="A3439" t="s">
        <v>6958</v>
      </c>
      <c r="B3439" t="s">
        <v>73</v>
      </c>
      <c r="C3439">
        <v>64</v>
      </c>
      <c r="D3439" t="s">
        <v>61</v>
      </c>
      <c r="E3439">
        <v>0</v>
      </c>
      <c r="F3439" t="s">
        <v>5023</v>
      </c>
      <c r="G3439">
        <v>94586</v>
      </c>
      <c r="H3439">
        <v>37.587494</v>
      </c>
      <c r="I3439">
        <v>-121.862856</v>
      </c>
      <c r="J3439">
        <v>0</v>
      </c>
      <c r="K3439">
        <v>24</v>
      </c>
      <c r="L3439" t="s">
        <v>59</v>
      </c>
      <c r="M3439" t="s">
        <v>57</v>
      </c>
      <c r="N3439" t="s">
        <v>6959</v>
      </c>
      <c r="O3439" t="s">
        <v>61</v>
      </c>
      <c r="P3439" t="s">
        <v>57</v>
      </c>
      <c r="Q3439" t="s">
        <v>85</v>
      </c>
      <c r="R3439" t="s">
        <v>250</v>
      </c>
      <c r="S3439" t="s">
        <v>61</v>
      </c>
      <c r="T3439" t="s">
        <v>61</v>
      </c>
      <c r="U3439" t="s">
        <v>61</v>
      </c>
      <c r="V3439" t="s">
        <v>61</v>
      </c>
      <c r="W3439" t="s">
        <v>57</v>
      </c>
      <c r="X3439" t="s">
        <v>57</v>
      </c>
      <c r="Y3439" t="s">
        <v>57</v>
      </c>
      <c r="Z3439" t="s">
        <v>57</v>
      </c>
      <c r="AA3439" t="s">
        <v>77</v>
      </c>
      <c r="AB3439" t="s">
        <v>57</v>
      </c>
      <c r="AC3439" t="s">
        <v>87</v>
      </c>
      <c r="AD3439">
        <v>90.34999999999999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88</v>
      </c>
      <c r="AK3439" t="s">
        <v>89</v>
      </c>
      <c r="AL3439" t="s">
        <v>90</v>
      </c>
      <c r="AM3439">
        <v>1</v>
      </c>
      <c r="AN3439">
        <v>0</v>
      </c>
      <c r="AO3439">
        <v>0</v>
      </c>
      <c r="AP3439" t="s">
        <v>103</v>
      </c>
      <c r="AQ3439" t="s">
        <v>124</v>
      </c>
      <c r="AR3439" t="s">
        <v>105</v>
      </c>
      <c r="AS3439">
        <v>4</v>
      </c>
      <c r="AT3439">
        <v>790</v>
      </c>
      <c r="AU3439">
        <v>1</v>
      </c>
      <c r="AV3439">
        <v>1</v>
      </c>
      <c r="AW3439">
        <v>0</v>
      </c>
      <c r="AX3439">
        <v>90.34999999999999</v>
      </c>
      <c r="AY3439">
        <v>3</v>
      </c>
      <c r="AZ3439" t="s">
        <v>106</v>
      </c>
      <c r="BA3439">
        <v>7</v>
      </c>
      <c r="BB3439" t="s">
        <v>95</v>
      </c>
      <c r="BC3439">
        <v>1</v>
      </c>
    </row>
    <row r="3440" spans="1:55">
      <c r="A3440" t="s">
        <v>6960</v>
      </c>
      <c r="B3440" t="s">
        <v>73</v>
      </c>
      <c r="C3440">
        <v>30</v>
      </c>
      <c r="D3440" t="s">
        <v>61</v>
      </c>
      <c r="E3440">
        <v>0</v>
      </c>
      <c r="F3440" t="s">
        <v>1357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59</v>
      </c>
      <c r="M3440" t="s">
        <v>57</v>
      </c>
      <c r="N3440" t="s">
        <v>5380</v>
      </c>
      <c r="O3440" t="s">
        <v>61</v>
      </c>
      <c r="P3440" t="s">
        <v>61</v>
      </c>
      <c r="Q3440" t="s">
        <v>143</v>
      </c>
      <c r="R3440" t="s">
        <v>143</v>
      </c>
      <c r="S3440" t="s">
        <v>143</v>
      </c>
      <c r="T3440" t="s">
        <v>143</v>
      </c>
      <c r="U3440" t="s">
        <v>143</v>
      </c>
      <c r="V3440" t="s">
        <v>143</v>
      </c>
      <c r="W3440" t="s">
        <v>143</v>
      </c>
      <c r="X3440" t="s">
        <v>143</v>
      </c>
      <c r="Y3440" t="s">
        <v>143</v>
      </c>
      <c r="Z3440" t="s">
        <v>143</v>
      </c>
      <c r="AA3440" t="s">
        <v>77</v>
      </c>
      <c r="AB3440" t="s">
        <v>61</v>
      </c>
      <c r="AC3440" t="s">
        <v>307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88</v>
      </c>
      <c r="AK3440" t="s">
        <v>205</v>
      </c>
      <c r="AL3440" t="s">
        <v>206</v>
      </c>
      <c r="AM3440">
        <v>1</v>
      </c>
      <c r="AN3440">
        <v>0</v>
      </c>
      <c r="AO3440">
        <v>0</v>
      </c>
      <c r="AP3440" t="s">
        <v>91</v>
      </c>
      <c r="AQ3440" t="s">
        <v>68</v>
      </c>
      <c r="AR3440" t="s">
        <v>182</v>
      </c>
      <c r="AT3440">
        <v>383</v>
      </c>
      <c r="AU3440">
        <v>1</v>
      </c>
      <c r="AV3440">
        <v>1</v>
      </c>
      <c r="AW3440">
        <v>0</v>
      </c>
      <c r="AX3440">
        <v>20</v>
      </c>
      <c r="AY3440">
        <v>1</v>
      </c>
      <c r="AZ3440" t="s">
        <v>94</v>
      </c>
      <c r="BA3440">
        <v>8</v>
      </c>
      <c r="BB3440" t="s">
        <v>95</v>
      </c>
      <c r="BC3440">
        <v>1</v>
      </c>
    </row>
    <row r="3441" spans="1:55">
      <c r="A3441" t="s">
        <v>6961</v>
      </c>
      <c r="B3441" t="s">
        <v>56</v>
      </c>
      <c r="C3441">
        <v>41</v>
      </c>
      <c r="D3441" t="s">
        <v>57</v>
      </c>
      <c r="E3441">
        <v>3</v>
      </c>
      <c r="F3441" t="s">
        <v>334</v>
      </c>
      <c r="G3441">
        <v>92256</v>
      </c>
      <c r="H3441">
        <v>34.097863</v>
      </c>
      <c r="I3441">
        <v>-116.594561</v>
      </c>
      <c r="J3441">
        <v>7</v>
      </c>
      <c r="K3441">
        <v>55</v>
      </c>
      <c r="L3441" t="s">
        <v>129</v>
      </c>
      <c r="M3441" t="s">
        <v>57</v>
      </c>
      <c r="N3441" t="s">
        <v>5576</v>
      </c>
      <c r="O3441" t="s">
        <v>57</v>
      </c>
      <c r="P3441" t="s">
        <v>57</v>
      </c>
      <c r="Q3441" t="s">
        <v>135</v>
      </c>
      <c r="R3441" t="s">
        <v>300</v>
      </c>
      <c r="S3441" t="s">
        <v>57</v>
      </c>
      <c r="T3441" t="s">
        <v>57</v>
      </c>
      <c r="U3441" t="s">
        <v>61</v>
      </c>
      <c r="V3441" t="s">
        <v>57</v>
      </c>
      <c r="W3441" t="s">
        <v>61</v>
      </c>
      <c r="X3441" t="s">
        <v>57</v>
      </c>
      <c r="Y3441" t="s">
        <v>57</v>
      </c>
      <c r="Z3441" t="s">
        <v>57</v>
      </c>
      <c r="AA3441" t="s">
        <v>64</v>
      </c>
      <c r="AB3441" t="s">
        <v>57</v>
      </c>
      <c r="AC3441" t="s">
        <v>87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66</v>
      </c>
      <c r="AM3441">
        <v>0</v>
      </c>
      <c r="AN3441">
        <v>1</v>
      </c>
      <c r="AO3441">
        <v>0</v>
      </c>
      <c r="AP3441" t="s">
        <v>123</v>
      </c>
      <c r="AQ3441" t="s">
        <v>78</v>
      </c>
      <c r="AR3441" t="s">
        <v>93</v>
      </c>
      <c r="AS3441">
        <v>6</v>
      </c>
      <c r="AT3441">
        <v>3499</v>
      </c>
      <c r="AU3441">
        <v>1</v>
      </c>
      <c r="AV3441">
        <v>0</v>
      </c>
      <c r="AW3441">
        <v>1</v>
      </c>
      <c r="AX3441">
        <v>0</v>
      </c>
      <c r="AY3441">
        <v>6</v>
      </c>
      <c r="AZ3441" t="s">
        <v>125</v>
      </c>
      <c r="BA3441">
        <v>0</v>
      </c>
      <c r="BB3441" t="s">
        <v>71</v>
      </c>
      <c r="BC3441">
        <v>4</v>
      </c>
    </row>
    <row r="3442" spans="1:55">
      <c r="A3442" t="s">
        <v>6962</v>
      </c>
      <c r="B3442" t="s">
        <v>73</v>
      </c>
      <c r="C3442">
        <v>59</v>
      </c>
      <c r="D3442" t="s">
        <v>57</v>
      </c>
      <c r="E3442">
        <v>1</v>
      </c>
      <c r="F3442" t="s">
        <v>565</v>
      </c>
      <c r="G3442">
        <v>94621</v>
      </c>
      <c r="H3442">
        <v>37.750553</v>
      </c>
      <c r="I3442">
        <v>-122.197175</v>
      </c>
      <c r="J3442">
        <v>10</v>
      </c>
      <c r="K3442">
        <v>42</v>
      </c>
      <c r="L3442" t="s">
        <v>129</v>
      </c>
      <c r="M3442" t="s">
        <v>57</v>
      </c>
      <c r="N3442" t="s">
        <v>3677</v>
      </c>
      <c r="O3442" t="s">
        <v>61</v>
      </c>
      <c r="P3442" t="s">
        <v>61</v>
      </c>
      <c r="Q3442" t="s">
        <v>143</v>
      </c>
      <c r="R3442" t="s">
        <v>143</v>
      </c>
      <c r="S3442" t="s">
        <v>143</v>
      </c>
      <c r="T3442" t="s">
        <v>143</v>
      </c>
      <c r="U3442" t="s">
        <v>143</v>
      </c>
      <c r="V3442" t="s">
        <v>143</v>
      </c>
      <c r="W3442" t="s">
        <v>143</v>
      </c>
      <c r="X3442" t="s">
        <v>143</v>
      </c>
      <c r="Y3442" t="s">
        <v>143</v>
      </c>
      <c r="Z3442" t="s">
        <v>143</v>
      </c>
      <c r="AA3442" t="s">
        <v>122</v>
      </c>
      <c r="AB3442" t="s">
        <v>61</v>
      </c>
      <c r="AC3442" t="s">
        <v>307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66</v>
      </c>
      <c r="AM3442">
        <v>0</v>
      </c>
      <c r="AN3442">
        <v>1</v>
      </c>
      <c r="AO3442">
        <v>0</v>
      </c>
      <c r="AP3442" t="s">
        <v>176</v>
      </c>
      <c r="AQ3442" t="s">
        <v>92</v>
      </c>
      <c r="AR3442" t="s">
        <v>182</v>
      </c>
      <c r="AT3442">
        <v>30751</v>
      </c>
      <c r="AU3442">
        <v>1</v>
      </c>
      <c r="AV3442">
        <v>0</v>
      </c>
      <c r="AW3442">
        <v>1</v>
      </c>
      <c r="AX3442">
        <v>0</v>
      </c>
      <c r="AY3442">
        <v>5</v>
      </c>
      <c r="AZ3442" t="s">
        <v>177</v>
      </c>
      <c r="BA3442">
        <v>0</v>
      </c>
      <c r="BB3442" t="s">
        <v>71</v>
      </c>
      <c r="BC3442">
        <v>4</v>
      </c>
    </row>
    <row r="3443" spans="1:55">
      <c r="A3443" t="s">
        <v>6963</v>
      </c>
      <c r="B3443" t="s">
        <v>56</v>
      </c>
      <c r="C3443">
        <v>33</v>
      </c>
      <c r="D3443" t="s">
        <v>57</v>
      </c>
      <c r="E3443">
        <v>3</v>
      </c>
      <c r="F3443" t="s">
        <v>1383</v>
      </c>
      <c r="G3443">
        <v>90621</v>
      </c>
      <c r="H3443">
        <v>33.874224</v>
      </c>
      <c r="I3443">
        <v>-117.993368</v>
      </c>
      <c r="J3443">
        <v>10</v>
      </c>
      <c r="K3443">
        <v>42</v>
      </c>
      <c r="L3443" t="s">
        <v>59</v>
      </c>
      <c r="M3443" t="s">
        <v>57</v>
      </c>
      <c r="N3443" t="s">
        <v>6964</v>
      </c>
      <c r="O3443" t="s">
        <v>61</v>
      </c>
      <c r="P3443" t="s">
        <v>57</v>
      </c>
      <c r="Q3443" t="s">
        <v>85</v>
      </c>
      <c r="R3443" t="s">
        <v>289</v>
      </c>
      <c r="S3443" t="s">
        <v>61</v>
      </c>
      <c r="T3443" t="s">
        <v>61</v>
      </c>
      <c r="U3443" t="s">
        <v>57</v>
      </c>
      <c r="V3443" t="s">
        <v>61</v>
      </c>
      <c r="W3443" t="s">
        <v>57</v>
      </c>
      <c r="X3443" t="s">
        <v>57</v>
      </c>
      <c r="Y3443" t="s">
        <v>57</v>
      </c>
      <c r="Z3443" t="s">
        <v>57</v>
      </c>
      <c r="AA3443" t="s">
        <v>77</v>
      </c>
      <c r="AB3443" t="s">
        <v>57</v>
      </c>
      <c r="AC3443" t="s">
        <v>87</v>
      </c>
      <c r="AD3443">
        <v>92.15000000000001</v>
      </c>
      <c r="AE3443">
        <v>3875.4</v>
      </c>
      <c r="AF3443">
        <v>0</v>
      </c>
      <c r="AG3443">
        <v>0</v>
      </c>
      <c r="AH3443">
        <v>745.5</v>
      </c>
      <c r="AI3443">
        <v>4620.9</v>
      </c>
      <c r="AJ3443" t="s">
        <v>66</v>
      </c>
      <c r="AM3443">
        <v>0</v>
      </c>
      <c r="AN3443">
        <v>1</v>
      </c>
      <c r="AO3443">
        <v>0</v>
      </c>
      <c r="AP3443" t="s">
        <v>176</v>
      </c>
      <c r="AQ3443" t="s">
        <v>68</v>
      </c>
      <c r="AR3443" t="s">
        <v>105</v>
      </c>
      <c r="AS3443">
        <v>5</v>
      </c>
      <c r="AT3443">
        <v>33528</v>
      </c>
      <c r="AU3443">
        <v>1</v>
      </c>
      <c r="AV3443">
        <v>0</v>
      </c>
      <c r="AW3443">
        <v>1</v>
      </c>
      <c r="AX3443">
        <v>0</v>
      </c>
      <c r="AY3443">
        <v>5</v>
      </c>
      <c r="AZ3443" t="s">
        <v>177</v>
      </c>
      <c r="BA3443">
        <v>5</v>
      </c>
      <c r="BB3443" t="s">
        <v>80</v>
      </c>
      <c r="BC3443">
        <v>2</v>
      </c>
    </row>
    <row r="3444" spans="1:55">
      <c r="A3444" t="s">
        <v>6965</v>
      </c>
      <c r="B3444" t="s">
        <v>73</v>
      </c>
      <c r="C3444">
        <v>64</v>
      </c>
      <c r="D3444" t="s">
        <v>61</v>
      </c>
      <c r="E3444">
        <v>0</v>
      </c>
      <c r="F3444" t="s">
        <v>1041</v>
      </c>
      <c r="G3444">
        <v>95983</v>
      </c>
      <c r="H3444">
        <v>40.053684</v>
      </c>
      <c r="I3444">
        <v>-120.743116</v>
      </c>
      <c r="J3444">
        <v>0</v>
      </c>
      <c r="K3444">
        <v>14</v>
      </c>
      <c r="L3444" t="s">
        <v>98</v>
      </c>
      <c r="M3444" t="s">
        <v>57</v>
      </c>
      <c r="N3444" t="s">
        <v>6966</v>
      </c>
      <c r="O3444" t="s">
        <v>61</v>
      </c>
      <c r="P3444" t="s">
        <v>61</v>
      </c>
      <c r="Q3444" t="s">
        <v>143</v>
      </c>
      <c r="R3444" t="s">
        <v>143</v>
      </c>
      <c r="S3444" t="s">
        <v>143</v>
      </c>
      <c r="T3444" t="s">
        <v>143</v>
      </c>
      <c r="U3444" t="s">
        <v>143</v>
      </c>
      <c r="V3444" t="s">
        <v>143</v>
      </c>
      <c r="W3444" t="s">
        <v>143</v>
      </c>
      <c r="X3444" t="s">
        <v>143</v>
      </c>
      <c r="Y3444" t="s">
        <v>143</v>
      </c>
      <c r="Z3444" t="s">
        <v>143</v>
      </c>
      <c r="AA3444" t="s">
        <v>77</v>
      </c>
      <c r="AB3444" t="s">
        <v>61</v>
      </c>
      <c r="AC3444" t="s">
        <v>65</v>
      </c>
      <c r="AD3444">
        <v>19.6</v>
      </c>
      <c r="AE3444">
        <v>300.4</v>
      </c>
      <c r="AF3444">
        <v>0</v>
      </c>
      <c r="AG3444">
        <v>0</v>
      </c>
      <c r="AH3444">
        <v>119.56</v>
      </c>
      <c r="AI3444">
        <v>419.96</v>
      </c>
      <c r="AJ3444" t="s">
        <v>66</v>
      </c>
      <c r="AM3444">
        <v>0</v>
      </c>
      <c r="AN3444">
        <v>1</v>
      </c>
      <c r="AO3444">
        <v>0</v>
      </c>
      <c r="AP3444" t="s">
        <v>103</v>
      </c>
      <c r="AQ3444" t="s">
        <v>124</v>
      </c>
      <c r="AR3444" t="s">
        <v>182</v>
      </c>
      <c r="AT3444">
        <v>513</v>
      </c>
      <c r="AU3444">
        <v>1</v>
      </c>
      <c r="AV3444">
        <v>0</v>
      </c>
      <c r="AW3444">
        <v>1</v>
      </c>
      <c r="AX3444">
        <v>0</v>
      </c>
      <c r="AY3444">
        <v>3</v>
      </c>
      <c r="AZ3444" t="s">
        <v>106</v>
      </c>
      <c r="BA3444">
        <v>5</v>
      </c>
      <c r="BB3444" t="s">
        <v>80</v>
      </c>
      <c r="BC3444">
        <v>2</v>
      </c>
    </row>
    <row r="3445" spans="1:55">
      <c r="A3445" t="s">
        <v>6967</v>
      </c>
      <c r="B3445" t="s">
        <v>73</v>
      </c>
      <c r="C3445">
        <v>73</v>
      </c>
      <c r="D3445" t="s">
        <v>57</v>
      </c>
      <c r="E3445">
        <v>3</v>
      </c>
      <c r="F3445" t="s">
        <v>509</v>
      </c>
      <c r="G3445">
        <v>93030</v>
      </c>
      <c r="H3445">
        <v>34.223244</v>
      </c>
      <c r="I3445">
        <v>-119.18012</v>
      </c>
      <c r="J3445">
        <v>1</v>
      </c>
      <c r="K3445">
        <v>10</v>
      </c>
      <c r="L3445" t="s">
        <v>59</v>
      </c>
      <c r="M3445" t="s">
        <v>61</v>
      </c>
      <c r="N3445" t="s">
        <v>143</v>
      </c>
      <c r="O3445" t="s">
        <v>143</v>
      </c>
      <c r="P3445" t="s">
        <v>57</v>
      </c>
      <c r="Q3445" t="s">
        <v>62</v>
      </c>
      <c r="R3445" t="s">
        <v>289</v>
      </c>
      <c r="S3445" t="s">
        <v>61</v>
      </c>
      <c r="T3445" t="s">
        <v>61</v>
      </c>
      <c r="U3445" t="s">
        <v>61</v>
      </c>
      <c r="V3445" t="s">
        <v>61</v>
      </c>
      <c r="W3445" t="s">
        <v>61</v>
      </c>
      <c r="X3445" t="s">
        <v>57</v>
      </c>
      <c r="Y3445" t="s">
        <v>61</v>
      </c>
      <c r="Z3445" t="s">
        <v>57</v>
      </c>
      <c r="AA3445" t="s">
        <v>64</v>
      </c>
      <c r="AB3445" t="s">
        <v>57</v>
      </c>
      <c r="AC3445" t="s">
        <v>87</v>
      </c>
      <c r="AD3445">
        <v>34.55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66</v>
      </c>
      <c r="AM3445">
        <v>0</v>
      </c>
      <c r="AN3445">
        <v>1</v>
      </c>
      <c r="AO3445">
        <v>0</v>
      </c>
      <c r="AP3445" t="s">
        <v>67</v>
      </c>
      <c r="AQ3445" t="s">
        <v>104</v>
      </c>
      <c r="AR3445" t="s">
        <v>137</v>
      </c>
      <c r="AS3445">
        <v>2</v>
      </c>
      <c r="AT3445">
        <v>79736</v>
      </c>
      <c r="AU3445">
        <v>1</v>
      </c>
      <c r="AV3445">
        <v>0</v>
      </c>
      <c r="AW3445">
        <v>1</v>
      </c>
      <c r="AX3445">
        <v>0</v>
      </c>
      <c r="AY3445">
        <v>2</v>
      </c>
      <c r="AZ3445" t="s">
        <v>70</v>
      </c>
      <c r="BA3445">
        <v>0</v>
      </c>
      <c r="BB3445" t="s">
        <v>71</v>
      </c>
      <c r="BC3445">
        <v>4</v>
      </c>
    </row>
    <row r="3446" spans="1:55">
      <c r="A3446" t="s">
        <v>6968</v>
      </c>
      <c r="B3446" t="s">
        <v>56</v>
      </c>
      <c r="C3446">
        <v>30</v>
      </c>
      <c r="D3446" t="s">
        <v>57</v>
      </c>
      <c r="E3446">
        <v>3</v>
      </c>
      <c r="F3446" t="s">
        <v>2534</v>
      </c>
      <c r="G3446">
        <v>94576</v>
      </c>
      <c r="H3446">
        <v>38.554383</v>
      </c>
      <c r="I3446">
        <v>-122.474773</v>
      </c>
      <c r="J3446">
        <v>9</v>
      </c>
      <c r="K3446">
        <v>22</v>
      </c>
      <c r="L3446" t="s">
        <v>98</v>
      </c>
      <c r="M3446" t="s">
        <v>57</v>
      </c>
      <c r="N3446" t="s">
        <v>6969</v>
      </c>
      <c r="O3446" t="s">
        <v>57</v>
      </c>
      <c r="P3446" t="s">
        <v>61</v>
      </c>
      <c r="Q3446" t="s">
        <v>143</v>
      </c>
      <c r="R3446" t="s">
        <v>143</v>
      </c>
      <c r="S3446" t="s">
        <v>143</v>
      </c>
      <c r="T3446" t="s">
        <v>143</v>
      </c>
      <c r="U3446" t="s">
        <v>143</v>
      </c>
      <c r="V3446" t="s">
        <v>143</v>
      </c>
      <c r="W3446" t="s">
        <v>143</v>
      </c>
      <c r="X3446" t="s">
        <v>143</v>
      </c>
      <c r="Y3446" t="s">
        <v>143</v>
      </c>
      <c r="Z3446" t="s">
        <v>143</v>
      </c>
      <c r="AA3446" t="s">
        <v>122</v>
      </c>
      <c r="AB3446" t="s">
        <v>61</v>
      </c>
      <c r="AC3446" t="s">
        <v>65</v>
      </c>
      <c r="AD3446">
        <v>25.25</v>
      </c>
      <c r="AE3446">
        <v>555.4</v>
      </c>
      <c r="AF3446">
        <v>0</v>
      </c>
      <c r="AG3446">
        <v>0</v>
      </c>
      <c r="AH3446">
        <v>571.5599999999999</v>
      </c>
      <c r="AI3446">
        <v>1126.96</v>
      </c>
      <c r="AJ3446" t="s">
        <v>66</v>
      </c>
      <c r="AM3446">
        <v>0</v>
      </c>
      <c r="AN3446">
        <v>1</v>
      </c>
      <c r="AO3446">
        <v>0</v>
      </c>
      <c r="AP3446" t="s">
        <v>103</v>
      </c>
      <c r="AQ3446" t="s">
        <v>68</v>
      </c>
      <c r="AR3446" t="s">
        <v>182</v>
      </c>
      <c r="AT3446">
        <v>223</v>
      </c>
      <c r="AU3446">
        <v>1</v>
      </c>
      <c r="AV3446">
        <v>0</v>
      </c>
      <c r="AW3446">
        <v>1</v>
      </c>
      <c r="AX3446">
        <v>0</v>
      </c>
      <c r="AY3446">
        <v>3</v>
      </c>
      <c r="AZ3446" t="s">
        <v>106</v>
      </c>
      <c r="BA3446">
        <v>0</v>
      </c>
      <c r="BB3446" t="s">
        <v>71</v>
      </c>
      <c r="BC3446">
        <v>4</v>
      </c>
    </row>
    <row r="3447" spans="1:55">
      <c r="A3447" t="s">
        <v>6970</v>
      </c>
      <c r="B3447" t="s">
        <v>73</v>
      </c>
      <c r="C3447">
        <v>37</v>
      </c>
      <c r="D3447" t="s">
        <v>57</v>
      </c>
      <c r="E3447">
        <v>0</v>
      </c>
      <c r="F3447" t="s">
        <v>584</v>
      </c>
      <c r="G3447">
        <v>94923</v>
      </c>
      <c r="H3447">
        <v>38.377165</v>
      </c>
      <c r="I3447">
        <v>-123.037957</v>
      </c>
      <c r="J3447">
        <v>1</v>
      </c>
      <c r="K3447">
        <v>32</v>
      </c>
      <c r="L3447" t="s">
        <v>59</v>
      </c>
      <c r="M3447" t="s">
        <v>57</v>
      </c>
      <c r="N3447" t="s">
        <v>6971</v>
      </c>
      <c r="O3447" t="s">
        <v>61</v>
      </c>
      <c r="P3447" t="s">
        <v>57</v>
      </c>
      <c r="Q3447" t="s">
        <v>85</v>
      </c>
      <c r="R3447" t="s">
        <v>423</v>
      </c>
      <c r="S3447" t="s">
        <v>61</v>
      </c>
      <c r="T3447" t="s">
        <v>61</v>
      </c>
      <c r="U3447" t="s">
        <v>61</v>
      </c>
      <c r="V3447" t="s">
        <v>61</v>
      </c>
      <c r="W3447" t="s">
        <v>61</v>
      </c>
      <c r="X3447" t="s">
        <v>61</v>
      </c>
      <c r="Y3447" t="s">
        <v>61</v>
      </c>
      <c r="Z3447" t="s">
        <v>57</v>
      </c>
      <c r="AA3447" t="s">
        <v>77</v>
      </c>
      <c r="AB3447" t="s">
        <v>57</v>
      </c>
      <c r="AC3447" t="s">
        <v>87</v>
      </c>
      <c r="AD3447">
        <v>69.75</v>
      </c>
      <c r="AE3447">
        <v>2347.9</v>
      </c>
      <c r="AF3447">
        <v>19.67</v>
      </c>
      <c r="AG3447">
        <v>0</v>
      </c>
      <c r="AH3447">
        <v>191.68</v>
      </c>
      <c r="AI3447">
        <v>2519.91</v>
      </c>
      <c r="AJ3447" t="s">
        <v>88</v>
      </c>
      <c r="AK3447" t="s">
        <v>190</v>
      </c>
      <c r="AL3447" t="s">
        <v>191</v>
      </c>
      <c r="AM3447">
        <v>1</v>
      </c>
      <c r="AN3447">
        <v>0</v>
      </c>
      <c r="AO3447">
        <v>0</v>
      </c>
      <c r="AP3447" t="s">
        <v>164</v>
      </c>
      <c r="AQ3447" t="s">
        <v>68</v>
      </c>
      <c r="AR3447" t="s">
        <v>69</v>
      </c>
      <c r="AS3447">
        <v>1</v>
      </c>
      <c r="AT3447">
        <v>1785</v>
      </c>
      <c r="AU3447">
        <v>1</v>
      </c>
      <c r="AV3447">
        <v>1</v>
      </c>
      <c r="AW3447">
        <v>0</v>
      </c>
      <c r="AX3447">
        <v>69.75</v>
      </c>
      <c r="AY3447">
        <v>4</v>
      </c>
      <c r="AZ3447" t="s">
        <v>165</v>
      </c>
      <c r="BA3447">
        <v>6</v>
      </c>
      <c r="BB3447" t="s">
        <v>95</v>
      </c>
      <c r="BC3447">
        <v>1</v>
      </c>
    </row>
    <row r="3448" spans="1:55">
      <c r="A3448" t="s">
        <v>6972</v>
      </c>
      <c r="B3448" t="s">
        <v>73</v>
      </c>
      <c r="C3448">
        <v>39</v>
      </c>
      <c r="D3448" t="s">
        <v>57</v>
      </c>
      <c r="E3448">
        <v>0</v>
      </c>
      <c r="F3448" t="s">
        <v>6717</v>
      </c>
      <c r="G3448">
        <v>95252</v>
      </c>
      <c r="H3448">
        <v>38.156971</v>
      </c>
      <c r="I3448">
        <v>-120.849231</v>
      </c>
      <c r="J3448">
        <v>10</v>
      </c>
      <c r="K3448">
        <v>39</v>
      </c>
      <c r="L3448" t="s">
        <v>216</v>
      </c>
      <c r="M3448" t="s">
        <v>57</v>
      </c>
      <c r="N3448" t="s">
        <v>2694</v>
      </c>
      <c r="O3448" t="s">
        <v>61</v>
      </c>
      <c r="P3448" t="s">
        <v>61</v>
      </c>
      <c r="Q3448" t="s">
        <v>143</v>
      </c>
      <c r="R3448" t="s">
        <v>143</v>
      </c>
      <c r="S3448" t="s">
        <v>143</v>
      </c>
      <c r="T3448" t="s">
        <v>143</v>
      </c>
      <c r="U3448" t="s">
        <v>143</v>
      </c>
      <c r="V3448" t="s">
        <v>143</v>
      </c>
      <c r="W3448" t="s">
        <v>143</v>
      </c>
      <c r="X3448" t="s">
        <v>143</v>
      </c>
      <c r="Y3448" t="s">
        <v>143</v>
      </c>
      <c r="Z3448" t="s">
        <v>143</v>
      </c>
      <c r="AA3448" t="s">
        <v>122</v>
      </c>
      <c r="AB3448" t="s">
        <v>57</v>
      </c>
      <c r="AC3448" t="s">
        <v>87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66</v>
      </c>
      <c r="AM3448">
        <v>0</v>
      </c>
      <c r="AN3448">
        <v>1</v>
      </c>
      <c r="AO3448">
        <v>0</v>
      </c>
      <c r="AP3448" t="s">
        <v>176</v>
      </c>
      <c r="AQ3448" t="s">
        <v>68</v>
      </c>
      <c r="AR3448" t="s">
        <v>182</v>
      </c>
      <c r="AT3448">
        <v>11266</v>
      </c>
      <c r="AU3448">
        <v>1</v>
      </c>
      <c r="AV3448">
        <v>0</v>
      </c>
      <c r="AW3448">
        <v>1</v>
      </c>
      <c r="AX3448">
        <v>0</v>
      </c>
      <c r="AY3448">
        <v>5</v>
      </c>
      <c r="AZ3448" t="s">
        <v>177</v>
      </c>
      <c r="BA3448">
        <v>1</v>
      </c>
      <c r="BB3448" t="s">
        <v>71</v>
      </c>
      <c r="BC3448">
        <v>4</v>
      </c>
    </row>
    <row r="3449" spans="1:55">
      <c r="A3449" t="s">
        <v>6973</v>
      </c>
      <c r="B3449" t="s">
        <v>56</v>
      </c>
      <c r="C3449">
        <v>80</v>
      </c>
      <c r="D3449" t="s">
        <v>61</v>
      </c>
      <c r="E3449">
        <v>0</v>
      </c>
      <c r="F3449" t="s">
        <v>6974</v>
      </c>
      <c r="G3449">
        <v>95465</v>
      </c>
      <c r="H3449">
        <v>38.415003</v>
      </c>
      <c r="I3449">
        <v>-122.998726</v>
      </c>
      <c r="J3449">
        <v>0</v>
      </c>
      <c r="K3449">
        <v>57</v>
      </c>
      <c r="L3449" t="s">
        <v>129</v>
      </c>
      <c r="M3449" t="s">
        <v>57</v>
      </c>
      <c r="N3449" t="s">
        <v>6975</v>
      </c>
      <c r="O3449" t="s">
        <v>57</v>
      </c>
      <c r="P3449" t="s">
        <v>57</v>
      </c>
      <c r="Q3449" t="s">
        <v>85</v>
      </c>
      <c r="R3449" t="s">
        <v>174</v>
      </c>
      <c r="S3449" t="s">
        <v>57</v>
      </c>
      <c r="T3449" t="s">
        <v>61</v>
      </c>
      <c r="U3449" t="s">
        <v>57</v>
      </c>
      <c r="V3449" t="s">
        <v>57</v>
      </c>
      <c r="W3449" t="s">
        <v>61</v>
      </c>
      <c r="X3449" t="s">
        <v>57</v>
      </c>
      <c r="Y3449" t="s">
        <v>57</v>
      </c>
      <c r="Z3449" t="s">
        <v>57</v>
      </c>
      <c r="AA3449" t="s">
        <v>122</v>
      </c>
      <c r="AB3449" t="s">
        <v>61</v>
      </c>
      <c r="AC3449" t="s">
        <v>65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66</v>
      </c>
      <c r="AM3449">
        <v>0</v>
      </c>
      <c r="AN3449">
        <v>1</v>
      </c>
      <c r="AO3449">
        <v>0</v>
      </c>
      <c r="AP3449" t="s">
        <v>123</v>
      </c>
      <c r="AQ3449" t="s">
        <v>104</v>
      </c>
      <c r="AR3449" t="s">
        <v>105</v>
      </c>
      <c r="AS3449">
        <v>6</v>
      </c>
      <c r="AT3449">
        <v>1880</v>
      </c>
      <c r="AU3449">
        <v>1</v>
      </c>
      <c r="AV3449">
        <v>0</v>
      </c>
      <c r="AW3449">
        <v>1</v>
      </c>
      <c r="AX3449">
        <v>0</v>
      </c>
      <c r="AY3449">
        <v>6</v>
      </c>
      <c r="AZ3449" t="s">
        <v>125</v>
      </c>
      <c r="BA3449">
        <v>4</v>
      </c>
      <c r="BB3449" t="s">
        <v>80</v>
      </c>
      <c r="BC3449">
        <v>2</v>
      </c>
    </row>
    <row r="3450" spans="1:55">
      <c r="A3450" t="s">
        <v>6976</v>
      </c>
      <c r="B3450" t="s">
        <v>56</v>
      </c>
      <c r="C3450">
        <v>80</v>
      </c>
      <c r="D3450" t="s">
        <v>61</v>
      </c>
      <c r="E3450">
        <v>0</v>
      </c>
      <c r="F3450" t="s">
        <v>776</v>
      </c>
      <c r="G3450">
        <v>95065</v>
      </c>
      <c r="H3450">
        <v>37.031404</v>
      </c>
      <c r="I3450">
        <v>-121.981865</v>
      </c>
      <c r="J3450">
        <v>0</v>
      </c>
      <c r="K3450">
        <v>8</v>
      </c>
      <c r="L3450" t="s">
        <v>59</v>
      </c>
      <c r="M3450" t="s">
        <v>57</v>
      </c>
      <c r="N3450" t="s">
        <v>6977</v>
      </c>
      <c r="O3450" t="s">
        <v>61</v>
      </c>
      <c r="P3450" t="s">
        <v>57</v>
      </c>
      <c r="Q3450" t="s">
        <v>85</v>
      </c>
      <c r="R3450" t="s">
        <v>313</v>
      </c>
      <c r="S3450" t="s">
        <v>61</v>
      </c>
      <c r="T3450" t="s">
        <v>57</v>
      </c>
      <c r="U3450" t="s">
        <v>61</v>
      </c>
      <c r="V3450" t="s">
        <v>61</v>
      </c>
      <c r="W3450" t="s">
        <v>57</v>
      </c>
      <c r="X3450" t="s">
        <v>61</v>
      </c>
      <c r="Y3450" t="s">
        <v>61</v>
      </c>
      <c r="Z3450" t="s">
        <v>57</v>
      </c>
      <c r="AA3450" t="s">
        <v>77</v>
      </c>
      <c r="AB3450" t="s">
        <v>57</v>
      </c>
      <c r="AC3450" t="s">
        <v>87</v>
      </c>
      <c r="AD3450">
        <v>87.09999999999999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66</v>
      </c>
      <c r="AM3450">
        <v>0</v>
      </c>
      <c r="AN3450">
        <v>1</v>
      </c>
      <c r="AO3450">
        <v>0</v>
      </c>
      <c r="AP3450" t="s">
        <v>67</v>
      </c>
      <c r="AQ3450" t="s">
        <v>104</v>
      </c>
      <c r="AR3450" t="s">
        <v>93</v>
      </c>
      <c r="AS3450">
        <v>3</v>
      </c>
      <c r="AT3450">
        <v>8365</v>
      </c>
      <c r="AU3450">
        <v>1</v>
      </c>
      <c r="AV3450">
        <v>0</v>
      </c>
      <c r="AW3450">
        <v>1</v>
      </c>
      <c r="AX3450">
        <v>0</v>
      </c>
      <c r="AY3450">
        <v>2</v>
      </c>
      <c r="AZ3450" t="s">
        <v>70</v>
      </c>
      <c r="BA3450">
        <v>7</v>
      </c>
      <c r="BB3450" t="s">
        <v>95</v>
      </c>
      <c r="BC3450">
        <v>1</v>
      </c>
    </row>
    <row r="3451" spans="1:55">
      <c r="A3451" t="s">
        <v>6978</v>
      </c>
      <c r="B3451" t="s">
        <v>73</v>
      </c>
      <c r="C3451">
        <v>46</v>
      </c>
      <c r="D3451" t="s">
        <v>61</v>
      </c>
      <c r="E3451">
        <v>0</v>
      </c>
      <c r="F3451" t="s">
        <v>4819</v>
      </c>
      <c r="G3451">
        <v>91901</v>
      </c>
      <c r="H3451">
        <v>32.827184</v>
      </c>
      <c r="I3451">
        <v>-116.703729</v>
      </c>
      <c r="J3451">
        <v>0</v>
      </c>
      <c r="K3451">
        <v>63</v>
      </c>
      <c r="L3451" t="s">
        <v>129</v>
      </c>
      <c r="M3451" t="s">
        <v>57</v>
      </c>
      <c r="N3451" t="s">
        <v>1241</v>
      </c>
      <c r="O3451" t="s">
        <v>57</v>
      </c>
      <c r="P3451" t="s">
        <v>57</v>
      </c>
      <c r="Q3451" t="s">
        <v>135</v>
      </c>
      <c r="R3451" t="s">
        <v>110</v>
      </c>
      <c r="S3451" t="s">
        <v>57</v>
      </c>
      <c r="T3451" t="s">
        <v>57</v>
      </c>
      <c r="U3451" t="s">
        <v>57</v>
      </c>
      <c r="V3451" t="s">
        <v>57</v>
      </c>
      <c r="W3451" t="s">
        <v>61</v>
      </c>
      <c r="X3451" t="s">
        <v>61</v>
      </c>
      <c r="Y3451" t="s">
        <v>61</v>
      </c>
      <c r="Z3451" t="s">
        <v>61</v>
      </c>
      <c r="AA3451" t="s">
        <v>64</v>
      </c>
      <c r="AB3451" t="s">
        <v>61</v>
      </c>
      <c r="AC3451" t="s">
        <v>87</v>
      </c>
      <c r="AD3451">
        <v>71.5</v>
      </c>
      <c r="AE3451">
        <v>4576.3</v>
      </c>
      <c r="AF3451">
        <v>0</v>
      </c>
      <c r="AG3451">
        <v>70</v>
      </c>
      <c r="AH3451">
        <v>1137.15</v>
      </c>
      <c r="AI3451">
        <v>5783.45</v>
      </c>
      <c r="AJ3451" t="s">
        <v>66</v>
      </c>
      <c r="AM3451">
        <v>0</v>
      </c>
      <c r="AN3451">
        <v>1</v>
      </c>
      <c r="AO3451">
        <v>0</v>
      </c>
      <c r="AP3451" t="s">
        <v>123</v>
      </c>
      <c r="AQ3451" t="s">
        <v>78</v>
      </c>
      <c r="AR3451" t="s">
        <v>93</v>
      </c>
      <c r="AS3451">
        <v>4</v>
      </c>
      <c r="AT3451">
        <v>16486</v>
      </c>
      <c r="AU3451">
        <v>1</v>
      </c>
      <c r="AV3451">
        <v>0</v>
      </c>
      <c r="AW3451">
        <v>1</v>
      </c>
      <c r="AX3451">
        <v>0</v>
      </c>
      <c r="AY3451">
        <v>6</v>
      </c>
      <c r="AZ3451" t="s">
        <v>125</v>
      </c>
      <c r="BA3451">
        <v>2</v>
      </c>
      <c r="BB3451" t="s">
        <v>126</v>
      </c>
      <c r="BC3451">
        <v>3</v>
      </c>
    </row>
    <row r="3452" spans="1:55">
      <c r="A3452" t="s">
        <v>6979</v>
      </c>
      <c r="B3452" t="s">
        <v>56</v>
      </c>
      <c r="C3452">
        <v>46</v>
      </c>
      <c r="D3452" t="s">
        <v>57</v>
      </c>
      <c r="E3452">
        <v>3</v>
      </c>
      <c r="F3452" t="s">
        <v>5674</v>
      </c>
      <c r="G3452">
        <v>96075</v>
      </c>
      <c r="H3452">
        <v>40.343213</v>
      </c>
      <c r="I3452">
        <v>-121.815412</v>
      </c>
      <c r="J3452">
        <v>8</v>
      </c>
      <c r="K3452">
        <v>61</v>
      </c>
      <c r="L3452" t="s">
        <v>129</v>
      </c>
      <c r="M3452" t="s">
        <v>61</v>
      </c>
      <c r="N3452" t="s">
        <v>143</v>
      </c>
      <c r="O3452" t="s">
        <v>143</v>
      </c>
      <c r="P3452" t="s">
        <v>57</v>
      </c>
      <c r="Q3452" t="s">
        <v>135</v>
      </c>
      <c r="R3452" t="s">
        <v>364</v>
      </c>
      <c r="S3452" t="s">
        <v>61</v>
      </c>
      <c r="T3452" t="s">
        <v>57</v>
      </c>
      <c r="U3452" t="s">
        <v>57</v>
      </c>
      <c r="V3452" t="s">
        <v>57</v>
      </c>
      <c r="W3452" t="s">
        <v>57</v>
      </c>
      <c r="X3452" t="s">
        <v>57</v>
      </c>
      <c r="Y3452" t="s">
        <v>57</v>
      </c>
      <c r="Z3452" t="s">
        <v>57</v>
      </c>
      <c r="AA3452" t="s">
        <v>122</v>
      </c>
      <c r="AB3452" t="s">
        <v>57</v>
      </c>
      <c r="AC3452" t="s">
        <v>87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66</v>
      </c>
      <c r="AM3452">
        <v>0</v>
      </c>
      <c r="AN3452">
        <v>1</v>
      </c>
      <c r="AO3452">
        <v>0</v>
      </c>
      <c r="AP3452" t="s">
        <v>123</v>
      </c>
      <c r="AQ3452" t="s">
        <v>78</v>
      </c>
      <c r="AR3452" t="s">
        <v>69</v>
      </c>
      <c r="AS3452">
        <v>7</v>
      </c>
      <c r="AT3452">
        <v>433</v>
      </c>
      <c r="AU3452">
        <v>1</v>
      </c>
      <c r="AV3452">
        <v>0</v>
      </c>
      <c r="AW3452">
        <v>1</v>
      </c>
      <c r="AX3452">
        <v>0</v>
      </c>
      <c r="AY3452">
        <v>6</v>
      </c>
      <c r="AZ3452" t="s">
        <v>125</v>
      </c>
      <c r="BA3452">
        <v>0</v>
      </c>
      <c r="BB3452" t="s">
        <v>71</v>
      </c>
      <c r="BC3452">
        <v>4</v>
      </c>
    </row>
    <row r="3453" spans="1:55">
      <c r="A3453" t="s">
        <v>6980</v>
      </c>
      <c r="B3453" t="s">
        <v>73</v>
      </c>
      <c r="C3453">
        <v>40</v>
      </c>
      <c r="D3453" t="s">
        <v>61</v>
      </c>
      <c r="E3453">
        <v>0</v>
      </c>
      <c r="F3453" t="s">
        <v>806</v>
      </c>
      <c r="G3453">
        <v>95932</v>
      </c>
      <c r="H3453">
        <v>39.273096</v>
      </c>
      <c r="I3453">
        <v>-122.050763</v>
      </c>
      <c r="J3453">
        <v>0</v>
      </c>
      <c r="K3453">
        <v>1</v>
      </c>
      <c r="L3453" t="s">
        <v>59</v>
      </c>
      <c r="M3453" t="s">
        <v>57</v>
      </c>
      <c r="N3453" t="s">
        <v>6981</v>
      </c>
      <c r="O3453" t="s">
        <v>61</v>
      </c>
      <c r="P3453" t="s">
        <v>61</v>
      </c>
      <c r="Q3453" t="s">
        <v>143</v>
      </c>
      <c r="R3453" t="s">
        <v>143</v>
      </c>
      <c r="S3453" t="s">
        <v>143</v>
      </c>
      <c r="T3453" t="s">
        <v>143</v>
      </c>
      <c r="U3453" t="s">
        <v>143</v>
      </c>
      <c r="V3453" t="s">
        <v>143</v>
      </c>
      <c r="W3453" t="s">
        <v>143</v>
      </c>
      <c r="X3453" t="s">
        <v>143</v>
      </c>
      <c r="Y3453" t="s">
        <v>143</v>
      </c>
      <c r="Z3453" t="s">
        <v>143</v>
      </c>
      <c r="AA3453" t="s">
        <v>77</v>
      </c>
      <c r="AB3453" t="s">
        <v>61</v>
      </c>
      <c r="AC3453" t="s">
        <v>307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88</v>
      </c>
      <c r="AK3453" t="s">
        <v>201</v>
      </c>
      <c r="AL3453" t="s">
        <v>202</v>
      </c>
      <c r="AM3453">
        <v>1</v>
      </c>
      <c r="AN3453">
        <v>0</v>
      </c>
      <c r="AO3453">
        <v>0</v>
      </c>
      <c r="AP3453" t="s">
        <v>91</v>
      </c>
      <c r="AQ3453" t="s">
        <v>78</v>
      </c>
      <c r="AR3453" t="s">
        <v>182</v>
      </c>
      <c r="AT3453">
        <v>7503</v>
      </c>
      <c r="AU3453">
        <v>1</v>
      </c>
      <c r="AV3453">
        <v>1</v>
      </c>
      <c r="AW3453">
        <v>0</v>
      </c>
      <c r="AX3453">
        <v>19.8</v>
      </c>
      <c r="AY3453">
        <v>1</v>
      </c>
      <c r="AZ3453" t="s">
        <v>94</v>
      </c>
      <c r="BA3453">
        <v>8</v>
      </c>
      <c r="BB3453" t="s">
        <v>95</v>
      </c>
      <c r="BC3453">
        <v>1</v>
      </c>
    </row>
    <row r="3454" spans="1:55">
      <c r="A3454" t="s">
        <v>6982</v>
      </c>
      <c r="B3454" t="s">
        <v>56</v>
      </c>
      <c r="C3454">
        <v>29</v>
      </c>
      <c r="D3454" t="s">
        <v>61</v>
      </c>
      <c r="E3454">
        <v>0</v>
      </c>
      <c r="F3454" t="s">
        <v>2113</v>
      </c>
      <c r="G3454">
        <v>95962</v>
      </c>
      <c r="H3454">
        <v>39.342587</v>
      </c>
      <c r="I3454">
        <v>-121.249833</v>
      </c>
      <c r="J3454">
        <v>0</v>
      </c>
      <c r="K3454">
        <v>50</v>
      </c>
      <c r="L3454" t="s">
        <v>59</v>
      </c>
      <c r="M3454" t="s">
        <v>57</v>
      </c>
      <c r="N3454" t="s">
        <v>6983</v>
      </c>
      <c r="O3454" t="s">
        <v>61</v>
      </c>
      <c r="P3454" t="s">
        <v>61</v>
      </c>
      <c r="Q3454" t="s">
        <v>143</v>
      </c>
      <c r="R3454" t="s">
        <v>143</v>
      </c>
      <c r="S3454" t="s">
        <v>143</v>
      </c>
      <c r="T3454" t="s">
        <v>143</v>
      </c>
      <c r="U3454" t="s">
        <v>143</v>
      </c>
      <c r="V3454" t="s">
        <v>143</v>
      </c>
      <c r="W3454" t="s">
        <v>143</v>
      </c>
      <c r="X3454" t="s">
        <v>143</v>
      </c>
      <c r="Y3454" t="s">
        <v>143</v>
      </c>
      <c r="Z3454" t="s">
        <v>143</v>
      </c>
      <c r="AA3454" t="s">
        <v>64</v>
      </c>
      <c r="AB3454" t="s">
        <v>57</v>
      </c>
      <c r="AC3454" t="s">
        <v>307</v>
      </c>
      <c r="AD3454">
        <v>19.35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66</v>
      </c>
      <c r="AM3454">
        <v>0</v>
      </c>
      <c r="AN3454">
        <v>1</v>
      </c>
      <c r="AO3454">
        <v>0</v>
      </c>
      <c r="AP3454" t="s">
        <v>123</v>
      </c>
      <c r="AQ3454" t="s">
        <v>116</v>
      </c>
      <c r="AR3454" t="s">
        <v>182</v>
      </c>
      <c r="AT3454">
        <v>1519</v>
      </c>
      <c r="AU3454">
        <v>1</v>
      </c>
      <c r="AV3454">
        <v>0</v>
      </c>
      <c r="AW3454">
        <v>1</v>
      </c>
      <c r="AX3454">
        <v>0</v>
      </c>
      <c r="AY3454">
        <v>6</v>
      </c>
      <c r="AZ3454" t="s">
        <v>125</v>
      </c>
      <c r="BA3454">
        <v>2</v>
      </c>
      <c r="BB3454" t="s">
        <v>126</v>
      </c>
      <c r="BC3454">
        <v>3</v>
      </c>
    </row>
    <row r="3455" spans="1:55">
      <c r="A3455" t="s">
        <v>6984</v>
      </c>
      <c r="B3455" t="s">
        <v>73</v>
      </c>
      <c r="C3455">
        <v>79</v>
      </c>
      <c r="D3455" t="s">
        <v>57</v>
      </c>
      <c r="E3455">
        <v>0</v>
      </c>
      <c r="F3455" t="s">
        <v>252</v>
      </c>
      <c r="G3455">
        <v>92122</v>
      </c>
      <c r="H3455">
        <v>32.85723</v>
      </c>
      <c r="I3455">
        <v>-117.209774</v>
      </c>
      <c r="J3455">
        <v>1</v>
      </c>
      <c r="K3455">
        <v>11</v>
      </c>
      <c r="L3455" t="s">
        <v>59</v>
      </c>
      <c r="M3455" t="s">
        <v>57</v>
      </c>
      <c r="N3455" t="s">
        <v>2585</v>
      </c>
      <c r="O3455" t="s">
        <v>61</v>
      </c>
      <c r="P3455" t="s">
        <v>61</v>
      </c>
      <c r="Q3455" t="s">
        <v>143</v>
      </c>
      <c r="R3455" t="s">
        <v>143</v>
      </c>
      <c r="S3455" t="s">
        <v>143</v>
      </c>
      <c r="T3455" t="s">
        <v>143</v>
      </c>
      <c r="U3455" t="s">
        <v>143</v>
      </c>
      <c r="V3455" t="s">
        <v>143</v>
      </c>
      <c r="W3455" t="s">
        <v>143</v>
      </c>
      <c r="X3455" t="s">
        <v>143</v>
      </c>
      <c r="Y3455" t="s">
        <v>143</v>
      </c>
      <c r="Z3455" t="s">
        <v>143</v>
      </c>
      <c r="AA3455" t="s">
        <v>77</v>
      </c>
      <c r="AB3455" t="s">
        <v>61</v>
      </c>
      <c r="AC3455" t="s">
        <v>307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539.6900000000001</v>
      </c>
      <c r="AJ3455" t="s">
        <v>88</v>
      </c>
      <c r="AK3455" t="s">
        <v>89</v>
      </c>
      <c r="AL3455" t="s">
        <v>181</v>
      </c>
      <c r="AM3455">
        <v>1</v>
      </c>
      <c r="AN3455">
        <v>0</v>
      </c>
      <c r="AO3455">
        <v>0</v>
      </c>
      <c r="AP3455" t="s">
        <v>67</v>
      </c>
      <c r="AQ3455" t="s">
        <v>104</v>
      </c>
      <c r="AR3455" t="s">
        <v>182</v>
      </c>
      <c r="AT3455">
        <v>34902</v>
      </c>
      <c r="AU3455">
        <v>1</v>
      </c>
      <c r="AV3455">
        <v>1</v>
      </c>
      <c r="AW3455">
        <v>0</v>
      </c>
      <c r="AX3455">
        <v>19.95</v>
      </c>
      <c r="AY3455">
        <v>2</v>
      </c>
      <c r="AZ3455" t="s">
        <v>70</v>
      </c>
      <c r="BA3455">
        <v>4</v>
      </c>
      <c r="BB3455" t="s">
        <v>80</v>
      </c>
      <c r="BC3455">
        <v>2</v>
      </c>
    </row>
    <row r="3456" spans="1:55">
      <c r="A3456" t="s">
        <v>6985</v>
      </c>
      <c r="B3456" t="s">
        <v>73</v>
      </c>
      <c r="C3456">
        <v>38</v>
      </c>
      <c r="D3456" t="s">
        <v>57</v>
      </c>
      <c r="E3456">
        <v>3</v>
      </c>
      <c r="F3456" t="s">
        <v>3112</v>
      </c>
      <c r="G3456">
        <v>94972</v>
      </c>
      <c r="H3456">
        <v>38.339996</v>
      </c>
      <c r="I3456">
        <v>-122.935056</v>
      </c>
      <c r="J3456">
        <v>1</v>
      </c>
      <c r="K3456">
        <v>35</v>
      </c>
      <c r="L3456" t="s">
        <v>59</v>
      </c>
      <c r="M3456" t="s">
        <v>57</v>
      </c>
      <c r="N3456" t="s">
        <v>2472</v>
      </c>
      <c r="O3456" t="s">
        <v>57</v>
      </c>
      <c r="P3456" t="s">
        <v>61</v>
      </c>
      <c r="Q3456" t="s">
        <v>143</v>
      </c>
      <c r="R3456" t="s">
        <v>143</v>
      </c>
      <c r="S3456" t="s">
        <v>143</v>
      </c>
      <c r="T3456" t="s">
        <v>143</v>
      </c>
      <c r="U3456" t="s">
        <v>143</v>
      </c>
      <c r="V3456" t="s">
        <v>143</v>
      </c>
      <c r="W3456" t="s">
        <v>143</v>
      </c>
      <c r="X3456" t="s">
        <v>143</v>
      </c>
      <c r="Y3456" t="s">
        <v>143</v>
      </c>
      <c r="Z3456" t="s">
        <v>143</v>
      </c>
      <c r="AA3456" t="s">
        <v>122</v>
      </c>
      <c r="AB3456" t="s">
        <v>61</v>
      </c>
      <c r="AC3456" t="s">
        <v>87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66</v>
      </c>
      <c r="AM3456">
        <v>0</v>
      </c>
      <c r="AN3456">
        <v>1</v>
      </c>
      <c r="AO3456">
        <v>1</v>
      </c>
      <c r="AP3456" t="s">
        <v>164</v>
      </c>
      <c r="AQ3456" t="s">
        <v>68</v>
      </c>
      <c r="AR3456" t="s">
        <v>79</v>
      </c>
      <c r="AT3456">
        <v>66</v>
      </c>
      <c r="AU3456">
        <v>1</v>
      </c>
      <c r="AV3456">
        <v>0</v>
      </c>
      <c r="AW3456">
        <v>1</v>
      </c>
      <c r="AX3456">
        <v>0</v>
      </c>
      <c r="AY3456">
        <v>4</v>
      </c>
      <c r="AZ3456" t="s">
        <v>165</v>
      </c>
      <c r="BA3456">
        <v>0</v>
      </c>
      <c r="BB3456" t="s">
        <v>71</v>
      </c>
      <c r="BC3456">
        <v>4</v>
      </c>
    </row>
    <row r="3457" spans="1:55">
      <c r="A3457" t="s">
        <v>6986</v>
      </c>
      <c r="B3457" t="s">
        <v>56</v>
      </c>
      <c r="C3457">
        <v>42</v>
      </c>
      <c r="D3457" t="s">
        <v>61</v>
      </c>
      <c r="E3457">
        <v>0</v>
      </c>
      <c r="F3457" t="s">
        <v>3643</v>
      </c>
      <c r="G3457">
        <v>92304</v>
      </c>
      <c r="H3457">
        <v>34.559882</v>
      </c>
      <c r="I3457">
        <v>-115.637164</v>
      </c>
      <c r="J3457">
        <v>0</v>
      </c>
      <c r="K3457">
        <v>1</v>
      </c>
      <c r="L3457" t="s">
        <v>83</v>
      </c>
      <c r="M3457" t="s">
        <v>57</v>
      </c>
      <c r="N3457" t="s">
        <v>6987</v>
      </c>
      <c r="O3457" t="s">
        <v>61</v>
      </c>
      <c r="P3457" t="s">
        <v>61</v>
      </c>
      <c r="Q3457" t="s">
        <v>143</v>
      </c>
      <c r="R3457" t="s">
        <v>143</v>
      </c>
      <c r="S3457" t="s">
        <v>143</v>
      </c>
      <c r="T3457" t="s">
        <v>143</v>
      </c>
      <c r="U3457" t="s">
        <v>143</v>
      </c>
      <c r="V3457" t="s">
        <v>143</v>
      </c>
      <c r="W3457" t="s">
        <v>143</v>
      </c>
      <c r="X3457" t="s">
        <v>143</v>
      </c>
      <c r="Y3457" t="s">
        <v>143</v>
      </c>
      <c r="Z3457" t="s">
        <v>143</v>
      </c>
      <c r="AA3457" t="s">
        <v>77</v>
      </c>
      <c r="AB3457" t="s">
        <v>57</v>
      </c>
      <c r="AC3457" t="s">
        <v>307</v>
      </c>
      <c r="AD3457">
        <v>20.15</v>
      </c>
      <c r="AE3457">
        <v>20.15</v>
      </c>
      <c r="AF3457">
        <v>0</v>
      </c>
      <c r="AG3457">
        <v>0</v>
      </c>
      <c r="AH3457">
        <v>21.59</v>
      </c>
      <c r="AI3457">
        <v>41.74</v>
      </c>
      <c r="AJ3457" t="s">
        <v>88</v>
      </c>
      <c r="AK3457" t="s">
        <v>205</v>
      </c>
      <c r="AL3457" t="s">
        <v>329</v>
      </c>
      <c r="AM3457">
        <v>1</v>
      </c>
      <c r="AN3457">
        <v>0</v>
      </c>
      <c r="AO3457">
        <v>0</v>
      </c>
      <c r="AP3457" t="s">
        <v>91</v>
      </c>
      <c r="AQ3457" t="s">
        <v>78</v>
      </c>
      <c r="AR3457" t="s">
        <v>182</v>
      </c>
      <c r="AT3457">
        <v>42</v>
      </c>
      <c r="AU3457">
        <v>1</v>
      </c>
      <c r="AV3457">
        <v>1</v>
      </c>
      <c r="AW3457">
        <v>0</v>
      </c>
      <c r="AX3457">
        <v>20.15</v>
      </c>
      <c r="AY3457">
        <v>1</v>
      </c>
      <c r="AZ3457" t="s">
        <v>94</v>
      </c>
      <c r="BA3457">
        <v>8</v>
      </c>
      <c r="BB3457" t="s">
        <v>95</v>
      </c>
      <c r="BC3457">
        <v>1</v>
      </c>
    </row>
    <row r="3458" spans="1:55">
      <c r="A3458" t="s">
        <v>6988</v>
      </c>
      <c r="B3458" t="s">
        <v>56</v>
      </c>
      <c r="C3458">
        <v>39</v>
      </c>
      <c r="D3458" t="s">
        <v>57</v>
      </c>
      <c r="E3458">
        <v>3</v>
      </c>
      <c r="F3458" t="s">
        <v>187</v>
      </c>
      <c r="G3458">
        <v>96140</v>
      </c>
      <c r="H3458">
        <v>39.227434</v>
      </c>
      <c r="I3458">
        <v>-120.091806</v>
      </c>
      <c r="J3458">
        <v>7</v>
      </c>
      <c r="K3458">
        <v>72</v>
      </c>
      <c r="L3458" t="s">
        <v>59</v>
      </c>
      <c r="M3458" t="s">
        <v>57</v>
      </c>
      <c r="N3458" t="s">
        <v>6989</v>
      </c>
      <c r="O3458" t="s">
        <v>57</v>
      </c>
      <c r="P3458" t="s">
        <v>57</v>
      </c>
      <c r="Q3458" t="s">
        <v>135</v>
      </c>
      <c r="R3458" t="s">
        <v>250</v>
      </c>
      <c r="S3458" t="s">
        <v>57</v>
      </c>
      <c r="T3458" t="s">
        <v>57</v>
      </c>
      <c r="U3458" t="s">
        <v>57</v>
      </c>
      <c r="V3458" t="s">
        <v>57</v>
      </c>
      <c r="W3458" t="s">
        <v>57</v>
      </c>
      <c r="X3458" t="s">
        <v>61</v>
      </c>
      <c r="Y3458" t="s">
        <v>61</v>
      </c>
      <c r="Z3458" t="s">
        <v>57</v>
      </c>
      <c r="AA3458" t="s">
        <v>122</v>
      </c>
      <c r="AB3458" t="s">
        <v>61</v>
      </c>
      <c r="AC3458" t="s">
        <v>87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66</v>
      </c>
      <c r="AM3458">
        <v>0</v>
      </c>
      <c r="AN3458">
        <v>1</v>
      </c>
      <c r="AO3458">
        <v>0</v>
      </c>
      <c r="AP3458" t="s">
        <v>123</v>
      </c>
      <c r="AQ3458" t="s">
        <v>68</v>
      </c>
      <c r="AR3458" t="s">
        <v>93</v>
      </c>
      <c r="AS3458">
        <v>6</v>
      </c>
      <c r="AT3458">
        <v>1943</v>
      </c>
      <c r="AU3458">
        <v>1</v>
      </c>
      <c r="AV3458">
        <v>0</v>
      </c>
      <c r="AW3458">
        <v>1</v>
      </c>
      <c r="AX3458">
        <v>0</v>
      </c>
      <c r="AY3458">
        <v>6</v>
      </c>
      <c r="AZ3458" t="s">
        <v>125</v>
      </c>
      <c r="BA3458">
        <v>0</v>
      </c>
      <c r="BB3458" t="s">
        <v>71</v>
      </c>
      <c r="BC3458">
        <v>4</v>
      </c>
    </row>
    <row r="3459" spans="1:55">
      <c r="A3459" t="s">
        <v>6990</v>
      </c>
      <c r="B3459" t="s">
        <v>56</v>
      </c>
      <c r="C3459">
        <v>76</v>
      </c>
      <c r="D3459" t="s">
        <v>61</v>
      </c>
      <c r="E3459">
        <v>0</v>
      </c>
      <c r="F3459" t="s">
        <v>1434</v>
      </c>
      <c r="G3459">
        <v>94019</v>
      </c>
      <c r="H3459">
        <v>37.45567</v>
      </c>
      <c r="I3459">
        <v>-122.407992</v>
      </c>
      <c r="J3459">
        <v>0</v>
      </c>
      <c r="K3459">
        <v>29</v>
      </c>
      <c r="L3459" t="s">
        <v>59</v>
      </c>
      <c r="M3459" t="s">
        <v>57</v>
      </c>
      <c r="N3459" t="s">
        <v>6991</v>
      </c>
      <c r="O3459" t="s">
        <v>57</v>
      </c>
      <c r="P3459" t="s">
        <v>57</v>
      </c>
      <c r="Q3459" t="s">
        <v>85</v>
      </c>
      <c r="R3459" t="s">
        <v>63</v>
      </c>
      <c r="S3459" t="s">
        <v>61</v>
      </c>
      <c r="T3459" t="s">
        <v>61</v>
      </c>
      <c r="U3459" t="s">
        <v>61</v>
      </c>
      <c r="V3459" t="s">
        <v>57</v>
      </c>
      <c r="W3459" t="s">
        <v>57</v>
      </c>
      <c r="X3459" t="s">
        <v>57</v>
      </c>
      <c r="Y3459" t="s">
        <v>61</v>
      </c>
      <c r="Z3459" t="s">
        <v>57</v>
      </c>
      <c r="AA3459" t="s">
        <v>77</v>
      </c>
      <c r="AB3459" t="s">
        <v>61</v>
      </c>
      <c r="AC3459" t="s">
        <v>87</v>
      </c>
      <c r="AD3459">
        <v>98.65000000000001</v>
      </c>
      <c r="AE3459">
        <v>2862.75</v>
      </c>
      <c r="AF3459">
        <v>0</v>
      </c>
      <c r="AG3459">
        <v>0</v>
      </c>
      <c r="AH3459">
        <v>608.42</v>
      </c>
      <c r="AI3459">
        <v>3471.17</v>
      </c>
      <c r="AJ3459" t="s">
        <v>88</v>
      </c>
      <c r="AK3459" t="s">
        <v>205</v>
      </c>
      <c r="AL3459" t="s">
        <v>329</v>
      </c>
      <c r="AM3459">
        <v>1</v>
      </c>
      <c r="AN3459">
        <v>0</v>
      </c>
      <c r="AO3459">
        <v>0</v>
      </c>
      <c r="AP3459" t="s">
        <v>164</v>
      </c>
      <c r="AQ3459" t="s">
        <v>104</v>
      </c>
      <c r="AR3459" t="s">
        <v>105</v>
      </c>
      <c r="AS3459">
        <v>4</v>
      </c>
      <c r="AT3459">
        <v>17929</v>
      </c>
      <c r="AU3459">
        <v>1</v>
      </c>
      <c r="AV3459">
        <v>1</v>
      </c>
      <c r="AW3459">
        <v>0</v>
      </c>
      <c r="AX3459">
        <v>98.65000000000001</v>
      </c>
      <c r="AY3459">
        <v>4</v>
      </c>
      <c r="AZ3459" t="s">
        <v>165</v>
      </c>
      <c r="BA3459">
        <v>7</v>
      </c>
      <c r="BB3459" t="s">
        <v>95</v>
      </c>
      <c r="BC3459">
        <v>1</v>
      </c>
    </row>
    <row r="3460" spans="1:55">
      <c r="A3460" t="s">
        <v>6992</v>
      </c>
      <c r="B3460" t="s">
        <v>73</v>
      </c>
      <c r="C3460">
        <v>25</v>
      </c>
      <c r="D3460" t="s">
        <v>61</v>
      </c>
      <c r="E3460">
        <v>0</v>
      </c>
      <c r="F3460" t="s">
        <v>5940</v>
      </c>
      <c r="G3460">
        <v>91011</v>
      </c>
      <c r="H3460">
        <v>34.234912</v>
      </c>
      <c r="I3460">
        <v>-118.153729</v>
      </c>
      <c r="J3460">
        <v>0</v>
      </c>
      <c r="K3460">
        <v>29</v>
      </c>
      <c r="L3460" t="s">
        <v>216</v>
      </c>
      <c r="M3460" t="s">
        <v>57</v>
      </c>
      <c r="N3460" t="s">
        <v>3427</v>
      </c>
      <c r="O3460" t="s">
        <v>57</v>
      </c>
      <c r="P3460" t="s">
        <v>57</v>
      </c>
      <c r="Q3460" t="s">
        <v>135</v>
      </c>
      <c r="R3460" t="s">
        <v>633</v>
      </c>
      <c r="S3460" t="s">
        <v>61</v>
      </c>
      <c r="T3460" t="s">
        <v>57</v>
      </c>
      <c r="U3460" t="s">
        <v>57</v>
      </c>
      <c r="V3460" t="s">
        <v>61</v>
      </c>
      <c r="W3460" t="s">
        <v>61</v>
      </c>
      <c r="X3460" t="s">
        <v>57</v>
      </c>
      <c r="Y3460" t="s">
        <v>57</v>
      </c>
      <c r="Z3460" t="s">
        <v>57</v>
      </c>
      <c r="AA3460" t="s">
        <v>64</v>
      </c>
      <c r="AB3460" t="s">
        <v>61</v>
      </c>
      <c r="AC3460" t="s">
        <v>65</v>
      </c>
      <c r="AD3460">
        <v>70.90000000000001</v>
      </c>
      <c r="AE3460">
        <v>1964.6</v>
      </c>
      <c r="AF3460">
        <v>0</v>
      </c>
      <c r="AG3460">
        <v>0</v>
      </c>
      <c r="AH3460">
        <v>836.0700000000001</v>
      </c>
      <c r="AI3460">
        <v>2800.67</v>
      </c>
      <c r="AJ3460" t="s">
        <v>66</v>
      </c>
      <c r="AM3460">
        <v>0</v>
      </c>
      <c r="AN3460">
        <v>1</v>
      </c>
      <c r="AO3460">
        <v>0</v>
      </c>
      <c r="AP3460" t="s">
        <v>164</v>
      </c>
      <c r="AQ3460" t="s">
        <v>116</v>
      </c>
      <c r="AR3460" t="s">
        <v>93</v>
      </c>
      <c r="AS3460">
        <v>5</v>
      </c>
      <c r="AT3460">
        <v>20200</v>
      </c>
      <c r="AU3460">
        <v>1</v>
      </c>
      <c r="AV3460">
        <v>0</v>
      </c>
      <c r="AW3460">
        <v>1</v>
      </c>
      <c r="AX3460">
        <v>0</v>
      </c>
      <c r="AY3460">
        <v>4</v>
      </c>
      <c r="AZ3460" t="s">
        <v>165</v>
      </c>
      <c r="BA3460">
        <v>2</v>
      </c>
      <c r="BB3460" t="s">
        <v>126</v>
      </c>
      <c r="BC3460">
        <v>3</v>
      </c>
    </row>
    <row r="3461" spans="1:55">
      <c r="A3461" t="s">
        <v>6993</v>
      </c>
      <c r="B3461" t="s">
        <v>73</v>
      </c>
      <c r="C3461">
        <v>53</v>
      </c>
      <c r="D3461" t="s">
        <v>57</v>
      </c>
      <c r="E3461">
        <v>0</v>
      </c>
      <c r="F3461" t="s">
        <v>3138</v>
      </c>
      <c r="G3461">
        <v>95330</v>
      </c>
      <c r="H3461">
        <v>37.80821</v>
      </c>
      <c r="I3461">
        <v>-121.308401</v>
      </c>
      <c r="J3461">
        <v>0</v>
      </c>
      <c r="K3461">
        <v>5</v>
      </c>
      <c r="L3461" t="s">
        <v>83</v>
      </c>
      <c r="M3461" t="s">
        <v>57</v>
      </c>
      <c r="N3461" t="s">
        <v>6994</v>
      </c>
      <c r="O3461" t="s">
        <v>61</v>
      </c>
      <c r="P3461" t="s">
        <v>61</v>
      </c>
      <c r="Q3461" t="s">
        <v>143</v>
      </c>
      <c r="R3461" t="s">
        <v>143</v>
      </c>
      <c r="S3461" t="s">
        <v>143</v>
      </c>
      <c r="T3461" t="s">
        <v>143</v>
      </c>
      <c r="U3461" t="s">
        <v>143</v>
      </c>
      <c r="V3461" t="s">
        <v>143</v>
      </c>
      <c r="W3461" t="s">
        <v>143</v>
      </c>
      <c r="X3461" t="s">
        <v>143</v>
      </c>
      <c r="Y3461" t="s">
        <v>143</v>
      </c>
      <c r="Z3461" t="s">
        <v>143</v>
      </c>
      <c r="AA3461" t="s">
        <v>77</v>
      </c>
      <c r="AB3461" t="s">
        <v>61</v>
      </c>
      <c r="AC3461" t="s">
        <v>307</v>
      </c>
      <c r="AD3461">
        <v>19.35</v>
      </c>
      <c r="AE3461">
        <v>126.05</v>
      </c>
      <c r="AF3461">
        <v>0</v>
      </c>
      <c r="AG3461">
        <v>0</v>
      </c>
      <c r="AH3461">
        <v>158.8</v>
      </c>
      <c r="AI3461">
        <v>284.85</v>
      </c>
      <c r="AJ3461" t="s">
        <v>88</v>
      </c>
      <c r="AK3461" t="s">
        <v>89</v>
      </c>
      <c r="AL3461" t="s">
        <v>181</v>
      </c>
      <c r="AM3461">
        <v>1</v>
      </c>
      <c r="AN3461">
        <v>0</v>
      </c>
      <c r="AO3461">
        <v>0</v>
      </c>
      <c r="AP3461" t="s">
        <v>91</v>
      </c>
      <c r="AQ3461" t="s">
        <v>92</v>
      </c>
      <c r="AR3461" t="s">
        <v>182</v>
      </c>
      <c r="AT3461">
        <v>10834</v>
      </c>
      <c r="AU3461">
        <v>1</v>
      </c>
      <c r="AV3461">
        <v>1</v>
      </c>
      <c r="AW3461">
        <v>0</v>
      </c>
      <c r="AX3461">
        <v>19.35</v>
      </c>
      <c r="AY3461">
        <v>1</v>
      </c>
      <c r="AZ3461" t="s">
        <v>94</v>
      </c>
      <c r="BA3461">
        <v>7</v>
      </c>
      <c r="BB3461" t="s">
        <v>95</v>
      </c>
      <c r="BC3461">
        <v>1</v>
      </c>
    </row>
    <row r="3462" spans="1:55">
      <c r="A3462" t="s">
        <v>6995</v>
      </c>
      <c r="B3462" t="s">
        <v>73</v>
      </c>
      <c r="C3462">
        <v>39</v>
      </c>
      <c r="D3462" t="s">
        <v>61</v>
      </c>
      <c r="E3462">
        <v>0</v>
      </c>
      <c r="F3462" t="s">
        <v>971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59</v>
      </c>
      <c r="M3462" t="s">
        <v>61</v>
      </c>
      <c r="N3462" t="s">
        <v>143</v>
      </c>
      <c r="O3462" t="s">
        <v>143</v>
      </c>
      <c r="P3462" t="s">
        <v>57</v>
      </c>
      <c r="Q3462" t="s">
        <v>135</v>
      </c>
      <c r="R3462" t="s">
        <v>423</v>
      </c>
      <c r="S3462" t="s">
        <v>61</v>
      </c>
      <c r="T3462" t="s">
        <v>61</v>
      </c>
      <c r="U3462" t="s">
        <v>57</v>
      </c>
      <c r="V3462" t="s">
        <v>61</v>
      </c>
      <c r="W3462" t="s">
        <v>57</v>
      </c>
      <c r="X3462" t="s">
        <v>61</v>
      </c>
      <c r="Y3462" t="s">
        <v>61</v>
      </c>
      <c r="Z3462" t="s">
        <v>57</v>
      </c>
      <c r="AA3462" t="s">
        <v>64</v>
      </c>
      <c r="AB3462" t="s">
        <v>57</v>
      </c>
      <c r="AC3462" t="s">
        <v>87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88</v>
      </c>
      <c r="AK3462" t="s">
        <v>89</v>
      </c>
      <c r="AL3462" t="s">
        <v>342</v>
      </c>
      <c r="AM3462">
        <v>1</v>
      </c>
      <c r="AN3462">
        <v>0</v>
      </c>
      <c r="AO3462">
        <v>0</v>
      </c>
      <c r="AP3462" t="s">
        <v>67</v>
      </c>
      <c r="AQ3462" t="s">
        <v>68</v>
      </c>
      <c r="AR3462" t="s">
        <v>137</v>
      </c>
      <c r="AS3462">
        <v>3</v>
      </c>
      <c r="AT3462">
        <v>24492</v>
      </c>
      <c r="AU3462">
        <v>1</v>
      </c>
      <c r="AV3462">
        <v>1</v>
      </c>
      <c r="AW3462">
        <v>0</v>
      </c>
      <c r="AX3462">
        <v>41.6</v>
      </c>
      <c r="AY3462">
        <v>2</v>
      </c>
      <c r="AZ3462" t="s">
        <v>70</v>
      </c>
      <c r="BA3462">
        <v>2</v>
      </c>
      <c r="BB3462" t="s">
        <v>126</v>
      </c>
      <c r="BC3462">
        <v>3</v>
      </c>
    </row>
    <row r="3463" spans="1:55">
      <c r="A3463" t="s">
        <v>6996</v>
      </c>
      <c r="B3463" t="s">
        <v>73</v>
      </c>
      <c r="C3463">
        <v>49</v>
      </c>
      <c r="D3463" t="s">
        <v>57</v>
      </c>
      <c r="E3463">
        <v>0</v>
      </c>
      <c r="F3463" t="s">
        <v>226</v>
      </c>
      <c r="G3463">
        <v>90046</v>
      </c>
      <c r="H3463">
        <v>34.108455</v>
      </c>
      <c r="I3463">
        <v>-118.362081</v>
      </c>
      <c r="J3463">
        <v>3</v>
      </c>
      <c r="K3463">
        <v>54</v>
      </c>
      <c r="L3463" t="s">
        <v>59</v>
      </c>
      <c r="M3463" t="s">
        <v>57</v>
      </c>
      <c r="N3463" t="s">
        <v>5818</v>
      </c>
      <c r="O3463" t="s">
        <v>57</v>
      </c>
      <c r="P3463" t="s">
        <v>57</v>
      </c>
      <c r="Q3463" t="s">
        <v>135</v>
      </c>
      <c r="R3463" t="s">
        <v>313</v>
      </c>
      <c r="S3463" t="s">
        <v>61</v>
      </c>
      <c r="T3463" t="s">
        <v>57</v>
      </c>
      <c r="U3463" t="s">
        <v>61</v>
      </c>
      <c r="V3463" t="s">
        <v>57</v>
      </c>
      <c r="W3463" t="s">
        <v>57</v>
      </c>
      <c r="X3463" t="s">
        <v>61</v>
      </c>
      <c r="Y3463" t="s">
        <v>61</v>
      </c>
      <c r="Z3463" t="s">
        <v>57</v>
      </c>
      <c r="AA3463" t="s">
        <v>64</v>
      </c>
      <c r="AB3463" t="s">
        <v>57</v>
      </c>
      <c r="AC3463" t="s">
        <v>87</v>
      </c>
      <c r="AD3463">
        <v>70.7</v>
      </c>
      <c r="AE3463">
        <v>3770</v>
      </c>
      <c r="AF3463">
        <v>0</v>
      </c>
      <c r="AG3463">
        <v>0</v>
      </c>
      <c r="AH3463">
        <v>2616.3</v>
      </c>
      <c r="AI3463">
        <v>6386.3</v>
      </c>
      <c r="AJ3463" t="s">
        <v>66</v>
      </c>
      <c r="AM3463">
        <v>0</v>
      </c>
      <c r="AN3463">
        <v>1</v>
      </c>
      <c r="AO3463">
        <v>0</v>
      </c>
      <c r="AP3463" t="s">
        <v>123</v>
      </c>
      <c r="AQ3463" t="s">
        <v>78</v>
      </c>
      <c r="AR3463" t="s">
        <v>93</v>
      </c>
      <c r="AS3463">
        <v>4</v>
      </c>
      <c r="AT3463">
        <v>49839</v>
      </c>
      <c r="AU3463">
        <v>1</v>
      </c>
      <c r="AV3463">
        <v>0</v>
      </c>
      <c r="AW3463">
        <v>1</v>
      </c>
      <c r="AX3463">
        <v>0</v>
      </c>
      <c r="AY3463">
        <v>6</v>
      </c>
      <c r="AZ3463" t="s">
        <v>125</v>
      </c>
      <c r="BA3463">
        <v>1</v>
      </c>
      <c r="BB3463" t="s">
        <v>71</v>
      </c>
      <c r="BC3463">
        <v>4</v>
      </c>
    </row>
    <row r="3464" spans="1:55">
      <c r="A3464" t="s">
        <v>6997</v>
      </c>
      <c r="B3464" t="s">
        <v>56</v>
      </c>
      <c r="C3464">
        <v>70</v>
      </c>
      <c r="D3464" t="s">
        <v>61</v>
      </c>
      <c r="E3464">
        <v>0</v>
      </c>
      <c r="F3464" t="s">
        <v>3800</v>
      </c>
      <c r="G3464">
        <v>93206</v>
      </c>
      <c r="H3464">
        <v>35.451402</v>
      </c>
      <c r="I3464">
        <v>-119.488413</v>
      </c>
      <c r="J3464">
        <v>0</v>
      </c>
      <c r="K3464">
        <v>49</v>
      </c>
      <c r="L3464" t="s">
        <v>59</v>
      </c>
      <c r="M3464" t="s">
        <v>57</v>
      </c>
      <c r="N3464" t="s">
        <v>920</v>
      </c>
      <c r="O3464" t="s">
        <v>61</v>
      </c>
      <c r="P3464" t="s">
        <v>57</v>
      </c>
      <c r="Q3464" t="s">
        <v>85</v>
      </c>
      <c r="R3464" t="s">
        <v>136</v>
      </c>
      <c r="S3464" t="s">
        <v>61</v>
      </c>
      <c r="T3464" t="s">
        <v>57</v>
      </c>
      <c r="U3464" t="s">
        <v>57</v>
      </c>
      <c r="V3464" t="s">
        <v>61</v>
      </c>
      <c r="W3464" t="s">
        <v>61</v>
      </c>
      <c r="X3464" t="s">
        <v>57</v>
      </c>
      <c r="Y3464" t="s">
        <v>61</v>
      </c>
      <c r="Z3464" t="s">
        <v>57</v>
      </c>
      <c r="AA3464" t="s">
        <v>64</v>
      </c>
      <c r="AB3464" t="s">
        <v>57</v>
      </c>
      <c r="AC3464" t="s">
        <v>87</v>
      </c>
      <c r="AD3464">
        <v>89.84999999999999</v>
      </c>
      <c r="AE3464">
        <v>4287.2</v>
      </c>
      <c r="AF3464">
        <v>0</v>
      </c>
      <c r="AG3464">
        <v>0</v>
      </c>
      <c r="AH3464">
        <v>2338.28</v>
      </c>
      <c r="AI3464">
        <v>6625.48</v>
      </c>
      <c r="AJ3464" t="s">
        <v>66</v>
      </c>
      <c r="AM3464">
        <v>0</v>
      </c>
      <c r="AN3464">
        <v>1</v>
      </c>
      <c r="AO3464">
        <v>0</v>
      </c>
      <c r="AP3464" t="s">
        <v>123</v>
      </c>
      <c r="AQ3464" t="s">
        <v>104</v>
      </c>
      <c r="AR3464" t="s">
        <v>93</v>
      </c>
      <c r="AS3464">
        <v>4</v>
      </c>
      <c r="AT3464">
        <v>2078</v>
      </c>
      <c r="AU3464">
        <v>1</v>
      </c>
      <c r="AV3464">
        <v>0</v>
      </c>
      <c r="AW3464">
        <v>1</v>
      </c>
      <c r="AX3464">
        <v>0</v>
      </c>
      <c r="AY3464">
        <v>6</v>
      </c>
      <c r="AZ3464" t="s">
        <v>125</v>
      </c>
      <c r="BA3464">
        <v>4</v>
      </c>
      <c r="BB3464" t="s">
        <v>80</v>
      </c>
      <c r="BC3464">
        <v>2</v>
      </c>
    </row>
    <row r="3465" spans="1:55">
      <c r="A3465" t="s">
        <v>6998</v>
      </c>
      <c r="B3465" t="s">
        <v>73</v>
      </c>
      <c r="C3465">
        <v>76</v>
      </c>
      <c r="D3465" t="s">
        <v>57</v>
      </c>
      <c r="E3465">
        <v>0</v>
      </c>
      <c r="F3465" t="s">
        <v>5540</v>
      </c>
      <c r="G3465">
        <v>96142</v>
      </c>
      <c r="H3465">
        <v>39.061227</v>
      </c>
      <c r="I3465">
        <v>-120.179546</v>
      </c>
      <c r="J3465">
        <v>5</v>
      </c>
      <c r="K3465">
        <v>72</v>
      </c>
      <c r="L3465" t="s">
        <v>59</v>
      </c>
      <c r="M3465" t="s">
        <v>57</v>
      </c>
      <c r="N3465" t="s">
        <v>1484</v>
      </c>
      <c r="O3465" t="s">
        <v>57</v>
      </c>
      <c r="P3465" t="s">
        <v>57</v>
      </c>
      <c r="Q3465" t="s">
        <v>85</v>
      </c>
      <c r="R3465" t="s">
        <v>1317</v>
      </c>
      <c r="S3465" t="s">
        <v>61</v>
      </c>
      <c r="T3465" t="s">
        <v>57</v>
      </c>
      <c r="U3465" t="s">
        <v>57</v>
      </c>
      <c r="V3465" t="s">
        <v>57</v>
      </c>
      <c r="W3465" t="s">
        <v>57</v>
      </c>
      <c r="X3465" t="s">
        <v>57</v>
      </c>
      <c r="Y3465" t="s">
        <v>57</v>
      </c>
      <c r="Z3465" t="s">
        <v>57</v>
      </c>
      <c r="AA3465" t="s">
        <v>122</v>
      </c>
      <c r="AB3465" t="s">
        <v>61</v>
      </c>
      <c r="AC3465" t="s">
        <v>65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66</v>
      </c>
      <c r="AM3465">
        <v>0</v>
      </c>
      <c r="AN3465">
        <v>1</v>
      </c>
      <c r="AO3465">
        <v>0</v>
      </c>
      <c r="AP3465" t="s">
        <v>123</v>
      </c>
      <c r="AQ3465" t="s">
        <v>104</v>
      </c>
      <c r="AR3465" t="s">
        <v>105</v>
      </c>
      <c r="AS3465">
        <v>7</v>
      </c>
      <c r="AT3465">
        <v>1291</v>
      </c>
      <c r="AU3465">
        <v>1</v>
      </c>
      <c r="AV3465">
        <v>0</v>
      </c>
      <c r="AW3465">
        <v>1</v>
      </c>
      <c r="AX3465">
        <v>0</v>
      </c>
      <c r="AY3465">
        <v>6</v>
      </c>
      <c r="AZ3465" t="s">
        <v>125</v>
      </c>
      <c r="BA3465">
        <v>3</v>
      </c>
      <c r="BB3465" t="s">
        <v>126</v>
      </c>
      <c r="BC3465">
        <v>3</v>
      </c>
    </row>
    <row r="3466" spans="1:55">
      <c r="A3466" t="s">
        <v>6999</v>
      </c>
      <c r="B3466" t="s">
        <v>73</v>
      </c>
      <c r="C3466">
        <v>30</v>
      </c>
      <c r="D3466" t="s">
        <v>57</v>
      </c>
      <c r="E3466">
        <v>0</v>
      </c>
      <c r="F3466" t="s">
        <v>6543</v>
      </c>
      <c r="G3466">
        <v>95372</v>
      </c>
      <c r="H3466">
        <v>37.990574</v>
      </c>
      <c r="I3466">
        <v>-120.261821</v>
      </c>
      <c r="J3466">
        <v>1</v>
      </c>
      <c r="K3466">
        <v>9</v>
      </c>
      <c r="L3466" t="s">
        <v>59</v>
      </c>
      <c r="M3466" t="s">
        <v>57</v>
      </c>
      <c r="N3466" t="s">
        <v>7000</v>
      </c>
      <c r="O3466" t="s">
        <v>57</v>
      </c>
      <c r="P3466" t="s">
        <v>57</v>
      </c>
      <c r="Q3466" t="s">
        <v>62</v>
      </c>
      <c r="R3466" t="s">
        <v>147</v>
      </c>
      <c r="S3466" t="s">
        <v>61</v>
      </c>
      <c r="T3466" t="s">
        <v>61</v>
      </c>
      <c r="U3466" t="s">
        <v>57</v>
      </c>
      <c r="V3466" t="s">
        <v>61</v>
      </c>
      <c r="W3466" t="s">
        <v>61</v>
      </c>
      <c r="X3466" t="s">
        <v>61</v>
      </c>
      <c r="Y3466" t="s">
        <v>61</v>
      </c>
      <c r="Z3466" t="s">
        <v>61</v>
      </c>
      <c r="AA3466" t="s">
        <v>77</v>
      </c>
      <c r="AB3466" t="s">
        <v>57</v>
      </c>
      <c r="AC3466" t="s">
        <v>87</v>
      </c>
      <c r="AD3466">
        <v>79.34999999999999</v>
      </c>
      <c r="AE3466">
        <v>661.25</v>
      </c>
      <c r="AF3466">
        <v>0</v>
      </c>
      <c r="AG3466">
        <v>10</v>
      </c>
      <c r="AH3466">
        <v>285.03</v>
      </c>
      <c r="AI3466">
        <v>956.28</v>
      </c>
      <c r="AJ3466" t="s">
        <v>88</v>
      </c>
      <c r="AK3466" t="s">
        <v>101</v>
      </c>
      <c r="AL3466" t="s">
        <v>111</v>
      </c>
      <c r="AM3466">
        <v>1</v>
      </c>
      <c r="AN3466">
        <v>0</v>
      </c>
      <c r="AO3466">
        <v>0</v>
      </c>
      <c r="AP3466" t="s">
        <v>67</v>
      </c>
      <c r="AQ3466" t="s">
        <v>68</v>
      </c>
      <c r="AR3466" t="s">
        <v>93</v>
      </c>
      <c r="AS3466">
        <v>1</v>
      </c>
      <c r="AT3466">
        <v>1519</v>
      </c>
      <c r="AU3466">
        <v>1</v>
      </c>
      <c r="AV3466">
        <v>1</v>
      </c>
      <c r="AW3466">
        <v>0</v>
      </c>
      <c r="AX3466">
        <v>79.34999999999999</v>
      </c>
      <c r="AY3466">
        <v>2</v>
      </c>
      <c r="AZ3466" t="s">
        <v>70</v>
      </c>
      <c r="BA3466">
        <v>4</v>
      </c>
      <c r="BB3466" t="s">
        <v>80</v>
      </c>
      <c r="BC3466">
        <v>2</v>
      </c>
    </row>
    <row r="3467" spans="1:55">
      <c r="A3467" t="s">
        <v>7001</v>
      </c>
      <c r="B3467" t="s">
        <v>56</v>
      </c>
      <c r="C3467">
        <v>56</v>
      </c>
      <c r="D3467" t="s">
        <v>61</v>
      </c>
      <c r="E3467">
        <v>0</v>
      </c>
      <c r="F3467" t="s">
        <v>627</v>
      </c>
      <c r="G3467">
        <v>94129</v>
      </c>
      <c r="H3467">
        <v>37.797526</v>
      </c>
      <c r="I3467">
        <v>-122.464531</v>
      </c>
      <c r="J3467">
        <v>0</v>
      </c>
      <c r="K3467">
        <v>1</v>
      </c>
      <c r="L3467" t="s">
        <v>59</v>
      </c>
      <c r="M3467" t="s">
        <v>57</v>
      </c>
      <c r="N3467" t="s">
        <v>7002</v>
      </c>
      <c r="O3467" t="s">
        <v>57</v>
      </c>
      <c r="P3467" t="s">
        <v>57</v>
      </c>
      <c r="Q3467" t="s">
        <v>85</v>
      </c>
      <c r="R3467" t="s">
        <v>254</v>
      </c>
      <c r="S3467" t="s">
        <v>61</v>
      </c>
      <c r="T3467" t="s">
        <v>61</v>
      </c>
      <c r="U3467" t="s">
        <v>61</v>
      </c>
      <c r="V3467" t="s">
        <v>61</v>
      </c>
      <c r="W3467" t="s">
        <v>57</v>
      </c>
      <c r="X3467" t="s">
        <v>57</v>
      </c>
      <c r="Y3467" t="s">
        <v>57</v>
      </c>
      <c r="Z3467" t="s">
        <v>57</v>
      </c>
      <c r="AA3467" t="s">
        <v>77</v>
      </c>
      <c r="AB3467" t="s">
        <v>57</v>
      </c>
      <c r="AC3467" t="s">
        <v>87</v>
      </c>
      <c r="AD3467">
        <v>94.59999999999999</v>
      </c>
      <c r="AE3467">
        <v>94.59999999999999</v>
      </c>
      <c r="AF3467">
        <v>0</v>
      </c>
      <c r="AG3467">
        <v>0</v>
      </c>
      <c r="AH3467">
        <v>1.17</v>
      </c>
      <c r="AI3467">
        <v>95.77</v>
      </c>
      <c r="AJ3467" t="s">
        <v>88</v>
      </c>
      <c r="AK3467" t="s">
        <v>190</v>
      </c>
      <c r="AL3467" t="s">
        <v>191</v>
      </c>
      <c r="AM3467">
        <v>1</v>
      </c>
      <c r="AN3467">
        <v>0</v>
      </c>
      <c r="AO3467">
        <v>0</v>
      </c>
      <c r="AP3467" t="s">
        <v>91</v>
      </c>
      <c r="AQ3467" t="s">
        <v>92</v>
      </c>
      <c r="AR3467" t="s">
        <v>105</v>
      </c>
      <c r="AS3467">
        <v>4</v>
      </c>
      <c r="AT3467">
        <v>2240</v>
      </c>
      <c r="AU3467">
        <v>1</v>
      </c>
      <c r="AV3467">
        <v>1</v>
      </c>
      <c r="AW3467">
        <v>0</v>
      </c>
      <c r="AX3467">
        <v>94.59999999999999</v>
      </c>
      <c r="AY3467">
        <v>1</v>
      </c>
      <c r="AZ3467" t="s">
        <v>94</v>
      </c>
      <c r="BA3467">
        <v>10</v>
      </c>
      <c r="BB3467" t="s">
        <v>95</v>
      </c>
      <c r="BC3467">
        <v>1</v>
      </c>
    </row>
    <row r="3468" spans="1:55">
      <c r="A3468" t="s">
        <v>7003</v>
      </c>
      <c r="B3468" t="s">
        <v>56</v>
      </c>
      <c r="C3468">
        <v>44</v>
      </c>
      <c r="D3468" t="s">
        <v>61</v>
      </c>
      <c r="E3468">
        <v>0</v>
      </c>
      <c r="F3468" t="s">
        <v>5927</v>
      </c>
      <c r="G3468">
        <v>91040</v>
      </c>
      <c r="H3468">
        <v>34.282704</v>
      </c>
      <c r="I3468">
        <v>-118.312929</v>
      </c>
      <c r="J3468">
        <v>0</v>
      </c>
      <c r="K3468">
        <v>31</v>
      </c>
      <c r="L3468" t="s">
        <v>59</v>
      </c>
      <c r="M3468" t="s">
        <v>57</v>
      </c>
      <c r="N3468" t="s">
        <v>7004</v>
      </c>
      <c r="O3468" t="s">
        <v>57</v>
      </c>
      <c r="P3468" t="s">
        <v>57</v>
      </c>
      <c r="Q3468" t="s">
        <v>85</v>
      </c>
      <c r="R3468" t="s">
        <v>254</v>
      </c>
      <c r="S3468" t="s">
        <v>61</v>
      </c>
      <c r="T3468" t="s">
        <v>61</v>
      </c>
      <c r="U3468" t="s">
        <v>61</v>
      </c>
      <c r="V3468" t="s">
        <v>61</v>
      </c>
      <c r="W3468" t="s">
        <v>57</v>
      </c>
      <c r="X3468" t="s">
        <v>61</v>
      </c>
      <c r="Y3468" t="s">
        <v>61</v>
      </c>
      <c r="Z3468" t="s">
        <v>57</v>
      </c>
      <c r="AA3468" t="s">
        <v>77</v>
      </c>
      <c r="AB3468" t="s">
        <v>57</v>
      </c>
      <c r="AC3468" t="s">
        <v>65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88</v>
      </c>
      <c r="AK3468" t="s">
        <v>205</v>
      </c>
      <c r="AL3468" t="s">
        <v>329</v>
      </c>
      <c r="AM3468">
        <v>1</v>
      </c>
      <c r="AN3468">
        <v>0</v>
      </c>
      <c r="AO3468">
        <v>0</v>
      </c>
      <c r="AP3468" t="s">
        <v>164</v>
      </c>
      <c r="AQ3468" t="s">
        <v>78</v>
      </c>
      <c r="AR3468" t="s">
        <v>93</v>
      </c>
      <c r="AS3468">
        <v>2</v>
      </c>
      <c r="AT3468">
        <v>18752</v>
      </c>
      <c r="AU3468">
        <v>1</v>
      </c>
      <c r="AV3468">
        <v>1</v>
      </c>
      <c r="AW3468">
        <v>0</v>
      </c>
      <c r="AX3468">
        <v>86.55</v>
      </c>
      <c r="AY3468">
        <v>4</v>
      </c>
      <c r="AZ3468" t="s">
        <v>165</v>
      </c>
      <c r="BA3468">
        <v>7</v>
      </c>
      <c r="BB3468" t="s">
        <v>95</v>
      </c>
      <c r="BC3468">
        <v>1</v>
      </c>
    </row>
    <row r="3469" spans="1:55">
      <c r="A3469" t="s">
        <v>7005</v>
      </c>
      <c r="B3469" t="s">
        <v>56</v>
      </c>
      <c r="C3469">
        <v>44</v>
      </c>
      <c r="D3469" t="s">
        <v>61</v>
      </c>
      <c r="E3469">
        <v>0</v>
      </c>
      <c r="F3469" t="s">
        <v>597</v>
      </c>
      <c r="G3469">
        <v>92571</v>
      </c>
      <c r="H3469">
        <v>33.828289</v>
      </c>
      <c r="I3469">
        <v>-117.201666</v>
      </c>
      <c r="J3469">
        <v>0</v>
      </c>
      <c r="K3469">
        <v>1</v>
      </c>
      <c r="L3469" t="s">
        <v>83</v>
      </c>
      <c r="M3469" t="s">
        <v>57</v>
      </c>
      <c r="N3469" t="s">
        <v>7006</v>
      </c>
      <c r="O3469" t="s">
        <v>57</v>
      </c>
      <c r="P3469" t="s">
        <v>57</v>
      </c>
      <c r="Q3469" t="s">
        <v>85</v>
      </c>
      <c r="R3469" t="s">
        <v>110</v>
      </c>
      <c r="S3469" t="s">
        <v>61</v>
      </c>
      <c r="T3469" t="s">
        <v>61</v>
      </c>
      <c r="U3469" t="s">
        <v>61</v>
      </c>
      <c r="V3469" t="s">
        <v>61</v>
      </c>
      <c r="W3469" t="s">
        <v>57</v>
      </c>
      <c r="X3469" t="s">
        <v>61</v>
      </c>
      <c r="Y3469" t="s">
        <v>61</v>
      </c>
      <c r="Z3469" t="s">
        <v>61</v>
      </c>
      <c r="AA3469" t="s">
        <v>77</v>
      </c>
      <c r="AB3469" t="s">
        <v>57</v>
      </c>
      <c r="AC3469" t="s">
        <v>87</v>
      </c>
      <c r="AD3469">
        <v>84.59999999999999</v>
      </c>
      <c r="AE3469">
        <v>84.59999999999999</v>
      </c>
      <c r="AF3469">
        <v>0</v>
      </c>
      <c r="AG3469">
        <v>0</v>
      </c>
      <c r="AH3469">
        <v>7.34</v>
      </c>
      <c r="AI3469">
        <v>91.94</v>
      </c>
      <c r="AJ3469" t="s">
        <v>170</v>
      </c>
      <c r="AM3469">
        <v>0</v>
      </c>
      <c r="AN3469">
        <v>0</v>
      </c>
      <c r="AO3469">
        <v>0</v>
      </c>
      <c r="AP3469" t="s">
        <v>91</v>
      </c>
      <c r="AQ3469" t="s">
        <v>78</v>
      </c>
      <c r="AR3469" t="s">
        <v>93</v>
      </c>
      <c r="AS3469">
        <v>1</v>
      </c>
      <c r="AT3469">
        <v>26357</v>
      </c>
      <c r="AU3469">
        <v>0</v>
      </c>
      <c r="AX3469">
        <v>0</v>
      </c>
      <c r="AY3469">
        <v>1</v>
      </c>
      <c r="AZ3469" t="s">
        <v>94</v>
      </c>
      <c r="BA3469">
        <v>10</v>
      </c>
      <c r="BB3469" t="s">
        <v>95</v>
      </c>
      <c r="BC3469">
        <v>1</v>
      </c>
    </row>
    <row r="3470" spans="1:55">
      <c r="A3470" t="s">
        <v>7007</v>
      </c>
      <c r="B3470" t="s">
        <v>73</v>
      </c>
      <c r="C3470">
        <v>80</v>
      </c>
      <c r="D3470" t="s">
        <v>57</v>
      </c>
      <c r="E3470">
        <v>0</v>
      </c>
      <c r="F3470" t="s">
        <v>193</v>
      </c>
      <c r="G3470">
        <v>93201</v>
      </c>
      <c r="H3470">
        <v>35.869626</v>
      </c>
      <c r="I3470">
        <v>-119.498771</v>
      </c>
      <c r="J3470">
        <v>0</v>
      </c>
      <c r="K3470">
        <v>56</v>
      </c>
      <c r="L3470" t="s">
        <v>129</v>
      </c>
      <c r="M3470" t="s">
        <v>57</v>
      </c>
      <c r="N3470" t="s">
        <v>1843</v>
      </c>
      <c r="O3470" t="s">
        <v>57</v>
      </c>
      <c r="P3470" t="s">
        <v>57</v>
      </c>
      <c r="Q3470" t="s">
        <v>85</v>
      </c>
      <c r="R3470" t="s">
        <v>160</v>
      </c>
      <c r="S3470" t="s">
        <v>57</v>
      </c>
      <c r="T3470" t="s">
        <v>61</v>
      </c>
      <c r="U3470" t="s">
        <v>57</v>
      </c>
      <c r="V3470" t="s">
        <v>61</v>
      </c>
      <c r="W3470" t="s">
        <v>57</v>
      </c>
      <c r="X3470" t="s">
        <v>57</v>
      </c>
      <c r="Y3470" t="s">
        <v>61</v>
      </c>
      <c r="Z3470" t="s">
        <v>57</v>
      </c>
      <c r="AA3470" t="s">
        <v>64</v>
      </c>
      <c r="AB3470" t="s">
        <v>57</v>
      </c>
      <c r="AC3470" t="s">
        <v>87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8527.450000000001</v>
      </c>
      <c r="AJ3470" t="s">
        <v>88</v>
      </c>
      <c r="AK3470" t="s">
        <v>89</v>
      </c>
      <c r="AL3470" t="s">
        <v>342</v>
      </c>
      <c r="AM3470">
        <v>1</v>
      </c>
      <c r="AN3470">
        <v>0</v>
      </c>
      <c r="AO3470">
        <v>0</v>
      </c>
      <c r="AP3470" t="s">
        <v>123</v>
      </c>
      <c r="AQ3470" t="s">
        <v>104</v>
      </c>
      <c r="AR3470" t="s">
        <v>105</v>
      </c>
      <c r="AS3470">
        <v>5</v>
      </c>
      <c r="AT3470">
        <v>1054</v>
      </c>
      <c r="AU3470">
        <v>1</v>
      </c>
      <c r="AV3470">
        <v>1</v>
      </c>
      <c r="AW3470">
        <v>0</v>
      </c>
      <c r="AX3470">
        <v>104.55</v>
      </c>
      <c r="AY3470">
        <v>6</v>
      </c>
      <c r="AZ3470" t="s">
        <v>125</v>
      </c>
      <c r="BA3470">
        <v>3</v>
      </c>
      <c r="BB3470" t="s">
        <v>126</v>
      </c>
      <c r="BC3470">
        <v>3</v>
      </c>
    </row>
    <row r="3471" spans="1:55">
      <c r="A3471" t="s">
        <v>7008</v>
      </c>
      <c r="B3471" t="s">
        <v>73</v>
      </c>
      <c r="C3471">
        <v>49</v>
      </c>
      <c r="D3471" t="s">
        <v>57</v>
      </c>
      <c r="E3471">
        <v>1</v>
      </c>
      <c r="F3471" t="s">
        <v>1035</v>
      </c>
      <c r="G3471">
        <v>95041</v>
      </c>
      <c r="H3471">
        <v>37.051166</v>
      </c>
      <c r="I3471">
        <v>-122.056194</v>
      </c>
      <c r="J3471">
        <v>9</v>
      </c>
      <c r="K3471">
        <v>70</v>
      </c>
      <c r="L3471" t="s">
        <v>119</v>
      </c>
      <c r="M3471" t="s">
        <v>57</v>
      </c>
      <c r="N3471" t="s">
        <v>7009</v>
      </c>
      <c r="O3471" t="s">
        <v>57</v>
      </c>
      <c r="P3471" t="s">
        <v>57</v>
      </c>
      <c r="Q3471" t="s">
        <v>135</v>
      </c>
      <c r="R3471" t="s">
        <v>300</v>
      </c>
      <c r="S3471" t="s">
        <v>57</v>
      </c>
      <c r="T3471" t="s">
        <v>61</v>
      </c>
      <c r="U3471" t="s">
        <v>57</v>
      </c>
      <c r="V3471" t="s">
        <v>61</v>
      </c>
      <c r="W3471" t="s">
        <v>57</v>
      </c>
      <c r="X3471" t="s">
        <v>61</v>
      </c>
      <c r="Y3471" t="s">
        <v>61</v>
      </c>
      <c r="Z3471" t="s">
        <v>57</v>
      </c>
      <c r="AA3471" t="s">
        <v>122</v>
      </c>
      <c r="AB3471" t="s">
        <v>61</v>
      </c>
      <c r="AC3471" t="s">
        <v>65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66</v>
      </c>
      <c r="AM3471">
        <v>0</v>
      </c>
      <c r="AN3471">
        <v>1</v>
      </c>
      <c r="AO3471">
        <v>0</v>
      </c>
      <c r="AP3471" t="s">
        <v>123</v>
      </c>
      <c r="AQ3471" t="s">
        <v>78</v>
      </c>
      <c r="AR3471" t="s">
        <v>69</v>
      </c>
      <c r="AS3471">
        <v>4</v>
      </c>
      <c r="AT3471">
        <v>77</v>
      </c>
      <c r="AU3471">
        <v>1</v>
      </c>
      <c r="AV3471">
        <v>0</v>
      </c>
      <c r="AW3471">
        <v>1</v>
      </c>
      <c r="AX3471">
        <v>0</v>
      </c>
      <c r="AY3471">
        <v>6</v>
      </c>
      <c r="AZ3471" t="s">
        <v>125</v>
      </c>
      <c r="BA3471">
        <v>0</v>
      </c>
      <c r="BB3471" t="s">
        <v>71</v>
      </c>
      <c r="BC3471">
        <v>4</v>
      </c>
    </row>
    <row r="3472" spans="1:55">
      <c r="A3472" t="s">
        <v>7010</v>
      </c>
      <c r="B3472" t="s">
        <v>56</v>
      </c>
      <c r="C3472">
        <v>68</v>
      </c>
      <c r="D3472" t="s">
        <v>57</v>
      </c>
      <c r="E3472">
        <v>0</v>
      </c>
      <c r="F3472" t="s">
        <v>226</v>
      </c>
      <c r="G3472">
        <v>90063</v>
      </c>
      <c r="H3472">
        <v>34.044271</v>
      </c>
      <c r="I3472">
        <v>-118.185237</v>
      </c>
      <c r="J3472">
        <v>4</v>
      </c>
      <c r="K3472">
        <v>55</v>
      </c>
      <c r="L3472" t="s">
        <v>59</v>
      </c>
      <c r="M3472" t="s">
        <v>57</v>
      </c>
      <c r="N3472" t="s">
        <v>1000</v>
      </c>
      <c r="O3472" t="s">
        <v>57</v>
      </c>
      <c r="P3472" t="s">
        <v>57</v>
      </c>
      <c r="Q3472" t="s">
        <v>85</v>
      </c>
      <c r="R3472" t="s">
        <v>136</v>
      </c>
      <c r="S3472" t="s">
        <v>61</v>
      </c>
      <c r="T3472" t="s">
        <v>57</v>
      </c>
      <c r="U3472" t="s">
        <v>57</v>
      </c>
      <c r="V3472" t="s">
        <v>57</v>
      </c>
      <c r="W3472" t="s">
        <v>61</v>
      </c>
      <c r="X3472" t="s">
        <v>61</v>
      </c>
      <c r="Y3472" t="s">
        <v>61</v>
      </c>
      <c r="Z3472" t="s">
        <v>57</v>
      </c>
      <c r="AA3472" t="s">
        <v>122</v>
      </c>
      <c r="AB3472" t="s">
        <v>61</v>
      </c>
      <c r="AC3472" t="s">
        <v>87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66</v>
      </c>
      <c r="AM3472">
        <v>0</v>
      </c>
      <c r="AN3472">
        <v>1</v>
      </c>
      <c r="AO3472">
        <v>0</v>
      </c>
      <c r="AP3472" t="s">
        <v>123</v>
      </c>
      <c r="AQ3472" t="s">
        <v>124</v>
      </c>
      <c r="AR3472" t="s">
        <v>105</v>
      </c>
      <c r="AS3472">
        <v>4</v>
      </c>
      <c r="AT3472">
        <v>55668</v>
      </c>
      <c r="AU3472">
        <v>1</v>
      </c>
      <c r="AV3472">
        <v>0</v>
      </c>
      <c r="AW3472">
        <v>1</v>
      </c>
      <c r="AX3472">
        <v>0</v>
      </c>
      <c r="AY3472">
        <v>6</v>
      </c>
      <c r="AZ3472" t="s">
        <v>125</v>
      </c>
      <c r="BA3472">
        <v>3</v>
      </c>
      <c r="BB3472" t="s">
        <v>126</v>
      </c>
      <c r="BC3472">
        <v>3</v>
      </c>
    </row>
    <row r="3473" spans="1:55">
      <c r="A3473" t="s">
        <v>7011</v>
      </c>
      <c r="B3473" t="s">
        <v>73</v>
      </c>
      <c r="C3473">
        <v>23</v>
      </c>
      <c r="D3473" t="s">
        <v>61</v>
      </c>
      <c r="E3473">
        <v>0</v>
      </c>
      <c r="F3473" t="s">
        <v>387</v>
      </c>
      <c r="G3473">
        <v>90405</v>
      </c>
      <c r="H3473">
        <v>34.005439</v>
      </c>
      <c r="I3473">
        <v>-118.477507</v>
      </c>
      <c r="J3473">
        <v>0</v>
      </c>
      <c r="K3473">
        <v>3</v>
      </c>
      <c r="L3473" t="s">
        <v>59</v>
      </c>
      <c r="M3473" t="s">
        <v>57</v>
      </c>
      <c r="N3473" t="s">
        <v>7012</v>
      </c>
      <c r="O3473" t="s">
        <v>61</v>
      </c>
      <c r="P3473" t="s">
        <v>57</v>
      </c>
      <c r="Q3473" t="s">
        <v>135</v>
      </c>
      <c r="R3473" t="s">
        <v>467</v>
      </c>
      <c r="S3473" t="s">
        <v>61</v>
      </c>
      <c r="T3473" t="s">
        <v>61</v>
      </c>
      <c r="U3473" t="s">
        <v>61</v>
      </c>
      <c r="V3473" t="s">
        <v>61</v>
      </c>
      <c r="W3473" t="s">
        <v>57</v>
      </c>
      <c r="X3473" t="s">
        <v>61</v>
      </c>
      <c r="Y3473" t="s">
        <v>57</v>
      </c>
      <c r="Z3473" t="s">
        <v>57</v>
      </c>
      <c r="AA3473" t="s">
        <v>77</v>
      </c>
      <c r="AB3473" t="s">
        <v>61</v>
      </c>
      <c r="AC3473" t="s">
        <v>65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88</v>
      </c>
      <c r="AK3473" t="s">
        <v>190</v>
      </c>
      <c r="AL3473" t="s">
        <v>191</v>
      </c>
      <c r="AM3473">
        <v>1</v>
      </c>
      <c r="AN3473">
        <v>0</v>
      </c>
      <c r="AO3473">
        <v>0</v>
      </c>
      <c r="AP3473" t="s">
        <v>91</v>
      </c>
      <c r="AQ3473" t="s">
        <v>116</v>
      </c>
      <c r="AR3473" t="s">
        <v>69</v>
      </c>
      <c r="AS3473">
        <v>3</v>
      </c>
      <c r="AT3473">
        <v>26099</v>
      </c>
      <c r="AU3473">
        <v>1</v>
      </c>
      <c r="AV3473">
        <v>1</v>
      </c>
      <c r="AW3473">
        <v>0</v>
      </c>
      <c r="AX3473">
        <v>53.4</v>
      </c>
      <c r="AY3473">
        <v>1</v>
      </c>
      <c r="AZ3473" t="s">
        <v>94</v>
      </c>
      <c r="BA3473">
        <v>8</v>
      </c>
      <c r="BB3473" t="s">
        <v>95</v>
      </c>
      <c r="BC3473">
        <v>1</v>
      </c>
    </row>
    <row r="3474" spans="1:55">
      <c r="A3474" t="s">
        <v>7013</v>
      </c>
      <c r="B3474" t="s">
        <v>73</v>
      </c>
      <c r="C3474">
        <v>64</v>
      </c>
      <c r="D3474" t="s">
        <v>57</v>
      </c>
      <c r="E3474">
        <v>0</v>
      </c>
      <c r="F3474" t="s">
        <v>252</v>
      </c>
      <c r="G3474">
        <v>92126</v>
      </c>
      <c r="H3474">
        <v>32.886925</v>
      </c>
      <c r="I3474">
        <v>-117.152162</v>
      </c>
      <c r="J3474">
        <v>3</v>
      </c>
      <c r="K3474">
        <v>5</v>
      </c>
      <c r="L3474" t="s">
        <v>83</v>
      </c>
      <c r="M3474" t="s">
        <v>57</v>
      </c>
      <c r="N3474" t="s">
        <v>7014</v>
      </c>
      <c r="O3474" t="s">
        <v>57</v>
      </c>
      <c r="P3474" t="s">
        <v>57</v>
      </c>
      <c r="Q3474" t="s">
        <v>85</v>
      </c>
      <c r="R3474" t="s">
        <v>382</v>
      </c>
      <c r="S3474" t="s">
        <v>57</v>
      </c>
      <c r="T3474" t="s">
        <v>61</v>
      </c>
      <c r="U3474" t="s">
        <v>57</v>
      </c>
      <c r="V3474" t="s">
        <v>61</v>
      </c>
      <c r="W3474" t="s">
        <v>61</v>
      </c>
      <c r="X3474" t="s">
        <v>61</v>
      </c>
      <c r="Y3474" t="s">
        <v>61</v>
      </c>
      <c r="Z3474" t="s">
        <v>57</v>
      </c>
      <c r="AA3474" t="s">
        <v>77</v>
      </c>
      <c r="AB3474" t="s">
        <v>57</v>
      </c>
      <c r="AC3474" t="s">
        <v>87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88</v>
      </c>
      <c r="AK3474" t="s">
        <v>89</v>
      </c>
      <c r="AL3474" t="s">
        <v>181</v>
      </c>
      <c r="AM3474">
        <v>1</v>
      </c>
      <c r="AN3474">
        <v>0</v>
      </c>
      <c r="AO3474">
        <v>0</v>
      </c>
      <c r="AP3474" t="s">
        <v>91</v>
      </c>
      <c r="AQ3474" t="s">
        <v>124</v>
      </c>
      <c r="AR3474" t="s">
        <v>93</v>
      </c>
      <c r="AS3474">
        <v>3</v>
      </c>
      <c r="AT3474">
        <v>74232</v>
      </c>
      <c r="AU3474">
        <v>1</v>
      </c>
      <c r="AV3474">
        <v>1</v>
      </c>
      <c r="AW3474">
        <v>0</v>
      </c>
      <c r="AX3474">
        <v>84.5</v>
      </c>
      <c r="AY3474">
        <v>1</v>
      </c>
      <c r="AZ3474" t="s">
        <v>94</v>
      </c>
      <c r="BA3474">
        <v>9</v>
      </c>
      <c r="BB3474" t="s">
        <v>95</v>
      </c>
      <c r="BC3474">
        <v>1</v>
      </c>
    </row>
    <row r="3475" spans="1:55">
      <c r="A3475" t="s">
        <v>7015</v>
      </c>
      <c r="B3475" t="s">
        <v>73</v>
      </c>
      <c r="C3475">
        <v>53</v>
      </c>
      <c r="D3475" t="s">
        <v>61</v>
      </c>
      <c r="E3475">
        <v>0</v>
      </c>
      <c r="F3475" t="s">
        <v>1260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83</v>
      </c>
      <c r="M3475" t="s">
        <v>57</v>
      </c>
      <c r="N3475" t="s">
        <v>7016</v>
      </c>
      <c r="O3475" t="s">
        <v>61</v>
      </c>
      <c r="P3475" t="s">
        <v>57</v>
      </c>
      <c r="Q3475" t="s">
        <v>85</v>
      </c>
      <c r="R3475" t="s">
        <v>250</v>
      </c>
      <c r="S3475" t="s">
        <v>61</v>
      </c>
      <c r="T3475" t="s">
        <v>61</v>
      </c>
      <c r="U3475" t="s">
        <v>61</v>
      </c>
      <c r="V3475" t="s">
        <v>61</v>
      </c>
      <c r="W3475" t="s">
        <v>61</v>
      </c>
      <c r="X3475" t="s">
        <v>61</v>
      </c>
      <c r="Y3475" t="s">
        <v>61</v>
      </c>
      <c r="Z3475" t="s">
        <v>57</v>
      </c>
      <c r="AA3475" t="s">
        <v>77</v>
      </c>
      <c r="AB3475" t="s">
        <v>61</v>
      </c>
      <c r="AC3475" t="s">
        <v>87</v>
      </c>
      <c r="AD3475">
        <v>69.65000000000001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88</v>
      </c>
      <c r="AK3475" t="s">
        <v>89</v>
      </c>
      <c r="AL3475" t="s">
        <v>342</v>
      </c>
      <c r="AM3475">
        <v>1</v>
      </c>
      <c r="AN3475">
        <v>0</v>
      </c>
      <c r="AO3475">
        <v>0</v>
      </c>
      <c r="AP3475" t="s">
        <v>91</v>
      </c>
      <c r="AQ3475" t="s">
        <v>92</v>
      </c>
      <c r="AR3475" t="s">
        <v>69</v>
      </c>
      <c r="AS3475">
        <v>1</v>
      </c>
      <c r="AT3475">
        <v>27891</v>
      </c>
      <c r="AU3475">
        <v>1</v>
      </c>
      <c r="AV3475">
        <v>1</v>
      </c>
      <c r="AW3475">
        <v>0</v>
      </c>
      <c r="AX3475">
        <v>69.65000000000001</v>
      </c>
      <c r="AY3475">
        <v>1</v>
      </c>
      <c r="AZ3475" t="s">
        <v>94</v>
      </c>
      <c r="BA3475">
        <v>10</v>
      </c>
      <c r="BB3475" t="s">
        <v>95</v>
      </c>
      <c r="BC3475">
        <v>1</v>
      </c>
    </row>
    <row r="3476" spans="1:55">
      <c r="A3476" t="s">
        <v>7017</v>
      </c>
      <c r="B3476" t="s">
        <v>56</v>
      </c>
      <c r="C3476">
        <v>23</v>
      </c>
      <c r="D3476" t="s">
        <v>57</v>
      </c>
      <c r="E3476">
        <v>0</v>
      </c>
      <c r="F3476" t="s">
        <v>3356</v>
      </c>
      <c r="G3476">
        <v>92683</v>
      </c>
      <c r="H3476">
        <v>33.752591</v>
      </c>
      <c r="I3476">
        <v>-117.993661</v>
      </c>
      <c r="J3476">
        <v>6</v>
      </c>
      <c r="K3476">
        <v>26</v>
      </c>
      <c r="L3476" t="s">
        <v>216</v>
      </c>
      <c r="M3476" t="s">
        <v>57</v>
      </c>
      <c r="N3476" t="s">
        <v>1016</v>
      </c>
      <c r="O3476" t="s">
        <v>61</v>
      </c>
      <c r="P3476" t="s">
        <v>57</v>
      </c>
      <c r="Q3476" t="s">
        <v>135</v>
      </c>
      <c r="R3476" t="s">
        <v>966</v>
      </c>
      <c r="S3476" t="s">
        <v>61</v>
      </c>
      <c r="T3476" t="s">
        <v>57</v>
      </c>
      <c r="U3476" t="s">
        <v>57</v>
      </c>
      <c r="V3476" t="s">
        <v>61</v>
      </c>
      <c r="W3476" t="s">
        <v>57</v>
      </c>
      <c r="X3476" t="s">
        <v>57</v>
      </c>
      <c r="Y3476" t="s">
        <v>57</v>
      </c>
      <c r="Z3476" t="s">
        <v>61</v>
      </c>
      <c r="AA3476" t="s">
        <v>122</v>
      </c>
      <c r="AB3476" t="s">
        <v>57</v>
      </c>
      <c r="AC3476" t="s">
        <v>65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66</v>
      </c>
      <c r="AM3476">
        <v>0</v>
      </c>
      <c r="AN3476">
        <v>1</v>
      </c>
      <c r="AO3476">
        <v>0</v>
      </c>
      <c r="AP3476" t="s">
        <v>164</v>
      </c>
      <c r="AQ3476" t="s">
        <v>116</v>
      </c>
      <c r="AR3476" t="s">
        <v>93</v>
      </c>
      <c r="AS3476">
        <v>5</v>
      </c>
      <c r="AT3476">
        <v>88230</v>
      </c>
      <c r="AU3476">
        <v>1</v>
      </c>
      <c r="AV3476">
        <v>0</v>
      </c>
      <c r="AW3476">
        <v>1</v>
      </c>
      <c r="AX3476">
        <v>0</v>
      </c>
      <c r="AY3476">
        <v>4</v>
      </c>
      <c r="AZ3476" t="s">
        <v>165</v>
      </c>
      <c r="BA3476">
        <v>1</v>
      </c>
      <c r="BB3476" t="s">
        <v>71</v>
      </c>
      <c r="BC3476">
        <v>4</v>
      </c>
    </row>
    <row r="3477" spans="1:55">
      <c r="A3477" t="s">
        <v>7018</v>
      </c>
      <c r="B3477" t="s">
        <v>56</v>
      </c>
      <c r="C3477">
        <v>33</v>
      </c>
      <c r="D3477" t="s">
        <v>61</v>
      </c>
      <c r="E3477">
        <v>0</v>
      </c>
      <c r="F3477" t="s">
        <v>3287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59</v>
      </c>
      <c r="M3477" t="s">
        <v>57</v>
      </c>
      <c r="N3477" t="s">
        <v>866</v>
      </c>
      <c r="O3477" t="s">
        <v>61</v>
      </c>
      <c r="P3477" t="s">
        <v>57</v>
      </c>
      <c r="Q3477" t="s">
        <v>135</v>
      </c>
      <c r="R3477" t="s">
        <v>76</v>
      </c>
      <c r="S3477" t="s">
        <v>61</v>
      </c>
      <c r="T3477" t="s">
        <v>57</v>
      </c>
      <c r="U3477" t="s">
        <v>61</v>
      </c>
      <c r="V3477" t="s">
        <v>57</v>
      </c>
      <c r="W3477" t="s">
        <v>61</v>
      </c>
      <c r="X3477" t="s">
        <v>57</v>
      </c>
      <c r="Y3477" t="s">
        <v>57</v>
      </c>
      <c r="Z3477" t="s">
        <v>57</v>
      </c>
      <c r="AA3477" t="s">
        <v>77</v>
      </c>
      <c r="AB3477" t="s">
        <v>57</v>
      </c>
      <c r="AC3477" t="s">
        <v>87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66</v>
      </c>
      <c r="AM3477">
        <v>0</v>
      </c>
      <c r="AN3477">
        <v>1</v>
      </c>
      <c r="AO3477">
        <v>0</v>
      </c>
      <c r="AP3477" t="s">
        <v>164</v>
      </c>
      <c r="AQ3477" t="s">
        <v>68</v>
      </c>
      <c r="AR3477" t="s">
        <v>69</v>
      </c>
      <c r="AS3477">
        <v>5</v>
      </c>
      <c r="AT3477">
        <v>911</v>
      </c>
      <c r="AU3477">
        <v>1</v>
      </c>
      <c r="AV3477">
        <v>0</v>
      </c>
      <c r="AW3477">
        <v>1</v>
      </c>
      <c r="AX3477">
        <v>0</v>
      </c>
      <c r="AY3477">
        <v>4</v>
      </c>
      <c r="AZ3477" t="s">
        <v>165</v>
      </c>
      <c r="BA3477">
        <v>5</v>
      </c>
      <c r="BB3477" t="s">
        <v>80</v>
      </c>
      <c r="BC3477">
        <v>2</v>
      </c>
    </row>
    <row r="3478" spans="1:55">
      <c r="A3478" t="s">
        <v>7019</v>
      </c>
      <c r="B3478" t="s">
        <v>73</v>
      </c>
      <c r="C3478">
        <v>29</v>
      </c>
      <c r="D3478" t="s">
        <v>61</v>
      </c>
      <c r="E3478">
        <v>0</v>
      </c>
      <c r="F3478" t="s">
        <v>240</v>
      </c>
      <c r="G3478">
        <v>95212</v>
      </c>
      <c r="H3478">
        <v>38.049457</v>
      </c>
      <c r="I3478">
        <v>-121.21653</v>
      </c>
      <c r="J3478">
        <v>0</v>
      </c>
      <c r="K3478">
        <v>15</v>
      </c>
      <c r="L3478" t="s">
        <v>98</v>
      </c>
      <c r="M3478" t="s">
        <v>57</v>
      </c>
      <c r="N3478" t="s">
        <v>3528</v>
      </c>
      <c r="O3478" t="s">
        <v>57</v>
      </c>
      <c r="P3478" t="s">
        <v>57</v>
      </c>
      <c r="Q3478" t="s">
        <v>135</v>
      </c>
      <c r="R3478" t="s">
        <v>147</v>
      </c>
      <c r="S3478" t="s">
        <v>61</v>
      </c>
      <c r="T3478" t="s">
        <v>57</v>
      </c>
      <c r="U3478" t="s">
        <v>61</v>
      </c>
      <c r="V3478" t="s">
        <v>57</v>
      </c>
      <c r="W3478" t="s">
        <v>61</v>
      </c>
      <c r="X3478" t="s">
        <v>61</v>
      </c>
      <c r="Y3478" t="s">
        <v>61</v>
      </c>
      <c r="Z3478" t="s">
        <v>57</v>
      </c>
      <c r="AA3478" t="s">
        <v>77</v>
      </c>
      <c r="AB3478" t="s">
        <v>57</v>
      </c>
      <c r="AC3478" t="s">
        <v>65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88</v>
      </c>
      <c r="AK3478" t="s">
        <v>101</v>
      </c>
      <c r="AL3478" t="s">
        <v>690</v>
      </c>
      <c r="AM3478">
        <v>1</v>
      </c>
      <c r="AN3478">
        <v>0</v>
      </c>
      <c r="AO3478">
        <v>0</v>
      </c>
      <c r="AP3478" t="s">
        <v>103</v>
      </c>
      <c r="AQ3478" t="s">
        <v>116</v>
      </c>
      <c r="AR3478" t="s">
        <v>69</v>
      </c>
      <c r="AS3478">
        <v>3</v>
      </c>
      <c r="AT3478">
        <v>6951</v>
      </c>
      <c r="AU3478">
        <v>1</v>
      </c>
      <c r="AV3478">
        <v>1</v>
      </c>
      <c r="AW3478">
        <v>0</v>
      </c>
      <c r="AX3478">
        <v>58.6</v>
      </c>
      <c r="AY3478">
        <v>3</v>
      </c>
      <c r="AZ3478" t="s">
        <v>106</v>
      </c>
      <c r="BA3478">
        <v>5</v>
      </c>
      <c r="BB3478" t="s">
        <v>80</v>
      </c>
      <c r="BC3478">
        <v>2</v>
      </c>
    </row>
    <row r="3479" spans="1:55">
      <c r="A3479" t="s">
        <v>7020</v>
      </c>
      <c r="B3479" t="s">
        <v>56</v>
      </c>
      <c r="C3479">
        <v>51</v>
      </c>
      <c r="D3479" t="s">
        <v>57</v>
      </c>
      <c r="E3479">
        <v>0</v>
      </c>
      <c r="F3479" t="s">
        <v>4400</v>
      </c>
      <c r="G3479">
        <v>91759</v>
      </c>
      <c r="H3479">
        <v>34.231318</v>
      </c>
      <c r="I3479">
        <v>-117.662032</v>
      </c>
      <c r="J3479">
        <v>4</v>
      </c>
      <c r="K3479">
        <v>31</v>
      </c>
      <c r="L3479" t="s">
        <v>59</v>
      </c>
      <c r="M3479" t="s">
        <v>57</v>
      </c>
      <c r="N3479" t="s">
        <v>7021</v>
      </c>
      <c r="O3479" t="s">
        <v>61</v>
      </c>
      <c r="P3479" t="s">
        <v>57</v>
      </c>
      <c r="Q3479" t="s">
        <v>135</v>
      </c>
      <c r="R3479" t="s">
        <v>296</v>
      </c>
      <c r="S3479" t="s">
        <v>61</v>
      </c>
      <c r="T3479" t="s">
        <v>61</v>
      </c>
      <c r="U3479" t="s">
        <v>61</v>
      </c>
      <c r="V3479" t="s">
        <v>57</v>
      </c>
      <c r="W3479" t="s">
        <v>61</v>
      </c>
      <c r="X3479" t="s">
        <v>61</v>
      </c>
      <c r="Y3479" t="s">
        <v>61</v>
      </c>
      <c r="Z3479" t="s">
        <v>61</v>
      </c>
      <c r="AA3479" t="s">
        <v>77</v>
      </c>
      <c r="AB3479" t="s">
        <v>57</v>
      </c>
      <c r="AC3479" t="s">
        <v>65</v>
      </c>
      <c r="AD3479">
        <v>49.2</v>
      </c>
      <c r="AE3479">
        <v>1498.55</v>
      </c>
      <c r="AF3479">
        <v>0</v>
      </c>
      <c r="AG3479">
        <v>100</v>
      </c>
      <c r="AH3479">
        <v>37.2</v>
      </c>
      <c r="AI3479">
        <v>1635.75</v>
      </c>
      <c r="AJ3479" t="s">
        <v>66</v>
      </c>
      <c r="AM3479">
        <v>0</v>
      </c>
      <c r="AN3479">
        <v>1</v>
      </c>
      <c r="AO3479">
        <v>0</v>
      </c>
      <c r="AP3479" t="s">
        <v>164</v>
      </c>
      <c r="AQ3479" t="s">
        <v>92</v>
      </c>
      <c r="AR3479" t="s">
        <v>137</v>
      </c>
      <c r="AS3479">
        <v>1</v>
      </c>
      <c r="AT3479">
        <v>47</v>
      </c>
      <c r="AU3479">
        <v>1</v>
      </c>
      <c r="AV3479">
        <v>0</v>
      </c>
      <c r="AW3479">
        <v>1</v>
      </c>
      <c r="AX3479">
        <v>0</v>
      </c>
      <c r="AY3479">
        <v>4</v>
      </c>
      <c r="AZ3479" t="s">
        <v>165</v>
      </c>
      <c r="BA3479">
        <v>4</v>
      </c>
      <c r="BB3479" t="s">
        <v>80</v>
      </c>
      <c r="BC3479">
        <v>2</v>
      </c>
    </row>
    <row r="3480" spans="1:55">
      <c r="A3480" t="s">
        <v>7022</v>
      </c>
      <c r="B3480" t="s">
        <v>73</v>
      </c>
      <c r="C3480">
        <v>39</v>
      </c>
      <c r="D3480" t="s">
        <v>57</v>
      </c>
      <c r="E3480">
        <v>0</v>
      </c>
      <c r="F3480" t="s">
        <v>4316</v>
      </c>
      <c r="G3480">
        <v>93950</v>
      </c>
      <c r="H3480">
        <v>36.618337</v>
      </c>
      <c r="I3480">
        <v>-121.926417</v>
      </c>
      <c r="J3480">
        <v>0</v>
      </c>
      <c r="K3480">
        <v>2</v>
      </c>
      <c r="L3480" t="s">
        <v>59</v>
      </c>
      <c r="M3480" t="s">
        <v>57</v>
      </c>
      <c r="N3480" t="s">
        <v>7023</v>
      </c>
      <c r="O3480" t="s">
        <v>57</v>
      </c>
      <c r="P3480" t="s">
        <v>57</v>
      </c>
      <c r="Q3480" t="s">
        <v>85</v>
      </c>
      <c r="R3480" t="s">
        <v>163</v>
      </c>
      <c r="S3480" t="s">
        <v>61</v>
      </c>
      <c r="T3480" t="s">
        <v>61</v>
      </c>
      <c r="U3480" t="s">
        <v>57</v>
      </c>
      <c r="V3480" t="s">
        <v>61</v>
      </c>
      <c r="W3480" t="s">
        <v>57</v>
      </c>
      <c r="X3480" t="s">
        <v>61</v>
      </c>
      <c r="Y3480" t="s">
        <v>61</v>
      </c>
      <c r="Z3480" t="s">
        <v>61</v>
      </c>
      <c r="AA3480" t="s">
        <v>77</v>
      </c>
      <c r="AB3480" t="s">
        <v>57</v>
      </c>
      <c r="AC3480" t="s">
        <v>87</v>
      </c>
      <c r="AD3480">
        <v>91.45</v>
      </c>
      <c r="AE3480">
        <v>171.45</v>
      </c>
      <c r="AF3480">
        <v>0</v>
      </c>
      <c r="AG3480">
        <v>10</v>
      </c>
      <c r="AH3480">
        <v>98.81999999999999</v>
      </c>
      <c r="AI3480">
        <v>280.27</v>
      </c>
      <c r="AJ3480" t="s">
        <v>170</v>
      </c>
      <c r="AM3480">
        <v>0</v>
      </c>
      <c r="AN3480">
        <v>0</v>
      </c>
      <c r="AO3480">
        <v>0</v>
      </c>
      <c r="AP3480" t="s">
        <v>91</v>
      </c>
      <c r="AQ3480" t="s">
        <v>68</v>
      </c>
      <c r="AR3480" t="s">
        <v>105</v>
      </c>
      <c r="AS3480">
        <v>2</v>
      </c>
      <c r="AT3480">
        <v>15449</v>
      </c>
      <c r="AU3480">
        <v>0</v>
      </c>
      <c r="AX3480">
        <v>0</v>
      </c>
      <c r="AY3480">
        <v>1</v>
      </c>
      <c r="AZ3480" t="s">
        <v>94</v>
      </c>
      <c r="BA3480">
        <v>9</v>
      </c>
      <c r="BB3480" t="s">
        <v>95</v>
      </c>
      <c r="BC3480">
        <v>1</v>
      </c>
    </row>
    <row r="3481" spans="1:55">
      <c r="A3481" t="s">
        <v>7024</v>
      </c>
      <c r="B3481" t="s">
        <v>56</v>
      </c>
      <c r="C3481">
        <v>61</v>
      </c>
      <c r="D3481" t="s">
        <v>61</v>
      </c>
      <c r="E3481">
        <v>0</v>
      </c>
      <c r="F3481" t="s">
        <v>509</v>
      </c>
      <c r="G3481">
        <v>93030</v>
      </c>
      <c r="H3481">
        <v>34.223244</v>
      </c>
      <c r="I3481">
        <v>-119.18012</v>
      </c>
      <c r="J3481">
        <v>0</v>
      </c>
      <c r="K3481">
        <v>1</v>
      </c>
      <c r="L3481" t="s">
        <v>59</v>
      </c>
      <c r="M3481" t="s">
        <v>57</v>
      </c>
      <c r="N3481" t="s">
        <v>4440</v>
      </c>
      <c r="O3481" t="s">
        <v>61</v>
      </c>
      <c r="P3481" t="s">
        <v>57</v>
      </c>
      <c r="Q3481" t="s">
        <v>62</v>
      </c>
      <c r="R3481" t="s">
        <v>121</v>
      </c>
      <c r="S3481" t="s">
        <v>61</v>
      </c>
      <c r="T3481" t="s">
        <v>61</v>
      </c>
      <c r="U3481" t="s">
        <v>61</v>
      </c>
      <c r="V3481" t="s">
        <v>61</v>
      </c>
      <c r="W3481" t="s">
        <v>57</v>
      </c>
      <c r="X3481" t="s">
        <v>61</v>
      </c>
      <c r="Y3481" t="s">
        <v>61</v>
      </c>
      <c r="Z3481" t="s">
        <v>57</v>
      </c>
      <c r="AA3481" t="s">
        <v>77</v>
      </c>
      <c r="AB3481" t="s">
        <v>57</v>
      </c>
      <c r="AC3481" t="s">
        <v>65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88</v>
      </c>
      <c r="AK3481" t="s">
        <v>201</v>
      </c>
      <c r="AL3481" t="s">
        <v>397</v>
      </c>
      <c r="AM3481">
        <v>1</v>
      </c>
      <c r="AN3481">
        <v>0</v>
      </c>
      <c r="AO3481">
        <v>0</v>
      </c>
      <c r="AP3481" t="s">
        <v>91</v>
      </c>
      <c r="AQ3481" t="s">
        <v>124</v>
      </c>
      <c r="AR3481" t="s">
        <v>69</v>
      </c>
      <c r="AS3481">
        <v>2</v>
      </c>
      <c r="AT3481">
        <v>79736</v>
      </c>
      <c r="AU3481">
        <v>1</v>
      </c>
      <c r="AV3481">
        <v>1</v>
      </c>
      <c r="AW3481">
        <v>0</v>
      </c>
      <c r="AX3481">
        <v>53.55</v>
      </c>
      <c r="AY3481">
        <v>1</v>
      </c>
      <c r="AZ3481" t="s">
        <v>94</v>
      </c>
      <c r="BA3481">
        <v>8</v>
      </c>
      <c r="BB3481" t="s">
        <v>95</v>
      </c>
      <c r="BC3481">
        <v>1</v>
      </c>
    </row>
    <row r="3482" spans="1:55">
      <c r="A3482" t="s">
        <v>7025</v>
      </c>
      <c r="B3482" t="s">
        <v>73</v>
      </c>
      <c r="C3482">
        <v>47</v>
      </c>
      <c r="D3482" t="s">
        <v>61</v>
      </c>
      <c r="E3482">
        <v>0</v>
      </c>
      <c r="F3482" t="s">
        <v>5215</v>
      </c>
      <c r="G3482">
        <v>95482</v>
      </c>
      <c r="H3482">
        <v>39.134075</v>
      </c>
      <c r="I3482">
        <v>-123.23422</v>
      </c>
      <c r="J3482">
        <v>0</v>
      </c>
      <c r="K3482">
        <v>18</v>
      </c>
      <c r="L3482" t="s">
        <v>59</v>
      </c>
      <c r="M3482" t="s">
        <v>57</v>
      </c>
      <c r="N3482" t="s">
        <v>7026</v>
      </c>
      <c r="O3482" t="s">
        <v>57</v>
      </c>
      <c r="P3482" t="s">
        <v>57</v>
      </c>
      <c r="Q3482" t="s">
        <v>62</v>
      </c>
      <c r="R3482" t="s">
        <v>174</v>
      </c>
      <c r="S3482" t="s">
        <v>57</v>
      </c>
      <c r="T3482" t="s">
        <v>61</v>
      </c>
      <c r="U3482" t="s">
        <v>61</v>
      </c>
      <c r="V3482" t="s">
        <v>61</v>
      </c>
      <c r="W3482" t="s">
        <v>61</v>
      </c>
      <c r="X3482" t="s">
        <v>61</v>
      </c>
      <c r="Y3482" t="s">
        <v>61</v>
      </c>
      <c r="Z3482" t="s">
        <v>61</v>
      </c>
      <c r="AA3482" t="s">
        <v>77</v>
      </c>
      <c r="AB3482" t="s">
        <v>61</v>
      </c>
      <c r="AC3482" t="s">
        <v>65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66</v>
      </c>
      <c r="AM3482">
        <v>0</v>
      </c>
      <c r="AN3482">
        <v>1</v>
      </c>
      <c r="AO3482">
        <v>0</v>
      </c>
      <c r="AP3482" t="s">
        <v>103</v>
      </c>
      <c r="AQ3482" t="s">
        <v>78</v>
      </c>
      <c r="AR3482" t="s">
        <v>69</v>
      </c>
      <c r="AS3482">
        <v>1</v>
      </c>
      <c r="AT3482">
        <v>30988</v>
      </c>
      <c r="AU3482">
        <v>1</v>
      </c>
      <c r="AV3482">
        <v>0</v>
      </c>
      <c r="AW3482">
        <v>1</v>
      </c>
      <c r="AX3482">
        <v>0</v>
      </c>
      <c r="AY3482">
        <v>3</v>
      </c>
      <c r="AZ3482" t="s">
        <v>106</v>
      </c>
      <c r="BA3482">
        <v>5</v>
      </c>
      <c r="BB3482" t="s">
        <v>80</v>
      </c>
      <c r="BC3482">
        <v>2</v>
      </c>
    </row>
    <row r="3483" spans="1:55">
      <c r="A3483" t="s">
        <v>7027</v>
      </c>
      <c r="B3483" t="s">
        <v>73</v>
      </c>
      <c r="C3483">
        <v>79</v>
      </c>
      <c r="D3483" t="s">
        <v>57</v>
      </c>
      <c r="E3483">
        <v>0</v>
      </c>
      <c r="F3483" t="s">
        <v>226</v>
      </c>
      <c r="G3483">
        <v>90034</v>
      </c>
      <c r="H3483">
        <v>34.030578</v>
      </c>
      <c r="I3483">
        <v>-118.399613</v>
      </c>
      <c r="J3483">
        <v>10</v>
      </c>
      <c r="K3483">
        <v>2</v>
      </c>
      <c r="L3483" t="s">
        <v>83</v>
      </c>
      <c r="M3483" t="s">
        <v>57</v>
      </c>
      <c r="N3483" t="s">
        <v>7028</v>
      </c>
      <c r="O3483" t="s">
        <v>61</v>
      </c>
      <c r="P3483" t="s">
        <v>57</v>
      </c>
      <c r="Q3483" t="s">
        <v>85</v>
      </c>
      <c r="R3483" t="s">
        <v>110</v>
      </c>
      <c r="S3483" t="s">
        <v>61</v>
      </c>
      <c r="T3483" t="s">
        <v>61</v>
      </c>
      <c r="U3483" t="s">
        <v>57</v>
      </c>
      <c r="V3483" t="s">
        <v>61</v>
      </c>
      <c r="W3483" t="s">
        <v>57</v>
      </c>
      <c r="X3483" t="s">
        <v>57</v>
      </c>
      <c r="Y3483" t="s">
        <v>61</v>
      </c>
      <c r="Z3483" t="s">
        <v>61</v>
      </c>
      <c r="AA3483" t="s">
        <v>64</v>
      </c>
      <c r="AB3483" t="s">
        <v>57</v>
      </c>
      <c r="AC3483" t="s">
        <v>65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</v>
      </c>
      <c r="AJ3483" t="s">
        <v>170</v>
      </c>
      <c r="AM3483">
        <v>0</v>
      </c>
      <c r="AN3483">
        <v>0</v>
      </c>
      <c r="AO3483">
        <v>0</v>
      </c>
      <c r="AP3483" t="s">
        <v>91</v>
      </c>
      <c r="AQ3483" t="s">
        <v>104</v>
      </c>
      <c r="AR3483" t="s">
        <v>105</v>
      </c>
      <c r="AS3483">
        <v>3</v>
      </c>
      <c r="AT3483">
        <v>58218</v>
      </c>
      <c r="AU3483">
        <v>0</v>
      </c>
      <c r="AX3483">
        <v>0</v>
      </c>
      <c r="AY3483">
        <v>1</v>
      </c>
      <c r="AZ3483" t="s">
        <v>94</v>
      </c>
      <c r="BA3483">
        <v>6</v>
      </c>
      <c r="BB3483" t="s">
        <v>95</v>
      </c>
      <c r="BC3483">
        <v>1</v>
      </c>
    </row>
    <row r="3484" spans="1:55">
      <c r="A3484" t="s">
        <v>7029</v>
      </c>
      <c r="B3484" t="s">
        <v>56</v>
      </c>
      <c r="C3484">
        <v>54</v>
      </c>
      <c r="D3484" t="s">
        <v>61</v>
      </c>
      <c r="E3484">
        <v>0</v>
      </c>
      <c r="F3484" t="s">
        <v>7030</v>
      </c>
      <c r="G3484">
        <v>96044</v>
      </c>
      <c r="H3484">
        <v>41.962127</v>
      </c>
      <c r="I3484">
        <v>-122.527696</v>
      </c>
      <c r="J3484">
        <v>0</v>
      </c>
      <c r="K3484">
        <v>13</v>
      </c>
      <c r="L3484" t="s">
        <v>98</v>
      </c>
      <c r="M3484" t="s">
        <v>57</v>
      </c>
      <c r="N3484" t="s">
        <v>7031</v>
      </c>
      <c r="O3484" t="s">
        <v>61</v>
      </c>
      <c r="P3484" t="s">
        <v>57</v>
      </c>
      <c r="Q3484" t="s">
        <v>135</v>
      </c>
      <c r="R3484" t="s">
        <v>423</v>
      </c>
      <c r="S3484" t="s">
        <v>57</v>
      </c>
      <c r="T3484" t="s">
        <v>61</v>
      </c>
      <c r="U3484" t="s">
        <v>61</v>
      </c>
      <c r="V3484" t="s">
        <v>61</v>
      </c>
      <c r="W3484" t="s">
        <v>57</v>
      </c>
      <c r="X3484" t="s">
        <v>57</v>
      </c>
      <c r="Y3484" t="s">
        <v>57</v>
      </c>
      <c r="Z3484" t="s">
        <v>57</v>
      </c>
      <c r="AA3484" t="s">
        <v>77</v>
      </c>
      <c r="AB3484" t="s">
        <v>57</v>
      </c>
      <c r="AC3484" t="s">
        <v>87</v>
      </c>
      <c r="AD3484">
        <v>71.95</v>
      </c>
      <c r="AE3484">
        <v>923.85</v>
      </c>
      <c r="AF3484">
        <v>10.47</v>
      </c>
      <c r="AG3484">
        <v>0</v>
      </c>
      <c r="AH3484">
        <v>138.58</v>
      </c>
      <c r="AI3484">
        <v>1051.96</v>
      </c>
      <c r="AJ3484" t="s">
        <v>66</v>
      </c>
      <c r="AM3484">
        <v>0</v>
      </c>
      <c r="AN3484">
        <v>1</v>
      </c>
      <c r="AO3484">
        <v>0</v>
      </c>
      <c r="AP3484" t="s">
        <v>103</v>
      </c>
      <c r="AQ3484" t="s">
        <v>92</v>
      </c>
      <c r="AR3484" t="s">
        <v>93</v>
      </c>
      <c r="AS3484">
        <v>5</v>
      </c>
      <c r="AT3484">
        <v>1026</v>
      </c>
      <c r="AU3484">
        <v>1</v>
      </c>
      <c r="AV3484">
        <v>0</v>
      </c>
      <c r="AW3484">
        <v>1</v>
      </c>
      <c r="AX3484">
        <v>0</v>
      </c>
      <c r="AY3484">
        <v>3</v>
      </c>
      <c r="AZ3484" t="s">
        <v>106</v>
      </c>
      <c r="BA3484">
        <v>5</v>
      </c>
      <c r="BB3484" t="s">
        <v>80</v>
      </c>
      <c r="BC3484">
        <v>2</v>
      </c>
    </row>
    <row r="3485" spans="1:55">
      <c r="A3485" t="s">
        <v>7032</v>
      </c>
      <c r="B3485" t="s">
        <v>56</v>
      </c>
      <c r="C3485">
        <v>39</v>
      </c>
      <c r="D3485" t="s">
        <v>57</v>
      </c>
      <c r="E3485">
        <v>0</v>
      </c>
      <c r="F3485" t="s">
        <v>3329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59</v>
      </c>
      <c r="M3485" t="s">
        <v>57</v>
      </c>
      <c r="N3485" t="s">
        <v>7033</v>
      </c>
      <c r="O3485" t="s">
        <v>61</v>
      </c>
      <c r="P3485" t="s">
        <v>61</v>
      </c>
      <c r="Q3485" t="s">
        <v>143</v>
      </c>
      <c r="R3485" t="s">
        <v>143</v>
      </c>
      <c r="S3485" t="s">
        <v>143</v>
      </c>
      <c r="T3485" t="s">
        <v>143</v>
      </c>
      <c r="U3485" t="s">
        <v>143</v>
      </c>
      <c r="V3485" t="s">
        <v>143</v>
      </c>
      <c r="W3485" t="s">
        <v>143</v>
      </c>
      <c r="X3485" t="s">
        <v>143</v>
      </c>
      <c r="Y3485" t="s">
        <v>143</v>
      </c>
      <c r="Z3485" t="s">
        <v>143</v>
      </c>
      <c r="AA3485" t="s">
        <v>122</v>
      </c>
      <c r="AB3485" t="s">
        <v>61</v>
      </c>
      <c r="AC3485" t="s">
        <v>65</v>
      </c>
      <c r="AD3485">
        <v>19.1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66</v>
      </c>
      <c r="AM3485">
        <v>0</v>
      </c>
      <c r="AN3485">
        <v>1</v>
      </c>
      <c r="AO3485">
        <v>0</v>
      </c>
      <c r="AP3485" t="s">
        <v>176</v>
      </c>
      <c r="AQ3485" t="s">
        <v>68</v>
      </c>
      <c r="AR3485" t="s">
        <v>182</v>
      </c>
      <c r="AT3485">
        <v>25751</v>
      </c>
      <c r="AU3485">
        <v>1</v>
      </c>
      <c r="AV3485">
        <v>0</v>
      </c>
      <c r="AW3485">
        <v>1</v>
      </c>
      <c r="AX3485">
        <v>0</v>
      </c>
      <c r="AY3485">
        <v>5</v>
      </c>
      <c r="AZ3485" t="s">
        <v>177</v>
      </c>
      <c r="BA3485">
        <v>1</v>
      </c>
      <c r="BB3485" t="s">
        <v>71</v>
      </c>
      <c r="BC3485">
        <v>4</v>
      </c>
    </row>
    <row r="3486" spans="1:55">
      <c r="A3486" t="s">
        <v>7034</v>
      </c>
      <c r="B3486" t="s">
        <v>56</v>
      </c>
      <c r="C3486">
        <v>71</v>
      </c>
      <c r="D3486" t="s">
        <v>61</v>
      </c>
      <c r="E3486">
        <v>0</v>
      </c>
      <c r="F3486" t="s">
        <v>2374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98</v>
      </c>
      <c r="M3486" t="s">
        <v>57</v>
      </c>
      <c r="N3486" t="s">
        <v>7035</v>
      </c>
      <c r="O3486" t="s">
        <v>61</v>
      </c>
      <c r="P3486" t="s">
        <v>61</v>
      </c>
      <c r="Q3486" t="s">
        <v>143</v>
      </c>
      <c r="R3486" t="s">
        <v>143</v>
      </c>
      <c r="S3486" t="s">
        <v>143</v>
      </c>
      <c r="T3486" t="s">
        <v>143</v>
      </c>
      <c r="U3486" t="s">
        <v>143</v>
      </c>
      <c r="V3486" t="s">
        <v>143</v>
      </c>
      <c r="W3486" t="s">
        <v>143</v>
      </c>
      <c r="X3486" t="s">
        <v>143</v>
      </c>
      <c r="Y3486" t="s">
        <v>143</v>
      </c>
      <c r="Z3486" t="s">
        <v>143</v>
      </c>
      <c r="AA3486" t="s">
        <v>64</v>
      </c>
      <c r="AB3486" t="s">
        <v>61</v>
      </c>
      <c r="AC3486" t="s">
        <v>307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66</v>
      </c>
      <c r="AM3486">
        <v>0</v>
      </c>
      <c r="AN3486">
        <v>1</v>
      </c>
      <c r="AO3486">
        <v>0</v>
      </c>
      <c r="AP3486" t="s">
        <v>103</v>
      </c>
      <c r="AQ3486" t="s">
        <v>104</v>
      </c>
      <c r="AR3486" t="s">
        <v>182</v>
      </c>
      <c r="AT3486">
        <v>4280</v>
      </c>
      <c r="AU3486">
        <v>1</v>
      </c>
      <c r="AV3486">
        <v>0</v>
      </c>
      <c r="AW3486">
        <v>1</v>
      </c>
      <c r="AX3486">
        <v>0</v>
      </c>
      <c r="AY3486">
        <v>3</v>
      </c>
      <c r="AZ3486" t="s">
        <v>106</v>
      </c>
      <c r="BA3486">
        <v>2</v>
      </c>
      <c r="BB3486" t="s">
        <v>126</v>
      </c>
      <c r="BC3486">
        <v>3</v>
      </c>
    </row>
    <row r="3487" spans="1:55">
      <c r="A3487" t="s">
        <v>7036</v>
      </c>
      <c r="B3487" t="s">
        <v>56</v>
      </c>
      <c r="C3487">
        <v>56</v>
      </c>
      <c r="D3487" t="s">
        <v>61</v>
      </c>
      <c r="E3487">
        <v>0</v>
      </c>
      <c r="F3487" t="s">
        <v>7037</v>
      </c>
      <c r="G3487">
        <v>93560</v>
      </c>
      <c r="H3487">
        <v>34.903052</v>
      </c>
      <c r="I3487">
        <v>-118.411251</v>
      </c>
      <c r="J3487">
        <v>0</v>
      </c>
      <c r="K3487">
        <v>10</v>
      </c>
      <c r="L3487" t="s">
        <v>59</v>
      </c>
      <c r="M3487" t="s">
        <v>57</v>
      </c>
      <c r="N3487" t="s">
        <v>7038</v>
      </c>
      <c r="O3487" t="s">
        <v>61</v>
      </c>
      <c r="P3487" t="s">
        <v>61</v>
      </c>
      <c r="Q3487" t="s">
        <v>143</v>
      </c>
      <c r="R3487" t="s">
        <v>143</v>
      </c>
      <c r="S3487" t="s">
        <v>143</v>
      </c>
      <c r="T3487" t="s">
        <v>143</v>
      </c>
      <c r="U3487" t="s">
        <v>143</v>
      </c>
      <c r="V3487" t="s">
        <v>143</v>
      </c>
      <c r="W3487" t="s">
        <v>143</v>
      </c>
      <c r="X3487" t="s">
        <v>143</v>
      </c>
      <c r="Y3487" t="s">
        <v>143</v>
      </c>
      <c r="Z3487" t="s">
        <v>143</v>
      </c>
      <c r="AA3487" t="s">
        <v>77</v>
      </c>
      <c r="AB3487" t="s">
        <v>57</v>
      </c>
      <c r="AC3487" t="s">
        <v>65</v>
      </c>
      <c r="AD3487">
        <v>19.9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66</v>
      </c>
      <c r="AM3487">
        <v>0</v>
      </c>
      <c r="AN3487">
        <v>1</v>
      </c>
      <c r="AO3487">
        <v>0</v>
      </c>
      <c r="AP3487" t="s">
        <v>67</v>
      </c>
      <c r="AQ3487" t="s">
        <v>92</v>
      </c>
      <c r="AR3487" t="s">
        <v>182</v>
      </c>
      <c r="AT3487">
        <v>14931</v>
      </c>
      <c r="AU3487">
        <v>1</v>
      </c>
      <c r="AV3487">
        <v>0</v>
      </c>
      <c r="AW3487">
        <v>1</v>
      </c>
      <c r="AX3487">
        <v>0</v>
      </c>
      <c r="AY3487">
        <v>2</v>
      </c>
      <c r="AZ3487" t="s">
        <v>70</v>
      </c>
      <c r="BA3487">
        <v>5</v>
      </c>
      <c r="BB3487" t="s">
        <v>80</v>
      </c>
      <c r="BC3487">
        <v>2</v>
      </c>
    </row>
    <row r="3488" spans="1:55">
      <c r="A3488" t="s">
        <v>7039</v>
      </c>
      <c r="B3488" t="s">
        <v>73</v>
      </c>
      <c r="C3488">
        <v>62</v>
      </c>
      <c r="D3488" t="s">
        <v>57</v>
      </c>
      <c r="E3488">
        <v>3</v>
      </c>
      <c r="F3488" t="s">
        <v>688</v>
      </c>
      <c r="G3488">
        <v>95369</v>
      </c>
      <c r="H3488">
        <v>37.521708</v>
      </c>
      <c r="I3488">
        <v>-120.426843</v>
      </c>
      <c r="J3488">
        <v>3</v>
      </c>
      <c r="K3488">
        <v>61</v>
      </c>
      <c r="L3488" t="s">
        <v>59</v>
      </c>
      <c r="M3488" t="s">
        <v>57</v>
      </c>
      <c r="N3488" t="s">
        <v>7040</v>
      </c>
      <c r="O3488" t="s">
        <v>57</v>
      </c>
      <c r="P3488" t="s">
        <v>57</v>
      </c>
      <c r="Q3488" t="s">
        <v>85</v>
      </c>
      <c r="R3488" t="s">
        <v>966</v>
      </c>
      <c r="S3488" t="s">
        <v>61</v>
      </c>
      <c r="T3488" t="s">
        <v>61</v>
      </c>
      <c r="U3488" t="s">
        <v>57</v>
      </c>
      <c r="V3488" t="s">
        <v>61</v>
      </c>
      <c r="W3488" t="s">
        <v>57</v>
      </c>
      <c r="X3488" t="s">
        <v>57</v>
      </c>
      <c r="Y3488" t="s">
        <v>57</v>
      </c>
      <c r="Z3488" t="s">
        <v>57</v>
      </c>
      <c r="AA3488" t="s">
        <v>64</v>
      </c>
      <c r="AB3488" t="s">
        <v>57</v>
      </c>
      <c r="AC3488" t="s">
        <v>87</v>
      </c>
      <c r="AD3488">
        <v>99.90000000000001</v>
      </c>
      <c r="AE3488">
        <v>6241.35</v>
      </c>
      <c r="AF3488">
        <v>0</v>
      </c>
      <c r="AG3488">
        <v>0</v>
      </c>
      <c r="AH3488">
        <v>2106.94</v>
      </c>
      <c r="AI3488">
        <v>8348.290000000001</v>
      </c>
      <c r="AJ3488" t="s">
        <v>66</v>
      </c>
      <c r="AM3488">
        <v>0</v>
      </c>
      <c r="AN3488">
        <v>1</v>
      </c>
      <c r="AO3488">
        <v>0</v>
      </c>
      <c r="AP3488" t="s">
        <v>123</v>
      </c>
      <c r="AQ3488" t="s">
        <v>124</v>
      </c>
      <c r="AR3488" t="s">
        <v>105</v>
      </c>
      <c r="AS3488">
        <v>5</v>
      </c>
      <c r="AT3488">
        <v>1158</v>
      </c>
      <c r="AU3488">
        <v>1</v>
      </c>
      <c r="AV3488">
        <v>0</v>
      </c>
      <c r="AW3488">
        <v>1</v>
      </c>
      <c r="AX3488">
        <v>0</v>
      </c>
      <c r="AY3488">
        <v>6</v>
      </c>
      <c r="AZ3488" t="s">
        <v>125</v>
      </c>
      <c r="BA3488">
        <v>2</v>
      </c>
      <c r="BB3488" t="s">
        <v>126</v>
      </c>
      <c r="BC3488">
        <v>3</v>
      </c>
    </row>
    <row r="3489" spans="1:55">
      <c r="A3489" t="s">
        <v>7041</v>
      </c>
      <c r="B3489" t="s">
        <v>73</v>
      </c>
      <c r="C3489">
        <v>55</v>
      </c>
      <c r="D3489" t="s">
        <v>61</v>
      </c>
      <c r="E3489">
        <v>0</v>
      </c>
      <c r="F3489" t="s">
        <v>287</v>
      </c>
      <c r="G3489">
        <v>96107</v>
      </c>
      <c r="H3489">
        <v>38.42528</v>
      </c>
      <c r="I3489">
        <v>-119.475741</v>
      </c>
      <c r="J3489">
        <v>0</v>
      </c>
      <c r="K3489">
        <v>27</v>
      </c>
      <c r="L3489" t="s">
        <v>59</v>
      </c>
      <c r="M3489" t="s">
        <v>57</v>
      </c>
      <c r="N3489" t="s">
        <v>7042</v>
      </c>
      <c r="O3489" t="s">
        <v>57</v>
      </c>
      <c r="P3489" t="s">
        <v>57</v>
      </c>
      <c r="Q3489" t="s">
        <v>62</v>
      </c>
      <c r="R3489" t="s">
        <v>332</v>
      </c>
      <c r="S3489" t="s">
        <v>61</v>
      </c>
      <c r="T3489" t="s">
        <v>61</v>
      </c>
      <c r="U3489" t="s">
        <v>57</v>
      </c>
      <c r="V3489" t="s">
        <v>57</v>
      </c>
      <c r="W3489" t="s">
        <v>61</v>
      </c>
      <c r="X3489" t="s">
        <v>61</v>
      </c>
      <c r="Y3489" t="s">
        <v>61</v>
      </c>
      <c r="Z3489" t="s">
        <v>57</v>
      </c>
      <c r="AA3489" t="s">
        <v>77</v>
      </c>
      <c r="AB3489" t="s">
        <v>61</v>
      </c>
      <c r="AC3489" t="s">
        <v>87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</v>
      </c>
      <c r="AJ3489" t="s">
        <v>66</v>
      </c>
      <c r="AM3489">
        <v>0</v>
      </c>
      <c r="AN3489">
        <v>1</v>
      </c>
      <c r="AO3489">
        <v>0</v>
      </c>
      <c r="AP3489" t="s">
        <v>164</v>
      </c>
      <c r="AQ3489" t="s">
        <v>92</v>
      </c>
      <c r="AR3489" t="s">
        <v>69</v>
      </c>
      <c r="AS3489">
        <v>3</v>
      </c>
      <c r="AT3489">
        <v>1332</v>
      </c>
      <c r="AU3489">
        <v>1</v>
      </c>
      <c r="AV3489">
        <v>0</v>
      </c>
      <c r="AW3489">
        <v>1</v>
      </c>
      <c r="AX3489">
        <v>0</v>
      </c>
      <c r="AY3489">
        <v>4</v>
      </c>
      <c r="AZ3489" t="s">
        <v>165</v>
      </c>
      <c r="BA3489">
        <v>5</v>
      </c>
      <c r="BB3489" t="s">
        <v>80</v>
      </c>
      <c r="BC3489">
        <v>2</v>
      </c>
    </row>
    <row r="3490" spans="1:55">
      <c r="A3490" t="s">
        <v>7043</v>
      </c>
      <c r="B3490" t="s">
        <v>56</v>
      </c>
      <c r="C3490">
        <v>61</v>
      </c>
      <c r="D3490" t="s">
        <v>57</v>
      </c>
      <c r="E3490">
        <v>0</v>
      </c>
      <c r="F3490" t="s">
        <v>581</v>
      </c>
      <c r="G3490">
        <v>90240</v>
      </c>
      <c r="H3490">
        <v>33.956228</v>
      </c>
      <c r="I3490">
        <v>-118.120993</v>
      </c>
      <c r="J3490">
        <v>1</v>
      </c>
      <c r="K3490">
        <v>60</v>
      </c>
      <c r="L3490" t="s">
        <v>129</v>
      </c>
      <c r="M3490" t="s">
        <v>61</v>
      </c>
      <c r="N3490" t="s">
        <v>143</v>
      </c>
      <c r="O3490" t="s">
        <v>143</v>
      </c>
      <c r="P3490" t="s">
        <v>57</v>
      </c>
      <c r="Q3490" t="s">
        <v>62</v>
      </c>
      <c r="R3490" t="s">
        <v>275</v>
      </c>
      <c r="S3490" t="s">
        <v>57</v>
      </c>
      <c r="T3490" t="s">
        <v>57</v>
      </c>
      <c r="U3490" t="s">
        <v>61</v>
      </c>
      <c r="V3490" t="s">
        <v>57</v>
      </c>
      <c r="W3490" t="s">
        <v>61</v>
      </c>
      <c r="X3490" t="s">
        <v>61</v>
      </c>
      <c r="Y3490" t="s">
        <v>61</v>
      </c>
      <c r="Z3490" t="s">
        <v>57</v>
      </c>
      <c r="AA3490" t="s">
        <v>122</v>
      </c>
      <c r="AB3490" t="s">
        <v>61</v>
      </c>
      <c r="AC3490" t="s">
        <v>87</v>
      </c>
      <c r="AD3490">
        <v>37.7</v>
      </c>
      <c r="AE3490">
        <v>2288.7</v>
      </c>
      <c r="AF3490">
        <v>0</v>
      </c>
      <c r="AG3490">
        <v>0</v>
      </c>
      <c r="AH3490">
        <v>0</v>
      </c>
      <c r="AI3490">
        <v>2288.7</v>
      </c>
      <c r="AJ3490" t="s">
        <v>66</v>
      </c>
      <c r="AM3490">
        <v>0</v>
      </c>
      <c r="AN3490">
        <v>1</v>
      </c>
      <c r="AO3490">
        <v>0</v>
      </c>
      <c r="AP3490" t="s">
        <v>123</v>
      </c>
      <c r="AQ3490" t="s">
        <v>124</v>
      </c>
      <c r="AR3490" t="s">
        <v>137</v>
      </c>
      <c r="AS3490">
        <v>4</v>
      </c>
      <c r="AT3490">
        <v>24908</v>
      </c>
      <c r="AU3490">
        <v>1</v>
      </c>
      <c r="AV3490">
        <v>0</v>
      </c>
      <c r="AW3490">
        <v>1</v>
      </c>
      <c r="AX3490">
        <v>0</v>
      </c>
      <c r="AY3490">
        <v>6</v>
      </c>
      <c r="AZ3490" t="s">
        <v>125</v>
      </c>
      <c r="BA3490">
        <v>1</v>
      </c>
      <c r="BB3490" t="s">
        <v>71</v>
      </c>
      <c r="BC3490">
        <v>4</v>
      </c>
    </row>
    <row r="3491" spans="1:55">
      <c r="A3491" t="s">
        <v>7044</v>
      </c>
      <c r="B3491" t="s">
        <v>73</v>
      </c>
      <c r="C3491">
        <v>40</v>
      </c>
      <c r="D3491" t="s">
        <v>57</v>
      </c>
      <c r="E3491">
        <v>0</v>
      </c>
      <c r="F3491" t="s">
        <v>6263</v>
      </c>
      <c r="G3491">
        <v>93276</v>
      </c>
      <c r="H3491">
        <v>35.316263</v>
      </c>
      <c r="I3491">
        <v>-119.402559</v>
      </c>
      <c r="J3491">
        <v>3</v>
      </c>
      <c r="K3491">
        <v>64</v>
      </c>
      <c r="L3491" t="s">
        <v>129</v>
      </c>
      <c r="M3491" t="s">
        <v>57</v>
      </c>
      <c r="N3491" t="s">
        <v>7045</v>
      </c>
      <c r="O3491" t="s">
        <v>57</v>
      </c>
      <c r="P3491" t="s">
        <v>57</v>
      </c>
      <c r="Q3491" t="s">
        <v>135</v>
      </c>
      <c r="R3491" t="s">
        <v>275</v>
      </c>
      <c r="S3491" t="s">
        <v>57</v>
      </c>
      <c r="T3491" t="s">
        <v>61</v>
      </c>
      <c r="U3491" t="s">
        <v>61</v>
      </c>
      <c r="V3491" t="s">
        <v>61</v>
      </c>
      <c r="W3491" t="s">
        <v>57</v>
      </c>
      <c r="X3491" t="s">
        <v>61</v>
      </c>
      <c r="Y3491" t="s">
        <v>61</v>
      </c>
      <c r="Z3491" t="s">
        <v>57</v>
      </c>
      <c r="AA3491" t="s">
        <v>64</v>
      </c>
      <c r="AB3491" t="s">
        <v>57</v>
      </c>
      <c r="AC3491" t="s">
        <v>65</v>
      </c>
      <c r="AD3491">
        <v>66.15000000000001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66</v>
      </c>
      <c r="AM3491">
        <v>0</v>
      </c>
      <c r="AN3491">
        <v>1</v>
      </c>
      <c r="AO3491">
        <v>0</v>
      </c>
      <c r="AP3491" t="s">
        <v>123</v>
      </c>
      <c r="AQ3491" t="s">
        <v>78</v>
      </c>
      <c r="AR3491" t="s">
        <v>69</v>
      </c>
      <c r="AS3491">
        <v>3</v>
      </c>
      <c r="AT3491">
        <v>236</v>
      </c>
      <c r="AU3491">
        <v>1</v>
      </c>
      <c r="AV3491">
        <v>0</v>
      </c>
      <c r="AW3491">
        <v>1</v>
      </c>
      <c r="AX3491">
        <v>0</v>
      </c>
      <c r="AY3491">
        <v>6</v>
      </c>
      <c r="AZ3491" t="s">
        <v>125</v>
      </c>
      <c r="BA3491">
        <v>1</v>
      </c>
      <c r="BB3491" t="s">
        <v>71</v>
      </c>
      <c r="BC3491">
        <v>4</v>
      </c>
    </row>
    <row r="3492" spans="1:55">
      <c r="A3492" t="s">
        <v>7046</v>
      </c>
      <c r="B3492" t="s">
        <v>56</v>
      </c>
      <c r="C3492">
        <v>57</v>
      </c>
      <c r="D3492" t="s">
        <v>61</v>
      </c>
      <c r="E3492">
        <v>0</v>
      </c>
      <c r="F3492" t="s">
        <v>4030</v>
      </c>
      <c r="G3492">
        <v>95514</v>
      </c>
      <c r="H3492">
        <v>40.309088</v>
      </c>
      <c r="I3492">
        <v>-123.668201</v>
      </c>
      <c r="J3492">
        <v>0</v>
      </c>
      <c r="K3492">
        <v>28</v>
      </c>
      <c r="L3492" t="s">
        <v>59</v>
      </c>
      <c r="M3492" t="s">
        <v>57</v>
      </c>
      <c r="N3492" t="s">
        <v>6401</v>
      </c>
      <c r="O3492" t="s">
        <v>61</v>
      </c>
      <c r="P3492" t="s">
        <v>57</v>
      </c>
      <c r="Q3492" t="s">
        <v>62</v>
      </c>
      <c r="R3492" t="s">
        <v>1317</v>
      </c>
      <c r="S3492" t="s">
        <v>61</v>
      </c>
      <c r="T3492" t="s">
        <v>61</v>
      </c>
      <c r="U3492" t="s">
        <v>57</v>
      </c>
      <c r="V3492" t="s">
        <v>61</v>
      </c>
      <c r="W3492" t="s">
        <v>57</v>
      </c>
      <c r="X3492" t="s">
        <v>61</v>
      </c>
      <c r="Y3492" t="s">
        <v>61</v>
      </c>
      <c r="Z3492" t="s">
        <v>57</v>
      </c>
      <c r="AA3492" t="s">
        <v>77</v>
      </c>
      <c r="AB3492" t="s">
        <v>57</v>
      </c>
      <c r="AC3492" t="s">
        <v>87</v>
      </c>
      <c r="AD3492">
        <v>59.55</v>
      </c>
      <c r="AE3492">
        <v>1646.45</v>
      </c>
      <c r="AF3492">
        <v>0</v>
      </c>
      <c r="AG3492">
        <v>0</v>
      </c>
      <c r="AH3492">
        <v>1091.16</v>
      </c>
      <c r="AI3492">
        <v>2737.61</v>
      </c>
      <c r="AJ3492" t="s">
        <v>66</v>
      </c>
      <c r="AM3492">
        <v>0</v>
      </c>
      <c r="AN3492">
        <v>1</v>
      </c>
      <c r="AO3492">
        <v>0</v>
      </c>
      <c r="AP3492" t="s">
        <v>164</v>
      </c>
      <c r="AQ3492" t="s">
        <v>92</v>
      </c>
      <c r="AR3492" t="s">
        <v>69</v>
      </c>
      <c r="AS3492">
        <v>3</v>
      </c>
      <c r="AT3492">
        <v>199</v>
      </c>
      <c r="AU3492">
        <v>1</v>
      </c>
      <c r="AV3492">
        <v>0</v>
      </c>
      <c r="AW3492">
        <v>1</v>
      </c>
      <c r="AX3492">
        <v>0</v>
      </c>
      <c r="AY3492">
        <v>4</v>
      </c>
      <c r="AZ3492" t="s">
        <v>165</v>
      </c>
      <c r="BA3492">
        <v>5</v>
      </c>
      <c r="BB3492" t="s">
        <v>80</v>
      </c>
      <c r="BC3492">
        <v>2</v>
      </c>
    </row>
    <row r="3493" spans="1:55">
      <c r="A3493" t="s">
        <v>7047</v>
      </c>
      <c r="B3493" t="s">
        <v>56</v>
      </c>
      <c r="C3493">
        <v>35</v>
      </c>
      <c r="D3493" t="s">
        <v>57</v>
      </c>
      <c r="E3493">
        <v>3</v>
      </c>
      <c r="F3493" t="s">
        <v>3422</v>
      </c>
      <c r="G3493">
        <v>90221</v>
      </c>
      <c r="H3493">
        <v>33.885811</v>
      </c>
      <c r="I3493">
        <v>-118.206459</v>
      </c>
      <c r="J3493">
        <v>1</v>
      </c>
      <c r="K3493">
        <v>11</v>
      </c>
      <c r="L3493" t="s">
        <v>98</v>
      </c>
      <c r="M3493" t="s">
        <v>57</v>
      </c>
      <c r="N3493" t="s">
        <v>7048</v>
      </c>
      <c r="O3493" t="s">
        <v>61</v>
      </c>
      <c r="P3493" t="s">
        <v>61</v>
      </c>
      <c r="Q3493" t="s">
        <v>143</v>
      </c>
      <c r="R3493" t="s">
        <v>143</v>
      </c>
      <c r="S3493" t="s">
        <v>143</v>
      </c>
      <c r="T3493" t="s">
        <v>143</v>
      </c>
      <c r="U3493" t="s">
        <v>143</v>
      </c>
      <c r="V3493" t="s">
        <v>143</v>
      </c>
      <c r="W3493" t="s">
        <v>143</v>
      </c>
      <c r="X3493" t="s">
        <v>143</v>
      </c>
      <c r="Y3493" t="s">
        <v>143</v>
      </c>
      <c r="Z3493" t="s">
        <v>143</v>
      </c>
      <c r="AA3493" t="s">
        <v>77</v>
      </c>
      <c r="AB3493" t="s">
        <v>57</v>
      </c>
      <c r="AC3493" t="s">
        <v>65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88</v>
      </c>
      <c r="AK3493" t="s">
        <v>205</v>
      </c>
      <c r="AL3493" t="s">
        <v>329</v>
      </c>
      <c r="AM3493">
        <v>1</v>
      </c>
      <c r="AN3493">
        <v>0</v>
      </c>
      <c r="AO3493">
        <v>0</v>
      </c>
      <c r="AP3493" t="s">
        <v>67</v>
      </c>
      <c r="AQ3493" t="s">
        <v>68</v>
      </c>
      <c r="AR3493" t="s">
        <v>182</v>
      </c>
      <c r="AT3493">
        <v>51387</v>
      </c>
      <c r="AU3493">
        <v>1</v>
      </c>
      <c r="AV3493">
        <v>1</v>
      </c>
      <c r="AW3493">
        <v>0</v>
      </c>
      <c r="AX3493">
        <v>19.25</v>
      </c>
      <c r="AY3493">
        <v>2</v>
      </c>
      <c r="AZ3493" t="s">
        <v>70</v>
      </c>
      <c r="BA3493">
        <v>3</v>
      </c>
      <c r="BB3493" t="s">
        <v>126</v>
      </c>
      <c r="BC3493">
        <v>3</v>
      </c>
    </row>
    <row r="3494" spans="1:55">
      <c r="A3494" t="s">
        <v>7049</v>
      </c>
      <c r="B3494" t="s">
        <v>73</v>
      </c>
      <c r="C3494">
        <v>28</v>
      </c>
      <c r="D3494" t="s">
        <v>57</v>
      </c>
      <c r="E3494">
        <v>2</v>
      </c>
      <c r="F3494" t="s">
        <v>2104</v>
      </c>
      <c r="G3494">
        <v>93223</v>
      </c>
      <c r="H3494">
        <v>36.29878</v>
      </c>
      <c r="I3494">
        <v>-119.201028</v>
      </c>
      <c r="J3494">
        <v>9</v>
      </c>
      <c r="K3494">
        <v>34</v>
      </c>
      <c r="L3494" t="s">
        <v>59</v>
      </c>
      <c r="M3494" t="s">
        <v>57</v>
      </c>
      <c r="N3494" t="s">
        <v>7050</v>
      </c>
      <c r="O3494" t="s">
        <v>57</v>
      </c>
      <c r="P3494" t="s">
        <v>57</v>
      </c>
      <c r="Q3494" t="s">
        <v>85</v>
      </c>
      <c r="R3494" t="s">
        <v>189</v>
      </c>
      <c r="S3494" t="s">
        <v>61</v>
      </c>
      <c r="T3494" t="s">
        <v>57</v>
      </c>
      <c r="U3494" t="s">
        <v>61</v>
      </c>
      <c r="V3494" t="s">
        <v>61</v>
      </c>
      <c r="W3494" t="s">
        <v>57</v>
      </c>
      <c r="X3494" t="s">
        <v>57</v>
      </c>
      <c r="Y3494" t="s">
        <v>57</v>
      </c>
      <c r="Z3494" t="s">
        <v>57</v>
      </c>
      <c r="AA3494" t="s">
        <v>77</v>
      </c>
      <c r="AB3494" t="s">
        <v>57</v>
      </c>
      <c r="AC3494" t="s">
        <v>87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66</v>
      </c>
      <c r="AM3494">
        <v>0</v>
      </c>
      <c r="AN3494">
        <v>1</v>
      </c>
      <c r="AO3494">
        <v>0</v>
      </c>
      <c r="AP3494" t="s">
        <v>164</v>
      </c>
      <c r="AQ3494" t="s">
        <v>116</v>
      </c>
      <c r="AR3494" t="s">
        <v>105</v>
      </c>
      <c r="AS3494">
        <v>5</v>
      </c>
      <c r="AT3494">
        <v>8644</v>
      </c>
      <c r="AU3494">
        <v>1</v>
      </c>
      <c r="AV3494">
        <v>0</v>
      </c>
      <c r="AW3494">
        <v>1</v>
      </c>
      <c r="AX3494">
        <v>0</v>
      </c>
      <c r="AY3494">
        <v>4</v>
      </c>
      <c r="AZ3494" t="s">
        <v>165</v>
      </c>
      <c r="BA3494">
        <v>5</v>
      </c>
      <c r="BB3494" t="s">
        <v>80</v>
      </c>
      <c r="BC3494">
        <v>2</v>
      </c>
    </row>
    <row r="3495" spans="1:55">
      <c r="A3495" t="s">
        <v>7051</v>
      </c>
      <c r="B3495" t="s">
        <v>56</v>
      </c>
      <c r="C3495">
        <v>80</v>
      </c>
      <c r="D3495" t="s">
        <v>61</v>
      </c>
      <c r="E3495">
        <v>0</v>
      </c>
      <c r="F3495" t="s">
        <v>4211</v>
      </c>
      <c r="G3495">
        <v>95937</v>
      </c>
      <c r="H3495">
        <v>38.931425</v>
      </c>
      <c r="I3495">
        <v>-121.946081</v>
      </c>
      <c r="J3495">
        <v>0</v>
      </c>
      <c r="K3495">
        <v>36</v>
      </c>
      <c r="L3495" t="s">
        <v>216</v>
      </c>
      <c r="M3495" t="s">
        <v>57</v>
      </c>
      <c r="N3495" t="s">
        <v>2087</v>
      </c>
      <c r="O3495" t="s">
        <v>57</v>
      </c>
      <c r="P3495" t="s">
        <v>57</v>
      </c>
      <c r="Q3495" t="s">
        <v>85</v>
      </c>
      <c r="R3495" t="s">
        <v>76</v>
      </c>
      <c r="S3495" t="s">
        <v>61</v>
      </c>
      <c r="T3495" t="s">
        <v>61</v>
      </c>
      <c r="U3495" t="s">
        <v>61</v>
      </c>
      <c r="V3495" t="s">
        <v>61</v>
      </c>
      <c r="W3495" t="s">
        <v>61</v>
      </c>
      <c r="X3495" t="s">
        <v>61</v>
      </c>
      <c r="Y3495" t="s">
        <v>61</v>
      </c>
      <c r="Z3495" t="s">
        <v>57</v>
      </c>
      <c r="AA3495" t="s">
        <v>122</v>
      </c>
      <c r="AB3495" t="s">
        <v>57</v>
      </c>
      <c r="AC3495" t="s">
        <v>87</v>
      </c>
      <c r="AD3495">
        <v>74.90000000000001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66</v>
      </c>
      <c r="AM3495">
        <v>0</v>
      </c>
      <c r="AN3495">
        <v>1</v>
      </c>
      <c r="AO3495">
        <v>0</v>
      </c>
      <c r="AP3495" t="s">
        <v>164</v>
      </c>
      <c r="AQ3495" t="s">
        <v>104</v>
      </c>
      <c r="AR3495" t="s">
        <v>93</v>
      </c>
      <c r="AS3495">
        <v>1</v>
      </c>
      <c r="AT3495">
        <v>19</v>
      </c>
      <c r="AU3495">
        <v>1</v>
      </c>
      <c r="AV3495">
        <v>0</v>
      </c>
      <c r="AW3495">
        <v>1</v>
      </c>
      <c r="AX3495">
        <v>0</v>
      </c>
      <c r="AY3495">
        <v>4</v>
      </c>
      <c r="AZ3495" t="s">
        <v>165</v>
      </c>
      <c r="BA3495">
        <v>4</v>
      </c>
      <c r="BB3495" t="s">
        <v>80</v>
      </c>
      <c r="BC3495">
        <v>2</v>
      </c>
    </row>
    <row r="3496" spans="1:55">
      <c r="A3496" t="s">
        <v>7052</v>
      </c>
      <c r="B3496" t="s">
        <v>73</v>
      </c>
      <c r="C3496">
        <v>47</v>
      </c>
      <c r="D3496" t="s">
        <v>61</v>
      </c>
      <c r="E3496">
        <v>0</v>
      </c>
      <c r="F3496" t="s">
        <v>4622</v>
      </c>
      <c r="G3496">
        <v>92308</v>
      </c>
      <c r="H3496">
        <v>34.424926</v>
      </c>
      <c r="I3496">
        <v>-117.184503</v>
      </c>
      <c r="J3496">
        <v>0</v>
      </c>
      <c r="K3496">
        <v>35</v>
      </c>
      <c r="L3496" t="s">
        <v>216</v>
      </c>
      <c r="M3496" t="s">
        <v>61</v>
      </c>
      <c r="N3496" t="s">
        <v>143</v>
      </c>
      <c r="O3496" t="s">
        <v>143</v>
      </c>
      <c r="P3496" t="s">
        <v>57</v>
      </c>
      <c r="Q3496" t="s">
        <v>135</v>
      </c>
      <c r="R3496" t="s">
        <v>364</v>
      </c>
      <c r="S3496" t="s">
        <v>61</v>
      </c>
      <c r="T3496" t="s">
        <v>61</v>
      </c>
      <c r="U3496" t="s">
        <v>57</v>
      </c>
      <c r="V3496" t="s">
        <v>61</v>
      </c>
      <c r="W3496" t="s">
        <v>57</v>
      </c>
      <c r="X3496" t="s">
        <v>57</v>
      </c>
      <c r="Y3496" t="s">
        <v>57</v>
      </c>
      <c r="Z3496" t="s">
        <v>57</v>
      </c>
      <c r="AA3496" t="s">
        <v>77</v>
      </c>
      <c r="AB3496" t="s">
        <v>61</v>
      </c>
      <c r="AC3496" t="s">
        <v>87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66</v>
      </c>
      <c r="AM3496">
        <v>0</v>
      </c>
      <c r="AN3496">
        <v>1</v>
      </c>
      <c r="AO3496">
        <v>0</v>
      </c>
      <c r="AP3496" t="s">
        <v>164</v>
      </c>
      <c r="AQ3496" t="s">
        <v>78</v>
      </c>
      <c r="AR3496" t="s">
        <v>137</v>
      </c>
      <c r="AS3496">
        <v>5</v>
      </c>
      <c r="AT3496">
        <v>28819</v>
      </c>
      <c r="AU3496">
        <v>1</v>
      </c>
      <c r="AV3496">
        <v>0</v>
      </c>
      <c r="AW3496">
        <v>1</v>
      </c>
      <c r="AX3496">
        <v>0</v>
      </c>
      <c r="AY3496">
        <v>4</v>
      </c>
      <c r="AZ3496" t="s">
        <v>165</v>
      </c>
      <c r="BA3496">
        <v>5</v>
      </c>
      <c r="BB3496" t="s">
        <v>80</v>
      </c>
      <c r="BC3496">
        <v>2</v>
      </c>
    </row>
    <row r="3497" spans="1:55">
      <c r="A3497" t="s">
        <v>7053</v>
      </c>
      <c r="B3497" t="s">
        <v>56</v>
      </c>
      <c r="C3497">
        <v>47</v>
      </c>
      <c r="D3497" t="s">
        <v>61</v>
      </c>
      <c r="E3497">
        <v>0</v>
      </c>
      <c r="F3497" t="s">
        <v>4526</v>
      </c>
      <c r="G3497">
        <v>93442</v>
      </c>
      <c r="H3497">
        <v>35.369553</v>
      </c>
      <c r="I3497">
        <v>-120.763864</v>
      </c>
      <c r="J3497">
        <v>0</v>
      </c>
      <c r="K3497">
        <v>22</v>
      </c>
      <c r="L3497" t="s">
        <v>98</v>
      </c>
      <c r="M3497" t="s">
        <v>57</v>
      </c>
      <c r="N3497" t="s">
        <v>7054</v>
      </c>
      <c r="O3497" t="s">
        <v>57</v>
      </c>
      <c r="P3497" t="s">
        <v>61</v>
      </c>
      <c r="Q3497" t="s">
        <v>143</v>
      </c>
      <c r="R3497" t="s">
        <v>143</v>
      </c>
      <c r="S3497" t="s">
        <v>143</v>
      </c>
      <c r="T3497" t="s">
        <v>143</v>
      </c>
      <c r="U3497" t="s">
        <v>143</v>
      </c>
      <c r="V3497" t="s">
        <v>143</v>
      </c>
      <c r="W3497" t="s">
        <v>143</v>
      </c>
      <c r="X3497" t="s">
        <v>143</v>
      </c>
      <c r="Y3497" t="s">
        <v>143</v>
      </c>
      <c r="Z3497" t="s">
        <v>143</v>
      </c>
      <c r="AA3497" t="s">
        <v>122</v>
      </c>
      <c r="AB3497" t="s">
        <v>61</v>
      </c>
      <c r="AC3497" t="s">
        <v>65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722.0599999999999</v>
      </c>
      <c r="AJ3497" t="s">
        <v>66</v>
      </c>
      <c r="AM3497">
        <v>0</v>
      </c>
      <c r="AN3497">
        <v>1</v>
      </c>
      <c r="AO3497">
        <v>0</v>
      </c>
      <c r="AP3497" t="s">
        <v>103</v>
      </c>
      <c r="AQ3497" t="s">
        <v>78</v>
      </c>
      <c r="AR3497" t="s">
        <v>182</v>
      </c>
      <c r="AT3497">
        <v>10909</v>
      </c>
      <c r="AU3497">
        <v>1</v>
      </c>
      <c r="AV3497">
        <v>0</v>
      </c>
      <c r="AW3497">
        <v>1</v>
      </c>
      <c r="AX3497">
        <v>0</v>
      </c>
      <c r="AY3497">
        <v>3</v>
      </c>
      <c r="AZ3497" t="s">
        <v>106</v>
      </c>
      <c r="BA3497">
        <v>2</v>
      </c>
      <c r="BB3497" t="s">
        <v>126</v>
      </c>
      <c r="BC3497">
        <v>3</v>
      </c>
    </row>
    <row r="3498" spans="1:55">
      <c r="A3498" t="s">
        <v>7055</v>
      </c>
      <c r="B3498" t="s">
        <v>56</v>
      </c>
      <c r="C3498">
        <v>30</v>
      </c>
      <c r="D3498" t="s">
        <v>61</v>
      </c>
      <c r="E3498">
        <v>0</v>
      </c>
      <c r="F3498" t="s">
        <v>639</v>
      </c>
      <c r="G3498">
        <v>90302</v>
      </c>
      <c r="H3498">
        <v>33.975332</v>
      </c>
      <c r="I3498">
        <v>-118.355252</v>
      </c>
      <c r="J3498">
        <v>0</v>
      </c>
      <c r="K3498">
        <v>4</v>
      </c>
      <c r="L3498" t="s">
        <v>59</v>
      </c>
      <c r="M3498" t="s">
        <v>57</v>
      </c>
      <c r="N3498" t="s">
        <v>6957</v>
      </c>
      <c r="O3498" t="s">
        <v>57</v>
      </c>
      <c r="P3498" t="s">
        <v>57</v>
      </c>
      <c r="Q3498" t="s">
        <v>85</v>
      </c>
      <c r="R3498" t="s">
        <v>224</v>
      </c>
      <c r="S3498" t="s">
        <v>61</v>
      </c>
      <c r="T3498" t="s">
        <v>57</v>
      </c>
      <c r="U3498" t="s">
        <v>61</v>
      </c>
      <c r="V3498" t="s">
        <v>61</v>
      </c>
      <c r="W3498" t="s">
        <v>61</v>
      </c>
      <c r="X3498" t="s">
        <v>57</v>
      </c>
      <c r="Y3498" t="s">
        <v>57</v>
      </c>
      <c r="Z3498" t="s">
        <v>61</v>
      </c>
      <c r="AA3498" t="s">
        <v>77</v>
      </c>
      <c r="AB3498" t="s">
        <v>57</v>
      </c>
      <c r="AC3498" t="s">
        <v>87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88</v>
      </c>
      <c r="AK3498" t="s">
        <v>101</v>
      </c>
      <c r="AL3498" t="s">
        <v>111</v>
      </c>
      <c r="AM3498">
        <v>1</v>
      </c>
      <c r="AN3498">
        <v>0</v>
      </c>
      <c r="AO3498">
        <v>0</v>
      </c>
      <c r="AP3498" t="s">
        <v>91</v>
      </c>
      <c r="AQ3498" t="s">
        <v>68</v>
      </c>
      <c r="AR3498" t="s">
        <v>93</v>
      </c>
      <c r="AS3498">
        <v>3</v>
      </c>
      <c r="AT3498">
        <v>30779</v>
      </c>
      <c r="AU3498">
        <v>1</v>
      </c>
      <c r="AV3498">
        <v>1</v>
      </c>
      <c r="AW3498">
        <v>0</v>
      </c>
      <c r="AX3498">
        <v>88.95</v>
      </c>
      <c r="AY3498">
        <v>1</v>
      </c>
      <c r="AZ3498" t="s">
        <v>94</v>
      </c>
      <c r="BA3498">
        <v>10</v>
      </c>
      <c r="BB3498" t="s">
        <v>95</v>
      </c>
      <c r="BC3498">
        <v>1</v>
      </c>
    </row>
    <row r="3499" spans="1:55">
      <c r="A3499" t="s">
        <v>7056</v>
      </c>
      <c r="B3499" t="s">
        <v>56</v>
      </c>
      <c r="C3499">
        <v>48</v>
      </c>
      <c r="D3499" t="s">
        <v>57</v>
      </c>
      <c r="E3499">
        <v>0</v>
      </c>
      <c r="F3499" t="s">
        <v>252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59</v>
      </c>
      <c r="M3499" t="s">
        <v>57</v>
      </c>
      <c r="N3499" t="s">
        <v>7057</v>
      </c>
      <c r="O3499" t="s">
        <v>57</v>
      </c>
      <c r="P3499" t="s">
        <v>57</v>
      </c>
      <c r="Q3499" t="s">
        <v>85</v>
      </c>
      <c r="R3499" t="s">
        <v>86</v>
      </c>
      <c r="S3499" t="s">
        <v>61</v>
      </c>
      <c r="T3499" t="s">
        <v>61</v>
      </c>
      <c r="U3499" t="s">
        <v>61</v>
      </c>
      <c r="V3499" t="s">
        <v>61</v>
      </c>
      <c r="W3499" t="s">
        <v>61</v>
      </c>
      <c r="X3499" t="s">
        <v>57</v>
      </c>
      <c r="Y3499" t="s">
        <v>57</v>
      </c>
      <c r="Z3499" t="s">
        <v>57</v>
      </c>
      <c r="AA3499" t="s">
        <v>77</v>
      </c>
      <c r="AB3499" t="s">
        <v>57</v>
      </c>
      <c r="AC3499" t="s">
        <v>87</v>
      </c>
      <c r="AD3499">
        <v>85.95</v>
      </c>
      <c r="AE3499">
        <v>381.3</v>
      </c>
      <c r="AF3499">
        <v>0</v>
      </c>
      <c r="AG3499">
        <v>0</v>
      </c>
      <c r="AH3499">
        <v>16.56</v>
      </c>
      <c r="AI3499">
        <v>397.86</v>
      </c>
      <c r="AJ3499" t="s">
        <v>88</v>
      </c>
      <c r="AK3499" t="s">
        <v>89</v>
      </c>
      <c r="AL3499" t="s">
        <v>181</v>
      </c>
      <c r="AM3499">
        <v>1</v>
      </c>
      <c r="AN3499">
        <v>0</v>
      </c>
      <c r="AO3499">
        <v>0</v>
      </c>
      <c r="AP3499" t="s">
        <v>91</v>
      </c>
      <c r="AQ3499" t="s">
        <v>78</v>
      </c>
      <c r="AR3499" t="s">
        <v>93</v>
      </c>
      <c r="AS3499">
        <v>3</v>
      </c>
      <c r="AT3499">
        <v>47224</v>
      </c>
      <c r="AU3499">
        <v>1</v>
      </c>
      <c r="AV3499">
        <v>1</v>
      </c>
      <c r="AW3499">
        <v>0</v>
      </c>
      <c r="AX3499">
        <v>85.95</v>
      </c>
      <c r="AY3499">
        <v>1</v>
      </c>
      <c r="AZ3499" t="s">
        <v>94</v>
      </c>
      <c r="BA3499">
        <v>9</v>
      </c>
      <c r="BB3499" t="s">
        <v>95</v>
      </c>
      <c r="BC3499">
        <v>1</v>
      </c>
    </row>
    <row r="3500" spans="1:55">
      <c r="A3500" t="s">
        <v>7058</v>
      </c>
      <c r="B3500" t="s">
        <v>56</v>
      </c>
      <c r="C3500">
        <v>51</v>
      </c>
      <c r="D3500" t="s">
        <v>57</v>
      </c>
      <c r="E3500">
        <v>2</v>
      </c>
      <c r="F3500" t="s">
        <v>5375</v>
      </c>
      <c r="G3500">
        <v>96120</v>
      </c>
      <c r="H3500">
        <v>38.735789</v>
      </c>
      <c r="I3500">
        <v>-119.85798</v>
      </c>
      <c r="J3500">
        <v>5</v>
      </c>
      <c r="K3500">
        <v>43</v>
      </c>
      <c r="L3500" t="s">
        <v>59</v>
      </c>
      <c r="M3500" t="s">
        <v>57</v>
      </c>
      <c r="N3500" t="s">
        <v>2700</v>
      </c>
      <c r="O3500" t="s">
        <v>61</v>
      </c>
      <c r="P3500" t="s">
        <v>61</v>
      </c>
      <c r="Q3500" t="s">
        <v>143</v>
      </c>
      <c r="R3500" t="s">
        <v>143</v>
      </c>
      <c r="S3500" t="s">
        <v>143</v>
      </c>
      <c r="T3500" t="s">
        <v>143</v>
      </c>
      <c r="U3500" t="s">
        <v>143</v>
      </c>
      <c r="V3500" t="s">
        <v>143</v>
      </c>
      <c r="W3500" t="s">
        <v>143</v>
      </c>
      <c r="X3500" t="s">
        <v>143</v>
      </c>
      <c r="Y3500" t="s">
        <v>143</v>
      </c>
      <c r="Z3500" t="s">
        <v>143</v>
      </c>
      <c r="AA3500" t="s">
        <v>64</v>
      </c>
      <c r="AB3500" t="s">
        <v>61</v>
      </c>
      <c r="AC3500" t="s">
        <v>65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</v>
      </c>
      <c r="AJ3500" t="s">
        <v>66</v>
      </c>
      <c r="AM3500">
        <v>0</v>
      </c>
      <c r="AN3500">
        <v>1</v>
      </c>
      <c r="AO3500">
        <v>0</v>
      </c>
      <c r="AP3500" t="s">
        <v>176</v>
      </c>
      <c r="AQ3500" t="s">
        <v>92</v>
      </c>
      <c r="AR3500" t="s">
        <v>182</v>
      </c>
      <c r="AT3500">
        <v>957</v>
      </c>
      <c r="AU3500">
        <v>1</v>
      </c>
      <c r="AV3500">
        <v>0</v>
      </c>
      <c r="AW3500">
        <v>1</v>
      </c>
      <c r="AX3500">
        <v>0</v>
      </c>
      <c r="AY3500">
        <v>5</v>
      </c>
      <c r="AZ3500" t="s">
        <v>177</v>
      </c>
      <c r="BA3500">
        <v>0</v>
      </c>
      <c r="BB3500" t="s">
        <v>71</v>
      </c>
      <c r="BC3500">
        <v>4</v>
      </c>
    </row>
    <row r="3501" spans="1:55">
      <c r="A3501" t="s">
        <v>7059</v>
      </c>
      <c r="B3501" t="s">
        <v>73</v>
      </c>
      <c r="C3501">
        <v>38</v>
      </c>
      <c r="D3501" t="s">
        <v>57</v>
      </c>
      <c r="E3501">
        <v>1</v>
      </c>
      <c r="F3501" t="s">
        <v>404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119</v>
      </c>
      <c r="M3501" t="s">
        <v>57</v>
      </c>
      <c r="N3501" t="s">
        <v>7060</v>
      </c>
      <c r="O3501" t="s">
        <v>61</v>
      </c>
      <c r="P3501" t="s">
        <v>61</v>
      </c>
      <c r="Q3501" t="s">
        <v>143</v>
      </c>
      <c r="R3501" t="s">
        <v>143</v>
      </c>
      <c r="S3501" t="s">
        <v>143</v>
      </c>
      <c r="T3501" t="s">
        <v>143</v>
      </c>
      <c r="U3501" t="s">
        <v>143</v>
      </c>
      <c r="V3501" t="s">
        <v>143</v>
      </c>
      <c r="W3501" t="s">
        <v>143</v>
      </c>
      <c r="X3501" t="s">
        <v>143</v>
      </c>
      <c r="Y3501" t="s">
        <v>143</v>
      </c>
      <c r="Z3501" t="s">
        <v>143</v>
      </c>
      <c r="AA3501" t="s">
        <v>122</v>
      </c>
      <c r="AB3501" t="s">
        <v>61</v>
      </c>
      <c r="AC3501" t="s">
        <v>65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66</v>
      </c>
      <c r="AM3501">
        <v>0</v>
      </c>
      <c r="AN3501">
        <v>1</v>
      </c>
      <c r="AO3501">
        <v>1</v>
      </c>
      <c r="AP3501" t="s">
        <v>123</v>
      </c>
      <c r="AQ3501" t="s">
        <v>68</v>
      </c>
      <c r="AR3501" t="s">
        <v>79</v>
      </c>
      <c r="AT3501">
        <v>42239</v>
      </c>
      <c r="AU3501">
        <v>1</v>
      </c>
      <c r="AV3501">
        <v>0</v>
      </c>
      <c r="AW3501">
        <v>1</v>
      </c>
      <c r="AX3501">
        <v>0</v>
      </c>
      <c r="AY3501">
        <v>6</v>
      </c>
      <c r="AZ3501" t="s">
        <v>125</v>
      </c>
      <c r="BA3501">
        <v>0</v>
      </c>
      <c r="BB3501" t="s">
        <v>71</v>
      </c>
      <c r="BC3501">
        <v>4</v>
      </c>
    </row>
    <row r="3502" spans="1:55">
      <c r="A3502" t="s">
        <v>7061</v>
      </c>
      <c r="B3502" t="s">
        <v>56</v>
      </c>
      <c r="C3502">
        <v>26</v>
      </c>
      <c r="D3502" t="s">
        <v>61</v>
      </c>
      <c r="E3502">
        <v>0</v>
      </c>
      <c r="F3502" t="s">
        <v>1859</v>
      </c>
      <c r="G3502">
        <v>92880</v>
      </c>
      <c r="H3502">
        <v>33.918043</v>
      </c>
      <c r="I3502">
        <v>-117.617809</v>
      </c>
      <c r="J3502">
        <v>0</v>
      </c>
      <c r="K3502">
        <v>15</v>
      </c>
      <c r="L3502" t="s">
        <v>98</v>
      </c>
      <c r="M3502" t="s">
        <v>57</v>
      </c>
      <c r="N3502" t="s">
        <v>3152</v>
      </c>
      <c r="O3502" t="s">
        <v>61</v>
      </c>
      <c r="P3502" t="s">
        <v>57</v>
      </c>
      <c r="Q3502" t="s">
        <v>62</v>
      </c>
      <c r="R3502" t="s">
        <v>115</v>
      </c>
      <c r="S3502" t="s">
        <v>57</v>
      </c>
      <c r="T3502" t="s">
        <v>57</v>
      </c>
      <c r="U3502" t="s">
        <v>57</v>
      </c>
      <c r="V3502" t="s">
        <v>57</v>
      </c>
      <c r="W3502" t="s">
        <v>61</v>
      </c>
      <c r="X3502" t="s">
        <v>61</v>
      </c>
      <c r="Y3502" t="s">
        <v>57</v>
      </c>
      <c r="Z3502" t="s">
        <v>57</v>
      </c>
      <c r="AA3502" t="s">
        <v>64</v>
      </c>
      <c r="AB3502" t="s">
        <v>61</v>
      </c>
      <c r="AC3502" t="s">
        <v>65</v>
      </c>
      <c r="AD3502">
        <v>65.59999999999999</v>
      </c>
      <c r="AE3502">
        <v>1010</v>
      </c>
      <c r="AF3502">
        <v>0</v>
      </c>
      <c r="AG3502">
        <v>0</v>
      </c>
      <c r="AH3502">
        <v>301.65</v>
      </c>
      <c r="AI3502">
        <v>1311.65</v>
      </c>
      <c r="AJ3502" t="s">
        <v>66</v>
      </c>
      <c r="AM3502">
        <v>0</v>
      </c>
      <c r="AN3502">
        <v>1</v>
      </c>
      <c r="AO3502">
        <v>0</v>
      </c>
      <c r="AP3502" t="s">
        <v>103</v>
      </c>
      <c r="AQ3502" t="s">
        <v>116</v>
      </c>
      <c r="AR3502" t="s">
        <v>69</v>
      </c>
      <c r="AS3502">
        <v>6</v>
      </c>
      <c r="AT3502">
        <v>16998</v>
      </c>
      <c r="AU3502">
        <v>1</v>
      </c>
      <c r="AV3502">
        <v>0</v>
      </c>
      <c r="AW3502">
        <v>1</v>
      </c>
      <c r="AX3502">
        <v>0</v>
      </c>
      <c r="AY3502">
        <v>3</v>
      </c>
      <c r="AZ3502" t="s">
        <v>106</v>
      </c>
      <c r="BA3502">
        <v>2</v>
      </c>
      <c r="BB3502" t="s">
        <v>126</v>
      </c>
      <c r="BC3502">
        <v>3</v>
      </c>
    </row>
    <row r="3503" spans="1:55">
      <c r="A3503" t="s">
        <v>7062</v>
      </c>
      <c r="B3503" t="s">
        <v>73</v>
      </c>
      <c r="C3503">
        <v>37</v>
      </c>
      <c r="D3503" t="s">
        <v>61</v>
      </c>
      <c r="E3503">
        <v>0</v>
      </c>
      <c r="F3503" t="s">
        <v>7063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59</v>
      </c>
      <c r="M3503" t="s">
        <v>57</v>
      </c>
      <c r="N3503" t="s">
        <v>7064</v>
      </c>
      <c r="O3503" t="s">
        <v>61</v>
      </c>
      <c r="P3503" t="s">
        <v>57</v>
      </c>
      <c r="Q3503" t="s">
        <v>135</v>
      </c>
      <c r="R3503" t="s">
        <v>131</v>
      </c>
      <c r="S3503" t="s">
        <v>57</v>
      </c>
      <c r="T3503" t="s">
        <v>61</v>
      </c>
      <c r="U3503" t="s">
        <v>61</v>
      </c>
      <c r="V3503" t="s">
        <v>57</v>
      </c>
      <c r="W3503" t="s">
        <v>57</v>
      </c>
      <c r="X3503" t="s">
        <v>61</v>
      </c>
      <c r="Y3503" t="s">
        <v>61</v>
      </c>
      <c r="Z3503" t="s">
        <v>57</v>
      </c>
      <c r="AA3503" t="s">
        <v>77</v>
      </c>
      <c r="AB3503" t="s">
        <v>57</v>
      </c>
      <c r="AC3503" t="s">
        <v>65</v>
      </c>
      <c r="AD3503">
        <v>64.40000000000001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170</v>
      </c>
      <c r="AM3503">
        <v>0</v>
      </c>
      <c r="AN3503">
        <v>0</v>
      </c>
      <c r="AO3503">
        <v>0</v>
      </c>
      <c r="AP3503" t="s">
        <v>91</v>
      </c>
      <c r="AQ3503" t="s">
        <v>68</v>
      </c>
      <c r="AR3503" t="s">
        <v>69</v>
      </c>
      <c r="AS3503">
        <v>4</v>
      </c>
      <c r="AT3503">
        <v>1729</v>
      </c>
      <c r="AU3503">
        <v>0</v>
      </c>
      <c r="AX3503">
        <v>0</v>
      </c>
      <c r="AY3503">
        <v>1</v>
      </c>
      <c r="AZ3503" t="s">
        <v>94</v>
      </c>
      <c r="BA3503">
        <v>8</v>
      </c>
      <c r="BB3503" t="s">
        <v>95</v>
      </c>
      <c r="BC3503">
        <v>1</v>
      </c>
    </row>
    <row r="3504" spans="1:55">
      <c r="A3504" t="s">
        <v>7065</v>
      </c>
      <c r="B3504" t="s">
        <v>73</v>
      </c>
      <c r="C3504">
        <v>61</v>
      </c>
      <c r="D3504" t="s">
        <v>57</v>
      </c>
      <c r="E3504">
        <v>0</v>
      </c>
      <c r="F3504" t="s">
        <v>1622</v>
      </c>
      <c r="G3504">
        <v>92258</v>
      </c>
      <c r="H3504">
        <v>33.906496</v>
      </c>
      <c r="I3504">
        <v>-116.569499</v>
      </c>
      <c r="J3504">
        <v>1</v>
      </c>
      <c r="K3504">
        <v>7</v>
      </c>
      <c r="L3504" t="s">
        <v>59</v>
      </c>
      <c r="M3504" t="s">
        <v>57</v>
      </c>
      <c r="N3504" t="s">
        <v>7066</v>
      </c>
      <c r="O3504" t="s">
        <v>61</v>
      </c>
      <c r="P3504" t="s">
        <v>57</v>
      </c>
      <c r="Q3504" t="s">
        <v>135</v>
      </c>
      <c r="R3504" t="s">
        <v>100</v>
      </c>
      <c r="S3504" t="s">
        <v>61</v>
      </c>
      <c r="T3504" t="s">
        <v>61</v>
      </c>
      <c r="U3504" t="s">
        <v>57</v>
      </c>
      <c r="V3504" t="s">
        <v>61</v>
      </c>
      <c r="W3504" t="s">
        <v>61</v>
      </c>
      <c r="X3504" t="s">
        <v>61</v>
      </c>
      <c r="Y3504" t="s">
        <v>61</v>
      </c>
      <c r="Z3504" t="s">
        <v>57</v>
      </c>
      <c r="AA3504" t="s">
        <v>77</v>
      </c>
      <c r="AB3504" t="s">
        <v>61</v>
      </c>
      <c r="AC3504" t="s">
        <v>87</v>
      </c>
      <c r="AD3504">
        <v>-4</v>
      </c>
      <c r="AE3504">
        <v>340.25</v>
      </c>
      <c r="AF3504">
        <v>0</v>
      </c>
      <c r="AG3504">
        <v>0</v>
      </c>
      <c r="AH3504">
        <v>35.91</v>
      </c>
      <c r="AI3504">
        <v>376.16</v>
      </c>
      <c r="AJ3504" t="s">
        <v>88</v>
      </c>
      <c r="AK3504" t="s">
        <v>190</v>
      </c>
      <c r="AL3504" t="s">
        <v>191</v>
      </c>
      <c r="AM3504">
        <v>1</v>
      </c>
      <c r="AN3504">
        <v>0</v>
      </c>
      <c r="AO3504">
        <v>1</v>
      </c>
      <c r="AP3504" t="s">
        <v>67</v>
      </c>
      <c r="AQ3504" t="s">
        <v>124</v>
      </c>
      <c r="AR3504" t="s">
        <v>79</v>
      </c>
      <c r="AS3504">
        <v>2</v>
      </c>
      <c r="AT3504">
        <v>732</v>
      </c>
      <c r="AU3504">
        <v>1</v>
      </c>
      <c r="AV3504">
        <v>1</v>
      </c>
      <c r="AW3504">
        <v>0</v>
      </c>
      <c r="AX3504">
        <v>-4</v>
      </c>
      <c r="AY3504">
        <v>2</v>
      </c>
      <c r="AZ3504" t="s">
        <v>70</v>
      </c>
      <c r="BA3504">
        <v>4</v>
      </c>
      <c r="BB3504" t="s">
        <v>80</v>
      </c>
      <c r="BC3504">
        <v>2</v>
      </c>
    </row>
    <row r="3505" spans="1:55">
      <c r="A3505" t="s">
        <v>7067</v>
      </c>
      <c r="B3505" t="s">
        <v>73</v>
      </c>
      <c r="C3505">
        <v>68</v>
      </c>
      <c r="D3505" t="s">
        <v>61</v>
      </c>
      <c r="E3505">
        <v>0</v>
      </c>
      <c r="F3505" t="s">
        <v>1029</v>
      </c>
      <c r="G3505">
        <v>92394</v>
      </c>
      <c r="H3505">
        <v>34.567058</v>
      </c>
      <c r="I3505">
        <v>-117.362329</v>
      </c>
      <c r="J3505">
        <v>0</v>
      </c>
      <c r="K3505">
        <v>35</v>
      </c>
      <c r="L3505" t="s">
        <v>216</v>
      </c>
      <c r="M3505" t="s">
        <v>57</v>
      </c>
      <c r="N3505" t="s">
        <v>7068</v>
      </c>
      <c r="O3505" t="s">
        <v>57</v>
      </c>
      <c r="P3505" t="s">
        <v>57</v>
      </c>
      <c r="Q3505" t="s">
        <v>85</v>
      </c>
      <c r="R3505" t="s">
        <v>332</v>
      </c>
      <c r="S3505" t="s">
        <v>61</v>
      </c>
      <c r="T3505" t="s">
        <v>61</v>
      </c>
      <c r="U3505" t="s">
        <v>57</v>
      </c>
      <c r="V3505" t="s">
        <v>61</v>
      </c>
      <c r="W3505" t="s">
        <v>57</v>
      </c>
      <c r="X3505" t="s">
        <v>57</v>
      </c>
      <c r="Y3505" t="s">
        <v>61</v>
      </c>
      <c r="Z3505" t="s">
        <v>57</v>
      </c>
      <c r="AA3505" t="s">
        <v>77</v>
      </c>
      <c r="AB3505" t="s">
        <v>57</v>
      </c>
      <c r="AC3505" t="s">
        <v>87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88</v>
      </c>
      <c r="AK3505" t="s">
        <v>89</v>
      </c>
      <c r="AL3505" t="s">
        <v>356</v>
      </c>
      <c r="AM3505">
        <v>1</v>
      </c>
      <c r="AN3505">
        <v>0</v>
      </c>
      <c r="AO3505">
        <v>0</v>
      </c>
      <c r="AP3505" t="s">
        <v>164</v>
      </c>
      <c r="AQ3505" t="s">
        <v>124</v>
      </c>
      <c r="AR3505" t="s">
        <v>105</v>
      </c>
      <c r="AS3505">
        <v>4</v>
      </c>
      <c r="AT3505">
        <v>12083</v>
      </c>
      <c r="AU3505">
        <v>1</v>
      </c>
      <c r="AV3505">
        <v>1</v>
      </c>
      <c r="AW3505">
        <v>0</v>
      </c>
      <c r="AX3505">
        <v>101.4</v>
      </c>
      <c r="AY3505">
        <v>4</v>
      </c>
      <c r="AZ3505" t="s">
        <v>165</v>
      </c>
      <c r="BA3505">
        <v>7</v>
      </c>
      <c r="BB3505" t="s">
        <v>95</v>
      </c>
      <c r="BC3505">
        <v>1</v>
      </c>
    </row>
    <row r="3506" spans="1:55">
      <c r="A3506" t="s">
        <v>7069</v>
      </c>
      <c r="B3506" t="s">
        <v>56</v>
      </c>
      <c r="C3506">
        <v>41</v>
      </c>
      <c r="D3506" t="s">
        <v>57</v>
      </c>
      <c r="E3506">
        <v>0</v>
      </c>
      <c r="F3506" t="s">
        <v>377</v>
      </c>
      <c r="G3506">
        <v>91744</v>
      </c>
      <c r="H3506">
        <v>34.031441</v>
      </c>
      <c r="I3506">
        <v>-117.936436</v>
      </c>
      <c r="J3506">
        <v>3</v>
      </c>
      <c r="K3506">
        <v>2</v>
      </c>
      <c r="L3506" t="s">
        <v>83</v>
      </c>
      <c r="M3506" t="s">
        <v>57</v>
      </c>
      <c r="N3506" t="s">
        <v>7070</v>
      </c>
      <c r="O3506" t="s">
        <v>61</v>
      </c>
      <c r="P3506" t="s">
        <v>57</v>
      </c>
      <c r="Q3506" t="s">
        <v>62</v>
      </c>
      <c r="R3506" t="s">
        <v>63</v>
      </c>
      <c r="S3506" t="s">
        <v>61</v>
      </c>
      <c r="T3506" t="s">
        <v>61</v>
      </c>
      <c r="U3506" t="s">
        <v>61</v>
      </c>
      <c r="V3506" t="s">
        <v>61</v>
      </c>
      <c r="W3506" t="s">
        <v>61</v>
      </c>
      <c r="X3506" t="s">
        <v>61</v>
      </c>
      <c r="Y3506" t="s">
        <v>61</v>
      </c>
      <c r="Z3506" t="s">
        <v>57</v>
      </c>
      <c r="AA3506" t="s">
        <v>77</v>
      </c>
      <c r="AB3506" t="s">
        <v>57</v>
      </c>
      <c r="AC3506" t="s">
        <v>65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88</v>
      </c>
      <c r="AK3506" t="s">
        <v>201</v>
      </c>
      <c r="AL3506" t="s">
        <v>397</v>
      </c>
      <c r="AM3506">
        <v>1</v>
      </c>
      <c r="AN3506">
        <v>0</v>
      </c>
      <c r="AO3506">
        <v>0</v>
      </c>
      <c r="AP3506" t="s">
        <v>91</v>
      </c>
      <c r="AQ3506" t="s">
        <v>78</v>
      </c>
      <c r="AR3506" t="s">
        <v>137</v>
      </c>
      <c r="AS3506">
        <v>1</v>
      </c>
      <c r="AT3506">
        <v>84965</v>
      </c>
      <c r="AU3506">
        <v>1</v>
      </c>
      <c r="AV3506">
        <v>1</v>
      </c>
      <c r="AW3506">
        <v>0</v>
      </c>
      <c r="AX3506">
        <v>44.6</v>
      </c>
      <c r="AY3506">
        <v>1</v>
      </c>
      <c r="AZ3506" t="s">
        <v>94</v>
      </c>
      <c r="BA3506">
        <v>7</v>
      </c>
      <c r="BB3506" t="s">
        <v>95</v>
      </c>
      <c r="BC3506">
        <v>1</v>
      </c>
    </row>
    <row r="3507" spans="1:55">
      <c r="A3507" t="s">
        <v>7071</v>
      </c>
      <c r="B3507" t="s">
        <v>73</v>
      </c>
      <c r="C3507">
        <v>54</v>
      </c>
      <c r="D3507" t="s">
        <v>61</v>
      </c>
      <c r="E3507">
        <v>3</v>
      </c>
      <c r="F3507" t="s">
        <v>1015</v>
      </c>
      <c r="G3507">
        <v>95947</v>
      </c>
      <c r="H3507">
        <v>40.160386</v>
      </c>
      <c r="I3507">
        <v>-120.835428</v>
      </c>
      <c r="J3507">
        <v>0</v>
      </c>
      <c r="K3507">
        <v>29</v>
      </c>
      <c r="L3507" t="s">
        <v>216</v>
      </c>
      <c r="M3507" t="s">
        <v>57</v>
      </c>
      <c r="N3507" t="s">
        <v>275</v>
      </c>
      <c r="O3507" t="s">
        <v>61</v>
      </c>
      <c r="P3507" t="s">
        <v>61</v>
      </c>
      <c r="Q3507" t="s">
        <v>143</v>
      </c>
      <c r="R3507" t="s">
        <v>143</v>
      </c>
      <c r="S3507" t="s">
        <v>143</v>
      </c>
      <c r="T3507" t="s">
        <v>143</v>
      </c>
      <c r="U3507" t="s">
        <v>143</v>
      </c>
      <c r="V3507" t="s">
        <v>143</v>
      </c>
      <c r="W3507" t="s">
        <v>143</v>
      </c>
      <c r="X3507" t="s">
        <v>143</v>
      </c>
      <c r="Y3507" t="s">
        <v>143</v>
      </c>
      <c r="Z3507" t="s">
        <v>143</v>
      </c>
      <c r="AA3507" t="s">
        <v>64</v>
      </c>
      <c r="AB3507" t="s">
        <v>61</v>
      </c>
      <c r="AC3507" t="s">
        <v>307</v>
      </c>
      <c r="AD3507">
        <v>19.85</v>
      </c>
      <c r="AE3507">
        <v>535.05</v>
      </c>
      <c r="AF3507">
        <v>0</v>
      </c>
      <c r="AG3507">
        <v>0</v>
      </c>
      <c r="AH3507">
        <v>58</v>
      </c>
      <c r="AI3507">
        <v>593.05</v>
      </c>
      <c r="AJ3507" t="s">
        <v>66</v>
      </c>
      <c r="AM3507">
        <v>0</v>
      </c>
      <c r="AN3507">
        <v>1</v>
      </c>
      <c r="AO3507">
        <v>0</v>
      </c>
      <c r="AP3507" t="s">
        <v>164</v>
      </c>
      <c r="AQ3507" t="s">
        <v>92</v>
      </c>
      <c r="AR3507" t="s">
        <v>182</v>
      </c>
      <c r="AT3507">
        <v>2064</v>
      </c>
      <c r="AU3507">
        <v>1</v>
      </c>
      <c r="AV3507">
        <v>0</v>
      </c>
      <c r="AW3507">
        <v>1</v>
      </c>
      <c r="AX3507">
        <v>0</v>
      </c>
      <c r="AY3507">
        <v>4</v>
      </c>
      <c r="AZ3507" t="s">
        <v>165</v>
      </c>
      <c r="BA3507">
        <v>1</v>
      </c>
      <c r="BB3507" t="s">
        <v>71</v>
      </c>
      <c r="BC3507">
        <v>4</v>
      </c>
    </row>
    <row r="3508" spans="1:55">
      <c r="A3508" t="s">
        <v>7072</v>
      </c>
      <c r="B3508" t="s">
        <v>73</v>
      </c>
      <c r="C3508">
        <v>36</v>
      </c>
      <c r="D3508" t="s">
        <v>61</v>
      </c>
      <c r="E3508">
        <v>0</v>
      </c>
      <c r="F3508" t="s">
        <v>5091</v>
      </c>
      <c r="G3508">
        <v>93234</v>
      </c>
      <c r="H3508">
        <v>36.217864</v>
      </c>
      <c r="I3508">
        <v>-120.080117</v>
      </c>
      <c r="J3508">
        <v>0</v>
      </c>
      <c r="K3508">
        <v>72</v>
      </c>
      <c r="L3508" t="s">
        <v>119</v>
      </c>
      <c r="M3508" t="s">
        <v>61</v>
      </c>
      <c r="N3508" t="s">
        <v>143</v>
      </c>
      <c r="O3508" t="s">
        <v>143</v>
      </c>
      <c r="P3508" t="s">
        <v>57</v>
      </c>
      <c r="Q3508" t="s">
        <v>62</v>
      </c>
      <c r="R3508" t="s">
        <v>121</v>
      </c>
      <c r="S3508" t="s">
        <v>57</v>
      </c>
      <c r="T3508" t="s">
        <v>57</v>
      </c>
      <c r="U3508" t="s">
        <v>57</v>
      </c>
      <c r="V3508" t="s">
        <v>57</v>
      </c>
      <c r="W3508" t="s">
        <v>57</v>
      </c>
      <c r="X3508" t="s">
        <v>57</v>
      </c>
      <c r="Y3508" t="s">
        <v>57</v>
      </c>
      <c r="Z3508" t="s">
        <v>57</v>
      </c>
      <c r="AA3508" t="s">
        <v>122</v>
      </c>
      <c r="AB3508" t="s">
        <v>57</v>
      </c>
      <c r="AC3508" t="s">
        <v>87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66</v>
      </c>
      <c r="AM3508">
        <v>0</v>
      </c>
      <c r="AN3508">
        <v>1</v>
      </c>
      <c r="AO3508">
        <v>0</v>
      </c>
      <c r="AP3508" t="s">
        <v>123</v>
      </c>
      <c r="AQ3508" t="s">
        <v>68</v>
      </c>
      <c r="AR3508" t="s">
        <v>69</v>
      </c>
      <c r="AS3508">
        <v>8</v>
      </c>
      <c r="AT3508">
        <v>6918</v>
      </c>
      <c r="AU3508">
        <v>1</v>
      </c>
      <c r="AV3508">
        <v>0</v>
      </c>
      <c r="AW3508">
        <v>1</v>
      </c>
      <c r="AX3508">
        <v>0</v>
      </c>
      <c r="AY3508">
        <v>6</v>
      </c>
      <c r="AZ3508" t="s">
        <v>125</v>
      </c>
      <c r="BA3508">
        <v>2</v>
      </c>
      <c r="BB3508" t="s">
        <v>126</v>
      </c>
      <c r="BC3508">
        <v>3</v>
      </c>
    </row>
    <row r="3509" spans="1:55">
      <c r="A3509" t="s">
        <v>7073</v>
      </c>
      <c r="B3509" t="s">
        <v>56</v>
      </c>
      <c r="C3509">
        <v>48</v>
      </c>
      <c r="D3509" t="s">
        <v>61</v>
      </c>
      <c r="E3509">
        <v>0</v>
      </c>
      <c r="F3509" t="s">
        <v>252</v>
      </c>
      <c r="G3509">
        <v>92109</v>
      </c>
      <c r="H3509">
        <v>32.787836</v>
      </c>
      <c r="I3509">
        <v>-117.232376</v>
      </c>
      <c r="J3509">
        <v>0</v>
      </c>
      <c r="K3509">
        <v>27</v>
      </c>
      <c r="L3509" t="s">
        <v>59</v>
      </c>
      <c r="M3509" t="s">
        <v>57</v>
      </c>
      <c r="N3509" t="s">
        <v>7074</v>
      </c>
      <c r="O3509" t="s">
        <v>57</v>
      </c>
      <c r="P3509" t="s">
        <v>57</v>
      </c>
      <c r="Q3509" t="s">
        <v>85</v>
      </c>
      <c r="R3509" t="s">
        <v>391</v>
      </c>
      <c r="S3509" t="s">
        <v>61</v>
      </c>
      <c r="T3509" t="s">
        <v>61</v>
      </c>
      <c r="U3509" t="s">
        <v>61</v>
      </c>
      <c r="V3509" t="s">
        <v>61</v>
      </c>
      <c r="W3509" t="s">
        <v>57</v>
      </c>
      <c r="X3509" t="s">
        <v>57</v>
      </c>
      <c r="Y3509" t="s">
        <v>57</v>
      </c>
      <c r="Z3509" t="s">
        <v>57</v>
      </c>
      <c r="AA3509" t="s">
        <v>77</v>
      </c>
      <c r="AB3509" t="s">
        <v>57</v>
      </c>
      <c r="AC3509" t="s">
        <v>307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88</v>
      </c>
      <c r="AK3509" t="s">
        <v>89</v>
      </c>
      <c r="AL3509" t="s">
        <v>181</v>
      </c>
      <c r="AM3509">
        <v>1</v>
      </c>
      <c r="AN3509">
        <v>0</v>
      </c>
      <c r="AO3509">
        <v>0</v>
      </c>
      <c r="AP3509" t="s">
        <v>164</v>
      </c>
      <c r="AQ3509" t="s">
        <v>78</v>
      </c>
      <c r="AR3509" t="s">
        <v>105</v>
      </c>
      <c r="AS3509">
        <v>4</v>
      </c>
      <c r="AT3509">
        <v>46086</v>
      </c>
      <c r="AU3509">
        <v>1</v>
      </c>
      <c r="AV3509">
        <v>1</v>
      </c>
      <c r="AW3509">
        <v>0</v>
      </c>
      <c r="AX3509">
        <v>94.55</v>
      </c>
      <c r="AY3509">
        <v>4</v>
      </c>
      <c r="AZ3509" t="s">
        <v>165</v>
      </c>
      <c r="BA3509">
        <v>7</v>
      </c>
      <c r="BB3509" t="s">
        <v>95</v>
      </c>
      <c r="BC3509">
        <v>1</v>
      </c>
    </row>
    <row r="3510" spans="1:55">
      <c r="A3510" t="s">
        <v>7075</v>
      </c>
      <c r="B3510" t="s">
        <v>56</v>
      </c>
      <c r="C3510">
        <v>33</v>
      </c>
      <c r="D3510" t="s">
        <v>57</v>
      </c>
      <c r="E3510">
        <v>0</v>
      </c>
      <c r="F3510" t="s">
        <v>7076</v>
      </c>
      <c r="G3510">
        <v>96133</v>
      </c>
      <c r="H3510">
        <v>38.636052</v>
      </c>
      <c r="I3510">
        <v>-119.489162</v>
      </c>
      <c r="J3510">
        <v>0</v>
      </c>
      <c r="K3510">
        <v>71</v>
      </c>
      <c r="L3510" t="s">
        <v>59</v>
      </c>
      <c r="M3510" t="s">
        <v>57</v>
      </c>
      <c r="N3510" t="s">
        <v>7077</v>
      </c>
      <c r="O3510" t="s">
        <v>61</v>
      </c>
      <c r="P3510" t="s">
        <v>57</v>
      </c>
      <c r="Q3510" t="s">
        <v>135</v>
      </c>
      <c r="R3510" t="s">
        <v>364</v>
      </c>
      <c r="S3510" t="s">
        <v>57</v>
      </c>
      <c r="T3510" t="s">
        <v>57</v>
      </c>
      <c r="U3510" t="s">
        <v>57</v>
      </c>
      <c r="V3510" t="s">
        <v>57</v>
      </c>
      <c r="W3510" t="s">
        <v>57</v>
      </c>
      <c r="X3510" t="s">
        <v>57</v>
      </c>
      <c r="Y3510" t="s">
        <v>57</v>
      </c>
      <c r="Z3510" t="s">
        <v>57</v>
      </c>
      <c r="AA3510" t="s">
        <v>122</v>
      </c>
      <c r="AB3510" t="s">
        <v>57</v>
      </c>
      <c r="AC3510" t="s">
        <v>65</v>
      </c>
      <c r="AD3510">
        <v>84.40000000000001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66</v>
      </c>
      <c r="AM3510">
        <v>0</v>
      </c>
      <c r="AN3510">
        <v>1</v>
      </c>
      <c r="AO3510">
        <v>0</v>
      </c>
      <c r="AP3510" t="s">
        <v>123</v>
      </c>
      <c r="AQ3510" t="s">
        <v>68</v>
      </c>
      <c r="AR3510" t="s">
        <v>93</v>
      </c>
      <c r="AS3510">
        <v>8</v>
      </c>
      <c r="AT3510">
        <v>116</v>
      </c>
      <c r="AU3510">
        <v>1</v>
      </c>
      <c r="AV3510">
        <v>0</v>
      </c>
      <c r="AW3510">
        <v>1</v>
      </c>
      <c r="AX3510">
        <v>0</v>
      </c>
      <c r="AY3510">
        <v>6</v>
      </c>
      <c r="AZ3510" t="s">
        <v>125</v>
      </c>
      <c r="BA3510">
        <v>1</v>
      </c>
      <c r="BB3510" t="s">
        <v>71</v>
      </c>
      <c r="BC3510">
        <v>4</v>
      </c>
    </row>
    <row r="3511" spans="1:55">
      <c r="A3511" t="s">
        <v>7078</v>
      </c>
      <c r="B3511" t="s">
        <v>56</v>
      </c>
      <c r="C3511">
        <v>52</v>
      </c>
      <c r="D3511" t="s">
        <v>61</v>
      </c>
      <c r="E3511">
        <v>0</v>
      </c>
      <c r="F3511" t="s">
        <v>7030</v>
      </c>
      <c r="G3511">
        <v>96044</v>
      </c>
      <c r="H3511">
        <v>41.962127</v>
      </c>
      <c r="I3511">
        <v>-122.527696</v>
      </c>
      <c r="J3511">
        <v>0</v>
      </c>
      <c r="K3511">
        <v>30</v>
      </c>
      <c r="L3511" t="s">
        <v>59</v>
      </c>
      <c r="M3511" t="s">
        <v>57</v>
      </c>
      <c r="N3511" t="s">
        <v>7079</v>
      </c>
      <c r="O3511" t="s">
        <v>61</v>
      </c>
      <c r="P3511" t="s">
        <v>57</v>
      </c>
      <c r="Q3511" t="s">
        <v>135</v>
      </c>
      <c r="R3511" t="s">
        <v>441</v>
      </c>
      <c r="S3511" t="s">
        <v>57</v>
      </c>
      <c r="T3511" t="s">
        <v>57</v>
      </c>
      <c r="U3511" t="s">
        <v>57</v>
      </c>
      <c r="V3511" t="s">
        <v>57</v>
      </c>
      <c r="W3511" t="s">
        <v>57</v>
      </c>
      <c r="X3511" t="s">
        <v>61</v>
      </c>
      <c r="Y3511" t="s">
        <v>61</v>
      </c>
      <c r="Z3511" t="s">
        <v>61</v>
      </c>
      <c r="AA3511" t="s">
        <v>64</v>
      </c>
      <c r="AB3511" t="s">
        <v>61</v>
      </c>
      <c r="AC3511" t="s">
        <v>65</v>
      </c>
      <c r="AD3511">
        <v>74.65000000000001</v>
      </c>
      <c r="AE3511">
        <v>2308.6</v>
      </c>
      <c r="AF3511">
        <v>0</v>
      </c>
      <c r="AG3511">
        <v>50</v>
      </c>
      <c r="AH3511">
        <v>126.6</v>
      </c>
      <c r="AI3511">
        <v>2485.2</v>
      </c>
      <c r="AJ3511" t="s">
        <v>66</v>
      </c>
      <c r="AM3511">
        <v>0</v>
      </c>
      <c r="AN3511">
        <v>1</v>
      </c>
      <c r="AO3511">
        <v>0</v>
      </c>
      <c r="AP3511" t="s">
        <v>164</v>
      </c>
      <c r="AQ3511" t="s">
        <v>92</v>
      </c>
      <c r="AR3511" t="s">
        <v>93</v>
      </c>
      <c r="AS3511">
        <v>5</v>
      </c>
      <c r="AT3511">
        <v>1026</v>
      </c>
      <c r="AU3511">
        <v>1</v>
      </c>
      <c r="AV3511">
        <v>0</v>
      </c>
      <c r="AW3511">
        <v>1</v>
      </c>
      <c r="AX3511">
        <v>0</v>
      </c>
      <c r="AY3511">
        <v>4</v>
      </c>
      <c r="AZ3511" t="s">
        <v>165</v>
      </c>
      <c r="BA3511">
        <v>2</v>
      </c>
      <c r="BB3511" t="s">
        <v>126</v>
      </c>
      <c r="BC3511">
        <v>3</v>
      </c>
    </row>
    <row r="3512" spans="1:55">
      <c r="A3512" t="s">
        <v>7080</v>
      </c>
      <c r="B3512" t="s">
        <v>73</v>
      </c>
      <c r="C3512">
        <v>65</v>
      </c>
      <c r="D3512" t="s">
        <v>57</v>
      </c>
      <c r="E3512">
        <v>0</v>
      </c>
      <c r="F3512" t="s">
        <v>172</v>
      </c>
      <c r="G3512">
        <v>94015</v>
      </c>
      <c r="H3512">
        <v>37.680844</v>
      </c>
      <c r="I3512">
        <v>-122.48131</v>
      </c>
      <c r="J3512">
        <v>6</v>
      </c>
      <c r="K3512">
        <v>19</v>
      </c>
      <c r="L3512" t="s">
        <v>59</v>
      </c>
      <c r="M3512" t="s">
        <v>61</v>
      </c>
      <c r="N3512" t="s">
        <v>143</v>
      </c>
      <c r="O3512" t="s">
        <v>143</v>
      </c>
      <c r="P3512" t="s">
        <v>57</v>
      </c>
      <c r="Q3512" t="s">
        <v>135</v>
      </c>
      <c r="R3512" t="s">
        <v>121</v>
      </c>
      <c r="S3512" t="s">
        <v>61</v>
      </c>
      <c r="T3512" t="s">
        <v>57</v>
      </c>
      <c r="U3512" t="s">
        <v>57</v>
      </c>
      <c r="V3512" t="s">
        <v>61</v>
      </c>
      <c r="W3512" t="s">
        <v>61</v>
      </c>
      <c r="X3512" t="s">
        <v>61</v>
      </c>
      <c r="Y3512" t="s">
        <v>61</v>
      </c>
      <c r="Z3512" t="s">
        <v>57</v>
      </c>
      <c r="AA3512" t="s">
        <v>77</v>
      </c>
      <c r="AB3512" t="s">
        <v>57</v>
      </c>
      <c r="AC3512" t="s">
        <v>65</v>
      </c>
      <c r="AD3512">
        <v>34.3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66</v>
      </c>
      <c r="AM3512">
        <v>0</v>
      </c>
      <c r="AN3512">
        <v>1</v>
      </c>
      <c r="AO3512">
        <v>0</v>
      </c>
      <c r="AP3512" t="s">
        <v>103</v>
      </c>
      <c r="AQ3512" t="s">
        <v>124</v>
      </c>
      <c r="AR3512" t="s">
        <v>137</v>
      </c>
      <c r="AS3512">
        <v>3</v>
      </c>
      <c r="AT3512">
        <v>63337</v>
      </c>
      <c r="AU3512">
        <v>1</v>
      </c>
      <c r="AV3512">
        <v>0</v>
      </c>
      <c r="AW3512">
        <v>1</v>
      </c>
      <c r="AX3512">
        <v>0</v>
      </c>
      <c r="AY3512">
        <v>3</v>
      </c>
      <c r="AZ3512" t="s">
        <v>106</v>
      </c>
      <c r="BA3512">
        <v>4</v>
      </c>
      <c r="BB3512" t="s">
        <v>80</v>
      </c>
      <c r="BC3512">
        <v>2</v>
      </c>
    </row>
    <row r="3513" spans="1:55">
      <c r="A3513" t="s">
        <v>7081</v>
      </c>
      <c r="B3513" t="s">
        <v>73</v>
      </c>
      <c r="C3513">
        <v>54</v>
      </c>
      <c r="D3513" t="s">
        <v>57</v>
      </c>
      <c r="E3513">
        <v>2</v>
      </c>
      <c r="F3513" t="s">
        <v>503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129</v>
      </c>
      <c r="M3513" t="s">
        <v>57</v>
      </c>
      <c r="N3513" t="s">
        <v>7082</v>
      </c>
      <c r="O3513" t="s">
        <v>57</v>
      </c>
      <c r="P3513" t="s">
        <v>61</v>
      </c>
      <c r="Q3513" t="s">
        <v>143</v>
      </c>
      <c r="R3513" t="s">
        <v>143</v>
      </c>
      <c r="S3513" t="s">
        <v>143</v>
      </c>
      <c r="T3513" t="s">
        <v>143</v>
      </c>
      <c r="U3513" t="s">
        <v>143</v>
      </c>
      <c r="V3513" t="s">
        <v>143</v>
      </c>
      <c r="W3513" t="s">
        <v>143</v>
      </c>
      <c r="X3513" t="s">
        <v>143</v>
      </c>
      <c r="Y3513" t="s">
        <v>143</v>
      </c>
      <c r="Z3513" t="s">
        <v>143</v>
      </c>
      <c r="AA3513" t="s">
        <v>122</v>
      </c>
      <c r="AB3513" t="s">
        <v>61</v>
      </c>
      <c r="AC3513" t="s">
        <v>87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66</v>
      </c>
      <c r="AM3513">
        <v>0</v>
      </c>
      <c r="AN3513">
        <v>1</v>
      </c>
      <c r="AO3513">
        <v>0</v>
      </c>
      <c r="AP3513" t="s">
        <v>123</v>
      </c>
      <c r="AQ3513" t="s">
        <v>92</v>
      </c>
      <c r="AR3513" t="s">
        <v>182</v>
      </c>
      <c r="AT3513">
        <v>31428</v>
      </c>
      <c r="AU3513">
        <v>1</v>
      </c>
      <c r="AV3513">
        <v>0</v>
      </c>
      <c r="AW3513">
        <v>1</v>
      </c>
      <c r="AX3513">
        <v>0</v>
      </c>
      <c r="AY3513">
        <v>6</v>
      </c>
      <c r="AZ3513" t="s">
        <v>125</v>
      </c>
      <c r="BA3513">
        <v>0</v>
      </c>
      <c r="BB3513" t="s">
        <v>71</v>
      </c>
      <c r="BC3513">
        <v>4</v>
      </c>
    </row>
    <row r="3514" spans="1:55">
      <c r="A3514" t="s">
        <v>7083</v>
      </c>
      <c r="B3514" t="s">
        <v>73</v>
      </c>
      <c r="C3514">
        <v>26</v>
      </c>
      <c r="D3514" t="s">
        <v>57</v>
      </c>
      <c r="E3514">
        <v>0</v>
      </c>
      <c r="F3514" t="s">
        <v>1066</v>
      </c>
      <c r="G3514">
        <v>92310</v>
      </c>
      <c r="H3514">
        <v>35.349241</v>
      </c>
      <c r="I3514">
        <v>-116.770281</v>
      </c>
      <c r="J3514">
        <v>1</v>
      </c>
      <c r="K3514">
        <v>36</v>
      </c>
      <c r="L3514" t="s">
        <v>59</v>
      </c>
      <c r="M3514" t="s">
        <v>57</v>
      </c>
      <c r="N3514" t="s">
        <v>7084</v>
      </c>
      <c r="O3514" t="s">
        <v>61</v>
      </c>
      <c r="P3514" t="s">
        <v>61</v>
      </c>
      <c r="Q3514" t="s">
        <v>143</v>
      </c>
      <c r="R3514" t="s">
        <v>143</v>
      </c>
      <c r="S3514" t="s">
        <v>143</v>
      </c>
      <c r="T3514" t="s">
        <v>143</v>
      </c>
      <c r="U3514" t="s">
        <v>143</v>
      </c>
      <c r="V3514" t="s">
        <v>143</v>
      </c>
      <c r="W3514" t="s">
        <v>143</v>
      </c>
      <c r="X3514" t="s">
        <v>143</v>
      </c>
      <c r="Y3514" t="s">
        <v>143</v>
      </c>
      <c r="Z3514" t="s">
        <v>143</v>
      </c>
      <c r="AA3514" t="s">
        <v>64</v>
      </c>
      <c r="AB3514" t="s">
        <v>61</v>
      </c>
      <c r="AC3514" t="s">
        <v>87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66</v>
      </c>
      <c r="AM3514">
        <v>0</v>
      </c>
      <c r="AN3514">
        <v>1</v>
      </c>
      <c r="AO3514">
        <v>0</v>
      </c>
      <c r="AP3514" t="s">
        <v>164</v>
      </c>
      <c r="AQ3514" t="s">
        <v>116</v>
      </c>
      <c r="AR3514" t="s">
        <v>182</v>
      </c>
      <c r="AT3514">
        <v>9465</v>
      </c>
      <c r="AU3514">
        <v>1</v>
      </c>
      <c r="AV3514">
        <v>0</v>
      </c>
      <c r="AW3514">
        <v>1</v>
      </c>
      <c r="AX3514">
        <v>0</v>
      </c>
      <c r="AY3514">
        <v>4</v>
      </c>
      <c r="AZ3514" t="s">
        <v>165</v>
      </c>
      <c r="BA3514">
        <v>1</v>
      </c>
      <c r="BB3514" t="s">
        <v>71</v>
      </c>
      <c r="BC3514">
        <v>4</v>
      </c>
    </row>
    <row r="3515" spans="1:55">
      <c r="A3515" t="s">
        <v>7085</v>
      </c>
      <c r="B3515" t="s">
        <v>56</v>
      </c>
      <c r="C3515">
        <v>35</v>
      </c>
      <c r="D3515" t="s">
        <v>57</v>
      </c>
      <c r="E3515">
        <v>1</v>
      </c>
      <c r="F3515" t="s">
        <v>6392</v>
      </c>
      <c r="G3515">
        <v>93265</v>
      </c>
      <c r="H3515">
        <v>36.245926</v>
      </c>
      <c r="I3515">
        <v>-118.693138</v>
      </c>
      <c r="J3515">
        <v>3</v>
      </c>
      <c r="K3515">
        <v>57</v>
      </c>
      <c r="L3515" t="s">
        <v>59</v>
      </c>
      <c r="M3515" t="s">
        <v>57</v>
      </c>
      <c r="N3515" t="s">
        <v>7086</v>
      </c>
      <c r="O3515" t="s">
        <v>57</v>
      </c>
      <c r="P3515" t="s">
        <v>57</v>
      </c>
      <c r="Q3515" t="s">
        <v>135</v>
      </c>
      <c r="R3515" t="s">
        <v>296</v>
      </c>
      <c r="S3515" t="s">
        <v>57</v>
      </c>
      <c r="T3515" t="s">
        <v>57</v>
      </c>
      <c r="U3515" t="s">
        <v>61</v>
      </c>
      <c r="V3515" t="s">
        <v>57</v>
      </c>
      <c r="W3515" t="s">
        <v>61</v>
      </c>
      <c r="X3515" t="s">
        <v>61</v>
      </c>
      <c r="Y3515" t="s">
        <v>61</v>
      </c>
      <c r="Z3515" t="s">
        <v>57</v>
      </c>
      <c r="AA3515" t="s">
        <v>77</v>
      </c>
      <c r="AB3515" t="s">
        <v>61</v>
      </c>
      <c r="AC3515" t="s">
        <v>87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66</v>
      </c>
      <c r="AM3515">
        <v>0</v>
      </c>
      <c r="AN3515">
        <v>1</v>
      </c>
      <c r="AO3515">
        <v>0</v>
      </c>
      <c r="AP3515" t="s">
        <v>123</v>
      </c>
      <c r="AQ3515" t="s">
        <v>68</v>
      </c>
      <c r="AR3515" t="s">
        <v>69</v>
      </c>
      <c r="AS3515">
        <v>4</v>
      </c>
      <c r="AT3515">
        <v>3546</v>
      </c>
      <c r="AU3515">
        <v>1</v>
      </c>
      <c r="AV3515">
        <v>0</v>
      </c>
      <c r="AW3515">
        <v>1</v>
      </c>
      <c r="AX3515">
        <v>0</v>
      </c>
      <c r="AY3515">
        <v>6</v>
      </c>
      <c r="AZ3515" t="s">
        <v>125</v>
      </c>
      <c r="BA3515">
        <v>3</v>
      </c>
      <c r="BB3515" t="s">
        <v>126</v>
      </c>
      <c r="BC3515">
        <v>3</v>
      </c>
    </row>
    <row r="3516" spans="1:55">
      <c r="A3516" t="s">
        <v>7087</v>
      </c>
      <c r="B3516" t="s">
        <v>73</v>
      </c>
      <c r="C3516">
        <v>43</v>
      </c>
      <c r="D3516" t="s">
        <v>61</v>
      </c>
      <c r="E3516">
        <v>0</v>
      </c>
      <c r="F3516" t="s">
        <v>2885</v>
      </c>
      <c r="G3516">
        <v>93432</v>
      </c>
      <c r="H3516">
        <v>35.480896</v>
      </c>
      <c r="I3516">
        <v>-120.469476</v>
      </c>
      <c r="J3516">
        <v>0</v>
      </c>
      <c r="K3516">
        <v>3</v>
      </c>
      <c r="L3516" t="s">
        <v>59</v>
      </c>
      <c r="M3516" t="s">
        <v>57</v>
      </c>
      <c r="N3516" t="s">
        <v>7088</v>
      </c>
      <c r="O3516" t="s">
        <v>61</v>
      </c>
      <c r="P3516" t="s">
        <v>57</v>
      </c>
      <c r="Q3516" t="s">
        <v>85</v>
      </c>
      <c r="R3516" t="s">
        <v>63</v>
      </c>
      <c r="S3516" t="s">
        <v>61</v>
      </c>
      <c r="T3516" t="s">
        <v>61</v>
      </c>
      <c r="U3516" t="s">
        <v>61</v>
      </c>
      <c r="V3516" t="s">
        <v>61</v>
      </c>
      <c r="W3516" t="s">
        <v>61</v>
      </c>
      <c r="X3516" t="s">
        <v>61</v>
      </c>
      <c r="Y3516" t="s">
        <v>61</v>
      </c>
      <c r="Z3516" t="s">
        <v>61</v>
      </c>
      <c r="AA3516" t="s">
        <v>77</v>
      </c>
      <c r="AB3516" t="s">
        <v>57</v>
      </c>
      <c r="AC3516" t="s">
        <v>65</v>
      </c>
      <c r="AD3516">
        <v>69.59999999999999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170</v>
      </c>
      <c r="AM3516">
        <v>0</v>
      </c>
      <c r="AN3516">
        <v>0</v>
      </c>
      <c r="AO3516">
        <v>0</v>
      </c>
      <c r="AP3516" t="s">
        <v>91</v>
      </c>
      <c r="AQ3516" t="s">
        <v>78</v>
      </c>
      <c r="AR3516" t="s">
        <v>69</v>
      </c>
      <c r="AS3516">
        <v>0</v>
      </c>
      <c r="AT3516">
        <v>1203</v>
      </c>
      <c r="AU3516">
        <v>0</v>
      </c>
      <c r="AX3516">
        <v>0</v>
      </c>
      <c r="AY3516">
        <v>1</v>
      </c>
      <c r="AZ3516" t="s">
        <v>94</v>
      </c>
      <c r="BA3516">
        <v>10</v>
      </c>
      <c r="BB3516" t="s">
        <v>95</v>
      </c>
      <c r="BC3516">
        <v>1</v>
      </c>
    </row>
    <row r="3517" spans="1:55">
      <c r="A3517" t="s">
        <v>7089</v>
      </c>
      <c r="B3517" t="s">
        <v>56</v>
      </c>
      <c r="C3517">
        <v>30</v>
      </c>
      <c r="D3517" t="s">
        <v>57</v>
      </c>
      <c r="E3517">
        <v>0</v>
      </c>
      <c r="F3517" t="s">
        <v>514</v>
      </c>
      <c r="G3517">
        <v>92027</v>
      </c>
      <c r="H3517">
        <v>33.141265</v>
      </c>
      <c r="I3517">
        <v>-116.967221</v>
      </c>
      <c r="J3517">
        <v>0</v>
      </c>
      <c r="K3517">
        <v>52</v>
      </c>
      <c r="L3517" t="s">
        <v>59</v>
      </c>
      <c r="M3517" t="s">
        <v>57</v>
      </c>
      <c r="N3517" t="s">
        <v>807</v>
      </c>
      <c r="O3517" t="s">
        <v>57</v>
      </c>
      <c r="P3517" t="s">
        <v>57</v>
      </c>
      <c r="Q3517" t="s">
        <v>85</v>
      </c>
      <c r="R3517" t="s">
        <v>893</v>
      </c>
      <c r="S3517" t="s">
        <v>61</v>
      </c>
      <c r="T3517" t="s">
        <v>57</v>
      </c>
      <c r="U3517" t="s">
        <v>61</v>
      </c>
      <c r="V3517" t="s">
        <v>57</v>
      </c>
      <c r="W3517" t="s">
        <v>57</v>
      </c>
      <c r="X3517" t="s">
        <v>57</v>
      </c>
      <c r="Y3517" t="s">
        <v>57</v>
      </c>
      <c r="Z3517" t="s">
        <v>57</v>
      </c>
      <c r="AA3517" t="s">
        <v>77</v>
      </c>
      <c r="AB3517" t="s">
        <v>57</v>
      </c>
      <c r="AC3517" t="s">
        <v>65</v>
      </c>
      <c r="AD3517">
        <v>102.7</v>
      </c>
      <c r="AE3517">
        <v>5138.1</v>
      </c>
      <c r="AF3517">
        <v>0</v>
      </c>
      <c r="AG3517">
        <v>0</v>
      </c>
      <c r="AH3517">
        <v>2305.68</v>
      </c>
      <c r="AI3517">
        <v>7443.78</v>
      </c>
      <c r="AJ3517" t="s">
        <v>66</v>
      </c>
      <c r="AM3517">
        <v>0</v>
      </c>
      <c r="AN3517">
        <v>1</v>
      </c>
      <c r="AO3517">
        <v>0</v>
      </c>
      <c r="AP3517" t="s">
        <v>123</v>
      </c>
      <c r="AQ3517" t="s">
        <v>68</v>
      </c>
      <c r="AR3517" t="s">
        <v>105</v>
      </c>
      <c r="AS3517">
        <v>6</v>
      </c>
      <c r="AT3517">
        <v>48690</v>
      </c>
      <c r="AU3517">
        <v>1</v>
      </c>
      <c r="AV3517">
        <v>0</v>
      </c>
      <c r="AW3517">
        <v>1</v>
      </c>
      <c r="AX3517">
        <v>0</v>
      </c>
      <c r="AY3517">
        <v>6</v>
      </c>
      <c r="AZ3517" t="s">
        <v>125</v>
      </c>
      <c r="BA3517">
        <v>6</v>
      </c>
      <c r="BB3517" t="s">
        <v>95</v>
      </c>
      <c r="BC3517">
        <v>1</v>
      </c>
    </row>
    <row r="3518" spans="1:55">
      <c r="A3518" t="s">
        <v>7090</v>
      </c>
      <c r="B3518" t="s">
        <v>56</v>
      </c>
      <c r="C3518">
        <v>40</v>
      </c>
      <c r="D3518" t="s">
        <v>61</v>
      </c>
      <c r="E3518">
        <v>0</v>
      </c>
      <c r="F3518" t="s">
        <v>3551</v>
      </c>
      <c r="G3518">
        <v>94579</v>
      </c>
      <c r="H3518">
        <v>37.687264</v>
      </c>
      <c r="I3518">
        <v>-122.15728</v>
      </c>
      <c r="J3518">
        <v>0</v>
      </c>
      <c r="K3518">
        <v>2</v>
      </c>
      <c r="L3518" t="s">
        <v>83</v>
      </c>
      <c r="M3518" t="s">
        <v>57</v>
      </c>
      <c r="N3518" t="s">
        <v>566</v>
      </c>
      <c r="O3518" t="s">
        <v>61</v>
      </c>
      <c r="P3518" t="s">
        <v>61</v>
      </c>
      <c r="Q3518" t="s">
        <v>143</v>
      </c>
      <c r="R3518" t="s">
        <v>143</v>
      </c>
      <c r="S3518" t="s">
        <v>143</v>
      </c>
      <c r="T3518" t="s">
        <v>143</v>
      </c>
      <c r="U3518" t="s">
        <v>143</v>
      </c>
      <c r="V3518" t="s">
        <v>143</v>
      </c>
      <c r="W3518" t="s">
        <v>143</v>
      </c>
      <c r="X3518" t="s">
        <v>143</v>
      </c>
      <c r="Y3518" t="s">
        <v>143</v>
      </c>
      <c r="Z3518" t="s">
        <v>143</v>
      </c>
      <c r="AA3518" t="s">
        <v>77</v>
      </c>
      <c r="AB3518" t="s">
        <v>57</v>
      </c>
      <c r="AC3518" t="s">
        <v>307</v>
      </c>
      <c r="AD3518">
        <v>20</v>
      </c>
      <c r="AE3518">
        <v>40.9</v>
      </c>
      <c r="AF3518">
        <v>0</v>
      </c>
      <c r="AG3518">
        <v>0</v>
      </c>
      <c r="AH3518">
        <v>86.54000000000001</v>
      </c>
      <c r="AI3518">
        <v>127.44</v>
      </c>
      <c r="AJ3518" t="s">
        <v>170</v>
      </c>
      <c r="AM3518">
        <v>0</v>
      </c>
      <c r="AN3518">
        <v>0</v>
      </c>
      <c r="AO3518">
        <v>0</v>
      </c>
      <c r="AP3518" t="s">
        <v>91</v>
      </c>
      <c r="AQ3518" t="s">
        <v>78</v>
      </c>
      <c r="AR3518" t="s">
        <v>182</v>
      </c>
      <c r="AT3518">
        <v>19815</v>
      </c>
      <c r="AU3518">
        <v>0</v>
      </c>
      <c r="AX3518">
        <v>0</v>
      </c>
      <c r="AY3518">
        <v>1</v>
      </c>
      <c r="AZ3518" t="s">
        <v>94</v>
      </c>
      <c r="BA3518">
        <v>8</v>
      </c>
      <c r="BB3518" t="s">
        <v>95</v>
      </c>
      <c r="BC3518">
        <v>1</v>
      </c>
    </row>
    <row r="3519" spans="1:55">
      <c r="A3519" t="s">
        <v>7091</v>
      </c>
      <c r="B3519" t="s">
        <v>73</v>
      </c>
      <c r="C3519">
        <v>48</v>
      </c>
      <c r="D3519" t="s">
        <v>61</v>
      </c>
      <c r="E3519">
        <v>0</v>
      </c>
      <c r="F3519" t="s">
        <v>488</v>
      </c>
      <c r="G3519">
        <v>92647</v>
      </c>
      <c r="H3519">
        <v>33.723579</v>
      </c>
      <c r="I3519">
        <v>-118.005441</v>
      </c>
      <c r="J3519">
        <v>0</v>
      </c>
      <c r="K3519">
        <v>17</v>
      </c>
      <c r="L3519" t="s">
        <v>59</v>
      </c>
      <c r="M3519" t="s">
        <v>61</v>
      </c>
      <c r="N3519" t="s">
        <v>143</v>
      </c>
      <c r="O3519" t="s">
        <v>143</v>
      </c>
      <c r="P3519" t="s">
        <v>57</v>
      </c>
      <c r="Q3519" t="s">
        <v>135</v>
      </c>
      <c r="R3519" t="s">
        <v>110</v>
      </c>
      <c r="S3519" t="s">
        <v>61</v>
      </c>
      <c r="T3519" t="s">
        <v>61</v>
      </c>
      <c r="U3519" t="s">
        <v>61</v>
      </c>
      <c r="V3519" t="s">
        <v>61</v>
      </c>
      <c r="W3519" t="s">
        <v>61</v>
      </c>
      <c r="X3519" t="s">
        <v>61</v>
      </c>
      <c r="Y3519" t="s">
        <v>61</v>
      </c>
      <c r="Z3519" t="s">
        <v>57</v>
      </c>
      <c r="AA3519" t="s">
        <v>77</v>
      </c>
      <c r="AB3519" t="s">
        <v>61</v>
      </c>
      <c r="AC3519" t="s">
        <v>65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66</v>
      </c>
      <c r="AM3519">
        <v>0</v>
      </c>
      <c r="AN3519">
        <v>1</v>
      </c>
      <c r="AO3519">
        <v>0</v>
      </c>
      <c r="AP3519" t="s">
        <v>103</v>
      </c>
      <c r="AQ3519" t="s">
        <v>78</v>
      </c>
      <c r="AR3519" t="s">
        <v>182</v>
      </c>
      <c r="AS3519">
        <v>1</v>
      </c>
      <c r="AT3519">
        <v>58764</v>
      </c>
      <c r="AU3519">
        <v>1</v>
      </c>
      <c r="AV3519">
        <v>0</v>
      </c>
      <c r="AW3519">
        <v>1</v>
      </c>
      <c r="AX3519">
        <v>0</v>
      </c>
      <c r="AY3519">
        <v>3</v>
      </c>
      <c r="AZ3519" t="s">
        <v>106</v>
      </c>
      <c r="BA3519">
        <v>5</v>
      </c>
      <c r="BB3519" t="s">
        <v>80</v>
      </c>
      <c r="BC3519">
        <v>2</v>
      </c>
    </row>
    <row r="3520" spans="1:55">
      <c r="A3520" t="s">
        <v>7092</v>
      </c>
      <c r="B3520" t="s">
        <v>73</v>
      </c>
      <c r="C3520">
        <v>80</v>
      </c>
      <c r="D3520" t="s">
        <v>61</v>
      </c>
      <c r="E3520">
        <v>0</v>
      </c>
      <c r="F3520" t="s">
        <v>3968</v>
      </c>
      <c r="G3520">
        <v>91304</v>
      </c>
      <c r="H3520">
        <v>34.224377</v>
      </c>
      <c r="I3520">
        <v>-118.632656</v>
      </c>
      <c r="J3520">
        <v>0</v>
      </c>
      <c r="K3520">
        <v>1</v>
      </c>
      <c r="L3520" t="s">
        <v>59</v>
      </c>
      <c r="M3520" t="s">
        <v>57</v>
      </c>
      <c r="N3520" t="s">
        <v>7093</v>
      </c>
      <c r="O3520" t="s">
        <v>57</v>
      </c>
      <c r="P3520" t="s">
        <v>57</v>
      </c>
      <c r="Q3520" t="s">
        <v>85</v>
      </c>
      <c r="R3520" t="s">
        <v>318</v>
      </c>
      <c r="S3520" t="s">
        <v>61</v>
      </c>
      <c r="T3520" t="s">
        <v>61</v>
      </c>
      <c r="U3520" t="s">
        <v>61</v>
      </c>
      <c r="V3520" t="s">
        <v>61</v>
      </c>
      <c r="W3520" t="s">
        <v>61</v>
      </c>
      <c r="X3520" t="s">
        <v>61</v>
      </c>
      <c r="Y3520" t="s">
        <v>61</v>
      </c>
      <c r="Z3520" t="s">
        <v>57</v>
      </c>
      <c r="AA3520" t="s">
        <v>77</v>
      </c>
      <c r="AB3520" t="s">
        <v>57</v>
      </c>
      <c r="AC3520" t="s">
        <v>87</v>
      </c>
      <c r="AD3520">
        <v>75.34999999999999</v>
      </c>
      <c r="AE3520">
        <v>75.34999999999999</v>
      </c>
      <c r="AF3520">
        <v>0</v>
      </c>
      <c r="AG3520">
        <v>0</v>
      </c>
      <c r="AH3520">
        <v>28.49</v>
      </c>
      <c r="AI3520">
        <v>103.84</v>
      </c>
      <c r="AJ3520" t="s">
        <v>88</v>
      </c>
      <c r="AK3520" t="s">
        <v>205</v>
      </c>
      <c r="AL3520" t="s">
        <v>329</v>
      </c>
      <c r="AM3520">
        <v>1</v>
      </c>
      <c r="AN3520">
        <v>0</v>
      </c>
      <c r="AO3520">
        <v>0</v>
      </c>
      <c r="AP3520" t="s">
        <v>91</v>
      </c>
      <c r="AQ3520" t="s">
        <v>104</v>
      </c>
      <c r="AR3520" t="s">
        <v>93</v>
      </c>
      <c r="AS3520">
        <v>1</v>
      </c>
      <c r="AT3520">
        <v>49242</v>
      </c>
      <c r="AU3520">
        <v>1</v>
      </c>
      <c r="AV3520">
        <v>1</v>
      </c>
      <c r="AW3520">
        <v>0</v>
      </c>
      <c r="AX3520">
        <v>75.34999999999999</v>
      </c>
      <c r="AY3520">
        <v>1</v>
      </c>
      <c r="AZ3520" t="s">
        <v>94</v>
      </c>
      <c r="BA3520">
        <v>10</v>
      </c>
      <c r="BB3520" t="s">
        <v>95</v>
      </c>
      <c r="BC3520">
        <v>1</v>
      </c>
    </row>
    <row r="3521" spans="1:55">
      <c r="A3521" t="s">
        <v>7094</v>
      </c>
      <c r="B3521" t="s">
        <v>73</v>
      </c>
      <c r="C3521">
        <v>66</v>
      </c>
      <c r="D3521" t="s">
        <v>61</v>
      </c>
      <c r="E3521">
        <v>0</v>
      </c>
      <c r="F3521" t="s">
        <v>387</v>
      </c>
      <c r="G3521">
        <v>90404</v>
      </c>
      <c r="H3521">
        <v>34.026334</v>
      </c>
      <c r="I3521">
        <v>-118.474222</v>
      </c>
      <c r="J3521">
        <v>0</v>
      </c>
      <c r="K3521">
        <v>68</v>
      </c>
      <c r="L3521" t="s">
        <v>59</v>
      </c>
      <c r="M3521" t="s">
        <v>57</v>
      </c>
      <c r="N3521" t="s">
        <v>7095</v>
      </c>
      <c r="O3521" t="s">
        <v>57</v>
      </c>
      <c r="P3521" t="s">
        <v>57</v>
      </c>
      <c r="Q3521" t="s">
        <v>85</v>
      </c>
      <c r="R3521" t="s">
        <v>313</v>
      </c>
      <c r="S3521" t="s">
        <v>61</v>
      </c>
      <c r="T3521" t="s">
        <v>57</v>
      </c>
      <c r="U3521" t="s">
        <v>57</v>
      </c>
      <c r="V3521" t="s">
        <v>61</v>
      </c>
      <c r="W3521" t="s">
        <v>61</v>
      </c>
      <c r="X3521" t="s">
        <v>57</v>
      </c>
      <c r="Y3521" t="s">
        <v>61</v>
      </c>
      <c r="Z3521" t="s">
        <v>57</v>
      </c>
      <c r="AA3521" t="s">
        <v>77</v>
      </c>
      <c r="AB3521" t="s">
        <v>57</v>
      </c>
      <c r="AC3521" t="s">
        <v>87</v>
      </c>
      <c r="AD3521">
        <v>95.90000000000001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66</v>
      </c>
      <c r="AM3521">
        <v>0</v>
      </c>
      <c r="AN3521">
        <v>1</v>
      </c>
      <c r="AO3521">
        <v>0</v>
      </c>
      <c r="AP3521" t="s">
        <v>123</v>
      </c>
      <c r="AQ3521" t="s">
        <v>124</v>
      </c>
      <c r="AR3521" t="s">
        <v>105</v>
      </c>
      <c r="AS3521">
        <v>4</v>
      </c>
      <c r="AT3521">
        <v>19975</v>
      </c>
      <c r="AU3521">
        <v>1</v>
      </c>
      <c r="AV3521">
        <v>0</v>
      </c>
      <c r="AW3521">
        <v>1</v>
      </c>
      <c r="AX3521">
        <v>0</v>
      </c>
      <c r="AY3521">
        <v>6</v>
      </c>
      <c r="AZ3521" t="s">
        <v>125</v>
      </c>
      <c r="BA3521">
        <v>7</v>
      </c>
      <c r="BB3521" t="s">
        <v>95</v>
      </c>
      <c r="BC3521">
        <v>1</v>
      </c>
    </row>
    <row r="3522" spans="1:55">
      <c r="A3522" t="s">
        <v>7096</v>
      </c>
      <c r="B3522" t="s">
        <v>73</v>
      </c>
      <c r="C3522">
        <v>37</v>
      </c>
      <c r="D3522" t="s">
        <v>61</v>
      </c>
      <c r="E3522">
        <v>0</v>
      </c>
      <c r="F3522" t="s">
        <v>226</v>
      </c>
      <c r="G3522">
        <v>90033</v>
      </c>
      <c r="H3522">
        <v>34.050198</v>
      </c>
      <c r="I3522">
        <v>-118.210946</v>
      </c>
      <c r="J3522">
        <v>0</v>
      </c>
      <c r="K3522">
        <v>57</v>
      </c>
      <c r="L3522" t="s">
        <v>59</v>
      </c>
      <c r="M3522" t="s">
        <v>57</v>
      </c>
      <c r="N3522" t="s">
        <v>7097</v>
      </c>
      <c r="O3522" t="s">
        <v>61</v>
      </c>
      <c r="P3522" t="s">
        <v>61</v>
      </c>
      <c r="Q3522" t="s">
        <v>143</v>
      </c>
      <c r="R3522" t="s">
        <v>143</v>
      </c>
      <c r="S3522" t="s">
        <v>143</v>
      </c>
      <c r="T3522" t="s">
        <v>143</v>
      </c>
      <c r="U3522" t="s">
        <v>143</v>
      </c>
      <c r="V3522" t="s">
        <v>143</v>
      </c>
      <c r="W3522" t="s">
        <v>143</v>
      </c>
      <c r="X3522" t="s">
        <v>143</v>
      </c>
      <c r="Y3522" t="s">
        <v>143</v>
      </c>
      <c r="Z3522" t="s">
        <v>143</v>
      </c>
      <c r="AA3522" t="s">
        <v>122</v>
      </c>
      <c r="AB3522" t="s">
        <v>61</v>
      </c>
      <c r="AC3522" t="s">
        <v>65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66</v>
      </c>
      <c r="AM3522">
        <v>0</v>
      </c>
      <c r="AN3522">
        <v>1</v>
      </c>
      <c r="AO3522">
        <v>0</v>
      </c>
      <c r="AP3522" t="s">
        <v>123</v>
      </c>
      <c r="AQ3522" t="s">
        <v>68</v>
      </c>
      <c r="AR3522" t="s">
        <v>182</v>
      </c>
      <c r="AT3522">
        <v>49431</v>
      </c>
      <c r="AU3522">
        <v>1</v>
      </c>
      <c r="AV3522">
        <v>0</v>
      </c>
      <c r="AW3522">
        <v>1</v>
      </c>
      <c r="AX3522">
        <v>0</v>
      </c>
      <c r="AY3522">
        <v>6</v>
      </c>
      <c r="AZ3522" t="s">
        <v>125</v>
      </c>
      <c r="BA3522">
        <v>2</v>
      </c>
      <c r="BB3522" t="s">
        <v>126</v>
      </c>
      <c r="BC3522">
        <v>3</v>
      </c>
    </row>
    <row r="3523" spans="1:55">
      <c r="A3523" t="s">
        <v>7098</v>
      </c>
      <c r="B3523" t="s">
        <v>73</v>
      </c>
      <c r="C3523">
        <v>40</v>
      </c>
      <c r="D3523" t="s">
        <v>57</v>
      </c>
      <c r="E3523">
        <v>0</v>
      </c>
      <c r="F3523" t="s">
        <v>2593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119</v>
      </c>
      <c r="M3523" t="s">
        <v>57</v>
      </c>
      <c r="N3523" t="s">
        <v>4303</v>
      </c>
      <c r="O3523" t="s">
        <v>57</v>
      </c>
      <c r="P3523" t="s">
        <v>57</v>
      </c>
      <c r="Q3523" t="s">
        <v>135</v>
      </c>
      <c r="R3523" t="s">
        <v>254</v>
      </c>
      <c r="S3523" t="s">
        <v>57</v>
      </c>
      <c r="T3523" t="s">
        <v>61</v>
      </c>
      <c r="U3523" t="s">
        <v>61</v>
      </c>
      <c r="V3523" t="s">
        <v>61</v>
      </c>
      <c r="W3523" t="s">
        <v>61</v>
      </c>
      <c r="X3523" t="s">
        <v>61</v>
      </c>
      <c r="Y3523" t="s">
        <v>61</v>
      </c>
      <c r="Z3523" t="s">
        <v>57</v>
      </c>
      <c r="AA3523" t="s">
        <v>122</v>
      </c>
      <c r="AB3523" t="s">
        <v>61</v>
      </c>
      <c r="AC3523" t="s">
        <v>87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66</v>
      </c>
      <c r="AM3523">
        <v>0</v>
      </c>
      <c r="AN3523">
        <v>1</v>
      </c>
      <c r="AO3523">
        <v>0</v>
      </c>
      <c r="AP3523" t="s">
        <v>123</v>
      </c>
      <c r="AQ3523" t="s">
        <v>78</v>
      </c>
      <c r="AR3523" t="s">
        <v>69</v>
      </c>
      <c r="AS3523">
        <v>2</v>
      </c>
      <c r="AT3523">
        <v>1766</v>
      </c>
      <c r="AU3523">
        <v>1</v>
      </c>
      <c r="AV3523">
        <v>0</v>
      </c>
      <c r="AW3523">
        <v>1</v>
      </c>
      <c r="AX3523">
        <v>0</v>
      </c>
      <c r="AY3523">
        <v>6</v>
      </c>
      <c r="AZ3523" t="s">
        <v>125</v>
      </c>
      <c r="BA3523">
        <v>1</v>
      </c>
      <c r="BB3523" t="s">
        <v>71</v>
      </c>
      <c r="BC3523">
        <v>4</v>
      </c>
    </row>
    <row r="3524" spans="1:55">
      <c r="A3524" t="s">
        <v>7099</v>
      </c>
      <c r="B3524" t="s">
        <v>73</v>
      </c>
      <c r="C3524">
        <v>62</v>
      </c>
      <c r="D3524" t="s">
        <v>61</v>
      </c>
      <c r="E3524">
        <v>0</v>
      </c>
      <c r="F3524" t="s">
        <v>7100</v>
      </c>
      <c r="G3524">
        <v>92250</v>
      </c>
      <c r="H3524">
        <v>32.811001</v>
      </c>
      <c r="I3524">
        <v>-115.152865</v>
      </c>
      <c r="J3524">
        <v>0</v>
      </c>
      <c r="K3524">
        <v>26</v>
      </c>
      <c r="L3524" t="s">
        <v>59</v>
      </c>
      <c r="M3524" t="s">
        <v>57</v>
      </c>
      <c r="N3524" t="s">
        <v>295</v>
      </c>
      <c r="O3524" t="s">
        <v>57</v>
      </c>
      <c r="P3524" t="s">
        <v>57</v>
      </c>
      <c r="Q3524" t="s">
        <v>85</v>
      </c>
      <c r="R3524" t="s">
        <v>86</v>
      </c>
      <c r="S3524" t="s">
        <v>61</v>
      </c>
      <c r="T3524" t="s">
        <v>61</v>
      </c>
      <c r="U3524" t="s">
        <v>57</v>
      </c>
      <c r="V3524" t="s">
        <v>57</v>
      </c>
      <c r="W3524" t="s">
        <v>61</v>
      </c>
      <c r="X3524" t="s">
        <v>61</v>
      </c>
      <c r="Y3524" t="s">
        <v>61</v>
      </c>
      <c r="Z3524" t="s">
        <v>57</v>
      </c>
      <c r="AA3524" t="s">
        <v>77</v>
      </c>
      <c r="AB3524" t="s">
        <v>57</v>
      </c>
      <c r="AC3524" t="s">
        <v>65</v>
      </c>
      <c r="AD3524">
        <v>84.3</v>
      </c>
      <c r="AE3524">
        <v>2281.6</v>
      </c>
      <c r="AF3524">
        <v>0</v>
      </c>
      <c r="AG3524">
        <v>0</v>
      </c>
      <c r="AH3524">
        <v>979.9400000000001</v>
      </c>
      <c r="AI3524">
        <v>3261.54</v>
      </c>
      <c r="AJ3524" t="s">
        <v>66</v>
      </c>
      <c r="AM3524">
        <v>0</v>
      </c>
      <c r="AN3524">
        <v>1</v>
      </c>
      <c r="AO3524">
        <v>0</v>
      </c>
      <c r="AP3524" t="s">
        <v>164</v>
      </c>
      <c r="AQ3524" t="s">
        <v>124</v>
      </c>
      <c r="AR3524" t="s">
        <v>93</v>
      </c>
      <c r="AS3524">
        <v>3</v>
      </c>
      <c r="AT3524">
        <v>8062</v>
      </c>
      <c r="AU3524">
        <v>1</v>
      </c>
      <c r="AV3524">
        <v>0</v>
      </c>
      <c r="AW3524">
        <v>1</v>
      </c>
      <c r="AX3524">
        <v>0</v>
      </c>
      <c r="AY3524">
        <v>4</v>
      </c>
      <c r="AZ3524" t="s">
        <v>165</v>
      </c>
      <c r="BA3524">
        <v>7</v>
      </c>
      <c r="BB3524" t="s">
        <v>95</v>
      </c>
      <c r="BC3524">
        <v>1</v>
      </c>
    </row>
    <row r="3525" spans="1:55">
      <c r="A3525" t="s">
        <v>7101</v>
      </c>
      <c r="B3525" t="s">
        <v>73</v>
      </c>
      <c r="C3525">
        <v>24</v>
      </c>
      <c r="D3525" t="s">
        <v>61</v>
      </c>
      <c r="E3525">
        <v>3</v>
      </c>
      <c r="F3525" t="s">
        <v>2702</v>
      </c>
      <c r="G3525">
        <v>96094</v>
      </c>
      <c r="H3525">
        <v>41.465121</v>
      </c>
      <c r="I3525">
        <v>-122.380947</v>
      </c>
      <c r="J3525">
        <v>0</v>
      </c>
      <c r="K3525">
        <v>14</v>
      </c>
      <c r="L3525" t="s">
        <v>59</v>
      </c>
      <c r="M3525" t="s">
        <v>57</v>
      </c>
      <c r="N3525" t="s">
        <v>7102</v>
      </c>
      <c r="O3525" t="s">
        <v>61</v>
      </c>
      <c r="P3525" t="s">
        <v>57</v>
      </c>
      <c r="Q3525" t="s">
        <v>62</v>
      </c>
      <c r="R3525" t="s">
        <v>189</v>
      </c>
      <c r="S3525" t="s">
        <v>57</v>
      </c>
      <c r="T3525" t="s">
        <v>57</v>
      </c>
      <c r="U3525" t="s">
        <v>57</v>
      </c>
      <c r="V3525" t="s">
        <v>57</v>
      </c>
      <c r="W3525" t="s">
        <v>61</v>
      </c>
      <c r="X3525" t="s">
        <v>57</v>
      </c>
      <c r="Y3525" t="s">
        <v>57</v>
      </c>
      <c r="Z3525" t="s">
        <v>57</v>
      </c>
      <c r="AA3525" t="s">
        <v>122</v>
      </c>
      <c r="AB3525" t="s">
        <v>61</v>
      </c>
      <c r="AC3525" t="s">
        <v>87</v>
      </c>
      <c r="AD3525">
        <v>76.09999999999999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66</v>
      </c>
      <c r="AM3525">
        <v>0</v>
      </c>
      <c r="AN3525">
        <v>1</v>
      </c>
      <c r="AO3525">
        <v>0</v>
      </c>
      <c r="AP3525" t="s">
        <v>103</v>
      </c>
      <c r="AQ3525" t="s">
        <v>116</v>
      </c>
      <c r="AR3525" t="s">
        <v>93</v>
      </c>
      <c r="AS3525">
        <v>7</v>
      </c>
      <c r="AT3525">
        <v>5896</v>
      </c>
      <c r="AU3525">
        <v>1</v>
      </c>
      <c r="AV3525">
        <v>0</v>
      </c>
      <c r="AW3525">
        <v>1</v>
      </c>
      <c r="AX3525">
        <v>0</v>
      </c>
      <c r="AY3525">
        <v>3</v>
      </c>
      <c r="AZ3525" t="s">
        <v>106</v>
      </c>
      <c r="BA3525">
        <v>1</v>
      </c>
      <c r="BB3525" t="s">
        <v>71</v>
      </c>
      <c r="BC3525">
        <v>4</v>
      </c>
    </row>
    <row r="3526" spans="1:55">
      <c r="A3526" t="s">
        <v>7103</v>
      </c>
      <c r="B3526" t="s">
        <v>56</v>
      </c>
      <c r="C3526">
        <v>27</v>
      </c>
      <c r="D3526" t="s">
        <v>61</v>
      </c>
      <c r="E3526">
        <v>0</v>
      </c>
      <c r="F3526" t="s">
        <v>1354</v>
      </c>
      <c r="G3526">
        <v>92371</v>
      </c>
      <c r="H3526">
        <v>34.441123</v>
      </c>
      <c r="I3526">
        <v>-117.537886</v>
      </c>
      <c r="J3526">
        <v>0</v>
      </c>
      <c r="K3526">
        <v>30</v>
      </c>
      <c r="L3526" t="s">
        <v>216</v>
      </c>
      <c r="M3526" t="s">
        <v>57</v>
      </c>
      <c r="N3526" t="s">
        <v>2144</v>
      </c>
      <c r="O3526" t="s">
        <v>57</v>
      </c>
      <c r="P3526" t="s">
        <v>57</v>
      </c>
      <c r="Q3526" t="s">
        <v>85</v>
      </c>
      <c r="R3526" t="s">
        <v>147</v>
      </c>
      <c r="S3526" t="s">
        <v>61</v>
      </c>
      <c r="T3526" t="s">
        <v>61</v>
      </c>
      <c r="U3526" t="s">
        <v>57</v>
      </c>
      <c r="V3526" t="s">
        <v>61</v>
      </c>
      <c r="W3526" t="s">
        <v>57</v>
      </c>
      <c r="X3526" t="s">
        <v>57</v>
      </c>
      <c r="Y3526" t="s">
        <v>57</v>
      </c>
      <c r="Z3526" t="s">
        <v>61</v>
      </c>
      <c r="AA3526" t="s">
        <v>77</v>
      </c>
      <c r="AB3526" t="s">
        <v>61</v>
      </c>
      <c r="AC3526" t="s">
        <v>87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</v>
      </c>
      <c r="AJ3526" t="s">
        <v>66</v>
      </c>
      <c r="AM3526">
        <v>0</v>
      </c>
      <c r="AN3526">
        <v>1</v>
      </c>
      <c r="AO3526">
        <v>0</v>
      </c>
      <c r="AP3526" t="s">
        <v>164</v>
      </c>
      <c r="AQ3526" t="s">
        <v>116</v>
      </c>
      <c r="AR3526" t="s">
        <v>105</v>
      </c>
      <c r="AS3526">
        <v>4</v>
      </c>
      <c r="AT3526">
        <v>12463</v>
      </c>
      <c r="AU3526">
        <v>1</v>
      </c>
      <c r="AV3526">
        <v>0</v>
      </c>
      <c r="AW3526">
        <v>1</v>
      </c>
      <c r="AX3526">
        <v>0</v>
      </c>
      <c r="AY3526">
        <v>4</v>
      </c>
      <c r="AZ3526" t="s">
        <v>165</v>
      </c>
      <c r="BA3526">
        <v>7</v>
      </c>
      <c r="BB3526" t="s">
        <v>95</v>
      </c>
      <c r="BC3526">
        <v>1</v>
      </c>
    </row>
    <row r="3527" spans="1:55">
      <c r="A3527" t="s">
        <v>7104</v>
      </c>
      <c r="B3527" t="s">
        <v>73</v>
      </c>
      <c r="C3527">
        <v>45</v>
      </c>
      <c r="D3527" t="s">
        <v>61</v>
      </c>
      <c r="E3527">
        <v>0</v>
      </c>
      <c r="F3527" t="s">
        <v>2577</v>
      </c>
      <c r="G3527">
        <v>96130</v>
      </c>
      <c r="H3527">
        <v>40.559177</v>
      </c>
      <c r="I3527">
        <v>-120.612113</v>
      </c>
      <c r="J3527">
        <v>0</v>
      </c>
      <c r="K3527">
        <v>66</v>
      </c>
      <c r="L3527" t="s">
        <v>59</v>
      </c>
      <c r="M3527" t="s">
        <v>61</v>
      </c>
      <c r="N3527" t="s">
        <v>143</v>
      </c>
      <c r="O3527" t="s">
        <v>143</v>
      </c>
      <c r="P3527" t="s">
        <v>57</v>
      </c>
      <c r="Q3527" t="s">
        <v>62</v>
      </c>
      <c r="R3527" t="s">
        <v>296</v>
      </c>
      <c r="S3527" t="s">
        <v>61</v>
      </c>
      <c r="T3527" t="s">
        <v>61</v>
      </c>
      <c r="U3527" t="s">
        <v>61</v>
      </c>
      <c r="V3527" t="s">
        <v>57</v>
      </c>
      <c r="W3527" t="s">
        <v>61</v>
      </c>
      <c r="X3527" t="s">
        <v>61</v>
      </c>
      <c r="Y3527" t="s">
        <v>61</v>
      </c>
      <c r="Z3527" t="s">
        <v>57</v>
      </c>
      <c r="AA3527" t="s">
        <v>64</v>
      </c>
      <c r="AB3527" t="s">
        <v>61</v>
      </c>
      <c r="AC3527" t="s">
        <v>65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66</v>
      </c>
      <c r="AM3527">
        <v>0</v>
      </c>
      <c r="AN3527">
        <v>1</v>
      </c>
      <c r="AO3527">
        <v>0</v>
      </c>
      <c r="AP3527" t="s">
        <v>123</v>
      </c>
      <c r="AQ3527" t="s">
        <v>78</v>
      </c>
      <c r="AR3527" t="s">
        <v>182</v>
      </c>
      <c r="AS3527">
        <v>2</v>
      </c>
      <c r="AT3527">
        <v>19440</v>
      </c>
      <c r="AU3527">
        <v>1</v>
      </c>
      <c r="AV3527">
        <v>0</v>
      </c>
      <c r="AW3527">
        <v>1</v>
      </c>
      <c r="AX3527">
        <v>0</v>
      </c>
      <c r="AY3527">
        <v>6</v>
      </c>
      <c r="AZ3527" t="s">
        <v>125</v>
      </c>
      <c r="BA3527">
        <v>2</v>
      </c>
      <c r="BB3527" t="s">
        <v>126</v>
      </c>
      <c r="BC3527">
        <v>3</v>
      </c>
    </row>
    <row r="3528" spans="1:55">
      <c r="A3528" t="s">
        <v>7105</v>
      </c>
      <c r="B3528" t="s">
        <v>73</v>
      </c>
      <c r="C3528">
        <v>30</v>
      </c>
      <c r="D3528" t="s">
        <v>57</v>
      </c>
      <c r="E3528">
        <v>0</v>
      </c>
      <c r="F3528" t="s">
        <v>4265</v>
      </c>
      <c r="G3528">
        <v>94547</v>
      </c>
      <c r="H3528">
        <v>37.991259</v>
      </c>
      <c r="I3528">
        <v>-122.214945</v>
      </c>
      <c r="J3528">
        <v>1</v>
      </c>
      <c r="K3528">
        <v>49</v>
      </c>
      <c r="L3528" t="s">
        <v>129</v>
      </c>
      <c r="M3528" t="s">
        <v>57</v>
      </c>
      <c r="N3528" t="s">
        <v>3217</v>
      </c>
      <c r="O3528" t="s">
        <v>57</v>
      </c>
      <c r="P3528" t="s">
        <v>57</v>
      </c>
      <c r="Q3528" t="s">
        <v>85</v>
      </c>
      <c r="R3528" t="s">
        <v>364</v>
      </c>
      <c r="S3528" t="s">
        <v>57</v>
      </c>
      <c r="T3528" t="s">
        <v>57</v>
      </c>
      <c r="U3528" t="s">
        <v>61</v>
      </c>
      <c r="V3528" t="s">
        <v>61</v>
      </c>
      <c r="W3528" t="s">
        <v>57</v>
      </c>
      <c r="X3528" t="s">
        <v>61</v>
      </c>
      <c r="Y3528" t="s">
        <v>61</v>
      </c>
      <c r="Z3528" t="s">
        <v>61</v>
      </c>
      <c r="AA3528" t="s">
        <v>77</v>
      </c>
      <c r="AB3528" t="s">
        <v>57</v>
      </c>
      <c r="AC3528" t="s">
        <v>87</v>
      </c>
      <c r="AD3528">
        <v>93.84999999999999</v>
      </c>
      <c r="AE3528">
        <v>4733.1</v>
      </c>
      <c r="AF3528">
        <v>0</v>
      </c>
      <c r="AG3528">
        <v>30</v>
      </c>
      <c r="AH3528">
        <v>2311.33</v>
      </c>
      <c r="AI3528">
        <v>7074.43</v>
      </c>
      <c r="AJ3528" t="s">
        <v>66</v>
      </c>
      <c r="AM3528">
        <v>0</v>
      </c>
      <c r="AN3528">
        <v>1</v>
      </c>
      <c r="AO3528">
        <v>0</v>
      </c>
      <c r="AP3528" t="s">
        <v>123</v>
      </c>
      <c r="AQ3528" t="s">
        <v>68</v>
      </c>
      <c r="AR3528" t="s">
        <v>105</v>
      </c>
      <c r="AS3528">
        <v>3</v>
      </c>
      <c r="AT3528">
        <v>22479</v>
      </c>
      <c r="AU3528">
        <v>1</v>
      </c>
      <c r="AV3528">
        <v>0</v>
      </c>
      <c r="AW3528">
        <v>1</v>
      </c>
      <c r="AX3528">
        <v>0</v>
      </c>
      <c r="AY3528">
        <v>6</v>
      </c>
      <c r="AZ3528" t="s">
        <v>125</v>
      </c>
      <c r="BA3528">
        <v>6</v>
      </c>
      <c r="BB3528" t="s">
        <v>95</v>
      </c>
      <c r="BC3528">
        <v>1</v>
      </c>
    </row>
    <row r="3529" spans="1:55">
      <c r="A3529" t="s">
        <v>7106</v>
      </c>
      <c r="B3529" t="s">
        <v>56</v>
      </c>
      <c r="C3529">
        <v>44</v>
      </c>
      <c r="D3529" t="s">
        <v>57</v>
      </c>
      <c r="E3529">
        <v>3</v>
      </c>
      <c r="F3529" t="s">
        <v>731</v>
      </c>
      <c r="G3529">
        <v>95546</v>
      </c>
      <c r="H3529">
        <v>41.163637</v>
      </c>
      <c r="I3529">
        <v>-123.704841</v>
      </c>
      <c r="J3529">
        <v>10</v>
      </c>
      <c r="K3529">
        <v>15</v>
      </c>
      <c r="L3529" t="s">
        <v>98</v>
      </c>
      <c r="M3529" t="s">
        <v>57</v>
      </c>
      <c r="N3529" t="s">
        <v>7107</v>
      </c>
      <c r="O3529" t="s">
        <v>61</v>
      </c>
      <c r="P3529" t="s">
        <v>61</v>
      </c>
      <c r="Q3529" t="s">
        <v>143</v>
      </c>
      <c r="R3529" t="s">
        <v>143</v>
      </c>
      <c r="S3529" t="s">
        <v>143</v>
      </c>
      <c r="T3529" t="s">
        <v>143</v>
      </c>
      <c r="U3529" t="s">
        <v>143</v>
      </c>
      <c r="V3529" t="s">
        <v>143</v>
      </c>
      <c r="W3529" t="s">
        <v>143</v>
      </c>
      <c r="X3529" t="s">
        <v>143</v>
      </c>
      <c r="Y3529" t="s">
        <v>143</v>
      </c>
      <c r="Z3529" t="s">
        <v>143</v>
      </c>
      <c r="AA3529" t="s">
        <v>64</v>
      </c>
      <c r="AB3529" t="s">
        <v>61</v>
      </c>
      <c r="AC3529" t="s">
        <v>65</v>
      </c>
      <c r="AD3529">
        <v>20.35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66</v>
      </c>
      <c r="AM3529">
        <v>0</v>
      </c>
      <c r="AN3529">
        <v>1</v>
      </c>
      <c r="AO3529">
        <v>0</v>
      </c>
      <c r="AP3529" t="s">
        <v>103</v>
      </c>
      <c r="AQ3529" t="s">
        <v>78</v>
      </c>
      <c r="AR3529" t="s">
        <v>182</v>
      </c>
      <c r="AT3529">
        <v>3041</v>
      </c>
      <c r="AU3529">
        <v>1</v>
      </c>
      <c r="AV3529">
        <v>0</v>
      </c>
      <c r="AW3529">
        <v>1</v>
      </c>
      <c r="AX3529">
        <v>0</v>
      </c>
      <c r="AY3529">
        <v>3</v>
      </c>
      <c r="AZ3529" t="s">
        <v>106</v>
      </c>
      <c r="BA3529">
        <v>0</v>
      </c>
      <c r="BB3529" t="s">
        <v>71</v>
      </c>
      <c r="BC3529">
        <v>4</v>
      </c>
    </row>
    <row r="3530" spans="1:55">
      <c r="A3530" t="s">
        <v>7108</v>
      </c>
      <c r="B3530" t="s">
        <v>73</v>
      </c>
      <c r="C3530">
        <v>32</v>
      </c>
      <c r="D3530" t="s">
        <v>57</v>
      </c>
      <c r="E3530">
        <v>0</v>
      </c>
      <c r="F3530" t="s">
        <v>2175</v>
      </c>
      <c r="G3530">
        <v>92624</v>
      </c>
      <c r="H3530">
        <v>33.458754</v>
      </c>
      <c r="I3530">
        <v>-117.665104</v>
      </c>
      <c r="J3530">
        <v>4</v>
      </c>
      <c r="K3530">
        <v>71</v>
      </c>
      <c r="L3530" t="s">
        <v>59</v>
      </c>
      <c r="M3530" t="s">
        <v>57</v>
      </c>
      <c r="N3530" t="s">
        <v>2578</v>
      </c>
      <c r="O3530" t="s">
        <v>57</v>
      </c>
      <c r="P3530" t="s">
        <v>57</v>
      </c>
      <c r="Q3530" t="s">
        <v>135</v>
      </c>
      <c r="R3530" t="s">
        <v>86</v>
      </c>
      <c r="S3530" t="s">
        <v>61</v>
      </c>
      <c r="T3530" t="s">
        <v>57</v>
      </c>
      <c r="U3530" t="s">
        <v>57</v>
      </c>
      <c r="V3530" t="s">
        <v>57</v>
      </c>
      <c r="W3530" t="s">
        <v>57</v>
      </c>
      <c r="X3530" t="s">
        <v>57</v>
      </c>
      <c r="Y3530" t="s">
        <v>57</v>
      </c>
      <c r="Z3530" t="s">
        <v>57</v>
      </c>
      <c r="AA3530" t="s">
        <v>122</v>
      </c>
      <c r="AB3530" t="s">
        <v>61</v>
      </c>
      <c r="AC3530" t="s">
        <v>65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66</v>
      </c>
      <c r="AM3530">
        <v>0</v>
      </c>
      <c r="AN3530">
        <v>1</v>
      </c>
      <c r="AO3530">
        <v>1</v>
      </c>
      <c r="AP3530" t="s">
        <v>123</v>
      </c>
      <c r="AQ3530" t="s">
        <v>68</v>
      </c>
      <c r="AR3530" t="s">
        <v>79</v>
      </c>
      <c r="AS3530">
        <v>7</v>
      </c>
      <c r="AT3530">
        <v>7465</v>
      </c>
      <c r="AU3530">
        <v>1</v>
      </c>
      <c r="AV3530">
        <v>0</v>
      </c>
      <c r="AW3530">
        <v>1</v>
      </c>
      <c r="AX3530">
        <v>0</v>
      </c>
      <c r="AY3530">
        <v>6</v>
      </c>
      <c r="AZ3530" t="s">
        <v>125</v>
      </c>
      <c r="BA3530">
        <v>1</v>
      </c>
      <c r="BB3530" t="s">
        <v>71</v>
      </c>
      <c r="BC3530">
        <v>4</v>
      </c>
    </row>
    <row r="3531" spans="1:55">
      <c r="A3531" t="s">
        <v>7109</v>
      </c>
      <c r="B3531" t="s">
        <v>56</v>
      </c>
      <c r="C3531">
        <v>23</v>
      </c>
      <c r="D3531" t="s">
        <v>61</v>
      </c>
      <c r="E3531">
        <v>0</v>
      </c>
      <c r="F3531" t="s">
        <v>7110</v>
      </c>
      <c r="G3531">
        <v>95328</v>
      </c>
      <c r="H3531">
        <v>37.555631</v>
      </c>
      <c r="I3531">
        <v>-120.911653</v>
      </c>
      <c r="J3531">
        <v>0</v>
      </c>
      <c r="K3531">
        <v>39</v>
      </c>
      <c r="L3531" t="s">
        <v>59</v>
      </c>
      <c r="M3531" t="s">
        <v>57</v>
      </c>
      <c r="N3531" t="s">
        <v>7111</v>
      </c>
      <c r="O3531" t="s">
        <v>61</v>
      </c>
      <c r="P3531" t="s">
        <v>61</v>
      </c>
      <c r="Q3531" t="s">
        <v>143</v>
      </c>
      <c r="R3531" t="s">
        <v>143</v>
      </c>
      <c r="S3531" t="s">
        <v>143</v>
      </c>
      <c r="T3531" t="s">
        <v>143</v>
      </c>
      <c r="U3531" t="s">
        <v>143</v>
      </c>
      <c r="V3531" t="s">
        <v>143</v>
      </c>
      <c r="W3531" t="s">
        <v>143</v>
      </c>
      <c r="X3531" t="s">
        <v>143</v>
      </c>
      <c r="Y3531" t="s">
        <v>143</v>
      </c>
      <c r="Z3531" t="s">
        <v>143</v>
      </c>
      <c r="AA3531" t="s">
        <v>122</v>
      </c>
      <c r="AB3531" t="s">
        <v>61</v>
      </c>
      <c r="AC3531" t="s">
        <v>65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66</v>
      </c>
      <c r="AM3531">
        <v>0</v>
      </c>
      <c r="AN3531">
        <v>1</v>
      </c>
      <c r="AO3531">
        <v>1</v>
      </c>
      <c r="AP3531" t="s">
        <v>176</v>
      </c>
      <c r="AQ3531" t="s">
        <v>116</v>
      </c>
      <c r="AR3531" t="s">
        <v>79</v>
      </c>
      <c r="AT3531">
        <v>2130</v>
      </c>
      <c r="AU3531">
        <v>1</v>
      </c>
      <c r="AV3531">
        <v>0</v>
      </c>
      <c r="AW3531">
        <v>1</v>
      </c>
      <c r="AX3531">
        <v>0</v>
      </c>
      <c r="AY3531">
        <v>5</v>
      </c>
      <c r="AZ3531" t="s">
        <v>177</v>
      </c>
      <c r="BA3531">
        <v>2</v>
      </c>
      <c r="BB3531" t="s">
        <v>126</v>
      </c>
      <c r="BC3531">
        <v>3</v>
      </c>
    </row>
    <row r="3532" spans="1:55">
      <c r="A3532" t="s">
        <v>7112</v>
      </c>
      <c r="B3532" t="s">
        <v>56</v>
      </c>
      <c r="C3532">
        <v>29</v>
      </c>
      <c r="D3532" t="s">
        <v>57</v>
      </c>
      <c r="E3532">
        <v>2</v>
      </c>
      <c r="F3532" t="s">
        <v>5852</v>
      </c>
      <c r="G3532">
        <v>95320</v>
      </c>
      <c r="H3532">
        <v>37.818543</v>
      </c>
      <c r="I3532">
        <v>-121.006907</v>
      </c>
      <c r="J3532">
        <v>2</v>
      </c>
      <c r="K3532">
        <v>67</v>
      </c>
      <c r="L3532" t="s">
        <v>59</v>
      </c>
      <c r="M3532" t="s">
        <v>61</v>
      </c>
      <c r="N3532" t="s">
        <v>143</v>
      </c>
      <c r="O3532" t="s">
        <v>143</v>
      </c>
      <c r="P3532" t="s">
        <v>57</v>
      </c>
      <c r="Q3532" t="s">
        <v>62</v>
      </c>
      <c r="R3532" t="s">
        <v>224</v>
      </c>
      <c r="S3532" t="s">
        <v>57</v>
      </c>
      <c r="T3532" t="s">
        <v>57</v>
      </c>
      <c r="U3532" t="s">
        <v>57</v>
      </c>
      <c r="V3532" t="s">
        <v>57</v>
      </c>
      <c r="W3532" t="s">
        <v>57</v>
      </c>
      <c r="X3532" t="s">
        <v>61</v>
      </c>
      <c r="Y3532" t="s">
        <v>61</v>
      </c>
      <c r="Z3532" t="s">
        <v>57</v>
      </c>
      <c r="AA3532" t="s">
        <v>122</v>
      </c>
      <c r="AB3532" t="s">
        <v>61</v>
      </c>
      <c r="AC3532" t="s">
        <v>65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66</v>
      </c>
      <c r="AM3532">
        <v>0</v>
      </c>
      <c r="AN3532">
        <v>1</v>
      </c>
      <c r="AO3532">
        <v>0</v>
      </c>
      <c r="AP3532" t="s">
        <v>123</v>
      </c>
      <c r="AQ3532" t="s">
        <v>116</v>
      </c>
      <c r="AR3532" t="s">
        <v>69</v>
      </c>
      <c r="AS3532">
        <v>6</v>
      </c>
      <c r="AT3532">
        <v>11474</v>
      </c>
      <c r="AU3532">
        <v>1</v>
      </c>
      <c r="AV3532">
        <v>0</v>
      </c>
      <c r="AW3532">
        <v>1</v>
      </c>
      <c r="AX3532">
        <v>0</v>
      </c>
      <c r="AY3532">
        <v>6</v>
      </c>
      <c r="AZ3532" t="s">
        <v>125</v>
      </c>
      <c r="BA3532">
        <v>0</v>
      </c>
      <c r="BB3532" t="s">
        <v>71</v>
      </c>
      <c r="BC3532">
        <v>4</v>
      </c>
    </row>
    <row r="3533" spans="1:55">
      <c r="A3533" t="s">
        <v>7113</v>
      </c>
      <c r="B3533" t="s">
        <v>73</v>
      </c>
      <c r="C3533">
        <v>20</v>
      </c>
      <c r="D3533" t="s">
        <v>57</v>
      </c>
      <c r="E3533">
        <v>1</v>
      </c>
      <c r="F3533" t="s">
        <v>5356</v>
      </c>
      <c r="G3533">
        <v>96068</v>
      </c>
      <c r="H3533">
        <v>41.082472</v>
      </c>
      <c r="I3533">
        <v>-121.195215</v>
      </c>
      <c r="J3533">
        <v>6</v>
      </c>
      <c r="K3533">
        <v>31</v>
      </c>
      <c r="L3533" t="s">
        <v>59</v>
      </c>
      <c r="M3533" t="s">
        <v>57</v>
      </c>
      <c r="N3533" t="s">
        <v>1467</v>
      </c>
      <c r="O3533" t="s">
        <v>61</v>
      </c>
      <c r="P3533" t="s">
        <v>57</v>
      </c>
      <c r="Q3533" t="s">
        <v>135</v>
      </c>
      <c r="R3533" t="s">
        <v>893</v>
      </c>
      <c r="S3533" t="s">
        <v>61</v>
      </c>
      <c r="T3533" t="s">
        <v>61</v>
      </c>
      <c r="U3533" t="s">
        <v>57</v>
      </c>
      <c r="V3533" t="s">
        <v>57</v>
      </c>
      <c r="W3533" t="s">
        <v>61</v>
      </c>
      <c r="X3533" t="s">
        <v>61</v>
      </c>
      <c r="Y3533" t="s">
        <v>61</v>
      </c>
      <c r="Z3533" t="s">
        <v>57</v>
      </c>
      <c r="AA3533" t="s">
        <v>77</v>
      </c>
      <c r="AB3533" t="s">
        <v>61</v>
      </c>
      <c r="AC3533" t="s">
        <v>65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2423.24</v>
      </c>
      <c r="AJ3533" t="s">
        <v>66</v>
      </c>
      <c r="AM3533">
        <v>0</v>
      </c>
      <c r="AN3533">
        <v>1</v>
      </c>
      <c r="AO3533">
        <v>0</v>
      </c>
      <c r="AP3533" t="s">
        <v>164</v>
      </c>
      <c r="AQ3533" t="s">
        <v>116</v>
      </c>
      <c r="AR3533" t="s">
        <v>69</v>
      </c>
      <c r="AS3533">
        <v>3</v>
      </c>
      <c r="AT3533">
        <v>240</v>
      </c>
      <c r="AU3533">
        <v>1</v>
      </c>
      <c r="AV3533">
        <v>0</v>
      </c>
      <c r="AW3533">
        <v>1</v>
      </c>
      <c r="AX3533">
        <v>0</v>
      </c>
      <c r="AY3533">
        <v>4</v>
      </c>
      <c r="AZ3533" t="s">
        <v>165</v>
      </c>
      <c r="BA3533">
        <v>3</v>
      </c>
      <c r="BB3533" t="s">
        <v>126</v>
      </c>
      <c r="BC3533">
        <v>3</v>
      </c>
    </row>
    <row r="3534" spans="1:55">
      <c r="A3534" t="s">
        <v>7114</v>
      </c>
      <c r="B3534" t="s">
        <v>56</v>
      </c>
      <c r="C3534">
        <v>63</v>
      </c>
      <c r="D3534" t="s">
        <v>61</v>
      </c>
      <c r="E3534">
        <v>0</v>
      </c>
      <c r="F3534" t="s">
        <v>240</v>
      </c>
      <c r="G3534">
        <v>95202</v>
      </c>
      <c r="H3534">
        <v>37.959706</v>
      </c>
      <c r="I3534">
        <v>-121.287669</v>
      </c>
      <c r="J3534">
        <v>0</v>
      </c>
      <c r="K3534">
        <v>50</v>
      </c>
      <c r="L3534" t="s">
        <v>59</v>
      </c>
      <c r="M3534" t="s">
        <v>57</v>
      </c>
      <c r="N3534" t="s">
        <v>4131</v>
      </c>
      <c r="O3534" t="s">
        <v>57</v>
      </c>
      <c r="P3534" t="s">
        <v>57</v>
      </c>
      <c r="Q3534" t="s">
        <v>85</v>
      </c>
      <c r="R3534" t="s">
        <v>313</v>
      </c>
      <c r="S3534" t="s">
        <v>57</v>
      </c>
      <c r="T3534" t="s">
        <v>57</v>
      </c>
      <c r="U3534" t="s">
        <v>61</v>
      </c>
      <c r="V3534" t="s">
        <v>57</v>
      </c>
      <c r="W3534" t="s">
        <v>57</v>
      </c>
      <c r="X3534" t="s">
        <v>57</v>
      </c>
      <c r="Y3534" t="s">
        <v>57</v>
      </c>
      <c r="Z3534" t="s">
        <v>57</v>
      </c>
      <c r="AA3534" t="s">
        <v>122</v>
      </c>
      <c r="AB3534" t="s">
        <v>57</v>
      </c>
      <c r="AC3534" t="s">
        <v>87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88</v>
      </c>
      <c r="AK3534" t="s">
        <v>89</v>
      </c>
      <c r="AL3534" t="s">
        <v>90</v>
      </c>
      <c r="AM3534">
        <v>1</v>
      </c>
      <c r="AN3534">
        <v>0</v>
      </c>
      <c r="AO3534">
        <v>0</v>
      </c>
      <c r="AP3534" t="s">
        <v>123</v>
      </c>
      <c r="AQ3534" t="s">
        <v>124</v>
      </c>
      <c r="AR3534" t="s">
        <v>105</v>
      </c>
      <c r="AS3534">
        <v>7</v>
      </c>
      <c r="AT3534">
        <v>7071</v>
      </c>
      <c r="AU3534">
        <v>1</v>
      </c>
      <c r="AV3534">
        <v>1</v>
      </c>
      <c r="AW3534">
        <v>0</v>
      </c>
      <c r="AX3534">
        <v>109.65</v>
      </c>
      <c r="AY3534">
        <v>6</v>
      </c>
      <c r="AZ3534" t="s">
        <v>125</v>
      </c>
      <c r="BA3534">
        <v>4</v>
      </c>
      <c r="BB3534" t="s">
        <v>80</v>
      </c>
      <c r="BC3534">
        <v>2</v>
      </c>
    </row>
    <row r="3535" spans="1:55">
      <c r="A3535" t="s">
        <v>7115</v>
      </c>
      <c r="B3535" t="s">
        <v>73</v>
      </c>
      <c r="C3535">
        <v>59</v>
      </c>
      <c r="D3535" t="s">
        <v>61</v>
      </c>
      <c r="E3535">
        <v>0</v>
      </c>
      <c r="F3535" t="s">
        <v>910</v>
      </c>
      <c r="G3535">
        <v>95945</v>
      </c>
      <c r="H3535">
        <v>39.194539</v>
      </c>
      <c r="I3535">
        <v>-120.988066</v>
      </c>
      <c r="J3535">
        <v>0</v>
      </c>
      <c r="K3535">
        <v>13</v>
      </c>
      <c r="L3535" t="s">
        <v>98</v>
      </c>
      <c r="M3535" t="s">
        <v>57</v>
      </c>
      <c r="N3535" t="s">
        <v>7116</v>
      </c>
      <c r="O3535" t="s">
        <v>61</v>
      </c>
      <c r="P3535" t="s">
        <v>61</v>
      </c>
      <c r="Q3535" t="s">
        <v>143</v>
      </c>
      <c r="R3535" t="s">
        <v>143</v>
      </c>
      <c r="S3535" t="s">
        <v>143</v>
      </c>
      <c r="T3535" t="s">
        <v>143</v>
      </c>
      <c r="U3535" t="s">
        <v>143</v>
      </c>
      <c r="V3535" t="s">
        <v>143</v>
      </c>
      <c r="W3535" t="s">
        <v>143</v>
      </c>
      <c r="X3535" t="s">
        <v>143</v>
      </c>
      <c r="Y3535" t="s">
        <v>143</v>
      </c>
      <c r="Z3535" t="s">
        <v>143</v>
      </c>
      <c r="AA3535" t="s">
        <v>122</v>
      </c>
      <c r="AB3535" t="s">
        <v>61</v>
      </c>
      <c r="AC3535" t="s">
        <v>65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66</v>
      </c>
      <c r="AM3535">
        <v>0</v>
      </c>
      <c r="AN3535">
        <v>1</v>
      </c>
      <c r="AO3535">
        <v>0</v>
      </c>
      <c r="AP3535" t="s">
        <v>103</v>
      </c>
      <c r="AQ3535" t="s">
        <v>92</v>
      </c>
      <c r="AR3535" t="s">
        <v>182</v>
      </c>
      <c r="AT3535">
        <v>23990</v>
      </c>
      <c r="AU3535">
        <v>1</v>
      </c>
      <c r="AV3535">
        <v>0</v>
      </c>
      <c r="AW3535">
        <v>1</v>
      </c>
      <c r="AX3535">
        <v>0</v>
      </c>
      <c r="AY3535">
        <v>3</v>
      </c>
      <c r="AZ3535" t="s">
        <v>106</v>
      </c>
      <c r="BA3535">
        <v>2</v>
      </c>
      <c r="BB3535" t="s">
        <v>126</v>
      </c>
      <c r="BC3535">
        <v>3</v>
      </c>
    </row>
    <row r="3536" spans="1:55">
      <c r="A3536" t="s">
        <v>7117</v>
      </c>
      <c r="B3536" t="s">
        <v>73</v>
      </c>
      <c r="C3536">
        <v>23</v>
      </c>
      <c r="D3536" t="s">
        <v>57</v>
      </c>
      <c r="E3536">
        <v>2</v>
      </c>
      <c r="F3536" t="s">
        <v>7030</v>
      </c>
      <c r="G3536">
        <v>96044</v>
      </c>
      <c r="H3536">
        <v>41.962127</v>
      </c>
      <c r="I3536">
        <v>-122.527696</v>
      </c>
      <c r="J3536">
        <v>1</v>
      </c>
      <c r="K3536">
        <v>47</v>
      </c>
      <c r="L3536" t="s">
        <v>129</v>
      </c>
      <c r="M3536" t="s">
        <v>57</v>
      </c>
      <c r="N3536" t="s">
        <v>819</v>
      </c>
      <c r="O3536" t="s">
        <v>61</v>
      </c>
      <c r="P3536" t="s">
        <v>57</v>
      </c>
      <c r="Q3536" t="s">
        <v>85</v>
      </c>
      <c r="R3536" t="s">
        <v>189</v>
      </c>
      <c r="S3536" t="s">
        <v>57</v>
      </c>
      <c r="T3536" t="s">
        <v>57</v>
      </c>
      <c r="U3536" t="s">
        <v>57</v>
      </c>
      <c r="V3536" t="s">
        <v>61</v>
      </c>
      <c r="W3536" t="s">
        <v>61</v>
      </c>
      <c r="X3536" t="s">
        <v>57</v>
      </c>
      <c r="Y3536" t="s">
        <v>57</v>
      </c>
      <c r="Z3536" t="s">
        <v>57</v>
      </c>
      <c r="AA3536" t="s">
        <v>64</v>
      </c>
      <c r="AB3536" t="s">
        <v>57</v>
      </c>
      <c r="AC3536" t="s">
        <v>87</v>
      </c>
      <c r="AD3536">
        <v>96.09999999999999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66</v>
      </c>
      <c r="AM3536">
        <v>0</v>
      </c>
      <c r="AN3536">
        <v>1</v>
      </c>
      <c r="AO3536">
        <v>0</v>
      </c>
      <c r="AP3536" t="s">
        <v>176</v>
      </c>
      <c r="AQ3536" t="s">
        <v>116</v>
      </c>
      <c r="AR3536" t="s">
        <v>105</v>
      </c>
      <c r="AS3536">
        <v>6</v>
      </c>
      <c r="AT3536">
        <v>1026</v>
      </c>
      <c r="AU3536">
        <v>1</v>
      </c>
      <c r="AV3536">
        <v>0</v>
      </c>
      <c r="AW3536">
        <v>1</v>
      </c>
      <c r="AX3536">
        <v>0</v>
      </c>
      <c r="AY3536">
        <v>5</v>
      </c>
      <c r="AZ3536" t="s">
        <v>177</v>
      </c>
      <c r="BA3536">
        <v>2</v>
      </c>
      <c r="BB3536" t="s">
        <v>126</v>
      </c>
      <c r="BC3536">
        <v>3</v>
      </c>
    </row>
    <row r="3537" spans="1:55">
      <c r="A3537" t="s">
        <v>7118</v>
      </c>
      <c r="B3537" t="s">
        <v>73</v>
      </c>
      <c r="C3537">
        <v>46</v>
      </c>
      <c r="D3537" t="s">
        <v>61</v>
      </c>
      <c r="E3537">
        <v>0</v>
      </c>
      <c r="F3537" t="s">
        <v>226</v>
      </c>
      <c r="G3537">
        <v>90016</v>
      </c>
      <c r="H3537">
        <v>34.028331</v>
      </c>
      <c r="I3537">
        <v>-118.354338</v>
      </c>
      <c r="J3537">
        <v>0</v>
      </c>
      <c r="K3537">
        <v>10</v>
      </c>
      <c r="L3537" t="s">
        <v>98</v>
      </c>
      <c r="M3537" t="s">
        <v>61</v>
      </c>
      <c r="N3537" t="s">
        <v>143</v>
      </c>
      <c r="O3537" t="s">
        <v>143</v>
      </c>
      <c r="P3537" t="s">
        <v>57</v>
      </c>
      <c r="Q3537" t="s">
        <v>135</v>
      </c>
      <c r="R3537" t="s">
        <v>86</v>
      </c>
      <c r="S3537" t="s">
        <v>61</v>
      </c>
      <c r="T3537" t="s">
        <v>61</v>
      </c>
      <c r="U3537" t="s">
        <v>57</v>
      </c>
      <c r="V3537" t="s">
        <v>61</v>
      </c>
      <c r="W3537" t="s">
        <v>61</v>
      </c>
      <c r="X3537" t="s">
        <v>61</v>
      </c>
      <c r="Y3537" t="s">
        <v>61</v>
      </c>
      <c r="Z3537" t="s">
        <v>61</v>
      </c>
      <c r="AA3537" t="s">
        <v>77</v>
      </c>
      <c r="AB3537" t="s">
        <v>61</v>
      </c>
      <c r="AC3537" t="s">
        <v>65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88</v>
      </c>
      <c r="AK3537" t="s">
        <v>101</v>
      </c>
      <c r="AL3537" t="s">
        <v>690</v>
      </c>
      <c r="AM3537">
        <v>1</v>
      </c>
      <c r="AN3537">
        <v>0</v>
      </c>
      <c r="AO3537">
        <v>0</v>
      </c>
      <c r="AP3537" t="s">
        <v>67</v>
      </c>
      <c r="AQ3537" t="s">
        <v>78</v>
      </c>
      <c r="AR3537" t="s">
        <v>182</v>
      </c>
      <c r="AS3537">
        <v>1</v>
      </c>
      <c r="AT3537">
        <v>46984</v>
      </c>
      <c r="AU3537">
        <v>1</v>
      </c>
      <c r="AV3537">
        <v>1</v>
      </c>
      <c r="AW3537">
        <v>0</v>
      </c>
      <c r="AX3537">
        <v>29.5</v>
      </c>
      <c r="AY3537">
        <v>2</v>
      </c>
      <c r="AZ3537" t="s">
        <v>70</v>
      </c>
      <c r="BA3537">
        <v>5</v>
      </c>
      <c r="BB3537" t="s">
        <v>80</v>
      </c>
      <c r="BC3537">
        <v>2</v>
      </c>
    </row>
    <row r="3538" spans="1:55">
      <c r="A3538" t="s">
        <v>7119</v>
      </c>
      <c r="B3538" t="s">
        <v>73</v>
      </c>
      <c r="C3538">
        <v>28</v>
      </c>
      <c r="D3538" t="s">
        <v>57</v>
      </c>
      <c r="E3538">
        <v>0</v>
      </c>
      <c r="F3538" t="s">
        <v>133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59</v>
      </c>
      <c r="M3538" t="s">
        <v>57</v>
      </c>
      <c r="N3538" t="s">
        <v>1241</v>
      </c>
      <c r="O3538" t="s">
        <v>57</v>
      </c>
      <c r="P3538" t="s">
        <v>57</v>
      </c>
      <c r="Q3538" t="s">
        <v>85</v>
      </c>
      <c r="R3538" t="s">
        <v>224</v>
      </c>
      <c r="S3538" t="s">
        <v>61</v>
      </c>
      <c r="T3538" t="s">
        <v>57</v>
      </c>
      <c r="U3538" t="s">
        <v>57</v>
      </c>
      <c r="V3538" t="s">
        <v>61</v>
      </c>
      <c r="W3538" t="s">
        <v>61</v>
      </c>
      <c r="X3538" t="s">
        <v>61</v>
      </c>
      <c r="Y3538" t="s">
        <v>61</v>
      </c>
      <c r="Z3538" t="s">
        <v>57</v>
      </c>
      <c r="AA3538" t="s">
        <v>77</v>
      </c>
      <c r="AB3538" t="s">
        <v>61</v>
      </c>
      <c r="AC3538" t="s">
        <v>87</v>
      </c>
      <c r="AD3538">
        <v>84.25</v>
      </c>
      <c r="AE3538">
        <v>1968.1</v>
      </c>
      <c r="AF3538">
        <v>8.300000000000001</v>
      </c>
      <c r="AG3538">
        <v>0</v>
      </c>
      <c r="AH3538">
        <v>415.15</v>
      </c>
      <c r="AI3538">
        <v>2374.95</v>
      </c>
      <c r="AJ3538" t="s">
        <v>66</v>
      </c>
      <c r="AM3538">
        <v>0</v>
      </c>
      <c r="AN3538">
        <v>1</v>
      </c>
      <c r="AO3538">
        <v>0</v>
      </c>
      <c r="AP3538" t="s">
        <v>103</v>
      </c>
      <c r="AQ3538" t="s">
        <v>116</v>
      </c>
      <c r="AR3538" t="s">
        <v>93</v>
      </c>
      <c r="AS3538">
        <v>3</v>
      </c>
      <c r="AT3538">
        <v>49027</v>
      </c>
      <c r="AU3538">
        <v>1</v>
      </c>
      <c r="AV3538">
        <v>0</v>
      </c>
      <c r="AW3538">
        <v>1</v>
      </c>
      <c r="AX3538">
        <v>0</v>
      </c>
      <c r="AY3538">
        <v>3</v>
      </c>
      <c r="AZ3538" t="s">
        <v>106</v>
      </c>
      <c r="BA3538">
        <v>6</v>
      </c>
      <c r="BB3538" t="s">
        <v>95</v>
      </c>
      <c r="BC3538">
        <v>1</v>
      </c>
    </row>
    <row r="3539" spans="1:55">
      <c r="A3539" t="s">
        <v>7120</v>
      </c>
      <c r="B3539" t="s">
        <v>73</v>
      </c>
      <c r="C3539">
        <v>45</v>
      </c>
      <c r="D3539" t="s">
        <v>57</v>
      </c>
      <c r="E3539">
        <v>2</v>
      </c>
      <c r="F3539" t="s">
        <v>849</v>
      </c>
      <c r="G3539">
        <v>94305</v>
      </c>
      <c r="H3539">
        <v>37.424342</v>
      </c>
      <c r="I3539">
        <v>-122.165641</v>
      </c>
      <c r="J3539">
        <v>1</v>
      </c>
      <c r="K3539">
        <v>57</v>
      </c>
      <c r="L3539" t="s">
        <v>59</v>
      </c>
      <c r="M3539" t="s">
        <v>57</v>
      </c>
      <c r="N3539" t="s">
        <v>7121</v>
      </c>
      <c r="O3539" t="s">
        <v>61</v>
      </c>
      <c r="P3539" t="s">
        <v>61</v>
      </c>
      <c r="Q3539" t="s">
        <v>143</v>
      </c>
      <c r="R3539" t="s">
        <v>143</v>
      </c>
      <c r="S3539" t="s">
        <v>143</v>
      </c>
      <c r="T3539" t="s">
        <v>143</v>
      </c>
      <c r="U3539" t="s">
        <v>143</v>
      </c>
      <c r="V3539" t="s">
        <v>143</v>
      </c>
      <c r="W3539" t="s">
        <v>143</v>
      </c>
      <c r="X3539" t="s">
        <v>143</v>
      </c>
      <c r="Y3539" t="s">
        <v>143</v>
      </c>
      <c r="Z3539" t="s">
        <v>143</v>
      </c>
      <c r="AA3539" t="s">
        <v>64</v>
      </c>
      <c r="AB3539" t="s">
        <v>61</v>
      </c>
      <c r="AC3539" t="s">
        <v>65</v>
      </c>
      <c r="AD3539">
        <v>19.4</v>
      </c>
      <c r="AE3539">
        <v>1061.6</v>
      </c>
      <c r="AF3539">
        <v>0</v>
      </c>
      <c r="AG3539">
        <v>0</v>
      </c>
      <c r="AH3539">
        <v>2368.92</v>
      </c>
      <c r="AI3539">
        <v>3430.52</v>
      </c>
      <c r="AJ3539" t="s">
        <v>66</v>
      </c>
      <c r="AM3539">
        <v>0</v>
      </c>
      <c r="AN3539">
        <v>1</v>
      </c>
      <c r="AO3539">
        <v>0</v>
      </c>
      <c r="AP3539" t="s">
        <v>123</v>
      </c>
      <c r="AQ3539" t="s">
        <v>78</v>
      </c>
      <c r="AR3539" t="s">
        <v>182</v>
      </c>
      <c r="AT3539">
        <v>13386</v>
      </c>
      <c r="AU3539">
        <v>1</v>
      </c>
      <c r="AV3539">
        <v>0</v>
      </c>
      <c r="AW3539">
        <v>1</v>
      </c>
      <c r="AX3539">
        <v>0</v>
      </c>
      <c r="AY3539">
        <v>6</v>
      </c>
      <c r="AZ3539" t="s">
        <v>125</v>
      </c>
      <c r="BA3539">
        <v>0</v>
      </c>
      <c r="BB3539" t="s">
        <v>71</v>
      </c>
      <c r="BC3539">
        <v>4</v>
      </c>
    </row>
    <row r="3540" spans="1:55">
      <c r="A3540" t="s">
        <v>7122</v>
      </c>
      <c r="B3540" t="s">
        <v>56</v>
      </c>
      <c r="C3540">
        <v>25</v>
      </c>
      <c r="D3540" t="s">
        <v>57</v>
      </c>
      <c r="E3540">
        <v>0</v>
      </c>
      <c r="F3540" t="s">
        <v>825</v>
      </c>
      <c r="G3540">
        <v>94949</v>
      </c>
      <c r="H3540">
        <v>38.067204</v>
      </c>
      <c r="I3540">
        <v>-122.524004</v>
      </c>
      <c r="J3540">
        <v>9</v>
      </c>
      <c r="K3540">
        <v>56</v>
      </c>
      <c r="L3540" t="s">
        <v>59</v>
      </c>
      <c r="M3540" t="s">
        <v>57</v>
      </c>
      <c r="N3540" t="s">
        <v>7123</v>
      </c>
      <c r="O3540" t="s">
        <v>57</v>
      </c>
      <c r="P3540" t="s">
        <v>57</v>
      </c>
      <c r="Q3540" t="s">
        <v>85</v>
      </c>
      <c r="R3540" t="s">
        <v>224</v>
      </c>
      <c r="S3540" t="s">
        <v>61</v>
      </c>
      <c r="T3540" t="s">
        <v>61</v>
      </c>
      <c r="U3540" t="s">
        <v>61</v>
      </c>
      <c r="V3540" t="s">
        <v>61</v>
      </c>
      <c r="W3540" t="s">
        <v>57</v>
      </c>
      <c r="X3540" t="s">
        <v>61</v>
      </c>
      <c r="Y3540" t="s">
        <v>61</v>
      </c>
      <c r="Z3540" t="s">
        <v>57</v>
      </c>
      <c r="AA3540" t="s">
        <v>77</v>
      </c>
      <c r="AB3540" t="s">
        <v>57</v>
      </c>
      <c r="AC3540" t="s">
        <v>87</v>
      </c>
      <c r="AD3540">
        <v>85.59999999999999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66</v>
      </c>
      <c r="AM3540">
        <v>0</v>
      </c>
      <c r="AN3540">
        <v>1</v>
      </c>
      <c r="AO3540">
        <v>0</v>
      </c>
      <c r="AP3540" t="s">
        <v>123</v>
      </c>
      <c r="AQ3540" t="s">
        <v>116</v>
      </c>
      <c r="AR3540" t="s">
        <v>93</v>
      </c>
      <c r="AS3540">
        <v>2</v>
      </c>
      <c r="AT3540">
        <v>13361</v>
      </c>
      <c r="AU3540">
        <v>1</v>
      </c>
      <c r="AV3540">
        <v>0</v>
      </c>
      <c r="AW3540">
        <v>1</v>
      </c>
      <c r="AX3540">
        <v>0</v>
      </c>
      <c r="AY3540">
        <v>6</v>
      </c>
      <c r="AZ3540" t="s">
        <v>125</v>
      </c>
      <c r="BA3540">
        <v>6</v>
      </c>
      <c r="BB3540" t="s">
        <v>95</v>
      </c>
      <c r="BC3540">
        <v>1</v>
      </c>
    </row>
    <row r="3541" spans="1:55">
      <c r="A3541" t="s">
        <v>7124</v>
      </c>
      <c r="B3541" t="s">
        <v>56</v>
      </c>
      <c r="C3541">
        <v>51</v>
      </c>
      <c r="D3541" t="s">
        <v>61</v>
      </c>
      <c r="E3541">
        <v>0</v>
      </c>
      <c r="F3541" t="s">
        <v>5464</v>
      </c>
      <c r="G3541">
        <v>91748</v>
      </c>
      <c r="H3541">
        <v>33.976753</v>
      </c>
      <c r="I3541">
        <v>-117.897367</v>
      </c>
      <c r="J3541">
        <v>0</v>
      </c>
      <c r="K3541">
        <v>10</v>
      </c>
      <c r="L3541" t="s">
        <v>98</v>
      </c>
      <c r="M3541" t="s">
        <v>57</v>
      </c>
      <c r="N3541" t="s">
        <v>4070</v>
      </c>
      <c r="O3541" t="s">
        <v>57</v>
      </c>
      <c r="P3541" t="s">
        <v>61</v>
      </c>
      <c r="Q3541" t="s">
        <v>143</v>
      </c>
      <c r="R3541" t="s">
        <v>143</v>
      </c>
      <c r="S3541" t="s">
        <v>143</v>
      </c>
      <c r="T3541" t="s">
        <v>143</v>
      </c>
      <c r="U3541" t="s">
        <v>143</v>
      </c>
      <c r="V3541" t="s">
        <v>143</v>
      </c>
      <c r="W3541" t="s">
        <v>143</v>
      </c>
      <c r="X3541" t="s">
        <v>143</v>
      </c>
      <c r="Y3541" t="s">
        <v>143</v>
      </c>
      <c r="Z3541" t="s">
        <v>143</v>
      </c>
      <c r="AA3541" t="s">
        <v>77</v>
      </c>
      <c r="AB3541" t="s">
        <v>57</v>
      </c>
      <c r="AC3541" t="s">
        <v>65</v>
      </c>
      <c r="AD3541">
        <v>24.5</v>
      </c>
      <c r="AE3541">
        <v>270.15</v>
      </c>
      <c r="AF3541">
        <v>0</v>
      </c>
      <c r="AG3541">
        <v>0</v>
      </c>
      <c r="AH3541">
        <v>170.1</v>
      </c>
      <c r="AI3541">
        <v>440.25</v>
      </c>
      <c r="AJ3541" t="s">
        <v>66</v>
      </c>
      <c r="AM3541">
        <v>0</v>
      </c>
      <c r="AN3541">
        <v>1</v>
      </c>
      <c r="AO3541">
        <v>0</v>
      </c>
      <c r="AP3541" t="s">
        <v>67</v>
      </c>
      <c r="AQ3541" t="s">
        <v>92</v>
      </c>
      <c r="AR3541" t="s">
        <v>182</v>
      </c>
      <c r="AT3541">
        <v>46342</v>
      </c>
      <c r="AU3541">
        <v>1</v>
      </c>
      <c r="AV3541">
        <v>0</v>
      </c>
      <c r="AW3541">
        <v>1</v>
      </c>
      <c r="AX3541">
        <v>0</v>
      </c>
      <c r="AY3541">
        <v>2</v>
      </c>
      <c r="AZ3541" t="s">
        <v>70</v>
      </c>
      <c r="BA3541">
        <v>5</v>
      </c>
      <c r="BB3541" t="s">
        <v>80</v>
      </c>
      <c r="BC3541">
        <v>2</v>
      </c>
    </row>
    <row r="3542" spans="1:55">
      <c r="A3542" t="s">
        <v>7125</v>
      </c>
      <c r="B3542" t="s">
        <v>56</v>
      </c>
      <c r="C3542">
        <v>47</v>
      </c>
      <c r="D3542" t="s">
        <v>57</v>
      </c>
      <c r="E3542">
        <v>2</v>
      </c>
      <c r="F3542" t="s">
        <v>1026</v>
      </c>
      <c r="G3542">
        <v>90505</v>
      </c>
      <c r="H3542">
        <v>33.807882</v>
      </c>
      <c r="I3542">
        <v>-118.347957</v>
      </c>
      <c r="J3542">
        <v>1</v>
      </c>
      <c r="K3542">
        <v>30</v>
      </c>
      <c r="L3542" t="s">
        <v>216</v>
      </c>
      <c r="M3542" t="s">
        <v>57</v>
      </c>
      <c r="N3542" t="s">
        <v>6230</v>
      </c>
      <c r="O3542" t="s">
        <v>61</v>
      </c>
      <c r="P3542" t="s">
        <v>57</v>
      </c>
      <c r="Q3542" t="s">
        <v>135</v>
      </c>
      <c r="R3542" t="s">
        <v>174</v>
      </c>
      <c r="S3542" t="s">
        <v>57</v>
      </c>
      <c r="T3542" t="s">
        <v>61</v>
      </c>
      <c r="U3542" t="s">
        <v>61</v>
      </c>
      <c r="V3542" t="s">
        <v>57</v>
      </c>
      <c r="W3542" t="s">
        <v>61</v>
      </c>
      <c r="X3542" t="s">
        <v>57</v>
      </c>
      <c r="Y3542" t="s">
        <v>57</v>
      </c>
      <c r="Z3542" t="s">
        <v>57</v>
      </c>
      <c r="AA3542" t="s">
        <v>77</v>
      </c>
      <c r="AB3542" t="s">
        <v>61</v>
      </c>
      <c r="AC3542" t="s">
        <v>87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66</v>
      </c>
      <c r="AM3542">
        <v>0</v>
      </c>
      <c r="AN3542">
        <v>1</v>
      </c>
      <c r="AO3542">
        <v>0</v>
      </c>
      <c r="AP3542" t="s">
        <v>164</v>
      </c>
      <c r="AQ3542" t="s">
        <v>78</v>
      </c>
      <c r="AR3542" t="s">
        <v>69</v>
      </c>
      <c r="AS3542">
        <v>5</v>
      </c>
      <c r="AT3542">
        <v>34873</v>
      </c>
      <c r="AU3542">
        <v>1</v>
      </c>
      <c r="AV3542">
        <v>0</v>
      </c>
      <c r="AW3542">
        <v>1</v>
      </c>
      <c r="AX3542">
        <v>0</v>
      </c>
      <c r="AY3542">
        <v>4</v>
      </c>
      <c r="AZ3542" t="s">
        <v>165</v>
      </c>
      <c r="BA3542">
        <v>3</v>
      </c>
      <c r="BB3542" t="s">
        <v>126</v>
      </c>
      <c r="BC3542">
        <v>3</v>
      </c>
    </row>
    <row r="3543" spans="1:55">
      <c r="A3543" t="s">
        <v>7126</v>
      </c>
      <c r="B3543" t="s">
        <v>73</v>
      </c>
      <c r="C3543">
        <v>74</v>
      </c>
      <c r="D3543" t="s">
        <v>61</v>
      </c>
      <c r="E3543">
        <v>0</v>
      </c>
      <c r="F3543" t="s">
        <v>1407</v>
      </c>
      <c r="G3543">
        <v>91361</v>
      </c>
      <c r="H3543">
        <v>34.130992</v>
      </c>
      <c r="I3543">
        <v>-118.894673</v>
      </c>
      <c r="J3543">
        <v>0</v>
      </c>
      <c r="K3543">
        <v>43</v>
      </c>
      <c r="L3543" t="s">
        <v>59</v>
      </c>
      <c r="M3543" t="s">
        <v>57</v>
      </c>
      <c r="N3543" t="s">
        <v>7127</v>
      </c>
      <c r="O3543" t="s">
        <v>57</v>
      </c>
      <c r="P3543" t="s">
        <v>57</v>
      </c>
      <c r="Q3543" t="s">
        <v>85</v>
      </c>
      <c r="R3543" t="s">
        <v>131</v>
      </c>
      <c r="S3543" t="s">
        <v>61</v>
      </c>
      <c r="T3543" t="s">
        <v>61</v>
      </c>
      <c r="U3543" t="s">
        <v>61</v>
      </c>
      <c r="V3543" t="s">
        <v>61</v>
      </c>
      <c r="W3543" t="s">
        <v>57</v>
      </c>
      <c r="X3543" t="s">
        <v>61</v>
      </c>
      <c r="Y3543" t="s">
        <v>61</v>
      </c>
      <c r="Z3543" t="s">
        <v>57</v>
      </c>
      <c r="AA3543" t="s">
        <v>122</v>
      </c>
      <c r="AB3543" t="s">
        <v>57</v>
      </c>
      <c r="AC3543" t="s">
        <v>87</v>
      </c>
      <c r="AD3543">
        <v>84.84999999999999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66</v>
      </c>
      <c r="AM3543">
        <v>0</v>
      </c>
      <c r="AN3543">
        <v>1</v>
      </c>
      <c r="AO3543">
        <v>0</v>
      </c>
      <c r="AP3543" t="s">
        <v>176</v>
      </c>
      <c r="AQ3543" t="s">
        <v>104</v>
      </c>
      <c r="AR3543" t="s">
        <v>93</v>
      </c>
      <c r="AS3543">
        <v>2</v>
      </c>
      <c r="AT3543">
        <v>18735</v>
      </c>
      <c r="AU3543">
        <v>1</v>
      </c>
      <c r="AV3543">
        <v>0</v>
      </c>
      <c r="AW3543">
        <v>1</v>
      </c>
      <c r="AX3543">
        <v>0</v>
      </c>
      <c r="AY3543">
        <v>5</v>
      </c>
      <c r="AZ3543" t="s">
        <v>177</v>
      </c>
      <c r="BA3543">
        <v>4</v>
      </c>
      <c r="BB3543" t="s">
        <v>80</v>
      </c>
      <c r="BC3543">
        <v>2</v>
      </c>
    </row>
    <row r="3544" spans="1:55">
      <c r="A3544" t="s">
        <v>7128</v>
      </c>
      <c r="B3544" t="s">
        <v>56</v>
      </c>
      <c r="C3544">
        <v>70</v>
      </c>
      <c r="D3544" t="s">
        <v>61</v>
      </c>
      <c r="E3544">
        <v>0</v>
      </c>
      <c r="F3544" t="s">
        <v>252</v>
      </c>
      <c r="G3544">
        <v>92122</v>
      </c>
      <c r="H3544">
        <v>32.85723</v>
      </c>
      <c r="I3544">
        <v>-117.209774</v>
      </c>
      <c r="J3544">
        <v>0</v>
      </c>
      <c r="K3544">
        <v>54</v>
      </c>
      <c r="L3544" t="s">
        <v>129</v>
      </c>
      <c r="M3544" t="s">
        <v>57</v>
      </c>
      <c r="N3544" t="s">
        <v>7129</v>
      </c>
      <c r="O3544" t="s">
        <v>57</v>
      </c>
      <c r="P3544" t="s">
        <v>57</v>
      </c>
      <c r="Q3544" t="s">
        <v>135</v>
      </c>
      <c r="R3544" t="s">
        <v>423</v>
      </c>
      <c r="S3544" t="s">
        <v>57</v>
      </c>
      <c r="T3544" t="s">
        <v>57</v>
      </c>
      <c r="U3544" t="s">
        <v>61</v>
      </c>
      <c r="V3544" t="s">
        <v>57</v>
      </c>
      <c r="W3544" t="s">
        <v>57</v>
      </c>
      <c r="X3544" t="s">
        <v>57</v>
      </c>
      <c r="Y3544" t="s">
        <v>57</v>
      </c>
      <c r="Z3544" t="s">
        <v>57</v>
      </c>
      <c r="AA3544" t="s">
        <v>64</v>
      </c>
      <c r="AB3544" t="s">
        <v>61</v>
      </c>
      <c r="AC3544" t="s">
        <v>87</v>
      </c>
      <c r="AD3544">
        <v>82.45</v>
      </c>
      <c r="AE3544">
        <v>4350.1</v>
      </c>
      <c r="AF3544">
        <v>0</v>
      </c>
      <c r="AG3544">
        <v>0</v>
      </c>
      <c r="AH3544">
        <v>652.3200000000001</v>
      </c>
      <c r="AI3544">
        <v>5002.42</v>
      </c>
      <c r="AJ3544" t="s">
        <v>88</v>
      </c>
      <c r="AK3544" t="s">
        <v>89</v>
      </c>
      <c r="AL3544" t="s">
        <v>181</v>
      </c>
      <c r="AM3544">
        <v>1</v>
      </c>
      <c r="AN3544">
        <v>0</v>
      </c>
      <c r="AO3544">
        <v>0</v>
      </c>
      <c r="AP3544" t="s">
        <v>123</v>
      </c>
      <c r="AQ3544" t="s">
        <v>104</v>
      </c>
      <c r="AR3544" t="s">
        <v>93</v>
      </c>
      <c r="AS3544">
        <v>7</v>
      </c>
      <c r="AT3544">
        <v>34902</v>
      </c>
      <c r="AU3544">
        <v>1</v>
      </c>
      <c r="AV3544">
        <v>1</v>
      </c>
      <c r="AW3544">
        <v>0</v>
      </c>
      <c r="AX3544">
        <v>82.45</v>
      </c>
      <c r="AY3544">
        <v>6</v>
      </c>
      <c r="AZ3544" t="s">
        <v>125</v>
      </c>
      <c r="BA3544">
        <v>2</v>
      </c>
      <c r="BB3544" t="s">
        <v>126</v>
      </c>
      <c r="BC3544">
        <v>3</v>
      </c>
    </row>
    <row r="3545" spans="1:55">
      <c r="A3545" t="s">
        <v>7130</v>
      </c>
      <c r="B3545" t="s">
        <v>56</v>
      </c>
      <c r="C3545">
        <v>39</v>
      </c>
      <c r="D3545" t="s">
        <v>57</v>
      </c>
      <c r="E3545">
        <v>1</v>
      </c>
      <c r="F3545" t="s">
        <v>7131</v>
      </c>
      <c r="G3545">
        <v>95627</v>
      </c>
      <c r="H3545">
        <v>38.834469</v>
      </c>
      <c r="I3545">
        <v>-122.127193</v>
      </c>
      <c r="J3545">
        <v>10</v>
      </c>
      <c r="K3545">
        <v>9</v>
      </c>
      <c r="L3545" t="s">
        <v>59</v>
      </c>
      <c r="M3545" t="s">
        <v>57</v>
      </c>
      <c r="N3545" t="s">
        <v>7132</v>
      </c>
      <c r="O3545" t="s">
        <v>61</v>
      </c>
      <c r="P3545" t="s">
        <v>57</v>
      </c>
      <c r="Q3545" t="s">
        <v>85</v>
      </c>
      <c r="R3545" t="s">
        <v>163</v>
      </c>
      <c r="S3545" t="s">
        <v>61</v>
      </c>
      <c r="T3545" t="s">
        <v>61</v>
      </c>
      <c r="U3545" t="s">
        <v>61</v>
      </c>
      <c r="V3545" t="s">
        <v>57</v>
      </c>
      <c r="W3545" t="s">
        <v>61</v>
      </c>
      <c r="X3545" t="s">
        <v>61</v>
      </c>
      <c r="Y3545" t="s">
        <v>61</v>
      </c>
      <c r="Z3545" t="s">
        <v>57</v>
      </c>
      <c r="AA3545" t="s">
        <v>77</v>
      </c>
      <c r="AB3545" t="s">
        <v>57</v>
      </c>
      <c r="AC3545" t="s">
        <v>87</v>
      </c>
      <c r="AD3545">
        <v>75.84999999999999</v>
      </c>
      <c r="AE3545">
        <v>647.5</v>
      </c>
      <c r="AF3545">
        <v>0</v>
      </c>
      <c r="AG3545">
        <v>0</v>
      </c>
      <c r="AH3545">
        <v>72.90000000000001</v>
      </c>
      <c r="AI3545">
        <v>720.4</v>
      </c>
      <c r="AJ3545" t="s">
        <v>66</v>
      </c>
      <c r="AM3545">
        <v>0</v>
      </c>
      <c r="AN3545">
        <v>1</v>
      </c>
      <c r="AO3545">
        <v>0</v>
      </c>
      <c r="AP3545" t="s">
        <v>67</v>
      </c>
      <c r="AQ3545" t="s">
        <v>68</v>
      </c>
      <c r="AR3545" t="s">
        <v>93</v>
      </c>
      <c r="AS3545">
        <v>2</v>
      </c>
      <c r="AT3545">
        <v>2756</v>
      </c>
      <c r="AU3545">
        <v>1</v>
      </c>
      <c r="AV3545">
        <v>0</v>
      </c>
      <c r="AW3545">
        <v>1</v>
      </c>
      <c r="AX3545">
        <v>0</v>
      </c>
      <c r="AY3545">
        <v>2</v>
      </c>
      <c r="AZ3545" t="s">
        <v>70</v>
      </c>
      <c r="BA3545">
        <v>5</v>
      </c>
      <c r="BB3545" t="s">
        <v>80</v>
      </c>
      <c r="BC3545">
        <v>2</v>
      </c>
    </row>
    <row r="3546" spans="1:55">
      <c r="A3546" t="s">
        <v>7133</v>
      </c>
      <c r="B3546" t="s">
        <v>73</v>
      </c>
      <c r="C3546">
        <v>20</v>
      </c>
      <c r="D3546" t="s">
        <v>61</v>
      </c>
      <c r="E3546">
        <v>0</v>
      </c>
      <c r="F3546" t="s">
        <v>543</v>
      </c>
      <c r="G3546">
        <v>91364</v>
      </c>
      <c r="H3546">
        <v>34.153733</v>
      </c>
      <c r="I3546">
        <v>-118.593408</v>
      </c>
      <c r="J3546">
        <v>0</v>
      </c>
      <c r="K3546">
        <v>27</v>
      </c>
      <c r="L3546" t="s">
        <v>59</v>
      </c>
      <c r="M3546" t="s">
        <v>57</v>
      </c>
      <c r="N3546" t="s">
        <v>6631</v>
      </c>
      <c r="O3546" t="s">
        <v>57</v>
      </c>
      <c r="P3546" t="s">
        <v>57</v>
      </c>
      <c r="Q3546" t="s">
        <v>85</v>
      </c>
      <c r="R3546" t="s">
        <v>285</v>
      </c>
      <c r="S3546" t="s">
        <v>61</v>
      </c>
      <c r="T3546" t="s">
        <v>61</v>
      </c>
      <c r="U3546" t="s">
        <v>57</v>
      </c>
      <c r="V3546" t="s">
        <v>61</v>
      </c>
      <c r="W3546" t="s">
        <v>61</v>
      </c>
      <c r="X3546" t="s">
        <v>61</v>
      </c>
      <c r="Y3546" t="s">
        <v>61</v>
      </c>
      <c r="Z3546" t="s">
        <v>61</v>
      </c>
      <c r="AA3546" t="s">
        <v>77</v>
      </c>
      <c r="AB3546" t="s">
        <v>57</v>
      </c>
      <c r="AC3546" t="s">
        <v>87</v>
      </c>
      <c r="AD3546">
        <v>81.3</v>
      </c>
      <c r="AE3546">
        <v>2272.8</v>
      </c>
      <c r="AF3546">
        <v>29.93</v>
      </c>
      <c r="AG3546">
        <v>130</v>
      </c>
      <c r="AH3546">
        <v>688.77</v>
      </c>
      <c r="AI3546">
        <v>3061.64</v>
      </c>
      <c r="AJ3546" t="s">
        <v>66</v>
      </c>
      <c r="AM3546">
        <v>0</v>
      </c>
      <c r="AN3546">
        <v>1</v>
      </c>
      <c r="AO3546">
        <v>0</v>
      </c>
      <c r="AP3546" t="s">
        <v>164</v>
      </c>
      <c r="AQ3546" t="s">
        <v>116</v>
      </c>
      <c r="AR3546" t="s">
        <v>93</v>
      </c>
      <c r="AS3546">
        <v>1</v>
      </c>
      <c r="AT3546">
        <v>25988</v>
      </c>
      <c r="AU3546">
        <v>1</v>
      </c>
      <c r="AV3546">
        <v>0</v>
      </c>
      <c r="AW3546">
        <v>1</v>
      </c>
      <c r="AX3546">
        <v>0</v>
      </c>
      <c r="AY3546">
        <v>4</v>
      </c>
      <c r="AZ3546" t="s">
        <v>165</v>
      </c>
      <c r="BA3546">
        <v>7</v>
      </c>
      <c r="BB3546" t="s">
        <v>95</v>
      </c>
      <c r="BC3546">
        <v>1</v>
      </c>
    </row>
    <row r="3547" spans="1:55">
      <c r="A3547" t="s">
        <v>7134</v>
      </c>
      <c r="B3547" t="s">
        <v>56</v>
      </c>
      <c r="C3547">
        <v>46</v>
      </c>
      <c r="D3547" t="s">
        <v>61</v>
      </c>
      <c r="E3547">
        <v>0</v>
      </c>
      <c r="F3547" t="s">
        <v>7135</v>
      </c>
      <c r="G3547">
        <v>94963</v>
      </c>
      <c r="H3547">
        <v>38.00474</v>
      </c>
      <c r="I3547">
        <v>-122.663717</v>
      </c>
      <c r="J3547">
        <v>0</v>
      </c>
      <c r="K3547">
        <v>20</v>
      </c>
      <c r="L3547" t="s">
        <v>98</v>
      </c>
      <c r="M3547" t="s">
        <v>57</v>
      </c>
      <c r="N3547" t="s">
        <v>7136</v>
      </c>
      <c r="O3547" t="s">
        <v>61</v>
      </c>
      <c r="P3547" t="s">
        <v>61</v>
      </c>
      <c r="Q3547" t="s">
        <v>143</v>
      </c>
      <c r="R3547" t="s">
        <v>143</v>
      </c>
      <c r="S3547" t="s">
        <v>143</v>
      </c>
      <c r="T3547" t="s">
        <v>143</v>
      </c>
      <c r="U3547" t="s">
        <v>143</v>
      </c>
      <c r="V3547" t="s">
        <v>143</v>
      </c>
      <c r="W3547" t="s">
        <v>143</v>
      </c>
      <c r="X3547" t="s">
        <v>143</v>
      </c>
      <c r="Y3547" t="s">
        <v>143</v>
      </c>
      <c r="Z3547" t="s">
        <v>143</v>
      </c>
      <c r="AA3547" t="s">
        <v>77</v>
      </c>
      <c r="AB3547" t="s">
        <v>57</v>
      </c>
      <c r="AC3547" t="s">
        <v>65</v>
      </c>
      <c r="AD3547">
        <v>18.9</v>
      </c>
      <c r="AE3547">
        <v>347.65</v>
      </c>
      <c r="AF3547">
        <v>0</v>
      </c>
      <c r="AG3547">
        <v>0</v>
      </c>
      <c r="AH3547">
        <v>677.2</v>
      </c>
      <c r="AI3547">
        <v>1024.85</v>
      </c>
      <c r="AJ3547" t="s">
        <v>66</v>
      </c>
      <c r="AM3547">
        <v>0</v>
      </c>
      <c r="AN3547">
        <v>1</v>
      </c>
      <c r="AO3547">
        <v>0</v>
      </c>
      <c r="AP3547" t="s">
        <v>103</v>
      </c>
      <c r="AQ3547" t="s">
        <v>78</v>
      </c>
      <c r="AR3547" t="s">
        <v>182</v>
      </c>
      <c r="AT3547">
        <v>548</v>
      </c>
      <c r="AU3547">
        <v>1</v>
      </c>
      <c r="AV3547">
        <v>0</v>
      </c>
      <c r="AW3547">
        <v>1</v>
      </c>
      <c r="AX3547">
        <v>0</v>
      </c>
      <c r="AY3547">
        <v>3</v>
      </c>
      <c r="AZ3547" t="s">
        <v>106</v>
      </c>
      <c r="BA3547">
        <v>5</v>
      </c>
      <c r="BB3547" t="s">
        <v>80</v>
      </c>
      <c r="BC3547">
        <v>2</v>
      </c>
    </row>
    <row r="3548" spans="1:55">
      <c r="A3548" t="s">
        <v>7137</v>
      </c>
      <c r="B3548" t="s">
        <v>73</v>
      </c>
      <c r="C3548">
        <v>39</v>
      </c>
      <c r="D3548" t="s">
        <v>57</v>
      </c>
      <c r="E3548">
        <v>0</v>
      </c>
      <c r="F3548" t="s">
        <v>212</v>
      </c>
      <c r="G3548">
        <v>95350</v>
      </c>
      <c r="H3548">
        <v>37.671806</v>
      </c>
      <c r="I3548">
        <v>-121.007575</v>
      </c>
      <c r="J3548">
        <v>1</v>
      </c>
      <c r="K3548">
        <v>7</v>
      </c>
      <c r="L3548" t="s">
        <v>83</v>
      </c>
      <c r="M3548" t="s">
        <v>57</v>
      </c>
      <c r="N3548" t="s">
        <v>7138</v>
      </c>
      <c r="O3548" t="s">
        <v>61</v>
      </c>
      <c r="P3548" t="s">
        <v>57</v>
      </c>
      <c r="Q3548" t="s">
        <v>85</v>
      </c>
      <c r="R3548" t="s">
        <v>313</v>
      </c>
      <c r="S3548" t="s">
        <v>61</v>
      </c>
      <c r="T3548" t="s">
        <v>61</v>
      </c>
      <c r="U3548" t="s">
        <v>61</v>
      </c>
      <c r="V3548" t="s">
        <v>61</v>
      </c>
      <c r="W3548" t="s">
        <v>61</v>
      </c>
      <c r="X3548" t="s">
        <v>61</v>
      </c>
      <c r="Y3548" t="s">
        <v>61</v>
      </c>
      <c r="Z3548" t="s">
        <v>61</v>
      </c>
      <c r="AA3548" t="s">
        <v>77</v>
      </c>
      <c r="AB3548" t="s">
        <v>57</v>
      </c>
      <c r="AC3548" t="s">
        <v>87</v>
      </c>
      <c r="AD3548">
        <v>69.34999999999999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88</v>
      </c>
      <c r="AK3548" t="s">
        <v>89</v>
      </c>
      <c r="AL3548" t="s">
        <v>90</v>
      </c>
      <c r="AM3548">
        <v>1</v>
      </c>
      <c r="AN3548">
        <v>0</v>
      </c>
      <c r="AO3548">
        <v>0</v>
      </c>
      <c r="AP3548" t="s">
        <v>67</v>
      </c>
      <c r="AQ3548" t="s">
        <v>68</v>
      </c>
      <c r="AR3548" t="s">
        <v>69</v>
      </c>
      <c r="AS3548">
        <v>0</v>
      </c>
      <c r="AT3548">
        <v>52872</v>
      </c>
      <c r="AU3548">
        <v>1</v>
      </c>
      <c r="AV3548">
        <v>1</v>
      </c>
      <c r="AW3548">
        <v>0</v>
      </c>
      <c r="AX3548">
        <v>69.34999999999999</v>
      </c>
      <c r="AY3548">
        <v>2</v>
      </c>
      <c r="AZ3548" t="s">
        <v>70</v>
      </c>
      <c r="BA3548">
        <v>6</v>
      </c>
      <c r="BB3548" t="s">
        <v>95</v>
      </c>
      <c r="BC3548">
        <v>1</v>
      </c>
    </row>
    <row r="3549" spans="1:55">
      <c r="A3549" t="s">
        <v>7139</v>
      </c>
      <c r="B3549" t="s">
        <v>73</v>
      </c>
      <c r="C3549">
        <v>35</v>
      </c>
      <c r="D3549" t="s">
        <v>61</v>
      </c>
      <c r="E3549">
        <v>0</v>
      </c>
      <c r="F3549" t="s">
        <v>5215</v>
      </c>
      <c r="G3549">
        <v>95482</v>
      </c>
      <c r="H3549">
        <v>39.134075</v>
      </c>
      <c r="I3549">
        <v>-123.23422</v>
      </c>
      <c r="J3549">
        <v>0</v>
      </c>
      <c r="K3549">
        <v>6</v>
      </c>
      <c r="L3549" t="s">
        <v>59</v>
      </c>
      <c r="M3549" t="s">
        <v>57</v>
      </c>
      <c r="N3549" t="s">
        <v>3809</v>
      </c>
      <c r="O3549" t="s">
        <v>61</v>
      </c>
      <c r="P3549" t="s">
        <v>57</v>
      </c>
      <c r="Q3549" t="s">
        <v>62</v>
      </c>
      <c r="R3549" t="s">
        <v>76</v>
      </c>
      <c r="S3549" t="s">
        <v>61</v>
      </c>
      <c r="T3549" t="s">
        <v>61</v>
      </c>
      <c r="U3549" t="s">
        <v>61</v>
      </c>
      <c r="V3549" t="s">
        <v>61</v>
      </c>
      <c r="W3549" t="s">
        <v>61</v>
      </c>
      <c r="X3549" t="s">
        <v>61</v>
      </c>
      <c r="Y3549" t="s">
        <v>61</v>
      </c>
      <c r="Z3549" t="s">
        <v>61</v>
      </c>
      <c r="AA3549" t="s">
        <v>77</v>
      </c>
      <c r="AB3549" t="s">
        <v>61</v>
      </c>
      <c r="AC3549" t="s">
        <v>87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88</v>
      </c>
      <c r="AK3549" t="s">
        <v>101</v>
      </c>
      <c r="AL3549" t="s">
        <v>111</v>
      </c>
      <c r="AM3549">
        <v>1</v>
      </c>
      <c r="AN3549">
        <v>0</v>
      </c>
      <c r="AO3549">
        <v>0</v>
      </c>
      <c r="AP3549" t="s">
        <v>91</v>
      </c>
      <c r="AQ3549" t="s">
        <v>68</v>
      </c>
      <c r="AR3549" t="s">
        <v>137</v>
      </c>
      <c r="AS3549">
        <v>0</v>
      </c>
      <c r="AT3549">
        <v>30988</v>
      </c>
      <c r="AU3549">
        <v>1</v>
      </c>
      <c r="AV3549">
        <v>1</v>
      </c>
      <c r="AW3549">
        <v>0</v>
      </c>
      <c r="AX3549">
        <v>44.75</v>
      </c>
      <c r="AY3549">
        <v>1</v>
      </c>
      <c r="AZ3549" t="s">
        <v>94</v>
      </c>
      <c r="BA3549">
        <v>8</v>
      </c>
      <c r="BB3549" t="s">
        <v>95</v>
      </c>
      <c r="BC3549">
        <v>1</v>
      </c>
    </row>
    <row r="3550" spans="1:55">
      <c r="A3550" t="s">
        <v>7140</v>
      </c>
      <c r="B3550" t="s">
        <v>73</v>
      </c>
      <c r="C3550">
        <v>23</v>
      </c>
      <c r="D3550" t="s">
        <v>57</v>
      </c>
      <c r="E3550">
        <v>0</v>
      </c>
      <c r="F3550" t="s">
        <v>7141</v>
      </c>
      <c r="G3550">
        <v>92007</v>
      </c>
      <c r="H3550">
        <v>33.015866</v>
      </c>
      <c r="I3550">
        <v>-117.272254</v>
      </c>
      <c r="J3550">
        <v>6</v>
      </c>
      <c r="K3550">
        <v>51</v>
      </c>
      <c r="L3550" t="s">
        <v>59</v>
      </c>
      <c r="M3550" t="s">
        <v>57</v>
      </c>
      <c r="N3550" t="s">
        <v>7142</v>
      </c>
      <c r="O3550" t="s">
        <v>57</v>
      </c>
      <c r="P3550" t="s">
        <v>57</v>
      </c>
      <c r="Q3550" t="s">
        <v>85</v>
      </c>
      <c r="R3550" t="s">
        <v>230</v>
      </c>
      <c r="S3550" t="s">
        <v>57</v>
      </c>
      <c r="T3550" t="s">
        <v>57</v>
      </c>
      <c r="U3550" t="s">
        <v>61</v>
      </c>
      <c r="V3550" t="s">
        <v>57</v>
      </c>
      <c r="W3550" t="s">
        <v>57</v>
      </c>
      <c r="X3550" t="s">
        <v>57</v>
      </c>
      <c r="Y3550" t="s">
        <v>57</v>
      </c>
      <c r="Z3550" t="s">
        <v>57</v>
      </c>
      <c r="AA3550" t="s">
        <v>64</v>
      </c>
      <c r="AB3550" t="s">
        <v>61</v>
      </c>
      <c r="AC3550" t="s">
        <v>65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66</v>
      </c>
      <c r="AM3550">
        <v>0</v>
      </c>
      <c r="AN3550">
        <v>1</v>
      </c>
      <c r="AO3550">
        <v>0</v>
      </c>
      <c r="AP3550" t="s">
        <v>123</v>
      </c>
      <c r="AQ3550" t="s">
        <v>116</v>
      </c>
      <c r="AR3550" t="s">
        <v>105</v>
      </c>
      <c r="AS3550">
        <v>7</v>
      </c>
      <c r="AT3550">
        <v>10375</v>
      </c>
      <c r="AU3550">
        <v>1</v>
      </c>
      <c r="AV3550">
        <v>0</v>
      </c>
      <c r="AW3550">
        <v>1</v>
      </c>
      <c r="AX3550">
        <v>0</v>
      </c>
      <c r="AY3550">
        <v>6</v>
      </c>
      <c r="AZ3550" t="s">
        <v>125</v>
      </c>
      <c r="BA3550">
        <v>3</v>
      </c>
      <c r="BB3550" t="s">
        <v>126</v>
      </c>
      <c r="BC3550">
        <v>3</v>
      </c>
    </row>
    <row r="3551" spans="1:55">
      <c r="A3551" t="s">
        <v>7143</v>
      </c>
      <c r="B3551" t="s">
        <v>73</v>
      </c>
      <c r="C3551">
        <v>21</v>
      </c>
      <c r="D3551" t="s">
        <v>61</v>
      </c>
      <c r="E3551">
        <v>0</v>
      </c>
      <c r="F3551" t="s">
        <v>7144</v>
      </c>
      <c r="G3551">
        <v>94556</v>
      </c>
      <c r="H3551">
        <v>37.827946</v>
      </c>
      <c r="I3551">
        <v>-122.107185</v>
      </c>
      <c r="J3551">
        <v>0</v>
      </c>
      <c r="K3551">
        <v>2</v>
      </c>
      <c r="L3551" t="s">
        <v>59</v>
      </c>
      <c r="M3551" t="s">
        <v>57</v>
      </c>
      <c r="N3551" t="s">
        <v>7145</v>
      </c>
      <c r="O3551" t="s">
        <v>61</v>
      </c>
      <c r="P3551" t="s">
        <v>57</v>
      </c>
      <c r="Q3551" t="s">
        <v>85</v>
      </c>
      <c r="R3551" t="s">
        <v>304</v>
      </c>
      <c r="S3551" t="s">
        <v>61</v>
      </c>
      <c r="T3551" t="s">
        <v>61</v>
      </c>
      <c r="U3551" t="s">
        <v>61</v>
      </c>
      <c r="V3551" t="s">
        <v>61</v>
      </c>
      <c r="W3551" t="s">
        <v>61</v>
      </c>
      <c r="X3551" t="s">
        <v>61</v>
      </c>
      <c r="Y3551" t="s">
        <v>61</v>
      </c>
      <c r="Z3551" t="s">
        <v>57</v>
      </c>
      <c r="AA3551" t="s">
        <v>77</v>
      </c>
      <c r="AB3551" t="s">
        <v>61</v>
      </c>
      <c r="AC3551" t="s">
        <v>65</v>
      </c>
      <c r="AD3551">
        <v>-2</v>
      </c>
      <c r="AE3551">
        <v>140.7</v>
      </c>
      <c r="AF3551">
        <v>0</v>
      </c>
      <c r="AG3551">
        <v>0</v>
      </c>
      <c r="AH3551">
        <v>72.12</v>
      </c>
      <c r="AI3551">
        <v>212.82</v>
      </c>
      <c r="AJ3551" t="s">
        <v>88</v>
      </c>
      <c r="AK3551" t="s">
        <v>101</v>
      </c>
      <c r="AL3551" t="s">
        <v>690</v>
      </c>
      <c r="AM3551">
        <v>1</v>
      </c>
      <c r="AN3551">
        <v>0</v>
      </c>
      <c r="AO3551">
        <v>1</v>
      </c>
      <c r="AP3551" t="s">
        <v>91</v>
      </c>
      <c r="AQ3551" t="s">
        <v>116</v>
      </c>
      <c r="AR3551" t="s">
        <v>79</v>
      </c>
      <c r="AS3551">
        <v>1</v>
      </c>
      <c r="AT3551">
        <v>16510</v>
      </c>
      <c r="AU3551">
        <v>1</v>
      </c>
      <c r="AV3551">
        <v>1</v>
      </c>
      <c r="AW3551">
        <v>0</v>
      </c>
      <c r="AX3551">
        <v>-2</v>
      </c>
      <c r="AY3551">
        <v>1</v>
      </c>
      <c r="AZ3551" t="s">
        <v>94</v>
      </c>
      <c r="BA3551">
        <v>10</v>
      </c>
      <c r="BB3551" t="s">
        <v>95</v>
      </c>
      <c r="BC3551">
        <v>1</v>
      </c>
    </row>
    <row r="3552" spans="1:55">
      <c r="A3552" t="s">
        <v>7146</v>
      </c>
      <c r="B3552" t="s">
        <v>73</v>
      </c>
      <c r="C3552">
        <v>69</v>
      </c>
      <c r="D3552" t="s">
        <v>61</v>
      </c>
      <c r="E3552">
        <v>0</v>
      </c>
      <c r="F3552" t="s">
        <v>4855</v>
      </c>
      <c r="G3552">
        <v>93254</v>
      </c>
      <c r="H3552">
        <v>34.956577</v>
      </c>
      <c r="I3552">
        <v>-119.750142</v>
      </c>
      <c r="J3552">
        <v>0</v>
      </c>
      <c r="K3552">
        <v>1</v>
      </c>
      <c r="L3552" t="s">
        <v>83</v>
      </c>
      <c r="M3552" t="s">
        <v>57</v>
      </c>
      <c r="N3552" t="s">
        <v>5476</v>
      </c>
      <c r="O3552" t="s">
        <v>61</v>
      </c>
      <c r="P3552" t="s">
        <v>61</v>
      </c>
      <c r="Q3552" t="s">
        <v>143</v>
      </c>
      <c r="R3552" t="s">
        <v>143</v>
      </c>
      <c r="S3552" t="s">
        <v>143</v>
      </c>
      <c r="T3552" t="s">
        <v>143</v>
      </c>
      <c r="U3552" t="s">
        <v>143</v>
      </c>
      <c r="V3552" t="s">
        <v>143</v>
      </c>
      <c r="W3552" t="s">
        <v>143</v>
      </c>
      <c r="X3552" t="s">
        <v>143</v>
      </c>
      <c r="Y3552" t="s">
        <v>143</v>
      </c>
      <c r="Z3552" t="s">
        <v>143</v>
      </c>
      <c r="AA3552" t="s">
        <v>77</v>
      </c>
      <c r="AB3552" t="s">
        <v>61</v>
      </c>
      <c r="AC3552" t="s">
        <v>65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88</v>
      </c>
      <c r="AK3552" t="s">
        <v>201</v>
      </c>
      <c r="AL3552" t="s">
        <v>202</v>
      </c>
      <c r="AM3552">
        <v>1</v>
      </c>
      <c r="AN3552">
        <v>0</v>
      </c>
      <c r="AO3552">
        <v>0</v>
      </c>
      <c r="AP3552" t="s">
        <v>91</v>
      </c>
      <c r="AQ3552" t="s">
        <v>124</v>
      </c>
      <c r="AR3552" t="s">
        <v>182</v>
      </c>
      <c r="AT3552">
        <v>798</v>
      </c>
      <c r="AU3552">
        <v>1</v>
      </c>
      <c r="AV3552">
        <v>1</v>
      </c>
      <c r="AW3552">
        <v>0</v>
      </c>
      <c r="AX3552">
        <v>20.05</v>
      </c>
      <c r="AY3552">
        <v>1</v>
      </c>
      <c r="AZ3552" t="s">
        <v>94</v>
      </c>
      <c r="BA3552">
        <v>8</v>
      </c>
      <c r="BB3552" t="s">
        <v>95</v>
      </c>
      <c r="BC3552">
        <v>1</v>
      </c>
    </row>
    <row r="3553" spans="1:55">
      <c r="A3553" t="s">
        <v>7147</v>
      </c>
      <c r="B3553" t="s">
        <v>56</v>
      </c>
      <c r="C3553">
        <v>19</v>
      </c>
      <c r="D3553" t="s">
        <v>61</v>
      </c>
      <c r="E3553">
        <v>0</v>
      </c>
      <c r="F3553" t="s">
        <v>3302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59</v>
      </c>
      <c r="M3553" t="s">
        <v>57</v>
      </c>
      <c r="N3553" t="s">
        <v>985</v>
      </c>
      <c r="O3553" t="s">
        <v>61</v>
      </c>
      <c r="P3553" t="s">
        <v>57</v>
      </c>
      <c r="Q3553" t="s">
        <v>85</v>
      </c>
      <c r="R3553" t="s">
        <v>189</v>
      </c>
      <c r="S3553" t="s">
        <v>61</v>
      </c>
      <c r="T3553" t="s">
        <v>61</v>
      </c>
      <c r="U3553" t="s">
        <v>61</v>
      </c>
      <c r="V3553" t="s">
        <v>61</v>
      </c>
      <c r="W3553" t="s">
        <v>61</v>
      </c>
      <c r="X3553" t="s">
        <v>61</v>
      </c>
      <c r="Y3553" t="s">
        <v>57</v>
      </c>
      <c r="Z3553" t="s">
        <v>57</v>
      </c>
      <c r="AA3553" t="s">
        <v>77</v>
      </c>
      <c r="AB3553" t="s">
        <v>57</v>
      </c>
      <c r="AC3553" t="s">
        <v>65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170</v>
      </c>
      <c r="AM3553">
        <v>0</v>
      </c>
      <c r="AN3553">
        <v>0</v>
      </c>
      <c r="AO3553">
        <v>0</v>
      </c>
      <c r="AP3553" t="s">
        <v>91</v>
      </c>
      <c r="AQ3553" t="s">
        <v>116</v>
      </c>
      <c r="AR3553" t="s">
        <v>93</v>
      </c>
      <c r="AS3553">
        <v>2</v>
      </c>
      <c r="AT3553">
        <v>270</v>
      </c>
      <c r="AU3553">
        <v>0</v>
      </c>
      <c r="AX3553">
        <v>0</v>
      </c>
      <c r="AY3553">
        <v>1</v>
      </c>
      <c r="AZ3553" t="s">
        <v>94</v>
      </c>
      <c r="BA3553">
        <v>10</v>
      </c>
      <c r="BB3553" t="s">
        <v>95</v>
      </c>
      <c r="BC3553">
        <v>1</v>
      </c>
    </row>
    <row r="3554" spans="1:55">
      <c r="A3554" t="s">
        <v>7148</v>
      </c>
      <c r="B3554" t="s">
        <v>56</v>
      </c>
      <c r="C3554">
        <v>57</v>
      </c>
      <c r="D3554" t="s">
        <v>61</v>
      </c>
      <c r="E3554">
        <v>0</v>
      </c>
      <c r="F3554" t="s">
        <v>506</v>
      </c>
      <c r="G3554">
        <v>92203</v>
      </c>
      <c r="H3554">
        <v>33.752938</v>
      </c>
      <c r="I3554">
        <v>-116.230055</v>
      </c>
      <c r="J3554">
        <v>0</v>
      </c>
      <c r="K3554">
        <v>38</v>
      </c>
      <c r="L3554" t="s">
        <v>59</v>
      </c>
      <c r="M3554" t="s">
        <v>57</v>
      </c>
      <c r="N3554" t="s">
        <v>6112</v>
      </c>
      <c r="O3554" t="s">
        <v>57</v>
      </c>
      <c r="P3554" t="s">
        <v>57</v>
      </c>
      <c r="Q3554" t="s">
        <v>135</v>
      </c>
      <c r="R3554" t="s">
        <v>441</v>
      </c>
      <c r="S3554" t="s">
        <v>57</v>
      </c>
      <c r="T3554" t="s">
        <v>57</v>
      </c>
      <c r="U3554" t="s">
        <v>57</v>
      </c>
      <c r="V3554" t="s">
        <v>61</v>
      </c>
      <c r="W3554" t="s">
        <v>57</v>
      </c>
      <c r="X3554" t="s">
        <v>57</v>
      </c>
      <c r="Y3554" t="s">
        <v>57</v>
      </c>
      <c r="Z3554" t="s">
        <v>57</v>
      </c>
      <c r="AA3554" t="s">
        <v>64</v>
      </c>
      <c r="AB3554" t="s">
        <v>61</v>
      </c>
      <c r="AC3554" t="s">
        <v>87</v>
      </c>
      <c r="AD3554">
        <v>84.09999999999999</v>
      </c>
      <c r="AE3554">
        <v>3187.65</v>
      </c>
      <c r="AF3554">
        <v>0</v>
      </c>
      <c r="AG3554">
        <v>0</v>
      </c>
      <c r="AH3554">
        <v>954.1799999999999</v>
      </c>
      <c r="AI3554">
        <v>4141.83</v>
      </c>
      <c r="AJ3554" t="s">
        <v>66</v>
      </c>
      <c r="AM3554">
        <v>0</v>
      </c>
      <c r="AN3554">
        <v>1</v>
      </c>
      <c r="AO3554">
        <v>0</v>
      </c>
      <c r="AP3554" t="s">
        <v>176</v>
      </c>
      <c r="AQ3554" t="s">
        <v>92</v>
      </c>
      <c r="AR3554" t="s">
        <v>93</v>
      </c>
      <c r="AS3554">
        <v>7</v>
      </c>
      <c r="AT3554">
        <v>2743</v>
      </c>
      <c r="AU3554">
        <v>1</v>
      </c>
      <c r="AV3554">
        <v>0</v>
      </c>
      <c r="AW3554">
        <v>1</v>
      </c>
      <c r="AX3554">
        <v>0</v>
      </c>
      <c r="AY3554">
        <v>5</v>
      </c>
      <c r="AZ3554" t="s">
        <v>177</v>
      </c>
      <c r="BA3554">
        <v>2</v>
      </c>
      <c r="BB3554" t="s">
        <v>126</v>
      </c>
      <c r="BC3554">
        <v>3</v>
      </c>
    </row>
    <row r="3555" spans="1:55">
      <c r="A3555" t="s">
        <v>7149</v>
      </c>
      <c r="B3555" t="s">
        <v>73</v>
      </c>
      <c r="C3555">
        <v>20</v>
      </c>
      <c r="D3555" t="s">
        <v>61</v>
      </c>
      <c r="E3555">
        <v>0</v>
      </c>
      <c r="F3555" t="s">
        <v>6253</v>
      </c>
      <c r="G3555">
        <v>96118</v>
      </c>
      <c r="H3555">
        <v>39.637471</v>
      </c>
      <c r="I3555">
        <v>-120.226338</v>
      </c>
      <c r="J3555">
        <v>0</v>
      </c>
      <c r="K3555">
        <v>11</v>
      </c>
      <c r="L3555" t="s">
        <v>59</v>
      </c>
      <c r="M3555" t="s">
        <v>57</v>
      </c>
      <c r="N3555" t="s">
        <v>2440</v>
      </c>
      <c r="O3555" t="s">
        <v>61</v>
      </c>
      <c r="P3555" t="s">
        <v>57</v>
      </c>
      <c r="Q3555" t="s">
        <v>85</v>
      </c>
      <c r="R3555" t="s">
        <v>254</v>
      </c>
      <c r="S3555" t="s">
        <v>61</v>
      </c>
      <c r="T3555" t="s">
        <v>57</v>
      </c>
      <c r="U3555" t="s">
        <v>61</v>
      </c>
      <c r="V3555" t="s">
        <v>61</v>
      </c>
      <c r="W3555" t="s">
        <v>61</v>
      </c>
      <c r="X3555" t="s">
        <v>61</v>
      </c>
      <c r="Y3555" t="s">
        <v>61</v>
      </c>
      <c r="Z3555" t="s">
        <v>57</v>
      </c>
      <c r="AA3555" t="s">
        <v>77</v>
      </c>
      <c r="AB3555" t="s">
        <v>57</v>
      </c>
      <c r="AC3555" t="s">
        <v>65</v>
      </c>
      <c r="AD3555">
        <v>75.90000000000001</v>
      </c>
      <c r="AE3555">
        <v>866.4</v>
      </c>
      <c r="AF3555">
        <v>0</v>
      </c>
      <c r="AG3555">
        <v>0</v>
      </c>
      <c r="AH3555">
        <v>149.05</v>
      </c>
      <c r="AI3555">
        <v>1015.45</v>
      </c>
      <c r="AJ3555" t="s">
        <v>66</v>
      </c>
      <c r="AM3555">
        <v>0</v>
      </c>
      <c r="AN3555">
        <v>1</v>
      </c>
      <c r="AO3555">
        <v>0</v>
      </c>
      <c r="AP3555" t="s">
        <v>67</v>
      </c>
      <c r="AQ3555" t="s">
        <v>116</v>
      </c>
      <c r="AR3555" t="s">
        <v>93</v>
      </c>
      <c r="AS3555">
        <v>2</v>
      </c>
      <c r="AT3555">
        <v>1822</v>
      </c>
      <c r="AU3555">
        <v>1</v>
      </c>
      <c r="AV3555">
        <v>0</v>
      </c>
      <c r="AW3555">
        <v>1</v>
      </c>
      <c r="AX3555">
        <v>0</v>
      </c>
      <c r="AY3555">
        <v>2</v>
      </c>
      <c r="AZ3555" t="s">
        <v>70</v>
      </c>
      <c r="BA3555">
        <v>7</v>
      </c>
      <c r="BB3555" t="s">
        <v>95</v>
      </c>
      <c r="BC3555">
        <v>1</v>
      </c>
    </row>
    <row r="3556" spans="1:55">
      <c r="A3556" t="s">
        <v>7150</v>
      </c>
      <c r="B3556" t="s">
        <v>56</v>
      </c>
      <c r="C3556">
        <v>49</v>
      </c>
      <c r="D3556" t="s">
        <v>61</v>
      </c>
      <c r="E3556">
        <v>0</v>
      </c>
      <c r="F3556" t="s">
        <v>1779</v>
      </c>
      <c r="G3556">
        <v>95926</v>
      </c>
      <c r="H3556">
        <v>39.745712</v>
      </c>
      <c r="I3556">
        <v>-121.84333</v>
      </c>
      <c r="J3556">
        <v>0</v>
      </c>
      <c r="K3556">
        <v>56</v>
      </c>
      <c r="L3556" t="s">
        <v>59</v>
      </c>
      <c r="M3556" t="s">
        <v>57</v>
      </c>
      <c r="N3556" t="s">
        <v>4635</v>
      </c>
      <c r="O3556" t="s">
        <v>57</v>
      </c>
      <c r="P3556" t="s">
        <v>57</v>
      </c>
      <c r="Q3556" t="s">
        <v>85</v>
      </c>
      <c r="R3556" t="s">
        <v>275</v>
      </c>
      <c r="S3556" t="s">
        <v>61</v>
      </c>
      <c r="T3556" t="s">
        <v>57</v>
      </c>
      <c r="U3556" t="s">
        <v>57</v>
      </c>
      <c r="V3556" t="s">
        <v>61</v>
      </c>
      <c r="W3556" t="s">
        <v>57</v>
      </c>
      <c r="X3556" t="s">
        <v>57</v>
      </c>
      <c r="Y3556" t="s">
        <v>57</v>
      </c>
      <c r="Z3556" t="s">
        <v>61</v>
      </c>
      <c r="AA3556" t="s">
        <v>64</v>
      </c>
      <c r="AB3556" t="s">
        <v>57</v>
      </c>
      <c r="AC3556" t="s">
        <v>87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66</v>
      </c>
      <c r="AM3556">
        <v>0</v>
      </c>
      <c r="AN3556">
        <v>1</v>
      </c>
      <c r="AO3556">
        <v>0</v>
      </c>
      <c r="AP3556" t="s">
        <v>123</v>
      </c>
      <c r="AQ3556" t="s">
        <v>78</v>
      </c>
      <c r="AR3556" t="s">
        <v>105</v>
      </c>
      <c r="AS3556">
        <v>5</v>
      </c>
      <c r="AT3556">
        <v>35808</v>
      </c>
      <c r="AU3556">
        <v>1</v>
      </c>
      <c r="AV3556">
        <v>0</v>
      </c>
      <c r="AW3556">
        <v>1</v>
      </c>
      <c r="AX3556">
        <v>0</v>
      </c>
      <c r="AY3556">
        <v>6</v>
      </c>
      <c r="AZ3556" t="s">
        <v>125</v>
      </c>
      <c r="BA3556">
        <v>4</v>
      </c>
      <c r="BB3556" t="s">
        <v>80</v>
      </c>
      <c r="BC3556">
        <v>2</v>
      </c>
    </row>
    <row r="3557" spans="1:55">
      <c r="A3557" t="s">
        <v>7151</v>
      </c>
      <c r="B3557" t="s">
        <v>56</v>
      </c>
      <c r="C3557">
        <v>35</v>
      </c>
      <c r="D3557" t="s">
        <v>57</v>
      </c>
      <c r="E3557">
        <v>0</v>
      </c>
      <c r="F3557" t="s">
        <v>523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119</v>
      </c>
      <c r="M3557" t="s">
        <v>57</v>
      </c>
      <c r="N3557" t="s">
        <v>300</v>
      </c>
      <c r="O3557" t="s">
        <v>57</v>
      </c>
      <c r="P3557" t="s">
        <v>57</v>
      </c>
      <c r="Q3557" t="s">
        <v>85</v>
      </c>
      <c r="R3557" t="s">
        <v>169</v>
      </c>
      <c r="S3557" t="s">
        <v>57</v>
      </c>
      <c r="T3557" t="s">
        <v>57</v>
      </c>
      <c r="U3557" t="s">
        <v>57</v>
      </c>
      <c r="V3557" t="s">
        <v>57</v>
      </c>
      <c r="W3557" t="s">
        <v>57</v>
      </c>
      <c r="X3557" t="s">
        <v>57</v>
      </c>
      <c r="Y3557" t="s">
        <v>57</v>
      </c>
      <c r="Z3557" t="s">
        <v>57</v>
      </c>
      <c r="AA3557" t="s">
        <v>122</v>
      </c>
      <c r="AB3557" t="s">
        <v>57</v>
      </c>
      <c r="AC3557" t="s">
        <v>87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66</v>
      </c>
      <c r="AM3557">
        <v>0</v>
      </c>
      <c r="AN3557">
        <v>1</v>
      </c>
      <c r="AO3557">
        <v>0</v>
      </c>
      <c r="AP3557" t="s">
        <v>123</v>
      </c>
      <c r="AQ3557" t="s">
        <v>68</v>
      </c>
      <c r="AR3557" t="s">
        <v>105</v>
      </c>
      <c r="AS3557">
        <v>8</v>
      </c>
      <c r="AT3557">
        <v>72199</v>
      </c>
      <c r="AU3557">
        <v>1</v>
      </c>
      <c r="AV3557">
        <v>0</v>
      </c>
      <c r="AW3557">
        <v>1</v>
      </c>
      <c r="AX3557">
        <v>0</v>
      </c>
      <c r="AY3557">
        <v>6</v>
      </c>
      <c r="AZ3557" t="s">
        <v>125</v>
      </c>
      <c r="BA3557">
        <v>3</v>
      </c>
      <c r="BB3557" t="s">
        <v>126</v>
      </c>
      <c r="BC3557">
        <v>3</v>
      </c>
    </row>
    <row r="3558" spans="1:55">
      <c r="A3558" t="s">
        <v>7152</v>
      </c>
      <c r="B3558" t="s">
        <v>56</v>
      </c>
      <c r="C3558">
        <v>52</v>
      </c>
      <c r="D3558" t="s">
        <v>61</v>
      </c>
      <c r="E3558">
        <v>0</v>
      </c>
      <c r="F3558" t="s">
        <v>7153</v>
      </c>
      <c r="G3558">
        <v>92561</v>
      </c>
      <c r="H3558">
        <v>33.638645</v>
      </c>
      <c r="I3558">
        <v>-116.55783</v>
      </c>
      <c r="J3558">
        <v>0</v>
      </c>
      <c r="K3558">
        <v>13</v>
      </c>
      <c r="L3558" t="s">
        <v>59</v>
      </c>
      <c r="M3558" t="s">
        <v>57</v>
      </c>
      <c r="N3558" t="s">
        <v>7154</v>
      </c>
      <c r="O3558" t="s">
        <v>61</v>
      </c>
      <c r="P3558" t="s">
        <v>61</v>
      </c>
      <c r="Q3558" t="s">
        <v>143</v>
      </c>
      <c r="R3558" t="s">
        <v>143</v>
      </c>
      <c r="S3558" t="s">
        <v>143</v>
      </c>
      <c r="T3558" t="s">
        <v>143</v>
      </c>
      <c r="U3558" t="s">
        <v>143</v>
      </c>
      <c r="V3558" t="s">
        <v>143</v>
      </c>
      <c r="W3558" t="s">
        <v>143</v>
      </c>
      <c r="X3558" t="s">
        <v>143</v>
      </c>
      <c r="Y3558" t="s">
        <v>143</v>
      </c>
      <c r="Z3558" t="s">
        <v>143</v>
      </c>
      <c r="AA3558" t="s">
        <v>64</v>
      </c>
      <c r="AB3558" t="s">
        <v>61</v>
      </c>
      <c r="AC3558" t="s">
        <v>307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66</v>
      </c>
      <c r="AM3558">
        <v>0</v>
      </c>
      <c r="AN3558">
        <v>1</v>
      </c>
      <c r="AO3558">
        <v>0</v>
      </c>
      <c r="AP3558" t="s">
        <v>103</v>
      </c>
      <c r="AQ3558" t="s">
        <v>92</v>
      </c>
      <c r="AR3558" t="s">
        <v>182</v>
      </c>
      <c r="AT3558">
        <v>1500</v>
      </c>
      <c r="AU3558">
        <v>1</v>
      </c>
      <c r="AV3558">
        <v>0</v>
      </c>
      <c r="AW3558">
        <v>1</v>
      </c>
      <c r="AX3558">
        <v>0</v>
      </c>
      <c r="AY3558">
        <v>3</v>
      </c>
      <c r="AZ3558" t="s">
        <v>106</v>
      </c>
      <c r="BA3558">
        <v>2</v>
      </c>
      <c r="BB3558" t="s">
        <v>126</v>
      </c>
      <c r="BC3558">
        <v>3</v>
      </c>
    </row>
    <row r="3559" spans="1:55">
      <c r="A3559" t="s">
        <v>7155</v>
      </c>
      <c r="B3559" t="s">
        <v>56</v>
      </c>
      <c r="C3559">
        <v>32</v>
      </c>
      <c r="D3559" t="s">
        <v>61</v>
      </c>
      <c r="E3559">
        <v>0</v>
      </c>
      <c r="F3559" t="s">
        <v>226</v>
      </c>
      <c r="G3559">
        <v>90022</v>
      </c>
      <c r="H3559">
        <v>34.02381</v>
      </c>
      <c r="I3559">
        <v>-118.156582</v>
      </c>
      <c r="J3559">
        <v>0</v>
      </c>
      <c r="K3559">
        <v>1</v>
      </c>
      <c r="L3559" t="s">
        <v>59</v>
      </c>
      <c r="M3559" t="s">
        <v>57</v>
      </c>
      <c r="N3559" t="s">
        <v>922</v>
      </c>
      <c r="O3559" t="s">
        <v>61</v>
      </c>
      <c r="P3559" t="s">
        <v>57</v>
      </c>
      <c r="Q3559" t="s">
        <v>85</v>
      </c>
      <c r="R3559" t="s">
        <v>364</v>
      </c>
      <c r="S3559" t="s">
        <v>61</v>
      </c>
      <c r="T3559" t="s">
        <v>61</v>
      </c>
      <c r="U3559" t="s">
        <v>57</v>
      </c>
      <c r="V3559" t="s">
        <v>61</v>
      </c>
      <c r="W3559" t="s">
        <v>61</v>
      </c>
      <c r="X3559" t="s">
        <v>61</v>
      </c>
      <c r="Y3559" t="s">
        <v>61</v>
      </c>
      <c r="Z3559" t="s">
        <v>57</v>
      </c>
      <c r="AA3559" t="s">
        <v>77</v>
      </c>
      <c r="AB3559" t="s">
        <v>61</v>
      </c>
      <c r="AC3559" t="s">
        <v>87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170</v>
      </c>
      <c r="AM3559">
        <v>0</v>
      </c>
      <c r="AN3559">
        <v>0</v>
      </c>
      <c r="AO3559">
        <v>0</v>
      </c>
      <c r="AP3559" t="s">
        <v>91</v>
      </c>
      <c r="AQ3559" t="s">
        <v>68</v>
      </c>
      <c r="AR3559" t="s">
        <v>93</v>
      </c>
      <c r="AS3559">
        <v>2</v>
      </c>
      <c r="AT3559">
        <v>68701</v>
      </c>
      <c r="AU3559">
        <v>0</v>
      </c>
      <c r="AX3559">
        <v>0</v>
      </c>
      <c r="AY3559">
        <v>1</v>
      </c>
      <c r="AZ3559" t="s">
        <v>94</v>
      </c>
      <c r="BA3559">
        <v>10</v>
      </c>
      <c r="BB3559" t="s">
        <v>95</v>
      </c>
      <c r="BC3559">
        <v>1</v>
      </c>
    </row>
    <row r="3560" spans="1:55">
      <c r="A3560" t="s">
        <v>7156</v>
      </c>
      <c r="B3560" t="s">
        <v>56</v>
      </c>
      <c r="C3560">
        <v>19</v>
      </c>
      <c r="D3560" t="s">
        <v>57</v>
      </c>
      <c r="E3560">
        <v>0</v>
      </c>
      <c r="F3560" t="s">
        <v>2350</v>
      </c>
      <c r="G3560">
        <v>92694</v>
      </c>
      <c r="H3560">
        <v>33.569186</v>
      </c>
      <c r="I3560">
        <v>-117.640055</v>
      </c>
      <c r="J3560">
        <v>8</v>
      </c>
      <c r="K3560">
        <v>7</v>
      </c>
      <c r="L3560" t="s">
        <v>59</v>
      </c>
      <c r="M3560" t="s">
        <v>57</v>
      </c>
      <c r="N3560" t="s">
        <v>3521</v>
      </c>
      <c r="O3560" t="s">
        <v>61</v>
      </c>
      <c r="P3560" t="s">
        <v>57</v>
      </c>
      <c r="Q3560" t="s">
        <v>85</v>
      </c>
      <c r="R3560" t="s">
        <v>115</v>
      </c>
      <c r="S3560" t="s">
        <v>61</v>
      </c>
      <c r="T3560" t="s">
        <v>61</v>
      </c>
      <c r="U3560" t="s">
        <v>61</v>
      </c>
      <c r="V3560" t="s">
        <v>61</v>
      </c>
      <c r="W3560" t="s">
        <v>61</v>
      </c>
      <c r="X3560" t="s">
        <v>61</v>
      </c>
      <c r="Y3560" t="s">
        <v>61</v>
      </c>
      <c r="Z3560" t="s">
        <v>57</v>
      </c>
      <c r="AA3560" t="s">
        <v>77</v>
      </c>
      <c r="AB3560" t="s">
        <v>57</v>
      </c>
      <c r="AC3560" t="s">
        <v>87</v>
      </c>
      <c r="AD3560">
        <v>69.2</v>
      </c>
      <c r="AE3560">
        <v>477.55</v>
      </c>
      <c r="AF3560">
        <v>0</v>
      </c>
      <c r="AG3560">
        <v>0</v>
      </c>
      <c r="AH3560">
        <v>288.54</v>
      </c>
      <c r="AI3560">
        <v>766.09</v>
      </c>
      <c r="AJ3560" t="s">
        <v>66</v>
      </c>
      <c r="AM3560">
        <v>0</v>
      </c>
      <c r="AN3560">
        <v>1</v>
      </c>
      <c r="AO3560">
        <v>0</v>
      </c>
      <c r="AP3560" t="s">
        <v>67</v>
      </c>
      <c r="AQ3560" t="s">
        <v>116</v>
      </c>
      <c r="AR3560" t="s">
        <v>69</v>
      </c>
      <c r="AS3560">
        <v>1</v>
      </c>
      <c r="AT3560">
        <v>350</v>
      </c>
      <c r="AU3560">
        <v>1</v>
      </c>
      <c r="AV3560">
        <v>0</v>
      </c>
      <c r="AW3560">
        <v>1</v>
      </c>
      <c r="AX3560">
        <v>0</v>
      </c>
      <c r="AY3560">
        <v>2</v>
      </c>
      <c r="AZ3560" t="s">
        <v>70</v>
      </c>
      <c r="BA3560">
        <v>6</v>
      </c>
      <c r="BB3560" t="s">
        <v>95</v>
      </c>
      <c r="BC3560">
        <v>1</v>
      </c>
    </row>
    <row r="3561" spans="1:55">
      <c r="A3561" t="s">
        <v>7157</v>
      </c>
      <c r="B3561" t="s">
        <v>56</v>
      </c>
      <c r="C3561">
        <v>59</v>
      </c>
      <c r="D3561" t="s">
        <v>57</v>
      </c>
      <c r="E3561">
        <v>0</v>
      </c>
      <c r="F3561" t="s">
        <v>1779</v>
      </c>
      <c r="G3561">
        <v>95973</v>
      </c>
      <c r="H3561">
        <v>39.903272</v>
      </c>
      <c r="I3561">
        <v>-121.843567</v>
      </c>
      <c r="J3561">
        <v>7</v>
      </c>
      <c r="K3561">
        <v>51</v>
      </c>
      <c r="L3561" t="s">
        <v>59</v>
      </c>
      <c r="M3561" t="s">
        <v>57</v>
      </c>
      <c r="N3561" t="s">
        <v>5354</v>
      </c>
      <c r="O3561" t="s">
        <v>57</v>
      </c>
      <c r="P3561" t="s">
        <v>61</v>
      </c>
      <c r="Q3561" t="s">
        <v>143</v>
      </c>
      <c r="R3561" t="s">
        <v>143</v>
      </c>
      <c r="S3561" t="s">
        <v>143</v>
      </c>
      <c r="T3561" t="s">
        <v>143</v>
      </c>
      <c r="U3561" t="s">
        <v>143</v>
      </c>
      <c r="V3561" t="s">
        <v>143</v>
      </c>
      <c r="W3561" t="s">
        <v>143</v>
      </c>
      <c r="X3561" t="s">
        <v>143</v>
      </c>
      <c r="Y3561" t="s">
        <v>143</v>
      </c>
      <c r="Z3561" t="s">
        <v>143</v>
      </c>
      <c r="AA3561" t="s">
        <v>122</v>
      </c>
      <c r="AB3561" t="s">
        <v>61</v>
      </c>
      <c r="AC3561" t="s">
        <v>307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2325.22</v>
      </c>
      <c r="AJ3561" t="s">
        <v>66</v>
      </c>
      <c r="AM3561">
        <v>0</v>
      </c>
      <c r="AN3561">
        <v>1</v>
      </c>
      <c r="AO3561">
        <v>0</v>
      </c>
      <c r="AP3561" t="s">
        <v>123</v>
      </c>
      <c r="AQ3561" t="s">
        <v>92</v>
      </c>
      <c r="AR3561" t="s">
        <v>182</v>
      </c>
      <c r="AT3561">
        <v>26971</v>
      </c>
      <c r="AU3561">
        <v>1</v>
      </c>
      <c r="AV3561">
        <v>0</v>
      </c>
      <c r="AW3561">
        <v>1</v>
      </c>
      <c r="AX3561">
        <v>0</v>
      </c>
      <c r="AY3561">
        <v>6</v>
      </c>
      <c r="AZ3561" t="s">
        <v>125</v>
      </c>
      <c r="BA3561">
        <v>1</v>
      </c>
      <c r="BB3561" t="s">
        <v>71</v>
      </c>
      <c r="BC3561">
        <v>4</v>
      </c>
    </row>
    <row r="3562" spans="1:55">
      <c r="A3562" t="s">
        <v>7158</v>
      </c>
      <c r="B3562" t="s">
        <v>56</v>
      </c>
      <c r="C3562">
        <v>69</v>
      </c>
      <c r="D3562" t="s">
        <v>57</v>
      </c>
      <c r="E3562">
        <v>0</v>
      </c>
      <c r="F3562" t="s">
        <v>7159</v>
      </c>
      <c r="G3562">
        <v>91745</v>
      </c>
      <c r="H3562">
        <v>33.998471</v>
      </c>
      <c r="I3562">
        <v>-117.973758</v>
      </c>
      <c r="J3562">
        <v>5</v>
      </c>
      <c r="K3562">
        <v>29</v>
      </c>
      <c r="L3562" t="s">
        <v>59</v>
      </c>
      <c r="M3562" t="s">
        <v>61</v>
      </c>
      <c r="N3562" t="s">
        <v>143</v>
      </c>
      <c r="O3562" t="s">
        <v>143</v>
      </c>
      <c r="P3562" t="s">
        <v>57</v>
      </c>
      <c r="Q3562" t="s">
        <v>62</v>
      </c>
      <c r="R3562" t="s">
        <v>250</v>
      </c>
      <c r="S3562" t="s">
        <v>57</v>
      </c>
      <c r="T3562" t="s">
        <v>61</v>
      </c>
      <c r="U3562" t="s">
        <v>57</v>
      </c>
      <c r="V3562" t="s">
        <v>61</v>
      </c>
      <c r="W3562" t="s">
        <v>61</v>
      </c>
      <c r="X3562" t="s">
        <v>57</v>
      </c>
      <c r="Y3562" t="s">
        <v>61</v>
      </c>
      <c r="Z3562" t="s">
        <v>57</v>
      </c>
      <c r="AA3562" t="s">
        <v>64</v>
      </c>
      <c r="AB3562" t="s">
        <v>57</v>
      </c>
      <c r="AC3562" t="s">
        <v>87</v>
      </c>
      <c r="AD3562">
        <v>45</v>
      </c>
      <c r="AE3562">
        <v>1228.65</v>
      </c>
      <c r="AF3562">
        <v>0</v>
      </c>
      <c r="AG3562">
        <v>0</v>
      </c>
      <c r="AH3562">
        <v>0</v>
      </c>
      <c r="AI3562">
        <v>1228.65</v>
      </c>
      <c r="AJ3562" t="s">
        <v>66</v>
      </c>
      <c r="AM3562">
        <v>0</v>
      </c>
      <c r="AN3562">
        <v>1</v>
      </c>
      <c r="AO3562">
        <v>0</v>
      </c>
      <c r="AP3562" t="s">
        <v>164</v>
      </c>
      <c r="AQ3562" t="s">
        <v>124</v>
      </c>
      <c r="AR3562" t="s">
        <v>137</v>
      </c>
      <c r="AS3562">
        <v>4</v>
      </c>
      <c r="AT3562">
        <v>53686</v>
      </c>
      <c r="AU3562">
        <v>1</v>
      </c>
      <c r="AV3562">
        <v>0</v>
      </c>
      <c r="AW3562">
        <v>1</v>
      </c>
      <c r="AX3562">
        <v>0</v>
      </c>
      <c r="AY3562">
        <v>4</v>
      </c>
      <c r="AZ3562" t="s">
        <v>165</v>
      </c>
      <c r="BA3562">
        <v>1</v>
      </c>
      <c r="BB3562" t="s">
        <v>71</v>
      </c>
      <c r="BC3562">
        <v>4</v>
      </c>
    </row>
    <row r="3563" spans="1:55">
      <c r="A3563" t="s">
        <v>7160</v>
      </c>
      <c r="B3563" t="s">
        <v>73</v>
      </c>
      <c r="C3563">
        <v>68</v>
      </c>
      <c r="D3563" t="s">
        <v>61</v>
      </c>
      <c r="E3563">
        <v>0</v>
      </c>
      <c r="F3563" t="s">
        <v>252</v>
      </c>
      <c r="G3563">
        <v>92121</v>
      </c>
      <c r="H3563">
        <v>32.898613</v>
      </c>
      <c r="I3563">
        <v>-117.202937</v>
      </c>
      <c r="J3563">
        <v>0</v>
      </c>
      <c r="K3563">
        <v>1</v>
      </c>
      <c r="L3563" t="s">
        <v>83</v>
      </c>
      <c r="M3563" t="s">
        <v>57</v>
      </c>
      <c r="N3563" t="s">
        <v>1834</v>
      </c>
      <c r="O3563" t="s">
        <v>61</v>
      </c>
      <c r="P3563" t="s">
        <v>57</v>
      </c>
      <c r="Q3563" t="s">
        <v>62</v>
      </c>
      <c r="R3563" t="s">
        <v>160</v>
      </c>
      <c r="S3563" t="s">
        <v>61</v>
      </c>
      <c r="T3563" t="s">
        <v>61</v>
      </c>
      <c r="U3563" t="s">
        <v>57</v>
      </c>
      <c r="V3563" t="s">
        <v>61</v>
      </c>
      <c r="W3563" t="s">
        <v>61</v>
      </c>
      <c r="X3563" t="s">
        <v>61</v>
      </c>
      <c r="Y3563" t="s">
        <v>61</v>
      </c>
      <c r="Z3563" t="s">
        <v>57</v>
      </c>
      <c r="AA3563" t="s">
        <v>77</v>
      </c>
      <c r="AB3563" t="s">
        <v>57</v>
      </c>
      <c r="AC3563" t="s">
        <v>307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89.93000000000001</v>
      </c>
      <c r="AJ3563" t="s">
        <v>88</v>
      </c>
      <c r="AK3563" t="s">
        <v>89</v>
      </c>
      <c r="AL3563" t="s">
        <v>181</v>
      </c>
      <c r="AM3563">
        <v>1</v>
      </c>
      <c r="AN3563">
        <v>0</v>
      </c>
      <c r="AO3563">
        <v>1</v>
      </c>
      <c r="AP3563" t="s">
        <v>91</v>
      </c>
      <c r="AQ3563" t="s">
        <v>124</v>
      </c>
      <c r="AR3563" t="s">
        <v>79</v>
      </c>
      <c r="AS3563">
        <v>2</v>
      </c>
      <c r="AT3563">
        <v>4258</v>
      </c>
      <c r="AU3563">
        <v>1</v>
      </c>
      <c r="AV3563">
        <v>1</v>
      </c>
      <c r="AW3563">
        <v>0</v>
      </c>
      <c r="AX3563">
        <v>-9</v>
      </c>
      <c r="AY3563">
        <v>1</v>
      </c>
      <c r="AZ3563" t="s">
        <v>94</v>
      </c>
      <c r="BA3563">
        <v>8</v>
      </c>
      <c r="BB3563" t="s">
        <v>95</v>
      </c>
      <c r="BC3563">
        <v>1</v>
      </c>
    </row>
    <row r="3564" spans="1:55">
      <c r="A3564" t="s">
        <v>7161</v>
      </c>
      <c r="B3564" t="s">
        <v>73</v>
      </c>
      <c r="C3564">
        <v>56</v>
      </c>
      <c r="D3564" t="s">
        <v>61</v>
      </c>
      <c r="E3564">
        <v>0</v>
      </c>
      <c r="F3564" t="s">
        <v>649</v>
      </c>
      <c r="G3564">
        <v>93603</v>
      </c>
      <c r="H3564">
        <v>36.64545</v>
      </c>
      <c r="I3564">
        <v>-118.924982</v>
      </c>
      <c r="J3564">
        <v>0</v>
      </c>
      <c r="K3564">
        <v>1</v>
      </c>
      <c r="L3564" t="s">
        <v>83</v>
      </c>
      <c r="M3564" t="s">
        <v>57</v>
      </c>
      <c r="N3564" t="s">
        <v>7162</v>
      </c>
      <c r="O3564" t="s">
        <v>61</v>
      </c>
      <c r="P3564" t="s">
        <v>61</v>
      </c>
      <c r="Q3564" t="s">
        <v>143</v>
      </c>
      <c r="R3564" t="s">
        <v>143</v>
      </c>
      <c r="S3564" t="s">
        <v>143</v>
      </c>
      <c r="T3564" t="s">
        <v>143</v>
      </c>
      <c r="U3564" t="s">
        <v>143</v>
      </c>
      <c r="V3564" t="s">
        <v>143</v>
      </c>
      <c r="W3564" t="s">
        <v>143</v>
      </c>
      <c r="X3564" t="s">
        <v>143</v>
      </c>
      <c r="Y3564" t="s">
        <v>143</v>
      </c>
      <c r="Z3564" t="s">
        <v>143</v>
      </c>
      <c r="AA3564" t="s">
        <v>77</v>
      </c>
      <c r="AB3564" t="s">
        <v>61</v>
      </c>
      <c r="AC3564" t="s">
        <v>65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88</v>
      </c>
      <c r="AK3564" t="s">
        <v>201</v>
      </c>
      <c r="AL3564" t="s">
        <v>202</v>
      </c>
      <c r="AM3564">
        <v>1</v>
      </c>
      <c r="AN3564">
        <v>0</v>
      </c>
      <c r="AO3564">
        <v>0</v>
      </c>
      <c r="AP3564" t="s">
        <v>91</v>
      </c>
      <c r="AQ3564" t="s">
        <v>92</v>
      </c>
      <c r="AR3564" t="s">
        <v>182</v>
      </c>
      <c r="AT3564">
        <v>273</v>
      </c>
      <c r="AU3564">
        <v>1</v>
      </c>
      <c r="AV3564">
        <v>1</v>
      </c>
      <c r="AW3564">
        <v>0</v>
      </c>
      <c r="AX3564">
        <v>20.6</v>
      </c>
      <c r="AY3564">
        <v>1</v>
      </c>
      <c r="AZ3564" t="s">
        <v>94</v>
      </c>
      <c r="BA3564">
        <v>8</v>
      </c>
      <c r="BB3564" t="s">
        <v>95</v>
      </c>
      <c r="BC3564">
        <v>1</v>
      </c>
    </row>
    <row r="3565" spans="1:55">
      <c r="A3565" t="s">
        <v>7163</v>
      </c>
      <c r="B3565" t="s">
        <v>73</v>
      </c>
      <c r="C3565">
        <v>24</v>
      </c>
      <c r="D3565" t="s">
        <v>61</v>
      </c>
      <c r="E3565">
        <v>0</v>
      </c>
      <c r="F3565" t="s">
        <v>5240</v>
      </c>
      <c r="G3565">
        <v>93921</v>
      </c>
      <c r="H3565">
        <v>36.554618</v>
      </c>
      <c r="I3565">
        <v>-121.922239</v>
      </c>
      <c r="J3565">
        <v>0</v>
      </c>
      <c r="K3565">
        <v>26</v>
      </c>
      <c r="L3565" t="s">
        <v>59</v>
      </c>
      <c r="M3565" t="s">
        <v>57</v>
      </c>
      <c r="N3565" t="s">
        <v>4348</v>
      </c>
      <c r="O3565" t="s">
        <v>61</v>
      </c>
      <c r="P3565" t="s">
        <v>57</v>
      </c>
      <c r="Q3565" t="s">
        <v>135</v>
      </c>
      <c r="R3565" t="s">
        <v>618</v>
      </c>
      <c r="S3565" t="s">
        <v>57</v>
      </c>
      <c r="T3565" t="s">
        <v>61</v>
      </c>
      <c r="U3565" t="s">
        <v>61</v>
      </c>
      <c r="V3565" t="s">
        <v>57</v>
      </c>
      <c r="W3565" t="s">
        <v>57</v>
      </c>
      <c r="X3565" t="s">
        <v>57</v>
      </c>
      <c r="Y3565" t="s">
        <v>57</v>
      </c>
      <c r="Z3565" t="s">
        <v>57</v>
      </c>
      <c r="AA3565" t="s">
        <v>64</v>
      </c>
      <c r="AB3565" t="s">
        <v>61</v>
      </c>
      <c r="AC3565" t="s">
        <v>87</v>
      </c>
      <c r="AD3565">
        <v>75</v>
      </c>
      <c r="AE3565">
        <v>1908.35</v>
      </c>
      <c r="AF3565">
        <v>0</v>
      </c>
      <c r="AG3565">
        <v>0</v>
      </c>
      <c r="AH3565">
        <v>1289.86</v>
      </c>
      <c r="AI3565">
        <v>3198.21</v>
      </c>
      <c r="AJ3565" t="s">
        <v>66</v>
      </c>
      <c r="AM3565">
        <v>0</v>
      </c>
      <c r="AN3565">
        <v>1</v>
      </c>
      <c r="AO3565">
        <v>0</v>
      </c>
      <c r="AP3565" t="s">
        <v>164</v>
      </c>
      <c r="AQ3565" t="s">
        <v>116</v>
      </c>
      <c r="AR3565" t="s">
        <v>93</v>
      </c>
      <c r="AS3565">
        <v>6</v>
      </c>
      <c r="AT3565">
        <v>2966</v>
      </c>
      <c r="AU3565">
        <v>1</v>
      </c>
      <c r="AV3565">
        <v>0</v>
      </c>
      <c r="AW3565">
        <v>1</v>
      </c>
      <c r="AX3565">
        <v>0</v>
      </c>
      <c r="AY3565">
        <v>4</v>
      </c>
      <c r="AZ3565" t="s">
        <v>165</v>
      </c>
      <c r="BA3565">
        <v>2</v>
      </c>
      <c r="BB3565" t="s">
        <v>126</v>
      </c>
      <c r="BC3565">
        <v>3</v>
      </c>
    </row>
    <row r="3566" spans="1:55">
      <c r="A3566" t="s">
        <v>7164</v>
      </c>
      <c r="B3566" t="s">
        <v>73</v>
      </c>
      <c r="C3566">
        <v>50</v>
      </c>
      <c r="D3566" t="s">
        <v>61</v>
      </c>
      <c r="E3566">
        <v>0</v>
      </c>
      <c r="F3566" t="s">
        <v>5685</v>
      </c>
      <c r="G3566">
        <v>95721</v>
      </c>
      <c r="H3566">
        <v>38.851842</v>
      </c>
      <c r="I3566">
        <v>-120.076204</v>
      </c>
      <c r="J3566">
        <v>0</v>
      </c>
      <c r="K3566">
        <v>3</v>
      </c>
      <c r="L3566" t="s">
        <v>83</v>
      </c>
      <c r="M3566" t="s">
        <v>57</v>
      </c>
      <c r="N3566" t="s">
        <v>7165</v>
      </c>
      <c r="O3566" t="s">
        <v>57</v>
      </c>
      <c r="P3566" t="s">
        <v>57</v>
      </c>
      <c r="Q3566" t="s">
        <v>85</v>
      </c>
      <c r="R3566" t="s">
        <v>121</v>
      </c>
      <c r="S3566" t="s">
        <v>61</v>
      </c>
      <c r="T3566" t="s">
        <v>57</v>
      </c>
      <c r="U3566" t="s">
        <v>57</v>
      </c>
      <c r="V3566" t="s">
        <v>61</v>
      </c>
      <c r="W3566" t="s">
        <v>57</v>
      </c>
      <c r="X3566" t="s">
        <v>57</v>
      </c>
      <c r="Y3566" t="s">
        <v>57</v>
      </c>
      <c r="Z3566" t="s">
        <v>57</v>
      </c>
      <c r="AA3566" t="s">
        <v>77</v>
      </c>
      <c r="AB3566" t="s">
        <v>57</v>
      </c>
      <c r="AC3566" t="s">
        <v>87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88</v>
      </c>
      <c r="AK3566" t="s">
        <v>101</v>
      </c>
      <c r="AL3566" t="s">
        <v>937</v>
      </c>
      <c r="AM3566">
        <v>1</v>
      </c>
      <c r="AN3566">
        <v>0</v>
      </c>
      <c r="AO3566">
        <v>0</v>
      </c>
      <c r="AP3566" t="s">
        <v>91</v>
      </c>
      <c r="AQ3566" t="s">
        <v>92</v>
      </c>
      <c r="AR3566" t="s">
        <v>105</v>
      </c>
      <c r="AS3566">
        <v>6</v>
      </c>
      <c r="AT3566">
        <v>69</v>
      </c>
      <c r="AU3566">
        <v>1</v>
      </c>
      <c r="AV3566">
        <v>1</v>
      </c>
      <c r="AW3566">
        <v>0</v>
      </c>
      <c r="AX3566">
        <v>105.35</v>
      </c>
      <c r="AY3566">
        <v>1</v>
      </c>
      <c r="AZ3566" t="s">
        <v>94</v>
      </c>
      <c r="BA3566">
        <v>10</v>
      </c>
      <c r="BB3566" t="s">
        <v>95</v>
      </c>
      <c r="BC3566">
        <v>1</v>
      </c>
    </row>
    <row r="3567" spans="1:55">
      <c r="A3567" t="s">
        <v>7166</v>
      </c>
      <c r="B3567" t="s">
        <v>73</v>
      </c>
      <c r="C3567">
        <v>41</v>
      </c>
      <c r="D3567" t="s">
        <v>61</v>
      </c>
      <c r="E3567">
        <v>0</v>
      </c>
      <c r="F3567" t="s">
        <v>252</v>
      </c>
      <c r="G3567">
        <v>92117</v>
      </c>
      <c r="H3567">
        <v>32.825086</v>
      </c>
      <c r="I3567">
        <v>-117.199424</v>
      </c>
      <c r="J3567">
        <v>0</v>
      </c>
      <c r="K3567">
        <v>1</v>
      </c>
      <c r="L3567" t="s">
        <v>59</v>
      </c>
      <c r="M3567" t="s">
        <v>57</v>
      </c>
      <c r="N3567" t="s">
        <v>7167</v>
      </c>
      <c r="O3567" t="s">
        <v>61</v>
      </c>
      <c r="P3567" t="s">
        <v>57</v>
      </c>
      <c r="Q3567" t="s">
        <v>85</v>
      </c>
      <c r="R3567" t="s">
        <v>136</v>
      </c>
      <c r="S3567" t="s">
        <v>61</v>
      </c>
      <c r="T3567" t="s">
        <v>57</v>
      </c>
      <c r="U3567" t="s">
        <v>61</v>
      </c>
      <c r="V3567" t="s">
        <v>61</v>
      </c>
      <c r="W3567" t="s">
        <v>61</v>
      </c>
      <c r="X3567" t="s">
        <v>61</v>
      </c>
      <c r="Y3567" t="s">
        <v>61</v>
      </c>
      <c r="Z3567" t="s">
        <v>61</v>
      </c>
      <c r="AA3567" t="s">
        <v>77</v>
      </c>
      <c r="AB3567" t="s">
        <v>57</v>
      </c>
      <c r="AC3567" t="s">
        <v>87</v>
      </c>
      <c r="AD3567">
        <v>75.34999999999999</v>
      </c>
      <c r="AE3567">
        <v>75.34999999999999</v>
      </c>
      <c r="AF3567">
        <v>0</v>
      </c>
      <c r="AG3567">
        <v>10</v>
      </c>
      <c r="AH3567">
        <v>32.82</v>
      </c>
      <c r="AI3567">
        <v>118.17</v>
      </c>
      <c r="AJ3567" t="s">
        <v>88</v>
      </c>
      <c r="AK3567" t="s">
        <v>89</v>
      </c>
      <c r="AL3567" t="s">
        <v>181</v>
      </c>
      <c r="AM3567">
        <v>1</v>
      </c>
      <c r="AN3567">
        <v>0</v>
      </c>
      <c r="AO3567">
        <v>0</v>
      </c>
      <c r="AP3567" t="s">
        <v>91</v>
      </c>
      <c r="AQ3567" t="s">
        <v>78</v>
      </c>
      <c r="AR3567" t="s">
        <v>93</v>
      </c>
      <c r="AS3567">
        <v>1</v>
      </c>
      <c r="AT3567">
        <v>51213</v>
      </c>
      <c r="AU3567">
        <v>1</v>
      </c>
      <c r="AV3567">
        <v>1</v>
      </c>
      <c r="AW3567">
        <v>0</v>
      </c>
      <c r="AX3567">
        <v>75.34999999999999</v>
      </c>
      <c r="AY3567">
        <v>1</v>
      </c>
      <c r="AZ3567" t="s">
        <v>94</v>
      </c>
      <c r="BA3567">
        <v>10</v>
      </c>
      <c r="BB3567" t="s">
        <v>95</v>
      </c>
      <c r="BC3567">
        <v>1</v>
      </c>
    </row>
    <row r="3568" spans="1:55">
      <c r="A3568" t="s">
        <v>7168</v>
      </c>
      <c r="B3568" t="s">
        <v>56</v>
      </c>
      <c r="C3568">
        <v>35</v>
      </c>
      <c r="D3568" t="s">
        <v>57</v>
      </c>
      <c r="E3568">
        <v>2</v>
      </c>
      <c r="F3568" t="s">
        <v>2184</v>
      </c>
      <c r="G3568">
        <v>93626</v>
      </c>
      <c r="H3568">
        <v>37.027663</v>
      </c>
      <c r="I3568">
        <v>-119.69056</v>
      </c>
      <c r="J3568">
        <v>3</v>
      </c>
      <c r="K3568">
        <v>67</v>
      </c>
      <c r="L3568" t="s">
        <v>119</v>
      </c>
      <c r="M3568" t="s">
        <v>57</v>
      </c>
      <c r="N3568" t="s">
        <v>7169</v>
      </c>
      <c r="O3568" t="s">
        <v>57</v>
      </c>
      <c r="P3568" t="s">
        <v>57</v>
      </c>
      <c r="Q3568" t="s">
        <v>85</v>
      </c>
      <c r="R3568" t="s">
        <v>63</v>
      </c>
      <c r="S3568" t="s">
        <v>57</v>
      </c>
      <c r="T3568" t="s">
        <v>61</v>
      </c>
      <c r="U3568" t="s">
        <v>61</v>
      </c>
      <c r="V3568" t="s">
        <v>57</v>
      </c>
      <c r="W3568" t="s">
        <v>57</v>
      </c>
      <c r="X3568" t="s">
        <v>57</v>
      </c>
      <c r="Y3568" t="s">
        <v>57</v>
      </c>
      <c r="Z3568" t="s">
        <v>57</v>
      </c>
      <c r="AA3568" t="s">
        <v>122</v>
      </c>
      <c r="AB3568" t="s">
        <v>61</v>
      </c>
      <c r="AC3568" t="s">
        <v>65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9712.950000000001</v>
      </c>
      <c r="AJ3568" t="s">
        <v>66</v>
      </c>
      <c r="AM3568">
        <v>0</v>
      </c>
      <c r="AN3568">
        <v>1</v>
      </c>
      <c r="AO3568">
        <v>0</v>
      </c>
      <c r="AP3568" t="s">
        <v>123</v>
      </c>
      <c r="AQ3568" t="s">
        <v>68</v>
      </c>
      <c r="AR3568" t="s">
        <v>105</v>
      </c>
      <c r="AS3568">
        <v>6</v>
      </c>
      <c r="AT3568">
        <v>1125</v>
      </c>
      <c r="AU3568">
        <v>1</v>
      </c>
      <c r="AV3568">
        <v>0</v>
      </c>
      <c r="AW3568">
        <v>1</v>
      </c>
      <c r="AX3568">
        <v>0</v>
      </c>
      <c r="AY3568">
        <v>6</v>
      </c>
      <c r="AZ3568" t="s">
        <v>125</v>
      </c>
      <c r="BA3568">
        <v>2</v>
      </c>
      <c r="BB3568" t="s">
        <v>126</v>
      </c>
      <c r="BC3568">
        <v>3</v>
      </c>
    </row>
    <row r="3569" spans="1:55">
      <c r="A3569" t="s">
        <v>7170</v>
      </c>
      <c r="B3569" t="s">
        <v>56</v>
      </c>
      <c r="C3569">
        <v>35</v>
      </c>
      <c r="D3569" t="s">
        <v>57</v>
      </c>
      <c r="E3569">
        <v>0</v>
      </c>
      <c r="F3569" t="s">
        <v>1434</v>
      </c>
      <c r="G3569">
        <v>94019</v>
      </c>
      <c r="H3569">
        <v>37.45567</v>
      </c>
      <c r="I3569">
        <v>-122.407992</v>
      </c>
      <c r="J3569">
        <v>3</v>
      </c>
      <c r="K3569">
        <v>65</v>
      </c>
      <c r="L3569" t="s">
        <v>129</v>
      </c>
      <c r="M3569" t="s">
        <v>57</v>
      </c>
      <c r="N3569" t="s">
        <v>331</v>
      </c>
      <c r="O3569" t="s">
        <v>57</v>
      </c>
      <c r="P3569" t="s">
        <v>57</v>
      </c>
      <c r="Q3569" t="s">
        <v>85</v>
      </c>
      <c r="R3569" t="s">
        <v>250</v>
      </c>
      <c r="S3569" t="s">
        <v>57</v>
      </c>
      <c r="T3569" t="s">
        <v>61</v>
      </c>
      <c r="U3569" t="s">
        <v>57</v>
      </c>
      <c r="V3569" t="s">
        <v>61</v>
      </c>
      <c r="W3569" t="s">
        <v>57</v>
      </c>
      <c r="X3569" t="s">
        <v>57</v>
      </c>
      <c r="Y3569" t="s">
        <v>57</v>
      </c>
      <c r="Z3569" t="s">
        <v>61</v>
      </c>
      <c r="AA3569" t="s">
        <v>77</v>
      </c>
      <c r="AB3569" t="s">
        <v>57</v>
      </c>
      <c r="AC3569" t="s">
        <v>87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66</v>
      </c>
      <c r="AM3569">
        <v>0</v>
      </c>
      <c r="AN3569">
        <v>1</v>
      </c>
      <c r="AO3569">
        <v>0</v>
      </c>
      <c r="AP3569" t="s">
        <v>123</v>
      </c>
      <c r="AQ3569" t="s">
        <v>68</v>
      </c>
      <c r="AR3569" t="s">
        <v>105</v>
      </c>
      <c r="AS3569">
        <v>5</v>
      </c>
      <c r="AT3569">
        <v>17929</v>
      </c>
      <c r="AU3569">
        <v>1</v>
      </c>
      <c r="AV3569">
        <v>0</v>
      </c>
      <c r="AW3569">
        <v>1</v>
      </c>
      <c r="AX3569">
        <v>0</v>
      </c>
      <c r="AY3569">
        <v>6</v>
      </c>
      <c r="AZ3569" t="s">
        <v>125</v>
      </c>
      <c r="BA3569">
        <v>6</v>
      </c>
      <c r="BB3569" t="s">
        <v>95</v>
      </c>
      <c r="BC3569">
        <v>1</v>
      </c>
    </row>
    <row r="3570" spans="1:55">
      <c r="A3570" t="s">
        <v>7171</v>
      </c>
      <c r="B3570" t="s">
        <v>56</v>
      </c>
      <c r="C3570">
        <v>47</v>
      </c>
      <c r="D3570" t="s">
        <v>61</v>
      </c>
      <c r="E3570">
        <v>2</v>
      </c>
      <c r="F3570" t="s">
        <v>523</v>
      </c>
      <c r="G3570">
        <v>95824</v>
      </c>
      <c r="H3570">
        <v>38.517295</v>
      </c>
      <c r="I3570">
        <v>-121.439819</v>
      </c>
      <c r="J3570">
        <v>0</v>
      </c>
      <c r="K3570">
        <v>43</v>
      </c>
      <c r="L3570" t="s">
        <v>59</v>
      </c>
      <c r="M3570" t="s">
        <v>57</v>
      </c>
      <c r="N3570" t="s">
        <v>1072</v>
      </c>
      <c r="O3570" t="s">
        <v>61</v>
      </c>
      <c r="P3570" t="s">
        <v>57</v>
      </c>
      <c r="Q3570" t="s">
        <v>85</v>
      </c>
      <c r="R3570" t="s">
        <v>76</v>
      </c>
      <c r="S3570" t="s">
        <v>57</v>
      </c>
      <c r="T3570" t="s">
        <v>57</v>
      </c>
      <c r="U3570" t="s">
        <v>61</v>
      </c>
      <c r="V3570" t="s">
        <v>57</v>
      </c>
      <c r="W3570" t="s">
        <v>57</v>
      </c>
      <c r="X3570" t="s">
        <v>57</v>
      </c>
      <c r="Y3570" t="s">
        <v>57</v>
      </c>
      <c r="Z3570" t="s">
        <v>61</v>
      </c>
      <c r="AA3570" t="s">
        <v>64</v>
      </c>
      <c r="AB3570" t="s">
        <v>57</v>
      </c>
      <c r="AC3570" t="s">
        <v>65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66</v>
      </c>
      <c r="AM3570">
        <v>0</v>
      </c>
      <c r="AN3570">
        <v>1</v>
      </c>
      <c r="AO3570">
        <v>0</v>
      </c>
      <c r="AP3570" t="s">
        <v>176</v>
      </c>
      <c r="AQ3570" t="s">
        <v>78</v>
      </c>
      <c r="AR3570" t="s">
        <v>105</v>
      </c>
      <c r="AS3570">
        <v>6</v>
      </c>
      <c r="AT3570">
        <v>30580</v>
      </c>
      <c r="AU3570">
        <v>1</v>
      </c>
      <c r="AV3570">
        <v>0</v>
      </c>
      <c r="AW3570">
        <v>1</v>
      </c>
      <c r="AX3570">
        <v>0</v>
      </c>
      <c r="AY3570">
        <v>5</v>
      </c>
      <c r="AZ3570" t="s">
        <v>177</v>
      </c>
      <c r="BA3570">
        <v>3</v>
      </c>
      <c r="BB3570" t="s">
        <v>126</v>
      </c>
      <c r="BC3570">
        <v>3</v>
      </c>
    </row>
    <row r="3571" spans="1:55">
      <c r="A3571" t="s">
        <v>7172</v>
      </c>
      <c r="B3571" t="s">
        <v>56</v>
      </c>
      <c r="C3571">
        <v>35</v>
      </c>
      <c r="D3571" t="s">
        <v>61</v>
      </c>
      <c r="E3571">
        <v>0</v>
      </c>
      <c r="F3571" t="s">
        <v>5664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216</v>
      </c>
      <c r="M3571" t="s">
        <v>61</v>
      </c>
      <c r="N3571" t="s">
        <v>143</v>
      </c>
      <c r="O3571" t="s">
        <v>143</v>
      </c>
      <c r="P3571" t="s">
        <v>57</v>
      </c>
      <c r="Q3571" t="s">
        <v>135</v>
      </c>
      <c r="R3571" t="s">
        <v>100</v>
      </c>
      <c r="S3571" t="s">
        <v>61</v>
      </c>
      <c r="T3571" t="s">
        <v>61</v>
      </c>
      <c r="U3571" t="s">
        <v>57</v>
      </c>
      <c r="V3571" t="s">
        <v>61</v>
      </c>
      <c r="W3571" t="s">
        <v>57</v>
      </c>
      <c r="X3571" t="s">
        <v>57</v>
      </c>
      <c r="Y3571" t="s">
        <v>57</v>
      </c>
      <c r="Z3571" t="s">
        <v>57</v>
      </c>
      <c r="AA3571" t="s">
        <v>77</v>
      </c>
      <c r="AB3571" t="s">
        <v>57</v>
      </c>
      <c r="AC3571" t="s">
        <v>87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88</v>
      </c>
      <c r="AK3571" t="s">
        <v>205</v>
      </c>
      <c r="AL3571" t="s">
        <v>329</v>
      </c>
      <c r="AM3571">
        <v>1</v>
      </c>
      <c r="AN3571">
        <v>0</v>
      </c>
      <c r="AO3571">
        <v>0</v>
      </c>
      <c r="AP3571" t="s">
        <v>176</v>
      </c>
      <c r="AQ3571" t="s">
        <v>68</v>
      </c>
      <c r="AR3571" t="s">
        <v>69</v>
      </c>
      <c r="AS3571">
        <v>5</v>
      </c>
      <c r="AT3571">
        <v>15405</v>
      </c>
      <c r="AU3571">
        <v>1</v>
      </c>
      <c r="AV3571">
        <v>1</v>
      </c>
      <c r="AW3571">
        <v>0</v>
      </c>
      <c r="AX3571">
        <v>50.75</v>
      </c>
      <c r="AY3571">
        <v>5</v>
      </c>
      <c r="AZ3571" t="s">
        <v>177</v>
      </c>
      <c r="BA3571">
        <v>5</v>
      </c>
      <c r="BB3571" t="s">
        <v>80</v>
      </c>
      <c r="BC3571">
        <v>2</v>
      </c>
    </row>
    <row r="3572" spans="1:55">
      <c r="A3572" t="s">
        <v>7173</v>
      </c>
      <c r="B3572" t="s">
        <v>56</v>
      </c>
      <c r="C3572">
        <v>22</v>
      </c>
      <c r="D3572" t="s">
        <v>57</v>
      </c>
      <c r="E3572">
        <v>1</v>
      </c>
      <c r="F3572" t="s">
        <v>6062</v>
      </c>
      <c r="G3572">
        <v>92327</v>
      </c>
      <c r="H3572">
        <v>34.875144</v>
      </c>
      <c r="I3572">
        <v>-116.821698</v>
      </c>
      <c r="J3572">
        <v>9</v>
      </c>
      <c r="K3572">
        <v>9</v>
      </c>
      <c r="L3572" t="s">
        <v>59</v>
      </c>
      <c r="M3572" t="s">
        <v>57</v>
      </c>
      <c r="N3572" t="s">
        <v>7174</v>
      </c>
      <c r="O3572" t="s">
        <v>61</v>
      </c>
      <c r="P3572" t="s">
        <v>61</v>
      </c>
      <c r="Q3572" t="s">
        <v>143</v>
      </c>
      <c r="R3572" t="s">
        <v>143</v>
      </c>
      <c r="S3572" t="s">
        <v>143</v>
      </c>
      <c r="T3572" t="s">
        <v>143</v>
      </c>
      <c r="U3572" t="s">
        <v>143</v>
      </c>
      <c r="V3572" t="s">
        <v>143</v>
      </c>
      <c r="W3572" t="s">
        <v>143</v>
      </c>
      <c r="X3572" t="s">
        <v>143</v>
      </c>
      <c r="Y3572" t="s">
        <v>143</v>
      </c>
      <c r="Z3572" t="s">
        <v>143</v>
      </c>
      <c r="AA3572" t="s">
        <v>122</v>
      </c>
      <c r="AB3572" t="s">
        <v>61</v>
      </c>
      <c r="AC3572" t="s">
        <v>65</v>
      </c>
      <c r="AD3572">
        <v>20.35</v>
      </c>
      <c r="AE3572">
        <v>191.1</v>
      </c>
      <c r="AF3572">
        <v>0</v>
      </c>
      <c r="AG3572">
        <v>0</v>
      </c>
      <c r="AH3572">
        <v>277.47</v>
      </c>
      <c r="AI3572">
        <v>468.57</v>
      </c>
      <c r="AJ3572" t="s">
        <v>66</v>
      </c>
      <c r="AM3572">
        <v>0</v>
      </c>
      <c r="AN3572">
        <v>1</v>
      </c>
      <c r="AO3572">
        <v>0</v>
      </c>
      <c r="AP3572" t="s">
        <v>67</v>
      </c>
      <c r="AQ3572" t="s">
        <v>116</v>
      </c>
      <c r="AR3572" t="s">
        <v>182</v>
      </c>
      <c r="AT3572">
        <v>678</v>
      </c>
      <c r="AU3572">
        <v>1</v>
      </c>
      <c r="AV3572">
        <v>0</v>
      </c>
      <c r="AW3572">
        <v>1</v>
      </c>
      <c r="AX3572">
        <v>0</v>
      </c>
      <c r="AY3572">
        <v>2</v>
      </c>
      <c r="AZ3572" t="s">
        <v>70</v>
      </c>
      <c r="BA3572">
        <v>0</v>
      </c>
      <c r="BB3572" t="s">
        <v>71</v>
      </c>
      <c r="BC3572">
        <v>4</v>
      </c>
    </row>
    <row r="3573" spans="1:55">
      <c r="A3573" t="s">
        <v>7175</v>
      </c>
      <c r="B3573" t="s">
        <v>73</v>
      </c>
      <c r="C3573">
        <v>19</v>
      </c>
      <c r="D3573" t="s">
        <v>57</v>
      </c>
      <c r="E3573">
        <v>1</v>
      </c>
      <c r="F3573" t="s">
        <v>1327</v>
      </c>
      <c r="G3573">
        <v>91701</v>
      </c>
      <c r="H3573">
        <v>34.132275</v>
      </c>
      <c r="I3573">
        <v>-117.611478</v>
      </c>
      <c r="J3573">
        <v>1</v>
      </c>
      <c r="K3573">
        <v>30</v>
      </c>
      <c r="L3573" t="s">
        <v>59</v>
      </c>
      <c r="M3573" t="s">
        <v>57</v>
      </c>
      <c r="N3573" t="s">
        <v>7176</v>
      </c>
      <c r="O3573" t="s">
        <v>57</v>
      </c>
      <c r="P3573" t="s">
        <v>57</v>
      </c>
      <c r="Q3573" t="s">
        <v>85</v>
      </c>
      <c r="R3573" t="s">
        <v>322</v>
      </c>
      <c r="S3573" t="s">
        <v>61</v>
      </c>
      <c r="T3573" t="s">
        <v>57</v>
      </c>
      <c r="U3573" t="s">
        <v>61</v>
      </c>
      <c r="V3573" t="s">
        <v>57</v>
      </c>
      <c r="W3573" t="s">
        <v>61</v>
      </c>
      <c r="X3573" t="s">
        <v>61</v>
      </c>
      <c r="Y3573" t="s">
        <v>57</v>
      </c>
      <c r="Z3573" t="s">
        <v>57</v>
      </c>
      <c r="AA3573" t="s">
        <v>77</v>
      </c>
      <c r="AB3573" t="s">
        <v>57</v>
      </c>
      <c r="AC3573" t="s">
        <v>87</v>
      </c>
      <c r="AD3573">
        <v>83.55</v>
      </c>
      <c r="AE3573">
        <v>2570.2</v>
      </c>
      <c r="AF3573">
        <v>0</v>
      </c>
      <c r="AG3573">
        <v>0</v>
      </c>
      <c r="AH3573">
        <v>307.2</v>
      </c>
      <c r="AI3573">
        <v>2877.4</v>
      </c>
      <c r="AJ3573" t="s">
        <v>66</v>
      </c>
      <c r="AM3573">
        <v>0</v>
      </c>
      <c r="AN3573">
        <v>1</v>
      </c>
      <c r="AO3573">
        <v>0</v>
      </c>
      <c r="AP3573" t="s">
        <v>164</v>
      </c>
      <c r="AQ3573" t="s">
        <v>116</v>
      </c>
      <c r="AR3573" t="s">
        <v>93</v>
      </c>
      <c r="AS3573">
        <v>4</v>
      </c>
      <c r="AT3573">
        <v>39064</v>
      </c>
      <c r="AU3573">
        <v>1</v>
      </c>
      <c r="AV3573">
        <v>0</v>
      </c>
      <c r="AW3573">
        <v>1</v>
      </c>
      <c r="AX3573">
        <v>0</v>
      </c>
      <c r="AY3573">
        <v>4</v>
      </c>
      <c r="AZ3573" t="s">
        <v>165</v>
      </c>
      <c r="BA3573">
        <v>5</v>
      </c>
      <c r="BB3573" t="s">
        <v>80</v>
      </c>
      <c r="BC3573">
        <v>2</v>
      </c>
    </row>
    <row r="3574" spans="1:55">
      <c r="A3574" t="s">
        <v>7177</v>
      </c>
      <c r="B3574" t="s">
        <v>56</v>
      </c>
      <c r="C3574">
        <v>49</v>
      </c>
      <c r="D3574" t="s">
        <v>57</v>
      </c>
      <c r="E3574">
        <v>1</v>
      </c>
      <c r="F3574" t="s">
        <v>262</v>
      </c>
      <c r="G3574">
        <v>95129</v>
      </c>
      <c r="H3574">
        <v>37.305622</v>
      </c>
      <c r="I3574">
        <v>-122.000887</v>
      </c>
      <c r="J3574">
        <v>3</v>
      </c>
      <c r="K3574">
        <v>32</v>
      </c>
      <c r="L3574" t="s">
        <v>59</v>
      </c>
      <c r="M3574" t="s">
        <v>57</v>
      </c>
      <c r="N3574" t="s">
        <v>451</v>
      </c>
      <c r="O3574" t="s">
        <v>61</v>
      </c>
      <c r="P3574" t="s">
        <v>57</v>
      </c>
      <c r="Q3574" t="s">
        <v>135</v>
      </c>
      <c r="R3574" t="s">
        <v>174</v>
      </c>
      <c r="S3574" t="s">
        <v>57</v>
      </c>
      <c r="T3574" t="s">
        <v>57</v>
      </c>
      <c r="U3574" t="s">
        <v>61</v>
      </c>
      <c r="V3574" t="s">
        <v>57</v>
      </c>
      <c r="W3574" t="s">
        <v>61</v>
      </c>
      <c r="X3574" t="s">
        <v>61</v>
      </c>
      <c r="Y3574" t="s">
        <v>61</v>
      </c>
      <c r="Z3574" t="s">
        <v>57</v>
      </c>
      <c r="AA3574" t="s">
        <v>77</v>
      </c>
      <c r="AB3574" t="s">
        <v>61</v>
      </c>
      <c r="AC3574" t="s">
        <v>87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66</v>
      </c>
      <c r="AM3574">
        <v>0</v>
      </c>
      <c r="AN3574">
        <v>1</v>
      </c>
      <c r="AO3574">
        <v>0</v>
      </c>
      <c r="AP3574" t="s">
        <v>164</v>
      </c>
      <c r="AQ3574" t="s">
        <v>78</v>
      </c>
      <c r="AR3574" t="s">
        <v>69</v>
      </c>
      <c r="AS3574">
        <v>4</v>
      </c>
      <c r="AT3574">
        <v>37570</v>
      </c>
      <c r="AU3574">
        <v>1</v>
      </c>
      <c r="AV3574">
        <v>0</v>
      </c>
      <c r="AW3574">
        <v>1</v>
      </c>
      <c r="AX3574">
        <v>0</v>
      </c>
      <c r="AY3574">
        <v>4</v>
      </c>
      <c r="AZ3574" t="s">
        <v>165</v>
      </c>
      <c r="BA3574">
        <v>3</v>
      </c>
      <c r="BB3574" t="s">
        <v>126</v>
      </c>
      <c r="BC3574">
        <v>3</v>
      </c>
    </row>
    <row r="3575" spans="1:55">
      <c r="A3575" t="s">
        <v>7178</v>
      </c>
      <c r="B3575" t="s">
        <v>73</v>
      </c>
      <c r="C3575">
        <v>63</v>
      </c>
      <c r="D3575" t="s">
        <v>57</v>
      </c>
      <c r="E3575">
        <v>3</v>
      </c>
      <c r="F3575" t="s">
        <v>1905</v>
      </c>
      <c r="G3575">
        <v>91505</v>
      </c>
      <c r="H3575">
        <v>34.174215</v>
      </c>
      <c r="I3575">
        <v>-118.345928</v>
      </c>
      <c r="J3575">
        <v>1</v>
      </c>
      <c r="K3575">
        <v>25</v>
      </c>
      <c r="L3575" t="s">
        <v>59</v>
      </c>
      <c r="M3575" t="s">
        <v>57</v>
      </c>
      <c r="N3575" t="s">
        <v>4991</v>
      </c>
      <c r="O3575" t="s">
        <v>61</v>
      </c>
      <c r="P3575" t="s">
        <v>57</v>
      </c>
      <c r="Q3575" t="s">
        <v>135</v>
      </c>
      <c r="R3575" t="s">
        <v>289</v>
      </c>
      <c r="S3575" t="s">
        <v>61</v>
      </c>
      <c r="T3575" t="s">
        <v>57</v>
      </c>
      <c r="U3575" t="s">
        <v>57</v>
      </c>
      <c r="V3575" t="s">
        <v>61</v>
      </c>
      <c r="W3575" t="s">
        <v>61</v>
      </c>
      <c r="X3575" t="s">
        <v>61</v>
      </c>
      <c r="Y3575" t="s">
        <v>61</v>
      </c>
      <c r="Z3575" t="s">
        <v>57</v>
      </c>
      <c r="AA3575" t="s">
        <v>64</v>
      </c>
      <c r="AB3575" t="s">
        <v>61</v>
      </c>
      <c r="AC3575" t="s">
        <v>65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2259.7</v>
      </c>
      <c r="AJ3575" t="s">
        <v>66</v>
      </c>
      <c r="AM3575">
        <v>0</v>
      </c>
      <c r="AN3575">
        <v>1</v>
      </c>
      <c r="AO3575">
        <v>0</v>
      </c>
      <c r="AP3575" t="s">
        <v>164</v>
      </c>
      <c r="AQ3575" t="s">
        <v>124</v>
      </c>
      <c r="AR3575" t="s">
        <v>69</v>
      </c>
      <c r="AS3575">
        <v>3</v>
      </c>
      <c r="AT3575">
        <v>29245</v>
      </c>
      <c r="AU3575">
        <v>1</v>
      </c>
      <c r="AV3575">
        <v>0</v>
      </c>
      <c r="AW3575">
        <v>1</v>
      </c>
      <c r="AX3575">
        <v>0</v>
      </c>
      <c r="AY3575">
        <v>4</v>
      </c>
      <c r="AZ3575" t="s">
        <v>165</v>
      </c>
      <c r="BA3575">
        <v>0</v>
      </c>
      <c r="BB3575" t="s">
        <v>71</v>
      </c>
      <c r="BC3575">
        <v>4</v>
      </c>
    </row>
    <row r="3576" spans="1:55">
      <c r="A3576" t="s">
        <v>7179</v>
      </c>
      <c r="B3576" t="s">
        <v>73</v>
      </c>
      <c r="C3576">
        <v>56</v>
      </c>
      <c r="D3576" t="s">
        <v>61</v>
      </c>
      <c r="E3576">
        <v>0</v>
      </c>
      <c r="F3576" t="s">
        <v>1038</v>
      </c>
      <c r="G3576">
        <v>93111</v>
      </c>
      <c r="H3576">
        <v>34.460197</v>
      </c>
      <c r="I3576">
        <v>-119.802602</v>
      </c>
      <c r="J3576">
        <v>0</v>
      </c>
      <c r="K3576">
        <v>13</v>
      </c>
      <c r="L3576" t="s">
        <v>98</v>
      </c>
      <c r="M3576" t="s">
        <v>57</v>
      </c>
      <c r="N3576" t="s">
        <v>797</v>
      </c>
      <c r="O3576" t="s">
        <v>61</v>
      </c>
      <c r="P3576" t="s">
        <v>61</v>
      </c>
      <c r="Q3576" t="s">
        <v>143</v>
      </c>
      <c r="R3576" t="s">
        <v>143</v>
      </c>
      <c r="S3576" t="s">
        <v>143</v>
      </c>
      <c r="T3576" t="s">
        <v>143</v>
      </c>
      <c r="U3576" t="s">
        <v>143</v>
      </c>
      <c r="V3576" t="s">
        <v>143</v>
      </c>
      <c r="W3576" t="s">
        <v>143</v>
      </c>
      <c r="X3576" t="s">
        <v>143</v>
      </c>
      <c r="Y3576" t="s">
        <v>143</v>
      </c>
      <c r="Z3576" t="s">
        <v>143</v>
      </c>
      <c r="AA3576" t="s">
        <v>122</v>
      </c>
      <c r="AB3576" t="s">
        <v>61</v>
      </c>
      <c r="AC3576" t="s">
        <v>65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66</v>
      </c>
      <c r="AM3576">
        <v>0</v>
      </c>
      <c r="AN3576">
        <v>1</v>
      </c>
      <c r="AO3576">
        <v>0</v>
      </c>
      <c r="AP3576" t="s">
        <v>103</v>
      </c>
      <c r="AQ3576" t="s">
        <v>92</v>
      </c>
      <c r="AR3576" t="s">
        <v>182</v>
      </c>
      <c r="AT3576">
        <v>16477</v>
      </c>
      <c r="AU3576">
        <v>1</v>
      </c>
      <c r="AV3576">
        <v>0</v>
      </c>
      <c r="AW3576">
        <v>1</v>
      </c>
      <c r="AX3576">
        <v>0</v>
      </c>
      <c r="AY3576">
        <v>3</v>
      </c>
      <c r="AZ3576" t="s">
        <v>106</v>
      </c>
      <c r="BA3576">
        <v>2</v>
      </c>
      <c r="BB3576" t="s">
        <v>126</v>
      </c>
      <c r="BC3576">
        <v>3</v>
      </c>
    </row>
    <row r="3577" spans="1:55">
      <c r="A3577" t="s">
        <v>7180</v>
      </c>
      <c r="B3577" t="s">
        <v>56</v>
      </c>
      <c r="C3577">
        <v>55</v>
      </c>
      <c r="D3577" t="s">
        <v>57</v>
      </c>
      <c r="E3577">
        <v>0</v>
      </c>
      <c r="F3577" t="s">
        <v>219</v>
      </c>
      <c r="G3577">
        <v>95501</v>
      </c>
      <c r="H3577">
        <v>40.796621</v>
      </c>
      <c r="I3577">
        <v>-124.15428</v>
      </c>
      <c r="J3577">
        <v>4</v>
      </c>
      <c r="K3577">
        <v>3</v>
      </c>
      <c r="L3577" t="s">
        <v>83</v>
      </c>
      <c r="M3577" t="s">
        <v>57</v>
      </c>
      <c r="N3577" t="s">
        <v>3330</v>
      </c>
      <c r="O3577" t="s">
        <v>61</v>
      </c>
      <c r="P3577" t="s">
        <v>61</v>
      </c>
      <c r="Q3577" t="s">
        <v>143</v>
      </c>
      <c r="R3577" t="s">
        <v>143</v>
      </c>
      <c r="S3577" t="s">
        <v>143</v>
      </c>
      <c r="T3577" t="s">
        <v>143</v>
      </c>
      <c r="U3577" t="s">
        <v>143</v>
      </c>
      <c r="V3577" t="s">
        <v>143</v>
      </c>
      <c r="W3577" t="s">
        <v>143</v>
      </c>
      <c r="X3577" t="s">
        <v>143</v>
      </c>
      <c r="Y3577" t="s">
        <v>143</v>
      </c>
      <c r="Z3577" t="s">
        <v>143</v>
      </c>
      <c r="AA3577" t="s">
        <v>77</v>
      </c>
      <c r="AB3577" t="s">
        <v>57</v>
      </c>
      <c r="AC3577" t="s">
        <v>65</v>
      </c>
      <c r="AD3577">
        <v>19.9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170</v>
      </c>
      <c r="AM3577">
        <v>0</v>
      </c>
      <c r="AN3577">
        <v>0</v>
      </c>
      <c r="AO3577">
        <v>0</v>
      </c>
      <c r="AP3577" t="s">
        <v>91</v>
      </c>
      <c r="AQ3577" t="s">
        <v>92</v>
      </c>
      <c r="AR3577" t="s">
        <v>182</v>
      </c>
      <c r="AT3577">
        <v>23224</v>
      </c>
      <c r="AU3577">
        <v>0</v>
      </c>
      <c r="AX3577">
        <v>0</v>
      </c>
      <c r="AY3577">
        <v>1</v>
      </c>
      <c r="AZ3577" t="s">
        <v>94</v>
      </c>
      <c r="BA3577">
        <v>7</v>
      </c>
      <c r="BB3577" t="s">
        <v>95</v>
      </c>
      <c r="BC3577">
        <v>1</v>
      </c>
    </row>
    <row r="3578" spans="1:55">
      <c r="A3578" t="s">
        <v>7181</v>
      </c>
      <c r="B3578" t="s">
        <v>73</v>
      </c>
      <c r="C3578">
        <v>35</v>
      </c>
      <c r="D3578" t="s">
        <v>61</v>
      </c>
      <c r="E3578">
        <v>0</v>
      </c>
      <c r="F3578" t="s">
        <v>4325</v>
      </c>
      <c r="G3578">
        <v>95910</v>
      </c>
      <c r="H3578">
        <v>39.467828</v>
      </c>
      <c r="I3578">
        <v>-120.841386</v>
      </c>
      <c r="J3578">
        <v>0</v>
      </c>
      <c r="K3578">
        <v>2</v>
      </c>
      <c r="L3578" t="s">
        <v>59</v>
      </c>
      <c r="M3578" t="s">
        <v>57</v>
      </c>
      <c r="N3578" t="s">
        <v>7182</v>
      </c>
      <c r="O3578" t="s">
        <v>61</v>
      </c>
      <c r="P3578" t="s">
        <v>61</v>
      </c>
      <c r="Q3578" t="s">
        <v>143</v>
      </c>
      <c r="R3578" t="s">
        <v>143</v>
      </c>
      <c r="S3578" t="s">
        <v>143</v>
      </c>
      <c r="T3578" t="s">
        <v>143</v>
      </c>
      <c r="U3578" t="s">
        <v>143</v>
      </c>
      <c r="V3578" t="s">
        <v>143</v>
      </c>
      <c r="W3578" t="s">
        <v>143</v>
      </c>
      <c r="X3578" t="s">
        <v>143</v>
      </c>
      <c r="Y3578" t="s">
        <v>143</v>
      </c>
      <c r="Z3578" t="s">
        <v>143</v>
      </c>
      <c r="AA3578" t="s">
        <v>77</v>
      </c>
      <c r="AB3578" t="s">
        <v>61</v>
      </c>
      <c r="AC3578" t="s">
        <v>65</v>
      </c>
      <c r="AD3578">
        <v>20.25</v>
      </c>
      <c r="AE3578">
        <v>36.8</v>
      </c>
      <c r="AF3578">
        <v>0</v>
      </c>
      <c r="AG3578">
        <v>0</v>
      </c>
      <c r="AH3578">
        <v>31.66</v>
      </c>
      <c r="AI3578">
        <v>68.45999999999999</v>
      </c>
      <c r="AJ3578" t="s">
        <v>170</v>
      </c>
      <c r="AM3578">
        <v>0</v>
      </c>
      <c r="AN3578">
        <v>0</v>
      </c>
      <c r="AO3578">
        <v>0</v>
      </c>
      <c r="AP3578" t="s">
        <v>91</v>
      </c>
      <c r="AQ3578" t="s">
        <v>68</v>
      </c>
      <c r="AR3578" t="s">
        <v>182</v>
      </c>
      <c r="AT3578">
        <v>118</v>
      </c>
      <c r="AU3578">
        <v>0</v>
      </c>
      <c r="AX3578">
        <v>0</v>
      </c>
      <c r="AY3578">
        <v>1</v>
      </c>
      <c r="AZ3578" t="s">
        <v>94</v>
      </c>
      <c r="BA3578">
        <v>8</v>
      </c>
      <c r="BB3578" t="s">
        <v>95</v>
      </c>
      <c r="BC3578">
        <v>1</v>
      </c>
    </row>
    <row r="3579" spans="1:55">
      <c r="A3579" t="s">
        <v>7183</v>
      </c>
      <c r="B3579" t="s">
        <v>73</v>
      </c>
      <c r="C3579">
        <v>42</v>
      </c>
      <c r="D3579" t="s">
        <v>57</v>
      </c>
      <c r="E3579">
        <v>2</v>
      </c>
      <c r="F3579" t="s">
        <v>1196</v>
      </c>
      <c r="G3579">
        <v>93308</v>
      </c>
      <c r="H3579">
        <v>35.559617</v>
      </c>
      <c r="I3579">
        <v>-118.925185</v>
      </c>
      <c r="J3579">
        <v>1</v>
      </c>
      <c r="K3579">
        <v>67</v>
      </c>
      <c r="L3579" t="s">
        <v>119</v>
      </c>
      <c r="M3579" t="s">
        <v>57</v>
      </c>
      <c r="N3579" t="s">
        <v>6397</v>
      </c>
      <c r="O3579" t="s">
        <v>61</v>
      </c>
      <c r="P3579" t="s">
        <v>57</v>
      </c>
      <c r="Q3579" t="s">
        <v>62</v>
      </c>
      <c r="R3579" t="s">
        <v>364</v>
      </c>
      <c r="S3579" t="s">
        <v>57</v>
      </c>
      <c r="T3579" t="s">
        <v>57</v>
      </c>
      <c r="U3579" t="s">
        <v>61</v>
      </c>
      <c r="V3579" t="s">
        <v>61</v>
      </c>
      <c r="W3579" t="s">
        <v>61</v>
      </c>
      <c r="X3579" t="s">
        <v>61</v>
      </c>
      <c r="Y3579" t="s">
        <v>61</v>
      </c>
      <c r="Z3579" t="s">
        <v>61</v>
      </c>
      <c r="AA3579" t="s">
        <v>122</v>
      </c>
      <c r="AB3579" t="s">
        <v>57</v>
      </c>
      <c r="AC3579" t="s">
        <v>87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66</v>
      </c>
      <c r="AM3579">
        <v>0</v>
      </c>
      <c r="AN3579">
        <v>1</v>
      </c>
      <c r="AO3579">
        <v>0</v>
      </c>
      <c r="AP3579" t="s">
        <v>123</v>
      </c>
      <c r="AQ3579" t="s">
        <v>78</v>
      </c>
      <c r="AR3579" t="s">
        <v>69</v>
      </c>
      <c r="AS3579">
        <v>2</v>
      </c>
      <c r="AT3579">
        <v>44915</v>
      </c>
      <c r="AU3579">
        <v>1</v>
      </c>
      <c r="AV3579">
        <v>0</v>
      </c>
      <c r="AW3579">
        <v>1</v>
      </c>
      <c r="AX3579">
        <v>0</v>
      </c>
      <c r="AY3579">
        <v>6</v>
      </c>
      <c r="AZ3579" t="s">
        <v>125</v>
      </c>
      <c r="BA3579">
        <v>0</v>
      </c>
      <c r="BB3579" t="s">
        <v>71</v>
      </c>
      <c r="BC3579">
        <v>4</v>
      </c>
    </row>
    <row r="3580" spans="1:55">
      <c r="A3580" t="s">
        <v>7184</v>
      </c>
      <c r="B3580" t="s">
        <v>73</v>
      </c>
      <c r="C3580">
        <v>77</v>
      </c>
      <c r="D3580" t="s">
        <v>57</v>
      </c>
      <c r="E3580">
        <v>0</v>
      </c>
      <c r="F3580" t="s">
        <v>226</v>
      </c>
      <c r="G3580">
        <v>90067</v>
      </c>
      <c r="H3580">
        <v>34.057496</v>
      </c>
      <c r="I3580">
        <v>-118.413959</v>
      </c>
      <c r="J3580">
        <v>3</v>
      </c>
      <c r="K3580">
        <v>66</v>
      </c>
      <c r="L3580" t="s">
        <v>59</v>
      </c>
      <c r="M3580" t="s">
        <v>57</v>
      </c>
      <c r="N3580" t="s">
        <v>7185</v>
      </c>
      <c r="O3580" t="s">
        <v>57</v>
      </c>
      <c r="P3580" t="s">
        <v>57</v>
      </c>
      <c r="Q3580" t="s">
        <v>85</v>
      </c>
      <c r="R3580" t="s">
        <v>180</v>
      </c>
      <c r="S3580" t="s">
        <v>61</v>
      </c>
      <c r="T3580" t="s">
        <v>57</v>
      </c>
      <c r="U3580" t="s">
        <v>57</v>
      </c>
      <c r="V3580" t="s">
        <v>57</v>
      </c>
      <c r="W3580" t="s">
        <v>57</v>
      </c>
      <c r="X3580" t="s">
        <v>57</v>
      </c>
      <c r="Y3580" t="s">
        <v>61</v>
      </c>
      <c r="Z3580" t="s">
        <v>57</v>
      </c>
      <c r="AA3580" t="s">
        <v>64</v>
      </c>
      <c r="AB3580" t="s">
        <v>57</v>
      </c>
      <c r="AC3580" t="s">
        <v>87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66</v>
      </c>
      <c r="AM3580">
        <v>0</v>
      </c>
      <c r="AN3580">
        <v>1</v>
      </c>
      <c r="AO3580">
        <v>0</v>
      </c>
      <c r="AP3580" t="s">
        <v>123</v>
      </c>
      <c r="AQ3580" t="s">
        <v>104</v>
      </c>
      <c r="AR3580" t="s">
        <v>105</v>
      </c>
      <c r="AS3580">
        <v>6</v>
      </c>
      <c r="AT3580">
        <v>2527</v>
      </c>
      <c r="AU3580">
        <v>1</v>
      </c>
      <c r="AV3580">
        <v>0</v>
      </c>
      <c r="AW3580">
        <v>1</v>
      </c>
      <c r="AX3580">
        <v>0</v>
      </c>
      <c r="AY3580">
        <v>6</v>
      </c>
      <c r="AZ3580" t="s">
        <v>125</v>
      </c>
      <c r="BA3580">
        <v>3</v>
      </c>
      <c r="BB3580" t="s">
        <v>126</v>
      </c>
      <c r="BC3580">
        <v>3</v>
      </c>
    </row>
    <row r="3581" spans="1:55">
      <c r="A3581" t="s">
        <v>7186</v>
      </c>
      <c r="B3581" t="s">
        <v>56</v>
      </c>
      <c r="C3581">
        <v>61</v>
      </c>
      <c r="D3581" t="s">
        <v>57</v>
      </c>
      <c r="E3581">
        <v>1</v>
      </c>
      <c r="F3581" t="s">
        <v>235</v>
      </c>
      <c r="G3581">
        <v>96001</v>
      </c>
      <c r="H3581">
        <v>40.587919</v>
      </c>
      <c r="I3581">
        <v>-122.464732</v>
      </c>
      <c r="J3581">
        <v>8</v>
      </c>
      <c r="K3581">
        <v>4</v>
      </c>
      <c r="L3581" t="s">
        <v>59</v>
      </c>
      <c r="M3581" t="s">
        <v>57</v>
      </c>
      <c r="N3581" t="s">
        <v>7187</v>
      </c>
      <c r="O3581" t="s">
        <v>61</v>
      </c>
      <c r="P3581" t="s">
        <v>57</v>
      </c>
      <c r="Q3581" t="s">
        <v>62</v>
      </c>
      <c r="R3581" t="s">
        <v>136</v>
      </c>
      <c r="S3581" t="s">
        <v>57</v>
      </c>
      <c r="T3581" t="s">
        <v>61</v>
      </c>
      <c r="U3581" t="s">
        <v>61</v>
      </c>
      <c r="V3581" t="s">
        <v>61</v>
      </c>
      <c r="W3581" t="s">
        <v>61</v>
      </c>
      <c r="X3581" t="s">
        <v>61</v>
      </c>
      <c r="Y3581" t="s">
        <v>61</v>
      </c>
      <c r="Z3581" t="s">
        <v>57</v>
      </c>
      <c r="AA3581" t="s">
        <v>77</v>
      </c>
      <c r="AB3581" t="s">
        <v>61</v>
      </c>
      <c r="AC3581" t="s">
        <v>87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66</v>
      </c>
      <c r="AM3581">
        <v>0</v>
      </c>
      <c r="AN3581">
        <v>1</v>
      </c>
      <c r="AO3581">
        <v>0</v>
      </c>
      <c r="AP3581" t="s">
        <v>91</v>
      </c>
      <c r="AQ3581" t="s">
        <v>124</v>
      </c>
      <c r="AR3581" t="s">
        <v>69</v>
      </c>
      <c r="AS3581">
        <v>2</v>
      </c>
      <c r="AT3581">
        <v>31586</v>
      </c>
      <c r="AU3581">
        <v>1</v>
      </c>
      <c r="AV3581">
        <v>0</v>
      </c>
      <c r="AW3581">
        <v>1</v>
      </c>
      <c r="AX3581">
        <v>0</v>
      </c>
      <c r="AY3581">
        <v>1</v>
      </c>
      <c r="AZ3581" t="s">
        <v>94</v>
      </c>
      <c r="BA3581">
        <v>6</v>
      </c>
      <c r="BB3581" t="s">
        <v>95</v>
      </c>
      <c r="BC3581">
        <v>1</v>
      </c>
    </row>
    <row r="3582" spans="1:55">
      <c r="A3582" t="s">
        <v>7188</v>
      </c>
      <c r="B3582" t="s">
        <v>56</v>
      </c>
      <c r="C3582">
        <v>50</v>
      </c>
      <c r="D3582" t="s">
        <v>57</v>
      </c>
      <c r="E3582">
        <v>3</v>
      </c>
      <c r="F3582" t="s">
        <v>2347</v>
      </c>
      <c r="G3582">
        <v>95691</v>
      </c>
      <c r="H3582">
        <v>38.627951</v>
      </c>
      <c r="I3582">
        <v>-121.593287</v>
      </c>
      <c r="J3582">
        <v>6</v>
      </c>
      <c r="K3582">
        <v>50</v>
      </c>
      <c r="L3582" t="s">
        <v>129</v>
      </c>
      <c r="M3582" t="s">
        <v>57</v>
      </c>
      <c r="N3582" t="s">
        <v>7189</v>
      </c>
      <c r="O3582" t="s">
        <v>57</v>
      </c>
      <c r="P3582" t="s">
        <v>57</v>
      </c>
      <c r="Q3582" t="s">
        <v>135</v>
      </c>
      <c r="R3582" t="s">
        <v>618</v>
      </c>
      <c r="S3582" t="s">
        <v>57</v>
      </c>
      <c r="T3582" t="s">
        <v>57</v>
      </c>
      <c r="U3582" t="s">
        <v>57</v>
      </c>
      <c r="V3582" t="s">
        <v>57</v>
      </c>
      <c r="W3582" t="s">
        <v>61</v>
      </c>
      <c r="X3582" t="s">
        <v>57</v>
      </c>
      <c r="Y3582" t="s">
        <v>57</v>
      </c>
      <c r="Z3582" t="s">
        <v>57</v>
      </c>
      <c r="AA3582" t="s">
        <v>64</v>
      </c>
      <c r="AB3582" t="s">
        <v>57</v>
      </c>
      <c r="AC3582" t="s">
        <v>87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66</v>
      </c>
      <c r="AM3582">
        <v>0</v>
      </c>
      <c r="AN3582">
        <v>1</v>
      </c>
      <c r="AO3582">
        <v>0</v>
      </c>
      <c r="AP3582" t="s">
        <v>123</v>
      </c>
      <c r="AQ3582" t="s">
        <v>92</v>
      </c>
      <c r="AR3582" t="s">
        <v>93</v>
      </c>
      <c r="AS3582">
        <v>7</v>
      </c>
      <c r="AT3582">
        <v>19050</v>
      </c>
      <c r="AU3582">
        <v>1</v>
      </c>
      <c r="AV3582">
        <v>0</v>
      </c>
      <c r="AW3582">
        <v>1</v>
      </c>
      <c r="AX3582">
        <v>0</v>
      </c>
      <c r="AY3582">
        <v>6</v>
      </c>
      <c r="AZ3582" t="s">
        <v>125</v>
      </c>
      <c r="BA3582">
        <v>0</v>
      </c>
      <c r="BB3582" t="s">
        <v>71</v>
      </c>
      <c r="BC3582">
        <v>4</v>
      </c>
    </row>
    <row r="3583" spans="1:55">
      <c r="A3583" t="s">
        <v>7190</v>
      </c>
      <c r="B3583" t="s">
        <v>56</v>
      </c>
      <c r="C3583">
        <v>58</v>
      </c>
      <c r="D3583" t="s">
        <v>61</v>
      </c>
      <c r="E3583">
        <v>0</v>
      </c>
      <c r="F3583" t="s">
        <v>4892</v>
      </c>
      <c r="G3583">
        <v>94002</v>
      </c>
      <c r="H3583">
        <v>37.509366</v>
      </c>
      <c r="I3583">
        <v>-122.306132</v>
      </c>
      <c r="J3583">
        <v>0</v>
      </c>
      <c r="K3583">
        <v>60</v>
      </c>
      <c r="L3583" t="s">
        <v>129</v>
      </c>
      <c r="M3583" t="s">
        <v>61</v>
      </c>
      <c r="N3583" t="s">
        <v>143</v>
      </c>
      <c r="O3583" t="s">
        <v>143</v>
      </c>
      <c r="P3583" t="s">
        <v>57</v>
      </c>
      <c r="Q3583" t="s">
        <v>62</v>
      </c>
      <c r="R3583" t="s">
        <v>423</v>
      </c>
      <c r="S3583" t="s">
        <v>61</v>
      </c>
      <c r="T3583" t="s">
        <v>57</v>
      </c>
      <c r="U3583" t="s">
        <v>61</v>
      </c>
      <c r="V3583" t="s">
        <v>61</v>
      </c>
      <c r="W3583" t="s">
        <v>57</v>
      </c>
      <c r="X3583" t="s">
        <v>57</v>
      </c>
      <c r="Y3583" t="s">
        <v>57</v>
      </c>
      <c r="Z3583" t="s">
        <v>57</v>
      </c>
      <c r="AA3583" t="s">
        <v>77</v>
      </c>
      <c r="AB3583" t="s">
        <v>57</v>
      </c>
      <c r="AC3583" t="s">
        <v>87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88</v>
      </c>
      <c r="AK3583" t="s">
        <v>89</v>
      </c>
      <c r="AL3583" t="s">
        <v>356</v>
      </c>
      <c r="AM3583">
        <v>1</v>
      </c>
      <c r="AN3583">
        <v>0</v>
      </c>
      <c r="AO3583">
        <v>0</v>
      </c>
      <c r="AP3583" t="s">
        <v>123</v>
      </c>
      <c r="AQ3583" t="s">
        <v>92</v>
      </c>
      <c r="AR3583" t="s">
        <v>69</v>
      </c>
      <c r="AS3583">
        <v>5</v>
      </c>
      <c r="AT3583">
        <v>25566</v>
      </c>
      <c r="AU3583">
        <v>1</v>
      </c>
      <c r="AV3583">
        <v>1</v>
      </c>
      <c r="AW3583">
        <v>0</v>
      </c>
      <c r="AX3583">
        <v>50.8</v>
      </c>
      <c r="AY3583">
        <v>6</v>
      </c>
      <c r="AZ3583" t="s">
        <v>125</v>
      </c>
      <c r="BA3583">
        <v>5</v>
      </c>
      <c r="BB3583" t="s">
        <v>80</v>
      </c>
      <c r="BC3583">
        <v>2</v>
      </c>
    </row>
    <row r="3584" spans="1:55">
      <c r="A3584" t="s">
        <v>7191</v>
      </c>
      <c r="B3584" t="s">
        <v>73</v>
      </c>
      <c r="C3584">
        <v>47</v>
      </c>
      <c r="D3584" t="s">
        <v>61</v>
      </c>
      <c r="E3584">
        <v>0</v>
      </c>
      <c r="F3584" t="s">
        <v>2635</v>
      </c>
      <c r="G3584">
        <v>95019</v>
      </c>
      <c r="H3584">
        <v>36.936228</v>
      </c>
      <c r="I3584">
        <v>-121.785559</v>
      </c>
      <c r="J3584">
        <v>0</v>
      </c>
      <c r="K3584">
        <v>64</v>
      </c>
      <c r="L3584" t="s">
        <v>59</v>
      </c>
      <c r="M3584" t="s">
        <v>57</v>
      </c>
      <c r="N3584" t="s">
        <v>7192</v>
      </c>
      <c r="O3584" t="s">
        <v>57</v>
      </c>
      <c r="P3584" t="s">
        <v>57</v>
      </c>
      <c r="Q3584" t="s">
        <v>85</v>
      </c>
      <c r="R3584" t="s">
        <v>250</v>
      </c>
      <c r="S3584" t="s">
        <v>61</v>
      </c>
      <c r="T3584" t="s">
        <v>61</v>
      </c>
      <c r="U3584" t="s">
        <v>57</v>
      </c>
      <c r="V3584" t="s">
        <v>57</v>
      </c>
      <c r="W3584" t="s">
        <v>57</v>
      </c>
      <c r="X3584" t="s">
        <v>57</v>
      </c>
      <c r="Y3584" t="s">
        <v>57</v>
      </c>
      <c r="Z3584" t="s">
        <v>57</v>
      </c>
      <c r="AA3584" t="s">
        <v>64</v>
      </c>
      <c r="AB3584" t="s">
        <v>57</v>
      </c>
      <c r="AC3584" t="s">
        <v>65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66</v>
      </c>
      <c r="AM3584">
        <v>0</v>
      </c>
      <c r="AN3584">
        <v>1</v>
      </c>
      <c r="AO3584">
        <v>0</v>
      </c>
      <c r="AP3584" t="s">
        <v>123</v>
      </c>
      <c r="AQ3584" t="s">
        <v>78</v>
      </c>
      <c r="AR3584" t="s">
        <v>105</v>
      </c>
      <c r="AS3584">
        <v>6</v>
      </c>
      <c r="AT3584">
        <v>4753</v>
      </c>
      <c r="AU3584">
        <v>1</v>
      </c>
      <c r="AV3584">
        <v>0</v>
      </c>
      <c r="AW3584">
        <v>1</v>
      </c>
      <c r="AX3584">
        <v>0</v>
      </c>
      <c r="AY3584">
        <v>6</v>
      </c>
      <c r="AZ3584" t="s">
        <v>125</v>
      </c>
      <c r="BA3584">
        <v>4</v>
      </c>
      <c r="BB3584" t="s">
        <v>80</v>
      </c>
      <c r="BC3584">
        <v>2</v>
      </c>
    </row>
    <row r="3585" spans="1:55">
      <c r="A3585" t="s">
        <v>7193</v>
      </c>
      <c r="B3585" t="s">
        <v>56</v>
      </c>
      <c r="C3585">
        <v>64</v>
      </c>
      <c r="D3585" t="s">
        <v>61</v>
      </c>
      <c r="E3585">
        <v>0</v>
      </c>
      <c r="F3585" t="s">
        <v>2026</v>
      </c>
      <c r="G3585">
        <v>95258</v>
      </c>
      <c r="H3585">
        <v>38.169605</v>
      </c>
      <c r="I3585">
        <v>-121.310964</v>
      </c>
      <c r="J3585">
        <v>0</v>
      </c>
      <c r="K3585">
        <v>59</v>
      </c>
      <c r="L3585" t="s">
        <v>129</v>
      </c>
      <c r="M3585" t="s">
        <v>57</v>
      </c>
      <c r="N3585" t="s">
        <v>7194</v>
      </c>
      <c r="O3585" t="s">
        <v>57</v>
      </c>
      <c r="P3585" t="s">
        <v>61</v>
      </c>
      <c r="Q3585" t="s">
        <v>143</v>
      </c>
      <c r="R3585" t="s">
        <v>143</v>
      </c>
      <c r="S3585" t="s">
        <v>143</v>
      </c>
      <c r="T3585" t="s">
        <v>143</v>
      </c>
      <c r="U3585" t="s">
        <v>143</v>
      </c>
      <c r="V3585" t="s">
        <v>143</v>
      </c>
      <c r="W3585" t="s">
        <v>143</v>
      </c>
      <c r="X3585" t="s">
        <v>143</v>
      </c>
      <c r="Y3585" t="s">
        <v>143</v>
      </c>
      <c r="Z3585" t="s">
        <v>143</v>
      </c>
      <c r="AA3585" t="s">
        <v>122</v>
      </c>
      <c r="AB3585" t="s">
        <v>61</v>
      </c>
      <c r="AC3585" t="s">
        <v>87</v>
      </c>
      <c r="AD3585">
        <v>24.45</v>
      </c>
      <c r="AE3585">
        <v>1493.1</v>
      </c>
      <c r="AF3585">
        <v>0</v>
      </c>
      <c r="AG3585">
        <v>0</v>
      </c>
      <c r="AH3585">
        <v>2432.57</v>
      </c>
      <c r="AI3585">
        <v>3925.67</v>
      </c>
      <c r="AJ3585" t="s">
        <v>66</v>
      </c>
      <c r="AM3585">
        <v>0</v>
      </c>
      <c r="AN3585">
        <v>1</v>
      </c>
      <c r="AO3585">
        <v>0</v>
      </c>
      <c r="AP3585" t="s">
        <v>123</v>
      </c>
      <c r="AQ3585" t="s">
        <v>124</v>
      </c>
      <c r="AR3585" t="s">
        <v>182</v>
      </c>
      <c r="AT3585">
        <v>4176</v>
      </c>
      <c r="AU3585">
        <v>1</v>
      </c>
      <c r="AV3585">
        <v>0</v>
      </c>
      <c r="AW3585">
        <v>1</v>
      </c>
      <c r="AX3585">
        <v>0</v>
      </c>
      <c r="AY3585">
        <v>6</v>
      </c>
      <c r="AZ3585" t="s">
        <v>125</v>
      </c>
      <c r="BA3585">
        <v>2</v>
      </c>
      <c r="BB3585" t="s">
        <v>126</v>
      </c>
      <c r="BC3585">
        <v>3</v>
      </c>
    </row>
    <row r="3586" spans="1:55">
      <c r="A3586" t="s">
        <v>7195</v>
      </c>
      <c r="B3586" t="s">
        <v>73</v>
      </c>
      <c r="C3586">
        <v>55</v>
      </c>
      <c r="D3586" t="s">
        <v>61</v>
      </c>
      <c r="E3586">
        <v>0</v>
      </c>
      <c r="F3586" t="s">
        <v>6263</v>
      </c>
      <c r="G3586">
        <v>93276</v>
      </c>
      <c r="H3586">
        <v>35.316263</v>
      </c>
      <c r="I3586">
        <v>-119.402559</v>
      </c>
      <c r="J3586">
        <v>0</v>
      </c>
      <c r="K3586">
        <v>51</v>
      </c>
      <c r="L3586" t="s">
        <v>129</v>
      </c>
      <c r="M3586" t="s">
        <v>57</v>
      </c>
      <c r="N3586" t="s">
        <v>370</v>
      </c>
      <c r="O3586" t="s">
        <v>57</v>
      </c>
      <c r="P3586" t="s">
        <v>57</v>
      </c>
      <c r="Q3586" t="s">
        <v>85</v>
      </c>
      <c r="R3586" t="s">
        <v>160</v>
      </c>
      <c r="S3586" t="s">
        <v>61</v>
      </c>
      <c r="T3586" t="s">
        <v>61</v>
      </c>
      <c r="U3586" t="s">
        <v>61</v>
      </c>
      <c r="V3586" t="s">
        <v>61</v>
      </c>
      <c r="W3586" t="s">
        <v>61</v>
      </c>
      <c r="X3586" t="s">
        <v>57</v>
      </c>
      <c r="Y3586" t="s">
        <v>57</v>
      </c>
      <c r="Z3586" t="s">
        <v>61</v>
      </c>
      <c r="AA3586" t="s">
        <v>77</v>
      </c>
      <c r="AB3586" t="s">
        <v>61</v>
      </c>
      <c r="AC3586" t="s">
        <v>87</v>
      </c>
      <c r="AD3586">
        <v>83.40000000000001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66</v>
      </c>
      <c r="AM3586">
        <v>0</v>
      </c>
      <c r="AN3586">
        <v>1</v>
      </c>
      <c r="AO3586">
        <v>0</v>
      </c>
      <c r="AP3586" t="s">
        <v>123</v>
      </c>
      <c r="AQ3586" t="s">
        <v>92</v>
      </c>
      <c r="AR3586" t="s">
        <v>93</v>
      </c>
      <c r="AS3586">
        <v>2</v>
      </c>
      <c r="AT3586">
        <v>236</v>
      </c>
      <c r="AU3586">
        <v>1</v>
      </c>
      <c r="AV3586">
        <v>0</v>
      </c>
      <c r="AW3586">
        <v>1</v>
      </c>
      <c r="AX3586">
        <v>0</v>
      </c>
      <c r="AY3586">
        <v>6</v>
      </c>
      <c r="AZ3586" t="s">
        <v>125</v>
      </c>
      <c r="BA3586">
        <v>7</v>
      </c>
      <c r="BB3586" t="s">
        <v>95</v>
      </c>
      <c r="BC3586">
        <v>1</v>
      </c>
    </row>
    <row r="3587" spans="1:55">
      <c r="A3587" t="s">
        <v>7196</v>
      </c>
      <c r="B3587" t="s">
        <v>56</v>
      </c>
      <c r="C3587">
        <v>37</v>
      </c>
      <c r="D3587" t="s">
        <v>61</v>
      </c>
      <c r="E3587">
        <v>0</v>
      </c>
      <c r="F3587" t="s">
        <v>588</v>
      </c>
      <c r="G3587">
        <v>95925</v>
      </c>
      <c r="H3587">
        <v>39.461768</v>
      </c>
      <c r="I3587">
        <v>-121.195825</v>
      </c>
      <c r="J3587">
        <v>0</v>
      </c>
      <c r="K3587">
        <v>1</v>
      </c>
      <c r="L3587" t="s">
        <v>59</v>
      </c>
      <c r="M3587" t="s">
        <v>57</v>
      </c>
      <c r="N3587" t="s">
        <v>4862</v>
      </c>
      <c r="O3587" t="s">
        <v>61</v>
      </c>
      <c r="P3587" t="s">
        <v>57</v>
      </c>
      <c r="Q3587" t="s">
        <v>62</v>
      </c>
      <c r="R3587" t="s">
        <v>364</v>
      </c>
      <c r="S3587" t="s">
        <v>61</v>
      </c>
      <c r="T3587" t="s">
        <v>61</v>
      </c>
      <c r="U3587" t="s">
        <v>61</v>
      </c>
      <c r="V3587" t="s">
        <v>61</v>
      </c>
      <c r="W3587" t="s">
        <v>61</v>
      </c>
      <c r="X3587" t="s">
        <v>61</v>
      </c>
      <c r="Y3587" t="s">
        <v>61</v>
      </c>
      <c r="Z3587" t="s">
        <v>57</v>
      </c>
      <c r="AA3587" t="s">
        <v>77</v>
      </c>
      <c r="AB3587" t="s">
        <v>57</v>
      </c>
      <c r="AC3587" t="s">
        <v>87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</v>
      </c>
      <c r="AJ3587" t="s">
        <v>88</v>
      </c>
      <c r="AK3587" t="s">
        <v>89</v>
      </c>
      <c r="AL3587" t="s">
        <v>90</v>
      </c>
      <c r="AM3587">
        <v>1</v>
      </c>
      <c r="AN3587">
        <v>0</v>
      </c>
      <c r="AO3587">
        <v>0</v>
      </c>
      <c r="AP3587" t="s">
        <v>91</v>
      </c>
      <c r="AQ3587" t="s">
        <v>68</v>
      </c>
      <c r="AR3587" t="s">
        <v>137</v>
      </c>
      <c r="AS3587">
        <v>1</v>
      </c>
      <c r="AT3587">
        <v>262</v>
      </c>
      <c r="AU3587">
        <v>1</v>
      </c>
      <c r="AV3587">
        <v>1</v>
      </c>
      <c r="AW3587">
        <v>0</v>
      </c>
      <c r="AX3587">
        <v>45.3</v>
      </c>
      <c r="AY3587">
        <v>1</v>
      </c>
      <c r="AZ3587" t="s">
        <v>94</v>
      </c>
      <c r="BA3587">
        <v>8</v>
      </c>
      <c r="BB3587" t="s">
        <v>95</v>
      </c>
      <c r="BC3587">
        <v>1</v>
      </c>
    </row>
    <row r="3588" spans="1:55">
      <c r="A3588" t="s">
        <v>7197</v>
      </c>
      <c r="B3588" t="s">
        <v>56</v>
      </c>
      <c r="C3588">
        <v>54</v>
      </c>
      <c r="D3588" t="s">
        <v>61</v>
      </c>
      <c r="E3588">
        <v>0</v>
      </c>
      <c r="F3588" t="s">
        <v>262</v>
      </c>
      <c r="G3588">
        <v>95122</v>
      </c>
      <c r="H3588">
        <v>37.32886</v>
      </c>
      <c r="I3588">
        <v>-121.834567</v>
      </c>
      <c r="J3588">
        <v>0</v>
      </c>
      <c r="K3588">
        <v>10</v>
      </c>
      <c r="L3588" t="s">
        <v>98</v>
      </c>
      <c r="M3588" t="s">
        <v>57</v>
      </c>
      <c r="N3588" t="s">
        <v>3532</v>
      </c>
      <c r="O3588" t="s">
        <v>61</v>
      </c>
      <c r="P3588" t="s">
        <v>57</v>
      </c>
      <c r="Q3588" t="s">
        <v>135</v>
      </c>
      <c r="R3588" t="s">
        <v>423</v>
      </c>
      <c r="S3588" t="s">
        <v>61</v>
      </c>
      <c r="T3588" t="s">
        <v>57</v>
      </c>
      <c r="U3588" t="s">
        <v>61</v>
      </c>
      <c r="V3588" t="s">
        <v>57</v>
      </c>
      <c r="W3588" t="s">
        <v>61</v>
      </c>
      <c r="X3588" t="s">
        <v>57</v>
      </c>
      <c r="Y3588" t="s">
        <v>57</v>
      </c>
      <c r="Z3588" t="s">
        <v>57</v>
      </c>
      <c r="AA3588" t="s">
        <v>64</v>
      </c>
      <c r="AB3588" t="s">
        <v>61</v>
      </c>
      <c r="AC3588" t="s">
        <v>65</v>
      </c>
      <c r="AD3588">
        <v>64.90000000000001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66</v>
      </c>
      <c r="AM3588">
        <v>0</v>
      </c>
      <c r="AN3588">
        <v>1</v>
      </c>
      <c r="AO3588">
        <v>0</v>
      </c>
      <c r="AP3588" t="s">
        <v>67</v>
      </c>
      <c r="AQ3588" t="s">
        <v>92</v>
      </c>
      <c r="AR3588" t="s">
        <v>69</v>
      </c>
      <c r="AS3588">
        <v>5</v>
      </c>
      <c r="AT3588">
        <v>59841</v>
      </c>
      <c r="AU3588">
        <v>1</v>
      </c>
      <c r="AV3588">
        <v>0</v>
      </c>
      <c r="AW3588">
        <v>1</v>
      </c>
      <c r="AX3588">
        <v>0</v>
      </c>
      <c r="AY3588">
        <v>2</v>
      </c>
      <c r="AZ3588" t="s">
        <v>70</v>
      </c>
      <c r="BA3588">
        <v>2</v>
      </c>
      <c r="BB3588" t="s">
        <v>126</v>
      </c>
      <c r="BC3588">
        <v>3</v>
      </c>
    </row>
    <row r="3589" spans="1:55">
      <c r="A3589" t="s">
        <v>7198</v>
      </c>
      <c r="B3589" t="s">
        <v>56</v>
      </c>
      <c r="C3589">
        <v>25</v>
      </c>
      <c r="D3589" t="s">
        <v>57</v>
      </c>
      <c r="E3589">
        <v>3</v>
      </c>
      <c r="F3589" t="s">
        <v>1071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59</v>
      </c>
      <c r="M3589" t="s">
        <v>57</v>
      </c>
      <c r="N3589" t="s">
        <v>4954</v>
      </c>
      <c r="O3589" t="s">
        <v>61</v>
      </c>
      <c r="P3589" t="s">
        <v>57</v>
      </c>
      <c r="Q3589" t="s">
        <v>135</v>
      </c>
      <c r="R3589" t="s">
        <v>285</v>
      </c>
      <c r="S3589" t="s">
        <v>57</v>
      </c>
      <c r="T3589" t="s">
        <v>61</v>
      </c>
      <c r="U3589" t="s">
        <v>61</v>
      </c>
      <c r="V3589" t="s">
        <v>57</v>
      </c>
      <c r="W3589" t="s">
        <v>61</v>
      </c>
      <c r="X3589" t="s">
        <v>61</v>
      </c>
      <c r="Y3589" t="s">
        <v>61</v>
      </c>
      <c r="Z3589" t="s">
        <v>57</v>
      </c>
      <c r="AA3589" t="s">
        <v>77</v>
      </c>
      <c r="AB3589" t="s">
        <v>57</v>
      </c>
      <c r="AC3589" t="s">
        <v>65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</v>
      </c>
      <c r="AJ3589" t="s">
        <v>66</v>
      </c>
      <c r="AM3589">
        <v>0</v>
      </c>
      <c r="AN3589">
        <v>1</v>
      </c>
      <c r="AO3589">
        <v>0</v>
      </c>
      <c r="AP3589" t="s">
        <v>103</v>
      </c>
      <c r="AQ3589" t="s">
        <v>116</v>
      </c>
      <c r="AR3589" t="s">
        <v>69</v>
      </c>
      <c r="AS3589">
        <v>3</v>
      </c>
      <c r="AT3589">
        <v>86</v>
      </c>
      <c r="AU3589">
        <v>1</v>
      </c>
      <c r="AV3589">
        <v>0</v>
      </c>
      <c r="AW3589">
        <v>1</v>
      </c>
      <c r="AX3589">
        <v>0</v>
      </c>
      <c r="AY3589">
        <v>3</v>
      </c>
      <c r="AZ3589" t="s">
        <v>106</v>
      </c>
      <c r="BA3589">
        <v>3</v>
      </c>
      <c r="BB3589" t="s">
        <v>126</v>
      </c>
      <c r="BC3589">
        <v>3</v>
      </c>
    </row>
    <row r="3590" spans="1:55">
      <c r="A3590" t="s">
        <v>7199</v>
      </c>
      <c r="B3590" t="s">
        <v>56</v>
      </c>
      <c r="C3590">
        <v>46</v>
      </c>
      <c r="D3590" t="s">
        <v>57</v>
      </c>
      <c r="E3590">
        <v>0</v>
      </c>
      <c r="F3590" t="s">
        <v>4772</v>
      </c>
      <c r="G3590">
        <v>92887</v>
      </c>
      <c r="H3590">
        <v>33.884073</v>
      </c>
      <c r="I3590">
        <v>-117.732197</v>
      </c>
      <c r="J3590">
        <v>1</v>
      </c>
      <c r="K3590">
        <v>18</v>
      </c>
      <c r="L3590" t="s">
        <v>59</v>
      </c>
      <c r="M3590" t="s">
        <v>61</v>
      </c>
      <c r="N3590" t="s">
        <v>143</v>
      </c>
      <c r="O3590" t="s">
        <v>143</v>
      </c>
      <c r="P3590" t="s">
        <v>57</v>
      </c>
      <c r="Q3590" t="s">
        <v>62</v>
      </c>
      <c r="R3590" t="s">
        <v>86</v>
      </c>
      <c r="S3590" t="s">
        <v>61</v>
      </c>
      <c r="T3590" t="s">
        <v>61</v>
      </c>
      <c r="U3590" t="s">
        <v>57</v>
      </c>
      <c r="V3590" t="s">
        <v>61</v>
      </c>
      <c r="W3590" t="s">
        <v>57</v>
      </c>
      <c r="X3590" t="s">
        <v>61</v>
      </c>
      <c r="Y3590" t="s">
        <v>61</v>
      </c>
      <c r="Z3590" t="s">
        <v>57</v>
      </c>
      <c r="AA3590" t="s">
        <v>77</v>
      </c>
      <c r="AB3590" t="s">
        <v>57</v>
      </c>
      <c r="AC3590" t="s">
        <v>87</v>
      </c>
      <c r="AD3590">
        <v>39.05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88</v>
      </c>
      <c r="AK3590" t="s">
        <v>101</v>
      </c>
      <c r="AL3590" t="s">
        <v>884</v>
      </c>
      <c r="AM3590">
        <v>1</v>
      </c>
      <c r="AN3590">
        <v>0</v>
      </c>
      <c r="AO3590">
        <v>0</v>
      </c>
      <c r="AP3590" t="s">
        <v>103</v>
      </c>
      <c r="AQ3590" t="s">
        <v>78</v>
      </c>
      <c r="AR3590" t="s">
        <v>137</v>
      </c>
      <c r="AS3590">
        <v>3</v>
      </c>
      <c r="AT3590">
        <v>20893</v>
      </c>
      <c r="AU3590">
        <v>1</v>
      </c>
      <c r="AV3590">
        <v>1</v>
      </c>
      <c r="AW3590">
        <v>0</v>
      </c>
      <c r="AX3590">
        <v>39.05</v>
      </c>
      <c r="AY3590">
        <v>3</v>
      </c>
      <c r="AZ3590" t="s">
        <v>106</v>
      </c>
      <c r="BA3590">
        <v>4</v>
      </c>
      <c r="BB3590" t="s">
        <v>80</v>
      </c>
      <c r="BC3590">
        <v>2</v>
      </c>
    </row>
    <row r="3591" spans="1:55">
      <c r="A3591" t="s">
        <v>7200</v>
      </c>
      <c r="B3591" t="s">
        <v>73</v>
      </c>
      <c r="C3591">
        <v>50</v>
      </c>
      <c r="D3591" t="s">
        <v>61</v>
      </c>
      <c r="E3591">
        <v>0</v>
      </c>
      <c r="F3591" t="s">
        <v>1859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83</v>
      </c>
      <c r="M3591" t="s">
        <v>57</v>
      </c>
      <c r="N3591" t="s">
        <v>6116</v>
      </c>
      <c r="O3591" t="s">
        <v>61</v>
      </c>
      <c r="P3591" t="s">
        <v>61</v>
      </c>
      <c r="Q3591" t="s">
        <v>143</v>
      </c>
      <c r="R3591" t="s">
        <v>143</v>
      </c>
      <c r="S3591" t="s">
        <v>143</v>
      </c>
      <c r="T3591" t="s">
        <v>143</v>
      </c>
      <c r="U3591" t="s">
        <v>143</v>
      </c>
      <c r="V3591" t="s">
        <v>143</v>
      </c>
      <c r="W3591" t="s">
        <v>143</v>
      </c>
      <c r="X3591" t="s">
        <v>143</v>
      </c>
      <c r="Y3591" t="s">
        <v>143</v>
      </c>
      <c r="Z3591" t="s">
        <v>143</v>
      </c>
      <c r="AA3591" t="s">
        <v>77</v>
      </c>
      <c r="AB3591" t="s">
        <v>61</v>
      </c>
      <c r="AC3591" t="s">
        <v>87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170</v>
      </c>
      <c r="AM3591">
        <v>0</v>
      </c>
      <c r="AN3591">
        <v>0</v>
      </c>
      <c r="AO3591">
        <v>0</v>
      </c>
      <c r="AP3591" t="s">
        <v>91</v>
      </c>
      <c r="AQ3591" t="s">
        <v>92</v>
      </c>
      <c r="AR3591" t="s">
        <v>182</v>
      </c>
      <c r="AT3591">
        <v>21911</v>
      </c>
      <c r="AU3591">
        <v>0</v>
      </c>
      <c r="AX3591">
        <v>0</v>
      </c>
      <c r="AY3591">
        <v>1</v>
      </c>
      <c r="AZ3591" t="s">
        <v>94</v>
      </c>
      <c r="BA3591">
        <v>8</v>
      </c>
      <c r="BB3591" t="s">
        <v>95</v>
      </c>
      <c r="BC3591">
        <v>1</v>
      </c>
    </row>
    <row r="3592" spans="1:55">
      <c r="A3592" t="s">
        <v>7201</v>
      </c>
      <c r="B3592" t="s">
        <v>56</v>
      </c>
      <c r="C3592">
        <v>39</v>
      </c>
      <c r="D3592" t="s">
        <v>57</v>
      </c>
      <c r="E3592">
        <v>0</v>
      </c>
      <c r="F3592" t="s">
        <v>488</v>
      </c>
      <c r="G3592">
        <v>92647</v>
      </c>
      <c r="H3592">
        <v>33.723579</v>
      </c>
      <c r="I3592">
        <v>-118.005441</v>
      </c>
      <c r="J3592">
        <v>1</v>
      </c>
      <c r="K3592">
        <v>58</v>
      </c>
      <c r="L3592" t="s">
        <v>129</v>
      </c>
      <c r="M3592" t="s">
        <v>57</v>
      </c>
      <c r="N3592" t="s">
        <v>7202</v>
      </c>
      <c r="O3592" t="s">
        <v>57</v>
      </c>
      <c r="P3592" t="s">
        <v>57</v>
      </c>
      <c r="Q3592" t="s">
        <v>85</v>
      </c>
      <c r="R3592" t="s">
        <v>586</v>
      </c>
      <c r="S3592" t="s">
        <v>57</v>
      </c>
      <c r="T3592" t="s">
        <v>57</v>
      </c>
      <c r="U3592" t="s">
        <v>57</v>
      </c>
      <c r="V3592" t="s">
        <v>61</v>
      </c>
      <c r="W3592" t="s">
        <v>57</v>
      </c>
      <c r="X3592" t="s">
        <v>57</v>
      </c>
      <c r="Y3592" t="s">
        <v>57</v>
      </c>
      <c r="Z3592" t="s">
        <v>57</v>
      </c>
      <c r="AA3592" t="s">
        <v>122</v>
      </c>
      <c r="AB3592" t="s">
        <v>57</v>
      </c>
      <c r="AC3592" t="s">
        <v>87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88</v>
      </c>
      <c r="AK3592" t="s">
        <v>101</v>
      </c>
      <c r="AL3592" t="s">
        <v>102</v>
      </c>
      <c r="AM3592">
        <v>1</v>
      </c>
      <c r="AN3592">
        <v>0</v>
      </c>
      <c r="AO3592">
        <v>0</v>
      </c>
      <c r="AP3592" t="s">
        <v>123</v>
      </c>
      <c r="AQ3592" t="s">
        <v>68</v>
      </c>
      <c r="AR3592" t="s">
        <v>105</v>
      </c>
      <c r="AS3592">
        <v>7</v>
      </c>
      <c r="AT3592">
        <v>58764</v>
      </c>
      <c r="AU3592">
        <v>1</v>
      </c>
      <c r="AV3592">
        <v>1</v>
      </c>
      <c r="AW3592">
        <v>0</v>
      </c>
      <c r="AX3592">
        <v>109.45</v>
      </c>
      <c r="AY3592">
        <v>6</v>
      </c>
      <c r="AZ3592" t="s">
        <v>125</v>
      </c>
      <c r="BA3592">
        <v>3</v>
      </c>
      <c r="BB3592" t="s">
        <v>126</v>
      </c>
      <c r="BC3592">
        <v>3</v>
      </c>
    </row>
    <row r="3593" spans="1:55">
      <c r="A3593" t="s">
        <v>7203</v>
      </c>
      <c r="B3593" t="s">
        <v>56</v>
      </c>
      <c r="C3593">
        <v>32</v>
      </c>
      <c r="D3593" t="s">
        <v>57</v>
      </c>
      <c r="E3593">
        <v>0</v>
      </c>
      <c r="F3593" t="s">
        <v>855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129</v>
      </c>
      <c r="M3593" t="s">
        <v>57</v>
      </c>
      <c r="N3593" t="s">
        <v>5917</v>
      </c>
      <c r="O3593" t="s">
        <v>61</v>
      </c>
      <c r="P3593" t="s">
        <v>57</v>
      </c>
      <c r="Q3593" t="s">
        <v>85</v>
      </c>
      <c r="R3593" t="s">
        <v>110</v>
      </c>
      <c r="S3593" t="s">
        <v>61</v>
      </c>
      <c r="T3593" t="s">
        <v>57</v>
      </c>
      <c r="U3593" t="s">
        <v>61</v>
      </c>
      <c r="V3593" t="s">
        <v>57</v>
      </c>
      <c r="W3593" t="s">
        <v>57</v>
      </c>
      <c r="X3593" t="s">
        <v>57</v>
      </c>
      <c r="Y3593" t="s">
        <v>57</v>
      </c>
      <c r="Z3593" t="s">
        <v>57</v>
      </c>
      <c r="AA3593" t="s">
        <v>122</v>
      </c>
      <c r="AB3593" t="s">
        <v>57</v>
      </c>
      <c r="AC3593" t="s">
        <v>65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66</v>
      </c>
      <c r="AM3593">
        <v>0</v>
      </c>
      <c r="AN3593">
        <v>1</v>
      </c>
      <c r="AO3593">
        <v>0</v>
      </c>
      <c r="AP3593" t="s">
        <v>123</v>
      </c>
      <c r="AQ3593" t="s">
        <v>68</v>
      </c>
      <c r="AR3593" t="s">
        <v>105</v>
      </c>
      <c r="AS3593">
        <v>6</v>
      </c>
      <c r="AT3593">
        <v>21397</v>
      </c>
      <c r="AU3593">
        <v>1</v>
      </c>
      <c r="AV3593">
        <v>0</v>
      </c>
      <c r="AW3593">
        <v>1</v>
      </c>
      <c r="AX3593">
        <v>0</v>
      </c>
      <c r="AY3593">
        <v>6</v>
      </c>
      <c r="AZ3593" t="s">
        <v>125</v>
      </c>
      <c r="BA3593">
        <v>3</v>
      </c>
      <c r="BB3593" t="s">
        <v>126</v>
      </c>
      <c r="BC3593">
        <v>3</v>
      </c>
    </row>
    <row r="3594" spans="1:55">
      <c r="A3594" t="s">
        <v>7204</v>
      </c>
      <c r="B3594" t="s">
        <v>56</v>
      </c>
      <c r="C3594">
        <v>36</v>
      </c>
      <c r="D3594" t="s">
        <v>61</v>
      </c>
      <c r="E3594">
        <v>0</v>
      </c>
      <c r="F3594" t="s">
        <v>3913</v>
      </c>
      <c r="G3594">
        <v>90670</v>
      </c>
      <c r="H3594">
        <v>33.933565</v>
      </c>
      <c r="I3594">
        <v>-118.062611</v>
      </c>
      <c r="J3594">
        <v>0</v>
      </c>
      <c r="K3594">
        <v>2</v>
      </c>
      <c r="L3594" t="s">
        <v>59</v>
      </c>
      <c r="M3594" t="s">
        <v>57</v>
      </c>
      <c r="N3594" t="s">
        <v>3086</v>
      </c>
      <c r="O3594" t="s">
        <v>61</v>
      </c>
      <c r="P3594" t="s">
        <v>57</v>
      </c>
      <c r="Q3594" t="s">
        <v>85</v>
      </c>
      <c r="R3594" t="s">
        <v>160</v>
      </c>
      <c r="S3594" t="s">
        <v>57</v>
      </c>
      <c r="T3594" t="s">
        <v>57</v>
      </c>
      <c r="U3594" t="s">
        <v>61</v>
      </c>
      <c r="V3594" t="s">
        <v>61</v>
      </c>
      <c r="W3594" t="s">
        <v>57</v>
      </c>
      <c r="X3594" t="s">
        <v>61</v>
      </c>
      <c r="Y3594" t="s">
        <v>61</v>
      </c>
      <c r="Z3594" t="s">
        <v>61</v>
      </c>
      <c r="AA3594" t="s">
        <v>77</v>
      </c>
      <c r="AB3594" t="s">
        <v>57</v>
      </c>
      <c r="AC3594" t="s">
        <v>87</v>
      </c>
      <c r="AD3594">
        <v>91.15000000000001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170</v>
      </c>
      <c r="AM3594">
        <v>0</v>
      </c>
      <c r="AN3594">
        <v>0</v>
      </c>
      <c r="AO3594">
        <v>0</v>
      </c>
      <c r="AP3594" t="s">
        <v>91</v>
      </c>
      <c r="AQ3594" t="s">
        <v>68</v>
      </c>
      <c r="AR3594" t="s">
        <v>105</v>
      </c>
      <c r="AS3594">
        <v>3</v>
      </c>
      <c r="AT3594">
        <v>16271</v>
      </c>
      <c r="AU3594">
        <v>0</v>
      </c>
      <c r="AX3594">
        <v>0</v>
      </c>
      <c r="AY3594">
        <v>1</v>
      </c>
      <c r="AZ3594" t="s">
        <v>94</v>
      </c>
      <c r="BA3594">
        <v>10</v>
      </c>
      <c r="BB3594" t="s">
        <v>95</v>
      </c>
      <c r="BC3594">
        <v>1</v>
      </c>
    </row>
    <row r="3595" spans="1:55">
      <c r="A3595" t="s">
        <v>7205</v>
      </c>
      <c r="B3595" t="s">
        <v>56</v>
      </c>
      <c r="C3595">
        <v>45</v>
      </c>
      <c r="D3595" t="s">
        <v>61</v>
      </c>
      <c r="E3595">
        <v>0</v>
      </c>
      <c r="F3595" t="s">
        <v>4483</v>
      </c>
      <c r="G3595">
        <v>96076</v>
      </c>
      <c r="H3595">
        <v>40.367964</v>
      </c>
      <c r="I3595">
        <v>-122.937379</v>
      </c>
      <c r="J3595">
        <v>0</v>
      </c>
      <c r="K3595">
        <v>24</v>
      </c>
      <c r="L3595" t="s">
        <v>59</v>
      </c>
      <c r="M3595" t="s">
        <v>57</v>
      </c>
      <c r="N3595" t="s">
        <v>742</v>
      </c>
      <c r="O3595" t="s">
        <v>61</v>
      </c>
      <c r="P3595" t="s">
        <v>57</v>
      </c>
      <c r="Q3595" t="s">
        <v>135</v>
      </c>
      <c r="R3595" t="s">
        <v>100</v>
      </c>
      <c r="S3595" t="s">
        <v>57</v>
      </c>
      <c r="T3595" t="s">
        <v>61</v>
      </c>
      <c r="U3595" t="s">
        <v>61</v>
      </c>
      <c r="V3595" t="s">
        <v>57</v>
      </c>
      <c r="W3595" t="s">
        <v>61</v>
      </c>
      <c r="X3595" t="s">
        <v>61</v>
      </c>
      <c r="Y3595" t="s">
        <v>61</v>
      </c>
      <c r="Z3595" t="s">
        <v>57</v>
      </c>
      <c r="AA3595" t="s">
        <v>77</v>
      </c>
      <c r="AB3595" t="s">
        <v>61</v>
      </c>
      <c r="AC3595" t="s">
        <v>65</v>
      </c>
      <c r="AD3595">
        <v>56.35</v>
      </c>
      <c r="AE3595">
        <v>1381.2</v>
      </c>
      <c r="AF3595">
        <v>0</v>
      </c>
      <c r="AG3595">
        <v>0</v>
      </c>
      <c r="AH3595">
        <v>724.3200000000001</v>
      </c>
      <c r="AI3595">
        <v>2105.52</v>
      </c>
      <c r="AJ3595" t="s">
        <v>66</v>
      </c>
      <c r="AM3595">
        <v>0</v>
      </c>
      <c r="AN3595">
        <v>1</v>
      </c>
      <c r="AO3595">
        <v>0</v>
      </c>
      <c r="AP3595" t="s">
        <v>103</v>
      </c>
      <c r="AQ3595" t="s">
        <v>78</v>
      </c>
      <c r="AR3595" t="s">
        <v>69</v>
      </c>
      <c r="AS3595">
        <v>3</v>
      </c>
      <c r="AT3595">
        <v>215</v>
      </c>
      <c r="AU3595">
        <v>1</v>
      </c>
      <c r="AV3595">
        <v>0</v>
      </c>
      <c r="AW3595">
        <v>1</v>
      </c>
      <c r="AX3595">
        <v>0</v>
      </c>
      <c r="AY3595">
        <v>3</v>
      </c>
      <c r="AZ3595" t="s">
        <v>106</v>
      </c>
      <c r="BA3595">
        <v>5</v>
      </c>
      <c r="BB3595" t="s">
        <v>80</v>
      </c>
      <c r="BC3595">
        <v>2</v>
      </c>
    </row>
    <row r="3596" spans="1:55">
      <c r="A3596" t="s">
        <v>7206</v>
      </c>
      <c r="B3596" t="s">
        <v>56</v>
      </c>
      <c r="C3596">
        <v>21</v>
      </c>
      <c r="D3596" t="s">
        <v>57</v>
      </c>
      <c r="E3596">
        <v>0</v>
      </c>
      <c r="F3596" t="s">
        <v>627</v>
      </c>
      <c r="G3596">
        <v>94105</v>
      </c>
      <c r="H3596">
        <v>37.789168</v>
      </c>
      <c r="I3596">
        <v>-122.395009</v>
      </c>
      <c r="J3596">
        <v>1</v>
      </c>
      <c r="K3596">
        <v>47</v>
      </c>
      <c r="L3596" t="s">
        <v>129</v>
      </c>
      <c r="M3596" t="s">
        <v>57</v>
      </c>
      <c r="N3596" t="s">
        <v>5660</v>
      </c>
      <c r="O3596" t="s">
        <v>61</v>
      </c>
      <c r="P3596" t="s">
        <v>61</v>
      </c>
      <c r="Q3596" t="s">
        <v>143</v>
      </c>
      <c r="R3596" t="s">
        <v>143</v>
      </c>
      <c r="S3596" t="s">
        <v>143</v>
      </c>
      <c r="T3596" t="s">
        <v>143</v>
      </c>
      <c r="U3596" t="s">
        <v>143</v>
      </c>
      <c r="V3596" t="s">
        <v>143</v>
      </c>
      <c r="W3596" t="s">
        <v>143</v>
      </c>
      <c r="X3596" t="s">
        <v>143</v>
      </c>
      <c r="Y3596" t="s">
        <v>143</v>
      </c>
      <c r="Z3596" t="s">
        <v>143</v>
      </c>
      <c r="AA3596" t="s">
        <v>122</v>
      </c>
      <c r="AB3596" t="s">
        <v>61</v>
      </c>
      <c r="AC3596" t="s">
        <v>87</v>
      </c>
      <c r="AD3596">
        <v>19.65</v>
      </c>
      <c r="AE3596">
        <v>921.55</v>
      </c>
      <c r="AF3596">
        <v>0</v>
      </c>
      <c r="AG3596">
        <v>0</v>
      </c>
      <c r="AH3596">
        <v>2157.3</v>
      </c>
      <c r="AI3596">
        <v>3078.85</v>
      </c>
      <c r="AJ3596" t="s">
        <v>66</v>
      </c>
      <c r="AM3596">
        <v>0</v>
      </c>
      <c r="AN3596">
        <v>1</v>
      </c>
      <c r="AO3596">
        <v>0</v>
      </c>
      <c r="AP3596" t="s">
        <v>176</v>
      </c>
      <c r="AQ3596" t="s">
        <v>116</v>
      </c>
      <c r="AR3596" t="s">
        <v>182</v>
      </c>
      <c r="AT3596">
        <v>2066</v>
      </c>
      <c r="AU3596">
        <v>1</v>
      </c>
      <c r="AV3596">
        <v>0</v>
      </c>
      <c r="AW3596">
        <v>1</v>
      </c>
      <c r="AX3596">
        <v>0</v>
      </c>
      <c r="AY3596">
        <v>5</v>
      </c>
      <c r="AZ3596" t="s">
        <v>177</v>
      </c>
      <c r="BA3596">
        <v>1</v>
      </c>
      <c r="BB3596" t="s">
        <v>71</v>
      </c>
      <c r="BC3596">
        <v>4</v>
      </c>
    </row>
    <row r="3597" spans="1:55">
      <c r="A3597" t="s">
        <v>7207</v>
      </c>
      <c r="B3597" t="s">
        <v>56</v>
      </c>
      <c r="C3597">
        <v>33</v>
      </c>
      <c r="D3597" t="s">
        <v>57</v>
      </c>
      <c r="E3597">
        <v>0</v>
      </c>
      <c r="F3597" t="s">
        <v>5248</v>
      </c>
      <c r="G3597">
        <v>94965</v>
      </c>
      <c r="H3597">
        <v>37.848641</v>
      </c>
      <c r="I3597">
        <v>-122.515692</v>
      </c>
      <c r="J3597">
        <v>1</v>
      </c>
      <c r="K3597">
        <v>3</v>
      </c>
      <c r="L3597" t="s">
        <v>59</v>
      </c>
      <c r="M3597" t="s">
        <v>57</v>
      </c>
      <c r="N3597" t="s">
        <v>7208</v>
      </c>
      <c r="O3597" t="s">
        <v>57</v>
      </c>
      <c r="P3597" t="s">
        <v>57</v>
      </c>
      <c r="Q3597" t="s">
        <v>85</v>
      </c>
      <c r="R3597" t="s">
        <v>163</v>
      </c>
      <c r="S3597" t="s">
        <v>61</v>
      </c>
      <c r="T3597" t="s">
        <v>57</v>
      </c>
      <c r="U3597" t="s">
        <v>61</v>
      </c>
      <c r="V3597" t="s">
        <v>61</v>
      </c>
      <c r="W3597" t="s">
        <v>61</v>
      </c>
      <c r="X3597" t="s">
        <v>57</v>
      </c>
      <c r="Y3597" t="s">
        <v>57</v>
      </c>
      <c r="Z3597" t="s">
        <v>61</v>
      </c>
      <c r="AA3597" t="s">
        <v>77</v>
      </c>
      <c r="AB3597" t="s">
        <v>57</v>
      </c>
      <c r="AC3597" t="s">
        <v>65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88</v>
      </c>
      <c r="AK3597" t="s">
        <v>89</v>
      </c>
      <c r="AL3597" t="s">
        <v>342</v>
      </c>
      <c r="AM3597">
        <v>1</v>
      </c>
      <c r="AN3597">
        <v>0</v>
      </c>
      <c r="AO3597">
        <v>0</v>
      </c>
      <c r="AP3597" t="s">
        <v>91</v>
      </c>
      <c r="AQ3597" t="s">
        <v>68</v>
      </c>
      <c r="AR3597" t="s">
        <v>105</v>
      </c>
      <c r="AS3597">
        <v>3</v>
      </c>
      <c r="AT3597">
        <v>11213</v>
      </c>
      <c r="AU3597">
        <v>1</v>
      </c>
      <c r="AV3597">
        <v>1</v>
      </c>
      <c r="AW3597">
        <v>0</v>
      </c>
      <c r="AX3597">
        <v>91.5</v>
      </c>
      <c r="AY3597">
        <v>1</v>
      </c>
      <c r="AZ3597" t="s">
        <v>94</v>
      </c>
      <c r="BA3597">
        <v>9</v>
      </c>
      <c r="BB3597" t="s">
        <v>95</v>
      </c>
      <c r="BC3597">
        <v>1</v>
      </c>
    </row>
    <row r="3598" spans="1:55">
      <c r="A3598" t="s">
        <v>7209</v>
      </c>
      <c r="B3598" t="s">
        <v>56</v>
      </c>
      <c r="C3598">
        <v>28</v>
      </c>
      <c r="D3598" t="s">
        <v>57</v>
      </c>
      <c r="E3598">
        <v>0</v>
      </c>
      <c r="F3598" t="s">
        <v>5087</v>
      </c>
      <c r="G3598">
        <v>95453</v>
      </c>
      <c r="H3598">
        <v>39.080469</v>
      </c>
      <c r="I3598">
        <v>-122.955176</v>
      </c>
      <c r="J3598">
        <v>5</v>
      </c>
      <c r="K3598">
        <v>55</v>
      </c>
      <c r="L3598" t="s">
        <v>59</v>
      </c>
      <c r="M3598" t="s">
        <v>57</v>
      </c>
      <c r="N3598" t="s">
        <v>7210</v>
      </c>
      <c r="O3598" t="s">
        <v>61</v>
      </c>
      <c r="P3598" t="s">
        <v>57</v>
      </c>
      <c r="Q3598" t="s">
        <v>135</v>
      </c>
      <c r="R3598" t="s">
        <v>285</v>
      </c>
      <c r="S3598" t="s">
        <v>57</v>
      </c>
      <c r="T3598" t="s">
        <v>57</v>
      </c>
      <c r="U3598" t="s">
        <v>61</v>
      </c>
      <c r="V3598" t="s">
        <v>57</v>
      </c>
      <c r="W3598" t="s">
        <v>61</v>
      </c>
      <c r="X3598" t="s">
        <v>61</v>
      </c>
      <c r="Y3598" t="s">
        <v>61</v>
      </c>
      <c r="Z3598" t="s">
        <v>57</v>
      </c>
      <c r="AA3598" t="s">
        <v>122</v>
      </c>
      <c r="AB3598" t="s">
        <v>61</v>
      </c>
      <c r="AC3598" t="s">
        <v>65</v>
      </c>
      <c r="AD3598">
        <v>56.8</v>
      </c>
      <c r="AE3598">
        <v>3112.05</v>
      </c>
      <c r="AF3598">
        <v>0</v>
      </c>
      <c r="AG3598">
        <v>0</v>
      </c>
      <c r="AH3598">
        <v>129.8</v>
      </c>
      <c r="AI3598">
        <v>3241.85</v>
      </c>
      <c r="AJ3598" t="s">
        <v>66</v>
      </c>
      <c r="AM3598">
        <v>0</v>
      </c>
      <c r="AN3598">
        <v>1</v>
      </c>
      <c r="AO3598">
        <v>0</v>
      </c>
      <c r="AP3598" t="s">
        <v>123</v>
      </c>
      <c r="AQ3598" t="s">
        <v>116</v>
      </c>
      <c r="AR3598" t="s">
        <v>69</v>
      </c>
      <c r="AS3598">
        <v>4</v>
      </c>
      <c r="AT3598">
        <v>11180</v>
      </c>
      <c r="AU3598">
        <v>1</v>
      </c>
      <c r="AV3598">
        <v>0</v>
      </c>
      <c r="AW3598">
        <v>1</v>
      </c>
      <c r="AX3598">
        <v>0</v>
      </c>
      <c r="AY3598">
        <v>6</v>
      </c>
      <c r="AZ3598" t="s">
        <v>125</v>
      </c>
      <c r="BA3598">
        <v>1</v>
      </c>
      <c r="BB3598" t="s">
        <v>71</v>
      </c>
      <c r="BC3598">
        <v>4</v>
      </c>
    </row>
    <row r="3599" spans="1:55">
      <c r="A3599" t="s">
        <v>7211</v>
      </c>
      <c r="B3599" t="s">
        <v>73</v>
      </c>
      <c r="C3599">
        <v>77</v>
      </c>
      <c r="D3599" t="s">
        <v>57</v>
      </c>
      <c r="E3599">
        <v>0</v>
      </c>
      <c r="F3599" t="s">
        <v>1038</v>
      </c>
      <c r="G3599">
        <v>93101</v>
      </c>
      <c r="H3599">
        <v>34.419203</v>
      </c>
      <c r="I3599">
        <v>-119.710008</v>
      </c>
      <c r="J3599">
        <v>1</v>
      </c>
      <c r="K3599">
        <v>43</v>
      </c>
      <c r="L3599" t="s">
        <v>129</v>
      </c>
      <c r="M3599" t="s">
        <v>57</v>
      </c>
      <c r="N3599" t="s">
        <v>7212</v>
      </c>
      <c r="O3599" t="s">
        <v>57</v>
      </c>
      <c r="P3599" t="s">
        <v>57</v>
      </c>
      <c r="Q3599" t="s">
        <v>85</v>
      </c>
      <c r="R3599" t="s">
        <v>423</v>
      </c>
      <c r="S3599" t="s">
        <v>61</v>
      </c>
      <c r="T3599" t="s">
        <v>57</v>
      </c>
      <c r="U3599" t="s">
        <v>57</v>
      </c>
      <c r="V3599" t="s">
        <v>57</v>
      </c>
      <c r="W3599" t="s">
        <v>57</v>
      </c>
      <c r="X3599" t="s">
        <v>57</v>
      </c>
      <c r="Y3599" t="s">
        <v>61</v>
      </c>
      <c r="Z3599" t="s">
        <v>57</v>
      </c>
      <c r="AA3599" t="s">
        <v>77</v>
      </c>
      <c r="AB3599" t="s">
        <v>57</v>
      </c>
      <c r="AC3599" t="s">
        <v>87</v>
      </c>
      <c r="AD3599">
        <v>110.75</v>
      </c>
      <c r="AE3599">
        <v>4687.9</v>
      </c>
      <c r="AF3599">
        <v>0</v>
      </c>
      <c r="AG3599">
        <v>0</v>
      </c>
      <c r="AH3599">
        <v>624.36</v>
      </c>
      <c r="AI3599">
        <v>5312.26</v>
      </c>
      <c r="AJ3599" t="s">
        <v>88</v>
      </c>
      <c r="AK3599" t="s">
        <v>89</v>
      </c>
      <c r="AL3599" t="s">
        <v>181</v>
      </c>
      <c r="AM3599">
        <v>1</v>
      </c>
      <c r="AN3599">
        <v>0</v>
      </c>
      <c r="AO3599">
        <v>0</v>
      </c>
      <c r="AP3599" t="s">
        <v>176</v>
      </c>
      <c r="AQ3599" t="s">
        <v>104</v>
      </c>
      <c r="AR3599" t="s">
        <v>105</v>
      </c>
      <c r="AS3599">
        <v>6</v>
      </c>
      <c r="AT3599">
        <v>31727</v>
      </c>
      <c r="AU3599">
        <v>1</v>
      </c>
      <c r="AV3599">
        <v>1</v>
      </c>
      <c r="AW3599">
        <v>0</v>
      </c>
      <c r="AX3599">
        <v>110.75</v>
      </c>
      <c r="AY3599">
        <v>5</v>
      </c>
      <c r="AZ3599" t="s">
        <v>177</v>
      </c>
      <c r="BA3599">
        <v>6</v>
      </c>
      <c r="BB3599" t="s">
        <v>95</v>
      </c>
      <c r="BC3599">
        <v>1</v>
      </c>
    </row>
    <row r="3600" spans="1:55">
      <c r="A3600" t="s">
        <v>7213</v>
      </c>
      <c r="B3600" t="s">
        <v>56</v>
      </c>
      <c r="C3600">
        <v>49</v>
      </c>
      <c r="D3600" t="s">
        <v>61</v>
      </c>
      <c r="E3600">
        <v>1</v>
      </c>
      <c r="F3600" t="s">
        <v>5146</v>
      </c>
      <c r="G3600">
        <v>93402</v>
      </c>
      <c r="H3600">
        <v>35.279984</v>
      </c>
      <c r="I3600">
        <v>-120.824288</v>
      </c>
      <c r="J3600">
        <v>0</v>
      </c>
      <c r="K3600">
        <v>1</v>
      </c>
      <c r="L3600" t="s">
        <v>83</v>
      </c>
      <c r="M3600" t="s">
        <v>57</v>
      </c>
      <c r="N3600" t="s">
        <v>2875</v>
      </c>
      <c r="O3600" t="s">
        <v>61</v>
      </c>
      <c r="P3600" t="s">
        <v>57</v>
      </c>
      <c r="Q3600" t="s">
        <v>62</v>
      </c>
      <c r="R3600" t="s">
        <v>156</v>
      </c>
      <c r="S3600" t="s">
        <v>61</v>
      </c>
      <c r="T3600" t="s">
        <v>61</v>
      </c>
      <c r="U3600" t="s">
        <v>61</v>
      </c>
      <c r="V3600" t="s">
        <v>61</v>
      </c>
      <c r="W3600" t="s">
        <v>61</v>
      </c>
      <c r="X3600" t="s">
        <v>61</v>
      </c>
      <c r="Y3600" t="s">
        <v>61</v>
      </c>
      <c r="Z3600" t="s">
        <v>57</v>
      </c>
      <c r="AA3600" t="s">
        <v>77</v>
      </c>
      <c r="AB3600" t="s">
        <v>61</v>
      </c>
      <c r="AC3600" t="s">
        <v>307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88</v>
      </c>
      <c r="AK3600" t="s">
        <v>89</v>
      </c>
      <c r="AL3600" t="s">
        <v>90</v>
      </c>
      <c r="AM3600">
        <v>1</v>
      </c>
      <c r="AN3600">
        <v>0</v>
      </c>
      <c r="AO3600">
        <v>0</v>
      </c>
      <c r="AP3600" t="s">
        <v>91</v>
      </c>
      <c r="AQ3600" t="s">
        <v>78</v>
      </c>
      <c r="AR3600" t="s">
        <v>137</v>
      </c>
      <c r="AS3600">
        <v>1</v>
      </c>
      <c r="AT3600">
        <v>14859</v>
      </c>
      <c r="AU3600">
        <v>1</v>
      </c>
      <c r="AV3600">
        <v>1</v>
      </c>
      <c r="AW3600">
        <v>0</v>
      </c>
      <c r="AX3600">
        <v>45.95</v>
      </c>
      <c r="AY3600">
        <v>1</v>
      </c>
      <c r="AZ3600" t="s">
        <v>94</v>
      </c>
      <c r="BA3600">
        <v>7</v>
      </c>
      <c r="BB3600" t="s">
        <v>95</v>
      </c>
      <c r="BC3600">
        <v>1</v>
      </c>
    </row>
    <row r="3601" spans="1:55">
      <c r="A3601" t="s">
        <v>7214</v>
      </c>
      <c r="B3601" t="s">
        <v>73</v>
      </c>
      <c r="C3601">
        <v>30</v>
      </c>
      <c r="D3601" t="s">
        <v>61</v>
      </c>
      <c r="E3601">
        <v>0</v>
      </c>
      <c r="F3601" t="s">
        <v>627</v>
      </c>
      <c r="G3601">
        <v>94130</v>
      </c>
      <c r="H3601">
        <v>37.820894</v>
      </c>
      <c r="I3601">
        <v>-122.369725</v>
      </c>
      <c r="J3601">
        <v>0</v>
      </c>
      <c r="K3601">
        <v>11</v>
      </c>
      <c r="L3601" t="s">
        <v>59</v>
      </c>
      <c r="M3601" t="s">
        <v>57</v>
      </c>
      <c r="N3601" t="s">
        <v>7215</v>
      </c>
      <c r="O3601" t="s">
        <v>61</v>
      </c>
      <c r="P3601" t="s">
        <v>57</v>
      </c>
      <c r="Q3601" t="s">
        <v>85</v>
      </c>
      <c r="R3601" t="s">
        <v>86</v>
      </c>
      <c r="S3601" t="s">
        <v>57</v>
      </c>
      <c r="T3601" t="s">
        <v>61</v>
      </c>
      <c r="U3601" t="s">
        <v>61</v>
      </c>
      <c r="V3601" t="s">
        <v>61</v>
      </c>
      <c r="W3601" t="s">
        <v>61</v>
      </c>
      <c r="X3601" t="s">
        <v>61</v>
      </c>
      <c r="Y3601" t="s">
        <v>61</v>
      </c>
      <c r="Z3601" t="s">
        <v>57</v>
      </c>
      <c r="AA3601" t="s">
        <v>77</v>
      </c>
      <c r="AB3601" t="s">
        <v>57</v>
      </c>
      <c r="AC3601" t="s">
        <v>87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88</v>
      </c>
      <c r="AK3601" t="s">
        <v>89</v>
      </c>
      <c r="AL3601" t="s">
        <v>181</v>
      </c>
      <c r="AM3601">
        <v>1</v>
      </c>
      <c r="AN3601">
        <v>0</v>
      </c>
      <c r="AO3601">
        <v>0</v>
      </c>
      <c r="AP3601" t="s">
        <v>67</v>
      </c>
      <c r="AQ3601" t="s">
        <v>68</v>
      </c>
      <c r="AR3601" t="s">
        <v>93</v>
      </c>
      <c r="AS3601">
        <v>2</v>
      </c>
      <c r="AT3601">
        <v>1458</v>
      </c>
      <c r="AU3601">
        <v>1</v>
      </c>
      <c r="AV3601">
        <v>1</v>
      </c>
      <c r="AW3601">
        <v>0</v>
      </c>
      <c r="AX3601">
        <v>73.5</v>
      </c>
      <c r="AY3601">
        <v>2</v>
      </c>
      <c r="AZ3601" t="s">
        <v>70</v>
      </c>
      <c r="BA3601">
        <v>7</v>
      </c>
      <c r="BB3601" t="s">
        <v>95</v>
      </c>
      <c r="BC3601">
        <v>1</v>
      </c>
    </row>
    <row r="3602" spans="1:55">
      <c r="A3602" t="s">
        <v>7216</v>
      </c>
      <c r="B3602" t="s">
        <v>56</v>
      </c>
      <c r="C3602">
        <v>61</v>
      </c>
      <c r="D3602" t="s">
        <v>61</v>
      </c>
      <c r="E3602">
        <v>0</v>
      </c>
      <c r="F3602" t="s">
        <v>4608</v>
      </c>
      <c r="G3602">
        <v>92009</v>
      </c>
      <c r="H3602">
        <v>33.098018</v>
      </c>
      <c r="I3602">
        <v>-117.258203</v>
      </c>
      <c r="J3602">
        <v>0</v>
      </c>
      <c r="K3602">
        <v>60</v>
      </c>
      <c r="L3602" t="s">
        <v>59</v>
      </c>
      <c r="M3602" t="s">
        <v>61</v>
      </c>
      <c r="N3602" t="s">
        <v>143</v>
      </c>
      <c r="O3602" t="s">
        <v>143</v>
      </c>
      <c r="P3602" t="s">
        <v>57</v>
      </c>
      <c r="Q3602" t="s">
        <v>62</v>
      </c>
      <c r="R3602" t="s">
        <v>100</v>
      </c>
      <c r="S3602" t="s">
        <v>57</v>
      </c>
      <c r="T3602" t="s">
        <v>61</v>
      </c>
      <c r="U3602" t="s">
        <v>57</v>
      </c>
      <c r="V3602" t="s">
        <v>61</v>
      </c>
      <c r="W3602" t="s">
        <v>57</v>
      </c>
      <c r="X3602" t="s">
        <v>57</v>
      </c>
      <c r="Y3602" t="s">
        <v>57</v>
      </c>
      <c r="Z3602" t="s">
        <v>57</v>
      </c>
      <c r="AA3602" t="s">
        <v>122</v>
      </c>
      <c r="AB3602" t="s">
        <v>61</v>
      </c>
      <c r="AC3602" t="s">
        <v>87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66</v>
      </c>
      <c r="AM3602">
        <v>0</v>
      </c>
      <c r="AN3602">
        <v>1</v>
      </c>
      <c r="AO3602">
        <v>0</v>
      </c>
      <c r="AP3602" t="s">
        <v>123</v>
      </c>
      <c r="AQ3602" t="s">
        <v>124</v>
      </c>
      <c r="AR3602" t="s">
        <v>69</v>
      </c>
      <c r="AS3602">
        <v>6</v>
      </c>
      <c r="AT3602">
        <v>43161</v>
      </c>
      <c r="AU3602">
        <v>1</v>
      </c>
      <c r="AV3602">
        <v>0</v>
      </c>
      <c r="AW3602">
        <v>1</v>
      </c>
      <c r="AX3602">
        <v>0</v>
      </c>
      <c r="AY3602">
        <v>6</v>
      </c>
      <c r="AZ3602" t="s">
        <v>125</v>
      </c>
      <c r="BA3602">
        <v>2</v>
      </c>
      <c r="BB3602" t="s">
        <v>126</v>
      </c>
      <c r="BC3602">
        <v>3</v>
      </c>
    </row>
    <row r="3603" spans="1:55">
      <c r="A3603" t="s">
        <v>7217</v>
      </c>
      <c r="B3603" t="s">
        <v>73</v>
      </c>
      <c r="C3603">
        <v>20</v>
      </c>
      <c r="D3603" t="s">
        <v>61</v>
      </c>
      <c r="E3603">
        <v>3</v>
      </c>
      <c r="F3603" t="s">
        <v>2726</v>
      </c>
      <c r="G3603">
        <v>91911</v>
      </c>
      <c r="H3603">
        <v>32.607964</v>
      </c>
      <c r="I3603">
        <v>-117.059459</v>
      </c>
      <c r="J3603">
        <v>0</v>
      </c>
      <c r="K3603">
        <v>72</v>
      </c>
      <c r="L3603" t="s">
        <v>59</v>
      </c>
      <c r="M3603" t="s">
        <v>61</v>
      </c>
      <c r="N3603" t="s">
        <v>143</v>
      </c>
      <c r="O3603" t="s">
        <v>143</v>
      </c>
      <c r="P3603" t="s">
        <v>57</v>
      </c>
      <c r="Q3603" t="s">
        <v>62</v>
      </c>
      <c r="R3603" t="s">
        <v>893</v>
      </c>
      <c r="S3603" t="s">
        <v>57</v>
      </c>
      <c r="T3603" t="s">
        <v>57</v>
      </c>
      <c r="U3603" t="s">
        <v>57</v>
      </c>
      <c r="V3603" t="s">
        <v>57</v>
      </c>
      <c r="W3603" t="s">
        <v>57</v>
      </c>
      <c r="X3603" t="s">
        <v>57</v>
      </c>
      <c r="Y3603" t="s">
        <v>57</v>
      </c>
      <c r="Z3603" t="s">
        <v>57</v>
      </c>
      <c r="AA3603" t="s">
        <v>122</v>
      </c>
      <c r="AB3603" t="s">
        <v>61</v>
      </c>
      <c r="AC3603" t="s">
        <v>65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66</v>
      </c>
      <c r="AM3603">
        <v>0</v>
      </c>
      <c r="AN3603">
        <v>1</v>
      </c>
      <c r="AO3603">
        <v>0</v>
      </c>
      <c r="AP3603" t="s">
        <v>123</v>
      </c>
      <c r="AQ3603" t="s">
        <v>116</v>
      </c>
      <c r="AR3603" t="s">
        <v>69</v>
      </c>
      <c r="AS3603">
        <v>8</v>
      </c>
      <c r="AT3603">
        <v>71126</v>
      </c>
      <c r="AU3603">
        <v>1</v>
      </c>
      <c r="AV3603">
        <v>0</v>
      </c>
      <c r="AW3603">
        <v>1</v>
      </c>
      <c r="AX3603">
        <v>0</v>
      </c>
      <c r="AY3603">
        <v>6</v>
      </c>
      <c r="AZ3603" t="s">
        <v>125</v>
      </c>
      <c r="BA3603">
        <v>1</v>
      </c>
      <c r="BB3603" t="s">
        <v>71</v>
      </c>
      <c r="BC3603">
        <v>4</v>
      </c>
    </row>
    <row r="3604" spans="1:55">
      <c r="A3604" t="s">
        <v>7218</v>
      </c>
      <c r="B3604" t="s">
        <v>56</v>
      </c>
      <c r="C3604">
        <v>55</v>
      </c>
      <c r="D3604" t="s">
        <v>57</v>
      </c>
      <c r="E3604">
        <v>1</v>
      </c>
      <c r="F3604" t="s">
        <v>701</v>
      </c>
      <c r="G3604">
        <v>90813</v>
      </c>
      <c r="H3604">
        <v>33.781086</v>
      </c>
      <c r="I3604">
        <v>-118.199049</v>
      </c>
      <c r="J3604">
        <v>5</v>
      </c>
      <c r="K3604">
        <v>69</v>
      </c>
      <c r="L3604" t="s">
        <v>59</v>
      </c>
      <c r="M3604" t="s">
        <v>57</v>
      </c>
      <c r="N3604" t="s">
        <v>6991</v>
      </c>
      <c r="O3604" t="s">
        <v>57</v>
      </c>
      <c r="P3604" t="s">
        <v>61</v>
      </c>
      <c r="Q3604" t="s">
        <v>143</v>
      </c>
      <c r="R3604" t="s">
        <v>143</v>
      </c>
      <c r="S3604" t="s">
        <v>143</v>
      </c>
      <c r="T3604" t="s">
        <v>143</v>
      </c>
      <c r="U3604" t="s">
        <v>143</v>
      </c>
      <c r="V3604" t="s">
        <v>143</v>
      </c>
      <c r="W3604" t="s">
        <v>143</v>
      </c>
      <c r="X3604" t="s">
        <v>143</v>
      </c>
      <c r="Y3604" t="s">
        <v>143</v>
      </c>
      <c r="Z3604" t="s">
        <v>143</v>
      </c>
      <c r="AA3604" t="s">
        <v>122</v>
      </c>
      <c r="AB3604" t="s">
        <v>57</v>
      </c>
      <c r="AC3604" t="s">
        <v>87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66</v>
      </c>
      <c r="AM3604">
        <v>0</v>
      </c>
      <c r="AN3604">
        <v>1</v>
      </c>
      <c r="AO3604">
        <v>0</v>
      </c>
      <c r="AP3604" t="s">
        <v>123</v>
      </c>
      <c r="AQ3604" t="s">
        <v>92</v>
      </c>
      <c r="AR3604" t="s">
        <v>182</v>
      </c>
      <c r="AT3604">
        <v>63136</v>
      </c>
      <c r="AU3604">
        <v>1</v>
      </c>
      <c r="AV3604">
        <v>0</v>
      </c>
      <c r="AW3604">
        <v>1</v>
      </c>
      <c r="AX3604">
        <v>0</v>
      </c>
      <c r="AY3604">
        <v>6</v>
      </c>
      <c r="AZ3604" t="s">
        <v>125</v>
      </c>
      <c r="BA3604">
        <v>0</v>
      </c>
      <c r="BB3604" t="s">
        <v>71</v>
      </c>
      <c r="BC3604">
        <v>4</v>
      </c>
    </row>
    <row r="3605" spans="1:55">
      <c r="A3605" t="s">
        <v>7219</v>
      </c>
      <c r="B3605" t="s">
        <v>73</v>
      </c>
      <c r="C3605">
        <v>73</v>
      </c>
      <c r="D3605" t="s">
        <v>57</v>
      </c>
      <c r="E3605">
        <v>0</v>
      </c>
      <c r="F3605" t="s">
        <v>3684</v>
      </c>
      <c r="G3605">
        <v>96145</v>
      </c>
      <c r="H3605">
        <v>39.178337</v>
      </c>
      <c r="I3605">
        <v>-120.162806</v>
      </c>
      <c r="J3605">
        <v>7</v>
      </c>
      <c r="K3605">
        <v>29</v>
      </c>
      <c r="L3605" t="s">
        <v>216</v>
      </c>
      <c r="M3605" t="s">
        <v>57</v>
      </c>
      <c r="N3605" t="s">
        <v>7220</v>
      </c>
      <c r="O3605" t="s">
        <v>57</v>
      </c>
      <c r="P3605" t="s">
        <v>57</v>
      </c>
      <c r="Q3605" t="s">
        <v>85</v>
      </c>
      <c r="R3605" t="s">
        <v>160</v>
      </c>
      <c r="S3605" t="s">
        <v>61</v>
      </c>
      <c r="T3605" t="s">
        <v>61</v>
      </c>
      <c r="U3605" t="s">
        <v>61</v>
      </c>
      <c r="V3605" t="s">
        <v>61</v>
      </c>
      <c r="W3605" t="s">
        <v>61</v>
      </c>
      <c r="X3605" t="s">
        <v>57</v>
      </c>
      <c r="Y3605" t="s">
        <v>57</v>
      </c>
      <c r="Z3605" t="s">
        <v>57</v>
      </c>
      <c r="AA3605" t="s">
        <v>122</v>
      </c>
      <c r="AB3605" t="s">
        <v>57</v>
      </c>
      <c r="AC3605" t="s">
        <v>87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66</v>
      </c>
      <c r="AM3605">
        <v>0</v>
      </c>
      <c r="AN3605">
        <v>1</v>
      </c>
      <c r="AO3605">
        <v>0</v>
      </c>
      <c r="AP3605" t="s">
        <v>164</v>
      </c>
      <c r="AQ3605" t="s">
        <v>104</v>
      </c>
      <c r="AR3605" t="s">
        <v>93</v>
      </c>
      <c r="AS3605">
        <v>3</v>
      </c>
      <c r="AT3605">
        <v>4002</v>
      </c>
      <c r="AU3605">
        <v>1</v>
      </c>
      <c r="AV3605">
        <v>0</v>
      </c>
      <c r="AW3605">
        <v>1</v>
      </c>
      <c r="AX3605">
        <v>0</v>
      </c>
      <c r="AY3605">
        <v>4</v>
      </c>
      <c r="AZ3605" t="s">
        <v>165</v>
      </c>
      <c r="BA3605">
        <v>3</v>
      </c>
      <c r="BB3605" t="s">
        <v>126</v>
      </c>
      <c r="BC3605">
        <v>3</v>
      </c>
    </row>
    <row r="3606" spans="1:55">
      <c r="A3606" t="s">
        <v>7221</v>
      </c>
      <c r="B3606" t="s">
        <v>56</v>
      </c>
      <c r="C3606">
        <v>22</v>
      </c>
      <c r="D3606" t="s">
        <v>57</v>
      </c>
      <c r="E3606">
        <v>1</v>
      </c>
      <c r="F3606" t="s">
        <v>3202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119</v>
      </c>
      <c r="M3606" t="s">
        <v>57</v>
      </c>
      <c r="N3606" t="s">
        <v>2156</v>
      </c>
      <c r="O3606" t="s">
        <v>57</v>
      </c>
      <c r="P3606" t="s">
        <v>57</v>
      </c>
      <c r="Q3606" t="s">
        <v>135</v>
      </c>
      <c r="R3606" t="s">
        <v>304</v>
      </c>
      <c r="S3606" t="s">
        <v>57</v>
      </c>
      <c r="T3606" t="s">
        <v>57</v>
      </c>
      <c r="U3606" t="s">
        <v>57</v>
      </c>
      <c r="V3606" t="s">
        <v>57</v>
      </c>
      <c r="W3606" t="s">
        <v>57</v>
      </c>
      <c r="X3606" t="s">
        <v>57</v>
      </c>
      <c r="Y3606" t="s">
        <v>57</v>
      </c>
      <c r="Z3606" t="s">
        <v>61</v>
      </c>
      <c r="AA3606" t="s">
        <v>122</v>
      </c>
      <c r="AB3606" t="s">
        <v>61</v>
      </c>
      <c r="AC3606" t="s">
        <v>87</v>
      </c>
      <c r="AD3606">
        <v>89.90000000000001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66</v>
      </c>
      <c r="AM3606">
        <v>0</v>
      </c>
      <c r="AN3606">
        <v>1</v>
      </c>
      <c r="AO3606">
        <v>0</v>
      </c>
      <c r="AP3606" t="s">
        <v>123</v>
      </c>
      <c r="AQ3606" t="s">
        <v>116</v>
      </c>
      <c r="AR3606" t="s">
        <v>93</v>
      </c>
      <c r="AS3606">
        <v>7</v>
      </c>
      <c r="AT3606">
        <v>5501</v>
      </c>
      <c r="AU3606">
        <v>1</v>
      </c>
      <c r="AV3606">
        <v>0</v>
      </c>
      <c r="AW3606">
        <v>1</v>
      </c>
      <c r="AX3606">
        <v>0</v>
      </c>
      <c r="AY3606">
        <v>6</v>
      </c>
      <c r="AZ3606" t="s">
        <v>125</v>
      </c>
      <c r="BA3606">
        <v>0</v>
      </c>
      <c r="BB3606" t="s">
        <v>71</v>
      </c>
      <c r="BC3606">
        <v>4</v>
      </c>
    </row>
    <row r="3607" spans="1:55">
      <c r="A3607" t="s">
        <v>7222</v>
      </c>
      <c r="B3607" t="s">
        <v>56</v>
      </c>
      <c r="C3607">
        <v>22</v>
      </c>
      <c r="D3607" t="s">
        <v>57</v>
      </c>
      <c r="E3607">
        <v>0</v>
      </c>
      <c r="F3607" t="s">
        <v>7223</v>
      </c>
      <c r="G3607">
        <v>92313</v>
      </c>
      <c r="H3607">
        <v>34.029175</v>
      </c>
      <c r="I3607">
        <v>-117.307211</v>
      </c>
      <c r="J3607">
        <v>4</v>
      </c>
      <c r="K3607">
        <v>48</v>
      </c>
      <c r="L3607" t="s">
        <v>129</v>
      </c>
      <c r="M3607" t="s">
        <v>57</v>
      </c>
      <c r="N3607" t="s">
        <v>4994</v>
      </c>
      <c r="O3607" t="s">
        <v>57</v>
      </c>
      <c r="P3607" t="s">
        <v>57</v>
      </c>
      <c r="Q3607" t="s">
        <v>85</v>
      </c>
      <c r="R3607" t="s">
        <v>224</v>
      </c>
      <c r="S3607" t="s">
        <v>61</v>
      </c>
      <c r="T3607" t="s">
        <v>57</v>
      </c>
      <c r="U3607" t="s">
        <v>61</v>
      </c>
      <c r="V3607" t="s">
        <v>57</v>
      </c>
      <c r="W3607" t="s">
        <v>57</v>
      </c>
      <c r="X3607" t="s">
        <v>57</v>
      </c>
      <c r="Y3607" t="s">
        <v>57</v>
      </c>
      <c r="Z3607" t="s">
        <v>57</v>
      </c>
      <c r="AA3607" t="s">
        <v>77</v>
      </c>
      <c r="AB3607" t="s">
        <v>57</v>
      </c>
      <c r="AC3607" t="s">
        <v>65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66</v>
      </c>
      <c r="AM3607">
        <v>0</v>
      </c>
      <c r="AN3607">
        <v>1</v>
      </c>
      <c r="AO3607">
        <v>0</v>
      </c>
      <c r="AP3607" t="s">
        <v>176</v>
      </c>
      <c r="AQ3607" t="s">
        <v>116</v>
      </c>
      <c r="AR3607" t="s">
        <v>105</v>
      </c>
      <c r="AS3607">
        <v>6</v>
      </c>
      <c r="AT3607">
        <v>11024</v>
      </c>
      <c r="AU3607">
        <v>1</v>
      </c>
      <c r="AV3607">
        <v>0</v>
      </c>
      <c r="AW3607">
        <v>1</v>
      </c>
      <c r="AX3607">
        <v>0</v>
      </c>
      <c r="AY3607">
        <v>5</v>
      </c>
      <c r="AZ3607" t="s">
        <v>177</v>
      </c>
      <c r="BA3607">
        <v>6</v>
      </c>
      <c r="BB3607" t="s">
        <v>95</v>
      </c>
      <c r="BC3607">
        <v>1</v>
      </c>
    </row>
    <row r="3608" spans="1:55">
      <c r="A3608" t="s">
        <v>7224</v>
      </c>
      <c r="B3608" t="s">
        <v>73</v>
      </c>
      <c r="C3608">
        <v>50</v>
      </c>
      <c r="D3608" t="s">
        <v>57</v>
      </c>
      <c r="E3608">
        <v>0</v>
      </c>
      <c r="F3608" t="s">
        <v>262</v>
      </c>
      <c r="G3608">
        <v>95131</v>
      </c>
      <c r="H3608">
        <v>37.387027</v>
      </c>
      <c r="I3608">
        <v>-121.897775</v>
      </c>
      <c r="J3608">
        <v>3</v>
      </c>
      <c r="K3608">
        <v>36</v>
      </c>
      <c r="L3608" t="s">
        <v>59</v>
      </c>
      <c r="M3608" t="s">
        <v>57</v>
      </c>
      <c r="N3608" t="s">
        <v>6971</v>
      </c>
      <c r="O3608" t="s">
        <v>57</v>
      </c>
      <c r="P3608" t="s">
        <v>57</v>
      </c>
      <c r="Q3608" t="s">
        <v>85</v>
      </c>
      <c r="R3608" t="s">
        <v>391</v>
      </c>
      <c r="S3608" t="s">
        <v>61</v>
      </c>
      <c r="T3608" t="s">
        <v>61</v>
      </c>
      <c r="U3608" t="s">
        <v>61</v>
      </c>
      <c r="V3608" t="s">
        <v>61</v>
      </c>
      <c r="W3608" t="s">
        <v>57</v>
      </c>
      <c r="X3608" t="s">
        <v>57</v>
      </c>
      <c r="Y3608" t="s">
        <v>57</v>
      </c>
      <c r="Z3608" t="s">
        <v>57</v>
      </c>
      <c r="AA3608" t="s">
        <v>77</v>
      </c>
      <c r="AB3608" t="s">
        <v>57</v>
      </c>
      <c r="AC3608" t="s">
        <v>87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66</v>
      </c>
      <c r="AM3608">
        <v>0</v>
      </c>
      <c r="AN3608">
        <v>1</v>
      </c>
      <c r="AO3608">
        <v>0</v>
      </c>
      <c r="AP3608" t="s">
        <v>164</v>
      </c>
      <c r="AQ3608" t="s">
        <v>92</v>
      </c>
      <c r="AR3608" t="s">
        <v>105</v>
      </c>
      <c r="AS3608">
        <v>4</v>
      </c>
      <c r="AT3608">
        <v>26389</v>
      </c>
      <c r="AU3608">
        <v>1</v>
      </c>
      <c r="AV3608">
        <v>0</v>
      </c>
      <c r="AW3608">
        <v>1</v>
      </c>
      <c r="AX3608">
        <v>0</v>
      </c>
      <c r="AY3608">
        <v>4</v>
      </c>
      <c r="AZ3608" t="s">
        <v>165</v>
      </c>
      <c r="BA3608">
        <v>6</v>
      </c>
      <c r="BB3608" t="s">
        <v>95</v>
      </c>
      <c r="BC3608">
        <v>1</v>
      </c>
    </row>
    <row r="3609" spans="1:55">
      <c r="A3609" t="s">
        <v>7225</v>
      </c>
      <c r="B3609" t="s">
        <v>73</v>
      </c>
      <c r="C3609">
        <v>70</v>
      </c>
      <c r="D3609" t="s">
        <v>57</v>
      </c>
      <c r="E3609">
        <v>0</v>
      </c>
      <c r="F3609" t="s">
        <v>523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83</v>
      </c>
      <c r="M3609" t="s">
        <v>57</v>
      </c>
      <c r="N3609" t="s">
        <v>7226</v>
      </c>
      <c r="O3609" t="s">
        <v>61</v>
      </c>
      <c r="P3609" t="s">
        <v>57</v>
      </c>
      <c r="Q3609" t="s">
        <v>85</v>
      </c>
      <c r="R3609" t="s">
        <v>586</v>
      </c>
      <c r="S3609" t="s">
        <v>61</v>
      </c>
      <c r="T3609" t="s">
        <v>61</v>
      </c>
      <c r="U3609" t="s">
        <v>61</v>
      </c>
      <c r="V3609" t="s">
        <v>61</v>
      </c>
      <c r="W3609" t="s">
        <v>61</v>
      </c>
      <c r="X3609" t="s">
        <v>61</v>
      </c>
      <c r="Y3609" t="s">
        <v>61</v>
      </c>
      <c r="Z3609" t="s">
        <v>57</v>
      </c>
      <c r="AA3609" t="s">
        <v>77</v>
      </c>
      <c r="AB3609" t="s">
        <v>61</v>
      </c>
      <c r="AC3609" t="s">
        <v>87</v>
      </c>
      <c r="AD3609">
        <v>70.09999999999999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170</v>
      </c>
      <c r="AM3609">
        <v>0</v>
      </c>
      <c r="AN3609">
        <v>0</v>
      </c>
      <c r="AO3609">
        <v>0</v>
      </c>
      <c r="AP3609" t="s">
        <v>91</v>
      </c>
      <c r="AQ3609" t="s">
        <v>104</v>
      </c>
      <c r="AR3609" t="s">
        <v>93</v>
      </c>
      <c r="AS3609">
        <v>1</v>
      </c>
      <c r="AT3609">
        <v>72199</v>
      </c>
      <c r="AU3609">
        <v>0</v>
      </c>
      <c r="AX3609">
        <v>0</v>
      </c>
      <c r="AY3609">
        <v>1</v>
      </c>
      <c r="AZ3609" t="s">
        <v>94</v>
      </c>
      <c r="BA3609">
        <v>9</v>
      </c>
      <c r="BB3609" t="s">
        <v>95</v>
      </c>
      <c r="BC3609">
        <v>1</v>
      </c>
    </row>
    <row r="3610" spans="1:55">
      <c r="A3610" t="s">
        <v>7227</v>
      </c>
      <c r="B3610" t="s">
        <v>56</v>
      </c>
      <c r="C3610">
        <v>40</v>
      </c>
      <c r="D3610" t="s">
        <v>57</v>
      </c>
      <c r="E3610">
        <v>0</v>
      </c>
      <c r="F3610" t="s">
        <v>5199</v>
      </c>
      <c r="G3610">
        <v>93930</v>
      </c>
      <c r="H3610">
        <v>36.220761</v>
      </c>
      <c r="I3610">
        <v>-120.980777</v>
      </c>
      <c r="J3610">
        <v>5</v>
      </c>
      <c r="K3610">
        <v>50</v>
      </c>
      <c r="L3610" t="s">
        <v>129</v>
      </c>
      <c r="M3610" t="s">
        <v>57</v>
      </c>
      <c r="N3610" t="s">
        <v>4849</v>
      </c>
      <c r="O3610" t="s">
        <v>57</v>
      </c>
      <c r="P3610" t="s">
        <v>57</v>
      </c>
      <c r="Q3610" t="s">
        <v>135</v>
      </c>
      <c r="R3610" t="s">
        <v>313</v>
      </c>
      <c r="S3610" t="s">
        <v>61</v>
      </c>
      <c r="T3610" t="s">
        <v>61</v>
      </c>
      <c r="U3610" t="s">
        <v>57</v>
      </c>
      <c r="V3610" t="s">
        <v>61</v>
      </c>
      <c r="W3610" t="s">
        <v>57</v>
      </c>
      <c r="X3610" t="s">
        <v>57</v>
      </c>
      <c r="Y3610" t="s">
        <v>57</v>
      </c>
      <c r="Z3610" t="s">
        <v>57</v>
      </c>
      <c r="AA3610" t="s">
        <v>64</v>
      </c>
      <c r="AB3610" t="s">
        <v>61</v>
      </c>
      <c r="AC3610" t="s">
        <v>87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66</v>
      </c>
      <c r="AM3610">
        <v>0</v>
      </c>
      <c r="AN3610">
        <v>1</v>
      </c>
      <c r="AO3610">
        <v>0</v>
      </c>
      <c r="AP3610" t="s">
        <v>123</v>
      </c>
      <c r="AQ3610" t="s">
        <v>78</v>
      </c>
      <c r="AR3610" t="s">
        <v>93</v>
      </c>
      <c r="AS3610">
        <v>5</v>
      </c>
      <c r="AT3610">
        <v>14477</v>
      </c>
      <c r="AU3610">
        <v>1</v>
      </c>
      <c r="AV3610">
        <v>0</v>
      </c>
      <c r="AW3610">
        <v>1</v>
      </c>
      <c r="AX3610">
        <v>0</v>
      </c>
      <c r="AY3610">
        <v>6</v>
      </c>
      <c r="AZ3610" t="s">
        <v>125</v>
      </c>
      <c r="BA3610">
        <v>1</v>
      </c>
      <c r="BB3610" t="s">
        <v>71</v>
      </c>
      <c r="BC3610">
        <v>4</v>
      </c>
    </row>
    <row r="3611" spans="1:55">
      <c r="A3611" t="s">
        <v>7228</v>
      </c>
      <c r="B3611" t="s">
        <v>56</v>
      </c>
      <c r="C3611">
        <v>53</v>
      </c>
      <c r="D3611" t="s">
        <v>61</v>
      </c>
      <c r="E3611">
        <v>0</v>
      </c>
      <c r="F3611" t="s">
        <v>855</v>
      </c>
      <c r="G3611">
        <v>90212</v>
      </c>
      <c r="H3611">
        <v>34.062095</v>
      </c>
      <c r="I3611">
        <v>-118.401508</v>
      </c>
      <c r="J3611">
        <v>0</v>
      </c>
      <c r="K3611">
        <v>3</v>
      </c>
      <c r="L3611" t="s">
        <v>83</v>
      </c>
      <c r="M3611" t="s">
        <v>57</v>
      </c>
      <c r="N3611" t="s">
        <v>4434</v>
      </c>
      <c r="O3611" t="s">
        <v>61</v>
      </c>
      <c r="P3611" t="s">
        <v>57</v>
      </c>
      <c r="Q3611" t="s">
        <v>135</v>
      </c>
      <c r="R3611" t="s">
        <v>163</v>
      </c>
      <c r="S3611" t="s">
        <v>61</v>
      </c>
      <c r="T3611" t="s">
        <v>57</v>
      </c>
      <c r="U3611" t="s">
        <v>61</v>
      </c>
      <c r="V3611" t="s">
        <v>57</v>
      </c>
      <c r="W3611" t="s">
        <v>57</v>
      </c>
      <c r="X3611" t="s">
        <v>57</v>
      </c>
      <c r="Y3611" t="s">
        <v>57</v>
      </c>
      <c r="Z3611" t="s">
        <v>57</v>
      </c>
      <c r="AA3611" t="s">
        <v>77</v>
      </c>
      <c r="AB3611" t="s">
        <v>57</v>
      </c>
      <c r="AC3611" t="s">
        <v>87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170</v>
      </c>
      <c r="AM3611">
        <v>0</v>
      </c>
      <c r="AN3611">
        <v>0</v>
      </c>
      <c r="AO3611">
        <v>0</v>
      </c>
      <c r="AP3611" t="s">
        <v>91</v>
      </c>
      <c r="AQ3611" t="s">
        <v>92</v>
      </c>
      <c r="AR3611" t="s">
        <v>93</v>
      </c>
      <c r="AS3611">
        <v>6</v>
      </c>
      <c r="AT3611">
        <v>11355</v>
      </c>
      <c r="AU3611">
        <v>0</v>
      </c>
      <c r="AX3611">
        <v>0</v>
      </c>
      <c r="AY3611">
        <v>1</v>
      </c>
      <c r="AZ3611" t="s">
        <v>94</v>
      </c>
      <c r="BA3611">
        <v>8</v>
      </c>
      <c r="BB3611" t="s">
        <v>95</v>
      </c>
      <c r="BC3611">
        <v>1</v>
      </c>
    </row>
    <row r="3612" spans="1:55">
      <c r="A3612" t="s">
        <v>7229</v>
      </c>
      <c r="B3612" t="s">
        <v>73</v>
      </c>
      <c r="C3612">
        <v>59</v>
      </c>
      <c r="D3612" t="s">
        <v>61</v>
      </c>
      <c r="E3612">
        <v>0</v>
      </c>
      <c r="F3612" t="s">
        <v>6395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59</v>
      </c>
      <c r="M3612" t="s">
        <v>57</v>
      </c>
      <c r="N3612" t="s">
        <v>560</v>
      </c>
      <c r="O3612" t="s">
        <v>61</v>
      </c>
      <c r="P3612" t="s">
        <v>61</v>
      </c>
      <c r="Q3612" t="s">
        <v>143</v>
      </c>
      <c r="R3612" t="s">
        <v>143</v>
      </c>
      <c r="S3612" t="s">
        <v>143</v>
      </c>
      <c r="T3612" t="s">
        <v>143</v>
      </c>
      <c r="U3612" t="s">
        <v>143</v>
      </c>
      <c r="V3612" t="s">
        <v>143</v>
      </c>
      <c r="W3612" t="s">
        <v>143</v>
      </c>
      <c r="X3612" t="s">
        <v>143</v>
      </c>
      <c r="Y3612" t="s">
        <v>143</v>
      </c>
      <c r="Z3612" t="s">
        <v>143</v>
      </c>
      <c r="AA3612" t="s">
        <v>122</v>
      </c>
      <c r="AB3612" t="s">
        <v>61</v>
      </c>
      <c r="AC3612" t="s">
        <v>65</v>
      </c>
      <c r="AD3612">
        <v>20.45</v>
      </c>
      <c r="AE3612">
        <v>638.55</v>
      </c>
      <c r="AF3612">
        <v>0</v>
      </c>
      <c r="AG3612">
        <v>0</v>
      </c>
      <c r="AH3612">
        <v>1071.67</v>
      </c>
      <c r="AI3612">
        <v>1710.22</v>
      </c>
      <c r="AJ3612" t="s">
        <v>66</v>
      </c>
      <c r="AM3612">
        <v>0</v>
      </c>
      <c r="AN3612">
        <v>1</v>
      </c>
      <c r="AO3612">
        <v>0</v>
      </c>
      <c r="AP3612" t="s">
        <v>164</v>
      </c>
      <c r="AQ3612" t="s">
        <v>92</v>
      </c>
      <c r="AR3612" t="s">
        <v>182</v>
      </c>
      <c r="AT3612">
        <v>10484</v>
      </c>
      <c r="AU3612">
        <v>1</v>
      </c>
      <c r="AV3612">
        <v>0</v>
      </c>
      <c r="AW3612">
        <v>1</v>
      </c>
      <c r="AX3612">
        <v>0</v>
      </c>
      <c r="AY3612">
        <v>4</v>
      </c>
      <c r="AZ3612" t="s">
        <v>165</v>
      </c>
      <c r="BA3612">
        <v>2</v>
      </c>
      <c r="BB3612" t="s">
        <v>126</v>
      </c>
      <c r="BC3612">
        <v>3</v>
      </c>
    </row>
    <row r="3613" spans="1:55">
      <c r="A3613" t="s">
        <v>7230</v>
      </c>
      <c r="B3613" t="s">
        <v>73</v>
      </c>
      <c r="C3613">
        <v>48</v>
      </c>
      <c r="D3613" t="s">
        <v>61</v>
      </c>
      <c r="E3613">
        <v>0</v>
      </c>
      <c r="F3613" t="s">
        <v>2181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129</v>
      </c>
      <c r="M3613" t="s">
        <v>61</v>
      </c>
      <c r="N3613" t="s">
        <v>143</v>
      </c>
      <c r="O3613" t="s">
        <v>143</v>
      </c>
      <c r="P3613" t="s">
        <v>57</v>
      </c>
      <c r="Q3613" t="s">
        <v>135</v>
      </c>
      <c r="R3613" t="s">
        <v>313</v>
      </c>
      <c r="S3613" t="s">
        <v>57</v>
      </c>
      <c r="T3613" t="s">
        <v>57</v>
      </c>
      <c r="U3613" t="s">
        <v>61</v>
      </c>
      <c r="V3613" t="s">
        <v>57</v>
      </c>
      <c r="W3613" t="s">
        <v>61</v>
      </c>
      <c r="X3613" t="s">
        <v>61</v>
      </c>
      <c r="Y3613" t="s">
        <v>61</v>
      </c>
      <c r="Z3613" t="s">
        <v>57</v>
      </c>
      <c r="AA3613" t="s">
        <v>64</v>
      </c>
      <c r="AB3613" t="s">
        <v>57</v>
      </c>
      <c r="AC3613" t="s">
        <v>87</v>
      </c>
      <c r="AD3613">
        <v>40.6</v>
      </c>
      <c r="AE3613">
        <v>2588.95</v>
      </c>
      <c r="AF3613">
        <v>0</v>
      </c>
      <c r="AG3613">
        <v>0</v>
      </c>
      <c r="AH3613">
        <v>0</v>
      </c>
      <c r="AI3613">
        <v>2588.95</v>
      </c>
      <c r="AJ3613" t="s">
        <v>66</v>
      </c>
      <c r="AM3613">
        <v>0</v>
      </c>
      <c r="AN3613">
        <v>1</v>
      </c>
      <c r="AO3613">
        <v>0</v>
      </c>
      <c r="AP3613" t="s">
        <v>123</v>
      </c>
      <c r="AQ3613" t="s">
        <v>78</v>
      </c>
      <c r="AR3613" t="s">
        <v>137</v>
      </c>
      <c r="AS3613">
        <v>4</v>
      </c>
      <c r="AT3613">
        <v>273</v>
      </c>
      <c r="AU3613">
        <v>1</v>
      </c>
      <c r="AV3613">
        <v>0</v>
      </c>
      <c r="AW3613">
        <v>1</v>
      </c>
      <c r="AX3613">
        <v>0</v>
      </c>
      <c r="AY3613">
        <v>6</v>
      </c>
      <c r="AZ3613" t="s">
        <v>125</v>
      </c>
      <c r="BA3613">
        <v>2</v>
      </c>
      <c r="BB3613" t="s">
        <v>126</v>
      </c>
      <c r="BC3613">
        <v>3</v>
      </c>
    </row>
    <row r="3614" spans="1:55">
      <c r="A3614" t="s">
        <v>7231</v>
      </c>
      <c r="B3614" t="s">
        <v>73</v>
      </c>
      <c r="C3614">
        <v>41</v>
      </c>
      <c r="D3614" t="s">
        <v>57</v>
      </c>
      <c r="E3614">
        <v>1</v>
      </c>
      <c r="F3614" t="s">
        <v>384</v>
      </c>
      <c r="G3614">
        <v>91803</v>
      </c>
      <c r="H3614">
        <v>34.074736</v>
      </c>
      <c r="I3614">
        <v>-118.145959</v>
      </c>
      <c r="J3614">
        <v>0</v>
      </c>
      <c r="K3614">
        <v>54</v>
      </c>
      <c r="L3614" t="s">
        <v>129</v>
      </c>
      <c r="M3614" t="s">
        <v>61</v>
      </c>
      <c r="N3614" t="s">
        <v>143</v>
      </c>
      <c r="O3614" t="s">
        <v>143</v>
      </c>
      <c r="P3614" t="s">
        <v>57</v>
      </c>
      <c r="Q3614" t="s">
        <v>135</v>
      </c>
      <c r="R3614" t="s">
        <v>156</v>
      </c>
      <c r="S3614" t="s">
        <v>61</v>
      </c>
      <c r="T3614" t="s">
        <v>61</v>
      </c>
      <c r="U3614" t="s">
        <v>57</v>
      </c>
      <c r="V3614" t="s">
        <v>57</v>
      </c>
      <c r="W3614" t="s">
        <v>61</v>
      </c>
      <c r="X3614" t="s">
        <v>57</v>
      </c>
      <c r="Y3614" t="s">
        <v>57</v>
      </c>
      <c r="Z3614" t="s">
        <v>61</v>
      </c>
      <c r="AA3614" t="s">
        <v>122</v>
      </c>
      <c r="AB3614" t="s">
        <v>61</v>
      </c>
      <c r="AC3614" t="s">
        <v>65</v>
      </c>
      <c r="AD3614">
        <v>46</v>
      </c>
      <c r="AE3614">
        <v>2424.05</v>
      </c>
      <c r="AF3614">
        <v>0</v>
      </c>
      <c r="AG3614">
        <v>90</v>
      </c>
      <c r="AH3614">
        <v>0</v>
      </c>
      <c r="AI3614">
        <v>2514.05</v>
      </c>
      <c r="AJ3614" t="s">
        <v>66</v>
      </c>
      <c r="AM3614">
        <v>0</v>
      </c>
      <c r="AN3614">
        <v>1</v>
      </c>
      <c r="AO3614">
        <v>0</v>
      </c>
      <c r="AP3614" t="s">
        <v>123</v>
      </c>
      <c r="AQ3614" t="s">
        <v>78</v>
      </c>
      <c r="AR3614" t="s">
        <v>137</v>
      </c>
      <c r="AS3614">
        <v>4</v>
      </c>
      <c r="AT3614">
        <v>30635</v>
      </c>
      <c r="AU3614">
        <v>1</v>
      </c>
      <c r="AV3614">
        <v>0</v>
      </c>
      <c r="AW3614">
        <v>1</v>
      </c>
      <c r="AX3614">
        <v>0</v>
      </c>
      <c r="AY3614">
        <v>6</v>
      </c>
      <c r="AZ3614" t="s">
        <v>125</v>
      </c>
      <c r="BA3614">
        <v>0</v>
      </c>
      <c r="BB3614" t="s">
        <v>71</v>
      </c>
      <c r="BC3614">
        <v>4</v>
      </c>
    </row>
    <row r="3615" spans="1:55">
      <c r="A3615" t="s">
        <v>7232</v>
      </c>
      <c r="B3615" t="s">
        <v>56</v>
      </c>
      <c r="C3615">
        <v>62</v>
      </c>
      <c r="D3615" t="s">
        <v>57</v>
      </c>
      <c r="E3615">
        <v>0</v>
      </c>
      <c r="F3615" t="s">
        <v>4229</v>
      </c>
      <c r="G3615">
        <v>96056</v>
      </c>
      <c r="H3615">
        <v>41.10831</v>
      </c>
      <c r="I3615">
        <v>-121.360362</v>
      </c>
      <c r="J3615">
        <v>1</v>
      </c>
      <c r="K3615">
        <v>56</v>
      </c>
      <c r="L3615" t="s">
        <v>129</v>
      </c>
      <c r="M3615" t="s">
        <v>57</v>
      </c>
      <c r="N3615" t="s">
        <v>7233</v>
      </c>
      <c r="O3615" t="s">
        <v>57</v>
      </c>
      <c r="P3615" t="s">
        <v>57</v>
      </c>
      <c r="Q3615" t="s">
        <v>135</v>
      </c>
      <c r="R3615" t="s">
        <v>110</v>
      </c>
      <c r="S3615" t="s">
        <v>57</v>
      </c>
      <c r="T3615" t="s">
        <v>61</v>
      </c>
      <c r="U3615" t="s">
        <v>61</v>
      </c>
      <c r="V3615" t="s">
        <v>61</v>
      </c>
      <c r="W3615" t="s">
        <v>57</v>
      </c>
      <c r="X3615" t="s">
        <v>61</v>
      </c>
      <c r="Y3615" t="s">
        <v>61</v>
      </c>
      <c r="Z3615" t="s">
        <v>57</v>
      </c>
      <c r="AA3615" t="s">
        <v>64</v>
      </c>
      <c r="AB3615" t="s">
        <v>61</v>
      </c>
      <c r="AC3615" t="s">
        <v>87</v>
      </c>
      <c r="AD3615">
        <v>65.2</v>
      </c>
      <c r="AE3615">
        <v>3512.15</v>
      </c>
      <c r="AF3615">
        <v>0</v>
      </c>
      <c r="AG3615">
        <v>0</v>
      </c>
      <c r="AH3615">
        <v>2224.32</v>
      </c>
      <c r="AI3615">
        <v>5736.47</v>
      </c>
      <c r="AJ3615" t="s">
        <v>66</v>
      </c>
      <c r="AM3615">
        <v>0</v>
      </c>
      <c r="AN3615">
        <v>1</v>
      </c>
      <c r="AO3615">
        <v>0</v>
      </c>
      <c r="AP3615" t="s">
        <v>123</v>
      </c>
      <c r="AQ3615" t="s">
        <v>124</v>
      </c>
      <c r="AR3615" t="s">
        <v>69</v>
      </c>
      <c r="AS3615">
        <v>3</v>
      </c>
      <c r="AT3615">
        <v>1554</v>
      </c>
      <c r="AU3615">
        <v>1</v>
      </c>
      <c r="AV3615">
        <v>0</v>
      </c>
      <c r="AW3615">
        <v>1</v>
      </c>
      <c r="AX3615">
        <v>0</v>
      </c>
      <c r="AY3615">
        <v>6</v>
      </c>
      <c r="AZ3615" t="s">
        <v>125</v>
      </c>
      <c r="BA3615">
        <v>1</v>
      </c>
      <c r="BB3615" t="s">
        <v>71</v>
      </c>
      <c r="BC3615">
        <v>4</v>
      </c>
    </row>
    <row r="3616" spans="1:55">
      <c r="A3616" t="s">
        <v>7234</v>
      </c>
      <c r="B3616" t="s">
        <v>56</v>
      </c>
      <c r="C3616">
        <v>64</v>
      </c>
      <c r="D3616" t="s">
        <v>57</v>
      </c>
      <c r="E3616">
        <v>0</v>
      </c>
      <c r="F3616" t="s">
        <v>989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59</v>
      </c>
      <c r="M3616" t="s">
        <v>57</v>
      </c>
      <c r="N3616" t="s">
        <v>7235</v>
      </c>
      <c r="O3616" t="s">
        <v>57</v>
      </c>
      <c r="P3616" t="s">
        <v>57</v>
      </c>
      <c r="Q3616" t="s">
        <v>62</v>
      </c>
      <c r="R3616" t="s">
        <v>121</v>
      </c>
      <c r="S3616" t="s">
        <v>57</v>
      </c>
      <c r="T3616" t="s">
        <v>57</v>
      </c>
      <c r="U3616" t="s">
        <v>61</v>
      </c>
      <c r="V3616" t="s">
        <v>57</v>
      </c>
      <c r="W3616" t="s">
        <v>57</v>
      </c>
      <c r="X3616" t="s">
        <v>57</v>
      </c>
      <c r="Y3616" t="s">
        <v>57</v>
      </c>
      <c r="Z3616" t="s">
        <v>57</v>
      </c>
      <c r="AA3616" t="s">
        <v>122</v>
      </c>
      <c r="AB3616" t="s">
        <v>61</v>
      </c>
      <c r="AC3616" t="s">
        <v>65</v>
      </c>
      <c r="AD3616">
        <v>86.45</v>
      </c>
      <c r="AE3616">
        <v>3574.5</v>
      </c>
      <c r="AF3616">
        <v>0</v>
      </c>
      <c r="AG3616">
        <v>0</v>
      </c>
      <c r="AH3616">
        <v>906.4400000000001</v>
      </c>
      <c r="AI3616">
        <v>4480.94</v>
      </c>
      <c r="AJ3616" t="s">
        <v>66</v>
      </c>
      <c r="AM3616">
        <v>0</v>
      </c>
      <c r="AN3616">
        <v>1</v>
      </c>
      <c r="AO3616">
        <v>0</v>
      </c>
      <c r="AP3616" t="s">
        <v>176</v>
      </c>
      <c r="AQ3616" t="s">
        <v>124</v>
      </c>
      <c r="AR3616" t="s">
        <v>93</v>
      </c>
      <c r="AS3616">
        <v>7</v>
      </c>
      <c r="AT3616">
        <v>40376</v>
      </c>
      <c r="AU3616">
        <v>1</v>
      </c>
      <c r="AV3616">
        <v>0</v>
      </c>
      <c r="AW3616">
        <v>1</v>
      </c>
      <c r="AX3616">
        <v>0</v>
      </c>
      <c r="AY3616">
        <v>5</v>
      </c>
      <c r="AZ3616" t="s">
        <v>177</v>
      </c>
      <c r="BA3616">
        <v>1</v>
      </c>
      <c r="BB3616" t="s">
        <v>71</v>
      </c>
      <c r="BC3616">
        <v>4</v>
      </c>
    </row>
    <row r="3617" spans="1:55">
      <c r="A3617" t="s">
        <v>7236</v>
      </c>
      <c r="B3617" t="s">
        <v>73</v>
      </c>
      <c r="C3617">
        <v>27</v>
      </c>
      <c r="D3617" t="s">
        <v>61</v>
      </c>
      <c r="E3617">
        <v>0</v>
      </c>
      <c r="F3617" t="s">
        <v>226</v>
      </c>
      <c r="G3617">
        <v>90016</v>
      </c>
      <c r="H3617">
        <v>34.028331</v>
      </c>
      <c r="I3617">
        <v>-118.354338</v>
      </c>
      <c r="J3617">
        <v>0</v>
      </c>
      <c r="K3617">
        <v>25</v>
      </c>
      <c r="L3617" t="s">
        <v>59</v>
      </c>
      <c r="M3617" t="s">
        <v>57</v>
      </c>
      <c r="N3617" t="s">
        <v>3726</v>
      </c>
      <c r="O3617" t="s">
        <v>61</v>
      </c>
      <c r="P3617" t="s">
        <v>57</v>
      </c>
      <c r="Q3617" t="s">
        <v>85</v>
      </c>
      <c r="R3617" t="s">
        <v>322</v>
      </c>
      <c r="S3617" t="s">
        <v>57</v>
      </c>
      <c r="T3617" t="s">
        <v>61</v>
      </c>
      <c r="U3617" t="s">
        <v>57</v>
      </c>
      <c r="V3617" t="s">
        <v>57</v>
      </c>
      <c r="W3617" t="s">
        <v>57</v>
      </c>
      <c r="X3617" t="s">
        <v>57</v>
      </c>
      <c r="Y3617" t="s">
        <v>57</v>
      </c>
      <c r="Z3617" t="s">
        <v>57</v>
      </c>
      <c r="AA3617" t="s">
        <v>77</v>
      </c>
      <c r="AB3617" t="s">
        <v>57</v>
      </c>
      <c r="AC3617" t="s">
        <v>87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66</v>
      </c>
      <c r="AM3617">
        <v>0</v>
      </c>
      <c r="AN3617">
        <v>1</v>
      </c>
      <c r="AO3617">
        <v>0</v>
      </c>
      <c r="AP3617" t="s">
        <v>164</v>
      </c>
      <c r="AQ3617" t="s">
        <v>116</v>
      </c>
      <c r="AR3617" t="s">
        <v>105</v>
      </c>
      <c r="AS3617">
        <v>7</v>
      </c>
      <c r="AT3617">
        <v>46984</v>
      </c>
      <c r="AU3617">
        <v>1</v>
      </c>
      <c r="AV3617">
        <v>0</v>
      </c>
      <c r="AW3617">
        <v>1</v>
      </c>
      <c r="AX3617">
        <v>0</v>
      </c>
      <c r="AY3617">
        <v>4</v>
      </c>
      <c r="AZ3617" t="s">
        <v>165</v>
      </c>
      <c r="BA3617">
        <v>7</v>
      </c>
      <c r="BB3617" t="s">
        <v>95</v>
      </c>
      <c r="BC3617">
        <v>1</v>
      </c>
    </row>
    <row r="3618" spans="1:55">
      <c r="A3618" t="s">
        <v>7237</v>
      </c>
      <c r="B3618" t="s">
        <v>73</v>
      </c>
      <c r="C3618">
        <v>73</v>
      </c>
      <c r="D3618" t="s">
        <v>61</v>
      </c>
      <c r="E3618">
        <v>0</v>
      </c>
      <c r="F3618" t="s">
        <v>627</v>
      </c>
      <c r="G3618">
        <v>94109</v>
      </c>
      <c r="H3618">
        <v>37.794487</v>
      </c>
      <c r="I3618">
        <v>-122.42227</v>
      </c>
      <c r="J3618">
        <v>0</v>
      </c>
      <c r="K3618">
        <v>25</v>
      </c>
      <c r="L3618" t="s">
        <v>216</v>
      </c>
      <c r="M3618" t="s">
        <v>57</v>
      </c>
      <c r="N3618" t="s">
        <v>5849</v>
      </c>
      <c r="O3618" t="s">
        <v>57</v>
      </c>
      <c r="P3618" t="s">
        <v>57</v>
      </c>
      <c r="Q3618" t="s">
        <v>85</v>
      </c>
      <c r="R3618" t="s">
        <v>169</v>
      </c>
      <c r="S3618" t="s">
        <v>61</v>
      </c>
      <c r="T3618" t="s">
        <v>57</v>
      </c>
      <c r="U3618" t="s">
        <v>57</v>
      </c>
      <c r="V3618" t="s">
        <v>61</v>
      </c>
      <c r="W3618" t="s">
        <v>57</v>
      </c>
      <c r="X3618" t="s">
        <v>57</v>
      </c>
      <c r="Y3618" t="s">
        <v>61</v>
      </c>
      <c r="Z3618" t="s">
        <v>57</v>
      </c>
      <c r="AA3618" t="s">
        <v>77</v>
      </c>
      <c r="AB3618" t="s">
        <v>61</v>
      </c>
      <c r="AC3618" t="s">
        <v>65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88</v>
      </c>
      <c r="AK3618" t="s">
        <v>201</v>
      </c>
      <c r="AL3618" t="s">
        <v>743</v>
      </c>
      <c r="AM3618">
        <v>1</v>
      </c>
      <c r="AN3618">
        <v>0</v>
      </c>
      <c r="AO3618">
        <v>0</v>
      </c>
      <c r="AP3618" t="s">
        <v>164</v>
      </c>
      <c r="AQ3618" t="s">
        <v>104</v>
      </c>
      <c r="AR3618" t="s">
        <v>105</v>
      </c>
      <c r="AS3618">
        <v>5</v>
      </c>
      <c r="AT3618">
        <v>56330</v>
      </c>
      <c r="AU3618">
        <v>1</v>
      </c>
      <c r="AV3618">
        <v>1</v>
      </c>
      <c r="AW3618">
        <v>0</v>
      </c>
      <c r="AX3618">
        <v>105.95</v>
      </c>
      <c r="AY3618">
        <v>4</v>
      </c>
      <c r="AZ3618" t="s">
        <v>165</v>
      </c>
      <c r="BA3618">
        <v>7</v>
      </c>
      <c r="BB3618" t="s">
        <v>95</v>
      </c>
      <c r="BC3618">
        <v>1</v>
      </c>
    </row>
    <row r="3619" spans="1:55">
      <c r="A3619" t="s">
        <v>7238</v>
      </c>
      <c r="B3619" t="s">
        <v>56</v>
      </c>
      <c r="C3619">
        <v>22</v>
      </c>
      <c r="D3619" t="s">
        <v>57</v>
      </c>
      <c r="E3619">
        <v>0</v>
      </c>
      <c r="F3619" t="s">
        <v>252</v>
      </c>
      <c r="G3619">
        <v>92119</v>
      </c>
      <c r="H3619">
        <v>32.802959</v>
      </c>
      <c r="I3619">
        <v>-117.027095</v>
      </c>
      <c r="J3619">
        <v>1</v>
      </c>
      <c r="K3619">
        <v>62</v>
      </c>
      <c r="L3619" t="s">
        <v>129</v>
      </c>
      <c r="M3619" t="s">
        <v>57</v>
      </c>
      <c r="N3619" t="s">
        <v>7239</v>
      </c>
      <c r="O3619" t="s">
        <v>61</v>
      </c>
      <c r="P3619" t="s">
        <v>57</v>
      </c>
      <c r="Q3619" t="s">
        <v>62</v>
      </c>
      <c r="R3619" t="s">
        <v>147</v>
      </c>
      <c r="S3619" t="s">
        <v>57</v>
      </c>
      <c r="T3619" t="s">
        <v>57</v>
      </c>
      <c r="U3619" t="s">
        <v>57</v>
      </c>
      <c r="V3619" t="s">
        <v>61</v>
      </c>
      <c r="W3619" t="s">
        <v>57</v>
      </c>
      <c r="X3619" t="s">
        <v>61</v>
      </c>
      <c r="Y3619" t="s">
        <v>61</v>
      </c>
      <c r="Z3619" t="s">
        <v>57</v>
      </c>
      <c r="AA3619" t="s">
        <v>122</v>
      </c>
      <c r="AB3619" t="s">
        <v>57</v>
      </c>
      <c r="AC3619" t="s">
        <v>65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66</v>
      </c>
      <c r="AM3619">
        <v>0</v>
      </c>
      <c r="AN3619">
        <v>1</v>
      </c>
      <c r="AO3619">
        <v>0</v>
      </c>
      <c r="AP3619" t="s">
        <v>123</v>
      </c>
      <c r="AQ3619" t="s">
        <v>116</v>
      </c>
      <c r="AR3619" t="s">
        <v>93</v>
      </c>
      <c r="AS3619">
        <v>5</v>
      </c>
      <c r="AT3619">
        <v>21866</v>
      </c>
      <c r="AU3619">
        <v>1</v>
      </c>
      <c r="AV3619">
        <v>0</v>
      </c>
      <c r="AW3619">
        <v>1</v>
      </c>
      <c r="AX3619">
        <v>0</v>
      </c>
      <c r="AY3619">
        <v>6</v>
      </c>
      <c r="AZ3619" t="s">
        <v>125</v>
      </c>
      <c r="BA3619">
        <v>1</v>
      </c>
      <c r="BB3619" t="s">
        <v>71</v>
      </c>
      <c r="BC3619">
        <v>4</v>
      </c>
    </row>
    <row r="3620" spans="1:55">
      <c r="A3620" t="s">
        <v>7240</v>
      </c>
      <c r="B3620" t="s">
        <v>73</v>
      </c>
      <c r="C3620">
        <v>62</v>
      </c>
      <c r="D3620" t="s">
        <v>57</v>
      </c>
      <c r="E3620">
        <v>3</v>
      </c>
      <c r="F3620" t="s">
        <v>3061</v>
      </c>
      <c r="G3620">
        <v>95485</v>
      </c>
      <c r="H3620">
        <v>39.220368</v>
      </c>
      <c r="I3620">
        <v>-122.907693</v>
      </c>
      <c r="J3620">
        <v>10</v>
      </c>
      <c r="K3620">
        <v>49</v>
      </c>
      <c r="L3620" t="s">
        <v>129</v>
      </c>
      <c r="M3620" t="s">
        <v>57</v>
      </c>
      <c r="N3620" t="s">
        <v>5801</v>
      </c>
      <c r="O3620" t="s">
        <v>61</v>
      </c>
      <c r="P3620" t="s">
        <v>57</v>
      </c>
      <c r="Q3620" t="s">
        <v>85</v>
      </c>
      <c r="R3620" t="s">
        <v>163</v>
      </c>
      <c r="S3620" t="s">
        <v>61</v>
      </c>
      <c r="T3620" t="s">
        <v>57</v>
      </c>
      <c r="U3620" t="s">
        <v>57</v>
      </c>
      <c r="V3620" t="s">
        <v>61</v>
      </c>
      <c r="W3620" t="s">
        <v>57</v>
      </c>
      <c r="X3620" t="s">
        <v>61</v>
      </c>
      <c r="Y3620" t="s">
        <v>61</v>
      </c>
      <c r="Z3620" t="s">
        <v>57</v>
      </c>
      <c r="AA3620" t="s">
        <v>77</v>
      </c>
      <c r="AB3620" t="s">
        <v>57</v>
      </c>
      <c r="AC3620" t="s">
        <v>65</v>
      </c>
      <c r="AD3620">
        <v>90.40000000000001</v>
      </c>
      <c r="AE3620">
        <v>4494.65</v>
      </c>
      <c r="AF3620">
        <v>0</v>
      </c>
      <c r="AG3620">
        <v>0</v>
      </c>
      <c r="AH3620">
        <v>575.26</v>
      </c>
      <c r="AI3620">
        <v>5069.91</v>
      </c>
      <c r="AJ3620" t="s">
        <v>66</v>
      </c>
      <c r="AM3620">
        <v>0</v>
      </c>
      <c r="AN3620">
        <v>1</v>
      </c>
      <c r="AO3620">
        <v>0</v>
      </c>
      <c r="AP3620" t="s">
        <v>123</v>
      </c>
      <c r="AQ3620" t="s">
        <v>124</v>
      </c>
      <c r="AR3620" t="s">
        <v>105</v>
      </c>
      <c r="AS3620">
        <v>4</v>
      </c>
      <c r="AT3620">
        <v>2344</v>
      </c>
      <c r="AU3620">
        <v>1</v>
      </c>
      <c r="AV3620">
        <v>0</v>
      </c>
      <c r="AW3620">
        <v>1</v>
      </c>
      <c r="AX3620">
        <v>0</v>
      </c>
      <c r="AY3620">
        <v>6</v>
      </c>
      <c r="AZ3620" t="s">
        <v>125</v>
      </c>
      <c r="BA3620">
        <v>5</v>
      </c>
      <c r="BB3620" t="s">
        <v>80</v>
      </c>
      <c r="BC3620">
        <v>2</v>
      </c>
    </row>
    <row r="3621" spans="1:55">
      <c r="A3621" t="s">
        <v>7241</v>
      </c>
      <c r="B3621" t="s">
        <v>73</v>
      </c>
      <c r="C3621">
        <v>34</v>
      </c>
      <c r="D3621" t="s">
        <v>61</v>
      </c>
      <c r="E3621">
        <v>0</v>
      </c>
      <c r="F3621" t="s">
        <v>3051</v>
      </c>
      <c r="G3621">
        <v>95684</v>
      </c>
      <c r="H3621">
        <v>38.606703</v>
      </c>
      <c r="I3621">
        <v>-120.586659</v>
      </c>
      <c r="J3621">
        <v>0</v>
      </c>
      <c r="K3621">
        <v>1</v>
      </c>
      <c r="L3621" t="s">
        <v>59</v>
      </c>
      <c r="M3621" t="s">
        <v>57</v>
      </c>
      <c r="N3621" t="s">
        <v>7242</v>
      </c>
      <c r="O3621" t="s">
        <v>61</v>
      </c>
      <c r="P3621" t="s">
        <v>57</v>
      </c>
      <c r="Q3621" t="s">
        <v>62</v>
      </c>
      <c r="R3621" t="s">
        <v>136</v>
      </c>
      <c r="S3621" t="s">
        <v>61</v>
      </c>
      <c r="T3621" t="s">
        <v>61</v>
      </c>
      <c r="U3621" t="s">
        <v>61</v>
      </c>
      <c r="V3621" t="s">
        <v>61</v>
      </c>
      <c r="W3621" t="s">
        <v>61</v>
      </c>
      <c r="X3621" t="s">
        <v>61</v>
      </c>
      <c r="Y3621" t="s">
        <v>61</v>
      </c>
      <c r="Z3621" t="s">
        <v>57</v>
      </c>
      <c r="AA3621" t="s">
        <v>77</v>
      </c>
      <c r="AB3621" t="s">
        <v>57</v>
      </c>
      <c r="AC3621" t="s">
        <v>65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170</v>
      </c>
      <c r="AM3621">
        <v>0</v>
      </c>
      <c r="AN3621">
        <v>0</v>
      </c>
      <c r="AO3621">
        <v>0</v>
      </c>
      <c r="AP3621" t="s">
        <v>91</v>
      </c>
      <c r="AQ3621" t="s">
        <v>68</v>
      </c>
      <c r="AR3621" t="s">
        <v>137</v>
      </c>
      <c r="AS3621">
        <v>1</v>
      </c>
      <c r="AT3621">
        <v>2958</v>
      </c>
      <c r="AU3621">
        <v>0</v>
      </c>
      <c r="AX3621">
        <v>0</v>
      </c>
      <c r="AY3621">
        <v>1</v>
      </c>
      <c r="AZ3621" t="s">
        <v>94</v>
      </c>
      <c r="BA3621">
        <v>8</v>
      </c>
      <c r="BB3621" t="s">
        <v>95</v>
      </c>
      <c r="BC3621">
        <v>1</v>
      </c>
    </row>
    <row r="3622" spans="1:55">
      <c r="A3622" t="s">
        <v>7243</v>
      </c>
      <c r="B3622" t="s">
        <v>73</v>
      </c>
      <c r="C3622">
        <v>47</v>
      </c>
      <c r="D3622" t="s">
        <v>61</v>
      </c>
      <c r="E3622">
        <v>0</v>
      </c>
      <c r="F3622" t="s">
        <v>6209</v>
      </c>
      <c r="G3622">
        <v>94950</v>
      </c>
      <c r="H3622">
        <v>38.052209</v>
      </c>
      <c r="I3622">
        <v>-122.775567</v>
      </c>
      <c r="J3622">
        <v>0</v>
      </c>
      <c r="K3622">
        <v>8</v>
      </c>
      <c r="L3622" t="s">
        <v>83</v>
      </c>
      <c r="M3622" t="s">
        <v>61</v>
      </c>
      <c r="N3622" t="s">
        <v>143</v>
      </c>
      <c r="O3622" t="s">
        <v>143</v>
      </c>
      <c r="P3622" t="s">
        <v>57</v>
      </c>
      <c r="Q3622" t="s">
        <v>62</v>
      </c>
      <c r="R3622" t="s">
        <v>382</v>
      </c>
      <c r="S3622" t="s">
        <v>57</v>
      </c>
      <c r="T3622" t="s">
        <v>61</v>
      </c>
      <c r="U3622" t="s">
        <v>61</v>
      </c>
      <c r="V3622" t="s">
        <v>61</v>
      </c>
      <c r="W3622" t="s">
        <v>61</v>
      </c>
      <c r="X3622" t="s">
        <v>61</v>
      </c>
      <c r="Y3622" t="s">
        <v>61</v>
      </c>
      <c r="Z3622" t="s">
        <v>61</v>
      </c>
      <c r="AA3622" t="s">
        <v>77</v>
      </c>
      <c r="AB3622" t="s">
        <v>61</v>
      </c>
      <c r="AC3622" t="s">
        <v>65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66</v>
      </c>
      <c r="AM3622">
        <v>0</v>
      </c>
      <c r="AN3622">
        <v>1</v>
      </c>
      <c r="AO3622">
        <v>0</v>
      </c>
      <c r="AP3622" t="s">
        <v>67</v>
      </c>
      <c r="AQ3622" t="s">
        <v>78</v>
      </c>
      <c r="AR3622" t="s">
        <v>182</v>
      </c>
      <c r="AS3622">
        <v>1</v>
      </c>
      <c r="AT3622">
        <v>248</v>
      </c>
      <c r="AU3622">
        <v>1</v>
      </c>
      <c r="AV3622">
        <v>0</v>
      </c>
      <c r="AW3622">
        <v>1</v>
      </c>
      <c r="AX3622">
        <v>0</v>
      </c>
      <c r="AY3622">
        <v>2</v>
      </c>
      <c r="AZ3622" t="s">
        <v>70</v>
      </c>
      <c r="BA3622">
        <v>5</v>
      </c>
      <c r="BB3622" t="s">
        <v>80</v>
      </c>
      <c r="BC3622">
        <v>2</v>
      </c>
    </row>
    <row r="3623" spans="1:55">
      <c r="A3623" t="s">
        <v>7244</v>
      </c>
      <c r="B3623" t="s">
        <v>56</v>
      </c>
      <c r="C3623">
        <v>34</v>
      </c>
      <c r="D3623" t="s">
        <v>57</v>
      </c>
      <c r="E3623">
        <v>0</v>
      </c>
      <c r="F3623" t="s">
        <v>7245</v>
      </c>
      <c r="G3623">
        <v>95984</v>
      </c>
      <c r="H3623">
        <v>40.022184</v>
      </c>
      <c r="I3623">
        <v>-121.062384</v>
      </c>
      <c r="J3623">
        <v>1</v>
      </c>
      <c r="K3623">
        <v>1</v>
      </c>
      <c r="L3623" t="s">
        <v>59</v>
      </c>
      <c r="M3623" t="s">
        <v>57</v>
      </c>
      <c r="N3623" t="s">
        <v>5400</v>
      </c>
      <c r="O3623" t="s">
        <v>61</v>
      </c>
      <c r="P3623" t="s">
        <v>57</v>
      </c>
      <c r="Q3623" t="s">
        <v>85</v>
      </c>
      <c r="R3623" t="s">
        <v>441</v>
      </c>
      <c r="S3623" t="s">
        <v>61</v>
      </c>
      <c r="T3623" t="s">
        <v>61</v>
      </c>
      <c r="U3623" t="s">
        <v>61</v>
      </c>
      <c r="V3623" t="s">
        <v>61</v>
      </c>
      <c r="W3623" t="s">
        <v>61</v>
      </c>
      <c r="X3623" t="s">
        <v>61</v>
      </c>
      <c r="Y3623" t="s">
        <v>61</v>
      </c>
      <c r="Z3623" t="s">
        <v>57</v>
      </c>
      <c r="AA3623" t="s">
        <v>77</v>
      </c>
      <c r="AB3623" t="s">
        <v>57</v>
      </c>
      <c r="AC3623" t="s">
        <v>87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88</v>
      </c>
      <c r="AK3623" t="s">
        <v>101</v>
      </c>
      <c r="AL3623" t="s">
        <v>690</v>
      </c>
      <c r="AM3623">
        <v>1</v>
      </c>
      <c r="AN3623">
        <v>0</v>
      </c>
      <c r="AO3623">
        <v>0</v>
      </c>
      <c r="AP3623" t="s">
        <v>91</v>
      </c>
      <c r="AQ3623" t="s">
        <v>68</v>
      </c>
      <c r="AR3623" t="s">
        <v>69</v>
      </c>
      <c r="AS3623">
        <v>1</v>
      </c>
      <c r="AT3623">
        <v>73</v>
      </c>
      <c r="AU3623">
        <v>1</v>
      </c>
      <c r="AV3623">
        <v>1</v>
      </c>
      <c r="AW3623">
        <v>0</v>
      </c>
      <c r="AX3623">
        <v>69.8</v>
      </c>
      <c r="AY3623">
        <v>1</v>
      </c>
      <c r="AZ3623" t="s">
        <v>94</v>
      </c>
      <c r="BA3623">
        <v>9</v>
      </c>
      <c r="BB3623" t="s">
        <v>95</v>
      </c>
      <c r="BC3623">
        <v>1</v>
      </c>
    </row>
    <row r="3624" spans="1:55">
      <c r="A3624" t="s">
        <v>7246</v>
      </c>
      <c r="B3624" t="s">
        <v>73</v>
      </c>
      <c r="C3624">
        <v>75</v>
      </c>
      <c r="D3624" t="s">
        <v>57</v>
      </c>
      <c r="E3624">
        <v>0</v>
      </c>
      <c r="F3624" t="s">
        <v>2593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119</v>
      </c>
      <c r="M3624" t="s">
        <v>57</v>
      </c>
      <c r="N3624" t="s">
        <v>7247</v>
      </c>
      <c r="O3624" t="s">
        <v>57</v>
      </c>
      <c r="P3624" t="s">
        <v>57</v>
      </c>
      <c r="Q3624" t="s">
        <v>85</v>
      </c>
      <c r="R3624" t="s">
        <v>156</v>
      </c>
      <c r="S3624" t="s">
        <v>57</v>
      </c>
      <c r="T3624" t="s">
        <v>57</v>
      </c>
      <c r="U3624" t="s">
        <v>57</v>
      </c>
      <c r="V3624" t="s">
        <v>57</v>
      </c>
      <c r="W3624" t="s">
        <v>57</v>
      </c>
      <c r="X3624" t="s">
        <v>57</v>
      </c>
      <c r="Y3624" t="s">
        <v>57</v>
      </c>
      <c r="Z3624" t="s">
        <v>57</v>
      </c>
      <c r="AA3624" t="s">
        <v>122</v>
      </c>
      <c r="AB3624" t="s">
        <v>57</v>
      </c>
      <c r="AC3624" t="s">
        <v>307</v>
      </c>
      <c r="AD3624">
        <v>114.5</v>
      </c>
      <c r="AE3624">
        <v>8331.950000000001</v>
      </c>
      <c r="AF3624">
        <v>0</v>
      </c>
      <c r="AG3624">
        <v>0</v>
      </c>
      <c r="AH3624">
        <v>403.2</v>
      </c>
      <c r="AI3624">
        <v>8735.15</v>
      </c>
      <c r="AJ3624" t="s">
        <v>66</v>
      </c>
      <c r="AM3624">
        <v>0</v>
      </c>
      <c r="AN3624">
        <v>1</v>
      </c>
      <c r="AO3624">
        <v>0</v>
      </c>
      <c r="AP3624" t="s">
        <v>123</v>
      </c>
      <c r="AQ3624" t="s">
        <v>104</v>
      </c>
      <c r="AR3624" t="s">
        <v>105</v>
      </c>
      <c r="AS3624">
        <v>8</v>
      </c>
      <c r="AT3624">
        <v>1766</v>
      </c>
      <c r="AU3624">
        <v>1</v>
      </c>
      <c r="AV3624">
        <v>0</v>
      </c>
      <c r="AW3624">
        <v>1</v>
      </c>
      <c r="AX3624">
        <v>0</v>
      </c>
      <c r="AY3624">
        <v>6</v>
      </c>
      <c r="AZ3624" t="s">
        <v>125</v>
      </c>
      <c r="BA3624">
        <v>3</v>
      </c>
      <c r="BB3624" t="s">
        <v>126</v>
      </c>
      <c r="BC3624">
        <v>3</v>
      </c>
    </row>
    <row r="3625" spans="1:55">
      <c r="A3625" t="s">
        <v>7248</v>
      </c>
      <c r="B3625" t="s">
        <v>56</v>
      </c>
      <c r="C3625">
        <v>37</v>
      </c>
      <c r="D3625" t="s">
        <v>57</v>
      </c>
      <c r="E3625">
        <v>1</v>
      </c>
      <c r="F3625" t="s">
        <v>5567</v>
      </c>
      <c r="G3625">
        <v>96021</v>
      </c>
      <c r="H3625">
        <v>39.913777</v>
      </c>
      <c r="I3625">
        <v>-122.289984</v>
      </c>
      <c r="J3625">
        <v>6</v>
      </c>
      <c r="K3625">
        <v>63</v>
      </c>
      <c r="L3625" t="s">
        <v>129</v>
      </c>
      <c r="M3625" t="s">
        <v>57</v>
      </c>
      <c r="N3625" t="s">
        <v>7249</v>
      </c>
      <c r="O3625" t="s">
        <v>61</v>
      </c>
      <c r="P3625" t="s">
        <v>57</v>
      </c>
      <c r="Q3625" t="s">
        <v>135</v>
      </c>
      <c r="R3625" t="s">
        <v>110</v>
      </c>
      <c r="S3625" t="s">
        <v>57</v>
      </c>
      <c r="T3625" t="s">
        <v>61</v>
      </c>
      <c r="U3625" t="s">
        <v>61</v>
      </c>
      <c r="V3625" t="s">
        <v>61</v>
      </c>
      <c r="W3625" t="s">
        <v>61</v>
      </c>
      <c r="X3625" t="s">
        <v>61</v>
      </c>
      <c r="Y3625" t="s">
        <v>61</v>
      </c>
      <c r="Z3625" t="s">
        <v>57</v>
      </c>
      <c r="AA3625" t="s">
        <v>122</v>
      </c>
      <c r="AB3625" t="s">
        <v>57</v>
      </c>
      <c r="AC3625" t="s">
        <v>87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66</v>
      </c>
      <c r="AM3625">
        <v>0</v>
      </c>
      <c r="AN3625">
        <v>1</v>
      </c>
      <c r="AO3625">
        <v>0</v>
      </c>
      <c r="AP3625" t="s">
        <v>123</v>
      </c>
      <c r="AQ3625" t="s">
        <v>68</v>
      </c>
      <c r="AR3625" t="s">
        <v>69</v>
      </c>
      <c r="AS3625">
        <v>2</v>
      </c>
      <c r="AT3625">
        <v>13840</v>
      </c>
      <c r="AU3625">
        <v>1</v>
      </c>
      <c r="AV3625">
        <v>0</v>
      </c>
      <c r="AW3625">
        <v>1</v>
      </c>
      <c r="AX3625">
        <v>0</v>
      </c>
      <c r="AY3625">
        <v>6</v>
      </c>
      <c r="AZ3625" t="s">
        <v>125</v>
      </c>
      <c r="BA3625">
        <v>0</v>
      </c>
      <c r="BB3625" t="s">
        <v>71</v>
      </c>
      <c r="BC3625">
        <v>4</v>
      </c>
    </row>
    <row r="3626" spans="1:55">
      <c r="A3626" t="s">
        <v>7250</v>
      </c>
      <c r="B3626" t="s">
        <v>73</v>
      </c>
      <c r="C3626">
        <v>44</v>
      </c>
      <c r="D3626" t="s">
        <v>61</v>
      </c>
      <c r="E3626">
        <v>0</v>
      </c>
      <c r="F3626" t="s">
        <v>2039</v>
      </c>
      <c r="G3626">
        <v>91978</v>
      </c>
      <c r="H3626">
        <v>32.730264</v>
      </c>
      <c r="I3626">
        <v>-116.950963</v>
      </c>
      <c r="J3626">
        <v>0</v>
      </c>
      <c r="K3626">
        <v>54</v>
      </c>
      <c r="L3626" t="s">
        <v>129</v>
      </c>
      <c r="M3626" t="s">
        <v>57</v>
      </c>
      <c r="N3626" t="s">
        <v>4630</v>
      </c>
      <c r="O3626" t="s">
        <v>57</v>
      </c>
      <c r="P3626" t="s">
        <v>57</v>
      </c>
      <c r="Q3626" t="s">
        <v>85</v>
      </c>
      <c r="R3626" t="s">
        <v>296</v>
      </c>
      <c r="S3626" t="s">
        <v>61</v>
      </c>
      <c r="T3626" t="s">
        <v>61</v>
      </c>
      <c r="U3626" t="s">
        <v>57</v>
      </c>
      <c r="V3626" t="s">
        <v>61</v>
      </c>
      <c r="W3626" t="s">
        <v>61</v>
      </c>
      <c r="X3626" t="s">
        <v>57</v>
      </c>
      <c r="Y3626" t="s">
        <v>57</v>
      </c>
      <c r="Z3626" t="s">
        <v>57</v>
      </c>
      <c r="AA3626" t="s">
        <v>77</v>
      </c>
      <c r="AB3626" t="s">
        <v>61</v>
      </c>
      <c r="AC3626" t="s">
        <v>65</v>
      </c>
      <c r="AD3626">
        <v>89.40000000000001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66</v>
      </c>
      <c r="AM3626">
        <v>0</v>
      </c>
      <c r="AN3626">
        <v>1</v>
      </c>
      <c r="AO3626">
        <v>0</v>
      </c>
      <c r="AP3626" t="s">
        <v>123</v>
      </c>
      <c r="AQ3626" t="s">
        <v>78</v>
      </c>
      <c r="AR3626" t="s">
        <v>93</v>
      </c>
      <c r="AS3626">
        <v>4</v>
      </c>
      <c r="AT3626">
        <v>7863</v>
      </c>
      <c r="AU3626">
        <v>1</v>
      </c>
      <c r="AV3626">
        <v>0</v>
      </c>
      <c r="AW3626">
        <v>1</v>
      </c>
      <c r="AX3626">
        <v>0</v>
      </c>
      <c r="AY3626">
        <v>6</v>
      </c>
      <c r="AZ3626" t="s">
        <v>125</v>
      </c>
      <c r="BA3626">
        <v>7</v>
      </c>
      <c r="BB3626" t="s">
        <v>95</v>
      </c>
      <c r="BC3626">
        <v>1</v>
      </c>
    </row>
    <row r="3627" spans="1:55">
      <c r="A3627" t="s">
        <v>7251</v>
      </c>
      <c r="B3627" t="s">
        <v>56</v>
      </c>
      <c r="C3627">
        <v>22</v>
      </c>
      <c r="D3627" t="s">
        <v>57</v>
      </c>
      <c r="E3627">
        <v>0</v>
      </c>
      <c r="F3627" t="s">
        <v>3259</v>
      </c>
      <c r="G3627">
        <v>93465</v>
      </c>
      <c r="H3627">
        <v>35.536115</v>
      </c>
      <c r="I3627">
        <v>-120.739231</v>
      </c>
      <c r="J3627">
        <v>1</v>
      </c>
      <c r="K3627">
        <v>33</v>
      </c>
      <c r="L3627" t="s">
        <v>216</v>
      </c>
      <c r="M3627" t="s">
        <v>57</v>
      </c>
      <c r="N3627" t="s">
        <v>7252</v>
      </c>
      <c r="O3627" t="s">
        <v>57</v>
      </c>
      <c r="P3627" t="s">
        <v>57</v>
      </c>
      <c r="Q3627" t="s">
        <v>85</v>
      </c>
      <c r="R3627" t="s">
        <v>115</v>
      </c>
      <c r="S3627" t="s">
        <v>57</v>
      </c>
      <c r="T3627" t="s">
        <v>61</v>
      </c>
      <c r="U3627" t="s">
        <v>57</v>
      </c>
      <c r="V3627" t="s">
        <v>61</v>
      </c>
      <c r="W3627" t="s">
        <v>57</v>
      </c>
      <c r="X3627" t="s">
        <v>57</v>
      </c>
      <c r="Y3627" t="s">
        <v>57</v>
      </c>
      <c r="Z3627" t="s">
        <v>57</v>
      </c>
      <c r="AA3627" t="s">
        <v>64</v>
      </c>
      <c r="AB3627" t="s">
        <v>57</v>
      </c>
      <c r="AC3627" t="s">
        <v>307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88</v>
      </c>
      <c r="AK3627" t="s">
        <v>89</v>
      </c>
      <c r="AL3627" t="s">
        <v>90</v>
      </c>
      <c r="AM3627">
        <v>1</v>
      </c>
      <c r="AN3627">
        <v>0</v>
      </c>
      <c r="AO3627">
        <v>0</v>
      </c>
      <c r="AP3627" t="s">
        <v>164</v>
      </c>
      <c r="AQ3627" t="s">
        <v>116</v>
      </c>
      <c r="AR3627" t="s">
        <v>105</v>
      </c>
      <c r="AS3627">
        <v>6</v>
      </c>
      <c r="AT3627">
        <v>7918</v>
      </c>
      <c r="AU3627">
        <v>1</v>
      </c>
      <c r="AV3627">
        <v>1</v>
      </c>
      <c r="AW3627">
        <v>0</v>
      </c>
      <c r="AX3627">
        <v>103.7</v>
      </c>
      <c r="AY3627">
        <v>4</v>
      </c>
      <c r="AZ3627" t="s">
        <v>165</v>
      </c>
      <c r="BA3627">
        <v>3</v>
      </c>
      <c r="BB3627" t="s">
        <v>126</v>
      </c>
      <c r="BC3627">
        <v>3</v>
      </c>
    </row>
    <row r="3628" spans="1:55">
      <c r="A3628" t="s">
        <v>7253</v>
      </c>
      <c r="B3628" t="s">
        <v>73</v>
      </c>
      <c r="C3628">
        <v>39</v>
      </c>
      <c r="D3628" t="s">
        <v>61</v>
      </c>
      <c r="E3628">
        <v>0</v>
      </c>
      <c r="F3628" t="s">
        <v>678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59</v>
      </c>
      <c r="M3628" t="s">
        <v>57</v>
      </c>
      <c r="N3628" t="s">
        <v>7254</v>
      </c>
      <c r="O3628" t="s">
        <v>57</v>
      </c>
      <c r="P3628" t="s">
        <v>57</v>
      </c>
      <c r="Q3628" t="s">
        <v>62</v>
      </c>
      <c r="R3628" t="s">
        <v>586</v>
      </c>
      <c r="S3628" t="s">
        <v>61</v>
      </c>
      <c r="T3628" t="s">
        <v>57</v>
      </c>
      <c r="U3628" t="s">
        <v>61</v>
      </c>
      <c r="V3628" t="s">
        <v>57</v>
      </c>
      <c r="W3628" t="s">
        <v>57</v>
      </c>
      <c r="X3628" t="s">
        <v>61</v>
      </c>
      <c r="Y3628" t="s">
        <v>61</v>
      </c>
      <c r="Z3628" t="s">
        <v>57</v>
      </c>
      <c r="AA3628" t="s">
        <v>77</v>
      </c>
      <c r="AB3628" t="s">
        <v>57</v>
      </c>
      <c r="AC3628" t="s">
        <v>87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</v>
      </c>
      <c r="AJ3628" t="s">
        <v>66</v>
      </c>
      <c r="AM3628">
        <v>0</v>
      </c>
      <c r="AN3628">
        <v>1</v>
      </c>
      <c r="AO3628">
        <v>0</v>
      </c>
      <c r="AP3628" t="s">
        <v>164</v>
      </c>
      <c r="AQ3628" t="s">
        <v>68</v>
      </c>
      <c r="AR3628" t="s">
        <v>93</v>
      </c>
      <c r="AS3628">
        <v>4</v>
      </c>
      <c r="AT3628">
        <v>47758</v>
      </c>
      <c r="AU3628">
        <v>1</v>
      </c>
      <c r="AV3628">
        <v>0</v>
      </c>
      <c r="AW3628">
        <v>1</v>
      </c>
      <c r="AX3628">
        <v>0</v>
      </c>
      <c r="AY3628">
        <v>4</v>
      </c>
      <c r="AZ3628" t="s">
        <v>165</v>
      </c>
      <c r="BA3628">
        <v>5</v>
      </c>
      <c r="BB3628" t="s">
        <v>80</v>
      </c>
      <c r="BC3628">
        <v>2</v>
      </c>
    </row>
    <row r="3629" spans="1:55">
      <c r="A3629" t="s">
        <v>7255</v>
      </c>
      <c r="B3629" t="s">
        <v>73</v>
      </c>
      <c r="C3629">
        <v>51</v>
      </c>
      <c r="D3629" t="s">
        <v>61</v>
      </c>
      <c r="E3629">
        <v>0</v>
      </c>
      <c r="F3629" t="s">
        <v>252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98</v>
      </c>
      <c r="M3629" t="s">
        <v>57</v>
      </c>
      <c r="N3629" t="s">
        <v>7256</v>
      </c>
      <c r="O3629" t="s">
        <v>57</v>
      </c>
      <c r="P3629" t="s">
        <v>57</v>
      </c>
      <c r="Q3629" t="s">
        <v>85</v>
      </c>
      <c r="R3629" t="s">
        <v>441</v>
      </c>
      <c r="S3629" t="s">
        <v>57</v>
      </c>
      <c r="T3629" t="s">
        <v>61</v>
      </c>
      <c r="U3629" t="s">
        <v>61</v>
      </c>
      <c r="V3629" t="s">
        <v>61</v>
      </c>
      <c r="W3629" t="s">
        <v>57</v>
      </c>
      <c r="X3629" t="s">
        <v>57</v>
      </c>
      <c r="Y3629" t="s">
        <v>57</v>
      </c>
      <c r="Z3629" t="s">
        <v>57</v>
      </c>
      <c r="AA3629" t="s">
        <v>77</v>
      </c>
      <c r="AB3629" t="s">
        <v>61</v>
      </c>
      <c r="AC3629" t="s">
        <v>87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88</v>
      </c>
      <c r="AK3629" t="s">
        <v>89</v>
      </c>
      <c r="AL3629" t="s">
        <v>181</v>
      </c>
      <c r="AM3629">
        <v>1</v>
      </c>
      <c r="AN3629">
        <v>0</v>
      </c>
      <c r="AO3629">
        <v>0</v>
      </c>
      <c r="AP3629" t="s">
        <v>67</v>
      </c>
      <c r="AQ3629" t="s">
        <v>92</v>
      </c>
      <c r="AR3629" t="s">
        <v>105</v>
      </c>
      <c r="AS3629">
        <v>5</v>
      </c>
      <c r="AT3629">
        <v>47224</v>
      </c>
      <c r="AU3629">
        <v>1</v>
      </c>
      <c r="AV3629">
        <v>1</v>
      </c>
      <c r="AW3629">
        <v>0</v>
      </c>
      <c r="AX3629">
        <v>98.55</v>
      </c>
      <c r="AY3629">
        <v>2</v>
      </c>
      <c r="AZ3629" t="s">
        <v>70</v>
      </c>
      <c r="BA3629">
        <v>7</v>
      </c>
      <c r="BB3629" t="s">
        <v>95</v>
      </c>
      <c r="BC3629">
        <v>1</v>
      </c>
    </row>
    <row r="3630" spans="1:55">
      <c r="A3630" t="s">
        <v>7257</v>
      </c>
      <c r="B3630" t="s">
        <v>56</v>
      </c>
      <c r="C3630">
        <v>52</v>
      </c>
      <c r="D3630" t="s">
        <v>57</v>
      </c>
      <c r="E3630">
        <v>0</v>
      </c>
      <c r="F3630" t="s">
        <v>565</v>
      </c>
      <c r="G3630">
        <v>94602</v>
      </c>
      <c r="H3630">
        <v>37.803883</v>
      </c>
      <c r="I3630">
        <v>-122.208417</v>
      </c>
      <c r="J3630">
        <v>7</v>
      </c>
      <c r="K3630">
        <v>59</v>
      </c>
      <c r="L3630" t="s">
        <v>129</v>
      </c>
      <c r="M3630" t="s">
        <v>57</v>
      </c>
      <c r="N3630" t="s">
        <v>7258</v>
      </c>
      <c r="O3630" t="s">
        <v>57</v>
      </c>
      <c r="P3630" t="s">
        <v>57</v>
      </c>
      <c r="Q3630" t="s">
        <v>85</v>
      </c>
      <c r="R3630" t="s">
        <v>100</v>
      </c>
      <c r="S3630" t="s">
        <v>57</v>
      </c>
      <c r="T3630" t="s">
        <v>57</v>
      </c>
      <c r="U3630" t="s">
        <v>57</v>
      </c>
      <c r="V3630" t="s">
        <v>61</v>
      </c>
      <c r="W3630" t="s">
        <v>57</v>
      </c>
      <c r="X3630" t="s">
        <v>57</v>
      </c>
      <c r="Y3630" t="s">
        <v>57</v>
      </c>
      <c r="Z3630" t="s">
        <v>57</v>
      </c>
      <c r="AA3630" t="s">
        <v>64</v>
      </c>
      <c r="AB3630" t="s">
        <v>57</v>
      </c>
      <c r="AC3630" t="s">
        <v>65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66</v>
      </c>
      <c r="AM3630">
        <v>0</v>
      </c>
      <c r="AN3630">
        <v>1</v>
      </c>
      <c r="AO3630">
        <v>0</v>
      </c>
      <c r="AP3630" t="s">
        <v>123</v>
      </c>
      <c r="AQ3630" t="s">
        <v>92</v>
      </c>
      <c r="AR3630" t="s">
        <v>105</v>
      </c>
      <c r="AS3630">
        <v>7</v>
      </c>
      <c r="AT3630">
        <v>28900</v>
      </c>
      <c r="AU3630">
        <v>1</v>
      </c>
      <c r="AV3630">
        <v>0</v>
      </c>
      <c r="AW3630">
        <v>1</v>
      </c>
      <c r="AX3630">
        <v>0</v>
      </c>
      <c r="AY3630">
        <v>6</v>
      </c>
      <c r="AZ3630" t="s">
        <v>125</v>
      </c>
      <c r="BA3630">
        <v>3</v>
      </c>
      <c r="BB3630" t="s">
        <v>126</v>
      </c>
      <c r="BC3630">
        <v>3</v>
      </c>
    </row>
    <row r="3631" spans="1:55">
      <c r="A3631" t="s">
        <v>7259</v>
      </c>
      <c r="B3631" t="s">
        <v>56</v>
      </c>
      <c r="C3631">
        <v>46</v>
      </c>
      <c r="D3631" t="s">
        <v>61</v>
      </c>
      <c r="E3631">
        <v>1</v>
      </c>
      <c r="F3631" t="s">
        <v>428</v>
      </c>
      <c r="G3631">
        <v>93516</v>
      </c>
      <c r="H3631">
        <v>34.95703</v>
      </c>
      <c r="I3631">
        <v>-117.73045</v>
      </c>
      <c r="J3631">
        <v>0</v>
      </c>
      <c r="K3631">
        <v>9</v>
      </c>
      <c r="L3631" t="s">
        <v>59</v>
      </c>
      <c r="M3631" t="s">
        <v>57</v>
      </c>
      <c r="N3631" t="s">
        <v>3512</v>
      </c>
      <c r="O3631" t="s">
        <v>61</v>
      </c>
      <c r="P3631" t="s">
        <v>57</v>
      </c>
      <c r="Q3631" t="s">
        <v>85</v>
      </c>
      <c r="R3631" t="s">
        <v>63</v>
      </c>
      <c r="S3631" t="s">
        <v>57</v>
      </c>
      <c r="T3631" t="s">
        <v>61</v>
      </c>
      <c r="U3631" t="s">
        <v>57</v>
      </c>
      <c r="V3631" t="s">
        <v>57</v>
      </c>
      <c r="W3631" t="s">
        <v>61</v>
      </c>
      <c r="X3631" t="s">
        <v>57</v>
      </c>
      <c r="Y3631" t="s">
        <v>57</v>
      </c>
      <c r="Z3631" t="s">
        <v>57</v>
      </c>
      <c r="AA3631" t="s">
        <v>77</v>
      </c>
      <c r="AB3631" t="s">
        <v>61</v>
      </c>
      <c r="AC3631" t="s">
        <v>87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</v>
      </c>
      <c r="AJ3631" t="s">
        <v>66</v>
      </c>
      <c r="AM3631">
        <v>0</v>
      </c>
      <c r="AN3631">
        <v>1</v>
      </c>
      <c r="AO3631">
        <v>0</v>
      </c>
      <c r="AP3631" t="s">
        <v>67</v>
      </c>
      <c r="AQ3631" t="s">
        <v>78</v>
      </c>
      <c r="AR3631" t="s">
        <v>105</v>
      </c>
      <c r="AS3631">
        <v>6</v>
      </c>
      <c r="AT3631">
        <v>2241</v>
      </c>
      <c r="AU3631">
        <v>1</v>
      </c>
      <c r="AV3631">
        <v>0</v>
      </c>
      <c r="AW3631">
        <v>1</v>
      </c>
      <c r="AX3631">
        <v>0</v>
      </c>
      <c r="AY3631">
        <v>2</v>
      </c>
      <c r="AZ3631" t="s">
        <v>70</v>
      </c>
      <c r="BA3631">
        <v>6</v>
      </c>
      <c r="BB3631" t="s">
        <v>95</v>
      </c>
      <c r="BC3631">
        <v>1</v>
      </c>
    </row>
    <row r="3632" spans="1:55">
      <c r="A3632" t="s">
        <v>7260</v>
      </c>
      <c r="B3632" t="s">
        <v>56</v>
      </c>
      <c r="C3632">
        <v>76</v>
      </c>
      <c r="D3632" t="s">
        <v>61</v>
      </c>
      <c r="E3632">
        <v>0</v>
      </c>
      <c r="F3632" t="s">
        <v>252</v>
      </c>
      <c r="G3632">
        <v>92126</v>
      </c>
      <c r="H3632">
        <v>32.886925</v>
      </c>
      <c r="I3632">
        <v>-117.152162</v>
      </c>
      <c r="J3632">
        <v>0</v>
      </c>
      <c r="K3632">
        <v>10</v>
      </c>
      <c r="L3632" t="s">
        <v>59</v>
      </c>
      <c r="M3632" t="s">
        <v>61</v>
      </c>
      <c r="N3632" t="s">
        <v>143</v>
      </c>
      <c r="O3632" t="s">
        <v>143</v>
      </c>
      <c r="P3632" t="s">
        <v>57</v>
      </c>
      <c r="Q3632" t="s">
        <v>62</v>
      </c>
      <c r="R3632" t="s">
        <v>163</v>
      </c>
      <c r="S3632" t="s">
        <v>61</v>
      </c>
      <c r="T3632" t="s">
        <v>61</v>
      </c>
      <c r="U3632" t="s">
        <v>61</v>
      </c>
      <c r="V3632" t="s">
        <v>57</v>
      </c>
      <c r="W3632" t="s">
        <v>61</v>
      </c>
      <c r="X3632" t="s">
        <v>61</v>
      </c>
      <c r="Y3632" t="s">
        <v>61</v>
      </c>
      <c r="Z3632" t="s">
        <v>61</v>
      </c>
      <c r="AA3632" t="s">
        <v>77</v>
      </c>
      <c r="AB3632" t="s">
        <v>57</v>
      </c>
      <c r="AC3632" t="s">
        <v>87</v>
      </c>
      <c r="AD3632">
        <v>29.65</v>
      </c>
      <c r="AE3632">
        <v>291.4</v>
      </c>
      <c r="AF3632">
        <v>0</v>
      </c>
      <c r="AG3632">
        <v>110</v>
      </c>
      <c r="AH3632">
        <v>0</v>
      </c>
      <c r="AI3632">
        <v>401.4</v>
      </c>
      <c r="AJ3632" t="s">
        <v>88</v>
      </c>
      <c r="AK3632" t="s">
        <v>190</v>
      </c>
      <c r="AL3632" t="s">
        <v>191</v>
      </c>
      <c r="AM3632">
        <v>1</v>
      </c>
      <c r="AN3632">
        <v>0</v>
      </c>
      <c r="AO3632">
        <v>0</v>
      </c>
      <c r="AP3632" t="s">
        <v>67</v>
      </c>
      <c r="AQ3632" t="s">
        <v>104</v>
      </c>
      <c r="AR3632" t="s">
        <v>182</v>
      </c>
      <c r="AS3632">
        <v>1</v>
      </c>
      <c r="AT3632">
        <v>74232</v>
      </c>
      <c r="AU3632">
        <v>1</v>
      </c>
      <c r="AV3632">
        <v>1</v>
      </c>
      <c r="AW3632">
        <v>0</v>
      </c>
      <c r="AX3632">
        <v>29.65</v>
      </c>
      <c r="AY3632">
        <v>2</v>
      </c>
      <c r="AZ3632" t="s">
        <v>70</v>
      </c>
      <c r="BA3632">
        <v>5</v>
      </c>
      <c r="BB3632" t="s">
        <v>80</v>
      </c>
      <c r="BC3632">
        <v>2</v>
      </c>
    </row>
    <row r="3633" spans="1:55">
      <c r="A3633" t="s">
        <v>7261</v>
      </c>
      <c r="B3633" t="s">
        <v>73</v>
      </c>
      <c r="C3633">
        <v>62</v>
      </c>
      <c r="D3633" t="s">
        <v>61</v>
      </c>
      <c r="E3633">
        <v>0</v>
      </c>
      <c r="F3633" t="s">
        <v>7063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59</v>
      </c>
      <c r="M3633" t="s">
        <v>57</v>
      </c>
      <c r="N3633" t="s">
        <v>7262</v>
      </c>
      <c r="O3633" t="s">
        <v>61</v>
      </c>
      <c r="P3633" t="s">
        <v>61</v>
      </c>
      <c r="Q3633" t="s">
        <v>143</v>
      </c>
      <c r="R3633" t="s">
        <v>143</v>
      </c>
      <c r="S3633" t="s">
        <v>143</v>
      </c>
      <c r="T3633" t="s">
        <v>143</v>
      </c>
      <c r="U3633" t="s">
        <v>143</v>
      </c>
      <c r="V3633" t="s">
        <v>143</v>
      </c>
      <c r="W3633" t="s">
        <v>143</v>
      </c>
      <c r="X3633" t="s">
        <v>143</v>
      </c>
      <c r="Y3633" t="s">
        <v>143</v>
      </c>
      <c r="Z3633" t="s">
        <v>143</v>
      </c>
      <c r="AA3633" t="s">
        <v>77</v>
      </c>
      <c r="AB3633" t="s">
        <v>61</v>
      </c>
      <c r="AC3633" t="s">
        <v>87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88</v>
      </c>
      <c r="AK3633" t="s">
        <v>205</v>
      </c>
      <c r="AL3633" t="s">
        <v>329</v>
      </c>
      <c r="AM3633">
        <v>1</v>
      </c>
      <c r="AN3633">
        <v>0</v>
      </c>
      <c r="AO3633">
        <v>0</v>
      </c>
      <c r="AP3633" t="s">
        <v>91</v>
      </c>
      <c r="AQ3633" t="s">
        <v>124</v>
      </c>
      <c r="AR3633" t="s">
        <v>182</v>
      </c>
      <c r="AT3633">
        <v>1729</v>
      </c>
      <c r="AU3633">
        <v>1</v>
      </c>
      <c r="AV3633">
        <v>1</v>
      </c>
      <c r="AW3633">
        <v>0</v>
      </c>
      <c r="AX3633">
        <v>19.95</v>
      </c>
      <c r="AY3633">
        <v>1</v>
      </c>
      <c r="AZ3633" t="s">
        <v>94</v>
      </c>
      <c r="BA3633">
        <v>8</v>
      </c>
      <c r="BB3633" t="s">
        <v>95</v>
      </c>
      <c r="BC3633">
        <v>1</v>
      </c>
    </row>
    <row r="3634" spans="1:55">
      <c r="A3634" t="s">
        <v>7263</v>
      </c>
      <c r="B3634" t="s">
        <v>73</v>
      </c>
      <c r="C3634">
        <v>55</v>
      </c>
      <c r="D3634" t="s">
        <v>61</v>
      </c>
      <c r="E3634">
        <v>0</v>
      </c>
      <c r="F3634" t="s">
        <v>395</v>
      </c>
      <c r="G3634">
        <v>94533</v>
      </c>
      <c r="H3634">
        <v>38.287136</v>
      </c>
      <c r="I3634">
        <v>-122.02711</v>
      </c>
      <c r="J3634">
        <v>0</v>
      </c>
      <c r="K3634">
        <v>4</v>
      </c>
      <c r="L3634" t="s">
        <v>59</v>
      </c>
      <c r="M3634" t="s">
        <v>57</v>
      </c>
      <c r="N3634" t="s">
        <v>7264</v>
      </c>
      <c r="O3634" t="s">
        <v>61</v>
      </c>
      <c r="P3634" t="s">
        <v>61</v>
      </c>
      <c r="Q3634" t="s">
        <v>143</v>
      </c>
      <c r="R3634" t="s">
        <v>143</v>
      </c>
      <c r="S3634" t="s">
        <v>143</v>
      </c>
      <c r="T3634" t="s">
        <v>143</v>
      </c>
      <c r="U3634" t="s">
        <v>143</v>
      </c>
      <c r="V3634" t="s">
        <v>143</v>
      </c>
      <c r="W3634" t="s">
        <v>143</v>
      </c>
      <c r="X3634" t="s">
        <v>143</v>
      </c>
      <c r="Y3634" t="s">
        <v>143</v>
      </c>
      <c r="Z3634" t="s">
        <v>143</v>
      </c>
      <c r="AA3634" t="s">
        <v>77</v>
      </c>
      <c r="AB3634" t="s">
        <v>57</v>
      </c>
      <c r="AC3634" t="s">
        <v>65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66</v>
      </c>
      <c r="AM3634">
        <v>0</v>
      </c>
      <c r="AN3634">
        <v>1</v>
      </c>
      <c r="AO3634">
        <v>0</v>
      </c>
      <c r="AP3634" t="s">
        <v>91</v>
      </c>
      <c r="AQ3634" t="s">
        <v>92</v>
      </c>
      <c r="AR3634" t="s">
        <v>182</v>
      </c>
      <c r="AT3634">
        <v>77683</v>
      </c>
      <c r="AU3634">
        <v>1</v>
      </c>
      <c r="AV3634">
        <v>0</v>
      </c>
      <c r="AW3634">
        <v>1</v>
      </c>
      <c r="AX3634">
        <v>0</v>
      </c>
      <c r="AY3634">
        <v>1</v>
      </c>
      <c r="AZ3634" t="s">
        <v>94</v>
      </c>
      <c r="BA3634">
        <v>8</v>
      </c>
      <c r="BB3634" t="s">
        <v>95</v>
      </c>
      <c r="BC3634">
        <v>1</v>
      </c>
    </row>
    <row r="3635" spans="1:55">
      <c r="A3635" t="s">
        <v>7265</v>
      </c>
      <c r="B3635" t="s">
        <v>73</v>
      </c>
      <c r="C3635">
        <v>68</v>
      </c>
      <c r="D3635" t="s">
        <v>61</v>
      </c>
      <c r="E3635">
        <v>0</v>
      </c>
      <c r="F3635" t="s">
        <v>226</v>
      </c>
      <c r="G3635">
        <v>90002</v>
      </c>
      <c r="H3635">
        <v>33.949255</v>
      </c>
      <c r="I3635">
        <v>-118.246978</v>
      </c>
      <c r="J3635">
        <v>0</v>
      </c>
      <c r="K3635">
        <v>38</v>
      </c>
      <c r="L3635" t="s">
        <v>59</v>
      </c>
      <c r="M3635" t="s">
        <v>57</v>
      </c>
      <c r="N3635" t="s">
        <v>7266</v>
      </c>
      <c r="O3635" t="s">
        <v>57</v>
      </c>
      <c r="P3635" t="s">
        <v>57</v>
      </c>
      <c r="Q3635" t="s">
        <v>85</v>
      </c>
      <c r="R3635" t="s">
        <v>441</v>
      </c>
      <c r="S3635" t="s">
        <v>61</v>
      </c>
      <c r="T3635" t="s">
        <v>61</v>
      </c>
      <c r="U3635" t="s">
        <v>61</v>
      </c>
      <c r="V3635" t="s">
        <v>61</v>
      </c>
      <c r="W3635" t="s">
        <v>57</v>
      </c>
      <c r="X3635" t="s">
        <v>57</v>
      </c>
      <c r="Y3635" t="s">
        <v>61</v>
      </c>
      <c r="Z3635" t="s">
        <v>57</v>
      </c>
      <c r="AA3635" t="s">
        <v>122</v>
      </c>
      <c r="AB3635" t="s">
        <v>61</v>
      </c>
      <c r="AC3635" t="s">
        <v>87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66</v>
      </c>
      <c r="AM3635">
        <v>0</v>
      </c>
      <c r="AN3635">
        <v>1</v>
      </c>
      <c r="AO3635">
        <v>0</v>
      </c>
      <c r="AP3635" t="s">
        <v>176</v>
      </c>
      <c r="AQ3635" t="s">
        <v>124</v>
      </c>
      <c r="AR3635" t="s">
        <v>105</v>
      </c>
      <c r="AS3635">
        <v>3</v>
      </c>
      <c r="AT3635">
        <v>44586</v>
      </c>
      <c r="AU3635">
        <v>1</v>
      </c>
      <c r="AV3635">
        <v>0</v>
      </c>
      <c r="AW3635">
        <v>1</v>
      </c>
      <c r="AX3635">
        <v>0</v>
      </c>
      <c r="AY3635">
        <v>5</v>
      </c>
      <c r="AZ3635" t="s">
        <v>177</v>
      </c>
      <c r="BA3635">
        <v>4</v>
      </c>
      <c r="BB3635" t="s">
        <v>80</v>
      </c>
      <c r="BC3635">
        <v>2</v>
      </c>
    </row>
    <row r="3636" spans="1:55">
      <c r="A3636" t="s">
        <v>7267</v>
      </c>
      <c r="B3636" t="s">
        <v>56</v>
      </c>
      <c r="C3636">
        <v>44</v>
      </c>
      <c r="D3636" t="s">
        <v>61</v>
      </c>
      <c r="E3636">
        <v>0</v>
      </c>
      <c r="F3636" t="s">
        <v>627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59</v>
      </c>
      <c r="M3636" t="s">
        <v>57</v>
      </c>
      <c r="N3636" t="s">
        <v>7268</v>
      </c>
      <c r="O3636" t="s">
        <v>61</v>
      </c>
      <c r="P3636" t="s">
        <v>57</v>
      </c>
      <c r="Q3636" t="s">
        <v>85</v>
      </c>
      <c r="R3636" t="s">
        <v>332</v>
      </c>
      <c r="S3636" t="s">
        <v>61</v>
      </c>
      <c r="T3636" t="s">
        <v>57</v>
      </c>
      <c r="U3636" t="s">
        <v>61</v>
      </c>
      <c r="V3636" t="s">
        <v>61</v>
      </c>
      <c r="W3636" t="s">
        <v>61</v>
      </c>
      <c r="X3636" t="s">
        <v>61</v>
      </c>
      <c r="Y3636" t="s">
        <v>61</v>
      </c>
      <c r="Z3636" t="s">
        <v>57</v>
      </c>
      <c r="AA3636" t="s">
        <v>77</v>
      </c>
      <c r="AB3636" t="s">
        <v>61</v>
      </c>
      <c r="AC3636" t="s">
        <v>87</v>
      </c>
      <c r="AD3636">
        <v>75.09999999999999</v>
      </c>
      <c r="AE3636">
        <v>1212.85</v>
      </c>
      <c r="AF3636">
        <v>0</v>
      </c>
      <c r="AG3636">
        <v>0</v>
      </c>
      <c r="AH3636">
        <v>608.3200000000001</v>
      </c>
      <c r="AI3636">
        <v>1821.17</v>
      </c>
      <c r="AJ3636" t="s">
        <v>66</v>
      </c>
      <c r="AM3636">
        <v>0</v>
      </c>
      <c r="AN3636">
        <v>1</v>
      </c>
      <c r="AO3636">
        <v>0</v>
      </c>
      <c r="AP3636" t="s">
        <v>103</v>
      </c>
      <c r="AQ3636" t="s">
        <v>78</v>
      </c>
      <c r="AR3636" t="s">
        <v>93</v>
      </c>
      <c r="AS3636">
        <v>2</v>
      </c>
      <c r="AT3636">
        <v>40137</v>
      </c>
      <c r="AU3636">
        <v>1</v>
      </c>
      <c r="AV3636">
        <v>0</v>
      </c>
      <c r="AW3636">
        <v>1</v>
      </c>
      <c r="AX3636">
        <v>0</v>
      </c>
      <c r="AY3636">
        <v>3</v>
      </c>
      <c r="AZ3636" t="s">
        <v>106</v>
      </c>
      <c r="BA3636">
        <v>7</v>
      </c>
      <c r="BB3636" t="s">
        <v>95</v>
      </c>
      <c r="BC3636">
        <v>1</v>
      </c>
    </row>
    <row r="3637" spans="1:55">
      <c r="A3637" t="s">
        <v>7269</v>
      </c>
      <c r="B3637" t="s">
        <v>73</v>
      </c>
      <c r="C3637">
        <v>32</v>
      </c>
      <c r="D3637" t="s">
        <v>61</v>
      </c>
      <c r="E3637">
        <v>0</v>
      </c>
      <c r="F3637" t="s">
        <v>7159</v>
      </c>
      <c r="G3637">
        <v>91745</v>
      </c>
      <c r="H3637">
        <v>33.998471</v>
      </c>
      <c r="I3637">
        <v>-117.973758</v>
      </c>
      <c r="J3637">
        <v>0</v>
      </c>
      <c r="K3637">
        <v>67</v>
      </c>
      <c r="L3637" t="s">
        <v>119</v>
      </c>
      <c r="M3637" t="s">
        <v>57</v>
      </c>
      <c r="N3637" t="s">
        <v>7270</v>
      </c>
      <c r="O3637" t="s">
        <v>61</v>
      </c>
      <c r="P3637" t="s">
        <v>61</v>
      </c>
      <c r="Q3637" t="s">
        <v>143</v>
      </c>
      <c r="R3637" t="s">
        <v>143</v>
      </c>
      <c r="S3637" t="s">
        <v>143</v>
      </c>
      <c r="T3637" t="s">
        <v>143</v>
      </c>
      <c r="U3637" t="s">
        <v>143</v>
      </c>
      <c r="V3637" t="s">
        <v>143</v>
      </c>
      <c r="W3637" t="s">
        <v>143</v>
      </c>
      <c r="X3637" t="s">
        <v>143</v>
      </c>
      <c r="Y3637" t="s">
        <v>143</v>
      </c>
      <c r="Z3637" t="s">
        <v>143</v>
      </c>
      <c r="AA3637" t="s">
        <v>122</v>
      </c>
      <c r="AB3637" t="s">
        <v>61</v>
      </c>
      <c r="AC3637" t="s">
        <v>87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66</v>
      </c>
      <c r="AM3637">
        <v>0</v>
      </c>
      <c r="AN3637">
        <v>1</v>
      </c>
      <c r="AO3637">
        <v>0</v>
      </c>
      <c r="AP3637" t="s">
        <v>123</v>
      </c>
      <c r="AQ3637" t="s">
        <v>68</v>
      </c>
      <c r="AR3637" t="s">
        <v>182</v>
      </c>
      <c r="AT3637">
        <v>53686</v>
      </c>
      <c r="AU3637">
        <v>1</v>
      </c>
      <c r="AV3637">
        <v>0</v>
      </c>
      <c r="AW3637">
        <v>1</v>
      </c>
      <c r="AX3637">
        <v>0</v>
      </c>
      <c r="AY3637">
        <v>6</v>
      </c>
      <c r="AZ3637" t="s">
        <v>125</v>
      </c>
      <c r="BA3637">
        <v>2</v>
      </c>
      <c r="BB3637" t="s">
        <v>126</v>
      </c>
      <c r="BC3637">
        <v>3</v>
      </c>
    </row>
    <row r="3638" spans="1:55">
      <c r="A3638" t="s">
        <v>7271</v>
      </c>
      <c r="B3638" t="s">
        <v>56</v>
      </c>
      <c r="C3638">
        <v>49</v>
      </c>
      <c r="D3638" t="s">
        <v>61</v>
      </c>
      <c r="E3638">
        <v>0</v>
      </c>
      <c r="F3638" t="s">
        <v>3621</v>
      </c>
      <c r="G3638">
        <v>93040</v>
      </c>
      <c r="H3638">
        <v>34.432843</v>
      </c>
      <c r="I3638">
        <v>-118.730106</v>
      </c>
      <c r="J3638">
        <v>0</v>
      </c>
      <c r="K3638">
        <v>20</v>
      </c>
      <c r="L3638" t="s">
        <v>59</v>
      </c>
      <c r="M3638" t="s">
        <v>57</v>
      </c>
      <c r="N3638" t="s">
        <v>7272</v>
      </c>
      <c r="O3638" t="s">
        <v>61</v>
      </c>
      <c r="P3638" t="s">
        <v>61</v>
      </c>
      <c r="Q3638" t="s">
        <v>143</v>
      </c>
      <c r="R3638" t="s">
        <v>143</v>
      </c>
      <c r="S3638" t="s">
        <v>143</v>
      </c>
      <c r="T3638" t="s">
        <v>143</v>
      </c>
      <c r="U3638" t="s">
        <v>143</v>
      </c>
      <c r="V3638" t="s">
        <v>143</v>
      </c>
      <c r="W3638" t="s">
        <v>143</v>
      </c>
      <c r="X3638" t="s">
        <v>143</v>
      </c>
      <c r="Y3638" t="s">
        <v>143</v>
      </c>
      <c r="Z3638" t="s">
        <v>143</v>
      </c>
      <c r="AA3638" t="s">
        <v>122</v>
      </c>
      <c r="AB3638" t="s">
        <v>61</v>
      </c>
      <c r="AC3638" t="s">
        <v>65</v>
      </c>
      <c r="AD3638">
        <v>19.7</v>
      </c>
      <c r="AE3638">
        <v>406.95</v>
      </c>
      <c r="AF3638">
        <v>0</v>
      </c>
      <c r="AG3638">
        <v>0</v>
      </c>
      <c r="AH3638">
        <v>317.4</v>
      </c>
      <c r="AI3638">
        <v>724.35</v>
      </c>
      <c r="AJ3638" t="s">
        <v>66</v>
      </c>
      <c r="AM3638">
        <v>0</v>
      </c>
      <c r="AN3638">
        <v>1</v>
      </c>
      <c r="AO3638">
        <v>0</v>
      </c>
      <c r="AP3638" t="s">
        <v>103</v>
      </c>
      <c r="AQ3638" t="s">
        <v>78</v>
      </c>
      <c r="AR3638" t="s">
        <v>182</v>
      </c>
      <c r="AT3638">
        <v>1459</v>
      </c>
      <c r="AU3638">
        <v>1</v>
      </c>
      <c r="AV3638">
        <v>0</v>
      </c>
      <c r="AW3638">
        <v>1</v>
      </c>
      <c r="AX3638">
        <v>0</v>
      </c>
      <c r="AY3638">
        <v>3</v>
      </c>
      <c r="AZ3638" t="s">
        <v>106</v>
      </c>
      <c r="BA3638">
        <v>2</v>
      </c>
      <c r="BB3638" t="s">
        <v>126</v>
      </c>
      <c r="BC3638">
        <v>3</v>
      </c>
    </row>
    <row r="3639" spans="1:55">
      <c r="A3639" t="s">
        <v>7273</v>
      </c>
      <c r="B3639" t="s">
        <v>56</v>
      </c>
      <c r="C3639">
        <v>23</v>
      </c>
      <c r="D3639" t="s">
        <v>57</v>
      </c>
      <c r="E3639">
        <v>0</v>
      </c>
      <c r="F3639" t="s">
        <v>1231</v>
      </c>
      <c r="G3639">
        <v>95961</v>
      </c>
      <c r="H3639">
        <v>39.082568</v>
      </c>
      <c r="I3639">
        <v>-121.55325</v>
      </c>
      <c r="J3639">
        <v>2</v>
      </c>
      <c r="K3639">
        <v>64</v>
      </c>
      <c r="L3639" t="s">
        <v>59</v>
      </c>
      <c r="M3639" t="s">
        <v>57</v>
      </c>
      <c r="N3639" t="s">
        <v>7274</v>
      </c>
      <c r="O3639" t="s">
        <v>61</v>
      </c>
      <c r="P3639" t="s">
        <v>57</v>
      </c>
      <c r="Q3639" t="s">
        <v>62</v>
      </c>
      <c r="R3639" t="s">
        <v>1048</v>
      </c>
      <c r="S3639" t="s">
        <v>57</v>
      </c>
      <c r="T3639" t="s">
        <v>57</v>
      </c>
      <c r="U3639" t="s">
        <v>57</v>
      </c>
      <c r="V3639" t="s">
        <v>57</v>
      </c>
      <c r="W3639" t="s">
        <v>61</v>
      </c>
      <c r="X3639" t="s">
        <v>57</v>
      </c>
      <c r="Y3639" t="s">
        <v>57</v>
      </c>
      <c r="Z3639" t="s">
        <v>57</v>
      </c>
      <c r="AA3639" t="s">
        <v>122</v>
      </c>
      <c r="AB3639" t="s">
        <v>57</v>
      </c>
      <c r="AC3639" t="s">
        <v>307</v>
      </c>
      <c r="AD3639">
        <v>74.34999999999999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66</v>
      </c>
      <c r="AM3639">
        <v>0</v>
      </c>
      <c r="AN3639">
        <v>1</v>
      </c>
      <c r="AO3639">
        <v>0</v>
      </c>
      <c r="AP3639" t="s">
        <v>123</v>
      </c>
      <c r="AQ3639" t="s">
        <v>116</v>
      </c>
      <c r="AR3639" t="s">
        <v>93</v>
      </c>
      <c r="AS3639">
        <v>7</v>
      </c>
      <c r="AT3639">
        <v>6439</v>
      </c>
      <c r="AU3639">
        <v>1</v>
      </c>
      <c r="AV3639">
        <v>0</v>
      </c>
      <c r="AW3639">
        <v>1</v>
      </c>
      <c r="AX3639">
        <v>0</v>
      </c>
      <c r="AY3639">
        <v>6</v>
      </c>
      <c r="AZ3639" t="s">
        <v>125</v>
      </c>
      <c r="BA3639">
        <v>1</v>
      </c>
      <c r="BB3639" t="s">
        <v>71</v>
      </c>
      <c r="BC3639">
        <v>4</v>
      </c>
    </row>
    <row r="3640" spans="1:55">
      <c r="A3640" t="s">
        <v>7275</v>
      </c>
      <c r="B3640" t="s">
        <v>73</v>
      </c>
      <c r="C3640">
        <v>35</v>
      </c>
      <c r="D3640" t="s">
        <v>57</v>
      </c>
      <c r="E3640">
        <v>0</v>
      </c>
      <c r="F3640" t="s">
        <v>1617</v>
      </c>
      <c r="G3640">
        <v>92342</v>
      </c>
      <c r="H3640">
        <v>34.757783</v>
      </c>
      <c r="I3640">
        <v>-117.33997</v>
      </c>
      <c r="J3640">
        <v>1</v>
      </c>
      <c r="K3640">
        <v>28</v>
      </c>
      <c r="L3640" t="s">
        <v>59</v>
      </c>
      <c r="M3640" t="s">
        <v>57</v>
      </c>
      <c r="N3640" t="s">
        <v>7276</v>
      </c>
      <c r="O3640" t="s">
        <v>61</v>
      </c>
      <c r="P3640" t="s">
        <v>57</v>
      </c>
      <c r="Q3640" t="s">
        <v>85</v>
      </c>
      <c r="R3640" t="s">
        <v>63</v>
      </c>
      <c r="S3640" t="s">
        <v>61</v>
      </c>
      <c r="T3640" t="s">
        <v>57</v>
      </c>
      <c r="U3640" t="s">
        <v>57</v>
      </c>
      <c r="V3640" t="s">
        <v>57</v>
      </c>
      <c r="W3640" t="s">
        <v>57</v>
      </c>
      <c r="X3640" t="s">
        <v>61</v>
      </c>
      <c r="Y3640" t="s">
        <v>61</v>
      </c>
      <c r="Z3640" t="s">
        <v>57</v>
      </c>
      <c r="AA3640" t="s">
        <v>64</v>
      </c>
      <c r="AB3640" t="s">
        <v>61</v>
      </c>
      <c r="AC3640" t="s">
        <v>87</v>
      </c>
      <c r="AD3640">
        <v>92.90000000000001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66</v>
      </c>
      <c r="AM3640">
        <v>0</v>
      </c>
      <c r="AN3640">
        <v>1</v>
      </c>
      <c r="AO3640">
        <v>0</v>
      </c>
      <c r="AP3640" t="s">
        <v>164</v>
      </c>
      <c r="AQ3640" t="s">
        <v>68</v>
      </c>
      <c r="AR3640" t="s">
        <v>105</v>
      </c>
      <c r="AS3640">
        <v>5</v>
      </c>
      <c r="AT3640">
        <v>4948</v>
      </c>
      <c r="AU3640">
        <v>1</v>
      </c>
      <c r="AV3640">
        <v>0</v>
      </c>
      <c r="AW3640">
        <v>1</v>
      </c>
      <c r="AX3640">
        <v>0</v>
      </c>
      <c r="AY3640">
        <v>4</v>
      </c>
      <c r="AZ3640" t="s">
        <v>165</v>
      </c>
      <c r="BA3640">
        <v>3</v>
      </c>
      <c r="BB3640" t="s">
        <v>126</v>
      </c>
      <c r="BC3640">
        <v>3</v>
      </c>
    </row>
    <row r="3641" spans="1:55">
      <c r="A3641" t="s">
        <v>7277</v>
      </c>
      <c r="B3641" t="s">
        <v>56</v>
      </c>
      <c r="C3641">
        <v>35</v>
      </c>
      <c r="D3641" t="s">
        <v>57</v>
      </c>
      <c r="E3641">
        <v>1</v>
      </c>
      <c r="F3641" t="s">
        <v>701</v>
      </c>
      <c r="G3641">
        <v>90814</v>
      </c>
      <c r="H3641">
        <v>33.771612</v>
      </c>
      <c r="I3641">
        <v>-118.143866</v>
      </c>
      <c r="J3641">
        <v>3</v>
      </c>
      <c r="K3641">
        <v>71</v>
      </c>
      <c r="L3641" t="s">
        <v>119</v>
      </c>
      <c r="M3641" t="s">
        <v>57</v>
      </c>
      <c r="N3641" t="s">
        <v>7278</v>
      </c>
      <c r="O3641" t="s">
        <v>57</v>
      </c>
      <c r="P3641" t="s">
        <v>57</v>
      </c>
      <c r="Q3641" t="s">
        <v>85</v>
      </c>
      <c r="R3641" t="s">
        <v>156</v>
      </c>
      <c r="S3641" t="s">
        <v>57</v>
      </c>
      <c r="T3641" t="s">
        <v>57</v>
      </c>
      <c r="U3641" t="s">
        <v>57</v>
      </c>
      <c r="V3641" t="s">
        <v>57</v>
      </c>
      <c r="W3641" t="s">
        <v>61</v>
      </c>
      <c r="X3641" t="s">
        <v>61</v>
      </c>
      <c r="Y3641" t="s">
        <v>61</v>
      </c>
      <c r="Z3641" t="s">
        <v>61</v>
      </c>
      <c r="AA3641" t="s">
        <v>64</v>
      </c>
      <c r="AB3641" t="s">
        <v>57</v>
      </c>
      <c r="AC3641" t="s">
        <v>65</v>
      </c>
      <c r="AD3641">
        <v>95.15000000000001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66</v>
      </c>
      <c r="AM3641">
        <v>0</v>
      </c>
      <c r="AN3641">
        <v>1</v>
      </c>
      <c r="AO3641">
        <v>0</v>
      </c>
      <c r="AP3641" t="s">
        <v>123</v>
      </c>
      <c r="AQ3641" t="s">
        <v>68</v>
      </c>
      <c r="AR3641" t="s">
        <v>105</v>
      </c>
      <c r="AS3641">
        <v>4</v>
      </c>
      <c r="AT3641">
        <v>19034</v>
      </c>
      <c r="AU3641">
        <v>1</v>
      </c>
      <c r="AV3641">
        <v>0</v>
      </c>
      <c r="AW3641">
        <v>1</v>
      </c>
      <c r="AX3641">
        <v>0</v>
      </c>
      <c r="AY3641">
        <v>6</v>
      </c>
      <c r="AZ3641" t="s">
        <v>125</v>
      </c>
      <c r="BA3641">
        <v>2</v>
      </c>
      <c r="BB3641" t="s">
        <v>126</v>
      </c>
      <c r="BC3641">
        <v>3</v>
      </c>
    </row>
    <row r="3642" spans="1:55">
      <c r="A3642" t="s">
        <v>7279</v>
      </c>
      <c r="B3642" t="s">
        <v>56</v>
      </c>
      <c r="C3642">
        <v>48</v>
      </c>
      <c r="D3642" t="s">
        <v>61</v>
      </c>
      <c r="E3642">
        <v>0</v>
      </c>
      <c r="F3642" t="s">
        <v>627</v>
      </c>
      <c r="G3642">
        <v>94118</v>
      </c>
      <c r="H3642">
        <v>37.781304</v>
      </c>
      <c r="I3642">
        <v>-122.461522</v>
      </c>
      <c r="J3642">
        <v>0</v>
      </c>
      <c r="K3642">
        <v>21</v>
      </c>
      <c r="L3642" t="s">
        <v>59</v>
      </c>
      <c r="M3642" t="s">
        <v>57</v>
      </c>
      <c r="N3642" t="s">
        <v>7280</v>
      </c>
      <c r="O3642" t="s">
        <v>61</v>
      </c>
      <c r="P3642" t="s">
        <v>57</v>
      </c>
      <c r="Q3642" t="s">
        <v>85</v>
      </c>
      <c r="R3642" t="s">
        <v>254</v>
      </c>
      <c r="S3642" t="s">
        <v>61</v>
      </c>
      <c r="T3642" t="s">
        <v>57</v>
      </c>
      <c r="U3642" t="s">
        <v>57</v>
      </c>
      <c r="V3642" t="s">
        <v>57</v>
      </c>
      <c r="W3642" t="s">
        <v>57</v>
      </c>
      <c r="X3642" t="s">
        <v>57</v>
      </c>
      <c r="Y3642" t="s">
        <v>57</v>
      </c>
      <c r="Z3642" t="s">
        <v>57</v>
      </c>
      <c r="AA3642" t="s">
        <v>64</v>
      </c>
      <c r="AB3642" t="s">
        <v>57</v>
      </c>
      <c r="AC3642" t="s">
        <v>65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66</v>
      </c>
      <c r="AM3642">
        <v>0</v>
      </c>
      <c r="AN3642">
        <v>1</v>
      </c>
      <c r="AO3642">
        <v>0</v>
      </c>
      <c r="AP3642" t="s">
        <v>103</v>
      </c>
      <c r="AQ3642" t="s">
        <v>78</v>
      </c>
      <c r="AR3642" t="s">
        <v>105</v>
      </c>
      <c r="AS3642">
        <v>7</v>
      </c>
      <c r="AT3642">
        <v>38955</v>
      </c>
      <c r="AU3642">
        <v>1</v>
      </c>
      <c r="AV3642">
        <v>0</v>
      </c>
      <c r="AW3642">
        <v>1</v>
      </c>
      <c r="AX3642">
        <v>0</v>
      </c>
      <c r="AY3642">
        <v>3</v>
      </c>
      <c r="AZ3642" t="s">
        <v>106</v>
      </c>
      <c r="BA3642">
        <v>4</v>
      </c>
      <c r="BB3642" t="s">
        <v>80</v>
      </c>
      <c r="BC3642">
        <v>2</v>
      </c>
    </row>
    <row r="3643" spans="1:55">
      <c r="A3643" t="s">
        <v>7281</v>
      </c>
      <c r="B3643" t="s">
        <v>73</v>
      </c>
      <c r="C3643">
        <v>65</v>
      </c>
      <c r="D3643" t="s">
        <v>61</v>
      </c>
      <c r="E3643">
        <v>0</v>
      </c>
      <c r="F3643" t="s">
        <v>1670</v>
      </c>
      <c r="G3643">
        <v>95951</v>
      </c>
      <c r="H3643">
        <v>39.732767</v>
      </c>
      <c r="I3643">
        <v>-122.042298</v>
      </c>
      <c r="J3643">
        <v>0</v>
      </c>
      <c r="K3643">
        <v>3</v>
      </c>
      <c r="L3643" t="s">
        <v>83</v>
      </c>
      <c r="M3643" t="s">
        <v>57</v>
      </c>
      <c r="N3643" t="s">
        <v>7282</v>
      </c>
      <c r="O3643" t="s">
        <v>57</v>
      </c>
      <c r="P3643" t="s">
        <v>57</v>
      </c>
      <c r="Q3643" t="s">
        <v>85</v>
      </c>
      <c r="R3643" t="s">
        <v>313</v>
      </c>
      <c r="S3643" t="s">
        <v>61</v>
      </c>
      <c r="T3643" t="s">
        <v>61</v>
      </c>
      <c r="U3643" t="s">
        <v>61</v>
      </c>
      <c r="V3643" t="s">
        <v>61</v>
      </c>
      <c r="W3643" t="s">
        <v>57</v>
      </c>
      <c r="X3643" t="s">
        <v>57</v>
      </c>
      <c r="Y3643" t="s">
        <v>57</v>
      </c>
      <c r="Z3643" t="s">
        <v>57</v>
      </c>
      <c r="AA3643" t="s">
        <v>122</v>
      </c>
      <c r="AB3643" t="s">
        <v>57</v>
      </c>
      <c r="AC3643" t="s">
        <v>87</v>
      </c>
      <c r="AD3643">
        <v>94.84999999999999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170</v>
      </c>
      <c r="AM3643">
        <v>0</v>
      </c>
      <c r="AN3643">
        <v>0</v>
      </c>
      <c r="AO3643">
        <v>0</v>
      </c>
      <c r="AP3643" t="s">
        <v>91</v>
      </c>
      <c r="AQ3643" t="s">
        <v>124</v>
      </c>
      <c r="AR3643" t="s">
        <v>105</v>
      </c>
      <c r="AS3643">
        <v>4</v>
      </c>
      <c r="AT3643">
        <v>1931</v>
      </c>
      <c r="AU3643">
        <v>0</v>
      </c>
      <c r="AX3643">
        <v>0</v>
      </c>
      <c r="AY3643">
        <v>1</v>
      </c>
      <c r="AZ3643" t="s">
        <v>94</v>
      </c>
      <c r="BA3643">
        <v>7</v>
      </c>
      <c r="BB3643" t="s">
        <v>95</v>
      </c>
      <c r="BC3643">
        <v>1</v>
      </c>
    </row>
    <row r="3644" spans="1:55">
      <c r="A3644" t="s">
        <v>7283</v>
      </c>
      <c r="B3644" t="s">
        <v>73</v>
      </c>
      <c r="C3644">
        <v>27</v>
      </c>
      <c r="D3644" t="s">
        <v>57</v>
      </c>
      <c r="E3644">
        <v>3</v>
      </c>
      <c r="F3644" t="s">
        <v>1538</v>
      </c>
      <c r="G3644">
        <v>92782</v>
      </c>
      <c r="H3644">
        <v>33.738543</v>
      </c>
      <c r="I3644">
        <v>-117.785046</v>
      </c>
      <c r="J3644">
        <v>3</v>
      </c>
      <c r="K3644">
        <v>31</v>
      </c>
      <c r="L3644" t="s">
        <v>216</v>
      </c>
      <c r="M3644" t="s">
        <v>57</v>
      </c>
      <c r="N3644" t="s">
        <v>7284</v>
      </c>
      <c r="O3644" t="s">
        <v>57</v>
      </c>
      <c r="P3644" t="s">
        <v>57</v>
      </c>
      <c r="Q3644" t="s">
        <v>85</v>
      </c>
      <c r="R3644" t="s">
        <v>147</v>
      </c>
      <c r="S3644" t="s">
        <v>57</v>
      </c>
      <c r="T3644" t="s">
        <v>61</v>
      </c>
      <c r="U3644" t="s">
        <v>57</v>
      </c>
      <c r="V3644" t="s">
        <v>61</v>
      </c>
      <c r="W3644" t="s">
        <v>57</v>
      </c>
      <c r="X3644" t="s">
        <v>61</v>
      </c>
      <c r="Y3644" t="s">
        <v>61</v>
      </c>
      <c r="Z3644" t="s">
        <v>57</v>
      </c>
      <c r="AA3644" t="s">
        <v>64</v>
      </c>
      <c r="AB3644" t="s">
        <v>61</v>
      </c>
      <c r="AC3644" t="s">
        <v>87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66</v>
      </c>
      <c r="AM3644">
        <v>0</v>
      </c>
      <c r="AN3644">
        <v>1</v>
      </c>
      <c r="AO3644">
        <v>0</v>
      </c>
      <c r="AP3644" t="s">
        <v>164</v>
      </c>
      <c r="AQ3644" t="s">
        <v>116</v>
      </c>
      <c r="AR3644" t="s">
        <v>105</v>
      </c>
      <c r="AS3644">
        <v>4</v>
      </c>
      <c r="AT3644">
        <v>17494</v>
      </c>
      <c r="AU3644">
        <v>1</v>
      </c>
      <c r="AV3644">
        <v>0</v>
      </c>
      <c r="AW3644">
        <v>1</v>
      </c>
      <c r="AX3644">
        <v>0</v>
      </c>
      <c r="AY3644">
        <v>4</v>
      </c>
      <c r="AZ3644" t="s">
        <v>165</v>
      </c>
      <c r="BA3644">
        <v>2</v>
      </c>
      <c r="BB3644" t="s">
        <v>126</v>
      </c>
      <c r="BC3644">
        <v>3</v>
      </c>
    </row>
    <row r="3645" spans="1:55">
      <c r="A3645" t="s">
        <v>7285</v>
      </c>
      <c r="B3645" t="s">
        <v>73</v>
      </c>
      <c r="C3645">
        <v>57</v>
      </c>
      <c r="D3645" t="s">
        <v>57</v>
      </c>
      <c r="E3645">
        <v>0</v>
      </c>
      <c r="F3645" t="s">
        <v>3183</v>
      </c>
      <c r="G3645">
        <v>95667</v>
      </c>
      <c r="H3645">
        <v>38.733714</v>
      </c>
      <c r="I3645">
        <v>-120.795213</v>
      </c>
      <c r="J3645">
        <v>6</v>
      </c>
      <c r="K3645">
        <v>37</v>
      </c>
      <c r="L3645" t="s">
        <v>59</v>
      </c>
      <c r="M3645" t="s">
        <v>57</v>
      </c>
      <c r="N3645" t="s">
        <v>3407</v>
      </c>
      <c r="O3645" t="s">
        <v>57</v>
      </c>
      <c r="P3645" t="s">
        <v>57</v>
      </c>
      <c r="Q3645" t="s">
        <v>135</v>
      </c>
      <c r="R3645" t="s">
        <v>76</v>
      </c>
      <c r="S3645" t="s">
        <v>57</v>
      </c>
      <c r="T3645" t="s">
        <v>61</v>
      </c>
      <c r="U3645" t="s">
        <v>61</v>
      </c>
      <c r="V3645" t="s">
        <v>61</v>
      </c>
      <c r="W3645" t="s">
        <v>61</v>
      </c>
      <c r="X3645" t="s">
        <v>61</v>
      </c>
      <c r="Y3645" t="s">
        <v>61</v>
      </c>
      <c r="Z3645" t="s">
        <v>57</v>
      </c>
      <c r="AA3645" t="s">
        <v>77</v>
      </c>
      <c r="AB3645" t="s">
        <v>57</v>
      </c>
      <c r="AC3645" t="s">
        <v>307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66</v>
      </c>
      <c r="AM3645">
        <v>0</v>
      </c>
      <c r="AN3645">
        <v>1</v>
      </c>
      <c r="AO3645">
        <v>0</v>
      </c>
      <c r="AP3645" t="s">
        <v>176</v>
      </c>
      <c r="AQ3645" t="s">
        <v>92</v>
      </c>
      <c r="AR3645" t="s">
        <v>69</v>
      </c>
      <c r="AS3645">
        <v>2</v>
      </c>
      <c r="AT3645">
        <v>34146</v>
      </c>
      <c r="AU3645">
        <v>1</v>
      </c>
      <c r="AV3645">
        <v>0</v>
      </c>
      <c r="AW3645">
        <v>1</v>
      </c>
      <c r="AX3645">
        <v>0</v>
      </c>
      <c r="AY3645">
        <v>5</v>
      </c>
      <c r="AZ3645" t="s">
        <v>177</v>
      </c>
      <c r="BA3645">
        <v>4</v>
      </c>
      <c r="BB3645" t="s">
        <v>80</v>
      </c>
      <c r="BC3645">
        <v>2</v>
      </c>
    </row>
    <row r="3646" spans="1:55">
      <c r="A3646" t="s">
        <v>7286</v>
      </c>
      <c r="B3646" t="s">
        <v>73</v>
      </c>
      <c r="C3646">
        <v>51</v>
      </c>
      <c r="D3646" t="s">
        <v>57</v>
      </c>
      <c r="E3646">
        <v>3</v>
      </c>
      <c r="F3646" t="s">
        <v>3473</v>
      </c>
      <c r="G3646">
        <v>94506</v>
      </c>
      <c r="H3646">
        <v>37.791481</v>
      </c>
      <c r="I3646">
        <v>-121.903253</v>
      </c>
      <c r="J3646">
        <v>1</v>
      </c>
      <c r="K3646">
        <v>68</v>
      </c>
      <c r="L3646" t="s">
        <v>59</v>
      </c>
      <c r="M3646" t="s">
        <v>57</v>
      </c>
      <c r="N3646" t="s">
        <v>850</v>
      </c>
      <c r="O3646" t="s">
        <v>57</v>
      </c>
      <c r="P3646" t="s">
        <v>57</v>
      </c>
      <c r="Q3646" t="s">
        <v>85</v>
      </c>
      <c r="R3646" t="s">
        <v>457</v>
      </c>
      <c r="S3646" t="s">
        <v>57</v>
      </c>
      <c r="T3646" t="s">
        <v>57</v>
      </c>
      <c r="U3646" t="s">
        <v>57</v>
      </c>
      <c r="V3646" t="s">
        <v>61</v>
      </c>
      <c r="W3646" t="s">
        <v>57</v>
      </c>
      <c r="X3646" t="s">
        <v>57</v>
      </c>
      <c r="Y3646" t="s">
        <v>57</v>
      </c>
      <c r="Z3646" t="s">
        <v>57</v>
      </c>
      <c r="AA3646" t="s">
        <v>122</v>
      </c>
      <c r="AB3646" t="s">
        <v>57</v>
      </c>
      <c r="AC3646" t="s">
        <v>87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</v>
      </c>
      <c r="AJ3646" t="s">
        <v>66</v>
      </c>
      <c r="AM3646">
        <v>0</v>
      </c>
      <c r="AN3646">
        <v>1</v>
      </c>
      <c r="AO3646">
        <v>0</v>
      </c>
      <c r="AP3646" t="s">
        <v>123</v>
      </c>
      <c r="AQ3646" t="s">
        <v>92</v>
      </c>
      <c r="AR3646" t="s">
        <v>105</v>
      </c>
      <c r="AS3646">
        <v>7</v>
      </c>
      <c r="AT3646">
        <v>19777</v>
      </c>
      <c r="AU3646">
        <v>1</v>
      </c>
      <c r="AV3646">
        <v>0</v>
      </c>
      <c r="AW3646">
        <v>1</v>
      </c>
      <c r="AX3646">
        <v>0</v>
      </c>
      <c r="AY3646">
        <v>6</v>
      </c>
      <c r="AZ3646" t="s">
        <v>125</v>
      </c>
      <c r="BA3646">
        <v>2</v>
      </c>
      <c r="BB3646" t="s">
        <v>126</v>
      </c>
      <c r="BC3646">
        <v>3</v>
      </c>
    </row>
    <row r="3647" spans="1:55">
      <c r="A3647" t="s">
        <v>7287</v>
      </c>
      <c r="B3647" t="s">
        <v>56</v>
      </c>
      <c r="C3647">
        <v>26</v>
      </c>
      <c r="D3647" t="s">
        <v>61</v>
      </c>
      <c r="E3647">
        <v>0</v>
      </c>
      <c r="F3647" t="s">
        <v>1324</v>
      </c>
      <c r="G3647">
        <v>92264</v>
      </c>
      <c r="H3647">
        <v>33.745746</v>
      </c>
      <c r="I3647">
        <v>-116.514215</v>
      </c>
      <c r="J3647">
        <v>0</v>
      </c>
      <c r="K3647">
        <v>34</v>
      </c>
      <c r="L3647" t="s">
        <v>59</v>
      </c>
      <c r="M3647" t="s">
        <v>57</v>
      </c>
      <c r="N3647" t="s">
        <v>6757</v>
      </c>
      <c r="O3647" t="s">
        <v>57</v>
      </c>
      <c r="P3647" t="s">
        <v>57</v>
      </c>
      <c r="Q3647" t="s">
        <v>85</v>
      </c>
      <c r="R3647" t="s">
        <v>618</v>
      </c>
      <c r="S3647" t="s">
        <v>61</v>
      </c>
      <c r="T3647" t="s">
        <v>61</v>
      </c>
      <c r="U3647" t="s">
        <v>61</v>
      </c>
      <c r="V3647" t="s">
        <v>61</v>
      </c>
      <c r="W3647" t="s">
        <v>57</v>
      </c>
      <c r="X3647" t="s">
        <v>61</v>
      </c>
      <c r="Y3647" t="s">
        <v>61</v>
      </c>
      <c r="Z3647" t="s">
        <v>61</v>
      </c>
      <c r="AA3647" t="s">
        <v>77</v>
      </c>
      <c r="AB3647" t="s">
        <v>61</v>
      </c>
      <c r="AC3647" t="s">
        <v>87</v>
      </c>
      <c r="AD3647">
        <v>85.34999999999999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66</v>
      </c>
      <c r="AM3647">
        <v>0</v>
      </c>
      <c r="AN3647">
        <v>1</v>
      </c>
      <c r="AO3647">
        <v>0</v>
      </c>
      <c r="AP3647" t="s">
        <v>164</v>
      </c>
      <c r="AQ3647" t="s">
        <v>116</v>
      </c>
      <c r="AR3647" t="s">
        <v>93</v>
      </c>
      <c r="AS3647">
        <v>1</v>
      </c>
      <c r="AT3647">
        <v>18884</v>
      </c>
      <c r="AU3647">
        <v>1</v>
      </c>
      <c r="AV3647">
        <v>0</v>
      </c>
      <c r="AW3647">
        <v>1</v>
      </c>
      <c r="AX3647">
        <v>0</v>
      </c>
      <c r="AY3647">
        <v>4</v>
      </c>
      <c r="AZ3647" t="s">
        <v>165</v>
      </c>
      <c r="BA3647">
        <v>7</v>
      </c>
      <c r="BB3647" t="s">
        <v>95</v>
      </c>
      <c r="BC3647">
        <v>1</v>
      </c>
    </row>
    <row r="3648" spans="1:55">
      <c r="A3648" t="s">
        <v>7288</v>
      </c>
      <c r="B3648" t="s">
        <v>56</v>
      </c>
      <c r="C3648">
        <v>30</v>
      </c>
      <c r="D3648" t="s">
        <v>61</v>
      </c>
      <c r="E3648">
        <v>0</v>
      </c>
      <c r="F3648" t="s">
        <v>1829</v>
      </c>
      <c r="G3648">
        <v>93205</v>
      </c>
      <c r="H3648">
        <v>35.523991</v>
      </c>
      <c r="I3648">
        <v>-118.400432</v>
      </c>
      <c r="J3648">
        <v>0</v>
      </c>
      <c r="K3648">
        <v>9</v>
      </c>
      <c r="L3648" t="s">
        <v>83</v>
      </c>
      <c r="M3648" t="s">
        <v>61</v>
      </c>
      <c r="N3648" t="s">
        <v>143</v>
      </c>
      <c r="O3648" t="s">
        <v>143</v>
      </c>
      <c r="P3648" t="s">
        <v>57</v>
      </c>
      <c r="Q3648" t="s">
        <v>62</v>
      </c>
      <c r="R3648" t="s">
        <v>322</v>
      </c>
      <c r="S3648" t="s">
        <v>57</v>
      </c>
      <c r="T3648" t="s">
        <v>61</v>
      </c>
      <c r="U3648" t="s">
        <v>57</v>
      </c>
      <c r="V3648" t="s">
        <v>57</v>
      </c>
      <c r="W3648" t="s">
        <v>57</v>
      </c>
      <c r="X3648" t="s">
        <v>57</v>
      </c>
      <c r="Y3648" t="s">
        <v>57</v>
      </c>
      <c r="Z3648" t="s">
        <v>57</v>
      </c>
      <c r="AA3648" t="s">
        <v>77</v>
      </c>
      <c r="AB3648" t="s">
        <v>61</v>
      </c>
      <c r="AC3648" t="s">
        <v>307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88</v>
      </c>
      <c r="AK3648" t="s">
        <v>89</v>
      </c>
      <c r="AL3648" t="s">
        <v>342</v>
      </c>
      <c r="AM3648">
        <v>1</v>
      </c>
      <c r="AN3648">
        <v>0</v>
      </c>
      <c r="AO3648">
        <v>0</v>
      </c>
      <c r="AP3648" t="s">
        <v>67</v>
      </c>
      <c r="AQ3648" t="s">
        <v>68</v>
      </c>
      <c r="AR3648" t="s">
        <v>69</v>
      </c>
      <c r="AS3648">
        <v>7</v>
      </c>
      <c r="AT3648">
        <v>1954</v>
      </c>
      <c r="AU3648">
        <v>1</v>
      </c>
      <c r="AV3648">
        <v>1</v>
      </c>
      <c r="AW3648">
        <v>0</v>
      </c>
      <c r="AX3648">
        <v>58.5</v>
      </c>
      <c r="AY3648">
        <v>2</v>
      </c>
      <c r="AZ3648" t="s">
        <v>70</v>
      </c>
      <c r="BA3648">
        <v>5</v>
      </c>
      <c r="BB3648" t="s">
        <v>80</v>
      </c>
      <c r="BC3648">
        <v>2</v>
      </c>
    </row>
    <row r="3649" spans="1:55">
      <c r="A3649" t="s">
        <v>7289</v>
      </c>
      <c r="B3649" t="s">
        <v>56</v>
      </c>
      <c r="C3649">
        <v>33</v>
      </c>
      <c r="D3649" t="s">
        <v>57</v>
      </c>
      <c r="E3649">
        <v>1</v>
      </c>
      <c r="F3649" t="s">
        <v>252</v>
      </c>
      <c r="G3649">
        <v>92114</v>
      </c>
      <c r="H3649">
        <v>32.707892</v>
      </c>
      <c r="I3649">
        <v>-117.05512</v>
      </c>
      <c r="J3649">
        <v>6</v>
      </c>
      <c r="K3649">
        <v>28</v>
      </c>
      <c r="L3649" t="s">
        <v>216</v>
      </c>
      <c r="M3649" t="s">
        <v>57</v>
      </c>
      <c r="N3649" t="s">
        <v>7290</v>
      </c>
      <c r="O3649" t="s">
        <v>57</v>
      </c>
      <c r="P3649" t="s">
        <v>57</v>
      </c>
      <c r="Q3649" t="s">
        <v>135</v>
      </c>
      <c r="R3649" t="s">
        <v>86</v>
      </c>
      <c r="S3649" t="s">
        <v>61</v>
      </c>
      <c r="T3649" t="s">
        <v>61</v>
      </c>
      <c r="U3649" t="s">
        <v>61</v>
      </c>
      <c r="V3649" t="s">
        <v>61</v>
      </c>
      <c r="W3649" t="s">
        <v>61</v>
      </c>
      <c r="X3649" t="s">
        <v>61</v>
      </c>
      <c r="Y3649" t="s">
        <v>61</v>
      </c>
      <c r="Z3649" t="s">
        <v>57</v>
      </c>
      <c r="AA3649" t="s">
        <v>77</v>
      </c>
      <c r="AB3649" t="s">
        <v>61</v>
      </c>
      <c r="AC3649" t="s">
        <v>65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66</v>
      </c>
      <c r="AM3649">
        <v>0</v>
      </c>
      <c r="AN3649">
        <v>1</v>
      </c>
      <c r="AO3649">
        <v>0</v>
      </c>
      <c r="AP3649" t="s">
        <v>164</v>
      </c>
      <c r="AQ3649" t="s">
        <v>68</v>
      </c>
      <c r="AR3649" t="s">
        <v>137</v>
      </c>
      <c r="AS3649">
        <v>1</v>
      </c>
      <c r="AT3649">
        <v>66838</v>
      </c>
      <c r="AU3649">
        <v>1</v>
      </c>
      <c r="AV3649">
        <v>0</v>
      </c>
      <c r="AW3649">
        <v>1</v>
      </c>
      <c r="AX3649">
        <v>0</v>
      </c>
      <c r="AY3649">
        <v>4</v>
      </c>
      <c r="AZ3649" t="s">
        <v>165</v>
      </c>
      <c r="BA3649">
        <v>3</v>
      </c>
      <c r="BB3649" t="s">
        <v>126</v>
      </c>
      <c r="BC3649">
        <v>3</v>
      </c>
    </row>
    <row r="3650" spans="1:55">
      <c r="A3650" t="s">
        <v>7291</v>
      </c>
      <c r="B3650" t="s">
        <v>56</v>
      </c>
      <c r="C3650">
        <v>44</v>
      </c>
      <c r="D3650" t="s">
        <v>61</v>
      </c>
      <c r="E3650">
        <v>3</v>
      </c>
      <c r="F3650" t="s">
        <v>1225</v>
      </c>
      <c r="G3650">
        <v>93452</v>
      </c>
      <c r="H3650">
        <v>35.746484</v>
      </c>
      <c r="I3650">
        <v>-121.223355</v>
      </c>
      <c r="J3650">
        <v>0</v>
      </c>
      <c r="K3650">
        <v>3</v>
      </c>
      <c r="L3650" t="s">
        <v>59</v>
      </c>
      <c r="M3650" t="s">
        <v>61</v>
      </c>
      <c r="N3650" t="s">
        <v>143</v>
      </c>
      <c r="O3650" t="s">
        <v>143</v>
      </c>
      <c r="P3650" t="s">
        <v>57</v>
      </c>
      <c r="Q3650" t="s">
        <v>135</v>
      </c>
      <c r="R3650" t="s">
        <v>289</v>
      </c>
      <c r="S3650" t="s">
        <v>61</v>
      </c>
      <c r="T3650" t="s">
        <v>57</v>
      </c>
      <c r="U3650" t="s">
        <v>61</v>
      </c>
      <c r="V3650" t="s">
        <v>61</v>
      </c>
      <c r="W3650" t="s">
        <v>61</v>
      </c>
      <c r="X3650" t="s">
        <v>61</v>
      </c>
      <c r="Y3650" t="s">
        <v>61</v>
      </c>
      <c r="Z3650" t="s">
        <v>57</v>
      </c>
      <c r="AA3650" t="s">
        <v>77</v>
      </c>
      <c r="AB3650" t="s">
        <v>61</v>
      </c>
      <c r="AC3650" t="s">
        <v>307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170</v>
      </c>
      <c r="AM3650">
        <v>0</v>
      </c>
      <c r="AN3650">
        <v>0</v>
      </c>
      <c r="AO3650">
        <v>0</v>
      </c>
      <c r="AP3650" t="s">
        <v>91</v>
      </c>
      <c r="AQ3650" t="s">
        <v>78</v>
      </c>
      <c r="AR3650" t="s">
        <v>182</v>
      </c>
      <c r="AS3650">
        <v>2</v>
      </c>
      <c r="AT3650">
        <v>471</v>
      </c>
      <c r="AU3650">
        <v>0</v>
      </c>
      <c r="AX3650">
        <v>0</v>
      </c>
      <c r="AY3650">
        <v>1</v>
      </c>
      <c r="AZ3650" t="s">
        <v>94</v>
      </c>
      <c r="BA3650">
        <v>7</v>
      </c>
      <c r="BB3650" t="s">
        <v>95</v>
      </c>
      <c r="BC3650">
        <v>1</v>
      </c>
    </row>
    <row r="3651" spans="1:55">
      <c r="A3651" t="s">
        <v>7292</v>
      </c>
      <c r="B3651" t="s">
        <v>56</v>
      </c>
      <c r="C3651">
        <v>32</v>
      </c>
      <c r="D3651" t="s">
        <v>57</v>
      </c>
      <c r="E3651">
        <v>1</v>
      </c>
      <c r="F3651" t="s">
        <v>6238</v>
      </c>
      <c r="G3651">
        <v>95537</v>
      </c>
      <c r="H3651">
        <v>40.726949</v>
      </c>
      <c r="I3651">
        <v>-124.217378</v>
      </c>
      <c r="J3651">
        <v>3</v>
      </c>
      <c r="K3651">
        <v>11</v>
      </c>
      <c r="L3651" t="s">
        <v>98</v>
      </c>
      <c r="M3651" t="s">
        <v>57</v>
      </c>
      <c r="N3651" t="s">
        <v>7293</v>
      </c>
      <c r="O3651" t="s">
        <v>61</v>
      </c>
      <c r="P3651" t="s">
        <v>61</v>
      </c>
      <c r="Q3651" t="s">
        <v>143</v>
      </c>
      <c r="R3651" t="s">
        <v>143</v>
      </c>
      <c r="S3651" t="s">
        <v>143</v>
      </c>
      <c r="T3651" t="s">
        <v>143</v>
      </c>
      <c r="U3651" t="s">
        <v>143</v>
      </c>
      <c r="V3651" t="s">
        <v>143</v>
      </c>
      <c r="W3651" t="s">
        <v>143</v>
      </c>
      <c r="X3651" t="s">
        <v>143</v>
      </c>
      <c r="Y3651" t="s">
        <v>143</v>
      </c>
      <c r="Z3651" t="s">
        <v>143</v>
      </c>
      <c r="AA3651" t="s">
        <v>122</v>
      </c>
      <c r="AB3651" t="s">
        <v>61</v>
      </c>
      <c r="AC3651" t="s">
        <v>65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66</v>
      </c>
      <c r="AM3651">
        <v>0</v>
      </c>
      <c r="AN3651">
        <v>1</v>
      </c>
      <c r="AO3651">
        <v>0</v>
      </c>
      <c r="AP3651" t="s">
        <v>67</v>
      </c>
      <c r="AQ3651" t="s">
        <v>68</v>
      </c>
      <c r="AR3651" t="s">
        <v>182</v>
      </c>
      <c r="AT3651">
        <v>228</v>
      </c>
      <c r="AU3651">
        <v>1</v>
      </c>
      <c r="AV3651">
        <v>0</v>
      </c>
      <c r="AW3651">
        <v>1</v>
      </c>
      <c r="AX3651">
        <v>0</v>
      </c>
      <c r="AY3651">
        <v>2</v>
      </c>
      <c r="AZ3651" t="s">
        <v>70</v>
      </c>
      <c r="BA3651">
        <v>0</v>
      </c>
      <c r="BB3651" t="s">
        <v>71</v>
      </c>
      <c r="BC3651">
        <v>4</v>
      </c>
    </row>
    <row r="3652" spans="1:55">
      <c r="A3652" t="s">
        <v>7294</v>
      </c>
      <c r="B3652" t="s">
        <v>56</v>
      </c>
      <c r="C3652">
        <v>37</v>
      </c>
      <c r="D3652" t="s">
        <v>61</v>
      </c>
      <c r="E3652">
        <v>0</v>
      </c>
      <c r="F3652" t="s">
        <v>517</v>
      </c>
      <c r="G3652">
        <v>92551</v>
      </c>
      <c r="H3652">
        <v>33.88274</v>
      </c>
      <c r="I3652">
        <v>-117.224878</v>
      </c>
      <c r="J3652">
        <v>0</v>
      </c>
      <c r="K3652">
        <v>2</v>
      </c>
      <c r="L3652" t="s">
        <v>83</v>
      </c>
      <c r="M3652" t="s">
        <v>57</v>
      </c>
      <c r="N3652" t="s">
        <v>4490</v>
      </c>
      <c r="O3652" t="s">
        <v>61</v>
      </c>
      <c r="P3652" t="s">
        <v>57</v>
      </c>
      <c r="Q3652" t="s">
        <v>85</v>
      </c>
      <c r="R3652" t="s">
        <v>63</v>
      </c>
      <c r="S3652" t="s">
        <v>61</v>
      </c>
      <c r="T3652" t="s">
        <v>61</v>
      </c>
      <c r="U3652" t="s">
        <v>57</v>
      </c>
      <c r="V3652" t="s">
        <v>61</v>
      </c>
      <c r="W3652" t="s">
        <v>61</v>
      </c>
      <c r="X3652" t="s">
        <v>61</v>
      </c>
      <c r="Y3652" t="s">
        <v>61</v>
      </c>
      <c r="Z3652" t="s">
        <v>57</v>
      </c>
      <c r="AA3652" t="s">
        <v>77</v>
      </c>
      <c r="AB3652" t="s">
        <v>57</v>
      </c>
      <c r="AC3652" t="s">
        <v>87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88</v>
      </c>
      <c r="AK3652" t="s">
        <v>89</v>
      </c>
      <c r="AL3652" t="s">
        <v>90</v>
      </c>
      <c r="AM3652">
        <v>1</v>
      </c>
      <c r="AN3652">
        <v>0</v>
      </c>
      <c r="AO3652">
        <v>0</v>
      </c>
      <c r="AP3652" t="s">
        <v>91</v>
      </c>
      <c r="AQ3652" t="s">
        <v>68</v>
      </c>
      <c r="AR3652" t="s">
        <v>93</v>
      </c>
      <c r="AS3652">
        <v>2</v>
      </c>
      <c r="AT3652">
        <v>22983</v>
      </c>
      <c r="AU3652">
        <v>1</v>
      </c>
      <c r="AV3652">
        <v>1</v>
      </c>
      <c r="AW3652">
        <v>0</v>
      </c>
      <c r="AX3652">
        <v>75.8</v>
      </c>
      <c r="AY3652">
        <v>1</v>
      </c>
      <c r="AZ3652" t="s">
        <v>94</v>
      </c>
      <c r="BA3652">
        <v>10</v>
      </c>
      <c r="BB3652" t="s">
        <v>95</v>
      </c>
      <c r="BC3652">
        <v>1</v>
      </c>
    </row>
    <row r="3653" spans="1:55">
      <c r="A3653" t="s">
        <v>7295</v>
      </c>
      <c r="B3653" t="s">
        <v>73</v>
      </c>
      <c r="C3653">
        <v>27</v>
      </c>
      <c r="D3653" t="s">
        <v>61</v>
      </c>
      <c r="E3653">
        <v>0</v>
      </c>
      <c r="F3653" t="s">
        <v>252</v>
      </c>
      <c r="G3653">
        <v>92101</v>
      </c>
      <c r="H3653">
        <v>32.72523</v>
      </c>
      <c r="I3653">
        <v>-117.171346</v>
      </c>
      <c r="J3653">
        <v>0</v>
      </c>
      <c r="K3653">
        <v>17</v>
      </c>
      <c r="L3653" t="s">
        <v>59</v>
      </c>
      <c r="M3653" t="s">
        <v>57</v>
      </c>
      <c r="N3653" t="s">
        <v>4081</v>
      </c>
      <c r="O3653" t="s">
        <v>61</v>
      </c>
      <c r="P3653" t="s">
        <v>57</v>
      </c>
      <c r="Q3653" t="s">
        <v>62</v>
      </c>
      <c r="R3653" t="s">
        <v>115</v>
      </c>
      <c r="S3653" t="s">
        <v>61</v>
      </c>
      <c r="T3653" t="s">
        <v>61</v>
      </c>
      <c r="U3653" t="s">
        <v>61</v>
      </c>
      <c r="V3653" t="s">
        <v>61</v>
      </c>
      <c r="W3653" t="s">
        <v>61</v>
      </c>
      <c r="X3653" t="s">
        <v>61</v>
      </c>
      <c r="Y3653" t="s">
        <v>61</v>
      </c>
      <c r="Z3653" t="s">
        <v>57</v>
      </c>
      <c r="AA3653" t="s">
        <v>64</v>
      </c>
      <c r="AB3653" t="s">
        <v>61</v>
      </c>
      <c r="AC3653" t="s">
        <v>65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66</v>
      </c>
      <c r="AM3653">
        <v>0</v>
      </c>
      <c r="AN3653">
        <v>1</v>
      </c>
      <c r="AO3653">
        <v>0</v>
      </c>
      <c r="AP3653" t="s">
        <v>103</v>
      </c>
      <c r="AQ3653" t="s">
        <v>116</v>
      </c>
      <c r="AR3653" t="s">
        <v>137</v>
      </c>
      <c r="AS3653">
        <v>1</v>
      </c>
      <c r="AT3653">
        <v>27505</v>
      </c>
      <c r="AU3653">
        <v>1</v>
      </c>
      <c r="AV3653">
        <v>0</v>
      </c>
      <c r="AW3653">
        <v>1</v>
      </c>
      <c r="AX3653">
        <v>0</v>
      </c>
      <c r="AY3653">
        <v>3</v>
      </c>
      <c r="AZ3653" t="s">
        <v>106</v>
      </c>
      <c r="BA3653">
        <v>2</v>
      </c>
      <c r="BB3653" t="s">
        <v>126</v>
      </c>
      <c r="BC3653">
        <v>3</v>
      </c>
    </row>
    <row r="3654" spans="1:55">
      <c r="A3654" t="s">
        <v>7296</v>
      </c>
      <c r="B3654" t="s">
        <v>73</v>
      </c>
      <c r="C3654">
        <v>38</v>
      </c>
      <c r="D3654" t="s">
        <v>57</v>
      </c>
      <c r="E3654">
        <v>2</v>
      </c>
      <c r="F3654" t="s">
        <v>2301</v>
      </c>
      <c r="G3654">
        <v>94507</v>
      </c>
      <c r="H3654">
        <v>37.855717</v>
      </c>
      <c r="I3654">
        <v>-121.994813</v>
      </c>
      <c r="J3654">
        <v>1</v>
      </c>
      <c r="K3654">
        <v>69</v>
      </c>
      <c r="L3654" t="s">
        <v>59</v>
      </c>
      <c r="M3654" t="s">
        <v>57</v>
      </c>
      <c r="N3654" t="s">
        <v>1115</v>
      </c>
      <c r="O3654" t="s">
        <v>61</v>
      </c>
      <c r="P3654" t="s">
        <v>57</v>
      </c>
      <c r="Q3654" t="s">
        <v>85</v>
      </c>
      <c r="R3654" t="s">
        <v>586</v>
      </c>
      <c r="S3654" t="s">
        <v>57</v>
      </c>
      <c r="T3654" t="s">
        <v>57</v>
      </c>
      <c r="U3654" t="s">
        <v>61</v>
      </c>
      <c r="V3654" t="s">
        <v>57</v>
      </c>
      <c r="W3654" t="s">
        <v>57</v>
      </c>
      <c r="X3654" t="s">
        <v>57</v>
      </c>
      <c r="Y3654" t="s">
        <v>57</v>
      </c>
      <c r="Z3654" t="s">
        <v>57</v>
      </c>
      <c r="AA3654" t="s">
        <v>122</v>
      </c>
      <c r="AB3654" t="s">
        <v>57</v>
      </c>
      <c r="AC3654" t="s">
        <v>65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66</v>
      </c>
      <c r="AM3654">
        <v>0</v>
      </c>
      <c r="AN3654">
        <v>1</v>
      </c>
      <c r="AO3654">
        <v>0</v>
      </c>
      <c r="AP3654" t="s">
        <v>123</v>
      </c>
      <c r="AQ3654" t="s">
        <v>68</v>
      </c>
      <c r="AR3654" t="s">
        <v>105</v>
      </c>
      <c r="AS3654">
        <v>7</v>
      </c>
      <c r="AT3654">
        <v>15187</v>
      </c>
      <c r="AU3654">
        <v>1</v>
      </c>
      <c r="AV3654">
        <v>0</v>
      </c>
      <c r="AW3654">
        <v>1</v>
      </c>
      <c r="AX3654">
        <v>0</v>
      </c>
      <c r="AY3654">
        <v>6</v>
      </c>
      <c r="AZ3654" t="s">
        <v>125</v>
      </c>
      <c r="BA3654">
        <v>2</v>
      </c>
      <c r="BB3654" t="s">
        <v>126</v>
      </c>
      <c r="BC3654">
        <v>3</v>
      </c>
    </row>
    <row r="3655" spans="1:55">
      <c r="A3655" t="s">
        <v>7297</v>
      </c>
      <c r="B3655" t="s">
        <v>73</v>
      </c>
      <c r="C3655">
        <v>23</v>
      </c>
      <c r="D3655" t="s">
        <v>57</v>
      </c>
      <c r="E3655">
        <v>0</v>
      </c>
      <c r="F3655" t="s">
        <v>2622</v>
      </c>
      <c r="G3655">
        <v>90262</v>
      </c>
      <c r="H3655">
        <v>33.923573</v>
      </c>
      <c r="I3655">
        <v>-118.200669</v>
      </c>
      <c r="J3655">
        <v>8</v>
      </c>
      <c r="K3655">
        <v>37</v>
      </c>
      <c r="L3655" t="s">
        <v>216</v>
      </c>
      <c r="M3655" t="s">
        <v>57</v>
      </c>
      <c r="N3655" t="s">
        <v>2724</v>
      </c>
      <c r="O3655" t="s">
        <v>57</v>
      </c>
      <c r="P3655" t="s">
        <v>57</v>
      </c>
      <c r="Q3655" t="s">
        <v>85</v>
      </c>
      <c r="R3655" t="s">
        <v>966</v>
      </c>
      <c r="S3655" t="s">
        <v>61</v>
      </c>
      <c r="T3655" t="s">
        <v>61</v>
      </c>
      <c r="U3655" t="s">
        <v>57</v>
      </c>
      <c r="V3655" t="s">
        <v>57</v>
      </c>
      <c r="W3655" t="s">
        <v>57</v>
      </c>
      <c r="X3655" t="s">
        <v>61</v>
      </c>
      <c r="Y3655" t="s">
        <v>61</v>
      </c>
      <c r="Z3655" t="s">
        <v>57</v>
      </c>
      <c r="AA3655" t="s">
        <v>122</v>
      </c>
      <c r="AB3655" t="s">
        <v>61</v>
      </c>
      <c r="AC3655" t="s">
        <v>65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66</v>
      </c>
      <c r="AM3655">
        <v>0</v>
      </c>
      <c r="AN3655">
        <v>1</v>
      </c>
      <c r="AO3655">
        <v>0</v>
      </c>
      <c r="AP3655" t="s">
        <v>176</v>
      </c>
      <c r="AQ3655" t="s">
        <v>116</v>
      </c>
      <c r="AR3655" t="s">
        <v>105</v>
      </c>
      <c r="AS3655">
        <v>4</v>
      </c>
      <c r="AT3655">
        <v>69850</v>
      </c>
      <c r="AU3655">
        <v>1</v>
      </c>
      <c r="AV3655">
        <v>0</v>
      </c>
      <c r="AW3655">
        <v>1</v>
      </c>
      <c r="AX3655">
        <v>0</v>
      </c>
      <c r="AY3655">
        <v>5</v>
      </c>
      <c r="AZ3655" t="s">
        <v>177</v>
      </c>
      <c r="BA3655">
        <v>3</v>
      </c>
      <c r="BB3655" t="s">
        <v>126</v>
      </c>
      <c r="BC3655">
        <v>3</v>
      </c>
    </row>
    <row r="3656" spans="1:55">
      <c r="A3656" t="s">
        <v>7298</v>
      </c>
      <c r="B3656" t="s">
        <v>73</v>
      </c>
      <c r="C3656">
        <v>73</v>
      </c>
      <c r="D3656" t="s">
        <v>61</v>
      </c>
      <c r="E3656">
        <v>0</v>
      </c>
      <c r="F3656" t="s">
        <v>565</v>
      </c>
      <c r="G3656">
        <v>94602</v>
      </c>
      <c r="H3656">
        <v>37.803883</v>
      </c>
      <c r="I3656">
        <v>-122.208417</v>
      </c>
      <c r="J3656">
        <v>0</v>
      </c>
      <c r="K3656">
        <v>4</v>
      </c>
      <c r="L3656" t="s">
        <v>83</v>
      </c>
      <c r="M3656" t="s">
        <v>61</v>
      </c>
      <c r="N3656" t="s">
        <v>143</v>
      </c>
      <c r="O3656" t="s">
        <v>143</v>
      </c>
      <c r="P3656" t="s">
        <v>57</v>
      </c>
      <c r="Q3656" t="s">
        <v>135</v>
      </c>
      <c r="R3656" t="s">
        <v>156</v>
      </c>
      <c r="S3656" t="s">
        <v>61</v>
      </c>
      <c r="T3656" t="s">
        <v>61</v>
      </c>
      <c r="U3656" t="s">
        <v>61</v>
      </c>
      <c r="V3656" t="s">
        <v>61</v>
      </c>
      <c r="W3656" t="s">
        <v>61</v>
      </c>
      <c r="X3656" t="s">
        <v>61</v>
      </c>
      <c r="Y3656" t="s">
        <v>61</v>
      </c>
      <c r="Z3656" t="s">
        <v>57</v>
      </c>
      <c r="AA3656" t="s">
        <v>77</v>
      </c>
      <c r="AB3656" t="s">
        <v>57</v>
      </c>
      <c r="AC3656" t="s">
        <v>87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88</v>
      </c>
      <c r="AK3656" t="s">
        <v>101</v>
      </c>
      <c r="AL3656" t="s">
        <v>937</v>
      </c>
      <c r="AM3656">
        <v>1</v>
      </c>
      <c r="AN3656">
        <v>0</v>
      </c>
      <c r="AO3656">
        <v>0</v>
      </c>
      <c r="AP3656" t="s">
        <v>91</v>
      </c>
      <c r="AQ3656" t="s">
        <v>104</v>
      </c>
      <c r="AR3656" t="s">
        <v>182</v>
      </c>
      <c r="AS3656">
        <v>1</v>
      </c>
      <c r="AT3656">
        <v>28900</v>
      </c>
      <c r="AU3656">
        <v>1</v>
      </c>
      <c r="AV3656">
        <v>1</v>
      </c>
      <c r="AW3656">
        <v>0</v>
      </c>
      <c r="AX3656">
        <v>25.2</v>
      </c>
      <c r="AY3656">
        <v>1</v>
      </c>
      <c r="AZ3656" t="s">
        <v>94</v>
      </c>
      <c r="BA3656">
        <v>8</v>
      </c>
      <c r="BB3656" t="s">
        <v>95</v>
      </c>
      <c r="BC3656">
        <v>1</v>
      </c>
    </row>
    <row r="3657" spans="1:55">
      <c r="A3657" t="s">
        <v>7299</v>
      </c>
      <c r="B3657" t="s">
        <v>73</v>
      </c>
      <c r="C3657">
        <v>64</v>
      </c>
      <c r="D3657" t="s">
        <v>61</v>
      </c>
      <c r="E3657">
        <v>0</v>
      </c>
      <c r="F3657" t="s">
        <v>252</v>
      </c>
      <c r="G3657">
        <v>92122</v>
      </c>
      <c r="H3657">
        <v>32.85723</v>
      </c>
      <c r="I3657">
        <v>-117.209774</v>
      </c>
      <c r="J3657">
        <v>0</v>
      </c>
      <c r="K3657">
        <v>1</v>
      </c>
      <c r="L3657" t="s">
        <v>83</v>
      </c>
      <c r="M3657" t="s">
        <v>57</v>
      </c>
      <c r="N3657" t="s">
        <v>7300</v>
      </c>
      <c r="O3657" t="s">
        <v>57</v>
      </c>
      <c r="P3657" t="s">
        <v>57</v>
      </c>
      <c r="Q3657" t="s">
        <v>85</v>
      </c>
      <c r="R3657" t="s">
        <v>586</v>
      </c>
      <c r="S3657" t="s">
        <v>61</v>
      </c>
      <c r="T3657" t="s">
        <v>57</v>
      </c>
      <c r="U3657" t="s">
        <v>61</v>
      </c>
      <c r="V3657" t="s">
        <v>61</v>
      </c>
      <c r="W3657" t="s">
        <v>61</v>
      </c>
      <c r="X3657" t="s">
        <v>57</v>
      </c>
      <c r="Y3657" t="s">
        <v>57</v>
      </c>
      <c r="Z3657" t="s">
        <v>57</v>
      </c>
      <c r="AA3657" t="s">
        <v>77</v>
      </c>
      <c r="AB3657" t="s">
        <v>57</v>
      </c>
      <c r="AC3657" t="s">
        <v>65</v>
      </c>
      <c r="AD3657">
        <v>90.84999999999999</v>
      </c>
      <c r="AE3657">
        <v>90.84999999999999</v>
      </c>
      <c r="AF3657">
        <v>0</v>
      </c>
      <c r="AG3657">
        <v>0</v>
      </c>
      <c r="AH3657">
        <v>8.56</v>
      </c>
      <c r="AI3657">
        <v>99.41</v>
      </c>
      <c r="AJ3657" t="s">
        <v>88</v>
      </c>
      <c r="AK3657" t="s">
        <v>89</v>
      </c>
      <c r="AL3657" t="s">
        <v>181</v>
      </c>
      <c r="AM3657">
        <v>1</v>
      </c>
      <c r="AN3657">
        <v>0</v>
      </c>
      <c r="AO3657">
        <v>0</v>
      </c>
      <c r="AP3657" t="s">
        <v>91</v>
      </c>
      <c r="AQ3657" t="s">
        <v>124</v>
      </c>
      <c r="AR3657" t="s">
        <v>105</v>
      </c>
      <c r="AS3657">
        <v>4</v>
      </c>
      <c r="AT3657">
        <v>34902</v>
      </c>
      <c r="AU3657">
        <v>1</v>
      </c>
      <c r="AV3657">
        <v>1</v>
      </c>
      <c r="AW3657">
        <v>0</v>
      </c>
      <c r="AX3657">
        <v>90.84999999999999</v>
      </c>
      <c r="AY3657">
        <v>1</v>
      </c>
      <c r="AZ3657" t="s">
        <v>94</v>
      </c>
      <c r="BA3657">
        <v>10</v>
      </c>
      <c r="BB3657" t="s">
        <v>95</v>
      </c>
      <c r="BC3657">
        <v>1</v>
      </c>
    </row>
    <row r="3658" spans="1:55">
      <c r="A3658" t="s">
        <v>7301</v>
      </c>
      <c r="B3658" t="s">
        <v>56</v>
      </c>
      <c r="C3658">
        <v>50</v>
      </c>
      <c r="D3658" t="s">
        <v>57</v>
      </c>
      <c r="E3658">
        <v>0</v>
      </c>
      <c r="F3658" t="s">
        <v>3869</v>
      </c>
      <c r="G3658">
        <v>92399</v>
      </c>
      <c r="H3658">
        <v>34.04597</v>
      </c>
      <c r="I3658">
        <v>-117.011825</v>
      </c>
      <c r="J3658">
        <v>2</v>
      </c>
      <c r="K3658">
        <v>72</v>
      </c>
      <c r="L3658" t="s">
        <v>119</v>
      </c>
      <c r="M3658" t="s">
        <v>57</v>
      </c>
      <c r="N3658" t="s">
        <v>1907</v>
      </c>
      <c r="O3658" t="s">
        <v>57</v>
      </c>
      <c r="P3658" t="s">
        <v>57</v>
      </c>
      <c r="Q3658" t="s">
        <v>85</v>
      </c>
      <c r="R3658" t="s">
        <v>63</v>
      </c>
      <c r="S3658" t="s">
        <v>61</v>
      </c>
      <c r="T3658" t="s">
        <v>57</v>
      </c>
      <c r="U3658" t="s">
        <v>57</v>
      </c>
      <c r="V3658" t="s">
        <v>57</v>
      </c>
      <c r="W3658" t="s">
        <v>57</v>
      </c>
      <c r="X3658" t="s">
        <v>57</v>
      </c>
      <c r="Y3658" t="s">
        <v>57</v>
      </c>
      <c r="Z3658" t="s">
        <v>57</v>
      </c>
      <c r="AA3658" t="s">
        <v>64</v>
      </c>
      <c r="AB3658" t="s">
        <v>57</v>
      </c>
      <c r="AC3658" t="s">
        <v>87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66</v>
      </c>
      <c r="AM3658">
        <v>0</v>
      </c>
      <c r="AN3658">
        <v>1</v>
      </c>
      <c r="AO3658">
        <v>0</v>
      </c>
      <c r="AP3658" t="s">
        <v>123</v>
      </c>
      <c r="AQ3658" t="s">
        <v>92</v>
      </c>
      <c r="AR3658" t="s">
        <v>105</v>
      </c>
      <c r="AS3658">
        <v>7</v>
      </c>
      <c r="AT3658">
        <v>41575</v>
      </c>
      <c r="AU3658">
        <v>1</v>
      </c>
      <c r="AV3658">
        <v>0</v>
      </c>
      <c r="AW3658">
        <v>1</v>
      </c>
      <c r="AX3658">
        <v>0</v>
      </c>
      <c r="AY3658">
        <v>6</v>
      </c>
      <c r="AZ3658" t="s">
        <v>125</v>
      </c>
      <c r="BA3658">
        <v>3</v>
      </c>
      <c r="BB3658" t="s">
        <v>126</v>
      </c>
      <c r="BC3658">
        <v>3</v>
      </c>
    </row>
    <row r="3659" spans="1:55">
      <c r="A3659" t="s">
        <v>7302</v>
      </c>
      <c r="B3659" t="s">
        <v>73</v>
      </c>
      <c r="C3659">
        <v>26</v>
      </c>
      <c r="D3659" t="s">
        <v>57</v>
      </c>
      <c r="E3659">
        <v>3</v>
      </c>
      <c r="F3659" t="s">
        <v>905</v>
      </c>
      <c r="G3659">
        <v>92332</v>
      </c>
      <c r="H3659">
        <v>34.9436</v>
      </c>
      <c r="I3659">
        <v>-115.287901</v>
      </c>
      <c r="J3659">
        <v>4</v>
      </c>
      <c r="K3659">
        <v>8</v>
      </c>
      <c r="L3659" t="s">
        <v>59</v>
      </c>
      <c r="M3659" t="s">
        <v>57</v>
      </c>
      <c r="N3659" t="s">
        <v>3685</v>
      </c>
      <c r="O3659" t="s">
        <v>61</v>
      </c>
      <c r="P3659" t="s">
        <v>57</v>
      </c>
      <c r="Q3659" t="s">
        <v>85</v>
      </c>
      <c r="R3659" t="s">
        <v>467</v>
      </c>
      <c r="S3659" t="s">
        <v>61</v>
      </c>
      <c r="T3659" t="s">
        <v>61</v>
      </c>
      <c r="U3659" t="s">
        <v>57</v>
      </c>
      <c r="V3659" t="s">
        <v>61</v>
      </c>
      <c r="W3659" t="s">
        <v>57</v>
      </c>
      <c r="X3659" t="s">
        <v>57</v>
      </c>
      <c r="Y3659" t="s">
        <v>57</v>
      </c>
      <c r="Z3659" t="s">
        <v>57</v>
      </c>
      <c r="AA3659" t="s">
        <v>77</v>
      </c>
      <c r="AB3659" t="s">
        <v>57</v>
      </c>
      <c r="AC3659" t="s">
        <v>87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66</v>
      </c>
      <c r="AM3659">
        <v>0</v>
      </c>
      <c r="AN3659">
        <v>1</v>
      </c>
      <c r="AO3659">
        <v>0</v>
      </c>
      <c r="AP3659" t="s">
        <v>67</v>
      </c>
      <c r="AQ3659" t="s">
        <v>116</v>
      </c>
      <c r="AR3659" t="s">
        <v>105</v>
      </c>
      <c r="AS3659">
        <v>5</v>
      </c>
      <c r="AT3659">
        <v>115</v>
      </c>
      <c r="AU3659">
        <v>1</v>
      </c>
      <c r="AV3659">
        <v>0</v>
      </c>
      <c r="AW3659">
        <v>1</v>
      </c>
      <c r="AX3659">
        <v>0</v>
      </c>
      <c r="AY3659">
        <v>2</v>
      </c>
      <c r="AZ3659" t="s">
        <v>70</v>
      </c>
      <c r="BA3659">
        <v>5</v>
      </c>
      <c r="BB3659" t="s">
        <v>80</v>
      </c>
      <c r="BC3659">
        <v>2</v>
      </c>
    </row>
    <row r="3660" spans="1:55">
      <c r="A3660" t="s">
        <v>7303</v>
      </c>
      <c r="B3660" t="s">
        <v>56</v>
      </c>
      <c r="C3660">
        <v>19</v>
      </c>
      <c r="D3660" t="s">
        <v>57</v>
      </c>
      <c r="E3660">
        <v>0</v>
      </c>
      <c r="F3660" t="s">
        <v>485</v>
      </c>
      <c r="G3660">
        <v>94027</v>
      </c>
      <c r="H3660">
        <v>37.454924</v>
      </c>
      <c r="I3660">
        <v>-122.203168</v>
      </c>
      <c r="J3660">
        <v>1</v>
      </c>
      <c r="K3660">
        <v>49</v>
      </c>
      <c r="L3660" t="s">
        <v>59</v>
      </c>
      <c r="M3660" t="s">
        <v>61</v>
      </c>
      <c r="N3660" t="s">
        <v>143</v>
      </c>
      <c r="O3660" t="s">
        <v>143</v>
      </c>
      <c r="P3660" t="s">
        <v>57</v>
      </c>
      <c r="Q3660" t="s">
        <v>62</v>
      </c>
      <c r="R3660" t="s">
        <v>467</v>
      </c>
      <c r="S3660" t="s">
        <v>57</v>
      </c>
      <c r="T3660" t="s">
        <v>61</v>
      </c>
      <c r="U3660" t="s">
        <v>61</v>
      </c>
      <c r="V3660" t="s">
        <v>57</v>
      </c>
      <c r="W3660" t="s">
        <v>61</v>
      </c>
      <c r="X3660" t="s">
        <v>61</v>
      </c>
      <c r="Y3660" t="s">
        <v>61</v>
      </c>
      <c r="Z3660" t="s">
        <v>57</v>
      </c>
      <c r="AA3660" t="s">
        <v>64</v>
      </c>
      <c r="AB3660" t="s">
        <v>57</v>
      </c>
      <c r="AC3660" t="s">
        <v>65</v>
      </c>
      <c r="AD3660">
        <v>35.8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66</v>
      </c>
      <c r="AM3660">
        <v>0</v>
      </c>
      <c r="AN3660">
        <v>1</v>
      </c>
      <c r="AO3660">
        <v>0</v>
      </c>
      <c r="AP3660" t="s">
        <v>123</v>
      </c>
      <c r="AQ3660" t="s">
        <v>116</v>
      </c>
      <c r="AR3660" t="s">
        <v>137</v>
      </c>
      <c r="AS3660">
        <v>3</v>
      </c>
      <c r="AT3660">
        <v>6876</v>
      </c>
      <c r="AU3660">
        <v>1</v>
      </c>
      <c r="AV3660">
        <v>0</v>
      </c>
      <c r="AW3660">
        <v>1</v>
      </c>
      <c r="AX3660">
        <v>0</v>
      </c>
      <c r="AY3660">
        <v>6</v>
      </c>
      <c r="AZ3660" t="s">
        <v>125</v>
      </c>
      <c r="BA3660">
        <v>1</v>
      </c>
      <c r="BB3660" t="s">
        <v>71</v>
      </c>
      <c r="BC3660">
        <v>4</v>
      </c>
    </row>
    <row r="3661" spans="1:55">
      <c r="A3661" t="s">
        <v>7304</v>
      </c>
      <c r="B3661" t="s">
        <v>73</v>
      </c>
      <c r="C3661">
        <v>27</v>
      </c>
      <c r="D3661" t="s">
        <v>61</v>
      </c>
      <c r="E3661">
        <v>0</v>
      </c>
      <c r="F3661" t="s">
        <v>1327</v>
      </c>
      <c r="G3661">
        <v>91739</v>
      </c>
      <c r="H3661">
        <v>34.133809</v>
      </c>
      <c r="I3661">
        <v>-117.523724</v>
      </c>
      <c r="J3661">
        <v>0</v>
      </c>
      <c r="K3661">
        <v>27</v>
      </c>
      <c r="L3661" t="s">
        <v>59</v>
      </c>
      <c r="M3661" t="s">
        <v>57</v>
      </c>
      <c r="N3661" t="s">
        <v>7305</v>
      </c>
      <c r="O3661" t="s">
        <v>61</v>
      </c>
      <c r="P3661" t="s">
        <v>61</v>
      </c>
      <c r="Q3661" t="s">
        <v>143</v>
      </c>
      <c r="R3661" t="s">
        <v>143</v>
      </c>
      <c r="S3661" t="s">
        <v>143</v>
      </c>
      <c r="T3661" t="s">
        <v>143</v>
      </c>
      <c r="U3661" t="s">
        <v>143</v>
      </c>
      <c r="V3661" t="s">
        <v>143</v>
      </c>
      <c r="W3661" t="s">
        <v>143</v>
      </c>
      <c r="X3661" t="s">
        <v>143</v>
      </c>
      <c r="Y3661" t="s">
        <v>143</v>
      </c>
      <c r="Z3661" t="s">
        <v>143</v>
      </c>
      <c r="AA3661" t="s">
        <v>122</v>
      </c>
      <c r="AB3661" t="s">
        <v>61</v>
      </c>
      <c r="AC3661" t="s">
        <v>65</v>
      </c>
      <c r="AD3661">
        <v>19.85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66</v>
      </c>
      <c r="AM3661">
        <v>0</v>
      </c>
      <c r="AN3661">
        <v>1</v>
      </c>
      <c r="AO3661">
        <v>0</v>
      </c>
      <c r="AP3661" t="s">
        <v>164</v>
      </c>
      <c r="AQ3661" t="s">
        <v>116</v>
      </c>
      <c r="AR3661" t="s">
        <v>182</v>
      </c>
      <c r="AT3661">
        <v>12937</v>
      </c>
      <c r="AU3661">
        <v>1</v>
      </c>
      <c r="AV3661">
        <v>0</v>
      </c>
      <c r="AW3661">
        <v>1</v>
      </c>
      <c r="AX3661">
        <v>0</v>
      </c>
      <c r="AY3661">
        <v>4</v>
      </c>
      <c r="AZ3661" t="s">
        <v>165</v>
      </c>
      <c r="BA3661">
        <v>2</v>
      </c>
      <c r="BB3661" t="s">
        <v>126</v>
      </c>
      <c r="BC3661">
        <v>3</v>
      </c>
    </row>
    <row r="3662" spans="1:55">
      <c r="A3662" t="s">
        <v>7306</v>
      </c>
      <c r="B3662" t="s">
        <v>73</v>
      </c>
      <c r="C3662">
        <v>22</v>
      </c>
      <c r="D3662" t="s">
        <v>61</v>
      </c>
      <c r="E3662">
        <v>0</v>
      </c>
      <c r="F3662" t="s">
        <v>757</v>
      </c>
      <c r="G3662">
        <v>92865</v>
      </c>
      <c r="H3662">
        <v>33.828779</v>
      </c>
      <c r="I3662">
        <v>-117.848299</v>
      </c>
      <c r="J3662">
        <v>0</v>
      </c>
      <c r="K3662">
        <v>4</v>
      </c>
      <c r="L3662" t="s">
        <v>59</v>
      </c>
      <c r="M3662" t="s">
        <v>57</v>
      </c>
      <c r="N3662" t="s">
        <v>7307</v>
      </c>
      <c r="O3662" t="s">
        <v>57</v>
      </c>
      <c r="P3662" t="s">
        <v>57</v>
      </c>
      <c r="Q3662" t="s">
        <v>62</v>
      </c>
      <c r="R3662" t="s">
        <v>147</v>
      </c>
      <c r="S3662" t="s">
        <v>61</v>
      </c>
      <c r="T3662" t="s">
        <v>61</v>
      </c>
      <c r="U3662" t="s">
        <v>61</v>
      </c>
      <c r="V3662" t="s">
        <v>57</v>
      </c>
      <c r="W3662" t="s">
        <v>61</v>
      </c>
      <c r="X3662" t="s">
        <v>57</v>
      </c>
      <c r="Y3662" t="s">
        <v>57</v>
      </c>
      <c r="Z3662" t="s">
        <v>57</v>
      </c>
      <c r="AA3662" t="s">
        <v>77</v>
      </c>
      <c r="AB3662" t="s">
        <v>61</v>
      </c>
      <c r="AC3662" t="s">
        <v>65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66</v>
      </c>
      <c r="AM3662">
        <v>0</v>
      </c>
      <c r="AN3662">
        <v>1</v>
      </c>
      <c r="AO3662">
        <v>0</v>
      </c>
      <c r="AP3662" t="s">
        <v>91</v>
      </c>
      <c r="AQ3662" t="s">
        <v>116</v>
      </c>
      <c r="AR3662" t="s">
        <v>69</v>
      </c>
      <c r="AS3662">
        <v>4</v>
      </c>
      <c r="AT3662">
        <v>18058</v>
      </c>
      <c r="AU3662">
        <v>1</v>
      </c>
      <c r="AV3662">
        <v>0</v>
      </c>
      <c r="AW3662">
        <v>1</v>
      </c>
      <c r="AX3662">
        <v>0</v>
      </c>
      <c r="AY3662">
        <v>1</v>
      </c>
      <c r="AZ3662" t="s">
        <v>94</v>
      </c>
      <c r="BA3662">
        <v>8</v>
      </c>
      <c r="BB3662" t="s">
        <v>95</v>
      </c>
      <c r="BC3662">
        <v>1</v>
      </c>
    </row>
    <row r="3663" spans="1:55">
      <c r="A3663" t="s">
        <v>7308</v>
      </c>
      <c r="B3663" t="s">
        <v>73</v>
      </c>
      <c r="C3663">
        <v>28</v>
      </c>
      <c r="D3663" t="s">
        <v>57</v>
      </c>
      <c r="E3663">
        <v>0</v>
      </c>
      <c r="F3663" t="s">
        <v>3126</v>
      </c>
      <c r="G3663">
        <v>95587</v>
      </c>
      <c r="H3663">
        <v>39.955587</v>
      </c>
      <c r="I3663">
        <v>-123.681175</v>
      </c>
      <c r="J3663">
        <v>0</v>
      </c>
      <c r="K3663">
        <v>72</v>
      </c>
      <c r="L3663" t="s">
        <v>59</v>
      </c>
      <c r="M3663" t="s">
        <v>57</v>
      </c>
      <c r="N3663" t="s">
        <v>7309</v>
      </c>
      <c r="O3663" t="s">
        <v>57</v>
      </c>
      <c r="P3663" t="s">
        <v>57</v>
      </c>
      <c r="Q3663" t="s">
        <v>85</v>
      </c>
      <c r="R3663" t="s">
        <v>289</v>
      </c>
      <c r="S3663" t="s">
        <v>57</v>
      </c>
      <c r="T3663" t="s">
        <v>57</v>
      </c>
      <c r="U3663" t="s">
        <v>61</v>
      </c>
      <c r="V3663" t="s">
        <v>57</v>
      </c>
      <c r="W3663" t="s">
        <v>57</v>
      </c>
      <c r="X3663" t="s">
        <v>57</v>
      </c>
      <c r="Y3663" t="s">
        <v>57</v>
      </c>
      <c r="Z3663" t="s">
        <v>57</v>
      </c>
      <c r="AA3663" t="s">
        <v>122</v>
      </c>
      <c r="AB3663" t="s">
        <v>57</v>
      </c>
      <c r="AC3663" t="s">
        <v>65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</v>
      </c>
      <c r="AJ3663" t="s">
        <v>66</v>
      </c>
      <c r="AM3663">
        <v>0</v>
      </c>
      <c r="AN3663">
        <v>1</v>
      </c>
      <c r="AO3663">
        <v>0</v>
      </c>
      <c r="AP3663" t="s">
        <v>123</v>
      </c>
      <c r="AQ3663" t="s">
        <v>116</v>
      </c>
      <c r="AR3663" t="s">
        <v>105</v>
      </c>
      <c r="AS3663">
        <v>7</v>
      </c>
      <c r="AT3663">
        <v>200</v>
      </c>
      <c r="AU3663">
        <v>1</v>
      </c>
      <c r="AV3663">
        <v>0</v>
      </c>
      <c r="AW3663">
        <v>1</v>
      </c>
      <c r="AX3663">
        <v>0</v>
      </c>
      <c r="AY3663">
        <v>6</v>
      </c>
      <c r="AZ3663" t="s">
        <v>125</v>
      </c>
      <c r="BA3663">
        <v>3</v>
      </c>
      <c r="BB3663" t="s">
        <v>126</v>
      </c>
      <c r="BC3663">
        <v>3</v>
      </c>
    </row>
    <row r="3664" spans="1:55">
      <c r="A3664" t="s">
        <v>7310</v>
      </c>
      <c r="B3664" t="s">
        <v>73</v>
      </c>
      <c r="C3664">
        <v>38</v>
      </c>
      <c r="D3664" t="s">
        <v>57</v>
      </c>
      <c r="E3664">
        <v>0</v>
      </c>
      <c r="F3664" t="s">
        <v>1773</v>
      </c>
      <c r="G3664">
        <v>93620</v>
      </c>
      <c r="H3664">
        <v>37.045728</v>
      </c>
      <c r="I3664">
        <v>-120.630682</v>
      </c>
      <c r="J3664">
        <v>2</v>
      </c>
      <c r="K3664">
        <v>2</v>
      </c>
      <c r="L3664" t="s">
        <v>83</v>
      </c>
      <c r="M3664" t="s">
        <v>57</v>
      </c>
      <c r="N3664" t="s">
        <v>6946</v>
      </c>
      <c r="O3664" t="s">
        <v>61</v>
      </c>
      <c r="P3664" t="s">
        <v>57</v>
      </c>
      <c r="Q3664" t="s">
        <v>135</v>
      </c>
      <c r="R3664" t="s">
        <v>364</v>
      </c>
      <c r="S3664" t="s">
        <v>61</v>
      </c>
      <c r="T3664" t="s">
        <v>57</v>
      </c>
      <c r="U3664" t="s">
        <v>61</v>
      </c>
      <c r="V3664" t="s">
        <v>57</v>
      </c>
      <c r="W3664" t="s">
        <v>61</v>
      </c>
      <c r="X3664" t="s">
        <v>57</v>
      </c>
      <c r="Y3664" t="s">
        <v>57</v>
      </c>
      <c r="Z3664" t="s">
        <v>61</v>
      </c>
      <c r="AA3664" t="s">
        <v>77</v>
      </c>
      <c r="AB3664" t="s">
        <v>57</v>
      </c>
      <c r="AC3664" t="s">
        <v>65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170</v>
      </c>
      <c r="AM3664">
        <v>0</v>
      </c>
      <c r="AN3664">
        <v>0</v>
      </c>
      <c r="AO3664">
        <v>0</v>
      </c>
      <c r="AP3664" t="s">
        <v>91</v>
      </c>
      <c r="AQ3664" t="s">
        <v>68</v>
      </c>
      <c r="AR3664" t="s">
        <v>69</v>
      </c>
      <c r="AS3664">
        <v>4</v>
      </c>
      <c r="AT3664">
        <v>9388</v>
      </c>
      <c r="AU3664">
        <v>0</v>
      </c>
      <c r="AX3664">
        <v>0</v>
      </c>
      <c r="AY3664">
        <v>1</v>
      </c>
      <c r="AZ3664" t="s">
        <v>94</v>
      </c>
      <c r="BA3664">
        <v>7</v>
      </c>
      <c r="BB3664" t="s">
        <v>95</v>
      </c>
      <c r="BC3664">
        <v>1</v>
      </c>
    </row>
    <row r="3665" spans="1:55">
      <c r="A3665" t="s">
        <v>7311</v>
      </c>
      <c r="B3665" t="s">
        <v>73</v>
      </c>
      <c r="C3665">
        <v>47</v>
      </c>
      <c r="D3665" t="s">
        <v>61</v>
      </c>
      <c r="E3665">
        <v>0</v>
      </c>
      <c r="F3665" t="s">
        <v>757</v>
      </c>
      <c r="G3665">
        <v>92869</v>
      </c>
      <c r="H3665">
        <v>33.792791</v>
      </c>
      <c r="I3665">
        <v>-117.789749</v>
      </c>
      <c r="J3665">
        <v>0</v>
      </c>
      <c r="K3665">
        <v>2</v>
      </c>
      <c r="L3665" t="s">
        <v>59</v>
      </c>
      <c r="M3665" t="s">
        <v>57</v>
      </c>
      <c r="N3665" t="s">
        <v>7312</v>
      </c>
      <c r="O3665" t="s">
        <v>61</v>
      </c>
      <c r="P3665" t="s">
        <v>61</v>
      </c>
      <c r="Q3665" t="s">
        <v>143</v>
      </c>
      <c r="R3665" t="s">
        <v>143</v>
      </c>
      <c r="S3665" t="s">
        <v>143</v>
      </c>
      <c r="T3665" t="s">
        <v>143</v>
      </c>
      <c r="U3665" t="s">
        <v>143</v>
      </c>
      <c r="V3665" t="s">
        <v>143</v>
      </c>
      <c r="W3665" t="s">
        <v>143</v>
      </c>
      <c r="X3665" t="s">
        <v>143</v>
      </c>
      <c r="Y3665" t="s">
        <v>143</v>
      </c>
      <c r="Z3665" t="s">
        <v>143</v>
      </c>
      <c r="AA3665" t="s">
        <v>64</v>
      </c>
      <c r="AB3665" t="s">
        <v>61</v>
      </c>
      <c r="AC3665" t="s">
        <v>65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170</v>
      </c>
      <c r="AM3665">
        <v>0</v>
      </c>
      <c r="AN3665">
        <v>0</v>
      </c>
      <c r="AO3665">
        <v>0</v>
      </c>
      <c r="AP3665" t="s">
        <v>91</v>
      </c>
      <c r="AQ3665" t="s">
        <v>78</v>
      </c>
      <c r="AR3665" t="s">
        <v>182</v>
      </c>
      <c r="AT3665">
        <v>37916</v>
      </c>
      <c r="AU3665">
        <v>0</v>
      </c>
      <c r="AX3665">
        <v>0</v>
      </c>
      <c r="AY3665">
        <v>1</v>
      </c>
      <c r="AZ3665" t="s">
        <v>94</v>
      </c>
      <c r="BA3665">
        <v>5</v>
      </c>
      <c r="BB3665" t="s">
        <v>80</v>
      </c>
      <c r="BC3665">
        <v>2</v>
      </c>
    </row>
    <row r="3666" spans="1:55">
      <c r="A3666" t="s">
        <v>7313</v>
      </c>
      <c r="B3666" t="s">
        <v>73</v>
      </c>
      <c r="C3666">
        <v>37</v>
      </c>
      <c r="D3666" t="s">
        <v>57</v>
      </c>
      <c r="E3666">
        <v>2</v>
      </c>
      <c r="F3666" t="s">
        <v>2064</v>
      </c>
      <c r="G3666">
        <v>92583</v>
      </c>
      <c r="H3666">
        <v>33.796568</v>
      </c>
      <c r="I3666">
        <v>-116.924723</v>
      </c>
      <c r="J3666">
        <v>0</v>
      </c>
      <c r="K3666">
        <v>67</v>
      </c>
      <c r="L3666" t="s">
        <v>119</v>
      </c>
      <c r="M3666" t="s">
        <v>57</v>
      </c>
      <c r="N3666" t="s">
        <v>7314</v>
      </c>
      <c r="O3666" t="s">
        <v>57</v>
      </c>
      <c r="P3666" t="s">
        <v>57</v>
      </c>
      <c r="Q3666" t="s">
        <v>85</v>
      </c>
      <c r="R3666" t="s">
        <v>63</v>
      </c>
      <c r="S3666" t="s">
        <v>61</v>
      </c>
      <c r="T3666" t="s">
        <v>57</v>
      </c>
      <c r="U3666" t="s">
        <v>57</v>
      </c>
      <c r="V3666" t="s">
        <v>61</v>
      </c>
      <c r="W3666" t="s">
        <v>57</v>
      </c>
      <c r="X3666" t="s">
        <v>57</v>
      </c>
      <c r="Y3666" t="s">
        <v>57</v>
      </c>
      <c r="Z3666" t="s">
        <v>57</v>
      </c>
      <c r="AA3666" t="s">
        <v>64</v>
      </c>
      <c r="AB3666" t="s">
        <v>57</v>
      </c>
      <c r="AC3666" t="s">
        <v>87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9601.110000000001</v>
      </c>
      <c r="AJ3666" t="s">
        <v>66</v>
      </c>
      <c r="AM3666">
        <v>0</v>
      </c>
      <c r="AN3666">
        <v>1</v>
      </c>
      <c r="AO3666">
        <v>0</v>
      </c>
      <c r="AP3666" t="s">
        <v>123</v>
      </c>
      <c r="AQ3666" t="s">
        <v>68</v>
      </c>
      <c r="AR3666" t="s">
        <v>105</v>
      </c>
      <c r="AS3666">
        <v>6</v>
      </c>
      <c r="AT3666">
        <v>21349</v>
      </c>
      <c r="AU3666">
        <v>1</v>
      </c>
      <c r="AV3666">
        <v>0</v>
      </c>
      <c r="AW3666">
        <v>1</v>
      </c>
      <c r="AX3666">
        <v>0</v>
      </c>
      <c r="AY3666">
        <v>6</v>
      </c>
      <c r="AZ3666" t="s">
        <v>125</v>
      </c>
      <c r="BA3666">
        <v>2</v>
      </c>
      <c r="BB3666" t="s">
        <v>126</v>
      </c>
      <c r="BC3666">
        <v>3</v>
      </c>
    </row>
    <row r="3667" spans="1:55">
      <c r="A3667" t="s">
        <v>7315</v>
      </c>
      <c r="B3667" t="s">
        <v>56</v>
      </c>
      <c r="C3667">
        <v>27</v>
      </c>
      <c r="D3667" t="s">
        <v>61</v>
      </c>
      <c r="E3667">
        <v>0</v>
      </c>
      <c r="F3667" t="s">
        <v>3679</v>
      </c>
      <c r="G3667">
        <v>95953</v>
      </c>
      <c r="H3667">
        <v>39.258746</v>
      </c>
      <c r="I3667">
        <v>-121.77697</v>
      </c>
      <c r="J3667">
        <v>0</v>
      </c>
      <c r="K3667">
        <v>9</v>
      </c>
      <c r="L3667" t="s">
        <v>59</v>
      </c>
      <c r="M3667" t="s">
        <v>57</v>
      </c>
      <c r="N3667" t="s">
        <v>3481</v>
      </c>
      <c r="O3667" t="s">
        <v>61</v>
      </c>
      <c r="P3667" t="s">
        <v>57</v>
      </c>
      <c r="Q3667" t="s">
        <v>62</v>
      </c>
      <c r="R3667" t="s">
        <v>285</v>
      </c>
      <c r="S3667" t="s">
        <v>61</v>
      </c>
      <c r="T3667" t="s">
        <v>57</v>
      </c>
      <c r="U3667" t="s">
        <v>61</v>
      </c>
      <c r="V3667" t="s">
        <v>57</v>
      </c>
      <c r="W3667" t="s">
        <v>57</v>
      </c>
      <c r="X3667" t="s">
        <v>61</v>
      </c>
      <c r="Y3667" t="s">
        <v>61</v>
      </c>
      <c r="Z3667" t="s">
        <v>61</v>
      </c>
      <c r="AA3667" t="s">
        <v>77</v>
      </c>
      <c r="AB3667" t="s">
        <v>61</v>
      </c>
      <c r="AC3667" t="s">
        <v>307</v>
      </c>
      <c r="AD3667">
        <v>66.25</v>
      </c>
      <c r="AE3667">
        <v>620.55</v>
      </c>
      <c r="AF3667">
        <v>0</v>
      </c>
      <c r="AG3667">
        <v>10</v>
      </c>
      <c r="AH3667">
        <v>223.29</v>
      </c>
      <c r="AI3667">
        <v>853.84</v>
      </c>
      <c r="AJ3667" t="s">
        <v>88</v>
      </c>
      <c r="AK3667" t="s">
        <v>101</v>
      </c>
      <c r="AL3667" t="s">
        <v>111</v>
      </c>
      <c r="AM3667">
        <v>1</v>
      </c>
      <c r="AN3667">
        <v>0</v>
      </c>
      <c r="AO3667">
        <v>0</v>
      </c>
      <c r="AP3667" t="s">
        <v>67</v>
      </c>
      <c r="AQ3667" t="s">
        <v>116</v>
      </c>
      <c r="AR3667" t="s">
        <v>69</v>
      </c>
      <c r="AS3667">
        <v>3</v>
      </c>
      <c r="AT3667">
        <v>8695</v>
      </c>
      <c r="AU3667">
        <v>1</v>
      </c>
      <c r="AV3667">
        <v>1</v>
      </c>
      <c r="AW3667">
        <v>0</v>
      </c>
      <c r="AX3667">
        <v>66.25</v>
      </c>
      <c r="AY3667">
        <v>2</v>
      </c>
      <c r="AZ3667" t="s">
        <v>70</v>
      </c>
      <c r="BA3667">
        <v>5</v>
      </c>
      <c r="BB3667" t="s">
        <v>80</v>
      </c>
      <c r="BC3667">
        <v>2</v>
      </c>
    </row>
    <row r="3668" spans="1:55">
      <c r="A3668" t="s">
        <v>7316</v>
      </c>
      <c r="B3668" t="s">
        <v>56</v>
      </c>
      <c r="C3668">
        <v>48</v>
      </c>
      <c r="D3668" t="s">
        <v>61</v>
      </c>
      <c r="E3668">
        <v>0</v>
      </c>
      <c r="F3668" t="s">
        <v>1670</v>
      </c>
      <c r="G3668">
        <v>95951</v>
      </c>
      <c r="H3668">
        <v>39.732767</v>
      </c>
      <c r="I3668">
        <v>-122.042298</v>
      </c>
      <c r="J3668">
        <v>0</v>
      </c>
      <c r="K3668">
        <v>4</v>
      </c>
      <c r="L3668" t="s">
        <v>59</v>
      </c>
      <c r="M3668" t="s">
        <v>57</v>
      </c>
      <c r="N3668" t="s">
        <v>7317</v>
      </c>
      <c r="O3668" t="s">
        <v>61</v>
      </c>
      <c r="P3668" t="s">
        <v>57</v>
      </c>
      <c r="Q3668" t="s">
        <v>62</v>
      </c>
      <c r="R3668" t="s">
        <v>63</v>
      </c>
      <c r="S3668" t="s">
        <v>61</v>
      </c>
      <c r="T3668" t="s">
        <v>61</v>
      </c>
      <c r="U3668" t="s">
        <v>61</v>
      </c>
      <c r="V3668" t="s">
        <v>61</v>
      </c>
      <c r="W3668" t="s">
        <v>61</v>
      </c>
      <c r="X3668" t="s">
        <v>61</v>
      </c>
      <c r="Y3668" t="s">
        <v>61</v>
      </c>
      <c r="Z3668" t="s">
        <v>57</v>
      </c>
      <c r="AA3668" t="s">
        <v>77</v>
      </c>
      <c r="AB3668" t="s">
        <v>57</v>
      </c>
      <c r="AC3668" t="s">
        <v>307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88</v>
      </c>
      <c r="AK3668" t="s">
        <v>101</v>
      </c>
      <c r="AL3668" t="s">
        <v>884</v>
      </c>
      <c r="AM3668">
        <v>1</v>
      </c>
      <c r="AN3668">
        <v>0</v>
      </c>
      <c r="AO3668">
        <v>0</v>
      </c>
      <c r="AP3668" t="s">
        <v>91</v>
      </c>
      <c r="AQ3668" t="s">
        <v>78</v>
      </c>
      <c r="AR3668" t="s">
        <v>137</v>
      </c>
      <c r="AS3668">
        <v>1</v>
      </c>
      <c r="AT3668">
        <v>1931</v>
      </c>
      <c r="AU3668">
        <v>1</v>
      </c>
      <c r="AV3668">
        <v>1</v>
      </c>
      <c r="AW3668">
        <v>0</v>
      </c>
      <c r="AX3668">
        <v>46</v>
      </c>
      <c r="AY3668">
        <v>1</v>
      </c>
      <c r="AZ3668" t="s">
        <v>94</v>
      </c>
      <c r="BA3668">
        <v>8</v>
      </c>
      <c r="BB3668" t="s">
        <v>95</v>
      </c>
      <c r="BC3668">
        <v>1</v>
      </c>
    </row>
    <row r="3669" spans="1:55">
      <c r="A3669" t="s">
        <v>7318</v>
      </c>
      <c r="B3669" t="s">
        <v>73</v>
      </c>
      <c r="C3669">
        <v>56</v>
      </c>
      <c r="D3669" t="s">
        <v>61</v>
      </c>
      <c r="E3669">
        <v>0</v>
      </c>
      <c r="F3669" t="s">
        <v>404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98</v>
      </c>
      <c r="M3669" t="s">
        <v>57</v>
      </c>
      <c r="N3669" t="s">
        <v>7319</v>
      </c>
      <c r="O3669" t="s">
        <v>57</v>
      </c>
      <c r="P3669" t="s">
        <v>57</v>
      </c>
      <c r="Q3669" t="s">
        <v>85</v>
      </c>
      <c r="R3669" t="s">
        <v>76</v>
      </c>
      <c r="S3669" t="s">
        <v>61</v>
      </c>
      <c r="T3669" t="s">
        <v>57</v>
      </c>
      <c r="U3669" t="s">
        <v>61</v>
      </c>
      <c r="V3669" t="s">
        <v>61</v>
      </c>
      <c r="W3669" t="s">
        <v>61</v>
      </c>
      <c r="X3669" t="s">
        <v>61</v>
      </c>
      <c r="Y3669" t="s">
        <v>61</v>
      </c>
      <c r="Z3669" t="s">
        <v>61</v>
      </c>
      <c r="AA3669" t="s">
        <v>77</v>
      </c>
      <c r="AB3669" t="s">
        <v>57</v>
      </c>
      <c r="AC3669" t="s">
        <v>65</v>
      </c>
      <c r="AD3669">
        <v>78.84999999999999</v>
      </c>
      <c r="AE3669">
        <v>1600.25</v>
      </c>
      <c r="AF3669">
        <v>0</v>
      </c>
      <c r="AG3669">
        <v>50</v>
      </c>
      <c r="AH3669">
        <v>667.7</v>
      </c>
      <c r="AI3669">
        <v>2317.95</v>
      </c>
      <c r="AJ3669" t="s">
        <v>66</v>
      </c>
      <c r="AM3669">
        <v>0</v>
      </c>
      <c r="AN3669">
        <v>1</v>
      </c>
      <c r="AO3669">
        <v>0</v>
      </c>
      <c r="AP3669" t="s">
        <v>103</v>
      </c>
      <c r="AQ3669" t="s">
        <v>92</v>
      </c>
      <c r="AR3669" t="s">
        <v>93</v>
      </c>
      <c r="AS3669">
        <v>1</v>
      </c>
      <c r="AT3669">
        <v>42239</v>
      </c>
      <c r="AU3669">
        <v>1</v>
      </c>
      <c r="AV3669">
        <v>0</v>
      </c>
      <c r="AW3669">
        <v>1</v>
      </c>
      <c r="AX3669">
        <v>0</v>
      </c>
      <c r="AY3669">
        <v>3</v>
      </c>
      <c r="AZ3669" t="s">
        <v>106</v>
      </c>
      <c r="BA3669">
        <v>7</v>
      </c>
      <c r="BB3669" t="s">
        <v>95</v>
      </c>
      <c r="BC3669">
        <v>1</v>
      </c>
    </row>
    <row r="3670" spans="1:55">
      <c r="A3670" t="s">
        <v>7320</v>
      </c>
      <c r="B3670" t="s">
        <v>56</v>
      </c>
      <c r="C3670">
        <v>64</v>
      </c>
      <c r="D3670" t="s">
        <v>61</v>
      </c>
      <c r="E3670">
        <v>0</v>
      </c>
      <c r="F3670" t="s">
        <v>627</v>
      </c>
      <c r="G3670">
        <v>94114</v>
      </c>
      <c r="H3670">
        <v>37.758085</v>
      </c>
      <c r="I3670">
        <v>-122.434801</v>
      </c>
      <c r="J3670">
        <v>0</v>
      </c>
      <c r="K3670">
        <v>48</v>
      </c>
      <c r="L3670" t="s">
        <v>59</v>
      </c>
      <c r="M3670" t="s">
        <v>57</v>
      </c>
      <c r="N3670" t="s">
        <v>7321</v>
      </c>
      <c r="O3670" t="s">
        <v>61</v>
      </c>
      <c r="P3670" t="s">
        <v>57</v>
      </c>
      <c r="Q3670" t="s">
        <v>85</v>
      </c>
      <c r="R3670" t="s">
        <v>250</v>
      </c>
      <c r="S3670" t="s">
        <v>61</v>
      </c>
      <c r="T3670" t="s">
        <v>57</v>
      </c>
      <c r="U3670" t="s">
        <v>61</v>
      </c>
      <c r="V3670" t="s">
        <v>61</v>
      </c>
      <c r="W3670" t="s">
        <v>61</v>
      </c>
      <c r="X3670" t="s">
        <v>61</v>
      </c>
      <c r="Y3670" t="s">
        <v>61</v>
      </c>
      <c r="Z3670" t="s">
        <v>57</v>
      </c>
      <c r="AA3670" t="s">
        <v>64</v>
      </c>
      <c r="AB3670" t="s">
        <v>61</v>
      </c>
      <c r="AC3670" t="s">
        <v>87</v>
      </c>
      <c r="AD3670">
        <v>75.15000000000001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66</v>
      </c>
      <c r="AM3670">
        <v>0</v>
      </c>
      <c r="AN3670">
        <v>1</v>
      </c>
      <c r="AO3670">
        <v>0</v>
      </c>
      <c r="AP3670" t="s">
        <v>176</v>
      </c>
      <c r="AQ3670" t="s">
        <v>124</v>
      </c>
      <c r="AR3670" t="s">
        <v>93</v>
      </c>
      <c r="AS3670">
        <v>2</v>
      </c>
      <c r="AT3670">
        <v>30587</v>
      </c>
      <c r="AU3670">
        <v>1</v>
      </c>
      <c r="AV3670">
        <v>0</v>
      </c>
      <c r="AW3670">
        <v>1</v>
      </c>
      <c r="AX3670">
        <v>0</v>
      </c>
      <c r="AY3670">
        <v>5</v>
      </c>
      <c r="AZ3670" t="s">
        <v>177</v>
      </c>
      <c r="BA3670">
        <v>4</v>
      </c>
      <c r="BB3670" t="s">
        <v>80</v>
      </c>
      <c r="BC3670">
        <v>2</v>
      </c>
    </row>
    <row r="3671" spans="1:55">
      <c r="A3671" t="s">
        <v>7322</v>
      </c>
      <c r="B3671" t="s">
        <v>56</v>
      </c>
      <c r="C3671">
        <v>34</v>
      </c>
      <c r="D3671" t="s">
        <v>61</v>
      </c>
      <c r="E3671">
        <v>0</v>
      </c>
      <c r="F3671" t="s">
        <v>252</v>
      </c>
      <c r="G3671">
        <v>92114</v>
      </c>
      <c r="H3671">
        <v>32.707892</v>
      </c>
      <c r="I3671">
        <v>-117.05512</v>
      </c>
      <c r="J3671">
        <v>0</v>
      </c>
      <c r="K3671">
        <v>47</v>
      </c>
      <c r="L3671" t="s">
        <v>59</v>
      </c>
      <c r="M3671" t="s">
        <v>57</v>
      </c>
      <c r="N3671" t="s">
        <v>7323</v>
      </c>
      <c r="O3671" t="s">
        <v>61</v>
      </c>
      <c r="P3671" t="s">
        <v>61</v>
      </c>
      <c r="Q3671" t="s">
        <v>143</v>
      </c>
      <c r="R3671" t="s">
        <v>143</v>
      </c>
      <c r="S3671" t="s">
        <v>143</v>
      </c>
      <c r="T3671" t="s">
        <v>143</v>
      </c>
      <c r="U3671" t="s">
        <v>143</v>
      </c>
      <c r="V3671" t="s">
        <v>143</v>
      </c>
      <c r="W3671" t="s">
        <v>143</v>
      </c>
      <c r="X3671" t="s">
        <v>143</v>
      </c>
      <c r="Y3671" t="s">
        <v>143</v>
      </c>
      <c r="Z3671" t="s">
        <v>143</v>
      </c>
      <c r="AA3671" t="s">
        <v>122</v>
      </c>
      <c r="AB3671" t="s">
        <v>57</v>
      </c>
      <c r="AC3671" t="s">
        <v>65</v>
      </c>
      <c r="AD3671">
        <v>20.55</v>
      </c>
      <c r="AE3671">
        <v>945.7</v>
      </c>
      <c r="AF3671">
        <v>0</v>
      </c>
      <c r="AG3671">
        <v>0</v>
      </c>
      <c r="AH3671">
        <v>2100.43</v>
      </c>
      <c r="AI3671">
        <v>3046.13</v>
      </c>
      <c r="AJ3671" t="s">
        <v>66</v>
      </c>
      <c r="AM3671">
        <v>0</v>
      </c>
      <c r="AN3671">
        <v>1</v>
      </c>
      <c r="AO3671">
        <v>0</v>
      </c>
      <c r="AP3671" t="s">
        <v>176</v>
      </c>
      <c r="AQ3671" t="s">
        <v>68</v>
      </c>
      <c r="AR3671" t="s">
        <v>182</v>
      </c>
      <c r="AT3671">
        <v>66838</v>
      </c>
      <c r="AU3671">
        <v>1</v>
      </c>
      <c r="AV3671">
        <v>0</v>
      </c>
      <c r="AW3671">
        <v>1</v>
      </c>
      <c r="AX3671">
        <v>0</v>
      </c>
      <c r="AY3671">
        <v>5</v>
      </c>
      <c r="AZ3671" t="s">
        <v>177</v>
      </c>
      <c r="BA3671">
        <v>2</v>
      </c>
      <c r="BB3671" t="s">
        <v>126</v>
      </c>
      <c r="BC3671">
        <v>3</v>
      </c>
    </row>
    <row r="3672" spans="1:55">
      <c r="A3672" t="s">
        <v>7324</v>
      </c>
      <c r="B3672" t="s">
        <v>56</v>
      </c>
      <c r="C3672">
        <v>49</v>
      </c>
      <c r="D3672" t="s">
        <v>57</v>
      </c>
      <c r="E3672">
        <v>0</v>
      </c>
      <c r="F3672" t="s">
        <v>4300</v>
      </c>
      <c r="G3672">
        <v>95683</v>
      </c>
      <c r="H3672">
        <v>38.470423</v>
      </c>
      <c r="I3672">
        <v>-121.114897</v>
      </c>
      <c r="J3672">
        <v>5</v>
      </c>
      <c r="K3672">
        <v>66</v>
      </c>
      <c r="L3672" t="s">
        <v>119</v>
      </c>
      <c r="M3672" t="s">
        <v>57</v>
      </c>
      <c r="N3672" t="s">
        <v>7325</v>
      </c>
      <c r="O3672" t="s">
        <v>57</v>
      </c>
      <c r="P3672" t="s">
        <v>57</v>
      </c>
      <c r="Q3672" t="s">
        <v>135</v>
      </c>
      <c r="R3672" t="s">
        <v>110</v>
      </c>
      <c r="S3672" t="s">
        <v>57</v>
      </c>
      <c r="T3672" t="s">
        <v>57</v>
      </c>
      <c r="U3672" t="s">
        <v>57</v>
      </c>
      <c r="V3672" t="s">
        <v>61</v>
      </c>
      <c r="W3672" t="s">
        <v>61</v>
      </c>
      <c r="X3672" t="s">
        <v>61</v>
      </c>
      <c r="Y3672" t="s">
        <v>61</v>
      </c>
      <c r="Z3672" t="s">
        <v>61</v>
      </c>
      <c r="AA3672" t="s">
        <v>122</v>
      </c>
      <c r="AB3672" t="s">
        <v>61</v>
      </c>
      <c r="AC3672" t="s">
        <v>87</v>
      </c>
      <c r="AD3672">
        <v>66.90000000000001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66</v>
      </c>
      <c r="AM3672">
        <v>0</v>
      </c>
      <c r="AN3672">
        <v>1</v>
      </c>
      <c r="AO3672">
        <v>0</v>
      </c>
      <c r="AP3672" t="s">
        <v>123</v>
      </c>
      <c r="AQ3672" t="s">
        <v>78</v>
      </c>
      <c r="AR3672" t="s">
        <v>69</v>
      </c>
      <c r="AS3672">
        <v>3</v>
      </c>
      <c r="AT3672">
        <v>4731</v>
      </c>
      <c r="AU3672">
        <v>1</v>
      </c>
      <c r="AV3672">
        <v>0</v>
      </c>
      <c r="AW3672">
        <v>1</v>
      </c>
      <c r="AX3672">
        <v>0</v>
      </c>
      <c r="AY3672">
        <v>6</v>
      </c>
      <c r="AZ3672" t="s">
        <v>125</v>
      </c>
      <c r="BA3672">
        <v>1</v>
      </c>
      <c r="BB3672" t="s">
        <v>71</v>
      </c>
      <c r="BC3672">
        <v>4</v>
      </c>
    </row>
    <row r="3673" spans="1:55">
      <c r="A3673" t="s">
        <v>7326</v>
      </c>
      <c r="B3673" t="s">
        <v>56</v>
      </c>
      <c r="C3673">
        <v>28</v>
      </c>
      <c r="D3673" t="s">
        <v>61</v>
      </c>
      <c r="E3673">
        <v>3</v>
      </c>
      <c r="F3673" t="s">
        <v>235</v>
      </c>
      <c r="G3673">
        <v>96002</v>
      </c>
      <c r="H3673">
        <v>40.527834</v>
      </c>
      <c r="I3673">
        <v>-122.318749</v>
      </c>
      <c r="J3673">
        <v>0</v>
      </c>
      <c r="K3673">
        <v>37</v>
      </c>
      <c r="L3673" t="s">
        <v>59</v>
      </c>
      <c r="M3673" t="s">
        <v>57</v>
      </c>
      <c r="N3673" t="s">
        <v>3245</v>
      </c>
      <c r="O3673" t="s">
        <v>61</v>
      </c>
      <c r="P3673" t="s">
        <v>61</v>
      </c>
      <c r="Q3673" t="s">
        <v>143</v>
      </c>
      <c r="R3673" t="s">
        <v>143</v>
      </c>
      <c r="S3673" t="s">
        <v>143</v>
      </c>
      <c r="T3673" t="s">
        <v>143</v>
      </c>
      <c r="U3673" t="s">
        <v>143</v>
      </c>
      <c r="V3673" t="s">
        <v>143</v>
      </c>
      <c r="W3673" t="s">
        <v>143</v>
      </c>
      <c r="X3673" t="s">
        <v>143</v>
      </c>
      <c r="Y3673" t="s">
        <v>143</v>
      </c>
      <c r="Z3673" t="s">
        <v>143</v>
      </c>
      <c r="AA3673" t="s">
        <v>64</v>
      </c>
      <c r="AB3673" t="s">
        <v>61</v>
      </c>
      <c r="AC3673" t="s">
        <v>87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</v>
      </c>
      <c r="AJ3673" t="s">
        <v>66</v>
      </c>
      <c r="AM3673">
        <v>0</v>
      </c>
      <c r="AN3673">
        <v>1</v>
      </c>
      <c r="AO3673">
        <v>0</v>
      </c>
      <c r="AP3673" t="s">
        <v>176</v>
      </c>
      <c r="AQ3673" t="s">
        <v>116</v>
      </c>
      <c r="AR3673" t="s">
        <v>182</v>
      </c>
      <c r="AT3673">
        <v>30338</v>
      </c>
      <c r="AU3673">
        <v>1</v>
      </c>
      <c r="AV3673">
        <v>0</v>
      </c>
      <c r="AW3673">
        <v>1</v>
      </c>
      <c r="AX3673">
        <v>0</v>
      </c>
      <c r="AY3673">
        <v>5</v>
      </c>
      <c r="AZ3673" t="s">
        <v>177</v>
      </c>
      <c r="BA3673">
        <v>1</v>
      </c>
      <c r="BB3673" t="s">
        <v>71</v>
      </c>
      <c r="BC3673">
        <v>4</v>
      </c>
    </row>
    <row r="3674" spans="1:55">
      <c r="A3674" t="s">
        <v>7327</v>
      </c>
      <c r="B3674" t="s">
        <v>73</v>
      </c>
      <c r="C3674">
        <v>71</v>
      </c>
      <c r="D3674" t="s">
        <v>57</v>
      </c>
      <c r="E3674">
        <v>0</v>
      </c>
      <c r="F3674" t="s">
        <v>678</v>
      </c>
      <c r="G3674">
        <v>90248</v>
      </c>
      <c r="H3674">
        <v>33.876482</v>
      </c>
      <c r="I3674">
        <v>-118.284077</v>
      </c>
      <c r="J3674">
        <v>1</v>
      </c>
      <c r="K3674">
        <v>1</v>
      </c>
      <c r="L3674" t="s">
        <v>59</v>
      </c>
      <c r="M3674" t="s">
        <v>57</v>
      </c>
      <c r="N3674" t="s">
        <v>7328</v>
      </c>
      <c r="O3674" t="s">
        <v>57</v>
      </c>
      <c r="P3674" t="s">
        <v>57</v>
      </c>
      <c r="Q3674" t="s">
        <v>85</v>
      </c>
      <c r="R3674" t="s">
        <v>110</v>
      </c>
      <c r="S3674" t="s">
        <v>61</v>
      </c>
      <c r="T3674" t="s">
        <v>61</v>
      </c>
      <c r="U3674" t="s">
        <v>61</v>
      </c>
      <c r="V3674" t="s">
        <v>61</v>
      </c>
      <c r="W3674" t="s">
        <v>57</v>
      </c>
      <c r="X3674" t="s">
        <v>57</v>
      </c>
      <c r="Y3674" t="s">
        <v>61</v>
      </c>
      <c r="Z3674" t="s">
        <v>57</v>
      </c>
      <c r="AA3674" t="s">
        <v>77</v>
      </c>
      <c r="AB3674" t="s">
        <v>57</v>
      </c>
      <c r="AC3674" t="s">
        <v>87</v>
      </c>
      <c r="AD3674">
        <v>95.09999999999999</v>
      </c>
      <c r="AE3674">
        <v>95.09999999999999</v>
      </c>
      <c r="AF3674">
        <v>0</v>
      </c>
      <c r="AG3674">
        <v>0</v>
      </c>
      <c r="AH3674">
        <v>4.89</v>
      </c>
      <c r="AI3674">
        <v>99.98999999999999</v>
      </c>
      <c r="AJ3674" t="s">
        <v>88</v>
      </c>
      <c r="AK3674" t="s">
        <v>201</v>
      </c>
      <c r="AL3674" t="s">
        <v>743</v>
      </c>
      <c r="AM3674">
        <v>1</v>
      </c>
      <c r="AN3674">
        <v>0</v>
      </c>
      <c r="AO3674">
        <v>0</v>
      </c>
      <c r="AP3674" t="s">
        <v>91</v>
      </c>
      <c r="AQ3674" t="s">
        <v>104</v>
      </c>
      <c r="AR3674" t="s">
        <v>105</v>
      </c>
      <c r="AS3674">
        <v>3</v>
      </c>
      <c r="AT3674">
        <v>9960</v>
      </c>
      <c r="AU3674">
        <v>1</v>
      </c>
      <c r="AV3674">
        <v>1</v>
      </c>
      <c r="AW3674">
        <v>0</v>
      </c>
      <c r="AX3674">
        <v>95.09999999999999</v>
      </c>
      <c r="AY3674">
        <v>1</v>
      </c>
      <c r="AZ3674" t="s">
        <v>94</v>
      </c>
      <c r="BA3674">
        <v>9</v>
      </c>
      <c r="BB3674" t="s">
        <v>95</v>
      </c>
      <c r="BC3674">
        <v>1</v>
      </c>
    </row>
    <row r="3675" spans="1:55">
      <c r="A3675" t="s">
        <v>7329</v>
      </c>
      <c r="B3675" t="s">
        <v>73</v>
      </c>
      <c r="C3675">
        <v>80</v>
      </c>
      <c r="D3675" t="s">
        <v>57</v>
      </c>
      <c r="E3675">
        <v>2</v>
      </c>
      <c r="F3675" t="s">
        <v>3887</v>
      </c>
      <c r="G3675">
        <v>95458</v>
      </c>
      <c r="H3675">
        <v>39.141934</v>
      </c>
      <c r="I3675">
        <v>-122.770679</v>
      </c>
      <c r="J3675">
        <v>5</v>
      </c>
      <c r="K3675">
        <v>22</v>
      </c>
      <c r="L3675" t="s">
        <v>59</v>
      </c>
      <c r="M3675" t="s">
        <v>61</v>
      </c>
      <c r="N3675" t="s">
        <v>143</v>
      </c>
      <c r="O3675" t="s">
        <v>143</v>
      </c>
      <c r="P3675" t="s">
        <v>57</v>
      </c>
      <c r="Q3675" t="s">
        <v>62</v>
      </c>
      <c r="R3675" t="s">
        <v>318</v>
      </c>
      <c r="S3675" t="s">
        <v>57</v>
      </c>
      <c r="T3675" t="s">
        <v>61</v>
      </c>
      <c r="U3675" t="s">
        <v>61</v>
      </c>
      <c r="V3675" t="s">
        <v>61</v>
      </c>
      <c r="W3675" t="s">
        <v>61</v>
      </c>
      <c r="X3675" t="s">
        <v>57</v>
      </c>
      <c r="Y3675" t="s">
        <v>61</v>
      </c>
      <c r="Z3675" t="s">
        <v>57</v>
      </c>
      <c r="AA3675" t="s">
        <v>77</v>
      </c>
      <c r="AB3675" t="s">
        <v>61</v>
      </c>
      <c r="AC3675" t="s">
        <v>307</v>
      </c>
      <c r="AD3675">
        <v>40.05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88</v>
      </c>
      <c r="AK3675" t="s">
        <v>190</v>
      </c>
      <c r="AL3675" t="s">
        <v>554</v>
      </c>
      <c r="AM3675">
        <v>1</v>
      </c>
      <c r="AN3675">
        <v>0</v>
      </c>
      <c r="AO3675">
        <v>0</v>
      </c>
      <c r="AP3675" t="s">
        <v>103</v>
      </c>
      <c r="AQ3675" t="s">
        <v>104</v>
      </c>
      <c r="AR3675" t="s">
        <v>137</v>
      </c>
      <c r="AS3675">
        <v>3</v>
      </c>
      <c r="AT3675">
        <v>3002</v>
      </c>
      <c r="AU3675">
        <v>1</v>
      </c>
      <c r="AV3675">
        <v>1</v>
      </c>
      <c r="AW3675">
        <v>0</v>
      </c>
      <c r="AX3675">
        <v>40.05</v>
      </c>
      <c r="AY3675">
        <v>3</v>
      </c>
      <c r="AZ3675" t="s">
        <v>106</v>
      </c>
      <c r="BA3675">
        <v>3</v>
      </c>
      <c r="BB3675" t="s">
        <v>126</v>
      </c>
      <c r="BC3675">
        <v>3</v>
      </c>
    </row>
    <row r="3676" spans="1:55">
      <c r="A3676" t="s">
        <v>7330</v>
      </c>
      <c r="B3676" t="s">
        <v>56</v>
      </c>
      <c r="C3676">
        <v>59</v>
      </c>
      <c r="D3676" t="s">
        <v>57</v>
      </c>
      <c r="E3676">
        <v>3</v>
      </c>
      <c r="F3676" t="s">
        <v>608</v>
      </c>
      <c r="G3676">
        <v>95672</v>
      </c>
      <c r="H3676">
        <v>38.724322</v>
      </c>
      <c r="I3676">
        <v>-120.991237</v>
      </c>
      <c r="J3676">
        <v>7</v>
      </c>
      <c r="K3676">
        <v>56</v>
      </c>
      <c r="L3676" t="s">
        <v>59</v>
      </c>
      <c r="M3676" t="s">
        <v>57</v>
      </c>
      <c r="N3676" t="s">
        <v>1155</v>
      </c>
      <c r="O3676" t="s">
        <v>61</v>
      </c>
      <c r="P3676" t="s">
        <v>57</v>
      </c>
      <c r="Q3676" t="s">
        <v>62</v>
      </c>
      <c r="R3676" t="s">
        <v>289</v>
      </c>
      <c r="S3676" t="s">
        <v>57</v>
      </c>
      <c r="T3676" t="s">
        <v>57</v>
      </c>
      <c r="U3676" t="s">
        <v>57</v>
      </c>
      <c r="V3676" t="s">
        <v>61</v>
      </c>
      <c r="W3676" t="s">
        <v>61</v>
      </c>
      <c r="X3676" t="s">
        <v>61</v>
      </c>
      <c r="Y3676" t="s">
        <v>61</v>
      </c>
      <c r="Z3676" t="s">
        <v>57</v>
      </c>
      <c r="AA3676" t="s">
        <v>122</v>
      </c>
      <c r="AB3676" t="s">
        <v>57</v>
      </c>
      <c r="AC3676" t="s">
        <v>65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66</v>
      </c>
      <c r="AM3676">
        <v>0</v>
      </c>
      <c r="AN3676">
        <v>1</v>
      </c>
      <c r="AO3676">
        <v>0</v>
      </c>
      <c r="AP3676" t="s">
        <v>123</v>
      </c>
      <c r="AQ3676" t="s">
        <v>92</v>
      </c>
      <c r="AR3676" t="s">
        <v>69</v>
      </c>
      <c r="AS3676">
        <v>4</v>
      </c>
      <c r="AT3676">
        <v>3815</v>
      </c>
      <c r="AU3676">
        <v>1</v>
      </c>
      <c r="AV3676">
        <v>0</v>
      </c>
      <c r="AW3676">
        <v>1</v>
      </c>
      <c r="AX3676">
        <v>0</v>
      </c>
      <c r="AY3676">
        <v>6</v>
      </c>
      <c r="AZ3676" t="s">
        <v>125</v>
      </c>
      <c r="BA3676">
        <v>0</v>
      </c>
      <c r="BB3676" t="s">
        <v>71</v>
      </c>
      <c r="BC3676">
        <v>4</v>
      </c>
    </row>
    <row r="3677" spans="1:55">
      <c r="A3677" t="s">
        <v>7331</v>
      </c>
      <c r="B3677" t="s">
        <v>56</v>
      </c>
      <c r="C3677">
        <v>30</v>
      </c>
      <c r="D3677" t="s">
        <v>61</v>
      </c>
      <c r="E3677">
        <v>0</v>
      </c>
      <c r="F3677" t="s">
        <v>4438</v>
      </c>
      <c r="G3677">
        <v>94530</v>
      </c>
      <c r="H3677">
        <v>37.924838</v>
      </c>
      <c r="I3677">
        <v>-122.289145</v>
      </c>
      <c r="J3677">
        <v>0</v>
      </c>
      <c r="K3677">
        <v>72</v>
      </c>
      <c r="L3677" t="s">
        <v>119</v>
      </c>
      <c r="M3677" t="s">
        <v>57</v>
      </c>
      <c r="N3677" t="s">
        <v>3983</v>
      </c>
      <c r="O3677" t="s">
        <v>57</v>
      </c>
      <c r="P3677" t="s">
        <v>57</v>
      </c>
      <c r="Q3677" t="s">
        <v>85</v>
      </c>
      <c r="R3677" t="s">
        <v>1048</v>
      </c>
      <c r="S3677" t="s">
        <v>57</v>
      </c>
      <c r="T3677" t="s">
        <v>57</v>
      </c>
      <c r="U3677" t="s">
        <v>57</v>
      </c>
      <c r="V3677" t="s">
        <v>57</v>
      </c>
      <c r="W3677" t="s">
        <v>57</v>
      </c>
      <c r="X3677" t="s">
        <v>57</v>
      </c>
      <c r="Y3677" t="s">
        <v>57</v>
      </c>
      <c r="Z3677" t="s">
        <v>57</v>
      </c>
      <c r="AA3677" t="s">
        <v>122</v>
      </c>
      <c r="AB3677" t="s">
        <v>57</v>
      </c>
      <c r="AC3677" t="s">
        <v>65</v>
      </c>
      <c r="AD3677">
        <v>112.75</v>
      </c>
      <c r="AE3677">
        <v>8192.6</v>
      </c>
      <c r="AF3677">
        <v>0</v>
      </c>
      <c r="AG3677">
        <v>0</v>
      </c>
      <c r="AH3677">
        <v>2537.28</v>
      </c>
      <c r="AI3677">
        <v>10729.88</v>
      </c>
      <c r="AJ3677" t="s">
        <v>66</v>
      </c>
      <c r="AM3677">
        <v>0</v>
      </c>
      <c r="AN3677">
        <v>1</v>
      </c>
      <c r="AO3677">
        <v>0</v>
      </c>
      <c r="AP3677" t="s">
        <v>123</v>
      </c>
      <c r="AQ3677" t="s">
        <v>68</v>
      </c>
      <c r="AR3677" t="s">
        <v>105</v>
      </c>
      <c r="AS3677">
        <v>8</v>
      </c>
      <c r="AT3677">
        <v>23141</v>
      </c>
      <c r="AU3677">
        <v>1</v>
      </c>
      <c r="AV3677">
        <v>0</v>
      </c>
      <c r="AW3677">
        <v>1</v>
      </c>
      <c r="AX3677">
        <v>0</v>
      </c>
      <c r="AY3677">
        <v>6</v>
      </c>
      <c r="AZ3677" t="s">
        <v>125</v>
      </c>
      <c r="BA3677">
        <v>4</v>
      </c>
      <c r="BB3677" t="s">
        <v>80</v>
      </c>
      <c r="BC3677">
        <v>2</v>
      </c>
    </row>
    <row r="3678" spans="1:55">
      <c r="A3678" t="s">
        <v>7332</v>
      </c>
      <c r="B3678" t="s">
        <v>73</v>
      </c>
      <c r="C3678">
        <v>32</v>
      </c>
      <c r="D3678" t="s">
        <v>61</v>
      </c>
      <c r="E3678">
        <v>0</v>
      </c>
      <c r="F3678" t="s">
        <v>58</v>
      </c>
      <c r="G3678">
        <v>93225</v>
      </c>
      <c r="H3678">
        <v>34.827662</v>
      </c>
      <c r="I3678">
        <v>-118.999073</v>
      </c>
      <c r="J3678">
        <v>0</v>
      </c>
      <c r="K3678">
        <v>10</v>
      </c>
      <c r="L3678" t="s">
        <v>98</v>
      </c>
      <c r="M3678" t="s">
        <v>57</v>
      </c>
      <c r="N3678" t="s">
        <v>1652</v>
      </c>
      <c r="O3678" t="s">
        <v>61</v>
      </c>
      <c r="P3678" t="s">
        <v>57</v>
      </c>
      <c r="Q3678" t="s">
        <v>85</v>
      </c>
      <c r="R3678" t="s">
        <v>110</v>
      </c>
      <c r="S3678" t="s">
        <v>61</v>
      </c>
      <c r="T3678" t="s">
        <v>61</v>
      </c>
      <c r="U3678" t="s">
        <v>61</v>
      </c>
      <c r="V3678" t="s">
        <v>57</v>
      </c>
      <c r="W3678" t="s">
        <v>57</v>
      </c>
      <c r="X3678" t="s">
        <v>57</v>
      </c>
      <c r="Y3678" t="s">
        <v>57</v>
      </c>
      <c r="Z3678" t="s">
        <v>57</v>
      </c>
      <c r="AA3678" t="s">
        <v>77</v>
      </c>
      <c r="AB3678" t="s">
        <v>57</v>
      </c>
      <c r="AC3678" t="s">
        <v>65</v>
      </c>
      <c r="AD3678">
        <v>95.09999999999999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66</v>
      </c>
      <c r="AM3678">
        <v>0</v>
      </c>
      <c r="AN3678">
        <v>1</v>
      </c>
      <c r="AO3678">
        <v>0</v>
      </c>
      <c r="AP3678" t="s">
        <v>67</v>
      </c>
      <c r="AQ3678" t="s">
        <v>68</v>
      </c>
      <c r="AR3678" t="s">
        <v>105</v>
      </c>
      <c r="AS3678">
        <v>5</v>
      </c>
      <c r="AT3678">
        <v>4498</v>
      </c>
      <c r="AU3678">
        <v>1</v>
      </c>
      <c r="AV3678">
        <v>0</v>
      </c>
      <c r="AW3678">
        <v>1</v>
      </c>
      <c r="AX3678">
        <v>0</v>
      </c>
      <c r="AY3678">
        <v>2</v>
      </c>
      <c r="AZ3678" t="s">
        <v>70</v>
      </c>
      <c r="BA3678">
        <v>7</v>
      </c>
      <c r="BB3678" t="s">
        <v>95</v>
      </c>
      <c r="BC3678">
        <v>1</v>
      </c>
    </row>
    <row r="3679" spans="1:55">
      <c r="A3679" t="s">
        <v>7333</v>
      </c>
      <c r="B3679" t="s">
        <v>73</v>
      </c>
      <c r="C3679">
        <v>24</v>
      </c>
      <c r="D3679" t="s">
        <v>61</v>
      </c>
      <c r="E3679">
        <v>0</v>
      </c>
      <c r="F3679" t="s">
        <v>514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59</v>
      </c>
      <c r="M3679" t="s">
        <v>57</v>
      </c>
      <c r="N3679" t="s">
        <v>7334</v>
      </c>
      <c r="O3679" t="s">
        <v>61</v>
      </c>
      <c r="P3679" t="s">
        <v>57</v>
      </c>
      <c r="Q3679" t="s">
        <v>135</v>
      </c>
      <c r="R3679" t="s">
        <v>224</v>
      </c>
      <c r="S3679" t="s">
        <v>57</v>
      </c>
      <c r="T3679" t="s">
        <v>61</v>
      </c>
      <c r="U3679" t="s">
        <v>57</v>
      </c>
      <c r="V3679" t="s">
        <v>57</v>
      </c>
      <c r="W3679" t="s">
        <v>57</v>
      </c>
      <c r="X3679" t="s">
        <v>61</v>
      </c>
      <c r="Y3679" t="s">
        <v>57</v>
      </c>
      <c r="Z3679" t="s">
        <v>57</v>
      </c>
      <c r="AA3679" t="s">
        <v>77</v>
      </c>
      <c r="AB3679" t="s">
        <v>57</v>
      </c>
      <c r="AC3679" t="s">
        <v>65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66</v>
      </c>
      <c r="AM3679">
        <v>0</v>
      </c>
      <c r="AN3679">
        <v>1</v>
      </c>
      <c r="AO3679">
        <v>0</v>
      </c>
      <c r="AP3679" t="s">
        <v>67</v>
      </c>
      <c r="AQ3679" t="s">
        <v>116</v>
      </c>
      <c r="AR3679" t="s">
        <v>69</v>
      </c>
      <c r="AS3679">
        <v>6</v>
      </c>
      <c r="AT3679">
        <v>43436</v>
      </c>
      <c r="AU3679">
        <v>1</v>
      </c>
      <c r="AV3679">
        <v>0</v>
      </c>
      <c r="AW3679">
        <v>1</v>
      </c>
      <c r="AX3679">
        <v>0</v>
      </c>
      <c r="AY3679">
        <v>2</v>
      </c>
      <c r="AZ3679" t="s">
        <v>70</v>
      </c>
      <c r="BA3679">
        <v>5</v>
      </c>
      <c r="BB3679" t="s">
        <v>80</v>
      </c>
      <c r="BC3679">
        <v>2</v>
      </c>
    </row>
    <row r="3680" spans="1:55">
      <c r="A3680" t="s">
        <v>7335</v>
      </c>
      <c r="B3680" t="s">
        <v>56</v>
      </c>
      <c r="C3680">
        <v>31</v>
      </c>
      <c r="D3680" t="s">
        <v>61</v>
      </c>
      <c r="E3680">
        <v>0</v>
      </c>
      <c r="F3680" t="s">
        <v>627</v>
      </c>
      <c r="G3680">
        <v>94124</v>
      </c>
      <c r="H3680">
        <v>37.731505</v>
      </c>
      <c r="I3680">
        <v>-122.384532</v>
      </c>
      <c r="J3680">
        <v>0</v>
      </c>
      <c r="K3680">
        <v>35</v>
      </c>
      <c r="L3680" t="s">
        <v>59</v>
      </c>
      <c r="M3680" t="s">
        <v>57</v>
      </c>
      <c r="N3680" t="s">
        <v>7336</v>
      </c>
      <c r="O3680" t="s">
        <v>61</v>
      </c>
      <c r="P3680" t="s">
        <v>61</v>
      </c>
      <c r="Q3680" t="s">
        <v>143</v>
      </c>
      <c r="R3680" t="s">
        <v>143</v>
      </c>
      <c r="S3680" t="s">
        <v>143</v>
      </c>
      <c r="T3680" t="s">
        <v>143</v>
      </c>
      <c r="U3680" t="s">
        <v>143</v>
      </c>
      <c r="V3680" t="s">
        <v>143</v>
      </c>
      <c r="W3680" t="s">
        <v>143</v>
      </c>
      <c r="X3680" t="s">
        <v>143</v>
      </c>
      <c r="Y3680" t="s">
        <v>143</v>
      </c>
      <c r="Z3680" t="s">
        <v>143</v>
      </c>
      <c r="AA3680" t="s">
        <v>77</v>
      </c>
      <c r="AB3680" t="s">
        <v>61</v>
      </c>
      <c r="AC3680" t="s">
        <v>87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66</v>
      </c>
      <c r="AM3680">
        <v>0</v>
      </c>
      <c r="AN3680">
        <v>1</v>
      </c>
      <c r="AO3680">
        <v>0</v>
      </c>
      <c r="AP3680" t="s">
        <v>164</v>
      </c>
      <c r="AQ3680" t="s">
        <v>68</v>
      </c>
      <c r="AR3680" t="s">
        <v>182</v>
      </c>
      <c r="AT3680">
        <v>33177</v>
      </c>
      <c r="AU3680">
        <v>1</v>
      </c>
      <c r="AV3680">
        <v>0</v>
      </c>
      <c r="AW3680">
        <v>1</v>
      </c>
      <c r="AX3680">
        <v>0</v>
      </c>
      <c r="AY3680">
        <v>4</v>
      </c>
      <c r="AZ3680" t="s">
        <v>165</v>
      </c>
      <c r="BA3680">
        <v>5</v>
      </c>
      <c r="BB3680" t="s">
        <v>80</v>
      </c>
      <c r="BC3680">
        <v>2</v>
      </c>
    </row>
    <row r="3681" spans="1:55">
      <c r="A3681" t="s">
        <v>7337</v>
      </c>
      <c r="B3681" t="s">
        <v>73</v>
      </c>
      <c r="C3681">
        <v>75</v>
      </c>
      <c r="D3681" t="s">
        <v>61</v>
      </c>
      <c r="E3681">
        <v>0</v>
      </c>
      <c r="F3681" t="s">
        <v>5534</v>
      </c>
      <c r="G3681">
        <v>93933</v>
      </c>
      <c r="H3681">
        <v>36.689582</v>
      </c>
      <c r="I3681">
        <v>-121.758398</v>
      </c>
      <c r="J3681">
        <v>0</v>
      </c>
      <c r="K3681">
        <v>1</v>
      </c>
      <c r="L3681" t="s">
        <v>59</v>
      </c>
      <c r="M3681" t="s">
        <v>57</v>
      </c>
      <c r="N3681" t="s">
        <v>3825</v>
      </c>
      <c r="O3681" t="s">
        <v>61</v>
      </c>
      <c r="P3681" t="s">
        <v>57</v>
      </c>
      <c r="Q3681" t="s">
        <v>85</v>
      </c>
      <c r="R3681" t="s">
        <v>296</v>
      </c>
      <c r="S3681" t="s">
        <v>61</v>
      </c>
      <c r="T3681" t="s">
        <v>61</v>
      </c>
      <c r="U3681" t="s">
        <v>61</v>
      </c>
      <c r="V3681" t="s">
        <v>61</v>
      </c>
      <c r="W3681" t="s">
        <v>61</v>
      </c>
      <c r="X3681" t="s">
        <v>61</v>
      </c>
      <c r="Y3681" t="s">
        <v>61</v>
      </c>
      <c r="Z3681" t="s">
        <v>61</v>
      </c>
      <c r="AA3681" t="s">
        <v>77</v>
      </c>
      <c r="AB3681" t="s">
        <v>57</v>
      </c>
      <c r="AC3681" t="s">
        <v>87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88</v>
      </c>
      <c r="AK3681" t="s">
        <v>201</v>
      </c>
      <c r="AL3681" t="s">
        <v>743</v>
      </c>
      <c r="AM3681">
        <v>1</v>
      </c>
      <c r="AN3681">
        <v>0</v>
      </c>
      <c r="AO3681">
        <v>0</v>
      </c>
      <c r="AP3681" t="s">
        <v>91</v>
      </c>
      <c r="AQ3681" t="s">
        <v>104</v>
      </c>
      <c r="AR3681" t="s">
        <v>69</v>
      </c>
      <c r="AS3681">
        <v>0</v>
      </c>
      <c r="AT3681">
        <v>21759</v>
      </c>
      <c r="AU3681">
        <v>1</v>
      </c>
      <c r="AV3681">
        <v>1</v>
      </c>
      <c r="AW3681">
        <v>0</v>
      </c>
      <c r="AX3681">
        <v>69.5</v>
      </c>
      <c r="AY3681">
        <v>1</v>
      </c>
      <c r="AZ3681" t="s">
        <v>94</v>
      </c>
      <c r="BA3681">
        <v>10</v>
      </c>
      <c r="BB3681" t="s">
        <v>95</v>
      </c>
      <c r="BC3681">
        <v>1</v>
      </c>
    </row>
    <row r="3682" spans="1:55">
      <c r="A3682" t="s">
        <v>7338</v>
      </c>
      <c r="B3682" t="s">
        <v>73</v>
      </c>
      <c r="C3682">
        <v>73</v>
      </c>
      <c r="D3682" t="s">
        <v>57</v>
      </c>
      <c r="E3682">
        <v>0</v>
      </c>
      <c r="F3682" t="s">
        <v>496</v>
      </c>
      <c r="G3682">
        <v>95461</v>
      </c>
      <c r="H3682">
        <v>38.787446</v>
      </c>
      <c r="I3682">
        <v>-122.58675</v>
      </c>
      <c r="J3682">
        <v>10</v>
      </c>
      <c r="K3682">
        <v>54</v>
      </c>
      <c r="L3682" t="s">
        <v>59</v>
      </c>
      <c r="M3682" t="s">
        <v>57</v>
      </c>
      <c r="N3682" t="s">
        <v>7339</v>
      </c>
      <c r="O3682" t="s">
        <v>57</v>
      </c>
      <c r="P3682" t="s">
        <v>57</v>
      </c>
      <c r="Q3682" t="s">
        <v>85</v>
      </c>
      <c r="R3682" t="s">
        <v>423</v>
      </c>
      <c r="S3682" t="s">
        <v>61</v>
      </c>
      <c r="T3682" t="s">
        <v>61</v>
      </c>
      <c r="U3682" t="s">
        <v>61</v>
      </c>
      <c r="V3682" t="s">
        <v>61</v>
      </c>
      <c r="W3682" t="s">
        <v>61</v>
      </c>
      <c r="X3682" t="s">
        <v>61</v>
      </c>
      <c r="Y3682" t="s">
        <v>61</v>
      </c>
      <c r="Z3682" t="s">
        <v>57</v>
      </c>
      <c r="AA3682" t="s">
        <v>77</v>
      </c>
      <c r="AB3682" t="s">
        <v>61</v>
      </c>
      <c r="AC3682" t="s">
        <v>87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66</v>
      </c>
      <c r="AM3682">
        <v>0</v>
      </c>
      <c r="AN3682">
        <v>1</v>
      </c>
      <c r="AO3682">
        <v>0</v>
      </c>
      <c r="AP3682" t="s">
        <v>123</v>
      </c>
      <c r="AQ3682" t="s">
        <v>104</v>
      </c>
      <c r="AR3682" t="s">
        <v>93</v>
      </c>
      <c r="AS3682">
        <v>1</v>
      </c>
      <c r="AT3682">
        <v>7789</v>
      </c>
      <c r="AU3682">
        <v>1</v>
      </c>
      <c r="AV3682">
        <v>0</v>
      </c>
      <c r="AW3682">
        <v>1</v>
      </c>
      <c r="AX3682">
        <v>0</v>
      </c>
      <c r="AY3682">
        <v>6</v>
      </c>
      <c r="AZ3682" t="s">
        <v>125</v>
      </c>
      <c r="BA3682">
        <v>6</v>
      </c>
      <c r="BB3682" t="s">
        <v>95</v>
      </c>
      <c r="BC3682">
        <v>1</v>
      </c>
    </row>
    <row r="3683" spans="1:55">
      <c r="A3683" t="s">
        <v>7340</v>
      </c>
      <c r="B3683" t="s">
        <v>56</v>
      </c>
      <c r="C3683">
        <v>68</v>
      </c>
      <c r="D3683" t="s">
        <v>61</v>
      </c>
      <c r="E3683">
        <v>0</v>
      </c>
      <c r="F3683" t="s">
        <v>3609</v>
      </c>
      <c r="G3683">
        <v>92823</v>
      </c>
      <c r="H3683">
        <v>33.924143</v>
      </c>
      <c r="I3683">
        <v>-117.79387</v>
      </c>
      <c r="J3683">
        <v>0</v>
      </c>
      <c r="K3683">
        <v>1</v>
      </c>
      <c r="L3683" t="s">
        <v>59</v>
      </c>
      <c r="M3683" t="s">
        <v>57</v>
      </c>
      <c r="N3683" t="s">
        <v>7341</v>
      </c>
      <c r="O3683" t="s">
        <v>57</v>
      </c>
      <c r="P3683" t="s">
        <v>57</v>
      </c>
      <c r="Q3683" t="s">
        <v>85</v>
      </c>
      <c r="R3683" t="s">
        <v>136</v>
      </c>
      <c r="S3683" t="s">
        <v>61</v>
      </c>
      <c r="T3683" t="s">
        <v>61</v>
      </c>
      <c r="U3683" t="s">
        <v>61</v>
      </c>
      <c r="V3683" t="s">
        <v>61</v>
      </c>
      <c r="W3683" t="s">
        <v>57</v>
      </c>
      <c r="X3683" t="s">
        <v>61</v>
      </c>
      <c r="Y3683" t="s">
        <v>61</v>
      </c>
      <c r="Z3683" t="s">
        <v>57</v>
      </c>
      <c r="AA3683" t="s">
        <v>77</v>
      </c>
      <c r="AB3683" t="s">
        <v>57</v>
      </c>
      <c r="AC3683" t="s">
        <v>87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88</v>
      </c>
      <c r="AK3683" t="s">
        <v>89</v>
      </c>
      <c r="AL3683" t="s">
        <v>90</v>
      </c>
      <c r="AM3683">
        <v>1</v>
      </c>
      <c r="AN3683">
        <v>0</v>
      </c>
      <c r="AO3683">
        <v>0</v>
      </c>
      <c r="AP3683" t="s">
        <v>91</v>
      </c>
      <c r="AQ3683" t="s">
        <v>124</v>
      </c>
      <c r="AR3683" t="s">
        <v>93</v>
      </c>
      <c r="AS3683">
        <v>2</v>
      </c>
      <c r="AT3683">
        <v>1408</v>
      </c>
      <c r="AU3683">
        <v>1</v>
      </c>
      <c r="AV3683">
        <v>1</v>
      </c>
      <c r="AW3683">
        <v>0</v>
      </c>
      <c r="AX3683">
        <v>85.7</v>
      </c>
      <c r="AY3683">
        <v>1</v>
      </c>
      <c r="AZ3683" t="s">
        <v>94</v>
      </c>
      <c r="BA3683">
        <v>10</v>
      </c>
      <c r="BB3683" t="s">
        <v>95</v>
      </c>
      <c r="BC3683">
        <v>1</v>
      </c>
    </row>
    <row r="3684" spans="1:55">
      <c r="A3684" t="s">
        <v>7342</v>
      </c>
      <c r="B3684" t="s">
        <v>73</v>
      </c>
      <c r="C3684">
        <v>52</v>
      </c>
      <c r="D3684" t="s">
        <v>61</v>
      </c>
      <c r="E3684">
        <v>0</v>
      </c>
      <c r="F3684" t="s">
        <v>5365</v>
      </c>
      <c r="G3684">
        <v>96009</v>
      </c>
      <c r="H3684">
        <v>41.083464</v>
      </c>
      <c r="I3684">
        <v>-121.107929</v>
      </c>
      <c r="J3684">
        <v>0</v>
      </c>
      <c r="K3684">
        <v>63</v>
      </c>
      <c r="L3684" t="s">
        <v>129</v>
      </c>
      <c r="M3684" t="s">
        <v>57</v>
      </c>
      <c r="N3684" t="s">
        <v>7343</v>
      </c>
      <c r="O3684" t="s">
        <v>57</v>
      </c>
      <c r="P3684" t="s">
        <v>57</v>
      </c>
      <c r="Q3684" t="s">
        <v>85</v>
      </c>
      <c r="R3684" t="s">
        <v>136</v>
      </c>
      <c r="S3684" t="s">
        <v>61</v>
      </c>
      <c r="T3684" t="s">
        <v>57</v>
      </c>
      <c r="U3684" t="s">
        <v>57</v>
      </c>
      <c r="V3684" t="s">
        <v>61</v>
      </c>
      <c r="W3684" t="s">
        <v>57</v>
      </c>
      <c r="X3684" t="s">
        <v>57</v>
      </c>
      <c r="Y3684" t="s">
        <v>57</v>
      </c>
      <c r="Z3684" t="s">
        <v>57</v>
      </c>
      <c r="AA3684" t="s">
        <v>122</v>
      </c>
      <c r="AB3684" t="s">
        <v>57</v>
      </c>
      <c r="AC3684" t="s">
        <v>87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66</v>
      </c>
      <c r="AM3684">
        <v>0</v>
      </c>
      <c r="AN3684">
        <v>1</v>
      </c>
      <c r="AO3684">
        <v>0</v>
      </c>
      <c r="AP3684" t="s">
        <v>123</v>
      </c>
      <c r="AQ3684" t="s">
        <v>92</v>
      </c>
      <c r="AR3684" t="s">
        <v>105</v>
      </c>
      <c r="AS3684">
        <v>6</v>
      </c>
      <c r="AT3684">
        <v>595</v>
      </c>
      <c r="AU3684">
        <v>1</v>
      </c>
      <c r="AV3684">
        <v>0</v>
      </c>
      <c r="AW3684">
        <v>1</v>
      </c>
      <c r="AX3684">
        <v>0</v>
      </c>
      <c r="AY3684">
        <v>6</v>
      </c>
      <c r="AZ3684" t="s">
        <v>125</v>
      </c>
      <c r="BA3684">
        <v>4</v>
      </c>
      <c r="BB3684" t="s">
        <v>80</v>
      </c>
      <c r="BC3684">
        <v>2</v>
      </c>
    </row>
    <row r="3685" spans="1:55">
      <c r="A3685" t="s">
        <v>7344</v>
      </c>
      <c r="B3685" t="s">
        <v>56</v>
      </c>
      <c r="C3685">
        <v>72</v>
      </c>
      <c r="D3685" t="s">
        <v>61</v>
      </c>
      <c r="E3685">
        <v>0</v>
      </c>
      <c r="F3685" t="s">
        <v>2191</v>
      </c>
      <c r="G3685">
        <v>96051</v>
      </c>
      <c r="H3685">
        <v>40.883853</v>
      </c>
      <c r="I3685">
        <v>-122.418258</v>
      </c>
      <c r="J3685">
        <v>0</v>
      </c>
      <c r="K3685">
        <v>53</v>
      </c>
      <c r="L3685" t="s">
        <v>129</v>
      </c>
      <c r="M3685" t="s">
        <v>57</v>
      </c>
      <c r="N3685" t="s">
        <v>1211</v>
      </c>
      <c r="O3685" t="s">
        <v>61</v>
      </c>
      <c r="P3685" t="s">
        <v>57</v>
      </c>
      <c r="Q3685" t="s">
        <v>85</v>
      </c>
      <c r="R3685" t="s">
        <v>313</v>
      </c>
      <c r="S3685" t="s">
        <v>57</v>
      </c>
      <c r="T3685" t="s">
        <v>57</v>
      </c>
      <c r="U3685" t="s">
        <v>61</v>
      </c>
      <c r="V3685" t="s">
        <v>57</v>
      </c>
      <c r="W3685" t="s">
        <v>61</v>
      </c>
      <c r="X3685" t="s">
        <v>57</v>
      </c>
      <c r="Y3685" t="s">
        <v>57</v>
      </c>
      <c r="Z3685" t="s">
        <v>57</v>
      </c>
      <c r="AA3685" t="s">
        <v>64</v>
      </c>
      <c r="AB3685" t="s">
        <v>57</v>
      </c>
      <c r="AC3685" t="s">
        <v>65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66</v>
      </c>
      <c r="AM3685">
        <v>0</v>
      </c>
      <c r="AN3685">
        <v>1</v>
      </c>
      <c r="AO3685">
        <v>0</v>
      </c>
      <c r="AP3685" t="s">
        <v>123</v>
      </c>
      <c r="AQ3685" t="s">
        <v>104</v>
      </c>
      <c r="AR3685" t="s">
        <v>105</v>
      </c>
      <c r="AS3685">
        <v>6</v>
      </c>
      <c r="AT3685">
        <v>1236</v>
      </c>
      <c r="AU3685">
        <v>1</v>
      </c>
      <c r="AV3685">
        <v>0</v>
      </c>
      <c r="AW3685">
        <v>1</v>
      </c>
      <c r="AX3685">
        <v>0</v>
      </c>
      <c r="AY3685">
        <v>6</v>
      </c>
      <c r="AZ3685" t="s">
        <v>125</v>
      </c>
      <c r="BA3685">
        <v>4</v>
      </c>
      <c r="BB3685" t="s">
        <v>80</v>
      </c>
      <c r="BC3685">
        <v>2</v>
      </c>
    </row>
    <row r="3686" spans="1:55">
      <c r="A3686" t="s">
        <v>7345</v>
      </c>
      <c r="B3686" t="s">
        <v>56</v>
      </c>
      <c r="C3686">
        <v>39</v>
      </c>
      <c r="D3686" t="s">
        <v>61</v>
      </c>
      <c r="E3686">
        <v>0</v>
      </c>
      <c r="F3686" t="s">
        <v>7346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83</v>
      </c>
      <c r="M3686" t="s">
        <v>57</v>
      </c>
      <c r="N3686" t="s">
        <v>3220</v>
      </c>
      <c r="O3686" t="s">
        <v>61</v>
      </c>
      <c r="P3686" t="s">
        <v>57</v>
      </c>
      <c r="Q3686" t="s">
        <v>85</v>
      </c>
      <c r="R3686" t="s">
        <v>136</v>
      </c>
      <c r="S3686" t="s">
        <v>61</v>
      </c>
      <c r="T3686" t="s">
        <v>57</v>
      </c>
      <c r="U3686" t="s">
        <v>61</v>
      </c>
      <c r="V3686" t="s">
        <v>61</v>
      </c>
      <c r="W3686" t="s">
        <v>61</v>
      </c>
      <c r="X3686" t="s">
        <v>61</v>
      </c>
      <c r="Y3686" t="s">
        <v>61</v>
      </c>
      <c r="Z3686" t="s">
        <v>57</v>
      </c>
      <c r="AA3686" t="s">
        <v>77</v>
      </c>
      <c r="AB3686" t="s">
        <v>57</v>
      </c>
      <c r="AC3686" t="s">
        <v>87</v>
      </c>
      <c r="AD3686">
        <v>75.7</v>
      </c>
      <c r="AE3686">
        <v>75.7</v>
      </c>
      <c r="AF3686">
        <v>0</v>
      </c>
      <c r="AG3686">
        <v>0</v>
      </c>
      <c r="AH3686">
        <v>9.050000000000001</v>
      </c>
      <c r="AI3686">
        <v>84.75</v>
      </c>
      <c r="AJ3686" t="s">
        <v>88</v>
      </c>
      <c r="AK3686" t="s">
        <v>205</v>
      </c>
      <c r="AL3686" t="s">
        <v>329</v>
      </c>
      <c r="AM3686">
        <v>1</v>
      </c>
      <c r="AN3686">
        <v>0</v>
      </c>
      <c r="AO3686">
        <v>0</v>
      </c>
      <c r="AP3686" t="s">
        <v>91</v>
      </c>
      <c r="AQ3686" t="s">
        <v>68</v>
      </c>
      <c r="AR3686" t="s">
        <v>93</v>
      </c>
      <c r="AS3686">
        <v>2</v>
      </c>
      <c r="AT3686">
        <v>1022</v>
      </c>
      <c r="AU3686">
        <v>1</v>
      </c>
      <c r="AV3686">
        <v>1</v>
      </c>
      <c r="AW3686">
        <v>0</v>
      </c>
      <c r="AX3686">
        <v>75.7</v>
      </c>
      <c r="AY3686">
        <v>1</v>
      </c>
      <c r="AZ3686" t="s">
        <v>94</v>
      </c>
      <c r="BA3686">
        <v>10</v>
      </c>
      <c r="BB3686" t="s">
        <v>95</v>
      </c>
      <c r="BC3686">
        <v>1</v>
      </c>
    </row>
    <row r="3687" spans="1:55">
      <c r="A3687" t="s">
        <v>7347</v>
      </c>
      <c r="B3687" t="s">
        <v>73</v>
      </c>
      <c r="C3687">
        <v>43</v>
      </c>
      <c r="D3687" t="s">
        <v>57</v>
      </c>
      <c r="E3687">
        <v>2</v>
      </c>
      <c r="F3687" t="s">
        <v>4339</v>
      </c>
      <c r="G3687">
        <v>93446</v>
      </c>
      <c r="H3687">
        <v>35.634222</v>
      </c>
      <c r="I3687">
        <v>-120.728341</v>
      </c>
      <c r="J3687">
        <v>1</v>
      </c>
      <c r="K3687">
        <v>67</v>
      </c>
      <c r="L3687" t="s">
        <v>59</v>
      </c>
      <c r="M3687" t="s">
        <v>57</v>
      </c>
      <c r="N3687" t="s">
        <v>7348</v>
      </c>
      <c r="O3687" t="s">
        <v>61</v>
      </c>
      <c r="P3687" t="s">
        <v>57</v>
      </c>
      <c r="Q3687" t="s">
        <v>62</v>
      </c>
      <c r="R3687" t="s">
        <v>156</v>
      </c>
      <c r="S3687" t="s">
        <v>57</v>
      </c>
      <c r="T3687" t="s">
        <v>57</v>
      </c>
      <c r="U3687" t="s">
        <v>61</v>
      </c>
      <c r="V3687" t="s">
        <v>57</v>
      </c>
      <c r="W3687" t="s">
        <v>61</v>
      </c>
      <c r="X3687" t="s">
        <v>61</v>
      </c>
      <c r="Y3687" t="s">
        <v>61</v>
      </c>
      <c r="Z3687" t="s">
        <v>57</v>
      </c>
      <c r="AA3687" t="s">
        <v>64</v>
      </c>
      <c r="AB3687" t="s">
        <v>61</v>
      </c>
      <c r="AC3687" t="s">
        <v>65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</v>
      </c>
      <c r="AJ3687" t="s">
        <v>66</v>
      </c>
      <c r="AM3687">
        <v>0</v>
      </c>
      <c r="AN3687">
        <v>1</v>
      </c>
      <c r="AO3687">
        <v>0</v>
      </c>
      <c r="AP3687" t="s">
        <v>123</v>
      </c>
      <c r="AQ3687" t="s">
        <v>78</v>
      </c>
      <c r="AR3687" t="s">
        <v>69</v>
      </c>
      <c r="AS3687">
        <v>4</v>
      </c>
      <c r="AT3687">
        <v>35586</v>
      </c>
      <c r="AU3687">
        <v>1</v>
      </c>
      <c r="AV3687">
        <v>0</v>
      </c>
      <c r="AW3687">
        <v>1</v>
      </c>
      <c r="AX3687">
        <v>0</v>
      </c>
      <c r="AY3687">
        <v>6</v>
      </c>
      <c r="AZ3687" t="s">
        <v>125</v>
      </c>
      <c r="BA3687">
        <v>0</v>
      </c>
      <c r="BB3687" t="s">
        <v>71</v>
      </c>
      <c r="BC3687">
        <v>4</v>
      </c>
    </row>
    <row r="3688" spans="1:55">
      <c r="A3688" t="s">
        <v>7349</v>
      </c>
      <c r="B3688" t="s">
        <v>56</v>
      </c>
      <c r="C3688">
        <v>56</v>
      </c>
      <c r="D3688" t="s">
        <v>57</v>
      </c>
      <c r="E3688">
        <v>0</v>
      </c>
      <c r="F3688" t="s">
        <v>1041</v>
      </c>
      <c r="G3688">
        <v>95983</v>
      </c>
      <c r="H3688">
        <v>40.053684</v>
      </c>
      <c r="I3688">
        <v>-120.743116</v>
      </c>
      <c r="J3688">
        <v>9</v>
      </c>
      <c r="K3688">
        <v>71</v>
      </c>
      <c r="L3688" t="s">
        <v>59</v>
      </c>
      <c r="M3688" t="s">
        <v>57</v>
      </c>
      <c r="N3688" t="s">
        <v>7350</v>
      </c>
      <c r="O3688" t="s">
        <v>57</v>
      </c>
      <c r="P3688" t="s">
        <v>57</v>
      </c>
      <c r="Q3688" t="s">
        <v>135</v>
      </c>
      <c r="R3688" t="s">
        <v>318</v>
      </c>
      <c r="S3688" t="s">
        <v>61</v>
      </c>
      <c r="T3688" t="s">
        <v>57</v>
      </c>
      <c r="U3688" t="s">
        <v>57</v>
      </c>
      <c r="V3688" t="s">
        <v>57</v>
      </c>
      <c r="W3688" t="s">
        <v>57</v>
      </c>
      <c r="X3688" t="s">
        <v>57</v>
      </c>
      <c r="Y3688" t="s">
        <v>57</v>
      </c>
      <c r="Z3688" t="s">
        <v>57</v>
      </c>
      <c r="AA3688" t="s">
        <v>122</v>
      </c>
      <c r="AB3688" t="s">
        <v>57</v>
      </c>
      <c r="AC3688" t="s">
        <v>65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66</v>
      </c>
      <c r="AM3688">
        <v>0</v>
      </c>
      <c r="AN3688">
        <v>1</v>
      </c>
      <c r="AO3688">
        <v>0</v>
      </c>
      <c r="AP3688" t="s">
        <v>123</v>
      </c>
      <c r="AQ3688" t="s">
        <v>92</v>
      </c>
      <c r="AR3688" t="s">
        <v>93</v>
      </c>
      <c r="AS3688">
        <v>7</v>
      </c>
      <c r="AT3688">
        <v>513</v>
      </c>
      <c r="AU3688">
        <v>1</v>
      </c>
      <c r="AV3688">
        <v>0</v>
      </c>
      <c r="AW3688">
        <v>1</v>
      </c>
      <c r="AX3688">
        <v>0</v>
      </c>
      <c r="AY3688">
        <v>6</v>
      </c>
      <c r="AZ3688" t="s">
        <v>125</v>
      </c>
      <c r="BA3688">
        <v>1</v>
      </c>
      <c r="BB3688" t="s">
        <v>71</v>
      </c>
      <c r="BC3688">
        <v>4</v>
      </c>
    </row>
    <row r="3689" spans="1:55">
      <c r="A3689" t="s">
        <v>7351</v>
      </c>
      <c r="B3689" t="s">
        <v>56</v>
      </c>
      <c r="C3689">
        <v>21</v>
      </c>
      <c r="D3689" t="s">
        <v>57</v>
      </c>
      <c r="E3689">
        <v>3</v>
      </c>
      <c r="F3689" t="s">
        <v>2531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129</v>
      </c>
      <c r="M3689" t="s">
        <v>57</v>
      </c>
      <c r="N3689" t="s">
        <v>7352</v>
      </c>
      <c r="O3689" t="s">
        <v>57</v>
      </c>
      <c r="P3689" t="s">
        <v>57</v>
      </c>
      <c r="Q3689" t="s">
        <v>85</v>
      </c>
      <c r="R3689" t="s">
        <v>285</v>
      </c>
      <c r="S3689" t="s">
        <v>57</v>
      </c>
      <c r="T3689" t="s">
        <v>57</v>
      </c>
      <c r="U3689" t="s">
        <v>61</v>
      </c>
      <c r="V3689" t="s">
        <v>61</v>
      </c>
      <c r="W3689" t="s">
        <v>57</v>
      </c>
      <c r="X3689" t="s">
        <v>61</v>
      </c>
      <c r="Y3689" t="s">
        <v>61</v>
      </c>
      <c r="Z3689" t="s">
        <v>61</v>
      </c>
      <c r="AA3689" t="s">
        <v>64</v>
      </c>
      <c r="AB3689" t="s">
        <v>57</v>
      </c>
      <c r="AC3689" t="s">
        <v>65</v>
      </c>
      <c r="AD3689">
        <v>94.45</v>
      </c>
      <c r="AE3689">
        <v>3923.8</v>
      </c>
      <c r="AF3689">
        <v>0</v>
      </c>
      <c r="AG3689">
        <v>140</v>
      </c>
      <c r="AH3689">
        <v>267.54</v>
      </c>
      <c r="AI3689">
        <v>4331.34</v>
      </c>
      <c r="AJ3689" t="s">
        <v>66</v>
      </c>
      <c r="AM3689">
        <v>0</v>
      </c>
      <c r="AN3689">
        <v>1</v>
      </c>
      <c r="AO3689">
        <v>0</v>
      </c>
      <c r="AP3689" t="s">
        <v>176</v>
      </c>
      <c r="AQ3689" t="s">
        <v>116</v>
      </c>
      <c r="AR3689" t="s">
        <v>105</v>
      </c>
      <c r="AS3689">
        <v>3</v>
      </c>
      <c r="AT3689">
        <v>7685</v>
      </c>
      <c r="AU3689">
        <v>1</v>
      </c>
      <c r="AV3689">
        <v>0</v>
      </c>
      <c r="AW3689">
        <v>1</v>
      </c>
      <c r="AX3689">
        <v>0</v>
      </c>
      <c r="AY3689">
        <v>5</v>
      </c>
      <c r="AZ3689" t="s">
        <v>177</v>
      </c>
      <c r="BA3689">
        <v>2</v>
      </c>
      <c r="BB3689" t="s">
        <v>126</v>
      </c>
      <c r="BC3689">
        <v>3</v>
      </c>
    </row>
    <row r="3690" spans="1:55">
      <c r="A3690" t="s">
        <v>7353</v>
      </c>
      <c r="B3690" t="s">
        <v>56</v>
      </c>
      <c r="C3690">
        <v>39</v>
      </c>
      <c r="D3690" t="s">
        <v>57</v>
      </c>
      <c r="E3690">
        <v>2</v>
      </c>
      <c r="F3690" t="s">
        <v>7354</v>
      </c>
      <c r="G3690">
        <v>92677</v>
      </c>
      <c r="H3690">
        <v>33.529047</v>
      </c>
      <c r="I3690">
        <v>-117.701175</v>
      </c>
      <c r="J3690">
        <v>4</v>
      </c>
      <c r="K3690">
        <v>12</v>
      </c>
      <c r="L3690" t="s">
        <v>59</v>
      </c>
      <c r="M3690" t="s">
        <v>57</v>
      </c>
      <c r="N3690" t="s">
        <v>4796</v>
      </c>
      <c r="O3690" t="s">
        <v>57</v>
      </c>
      <c r="P3690" t="s">
        <v>61</v>
      </c>
      <c r="Q3690" t="s">
        <v>143</v>
      </c>
      <c r="R3690" t="s">
        <v>143</v>
      </c>
      <c r="S3690" t="s">
        <v>143</v>
      </c>
      <c r="T3690" t="s">
        <v>143</v>
      </c>
      <c r="U3690" t="s">
        <v>143</v>
      </c>
      <c r="V3690" t="s">
        <v>143</v>
      </c>
      <c r="W3690" t="s">
        <v>143</v>
      </c>
      <c r="X3690" t="s">
        <v>143</v>
      </c>
      <c r="Y3690" t="s">
        <v>143</v>
      </c>
      <c r="Z3690" t="s">
        <v>143</v>
      </c>
      <c r="AA3690" t="s">
        <v>122</v>
      </c>
      <c r="AB3690" t="s">
        <v>61</v>
      </c>
      <c r="AC3690" t="s">
        <v>65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66</v>
      </c>
      <c r="AM3690">
        <v>0</v>
      </c>
      <c r="AN3690">
        <v>1</v>
      </c>
      <c r="AO3690">
        <v>0</v>
      </c>
      <c r="AP3690" t="s">
        <v>67</v>
      </c>
      <c r="AQ3690" t="s">
        <v>68</v>
      </c>
      <c r="AR3690" t="s">
        <v>182</v>
      </c>
      <c r="AT3690">
        <v>62103</v>
      </c>
      <c r="AU3690">
        <v>1</v>
      </c>
      <c r="AV3690">
        <v>0</v>
      </c>
      <c r="AW3690">
        <v>1</v>
      </c>
      <c r="AX3690">
        <v>0</v>
      </c>
      <c r="AY3690">
        <v>2</v>
      </c>
      <c r="AZ3690" t="s">
        <v>70</v>
      </c>
      <c r="BA3690">
        <v>0</v>
      </c>
      <c r="BB3690" t="s">
        <v>71</v>
      </c>
      <c r="BC3690">
        <v>4</v>
      </c>
    </row>
    <row r="3691" spans="1:55">
      <c r="A3691" t="s">
        <v>7355</v>
      </c>
      <c r="B3691" t="s">
        <v>73</v>
      </c>
      <c r="C3691">
        <v>66</v>
      </c>
      <c r="D3691" t="s">
        <v>57</v>
      </c>
      <c r="E3691">
        <v>0</v>
      </c>
      <c r="F3691" t="s">
        <v>1486</v>
      </c>
      <c r="G3691">
        <v>93631</v>
      </c>
      <c r="H3691">
        <v>36.478239</v>
      </c>
      <c r="I3691">
        <v>-119.52137</v>
      </c>
      <c r="J3691">
        <v>10</v>
      </c>
      <c r="K3691">
        <v>57</v>
      </c>
      <c r="L3691" t="s">
        <v>59</v>
      </c>
      <c r="M3691" t="s">
        <v>57</v>
      </c>
      <c r="N3691" t="s">
        <v>7356</v>
      </c>
      <c r="O3691" t="s">
        <v>61</v>
      </c>
      <c r="P3691" t="s">
        <v>57</v>
      </c>
      <c r="Q3691" t="s">
        <v>85</v>
      </c>
      <c r="R3691" t="s">
        <v>100</v>
      </c>
      <c r="S3691" t="s">
        <v>61</v>
      </c>
      <c r="T3691" t="s">
        <v>57</v>
      </c>
      <c r="U3691" t="s">
        <v>57</v>
      </c>
      <c r="V3691" t="s">
        <v>61</v>
      </c>
      <c r="W3691" t="s">
        <v>57</v>
      </c>
      <c r="X3691" t="s">
        <v>61</v>
      </c>
      <c r="Y3691" t="s">
        <v>61</v>
      </c>
      <c r="Z3691" t="s">
        <v>57</v>
      </c>
      <c r="AA3691" t="s">
        <v>64</v>
      </c>
      <c r="AB3691" t="s">
        <v>57</v>
      </c>
      <c r="AC3691" t="s">
        <v>87</v>
      </c>
      <c r="AD3691">
        <v>90.65000000000001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66</v>
      </c>
      <c r="AM3691">
        <v>0</v>
      </c>
      <c r="AN3691">
        <v>1</v>
      </c>
      <c r="AO3691">
        <v>0</v>
      </c>
      <c r="AP3691" t="s">
        <v>123</v>
      </c>
      <c r="AQ3691" t="s">
        <v>124</v>
      </c>
      <c r="AR3691" t="s">
        <v>105</v>
      </c>
      <c r="AS3691">
        <v>4</v>
      </c>
      <c r="AT3691">
        <v>14088</v>
      </c>
      <c r="AU3691">
        <v>1</v>
      </c>
      <c r="AV3691">
        <v>0</v>
      </c>
      <c r="AW3691">
        <v>1</v>
      </c>
      <c r="AX3691">
        <v>0</v>
      </c>
      <c r="AY3691">
        <v>6</v>
      </c>
      <c r="AZ3691" t="s">
        <v>125</v>
      </c>
      <c r="BA3691">
        <v>3</v>
      </c>
      <c r="BB3691" t="s">
        <v>126</v>
      </c>
      <c r="BC3691">
        <v>3</v>
      </c>
    </row>
    <row r="3692" spans="1:55">
      <c r="A3692" t="s">
        <v>7357</v>
      </c>
      <c r="B3692" t="s">
        <v>73</v>
      </c>
      <c r="C3692">
        <v>50</v>
      </c>
      <c r="D3692" t="s">
        <v>57</v>
      </c>
      <c r="E3692">
        <v>3</v>
      </c>
      <c r="F3692" t="s">
        <v>256</v>
      </c>
      <c r="G3692">
        <v>94538</v>
      </c>
      <c r="H3692">
        <v>37.505768</v>
      </c>
      <c r="I3692">
        <v>-121.962472</v>
      </c>
      <c r="J3692">
        <v>5</v>
      </c>
      <c r="K3692">
        <v>35</v>
      </c>
      <c r="L3692" t="s">
        <v>216</v>
      </c>
      <c r="M3692" t="s">
        <v>57</v>
      </c>
      <c r="N3692" t="s">
        <v>6732</v>
      </c>
      <c r="O3692" t="s">
        <v>61</v>
      </c>
      <c r="P3692" t="s">
        <v>57</v>
      </c>
      <c r="Q3692" t="s">
        <v>85</v>
      </c>
      <c r="R3692" t="s">
        <v>210</v>
      </c>
      <c r="S3692" t="s">
        <v>61</v>
      </c>
      <c r="T3692" t="s">
        <v>57</v>
      </c>
      <c r="U3692" t="s">
        <v>61</v>
      </c>
      <c r="V3692" t="s">
        <v>57</v>
      </c>
      <c r="W3692" t="s">
        <v>57</v>
      </c>
      <c r="X3692" t="s">
        <v>61</v>
      </c>
      <c r="Y3692" t="s">
        <v>61</v>
      </c>
      <c r="Z3692" t="s">
        <v>57</v>
      </c>
      <c r="AA3692" t="s">
        <v>64</v>
      </c>
      <c r="AB3692" t="s">
        <v>57</v>
      </c>
      <c r="AC3692" t="s">
        <v>87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66</v>
      </c>
      <c r="AM3692">
        <v>0</v>
      </c>
      <c r="AN3692">
        <v>1</v>
      </c>
      <c r="AO3692">
        <v>0</v>
      </c>
      <c r="AP3692" t="s">
        <v>164</v>
      </c>
      <c r="AQ3692" t="s">
        <v>92</v>
      </c>
      <c r="AR3692" t="s">
        <v>93</v>
      </c>
      <c r="AS3692">
        <v>4</v>
      </c>
      <c r="AT3692">
        <v>56126</v>
      </c>
      <c r="AU3692">
        <v>1</v>
      </c>
      <c r="AV3692">
        <v>0</v>
      </c>
      <c r="AW3692">
        <v>1</v>
      </c>
      <c r="AX3692">
        <v>0</v>
      </c>
      <c r="AY3692">
        <v>4</v>
      </c>
      <c r="AZ3692" t="s">
        <v>165</v>
      </c>
      <c r="BA3692">
        <v>2</v>
      </c>
      <c r="BB3692" t="s">
        <v>126</v>
      </c>
      <c r="BC3692">
        <v>3</v>
      </c>
    </row>
    <row r="3693" spans="1:55">
      <c r="A3693" t="s">
        <v>7358</v>
      </c>
      <c r="B3693" t="s">
        <v>73</v>
      </c>
      <c r="C3693">
        <v>64</v>
      </c>
      <c r="D3693" t="s">
        <v>61</v>
      </c>
      <c r="E3693">
        <v>2</v>
      </c>
      <c r="F3693" t="s">
        <v>7131</v>
      </c>
      <c r="G3693">
        <v>95627</v>
      </c>
      <c r="H3693">
        <v>38.834469</v>
      </c>
      <c r="I3693">
        <v>-122.127193</v>
      </c>
      <c r="J3693">
        <v>0</v>
      </c>
      <c r="K3693">
        <v>33</v>
      </c>
      <c r="L3693" t="s">
        <v>59</v>
      </c>
      <c r="M3693" t="s">
        <v>61</v>
      </c>
      <c r="N3693" t="s">
        <v>143</v>
      </c>
      <c r="O3693" t="s">
        <v>143</v>
      </c>
      <c r="P3693" t="s">
        <v>57</v>
      </c>
      <c r="Q3693" t="s">
        <v>62</v>
      </c>
      <c r="R3693" t="s">
        <v>160</v>
      </c>
      <c r="S3693" t="s">
        <v>57</v>
      </c>
      <c r="T3693" t="s">
        <v>61</v>
      </c>
      <c r="U3693" t="s">
        <v>61</v>
      </c>
      <c r="V3693" t="s">
        <v>57</v>
      </c>
      <c r="W3693" t="s">
        <v>61</v>
      </c>
      <c r="X3693" t="s">
        <v>61</v>
      </c>
      <c r="Y3693" t="s">
        <v>61</v>
      </c>
      <c r="Z3693" t="s">
        <v>57</v>
      </c>
      <c r="AA3693" t="s">
        <v>64</v>
      </c>
      <c r="AB3693" t="s">
        <v>61</v>
      </c>
      <c r="AC3693" t="s">
        <v>65</v>
      </c>
      <c r="AD3693">
        <v>34.05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66</v>
      </c>
      <c r="AM3693">
        <v>0</v>
      </c>
      <c r="AN3693">
        <v>1</v>
      </c>
      <c r="AO3693">
        <v>0</v>
      </c>
      <c r="AP3693" t="s">
        <v>164</v>
      </c>
      <c r="AQ3693" t="s">
        <v>124</v>
      </c>
      <c r="AR3693" t="s">
        <v>137</v>
      </c>
      <c r="AS3693">
        <v>3</v>
      </c>
      <c r="AT3693">
        <v>2756</v>
      </c>
      <c r="AU3693">
        <v>1</v>
      </c>
      <c r="AV3693">
        <v>0</v>
      </c>
      <c r="AW3693">
        <v>1</v>
      </c>
      <c r="AX3693">
        <v>0</v>
      </c>
      <c r="AY3693">
        <v>4</v>
      </c>
      <c r="AZ3693" t="s">
        <v>165</v>
      </c>
      <c r="BA3693">
        <v>1</v>
      </c>
      <c r="BB3693" t="s">
        <v>71</v>
      </c>
      <c r="BC3693">
        <v>4</v>
      </c>
    </row>
    <row r="3694" spans="1:55">
      <c r="A3694" t="s">
        <v>7359</v>
      </c>
      <c r="B3694" t="s">
        <v>73</v>
      </c>
      <c r="C3694">
        <v>60</v>
      </c>
      <c r="D3694" t="s">
        <v>57</v>
      </c>
      <c r="E3694">
        <v>1</v>
      </c>
      <c r="F3694" t="s">
        <v>3639</v>
      </c>
      <c r="G3694">
        <v>92275</v>
      </c>
      <c r="H3694">
        <v>33.28156</v>
      </c>
      <c r="I3694">
        <v>-115.955541</v>
      </c>
      <c r="J3694">
        <v>1</v>
      </c>
      <c r="K3694">
        <v>62</v>
      </c>
      <c r="L3694" t="s">
        <v>59</v>
      </c>
      <c r="M3694" t="s">
        <v>57</v>
      </c>
      <c r="N3694" t="s">
        <v>6230</v>
      </c>
      <c r="O3694" t="s">
        <v>57</v>
      </c>
      <c r="P3694" t="s">
        <v>61</v>
      </c>
      <c r="Q3694" t="s">
        <v>143</v>
      </c>
      <c r="R3694" t="s">
        <v>143</v>
      </c>
      <c r="S3694" t="s">
        <v>143</v>
      </c>
      <c r="T3694" t="s">
        <v>143</v>
      </c>
      <c r="U3694" t="s">
        <v>143</v>
      </c>
      <c r="V3694" t="s">
        <v>143</v>
      </c>
      <c r="W3694" t="s">
        <v>143</v>
      </c>
      <c r="X3694" t="s">
        <v>143</v>
      </c>
      <c r="Y3694" t="s">
        <v>143</v>
      </c>
      <c r="Z3694" t="s">
        <v>143</v>
      </c>
      <c r="AA3694" t="s">
        <v>64</v>
      </c>
      <c r="AB3694" t="s">
        <v>61</v>
      </c>
      <c r="AC3694" t="s">
        <v>87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</v>
      </c>
      <c r="AJ3694" t="s">
        <v>66</v>
      </c>
      <c r="AM3694">
        <v>0</v>
      </c>
      <c r="AN3694">
        <v>1</v>
      </c>
      <c r="AO3694">
        <v>0</v>
      </c>
      <c r="AP3694" t="s">
        <v>123</v>
      </c>
      <c r="AQ3694" t="s">
        <v>124</v>
      </c>
      <c r="AR3694" t="s">
        <v>182</v>
      </c>
      <c r="AT3694">
        <v>799</v>
      </c>
      <c r="AU3694">
        <v>1</v>
      </c>
      <c r="AV3694">
        <v>0</v>
      </c>
      <c r="AW3694">
        <v>1</v>
      </c>
      <c r="AX3694">
        <v>0</v>
      </c>
      <c r="AY3694">
        <v>6</v>
      </c>
      <c r="AZ3694" t="s">
        <v>125</v>
      </c>
      <c r="BA3694">
        <v>0</v>
      </c>
      <c r="BB3694" t="s">
        <v>71</v>
      </c>
      <c r="BC3694">
        <v>4</v>
      </c>
    </row>
    <row r="3695" spans="1:55">
      <c r="A3695" t="s">
        <v>7360</v>
      </c>
      <c r="B3695" t="s">
        <v>73</v>
      </c>
      <c r="C3695">
        <v>53</v>
      </c>
      <c r="D3695" t="s">
        <v>61</v>
      </c>
      <c r="E3695">
        <v>0</v>
      </c>
      <c r="F3695" t="s">
        <v>2062</v>
      </c>
      <c r="G3695">
        <v>91306</v>
      </c>
      <c r="H3695">
        <v>34.209532</v>
      </c>
      <c r="I3695">
        <v>-118.577563</v>
      </c>
      <c r="J3695">
        <v>0</v>
      </c>
      <c r="K3695">
        <v>25</v>
      </c>
      <c r="L3695" t="s">
        <v>216</v>
      </c>
      <c r="M3695" t="s">
        <v>57</v>
      </c>
      <c r="N3695" t="s">
        <v>5352</v>
      </c>
      <c r="O3695" t="s">
        <v>61</v>
      </c>
      <c r="P3695" t="s">
        <v>57</v>
      </c>
      <c r="Q3695" t="s">
        <v>85</v>
      </c>
      <c r="R3695" t="s">
        <v>364</v>
      </c>
      <c r="S3695" t="s">
        <v>57</v>
      </c>
      <c r="T3695" t="s">
        <v>61</v>
      </c>
      <c r="U3695" t="s">
        <v>61</v>
      </c>
      <c r="V3695" t="s">
        <v>61</v>
      </c>
      <c r="W3695" t="s">
        <v>61</v>
      </c>
      <c r="X3695" t="s">
        <v>61</v>
      </c>
      <c r="Y3695" t="s">
        <v>61</v>
      </c>
      <c r="Z3695" t="s">
        <v>57</v>
      </c>
      <c r="AA3695" t="s">
        <v>77</v>
      </c>
      <c r="AB3695" t="s">
        <v>61</v>
      </c>
      <c r="AC3695" t="s">
        <v>87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66</v>
      </c>
      <c r="AM3695">
        <v>0</v>
      </c>
      <c r="AN3695">
        <v>1</v>
      </c>
      <c r="AO3695">
        <v>0</v>
      </c>
      <c r="AP3695" t="s">
        <v>164</v>
      </c>
      <c r="AQ3695" t="s">
        <v>92</v>
      </c>
      <c r="AR3695" t="s">
        <v>93</v>
      </c>
      <c r="AS3695">
        <v>2</v>
      </c>
      <c r="AT3695">
        <v>43857</v>
      </c>
      <c r="AU3695">
        <v>1</v>
      </c>
      <c r="AV3695">
        <v>0</v>
      </c>
      <c r="AW3695">
        <v>1</v>
      </c>
      <c r="AX3695">
        <v>0</v>
      </c>
      <c r="AY3695">
        <v>4</v>
      </c>
      <c r="AZ3695" t="s">
        <v>165</v>
      </c>
      <c r="BA3695">
        <v>7</v>
      </c>
      <c r="BB3695" t="s">
        <v>95</v>
      </c>
      <c r="BC3695">
        <v>1</v>
      </c>
    </row>
    <row r="3696" spans="1:55">
      <c r="A3696" t="s">
        <v>7361</v>
      </c>
      <c r="B3696" t="s">
        <v>56</v>
      </c>
      <c r="C3696">
        <v>56</v>
      </c>
      <c r="D3696" t="s">
        <v>57</v>
      </c>
      <c r="E3696">
        <v>0</v>
      </c>
      <c r="F3696" t="s">
        <v>1340</v>
      </c>
      <c r="G3696">
        <v>95462</v>
      </c>
      <c r="H3696">
        <v>38.471049</v>
      </c>
      <c r="I3696">
        <v>-123.015549</v>
      </c>
      <c r="J3696">
        <v>1</v>
      </c>
      <c r="K3696">
        <v>26</v>
      </c>
      <c r="L3696" t="s">
        <v>59</v>
      </c>
      <c r="M3696" t="s">
        <v>57</v>
      </c>
      <c r="N3696" t="s">
        <v>7362</v>
      </c>
      <c r="O3696" t="s">
        <v>61</v>
      </c>
      <c r="P3696" t="s">
        <v>57</v>
      </c>
      <c r="Q3696" t="s">
        <v>85</v>
      </c>
      <c r="R3696" t="s">
        <v>275</v>
      </c>
      <c r="S3696" t="s">
        <v>61</v>
      </c>
      <c r="T3696" t="s">
        <v>61</v>
      </c>
      <c r="U3696" t="s">
        <v>61</v>
      </c>
      <c r="V3696" t="s">
        <v>57</v>
      </c>
      <c r="W3696" t="s">
        <v>61</v>
      </c>
      <c r="X3696" t="s">
        <v>57</v>
      </c>
      <c r="Y3696" t="s">
        <v>57</v>
      </c>
      <c r="Z3696" t="s">
        <v>57</v>
      </c>
      <c r="AA3696" t="s">
        <v>77</v>
      </c>
      <c r="AB3696" t="s">
        <v>61</v>
      </c>
      <c r="AC3696" t="s">
        <v>65</v>
      </c>
      <c r="AD3696">
        <v>85.90000000000001</v>
      </c>
      <c r="AE3696">
        <v>2196.45</v>
      </c>
      <c r="AF3696">
        <v>0</v>
      </c>
      <c r="AG3696">
        <v>0</v>
      </c>
      <c r="AH3696">
        <v>1098.76</v>
      </c>
      <c r="AI3696">
        <v>3295.21</v>
      </c>
      <c r="AJ3696" t="s">
        <v>66</v>
      </c>
      <c r="AM3696">
        <v>0</v>
      </c>
      <c r="AN3696">
        <v>1</v>
      </c>
      <c r="AO3696">
        <v>0</v>
      </c>
      <c r="AP3696" t="s">
        <v>164</v>
      </c>
      <c r="AQ3696" t="s">
        <v>92</v>
      </c>
      <c r="AR3696" t="s">
        <v>93</v>
      </c>
      <c r="AS3696">
        <v>4</v>
      </c>
      <c r="AT3696">
        <v>1537</v>
      </c>
      <c r="AU3696">
        <v>1</v>
      </c>
      <c r="AV3696">
        <v>0</v>
      </c>
      <c r="AW3696">
        <v>1</v>
      </c>
      <c r="AX3696">
        <v>0</v>
      </c>
      <c r="AY3696">
        <v>4</v>
      </c>
      <c r="AZ3696" t="s">
        <v>165</v>
      </c>
      <c r="BA3696">
        <v>6</v>
      </c>
      <c r="BB3696" t="s">
        <v>95</v>
      </c>
      <c r="BC3696">
        <v>1</v>
      </c>
    </row>
    <row r="3697" spans="1:55">
      <c r="A3697" t="s">
        <v>7363</v>
      </c>
      <c r="B3697" t="s">
        <v>56</v>
      </c>
      <c r="C3697">
        <v>56</v>
      </c>
      <c r="D3697" t="s">
        <v>61</v>
      </c>
      <c r="E3697">
        <v>2</v>
      </c>
      <c r="F3697" t="s">
        <v>4857</v>
      </c>
      <c r="G3697">
        <v>94525</v>
      </c>
      <c r="H3697">
        <v>38.049292</v>
      </c>
      <c r="I3697">
        <v>-122.228415</v>
      </c>
      <c r="J3697">
        <v>0</v>
      </c>
      <c r="K3697">
        <v>39</v>
      </c>
      <c r="L3697" t="s">
        <v>59</v>
      </c>
      <c r="M3697" t="s">
        <v>61</v>
      </c>
      <c r="N3697" t="s">
        <v>143</v>
      </c>
      <c r="O3697" t="s">
        <v>143</v>
      </c>
      <c r="P3697" t="s">
        <v>57</v>
      </c>
      <c r="Q3697" t="s">
        <v>135</v>
      </c>
      <c r="R3697" t="s">
        <v>586</v>
      </c>
      <c r="S3697" t="s">
        <v>61</v>
      </c>
      <c r="T3697" t="s">
        <v>61</v>
      </c>
      <c r="U3697" t="s">
        <v>57</v>
      </c>
      <c r="V3697" t="s">
        <v>61</v>
      </c>
      <c r="W3697" t="s">
        <v>61</v>
      </c>
      <c r="X3697" t="s">
        <v>61</v>
      </c>
      <c r="Y3697" t="s">
        <v>61</v>
      </c>
      <c r="Z3697" t="s">
        <v>61</v>
      </c>
      <c r="AA3697" t="s">
        <v>77</v>
      </c>
      <c r="AB3697" t="s">
        <v>61</v>
      </c>
      <c r="AC3697" t="s">
        <v>65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88</v>
      </c>
      <c r="AK3697" t="s">
        <v>101</v>
      </c>
      <c r="AL3697" t="s">
        <v>111</v>
      </c>
      <c r="AM3697">
        <v>1</v>
      </c>
      <c r="AN3697">
        <v>0</v>
      </c>
      <c r="AO3697">
        <v>0</v>
      </c>
      <c r="AP3697" t="s">
        <v>176</v>
      </c>
      <c r="AQ3697" t="s">
        <v>92</v>
      </c>
      <c r="AR3697" t="s">
        <v>137</v>
      </c>
      <c r="AS3697">
        <v>1</v>
      </c>
      <c r="AT3697">
        <v>3193</v>
      </c>
      <c r="AU3697">
        <v>1</v>
      </c>
      <c r="AV3697">
        <v>1</v>
      </c>
      <c r="AW3697">
        <v>0</v>
      </c>
      <c r="AX3697">
        <v>30.1</v>
      </c>
      <c r="AY3697">
        <v>5</v>
      </c>
      <c r="AZ3697" t="s">
        <v>177</v>
      </c>
      <c r="BA3697">
        <v>4</v>
      </c>
      <c r="BB3697" t="s">
        <v>80</v>
      </c>
      <c r="BC3697">
        <v>2</v>
      </c>
    </row>
    <row r="3698" spans="1:55">
      <c r="A3698" t="s">
        <v>7364</v>
      </c>
      <c r="B3698" t="s">
        <v>56</v>
      </c>
      <c r="C3698">
        <v>55</v>
      </c>
      <c r="D3698" t="s">
        <v>61</v>
      </c>
      <c r="E3698">
        <v>0</v>
      </c>
      <c r="F3698" t="s">
        <v>6367</v>
      </c>
      <c r="G3698">
        <v>96058</v>
      </c>
      <c r="H3698">
        <v>41.769709</v>
      </c>
      <c r="I3698">
        <v>-121.92063</v>
      </c>
      <c r="J3698">
        <v>0</v>
      </c>
      <c r="K3698">
        <v>34</v>
      </c>
      <c r="L3698" t="s">
        <v>59</v>
      </c>
      <c r="M3698" t="s">
        <v>57</v>
      </c>
      <c r="N3698" t="s">
        <v>7365</v>
      </c>
      <c r="O3698" t="s">
        <v>61</v>
      </c>
      <c r="P3698" t="s">
        <v>57</v>
      </c>
      <c r="Q3698" t="s">
        <v>135</v>
      </c>
      <c r="R3698" t="s">
        <v>131</v>
      </c>
      <c r="S3698" t="s">
        <v>57</v>
      </c>
      <c r="T3698" t="s">
        <v>57</v>
      </c>
      <c r="U3698" t="s">
        <v>61</v>
      </c>
      <c r="V3698" t="s">
        <v>61</v>
      </c>
      <c r="W3698" t="s">
        <v>61</v>
      </c>
      <c r="X3698" t="s">
        <v>57</v>
      </c>
      <c r="Y3698" t="s">
        <v>57</v>
      </c>
      <c r="Z3698" t="s">
        <v>57</v>
      </c>
      <c r="AA3698" t="s">
        <v>64</v>
      </c>
      <c r="AB3698" t="s">
        <v>61</v>
      </c>
      <c r="AC3698" t="s">
        <v>87</v>
      </c>
      <c r="AD3698">
        <v>64.34999999999999</v>
      </c>
      <c r="AE3698">
        <v>2053.05</v>
      </c>
      <c r="AF3698">
        <v>46.39</v>
      </c>
      <c r="AG3698">
        <v>0</v>
      </c>
      <c r="AH3698">
        <v>1549.04</v>
      </c>
      <c r="AI3698">
        <v>3555.7</v>
      </c>
      <c r="AJ3698" t="s">
        <v>66</v>
      </c>
      <c r="AM3698">
        <v>0</v>
      </c>
      <c r="AN3698">
        <v>1</v>
      </c>
      <c r="AO3698">
        <v>0</v>
      </c>
      <c r="AP3698" t="s">
        <v>164</v>
      </c>
      <c r="AQ3698" t="s">
        <v>92</v>
      </c>
      <c r="AR3698" t="s">
        <v>69</v>
      </c>
      <c r="AS3698">
        <v>5</v>
      </c>
      <c r="AT3698">
        <v>816</v>
      </c>
      <c r="AU3698">
        <v>1</v>
      </c>
      <c r="AV3698">
        <v>0</v>
      </c>
      <c r="AW3698">
        <v>1</v>
      </c>
      <c r="AX3698">
        <v>0</v>
      </c>
      <c r="AY3698">
        <v>4</v>
      </c>
      <c r="AZ3698" t="s">
        <v>165</v>
      </c>
      <c r="BA3698">
        <v>2</v>
      </c>
      <c r="BB3698" t="s">
        <v>126</v>
      </c>
      <c r="BC3698">
        <v>3</v>
      </c>
    </row>
    <row r="3699" spans="1:55">
      <c r="A3699" t="s">
        <v>7366</v>
      </c>
      <c r="B3699" t="s">
        <v>56</v>
      </c>
      <c r="C3699">
        <v>32</v>
      </c>
      <c r="D3699" t="s">
        <v>57</v>
      </c>
      <c r="E3699">
        <v>2</v>
      </c>
      <c r="F3699" t="s">
        <v>5385</v>
      </c>
      <c r="G3699">
        <v>91214</v>
      </c>
      <c r="H3699">
        <v>34.239636</v>
      </c>
      <c r="I3699">
        <v>-118.245259</v>
      </c>
      <c r="J3699">
        <v>4</v>
      </c>
      <c r="K3699">
        <v>49</v>
      </c>
      <c r="L3699" t="s">
        <v>59</v>
      </c>
      <c r="M3699" t="s">
        <v>57</v>
      </c>
      <c r="N3699" t="s">
        <v>7367</v>
      </c>
      <c r="O3699" t="s">
        <v>61</v>
      </c>
      <c r="P3699" t="s">
        <v>57</v>
      </c>
      <c r="Q3699" t="s">
        <v>135</v>
      </c>
      <c r="R3699" t="s">
        <v>250</v>
      </c>
      <c r="S3699" t="s">
        <v>57</v>
      </c>
      <c r="T3699" t="s">
        <v>57</v>
      </c>
      <c r="U3699" t="s">
        <v>57</v>
      </c>
      <c r="V3699" t="s">
        <v>57</v>
      </c>
      <c r="W3699" t="s">
        <v>57</v>
      </c>
      <c r="X3699" t="s">
        <v>57</v>
      </c>
      <c r="Y3699" t="s">
        <v>57</v>
      </c>
      <c r="Z3699" t="s">
        <v>57</v>
      </c>
      <c r="AA3699" t="s">
        <v>64</v>
      </c>
      <c r="AB3699" t="s">
        <v>57</v>
      </c>
      <c r="AC3699" t="s">
        <v>65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66</v>
      </c>
      <c r="AM3699">
        <v>0</v>
      </c>
      <c r="AN3699">
        <v>1</v>
      </c>
      <c r="AO3699">
        <v>0</v>
      </c>
      <c r="AP3699" t="s">
        <v>123</v>
      </c>
      <c r="AQ3699" t="s">
        <v>68</v>
      </c>
      <c r="AR3699" t="s">
        <v>93</v>
      </c>
      <c r="AS3699">
        <v>8</v>
      </c>
      <c r="AT3699">
        <v>29110</v>
      </c>
      <c r="AU3699">
        <v>1</v>
      </c>
      <c r="AV3699">
        <v>0</v>
      </c>
      <c r="AW3699">
        <v>1</v>
      </c>
      <c r="AX3699">
        <v>0</v>
      </c>
      <c r="AY3699">
        <v>6</v>
      </c>
      <c r="AZ3699" t="s">
        <v>125</v>
      </c>
      <c r="BA3699">
        <v>0</v>
      </c>
      <c r="BB3699" t="s">
        <v>71</v>
      </c>
      <c r="BC3699">
        <v>4</v>
      </c>
    </row>
    <row r="3700" spans="1:55">
      <c r="A3700" t="s">
        <v>7368</v>
      </c>
      <c r="B3700" t="s">
        <v>73</v>
      </c>
      <c r="C3700">
        <v>50</v>
      </c>
      <c r="D3700" t="s">
        <v>61</v>
      </c>
      <c r="E3700">
        <v>0</v>
      </c>
      <c r="F3700" t="s">
        <v>74</v>
      </c>
      <c r="G3700">
        <v>91205</v>
      </c>
      <c r="H3700">
        <v>34.13658</v>
      </c>
      <c r="I3700">
        <v>-118.245839</v>
      </c>
      <c r="J3700">
        <v>0</v>
      </c>
      <c r="K3700">
        <v>19</v>
      </c>
      <c r="L3700" t="s">
        <v>59</v>
      </c>
      <c r="M3700" t="s">
        <v>61</v>
      </c>
      <c r="N3700" t="s">
        <v>143</v>
      </c>
      <c r="O3700" t="s">
        <v>143</v>
      </c>
      <c r="P3700" t="s">
        <v>57</v>
      </c>
      <c r="Q3700" t="s">
        <v>135</v>
      </c>
      <c r="R3700" t="s">
        <v>136</v>
      </c>
      <c r="S3700" t="s">
        <v>61</v>
      </c>
      <c r="T3700" t="s">
        <v>61</v>
      </c>
      <c r="U3700" t="s">
        <v>57</v>
      </c>
      <c r="V3700" t="s">
        <v>61</v>
      </c>
      <c r="W3700" t="s">
        <v>57</v>
      </c>
      <c r="X3700" t="s">
        <v>61</v>
      </c>
      <c r="Y3700" t="s">
        <v>61</v>
      </c>
      <c r="Z3700" t="s">
        <v>57</v>
      </c>
      <c r="AA3700" t="s">
        <v>77</v>
      </c>
      <c r="AB3700" t="s">
        <v>57</v>
      </c>
      <c r="AC3700" t="s">
        <v>87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88</v>
      </c>
      <c r="AK3700" t="s">
        <v>89</v>
      </c>
      <c r="AL3700" t="s">
        <v>90</v>
      </c>
      <c r="AM3700">
        <v>1</v>
      </c>
      <c r="AN3700">
        <v>0</v>
      </c>
      <c r="AO3700">
        <v>0</v>
      </c>
      <c r="AP3700" t="s">
        <v>103</v>
      </c>
      <c r="AQ3700" t="s">
        <v>92</v>
      </c>
      <c r="AR3700" t="s">
        <v>137</v>
      </c>
      <c r="AS3700">
        <v>3</v>
      </c>
      <c r="AT3700">
        <v>41390</v>
      </c>
      <c r="AU3700">
        <v>1</v>
      </c>
      <c r="AV3700">
        <v>1</v>
      </c>
      <c r="AW3700">
        <v>0</v>
      </c>
      <c r="AX3700">
        <v>39.65</v>
      </c>
      <c r="AY3700">
        <v>3</v>
      </c>
      <c r="AZ3700" t="s">
        <v>106</v>
      </c>
      <c r="BA3700">
        <v>5</v>
      </c>
      <c r="BB3700" t="s">
        <v>80</v>
      </c>
      <c r="BC3700">
        <v>2</v>
      </c>
    </row>
    <row r="3701" spans="1:55">
      <c r="A3701" t="s">
        <v>7369</v>
      </c>
      <c r="B3701" t="s">
        <v>73</v>
      </c>
      <c r="C3701">
        <v>64</v>
      </c>
      <c r="D3701" t="s">
        <v>61</v>
      </c>
      <c r="E3701">
        <v>0</v>
      </c>
      <c r="F3701" t="s">
        <v>4708</v>
      </c>
      <c r="G3701">
        <v>91354</v>
      </c>
      <c r="H3701">
        <v>34.457005</v>
      </c>
      <c r="I3701">
        <v>-118.573726</v>
      </c>
      <c r="J3701">
        <v>0</v>
      </c>
      <c r="K3701">
        <v>17</v>
      </c>
      <c r="L3701" t="s">
        <v>59</v>
      </c>
      <c r="M3701" t="s">
        <v>57</v>
      </c>
      <c r="N3701" t="s">
        <v>5494</v>
      </c>
      <c r="O3701" t="s">
        <v>61</v>
      </c>
      <c r="P3701" t="s">
        <v>57</v>
      </c>
      <c r="Q3701" t="s">
        <v>135</v>
      </c>
      <c r="R3701" t="s">
        <v>121</v>
      </c>
      <c r="S3701" t="s">
        <v>57</v>
      </c>
      <c r="T3701" t="s">
        <v>57</v>
      </c>
      <c r="U3701" t="s">
        <v>61</v>
      </c>
      <c r="V3701" t="s">
        <v>61</v>
      </c>
      <c r="W3701" t="s">
        <v>61</v>
      </c>
      <c r="X3701" t="s">
        <v>61</v>
      </c>
      <c r="Y3701" t="s">
        <v>61</v>
      </c>
      <c r="Z3701" t="s">
        <v>57</v>
      </c>
      <c r="AA3701" t="s">
        <v>77</v>
      </c>
      <c r="AB3701" t="s">
        <v>57</v>
      </c>
      <c r="AC3701" t="s">
        <v>65</v>
      </c>
      <c r="AD3701">
        <v>55.5</v>
      </c>
      <c r="AE3701">
        <v>934.15</v>
      </c>
      <c r="AF3701">
        <v>0</v>
      </c>
      <c r="AG3701">
        <v>0</v>
      </c>
      <c r="AH3701">
        <v>572.5599999999999</v>
      </c>
      <c r="AI3701">
        <v>1506.71</v>
      </c>
      <c r="AJ3701" t="s">
        <v>66</v>
      </c>
      <c r="AM3701">
        <v>0</v>
      </c>
      <c r="AN3701">
        <v>1</v>
      </c>
      <c r="AO3701">
        <v>0</v>
      </c>
      <c r="AP3701" t="s">
        <v>103</v>
      </c>
      <c r="AQ3701" t="s">
        <v>124</v>
      </c>
      <c r="AR3701" t="s">
        <v>69</v>
      </c>
      <c r="AS3701">
        <v>3</v>
      </c>
      <c r="AT3701">
        <v>17846</v>
      </c>
      <c r="AU3701">
        <v>1</v>
      </c>
      <c r="AV3701">
        <v>0</v>
      </c>
      <c r="AW3701">
        <v>1</v>
      </c>
      <c r="AX3701">
        <v>0</v>
      </c>
      <c r="AY3701">
        <v>3</v>
      </c>
      <c r="AZ3701" t="s">
        <v>106</v>
      </c>
      <c r="BA3701">
        <v>5</v>
      </c>
      <c r="BB3701" t="s">
        <v>80</v>
      </c>
      <c r="BC3701">
        <v>2</v>
      </c>
    </row>
    <row r="3702" spans="1:55">
      <c r="A3702" t="s">
        <v>7370</v>
      </c>
      <c r="B3702" t="s">
        <v>73</v>
      </c>
      <c r="C3702">
        <v>56</v>
      </c>
      <c r="D3702" t="s">
        <v>61</v>
      </c>
      <c r="E3702">
        <v>0</v>
      </c>
      <c r="F3702" t="s">
        <v>757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129</v>
      </c>
      <c r="M3702" t="s">
        <v>57</v>
      </c>
      <c r="N3702" t="s">
        <v>2841</v>
      </c>
      <c r="O3702" t="s">
        <v>61</v>
      </c>
      <c r="P3702" t="s">
        <v>57</v>
      </c>
      <c r="Q3702" t="s">
        <v>85</v>
      </c>
      <c r="R3702" t="s">
        <v>300</v>
      </c>
      <c r="S3702" t="s">
        <v>61</v>
      </c>
      <c r="T3702" t="s">
        <v>57</v>
      </c>
      <c r="U3702" t="s">
        <v>61</v>
      </c>
      <c r="V3702" t="s">
        <v>57</v>
      </c>
      <c r="W3702" t="s">
        <v>61</v>
      </c>
      <c r="X3702" t="s">
        <v>61</v>
      </c>
      <c r="Y3702" t="s">
        <v>61</v>
      </c>
      <c r="Z3702" t="s">
        <v>61</v>
      </c>
      <c r="AA3702" t="s">
        <v>77</v>
      </c>
      <c r="AB3702" t="s">
        <v>57</v>
      </c>
      <c r="AC3702" t="s">
        <v>65</v>
      </c>
      <c r="AD3702">
        <v>80.59999999999999</v>
      </c>
      <c r="AE3702">
        <v>4348.1</v>
      </c>
      <c r="AF3702">
        <v>39.45</v>
      </c>
      <c r="AG3702">
        <v>90</v>
      </c>
      <c r="AH3702">
        <v>2608.13</v>
      </c>
      <c r="AI3702">
        <v>7006.78</v>
      </c>
      <c r="AJ3702" t="s">
        <v>66</v>
      </c>
      <c r="AM3702">
        <v>0</v>
      </c>
      <c r="AN3702">
        <v>1</v>
      </c>
      <c r="AO3702">
        <v>0</v>
      </c>
      <c r="AP3702" t="s">
        <v>123</v>
      </c>
      <c r="AQ3702" t="s">
        <v>92</v>
      </c>
      <c r="AR3702" t="s">
        <v>93</v>
      </c>
      <c r="AS3702">
        <v>2</v>
      </c>
      <c r="AT3702">
        <v>40915</v>
      </c>
      <c r="AU3702">
        <v>1</v>
      </c>
      <c r="AV3702">
        <v>0</v>
      </c>
      <c r="AW3702">
        <v>1</v>
      </c>
      <c r="AX3702">
        <v>0</v>
      </c>
      <c r="AY3702">
        <v>6</v>
      </c>
      <c r="AZ3702" t="s">
        <v>125</v>
      </c>
      <c r="BA3702">
        <v>7</v>
      </c>
      <c r="BB3702" t="s">
        <v>95</v>
      </c>
      <c r="BC3702">
        <v>1</v>
      </c>
    </row>
    <row r="3703" spans="1:55">
      <c r="A3703" t="s">
        <v>7371</v>
      </c>
      <c r="B3703" t="s">
        <v>73</v>
      </c>
      <c r="C3703">
        <v>32</v>
      </c>
      <c r="D3703" t="s">
        <v>57</v>
      </c>
      <c r="E3703">
        <v>2</v>
      </c>
      <c r="F3703" t="s">
        <v>891</v>
      </c>
      <c r="G3703">
        <v>90631</v>
      </c>
      <c r="H3703">
        <v>33.940619</v>
      </c>
      <c r="I3703">
        <v>-117.9513</v>
      </c>
      <c r="J3703">
        <v>10</v>
      </c>
      <c r="K3703">
        <v>1</v>
      </c>
      <c r="L3703" t="s">
        <v>59</v>
      </c>
      <c r="M3703" t="s">
        <v>57</v>
      </c>
      <c r="N3703" t="s">
        <v>3792</v>
      </c>
      <c r="O3703" t="s">
        <v>61</v>
      </c>
      <c r="P3703" t="s">
        <v>57</v>
      </c>
      <c r="Q3703" t="s">
        <v>135</v>
      </c>
      <c r="R3703" t="s">
        <v>169</v>
      </c>
      <c r="S3703" t="s">
        <v>57</v>
      </c>
      <c r="T3703" t="s">
        <v>61</v>
      </c>
      <c r="U3703" t="s">
        <v>61</v>
      </c>
      <c r="V3703" t="s">
        <v>61</v>
      </c>
      <c r="W3703" t="s">
        <v>61</v>
      </c>
      <c r="X3703" t="s">
        <v>61</v>
      </c>
      <c r="Y3703" t="s">
        <v>61</v>
      </c>
      <c r="Z3703" t="s">
        <v>57</v>
      </c>
      <c r="AA3703" t="s">
        <v>77</v>
      </c>
      <c r="AB3703" t="s">
        <v>57</v>
      </c>
      <c r="AC3703" t="s">
        <v>65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75.01000000000001</v>
      </c>
      <c r="AJ3703" t="s">
        <v>170</v>
      </c>
      <c r="AM3703">
        <v>0</v>
      </c>
      <c r="AN3703">
        <v>0</v>
      </c>
      <c r="AO3703">
        <v>0</v>
      </c>
      <c r="AP3703" t="s">
        <v>91</v>
      </c>
      <c r="AQ3703" t="s">
        <v>68</v>
      </c>
      <c r="AR3703" t="s">
        <v>137</v>
      </c>
      <c r="AS3703">
        <v>2</v>
      </c>
      <c r="AT3703">
        <v>67354</v>
      </c>
      <c r="AU3703">
        <v>0</v>
      </c>
      <c r="AX3703">
        <v>0</v>
      </c>
      <c r="AY3703">
        <v>1</v>
      </c>
      <c r="AZ3703" t="s">
        <v>94</v>
      </c>
      <c r="BA3703">
        <v>6</v>
      </c>
      <c r="BB3703" t="s">
        <v>95</v>
      </c>
      <c r="BC3703">
        <v>1</v>
      </c>
    </row>
    <row r="3704" spans="1:55">
      <c r="A3704" t="s">
        <v>7372</v>
      </c>
      <c r="B3704" t="s">
        <v>73</v>
      </c>
      <c r="C3704">
        <v>41</v>
      </c>
      <c r="D3704" t="s">
        <v>57</v>
      </c>
      <c r="E3704">
        <v>0</v>
      </c>
      <c r="F3704" t="s">
        <v>2539</v>
      </c>
      <c r="G3704">
        <v>93634</v>
      </c>
      <c r="H3704">
        <v>37.290606</v>
      </c>
      <c r="I3704">
        <v>-119.216328</v>
      </c>
      <c r="J3704">
        <v>7</v>
      </c>
      <c r="K3704">
        <v>70</v>
      </c>
      <c r="L3704" t="s">
        <v>119</v>
      </c>
      <c r="M3704" t="s">
        <v>57</v>
      </c>
      <c r="N3704" t="s">
        <v>5731</v>
      </c>
      <c r="O3704" t="s">
        <v>61</v>
      </c>
      <c r="P3704" t="s">
        <v>57</v>
      </c>
      <c r="Q3704" t="s">
        <v>135</v>
      </c>
      <c r="R3704" t="s">
        <v>296</v>
      </c>
      <c r="S3704" t="s">
        <v>57</v>
      </c>
      <c r="T3704" t="s">
        <v>57</v>
      </c>
      <c r="U3704" t="s">
        <v>61</v>
      </c>
      <c r="V3704" t="s">
        <v>57</v>
      </c>
      <c r="W3704" t="s">
        <v>61</v>
      </c>
      <c r="X3704" t="s">
        <v>57</v>
      </c>
      <c r="Y3704" t="s">
        <v>57</v>
      </c>
      <c r="Z3704" t="s">
        <v>57</v>
      </c>
      <c r="AA3704" t="s">
        <v>122</v>
      </c>
      <c r="AB3704" t="s">
        <v>61</v>
      </c>
      <c r="AC3704" t="s">
        <v>65</v>
      </c>
      <c r="AD3704">
        <v>67.95</v>
      </c>
      <c r="AE3704">
        <v>4664.15</v>
      </c>
      <c r="AF3704">
        <v>0</v>
      </c>
      <c r="AG3704">
        <v>0</v>
      </c>
      <c r="AH3704">
        <v>1745.1</v>
      </c>
      <c r="AI3704">
        <v>6409.25</v>
      </c>
      <c r="AJ3704" t="s">
        <v>66</v>
      </c>
      <c r="AM3704">
        <v>0</v>
      </c>
      <c r="AN3704">
        <v>1</v>
      </c>
      <c r="AO3704">
        <v>0</v>
      </c>
      <c r="AP3704" t="s">
        <v>123</v>
      </c>
      <c r="AQ3704" t="s">
        <v>78</v>
      </c>
      <c r="AR3704" t="s">
        <v>69</v>
      </c>
      <c r="AS3704">
        <v>6</v>
      </c>
      <c r="AT3704">
        <v>52</v>
      </c>
      <c r="AU3704">
        <v>1</v>
      </c>
      <c r="AV3704">
        <v>0</v>
      </c>
      <c r="AW3704">
        <v>1</v>
      </c>
      <c r="AX3704">
        <v>0</v>
      </c>
      <c r="AY3704">
        <v>6</v>
      </c>
      <c r="AZ3704" t="s">
        <v>125</v>
      </c>
      <c r="BA3704">
        <v>1</v>
      </c>
      <c r="BB3704" t="s">
        <v>71</v>
      </c>
      <c r="BC3704">
        <v>4</v>
      </c>
    </row>
    <row r="3705" spans="1:55">
      <c r="A3705" t="s">
        <v>7373</v>
      </c>
      <c r="B3705" t="s">
        <v>56</v>
      </c>
      <c r="C3705">
        <v>47</v>
      </c>
      <c r="D3705" t="s">
        <v>61</v>
      </c>
      <c r="E3705">
        <v>0</v>
      </c>
      <c r="F3705" t="s">
        <v>588</v>
      </c>
      <c r="G3705">
        <v>95925</v>
      </c>
      <c r="H3705">
        <v>39.461768</v>
      </c>
      <c r="I3705">
        <v>-121.195825</v>
      </c>
      <c r="J3705">
        <v>0</v>
      </c>
      <c r="K3705">
        <v>2</v>
      </c>
      <c r="L3705" t="s">
        <v>83</v>
      </c>
      <c r="M3705" t="s">
        <v>57</v>
      </c>
      <c r="N3705" t="s">
        <v>4842</v>
      </c>
      <c r="O3705" t="s">
        <v>61</v>
      </c>
      <c r="P3705" t="s">
        <v>57</v>
      </c>
      <c r="Q3705" t="s">
        <v>135</v>
      </c>
      <c r="R3705" t="s">
        <v>86</v>
      </c>
      <c r="S3705" t="s">
        <v>61</v>
      </c>
      <c r="T3705" t="s">
        <v>57</v>
      </c>
      <c r="U3705" t="s">
        <v>61</v>
      </c>
      <c r="V3705" t="s">
        <v>57</v>
      </c>
      <c r="W3705" t="s">
        <v>61</v>
      </c>
      <c r="X3705" t="s">
        <v>61</v>
      </c>
      <c r="Y3705" t="s">
        <v>61</v>
      </c>
      <c r="Z3705" t="s">
        <v>57</v>
      </c>
      <c r="AA3705" t="s">
        <v>77</v>
      </c>
      <c r="AB3705" t="s">
        <v>57</v>
      </c>
      <c r="AC3705" t="s">
        <v>65</v>
      </c>
      <c r="AD3705">
        <v>55.05</v>
      </c>
      <c r="AE3705">
        <v>102.75</v>
      </c>
      <c r="AF3705">
        <v>0</v>
      </c>
      <c r="AG3705">
        <v>0</v>
      </c>
      <c r="AH3705">
        <v>85.09999999999999</v>
      </c>
      <c r="AI3705">
        <v>187.85</v>
      </c>
      <c r="AJ3705" t="s">
        <v>88</v>
      </c>
      <c r="AK3705" t="s">
        <v>89</v>
      </c>
      <c r="AL3705" t="s">
        <v>90</v>
      </c>
      <c r="AM3705">
        <v>1</v>
      </c>
      <c r="AN3705">
        <v>0</v>
      </c>
      <c r="AO3705">
        <v>0</v>
      </c>
      <c r="AP3705" t="s">
        <v>91</v>
      </c>
      <c r="AQ3705" t="s">
        <v>78</v>
      </c>
      <c r="AR3705" t="s">
        <v>69</v>
      </c>
      <c r="AS3705">
        <v>3</v>
      </c>
      <c r="AT3705">
        <v>262</v>
      </c>
      <c r="AU3705">
        <v>1</v>
      </c>
      <c r="AV3705">
        <v>1</v>
      </c>
      <c r="AW3705">
        <v>0</v>
      </c>
      <c r="AX3705">
        <v>55.05</v>
      </c>
      <c r="AY3705">
        <v>1</v>
      </c>
      <c r="AZ3705" t="s">
        <v>94</v>
      </c>
      <c r="BA3705">
        <v>8</v>
      </c>
      <c r="BB3705" t="s">
        <v>95</v>
      </c>
      <c r="BC3705">
        <v>1</v>
      </c>
    </row>
    <row r="3706" spans="1:55">
      <c r="A3706" t="s">
        <v>7374</v>
      </c>
      <c r="B3706" t="s">
        <v>73</v>
      </c>
      <c r="C3706">
        <v>26</v>
      </c>
      <c r="D3706" t="s">
        <v>61</v>
      </c>
      <c r="E3706">
        <v>0</v>
      </c>
      <c r="F3706" t="s">
        <v>1386</v>
      </c>
      <c r="G3706">
        <v>94804</v>
      </c>
      <c r="H3706">
        <v>37.921034</v>
      </c>
      <c r="I3706">
        <v>-122.341798</v>
      </c>
      <c r="J3706">
        <v>0</v>
      </c>
      <c r="K3706">
        <v>28</v>
      </c>
      <c r="L3706" t="s">
        <v>59</v>
      </c>
      <c r="M3706" t="s">
        <v>57</v>
      </c>
      <c r="N3706" t="s">
        <v>6707</v>
      </c>
      <c r="O3706" t="s">
        <v>61</v>
      </c>
      <c r="P3706" t="s">
        <v>57</v>
      </c>
      <c r="Q3706" t="s">
        <v>85</v>
      </c>
      <c r="R3706" t="s">
        <v>147</v>
      </c>
      <c r="S3706" t="s">
        <v>61</v>
      </c>
      <c r="T3706" t="s">
        <v>61</v>
      </c>
      <c r="U3706" t="s">
        <v>57</v>
      </c>
      <c r="V3706" t="s">
        <v>57</v>
      </c>
      <c r="W3706" t="s">
        <v>61</v>
      </c>
      <c r="X3706" t="s">
        <v>57</v>
      </c>
      <c r="Y3706" t="s">
        <v>57</v>
      </c>
      <c r="Z3706" t="s">
        <v>57</v>
      </c>
      <c r="AA3706" t="s">
        <v>77</v>
      </c>
      <c r="AB3706" t="s">
        <v>61</v>
      </c>
      <c r="AC3706" t="s">
        <v>87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66</v>
      </c>
      <c r="AM3706">
        <v>0</v>
      </c>
      <c r="AN3706">
        <v>1</v>
      </c>
      <c r="AO3706">
        <v>0</v>
      </c>
      <c r="AP3706" t="s">
        <v>164</v>
      </c>
      <c r="AQ3706" t="s">
        <v>116</v>
      </c>
      <c r="AR3706" t="s">
        <v>105</v>
      </c>
      <c r="AS3706">
        <v>5</v>
      </c>
      <c r="AT3706">
        <v>39089</v>
      </c>
      <c r="AU3706">
        <v>1</v>
      </c>
      <c r="AV3706">
        <v>0</v>
      </c>
      <c r="AW3706">
        <v>1</v>
      </c>
      <c r="AX3706">
        <v>0</v>
      </c>
      <c r="AY3706">
        <v>4</v>
      </c>
      <c r="AZ3706" t="s">
        <v>165</v>
      </c>
      <c r="BA3706">
        <v>7</v>
      </c>
      <c r="BB3706" t="s">
        <v>95</v>
      </c>
      <c r="BC3706">
        <v>1</v>
      </c>
    </row>
    <row r="3707" spans="1:55">
      <c r="A3707" t="s">
        <v>7375</v>
      </c>
      <c r="B3707" t="s">
        <v>73</v>
      </c>
      <c r="C3707">
        <v>44</v>
      </c>
      <c r="D3707" t="s">
        <v>61</v>
      </c>
      <c r="E3707">
        <v>0</v>
      </c>
      <c r="F3707" t="s">
        <v>352</v>
      </c>
      <c r="G3707">
        <v>93728</v>
      </c>
      <c r="H3707">
        <v>36.757345</v>
      </c>
      <c r="I3707">
        <v>-119.818274</v>
      </c>
      <c r="J3707">
        <v>0</v>
      </c>
      <c r="K3707">
        <v>27</v>
      </c>
      <c r="L3707" t="s">
        <v>59</v>
      </c>
      <c r="M3707" t="s">
        <v>57</v>
      </c>
      <c r="N3707" t="s">
        <v>7376</v>
      </c>
      <c r="O3707" t="s">
        <v>61</v>
      </c>
      <c r="P3707" t="s">
        <v>61</v>
      </c>
      <c r="Q3707" t="s">
        <v>143</v>
      </c>
      <c r="R3707" t="s">
        <v>143</v>
      </c>
      <c r="S3707" t="s">
        <v>143</v>
      </c>
      <c r="T3707" t="s">
        <v>143</v>
      </c>
      <c r="U3707" t="s">
        <v>143</v>
      </c>
      <c r="V3707" t="s">
        <v>143</v>
      </c>
      <c r="W3707" t="s">
        <v>143</v>
      </c>
      <c r="X3707" t="s">
        <v>143</v>
      </c>
      <c r="Y3707" t="s">
        <v>143</v>
      </c>
      <c r="Z3707" t="s">
        <v>143</v>
      </c>
      <c r="AA3707" t="s">
        <v>64</v>
      </c>
      <c r="AB3707" t="s">
        <v>61</v>
      </c>
      <c r="AC3707" t="s">
        <v>65</v>
      </c>
      <c r="AD3707">
        <v>20.3</v>
      </c>
      <c r="AE3707">
        <v>595.05</v>
      </c>
      <c r="AF3707">
        <v>0</v>
      </c>
      <c r="AG3707">
        <v>0</v>
      </c>
      <c r="AH3707">
        <v>584.8200000000001</v>
      </c>
      <c r="AI3707">
        <v>1179.87</v>
      </c>
      <c r="AJ3707" t="s">
        <v>66</v>
      </c>
      <c r="AM3707">
        <v>0</v>
      </c>
      <c r="AN3707">
        <v>1</v>
      </c>
      <c r="AO3707">
        <v>0</v>
      </c>
      <c r="AP3707" t="s">
        <v>164</v>
      </c>
      <c r="AQ3707" t="s">
        <v>78</v>
      </c>
      <c r="AR3707" t="s">
        <v>182</v>
      </c>
      <c r="AT3707">
        <v>16346</v>
      </c>
      <c r="AU3707">
        <v>1</v>
      </c>
      <c r="AV3707">
        <v>0</v>
      </c>
      <c r="AW3707">
        <v>1</v>
      </c>
      <c r="AX3707">
        <v>0</v>
      </c>
      <c r="AY3707">
        <v>4</v>
      </c>
      <c r="AZ3707" t="s">
        <v>165</v>
      </c>
      <c r="BA3707">
        <v>2</v>
      </c>
      <c r="BB3707" t="s">
        <v>126</v>
      </c>
      <c r="BC3707">
        <v>3</v>
      </c>
    </row>
    <row r="3708" spans="1:55">
      <c r="A3708" t="s">
        <v>7377</v>
      </c>
      <c r="B3708" t="s">
        <v>73</v>
      </c>
      <c r="C3708">
        <v>22</v>
      </c>
      <c r="D3708" t="s">
        <v>57</v>
      </c>
      <c r="E3708">
        <v>1</v>
      </c>
      <c r="F3708" t="s">
        <v>4718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119</v>
      </c>
      <c r="M3708" t="s">
        <v>57</v>
      </c>
      <c r="N3708" t="s">
        <v>7378</v>
      </c>
      <c r="O3708" t="s">
        <v>57</v>
      </c>
      <c r="P3708" t="s">
        <v>57</v>
      </c>
      <c r="Q3708" t="s">
        <v>85</v>
      </c>
      <c r="R3708" t="s">
        <v>147</v>
      </c>
      <c r="S3708" t="s">
        <v>61</v>
      </c>
      <c r="T3708" t="s">
        <v>61</v>
      </c>
      <c r="U3708" t="s">
        <v>57</v>
      </c>
      <c r="V3708" t="s">
        <v>61</v>
      </c>
      <c r="W3708" t="s">
        <v>61</v>
      </c>
      <c r="X3708" t="s">
        <v>57</v>
      </c>
      <c r="Y3708" t="s">
        <v>57</v>
      </c>
      <c r="Z3708" t="s">
        <v>61</v>
      </c>
      <c r="AA3708" t="s">
        <v>122</v>
      </c>
      <c r="AB3708" t="s">
        <v>57</v>
      </c>
      <c r="AC3708" t="s">
        <v>65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8278.200000000001</v>
      </c>
      <c r="AJ3708" t="s">
        <v>66</v>
      </c>
      <c r="AM3708">
        <v>0</v>
      </c>
      <c r="AN3708">
        <v>1</v>
      </c>
      <c r="AO3708">
        <v>0</v>
      </c>
      <c r="AP3708" t="s">
        <v>123</v>
      </c>
      <c r="AQ3708" t="s">
        <v>116</v>
      </c>
      <c r="AR3708" t="s">
        <v>105</v>
      </c>
      <c r="AS3708">
        <v>3</v>
      </c>
      <c r="AT3708">
        <v>1852</v>
      </c>
      <c r="AU3708">
        <v>1</v>
      </c>
      <c r="AV3708">
        <v>0</v>
      </c>
      <c r="AW3708">
        <v>1</v>
      </c>
      <c r="AX3708">
        <v>0</v>
      </c>
      <c r="AY3708">
        <v>6</v>
      </c>
      <c r="AZ3708" t="s">
        <v>125</v>
      </c>
      <c r="BA3708">
        <v>2</v>
      </c>
      <c r="BB3708" t="s">
        <v>126</v>
      </c>
      <c r="BC3708">
        <v>3</v>
      </c>
    </row>
    <row r="3709" spans="1:55">
      <c r="A3709" t="s">
        <v>7379</v>
      </c>
      <c r="B3709" t="s">
        <v>56</v>
      </c>
      <c r="C3709">
        <v>20</v>
      </c>
      <c r="D3709" t="s">
        <v>57</v>
      </c>
      <c r="E3709">
        <v>2</v>
      </c>
      <c r="F3709" t="s">
        <v>3996</v>
      </c>
      <c r="G3709">
        <v>95045</v>
      </c>
      <c r="H3709">
        <v>36.810568</v>
      </c>
      <c r="I3709">
        <v>-121.503022</v>
      </c>
      <c r="J3709">
        <v>3</v>
      </c>
      <c r="K3709">
        <v>7</v>
      </c>
      <c r="L3709" t="s">
        <v>59</v>
      </c>
      <c r="M3709" t="s">
        <v>61</v>
      </c>
      <c r="N3709" t="s">
        <v>143</v>
      </c>
      <c r="O3709" t="s">
        <v>143</v>
      </c>
      <c r="P3709" t="s">
        <v>57</v>
      </c>
      <c r="Q3709" t="s">
        <v>135</v>
      </c>
      <c r="R3709" t="s">
        <v>618</v>
      </c>
      <c r="S3709" t="s">
        <v>61</v>
      </c>
      <c r="T3709" t="s">
        <v>61</v>
      </c>
      <c r="U3709" t="s">
        <v>61</v>
      </c>
      <c r="V3709" t="s">
        <v>61</v>
      </c>
      <c r="W3709" t="s">
        <v>61</v>
      </c>
      <c r="X3709" t="s">
        <v>61</v>
      </c>
      <c r="Y3709" t="s">
        <v>57</v>
      </c>
      <c r="Z3709" t="s">
        <v>57</v>
      </c>
      <c r="AA3709" t="s">
        <v>77</v>
      </c>
      <c r="AB3709" t="s">
        <v>57</v>
      </c>
      <c r="AC3709" t="s">
        <v>87</v>
      </c>
      <c r="AD3709">
        <v>-7</v>
      </c>
      <c r="AE3709">
        <v>149.05</v>
      </c>
      <c r="AF3709">
        <v>0</v>
      </c>
      <c r="AG3709">
        <v>0</v>
      </c>
      <c r="AH3709">
        <v>0</v>
      </c>
      <c r="AI3709">
        <v>149.05</v>
      </c>
      <c r="AJ3709" t="s">
        <v>66</v>
      </c>
      <c r="AM3709">
        <v>0</v>
      </c>
      <c r="AN3709">
        <v>1</v>
      </c>
      <c r="AO3709">
        <v>1</v>
      </c>
      <c r="AP3709" t="s">
        <v>67</v>
      </c>
      <c r="AQ3709" t="s">
        <v>116</v>
      </c>
      <c r="AR3709" t="s">
        <v>79</v>
      </c>
      <c r="AS3709">
        <v>2</v>
      </c>
      <c r="AT3709">
        <v>3402</v>
      </c>
      <c r="AU3709">
        <v>1</v>
      </c>
      <c r="AV3709">
        <v>0</v>
      </c>
      <c r="AW3709">
        <v>1</v>
      </c>
      <c r="AX3709">
        <v>0</v>
      </c>
      <c r="AY3709">
        <v>2</v>
      </c>
      <c r="AZ3709" t="s">
        <v>70</v>
      </c>
      <c r="BA3709">
        <v>3</v>
      </c>
      <c r="BB3709" t="s">
        <v>126</v>
      </c>
      <c r="BC3709">
        <v>3</v>
      </c>
    </row>
    <row r="3710" spans="1:55">
      <c r="A3710" t="s">
        <v>7380</v>
      </c>
      <c r="B3710" t="s">
        <v>56</v>
      </c>
      <c r="C3710">
        <v>68</v>
      </c>
      <c r="D3710" t="s">
        <v>57</v>
      </c>
      <c r="E3710">
        <v>0</v>
      </c>
      <c r="F3710" t="s">
        <v>588</v>
      </c>
      <c r="G3710">
        <v>95925</v>
      </c>
      <c r="H3710">
        <v>39.461768</v>
      </c>
      <c r="I3710">
        <v>-121.195825</v>
      </c>
      <c r="J3710">
        <v>4</v>
      </c>
      <c r="K3710">
        <v>31</v>
      </c>
      <c r="L3710" t="s">
        <v>216</v>
      </c>
      <c r="M3710" t="s">
        <v>57</v>
      </c>
      <c r="N3710" t="s">
        <v>4887</v>
      </c>
      <c r="O3710" t="s">
        <v>57</v>
      </c>
      <c r="P3710" t="s">
        <v>57</v>
      </c>
      <c r="Q3710" t="s">
        <v>85</v>
      </c>
      <c r="R3710" t="s">
        <v>1317</v>
      </c>
      <c r="S3710" t="s">
        <v>61</v>
      </c>
      <c r="T3710" t="s">
        <v>61</v>
      </c>
      <c r="U3710" t="s">
        <v>61</v>
      </c>
      <c r="V3710" t="s">
        <v>61</v>
      </c>
      <c r="W3710" t="s">
        <v>61</v>
      </c>
      <c r="X3710" t="s">
        <v>57</v>
      </c>
      <c r="Y3710" t="s">
        <v>57</v>
      </c>
      <c r="Z3710" t="s">
        <v>57</v>
      </c>
      <c r="AA3710" t="s">
        <v>122</v>
      </c>
      <c r="AB3710" t="s">
        <v>57</v>
      </c>
      <c r="AC3710" t="s">
        <v>87</v>
      </c>
      <c r="AD3710">
        <v>84.84999999999999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66</v>
      </c>
      <c r="AM3710">
        <v>0</v>
      </c>
      <c r="AN3710">
        <v>1</v>
      </c>
      <c r="AO3710">
        <v>0</v>
      </c>
      <c r="AP3710" t="s">
        <v>164</v>
      </c>
      <c r="AQ3710" t="s">
        <v>124</v>
      </c>
      <c r="AR3710" t="s">
        <v>93</v>
      </c>
      <c r="AS3710">
        <v>3</v>
      </c>
      <c r="AT3710">
        <v>262</v>
      </c>
      <c r="AU3710">
        <v>1</v>
      </c>
      <c r="AV3710">
        <v>0</v>
      </c>
      <c r="AW3710">
        <v>1</v>
      </c>
      <c r="AX3710">
        <v>0</v>
      </c>
      <c r="AY3710">
        <v>4</v>
      </c>
      <c r="AZ3710" t="s">
        <v>165</v>
      </c>
      <c r="BA3710">
        <v>3</v>
      </c>
      <c r="BB3710" t="s">
        <v>126</v>
      </c>
      <c r="BC3710">
        <v>3</v>
      </c>
    </row>
    <row r="3711" spans="1:55">
      <c r="A3711" t="s">
        <v>7381</v>
      </c>
      <c r="B3711" t="s">
        <v>56</v>
      </c>
      <c r="C3711">
        <v>46</v>
      </c>
      <c r="D3711" t="s">
        <v>57</v>
      </c>
      <c r="E3711">
        <v>0</v>
      </c>
      <c r="F3711" t="s">
        <v>1647</v>
      </c>
      <c r="G3711">
        <v>95570</v>
      </c>
      <c r="H3711">
        <v>41.162295</v>
      </c>
      <c r="I3711">
        <v>-124.027381</v>
      </c>
      <c r="J3711">
        <v>1</v>
      </c>
      <c r="K3711">
        <v>33</v>
      </c>
      <c r="L3711" t="s">
        <v>59</v>
      </c>
      <c r="M3711" t="s">
        <v>57</v>
      </c>
      <c r="N3711" t="s">
        <v>4653</v>
      </c>
      <c r="O3711" t="s">
        <v>57</v>
      </c>
      <c r="P3711" t="s">
        <v>57</v>
      </c>
      <c r="Q3711" t="s">
        <v>85</v>
      </c>
      <c r="R3711" t="s">
        <v>160</v>
      </c>
      <c r="S3711" t="s">
        <v>61</v>
      </c>
      <c r="T3711" t="s">
        <v>57</v>
      </c>
      <c r="U3711" t="s">
        <v>57</v>
      </c>
      <c r="V3711" t="s">
        <v>61</v>
      </c>
      <c r="W3711" t="s">
        <v>57</v>
      </c>
      <c r="X3711" t="s">
        <v>57</v>
      </c>
      <c r="Y3711" t="s">
        <v>57</v>
      </c>
      <c r="Z3711" t="s">
        <v>57</v>
      </c>
      <c r="AA3711" t="s">
        <v>77</v>
      </c>
      <c r="AB3711" t="s">
        <v>57</v>
      </c>
      <c r="AC3711" t="s">
        <v>87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88</v>
      </c>
      <c r="AK3711" t="s">
        <v>101</v>
      </c>
      <c r="AL3711" t="s">
        <v>690</v>
      </c>
      <c r="AM3711">
        <v>1</v>
      </c>
      <c r="AN3711">
        <v>0</v>
      </c>
      <c r="AO3711">
        <v>0</v>
      </c>
      <c r="AP3711" t="s">
        <v>164</v>
      </c>
      <c r="AQ3711" t="s">
        <v>78</v>
      </c>
      <c r="AR3711" t="s">
        <v>105</v>
      </c>
      <c r="AS3711">
        <v>6</v>
      </c>
      <c r="AT3711">
        <v>2369</v>
      </c>
      <c r="AU3711">
        <v>1</v>
      </c>
      <c r="AV3711">
        <v>1</v>
      </c>
      <c r="AW3711">
        <v>0</v>
      </c>
      <c r="AX3711">
        <v>104.4</v>
      </c>
      <c r="AY3711">
        <v>4</v>
      </c>
      <c r="AZ3711" t="s">
        <v>165</v>
      </c>
      <c r="BA3711">
        <v>6</v>
      </c>
      <c r="BB3711" t="s">
        <v>95</v>
      </c>
      <c r="BC3711">
        <v>1</v>
      </c>
    </row>
    <row r="3712" spans="1:55">
      <c r="A3712" t="s">
        <v>7382</v>
      </c>
      <c r="B3712" t="s">
        <v>73</v>
      </c>
      <c r="C3712">
        <v>60</v>
      </c>
      <c r="D3712" t="s">
        <v>57</v>
      </c>
      <c r="E3712">
        <v>1</v>
      </c>
      <c r="F3712" t="s">
        <v>1967</v>
      </c>
      <c r="G3712">
        <v>95460</v>
      </c>
      <c r="H3712">
        <v>39.305545</v>
      </c>
      <c r="I3712">
        <v>-123.743697</v>
      </c>
      <c r="J3712">
        <v>8</v>
      </c>
      <c r="K3712">
        <v>68</v>
      </c>
      <c r="L3712" t="s">
        <v>119</v>
      </c>
      <c r="M3712" t="s">
        <v>57</v>
      </c>
      <c r="N3712" t="s">
        <v>5999</v>
      </c>
      <c r="O3712" t="s">
        <v>57</v>
      </c>
      <c r="P3712" t="s">
        <v>61</v>
      </c>
      <c r="Q3712" t="s">
        <v>143</v>
      </c>
      <c r="R3712" t="s">
        <v>143</v>
      </c>
      <c r="S3712" t="s">
        <v>143</v>
      </c>
      <c r="T3712" t="s">
        <v>143</v>
      </c>
      <c r="U3712" t="s">
        <v>143</v>
      </c>
      <c r="V3712" t="s">
        <v>143</v>
      </c>
      <c r="W3712" t="s">
        <v>143</v>
      </c>
      <c r="X3712" t="s">
        <v>143</v>
      </c>
      <c r="Y3712" t="s">
        <v>143</v>
      </c>
      <c r="Z3712" t="s">
        <v>143</v>
      </c>
      <c r="AA3712" t="s">
        <v>122</v>
      </c>
      <c r="AB3712" t="s">
        <v>57</v>
      </c>
      <c r="AC3712" t="s">
        <v>87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66</v>
      </c>
      <c r="AM3712">
        <v>0</v>
      </c>
      <c r="AN3712">
        <v>1</v>
      </c>
      <c r="AO3712">
        <v>0</v>
      </c>
      <c r="AP3712" t="s">
        <v>123</v>
      </c>
      <c r="AQ3712" t="s">
        <v>124</v>
      </c>
      <c r="AR3712" t="s">
        <v>182</v>
      </c>
      <c r="AT3712">
        <v>2229</v>
      </c>
      <c r="AU3712">
        <v>1</v>
      </c>
      <c r="AV3712">
        <v>0</v>
      </c>
      <c r="AW3712">
        <v>1</v>
      </c>
      <c r="AX3712">
        <v>0</v>
      </c>
      <c r="AY3712">
        <v>6</v>
      </c>
      <c r="AZ3712" t="s">
        <v>125</v>
      </c>
      <c r="BA3712">
        <v>0</v>
      </c>
      <c r="BB3712" t="s">
        <v>71</v>
      </c>
      <c r="BC3712">
        <v>4</v>
      </c>
    </row>
    <row r="3713" spans="1:55">
      <c r="A3713" t="s">
        <v>7383</v>
      </c>
      <c r="B3713" t="s">
        <v>73</v>
      </c>
      <c r="C3713">
        <v>40</v>
      </c>
      <c r="D3713" t="s">
        <v>61</v>
      </c>
      <c r="E3713">
        <v>0</v>
      </c>
      <c r="F3713" t="s">
        <v>1131</v>
      </c>
      <c r="G3713">
        <v>95325</v>
      </c>
      <c r="H3713">
        <v>37.479926</v>
      </c>
      <c r="I3713">
        <v>-120.230424</v>
      </c>
      <c r="J3713">
        <v>0</v>
      </c>
      <c r="K3713">
        <v>32</v>
      </c>
      <c r="L3713" t="s">
        <v>59</v>
      </c>
      <c r="M3713" t="s">
        <v>57</v>
      </c>
      <c r="N3713" t="s">
        <v>7384</v>
      </c>
      <c r="O3713" t="s">
        <v>61</v>
      </c>
      <c r="P3713" t="s">
        <v>57</v>
      </c>
      <c r="Q3713" t="s">
        <v>85</v>
      </c>
      <c r="R3713" t="s">
        <v>586</v>
      </c>
      <c r="S3713" t="s">
        <v>61</v>
      </c>
      <c r="T3713" t="s">
        <v>61</v>
      </c>
      <c r="U3713" t="s">
        <v>61</v>
      </c>
      <c r="V3713" t="s">
        <v>61</v>
      </c>
      <c r="W3713" t="s">
        <v>57</v>
      </c>
      <c r="X3713" t="s">
        <v>57</v>
      </c>
      <c r="Y3713" t="s">
        <v>57</v>
      </c>
      <c r="Z3713" t="s">
        <v>57</v>
      </c>
      <c r="AA3713" t="s">
        <v>77</v>
      </c>
      <c r="AB3713" t="s">
        <v>61</v>
      </c>
      <c r="AC3713" t="s">
        <v>87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</v>
      </c>
      <c r="AJ3713" t="s">
        <v>66</v>
      </c>
      <c r="AM3713">
        <v>0</v>
      </c>
      <c r="AN3713">
        <v>1</v>
      </c>
      <c r="AO3713">
        <v>0</v>
      </c>
      <c r="AP3713" t="s">
        <v>164</v>
      </c>
      <c r="AQ3713" t="s">
        <v>78</v>
      </c>
      <c r="AR3713" t="s">
        <v>105</v>
      </c>
      <c r="AS3713">
        <v>4</v>
      </c>
      <c r="AT3713">
        <v>128</v>
      </c>
      <c r="AU3713">
        <v>1</v>
      </c>
      <c r="AV3713">
        <v>0</v>
      </c>
      <c r="AW3713">
        <v>1</v>
      </c>
      <c r="AX3713">
        <v>0</v>
      </c>
      <c r="AY3713">
        <v>4</v>
      </c>
      <c r="AZ3713" t="s">
        <v>165</v>
      </c>
      <c r="BA3713">
        <v>7</v>
      </c>
      <c r="BB3713" t="s">
        <v>95</v>
      </c>
      <c r="BC3713">
        <v>1</v>
      </c>
    </row>
    <row r="3714" spans="1:55">
      <c r="A3714" t="s">
        <v>7385</v>
      </c>
      <c r="B3714" t="s">
        <v>73</v>
      </c>
      <c r="C3714">
        <v>31</v>
      </c>
      <c r="D3714" t="s">
        <v>61</v>
      </c>
      <c r="E3714">
        <v>0</v>
      </c>
      <c r="F3714" t="s">
        <v>523</v>
      </c>
      <c r="G3714">
        <v>95864</v>
      </c>
      <c r="H3714">
        <v>38.585826</v>
      </c>
      <c r="I3714">
        <v>-121.376263</v>
      </c>
      <c r="J3714">
        <v>0</v>
      </c>
      <c r="K3714">
        <v>4</v>
      </c>
      <c r="L3714" t="s">
        <v>59</v>
      </c>
      <c r="M3714" t="s">
        <v>57</v>
      </c>
      <c r="N3714" t="s">
        <v>7386</v>
      </c>
      <c r="O3714" t="s">
        <v>61</v>
      </c>
      <c r="P3714" t="s">
        <v>61</v>
      </c>
      <c r="Q3714" t="s">
        <v>143</v>
      </c>
      <c r="R3714" t="s">
        <v>143</v>
      </c>
      <c r="S3714" t="s">
        <v>143</v>
      </c>
      <c r="T3714" t="s">
        <v>143</v>
      </c>
      <c r="U3714" t="s">
        <v>143</v>
      </c>
      <c r="V3714" t="s">
        <v>143</v>
      </c>
      <c r="W3714" t="s">
        <v>143</v>
      </c>
      <c r="X3714" t="s">
        <v>143</v>
      </c>
      <c r="Y3714" t="s">
        <v>143</v>
      </c>
      <c r="Z3714" t="s">
        <v>143</v>
      </c>
      <c r="AA3714" t="s">
        <v>77</v>
      </c>
      <c r="AB3714" t="s">
        <v>61</v>
      </c>
      <c r="AC3714" t="s">
        <v>307</v>
      </c>
      <c r="AD3714">
        <v>19</v>
      </c>
      <c r="AE3714">
        <v>78.90000000000001</v>
      </c>
      <c r="AF3714">
        <v>0</v>
      </c>
      <c r="AG3714">
        <v>0</v>
      </c>
      <c r="AH3714">
        <v>80.64</v>
      </c>
      <c r="AI3714">
        <v>159.54</v>
      </c>
      <c r="AJ3714" t="s">
        <v>66</v>
      </c>
      <c r="AM3714">
        <v>0</v>
      </c>
      <c r="AN3714">
        <v>1</v>
      </c>
      <c r="AO3714">
        <v>0</v>
      </c>
      <c r="AP3714" t="s">
        <v>91</v>
      </c>
      <c r="AQ3714" t="s">
        <v>68</v>
      </c>
      <c r="AR3714" t="s">
        <v>182</v>
      </c>
      <c r="AT3714">
        <v>23362</v>
      </c>
      <c r="AU3714">
        <v>1</v>
      </c>
      <c r="AV3714">
        <v>0</v>
      </c>
      <c r="AW3714">
        <v>1</v>
      </c>
      <c r="AX3714">
        <v>0</v>
      </c>
      <c r="AY3714">
        <v>1</v>
      </c>
      <c r="AZ3714" t="s">
        <v>94</v>
      </c>
      <c r="BA3714">
        <v>8</v>
      </c>
      <c r="BB3714" t="s">
        <v>95</v>
      </c>
      <c r="BC3714">
        <v>1</v>
      </c>
    </row>
    <row r="3715" spans="1:55">
      <c r="A3715" t="s">
        <v>7387</v>
      </c>
      <c r="B3715" t="s">
        <v>73</v>
      </c>
      <c r="C3715">
        <v>51</v>
      </c>
      <c r="D3715" t="s">
        <v>61</v>
      </c>
      <c r="E3715">
        <v>0</v>
      </c>
      <c r="F3715" t="s">
        <v>790</v>
      </c>
      <c r="G3715">
        <v>95686</v>
      </c>
      <c r="H3715">
        <v>38.157794</v>
      </c>
      <c r="I3715">
        <v>-121.520223</v>
      </c>
      <c r="J3715">
        <v>0</v>
      </c>
      <c r="K3715">
        <v>64</v>
      </c>
      <c r="L3715" t="s">
        <v>129</v>
      </c>
      <c r="M3715" t="s">
        <v>57</v>
      </c>
      <c r="N3715" t="s">
        <v>7388</v>
      </c>
      <c r="O3715" t="s">
        <v>61</v>
      </c>
      <c r="P3715" t="s">
        <v>57</v>
      </c>
      <c r="Q3715" t="s">
        <v>85</v>
      </c>
      <c r="R3715" t="s">
        <v>275</v>
      </c>
      <c r="S3715" t="s">
        <v>57</v>
      </c>
      <c r="T3715" t="s">
        <v>57</v>
      </c>
      <c r="U3715" t="s">
        <v>61</v>
      </c>
      <c r="V3715" t="s">
        <v>61</v>
      </c>
      <c r="W3715" t="s">
        <v>57</v>
      </c>
      <c r="X3715" t="s">
        <v>57</v>
      </c>
      <c r="Y3715" t="s">
        <v>57</v>
      </c>
      <c r="Z3715" t="s">
        <v>57</v>
      </c>
      <c r="AA3715" t="s">
        <v>64</v>
      </c>
      <c r="AB3715" t="s">
        <v>57</v>
      </c>
      <c r="AC3715" t="s">
        <v>65</v>
      </c>
      <c r="AD3715">
        <v>100.3</v>
      </c>
      <c r="AE3715">
        <v>6603.8</v>
      </c>
      <c r="AF3715">
        <v>0</v>
      </c>
      <c r="AG3715">
        <v>0</v>
      </c>
      <c r="AH3715">
        <v>636.8</v>
      </c>
      <c r="AI3715">
        <v>7240.6</v>
      </c>
      <c r="AJ3715" t="s">
        <v>66</v>
      </c>
      <c r="AM3715">
        <v>0</v>
      </c>
      <c r="AN3715">
        <v>1</v>
      </c>
      <c r="AO3715">
        <v>0</v>
      </c>
      <c r="AP3715" t="s">
        <v>123</v>
      </c>
      <c r="AQ3715" t="s">
        <v>92</v>
      </c>
      <c r="AR3715" t="s">
        <v>105</v>
      </c>
      <c r="AS3715">
        <v>6</v>
      </c>
      <c r="AT3715">
        <v>1472</v>
      </c>
      <c r="AU3715">
        <v>1</v>
      </c>
      <c r="AV3715">
        <v>0</v>
      </c>
      <c r="AW3715">
        <v>1</v>
      </c>
      <c r="AX3715">
        <v>0</v>
      </c>
      <c r="AY3715">
        <v>6</v>
      </c>
      <c r="AZ3715" t="s">
        <v>125</v>
      </c>
      <c r="BA3715">
        <v>4</v>
      </c>
      <c r="BB3715" t="s">
        <v>80</v>
      </c>
      <c r="BC3715">
        <v>2</v>
      </c>
    </row>
    <row r="3716" spans="1:55">
      <c r="A3716" t="s">
        <v>7389</v>
      </c>
      <c r="B3716" t="s">
        <v>73</v>
      </c>
      <c r="C3716">
        <v>48</v>
      </c>
      <c r="D3716" t="s">
        <v>61</v>
      </c>
      <c r="E3716">
        <v>0</v>
      </c>
      <c r="F3716" t="s">
        <v>212</v>
      </c>
      <c r="G3716">
        <v>95358</v>
      </c>
      <c r="H3716">
        <v>37.612612</v>
      </c>
      <c r="I3716">
        <v>-121.108568</v>
      </c>
      <c r="J3716">
        <v>0</v>
      </c>
      <c r="K3716">
        <v>26</v>
      </c>
      <c r="L3716" t="s">
        <v>59</v>
      </c>
      <c r="M3716" t="s">
        <v>57</v>
      </c>
      <c r="N3716" t="s">
        <v>7169</v>
      </c>
      <c r="O3716" t="s">
        <v>61</v>
      </c>
      <c r="P3716" t="s">
        <v>57</v>
      </c>
      <c r="Q3716" t="s">
        <v>85</v>
      </c>
      <c r="R3716" t="s">
        <v>441</v>
      </c>
      <c r="S3716" t="s">
        <v>61</v>
      </c>
      <c r="T3716" t="s">
        <v>57</v>
      </c>
      <c r="U3716" t="s">
        <v>61</v>
      </c>
      <c r="V3716" t="s">
        <v>61</v>
      </c>
      <c r="W3716" t="s">
        <v>57</v>
      </c>
      <c r="X3716" t="s">
        <v>61</v>
      </c>
      <c r="Y3716" t="s">
        <v>61</v>
      </c>
      <c r="Z3716" t="s">
        <v>57</v>
      </c>
      <c r="AA3716" t="s">
        <v>77</v>
      </c>
      <c r="AB3716" t="s">
        <v>57</v>
      </c>
      <c r="AC3716" t="s">
        <v>87</v>
      </c>
      <c r="AD3716">
        <v>85.75</v>
      </c>
      <c r="AE3716">
        <v>2146.5</v>
      </c>
      <c r="AF3716">
        <v>0</v>
      </c>
      <c r="AG3716">
        <v>0</v>
      </c>
      <c r="AH3716">
        <v>1049.1</v>
      </c>
      <c r="AI3716">
        <v>3195.6</v>
      </c>
      <c r="AJ3716" t="s">
        <v>66</v>
      </c>
      <c r="AM3716">
        <v>0</v>
      </c>
      <c r="AN3716">
        <v>1</v>
      </c>
      <c r="AO3716">
        <v>0</v>
      </c>
      <c r="AP3716" t="s">
        <v>164</v>
      </c>
      <c r="AQ3716" t="s">
        <v>78</v>
      </c>
      <c r="AR3716" t="s">
        <v>93</v>
      </c>
      <c r="AS3716">
        <v>3</v>
      </c>
      <c r="AT3716">
        <v>30668</v>
      </c>
      <c r="AU3716">
        <v>1</v>
      </c>
      <c r="AV3716">
        <v>0</v>
      </c>
      <c r="AW3716">
        <v>1</v>
      </c>
      <c r="AX3716">
        <v>0</v>
      </c>
      <c r="AY3716">
        <v>4</v>
      </c>
      <c r="AZ3716" t="s">
        <v>165</v>
      </c>
      <c r="BA3716">
        <v>7</v>
      </c>
      <c r="BB3716" t="s">
        <v>95</v>
      </c>
      <c r="BC3716">
        <v>1</v>
      </c>
    </row>
    <row r="3717" spans="1:55">
      <c r="A3717" t="s">
        <v>7390</v>
      </c>
      <c r="B3717" t="s">
        <v>73</v>
      </c>
      <c r="C3717">
        <v>74</v>
      </c>
      <c r="D3717" t="s">
        <v>57</v>
      </c>
      <c r="E3717">
        <v>0</v>
      </c>
      <c r="F3717" t="s">
        <v>476</v>
      </c>
      <c r="G3717">
        <v>95066</v>
      </c>
      <c r="H3717">
        <v>37.070177</v>
      </c>
      <c r="I3717">
        <v>-122.010077</v>
      </c>
      <c r="J3717">
        <v>9</v>
      </c>
      <c r="K3717">
        <v>71</v>
      </c>
      <c r="L3717" t="s">
        <v>119</v>
      </c>
      <c r="M3717" t="s">
        <v>61</v>
      </c>
      <c r="N3717" t="s">
        <v>143</v>
      </c>
      <c r="O3717" t="s">
        <v>143</v>
      </c>
      <c r="P3717" t="s">
        <v>57</v>
      </c>
      <c r="Q3717" t="s">
        <v>135</v>
      </c>
      <c r="R3717" t="s">
        <v>156</v>
      </c>
      <c r="S3717" t="s">
        <v>57</v>
      </c>
      <c r="T3717" t="s">
        <v>57</v>
      </c>
      <c r="U3717" t="s">
        <v>57</v>
      </c>
      <c r="V3717" t="s">
        <v>57</v>
      </c>
      <c r="W3717" t="s">
        <v>61</v>
      </c>
      <c r="X3717" t="s">
        <v>61</v>
      </c>
      <c r="Y3717" t="s">
        <v>61</v>
      </c>
      <c r="Z3717" t="s">
        <v>57</v>
      </c>
      <c r="AA3717" t="s">
        <v>122</v>
      </c>
      <c r="AB3717" t="s">
        <v>61</v>
      </c>
      <c r="AC3717" t="s">
        <v>65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66</v>
      </c>
      <c r="AM3717">
        <v>0</v>
      </c>
      <c r="AN3717">
        <v>1</v>
      </c>
      <c r="AO3717">
        <v>0</v>
      </c>
      <c r="AP3717" t="s">
        <v>123</v>
      </c>
      <c r="AQ3717" t="s">
        <v>104</v>
      </c>
      <c r="AR3717" t="s">
        <v>137</v>
      </c>
      <c r="AS3717">
        <v>5</v>
      </c>
      <c r="AT3717">
        <v>14574</v>
      </c>
      <c r="AU3717">
        <v>1</v>
      </c>
      <c r="AV3717">
        <v>0</v>
      </c>
      <c r="AW3717">
        <v>1</v>
      </c>
      <c r="AX3717">
        <v>0</v>
      </c>
      <c r="AY3717">
        <v>6</v>
      </c>
      <c r="AZ3717" t="s">
        <v>125</v>
      </c>
      <c r="BA3717">
        <v>1</v>
      </c>
      <c r="BB3717" t="s">
        <v>71</v>
      </c>
      <c r="BC3717">
        <v>4</v>
      </c>
    </row>
    <row r="3718" spans="1:55">
      <c r="A3718" t="s">
        <v>7391</v>
      </c>
      <c r="B3718" t="s">
        <v>73</v>
      </c>
      <c r="C3718">
        <v>40</v>
      </c>
      <c r="D3718" t="s">
        <v>61</v>
      </c>
      <c r="E3718">
        <v>0</v>
      </c>
      <c r="F3718" t="s">
        <v>252</v>
      </c>
      <c r="G3718">
        <v>92126</v>
      </c>
      <c r="H3718">
        <v>32.886925</v>
      </c>
      <c r="I3718">
        <v>-117.152162</v>
      </c>
      <c r="J3718">
        <v>0</v>
      </c>
      <c r="K3718">
        <v>13</v>
      </c>
      <c r="L3718" t="s">
        <v>59</v>
      </c>
      <c r="M3718" t="s">
        <v>57</v>
      </c>
      <c r="N3718" t="s">
        <v>6088</v>
      </c>
      <c r="O3718" t="s">
        <v>61</v>
      </c>
      <c r="P3718" t="s">
        <v>57</v>
      </c>
      <c r="Q3718" t="s">
        <v>85</v>
      </c>
      <c r="R3718" t="s">
        <v>163</v>
      </c>
      <c r="S3718" t="s">
        <v>61</v>
      </c>
      <c r="T3718" t="s">
        <v>61</v>
      </c>
      <c r="U3718" t="s">
        <v>61</v>
      </c>
      <c r="V3718" t="s">
        <v>61</v>
      </c>
      <c r="W3718" t="s">
        <v>61</v>
      </c>
      <c r="X3718" t="s">
        <v>57</v>
      </c>
      <c r="Y3718" t="s">
        <v>57</v>
      </c>
      <c r="Z3718" t="s">
        <v>57</v>
      </c>
      <c r="AA3718" t="s">
        <v>77</v>
      </c>
      <c r="AB3718" t="s">
        <v>57</v>
      </c>
      <c r="AC3718" t="s">
        <v>87</v>
      </c>
      <c r="AD3718">
        <v>80.84999999999999</v>
      </c>
      <c r="AE3718">
        <v>1008.7</v>
      </c>
      <c r="AF3718">
        <v>0</v>
      </c>
      <c r="AG3718">
        <v>0</v>
      </c>
      <c r="AH3718">
        <v>163.02</v>
      </c>
      <c r="AI3718">
        <v>1171.72</v>
      </c>
      <c r="AJ3718" t="s">
        <v>88</v>
      </c>
      <c r="AK3718" t="s">
        <v>89</v>
      </c>
      <c r="AL3718" t="s">
        <v>181</v>
      </c>
      <c r="AM3718">
        <v>1</v>
      </c>
      <c r="AN3718">
        <v>0</v>
      </c>
      <c r="AO3718">
        <v>0</v>
      </c>
      <c r="AP3718" t="s">
        <v>103</v>
      </c>
      <c r="AQ3718" t="s">
        <v>78</v>
      </c>
      <c r="AR3718" t="s">
        <v>93</v>
      </c>
      <c r="AS3718">
        <v>3</v>
      </c>
      <c r="AT3718">
        <v>74232</v>
      </c>
      <c r="AU3718">
        <v>1</v>
      </c>
      <c r="AV3718">
        <v>1</v>
      </c>
      <c r="AW3718">
        <v>0</v>
      </c>
      <c r="AX3718">
        <v>80.84999999999999</v>
      </c>
      <c r="AY3718">
        <v>3</v>
      </c>
      <c r="AZ3718" t="s">
        <v>106</v>
      </c>
      <c r="BA3718">
        <v>7</v>
      </c>
      <c r="BB3718" t="s">
        <v>95</v>
      </c>
      <c r="BC3718">
        <v>1</v>
      </c>
    </row>
    <row r="3719" spans="1:55">
      <c r="A3719" t="s">
        <v>7392</v>
      </c>
      <c r="B3719" t="s">
        <v>56</v>
      </c>
      <c r="C3719">
        <v>64</v>
      </c>
      <c r="D3719" t="s">
        <v>61</v>
      </c>
      <c r="E3719">
        <v>0</v>
      </c>
      <c r="F3719" t="s">
        <v>252</v>
      </c>
      <c r="G3719">
        <v>92111</v>
      </c>
      <c r="H3719">
        <v>32.805518</v>
      </c>
      <c r="I3719">
        <v>-117.169052</v>
      </c>
      <c r="J3719">
        <v>0</v>
      </c>
      <c r="K3719">
        <v>41</v>
      </c>
      <c r="L3719" t="s">
        <v>59</v>
      </c>
      <c r="M3719" t="s">
        <v>57</v>
      </c>
      <c r="N3719" t="s">
        <v>7393</v>
      </c>
      <c r="O3719" t="s">
        <v>61</v>
      </c>
      <c r="P3719" t="s">
        <v>57</v>
      </c>
      <c r="Q3719" t="s">
        <v>85</v>
      </c>
      <c r="R3719" t="s">
        <v>275</v>
      </c>
      <c r="S3719" t="s">
        <v>61</v>
      </c>
      <c r="T3719" t="s">
        <v>57</v>
      </c>
      <c r="U3719" t="s">
        <v>61</v>
      </c>
      <c r="V3719" t="s">
        <v>57</v>
      </c>
      <c r="W3719" t="s">
        <v>57</v>
      </c>
      <c r="X3719" t="s">
        <v>57</v>
      </c>
      <c r="Y3719" t="s">
        <v>57</v>
      </c>
      <c r="Z3719" t="s">
        <v>57</v>
      </c>
      <c r="AA3719" t="s">
        <v>122</v>
      </c>
      <c r="AB3719" t="s">
        <v>57</v>
      </c>
      <c r="AC3719" t="s">
        <v>87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66</v>
      </c>
      <c r="AM3719">
        <v>0</v>
      </c>
      <c r="AN3719">
        <v>1</v>
      </c>
      <c r="AO3719">
        <v>0</v>
      </c>
      <c r="AP3719" t="s">
        <v>176</v>
      </c>
      <c r="AQ3719" t="s">
        <v>124</v>
      </c>
      <c r="AR3719" t="s">
        <v>105</v>
      </c>
      <c r="AS3719">
        <v>6</v>
      </c>
      <c r="AT3719">
        <v>46828</v>
      </c>
      <c r="AU3719">
        <v>1</v>
      </c>
      <c r="AV3719">
        <v>0</v>
      </c>
      <c r="AW3719">
        <v>1</v>
      </c>
      <c r="AX3719">
        <v>0</v>
      </c>
      <c r="AY3719">
        <v>5</v>
      </c>
      <c r="AZ3719" t="s">
        <v>177</v>
      </c>
      <c r="BA3719">
        <v>4</v>
      </c>
      <c r="BB3719" t="s">
        <v>80</v>
      </c>
      <c r="BC3719">
        <v>2</v>
      </c>
    </row>
    <row r="3720" spans="1:55">
      <c r="A3720" t="s">
        <v>7394</v>
      </c>
      <c r="B3720" t="s">
        <v>73</v>
      </c>
      <c r="C3720">
        <v>47</v>
      </c>
      <c r="D3720" t="s">
        <v>61</v>
      </c>
      <c r="E3720">
        <v>0</v>
      </c>
      <c r="F3720" t="s">
        <v>118</v>
      </c>
      <c r="G3720">
        <v>93437</v>
      </c>
      <c r="H3720">
        <v>34.757477</v>
      </c>
      <c r="I3720">
        <v>-120.550507</v>
      </c>
      <c r="J3720">
        <v>0</v>
      </c>
      <c r="K3720">
        <v>8</v>
      </c>
      <c r="L3720" t="s">
        <v>83</v>
      </c>
      <c r="M3720" t="s">
        <v>57</v>
      </c>
      <c r="N3720" t="s">
        <v>7395</v>
      </c>
      <c r="O3720" t="s">
        <v>57</v>
      </c>
      <c r="P3720" t="s">
        <v>57</v>
      </c>
      <c r="Q3720" t="s">
        <v>85</v>
      </c>
      <c r="R3720" t="s">
        <v>275</v>
      </c>
      <c r="S3720" t="s">
        <v>61</v>
      </c>
      <c r="T3720" t="s">
        <v>61</v>
      </c>
      <c r="U3720" t="s">
        <v>61</v>
      </c>
      <c r="V3720" t="s">
        <v>61</v>
      </c>
      <c r="W3720" t="s">
        <v>61</v>
      </c>
      <c r="X3720" t="s">
        <v>57</v>
      </c>
      <c r="Y3720" t="s">
        <v>57</v>
      </c>
      <c r="Z3720" t="s">
        <v>57</v>
      </c>
      <c r="AA3720" t="s">
        <v>77</v>
      </c>
      <c r="AB3720" t="s">
        <v>57</v>
      </c>
      <c r="AC3720" t="s">
        <v>87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88</v>
      </c>
      <c r="AK3720" t="s">
        <v>205</v>
      </c>
      <c r="AL3720" t="s">
        <v>206</v>
      </c>
      <c r="AM3720">
        <v>1</v>
      </c>
      <c r="AN3720">
        <v>0</v>
      </c>
      <c r="AO3720">
        <v>0</v>
      </c>
      <c r="AP3720" t="s">
        <v>67</v>
      </c>
      <c r="AQ3720" t="s">
        <v>78</v>
      </c>
      <c r="AR3720" t="s">
        <v>93</v>
      </c>
      <c r="AS3720">
        <v>3</v>
      </c>
      <c r="AT3720">
        <v>6165</v>
      </c>
      <c r="AU3720">
        <v>1</v>
      </c>
      <c r="AV3720">
        <v>1</v>
      </c>
      <c r="AW3720">
        <v>0</v>
      </c>
      <c r="AX3720">
        <v>86.55</v>
      </c>
      <c r="AY3720">
        <v>2</v>
      </c>
      <c r="AZ3720" t="s">
        <v>70</v>
      </c>
      <c r="BA3720">
        <v>7</v>
      </c>
      <c r="BB3720" t="s">
        <v>95</v>
      </c>
      <c r="BC3720">
        <v>1</v>
      </c>
    </row>
    <row r="3721" spans="1:55">
      <c r="A3721" t="s">
        <v>7396</v>
      </c>
      <c r="B3721" t="s">
        <v>56</v>
      </c>
      <c r="C3721">
        <v>53</v>
      </c>
      <c r="D3721" t="s">
        <v>61</v>
      </c>
      <c r="E3721">
        <v>0</v>
      </c>
      <c r="F3721" t="s">
        <v>855</v>
      </c>
      <c r="G3721">
        <v>90211</v>
      </c>
      <c r="H3721">
        <v>34.063947</v>
      </c>
      <c r="I3721">
        <v>-118.383001</v>
      </c>
      <c r="J3721">
        <v>0</v>
      </c>
      <c r="K3721">
        <v>41</v>
      </c>
      <c r="L3721" t="s">
        <v>59</v>
      </c>
      <c r="M3721" t="s">
        <v>57</v>
      </c>
      <c r="N3721" t="s">
        <v>7397</v>
      </c>
      <c r="O3721" t="s">
        <v>61</v>
      </c>
      <c r="P3721" t="s">
        <v>61</v>
      </c>
      <c r="Q3721" t="s">
        <v>143</v>
      </c>
      <c r="R3721" t="s">
        <v>143</v>
      </c>
      <c r="S3721" t="s">
        <v>143</v>
      </c>
      <c r="T3721" t="s">
        <v>143</v>
      </c>
      <c r="U3721" t="s">
        <v>143</v>
      </c>
      <c r="V3721" t="s">
        <v>143</v>
      </c>
      <c r="W3721" t="s">
        <v>143</v>
      </c>
      <c r="X3721" t="s">
        <v>143</v>
      </c>
      <c r="Y3721" t="s">
        <v>143</v>
      </c>
      <c r="Z3721" t="s">
        <v>143</v>
      </c>
      <c r="AA3721" t="s">
        <v>122</v>
      </c>
      <c r="AB3721" t="s">
        <v>57</v>
      </c>
      <c r="AC3721" t="s">
        <v>65</v>
      </c>
      <c r="AD3721">
        <v>19.85</v>
      </c>
      <c r="AE3721">
        <v>810.45</v>
      </c>
      <c r="AF3721">
        <v>0</v>
      </c>
      <c r="AG3721">
        <v>0</v>
      </c>
      <c r="AH3721">
        <v>95.12</v>
      </c>
      <c r="AI3721">
        <v>905.5700000000001</v>
      </c>
      <c r="AJ3721" t="s">
        <v>66</v>
      </c>
      <c r="AM3721">
        <v>0</v>
      </c>
      <c r="AN3721">
        <v>1</v>
      </c>
      <c r="AO3721">
        <v>0</v>
      </c>
      <c r="AP3721" t="s">
        <v>176</v>
      </c>
      <c r="AQ3721" t="s">
        <v>92</v>
      </c>
      <c r="AR3721" t="s">
        <v>182</v>
      </c>
      <c r="AT3721">
        <v>8321</v>
      </c>
      <c r="AU3721">
        <v>1</v>
      </c>
      <c r="AV3721">
        <v>0</v>
      </c>
      <c r="AW3721">
        <v>1</v>
      </c>
      <c r="AX3721">
        <v>0</v>
      </c>
      <c r="AY3721">
        <v>5</v>
      </c>
      <c r="AZ3721" t="s">
        <v>177</v>
      </c>
      <c r="BA3721">
        <v>2</v>
      </c>
      <c r="BB3721" t="s">
        <v>126</v>
      </c>
      <c r="BC3721">
        <v>3</v>
      </c>
    </row>
    <row r="3722" spans="1:55">
      <c r="A3722" t="s">
        <v>7398</v>
      </c>
      <c r="B3722" t="s">
        <v>56</v>
      </c>
      <c r="C3722">
        <v>33</v>
      </c>
      <c r="D3722" t="s">
        <v>61</v>
      </c>
      <c r="E3722">
        <v>0</v>
      </c>
      <c r="F3722" t="s">
        <v>1180</v>
      </c>
      <c r="G3722">
        <v>95324</v>
      </c>
      <c r="H3722">
        <v>37.394536</v>
      </c>
      <c r="I3722">
        <v>-120.890747</v>
      </c>
      <c r="J3722">
        <v>0</v>
      </c>
      <c r="K3722">
        <v>47</v>
      </c>
      <c r="L3722" t="s">
        <v>129</v>
      </c>
      <c r="M3722" t="s">
        <v>57</v>
      </c>
      <c r="N3722" t="s">
        <v>7399</v>
      </c>
      <c r="O3722" t="s">
        <v>61</v>
      </c>
      <c r="P3722" t="s">
        <v>57</v>
      </c>
      <c r="Q3722" t="s">
        <v>135</v>
      </c>
      <c r="R3722" t="s">
        <v>160</v>
      </c>
      <c r="S3722" t="s">
        <v>61</v>
      </c>
      <c r="T3722" t="s">
        <v>61</v>
      </c>
      <c r="U3722" t="s">
        <v>57</v>
      </c>
      <c r="V3722" t="s">
        <v>57</v>
      </c>
      <c r="W3722" t="s">
        <v>57</v>
      </c>
      <c r="X3722" t="s">
        <v>57</v>
      </c>
      <c r="Y3722" t="s">
        <v>57</v>
      </c>
      <c r="Z3722" t="s">
        <v>57</v>
      </c>
      <c r="AA3722" t="s">
        <v>122</v>
      </c>
      <c r="AB3722" t="s">
        <v>61</v>
      </c>
      <c r="AC3722" t="s">
        <v>65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66</v>
      </c>
      <c r="AM3722">
        <v>0</v>
      </c>
      <c r="AN3722">
        <v>1</v>
      </c>
      <c r="AO3722">
        <v>0</v>
      </c>
      <c r="AP3722" t="s">
        <v>176</v>
      </c>
      <c r="AQ3722" t="s">
        <v>68</v>
      </c>
      <c r="AR3722" t="s">
        <v>93</v>
      </c>
      <c r="AS3722">
        <v>6</v>
      </c>
      <c r="AT3722">
        <v>7177</v>
      </c>
      <c r="AU3722">
        <v>1</v>
      </c>
      <c r="AV3722">
        <v>0</v>
      </c>
      <c r="AW3722">
        <v>1</v>
      </c>
      <c r="AX3722">
        <v>0</v>
      </c>
      <c r="AY3722">
        <v>5</v>
      </c>
      <c r="AZ3722" t="s">
        <v>177</v>
      </c>
      <c r="BA3722">
        <v>2</v>
      </c>
      <c r="BB3722" t="s">
        <v>126</v>
      </c>
      <c r="BC3722">
        <v>3</v>
      </c>
    </row>
    <row r="3723" spans="1:55">
      <c r="A3723" t="s">
        <v>7400</v>
      </c>
      <c r="B3723" t="s">
        <v>56</v>
      </c>
      <c r="C3723">
        <v>62</v>
      </c>
      <c r="D3723" t="s">
        <v>57</v>
      </c>
      <c r="E3723">
        <v>0</v>
      </c>
      <c r="F3723" t="s">
        <v>1324</v>
      </c>
      <c r="G3723">
        <v>92262</v>
      </c>
      <c r="H3723">
        <v>33.839989</v>
      </c>
      <c r="I3723">
        <v>-116.659215</v>
      </c>
      <c r="J3723">
        <v>3</v>
      </c>
      <c r="K3723">
        <v>29</v>
      </c>
      <c r="L3723" t="s">
        <v>59</v>
      </c>
      <c r="M3723" t="s">
        <v>57</v>
      </c>
      <c r="N3723" t="s">
        <v>939</v>
      </c>
      <c r="O3723" t="s">
        <v>57</v>
      </c>
      <c r="P3723" t="s">
        <v>57</v>
      </c>
      <c r="Q3723" t="s">
        <v>85</v>
      </c>
      <c r="R3723" t="s">
        <v>174</v>
      </c>
      <c r="S3723" t="s">
        <v>61</v>
      </c>
      <c r="T3723" t="s">
        <v>61</v>
      </c>
      <c r="U3723" t="s">
        <v>61</v>
      </c>
      <c r="V3723" t="s">
        <v>61</v>
      </c>
      <c r="W3723" t="s">
        <v>61</v>
      </c>
      <c r="X3723" t="s">
        <v>61</v>
      </c>
      <c r="Y3723" t="s">
        <v>61</v>
      </c>
      <c r="Z3723" t="s">
        <v>57</v>
      </c>
      <c r="AA3723" t="s">
        <v>77</v>
      </c>
      <c r="AB3723" t="s">
        <v>57</v>
      </c>
      <c r="AC3723" t="s">
        <v>87</v>
      </c>
      <c r="AD3723">
        <v>74.95</v>
      </c>
      <c r="AE3723">
        <v>2149.05</v>
      </c>
      <c r="AF3723">
        <v>0</v>
      </c>
      <c r="AG3723">
        <v>0</v>
      </c>
      <c r="AH3723">
        <v>156.31</v>
      </c>
      <c r="AI3723">
        <v>2305.36</v>
      </c>
      <c r="AJ3723" t="s">
        <v>66</v>
      </c>
      <c r="AM3723">
        <v>0</v>
      </c>
      <c r="AN3723">
        <v>1</v>
      </c>
      <c r="AO3723">
        <v>0</v>
      </c>
      <c r="AP3723" t="s">
        <v>164</v>
      </c>
      <c r="AQ3723" t="s">
        <v>124</v>
      </c>
      <c r="AR3723" t="s">
        <v>93</v>
      </c>
      <c r="AS3723">
        <v>1</v>
      </c>
      <c r="AT3723">
        <v>24924</v>
      </c>
      <c r="AU3723">
        <v>1</v>
      </c>
      <c r="AV3723">
        <v>0</v>
      </c>
      <c r="AW3723">
        <v>1</v>
      </c>
      <c r="AX3723">
        <v>0</v>
      </c>
      <c r="AY3723">
        <v>4</v>
      </c>
      <c r="AZ3723" t="s">
        <v>165</v>
      </c>
      <c r="BA3723">
        <v>6</v>
      </c>
      <c r="BB3723" t="s">
        <v>95</v>
      </c>
      <c r="BC3723">
        <v>1</v>
      </c>
    </row>
    <row r="3724" spans="1:55">
      <c r="A3724" t="s">
        <v>7401</v>
      </c>
      <c r="B3724" t="s">
        <v>73</v>
      </c>
      <c r="C3724">
        <v>65</v>
      </c>
      <c r="D3724" t="s">
        <v>61</v>
      </c>
      <c r="E3724">
        <v>0</v>
      </c>
      <c r="F3724" t="s">
        <v>1097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83</v>
      </c>
      <c r="M3724" t="s">
        <v>61</v>
      </c>
      <c r="N3724" t="s">
        <v>143</v>
      </c>
      <c r="O3724" t="s">
        <v>143</v>
      </c>
      <c r="P3724" t="s">
        <v>57</v>
      </c>
      <c r="Q3724" t="s">
        <v>135</v>
      </c>
      <c r="R3724" t="s">
        <v>100</v>
      </c>
      <c r="S3724" t="s">
        <v>61</v>
      </c>
      <c r="T3724" t="s">
        <v>61</v>
      </c>
      <c r="U3724" t="s">
        <v>57</v>
      </c>
      <c r="V3724" t="s">
        <v>61</v>
      </c>
      <c r="W3724" t="s">
        <v>61</v>
      </c>
      <c r="X3724" t="s">
        <v>61</v>
      </c>
      <c r="Y3724" t="s">
        <v>61</v>
      </c>
      <c r="Z3724" t="s">
        <v>57</v>
      </c>
      <c r="AA3724" t="s">
        <v>77</v>
      </c>
      <c r="AB3724" t="s">
        <v>57</v>
      </c>
      <c r="AC3724" t="s">
        <v>87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88</v>
      </c>
      <c r="AK3724" t="s">
        <v>89</v>
      </c>
      <c r="AL3724" t="s">
        <v>90</v>
      </c>
      <c r="AM3724">
        <v>1</v>
      </c>
      <c r="AN3724">
        <v>0</v>
      </c>
      <c r="AO3724">
        <v>0</v>
      </c>
      <c r="AP3724" t="s">
        <v>67</v>
      </c>
      <c r="AQ3724" t="s">
        <v>124</v>
      </c>
      <c r="AR3724" t="s">
        <v>182</v>
      </c>
      <c r="AS3724">
        <v>2</v>
      </c>
      <c r="AT3724">
        <v>1845</v>
      </c>
      <c r="AU3724">
        <v>1</v>
      </c>
      <c r="AV3724">
        <v>1</v>
      </c>
      <c r="AW3724">
        <v>0</v>
      </c>
      <c r="AX3724">
        <v>29.4</v>
      </c>
      <c r="AY3724">
        <v>2</v>
      </c>
      <c r="AZ3724" t="s">
        <v>70</v>
      </c>
      <c r="BA3724">
        <v>5</v>
      </c>
      <c r="BB3724" t="s">
        <v>80</v>
      </c>
      <c r="BC3724">
        <v>2</v>
      </c>
    </row>
    <row r="3725" spans="1:55">
      <c r="A3725" t="s">
        <v>7402</v>
      </c>
      <c r="B3725" t="s">
        <v>56</v>
      </c>
      <c r="C3725">
        <v>38</v>
      </c>
      <c r="D3725" t="s">
        <v>61</v>
      </c>
      <c r="E3725">
        <v>0</v>
      </c>
      <c r="F3725" t="s">
        <v>2395</v>
      </c>
      <c r="G3725">
        <v>93553</v>
      </c>
      <c r="H3725">
        <v>34.445239</v>
      </c>
      <c r="I3725">
        <v>-117.894868</v>
      </c>
      <c r="J3725">
        <v>0</v>
      </c>
      <c r="K3725">
        <v>57</v>
      </c>
      <c r="L3725" t="s">
        <v>59</v>
      </c>
      <c r="M3725" t="s">
        <v>57</v>
      </c>
      <c r="N3725" t="s">
        <v>7403</v>
      </c>
      <c r="O3725" t="s">
        <v>57</v>
      </c>
      <c r="P3725" t="s">
        <v>57</v>
      </c>
      <c r="Q3725" t="s">
        <v>85</v>
      </c>
      <c r="R3725" t="s">
        <v>391</v>
      </c>
      <c r="S3725" t="s">
        <v>57</v>
      </c>
      <c r="T3725" t="s">
        <v>57</v>
      </c>
      <c r="U3725" t="s">
        <v>57</v>
      </c>
      <c r="V3725" t="s">
        <v>61</v>
      </c>
      <c r="W3725" t="s">
        <v>57</v>
      </c>
      <c r="X3725" t="s">
        <v>57</v>
      </c>
      <c r="Y3725" t="s">
        <v>57</v>
      </c>
      <c r="Z3725" t="s">
        <v>57</v>
      </c>
      <c r="AA3725" t="s">
        <v>122</v>
      </c>
      <c r="AB3725" t="s">
        <v>57</v>
      </c>
      <c r="AC3725" t="s">
        <v>87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88</v>
      </c>
      <c r="AK3725" t="s">
        <v>89</v>
      </c>
      <c r="AL3725" t="s">
        <v>342</v>
      </c>
      <c r="AM3725">
        <v>1</v>
      </c>
      <c r="AN3725">
        <v>0</v>
      </c>
      <c r="AO3725">
        <v>0</v>
      </c>
      <c r="AP3725" t="s">
        <v>123</v>
      </c>
      <c r="AQ3725" t="s">
        <v>68</v>
      </c>
      <c r="AR3725" t="s">
        <v>105</v>
      </c>
      <c r="AS3725">
        <v>7</v>
      </c>
      <c r="AT3725">
        <v>1613</v>
      </c>
      <c r="AU3725">
        <v>1</v>
      </c>
      <c r="AV3725">
        <v>1</v>
      </c>
      <c r="AW3725">
        <v>0</v>
      </c>
      <c r="AX3725">
        <v>112.95</v>
      </c>
      <c r="AY3725">
        <v>6</v>
      </c>
      <c r="AZ3725" t="s">
        <v>125</v>
      </c>
      <c r="BA3725">
        <v>4</v>
      </c>
      <c r="BB3725" t="s">
        <v>80</v>
      </c>
      <c r="BC3725">
        <v>2</v>
      </c>
    </row>
    <row r="3726" spans="1:55">
      <c r="A3726" t="s">
        <v>7404</v>
      </c>
      <c r="B3726" t="s">
        <v>56</v>
      </c>
      <c r="C3726">
        <v>27</v>
      </c>
      <c r="D3726" t="s">
        <v>61</v>
      </c>
      <c r="E3726">
        <v>0</v>
      </c>
      <c r="F3726" t="s">
        <v>226</v>
      </c>
      <c r="G3726">
        <v>90031</v>
      </c>
      <c r="H3726">
        <v>34.085807</v>
      </c>
      <c r="I3726">
        <v>-118.206617</v>
      </c>
      <c r="J3726">
        <v>0</v>
      </c>
      <c r="K3726">
        <v>42</v>
      </c>
      <c r="L3726" t="s">
        <v>129</v>
      </c>
      <c r="M3726" t="s">
        <v>57</v>
      </c>
      <c r="N3726" t="s">
        <v>7405</v>
      </c>
      <c r="O3726" t="s">
        <v>61</v>
      </c>
      <c r="P3726" t="s">
        <v>57</v>
      </c>
      <c r="Q3726" t="s">
        <v>62</v>
      </c>
      <c r="R3726" t="s">
        <v>364</v>
      </c>
      <c r="S3726" t="s">
        <v>57</v>
      </c>
      <c r="T3726" t="s">
        <v>57</v>
      </c>
      <c r="U3726" t="s">
        <v>57</v>
      </c>
      <c r="V3726" t="s">
        <v>61</v>
      </c>
      <c r="W3726" t="s">
        <v>61</v>
      </c>
      <c r="X3726" t="s">
        <v>61</v>
      </c>
      <c r="Y3726" t="s">
        <v>61</v>
      </c>
      <c r="Z3726" t="s">
        <v>57</v>
      </c>
      <c r="AA3726" t="s">
        <v>77</v>
      </c>
      <c r="AB3726" t="s">
        <v>61</v>
      </c>
      <c r="AC3726" t="s">
        <v>87</v>
      </c>
      <c r="AD3726">
        <v>59.65</v>
      </c>
      <c r="AE3726">
        <v>2536.55</v>
      </c>
      <c r="AF3726">
        <v>0</v>
      </c>
      <c r="AG3726">
        <v>0</v>
      </c>
      <c r="AH3726">
        <v>927.36</v>
      </c>
      <c r="AI3726">
        <v>3463.91</v>
      </c>
      <c r="AJ3726" t="s">
        <v>66</v>
      </c>
      <c r="AM3726">
        <v>0</v>
      </c>
      <c r="AN3726">
        <v>1</v>
      </c>
      <c r="AO3726">
        <v>0</v>
      </c>
      <c r="AP3726" t="s">
        <v>176</v>
      </c>
      <c r="AQ3726" t="s">
        <v>116</v>
      </c>
      <c r="AR3726" t="s">
        <v>69</v>
      </c>
      <c r="AS3726">
        <v>4</v>
      </c>
      <c r="AT3726">
        <v>38415</v>
      </c>
      <c r="AU3726">
        <v>1</v>
      </c>
      <c r="AV3726">
        <v>0</v>
      </c>
      <c r="AW3726">
        <v>1</v>
      </c>
      <c r="AX3726">
        <v>0</v>
      </c>
      <c r="AY3726">
        <v>5</v>
      </c>
      <c r="AZ3726" t="s">
        <v>177</v>
      </c>
      <c r="BA3726">
        <v>5</v>
      </c>
      <c r="BB3726" t="s">
        <v>80</v>
      </c>
      <c r="BC3726">
        <v>2</v>
      </c>
    </row>
    <row r="3727" spans="1:55">
      <c r="A3727" t="s">
        <v>7406</v>
      </c>
      <c r="B3727" t="s">
        <v>56</v>
      </c>
      <c r="C3727">
        <v>30</v>
      </c>
      <c r="D3727" t="s">
        <v>61</v>
      </c>
      <c r="E3727">
        <v>0</v>
      </c>
      <c r="F3727" t="s">
        <v>6106</v>
      </c>
      <c r="G3727">
        <v>93022</v>
      </c>
      <c r="H3727">
        <v>34.404544</v>
      </c>
      <c r="I3727">
        <v>-119.302118</v>
      </c>
      <c r="J3727">
        <v>0</v>
      </c>
      <c r="K3727">
        <v>57</v>
      </c>
      <c r="L3727" t="s">
        <v>59</v>
      </c>
      <c r="M3727" t="s">
        <v>57</v>
      </c>
      <c r="N3727" t="s">
        <v>7407</v>
      </c>
      <c r="O3727" t="s">
        <v>57</v>
      </c>
      <c r="P3727" t="s">
        <v>57</v>
      </c>
      <c r="Q3727" t="s">
        <v>85</v>
      </c>
      <c r="R3727" t="s">
        <v>230</v>
      </c>
      <c r="S3727" t="s">
        <v>57</v>
      </c>
      <c r="T3727" t="s">
        <v>57</v>
      </c>
      <c r="U3727" t="s">
        <v>61</v>
      </c>
      <c r="V3727" t="s">
        <v>57</v>
      </c>
      <c r="W3727" t="s">
        <v>61</v>
      </c>
      <c r="X3727" t="s">
        <v>61</v>
      </c>
      <c r="Y3727" t="s">
        <v>61</v>
      </c>
      <c r="Z3727" t="s">
        <v>57</v>
      </c>
      <c r="AA3727" t="s">
        <v>77</v>
      </c>
      <c r="AB3727" t="s">
        <v>57</v>
      </c>
      <c r="AC3727" t="s">
        <v>87</v>
      </c>
      <c r="AD3727">
        <v>87.55</v>
      </c>
      <c r="AE3727">
        <v>4884.85</v>
      </c>
      <c r="AF3727">
        <v>1.83</v>
      </c>
      <c r="AG3727">
        <v>0</v>
      </c>
      <c r="AH3727">
        <v>1611.39</v>
      </c>
      <c r="AI3727">
        <v>6494.41</v>
      </c>
      <c r="AJ3727" t="s">
        <v>66</v>
      </c>
      <c r="AM3727">
        <v>0</v>
      </c>
      <c r="AN3727">
        <v>1</v>
      </c>
      <c r="AO3727">
        <v>0</v>
      </c>
      <c r="AP3727" t="s">
        <v>123</v>
      </c>
      <c r="AQ3727" t="s">
        <v>68</v>
      </c>
      <c r="AR3727" t="s">
        <v>93</v>
      </c>
      <c r="AS3727">
        <v>4</v>
      </c>
      <c r="AT3727">
        <v>6503</v>
      </c>
      <c r="AU3727">
        <v>1</v>
      </c>
      <c r="AV3727">
        <v>0</v>
      </c>
      <c r="AW3727">
        <v>1</v>
      </c>
      <c r="AX3727">
        <v>0</v>
      </c>
      <c r="AY3727">
        <v>6</v>
      </c>
      <c r="AZ3727" t="s">
        <v>125</v>
      </c>
      <c r="BA3727">
        <v>7</v>
      </c>
      <c r="BB3727" t="s">
        <v>95</v>
      </c>
      <c r="BC3727">
        <v>1</v>
      </c>
    </row>
    <row r="3728" spans="1:55">
      <c r="A3728" t="s">
        <v>7408</v>
      </c>
      <c r="B3728" t="s">
        <v>73</v>
      </c>
      <c r="C3728">
        <v>69</v>
      </c>
      <c r="D3728" t="s">
        <v>61</v>
      </c>
      <c r="E3728">
        <v>0</v>
      </c>
      <c r="F3728" t="s">
        <v>910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59</v>
      </c>
      <c r="M3728" t="s">
        <v>57</v>
      </c>
      <c r="N3728" t="s">
        <v>7409</v>
      </c>
      <c r="O3728" t="s">
        <v>57</v>
      </c>
      <c r="P3728" t="s">
        <v>57</v>
      </c>
      <c r="Q3728" t="s">
        <v>85</v>
      </c>
      <c r="R3728" t="s">
        <v>163</v>
      </c>
      <c r="S3728" t="s">
        <v>61</v>
      </c>
      <c r="T3728" t="s">
        <v>61</v>
      </c>
      <c r="U3728" t="s">
        <v>61</v>
      </c>
      <c r="V3728" t="s">
        <v>61</v>
      </c>
      <c r="W3728" t="s">
        <v>61</v>
      </c>
      <c r="X3728" t="s">
        <v>61</v>
      </c>
      <c r="Y3728" t="s">
        <v>61</v>
      </c>
      <c r="Z3728" t="s">
        <v>57</v>
      </c>
      <c r="AA3728" t="s">
        <v>77</v>
      </c>
      <c r="AB3728" t="s">
        <v>57</v>
      </c>
      <c r="AC3728" t="s">
        <v>87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86.04000000000001</v>
      </c>
      <c r="AJ3728" t="s">
        <v>88</v>
      </c>
      <c r="AK3728" t="s">
        <v>89</v>
      </c>
      <c r="AL3728" t="s">
        <v>90</v>
      </c>
      <c r="AM3728">
        <v>1</v>
      </c>
      <c r="AN3728">
        <v>0</v>
      </c>
      <c r="AO3728">
        <v>0</v>
      </c>
      <c r="AP3728" t="s">
        <v>91</v>
      </c>
      <c r="AQ3728" t="s">
        <v>124</v>
      </c>
      <c r="AR3728" t="s">
        <v>93</v>
      </c>
      <c r="AS3728">
        <v>1</v>
      </c>
      <c r="AT3728">
        <v>17922</v>
      </c>
      <c r="AU3728">
        <v>1</v>
      </c>
      <c r="AV3728">
        <v>1</v>
      </c>
      <c r="AW3728">
        <v>0</v>
      </c>
      <c r="AX3728">
        <v>74.7</v>
      </c>
      <c r="AY3728">
        <v>1</v>
      </c>
      <c r="AZ3728" t="s">
        <v>94</v>
      </c>
      <c r="BA3728">
        <v>10</v>
      </c>
      <c r="BB3728" t="s">
        <v>95</v>
      </c>
      <c r="BC3728">
        <v>1</v>
      </c>
    </row>
    <row r="3729" spans="1:55">
      <c r="A3729" t="s">
        <v>7410</v>
      </c>
      <c r="B3729" t="s">
        <v>73</v>
      </c>
      <c r="C3729">
        <v>24</v>
      </c>
      <c r="D3729" t="s">
        <v>57</v>
      </c>
      <c r="E3729">
        <v>2</v>
      </c>
      <c r="F3729" t="s">
        <v>1522</v>
      </c>
      <c r="G3729">
        <v>92802</v>
      </c>
      <c r="H3729">
        <v>33.807864</v>
      </c>
      <c r="I3729">
        <v>-117.923782</v>
      </c>
      <c r="J3729">
        <v>3</v>
      </c>
      <c r="K3729">
        <v>45</v>
      </c>
      <c r="L3729" t="s">
        <v>129</v>
      </c>
      <c r="M3729" t="s">
        <v>57</v>
      </c>
      <c r="N3729" t="s">
        <v>7411</v>
      </c>
      <c r="O3729" t="s">
        <v>61</v>
      </c>
      <c r="P3729" t="s">
        <v>61</v>
      </c>
      <c r="Q3729" t="s">
        <v>143</v>
      </c>
      <c r="R3729" t="s">
        <v>143</v>
      </c>
      <c r="S3729" t="s">
        <v>143</v>
      </c>
      <c r="T3729" t="s">
        <v>143</v>
      </c>
      <c r="U3729" t="s">
        <v>143</v>
      </c>
      <c r="V3729" t="s">
        <v>143</v>
      </c>
      <c r="W3729" t="s">
        <v>143</v>
      </c>
      <c r="X3729" t="s">
        <v>143</v>
      </c>
      <c r="Y3729" t="s">
        <v>143</v>
      </c>
      <c r="Z3729" t="s">
        <v>143</v>
      </c>
      <c r="AA3729" t="s">
        <v>122</v>
      </c>
      <c r="AB3729" t="s">
        <v>61</v>
      </c>
      <c r="AC3729" t="s">
        <v>65</v>
      </c>
      <c r="AD3729">
        <v>20.35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66</v>
      </c>
      <c r="AM3729">
        <v>0</v>
      </c>
      <c r="AN3729">
        <v>1</v>
      </c>
      <c r="AO3729">
        <v>0</v>
      </c>
      <c r="AP3729" t="s">
        <v>176</v>
      </c>
      <c r="AQ3729" t="s">
        <v>116</v>
      </c>
      <c r="AR3729" t="s">
        <v>182</v>
      </c>
      <c r="AT3729">
        <v>45086</v>
      </c>
      <c r="AU3729">
        <v>1</v>
      </c>
      <c r="AV3729">
        <v>0</v>
      </c>
      <c r="AW3729">
        <v>1</v>
      </c>
      <c r="AX3729">
        <v>0</v>
      </c>
      <c r="AY3729">
        <v>5</v>
      </c>
      <c r="AZ3729" t="s">
        <v>177</v>
      </c>
      <c r="BA3729">
        <v>0</v>
      </c>
      <c r="BB3729" t="s">
        <v>71</v>
      </c>
      <c r="BC3729">
        <v>4</v>
      </c>
    </row>
    <row r="3730" spans="1:55">
      <c r="A3730" t="s">
        <v>7412</v>
      </c>
      <c r="B3730" t="s">
        <v>73</v>
      </c>
      <c r="C3730">
        <v>36</v>
      </c>
      <c r="D3730" t="s">
        <v>61</v>
      </c>
      <c r="E3730">
        <v>0</v>
      </c>
      <c r="F3730" t="s">
        <v>4392</v>
      </c>
      <c r="G3730">
        <v>92003</v>
      </c>
      <c r="H3730">
        <v>33.290907</v>
      </c>
      <c r="I3730">
        <v>-117.202895</v>
      </c>
      <c r="J3730">
        <v>0</v>
      </c>
      <c r="K3730">
        <v>54</v>
      </c>
      <c r="L3730" t="s">
        <v>129</v>
      </c>
      <c r="M3730" t="s">
        <v>57</v>
      </c>
      <c r="N3730" t="s">
        <v>7413</v>
      </c>
      <c r="O3730" t="s">
        <v>57</v>
      </c>
      <c r="P3730" t="s">
        <v>57</v>
      </c>
      <c r="Q3730" t="s">
        <v>85</v>
      </c>
      <c r="R3730" t="s">
        <v>1317</v>
      </c>
      <c r="S3730" t="s">
        <v>61</v>
      </c>
      <c r="T3730" t="s">
        <v>57</v>
      </c>
      <c r="U3730" t="s">
        <v>61</v>
      </c>
      <c r="V3730" t="s">
        <v>61</v>
      </c>
      <c r="W3730" t="s">
        <v>61</v>
      </c>
      <c r="X3730" t="s">
        <v>61</v>
      </c>
      <c r="Y3730" t="s">
        <v>61</v>
      </c>
      <c r="Z3730" t="s">
        <v>57</v>
      </c>
      <c r="AA3730" t="s">
        <v>77</v>
      </c>
      <c r="AB3730" t="s">
        <v>57</v>
      </c>
      <c r="AC3730" t="s">
        <v>87</v>
      </c>
      <c r="AD3730">
        <v>79.84999999999999</v>
      </c>
      <c r="AE3730">
        <v>4308.25</v>
      </c>
      <c r="AF3730">
        <v>0</v>
      </c>
      <c r="AG3730">
        <v>0</v>
      </c>
      <c r="AH3730">
        <v>412.56</v>
      </c>
      <c r="AI3730">
        <v>4720.81</v>
      </c>
      <c r="AJ3730" t="s">
        <v>66</v>
      </c>
      <c r="AM3730">
        <v>0</v>
      </c>
      <c r="AN3730">
        <v>1</v>
      </c>
      <c r="AO3730">
        <v>0</v>
      </c>
      <c r="AP3730" t="s">
        <v>123</v>
      </c>
      <c r="AQ3730" t="s">
        <v>68</v>
      </c>
      <c r="AR3730" t="s">
        <v>93</v>
      </c>
      <c r="AS3730">
        <v>2</v>
      </c>
      <c r="AT3730">
        <v>3849</v>
      </c>
      <c r="AU3730">
        <v>1</v>
      </c>
      <c r="AV3730">
        <v>0</v>
      </c>
      <c r="AW3730">
        <v>1</v>
      </c>
      <c r="AX3730">
        <v>0</v>
      </c>
      <c r="AY3730">
        <v>6</v>
      </c>
      <c r="AZ3730" t="s">
        <v>125</v>
      </c>
      <c r="BA3730">
        <v>7</v>
      </c>
      <c r="BB3730" t="s">
        <v>95</v>
      </c>
      <c r="BC3730">
        <v>1</v>
      </c>
    </row>
    <row r="3731" spans="1:55">
      <c r="A3731" t="s">
        <v>7414</v>
      </c>
      <c r="B3731" t="s">
        <v>73</v>
      </c>
      <c r="C3731">
        <v>72</v>
      </c>
      <c r="D3731" t="s">
        <v>57</v>
      </c>
      <c r="E3731">
        <v>0</v>
      </c>
      <c r="F3731" t="s">
        <v>252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59</v>
      </c>
      <c r="M3731" t="s">
        <v>57</v>
      </c>
      <c r="N3731" t="s">
        <v>7415</v>
      </c>
      <c r="O3731" t="s">
        <v>57</v>
      </c>
      <c r="P3731" t="s">
        <v>57</v>
      </c>
      <c r="Q3731" t="s">
        <v>85</v>
      </c>
      <c r="R3731" t="s">
        <v>382</v>
      </c>
      <c r="S3731" t="s">
        <v>61</v>
      </c>
      <c r="T3731" t="s">
        <v>61</v>
      </c>
      <c r="U3731" t="s">
        <v>61</v>
      </c>
      <c r="V3731" t="s">
        <v>61</v>
      </c>
      <c r="W3731" t="s">
        <v>57</v>
      </c>
      <c r="X3731" t="s">
        <v>57</v>
      </c>
      <c r="Y3731" t="s">
        <v>61</v>
      </c>
      <c r="Z3731" t="s">
        <v>57</v>
      </c>
      <c r="AA3731" t="s">
        <v>77</v>
      </c>
      <c r="AB3731" t="s">
        <v>57</v>
      </c>
      <c r="AC3731" t="s">
        <v>87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88</v>
      </c>
      <c r="AK3731" t="s">
        <v>101</v>
      </c>
      <c r="AL3731" t="s">
        <v>937</v>
      </c>
      <c r="AM3731">
        <v>1</v>
      </c>
      <c r="AN3731">
        <v>0</v>
      </c>
      <c r="AO3731">
        <v>0</v>
      </c>
      <c r="AP3731" t="s">
        <v>164</v>
      </c>
      <c r="AQ3731" t="s">
        <v>104</v>
      </c>
      <c r="AR3731" t="s">
        <v>105</v>
      </c>
      <c r="AS3731">
        <v>3</v>
      </c>
      <c r="AT3731">
        <v>47224</v>
      </c>
      <c r="AU3731">
        <v>1</v>
      </c>
      <c r="AV3731">
        <v>1</v>
      </c>
      <c r="AW3731">
        <v>0</v>
      </c>
      <c r="AX3731">
        <v>94.5</v>
      </c>
      <c r="AY3731">
        <v>4</v>
      </c>
      <c r="AZ3731" t="s">
        <v>165</v>
      </c>
      <c r="BA3731">
        <v>6</v>
      </c>
      <c r="BB3731" t="s">
        <v>95</v>
      </c>
      <c r="BC3731">
        <v>1</v>
      </c>
    </row>
    <row r="3732" spans="1:55">
      <c r="A3732" t="s">
        <v>7416</v>
      </c>
      <c r="B3732" t="s">
        <v>56</v>
      </c>
      <c r="C3732">
        <v>58</v>
      </c>
      <c r="D3732" t="s">
        <v>57</v>
      </c>
      <c r="E3732">
        <v>0</v>
      </c>
      <c r="F3732" t="s">
        <v>861</v>
      </c>
      <c r="G3732">
        <v>90720</v>
      </c>
      <c r="H3732">
        <v>33.79499</v>
      </c>
      <c r="I3732">
        <v>-118.065591</v>
      </c>
      <c r="J3732">
        <v>4</v>
      </c>
      <c r="K3732">
        <v>52</v>
      </c>
      <c r="L3732" t="s">
        <v>59</v>
      </c>
      <c r="M3732" t="s">
        <v>61</v>
      </c>
      <c r="N3732" t="s">
        <v>143</v>
      </c>
      <c r="O3732" t="s">
        <v>143</v>
      </c>
      <c r="P3732" t="s">
        <v>57</v>
      </c>
      <c r="Q3732" t="s">
        <v>135</v>
      </c>
      <c r="R3732" t="s">
        <v>382</v>
      </c>
      <c r="S3732" t="s">
        <v>57</v>
      </c>
      <c r="T3732" t="s">
        <v>61</v>
      </c>
      <c r="U3732" t="s">
        <v>57</v>
      </c>
      <c r="V3732" t="s">
        <v>61</v>
      </c>
      <c r="W3732" t="s">
        <v>61</v>
      </c>
      <c r="X3732" t="s">
        <v>61</v>
      </c>
      <c r="Y3732" t="s">
        <v>61</v>
      </c>
      <c r="Z3732" t="s">
        <v>57</v>
      </c>
      <c r="AA3732" t="s">
        <v>64</v>
      </c>
      <c r="AB3732" t="s">
        <v>61</v>
      </c>
      <c r="AC3732" t="s">
        <v>65</v>
      </c>
      <c r="AD3732">
        <v>35.45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66</v>
      </c>
      <c r="AM3732">
        <v>0</v>
      </c>
      <c r="AN3732">
        <v>1</v>
      </c>
      <c r="AO3732">
        <v>0</v>
      </c>
      <c r="AP3732" t="s">
        <v>123</v>
      </c>
      <c r="AQ3732" t="s">
        <v>92</v>
      </c>
      <c r="AR3732" t="s">
        <v>137</v>
      </c>
      <c r="AS3732">
        <v>3</v>
      </c>
      <c r="AT3732">
        <v>21343</v>
      </c>
      <c r="AU3732">
        <v>1</v>
      </c>
      <c r="AV3732">
        <v>0</v>
      </c>
      <c r="AW3732">
        <v>1</v>
      </c>
      <c r="AX3732">
        <v>0</v>
      </c>
      <c r="AY3732">
        <v>6</v>
      </c>
      <c r="AZ3732" t="s">
        <v>125</v>
      </c>
      <c r="BA3732">
        <v>1</v>
      </c>
      <c r="BB3732" t="s">
        <v>71</v>
      </c>
      <c r="BC3732">
        <v>4</v>
      </c>
    </row>
    <row r="3733" spans="1:55">
      <c r="A3733" t="s">
        <v>7417</v>
      </c>
      <c r="B3733" t="s">
        <v>73</v>
      </c>
      <c r="C3733">
        <v>31</v>
      </c>
      <c r="D3733" t="s">
        <v>57</v>
      </c>
      <c r="E3733">
        <v>0</v>
      </c>
      <c r="F3733" t="s">
        <v>2616</v>
      </c>
      <c r="G3733">
        <v>92257</v>
      </c>
      <c r="H3733">
        <v>33.345825</v>
      </c>
      <c r="I3733">
        <v>-115.596574</v>
      </c>
      <c r="J3733">
        <v>1</v>
      </c>
      <c r="K3733">
        <v>71</v>
      </c>
      <c r="L3733" t="s">
        <v>119</v>
      </c>
      <c r="M3733" t="s">
        <v>57</v>
      </c>
      <c r="N3733" t="s">
        <v>954</v>
      </c>
      <c r="O3733" t="s">
        <v>57</v>
      </c>
      <c r="P3733" t="s">
        <v>57</v>
      </c>
      <c r="Q3733" t="s">
        <v>135</v>
      </c>
      <c r="R3733" t="s">
        <v>300</v>
      </c>
      <c r="S3733" t="s">
        <v>57</v>
      </c>
      <c r="T3733" t="s">
        <v>57</v>
      </c>
      <c r="U3733" t="s">
        <v>57</v>
      </c>
      <c r="V3733" t="s">
        <v>57</v>
      </c>
      <c r="W3733" t="s">
        <v>57</v>
      </c>
      <c r="X3733" t="s">
        <v>57</v>
      </c>
      <c r="Y3733" t="s">
        <v>57</v>
      </c>
      <c r="Z3733" t="s">
        <v>57</v>
      </c>
      <c r="AA3733" t="s">
        <v>122</v>
      </c>
      <c r="AB3733" t="s">
        <v>61</v>
      </c>
      <c r="AC3733" t="s">
        <v>87</v>
      </c>
      <c r="AD3733">
        <v>90.34999999999999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66</v>
      </c>
      <c r="AM3733">
        <v>0</v>
      </c>
      <c r="AN3733">
        <v>1</v>
      </c>
      <c r="AO3733">
        <v>0</v>
      </c>
      <c r="AP3733" t="s">
        <v>123</v>
      </c>
      <c r="AQ3733" t="s">
        <v>68</v>
      </c>
      <c r="AR3733" t="s">
        <v>105</v>
      </c>
      <c r="AS3733">
        <v>8</v>
      </c>
      <c r="AT3733">
        <v>2753</v>
      </c>
      <c r="AU3733">
        <v>1</v>
      </c>
      <c r="AV3733">
        <v>0</v>
      </c>
      <c r="AW3733">
        <v>1</v>
      </c>
      <c r="AX3733">
        <v>0</v>
      </c>
      <c r="AY3733">
        <v>6</v>
      </c>
      <c r="AZ3733" t="s">
        <v>125</v>
      </c>
      <c r="BA3733">
        <v>1</v>
      </c>
      <c r="BB3733" t="s">
        <v>71</v>
      </c>
      <c r="BC3733">
        <v>4</v>
      </c>
    </row>
    <row r="3734" spans="1:55">
      <c r="A3734" t="s">
        <v>7418</v>
      </c>
      <c r="B3734" t="s">
        <v>56</v>
      </c>
      <c r="C3734">
        <v>78</v>
      </c>
      <c r="D3734" t="s">
        <v>57</v>
      </c>
      <c r="E3734">
        <v>1</v>
      </c>
      <c r="F3734" t="s">
        <v>527</v>
      </c>
      <c r="G3734">
        <v>95382</v>
      </c>
      <c r="H3734">
        <v>37.529656</v>
      </c>
      <c r="I3734">
        <v>-120.854357</v>
      </c>
      <c r="J3734">
        <v>2</v>
      </c>
      <c r="K3734">
        <v>72</v>
      </c>
      <c r="L3734" t="s">
        <v>59</v>
      </c>
      <c r="M3734" t="s">
        <v>57</v>
      </c>
      <c r="N3734" t="s">
        <v>6868</v>
      </c>
      <c r="O3734" t="s">
        <v>57</v>
      </c>
      <c r="P3734" t="s">
        <v>57</v>
      </c>
      <c r="Q3734" t="s">
        <v>62</v>
      </c>
      <c r="R3734" t="s">
        <v>63</v>
      </c>
      <c r="S3734" t="s">
        <v>57</v>
      </c>
      <c r="T3734" t="s">
        <v>57</v>
      </c>
      <c r="U3734" t="s">
        <v>57</v>
      </c>
      <c r="V3734" t="s">
        <v>57</v>
      </c>
      <c r="W3734" t="s">
        <v>57</v>
      </c>
      <c r="X3734" t="s">
        <v>57</v>
      </c>
      <c r="Y3734" t="s">
        <v>61</v>
      </c>
      <c r="Z3734" t="s">
        <v>57</v>
      </c>
      <c r="AA3734" t="s">
        <v>122</v>
      </c>
      <c r="AB3734" t="s">
        <v>57</v>
      </c>
      <c r="AC3734" t="s">
        <v>87</v>
      </c>
      <c r="AD3734">
        <v>90.15000000000001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66</v>
      </c>
      <c r="AM3734">
        <v>0</v>
      </c>
      <c r="AN3734">
        <v>1</v>
      </c>
      <c r="AO3734">
        <v>0</v>
      </c>
      <c r="AP3734" t="s">
        <v>123</v>
      </c>
      <c r="AQ3734" t="s">
        <v>104</v>
      </c>
      <c r="AR3734" t="s">
        <v>105</v>
      </c>
      <c r="AS3734">
        <v>7</v>
      </c>
      <c r="AT3734">
        <v>24708</v>
      </c>
      <c r="AU3734">
        <v>1</v>
      </c>
      <c r="AV3734">
        <v>0</v>
      </c>
      <c r="AW3734">
        <v>1</v>
      </c>
      <c r="AX3734">
        <v>0</v>
      </c>
      <c r="AY3734">
        <v>6</v>
      </c>
      <c r="AZ3734" t="s">
        <v>125</v>
      </c>
      <c r="BA3734">
        <v>0</v>
      </c>
      <c r="BB3734" t="s">
        <v>71</v>
      </c>
      <c r="BC3734">
        <v>4</v>
      </c>
    </row>
    <row r="3735" spans="1:55">
      <c r="A3735" t="s">
        <v>7419</v>
      </c>
      <c r="B3735" t="s">
        <v>73</v>
      </c>
      <c r="C3735">
        <v>36</v>
      </c>
      <c r="D3735" t="s">
        <v>57</v>
      </c>
      <c r="E3735">
        <v>0</v>
      </c>
      <c r="F3735" t="s">
        <v>226</v>
      </c>
      <c r="G3735">
        <v>90031</v>
      </c>
      <c r="H3735">
        <v>34.085807</v>
      </c>
      <c r="I3735">
        <v>-118.206617</v>
      </c>
      <c r="J3735">
        <v>9</v>
      </c>
      <c r="K3735">
        <v>72</v>
      </c>
      <c r="L3735" t="s">
        <v>59</v>
      </c>
      <c r="M3735" t="s">
        <v>57</v>
      </c>
      <c r="N3735" t="s">
        <v>7420</v>
      </c>
      <c r="O3735" t="s">
        <v>57</v>
      </c>
      <c r="P3735" t="s">
        <v>57</v>
      </c>
      <c r="Q3735" t="s">
        <v>135</v>
      </c>
      <c r="R3735" t="s">
        <v>313</v>
      </c>
      <c r="S3735" t="s">
        <v>57</v>
      </c>
      <c r="T3735" t="s">
        <v>57</v>
      </c>
      <c r="U3735" t="s">
        <v>57</v>
      </c>
      <c r="V3735" t="s">
        <v>57</v>
      </c>
      <c r="W3735" t="s">
        <v>57</v>
      </c>
      <c r="X3735" t="s">
        <v>57</v>
      </c>
      <c r="Y3735" t="s">
        <v>57</v>
      </c>
      <c r="Z3735" t="s">
        <v>57</v>
      </c>
      <c r="AA3735" t="s">
        <v>122</v>
      </c>
      <c r="AB3735" t="s">
        <v>57</v>
      </c>
      <c r="AC3735" t="s">
        <v>65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66</v>
      </c>
      <c r="AM3735">
        <v>0</v>
      </c>
      <c r="AN3735">
        <v>1</v>
      </c>
      <c r="AO3735">
        <v>0</v>
      </c>
      <c r="AP3735" t="s">
        <v>123</v>
      </c>
      <c r="AQ3735" t="s">
        <v>68</v>
      </c>
      <c r="AR3735" t="s">
        <v>105</v>
      </c>
      <c r="AS3735">
        <v>8</v>
      </c>
      <c r="AT3735">
        <v>38415</v>
      </c>
      <c r="AU3735">
        <v>1</v>
      </c>
      <c r="AV3735">
        <v>0</v>
      </c>
      <c r="AW3735">
        <v>1</v>
      </c>
      <c r="AX3735">
        <v>0</v>
      </c>
      <c r="AY3735">
        <v>6</v>
      </c>
      <c r="AZ3735" t="s">
        <v>125</v>
      </c>
      <c r="BA3735">
        <v>1</v>
      </c>
      <c r="BB3735" t="s">
        <v>71</v>
      </c>
      <c r="BC3735">
        <v>4</v>
      </c>
    </row>
    <row r="3736" spans="1:55">
      <c r="A3736" t="s">
        <v>7421</v>
      </c>
      <c r="B3736" t="s">
        <v>56</v>
      </c>
      <c r="C3736">
        <v>27</v>
      </c>
      <c r="D3736" t="s">
        <v>57</v>
      </c>
      <c r="E3736">
        <v>2</v>
      </c>
      <c r="F3736" t="s">
        <v>4432</v>
      </c>
      <c r="G3736">
        <v>92270</v>
      </c>
      <c r="H3736">
        <v>33.763678</v>
      </c>
      <c r="I3736">
        <v>-116.429928</v>
      </c>
      <c r="J3736">
        <v>2</v>
      </c>
      <c r="K3736">
        <v>40</v>
      </c>
      <c r="L3736" t="s">
        <v>129</v>
      </c>
      <c r="M3736" t="s">
        <v>57</v>
      </c>
      <c r="N3736" t="s">
        <v>1536</v>
      </c>
      <c r="O3736" t="s">
        <v>57</v>
      </c>
      <c r="P3736" t="s">
        <v>61</v>
      </c>
      <c r="Q3736" t="s">
        <v>143</v>
      </c>
      <c r="R3736" t="s">
        <v>143</v>
      </c>
      <c r="S3736" t="s">
        <v>143</v>
      </c>
      <c r="T3736" t="s">
        <v>143</v>
      </c>
      <c r="U3736" t="s">
        <v>143</v>
      </c>
      <c r="V3736" t="s">
        <v>143</v>
      </c>
      <c r="W3736" t="s">
        <v>143</v>
      </c>
      <c r="X3736" t="s">
        <v>143</v>
      </c>
      <c r="Y3736" t="s">
        <v>143</v>
      </c>
      <c r="Z3736" t="s">
        <v>143</v>
      </c>
      <c r="AA3736" t="s">
        <v>122</v>
      </c>
      <c r="AB3736" t="s">
        <v>57</v>
      </c>
      <c r="AC3736" t="s">
        <v>65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</v>
      </c>
      <c r="AJ3736" t="s">
        <v>66</v>
      </c>
      <c r="AM3736">
        <v>0</v>
      </c>
      <c r="AN3736">
        <v>1</v>
      </c>
      <c r="AO3736">
        <v>0</v>
      </c>
      <c r="AP3736" t="s">
        <v>176</v>
      </c>
      <c r="AQ3736" t="s">
        <v>116</v>
      </c>
      <c r="AR3736" t="s">
        <v>182</v>
      </c>
      <c r="AT3736">
        <v>12465</v>
      </c>
      <c r="AU3736">
        <v>1</v>
      </c>
      <c r="AV3736">
        <v>0</v>
      </c>
      <c r="AW3736">
        <v>1</v>
      </c>
      <c r="AX3736">
        <v>0</v>
      </c>
      <c r="AY3736">
        <v>5</v>
      </c>
      <c r="AZ3736" t="s">
        <v>177</v>
      </c>
      <c r="BA3736">
        <v>0</v>
      </c>
      <c r="BB3736" t="s">
        <v>71</v>
      </c>
      <c r="BC3736">
        <v>4</v>
      </c>
    </row>
    <row r="3737" spans="1:55">
      <c r="A3737" t="s">
        <v>7422</v>
      </c>
      <c r="B3737" t="s">
        <v>56</v>
      </c>
      <c r="C3737">
        <v>48</v>
      </c>
      <c r="D3737" t="s">
        <v>57</v>
      </c>
      <c r="E3737">
        <v>0</v>
      </c>
      <c r="F3737" t="s">
        <v>899</v>
      </c>
      <c r="G3737">
        <v>90603</v>
      </c>
      <c r="H3737">
        <v>33.945318</v>
      </c>
      <c r="I3737">
        <v>-117.992066</v>
      </c>
      <c r="J3737">
        <v>1</v>
      </c>
      <c r="K3737">
        <v>64</v>
      </c>
      <c r="L3737" t="s">
        <v>59</v>
      </c>
      <c r="M3737" t="s">
        <v>61</v>
      </c>
      <c r="N3737" t="s">
        <v>143</v>
      </c>
      <c r="O3737" t="s">
        <v>143</v>
      </c>
      <c r="P3737" t="s">
        <v>57</v>
      </c>
      <c r="Q3737" t="s">
        <v>135</v>
      </c>
      <c r="R3737" t="s">
        <v>86</v>
      </c>
      <c r="S3737" t="s">
        <v>61</v>
      </c>
      <c r="T3737" t="s">
        <v>57</v>
      </c>
      <c r="U3737" t="s">
        <v>61</v>
      </c>
      <c r="V3737" t="s">
        <v>57</v>
      </c>
      <c r="W3737" t="s">
        <v>57</v>
      </c>
      <c r="X3737" t="s">
        <v>57</v>
      </c>
      <c r="Y3737" t="s">
        <v>57</v>
      </c>
      <c r="Z3737" t="s">
        <v>57</v>
      </c>
      <c r="AA3737" t="s">
        <v>122</v>
      </c>
      <c r="AB3737" t="s">
        <v>57</v>
      </c>
      <c r="AC3737" t="s">
        <v>87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66</v>
      </c>
      <c r="AM3737">
        <v>0</v>
      </c>
      <c r="AN3737">
        <v>1</v>
      </c>
      <c r="AO3737">
        <v>0</v>
      </c>
      <c r="AP3737" t="s">
        <v>123</v>
      </c>
      <c r="AQ3737" t="s">
        <v>78</v>
      </c>
      <c r="AR3737" t="s">
        <v>69</v>
      </c>
      <c r="AS3737">
        <v>6</v>
      </c>
      <c r="AT3737">
        <v>19109</v>
      </c>
      <c r="AU3737">
        <v>1</v>
      </c>
      <c r="AV3737">
        <v>0</v>
      </c>
      <c r="AW3737">
        <v>1</v>
      </c>
      <c r="AX3737">
        <v>0</v>
      </c>
      <c r="AY3737">
        <v>6</v>
      </c>
      <c r="AZ3737" t="s">
        <v>125</v>
      </c>
      <c r="BA3737">
        <v>1</v>
      </c>
      <c r="BB3737" t="s">
        <v>71</v>
      </c>
      <c r="BC3737">
        <v>4</v>
      </c>
    </row>
    <row r="3738" spans="1:55">
      <c r="A3738" t="s">
        <v>7423</v>
      </c>
      <c r="B3738" t="s">
        <v>56</v>
      </c>
      <c r="C3738">
        <v>41</v>
      </c>
      <c r="D3738" t="s">
        <v>57</v>
      </c>
      <c r="E3738">
        <v>1</v>
      </c>
      <c r="F3738" t="s">
        <v>2331</v>
      </c>
      <c r="G3738">
        <v>95494</v>
      </c>
      <c r="H3738">
        <v>38.888351</v>
      </c>
      <c r="I3738">
        <v>-123.239647</v>
      </c>
      <c r="J3738">
        <v>4</v>
      </c>
      <c r="K3738">
        <v>26</v>
      </c>
      <c r="L3738" t="s">
        <v>59</v>
      </c>
      <c r="M3738" t="s">
        <v>57</v>
      </c>
      <c r="N3738" t="s">
        <v>5007</v>
      </c>
      <c r="O3738" t="s">
        <v>61</v>
      </c>
      <c r="P3738" t="s">
        <v>61</v>
      </c>
      <c r="Q3738" t="s">
        <v>143</v>
      </c>
      <c r="R3738" t="s">
        <v>143</v>
      </c>
      <c r="S3738" t="s">
        <v>143</v>
      </c>
      <c r="T3738" t="s">
        <v>143</v>
      </c>
      <c r="U3738" t="s">
        <v>143</v>
      </c>
      <c r="V3738" t="s">
        <v>143</v>
      </c>
      <c r="W3738" t="s">
        <v>143</v>
      </c>
      <c r="X3738" t="s">
        <v>143</v>
      </c>
      <c r="Y3738" t="s">
        <v>143</v>
      </c>
      <c r="Z3738" t="s">
        <v>143</v>
      </c>
      <c r="AA3738" t="s">
        <v>77</v>
      </c>
      <c r="AB3738" t="s">
        <v>57</v>
      </c>
      <c r="AC3738" t="s">
        <v>65</v>
      </c>
      <c r="AD3738">
        <v>20.25</v>
      </c>
      <c r="AE3738">
        <v>493.95</v>
      </c>
      <c r="AF3738">
        <v>0</v>
      </c>
      <c r="AG3738">
        <v>0</v>
      </c>
      <c r="AH3738">
        <v>635.4400000000001</v>
      </c>
      <c r="AI3738">
        <v>1129.39</v>
      </c>
      <c r="AJ3738" t="s">
        <v>66</v>
      </c>
      <c r="AM3738">
        <v>0</v>
      </c>
      <c r="AN3738">
        <v>1</v>
      </c>
      <c r="AO3738">
        <v>0</v>
      </c>
      <c r="AP3738" t="s">
        <v>164</v>
      </c>
      <c r="AQ3738" t="s">
        <v>78</v>
      </c>
      <c r="AR3738" t="s">
        <v>182</v>
      </c>
      <c r="AT3738">
        <v>335</v>
      </c>
      <c r="AU3738">
        <v>1</v>
      </c>
      <c r="AV3738">
        <v>0</v>
      </c>
      <c r="AW3738">
        <v>1</v>
      </c>
      <c r="AX3738">
        <v>0</v>
      </c>
      <c r="AY3738">
        <v>4</v>
      </c>
      <c r="AZ3738" t="s">
        <v>165</v>
      </c>
      <c r="BA3738">
        <v>3</v>
      </c>
      <c r="BB3738" t="s">
        <v>126</v>
      </c>
      <c r="BC3738">
        <v>3</v>
      </c>
    </row>
    <row r="3739" spans="1:55">
      <c r="A3739" t="s">
        <v>7424</v>
      </c>
      <c r="B3739" t="s">
        <v>56</v>
      </c>
      <c r="C3739">
        <v>31</v>
      </c>
      <c r="D3739" t="s">
        <v>61</v>
      </c>
      <c r="E3739">
        <v>0</v>
      </c>
      <c r="F3739" t="s">
        <v>401</v>
      </c>
      <c r="G3739">
        <v>92592</v>
      </c>
      <c r="H3739">
        <v>33.507255</v>
      </c>
      <c r="I3739">
        <v>-117.029473</v>
      </c>
      <c r="J3739">
        <v>0</v>
      </c>
      <c r="K3739">
        <v>4</v>
      </c>
      <c r="L3739" t="s">
        <v>83</v>
      </c>
      <c r="M3739" t="s">
        <v>61</v>
      </c>
      <c r="N3739" t="s">
        <v>143</v>
      </c>
      <c r="O3739" t="s">
        <v>143</v>
      </c>
      <c r="P3739" t="s">
        <v>57</v>
      </c>
      <c r="Q3739" t="s">
        <v>135</v>
      </c>
      <c r="R3739" t="s">
        <v>180</v>
      </c>
      <c r="S3739" t="s">
        <v>61</v>
      </c>
      <c r="T3739" t="s">
        <v>61</v>
      </c>
      <c r="U3739" t="s">
        <v>61</v>
      </c>
      <c r="V3739" t="s">
        <v>61</v>
      </c>
      <c r="W3739" t="s">
        <v>61</v>
      </c>
      <c r="X3739" t="s">
        <v>61</v>
      </c>
      <c r="Y3739" t="s">
        <v>61</v>
      </c>
      <c r="Z3739" t="s">
        <v>57</v>
      </c>
      <c r="AA3739" t="s">
        <v>77</v>
      </c>
      <c r="AB3739" t="s">
        <v>57</v>
      </c>
      <c r="AC3739" t="s">
        <v>87</v>
      </c>
      <c r="AD3739">
        <v>24.45</v>
      </c>
      <c r="AE3739">
        <v>86.59999999999999</v>
      </c>
      <c r="AF3739">
        <v>0</v>
      </c>
      <c r="AG3739">
        <v>0</v>
      </c>
      <c r="AH3739">
        <v>0</v>
      </c>
      <c r="AI3739">
        <v>86.59999999999999</v>
      </c>
      <c r="AJ3739" t="s">
        <v>88</v>
      </c>
      <c r="AK3739" t="s">
        <v>89</v>
      </c>
      <c r="AL3739" t="s">
        <v>181</v>
      </c>
      <c r="AM3739">
        <v>1</v>
      </c>
      <c r="AN3739">
        <v>0</v>
      </c>
      <c r="AO3739">
        <v>0</v>
      </c>
      <c r="AP3739" t="s">
        <v>91</v>
      </c>
      <c r="AQ3739" t="s">
        <v>68</v>
      </c>
      <c r="AR3739" t="s">
        <v>182</v>
      </c>
      <c r="AS3739">
        <v>1</v>
      </c>
      <c r="AT3739">
        <v>46171</v>
      </c>
      <c r="AU3739">
        <v>1</v>
      </c>
      <c r="AV3739">
        <v>1</v>
      </c>
      <c r="AW3739">
        <v>0</v>
      </c>
      <c r="AX3739">
        <v>24.45</v>
      </c>
      <c r="AY3739">
        <v>1</v>
      </c>
      <c r="AZ3739" t="s">
        <v>94</v>
      </c>
      <c r="BA3739">
        <v>8</v>
      </c>
      <c r="BB3739" t="s">
        <v>95</v>
      </c>
      <c r="BC3739">
        <v>1</v>
      </c>
    </row>
    <row r="3740" spans="1:55">
      <c r="A3740" t="s">
        <v>7425</v>
      </c>
      <c r="B3740" t="s">
        <v>73</v>
      </c>
      <c r="C3740">
        <v>47</v>
      </c>
      <c r="D3740" t="s">
        <v>57</v>
      </c>
      <c r="E3740">
        <v>3</v>
      </c>
      <c r="F3740" t="s">
        <v>1335</v>
      </c>
      <c r="G3740">
        <v>95556</v>
      </c>
      <c r="H3740">
        <v>41.269521</v>
      </c>
      <c r="I3740">
        <v>-123.546958</v>
      </c>
      <c r="J3740">
        <v>2</v>
      </c>
      <c r="K3740">
        <v>52</v>
      </c>
      <c r="L3740" t="s">
        <v>129</v>
      </c>
      <c r="M3740" t="s">
        <v>57</v>
      </c>
      <c r="N3740" t="s">
        <v>7426</v>
      </c>
      <c r="O3740" t="s">
        <v>61</v>
      </c>
      <c r="P3740" t="s">
        <v>61</v>
      </c>
      <c r="Q3740" t="s">
        <v>143</v>
      </c>
      <c r="R3740" t="s">
        <v>143</v>
      </c>
      <c r="S3740" t="s">
        <v>143</v>
      </c>
      <c r="T3740" t="s">
        <v>143</v>
      </c>
      <c r="U3740" t="s">
        <v>143</v>
      </c>
      <c r="V3740" t="s">
        <v>143</v>
      </c>
      <c r="W3740" t="s">
        <v>143</v>
      </c>
      <c r="X3740" t="s">
        <v>143</v>
      </c>
      <c r="Y3740" t="s">
        <v>143</v>
      </c>
      <c r="Z3740" t="s">
        <v>143</v>
      </c>
      <c r="AA3740" t="s">
        <v>64</v>
      </c>
      <c r="AB3740" t="s">
        <v>57</v>
      </c>
      <c r="AC3740" t="s">
        <v>65</v>
      </c>
      <c r="AD3740">
        <v>20.85</v>
      </c>
      <c r="AE3740">
        <v>1071.6</v>
      </c>
      <c r="AF3740">
        <v>0</v>
      </c>
      <c r="AG3740">
        <v>0</v>
      </c>
      <c r="AH3740">
        <v>2052.96</v>
      </c>
      <c r="AI3740">
        <v>3124.56</v>
      </c>
      <c r="AJ3740" t="s">
        <v>66</v>
      </c>
      <c r="AM3740">
        <v>0</v>
      </c>
      <c r="AN3740">
        <v>1</v>
      </c>
      <c r="AO3740">
        <v>0</v>
      </c>
      <c r="AP3740" t="s">
        <v>123</v>
      </c>
      <c r="AQ3740" t="s">
        <v>78</v>
      </c>
      <c r="AR3740" t="s">
        <v>182</v>
      </c>
      <c r="AT3740">
        <v>574</v>
      </c>
      <c r="AU3740">
        <v>1</v>
      </c>
      <c r="AV3740">
        <v>0</v>
      </c>
      <c r="AW3740">
        <v>1</v>
      </c>
      <c r="AX3740">
        <v>0</v>
      </c>
      <c r="AY3740">
        <v>6</v>
      </c>
      <c r="AZ3740" t="s">
        <v>125</v>
      </c>
      <c r="BA3740">
        <v>0</v>
      </c>
      <c r="BB3740" t="s">
        <v>71</v>
      </c>
      <c r="BC3740">
        <v>4</v>
      </c>
    </row>
    <row r="3741" spans="1:55">
      <c r="A3741" t="s">
        <v>7427</v>
      </c>
      <c r="B3741" t="s">
        <v>56</v>
      </c>
      <c r="C3741">
        <v>65</v>
      </c>
      <c r="D3741" t="s">
        <v>57</v>
      </c>
      <c r="E3741">
        <v>0</v>
      </c>
      <c r="F3741" t="s">
        <v>280</v>
      </c>
      <c r="G3741">
        <v>95230</v>
      </c>
      <c r="H3741">
        <v>37.956963</v>
      </c>
      <c r="I3741">
        <v>-120.863055</v>
      </c>
      <c r="J3741">
        <v>5</v>
      </c>
      <c r="K3741">
        <v>62</v>
      </c>
      <c r="L3741" t="s">
        <v>59</v>
      </c>
      <c r="M3741" t="s">
        <v>57</v>
      </c>
      <c r="N3741" t="s">
        <v>1482</v>
      </c>
      <c r="O3741" t="s">
        <v>57</v>
      </c>
      <c r="P3741" t="s">
        <v>57</v>
      </c>
      <c r="Q3741" t="s">
        <v>85</v>
      </c>
      <c r="R3741" t="s">
        <v>332</v>
      </c>
      <c r="S3741" t="s">
        <v>61</v>
      </c>
      <c r="T3741" t="s">
        <v>57</v>
      </c>
      <c r="U3741" t="s">
        <v>57</v>
      </c>
      <c r="V3741" t="s">
        <v>61</v>
      </c>
      <c r="W3741" t="s">
        <v>57</v>
      </c>
      <c r="X3741" t="s">
        <v>61</v>
      </c>
      <c r="Y3741" t="s">
        <v>61</v>
      </c>
      <c r="Z3741" t="s">
        <v>57</v>
      </c>
      <c r="AA3741" t="s">
        <v>64</v>
      </c>
      <c r="AB3741" t="s">
        <v>57</v>
      </c>
      <c r="AC3741" t="s">
        <v>65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66</v>
      </c>
      <c r="AM3741">
        <v>0</v>
      </c>
      <c r="AN3741">
        <v>1</v>
      </c>
      <c r="AO3741">
        <v>0</v>
      </c>
      <c r="AP3741" t="s">
        <v>123</v>
      </c>
      <c r="AQ3741" t="s">
        <v>124</v>
      </c>
      <c r="AR3741" t="s">
        <v>105</v>
      </c>
      <c r="AS3741">
        <v>4</v>
      </c>
      <c r="AT3741">
        <v>596</v>
      </c>
      <c r="AU3741">
        <v>1</v>
      </c>
      <c r="AV3741">
        <v>0</v>
      </c>
      <c r="AW3741">
        <v>1</v>
      </c>
      <c r="AX3741">
        <v>0</v>
      </c>
      <c r="AY3741">
        <v>6</v>
      </c>
      <c r="AZ3741" t="s">
        <v>125</v>
      </c>
      <c r="BA3741">
        <v>3</v>
      </c>
      <c r="BB3741" t="s">
        <v>126</v>
      </c>
      <c r="BC3741">
        <v>3</v>
      </c>
    </row>
    <row r="3742" spans="1:55">
      <c r="A3742" t="s">
        <v>7428</v>
      </c>
      <c r="B3742" t="s">
        <v>73</v>
      </c>
      <c r="C3742">
        <v>54</v>
      </c>
      <c r="D3742" t="s">
        <v>57</v>
      </c>
      <c r="E3742">
        <v>2</v>
      </c>
      <c r="F3742" t="s">
        <v>1630</v>
      </c>
      <c r="G3742">
        <v>94521</v>
      </c>
      <c r="H3742">
        <v>37.971421</v>
      </c>
      <c r="I3742">
        <v>-121.971504</v>
      </c>
      <c r="J3742">
        <v>1</v>
      </c>
      <c r="K3742">
        <v>42</v>
      </c>
      <c r="L3742" t="s">
        <v>59</v>
      </c>
      <c r="M3742" t="s">
        <v>57</v>
      </c>
      <c r="N3742" t="s">
        <v>7429</v>
      </c>
      <c r="O3742" t="s">
        <v>61</v>
      </c>
      <c r="P3742" t="s">
        <v>57</v>
      </c>
      <c r="Q3742" t="s">
        <v>135</v>
      </c>
      <c r="R3742" t="s">
        <v>250</v>
      </c>
      <c r="S3742" t="s">
        <v>61</v>
      </c>
      <c r="T3742" t="s">
        <v>61</v>
      </c>
      <c r="U3742" t="s">
        <v>57</v>
      </c>
      <c r="V3742" t="s">
        <v>57</v>
      </c>
      <c r="W3742" t="s">
        <v>57</v>
      </c>
      <c r="X3742" t="s">
        <v>57</v>
      </c>
      <c r="Y3742" t="s">
        <v>57</v>
      </c>
      <c r="Z3742" t="s">
        <v>57</v>
      </c>
      <c r="AA3742" t="s">
        <v>64</v>
      </c>
      <c r="AB3742" t="s">
        <v>61</v>
      </c>
      <c r="AC3742" t="s">
        <v>87</v>
      </c>
      <c r="AD3742">
        <v>73.15000000000001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66</v>
      </c>
      <c r="AM3742">
        <v>0</v>
      </c>
      <c r="AN3742">
        <v>1</v>
      </c>
      <c r="AO3742">
        <v>0</v>
      </c>
      <c r="AP3742" t="s">
        <v>176</v>
      </c>
      <c r="AQ3742" t="s">
        <v>92</v>
      </c>
      <c r="AR3742" t="s">
        <v>93</v>
      </c>
      <c r="AS3742">
        <v>6</v>
      </c>
      <c r="AT3742">
        <v>39888</v>
      </c>
      <c r="AU3742">
        <v>1</v>
      </c>
      <c r="AV3742">
        <v>0</v>
      </c>
      <c r="AW3742">
        <v>1</v>
      </c>
      <c r="AX3742">
        <v>0</v>
      </c>
      <c r="AY3742">
        <v>5</v>
      </c>
      <c r="AZ3742" t="s">
        <v>177</v>
      </c>
      <c r="BA3742">
        <v>0</v>
      </c>
      <c r="BB3742" t="s">
        <v>71</v>
      </c>
      <c r="BC3742">
        <v>4</v>
      </c>
    </row>
    <row r="3743" spans="1:55">
      <c r="A3743" t="s">
        <v>7430</v>
      </c>
      <c r="B3743" t="s">
        <v>73</v>
      </c>
      <c r="C3743">
        <v>80</v>
      </c>
      <c r="D3743" t="s">
        <v>61</v>
      </c>
      <c r="E3743">
        <v>0</v>
      </c>
      <c r="F3743" t="s">
        <v>499</v>
      </c>
      <c r="G3743">
        <v>94708</v>
      </c>
      <c r="H3743">
        <v>37.897743</v>
      </c>
      <c r="I3743">
        <v>-122.263124</v>
      </c>
      <c r="J3743">
        <v>0</v>
      </c>
      <c r="K3743">
        <v>11</v>
      </c>
      <c r="L3743" t="s">
        <v>98</v>
      </c>
      <c r="M3743" t="s">
        <v>57</v>
      </c>
      <c r="N3743" t="s">
        <v>2645</v>
      </c>
      <c r="O3743" t="s">
        <v>61</v>
      </c>
      <c r="P3743" t="s">
        <v>57</v>
      </c>
      <c r="Q3743" t="s">
        <v>85</v>
      </c>
      <c r="R3743" t="s">
        <v>296</v>
      </c>
      <c r="S3743" t="s">
        <v>61</v>
      </c>
      <c r="T3743" t="s">
        <v>61</v>
      </c>
      <c r="U3743" t="s">
        <v>61</v>
      </c>
      <c r="V3743" t="s">
        <v>61</v>
      </c>
      <c r="W3743" t="s">
        <v>61</v>
      </c>
      <c r="X3743" t="s">
        <v>57</v>
      </c>
      <c r="Y3743" t="s">
        <v>57</v>
      </c>
      <c r="Z3743" t="s">
        <v>61</v>
      </c>
      <c r="AA3743" t="s">
        <v>77</v>
      </c>
      <c r="AB3743" t="s">
        <v>57</v>
      </c>
      <c r="AC3743" t="s">
        <v>65</v>
      </c>
      <c r="AD3743">
        <v>79.15000000000001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66</v>
      </c>
      <c r="AM3743">
        <v>0</v>
      </c>
      <c r="AN3743">
        <v>1</v>
      </c>
      <c r="AO3743">
        <v>0</v>
      </c>
      <c r="AP3743" t="s">
        <v>67</v>
      </c>
      <c r="AQ3743" t="s">
        <v>104</v>
      </c>
      <c r="AR3743" t="s">
        <v>93</v>
      </c>
      <c r="AS3743">
        <v>2</v>
      </c>
      <c r="AT3743">
        <v>10737</v>
      </c>
      <c r="AU3743">
        <v>1</v>
      </c>
      <c r="AV3743">
        <v>0</v>
      </c>
      <c r="AW3743">
        <v>1</v>
      </c>
      <c r="AX3743">
        <v>0</v>
      </c>
      <c r="AY3743">
        <v>2</v>
      </c>
      <c r="AZ3743" t="s">
        <v>70</v>
      </c>
      <c r="BA3743">
        <v>7</v>
      </c>
      <c r="BB3743" t="s">
        <v>95</v>
      </c>
      <c r="BC3743">
        <v>1</v>
      </c>
    </row>
    <row r="3744" spans="1:55">
      <c r="A3744" t="s">
        <v>7431</v>
      </c>
      <c r="B3744" t="s">
        <v>73</v>
      </c>
      <c r="C3744">
        <v>48</v>
      </c>
      <c r="D3744" t="s">
        <v>57</v>
      </c>
      <c r="E3744">
        <v>0</v>
      </c>
      <c r="F3744" t="s">
        <v>4706</v>
      </c>
      <c r="G3744">
        <v>93060</v>
      </c>
      <c r="H3744">
        <v>34.402343</v>
      </c>
      <c r="I3744">
        <v>-119.094824</v>
      </c>
      <c r="J3744">
        <v>1</v>
      </c>
      <c r="K3744">
        <v>68</v>
      </c>
      <c r="L3744" t="s">
        <v>119</v>
      </c>
      <c r="M3744" t="s">
        <v>57</v>
      </c>
      <c r="N3744" t="s">
        <v>7432</v>
      </c>
      <c r="O3744" t="s">
        <v>57</v>
      </c>
      <c r="P3744" t="s">
        <v>57</v>
      </c>
      <c r="Q3744" t="s">
        <v>85</v>
      </c>
      <c r="R3744" t="s">
        <v>169</v>
      </c>
      <c r="S3744" t="s">
        <v>57</v>
      </c>
      <c r="T3744" t="s">
        <v>57</v>
      </c>
      <c r="U3744" t="s">
        <v>57</v>
      </c>
      <c r="V3744" t="s">
        <v>57</v>
      </c>
      <c r="W3744" t="s">
        <v>57</v>
      </c>
      <c r="X3744" t="s">
        <v>57</v>
      </c>
      <c r="Y3744" t="s">
        <v>57</v>
      </c>
      <c r="Z3744" t="s">
        <v>57</v>
      </c>
      <c r="AA3744" t="s">
        <v>122</v>
      </c>
      <c r="AB3744" t="s">
        <v>57</v>
      </c>
      <c r="AC3744" t="s">
        <v>87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9465.559999999999</v>
      </c>
      <c r="AJ3744" t="s">
        <v>88</v>
      </c>
      <c r="AK3744" t="s">
        <v>201</v>
      </c>
      <c r="AL3744" t="s">
        <v>1253</v>
      </c>
      <c r="AM3744">
        <v>1</v>
      </c>
      <c r="AN3744">
        <v>0</v>
      </c>
      <c r="AO3744">
        <v>0</v>
      </c>
      <c r="AP3744" t="s">
        <v>123</v>
      </c>
      <c r="AQ3744" t="s">
        <v>78</v>
      </c>
      <c r="AR3744" t="s">
        <v>105</v>
      </c>
      <c r="AS3744">
        <v>8</v>
      </c>
      <c r="AT3744">
        <v>32511</v>
      </c>
      <c r="AU3744">
        <v>1</v>
      </c>
      <c r="AV3744">
        <v>1</v>
      </c>
      <c r="AW3744">
        <v>0</v>
      </c>
      <c r="AX3744">
        <v>113.15</v>
      </c>
      <c r="AY3744">
        <v>6</v>
      </c>
      <c r="AZ3744" t="s">
        <v>125</v>
      </c>
      <c r="BA3744">
        <v>3</v>
      </c>
      <c r="BB3744" t="s">
        <v>126</v>
      </c>
      <c r="BC3744">
        <v>3</v>
      </c>
    </row>
    <row r="3745" spans="1:55">
      <c r="A3745" t="s">
        <v>7433</v>
      </c>
      <c r="B3745" t="s">
        <v>56</v>
      </c>
      <c r="C3745">
        <v>19</v>
      </c>
      <c r="D3745" t="s">
        <v>57</v>
      </c>
      <c r="E3745">
        <v>2</v>
      </c>
      <c r="F3745" t="s">
        <v>3422</v>
      </c>
      <c r="G3745">
        <v>90222</v>
      </c>
      <c r="H3745">
        <v>33.912246</v>
      </c>
      <c r="I3745">
        <v>-118.236773</v>
      </c>
      <c r="J3745">
        <v>10</v>
      </c>
      <c r="K3745">
        <v>41</v>
      </c>
      <c r="L3745" t="s">
        <v>129</v>
      </c>
      <c r="M3745" t="s">
        <v>57</v>
      </c>
      <c r="N3745" t="s">
        <v>4436</v>
      </c>
      <c r="O3745" t="s">
        <v>57</v>
      </c>
      <c r="P3745" t="s">
        <v>57</v>
      </c>
      <c r="Q3745" t="s">
        <v>85</v>
      </c>
      <c r="R3745" t="s">
        <v>147</v>
      </c>
      <c r="S3745" t="s">
        <v>57</v>
      </c>
      <c r="T3745" t="s">
        <v>57</v>
      </c>
      <c r="U3745" t="s">
        <v>61</v>
      </c>
      <c r="V3745" t="s">
        <v>61</v>
      </c>
      <c r="W3745" t="s">
        <v>57</v>
      </c>
      <c r="X3745" t="s">
        <v>61</v>
      </c>
      <c r="Y3745" t="s">
        <v>61</v>
      </c>
      <c r="Z3745" t="s">
        <v>57</v>
      </c>
      <c r="AA3745" t="s">
        <v>77</v>
      </c>
      <c r="AB3745" t="s">
        <v>57</v>
      </c>
      <c r="AC3745" t="s">
        <v>87</v>
      </c>
      <c r="AD3745">
        <v>94.3</v>
      </c>
      <c r="AE3745">
        <v>3893.6</v>
      </c>
      <c r="AF3745">
        <v>0</v>
      </c>
      <c r="AG3745">
        <v>0</v>
      </c>
      <c r="AH3745">
        <v>65.59999999999999</v>
      </c>
      <c r="AI3745">
        <v>3959.2</v>
      </c>
      <c r="AJ3745" t="s">
        <v>66</v>
      </c>
      <c r="AM3745">
        <v>0</v>
      </c>
      <c r="AN3745">
        <v>1</v>
      </c>
      <c r="AO3745">
        <v>0</v>
      </c>
      <c r="AP3745" t="s">
        <v>176</v>
      </c>
      <c r="AQ3745" t="s">
        <v>116</v>
      </c>
      <c r="AR3745" t="s">
        <v>105</v>
      </c>
      <c r="AS3745">
        <v>4</v>
      </c>
      <c r="AT3745">
        <v>29825</v>
      </c>
      <c r="AU3745">
        <v>1</v>
      </c>
      <c r="AV3745">
        <v>0</v>
      </c>
      <c r="AW3745">
        <v>1</v>
      </c>
      <c r="AX3745">
        <v>0</v>
      </c>
      <c r="AY3745">
        <v>5</v>
      </c>
      <c r="AZ3745" t="s">
        <v>177</v>
      </c>
      <c r="BA3745">
        <v>5</v>
      </c>
      <c r="BB3745" t="s">
        <v>80</v>
      </c>
      <c r="BC3745">
        <v>2</v>
      </c>
    </row>
    <row r="3746" spans="1:55">
      <c r="A3746" t="s">
        <v>7434</v>
      </c>
      <c r="B3746" t="s">
        <v>73</v>
      </c>
      <c r="C3746">
        <v>52</v>
      </c>
      <c r="D3746" t="s">
        <v>57</v>
      </c>
      <c r="E3746">
        <v>0</v>
      </c>
      <c r="F3746" t="s">
        <v>4176</v>
      </c>
      <c r="G3746">
        <v>93925</v>
      </c>
      <c r="H3746">
        <v>36.596271</v>
      </c>
      <c r="I3746">
        <v>-121.442274</v>
      </c>
      <c r="J3746">
        <v>9</v>
      </c>
      <c r="K3746">
        <v>72</v>
      </c>
      <c r="L3746" t="s">
        <v>59</v>
      </c>
      <c r="M3746" t="s">
        <v>61</v>
      </c>
      <c r="N3746" t="s">
        <v>143</v>
      </c>
      <c r="O3746" t="s">
        <v>143</v>
      </c>
      <c r="P3746" t="s">
        <v>57</v>
      </c>
      <c r="Q3746" t="s">
        <v>135</v>
      </c>
      <c r="R3746" t="s">
        <v>318</v>
      </c>
      <c r="S3746" t="s">
        <v>57</v>
      </c>
      <c r="T3746" t="s">
        <v>57</v>
      </c>
      <c r="U3746" t="s">
        <v>57</v>
      </c>
      <c r="V3746" t="s">
        <v>57</v>
      </c>
      <c r="W3746" t="s">
        <v>57</v>
      </c>
      <c r="X3746" t="s">
        <v>57</v>
      </c>
      <c r="Y3746" t="s">
        <v>57</v>
      </c>
      <c r="Z3746" t="s">
        <v>57</v>
      </c>
      <c r="AA3746" t="s">
        <v>122</v>
      </c>
      <c r="AB3746" t="s">
        <v>57</v>
      </c>
      <c r="AC3746" t="s">
        <v>65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66</v>
      </c>
      <c r="AM3746">
        <v>0</v>
      </c>
      <c r="AN3746">
        <v>1</v>
      </c>
      <c r="AO3746">
        <v>0</v>
      </c>
      <c r="AP3746" t="s">
        <v>123</v>
      </c>
      <c r="AQ3746" t="s">
        <v>92</v>
      </c>
      <c r="AR3746" t="s">
        <v>69</v>
      </c>
      <c r="AS3746">
        <v>8</v>
      </c>
      <c r="AT3746">
        <v>1140</v>
      </c>
      <c r="AU3746">
        <v>1</v>
      </c>
      <c r="AV3746">
        <v>0</v>
      </c>
      <c r="AW3746">
        <v>1</v>
      </c>
      <c r="AX3746">
        <v>0</v>
      </c>
      <c r="AY3746">
        <v>6</v>
      </c>
      <c r="AZ3746" t="s">
        <v>125</v>
      </c>
      <c r="BA3746">
        <v>1</v>
      </c>
      <c r="BB3746" t="s">
        <v>71</v>
      </c>
      <c r="BC3746">
        <v>4</v>
      </c>
    </row>
    <row r="3747" spans="1:55">
      <c r="A3747" t="s">
        <v>7435</v>
      </c>
      <c r="B3747" t="s">
        <v>73</v>
      </c>
      <c r="C3747">
        <v>64</v>
      </c>
      <c r="D3747" t="s">
        <v>61</v>
      </c>
      <c r="E3747">
        <v>0</v>
      </c>
      <c r="F3747" t="s">
        <v>291</v>
      </c>
      <c r="G3747">
        <v>93023</v>
      </c>
      <c r="H3747">
        <v>34.581308</v>
      </c>
      <c r="I3747">
        <v>-118.931948</v>
      </c>
      <c r="J3747">
        <v>0</v>
      </c>
      <c r="K3747">
        <v>1</v>
      </c>
      <c r="L3747" t="s">
        <v>59</v>
      </c>
      <c r="M3747" t="s">
        <v>57</v>
      </c>
      <c r="N3747" t="s">
        <v>669</v>
      </c>
      <c r="O3747" t="s">
        <v>61</v>
      </c>
      <c r="P3747" t="s">
        <v>57</v>
      </c>
      <c r="Q3747" t="s">
        <v>85</v>
      </c>
      <c r="R3747" t="s">
        <v>136</v>
      </c>
      <c r="S3747" t="s">
        <v>61</v>
      </c>
      <c r="T3747" t="s">
        <v>61</v>
      </c>
      <c r="U3747" t="s">
        <v>61</v>
      </c>
      <c r="V3747" t="s">
        <v>61</v>
      </c>
      <c r="W3747" t="s">
        <v>61</v>
      </c>
      <c r="X3747" t="s">
        <v>57</v>
      </c>
      <c r="Y3747" t="s">
        <v>57</v>
      </c>
      <c r="Z3747" t="s">
        <v>57</v>
      </c>
      <c r="AA3747" t="s">
        <v>77</v>
      </c>
      <c r="AB3747" t="s">
        <v>57</v>
      </c>
      <c r="AC3747" t="s">
        <v>65</v>
      </c>
      <c r="AD3747">
        <v>80.84999999999999</v>
      </c>
      <c r="AE3747">
        <v>80.84999999999999</v>
      </c>
      <c r="AF3747">
        <v>0</v>
      </c>
      <c r="AG3747">
        <v>0</v>
      </c>
      <c r="AH3747">
        <v>14.91</v>
      </c>
      <c r="AI3747">
        <v>95.76000000000001</v>
      </c>
      <c r="AJ3747" t="s">
        <v>88</v>
      </c>
      <c r="AK3747" t="s">
        <v>89</v>
      </c>
      <c r="AL3747" t="s">
        <v>90</v>
      </c>
      <c r="AM3747">
        <v>1</v>
      </c>
      <c r="AN3747">
        <v>0</v>
      </c>
      <c r="AO3747">
        <v>0</v>
      </c>
      <c r="AP3747" t="s">
        <v>91</v>
      </c>
      <c r="AQ3747" t="s">
        <v>124</v>
      </c>
      <c r="AR3747" t="s">
        <v>93</v>
      </c>
      <c r="AS3747">
        <v>3</v>
      </c>
      <c r="AT3747">
        <v>21633</v>
      </c>
      <c r="AU3747">
        <v>1</v>
      </c>
      <c r="AV3747">
        <v>1</v>
      </c>
      <c r="AW3747">
        <v>0</v>
      </c>
      <c r="AX3747">
        <v>80.84999999999999</v>
      </c>
      <c r="AY3747">
        <v>1</v>
      </c>
      <c r="AZ3747" t="s">
        <v>94</v>
      </c>
      <c r="BA3747">
        <v>10</v>
      </c>
      <c r="BB3747" t="s">
        <v>95</v>
      </c>
      <c r="BC3747">
        <v>1</v>
      </c>
    </row>
    <row r="3748" spans="1:55">
      <c r="A3748" t="s">
        <v>7436</v>
      </c>
      <c r="B3748" t="s">
        <v>56</v>
      </c>
      <c r="C3748">
        <v>74</v>
      </c>
      <c r="D3748" t="s">
        <v>61</v>
      </c>
      <c r="E3748">
        <v>0</v>
      </c>
      <c r="F3748" t="s">
        <v>3982</v>
      </c>
      <c r="G3748">
        <v>93287</v>
      </c>
      <c r="H3748">
        <v>35.710244</v>
      </c>
      <c r="I3748">
        <v>-118.881679</v>
      </c>
      <c r="J3748">
        <v>0</v>
      </c>
      <c r="K3748">
        <v>2</v>
      </c>
      <c r="L3748" t="s">
        <v>83</v>
      </c>
      <c r="M3748" t="s">
        <v>57</v>
      </c>
      <c r="N3748" t="s">
        <v>7270</v>
      </c>
      <c r="O3748" t="s">
        <v>61</v>
      </c>
      <c r="P3748" t="s">
        <v>57</v>
      </c>
      <c r="Q3748" t="s">
        <v>85</v>
      </c>
      <c r="R3748" t="s">
        <v>136</v>
      </c>
      <c r="S3748" t="s">
        <v>61</v>
      </c>
      <c r="T3748" t="s">
        <v>61</v>
      </c>
      <c r="U3748" t="s">
        <v>61</v>
      </c>
      <c r="V3748" t="s">
        <v>61</v>
      </c>
      <c r="W3748" t="s">
        <v>61</v>
      </c>
      <c r="X3748" t="s">
        <v>61</v>
      </c>
      <c r="Y3748" t="s">
        <v>61</v>
      </c>
      <c r="Z3748" t="s">
        <v>57</v>
      </c>
      <c r="AA3748" t="s">
        <v>77</v>
      </c>
      <c r="AB3748" t="s">
        <v>57</v>
      </c>
      <c r="AC3748" t="s">
        <v>87</v>
      </c>
      <c r="AD3748">
        <v>69.59999999999999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88</v>
      </c>
      <c r="AK3748" t="s">
        <v>201</v>
      </c>
      <c r="AL3748" t="s">
        <v>1253</v>
      </c>
      <c r="AM3748">
        <v>1</v>
      </c>
      <c r="AN3748">
        <v>0</v>
      </c>
      <c r="AO3748">
        <v>0</v>
      </c>
      <c r="AP3748" t="s">
        <v>91</v>
      </c>
      <c r="AQ3748" t="s">
        <v>104</v>
      </c>
      <c r="AR3748" t="s">
        <v>69</v>
      </c>
      <c r="AS3748">
        <v>1</v>
      </c>
      <c r="AT3748">
        <v>88</v>
      </c>
      <c r="AU3748">
        <v>1</v>
      </c>
      <c r="AV3748">
        <v>1</v>
      </c>
      <c r="AW3748">
        <v>0</v>
      </c>
      <c r="AX3748">
        <v>69.59999999999999</v>
      </c>
      <c r="AY3748">
        <v>1</v>
      </c>
      <c r="AZ3748" t="s">
        <v>94</v>
      </c>
      <c r="BA3748">
        <v>10</v>
      </c>
      <c r="BB3748" t="s">
        <v>95</v>
      </c>
      <c r="BC3748">
        <v>1</v>
      </c>
    </row>
    <row r="3749" spans="1:55">
      <c r="A3749" t="s">
        <v>7437</v>
      </c>
      <c r="B3749" t="s">
        <v>56</v>
      </c>
      <c r="C3749">
        <v>78</v>
      </c>
      <c r="D3749" t="s">
        <v>61</v>
      </c>
      <c r="E3749">
        <v>0</v>
      </c>
      <c r="F3749" t="s">
        <v>7438</v>
      </c>
      <c r="G3749">
        <v>95703</v>
      </c>
      <c r="H3749">
        <v>38.983388</v>
      </c>
      <c r="I3749">
        <v>-120.988814</v>
      </c>
      <c r="J3749">
        <v>0</v>
      </c>
      <c r="K3749">
        <v>2</v>
      </c>
      <c r="L3749" t="s">
        <v>83</v>
      </c>
      <c r="M3749" t="s">
        <v>57</v>
      </c>
      <c r="N3749" t="s">
        <v>284</v>
      </c>
      <c r="O3749" t="s">
        <v>57</v>
      </c>
      <c r="P3749" t="s">
        <v>57</v>
      </c>
      <c r="Q3749" t="s">
        <v>85</v>
      </c>
      <c r="R3749" t="s">
        <v>332</v>
      </c>
      <c r="S3749" t="s">
        <v>61</v>
      </c>
      <c r="T3749" t="s">
        <v>61</v>
      </c>
      <c r="U3749" t="s">
        <v>61</v>
      </c>
      <c r="V3749" t="s">
        <v>61</v>
      </c>
      <c r="W3749" t="s">
        <v>57</v>
      </c>
      <c r="X3749" t="s">
        <v>61</v>
      </c>
      <c r="Y3749" t="s">
        <v>61</v>
      </c>
      <c r="Z3749" t="s">
        <v>57</v>
      </c>
      <c r="AA3749" t="s">
        <v>77</v>
      </c>
      <c r="AB3749" t="s">
        <v>57</v>
      </c>
      <c r="AC3749" t="s">
        <v>87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88</v>
      </c>
      <c r="AK3749" t="s">
        <v>101</v>
      </c>
      <c r="AL3749" t="s">
        <v>111</v>
      </c>
      <c r="AM3749">
        <v>1</v>
      </c>
      <c r="AN3749">
        <v>0</v>
      </c>
      <c r="AO3749">
        <v>0</v>
      </c>
      <c r="AP3749" t="s">
        <v>91</v>
      </c>
      <c r="AQ3749" t="s">
        <v>104</v>
      </c>
      <c r="AR3749" t="s">
        <v>93</v>
      </c>
      <c r="AS3749">
        <v>2</v>
      </c>
      <c r="AT3749">
        <v>1526</v>
      </c>
      <c r="AU3749">
        <v>1</v>
      </c>
      <c r="AV3749">
        <v>1</v>
      </c>
      <c r="AW3749">
        <v>0</v>
      </c>
      <c r="AX3749">
        <v>85.55</v>
      </c>
      <c r="AY3749">
        <v>1</v>
      </c>
      <c r="AZ3749" t="s">
        <v>94</v>
      </c>
      <c r="BA3749">
        <v>10</v>
      </c>
      <c r="BB3749" t="s">
        <v>95</v>
      </c>
      <c r="BC3749">
        <v>1</v>
      </c>
    </row>
    <row r="3750" spans="1:55">
      <c r="A3750" t="s">
        <v>7439</v>
      </c>
      <c r="B3750" t="s">
        <v>56</v>
      </c>
      <c r="C3750">
        <v>49</v>
      </c>
      <c r="D3750" t="s">
        <v>61</v>
      </c>
      <c r="E3750">
        <v>0</v>
      </c>
      <c r="F3750" t="s">
        <v>262</v>
      </c>
      <c r="G3750">
        <v>95126</v>
      </c>
      <c r="H3750">
        <v>37.327069</v>
      </c>
      <c r="I3750">
        <v>-121.916819</v>
      </c>
      <c r="J3750">
        <v>0</v>
      </c>
      <c r="K3750">
        <v>49</v>
      </c>
      <c r="L3750" t="s">
        <v>59</v>
      </c>
      <c r="M3750" t="s">
        <v>57</v>
      </c>
      <c r="N3750" t="s">
        <v>7440</v>
      </c>
      <c r="O3750" t="s">
        <v>61</v>
      </c>
      <c r="P3750" t="s">
        <v>57</v>
      </c>
      <c r="Q3750" t="s">
        <v>85</v>
      </c>
      <c r="R3750" t="s">
        <v>254</v>
      </c>
      <c r="S3750" t="s">
        <v>61</v>
      </c>
      <c r="T3750" t="s">
        <v>61</v>
      </c>
      <c r="U3750" t="s">
        <v>57</v>
      </c>
      <c r="V3750" t="s">
        <v>57</v>
      </c>
      <c r="W3750" t="s">
        <v>57</v>
      </c>
      <c r="X3750" t="s">
        <v>57</v>
      </c>
      <c r="Y3750" t="s">
        <v>57</v>
      </c>
      <c r="Z3750" t="s">
        <v>57</v>
      </c>
      <c r="AA3750" t="s">
        <v>122</v>
      </c>
      <c r="AB3750" t="s">
        <v>61</v>
      </c>
      <c r="AC3750" t="s">
        <v>65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66</v>
      </c>
      <c r="AM3750">
        <v>0</v>
      </c>
      <c r="AN3750">
        <v>1</v>
      </c>
      <c r="AO3750">
        <v>0</v>
      </c>
      <c r="AP3750" t="s">
        <v>123</v>
      </c>
      <c r="AQ3750" t="s">
        <v>78</v>
      </c>
      <c r="AR3750" t="s">
        <v>105</v>
      </c>
      <c r="AS3750">
        <v>6</v>
      </c>
      <c r="AT3750">
        <v>27023</v>
      </c>
      <c r="AU3750">
        <v>1</v>
      </c>
      <c r="AV3750">
        <v>0</v>
      </c>
      <c r="AW3750">
        <v>1</v>
      </c>
      <c r="AX3750">
        <v>0</v>
      </c>
      <c r="AY3750">
        <v>6</v>
      </c>
      <c r="AZ3750" t="s">
        <v>125</v>
      </c>
      <c r="BA3750">
        <v>4</v>
      </c>
      <c r="BB3750" t="s">
        <v>80</v>
      </c>
      <c r="BC3750">
        <v>2</v>
      </c>
    </row>
    <row r="3751" spans="1:55">
      <c r="A3751" t="s">
        <v>7441</v>
      </c>
      <c r="B3751" t="s">
        <v>73</v>
      </c>
      <c r="C3751">
        <v>69</v>
      </c>
      <c r="D3751" t="s">
        <v>61</v>
      </c>
      <c r="E3751">
        <v>0</v>
      </c>
      <c r="F3751" t="s">
        <v>3523</v>
      </c>
      <c r="G3751">
        <v>96093</v>
      </c>
      <c r="H3751">
        <v>40.759401</v>
      </c>
      <c r="I3751">
        <v>-122.939337</v>
      </c>
      <c r="J3751">
        <v>0</v>
      </c>
      <c r="K3751">
        <v>36</v>
      </c>
      <c r="L3751" t="s">
        <v>216</v>
      </c>
      <c r="M3751" t="s">
        <v>57</v>
      </c>
      <c r="N3751" t="s">
        <v>2944</v>
      </c>
      <c r="O3751" t="s">
        <v>57</v>
      </c>
      <c r="P3751" t="s">
        <v>57</v>
      </c>
      <c r="Q3751" t="s">
        <v>85</v>
      </c>
      <c r="R3751" t="s">
        <v>250</v>
      </c>
      <c r="S3751" t="s">
        <v>57</v>
      </c>
      <c r="T3751" t="s">
        <v>61</v>
      </c>
      <c r="U3751" t="s">
        <v>61</v>
      </c>
      <c r="V3751" t="s">
        <v>61</v>
      </c>
      <c r="W3751" t="s">
        <v>57</v>
      </c>
      <c r="X3751" t="s">
        <v>61</v>
      </c>
      <c r="Y3751" t="s">
        <v>61</v>
      </c>
      <c r="Z3751" t="s">
        <v>57</v>
      </c>
      <c r="AA3751" t="s">
        <v>77</v>
      </c>
      <c r="AB3751" t="s">
        <v>57</v>
      </c>
      <c r="AC3751" t="s">
        <v>87</v>
      </c>
      <c r="AD3751">
        <v>90.84999999999999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88</v>
      </c>
      <c r="AK3751" t="s">
        <v>89</v>
      </c>
      <c r="AL3751" t="s">
        <v>181</v>
      </c>
      <c r="AM3751">
        <v>1</v>
      </c>
      <c r="AN3751">
        <v>0</v>
      </c>
      <c r="AO3751">
        <v>0</v>
      </c>
      <c r="AP3751" t="s">
        <v>164</v>
      </c>
      <c r="AQ3751" t="s">
        <v>124</v>
      </c>
      <c r="AR3751" t="s">
        <v>105</v>
      </c>
      <c r="AS3751">
        <v>3</v>
      </c>
      <c r="AT3751">
        <v>3749</v>
      </c>
      <c r="AU3751">
        <v>1</v>
      </c>
      <c r="AV3751">
        <v>1</v>
      </c>
      <c r="AW3751">
        <v>0</v>
      </c>
      <c r="AX3751">
        <v>90.84999999999999</v>
      </c>
      <c r="AY3751">
        <v>4</v>
      </c>
      <c r="AZ3751" t="s">
        <v>165</v>
      </c>
      <c r="BA3751">
        <v>7</v>
      </c>
      <c r="BB3751" t="s">
        <v>95</v>
      </c>
      <c r="BC3751">
        <v>1</v>
      </c>
    </row>
    <row r="3752" spans="1:55">
      <c r="A3752" t="s">
        <v>7442</v>
      </c>
      <c r="B3752" t="s">
        <v>56</v>
      </c>
      <c r="C3752">
        <v>35</v>
      </c>
      <c r="D3752" t="s">
        <v>57</v>
      </c>
      <c r="E3752">
        <v>0</v>
      </c>
      <c r="F3752" t="s">
        <v>145</v>
      </c>
      <c r="G3752">
        <v>94087</v>
      </c>
      <c r="H3752">
        <v>37.3511</v>
      </c>
      <c r="I3752">
        <v>-122.037311</v>
      </c>
      <c r="J3752">
        <v>1</v>
      </c>
      <c r="K3752">
        <v>56</v>
      </c>
      <c r="L3752" t="s">
        <v>129</v>
      </c>
      <c r="M3752" t="s">
        <v>57</v>
      </c>
      <c r="N3752" t="s">
        <v>7443</v>
      </c>
      <c r="O3752" t="s">
        <v>61</v>
      </c>
      <c r="P3752" t="s">
        <v>57</v>
      </c>
      <c r="Q3752" t="s">
        <v>85</v>
      </c>
      <c r="R3752" t="s">
        <v>441</v>
      </c>
      <c r="S3752" t="s">
        <v>57</v>
      </c>
      <c r="T3752" t="s">
        <v>57</v>
      </c>
      <c r="U3752" t="s">
        <v>57</v>
      </c>
      <c r="V3752" t="s">
        <v>61</v>
      </c>
      <c r="W3752" t="s">
        <v>57</v>
      </c>
      <c r="X3752" t="s">
        <v>57</v>
      </c>
      <c r="Y3752" t="s">
        <v>57</v>
      </c>
      <c r="Z3752" t="s">
        <v>57</v>
      </c>
      <c r="AA3752" t="s">
        <v>64</v>
      </c>
      <c r="AB3752" t="s">
        <v>57</v>
      </c>
      <c r="AC3752" t="s">
        <v>65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66</v>
      </c>
      <c r="AM3752">
        <v>0</v>
      </c>
      <c r="AN3752">
        <v>1</v>
      </c>
      <c r="AO3752">
        <v>0</v>
      </c>
      <c r="AP3752" t="s">
        <v>123</v>
      </c>
      <c r="AQ3752" t="s">
        <v>68</v>
      </c>
      <c r="AR3752" t="s">
        <v>105</v>
      </c>
      <c r="AS3752">
        <v>7</v>
      </c>
      <c r="AT3752">
        <v>50070</v>
      </c>
      <c r="AU3752">
        <v>1</v>
      </c>
      <c r="AV3752">
        <v>0</v>
      </c>
      <c r="AW3752">
        <v>1</v>
      </c>
      <c r="AX3752">
        <v>0</v>
      </c>
      <c r="AY3752">
        <v>6</v>
      </c>
      <c r="AZ3752" t="s">
        <v>125</v>
      </c>
      <c r="BA3752">
        <v>3</v>
      </c>
      <c r="BB3752" t="s">
        <v>126</v>
      </c>
      <c r="BC3752">
        <v>3</v>
      </c>
    </row>
    <row r="3753" spans="1:55">
      <c r="A3753" t="s">
        <v>7444</v>
      </c>
      <c r="B3753" t="s">
        <v>73</v>
      </c>
      <c r="C3753">
        <v>58</v>
      </c>
      <c r="D3753" t="s">
        <v>57</v>
      </c>
      <c r="E3753">
        <v>0</v>
      </c>
      <c r="F3753" t="s">
        <v>7445</v>
      </c>
      <c r="G3753">
        <v>93242</v>
      </c>
      <c r="H3753">
        <v>36.444232</v>
      </c>
      <c r="I3753">
        <v>-119.718285</v>
      </c>
      <c r="J3753">
        <v>4</v>
      </c>
      <c r="K3753">
        <v>72</v>
      </c>
      <c r="L3753" t="s">
        <v>59</v>
      </c>
      <c r="M3753" t="s">
        <v>57</v>
      </c>
      <c r="N3753" t="s">
        <v>2434</v>
      </c>
      <c r="O3753" t="s">
        <v>57</v>
      </c>
      <c r="P3753" t="s">
        <v>57</v>
      </c>
      <c r="Q3753" t="s">
        <v>85</v>
      </c>
      <c r="R3753" t="s">
        <v>296</v>
      </c>
      <c r="S3753" t="s">
        <v>61</v>
      </c>
      <c r="T3753" t="s">
        <v>57</v>
      </c>
      <c r="U3753" t="s">
        <v>57</v>
      </c>
      <c r="V3753" t="s">
        <v>61</v>
      </c>
      <c r="W3753" t="s">
        <v>57</v>
      </c>
      <c r="X3753" t="s">
        <v>57</v>
      </c>
      <c r="Y3753" t="s">
        <v>57</v>
      </c>
      <c r="Z3753" t="s">
        <v>57</v>
      </c>
      <c r="AA3753" t="s">
        <v>122</v>
      </c>
      <c r="AB3753" t="s">
        <v>57</v>
      </c>
      <c r="AC3753" t="s">
        <v>87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10385.38</v>
      </c>
      <c r="AJ3753" t="s">
        <v>66</v>
      </c>
      <c r="AM3753">
        <v>0</v>
      </c>
      <c r="AN3753">
        <v>1</v>
      </c>
      <c r="AO3753">
        <v>0</v>
      </c>
      <c r="AP3753" t="s">
        <v>123</v>
      </c>
      <c r="AQ3753" t="s">
        <v>92</v>
      </c>
      <c r="AR3753" t="s">
        <v>105</v>
      </c>
      <c r="AS3753">
        <v>6</v>
      </c>
      <c r="AT3753">
        <v>2900</v>
      </c>
      <c r="AU3753">
        <v>1</v>
      </c>
      <c r="AV3753">
        <v>0</v>
      </c>
      <c r="AW3753">
        <v>1</v>
      </c>
      <c r="AX3753">
        <v>0</v>
      </c>
      <c r="AY3753">
        <v>6</v>
      </c>
      <c r="AZ3753" t="s">
        <v>125</v>
      </c>
      <c r="BA3753">
        <v>3</v>
      </c>
      <c r="BB3753" t="s">
        <v>126</v>
      </c>
      <c r="BC3753">
        <v>3</v>
      </c>
    </row>
    <row r="3754" spans="1:55">
      <c r="A3754" t="s">
        <v>7446</v>
      </c>
      <c r="B3754" t="s">
        <v>73</v>
      </c>
      <c r="C3754">
        <v>79</v>
      </c>
      <c r="D3754" t="s">
        <v>57</v>
      </c>
      <c r="E3754">
        <v>0</v>
      </c>
      <c r="F3754" t="s">
        <v>4235</v>
      </c>
      <c r="G3754">
        <v>93513</v>
      </c>
      <c r="H3754">
        <v>37.245505</v>
      </c>
      <c r="I3754">
        <v>-118.062943</v>
      </c>
      <c r="J3754">
        <v>1</v>
      </c>
      <c r="K3754">
        <v>71</v>
      </c>
      <c r="L3754" t="s">
        <v>59</v>
      </c>
      <c r="M3754" t="s">
        <v>57</v>
      </c>
      <c r="N3754" t="s">
        <v>6235</v>
      </c>
      <c r="O3754" t="s">
        <v>57</v>
      </c>
      <c r="P3754" t="s">
        <v>57</v>
      </c>
      <c r="Q3754" t="s">
        <v>85</v>
      </c>
      <c r="R3754" t="s">
        <v>382</v>
      </c>
      <c r="S3754" t="s">
        <v>57</v>
      </c>
      <c r="T3754" t="s">
        <v>57</v>
      </c>
      <c r="U3754" t="s">
        <v>61</v>
      </c>
      <c r="V3754" t="s">
        <v>61</v>
      </c>
      <c r="W3754" t="s">
        <v>57</v>
      </c>
      <c r="X3754" t="s">
        <v>57</v>
      </c>
      <c r="Y3754" t="s">
        <v>57</v>
      </c>
      <c r="Z3754" t="s">
        <v>57</v>
      </c>
      <c r="AA3754" t="s">
        <v>77</v>
      </c>
      <c r="AB3754" t="s">
        <v>57</v>
      </c>
      <c r="AC3754" t="s">
        <v>65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88</v>
      </c>
      <c r="AK3754" t="s">
        <v>205</v>
      </c>
      <c r="AL3754" t="s">
        <v>329</v>
      </c>
      <c r="AM3754">
        <v>1</v>
      </c>
      <c r="AN3754">
        <v>0</v>
      </c>
      <c r="AO3754">
        <v>0</v>
      </c>
      <c r="AP3754" t="s">
        <v>123</v>
      </c>
      <c r="AQ3754" t="s">
        <v>104</v>
      </c>
      <c r="AR3754" t="s">
        <v>105</v>
      </c>
      <c r="AS3754">
        <v>6</v>
      </c>
      <c r="AT3754">
        <v>1826</v>
      </c>
      <c r="AU3754">
        <v>1</v>
      </c>
      <c r="AV3754">
        <v>1</v>
      </c>
      <c r="AW3754">
        <v>0</v>
      </c>
      <c r="AX3754">
        <v>105.1</v>
      </c>
      <c r="AY3754">
        <v>6</v>
      </c>
      <c r="AZ3754" t="s">
        <v>125</v>
      </c>
      <c r="BA3754">
        <v>6</v>
      </c>
      <c r="BB3754" t="s">
        <v>95</v>
      </c>
      <c r="BC3754">
        <v>1</v>
      </c>
    </row>
    <row r="3755" spans="1:55">
      <c r="A3755" t="s">
        <v>7447</v>
      </c>
      <c r="B3755" t="s">
        <v>73</v>
      </c>
      <c r="C3755">
        <v>71</v>
      </c>
      <c r="D3755" t="s">
        <v>61</v>
      </c>
      <c r="E3755">
        <v>0</v>
      </c>
      <c r="F3755" t="s">
        <v>1556</v>
      </c>
      <c r="G3755">
        <v>92260</v>
      </c>
      <c r="H3755">
        <v>33.694501</v>
      </c>
      <c r="I3755">
        <v>-116.412711</v>
      </c>
      <c r="J3755">
        <v>0</v>
      </c>
      <c r="K3755">
        <v>11</v>
      </c>
      <c r="L3755" t="s">
        <v>59</v>
      </c>
      <c r="M3755" t="s">
        <v>57</v>
      </c>
      <c r="N3755" t="s">
        <v>4875</v>
      </c>
      <c r="O3755" t="s">
        <v>61</v>
      </c>
      <c r="P3755" t="s">
        <v>57</v>
      </c>
      <c r="Q3755" t="s">
        <v>85</v>
      </c>
      <c r="R3755" t="s">
        <v>1317</v>
      </c>
      <c r="S3755" t="s">
        <v>61</v>
      </c>
      <c r="T3755" t="s">
        <v>61</v>
      </c>
      <c r="U3755" t="s">
        <v>61</v>
      </c>
      <c r="V3755" t="s">
        <v>61</v>
      </c>
      <c r="W3755" t="s">
        <v>61</v>
      </c>
      <c r="X3755" t="s">
        <v>57</v>
      </c>
      <c r="Y3755" t="s">
        <v>57</v>
      </c>
      <c r="Z3755" t="s">
        <v>57</v>
      </c>
      <c r="AA3755" t="s">
        <v>122</v>
      </c>
      <c r="AB3755" t="s">
        <v>57</v>
      </c>
      <c r="AC3755" t="s">
        <v>87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66</v>
      </c>
      <c r="AM3755">
        <v>0</v>
      </c>
      <c r="AN3755">
        <v>1</v>
      </c>
      <c r="AO3755">
        <v>0</v>
      </c>
      <c r="AP3755" t="s">
        <v>67</v>
      </c>
      <c r="AQ3755" t="s">
        <v>104</v>
      </c>
      <c r="AR3755" t="s">
        <v>93</v>
      </c>
      <c r="AS3755">
        <v>3</v>
      </c>
      <c r="AT3755">
        <v>29340</v>
      </c>
      <c r="AU3755">
        <v>1</v>
      </c>
      <c r="AV3755">
        <v>0</v>
      </c>
      <c r="AW3755">
        <v>1</v>
      </c>
      <c r="AX3755">
        <v>0</v>
      </c>
      <c r="AY3755">
        <v>2</v>
      </c>
      <c r="AZ3755" t="s">
        <v>70</v>
      </c>
      <c r="BA3755">
        <v>4</v>
      </c>
      <c r="BB3755" t="s">
        <v>80</v>
      </c>
      <c r="BC3755">
        <v>2</v>
      </c>
    </row>
    <row r="3756" spans="1:55">
      <c r="A3756" t="s">
        <v>7448</v>
      </c>
      <c r="B3756" t="s">
        <v>56</v>
      </c>
      <c r="C3756">
        <v>73</v>
      </c>
      <c r="D3756" t="s">
        <v>57</v>
      </c>
      <c r="E3756">
        <v>0</v>
      </c>
      <c r="F3756" t="s">
        <v>262</v>
      </c>
      <c r="G3756">
        <v>95135</v>
      </c>
      <c r="H3756">
        <v>37.28682</v>
      </c>
      <c r="I3756">
        <v>-121.723877</v>
      </c>
      <c r="J3756">
        <v>5</v>
      </c>
      <c r="K3756">
        <v>11</v>
      </c>
      <c r="L3756" t="s">
        <v>59</v>
      </c>
      <c r="M3756" t="s">
        <v>57</v>
      </c>
      <c r="N3756" t="s">
        <v>6688</v>
      </c>
      <c r="O3756" t="s">
        <v>57</v>
      </c>
      <c r="P3756" t="s">
        <v>57</v>
      </c>
      <c r="Q3756" t="s">
        <v>85</v>
      </c>
      <c r="R3756" t="s">
        <v>254</v>
      </c>
      <c r="S3756" t="s">
        <v>61</v>
      </c>
      <c r="T3756" t="s">
        <v>61</v>
      </c>
      <c r="U3756" t="s">
        <v>57</v>
      </c>
      <c r="V3756" t="s">
        <v>57</v>
      </c>
      <c r="W3756" t="s">
        <v>57</v>
      </c>
      <c r="X3756" t="s">
        <v>57</v>
      </c>
      <c r="Y3756" t="s">
        <v>61</v>
      </c>
      <c r="Z3756" t="s">
        <v>57</v>
      </c>
      <c r="AA3756" t="s">
        <v>77</v>
      </c>
      <c r="AB3756" t="s">
        <v>57</v>
      </c>
      <c r="AC3756" t="s">
        <v>87</v>
      </c>
      <c r="AD3756">
        <v>104.05</v>
      </c>
      <c r="AE3756">
        <v>1133.65</v>
      </c>
      <c r="AF3756">
        <v>0</v>
      </c>
      <c r="AG3756">
        <v>0</v>
      </c>
      <c r="AH3756">
        <v>189.75</v>
      </c>
      <c r="AI3756">
        <v>1323.4</v>
      </c>
      <c r="AJ3756" t="s">
        <v>88</v>
      </c>
      <c r="AK3756" t="s">
        <v>89</v>
      </c>
      <c r="AL3756" t="s">
        <v>356</v>
      </c>
      <c r="AM3756">
        <v>1</v>
      </c>
      <c r="AN3756">
        <v>0</v>
      </c>
      <c r="AO3756">
        <v>0</v>
      </c>
      <c r="AP3756" t="s">
        <v>67</v>
      </c>
      <c r="AQ3756" t="s">
        <v>104</v>
      </c>
      <c r="AR3756" t="s">
        <v>105</v>
      </c>
      <c r="AS3756">
        <v>5</v>
      </c>
      <c r="AT3756">
        <v>15798</v>
      </c>
      <c r="AU3756">
        <v>1</v>
      </c>
      <c r="AV3756">
        <v>1</v>
      </c>
      <c r="AW3756">
        <v>0</v>
      </c>
      <c r="AX3756">
        <v>104.05</v>
      </c>
      <c r="AY3756">
        <v>2</v>
      </c>
      <c r="AZ3756" t="s">
        <v>70</v>
      </c>
      <c r="BA3756">
        <v>6</v>
      </c>
      <c r="BB3756" t="s">
        <v>95</v>
      </c>
      <c r="BC3756">
        <v>1</v>
      </c>
    </row>
    <row r="3757" spans="1:55">
      <c r="A3757" t="s">
        <v>7449</v>
      </c>
      <c r="B3757" t="s">
        <v>73</v>
      </c>
      <c r="C3757">
        <v>51</v>
      </c>
      <c r="D3757" t="s">
        <v>57</v>
      </c>
      <c r="E3757">
        <v>0</v>
      </c>
      <c r="F3757" t="s">
        <v>701</v>
      </c>
      <c r="G3757">
        <v>90802</v>
      </c>
      <c r="H3757">
        <v>33.752524</v>
      </c>
      <c r="I3757">
        <v>-118.210737</v>
      </c>
      <c r="J3757">
        <v>1</v>
      </c>
      <c r="K3757">
        <v>51</v>
      </c>
      <c r="L3757" t="s">
        <v>59</v>
      </c>
      <c r="M3757" t="s">
        <v>61</v>
      </c>
      <c r="N3757" t="s">
        <v>143</v>
      </c>
      <c r="O3757" t="s">
        <v>143</v>
      </c>
      <c r="P3757" t="s">
        <v>57</v>
      </c>
      <c r="Q3757" t="s">
        <v>135</v>
      </c>
      <c r="R3757" t="s">
        <v>275</v>
      </c>
      <c r="S3757" t="s">
        <v>57</v>
      </c>
      <c r="T3757" t="s">
        <v>57</v>
      </c>
      <c r="U3757" t="s">
        <v>57</v>
      </c>
      <c r="V3757" t="s">
        <v>61</v>
      </c>
      <c r="W3757" t="s">
        <v>57</v>
      </c>
      <c r="X3757" t="s">
        <v>57</v>
      </c>
      <c r="Y3757" t="s">
        <v>57</v>
      </c>
      <c r="Z3757" t="s">
        <v>57</v>
      </c>
      <c r="AA3757" t="s">
        <v>64</v>
      </c>
      <c r="AB3757" t="s">
        <v>61</v>
      </c>
      <c r="AC3757" t="s">
        <v>87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88</v>
      </c>
      <c r="AK3757" t="s">
        <v>190</v>
      </c>
      <c r="AL3757" t="s">
        <v>191</v>
      </c>
      <c r="AM3757">
        <v>1</v>
      </c>
      <c r="AN3757">
        <v>0</v>
      </c>
      <c r="AO3757">
        <v>0</v>
      </c>
      <c r="AP3757" t="s">
        <v>123</v>
      </c>
      <c r="AQ3757" t="s">
        <v>92</v>
      </c>
      <c r="AR3757" t="s">
        <v>69</v>
      </c>
      <c r="AS3757">
        <v>7</v>
      </c>
      <c r="AT3757">
        <v>38427</v>
      </c>
      <c r="AU3757">
        <v>1</v>
      </c>
      <c r="AV3757">
        <v>1</v>
      </c>
      <c r="AW3757">
        <v>0</v>
      </c>
      <c r="AX3757">
        <v>59.3</v>
      </c>
      <c r="AY3757">
        <v>6</v>
      </c>
      <c r="AZ3757" t="s">
        <v>125</v>
      </c>
      <c r="BA3757">
        <v>1</v>
      </c>
      <c r="BB3757" t="s">
        <v>71</v>
      </c>
      <c r="BC3757">
        <v>4</v>
      </c>
    </row>
    <row r="3758" spans="1:55">
      <c r="A3758" t="s">
        <v>7450</v>
      </c>
      <c r="B3758" t="s">
        <v>56</v>
      </c>
      <c r="C3758">
        <v>32</v>
      </c>
      <c r="D3758" t="s">
        <v>57</v>
      </c>
      <c r="E3758">
        <v>2</v>
      </c>
      <c r="F3758" t="s">
        <v>1026</v>
      </c>
      <c r="G3758">
        <v>90503</v>
      </c>
      <c r="H3758">
        <v>33.840399</v>
      </c>
      <c r="I3758">
        <v>-118.353714</v>
      </c>
      <c r="J3758">
        <v>1</v>
      </c>
      <c r="K3758">
        <v>29</v>
      </c>
      <c r="L3758" t="s">
        <v>59</v>
      </c>
      <c r="M3758" t="s">
        <v>57</v>
      </c>
      <c r="N3758" t="s">
        <v>7451</v>
      </c>
      <c r="O3758" t="s">
        <v>61</v>
      </c>
      <c r="P3758" t="s">
        <v>57</v>
      </c>
      <c r="Q3758" t="s">
        <v>85</v>
      </c>
      <c r="R3758" t="s">
        <v>441</v>
      </c>
      <c r="S3758" t="s">
        <v>61</v>
      </c>
      <c r="T3758" t="s">
        <v>61</v>
      </c>
      <c r="U3758" t="s">
        <v>61</v>
      </c>
      <c r="V3758" t="s">
        <v>61</v>
      </c>
      <c r="W3758" t="s">
        <v>57</v>
      </c>
      <c r="X3758" t="s">
        <v>57</v>
      </c>
      <c r="Y3758" t="s">
        <v>57</v>
      </c>
      <c r="Z3758" t="s">
        <v>57</v>
      </c>
      <c r="AA3758" t="s">
        <v>77</v>
      </c>
      <c r="AB3758" t="s">
        <v>57</v>
      </c>
      <c r="AC3758" t="s">
        <v>65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66</v>
      </c>
      <c r="AM3758">
        <v>0</v>
      </c>
      <c r="AN3758">
        <v>1</v>
      </c>
      <c r="AO3758">
        <v>0</v>
      </c>
      <c r="AP3758" t="s">
        <v>164</v>
      </c>
      <c r="AQ3758" t="s">
        <v>68</v>
      </c>
      <c r="AR3758" t="s">
        <v>93</v>
      </c>
      <c r="AS3758">
        <v>4</v>
      </c>
      <c r="AT3758">
        <v>41979</v>
      </c>
      <c r="AU3758">
        <v>1</v>
      </c>
      <c r="AV3758">
        <v>0</v>
      </c>
      <c r="AW3758">
        <v>1</v>
      </c>
      <c r="AX3758">
        <v>0</v>
      </c>
      <c r="AY3758">
        <v>4</v>
      </c>
      <c r="AZ3758" t="s">
        <v>165</v>
      </c>
      <c r="BA3758">
        <v>5</v>
      </c>
      <c r="BB3758" t="s">
        <v>80</v>
      </c>
      <c r="BC3758">
        <v>2</v>
      </c>
    </row>
    <row r="3759" spans="1:55">
      <c r="A3759" t="s">
        <v>7452</v>
      </c>
      <c r="B3759" t="s">
        <v>73</v>
      </c>
      <c r="C3759">
        <v>44</v>
      </c>
      <c r="D3759" t="s">
        <v>57</v>
      </c>
      <c r="E3759">
        <v>0</v>
      </c>
      <c r="F3759" t="s">
        <v>6974</v>
      </c>
      <c r="G3759">
        <v>95465</v>
      </c>
      <c r="H3759">
        <v>38.415003</v>
      </c>
      <c r="I3759">
        <v>-122.998726</v>
      </c>
      <c r="J3759">
        <v>6</v>
      </c>
      <c r="K3759">
        <v>53</v>
      </c>
      <c r="L3759" t="s">
        <v>59</v>
      </c>
      <c r="M3759" t="s">
        <v>57</v>
      </c>
      <c r="N3759" t="s">
        <v>3488</v>
      </c>
      <c r="O3759" t="s">
        <v>57</v>
      </c>
      <c r="P3759" t="s">
        <v>57</v>
      </c>
      <c r="Q3759" t="s">
        <v>85</v>
      </c>
      <c r="R3759" t="s">
        <v>174</v>
      </c>
      <c r="S3759" t="s">
        <v>61</v>
      </c>
      <c r="T3759" t="s">
        <v>57</v>
      </c>
      <c r="U3759" t="s">
        <v>61</v>
      </c>
      <c r="V3759" t="s">
        <v>57</v>
      </c>
      <c r="W3759" t="s">
        <v>61</v>
      </c>
      <c r="X3759" t="s">
        <v>57</v>
      </c>
      <c r="Y3759" t="s">
        <v>57</v>
      </c>
      <c r="Z3759" t="s">
        <v>57</v>
      </c>
      <c r="AA3759" t="s">
        <v>64</v>
      </c>
      <c r="AB3759" t="s">
        <v>61</v>
      </c>
      <c r="AC3759" t="s">
        <v>87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66</v>
      </c>
      <c r="AM3759">
        <v>0</v>
      </c>
      <c r="AN3759">
        <v>1</v>
      </c>
      <c r="AO3759">
        <v>0</v>
      </c>
      <c r="AP3759" t="s">
        <v>123</v>
      </c>
      <c r="AQ3759" t="s">
        <v>78</v>
      </c>
      <c r="AR3759" t="s">
        <v>105</v>
      </c>
      <c r="AS3759">
        <v>5</v>
      </c>
      <c r="AT3759">
        <v>1880</v>
      </c>
      <c r="AU3759">
        <v>1</v>
      </c>
      <c r="AV3759">
        <v>0</v>
      </c>
      <c r="AW3759">
        <v>1</v>
      </c>
      <c r="AX3759">
        <v>0</v>
      </c>
      <c r="AY3759">
        <v>6</v>
      </c>
      <c r="AZ3759" t="s">
        <v>125</v>
      </c>
      <c r="BA3759">
        <v>3</v>
      </c>
      <c r="BB3759" t="s">
        <v>126</v>
      </c>
      <c r="BC3759">
        <v>3</v>
      </c>
    </row>
    <row r="3760" spans="1:55">
      <c r="A3760" t="s">
        <v>7453</v>
      </c>
      <c r="B3760" t="s">
        <v>73</v>
      </c>
      <c r="C3760">
        <v>44</v>
      </c>
      <c r="D3760" t="s">
        <v>61</v>
      </c>
      <c r="E3760">
        <v>2</v>
      </c>
      <c r="F3760" t="s">
        <v>701</v>
      </c>
      <c r="G3760">
        <v>90805</v>
      </c>
      <c r="H3760">
        <v>33.864622</v>
      </c>
      <c r="I3760">
        <v>-118.179626</v>
      </c>
      <c r="J3760">
        <v>0</v>
      </c>
      <c r="K3760">
        <v>4</v>
      </c>
      <c r="L3760" t="s">
        <v>59</v>
      </c>
      <c r="M3760" t="s">
        <v>57</v>
      </c>
      <c r="N3760" t="s">
        <v>7454</v>
      </c>
      <c r="O3760" t="s">
        <v>61</v>
      </c>
      <c r="P3760" t="s">
        <v>57</v>
      </c>
      <c r="Q3760" t="s">
        <v>62</v>
      </c>
      <c r="R3760" t="s">
        <v>63</v>
      </c>
      <c r="S3760" t="s">
        <v>57</v>
      </c>
      <c r="T3760" t="s">
        <v>61</v>
      </c>
      <c r="U3760" t="s">
        <v>61</v>
      </c>
      <c r="V3760" t="s">
        <v>61</v>
      </c>
      <c r="W3760" t="s">
        <v>61</v>
      </c>
      <c r="X3760" t="s">
        <v>61</v>
      </c>
      <c r="Y3760" t="s">
        <v>61</v>
      </c>
      <c r="Z3760" t="s">
        <v>61</v>
      </c>
      <c r="AA3760" t="s">
        <v>77</v>
      </c>
      <c r="AB3760" t="s">
        <v>57</v>
      </c>
      <c r="AC3760" t="s">
        <v>87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88</v>
      </c>
      <c r="AK3760" t="s">
        <v>190</v>
      </c>
      <c r="AL3760" t="s">
        <v>191</v>
      </c>
      <c r="AM3760">
        <v>1</v>
      </c>
      <c r="AN3760">
        <v>0</v>
      </c>
      <c r="AO3760">
        <v>0</v>
      </c>
      <c r="AP3760" t="s">
        <v>91</v>
      </c>
      <c r="AQ3760" t="s">
        <v>78</v>
      </c>
      <c r="AR3760" t="s">
        <v>137</v>
      </c>
      <c r="AS3760">
        <v>1</v>
      </c>
      <c r="AT3760">
        <v>91664</v>
      </c>
      <c r="AU3760">
        <v>1</v>
      </c>
      <c r="AV3760">
        <v>1</v>
      </c>
      <c r="AW3760">
        <v>0</v>
      </c>
      <c r="AX3760">
        <v>49.4</v>
      </c>
      <c r="AY3760">
        <v>1</v>
      </c>
      <c r="AZ3760" t="s">
        <v>94</v>
      </c>
      <c r="BA3760">
        <v>7</v>
      </c>
      <c r="BB3760" t="s">
        <v>95</v>
      </c>
      <c r="BC3760">
        <v>1</v>
      </c>
    </row>
    <row r="3761" spans="1:55">
      <c r="A3761" t="s">
        <v>7455</v>
      </c>
      <c r="B3761" t="s">
        <v>73</v>
      </c>
      <c r="C3761">
        <v>35</v>
      </c>
      <c r="D3761" t="s">
        <v>57</v>
      </c>
      <c r="E3761">
        <v>2</v>
      </c>
      <c r="F3761" t="s">
        <v>6550</v>
      </c>
      <c r="G3761">
        <v>91340</v>
      </c>
      <c r="H3761">
        <v>34.286131</v>
      </c>
      <c r="I3761">
        <v>-118.435969</v>
      </c>
      <c r="J3761">
        <v>4</v>
      </c>
      <c r="K3761">
        <v>46</v>
      </c>
      <c r="L3761" t="s">
        <v>59</v>
      </c>
      <c r="M3761" t="s">
        <v>57</v>
      </c>
      <c r="N3761" t="s">
        <v>669</v>
      </c>
      <c r="O3761" t="s">
        <v>61</v>
      </c>
      <c r="P3761" t="s">
        <v>61</v>
      </c>
      <c r="Q3761" t="s">
        <v>143</v>
      </c>
      <c r="R3761" t="s">
        <v>143</v>
      </c>
      <c r="S3761" t="s">
        <v>143</v>
      </c>
      <c r="T3761" t="s">
        <v>143</v>
      </c>
      <c r="U3761" t="s">
        <v>143</v>
      </c>
      <c r="V3761" t="s">
        <v>143</v>
      </c>
      <c r="W3761" t="s">
        <v>143</v>
      </c>
      <c r="X3761" t="s">
        <v>143</v>
      </c>
      <c r="Y3761" t="s">
        <v>143</v>
      </c>
      <c r="Z3761" t="s">
        <v>143</v>
      </c>
      <c r="AA3761" t="s">
        <v>122</v>
      </c>
      <c r="AB3761" t="s">
        <v>57</v>
      </c>
      <c r="AC3761" t="s">
        <v>307</v>
      </c>
      <c r="AD3761">
        <v>20.1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66</v>
      </c>
      <c r="AM3761">
        <v>0</v>
      </c>
      <c r="AN3761">
        <v>1</v>
      </c>
      <c r="AO3761">
        <v>0</v>
      </c>
      <c r="AP3761" t="s">
        <v>176</v>
      </c>
      <c r="AQ3761" t="s">
        <v>68</v>
      </c>
      <c r="AR3761" t="s">
        <v>182</v>
      </c>
      <c r="AT3761">
        <v>33389</v>
      </c>
      <c r="AU3761">
        <v>1</v>
      </c>
      <c r="AV3761">
        <v>0</v>
      </c>
      <c r="AW3761">
        <v>1</v>
      </c>
      <c r="AX3761">
        <v>0</v>
      </c>
      <c r="AY3761">
        <v>5</v>
      </c>
      <c r="AZ3761" t="s">
        <v>177</v>
      </c>
      <c r="BA3761">
        <v>0</v>
      </c>
      <c r="BB3761" t="s">
        <v>71</v>
      </c>
      <c r="BC3761">
        <v>4</v>
      </c>
    </row>
    <row r="3762" spans="1:55">
      <c r="A3762" t="s">
        <v>7456</v>
      </c>
      <c r="B3762" t="s">
        <v>56</v>
      </c>
      <c r="C3762">
        <v>41</v>
      </c>
      <c r="D3762" t="s">
        <v>57</v>
      </c>
      <c r="E3762">
        <v>0</v>
      </c>
      <c r="F3762" t="s">
        <v>3760</v>
      </c>
      <c r="G3762">
        <v>92054</v>
      </c>
      <c r="H3762">
        <v>33.351059</v>
      </c>
      <c r="I3762">
        <v>-117.420557</v>
      </c>
      <c r="J3762">
        <v>8</v>
      </c>
      <c r="K3762">
        <v>72</v>
      </c>
      <c r="L3762" t="s">
        <v>59</v>
      </c>
      <c r="M3762" t="s">
        <v>57</v>
      </c>
      <c r="N3762" t="s">
        <v>6441</v>
      </c>
      <c r="O3762" t="s">
        <v>57</v>
      </c>
      <c r="P3762" t="s">
        <v>61</v>
      </c>
      <c r="Q3762" t="s">
        <v>143</v>
      </c>
      <c r="R3762" t="s">
        <v>143</v>
      </c>
      <c r="S3762" t="s">
        <v>143</v>
      </c>
      <c r="T3762" t="s">
        <v>143</v>
      </c>
      <c r="U3762" t="s">
        <v>143</v>
      </c>
      <c r="V3762" t="s">
        <v>143</v>
      </c>
      <c r="W3762" t="s">
        <v>143</v>
      </c>
      <c r="X3762" t="s">
        <v>143</v>
      </c>
      <c r="Y3762" t="s">
        <v>143</v>
      </c>
      <c r="Z3762" t="s">
        <v>143</v>
      </c>
      <c r="AA3762" t="s">
        <v>122</v>
      </c>
      <c r="AB3762" t="s">
        <v>61</v>
      </c>
      <c r="AC3762" t="s">
        <v>87</v>
      </c>
      <c r="AD3762">
        <v>24.55</v>
      </c>
      <c r="AE3762">
        <v>1750.7</v>
      </c>
      <c r="AF3762">
        <v>0</v>
      </c>
      <c r="AG3762">
        <v>0</v>
      </c>
      <c r="AH3762">
        <v>646.5599999999999</v>
      </c>
      <c r="AI3762">
        <v>2397.26</v>
      </c>
      <c r="AJ3762" t="s">
        <v>66</v>
      </c>
      <c r="AM3762">
        <v>0</v>
      </c>
      <c r="AN3762">
        <v>1</v>
      </c>
      <c r="AO3762">
        <v>0</v>
      </c>
      <c r="AP3762" t="s">
        <v>123</v>
      </c>
      <c r="AQ3762" t="s">
        <v>78</v>
      </c>
      <c r="AR3762" t="s">
        <v>182</v>
      </c>
      <c r="AT3762">
        <v>98239</v>
      </c>
      <c r="AU3762">
        <v>1</v>
      </c>
      <c r="AV3762">
        <v>0</v>
      </c>
      <c r="AW3762">
        <v>1</v>
      </c>
      <c r="AX3762">
        <v>0</v>
      </c>
      <c r="AY3762">
        <v>6</v>
      </c>
      <c r="AZ3762" t="s">
        <v>125</v>
      </c>
      <c r="BA3762">
        <v>1</v>
      </c>
      <c r="BB3762" t="s">
        <v>71</v>
      </c>
      <c r="BC3762">
        <v>4</v>
      </c>
    </row>
    <row r="3763" spans="1:55">
      <c r="A3763" t="s">
        <v>7457</v>
      </c>
      <c r="B3763" t="s">
        <v>56</v>
      </c>
      <c r="C3763">
        <v>20</v>
      </c>
      <c r="D3763" t="s">
        <v>57</v>
      </c>
      <c r="E3763">
        <v>0</v>
      </c>
      <c r="F3763" t="s">
        <v>366</v>
      </c>
      <c r="G3763">
        <v>91754</v>
      </c>
      <c r="H3763">
        <v>34.050322</v>
      </c>
      <c r="I3763">
        <v>-118.147037</v>
      </c>
      <c r="J3763">
        <v>7</v>
      </c>
      <c r="K3763">
        <v>63</v>
      </c>
      <c r="L3763" t="s">
        <v>129</v>
      </c>
      <c r="M3763" t="s">
        <v>57</v>
      </c>
      <c r="N3763" t="s">
        <v>7458</v>
      </c>
      <c r="O3763" t="s">
        <v>61</v>
      </c>
      <c r="P3763" t="s">
        <v>57</v>
      </c>
      <c r="Q3763" t="s">
        <v>85</v>
      </c>
      <c r="R3763" t="s">
        <v>4056</v>
      </c>
      <c r="S3763" t="s">
        <v>57</v>
      </c>
      <c r="T3763" t="s">
        <v>61</v>
      </c>
      <c r="U3763" t="s">
        <v>57</v>
      </c>
      <c r="V3763" t="s">
        <v>61</v>
      </c>
      <c r="W3763" t="s">
        <v>61</v>
      </c>
      <c r="X3763" t="s">
        <v>61</v>
      </c>
      <c r="Y3763" t="s">
        <v>57</v>
      </c>
      <c r="Z3763" t="s">
        <v>57</v>
      </c>
      <c r="AA3763" t="s">
        <v>64</v>
      </c>
      <c r="AB3763" t="s">
        <v>57</v>
      </c>
      <c r="AC3763" t="s">
        <v>65</v>
      </c>
      <c r="AD3763">
        <v>81.15000000000001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66</v>
      </c>
      <c r="AM3763">
        <v>0</v>
      </c>
      <c r="AN3763">
        <v>1</v>
      </c>
      <c r="AO3763">
        <v>0</v>
      </c>
      <c r="AP3763" t="s">
        <v>123</v>
      </c>
      <c r="AQ3763" t="s">
        <v>116</v>
      </c>
      <c r="AR3763" t="s">
        <v>93</v>
      </c>
      <c r="AS3763">
        <v>4</v>
      </c>
      <c r="AT3763">
        <v>33280</v>
      </c>
      <c r="AU3763">
        <v>1</v>
      </c>
      <c r="AV3763">
        <v>0</v>
      </c>
      <c r="AW3763">
        <v>1</v>
      </c>
      <c r="AX3763">
        <v>0</v>
      </c>
      <c r="AY3763">
        <v>6</v>
      </c>
      <c r="AZ3763" t="s">
        <v>125</v>
      </c>
      <c r="BA3763">
        <v>3</v>
      </c>
      <c r="BB3763" t="s">
        <v>126</v>
      </c>
      <c r="BC3763">
        <v>3</v>
      </c>
    </row>
    <row r="3764" spans="1:55">
      <c r="A3764" t="s">
        <v>7459</v>
      </c>
      <c r="B3764" t="s">
        <v>56</v>
      </c>
      <c r="C3764">
        <v>74</v>
      </c>
      <c r="D3764" t="s">
        <v>61</v>
      </c>
      <c r="E3764">
        <v>0</v>
      </c>
      <c r="F3764" t="s">
        <v>523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129</v>
      </c>
      <c r="M3764" t="s">
        <v>57</v>
      </c>
      <c r="N3764" t="s">
        <v>7460</v>
      </c>
      <c r="O3764" t="s">
        <v>57</v>
      </c>
      <c r="P3764" t="s">
        <v>57</v>
      </c>
      <c r="Q3764" t="s">
        <v>85</v>
      </c>
      <c r="R3764" t="s">
        <v>110</v>
      </c>
      <c r="S3764" t="s">
        <v>57</v>
      </c>
      <c r="T3764" t="s">
        <v>61</v>
      </c>
      <c r="U3764" t="s">
        <v>61</v>
      </c>
      <c r="V3764" t="s">
        <v>61</v>
      </c>
      <c r="W3764" t="s">
        <v>57</v>
      </c>
      <c r="X3764" t="s">
        <v>57</v>
      </c>
      <c r="Y3764" t="s">
        <v>61</v>
      </c>
      <c r="Z3764" t="s">
        <v>57</v>
      </c>
      <c r="AA3764" t="s">
        <v>64</v>
      </c>
      <c r="AB3764" t="s">
        <v>57</v>
      </c>
      <c r="AC3764" t="s">
        <v>87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</v>
      </c>
      <c r="AJ3764" t="s">
        <v>66</v>
      </c>
      <c r="AM3764">
        <v>0</v>
      </c>
      <c r="AN3764">
        <v>1</v>
      </c>
      <c r="AO3764">
        <v>0</v>
      </c>
      <c r="AP3764" t="s">
        <v>123</v>
      </c>
      <c r="AQ3764" t="s">
        <v>104</v>
      </c>
      <c r="AR3764" t="s">
        <v>105</v>
      </c>
      <c r="AS3764">
        <v>4</v>
      </c>
      <c r="AT3764">
        <v>14966</v>
      </c>
      <c r="AU3764">
        <v>1</v>
      </c>
      <c r="AV3764">
        <v>0</v>
      </c>
      <c r="AW3764">
        <v>1</v>
      </c>
      <c r="AX3764">
        <v>0</v>
      </c>
      <c r="AY3764">
        <v>6</v>
      </c>
      <c r="AZ3764" t="s">
        <v>125</v>
      </c>
      <c r="BA3764">
        <v>4</v>
      </c>
      <c r="BB3764" t="s">
        <v>80</v>
      </c>
      <c r="BC3764">
        <v>2</v>
      </c>
    </row>
    <row r="3765" spans="1:55">
      <c r="A3765" t="s">
        <v>7461</v>
      </c>
      <c r="B3765" t="s">
        <v>56</v>
      </c>
      <c r="C3765">
        <v>62</v>
      </c>
      <c r="D3765" t="s">
        <v>57</v>
      </c>
      <c r="E3765">
        <v>2</v>
      </c>
      <c r="F3765" t="s">
        <v>899</v>
      </c>
      <c r="G3765">
        <v>90606</v>
      </c>
      <c r="H3765">
        <v>33.976678</v>
      </c>
      <c r="I3765">
        <v>-118.065875</v>
      </c>
      <c r="J3765">
        <v>1</v>
      </c>
      <c r="K3765">
        <v>10</v>
      </c>
      <c r="L3765" t="s">
        <v>59</v>
      </c>
      <c r="M3765" t="s">
        <v>57</v>
      </c>
      <c r="N3765" t="s">
        <v>1623</v>
      </c>
      <c r="O3765" t="s">
        <v>57</v>
      </c>
      <c r="P3765" t="s">
        <v>57</v>
      </c>
      <c r="Q3765" t="s">
        <v>85</v>
      </c>
      <c r="R3765" t="s">
        <v>86</v>
      </c>
      <c r="S3765" t="s">
        <v>57</v>
      </c>
      <c r="T3765" t="s">
        <v>61</v>
      </c>
      <c r="U3765" t="s">
        <v>61</v>
      </c>
      <c r="V3765" t="s">
        <v>61</v>
      </c>
      <c r="W3765" t="s">
        <v>57</v>
      </c>
      <c r="X3765" t="s">
        <v>57</v>
      </c>
      <c r="Y3765" t="s">
        <v>57</v>
      </c>
      <c r="Z3765" t="s">
        <v>57</v>
      </c>
      <c r="AA3765" t="s">
        <v>77</v>
      </c>
      <c r="AB3765" t="s">
        <v>57</v>
      </c>
      <c r="AC3765" t="s">
        <v>87</v>
      </c>
      <c r="AD3765">
        <v>100.25</v>
      </c>
      <c r="AE3765">
        <v>1064.65</v>
      </c>
      <c r="AF3765">
        <v>0</v>
      </c>
      <c r="AG3765">
        <v>0</v>
      </c>
      <c r="AH3765">
        <v>244.8</v>
      </c>
      <c r="AI3765">
        <v>1309.45</v>
      </c>
      <c r="AJ3765" t="s">
        <v>88</v>
      </c>
      <c r="AK3765" t="s">
        <v>201</v>
      </c>
      <c r="AL3765" t="s">
        <v>743</v>
      </c>
      <c r="AM3765">
        <v>1</v>
      </c>
      <c r="AN3765">
        <v>0</v>
      </c>
      <c r="AO3765">
        <v>0</v>
      </c>
      <c r="AP3765" t="s">
        <v>67</v>
      </c>
      <c r="AQ3765" t="s">
        <v>124</v>
      </c>
      <c r="AR3765" t="s">
        <v>105</v>
      </c>
      <c r="AS3765">
        <v>5</v>
      </c>
      <c r="AT3765">
        <v>32148</v>
      </c>
      <c r="AU3765">
        <v>1</v>
      </c>
      <c r="AV3765">
        <v>1</v>
      </c>
      <c r="AW3765">
        <v>0</v>
      </c>
      <c r="AX3765">
        <v>100.25</v>
      </c>
      <c r="AY3765">
        <v>2</v>
      </c>
      <c r="AZ3765" t="s">
        <v>70</v>
      </c>
      <c r="BA3765">
        <v>5</v>
      </c>
      <c r="BB3765" t="s">
        <v>80</v>
      </c>
      <c r="BC3765">
        <v>2</v>
      </c>
    </row>
    <row r="3766" spans="1:55">
      <c r="A3766" t="s">
        <v>7462</v>
      </c>
      <c r="B3766" t="s">
        <v>73</v>
      </c>
      <c r="C3766">
        <v>57</v>
      </c>
      <c r="D3766" t="s">
        <v>61</v>
      </c>
      <c r="E3766">
        <v>0</v>
      </c>
      <c r="F3766" t="s">
        <v>2350</v>
      </c>
      <c r="G3766">
        <v>92694</v>
      </c>
      <c r="H3766">
        <v>33.569186</v>
      </c>
      <c r="I3766">
        <v>-117.640055</v>
      </c>
      <c r="J3766">
        <v>0</v>
      </c>
      <c r="K3766">
        <v>3</v>
      </c>
      <c r="L3766" t="s">
        <v>83</v>
      </c>
      <c r="M3766" t="s">
        <v>57</v>
      </c>
      <c r="N3766" t="s">
        <v>7463</v>
      </c>
      <c r="O3766" t="s">
        <v>57</v>
      </c>
      <c r="P3766" t="s">
        <v>57</v>
      </c>
      <c r="Q3766" t="s">
        <v>85</v>
      </c>
      <c r="R3766" t="s">
        <v>391</v>
      </c>
      <c r="S3766" t="s">
        <v>61</v>
      </c>
      <c r="T3766" t="s">
        <v>61</v>
      </c>
      <c r="U3766" t="s">
        <v>57</v>
      </c>
      <c r="V3766" t="s">
        <v>61</v>
      </c>
      <c r="W3766" t="s">
        <v>57</v>
      </c>
      <c r="X3766" t="s">
        <v>57</v>
      </c>
      <c r="Y3766" t="s">
        <v>57</v>
      </c>
      <c r="Z3766" t="s">
        <v>57</v>
      </c>
      <c r="AA3766" t="s">
        <v>77</v>
      </c>
      <c r="AB3766" t="s">
        <v>57</v>
      </c>
      <c r="AC3766" t="s">
        <v>87</v>
      </c>
      <c r="AD3766">
        <v>101.55</v>
      </c>
      <c r="AE3766">
        <v>298.35</v>
      </c>
      <c r="AF3766">
        <v>0</v>
      </c>
      <c r="AG3766">
        <v>0</v>
      </c>
      <c r="AH3766">
        <v>65.58</v>
      </c>
      <c r="AI3766">
        <v>363.93</v>
      </c>
      <c r="AJ3766" t="s">
        <v>88</v>
      </c>
      <c r="AK3766" t="s">
        <v>101</v>
      </c>
      <c r="AL3766" t="s">
        <v>111</v>
      </c>
      <c r="AM3766">
        <v>1</v>
      </c>
      <c r="AN3766">
        <v>0</v>
      </c>
      <c r="AO3766">
        <v>0</v>
      </c>
      <c r="AP3766" t="s">
        <v>91</v>
      </c>
      <c r="AQ3766" t="s">
        <v>92</v>
      </c>
      <c r="AR3766" t="s">
        <v>105</v>
      </c>
      <c r="AS3766">
        <v>5</v>
      </c>
      <c r="AT3766">
        <v>350</v>
      </c>
      <c r="AU3766">
        <v>1</v>
      </c>
      <c r="AV3766">
        <v>1</v>
      </c>
      <c r="AW3766">
        <v>0</v>
      </c>
      <c r="AX3766">
        <v>101.55</v>
      </c>
      <c r="AY3766">
        <v>1</v>
      </c>
      <c r="AZ3766" t="s">
        <v>94</v>
      </c>
      <c r="BA3766">
        <v>10</v>
      </c>
      <c r="BB3766" t="s">
        <v>95</v>
      </c>
      <c r="BC3766">
        <v>1</v>
      </c>
    </row>
    <row r="3767" spans="1:55">
      <c r="A3767" t="s">
        <v>7464</v>
      </c>
      <c r="B3767" t="s">
        <v>73</v>
      </c>
      <c r="C3767">
        <v>31</v>
      </c>
      <c r="D3767" t="s">
        <v>61</v>
      </c>
      <c r="E3767">
        <v>0</v>
      </c>
      <c r="F3767" t="s">
        <v>844</v>
      </c>
      <c r="G3767">
        <v>92661</v>
      </c>
      <c r="H3767">
        <v>33.601309</v>
      </c>
      <c r="I3767">
        <v>-117.902304</v>
      </c>
      <c r="J3767">
        <v>0</v>
      </c>
      <c r="K3767">
        <v>32</v>
      </c>
      <c r="L3767" t="s">
        <v>216</v>
      </c>
      <c r="M3767" t="s">
        <v>57</v>
      </c>
      <c r="N3767" t="s">
        <v>7465</v>
      </c>
      <c r="O3767" t="s">
        <v>57</v>
      </c>
      <c r="P3767" t="s">
        <v>57</v>
      </c>
      <c r="Q3767" t="s">
        <v>85</v>
      </c>
      <c r="R3767" t="s">
        <v>136</v>
      </c>
      <c r="S3767" t="s">
        <v>61</v>
      </c>
      <c r="T3767" t="s">
        <v>57</v>
      </c>
      <c r="U3767" t="s">
        <v>61</v>
      </c>
      <c r="V3767" t="s">
        <v>61</v>
      </c>
      <c r="W3767" t="s">
        <v>61</v>
      </c>
      <c r="X3767" t="s">
        <v>61</v>
      </c>
      <c r="Y3767" t="s">
        <v>61</v>
      </c>
      <c r="Z3767" t="s">
        <v>57</v>
      </c>
      <c r="AA3767" t="s">
        <v>77</v>
      </c>
      <c r="AB3767" t="s">
        <v>57</v>
      </c>
      <c r="AC3767" t="s">
        <v>87</v>
      </c>
      <c r="AD3767">
        <v>80.34999999999999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88</v>
      </c>
      <c r="AK3767" t="s">
        <v>89</v>
      </c>
      <c r="AL3767" t="s">
        <v>90</v>
      </c>
      <c r="AM3767">
        <v>1</v>
      </c>
      <c r="AN3767">
        <v>0</v>
      </c>
      <c r="AO3767">
        <v>0</v>
      </c>
      <c r="AP3767" t="s">
        <v>164</v>
      </c>
      <c r="AQ3767" t="s">
        <v>68</v>
      </c>
      <c r="AR3767" t="s">
        <v>93</v>
      </c>
      <c r="AS3767">
        <v>2</v>
      </c>
      <c r="AT3767">
        <v>4242</v>
      </c>
      <c r="AU3767">
        <v>1</v>
      </c>
      <c r="AV3767">
        <v>1</v>
      </c>
      <c r="AW3767">
        <v>0</v>
      </c>
      <c r="AX3767">
        <v>80.34999999999999</v>
      </c>
      <c r="AY3767">
        <v>4</v>
      </c>
      <c r="AZ3767" t="s">
        <v>165</v>
      </c>
      <c r="BA3767">
        <v>7</v>
      </c>
      <c r="BB3767" t="s">
        <v>95</v>
      </c>
      <c r="BC3767">
        <v>1</v>
      </c>
    </row>
    <row r="3768" spans="1:55">
      <c r="A3768" t="s">
        <v>7466</v>
      </c>
      <c r="B3768" t="s">
        <v>73</v>
      </c>
      <c r="C3768">
        <v>27</v>
      </c>
      <c r="D3768" t="s">
        <v>61</v>
      </c>
      <c r="E3768">
        <v>0</v>
      </c>
      <c r="F3768" t="s">
        <v>4509</v>
      </c>
      <c r="G3768">
        <v>95685</v>
      </c>
      <c r="H3768">
        <v>38.432145</v>
      </c>
      <c r="I3768">
        <v>-120.77069</v>
      </c>
      <c r="J3768">
        <v>0</v>
      </c>
      <c r="K3768">
        <v>35</v>
      </c>
      <c r="L3768" t="s">
        <v>59</v>
      </c>
      <c r="M3768" t="s">
        <v>57</v>
      </c>
      <c r="N3768" t="s">
        <v>7467</v>
      </c>
      <c r="O3768" t="s">
        <v>57</v>
      </c>
      <c r="P3768" t="s">
        <v>57</v>
      </c>
      <c r="Q3768" t="s">
        <v>85</v>
      </c>
      <c r="R3768" t="s">
        <v>147</v>
      </c>
      <c r="S3768" t="s">
        <v>61</v>
      </c>
      <c r="T3768" t="s">
        <v>61</v>
      </c>
      <c r="U3768" t="s">
        <v>57</v>
      </c>
      <c r="V3768" t="s">
        <v>57</v>
      </c>
      <c r="W3768" t="s">
        <v>57</v>
      </c>
      <c r="X3768" t="s">
        <v>61</v>
      </c>
      <c r="Y3768" t="s">
        <v>61</v>
      </c>
      <c r="Z3768" t="s">
        <v>57</v>
      </c>
      <c r="AA3768" t="s">
        <v>77</v>
      </c>
      <c r="AB3768" t="s">
        <v>61</v>
      </c>
      <c r="AC3768" t="s">
        <v>87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5014.9</v>
      </c>
      <c r="AJ3768" t="s">
        <v>66</v>
      </c>
      <c r="AM3768">
        <v>0</v>
      </c>
      <c r="AN3768">
        <v>1</v>
      </c>
      <c r="AO3768">
        <v>0</v>
      </c>
      <c r="AP3768" t="s">
        <v>164</v>
      </c>
      <c r="AQ3768" t="s">
        <v>116</v>
      </c>
      <c r="AR3768" t="s">
        <v>105</v>
      </c>
      <c r="AS3768">
        <v>4</v>
      </c>
      <c r="AT3768">
        <v>4610</v>
      </c>
      <c r="AU3768">
        <v>1</v>
      </c>
      <c r="AV3768">
        <v>0</v>
      </c>
      <c r="AW3768">
        <v>1</v>
      </c>
      <c r="AX3768">
        <v>0</v>
      </c>
      <c r="AY3768">
        <v>4</v>
      </c>
      <c r="AZ3768" t="s">
        <v>165</v>
      </c>
      <c r="BA3768">
        <v>7</v>
      </c>
      <c r="BB3768" t="s">
        <v>95</v>
      </c>
      <c r="BC3768">
        <v>1</v>
      </c>
    </row>
    <row r="3769" spans="1:55">
      <c r="A3769" t="s">
        <v>7468</v>
      </c>
      <c r="B3769" t="s">
        <v>73</v>
      </c>
      <c r="C3769">
        <v>72</v>
      </c>
      <c r="D3769" t="s">
        <v>57</v>
      </c>
      <c r="E3769">
        <v>0</v>
      </c>
      <c r="F3769" t="s">
        <v>1759</v>
      </c>
      <c r="G3769">
        <v>96055</v>
      </c>
      <c r="H3769">
        <v>40.059385</v>
      </c>
      <c r="I3769">
        <v>-122.091481</v>
      </c>
      <c r="J3769">
        <v>4</v>
      </c>
      <c r="K3769">
        <v>72</v>
      </c>
      <c r="L3769" t="s">
        <v>59</v>
      </c>
      <c r="M3769" t="s">
        <v>57</v>
      </c>
      <c r="N3769" t="s">
        <v>7469</v>
      </c>
      <c r="O3769" t="s">
        <v>57</v>
      </c>
      <c r="P3769" t="s">
        <v>57</v>
      </c>
      <c r="Q3769" t="s">
        <v>85</v>
      </c>
      <c r="R3769" t="s">
        <v>156</v>
      </c>
      <c r="S3769" t="s">
        <v>61</v>
      </c>
      <c r="T3769" t="s">
        <v>57</v>
      </c>
      <c r="U3769" t="s">
        <v>57</v>
      </c>
      <c r="V3769" t="s">
        <v>57</v>
      </c>
      <c r="W3769" t="s">
        <v>57</v>
      </c>
      <c r="X3769" t="s">
        <v>57</v>
      </c>
      <c r="Y3769" t="s">
        <v>57</v>
      </c>
      <c r="Z3769" t="s">
        <v>61</v>
      </c>
      <c r="AA3769" t="s">
        <v>122</v>
      </c>
      <c r="AB3769" t="s">
        <v>57</v>
      </c>
      <c r="AC3769" t="s">
        <v>87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66</v>
      </c>
      <c r="AM3769">
        <v>0</v>
      </c>
      <c r="AN3769">
        <v>1</v>
      </c>
      <c r="AO3769">
        <v>0</v>
      </c>
      <c r="AP3769" t="s">
        <v>123</v>
      </c>
      <c r="AQ3769" t="s">
        <v>104</v>
      </c>
      <c r="AR3769" t="s">
        <v>105</v>
      </c>
      <c r="AS3769">
        <v>6</v>
      </c>
      <c r="AT3769">
        <v>3756</v>
      </c>
      <c r="AU3769">
        <v>1</v>
      </c>
      <c r="AV3769">
        <v>0</v>
      </c>
      <c r="AW3769">
        <v>1</v>
      </c>
      <c r="AX3769">
        <v>0</v>
      </c>
      <c r="AY3769">
        <v>6</v>
      </c>
      <c r="AZ3769" t="s">
        <v>125</v>
      </c>
      <c r="BA3769">
        <v>3</v>
      </c>
      <c r="BB3769" t="s">
        <v>126</v>
      </c>
      <c r="BC3769">
        <v>3</v>
      </c>
    </row>
    <row r="3770" spans="1:55">
      <c r="A3770" t="s">
        <v>7470</v>
      </c>
      <c r="B3770" t="s">
        <v>73</v>
      </c>
      <c r="C3770">
        <v>20</v>
      </c>
      <c r="D3770" t="s">
        <v>57</v>
      </c>
      <c r="E3770">
        <v>1</v>
      </c>
      <c r="F3770" t="s">
        <v>782</v>
      </c>
      <c r="G3770">
        <v>92020</v>
      </c>
      <c r="H3770">
        <v>32.79697</v>
      </c>
      <c r="I3770">
        <v>-116.969082</v>
      </c>
      <c r="J3770">
        <v>1</v>
      </c>
      <c r="K3770">
        <v>48</v>
      </c>
      <c r="L3770" t="s">
        <v>129</v>
      </c>
      <c r="M3770" t="s">
        <v>57</v>
      </c>
      <c r="N3770" t="s">
        <v>7471</v>
      </c>
      <c r="O3770" t="s">
        <v>61</v>
      </c>
      <c r="P3770" t="s">
        <v>57</v>
      </c>
      <c r="Q3770" t="s">
        <v>135</v>
      </c>
      <c r="R3770" t="s">
        <v>304</v>
      </c>
      <c r="S3770" t="s">
        <v>61</v>
      </c>
      <c r="T3770" t="s">
        <v>57</v>
      </c>
      <c r="U3770" t="s">
        <v>57</v>
      </c>
      <c r="V3770" t="s">
        <v>61</v>
      </c>
      <c r="W3770" t="s">
        <v>61</v>
      </c>
      <c r="X3770" t="s">
        <v>61</v>
      </c>
      <c r="Y3770" t="s">
        <v>57</v>
      </c>
      <c r="Z3770" t="s">
        <v>57</v>
      </c>
      <c r="AA3770" t="s">
        <v>64</v>
      </c>
      <c r="AB3770" t="s">
        <v>57</v>
      </c>
      <c r="AC3770" t="s">
        <v>65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</v>
      </c>
      <c r="AJ3770" t="s">
        <v>66</v>
      </c>
      <c r="AM3770">
        <v>0</v>
      </c>
      <c r="AN3770">
        <v>1</v>
      </c>
      <c r="AO3770">
        <v>0</v>
      </c>
      <c r="AP3770" t="s">
        <v>176</v>
      </c>
      <c r="AQ3770" t="s">
        <v>116</v>
      </c>
      <c r="AR3770" t="s">
        <v>69</v>
      </c>
      <c r="AS3770">
        <v>4</v>
      </c>
      <c r="AT3770">
        <v>55277</v>
      </c>
      <c r="AU3770">
        <v>1</v>
      </c>
      <c r="AV3770">
        <v>0</v>
      </c>
      <c r="AW3770">
        <v>1</v>
      </c>
      <c r="AX3770">
        <v>0</v>
      </c>
      <c r="AY3770">
        <v>5</v>
      </c>
      <c r="AZ3770" t="s">
        <v>177</v>
      </c>
      <c r="BA3770">
        <v>0</v>
      </c>
      <c r="BB3770" t="s">
        <v>71</v>
      </c>
      <c r="BC3770">
        <v>4</v>
      </c>
    </row>
    <row r="3771" spans="1:55">
      <c r="A3771" t="s">
        <v>7472</v>
      </c>
      <c r="B3771" t="s">
        <v>56</v>
      </c>
      <c r="C3771">
        <v>78</v>
      </c>
      <c r="D3771" t="s">
        <v>57</v>
      </c>
      <c r="E3771">
        <v>0</v>
      </c>
      <c r="F3771" t="s">
        <v>523</v>
      </c>
      <c r="G3771">
        <v>95835</v>
      </c>
      <c r="H3771">
        <v>38.685069</v>
      </c>
      <c r="I3771">
        <v>-121.543709</v>
      </c>
      <c r="J3771">
        <v>0</v>
      </c>
      <c r="K3771">
        <v>32</v>
      </c>
      <c r="L3771" t="s">
        <v>216</v>
      </c>
      <c r="M3771" t="s">
        <v>57</v>
      </c>
      <c r="N3771" t="s">
        <v>2423</v>
      </c>
      <c r="O3771" t="s">
        <v>57</v>
      </c>
      <c r="P3771" t="s">
        <v>57</v>
      </c>
      <c r="Q3771" t="s">
        <v>85</v>
      </c>
      <c r="R3771" t="s">
        <v>180</v>
      </c>
      <c r="S3771" t="s">
        <v>61</v>
      </c>
      <c r="T3771" t="s">
        <v>61</v>
      </c>
      <c r="U3771" t="s">
        <v>61</v>
      </c>
      <c r="V3771" t="s">
        <v>61</v>
      </c>
      <c r="W3771" t="s">
        <v>57</v>
      </c>
      <c r="X3771" t="s">
        <v>61</v>
      </c>
      <c r="Y3771" t="s">
        <v>61</v>
      </c>
      <c r="Z3771" t="s">
        <v>57</v>
      </c>
      <c r="AA3771" t="s">
        <v>77</v>
      </c>
      <c r="AB3771" t="s">
        <v>57</v>
      </c>
      <c r="AC3771" t="s">
        <v>65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88</v>
      </c>
      <c r="AK3771" t="s">
        <v>201</v>
      </c>
      <c r="AL3771" t="s">
        <v>1253</v>
      </c>
      <c r="AM3771">
        <v>1</v>
      </c>
      <c r="AN3771">
        <v>0</v>
      </c>
      <c r="AO3771">
        <v>0</v>
      </c>
      <c r="AP3771" t="s">
        <v>164</v>
      </c>
      <c r="AQ3771" t="s">
        <v>104</v>
      </c>
      <c r="AR3771" t="s">
        <v>93</v>
      </c>
      <c r="AS3771">
        <v>2</v>
      </c>
      <c r="AT3771">
        <v>854</v>
      </c>
      <c r="AU3771">
        <v>1</v>
      </c>
      <c r="AV3771">
        <v>1</v>
      </c>
      <c r="AW3771">
        <v>0</v>
      </c>
      <c r="AX3771">
        <v>85.95</v>
      </c>
      <c r="AY3771">
        <v>4</v>
      </c>
      <c r="AZ3771" t="s">
        <v>165</v>
      </c>
      <c r="BA3771">
        <v>6</v>
      </c>
      <c r="BB3771" t="s">
        <v>95</v>
      </c>
      <c r="BC3771">
        <v>1</v>
      </c>
    </row>
    <row r="3772" spans="1:55">
      <c r="A3772" t="s">
        <v>7473</v>
      </c>
      <c r="B3772" t="s">
        <v>56</v>
      </c>
      <c r="C3772">
        <v>40</v>
      </c>
      <c r="D3772" t="s">
        <v>57</v>
      </c>
      <c r="E3772">
        <v>3</v>
      </c>
      <c r="F3772" t="s">
        <v>3422</v>
      </c>
      <c r="G3772">
        <v>90220</v>
      </c>
      <c r="H3772">
        <v>33.88151</v>
      </c>
      <c r="I3772">
        <v>-118.234451</v>
      </c>
      <c r="J3772">
        <v>5</v>
      </c>
      <c r="K3772">
        <v>53</v>
      </c>
      <c r="L3772" t="s">
        <v>59</v>
      </c>
      <c r="M3772" t="s">
        <v>61</v>
      </c>
      <c r="N3772" t="s">
        <v>143</v>
      </c>
      <c r="O3772" t="s">
        <v>143</v>
      </c>
      <c r="P3772" t="s">
        <v>57</v>
      </c>
      <c r="Q3772" t="s">
        <v>62</v>
      </c>
      <c r="R3772" t="s">
        <v>332</v>
      </c>
      <c r="S3772" t="s">
        <v>57</v>
      </c>
      <c r="T3772" t="s">
        <v>57</v>
      </c>
      <c r="U3772" t="s">
        <v>57</v>
      </c>
      <c r="V3772" t="s">
        <v>61</v>
      </c>
      <c r="W3772" t="s">
        <v>61</v>
      </c>
      <c r="X3772" t="s">
        <v>57</v>
      </c>
      <c r="Y3772" t="s">
        <v>57</v>
      </c>
      <c r="Z3772" t="s">
        <v>57</v>
      </c>
      <c r="AA3772" t="s">
        <v>77</v>
      </c>
      <c r="AB3772" t="s">
        <v>57</v>
      </c>
      <c r="AC3772" t="s">
        <v>87</v>
      </c>
      <c r="AD3772">
        <v>48.7</v>
      </c>
      <c r="AE3772">
        <v>2495.2</v>
      </c>
      <c r="AF3772">
        <v>0</v>
      </c>
      <c r="AG3772">
        <v>0</v>
      </c>
      <c r="AH3772">
        <v>0</v>
      </c>
      <c r="AI3772">
        <v>2495.2</v>
      </c>
      <c r="AJ3772" t="s">
        <v>66</v>
      </c>
      <c r="AM3772">
        <v>0</v>
      </c>
      <c r="AN3772">
        <v>1</v>
      </c>
      <c r="AO3772">
        <v>0</v>
      </c>
      <c r="AP3772" t="s">
        <v>123</v>
      </c>
      <c r="AQ3772" t="s">
        <v>78</v>
      </c>
      <c r="AR3772" t="s">
        <v>137</v>
      </c>
      <c r="AS3772">
        <v>6</v>
      </c>
      <c r="AT3772">
        <v>47305</v>
      </c>
      <c r="AU3772">
        <v>1</v>
      </c>
      <c r="AV3772">
        <v>0</v>
      </c>
      <c r="AW3772">
        <v>1</v>
      </c>
      <c r="AX3772">
        <v>0</v>
      </c>
      <c r="AY3772">
        <v>6</v>
      </c>
      <c r="AZ3772" t="s">
        <v>125</v>
      </c>
      <c r="BA3772">
        <v>3</v>
      </c>
      <c r="BB3772" t="s">
        <v>126</v>
      </c>
      <c r="BC3772">
        <v>3</v>
      </c>
    </row>
    <row r="3773" spans="1:55">
      <c r="A3773" t="s">
        <v>7474</v>
      </c>
      <c r="B3773" t="s">
        <v>56</v>
      </c>
      <c r="C3773">
        <v>42</v>
      </c>
      <c r="D3773" t="s">
        <v>61</v>
      </c>
      <c r="E3773">
        <v>0</v>
      </c>
      <c r="F3773" t="s">
        <v>5959</v>
      </c>
      <c r="G3773">
        <v>95673</v>
      </c>
      <c r="H3773">
        <v>38.688764</v>
      </c>
      <c r="I3773">
        <v>-121.457596</v>
      </c>
      <c r="J3773">
        <v>0</v>
      </c>
      <c r="K3773">
        <v>7</v>
      </c>
      <c r="L3773" t="s">
        <v>59</v>
      </c>
      <c r="M3773" t="s">
        <v>57</v>
      </c>
      <c r="N3773" t="s">
        <v>7475</v>
      </c>
      <c r="O3773" t="s">
        <v>61</v>
      </c>
      <c r="P3773" t="s">
        <v>57</v>
      </c>
      <c r="Q3773" t="s">
        <v>135</v>
      </c>
      <c r="R3773" t="s">
        <v>136</v>
      </c>
      <c r="S3773" t="s">
        <v>61</v>
      </c>
      <c r="T3773" t="s">
        <v>61</v>
      </c>
      <c r="U3773" t="s">
        <v>57</v>
      </c>
      <c r="V3773" t="s">
        <v>57</v>
      </c>
      <c r="W3773" t="s">
        <v>61</v>
      </c>
      <c r="X3773" t="s">
        <v>57</v>
      </c>
      <c r="Y3773" t="s">
        <v>57</v>
      </c>
      <c r="Z3773" t="s">
        <v>57</v>
      </c>
      <c r="AA3773" t="s">
        <v>77</v>
      </c>
      <c r="AB3773" t="s">
        <v>61</v>
      </c>
      <c r="AC3773" t="s">
        <v>87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66</v>
      </c>
      <c r="AM3773">
        <v>0</v>
      </c>
      <c r="AN3773">
        <v>1</v>
      </c>
      <c r="AO3773">
        <v>0</v>
      </c>
      <c r="AP3773" t="s">
        <v>67</v>
      </c>
      <c r="AQ3773" t="s">
        <v>78</v>
      </c>
      <c r="AR3773" t="s">
        <v>69</v>
      </c>
      <c r="AS3773">
        <v>5</v>
      </c>
      <c r="AT3773">
        <v>14010</v>
      </c>
      <c r="AU3773">
        <v>1</v>
      </c>
      <c r="AV3773">
        <v>0</v>
      </c>
      <c r="AW3773">
        <v>1</v>
      </c>
      <c r="AX3773">
        <v>0</v>
      </c>
      <c r="AY3773">
        <v>2</v>
      </c>
      <c r="AZ3773" t="s">
        <v>70</v>
      </c>
      <c r="BA3773">
        <v>5</v>
      </c>
      <c r="BB3773" t="s">
        <v>80</v>
      </c>
      <c r="BC3773">
        <v>2</v>
      </c>
    </row>
    <row r="3774" spans="1:55">
      <c r="A3774" t="s">
        <v>7476</v>
      </c>
      <c r="B3774" t="s">
        <v>73</v>
      </c>
      <c r="C3774">
        <v>51</v>
      </c>
      <c r="D3774" t="s">
        <v>61</v>
      </c>
      <c r="E3774">
        <v>0</v>
      </c>
      <c r="F3774" t="s">
        <v>4864</v>
      </c>
      <c r="G3774">
        <v>95470</v>
      </c>
      <c r="H3774">
        <v>39.298065</v>
      </c>
      <c r="I3774">
        <v>-123.25211</v>
      </c>
      <c r="J3774">
        <v>0</v>
      </c>
      <c r="K3774">
        <v>46</v>
      </c>
      <c r="L3774" t="s">
        <v>59</v>
      </c>
      <c r="M3774" t="s">
        <v>57</v>
      </c>
      <c r="N3774" t="s">
        <v>7477</v>
      </c>
      <c r="O3774" t="s">
        <v>61</v>
      </c>
      <c r="P3774" t="s">
        <v>61</v>
      </c>
      <c r="Q3774" t="s">
        <v>143</v>
      </c>
      <c r="R3774" t="s">
        <v>143</v>
      </c>
      <c r="S3774" t="s">
        <v>143</v>
      </c>
      <c r="T3774" t="s">
        <v>143</v>
      </c>
      <c r="U3774" t="s">
        <v>143</v>
      </c>
      <c r="V3774" t="s">
        <v>143</v>
      </c>
      <c r="W3774" t="s">
        <v>143</v>
      </c>
      <c r="X3774" t="s">
        <v>143</v>
      </c>
      <c r="Y3774" t="s">
        <v>143</v>
      </c>
      <c r="Z3774" t="s">
        <v>143</v>
      </c>
      <c r="AA3774" t="s">
        <v>122</v>
      </c>
      <c r="AB3774" t="s">
        <v>61</v>
      </c>
      <c r="AC3774" t="s">
        <v>87</v>
      </c>
      <c r="AD3774">
        <v>19.95</v>
      </c>
      <c r="AE3774">
        <v>907.05</v>
      </c>
      <c r="AF3774">
        <v>0</v>
      </c>
      <c r="AG3774">
        <v>0</v>
      </c>
      <c r="AH3774">
        <v>617.3200000000001</v>
      </c>
      <c r="AI3774">
        <v>1524.37</v>
      </c>
      <c r="AJ3774" t="s">
        <v>66</v>
      </c>
      <c r="AM3774">
        <v>0</v>
      </c>
      <c r="AN3774">
        <v>1</v>
      </c>
      <c r="AO3774">
        <v>0</v>
      </c>
      <c r="AP3774" t="s">
        <v>176</v>
      </c>
      <c r="AQ3774" t="s">
        <v>92</v>
      </c>
      <c r="AR3774" t="s">
        <v>182</v>
      </c>
      <c r="AT3774">
        <v>5995</v>
      </c>
      <c r="AU3774">
        <v>1</v>
      </c>
      <c r="AV3774">
        <v>0</v>
      </c>
      <c r="AW3774">
        <v>1</v>
      </c>
      <c r="AX3774">
        <v>0</v>
      </c>
      <c r="AY3774">
        <v>5</v>
      </c>
      <c r="AZ3774" t="s">
        <v>177</v>
      </c>
      <c r="BA3774">
        <v>2</v>
      </c>
      <c r="BB3774" t="s">
        <v>126</v>
      </c>
      <c r="BC3774">
        <v>3</v>
      </c>
    </row>
    <row r="3775" spans="1:55">
      <c r="A3775" t="s">
        <v>7478</v>
      </c>
      <c r="B3775" t="s">
        <v>73</v>
      </c>
      <c r="C3775">
        <v>45</v>
      </c>
      <c r="D3775" t="s">
        <v>61</v>
      </c>
      <c r="E3775">
        <v>0</v>
      </c>
      <c r="F3775" t="s">
        <v>3916</v>
      </c>
      <c r="G3775">
        <v>95472</v>
      </c>
      <c r="H3775">
        <v>38.398815</v>
      </c>
      <c r="I3775">
        <v>-122.861923</v>
      </c>
      <c r="J3775">
        <v>0</v>
      </c>
      <c r="K3775">
        <v>12</v>
      </c>
      <c r="L3775" t="s">
        <v>98</v>
      </c>
      <c r="M3775" t="s">
        <v>61</v>
      </c>
      <c r="N3775" t="s">
        <v>143</v>
      </c>
      <c r="O3775" t="s">
        <v>143</v>
      </c>
      <c r="P3775" t="s">
        <v>57</v>
      </c>
      <c r="Q3775" t="s">
        <v>135</v>
      </c>
      <c r="R3775" t="s">
        <v>180</v>
      </c>
      <c r="S3775" t="s">
        <v>57</v>
      </c>
      <c r="T3775" t="s">
        <v>57</v>
      </c>
      <c r="U3775" t="s">
        <v>61</v>
      </c>
      <c r="V3775" t="s">
        <v>57</v>
      </c>
      <c r="W3775" t="s">
        <v>57</v>
      </c>
      <c r="X3775" t="s">
        <v>61</v>
      </c>
      <c r="Y3775" t="s">
        <v>61</v>
      </c>
      <c r="Z3775" t="s">
        <v>57</v>
      </c>
      <c r="AA3775" t="s">
        <v>77</v>
      </c>
      <c r="AB3775" t="s">
        <v>57</v>
      </c>
      <c r="AC3775" t="s">
        <v>87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66</v>
      </c>
      <c r="AM3775">
        <v>0</v>
      </c>
      <c r="AN3775">
        <v>1</v>
      </c>
      <c r="AO3775">
        <v>0</v>
      </c>
      <c r="AP3775" t="s">
        <v>67</v>
      </c>
      <c r="AQ3775" t="s">
        <v>78</v>
      </c>
      <c r="AR3775" t="s">
        <v>69</v>
      </c>
      <c r="AS3775">
        <v>5</v>
      </c>
      <c r="AT3775">
        <v>31266</v>
      </c>
      <c r="AU3775">
        <v>1</v>
      </c>
      <c r="AV3775">
        <v>0</v>
      </c>
      <c r="AW3775">
        <v>1</v>
      </c>
      <c r="AX3775">
        <v>0</v>
      </c>
      <c r="AY3775">
        <v>2</v>
      </c>
      <c r="AZ3775" t="s">
        <v>70</v>
      </c>
      <c r="BA3775">
        <v>5</v>
      </c>
      <c r="BB3775" t="s">
        <v>80</v>
      </c>
      <c r="BC3775">
        <v>2</v>
      </c>
    </row>
    <row r="3776" spans="1:55">
      <c r="A3776" t="s">
        <v>7479</v>
      </c>
      <c r="B3776" t="s">
        <v>56</v>
      </c>
      <c r="C3776">
        <v>21</v>
      </c>
      <c r="D3776" t="s">
        <v>57</v>
      </c>
      <c r="E3776">
        <v>3</v>
      </c>
      <c r="F3776" t="s">
        <v>2650</v>
      </c>
      <c r="G3776">
        <v>95464</v>
      </c>
      <c r="H3776">
        <v>39.12334</v>
      </c>
      <c r="I3776">
        <v>-122.838198</v>
      </c>
      <c r="J3776">
        <v>8</v>
      </c>
      <c r="K3776">
        <v>64</v>
      </c>
      <c r="L3776" t="s">
        <v>59</v>
      </c>
      <c r="M3776" t="s">
        <v>57</v>
      </c>
      <c r="N3776" t="s">
        <v>7480</v>
      </c>
      <c r="O3776" t="s">
        <v>57</v>
      </c>
      <c r="P3776" t="s">
        <v>57</v>
      </c>
      <c r="Q3776" t="s">
        <v>85</v>
      </c>
      <c r="R3776" t="s">
        <v>285</v>
      </c>
      <c r="S3776" t="s">
        <v>61</v>
      </c>
      <c r="T3776" t="s">
        <v>57</v>
      </c>
      <c r="U3776" t="s">
        <v>57</v>
      </c>
      <c r="V3776" t="s">
        <v>61</v>
      </c>
      <c r="W3776" t="s">
        <v>61</v>
      </c>
      <c r="X3776" t="s">
        <v>57</v>
      </c>
      <c r="Y3776" t="s">
        <v>57</v>
      </c>
      <c r="Z3776" t="s">
        <v>57</v>
      </c>
      <c r="AA3776" t="s">
        <v>64</v>
      </c>
      <c r="AB3776" t="s">
        <v>57</v>
      </c>
      <c r="AC3776" t="s">
        <v>87</v>
      </c>
      <c r="AD3776">
        <v>92.84999999999999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66</v>
      </c>
      <c r="AM3776">
        <v>0</v>
      </c>
      <c r="AN3776">
        <v>1</v>
      </c>
      <c r="AO3776">
        <v>0</v>
      </c>
      <c r="AP3776" t="s">
        <v>123</v>
      </c>
      <c r="AQ3776" t="s">
        <v>116</v>
      </c>
      <c r="AR3776" t="s">
        <v>105</v>
      </c>
      <c r="AS3776">
        <v>5</v>
      </c>
      <c r="AT3776">
        <v>2223</v>
      </c>
      <c r="AU3776">
        <v>1</v>
      </c>
      <c r="AV3776">
        <v>0</v>
      </c>
      <c r="AW3776">
        <v>1</v>
      </c>
      <c r="AX3776">
        <v>0</v>
      </c>
      <c r="AY3776">
        <v>6</v>
      </c>
      <c r="AZ3776" t="s">
        <v>125</v>
      </c>
      <c r="BA3776">
        <v>2</v>
      </c>
      <c r="BB3776" t="s">
        <v>126</v>
      </c>
      <c r="BC3776">
        <v>3</v>
      </c>
    </row>
    <row r="3777" spans="1:55">
      <c r="A3777" t="s">
        <v>7481</v>
      </c>
      <c r="B3777" t="s">
        <v>56</v>
      </c>
      <c r="C3777">
        <v>36</v>
      </c>
      <c r="D3777" t="s">
        <v>61</v>
      </c>
      <c r="E3777">
        <v>0</v>
      </c>
      <c r="F3777" t="s">
        <v>541</v>
      </c>
      <c r="G3777">
        <v>96046</v>
      </c>
      <c r="H3777">
        <v>40.648024</v>
      </c>
      <c r="I3777">
        <v>-123.465088</v>
      </c>
      <c r="J3777">
        <v>0</v>
      </c>
      <c r="K3777">
        <v>15</v>
      </c>
      <c r="L3777" t="s">
        <v>59</v>
      </c>
      <c r="M3777" t="s">
        <v>57</v>
      </c>
      <c r="N3777" t="s">
        <v>7482</v>
      </c>
      <c r="O3777" t="s">
        <v>61</v>
      </c>
      <c r="P3777" t="s">
        <v>61</v>
      </c>
      <c r="Q3777" t="s">
        <v>143</v>
      </c>
      <c r="R3777" t="s">
        <v>143</v>
      </c>
      <c r="S3777" t="s">
        <v>143</v>
      </c>
      <c r="T3777" t="s">
        <v>143</v>
      </c>
      <c r="U3777" t="s">
        <v>143</v>
      </c>
      <c r="V3777" t="s">
        <v>143</v>
      </c>
      <c r="W3777" t="s">
        <v>143</v>
      </c>
      <c r="X3777" t="s">
        <v>143</v>
      </c>
      <c r="Y3777" t="s">
        <v>143</v>
      </c>
      <c r="Z3777" t="s">
        <v>143</v>
      </c>
      <c r="AA3777" t="s">
        <v>64</v>
      </c>
      <c r="AB3777" t="s">
        <v>61</v>
      </c>
      <c r="AC3777" t="s">
        <v>65</v>
      </c>
      <c r="AD3777">
        <v>19.65</v>
      </c>
      <c r="AE3777">
        <v>270.6</v>
      </c>
      <c r="AF3777">
        <v>0</v>
      </c>
      <c r="AG3777">
        <v>0</v>
      </c>
      <c r="AH3777">
        <v>353.4</v>
      </c>
      <c r="AI3777">
        <v>624</v>
      </c>
      <c r="AJ3777" t="s">
        <v>66</v>
      </c>
      <c r="AM3777">
        <v>0</v>
      </c>
      <c r="AN3777">
        <v>1</v>
      </c>
      <c r="AO3777">
        <v>0</v>
      </c>
      <c r="AP3777" t="s">
        <v>103</v>
      </c>
      <c r="AQ3777" t="s">
        <v>68</v>
      </c>
      <c r="AR3777" t="s">
        <v>182</v>
      </c>
      <c r="AT3777">
        <v>268</v>
      </c>
      <c r="AU3777">
        <v>1</v>
      </c>
      <c r="AV3777">
        <v>0</v>
      </c>
      <c r="AW3777">
        <v>1</v>
      </c>
      <c r="AX3777">
        <v>0</v>
      </c>
      <c r="AY3777">
        <v>3</v>
      </c>
      <c r="AZ3777" t="s">
        <v>106</v>
      </c>
      <c r="BA3777">
        <v>2</v>
      </c>
      <c r="BB3777" t="s">
        <v>126</v>
      </c>
      <c r="BC3777">
        <v>3</v>
      </c>
    </row>
    <row r="3778" spans="1:55">
      <c r="A3778" t="s">
        <v>7483</v>
      </c>
      <c r="B3778" t="s">
        <v>56</v>
      </c>
      <c r="C3778">
        <v>43</v>
      </c>
      <c r="D3778" t="s">
        <v>61</v>
      </c>
      <c r="E3778">
        <v>0</v>
      </c>
      <c r="F3778" t="s">
        <v>506</v>
      </c>
      <c r="G3778">
        <v>92203</v>
      </c>
      <c r="H3778">
        <v>33.752938</v>
      </c>
      <c r="I3778">
        <v>-116.230055</v>
      </c>
      <c r="J3778">
        <v>0</v>
      </c>
      <c r="K3778">
        <v>41</v>
      </c>
      <c r="L3778" t="s">
        <v>129</v>
      </c>
      <c r="M3778" t="s">
        <v>57</v>
      </c>
      <c r="N3778" t="s">
        <v>4242</v>
      </c>
      <c r="O3778" t="s">
        <v>57</v>
      </c>
      <c r="P3778" t="s">
        <v>57</v>
      </c>
      <c r="Q3778" t="s">
        <v>85</v>
      </c>
      <c r="R3778" t="s">
        <v>100</v>
      </c>
      <c r="S3778" t="s">
        <v>61</v>
      </c>
      <c r="T3778" t="s">
        <v>61</v>
      </c>
      <c r="U3778" t="s">
        <v>57</v>
      </c>
      <c r="V3778" t="s">
        <v>61</v>
      </c>
      <c r="W3778" t="s">
        <v>57</v>
      </c>
      <c r="X3778" t="s">
        <v>57</v>
      </c>
      <c r="Y3778" t="s">
        <v>57</v>
      </c>
      <c r="Z3778" t="s">
        <v>57</v>
      </c>
      <c r="AA3778" t="s">
        <v>77</v>
      </c>
      <c r="AB3778" t="s">
        <v>61</v>
      </c>
      <c r="AC3778" t="s">
        <v>87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</v>
      </c>
      <c r="AJ3778" t="s">
        <v>66</v>
      </c>
      <c r="AM3778">
        <v>0</v>
      </c>
      <c r="AN3778">
        <v>1</v>
      </c>
      <c r="AO3778">
        <v>0</v>
      </c>
      <c r="AP3778" t="s">
        <v>176</v>
      </c>
      <c r="AQ3778" t="s">
        <v>78</v>
      </c>
      <c r="AR3778" t="s">
        <v>105</v>
      </c>
      <c r="AS3778">
        <v>5</v>
      </c>
      <c r="AT3778">
        <v>2743</v>
      </c>
      <c r="AU3778">
        <v>1</v>
      </c>
      <c r="AV3778">
        <v>0</v>
      </c>
      <c r="AW3778">
        <v>1</v>
      </c>
      <c r="AX3778">
        <v>0</v>
      </c>
      <c r="AY3778">
        <v>5</v>
      </c>
      <c r="AZ3778" t="s">
        <v>177</v>
      </c>
      <c r="BA3778">
        <v>7</v>
      </c>
      <c r="BB3778" t="s">
        <v>95</v>
      </c>
      <c r="BC3778">
        <v>1</v>
      </c>
    </row>
    <row r="3779" spans="1:55">
      <c r="A3779" t="s">
        <v>7484</v>
      </c>
      <c r="B3779" t="s">
        <v>73</v>
      </c>
      <c r="C3779">
        <v>58</v>
      </c>
      <c r="D3779" t="s">
        <v>61</v>
      </c>
      <c r="E3779">
        <v>0</v>
      </c>
      <c r="F3779" t="s">
        <v>3766</v>
      </c>
      <c r="G3779">
        <v>93271</v>
      </c>
      <c r="H3779">
        <v>36.413433</v>
      </c>
      <c r="I3779">
        <v>-118.854708</v>
      </c>
      <c r="J3779">
        <v>0</v>
      </c>
      <c r="K3779">
        <v>51</v>
      </c>
      <c r="L3779" t="s">
        <v>129</v>
      </c>
      <c r="M3779" t="s">
        <v>57</v>
      </c>
      <c r="N3779" t="s">
        <v>4233</v>
      </c>
      <c r="O3779" t="s">
        <v>57</v>
      </c>
      <c r="P3779" t="s">
        <v>61</v>
      </c>
      <c r="Q3779" t="s">
        <v>143</v>
      </c>
      <c r="R3779" t="s">
        <v>143</v>
      </c>
      <c r="S3779" t="s">
        <v>143</v>
      </c>
      <c r="T3779" t="s">
        <v>143</v>
      </c>
      <c r="U3779" t="s">
        <v>143</v>
      </c>
      <c r="V3779" t="s">
        <v>143</v>
      </c>
      <c r="W3779" t="s">
        <v>143</v>
      </c>
      <c r="X3779" t="s">
        <v>143</v>
      </c>
      <c r="Y3779" t="s">
        <v>143</v>
      </c>
      <c r="Z3779" t="s">
        <v>143</v>
      </c>
      <c r="AA3779" t="s">
        <v>64</v>
      </c>
      <c r="AB3779" t="s">
        <v>57</v>
      </c>
      <c r="AC3779" t="s">
        <v>87</v>
      </c>
      <c r="AD3779">
        <v>24.6</v>
      </c>
      <c r="AE3779">
        <v>1266.4</v>
      </c>
      <c r="AF3779">
        <v>47.91</v>
      </c>
      <c r="AG3779">
        <v>0</v>
      </c>
      <c r="AH3779">
        <v>1752.36</v>
      </c>
      <c r="AI3779">
        <v>2970.85</v>
      </c>
      <c r="AJ3779" t="s">
        <v>66</v>
      </c>
      <c r="AM3779">
        <v>0</v>
      </c>
      <c r="AN3779">
        <v>1</v>
      </c>
      <c r="AO3779">
        <v>0</v>
      </c>
      <c r="AP3779" t="s">
        <v>123</v>
      </c>
      <c r="AQ3779" t="s">
        <v>92</v>
      </c>
      <c r="AR3779" t="s">
        <v>182</v>
      </c>
      <c r="AT3779">
        <v>2318</v>
      </c>
      <c r="AU3779">
        <v>1</v>
      </c>
      <c r="AV3779">
        <v>0</v>
      </c>
      <c r="AW3779">
        <v>1</v>
      </c>
      <c r="AX3779">
        <v>0</v>
      </c>
      <c r="AY3779">
        <v>6</v>
      </c>
      <c r="AZ3779" t="s">
        <v>125</v>
      </c>
      <c r="BA3779">
        <v>2</v>
      </c>
      <c r="BB3779" t="s">
        <v>126</v>
      </c>
      <c r="BC3779">
        <v>3</v>
      </c>
    </row>
    <row r="3780" spans="1:55">
      <c r="A3780" t="s">
        <v>7485</v>
      </c>
      <c r="B3780" t="s">
        <v>73</v>
      </c>
      <c r="C3780">
        <v>73</v>
      </c>
      <c r="D3780" t="s">
        <v>57</v>
      </c>
      <c r="E3780">
        <v>2</v>
      </c>
      <c r="F3780" t="s">
        <v>1228</v>
      </c>
      <c r="G3780">
        <v>94546</v>
      </c>
      <c r="H3780">
        <v>37.708327</v>
      </c>
      <c r="I3780">
        <v>-122.083473</v>
      </c>
      <c r="J3780">
        <v>1</v>
      </c>
      <c r="K3780">
        <v>28</v>
      </c>
      <c r="L3780" t="s">
        <v>59</v>
      </c>
      <c r="M3780" t="s">
        <v>57</v>
      </c>
      <c r="N3780" t="s">
        <v>7486</v>
      </c>
      <c r="O3780" t="s">
        <v>57</v>
      </c>
      <c r="P3780" t="s">
        <v>57</v>
      </c>
      <c r="Q3780" t="s">
        <v>135</v>
      </c>
      <c r="R3780" t="s">
        <v>136</v>
      </c>
      <c r="S3780" t="s">
        <v>61</v>
      </c>
      <c r="T3780" t="s">
        <v>61</v>
      </c>
      <c r="U3780" t="s">
        <v>61</v>
      </c>
      <c r="V3780" t="s">
        <v>61</v>
      </c>
      <c r="W3780" t="s">
        <v>61</v>
      </c>
      <c r="X3780" t="s">
        <v>61</v>
      </c>
      <c r="Y3780" t="s">
        <v>61</v>
      </c>
      <c r="Z3780" t="s">
        <v>61</v>
      </c>
      <c r="AA3780" t="s">
        <v>64</v>
      </c>
      <c r="AB3780" t="s">
        <v>57</v>
      </c>
      <c r="AC3780" t="s">
        <v>87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66</v>
      </c>
      <c r="AM3780">
        <v>0</v>
      </c>
      <c r="AN3780">
        <v>1</v>
      </c>
      <c r="AO3780">
        <v>0</v>
      </c>
      <c r="AP3780" t="s">
        <v>164</v>
      </c>
      <c r="AQ3780" t="s">
        <v>104</v>
      </c>
      <c r="AR3780" t="s">
        <v>69</v>
      </c>
      <c r="AS3780">
        <v>0</v>
      </c>
      <c r="AT3780">
        <v>41698</v>
      </c>
      <c r="AU3780">
        <v>1</v>
      </c>
      <c r="AV3780">
        <v>0</v>
      </c>
      <c r="AW3780">
        <v>1</v>
      </c>
      <c r="AX3780">
        <v>0</v>
      </c>
      <c r="AY3780">
        <v>4</v>
      </c>
      <c r="AZ3780" t="s">
        <v>165</v>
      </c>
      <c r="BA3780">
        <v>0</v>
      </c>
      <c r="BB3780" t="s">
        <v>71</v>
      </c>
      <c r="BC3780">
        <v>4</v>
      </c>
    </row>
    <row r="3781" spans="1:55">
      <c r="A3781" t="s">
        <v>7487</v>
      </c>
      <c r="B3781" t="s">
        <v>56</v>
      </c>
      <c r="C3781">
        <v>25</v>
      </c>
      <c r="D3781" t="s">
        <v>61</v>
      </c>
      <c r="E3781">
        <v>0</v>
      </c>
      <c r="F3781" t="s">
        <v>1577</v>
      </c>
      <c r="G3781">
        <v>91001</v>
      </c>
      <c r="H3781">
        <v>34.196837</v>
      </c>
      <c r="I3781">
        <v>-118.142236</v>
      </c>
      <c r="J3781">
        <v>0</v>
      </c>
      <c r="K3781">
        <v>66</v>
      </c>
      <c r="L3781" t="s">
        <v>119</v>
      </c>
      <c r="M3781" t="s">
        <v>61</v>
      </c>
      <c r="N3781" t="s">
        <v>143</v>
      </c>
      <c r="O3781" t="s">
        <v>143</v>
      </c>
      <c r="P3781" t="s">
        <v>57</v>
      </c>
      <c r="Q3781" t="s">
        <v>135</v>
      </c>
      <c r="R3781" t="s">
        <v>115</v>
      </c>
      <c r="S3781" t="s">
        <v>57</v>
      </c>
      <c r="T3781" t="s">
        <v>61</v>
      </c>
      <c r="U3781" t="s">
        <v>57</v>
      </c>
      <c r="V3781" t="s">
        <v>57</v>
      </c>
      <c r="W3781" t="s">
        <v>57</v>
      </c>
      <c r="X3781" t="s">
        <v>57</v>
      </c>
      <c r="Y3781" t="s">
        <v>57</v>
      </c>
      <c r="Z3781" t="s">
        <v>61</v>
      </c>
      <c r="AA3781" t="s">
        <v>122</v>
      </c>
      <c r="AB3781" t="s">
        <v>57</v>
      </c>
      <c r="AC3781" t="s">
        <v>87</v>
      </c>
      <c r="AD3781">
        <v>61.35</v>
      </c>
      <c r="AE3781">
        <v>4193.4</v>
      </c>
      <c r="AF3781">
        <v>0</v>
      </c>
      <c r="AG3781">
        <v>130</v>
      </c>
      <c r="AH3781">
        <v>0</v>
      </c>
      <c r="AI3781">
        <v>4323.4</v>
      </c>
      <c r="AJ3781" t="s">
        <v>66</v>
      </c>
      <c r="AM3781">
        <v>0</v>
      </c>
      <c r="AN3781">
        <v>1</v>
      </c>
      <c r="AO3781">
        <v>0</v>
      </c>
      <c r="AP3781" t="s">
        <v>123</v>
      </c>
      <c r="AQ3781" t="s">
        <v>116</v>
      </c>
      <c r="AR3781" t="s">
        <v>69</v>
      </c>
      <c r="AS3781">
        <v>6</v>
      </c>
      <c r="AT3781">
        <v>36243</v>
      </c>
      <c r="AU3781">
        <v>1</v>
      </c>
      <c r="AV3781">
        <v>0</v>
      </c>
      <c r="AW3781">
        <v>1</v>
      </c>
      <c r="AX3781">
        <v>0</v>
      </c>
      <c r="AY3781">
        <v>6</v>
      </c>
      <c r="AZ3781" t="s">
        <v>125</v>
      </c>
      <c r="BA3781">
        <v>2</v>
      </c>
      <c r="BB3781" t="s">
        <v>126</v>
      </c>
      <c r="BC3781">
        <v>3</v>
      </c>
    </row>
    <row r="3782" spans="1:55">
      <c r="A3782" t="s">
        <v>7488</v>
      </c>
      <c r="B3782" t="s">
        <v>56</v>
      </c>
      <c r="C3782">
        <v>50</v>
      </c>
      <c r="D3782" t="s">
        <v>61</v>
      </c>
      <c r="E3782">
        <v>0</v>
      </c>
      <c r="F3782" t="s">
        <v>3905</v>
      </c>
      <c r="G3782">
        <v>90277</v>
      </c>
      <c r="H3782">
        <v>33.830453</v>
      </c>
      <c r="I3782">
        <v>-118.384565</v>
      </c>
      <c r="J3782">
        <v>0</v>
      </c>
      <c r="K3782">
        <v>2</v>
      </c>
      <c r="L3782" t="s">
        <v>59</v>
      </c>
      <c r="M3782" t="s">
        <v>57</v>
      </c>
      <c r="N3782" t="s">
        <v>7489</v>
      </c>
      <c r="O3782" t="s">
        <v>61</v>
      </c>
      <c r="P3782" t="s">
        <v>57</v>
      </c>
      <c r="Q3782" t="s">
        <v>85</v>
      </c>
      <c r="R3782" t="s">
        <v>391</v>
      </c>
      <c r="S3782" t="s">
        <v>61</v>
      </c>
      <c r="T3782" t="s">
        <v>57</v>
      </c>
      <c r="U3782" t="s">
        <v>61</v>
      </c>
      <c r="V3782" t="s">
        <v>61</v>
      </c>
      <c r="W3782" t="s">
        <v>57</v>
      </c>
      <c r="X3782" t="s">
        <v>61</v>
      </c>
      <c r="Y3782" t="s">
        <v>61</v>
      </c>
      <c r="Z3782" t="s">
        <v>57</v>
      </c>
      <c r="AA3782" t="s">
        <v>77</v>
      </c>
      <c r="AB3782" t="s">
        <v>57</v>
      </c>
      <c r="AC3782" t="s">
        <v>87</v>
      </c>
      <c r="AD3782">
        <v>87.15000000000001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88</v>
      </c>
      <c r="AK3782" t="s">
        <v>190</v>
      </c>
      <c r="AL3782" t="s">
        <v>191</v>
      </c>
      <c r="AM3782">
        <v>1</v>
      </c>
      <c r="AN3782">
        <v>0</v>
      </c>
      <c r="AO3782">
        <v>0</v>
      </c>
      <c r="AP3782" t="s">
        <v>91</v>
      </c>
      <c r="AQ3782" t="s">
        <v>92</v>
      </c>
      <c r="AR3782" t="s">
        <v>93</v>
      </c>
      <c r="AS3782">
        <v>3</v>
      </c>
      <c r="AT3782">
        <v>34191</v>
      </c>
      <c r="AU3782">
        <v>1</v>
      </c>
      <c r="AV3782">
        <v>1</v>
      </c>
      <c r="AW3782">
        <v>0</v>
      </c>
      <c r="AX3782">
        <v>87.15000000000001</v>
      </c>
      <c r="AY3782">
        <v>1</v>
      </c>
      <c r="AZ3782" t="s">
        <v>94</v>
      </c>
      <c r="BA3782">
        <v>10</v>
      </c>
      <c r="BB3782" t="s">
        <v>95</v>
      </c>
      <c r="BC3782">
        <v>1</v>
      </c>
    </row>
    <row r="3783" spans="1:55">
      <c r="A3783" t="s">
        <v>7490</v>
      </c>
      <c r="B3783" t="s">
        <v>73</v>
      </c>
      <c r="C3783">
        <v>62</v>
      </c>
      <c r="D3783" t="s">
        <v>57</v>
      </c>
      <c r="E3783">
        <v>0</v>
      </c>
      <c r="F3783" t="s">
        <v>4285</v>
      </c>
      <c r="G3783">
        <v>93653</v>
      </c>
      <c r="H3783">
        <v>37.252057</v>
      </c>
      <c r="I3783">
        <v>-119.95783</v>
      </c>
      <c r="J3783">
        <v>1</v>
      </c>
      <c r="K3783">
        <v>43</v>
      </c>
      <c r="L3783" t="s">
        <v>59</v>
      </c>
      <c r="M3783" t="s">
        <v>57</v>
      </c>
      <c r="N3783" t="s">
        <v>4567</v>
      </c>
      <c r="O3783" t="s">
        <v>61</v>
      </c>
      <c r="P3783" t="s">
        <v>57</v>
      </c>
      <c r="Q3783" t="s">
        <v>135</v>
      </c>
      <c r="R3783" t="s">
        <v>318</v>
      </c>
      <c r="S3783" t="s">
        <v>57</v>
      </c>
      <c r="T3783" t="s">
        <v>61</v>
      </c>
      <c r="U3783" t="s">
        <v>57</v>
      </c>
      <c r="V3783" t="s">
        <v>57</v>
      </c>
      <c r="W3783" t="s">
        <v>57</v>
      </c>
      <c r="X3783" t="s">
        <v>57</v>
      </c>
      <c r="Y3783" t="s">
        <v>57</v>
      </c>
      <c r="Z3783" t="s">
        <v>57</v>
      </c>
      <c r="AA3783" t="s">
        <v>122</v>
      </c>
      <c r="AB3783" t="s">
        <v>57</v>
      </c>
      <c r="AC3783" t="s">
        <v>65</v>
      </c>
      <c r="AD3783">
        <v>79.15000000000001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66</v>
      </c>
      <c r="AM3783">
        <v>0</v>
      </c>
      <c r="AN3783">
        <v>1</v>
      </c>
      <c r="AO3783">
        <v>0</v>
      </c>
      <c r="AP3783" t="s">
        <v>176</v>
      </c>
      <c r="AQ3783" t="s">
        <v>124</v>
      </c>
      <c r="AR3783" t="s">
        <v>93</v>
      </c>
      <c r="AS3783">
        <v>7</v>
      </c>
      <c r="AT3783">
        <v>972</v>
      </c>
      <c r="AU3783">
        <v>1</v>
      </c>
      <c r="AV3783">
        <v>0</v>
      </c>
      <c r="AW3783">
        <v>1</v>
      </c>
      <c r="AX3783">
        <v>0</v>
      </c>
      <c r="AY3783">
        <v>5</v>
      </c>
      <c r="AZ3783" t="s">
        <v>177</v>
      </c>
      <c r="BA3783">
        <v>1</v>
      </c>
      <c r="BB3783" t="s">
        <v>71</v>
      </c>
      <c r="BC3783">
        <v>4</v>
      </c>
    </row>
    <row r="3784" spans="1:55">
      <c r="A3784" t="s">
        <v>7491</v>
      </c>
      <c r="B3784" t="s">
        <v>56</v>
      </c>
      <c r="C3784">
        <v>28</v>
      </c>
      <c r="D3784" t="s">
        <v>57</v>
      </c>
      <c r="E3784">
        <v>2</v>
      </c>
      <c r="F3784" t="s">
        <v>514</v>
      </c>
      <c r="G3784">
        <v>92027</v>
      </c>
      <c r="H3784">
        <v>33.141265</v>
      </c>
      <c r="I3784">
        <v>-116.967221</v>
      </c>
      <c r="J3784">
        <v>1</v>
      </c>
      <c r="K3784">
        <v>58</v>
      </c>
      <c r="L3784" t="s">
        <v>129</v>
      </c>
      <c r="M3784" t="s">
        <v>57</v>
      </c>
      <c r="N3784" t="s">
        <v>528</v>
      </c>
      <c r="O3784" t="s">
        <v>57</v>
      </c>
      <c r="P3784" t="s">
        <v>57</v>
      </c>
      <c r="Q3784" t="s">
        <v>135</v>
      </c>
      <c r="R3784" t="s">
        <v>285</v>
      </c>
      <c r="S3784" t="s">
        <v>57</v>
      </c>
      <c r="T3784" t="s">
        <v>61</v>
      </c>
      <c r="U3784" t="s">
        <v>57</v>
      </c>
      <c r="V3784" t="s">
        <v>57</v>
      </c>
      <c r="W3784" t="s">
        <v>57</v>
      </c>
      <c r="X3784" t="s">
        <v>61</v>
      </c>
      <c r="Y3784" t="s">
        <v>61</v>
      </c>
      <c r="Z3784" t="s">
        <v>57</v>
      </c>
      <c r="AA3784" t="s">
        <v>122</v>
      </c>
      <c r="AB3784" t="s">
        <v>61</v>
      </c>
      <c r="AC3784" t="s">
        <v>65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66</v>
      </c>
      <c r="AM3784">
        <v>0</v>
      </c>
      <c r="AN3784">
        <v>1</v>
      </c>
      <c r="AO3784">
        <v>0</v>
      </c>
      <c r="AP3784" t="s">
        <v>123</v>
      </c>
      <c r="AQ3784" t="s">
        <v>116</v>
      </c>
      <c r="AR3784" t="s">
        <v>93</v>
      </c>
      <c r="AS3784">
        <v>5</v>
      </c>
      <c r="AT3784">
        <v>48690</v>
      </c>
      <c r="AU3784">
        <v>1</v>
      </c>
      <c r="AV3784">
        <v>0</v>
      </c>
      <c r="AW3784">
        <v>1</v>
      </c>
      <c r="AX3784">
        <v>0</v>
      </c>
      <c r="AY3784">
        <v>6</v>
      </c>
      <c r="AZ3784" t="s">
        <v>125</v>
      </c>
      <c r="BA3784">
        <v>0</v>
      </c>
      <c r="BB3784" t="s">
        <v>71</v>
      </c>
      <c r="BC3784">
        <v>4</v>
      </c>
    </row>
    <row r="3785" spans="1:55">
      <c r="A3785" t="s">
        <v>7492</v>
      </c>
      <c r="B3785" t="s">
        <v>73</v>
      </c>
      <c r="C3785">
        <v>25</v>
      </c>
      <c r="D3785" t="s">
        <v>57</v>
      </c>
      <c r="E3785">
        <v>1</v>
      </c>
      <c r="F3785" t="s">
        <v>3151</v>
      </c>
      <c r="G3785">
        <v>93953</v>
      </c>
      <c r="H3785">
        <v>36.587497</v>
      </c>
      <c r="I3785">
        <v>-121.944815</v>
      </c>
      <c r="J3785">
        <v>8</v>
      </c>
      <c r="K3785">
        <v>66</v>
      </c>
      <c r="L3785" t="s">
        <v>119</v>
      </c>
      <c r="M3785" t="s">
        <v>57</v>
      </c>
      <c r="N3785" t="s">
        <v>7493</v>
      </c>
      <c r="O3785" t="s">
        <v>57</v>
      </c>
      <c r="P3785" t="s">
        <v>57</v>
      </c>
      <c r="Q3785" t="s">
        <v>135</v>
      </c>
      <c r="R3785" t="s">
        <v>147</v>
      </c>
      <c r="S3785" t="s">
        <v>61</v>
      </c>
      <c r="T3785" t="s">
        <v>57</v>
      </c>
      <c r="U3785" t="s">
        <v>57</v>
      </c>
      <c r="V3785" t="s">
        <v>61</v>
      </c>
      <c r="W3785" t="s">
        <v>57</v>
      </c>
      <c r="X3785" t="s">
        <v>57</v>
      </c>
      <c r="Y3785" t="s">
        <v>57</v>
      </c>
      <c r="Z3785" t="s">
        <v>57</v>
      </c>
      <c r="AA3785" t="s">
        <v>122</v>
      </c>
      <c r="AB3785" t="s">
        <v>61</v>
      </c>
      <c r="AC3785" t="s">
        <v>87</v>
      </c>
      <c r="AD3785">
        <v>79.84999999999999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66</v>
      </c>
      <c r="AM3785">
        <v>0</v>
      </c>
      <c r="AN3785">
        <v>1</v>
      </c>
      <c r="AO3785">
        <v>0</v>
      </c>
      <c r="AP3785" t="s">
        <v>123</v>
      </c>
      <c r="AQ3785" t="s">
        <v>116</v>
      </c>
      <c r="AR3785" t="s">
        <v>93</v>
      </c>
      <c r="AS3785">
        <v>6</v>
      </c>
      <c r="AT3785">
        <v>4602</v>
      </c>
      <c r="AU3785">
        <v>1</v>
      </c>
      <c r="AV3785">
        <v>0</v>
      </c>
      <c r="AW3785">
        <v>1</v>
      </c>
      <c r="AX3785">
        <v>0</v>
      </c>
      <c r="AY3785">
        <v>6</v>
      </c>
      <c r="AZ3785" t="s">
        <v>125</v>
      </c>
      <c r="BA3785">
        <v>0</v>
      </c>
      <c r="BB3785" t="s">
        <v>71</v>
      </c>
      <c r="BC3785">
        <v>4</v>
      </c>
    </row>
    <row r="3786" spans="1:55">
      <c r="A3786" t="s">
        <v>7494</v>
      </c>
      <c r="B3786" t="s">
        <v>56</v>
      </c>
      <c r="C3786">
        <v>45</v>
      </c>
      <c r="D3786" t="s">
        <v>57</v>
      </c>
      <c r="E3786">
        <v>3</v>
      </c>
      <c r="F3786" t="s">
        <v>7495</v>
      </c>
      <c r="G3786">
        <v>95430</v>
      </c>
      <c r="H3786">
        <v>38.445603</v>
      </c>
      <c r="I3786">
        <v>-123.063756</v>
      </c>
      <c r="J3786">
        <v>5</v>
      </c>
      <c r="K3786">
        <v>71</v>
      </c>
      <c r="L3786" t="s">
        <v>59</v>
      </c>
      <c r="M3786" t="s">
        <v>57</v>
      </c>
      <c r="N3786" t="s">
        <v>7496</v>
      </c>
      <c r="O3786" t="s">
        <v>57</v>
      </c>
      <c r="P3786" t="s">
        <v>57</v>
      </c>
      <c r="Q3786" t="s">
        <v>85</v>
      </c>
      <c r="R3786" t="s">
        <v>300</v>
      </c>
      <c r="S3786" t="s">
        <v>57</v>
      </c>
      <c r="T3786" t="s">
        <v>57</v>
      </c>
      <c r="U3786" t="s">
        <v>57</v>
      </c>
      <c r="V3786" t="s">
        <v>57</v>
      </c>
      <c r="W3786" t="s">
        <v>57</v>
      </c>
      <c r="X3786" t="s">
        <v>57</v>
      </c>
      <c r="Y3786" t="s">
        <v>57</v>
      </c>
      <c r="Z3786" t="s">
        <v>57</v>
      </c>
      <c r="AA3786" t="s">
        <v>122</v>
      </c>
      <c r="AB3786" t="s">
        <v>61</v>
      </c>
      <c r="AC3786" t="s">
        <v>87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8448.860000000001</v>
      </c>
      <c r="AJ3786" t="s">
        <v>66</v>
      </c>
      <c r="AM3786">
        <v>0</v>
      </c>
      <c r="AN3786">
        <v>1</v>
      </c>
      <c r="AO3786">
        <v>0</v>
      </c>
      <c r="AP3786" t="s">
        <v>123</v>
      </c>
      <c r="AQ3786" t="s">
        <v>78</v>
      </c>
      <c r="AR3786" t="s">
        <v>105</v>
      </c>
      <c r="AS3786">
        <v>8</v>
      </c>
      <c r="AT3786">
        <v>187</v>
      </c>
      <c r="AU3786">
        <v>1</v>
      </c>
      <c r="AV3786">
        <v>0</v>
      </c>
      <c r="AW3786">
        <v>1</v>
      </c>
      <c r="AX3786">
        <v>0</v>
      </c>
      <c r="AY3786">
        <v>6</v>
      </c>
      <c r="AZ3786" t="s">
        <v>125</v>
      </c>
      <c r="BA3786">
        <v>2</v>
      </c>
      <c r="BB3786" t="s">
        <v>126</v>
      </c>
      <c r="BC3786">
        <v>3</v>
      </c>
    </row>
    <row r="3787" spans="1:55">
      <c r="A3787" t="s">
        <v>7497</v>
      </c>
      <c r="B3787" t="s">
        <v>73</v>
      </c>
      <c r="C3787">
        <v>26</v>
      </c>
      <c r="D3787" t="s">
        <v>57</v>
      </c>
      <c r="E3787">
        <v>3</v>
      </c>
      <c r="F3787" t="s">
        <v>6777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59</v>
      </c>
      <c r="M3787" t="s">
        <v>57</v>
      </c>
      <c r="N3787" t="s">
        <v>7498</v>
      </c>
      <c r="O3787" t="s">
        <v>57</v>
      </c>
      <c r="P3787" t="s">
        <v>61</v>
      </c>
      <c r="Q3787" t="s">
        <v>143</v>
      </c>
      <c r="R3787" t="s">
        <v>143</v>
      </c>
      <c r="S3787" t="s">
        <v>143</v>
      </c>
      <c r="T3787" t="s">
        <v>143</v>
      </c>
      <c r="U3787" t="s">
        <v>143</v>
      </c>
      <c r="V3787" t="s">
        <v>143</v>
      </c>
      <c r="W3787" t="s">
        <v>143</v>
      </c>
      <c r="X3787" t="s">
        <v>143</v>
      </c>
      <c r="Y3787" t="s">
        <v>143</v>
      </c>
      <c r="Z3787" t="s">
        <v>143</v>
      </c>
      <c r="AA3787" t="s">
        <v>122</v>
      </c>
      <c r="AB3787" t="s">
        <v>61</v>
      </c>
      <c r="AC3787" t="s">
        <v>65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66</v>
      </c>
      <c r="AM3787">
        <v>0</v>
      </c>
      <c r="AN3787">
        <v>1</v>
      </c>
      <c r="AO3787">
        <v>0</v>
      </c>
      <c r="AP3787" t="s">
        <v>164</v>
      </c>
      <c r="AQ3787" t="s">
        <v>116</v>
      </c>
      <c r="AR3787" t="s">
        <v>182</v>
      </c>
      <c r="AT3787">
        <v>2644</v>
      </c>
      <c r="AU3787">
        <v>1</v>
      </c>
      <c r="AV3787">
        <v>0</v>
      </c>
      <c r="AW3787">
        <v>1</v>
      </c>
      <c r="AX3787">
        <v>0</v>
      </c>
      <c r="AY3787">
        <v>4</v>
      </c>
      <c r="AZ3787" t="s">
        <v>165</v>
      </c>
      <c r="BA3787">
        <v>0</v>
      </c>
      <c r="BB3787" t="s">
        <v>71</v>
      </c>
      <c r="BC3787">
        <v>4</v>
      </c>
    </row>
    <row r="3788" spans="1:55">
      <c r="A3788" t="s">
        <v>7499</v>
      </c>
      <c r="B3788" t="s">
        <v>73</v>
      </c>
      <c r="C3788">
        <v>55</v>
      </c>
      <c r="D3788" t="s">
        <v>57</v>
      </c>
      <c r="E3788">
        <v>0</v>
      </c>
      <c r="F3788" t="s">
        <v>2392</v>
      </c>
      <c r="G3788">
        <v>94608</v>
      </c>
      <c r="H3788">
        <v>37.83726</v>
      </c>
      <c r="I3788">
        <v>-122.287648</v>
      </c>
      <c r="J3788">
        <v>5</v>
      </c>
      <c r="K3788">
        <v>71</v>
      </c>
      <c r="L3788" t="s">
        <v>59</v>
      </c>
      <c r="M3788" t="s">
        <v>57</v>
      </c>
      <c r="N3788" t="s">
        <v>7500</v>
      </c>
      <c r="O3788" t="s">
        <v>61</v>
      </c>
      <c r="P3788" t="s">
        <v>61</v>
      </c>
      <c r="Q3788" t="s">
        <v>143</v>
      </c>
      <c r="R3788" t="s">
        <v>143</v>
      </c>
      <c r="S3788" t="s">
        <v>143</v>
      </c>
      <c r="T3788" t="s">
        <v>143</v>
      </c>
      <c r="U3788" t="s">
        <v>143</v>
      </c>
      <c r="V3788" t="s">
        <v>143</v>
      </c>
      <c r="W3788" t="s">
        <v>143</v>
      </c>
      <c r="X3788" t="s">
        <v>143</v>
      </c>
      <c r="Y3788" t="s">
        <v>143</v>
      </c>
      <c r="Z3788" t="s">
        <v>143</v>
      </c>
      <c r="AA3788" t="s">
        <v>64</v>
      </c>
      <c r="AB3788" t="s">
        <v>61</v>
      </c>
      <c r="AC3788" t="s">
        <v>87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66</v>
      </c>
      <c r="AM3788">
        <v>0</v>
      </c>
      <c r="AN3788">
        <v>1</v>
      </c>
      <c r="AO3788">
        <v>0</v>
      </c>
      <c r="AP3788" t="s">
        <v>123</v>
      </c>
      <c r="AQ3788" t="s">
        <v>92</v>
      </c>
      <c r="AR3788" t="s">
        <v>182</v>
      </c>
      <c r="AT3788">
        <v>24589</v>
      </c>
      <c r="AU3788">
        <v>1</v>
      </c>
      <c r="AV3788">
        <v>0</v>
      </c>
      <c r="AW3788">
        <v>1</v>
      </c>
      <c r="AX3788">
        <v>0</v>
      </c>
      <c r="AY3788">
        <v>6</v>
      </c>
      <c r="AZ3788" t="s">
        <v>125</v>
      </c>
      <c r="BA3788">
        <v>1</v>
      </c>
      <c r="BB3788" t="s">
        <v>71</v>
      </c>
      <c r="BC3788">
        <v>4</v>
      </c>
    </row>
    <row r="3789" spans="1:55">
      <c r="A3789" t="s">
        <v>7501</v>
      </c>
      <c r="B3789" t="s">
        <v>73</v>
      </c>
      <c r="C3789">
        <v>47</v>
      </c>
      <c r="D3789" t="s">
        <v>57</v>
      </c>
      <c r="E3789">
        <v>0</v>
      </c>
      <c r="F3789" t="s">
        <v>499</v>
      </c>
      <c r="G3789">
        <v>94707</v>
      </c>
      <c r="H3789">
        <v>37.897753</v>
      </c>
      <c r="I3789">
        <v>-122.279391</v>
      </c>
      <c r="J3789">
        <v>4</v>
      </c>
      <c r="K3789">
        <v>31</v>
      </c>
      <c r="L3789" t="s">
        <v>216</v>
      </c>
      <c r="M3789" t="s">
        <v>57</v>
      </c>
      <c r="N3789" t="s">
        <v>7502</v>
      </c>
      <c r="O3789" t="s">
        <v>57</v>
      </c>
      <c r="P3789" t="s">
        <v>57</v>
      </c>
      <c r="Q3789" t="s">
        <v>85</v>
      </c>
      <c r="R3789" t="s">
        <v>136</v>
      </c>
      <c r="S3789" t="s">
        <v>57</v>
      </c>
      <c r="T3789" t="s">
        <v>57</v>
      </c>
      <c r="U3789" t="s">
        <v>61</v>
      </c>
      <c r="V3789" t="s">
        <v>57</v>
      </c>
      <c r="W3789" t="s">
        <v>61</v>
      </c>
      <c r="X3789" t="s">
        <v>61</v>
      </c>
      <c r="Y3789" t="s">
        <v>61</v>
      </c>
      <c r="Z3789" t="s">
        <v>57</v>
      </c>
      <c r="AA3789" t="s">
        <v>77</v>
      </c>
      <c r="AB3789" t="s">
        <v>57</v>
      </c>
      <c r="AC3789" t="s">
        <v>65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66</v>
      </c>
      <c r="AM3789">
        <v>0</v>
      </c>
      <c r="AN3789">
        <v>1</v>
      </c>
      <c r="AO3789">
        <v>0</v>
      </c>
      <c r="AP3789" t="s">
        <v>164</v>
      </c>
      <c r="AQ3789" t="s">
        <v>78</v>
      </c>
      <c r="AR3789" t="s">
        <v>105</v>
      </c>
      <c r="AS3789">
        <v>4</v>
      </c>
      <c r="AT3789">
        <v>11889</v>
      </c>
      <c r="AU3789">
        <v>1</v>
      </c>
      <c r="AV3789">
        <v>0</v>
      </c>
      <c r="AW3789">
        <v>1</v>
      </c>
      <c r="AX3789">
        <v>0</v>
      </c>
      <c r="AY3789">
        <v>4</v>
      </c>
      <c r="AZ3789" t="s">
        <v>165</v>
      </c>
      <c r="BA3789">
        <v>6</v>
      </c>
      <c r="BB3789" t="s">
        <v>95</v>
      </c>
      <c r="BC3789">
        <v>1</v>
      </c>
    </row>
    <row r="3790" spans="1:55">
      <c r="A3790" t="s">
        <v>7503</v>
      </c>
      <c r="B3790" t="s">
        <v>73</v>
      </c>
      <c r="C3790">
        <v>33</v>
      </c>
      <c r="D3790" t="s">
        <v>57</v>
      </c>
      <c r="E3790">
        <v>0</v>
      </c>
      <c r="F3790" t="s">
        <v>5674</v>
      </c>
      <c r="G3790">
        <v>96075</v>
      </c>
      <c r="H3790">
        <v>40.343213</v>
      </c>
      <c r="I3790">
        <v>-121.815412</v>
      </c>
      <c r="J3790">
        <v>1</v>
      </c>
      <c r="K3790">
        <v>48</v>
      </c>
      <c r="L3790" t="s">
        <v>129</v>
      </c>
      <c r="M3790" t="s">
        <v>57</v>
      </c>
      <c r="N3790" t="s">
        <v>684</v>
      </c>
      <c r="O3790" t="s">
        <v>57</v>
      </c>
      <c r="P3790" t="s">
        <v>57</v>
      </c>
      <c r="Q3790" t="s">
        <v>85</v>
      </c>
      <c r="R3790" t="s">
        <v>318</v>
      </c>
      <c r="S3790" t="s">
        <v>57</v>
      </c>
      <c r="T3790" t="s">
        <v>57</v>
      </c>
      <c r="U3790" t="s">
        <v>57</v>
      </c>
      <c r="V3790" t="s">
        <v>61</v>
      </c>
      <c r="W3790" t="s">
        <v>57</v>
      </c>
      <c r="X3790" t="s">
        <v>61</v>
      </c>
      <c r="Y3790" t="s">
        <v>61</v>
      </c>
      <c r="Z3790" t="s">
        <v>57</v>
      </c>
      <c r="AA3790" t="s">
        <v>122</v>
      </c>
      <c r="AB3790" t="s">
        <v>57</v>
      </c>
      <c r="AC3790" t="s">
        <v>87</v>
      </c>
      <c r="AD3790">
        <v>96.90000000000001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66</v>
      </c>
      <c r="AM3790">
        <v>0</v>
      </c>
      <c r="AN3790">
        <v>1</v>
      </c>
      <c r="AO3790">
        <v>0</v>
      </c>
      <c r="AP3790" t="s">
        <v>176</v>
      </c>
      <c r="AQ3790" t="s">
        <v>68</v>
      </c>
      <c r="AR3790" t="s">
        <v>105</v>
      </c>
      <c r="AS3790">
        <v>5</v>
      </c>
      <c r="AT3790">
        <v>433</v>
      </c>
      <c r="AU3790">
        <v>1</v>
      </c>
      <c r="AV3790">
        <v>0</v>
      </c>
      <c r="AW3790">
        <v>1</v>
      </c>
      <c r="AX3790">
        <v>0</v>
      </c>
      <c r="AY3790">
        <v>5</v>
      </c>
      <c r="AZ3790" t="s">
        <v>177</v>
      </c>
      <c r="BA3790">
        <v>3</v>
      </c>
      <c r="BB3790" t="s">
        <v>126</v>
      </c>
      <c r="BC3790">
        <v>3</v>
      </c>
    </row>
    <row r="3791" spans="1:55">
      <c r="A3791" t="s">
        <v>7504</v>
      </c>
      <c r="B3791" t="s">
        <v>73</v>
      </c>
      <c r="C3791">
        <v>79</v>
      </c>
      <c r="D3791" t="s">
        <v>57</v>
      </c>
      <c r="E3791">
        <v>0</v>
      </c>
      <c r="F3791" t="s">
        <v>4036</v>
      </c>
      <c r="G3791">
        <v>93458</v>
      </c>
      <c r="H3791">
        <v>34.95934</v>
      </c>
      <c r="I3791">
        <v>-120.490081</v>
      </c>
      <c r="J3791">
        <v>7</v>
      </c>
      <c r="K3791">
        <v>72</v>
      </c>
      <c r="L3791" t="s">
        <v>119</v>
      </c>
      <c r="M3791" t="s">
        <v>57</v>
      </c>
      <c r="N3791" t="s">
        <v>7505</v>
      </c>
      <c r="O3791" t="s">
        <v>57</v>
      </c>
      <c r="P3791" t="s">
        <v>57</v>
      </c>
      <c r="Q3791" t="s">
        <v>62</v>
      </c>
      <c r="R3791" t="s">
        <v>1317</v>
      </c>
      <c r="S3791" t="s">
        <v>61</v>
      </c>
      <c r="T3791" t="s">
        <v>61</v>
      </c>
      <c r="U3791" t="s">
        <v>57</v>
      </c>
      <c r="V3791" t="s">
        <v>61</v>
      </c>
      <c r="W3791" t="s">
        <v>57</v>
      </c>
      <c r="X3791" t="s">
        <v>57</v>
      </c>
      <c r="Y3791" t="s">
        <v>57</v>
      </c>
      <c r="Z3791" t="s">
        <v>57</v>
      </c>
      <c r="AA3791" t="s">
        <v>122</v>
      </c>
      <c r="AB3791" t="s">
        <v>57</v>
      </c>
      <c r="AC3791" t="s">
        <v>65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66</v>
      </c>
      <c r="AM3791">
        <v>0</v>
      </c>
      <c r="AN3791">
        <v>1</v>
      </c>
      <c r="AO3791">
        <v>0</v>
      </c>
      <c r="AP3791" t="s">
        <v>123</v>
      </c>
      <c r="AQ3791" t="s">
        <v>104</v>
      </c>
      <c r="AR3791" t="s">
        <v>93</v>
      </c>
      <c r="AS3791">
        <v>5</v>
      </c>
      <c r="AT3791">
        <v>43684</v>
      </c>
      <c r="AU3791">
        <v>1</v>
      </c>
      <c r="AV3791">
        <v>0</v>
      </c>
      <c r="AW3791">
        <v>1</v>
      </c>
      <c r="AX3791">
        <v>0</v>
      </c>
      <c r="AY3791">
        <v>6</v>
      </c>
      <c r="AZ3791" t="s">
        <v>125</v>
      </c>
      <c r="BA3791">
        <v>1</v>
      </c>
      <c r="BB3791" t="s">
        <v>71</v>
      </c>
      <c r="BC3791">
        <v>4</v>
      </c>
    </row>
    <row r="3792" spans="1:55">
      <c r="A3792" t="s">
        <v>7506</v>
      </c>
      <c r="B3792" t="s">
        <v>73</v>
      </c>
      <c r="C3792">
        <v>73</v>
      </c>
      <c r="D3792" t="s">
        <v>57</v>
      </c>
      <c r="E3792">
        <v>0</v>
      </c>
      <c r="F3792" t="s">
        <v>5763</v>
      </c>
      <c r="G3792">
        <v>95335</v>
      </c>
      <c r="H3792">
        <v>38.109125</v>
      </c>
      <c r="I3792">
        <v>-120.078597</v>
      </c>
      <c r="J3792">
        <v>4</v>
      </c>
      <c r="K3792">
        <v>72</v>
      </c>
      <c r="L3792" t="s">
        <v>119</v>
      </c>
      <c r="M3792" t="s">
        <v>57</v>
      </c>
      <c r="N3792" t="s">
        <v>5494</v>
      </c>
      <c r="O3792" t="s">
        <v>57</v>
      </c>
      <c r="P3792" t="s">
        <v>57</v>
      </c>
      <c r="Q3792" t="s">
        <v>135</v>
      </c>
      <c r="R3792" t="s">
        <v>76</v>
      </c>
      <c r="S3792" t="s">
        <v>61</v>
      </c>
      <c r="T3792" t="s">
        <v>57</v>
      </c>
      <c r="U3792" t="s">
        <v>57</v>
      </c>
      <c r="V3792" t="s">
        <v>57</v>
      </c>
      <c r="W3792" t="s">
        <v>57</v>
      </c>
      <c r="X3792" t="s">
        <v>61</v>
      </c>
      <c r="Y3792" t="s">
        <v>61</v>
      </c>
      <c r="Z3792" t="s">
        <v>57</v>
      </c>
      <c r="AA3792" t="s">
        <v>122</v>
      </c>
      <c r="AB3792" t="s">
        <v>61</v>
      </c>
      <c r="AC3792" t="s">
        <v>65</v>
      </c>
      <c r="AD3792">
        <v>77.34999999999999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66</v>
      </c>
      <c r="AM3792">
        <v>0</v>
      </c>
      <c r="AN3792">
        <v>1</v>
      </c>
      <c r="AO3792">
        <v>0</v>
      </c>
      <c r="AP3792" t="s">
        <v>123</v>
      </c>
      <c r="AQ3792" t="s">
        <v>104</v>
      </c>
      <c r="AR3792" t="s">
        <v>93</v>
      </c>
      <c r="AS3792">
        <v>5</v>
      </c>
      <c r="AT3792">
        <v>683</v>
      </c>
      <c r="AU3792">
        <v>1</v>
      </c>
      <c r="AV3792">
        <v>0</v>
      </c>
      <c r="AW3792">
        <v>1</v>
      </c>
      <c r="AX3792">
        <v>0</v>
      </c>
      <c r="AY3792">
        <v>6</v>
      </c>
      <c r="AZ3792" t="s">
        <v>125</v>
      </c>
      <c r="BA3792">
        <v>1</v>
      </c>
      <c r="BB3792" t="s">
        <v>71</v>
      </c>
      <c r="BC3792">
        <v>4</v>
      </c>
    </row>
    <row r="3793" spans="1:55">
      <c r="A3793" t="s">
        <v>7507</v>
      </c>
      <c r="B3793" t="s">
        <v>73</v>
      </c>
      <c r="C3793">
        <v>67</v>
      </c>
      <c r="D3793" t="s">
        <v>57</v>
      </c>
      <c r="E3793">
        <v>0</v>
      </c>
      <c r="F3793" t="s">
        <v>3141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59</v>
      </c>
      <c r="M3793" t="s">
        <v>57</v>
      </c>
      <c r="N3793" t="s">
        <v>7508</v>
      </c>
      <c r="O3793" t="s">
        <v>57</v>
      </c>
      <c r="P3793" t="s">
        <v>57</v>
      </c>
      <c r="Q3793" t="s">
        <v>85</v>
      </c>
      <c r="R3793" t="s">
        <v>441</v>
      </c>
      <c r="S3793" t="s">
        <v>61</v>
      </c>
      <c r="T3793" t="s">
        <v>61</v>
      </c>
      <c r="U3793" t="s">
        <v>57</v>
      </c>
      <c r="V3793" t="s">
        <v>61</v>
      </c>
      <c r="W3793" t="s">
        <v>57</v>
      </c>
      <c r="X3793" t="s">
        <v>57</v>
      </c>
      <c r="Y3793" t="s">
        <v>61</v>
      </c>
      <c r="Z3793" t="s">
        <v>61</v>
      </c>
      <c r="AA3793" t="s">
        <v>77</v>
      </c>
      <c r="AB3793" t="s">
        <v>57</v>
      </c>
      <c r="AC3793" t="s">
        <v>65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66</v>
      </c>
      <c r="AM3793">
        <v>0</v>
      </c>
      <c r="AN3793">
        <v>1</v>
      </c>
      <c r="AO3793">
        <v>0</v>
      </c>
      <c r="AP3793" t="s">
        <v>123</v>
      </c>
      <c r="AQ3793" t="s">
        <v>124</v>
      </c>
      <c r="AR3793" t="s">
        <v>105</v>
      </c>
      <c r="AS3793">
        <v>3</v>
      </c>
      <c r="AT3793">
        <v>1352</v>
      </c>
      <c r="AU3793">
        <v>1</v>
      </c>
      <c r="AV3793">
        <v>0</v>
      </c>
      <c r="AW3793">
        <v>1</v>
      </c>
      <c r="AX3793">
        <v>0</v>
      </c>
      <c r="AY3793">
        <v>6</v>
      </c>
      <c r="AZ3793" t="s">
        <v>125</v>
      </c>
      <c r="BA3793">
        <v>6</v>
      </c>
      <c r="BB3793" t="s">
        <v>95</v>
      </c>
      <c r="BC3793">
        <v>1</v>
      </c>
    </row>
    <row r="3794" spans="1:55">
      <c r="A3794" t="s">
        <v>7509</v>
      </c>
      <c r="B3794" t="s">
        <v>73</v>
      </c>
      <c r="C3794">
        <v>66</v>
      </c>
      <c r="D3794" t="s">
        <v>61</v>
      </c>
      <c r="E3794">
        <v>0</v>
      </c>
      <c r="F3794" t="s">
        <v>133</v>
      </c>
      <c r="G3794">
        <v>93065</v>
      </c>
      <c r="H3794">
        <v>34.269449</v>
      </c>
      <c r="I3794">
        <v>-118.768471</v>
      </c>
      <c r="J3794">
        <v>0</v>
      </c>
      <c r="K3794">
        <v>72</v>
      </c>
      <c r="L3794" t="s">
        <v>119</v>
      </c>
      <c r="M3794" t="s">
        <v>57</v>
      </c>
      <c r="N3794" t="s">
        <v>1396</v>
      </c>
      <c r="O3794" t="s">
        <v>57</v>
      </c>
      <c r="P3794" t="s">
        <v>61</v>
      </c>
      <c r="Q3794" t="s">
        <v>143</v>
      </c>
      <c r="R3794" t="s">
        <v>143</v>
      </c>
      <c r="S3794" t="s">
        <v>143</v>
      </c>
      <c r="T3794" t="s">
        <v>143</v>
      </c>
      <c r="U3794" t="s">
        <v>143</v>
      </c>
      <c r="V3794" t="s">
        <v>143</v>
      </c>
      <c r="W3794" t="s">
        <v>143</v>
      </c>
      <c r="X3794" t="s">
        <v>143</v>
      </c>
      <c r="Y3794" t="s">
        <v>143</v>
      </c>
      <c r="Z3794" t="s">
        <v>143</v>
      </c>
      <c r="AA3794" t="s">
        <v>122</v>
      </c>
      <c r="AB3794" t="s">
        <v>57</v>
      </c>
      <c r="AC3794" t="s">
        <v>65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66</v>
      </c>
      <c r="AM3794">
        <v>0</v>
      </c>
      <c r="AN3794">
        <v>1</v>
      </c>
      <c r="AO3794">
        <v>0</v>
      </c>
      <c r="AP3794" t="s">
        <v>123</v>
      </c>
      <c r="AQ3794" t="s">
        <v>124</v>
      </c>
      <c r="AR3794" t="s">
        <v>182</v>
      </c>
      <c r="AT3794">
        <v>64802</v>
      </c>
      <c r="AU3794">
        <v>1</v>
      </c>
      <c r="AV3794">
        <v>0</v>
      </c>
      <c r="AW3794">
        <v>1</v>
      </c>
      <c r="AX3794">
        <v>0</v>
      </c>
      <c r="AY3794">
        <v>6</v>
      </c>
      <c r="AZ3794" t="s">
        <v>125</v>
      </c>
      <c r="BA3794">
        <v>2</v>
      </c>
      <c r="BB3794" t="s">
        <v>126</v>
      </c>
      <c r="BC3794">
        <v>3</v>
      </c>
    </row>
    <row r="3795" spans="1:55">
      <c r="A3795" t="s">
        <v>7510</v>
      </c>
      <c r="B3795" t="s">
        <v>56</v>
      </c>
      <c r="C3795">
        <v>44</v>
      </c>
      <c r="D3795" t="s">
        <v>57</v>
      </c>
      <c r="E3795">
        <v>0</v>
      </c>
      <c r="F3795" t="s">
        <v>6183</v>
      </c>
      <c r="G3795">
        <v>95231</v>
      </c>
      <c r="H3795">
        <v>37.873283</v>
      </c>
      <c r="I3795">
        <v>-121.292034</v>
      </c>
      <c r="J3795">
        <v>8</v>
      </c>
      <c r="K3795">
        <v>60</v>
      </c>
      <c r="L3795" t="s">
        <v>129</v>
      </c>
      <c r="M3795" t="s">
        <v>57</v>
      </c>
      <c r="N3795" t="s">
        <v>5372</v>
      </c>
      <c r="O3795" t="s">
        <v>57</v>
      </c>
      <c r="P3795" t="s">
        <v>57</v>
      </c>
      <c r="Q3795" t="s">
        <v>85</v>
      </c>
      <c r="R3795" t="s">
        <v>156</v>
      </c>
      <c r="S3795" t="s">
        <v>57</v>
      </c>
      <c r="T3795" t="s">
        <v>57</v>
      </c>
      <c r="U3795" t="s">
        <v>61</v>
      </c>
      <c r="V3795" t="s">
        <v>61</v>
      </c>
      <c r="W3795" t="s">
        <v>61</v>
      </c>
      <c r="X3795" t="s">
        <v>57</v>
      </c>
      <c r="Y3795" t="s">
        <v>57</v>
      </c>
      <c r="Z3795" t="s">
        <v>57</v>
      </c>
      <c r="AA3795" t="s">
        <v>77</v>
      </c>
      <c r="AB3795" t="s">
        <v>57</v>
      </c>
      <c r="AC3795" t="s">
        <v>65</v>
      </c>
      <c r="AD3795">
        <v>94.09999999999999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66</v>
      </c>
      <c r="AM3795">
        <v>0</v>
      </c>
      <c r="AN3795">
        <v>1</v>
      </c>
      <c r="AO3795">
        <v>0</v>
      </c>
      <c r="AP3795" t="s">
        <v>123</v>
      </c>
      <c r="AQ3795" t="s">
        <v>78</v>
      </c>
      <c r="AR3795" t="s">
        <v>105</v>
      </c>
      <c r="AS3795">
        <v>5</v>
      </c>
      <c r="AT3795">
        <v>5094</v>
      </c>
      <c r="AU3795">
        <v>1</v>
      </c>
      <c r="AV3795">
        <v>0</v>
      </c>
      <c r="AW3795">
        <v>1</v>
      </c>
      <c r="AX3795">
        <v>0</v>
      </c>
      <c r="AY3795">
        <v>6</v>
      </c>
      <c r="AZ3795" t="s">
        <v>125</v>
      </c>
      <c r="BA3795">
        <v>6</v>
      </c>
      <c r="BB3795" t="s">
        <v>95</v>
      </c>
      <c r="BC3795">
        <v>1</v>
      </c>
    </row>
    <row r="3796" spans="1:55">
      <c r="A3796" t="s">
        <v>7511</v>
      </c>
      <c r="B3796" t="s">
        <v>56</v>
      </c>
      <c r="C3796">
        <v>65</v>
      </c>
      <c r="D3796" t="s">
        <v>57</v>
      </c>
      <c r="E3796">
        <v>3</v>
      </c>
      <c r="F3796" t="s">
        <v>366</v>
      </c>
      <c r="G3796">
        <v>91755</v>
      </c>
      <c r="H3796">
        <v>34.049172</v>
      </c>
      <c r="I3796">
        <v>-118.115022</v>
      </c>
      <c r="J3796">
        <v>7</v>
      </c>
      <c r="K3796">
        <v>65</v>
      </c>
      <c r="L3796" t="s">
        <v>129</v>
      </c>
      <c r="M3796" t="s">
        <v>57</v>
      </c>
      <c r="N3796" t="s">
        <v>5522</v>
      </c>
      <c r="O3796" t="s">
        <v>57</v>
      </c>
      <c r="P3796" t="s">
        <v>57</v>
      </c>
      <c r="Q3796" t="s">
        <v>85</v>
      </c>
      <c r="R3796" t="s">
        <v>364</v>
      </c>
      <c r="S3796" t="s">
        <v>61</v>
      </c>
      <c r="T3796" t="s">
        <v>57</v>
      </c>
      <c r="U3796" t="s">
        <v>57</v>
      </c>
      <c r="V3796" t="s">
        <v>61</v>
      </c>
      <c r="W3796" t="s">
        <v>57</v>
      </c>
      <c r="X3796" t="s">
        <v>57</v>
      </c>
      <c r="Y3796" t="s">
        <v>57</v>
      </c>
      <c r="Z3796" t="s">
        <v>57</v>
      </c>
      <c r="AA3796" t="s">
        <v>64</v>
      </c>
      <c r="AB3796" t="s">
        <v>57</v>
      </c>
      <c r="AC3796" t="s">
        <v>87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8320.200000000001</v>
      </c>
      <c r="AJ3796" t="s">
        <v>66</v>
      </c>
      <c r="AM3796">
        <v>0</v>
      </c>
      <c r="AN3796">
        <v>1</v>
      </c>
      <c r="AO3796">
        <v>0</v>
      </c>
      <c r="AP3796" t="s">
        <v>123</v>
      </c>
      <c r="AQ3796" t="s">
        <v>124</v>
      </c>
      <c r="AR3796" t="s">
        <v>105</v>
      </c>
      <c r="AS3796">
        <v>6</v>
      </c>
      <c r="AT3796">
        <v>26933</v>
      </c>
      <c r="AU3796">
        <v>1</v>
      </c>
      <c r="AV3796">
        <v>0</v>
      </c>
      <c r="AW3796">
        <v>1</v>
      </c>
      <c r="AX3796">
        <v>0</v>
      </c>
      <c r="AY3796">
        <v>6</v>
      </c>
      <c r="AZ3796" t="s">
        <v>125</v>
      </c>
      <c r="BA3796">
        <v>2</v>
      </c>
      <c r="BB3796" t="s">
        <v>126</v>
      </c>
      <c r="BC3796">
        <v>3</v>
      </c>
    </row>
    <row r="3797" spans="1:55">
      <c r="A3797" t="s">
        <v>7512</v>
      </c>
      <c r="B3797" t="s">
        <v>73</v>
      </c>
      <c r="C3797">
        <v>35</v>
      </c>
      <c r="D3797" t="s">
        <v>57</v>
      </c>
      <c r="E3797">
        <v>3</v>
      </c>
      <c r="F3797" t="s">
        <v>1064</v>
      </c>
      <c r="G3797">
        <v>93666</v>
      </c>
      <c r="H3797">
        <v>36.545353</v>
      </c>
      <c r="I3797">
        <v>-119.338535</v>
      </c>
      <c r="J3797">
        <v>2</v>
      </c>
      <c r="K3797">
        <v>34</v>
      </c>
      <c r="L3797" t="s">
        <v>216</v>
      </c>
      <c r="M3797" t="s">
        <v>61</v>
      </c>
      <c r="N3797" t="s">
        <v>143</v>
      </c>
      <c r="O3797" t="s">
        <v>143</v>
      </c>
      <c r="P3797" t="s">
        <v>57</v>
      </c>
      <c r="Q3797" t="s">
        <v>135</v>
      </c>
      <c r="R3797" t="s">
        <v>618</v>
      </c>
      <c r="S3797" t="s">
        <v>61</v>
      </c>
      <c r="T3797" t="s">
        <v>61</v>
      </c>
      <c r="U3797" t="s">
        <v>57</v>
      </c>
      <c r="V3797" t="s">
        <v>57</v>
      </c>
      <c r="W3797" t="s">
        <v>57</v>
      </c>
      <c r="X3797" t="s">
        <v>61</v>
      </c>
      <c r="Y3797" t="s">
        <v>61</v>
      </c>
      <c r="Z3797" t="s">
        <v>57</v>
      </c>
      <c r="AA3797" t="s">
        <v>77</v>
      </c>
      <c r="AB3797" t="s">
        <v>57</v>
      </c>
      <c r="AC3797" t="s">
        <v>87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66</v>
      </c>
      <c r="AM3797">
        <v>0</v>
      </c>
      <c r="AN3797">
        <v>1</v>
      </c>
      <c r="AO3797">
        <v>0</v>
      </c>
      <c r="AP3797" t="s">
        <v>164</v>
      </c>
      <c r="AQ3797" t="s">
        <v>68</v>
      </c>
      <c r="AR3797" t="s">
        <v>137</v>
      </c>
      <c r="AS3797">
        <v>4</v>
      </c>
      <c r="AT3797">
        <v>306</v>
      </c>
      <c r="AU3797">
        <v>1</v>
      </c>
      <c r="AV3797">
        <v>0</v>
      </c>
      <c r="AW3797">
        <v>1</v>
      </c>
      <c r="AX3797">
        <v>0</v>
      </c>
      <c r="AY3797">
        <v>4</v>
      </c>
      <c r="AZ3797" t="s">
        <v>165</v>
      </c>
      <c r="BA3797">
        <v>3</v>
      </c>
      <c r="BB3797" t="s">
        <v>126</v>
      </c>
      <c r="BC3797">
        <v>3</v>
      </c>
    </row>
    <row r="3798" spans="1:55">
      <c r="A3798" t="s">
        <v>7513</v>
      </c>
      <c r="B3798" t="s">
        <v>73</v>
      </c>
      <c r="C3798">
        <v>45</v>
      </c>
      <c r="D3798" t="s">
        <v>61</v>
      </c>
      <c r="E3798">
        <v>1</v>
      </c>
      <c r="F3798" t="s">
        <v>252</v>
      </c>
      <c r="G3798">
        <v>92115</v>
      </c>
      <c r="H3798">
        <v>32.762506</v>
      </c>
      <c r="I3798">
        <v>-117.07245</v>
      </c>
      <c r="J3798">
        <v>0</v>
      </c>
      <c r="K3798">
        <v>37</v>
      </c>
      <c r="L3798" t="s">
        <v>59</v>
      </c>
      <c r="M3798" t="s">
        <v>57</v>
      </c>
      <c r="N3798" t="s">
        <v>7514</v>
      </c>
      <c r="O3798" t="s">
        <v>61</v>
      </c>
      <c r="P3798" t="s">
        <v>57</v>
      </c>
      <c r="Q3798" t="s">
        <v>62</v>
      </c>
      <c r="R3798" t="s">
        <v>254</v>
      </c>
      <c r="S3798" t="s">
        <v>57</v>
      </c>
      <c r="T3798" t="s">
        <v>57</v>
      </c>
      <c r="U3798" t="s">
        <v>61</v>
      </c>
      <c r="V3798" t="s">
        <v>57</v>
      </c>
      <c r="W3798" t="s">
        <v>61</v>
      </c>
      <c r="X3798" t="s">
        <v>61</v>
      </c>
      <c r="Y3798" t="s">
        <v>61</v>
      </c>
      <c r="Z3798" t="s">
        <v>61</v>
      </c>
      <c r="AA3798" t="s">
        <v>122</v>
      </c>
      <c r="AB3798" t="s">
        <v>61</v>
      </c>
      <c r="AC3798" t="s">
        <v>65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4213.19</v>
      </c>
      <c r="AJ3798" t="s">
        <v>66</v>
      </c>
      <c r="AM3798">
        <v>0</v>
      </c>
      <c r="AN3798">
        <v>1</v>
      </c>
      <c r="AO3798">
        <v>0</v>
      </c>
      <c r="AP3798" t="s">
        <v>176</v>
      </c>
      <c r="AQ3798" t="s">
        <v>78</v>
      </c>
      <c r="AR3798" t="s">
        <v>69</v>
      </c>
      <c r="AS3798">
        <v>3</v>
      </c>
      <c r="AT3798">
        <v>56887</v>
      </c>
      <c r="AU3798">
        <v>1</v>
      </c>
      <c r="AV3798">
        <v>0</v>
      </c>
      <c r="AW3798">
        <v>1</v>
      </c>
      <c r="AX3798">
        <v>0</v>
      </c>
      <c r="AY3798">
        <v>5</v>
      </c>
      <c r="AZ3798" t="s">
        <v>177</v>
      </c>
      <c r="BA3798">
        <v>1</v>
      </c>
      <c r="BB3798" t="s">
        <v>71</v>
      </c>
      <c r="BC3798">
        <v>4</v>
      </c>
    </row>
    <row r="3799" spans="1:55">
      <c r="A3799" t="s">
        <v>7515</v>
      </c>
      <c r="B3799" t="s">
        <v>73</v>
      </c>
      <c r="C3799">
        <v>43</v>
      </c>
      <c r="D3799" t="s">
        <v>61</v>
      </c>
      <c r="E3799">
        <v>0</v>
      </c>
      <c r="F3799" t="s">
        <v>3731</v>
      </c>
      <c r="G3799">
        <v>95930</v>
      </c>
      <c r="H3799">
        <v>39.562239</v>
      </c>
      <c r="I3799">
        <v>-121.14836</v>
      </c>
      <c r="J3799">
        <v>0</v>
      </c>
      <c r="K3799">
        <v>4</v>
      </c>
      <c r="L3799" t="s">
        <v>83</v>
      </c>
      <c r="M3799" t="s">
        <v>57</v>
      </c>
      <c r="N3799" t="s">
        <v>7516</v>
      </c>
      <c r="O3799" t="s">
        <v>57</v>
      </c>
      <c r="P3799" t="s">
        <v>57</v>
      </c>
      <c r="Q3799" t="s">
        <v>85</v>
      </c>
      <c r="R3799" t="s">
        <v>318</v>
      </c>
      <c r="S3799" t="s">
        <v>57</v>
      </c>
      <c r="T3799" t="s">
        <v>61</v>
      </c>
      <c r="U3799" t="s">
        <v>61</v>
      </c>
      <c r="V3799" t="s">
        <v>61</v>
      </c>
      <c r="W3799" t="s">
        <v>57</v>
      </c>
      <c r="X3799" t="s">
        <v>61</v>
      </c>
      <c r="Y3799" t="s">
        <v>61</v>
      </c>
      <c r="Z3799" t="s">
        <v>57</v>
      </c>
      <c r="AA3799" t="s">
        <v>77</v>
      </c>
      <c r="AB3799" t="s">
        <v>61</v>
      </c>
      <c r="AC3799" t="s">
        <v>87</v>
      </c>
      <c r="AD3799">
        <v>90.65000000000001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66</v>
      </c>
      <c r="AM3799">
        <v>0</v>
      </c>
      <c r="AN3799">
        <v>1</v>
      </c>
      <c r="AO3799">
        <v>0</v>
      </c>
      <c r="AP3799" t="s">
        <v>91</v>
      </c>
      <c r="AQ3799" t="s">
        <v>78</v>
      </c>
      <c r="AR3799" t="s">
        <v>105</v>
      </c>
      <c r="AS3799">
        <v>3</v>
      </c>
      <c r="AT3799">
        <v>282</v>
      </c>
      <c r="AU3799">
        <v>1</v>
      </c>
      <c r="AV3799">
        <v>0</v>
      </c>
      <c r="AW3799">
        <v>1</v>
      </c>
      <c r="AX3799">
        <v>0</v>
      </c>
      <c r="AY3799">
        <v>1</v>
      </c>
      <c r="AZ3799" t="s">
        <v>94</v>
      </c>
      <c r="BA3799">
        <v>10</v>
      </c>
      <c r="BB3799" t="s">
        <v>95</v>
      </c>
      <c r="BC3799">
        <v>1</v>
      </c>
    </row>
    <row r="3800" spans="1:55">
      <c r="A3800" t="s">
        <v>7517</v>
      </c>
      <c r="B3800" t="s">
        <v>73</v>
      </c>
      <c r="C3800">
        <v>22</v>
      </c>
      <c r="D3800" t="s">
        <v>57</v>
      </c>
      <c r="E3800">
        <v>1</v>
      </c>
      <c r="F3800" t="s">
        <v>259</v>
      </c>
      <c r="G3800">
        <v>95407</v>
      </c>
      <c r="H3800">
        <v>38.394091</v>
      </c>
      <c r="I3800">
        <v>-122.739814</v>
      </c>
      <c r="J3800">
        <v>8</v>
      </c>
      <c r="K3800">
        <v>62</v>
      </c>
      <c r="L3800" t="s">
        <v>129</v>
      </c>
      <c r="M3800" t="s">
        <v>57</v>
      </c>
      <c r="N3800" t="s">
        <v>7138</v>
      </c>
      <c r="O3800" t="s">
        <v>57</v>
      </c>
      <c r="P3800" t="s">
        <v>57</v>
      </c>
      <c r="Q3800" t="s">
        <v>85</v>
      </c>
      <c r="R3800" t="s">
        <v>189</v>
      </c>
      <c r="S3800" t="s">
        <v>57</v>
      </c>
      <c r="T3800" t="s">
        <v>57</v>
      </c>
      <c r="U3800" t="s">
        <v>61</v>
      </c>
      <c r="V3800" t="s">
        <v>61</v>
      </c>
      <c r="W3800" t="s">
        <v>57</v>
      </c>
      <c r="X3800" t="s">
        <v>57</v>
      </c>
      <c r="Y3800" t="s">
        <v>57</v>
      </c>
      <c r="Z3800" t="s">
        <v>61</v>
      </c>
      <c r="AA3800" t="s">
        <v>77</v>
      </c>
      <c r="AB3800" t="s">
        <v>57</v>
      </c>
      <c r="AC3800" t="s">
        <v>87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66</v>
      </c>
      <c r="AM3800">
        <v>0</v>
      </c>
      <c r="AN3800">
        <v>1</v>
      </c>
      <c r="AO3800">
        <v>0</v>
      </c>
      <c r="AP3800" t="s">
        <v>123</v>
      </c>
      <c r="AQ3800" t="s">
        <v>116</v>
      </c>
      <c r="AR3800" t="s">
        <v>105</v>
      </c>
      <c r="AS3800">
        <v>5</v>
      </c>
      <c r="AT3800">
        <v>30876</v>
      </c>
      <c r="AU3800">
        <v>1</v>
      </c>
      <c r="AV3800">
        <v>0</v>
      </c>
      <c r="AW3800">
        <v>1</v>
      </c>
      <c r="AX3800">
        <v>0</v>
      </c>
      <c r="AY3800">
        <v>6</v>
      </c>
      <c r="AZ3800" t="s">
        <v>125</v>
      </c>
      <c r="BA3800">
        <v>5</v>
      </c>
      <c r="BB3800" t="s">
        <v>80</v>
      </c>
      <c r="BC3800">
        <v>2</v>
      </c>
    </row>
    <row r="3801" spans="1:55">
      <c r="A3801" t="s">
        <v>7518</v>
      </c>
      <c r="B3801" t="s">
        <v>56</v>
      </c>
      <c r="C3801">
        <v>43</v>
      </c>
      <c r="D3801" t="s">
        <v>61</v>
      </c>
      <c r="E3801">
        <v>0</v>
      </c>
      <c r="F3801" t="s">
        <v>1630</v>
      </c>
      <c r="G3801">
        <v>94518</v>
      </c>
      <c r="H3801">
        <v>37.950248</v>
      </c>
      <c r="I3801">
        <v>-122.022455</v>
      </c>
      <c r="J3801">
        <v>0</v>
      </c>
      <c r="K3801">
        <v>52</v>
      </c>
      <c r="L3801" t="s">
        <v>129</v>
      </c>
      <c r="M3801" t="s">
        <v>57</v>
      </c>
      <c r="N3801" t="s">
        <v>1115</v>
      </c>
      <c r="O3801" t="s">
        <v>57</v>
      </c>
      <c r="P3801" t="s">
        <v>57</v>
      </c>
      <c r="Q3801" t="s">
        <v>85</v>
      </c>
      <c r="R3801" t="s">
        <v>121</v>
      </c>
      <c r="S3801" t="s">
        <v>61</v>
      </c>
      <c r="T3801" t="s">
        <v>57</v>
      </c>
      <c r="U3801" t="s">
        <v>61</v>
      </c>
      <c r="V3801" t="s">
        <v>61</v>
      </c>
      <c r="W3801" t="s">
        <v>61</v>
      </c>
      <c r="X3801" t="s">
        <v>61</v>
      </c>
      <c r="Y3801" t="s">
        <v>61</v>
      </c>
      <c r="Z3801" t="s">
        <v>57</v>
      </c>
      <c r="AA3801" t="s">
        <v>64</v>
      </c>
      <c r="AB3801" t="s">
        <v>57</v>
      </c>
      <c r="AC3801" t="s">
        <v>65</v>
      </c>
      <c r="AD3801">
        <v>80.2</v>
      </c>
      <c r="AE3801">
        <v>4297.6</v>
      </c>
      <c r="AF3801">
        <v>0</v>
      </c>
      <c r="AG3801">
        <v>0</v>
      </c>
      <c r="AH3801">
        <v>2230.8</v>
      </c>
      <c r="AI3801">
        <v>6528.4</v>
      </c>
      <c r="AJ3801" t="s">
        <v>66</v>
      </c>
      <c r="AM3801">
        <v>0</v>
      </c>
      <c r="AN3801">
        <v>1</v>
      </c>
      <c r="AO3801">
        <v>0</v>
      </c>
      <c r="AP3801" t="s">
        <v>123</v>
      </c>
      <c r="AQ3801" t="s">
        <v>78</v>
      </c>
      <c r="AR3801" t="s">
        <v>93</v>
      </c>
      <c r="AS3801">
        <v>2</v>
      </c>
      <c r="AT3801">
        <v>27394</v>
      </c>
      <c r="AU3801">
        <v>1</v>
      </c>
      <c r="AV3801">
        <v>0</v>
      </c>
      <c r="AW3801">
        <v>1</v>
      </c>
      <c r="AX3801">
        <v>0</v>
      </c>
      <c r="AY3801">
        <v>6</v>
      </c>
      <c r="AZ3801" t="s">
        <v>125</v>
      </c>
      <c r="BA3801">
        <v>4</v>
      </c>
      <c r="BB3801" t="s">
        <v>80</v>
      </c>
      <c r="BC3801">
        <v>2</v>
      </c>
    </row>
    <row r="3802" spans="1:55">
      <c r="A3802" t="s">
        <v>7519</v>
      </c>
      <c r="B3802" t="s">
        <v>73</v>
      </c>
      <c r="C3802">
        <v>29</v>
      </c>
      <c r="D3802" t="s">
        <v>57</v>
      </c>
      <c r="E3802">
        <v>0</v>
      </c>
      <c r="F3802" t="s">
        <v>627</v>
      </c>
      <c r="G3802">
        <v>94122</v>
      </c>
      <c r="H3802">
        <v>37.760412</v>
      </c>
      <c r="I3802">
        <v>-122.484966</v>
      </c>
      <c r="J3802">
        <v>9</v>
      </c>
      <c r="K3802">
        <v>8</v>
      </c>
      <c r="L3802" t="s">
        <v>59</v>
      </c>
      <c r="M3802" t="s">
        <v>57</v>
      </c>
      <c r="N3802" t="s">
        <v>7520</v>
      </c>
      <c r="O3802" t="s">
        <v>61</v>
      </c>
      <c r="P3802" t="s">
        <v>61</v>
      </c>
      <c r="Q3802" t="s">
        <v>143</v>
      </c>
      <c r="R3802" t="s">
        <v>143</v>
      </c>
      <c r="S3802" t="s">
        <v>143</v>
      </c>
      <c r="T3802" t="s">
        <v>143</v>
      </c>
      <c r="U3802" t="s">
        <v>143</v>
      </c>
      <c r="V3802" t="s">
        <v>143</v>
      </c>
      <c r="W3802" t="s">
        <v>143</v>
      </c>
      <c r="X3802" t="s">
        <v>143</v>
      </c>
      <c r="Y3802" t="s">
        <v>143</v>
      </c>
      <c r="Z3802" t="s">
        <v>143</v>
      </c>
      <c r="AA3802" t="s">
        <v>77</v>
      </c>
      <c r="AB3802" t="s">
        <v>61</v>
      </c>
      <c r="AC3802" t="s">
        <v>65</v>
      </c>
      <c r="AD3802">
        <v>20.25</v>
      </c>
      <c r="AE3802">
        <v>158.35</v>
      </c>
      <c r="AF3802">
        <v>0</v>
      </c>
      <c r="AG3802">
        <v>0</v>
      </c>
      <c r="AH3802">
        <v>39.84</v>
      </c>
      <c r="AI3802">
        <v>198.19</v>
      </c>
      <c r="AJ3802" t="s">
        <v>66</v>
      </c>
      <c r="AM3802">
        <v>0</v>
      </c>
      <c r="AN3802">
        <v>1</v>
      </c>
      <c r="AO3802">
        <v>0</v>
      </c>
      <c r="AP3802" t="s">
        <v>67</v>
      </c>
      <c r="AQ3802" t="s">
        <v>116</v>
      </c>
      <c r="AR3802" t="s">
        <v>182</v>
      </c>
      <c r="AT3802">
        <v>55504</v>
      </c>
      <c r="AU3802">
        <v>1</v>
      </c>
      <c r="AV3802">
        <v>0</v>
      </c>
      <c r="AW3802">
        <v>1</v>
      </c>
      <c r="AX3802">
        <v>0</v>
      </c>
      <c r="AY3802">
        <v>2</v>
      </c>
      <c r="AZ3802" t="s">
        <v>70</v>
      </c>
      <c r="BA3802">
        <v>4</v>
      </c>
      <c r="BB3802" t="s">
        <v>80</v>
      </c>
      <c r="BC3802">
        <v>2</v>
      </c>
    </row>
    <row r="3803" spans="1:55">
      <c r="A3803" t="s">
        <v>7521</v>
      </c>
      <c r="B3803" t="s">
        <v>56</v>
      </c>
      <c r="C3803">
        <v>19</v>
      </c>
      <c r="D3803" t="s">
        <v>57</v>
      </c>
      <c r="E3803">
        <v>2</v>
      </c>
      <c r="F3803" t="s">
        <v>3717</v>
      </c>
      <c r="G3803">
        <v>92242</v>
      </c>
      <c r="H3803">
        <v>34.137742</v>
      </c>
      <c r="I3803">
        <v>-114.36514</v>
      </c>
      <c r="J3803">
        <v>0</v>
      </c>
      <c r="K3803">
        <v>69</v>
      </c>
      <c r="L3803" t="s">
        <v>119</v>
      </c>
      <c r="M3803" t="s">
        <v>57</v>
      </c>
      <c r="N3803" t="s">
        <v>7522</v>
      </c>
      <c r="O3803" t="s">
        <v>61</v>
      </c>
      <c r="P3803" t="s">
        <v>61</v>
      </c>
      <c r="Q3803" t="s">
        <v>143</v>
      </c>
      <c r="R3803" t="s">
        <v>143</v>
      </c>
      <c r="S3803" t="s">
        <v>143</v>
      </c>
      <c r="T3803" t="s">
        <v>143</v>
      </c>
      <c r="U3803" t="s">
        <v>143</v>
      </c>
      <c r="V3803" t="s">
        <v>143</v>
      </c>
      <c r="W3803" t="s">
        <v>143</v>
      </c>
      <c r="X3803" t="s">
        <v>143</v>
      </c>
      <c r="Y3803" t="s">
        <v>143</v>
      </c>
      <c r="Z3803" t="s">
        <v>143</v>
      </c>
      <c r="AA3803" t="s">
        <v>122</v>
      </c>
      <c r="AB3803" t="s">
        <v>61</v>
      </c>
      <c r="AC3803" t="s">
        <v>65</v>
      </c>
      <c r="AD3803">
        <v>19.4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66</v>
      </c>
      <c r="AM3803">
        <v>0</v>
      </c>
      <c r="AN3803">
        <v>1</v>
      </c>
      <c r="AO3803">
        <v>0</v>
      </c>
      <c r="AP3803" t="s">
        <v>123</v>
      </c>
      <c r="AQ3803" t="s">
        <v>116</v>
      </c>
      <c r="AR3803" t="s">
        <v>182</v>
      </c>
      <c r="AT3803">
        <v>1564</v>
      </c>
      <c r="AU3803">
        <v>1</v>
      </c>
      <c r="AV3803">
        <v>0</v>
      </c>
      <c r="AW3803">
        <v>1</v>
      </c>
      <c r="AX3803">
        <v>0</v>
      </c>
      <c r="AY3803">
        <v>6</v>
      </c>
      <c r="AZ3803" t="s">
        <v>125</v>
      </c>
      <c r="BA3803">
        <v>0</v>
      </c>
      <c r="BB3803" t="s">
        <v>71</v>
      </c>
      <c r="BC3803">
        <v>4</v>
      </c>
    </row>
    <row r="3804" spans="1:55">
      <c r="A3804" t="s">
        <v>7523</v>
      </c>
      <c r="B3804" t="s">
        <v>73</v>
      </c>
      <c r="C3804">
        <v>60</v>
      </c>
      <c r="D3804" t="s">
        <v>61</v>
      </c>
      <c r="E3804">
        <v>0</v>
      </c>
      <c r="F3804" t="s">
        <v>472</v>
      </c>
      <c r="G3804">
        <v>92614</v>
      </c>
      <c r="H3804">
        <v>33.680302</v>
      </c>
      <c r="I3804">
        <v>-117.833296</v>
      </c>
      <c r="J3804">
        <v>0</v>
      </c>
      <c r="K3804">
        <v>12</v>
      </c>
      <c r="L3804" t="s">
        <v>98</v>
      </c>
      <c r="M3804" t="s">
        <v>57</v>
      </c>
      <c r="N3804" t="s">
        <v>7524</v>
      </c>
      <c r="O3804" t="s">
        <v>57</v>
      </c>
      <c r="P3804" t="s">
        <v>57</v>
      </c>
      <c r="Q3804" t="s">
        <v>85</v>
      </c>
      <c r="R3804" t="s">
        <v>169</v>
      </c>
      <c r="S3804" t="s">
        <v>61</v>
      </c>
      <c r="T3804" t="s">
        <v>61</v>
      </c>
      <c r="U3804" t="s">
        <v>57</v>
      </c>
      <c r="V3804" t="s">
        <v>61</v>
      </c>
      <c r="W3804" t="s">
        <v>57</v>
      </c>
      <c r="X3804" t="s">
        <v>61</v>
      </c>
      <c r="Y3804" t="s">
        <v>61</v>
      </c>
      <c r="Z3804" t="s">
        <v>57</v>
      </c>
      <c r="AA3804" t="s">
        <v>77</v>
      </c>
      <c r="AB3804" t="s">
        <v>57</v>
      </c>
      <c r="AC3804" t="s">
        <v>87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66</v>
      </c>
      <c r="AM3804">
        <v>0</v>
      </c>
      <c r="AN3804">
        <v>1</v>
      </c>
      <c r="AO3804">
        <v>0</v>
      </c>
      <c r="AP3804" t="s">
        <v>67</v>
      </c>
      <c r="AQ3804" t="s">
        <v>124</v>
      </c>
      <c r="AR3804" t="s">
        <v>93</v>
      </c>
      <c r="AS3804">
        <v>3</v>
      </c>
      <c r="AT3804">
        <v>22499</v>
      </c>
      <c r="AU3804">
        <v>1</v>
      </c>
      <c r="AV3804">
        <v>0</v>
      </c>
      <c r="AW3804">
        <v>1</v>
      </c>
      <c r="AX3804">
        <v>0</v>
      </c>
      <c r="AY3804">
        <v>2</v>
      </c>
      <c r="AZ3804" t="s">
        <v>70</v>
      </c>
      <c r="BA3804">
        <v>7</v>
      </c>
      <c r="BB3804" t="s">
        <v>95</v>
      </c>
      <c r="BC3804">
        <v>1</v>
      </c>
    </row>
    <row r="3805" spans="1:55">
      <c r="A3805" t="s">
        <v>7525</v>
      </c>
      <c r="B3805" t="s">
        <v>56</v>
      </c>
      <c r="C3805">
        <v>40</v>
      </c>
      <c r="D3805" t="s">
        <v>57</v>
      </c>
      <c r="E3805">
        <v>3</v>
      </c>
      <c r="F3805" t="s">
        <v>252</v>
      </c>
      <c r="G3805">
        <v>92131</v>
      </c>
      <c r="H3805">
        <v>32.89325</v>
      </c>
      <c r="I3805">
        <v>-117.087091</v>
      </c>
      <c r="J3805">
        <v>3</v>
      </c>
      <c r="K3805">
        <v>5</v>
      </c>
      <c r="L3805" t="s">
        <v>83</v>
      </c>
      <c r="M3805" t="s">
        <v>61</v>
      </c>
      <c r="N3805" t="s">
        <v>143</v>
      </c>
      <c r="O3805" t="s">
        <v>143</v>
      </c>
      <c r="P3805" t="s">
        <v>57</v>
      </c>
      <c r="Q3805" t="s">
        <v>135</v>
      </c>
      <c r="R3805" t="s">
        <v>289</v>
      </c>
      <c r="S3805" t="s">
        <v>61</v>
      </c>
      <c r="T3805" t="s">
        <v>61</v>
      </c>
      <c r="U3805" t="s">
        <v>61</v>
      </c>
      <c r="V3805" t="s">
        <v>61</v>
      </c>
      <c r="W3805" t="s">
        <v>61</v>
      </c>
      <c r="X3805" t="s">
        <v>61</v>
      </c>
      <c r="Y3805" t="s">
        <v>61</v>
      </c>
      <c r="Z3805" t="s">
        <v>57</v>
      </c>
      <c r="AA3805" t="s">
        <v>77</v>
      </c>
      <c r="AB3805" t="s">
        <v>61</v>
      </c>
      <c r="AC3805" t="s">
        <v>65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66</v>
      </c>
      <c r="AM3805">
        <v>0</v>
      </c>
      <c r="AN3805">
        <v>1</v>
      </c>
      <c r="AO3805">
        <v>0</v>
      </c>
      <c r="AP3805" t="s">
        <v>91</v>
      </c>
      <c r="AQ3805" t="s">
        <v>78</v>
      </c>
      <c r="AR3805" t="s">
        <v>182</v>
      </c>
      <c r="AS3805">
        <v>1</v>
      </c>
      <c r="AT3805">
        <v>29283</v>
      </c>
      <c r="AU3805">
        <v>1</v>
      </c>
      <c r="AV3805">
        <v>0</v>
      </c>
      <c r="AW3805">
        <v>1</v>
      </c>
      <c r="AX3805">
        <v>0</v>
      </c>
      <c r="AY3805">
        <v>1</v>
      </c>
      <c r="AZ3805" t="s">
        <v>94</v>
      </c>
      <c r="BA3805">
        <v>6</v>
      </c>
      <c r="BB3805" t="s">
        <v>95</v>
      </c>
      <c r="BC3805">
        <v>1</v>
      </c>
    </row>
    <row r="3806" spans="1:55">
      <c r="A3806" t="s">
        <v>7526</v>
      </c>
      <c r="B3806" t="s">
        <v>73</v>
      </c>
      <c r="C3806">
        <v>61</v>
      </c>
      <c r="D3806" t="s">
        <v>61</v>
      </c>
      <c r="E3806">
        <v>0</v>
      </c>
      <c r="F3806" t="s">
        <v>262</v>
      </c>
      <c r="G3806">
        <v>95111</v>
      </c>
      <c r="H3806">
        <v>37.284265</v>
      </c>
      <c r="I3806">
        <v>-121.827673</v>
      </c>
      <c r="J3806">
        <v>0</v>
      </c>
      <c r="K3806">
        <v>2</v>
      </c>
      <c r="L3806" t="s">
        <v>59</v>
      </c>
      <c r="M3806" t="s">
        <v>57</v>
      </c>
      <c r="N3806" t="s">
        <v>7527</v>
      </c>
      <c r="O3806" t="s">
        <v>61</v>
      </c>
      <c r="P3806" t="s">
        <v>57</v>
      </c>
      <c r="Q3806" t="s">
        <v>85</v>
      </c>
      <c r="R3806" t="s">
        <v>275</v>
      </c>
      <c r="S3806" t="s">
        <v>61</v>
      </c>
      <c r="T3806" t="s">
        <v>61</v>
      </c>
      <c r="U3806" t="s">
        <v>57</v>
      </c>
      <c r="V3806" t="s">
        <v>61</v>
      </c>
      <c r="W3806" t="s">
        <v>57</v>
      </c>
      <c r="X3806" t="s">
        <v>57</v>
      </c>
      <c r="Y3806" t="s">
        <v>57</v>
      </c>
      <c r="Z3806" t="s">
        <v>57</v>
      </c>
      <c r="AA3806" t="s">
        <v>77</v>
      </c>
      <c r="AB3806" t="s">
        <v>61</v>
      </c>
      <c r="AC3806" t="s">
        <v>87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88</v>
      </c>
      <c r="AK3806" t="s">
        <v>89</v>
      </c>
      <c r="AL3806" t="s">
        <v>90</v>
      </c>
      <c r="AM3806">
        <v>1</v>
      </c>
      <c r="AN3806">
        <v>0</v>
      </c>
      <c r="AO3806">
        <v>0</v>
      </c>
      <c r="AP3806" t="s">
        <v>91</v>
      </c>
      <c r="AQ3806" t="s">
        <v>124</v>
      </c>
      <c r="AR3806" t="s">
        <v>105</v>
      </c>
      <c r="AS3806">
        <v>5</v>
      </c>
      <c r="AT3806">
        <v>57748</v>
      </c>
      <c r="AU3806">
        <v>1</v>
      </c>
      <c r="AV3806">
        <v>1</v>
      </c>
      <c r="AW3806">
        <v>0</v>
      </c>
      <c r="AX3806">
        <v>94.95</v>
      </c>
      <c r="AY3806">
        <v>1</v>
      </c>
      <c r="AZ3806" t="s">
        <v>94</v>
      </c>
      <c r="BA3806">
        <v>10</v>
      </c>
      <c r="BB3806" t="s">
        <v>95</v>
      </c>
      <c r="BC3806">
        <v>1</v>
      </c>
    </row>
    <row r="3807" spans="1:55">
      <c r="A3807" t="s">
        <v>7528</v>
      </c>
      <c r="B3807" t="s">
        <v>73</v>
      </c>
      <c r="C3807">
        <v>64</v>
      </c>
      <c r="D3807" t="s">
        <v>61</v>
      </c>
      <c r="E3807">
        <v>2</v>
      </c>
      <c r="F3807" t="s">
        <v>252</v>
      </c>
      <c r="G3807">
        <v>92122</v>
      </c>
      <c r="H3807">
        <v>32.85723</v>
      </c>
      <c r="I3807">
        <v>-117.209774</v>
      </c>
      <c r="J3807">
        <v>0</v>
      </c>
      <c r="K3807">
        <v>1</v>
      </c>
      <c r="L3807" t="s">
        <v>83</v>
      </c>
      <c r="M3807" t="s">
        <v>61</v>
      </c>
      <c r="N3807" t="s">
        <v>143</v>
      </c>
      <c r="O3807" t="s">
        <v>143</v>
      </c>
      <c r="P3807" t="s">
        <v>57</v>
      </c>
      <c r="Q3807" t="s">
        <v>62</v>
      </c>
      <c r="R3807" t="s">
        <v>174</v>
      </c>
      <c r="S3807" t="s">
        <v>61</v>
      </c>
      <c r="T3807" t="s">
        <v>61</v>
      </c>
      <c r="U3807" t="s">
        <v>61</v>
      </c>
      <c r="V3807" t="s">
        <v>61</v>
      </c>
      <c r="W3807" t="s">
        <v>61</v>
      </c>
      <c r="X3807" t="s">
        <v>61</v>
      </c>
      <c r="Y3807" t="s">
        <v>61</v>
      </c>
      <c r="Z3807" t="s">
        <v>57</v>
      </c>
      <c r="AA3807" t="s">
        <v>77</v>
      </c>
      <c r="AB3807" t="s">
        <v>61</v>
      </c>
      <c r="AC3807" t="s">
        <v>307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170</v>
      </c>
      <c r="AM3807">
        <v>0</v>
      </c>
      <c r="AN3807">
        <v>0</v>
      </c>
      <c r="AO3807">
        <v>0</v>
      </c>
      <c r="AP3807" t="s">
        <v>91</v>
      </c>
      <c r="AQ3807" t="s">
        <v>124</v>
      </c>
      <c r="AR3807" t="s">
        <v>182</v>
      </c>
      <c r="AS3807">
        <v>1</v>
      </c>
      <c r="AT3807">
        <v>34902</v>
      </c>
      <c r="AU3807">
        <v>0</v>
      </c>
      <c r="AX3807">
        <v>0</v>
      </c>
      <c r="AY3807">
        <v>1</v>
      </c>
      <c r="AZ3807" t="s">
        <v>94</v>
      </c>
      <c r="BA3807">
        <v>7</v>
      </c>
      <c r="BB3807" t="s">
        <v>95</v>
      </c>
      <c r="BC3807">
        <v>1</v>
      </c>
    </row>
    <row r="3808" spans="1:55">
      <c r="A3808" t="s">
        <v>7529</v>
      </c>
      <c r="B3808" t="s">
        <v>56</v>
      </c>
      <c r="C3808">
        <v>51</v>
      </c>
      <c r="D3808" t="s">
        <v>61</v>
      </c>
      <c r="E3808">
        <v>0</v>
      </c>
      <c r="F3808" t="s">
        <v>240</v>
      </c>
      <c r="G3808">
        <v>95206</v>
      </c>
      <c r="H3808">
        <v>37.902422</v>
      </c>
      <c r="I3808">
        <v>-121.440029</v>
      </c>
      <c r="J3808">
        <v>0</v>
      </c>
      <c r="K3808">
        <v>28</v>
      </c>
      <c r="L3808" t="s">
        <v>216</v>
      </c>
      <c r="M3808" t="s">
        <v>57</v>
      </c>
      <c r="N3808" t="s">
        <v>5675</v>
      </c>
      <c r="O3808" t="s">
        <v>61</v>
      </c>
      <c r="P3808" t="s">
        <v>57</v>
      </c>
      <c r="Q3808" t="s">
        <v>62</v>
      </c>
      <c r="R3808" t="s">
        <v>296</v>
      </c>
      <c r="S3808" t="s">
        <v>57</v>
      </c>
      <c r="T3808" t="s">
        <v>57</v>
      </c>
      <c r="U3808" t="s">
        <v>61</v>
      </c>
      <c r="V3808" t="s">
        <v>61</v>
      </c>
      <c r="W3808" t="s">
        <v>61</v>
      </c>
      <c r="X3808" t="s">
        <v>61</v>
      </c>
      <c r="Y3808" t="s">
        <v>61</v>
      </c>
      <c r="Z3808" t="s">
        <v>61</v>
      </c>
      <c r="AA3808" t="s">
        <v>77</v>
      </c>
      <c r="AB3808" t="s">
        <v>61</v>
      </c>
      <c r="AC3808" t="s">
        <v>87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66</v>
      </c>
      <c r="AM3808">
        <v>0</v>
      </c>
      <c r="AN3808">
        <v>1</v>
      </c>
      <c r="AO3808">
        <v>0</v>
      </c>
      <c r="AP3808" t="s">
        <v>164</v>
      </c>
      <c r="AQ3808" t="s">
        <v>92</v>
      </c>
      <c r="AR3808" t="s">
        <v>69</v>
      </c>
      <c r="AS3808">
        <v>2</v>
      </c>
      <c r="AT3808">
        <v>49657</v>
      </c>
      <c r="AU3808">
        <v>1</v>
      </c>
      <c r="AV3808">
        <v>0</v>
      </c>
      <c r="AW3808">
        <v>1</v>
      </c>
      <c r="AX3808">
        <v>0</v>
      </c>
      <c r="AY3808">
        <v>4</v>
      </c>
      <c r="AZ3808" t="s">
        <v>165</v>
      </c>
      <c r="BA3808">
        <v>5</v>
      </c>
      <c r="BB3808" t="s">
        <v>80</v>
      </c>
      <c r="BC3808">
        <v>2</v>
      </c>
    </row>
    <row r="3809" spans="1:55">
      <c r="A3809" t="s">
        <v>7530</v>
      </c>
      <c r="B3809" t="s">
        <v>56</v>
      </c>
      <c r="C3809">
        <v>20</v>
      </c>
      <c r="D3809" t="s">
        <v>61</v>
      </c>
      <c r="E3809">
        <v>0</v>
      </c>
      <c r="F3809" t="s">
        <v>4579</v>
      </c>
      <c r="G3809">
        <v>91750</v>
      </c>
      <c r="H3809">
        <v>34.144703</v>
      </c>
      <c r="I3809">
        <v>-117.770299</v>
      </c>
      <c r="J3809">
        <v>0</v>
      </c>
      <c r="K3809">
        <v>3</v>
      </c>
      <c r="L3809" t="s">
        <v>59</v>
      </c>
      <c r="M3809" t="s">
        <v>57</v>
      </c>
      <c r="N3809" t="s">
        <v>1141</v>
      </c>
      <c r="O3809" t="s">
        <v>57</v>
      </c>
      <c r="P3809" t="s">
        <v>57</v>
      </c>
      <c r="Q3809" t="s">
        <v>62</v>
      </c>
      <c r="R3809" t="s">
        <v>322</v>
      </c>
      <c r="S3809" t="s">
        <v>61</v>
      </c>
      <c r="T3809" t="s">
        <v>61</v>
      </c>
      <c r="U3809" t="s">
        <v>61</v>
      </c>
      <c r="V3809" t="s">
        <v>57</v>
      </c>
      <c r="W3809" t="s">
        <v>57</v>
      </c>
      <c r="X3809" t="s">
        <v>61</v>
      </c>
      <c r="Y3809" t="s">
        <v>61</v>
      </c>
      <c r="Z3809" t="s">
        <v>57</v>
      </c>
      <c r="AA3809" t="s">
        <v>77</v>
      </c>
      <c r="AB3809" t="s">
        <v>61</v>
      </c>
      <c r="AC3809" t="s">
        <v>87</v>
      </c>
      <c r="AD3809">
        <v>64.59999999999999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170</v>
      </c>
      <c r="AM3809">
        <v>0</v>
      </c>
      <c r="AN3809">
        <v>0</v>
      </c>
      <c r="AO3809">
        <v>0</v>
      </c>
      <c r="AP3809" t="s">
        <v>91</v>
      </c>
      <c r="AQ3809" t="s">
        <v>116</v>
      </c>
      <c r="AR3809" t="s">
        <v>69</v>
      </c>
      <c r="AS3809">
        <v>3</v>
      </c>
      <c r="AT3809">
        <v>35530</v>
      </c>
      <c r="AU3809">
        <v>0</v>
      </c>
      <c r="AX3809">
        <v>0</v>
      </c>
      <c r="AY3809">
        <v>1</v>
      </c>
      <c r="AZ3809" t="s">
        <v>94</v>
      </c>
      <c r="BA3809">
        <v>8</v>
      </c>
      <c r="BB3809" t="s">
        <v>95</v>
      </c>
      <c r="BC3809">
        <v>1</v>
      </c>
    </row>
    <row r="3810" spans="1:55">
      <c r="A3810" t="s">
        <v>7531</v>
      </c>
      <c r="B3810" t="s">
        <v>73</v>
      </c>
      <c r="C3810">
        <v>42</v>
      </c>
      <c r="D3810" t="s">
        <v>61</v>
      </c>
      <c r="E3810">
        <v>0</v>
      </c>
      <c r="F3810" t="s">
        <v>1026</v>
      </c>
      <c r="G3810">
        <v>90503</v>
      </c>
      <c r="H3810">
        <v>33.840399</v>
      </c>
      <c r="I3810">
        <v>-118.353714</v>
      </c>
      <c r="J3810">
        <v>0</v>
      </c>
      <c r="K3810">
        <v>58</v>
      </c>
      <c r="L3810" t="s">
        <v>129</v>
      </c>
      <c r="M3810" t="s">
        <v>57</v>
      </c>
      <c r="N3810" t="s">
        <v>5143</v>
      </c>
      <c r="O3810" t="s">
        <v>57</v>
      </c>
      <c r="P3810" t="s">
        <v>61</v>
      </c>
      <c r="Q3810" t="s">
        <v>143</v>
      </c>
      <c r="R3810" t="s">
        <v>143</v>
      </c>
      <c r="S3810" t="s">
        <v>143</v>
      </c>
      <c r="T3810" t="s">
        <v>143</v>
      </c>
      <c r="U3810" t="s">
        <v>143</v>
      </c>
      <c r="V3810" t="s">
        <v>143</v>
      </c>
      <c r="W3810" t="s">
        <v>143</v>
      </c>
      <c r="X3810" t="s">
        <v>143</v>
      </c>
      <c r="Y3810" t="s">
        <v>143</v>
      </c>
      <c r="Z3810" t="s">
        <v>143</v>
      </c>
      <c r="AA3810" t="s">
        <v>122</v>
      </c>
      <c r="AB3810" t="s">
        <v>57</v>
      </c>
      <c r="AC3810" t="s">
        <v>65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66</v>
      </c>
      <c r="AM3810">
        <v>0</v>
      </c>
      <c r="AN3810">
        <v>1</v>
      </c>
      <c r="AO3810">
        <v>0</v>
      </c>
      <c r="AP3810" t="s">
        <v>123</v>
      </c>
      <c r="AQ3810" t="s">
        <v>78</v>
      </c>
      <c r="AR3810" t="s">
        <v>182</v>
      </c>
      <c r="AT3810">
        <v>41979</v>
      </c>
      <c r="AU3810">
        <v>1</v>
      </c>
      <c r="AV3810">
        <v>0</v>
      </c>
      <c r="AW3810">
        <v>1</v>
      </c>
      <c r="AX3810">
        <v>0</v>
      </c>
      <c r="AY3810">
        <v>6</v>
      </c>
      <c r="AZ3810" t="s">
        <v>125</v>
      </c>
      <c r="BA3810">
        <v>2</v>
      </c>
      <c r="BB3810" t="s">
        <v>126</v>
      </c>
      <c r="BC3810">
        <v>3</v>
      </c>
    </row>
    <row r="3811" spans="1:55">
      <c r="A3811" t="s">
        <v>7532</v>
      </c>
      <c r="B3811" t="s">
        <v>73</v>
      </c>
      <c r="C3811">
        <v>38</v>
      </c>
      <c r="D3811" t="s">
        <v>61</v>
      </c>
      <c r="E3811">
        <v>0</v>
      </c>
      <c r="F3811" t="s">
        <v>3882</v>
      </c>
      <c r="G3811">
        <v>93618</v>
      </c>
      <c r="H3811">
        <v>36.523619</v>
      </c>
      <c r="I3811">
        <v>-119.386868</v>
      </c>
      <c r="J3811">
        <v>0</v>
      </c>
      <c r="K3811">
        <v>1</v>
      </c>
      <c r="L3811" t="s">
        <v>83</v>
      </c>
      <c r="M3811" t="s">
        <v>57</v>
      </c>
      <c r="N3811" t="s">
        <v>7533</v>
      </c>
      <c r="O3811" t="s">
        <v>61</v>
      </c>
      <c r="P3811" t="s">
        <v>61</v>
      </c>
      <c r="Q3811" t="s">
        <v>143</v>
      </c>
      <c r="R3811" t="s">
        <v>143</v>
      </c>
      <c r="S3811" t="s">
        <v>143</v>
      </c>
      <c r="T3811" t="s">
        <v>143</v>
      </c>
      <c r="U3811" t="s">
        <v>143</v>
      </c>
      <c r="V3811" t="s">
        <v>143</v>
      </c>
      <c r="W3811" t="s">
        <v>143</v>
      </c>
      <c r="X3811" t="s">
        <v>143</v>
      </c>
      <c r="Y3811" t="s">
        <v>143</v>
      </c>
      <c r="Z3811" t="s">
        <v>143</v>
      </c>
      <c r="AA3811" t="s">
        <v>77</v>
      </c>
      <c r="AB3811" t="s">
        <v>57</v>
      </c>
      <c r="AC3811" t="s">
        <v>65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88</v>
      </c>
      <c r="AK3811" t="s">
        <v>89</v>
      </c>
      <c r="AL3811" t="s">
        <v>181</v>
      </c>
      <c r="AM3811">
        <v>1</v>
      </c>
      <c r="AN3811">
        <v>0</v>
      </c>
      <c r="AO3811">
        <v>0</v>
      </c>
      <c r="AP3811" t="s">
        <v>91</v>
      </c>
      <c r="AQ3811" t="s">
        <v>68</v>
      </c>
      <c r="AR3811" t="s">
        <v>182</v>
      </c>
      <c r="AT3811">
        <v>24206</v>
      </c>
      <c r="AU3811">
        <v>1</v>
      </c>
      <c r="AV3811">
        <v>1</v>
      </c>
      <c r="AW3811">
        <v>0</v>
      </c>
      <c r="AX3811">
        <v>20.2</v>
      </c>
      <c r="AY3811">
        <v>1</v>
      </c>
      <c r="AZ3811" t="s">
        <v>94</v>
      </c>
      <c r="BA3811">
        <v>8</v>
      </c>
      <c r="BB3811" t="s">
        <v>95</v>
      </c>
      <c r="BC3811">
        <v>1</v>
      </c>
    </row>
    <row r="3812" spans="1:55">
      <c r="A3812" t="s">
        <v>7534</v>
      </c>
      <c r="B3812" t="s">
        <v>73</v>
      </c>
      <c r="C3812">
        <v>67</v>
      </c>
      <c r="D3812" t="s">
        <v>61</v>
      </c>
      <c r="E3812">
        <v>0</v>
      </c>
      <c r="F3812" t="s">
        <v>2689</v>
      </c>
      <c r="G3812">
        <v>95692</v>
      </c>
      <c r="H3812">
        <v>39.043387</v>
      </c>
      <c r="I3812">
        <v>-121.409837</v>
      </c>
      <c r="J3812">
        <v>0</v>
      </c>
      <c r="K3812">
        <v>9</v>
      </c>
      <c r="L3812" t="s">
        <v>59</v>
      </c>
      <c r="M3812" t="s">
        <v>57</v>
      </c>
      <c r="N3812" t="s">
        <v>6184</v>
      </c>
      <c r="O3812" t="s">
        <v>57</v>
      </c>
      <c r="P3812" t="s">
        <v>57</v>
      </c>
      <c r="Q3812" t="s">
        <v>85</v>
      </c>
      <c r="R3812" t="s">
        <v>318</v>
      </c>
      <c r="S3812" t="s">
        <v>61</v>
      </c>
      <c r="T3812" t="s">
        <v>61</v>
      </c>
      <c r="U3812" t="s">
        <v>61</v>
      </c>
      <c r="V3812" t="s">
        <v>61</v>
      </c>
      <c r="W3812" t="s">
        <v>61</v>
      </c>
      <c r="X3812" t="s">
        <v>57</v>
      </c>
      <c r="Y3812" t="s">
        <v>61</v>
      </c>
      <c r="Z3812" t="s">
        <v>57</v>
      </c>
      <c r="AA3812" t="s">
        <v>77</v>
      </c>
      <c r="AB3812" t="s">
        <v>57</v>
      </c>
      <c r="AC3812" t="s">
        <v>65</v>
      </c>
      <c r="AD3812">
        <v>84.40000000000001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88</v>
      </c>
      <c r="AK3812" t="s">
        <v>205</v>
      </c>
      <c r="AL3812" t="s">
        <v>329</v>
      </c>
      <c r="AM3812">
        <v>1</v>
      </c>
      <c r="AN3812">
        <v>0</v>
      </c>
      <c r="AO3812">
        <v>0</v>
      </c>
      <c r="AP3812" t="s">
        <v>67</v>
      </c>
      <c r="AQ3812" t="s">
        <v>124</v>
      </c>
      <c r="AR3812" t="s">
        <v>93</v>
      </c>
      <c r="AS3812">
        <v>2</v>
      </c>
      <c r="AT3812">
        <v>3600</v>
      </c>
      <c r="AU3812">
        <v>1</v>
      </c>
      <c r="AV3812">
        <v>1</v>
      </c>
      <c r="AW3812">
        <v>0</v>
      </c>
      <c r="AX3812">
        <v>84.40000000000001</v>
      </c>
      <c r="AY3812">
        <v>2</v>
      </c>
      <c r="AZ3812" t="s">
        <v>70</v>
      </c>
      <c r="BA3812">
        <v>7</v>
      </c>
      <c r="BB3812" t="s">
        <v>95</v>
      </c>
      <c r="BC3812">
        <v>1</v>
      </c>
    </row>
    <row r="3813" spans="1:55">
      <c r="A3813" t="s">
        <v>7535</v>
      </c>
      <c r="B3813" t="s">
        <v>56</v>
      </c>
      <c r="C3813">
        <v>37</v>
      </c>
      <c r="D3813" t="s">
        <v>57</v>
      </c>
      <c r="E3813">
        <v>0</v>
      </c>
      <c r="F3813" t="s">
        <v>5955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59</v>
      </c>
      <c r="M3813" t="s">
        <v>57</v>
      </c>
      <c r="N3813" t="s">
        <v>5737</v>
      </c>
      <c r="O3813" t="s">
        <v>57</v>
      </c>
      <c r="P3813" t="s">
        <v>57</v>
      </c>
      <c r="Q3813" t="s">
        <v>85</v>
      </c>
      <c r="R3813" t="s">
        <v>1317</v>
      </c>
      <c r="S3813" t="s">
        <v>61</v>
      </c>
      <c r="T3813" t="s">
        <v>57</v>
      </c>
      <c r="U3813" t="s">
        <v>57</v>
      </c>
      <c r="V3813" t="s">
        <v>61</v>
      </c>
      <c r="W3813" t="s">
        <v>57</v>
      </c>
      <c r="X3813" t="s">
        <v>57</v>
      </c>
      <c r="Y3813" t="s">
        <v>57</v>
      </c>
      <c r="Z3813" t="s">
        <v>61</v>
      </c>
      <c r="AA3813" t="s">
        <v>122</v>
      </c>
      <c r="AB3813" t="s">
        <v>57</v>
      </c>
      <c r="AC3813" t="s">
        <v>87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66</v>
      </c>
      <c r="AM3813">
        <v>0</v>
      </c>
      <c r="AN3813">
        <v>1</v>
      </c>
      <c r="AO3813">
        <v>0</v>
      </c>
      <c r="AP3813" t="s">
        <v>123</v>
      </c>
      <c r="AQ3813" t="s">
        <v>68</v>
      </c>
      <c r="AR3813" t="s">
        <v>105</v>
      </c>
      <c r="AS3813">
        <v>5</v>
      </c>
      <c r="AT3813">
        <v>69801</v>
      </c>
      <c r="AU3813">
        <v>1</v>
      </c>
      <c r="AV3813">
        <v>0</v>
      </c>
      <c r="AW3813">
        <v>1</v>
      </c>
      <c r="AX3813">
        <v>0</v>
      </c>
      <c r="AY3813">
        <v>6</v>
      </c>
      <c r="AZ3813" t="s">
        <v>125</v>
      </c>
      <c r="BA3813">
        <v>3</v>
      </c>
      <c r="BB3813" t="s">
        <v>126</v>
      </c>
      <c r="BC3813">
        <v>3</v>
      </c>
    </row>
    <row r="3814" spans="1:55">
      <c r="A3814" t="s">
        <v>7536</v>
      </c>
      <c r="B3814" t="s">
        <v>73</v>
      </c>
      <c r="C3814">
        <v>32</v>
      </c>
      <c r="D3814" t="s">
        <v>57</v>
      </c>
      <c r="E3814">
        <v>1</v>
      </c>
      <c r="F3814" t="s">
        <v>226</v>
      </c>
      <c r="G3814">
        <v>90040</v>
      </c>
      <c r="H3814">
        <v>33.994524</v>
      </c>
      <c r="I3814">
        <v>-118.149953</v>
      </c>
      <c r="J3814">
        <v>1</v>
      </c>
      <c r="K3814">
        <v>72</v>
      </c>
      <c r="L3814" t="s">
        <v>59</v>
      </c>
      <c r="M3814" t="s">
        <v>61</v>
      </c>
      <c r="N3814" t="s">
        <v>143</v>
      </c>
      <c r="O3814" t="s">
        <v>143</v>
      </c>
      <c r="P3814" t="s">
        <v>57</v>
      </c>
      <c r="Q3814" t="s">
        <v>135</v>
      </c>
      <c r="R3814" t="s">
        <v>63</v>
      </c>
      <c r="S3814" t="s">
        <v>57</v>
      </c>
      <c r="T3814" t="s">
        <v>57</v>
      </c>
      <c r="U3814" t="s">
        <v>57</v>
      </c>
      <c r="V3814" t="s">
        <v>57</v>
      </c>
      <c r="W3814" t="s">
        <v>57</v>
      </c>
      <c r="X3814" t="s">
        <v>57</v>
      </c>
      <c r="Y3814" t="s">
        <v>57</v>
      </c>
      <c r="Z3814" t="s">
        <v>61</v>
      </c>
      <c r="AA3814" t="s">
        <v>122</v>
      </c>
      <c r="AB3814" t="s">
        <v>57</v>
      </c>
      <c r="AC3814" t="s">
        <v>87</v>
      </c>
      <c r="AD3814">
        <v>65.65000000000001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66</v>
      </c>
      <c r="AM3814">
        <v>0</v>
      </c>
      <c r="AN3814">
        <v>1</v>
      </c>
      <c r="AO3814">
        <v>0</v>
      </c>
      <c r="AP3814" t="s">
        <v>123</v>
      </c>
      <c r="AQ3814" t="s">
        <v>68</v>
      </c>
      <c r="AR3814" t="s">
        <v>69</v>
      </c>
      <c r="AS3814">
        <v>7</v>
      </c>
      <c r="AT3814">
        <v>9805</v>
      </c>
      <c r="AU3814">
        <v>1</v>
      </c>
      <c r="AV3814">
        <v>0</v>
      </c>
      <c r="AW3814">
        <v>1</v>
      </c>
      <c r="AX3814">
        <v>0</v>
      </c>
      <c r="AY3814">
        <v>6</v>
      </c>
      <c r="AZ3814" t="s">
        <v>125</v>
      </c>
      <c r="BA3814">
        <v>0</v>
      </c>
      <c r="BB3814" t="s">
        <v>71</v>
      </c>
      <c r="BC3814">
        <v>4</v>
      </c>
    </row>
    <row r="3815" spans="1:55">
      <c r="A3815" t="s">
        <v>7537</v>
      </c>
      <c r="B3815" t="s">
        <v>73</v>
      </c>
      <c r="C3815">
        <v>61</v>
      </c>
      <c r="D3815" t="s">
        <v>61</v>
      </c>
      <c r="E3815">
        <v>0</v>
      </c>
      <c r="F3815" t="s">
        <v>757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59</v>
      </c>
      <c r="M3815" t="s">
        <v>57</v>
      </c>
      <c r="N3815" t="s">
        <v>6180</v>
      </c>
      <c r="O3815" t="s">
        <v>61</v>
      </c>
      <c r="P3815" t="s">
        <v>57</v>
      </c>
      <c r="Q3815" t="s">
        <v>85</v>
      </c>
      <c r="R3815" t="s">
        <v>1317</v>
      </c>
      <c r="S3815" t="s">
        <v>61</v>
      </c>
      <c r="T3815" t="s">
        <v>57</v>
      </c>
      <c r="U3815" t="s">
        <v>57</v>
      </c>
      <c r="V3815" t="s">
        <v>61</v>
      </c>
      <c r="W3815" t="s">
        <v>61</v>
      </c>
      <c r="X3815" t="s">
        <v>61</v>
      </c>
      <c r="Y3815" t="s">
        <v>61</v>
      </c>
      <c r="Z3815" t="s">
        <v>57</v>
      </c>
      <c r="AA3815" t="s">
        <v>77</v>
      </c>
      <c r="AB3815" t="s">
        <v>57</v>
      </c>
      <c r="AC3815" t="s">
        <v>87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88</v>
      </c>
      <c r="AK3815" t="s">
        <v>101</v>
      </c>
      <c r="AL3815" t="s">
        <v>690</v>
      </c>
      <c r="AM3815">
        <v>1</v>
      </c>
      <c r="AN3815">
        <v>0</v>
      </c>
      <c r="AO3815">
        <v>0</v>
      </c>
      <c r="AP3815" t="s">
        <v>103</v>
      </c>
      <c r="AQ3815" t="s">
        <v>124</v>
      </c>
      <c r="AR3815" t="s">
        <v>93</v>
      </c>
      <c r="AS3815">
        <v>3</v>
      </c>
      <c r="AT3815">
        <v>23172</v>
      </c>
      <c r="AU3815">
        <v>1</v>
      </c>
      <c r="AV3815">
        <v>1</v>
      </c>
      <c r="AW3815">
        <v>0</v>
      </c>
      <c r="AX3815">
        <v>79.8</v>
      </c>
      <c r="AY3815">
        <v>3</v>
      </c>
      <c r="AZ3815" t="s">
        <v>106</v>
      </c>
      <c r="BA3815">
        <v>7</v>
      </c>
      <c r="BB3815" t="s">
        <v>95</v>
      </c>
      <c r="BC3815">
        <v>1</v>
      </c>
    </row>
    <row r="3816" spans="1:55">
      <c r="A3816" t="s">
        <v>7538</v>
      </c>
      <c r="B3816" t="s">
        <v>73</v>
      </c>
      <c r="C3816">
        <v>44</v>
      </c>
      <c r="D3816" t="s">
        <v>57</v>
      </c>
      <c r="E3816">
        <v>0</v>
      </c>
      <c r="F3816" t="s">
        <v>226</v>
      </c>
      <c r="G3816">
        <v>90013</v>
      </c>
      <c r="H3816">
        <v>34.044639</v>
      </c>
      <c r="I3816">
        <v>-118.240413</v>
      </c>
      <c r="J3816">
        <v>1</v>
      </c>
      <c r="K3816">
        <v>51</v>
      </c>
      <c r="L3816" t="s">
        <v>59</v>
      </c>
      <c r="M3816" t="s">
        <v>57</v>
      </c>
      <c r="N3816" t="s">
        <v>7235</v>
      </c>
      <c r="O3816" t="s">
        <v>57</v>
      </c>
      <c r="P3816" t="s">
        <v>57</v>
      </c>
      <c r="Q3816" t="s">
        <v>85</v>
      </c>
      <c r="R3816" t="s">
        <v>180</v>
      </c>
      <c r="S3816" t="s">
        <v>61</v>
      </c>
      <c r="T3816" t="s">
        <v>61</v>
      </c>
      <c r="U3816" t="s">
        <v>61</v>
      </c>
      <c r="V3816" t="s">
        <v>61</v>
      </c>
      <c r="W3816" t="s">
        <v>57</v>
      </c>
      <c r="X3816" t="s">
        <v>57</v>
      </c>
      <c r="Y3816" t="s">
        <v>57</v>
      </c>
      <c r="Z3816" t="s">
        <v>57</v>
      </c>
      <c r="AA3816" t="s">
        <v>77</v>
      </c>
      <c r="AB3816" t="s">
        <v>57</v>
      </c>
      <c r="AC3816" t="s">
        <v>87</v>
      </c>
      <c r="AD3816">
        <v>94.65000000000001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88</v>
      </c>
      <c r="AK3816" t="s">
        <v>89</v>
      </c>
      <c r="AL3816" t="s">
        <v>90</v>
      </c>
      <c r="AM3816">
        <v>1</v>
      </c>
      <c r="AN3816">
        <v>0</v>
      </c>
      <c r="AO3816">
        <v>0</v>
      </c>
      <c r="AP3816" t="s">
        <v>123</v>
      </c>
      <c r="AQ3816" t="s">
        <v>78</v>
      </c>
      <c r="AR3816" t="s">
        <v>105</v>
      </c>
      <c r="AS3816">
        <v>4</v>
      </c>
      <c r="AT3816">
        <v>9732</v>
      </c>
      <c r="AU3816">
        <v>1</v>
      </c>
      <c r="AV3816">
        <v>1</v>
      </c>
      <c r="AW3816">
        <v>0</v>
      </c>
      <c r="AX3816">
        <v>94.65000000000001</v>
      </c>
      <c r="AY3816">
        <v>6</v>
      </c>
      <c r="AZ3816" t="s">
        <v>125</v>
      </c>
      <c r="BA3816">
        <v>6</v>
      </c>
      <c r="BB3816" t="s">
        <v>95</v>
      </c>
      <c r="BC3816">
        <v>1</v>
      </c>
    </row>
    <row r="3817" spans="1:55">
      <c r="A3817" t="s">
        <v>7539</v>
      </c>
      <c r="B3817" t="s">
        <v>56</v>
      </c>
      <c r="C3817">
        <v>43</v>
      </c>
      <c r="D3817" t="s">
        <v>61</v>
      </c>
      <c r="E3817">
        <v>0</v>
      </c>
      <c r="F3817" t="s">
        <v>2940</v>
      </c>
      <c r="G3817">
        <v>95663</v>
      </c>
      <c r="H3817">
        <v>38.859093</v>
      </c>
      <c r="I3817">
        <v>-121.182872</v>
      </c>
      <c r="J3817">
        <v>0</v>
      </c>
      <c r="K3817">
        <v>2</v>
      </c>
      <c r="L3817" t="s">
        <v>83</v>
      </c>
      <c r="M3817" t="s">
        <v>57</v>
      </c>
      <c r="N3817" t="s">
        <v>7540</v>
      </c>
      <c r="O3817" t="s">
        <v>61</v>
      </c>
      <c r="P3817" t="s">
        <v>57</v>
      </c>
      <c r="Q3817" t="s">
        <v>135</v>
      </c>
      <c r="R3817" t="s">
        <v>300</v>
      </c>
      <c r="S3817" t="s">
        <v>61</v>
      </c>
      <c r="T3817" t="s">
        <v>61</v>
      </c>
      <c r="U3817" t="s">
        <v>61</v>
      </c>
      <c r="V3817" t="s">
        <v>61</v>
      </c>
      <c r="W3817" t="s">
        <v>61</v>
      </c>
      <c r="X3817" t="s">
        <v>61</v>
      </c>
      <c r="Y3817" t="s">
        <v>61</v>
      </c>
      <c r="Z3817" t="s">
        <v>57</v>
      </c>
      <c r="AA3817" t="s">
        <v>77</v>
      </c>
      <c r="AB3817" t="s">
        <v>57</v>
      </c>
      <c r="AC3817" t="s">
        <v>65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170</v>
      </c>
      <c r="AM3817">
        <v>0</v>
      </c>
      <c r="AN3817">
        <v>0</v>
      </c>
      <c r="AO3817">
        <v>0</v>
      </c>
      <c r="AP3817" t="s">
        <v>91</v>
      </c>
      <c r="AQ3817" t="s">
        <v>78</v>
      </c>
      <c r="AR3817" t="s">
        <v>137</v>
      </c>
      <c r="AS3817">
        <v>1</v>
      </c>
      <c r="AT3817">
        <v>2048</v>
      </c>
      <c r="AU3817">
        <v>0</v>
      </c>
      <c r="AX3817">
        <v>0</v>
      </c>
      <c r="AY3817">
        <v>1</v>
      </c>
      <c r="AZ3817" t="s">
        <v>94</v>
      </c>
      <c r="BA3817">
        <v>8</v>
      </c>
      <c r="BB3817" t="s">
        <v>95</v>
      </c>
      <c r="BC3817">
        <v>1</v>
      </c>
    </row>
    <row r="3818" spans="1:55">
      <c r="A3818" t="s">
        <v>7541</v>
      </c>
      <c r="B3818" t="s">
        <v>73</v>
      </c>
      <c r="C3818">
        <v>20</v>
      </c>
      <c r="D3818" t="s">
        <v>61</v>
      </c>
      <c r="E3818">
        <v>0</v>
      </c>
      <c r="F3818" t="s">
        <v>252</v>
      </c>
      <c r="G3818">
        <v>92109</v>
      </c>
      <c r="H3818">
        <v>32.787836</v>
      </c>
      <c r="I3818">
        <v>-117.232376</v>
      </c>
      <c r="J3818">
        <v>0</v>
      </c>
      <c r="K3818">
        <v>20</v>
      </c>
      <c r="L3818" t="s">
        <v>98</v>
      </c>
      <c r="M3818" t="s">
        <v>57</v>
      </c>
      <c r="N3818" t="s">
        <v>5612</v>
      </c>
      <c r="O3818" t="s">
        <v>57</v>
      </c>
      <c r="P3818" t="s">
        <v>57</v>
      </c>
      <c r="Q3818" t="s">
        <v>85</v>
      </c>
      <c r="R3818" t="s">
        <v>147</v>
      </c>
      <c r="S3818" t="s">
        <v>61</v>
      </c>
      <c r="T3818" t="s">
        <v>61</v>
      </c>
      <c r="U3818" t="s">
        <v>57</v>
      </c>
      <c r="V3818" t="s">
        <v>61</v>
      </c>
      <c r="W3818" t="s">
        <v>57</v>
      </c>
      <c r="X3818" t="s">
        <v>61</v>
      </c>
      <c r="Y3818" t="s">
        <v>61</v>
      </c>
      <c r="Z3818" t="s">
        <v>57</v>
      </c>
      <c r="AA3818" t="s">
        <v>77</v>
      </c>
      <c r="AB3818" t="s">
        <v>57</v>
      </c>
      <c r="AC3818" t="s">
        <v>87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88</v>
      </c>
      <c r="AK3818" t="s">
        <v>190</v>
      </c>
      <c r="AL3818" t="s">
        <v>191</v>
      </c>
      <c r="AM3818">
        <v>1</v>
      </c>
      <c r="AN3818">
        <v>0</v>
      </c>
      <c r="AO3818">
        <v>0</v>
      </c>
      <c r="AP3818" t="s">
        <v>103</v>
      </c>
      <c r="AQ3818" t="s">
        <v>116</v>
      </c>
      <c r="AR3818" t="s">
        <v>93</v>
      </c>
      <c r="AS3818">
        <v>3</v>
      </c>
      <c r="AT3818">
        <v>46086</v>
      </c>
      <c r="AU3818">
        <v>1</v>
      </c>
      <c r="AV3818">
        <v>1</v>
      </c>
      <c r="AW3818">
        <v>0</v>
      </c>
      <c r="AX3818">
        <v>88.7</v>
      </c>
      <c r="AY3818">
        <v>3</v>
      </c>
      <c r="AZ3818" t="s">
        <v>106</v>
      </c>
      <c r="BA3818">
        <v>7</v>
      </c>
      <c r="BB3818" t="s">
        <v>95</v>
      </c>
      <c r="BC3818">
        <v>1</v>
      </c>
    </row>
    <row r="3819" spans="1:55">
      <c r="A3819" t="s">
        <v>7542</v>
      </c>
      <c r="B3819" t="s">
        <v>56</v>
      </c>
      <c r="C3819">
        <v>42</v>
      </c>
      <c r="D3819" t="s">
        <v>57</v>
      </c>
      <c r="E3819">
        <v>0</v>
      </c>
      <c r="F3819" t="s">
        <v>226</v>
      </c>
      <c r="G3819">
        <v>90027</v>
      </c>
      <c r="H3819">
        <v>34.127194</v>
      </c>
      <c r="I3819">
        <v>-118.295647</v>
      </c>
      <c r="J3819">
        <v>4</v>
      </c>
      <c r="K3819">
        <v>18</v>
      </c>
      <c r="L3819" t="s">
        <v>98</v>
      </c>
      <c r="M3819" t="s">
        <v>57</v>
      </c>
      <c r="N3819" t="s">
        <v>7543</v>
      </c>
      <c r="O3819" t="s">
        <v>61</v>
      </c>
      <c r="P3819" t="s">
        <v>57</v>
      </c>
      <c r="Q3819" t="s">
        <v>135</v>
      </c>
      <c r="R3819" t="s">
        <v>174</v>
      </c>
      <c r="S3819" t="s">
        <v>61</v>
      </c>
      <c r="T3819" t="s">
        <v>61</v>
      </c>
      <c r="U3819" t="s">
        <v>61</v>
      </c>
      <c r="V3819" t="s">
        <v>57</v>
      </c>
      <c r="W3819" t="s">
        <v>61</v>
      </c>
      <c r="X3819" t="s">
        <v>61</v>
      </c>
      <c r="Y3819" t="s">
        <v>61</v>
      </c>
      <c r="Z3819" t="s">
        <v>57</v>
      </c>
      <c r="AA3819" t="s">
        <v>77</v>
      </c>
      <c r="AB3819" t="s">
        <v>57</v>
      </c>
      <c r="AC3819" t="s">
        <v>65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66</v>
      </c>
      <c r="AM3819">
        <v>0</v>
      </c>
      <c r="AN3819">
        <v>1</v>
      </c>
      <c r="AO3819">
        <v>0</v>
      </c>
      <c r="AP3819" t="s">
        <v>103</v>
      </c>
      <c r="AQ3819" t="s">
        <v>78</v>
      </c>
      <c r="AR3819" t="s">
        <v>69</v>
      </c>
      <c r="AS3819">
        <v>2</v>
      </c>
      <c r="AT3819">
        <v>48727</v>
      </c>
      <c r="AU3819">
        <v>1</v>
      </c>
      <c r="AV3819">
        <v>0</v>
      </c>
      <c r="AW3819">
        <v>1</v>
      </c>
      <c r="AX3819">
        <v>0</v>
      </c>
      <c r="AY3819">
        <v>3</v>
      </c>
      <c r="AZ3819" t="s">
        <v>106</v>
      </c>
      <c r="BA3819">
        <v>4</v>
      </c>
      <c r="BB3819" t="s">
        <v>80</v>
      </c>
      <c r="BC3819">
        <v>2</v>
      </c>
    </row>
    <row r="3820" spans="1:55">
      <c r="A3820" t="s">
        <v>7544</v>
      </c>
      <c r="B3820" t="s">
        <v>73</v>
      </c>
      <c r="C3820">
        <v>26</v>
      </c>
      <c r="D3820" t="s">
        <v>61</v>
      </c>
      <c r="E3820">
        <v>0</v>
      </c>
      <c r="F3820" t="s">
        <v>358</v>
      </c>
      <c r="G3820">
        <v>95333</v>
      </c>
      <c r="H3820">
        <v>37.249377</v>
      </c>
      <c r="I3820">
        <v>-120.249581</v>
      </c>
      <c r="J3820">
        <v>0</v>
      </c>
      <c r="K3820">
        <v>37</v>
      </c>
      <c r="L3820" t="s">
        <v>216</v>
      </c>
      <c r="M3820" t="s">
        <v>57</v>
      </c>
      <c r="N3820" t="s">
        <v>7545</v>
      </c>
      <c r="O3820" t="s">
        <v>57</v>
      </c>
      <c r="P3820" t="s">
        <v>57</v>
      </c>
      <c r="Q3820" t="s">
        <v>85</v>
      </c>
      <c r="R3820" t="s">
        <v>147</v>
      </c>
      <c r="S3820" t="s">
        <v>61</v>
      </c>
      <c r="T3820" t="s">
        <v>57</v>
      </c>
      <c r="U3820" t="s">
        <v>61</v>
      </c>
      <c r="V3820" t="s">
        <v>57</v>
      </c>
      <c r="W3820" t="s">
        <v>57</v>
      </c>
      <c r="X3820" t="s">
        <v>57</v>
      </c>
      <c r="Y3820" t="s">
        <v>57</v>
      </c>
      <c r="Z3820" t="s">
        <v>57</v>
      </c>
      <c r="AA3820" t="s">
        <v>64</v>
      </c>
      <c r="AB3820" t="s">
        <v>57</v>
      </c>
      <c r="AC3820" t="s">
        <v>65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</v>
      </c>
      <c r="AJ3820" t="s">
        <v>66</v>
      </c>
      <c r="AM3820">
        <v>0</v>
      </c>
      <c r="AN3820">
        <v>1</v>
      </c>
      <c r="AO3820">
        <v>0</v>
      </c>
      <c r="AP3820" t="s">
        <v>176</v>
      </c>
      <c r="AQ3820" t="s">
        <v>116</v>
      </c>
      <c r="AR3820" t="s">
        <v>105</v>
      </c>
      <c r="AS3820">
        <v>6</v>
      </c>
      <c r="AT3820">
        <v>3256</v>
      </c>
      <c r="AU3820">
        <v>1</v>
      </c>
      <c r="AV3820">
        <v>0</v>
      </c>
      <c r="AW3820">
        <v>1</v>
      </c>
      <c r="AX3820">
        <v>0</v>
      </c>
      <c r="AY3820">
        <v>5</v>
      </c>
      <c r="AZ3820" t="s">
        <v>177</v>
      </c>
      <c r="BA3820">
        <v>4</v>
      </c>
      <c r="BB3820" t="s">
        <v>80</v>
      </c>
      <c r="BC3820">
        <v>2</v>
      </c>
    </row>
    <row r="3821" spans="1:55">
      <c r="A3821" t="s">
        <v>7546</v>
      </c>
      <c r="B3821" t="s">
        <v>56</v>
      </c>
      <c r="C3821">
        <v>65</v>
      </c>
      <c r="D3821" t="s">
        <v>61</v>
      </c>
      <c r="E3821">
        <v>0</v>
      </c>
      <c r="F3821" t="s">
        <v>701</v>
      </c>
      <c r="G3821">
        <v>90814</v>
      </c>
      <c r="H3821">
        <v>33.771612</v>
      </c>
      <c r="I3821">
        <v>-118.143866</v>
      </c>
      <c r="J3821">
        <v>0</v>
      </c>
      <c r="K3821">
        <v>50</v>
      </c>
      <c r="L3821" t="s">
        <v>59</v>
      </c>
      <c r="M3821" t="s">
        <v>57</v>
      </c>
      <c r="N3821" t="s">
        <v>7547</v>
      </c>
      <c r="O3821" t="s">
        <v>57</v>
      </c>
      <c r="P3821" t="s">
        <v>57</v>
      </c>
      <c r="Q3821" t="s">
        <v>85</v>
      </c>
      <c r="R3821" t="s">
        <v>169</v>
      </c>
      <c r="S3821" t="s">
        <v>57</v>
      </c>
      <c r="T3821" t="s">
        <v>57</v>
      </c>
      <c r="U3821" t="s">
        <v>61</v>
      </c>
      <c r="V3821" t="s">
        <v>61</v>
      </c>
      <c r="W3821" t="s">
        <v>61</v>
      </c>
      <c r="X3821" t="s">
        <v>61</v>
      </c>
      <c r="Y3821" t="s">
        <v>61</v>
      </c>
      <c r="Z3821" t="s">
        <v>57</v>
      </c>
      <c r="AA3821" t="s">
        <v>77</v>
      </c>
      <c r="AB3821" t="s">
        <v>57</v>
      </c>
      <c r="AC3821" t="s">
        <v>87</v>
      </c>
      <c r="AD3821">
        <v>83.40000000000001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66</v>
      </c>
      <c r="AM3821">
        <v>0</v>
      </c>
      <c r="AN3821">
        <v>1</v>
      </c>
      <c r="AO3821">
        <v>0</v>
      </c>
      <c r="AP3821" t="s">
        <v>123</v>
      </c>
      <c r="AQ3821" t="s">
        <v>124</v>
      </c>
      <c r="AR3821" t="s">
        <v>93</v>
      </c>
      <c r="AS3821">
        <v>3</v>
      </c>
      <c r="AT3821">
        <v>19034</v>
      </c>
      <c r="AU3821">
        <v>1</v>
      </c>
      <c r="AV3821">
        <v>0</v>
      </c>
      <c r="AW3821">
        <v>1</v>
      </c>
      <c r="AX3821">
        <v>0</v>
      </c>
      <c r="AY3821">
        <v>6</v>
      </c>
      <c r="AZ3821" t="s">
        <v>125</v>
      </c>
      <c r="BA3821">
        <v>7</v>
      </c>
      <c r="BB3821" t="s">
        <v>95</v>
      </c>
      <c r="BC3821">
        <v>1</v>
      </c>
    </row>
    <row r="3822" spans="1:55">
      <c r="A3822" t="s">
        <v>7548</v>
      </c>
      <c r="B3822" t="s">
        <v>56</v>
      </c>
      <c r="C3822">
        <v>38</v>
      </c>
      <c r="D3822" t="s">
        <v>61</v>
      </c>
      <c r="E3822">
        <v>2</v>
      </c>
      <c r="F3822" t="s">
        <v>262</v>
      </c>
      <c r="G3822">
        <v>95111</v>
      </c>
      <c r="H3822">
        <v>37.284265</v>
      </c>
      <c r="I3822">
        <v>-121.827673</v>
      </c>
      <c r="J3822">
        <v>0</v>
      </c>
      <c r="K3822">
        <v>21</v>
      </c>
      <c r="L3822" t="s">
        <v>98</v>
      </c>
      <c r="M3822" t="s">
        <v>57</v>
      </c>
      <c r="N3822" t="s">
        <v>7549</v>
      </c>
      <c r="O3822" t="s">
        <v>61</v>
      </c>
      <c r="P3822" t="s">
        <v>61</v>
      </c>
      <c r="Q3822" t="s">
        <v>143</v>
      </c>
      <c r="R3822" t="s">
        <v>143</v>
      </c>
      <c r="S3822" t="s">
        <v>143</v>
      </c>
      <c r="T3822" t="s">
        <v>143</v>
      </c>
      <c r="U3822" t="s">
        <v>143</v>
      </c>
      <c r="V3822" t="s">
        <v>143</v>
      </c>
      <c r="W3822" t="s">
        <v>143</v>
      </c>
      <c r="X3822" t="s">
        <v>143</v>
      </c>
      <c r="Y3822" t="s">
        <v>143</v>
      </c>
      <c r="Z3822" t="s">
        <v>143</v>
      </c>
      <c r="AA3822" t="s">
        <v>77</v>
      </c>
      <c r="AB3822" t="s">
        <v>61</v>
      </c>
      <c r="AC3822" t="s">
        <v>65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66</v>
      </c>
      <c r="AM3822">
        <v>0</v>
      </c>
      <c r="AN3822">
        <v>1</v>
      </c>
      <c r="AO3822">
        <v>0</v>
      </c>
      <c r="AP3822" t="s">
        <v>103</v>
      </c>
      <c r="AQ3822" t="s">
        <v>68</v>
      </c>
      <c r="AR3822" t="s">
        <v>182</v>
      </c>
      <c r="AT3822">
        <v>57748</v>
      </c>
      <c r="AU3822">
        <v>1</v>
      </c>
      <c r="AV3822">
        <v>0</v>
      </c>
      <c r="AW3822">
        <v>1</v>
      </c>
      <c r="AX3822">
        <v>0</v>
      </c>
      <c r="AY3822">
        <v>3</v>
      </c>
      <c r="AZ3822" t="s">
        <v>106</v>
      </c>
      <c r="BA3822">
        <v>4</v>
      </c>
      <c r="BB3822" t="s">
        <v>80</v>
      </c>
      <c r="BC3822">
        <v>2</v>
      </c>
    </row>
    <row r="3823" spans="1:55">
      <c r="A3823" t="s">
        <v>7550</v>
      </c>
      <c r="B3823" t="s">
        <v>73</v>
      </c>
      <c r="C3823">
        <v>65</v>
      </c>
      <c r="D3823" t="s">
        <v>57</v>
      </c>
      <c r="E3823">
        <v>0</v>
      </c>
      <c r="F3823" t="s">
        <v>726</v>
      </c>
      <c r="G3823">
        <v>93954</v>
      </c>
      <c r="H3823">
        <v>36.125529</v>
      </c>
      <c r="I3823">
        <v>-120.864443</v>
      </c>
      <c r="J3823">
        <v>1</v>
      </c>
      <c r="K3823">
        <v>36</v>
      </c>
      <c r="L3823" t="s">
        <v>59</v>
      </c>
      <c r="M3823" t="s">
        <v>57</v>
      </c>
      <c r="N3823" t="s">
        <v>7551</v>
      </c>
      <c r="O3823" t="s">
        <v>57</v>
      </c>
      <c r="P3823" t="s">
        <v>57</v>
      </c>
      <c r="Q3823" t="s">
        <v>85</v>
      </c>
      <c r="R3823" t="s">
        <v>423</v>
      </c>
      <c r="S3823" t="s">
        <v>61</v>
      </c>
      <c r="T3823" t="s">
        <v>61</v>
      </c>
      <c r="U3823" t="s">
        <v>61</v>
      </c>
      <c r="V3823" t="s">
        <v>61</v>
      </c>
      <c r="W3823" t="s">
        <v>61</v>
      </c>
      <c r="X3823" t="s">
        <v>57</v>
      </c>
      <c r="Y3823" t="s">
        <v>57</v>
      </c>
      <c r="Z3823" t="s">
        <v>57</v>
      </c>
      <c r="AA3823" t="s">
        <v>77</v>
      </c>
      <c r="AB3823" t="s">
        <v>57</v>
      </c>
      <c r="AC3823" t="s">
        <v>65</v>
      </c>
      <c r="AD3823">
        <v>85.25</v>
      </c>
      <c r="AE3823">
        <v>3132.75</v>
      </c>
      <c r="AF3823">
        <v>0</v>
      </c>
      <c r="AG3823">
        <v>0</v>
      </c>
      <c r="AH3823">
        <v>883.4400000000001</v>
      </c>
      <c r="AI3823">
        <v>4016.19</v>
      </c>
      <c r="AJ3823" t="s">
        <v>88</v>
      </c>
      <c r="AK3823" t="s">
        <v>101</v>
      </c>
      <c r="AL3823" t="s">
        <v>102</v>
      </c>
      <c r="AM3823">
        <v>1</v>
      </c>
      <c r="AN3823">
        <v>0</v>
      </c>
      <c r="AO3823">
        <v>0</v>
      </c>
      <c r="AP3823" t="s">
        <v>164</v>
      </c>
      <c r="AQ3823" t="s">
        <v>124</v>
      </c>
      <c r="AR3823" t="s">
        <v>93</v>
      </c>
      <c r="AS3823">
        <v>3</v>
      </c>
      <c r="AT3823">
        <v>521</v>
      </c>
      <c r="AU3823">
        <v>1</v>
      </c>
      <c r="AV3823">
        <v>1</v>
      </c>
      <c r="AW3823">
        <v>0</v>
      </c>
      <c r="AX3823">
        <v>85.25</v>
      </c>
      <c r="AY3823">
        <v>4</v>
      </c>
      <c r="AZ3823" t="s">
        <v>165</v>
      </c>
      <c r="BA3823">
        <v>6</v>
      </c>
      <c r="BB3823" t="s">
        <v>95</v>
      </c>
      <c r="BC3823">
        <v>1</v>
      </c>
    </row>
    <row r="3824" spans="1:55">
      <c r="A3824" t="s">
        <v>7552</v>
      </c>
      <c r="B3824" t="s">
        <v>73</v>
      </c>
      <c r="C3824">
        <v>24</v>
      </c>
      <c r="D3824" t="s">
        <v>57</v>
      </c>
      <c r="E3824">
        <v>3</v>
      </c>
      <c r="F3824" t="s">
        <v>6888</v>
      </c>
      <c r="G3824">
        <v>92233</v>
      </c>
      <c r="H3824">
        <v>33.143826</v>
      </c>
      <c r="I3824">
        <v>-115.497485</v>
      </c>
      <c r="J3824">
        <v>7</v>
      </c>
      <c r="K3824">
        <v>69</v>
      </c>
      <c r="L3824" t="s">
        <v>119</v>
      </c>
      <c r="M3824" t="s">
        <v>57</v>
      </c>
      <c r="N3824" t="s">
        <v>4858</v>
      </c>
      <c r="O3824" t="s">
        <v>57</v>
      </c>
      <c r="P3824" t="s">
        <v>57</v>
      </c>
      <c r="Q3824" t="s">
        <v>85</v>
      </c>
      <c r="R3824" t="s">
        <v>254</v>
      </c>
      <c r="S3824" t="s">
        <v>57</v>
      </c>
      <c r="T3824" t="s">
        <v>57</v>
      </c>
      <c r="U3824" t="s">
        <v>57</v>
      </c>
      <c r="V3824" t="s">
        <v>57</v>
      </c>
      <c r="W3824" t="s">
        <v>57</v>
      </c>
      <c r="X3824" t="s">
        <v>57</v>
      </c>
      <c r="Y3824" t="s">
        <v>57</v>
      </c>
      <c r="Z3824" t="s">
        <v>61</v>
      </c>
      <c r="AA3824" t="s">
        <v>122</v>
      </c>
      <c r="AB3824" t="s">
        <v>57</v>
      </c>
      <c r="AC3824" t="s">
        <v>87</v>
      </c>
      <c r="AD3824">
        <v>114.35</v>
      </c>
      <c r="AE3824">
        <v>7665.8</v>
      </c>
      <c r="AF3824">
        <v>0</v>
      </c>
      <c r="AG3824">
        <v>10</v>
      </c>
      <c r="AH3824">
        <v>2619.93</v>
      </c>
      <c r="AI3824">
        <v>10295.73</v>
      </c>
      <c r="AJ3824" t="s">
        <v>66</v>
      </c>
      <c r="AM3824">
        <v>0</v>
      </c>
      <c r="AN3824">
        <v>1</v>
      </c>
      <c r="AO3824">
        <v>0</v>
      </c>
      <c r="AP3824" t="s">
        <v>123</v>
      </c>
      <c r="AQ3824" t="s">
        <v>116</v>
      </c>
      <c r="AR3824" t="s">
        <v>105</v>
      </c>
      <c r="AS3824">
        <v>7</v>
      </c>
      <c r="AT3824">
        <v>7857</v>
      </c>
      <c r="AU3824">
        <v>1</v>
      </c>
      <c r="AV3824">
        <v>0</v>
      </c>
      <c r="AW3824">
        <v>1</v>
      </c>
      <c r="AX3824">
        <v>0</v>
      </c>
      <c r="AY3824">
        <v>6</v>
      </c>
      <c r="AZ3824" t="s">
        <v>125</v>
      </c>
      <c r="BA3824">
        <v>2</v>
      </c>
      <c r="BB3824" t="s">
        <v>126</v>
      </c>
      <c r="BC3824">
        <v>3</v>
      </c>
    </row>
    <row r="3825" spans="1:55">
      <c r="A3825" t="s">
        <v>7553</v>
      </c>
      <c r="B3825" t="s">
        <v>56</v>
      </c>
      <c r="C3825">
        <v>48</v>
      </c>
      <c r="D3825" t="s">
        <v>61</v>
      </c>
      <c r="E3825">
        <v>0</v>
      </c>
      <c r="F3825" t="s">
        <v>252</v>
      </c>
      <c r="G3825">
        <v>92126</v>
      </c>
      <c r="H3825">
        <v>32.886925</v>
      </c>
      <c r="I3825">
        <v>-117.152162</v>
      </c>
      <c r="J3825">
        <v>0</v>
      </c>
      <c r="K3825">
        <v>1</v>
      </c>
      <c r="L3825" t="s">
        <v>59</v>
      </c>
      <c r="M3825" t="s">
        <v>57</v>
      </c>
      <c r="N3825" t="s">
        <v>7554</v>
      </c>
      <c r="O3825" t="s">
        <v>61</v>
      </c>
      <c r="P3825" t="s">
        <v>57</v>
      </c>
      <c r="Q3825" t="s">
        <v>85</v>
      </c>
      <c r="R3825" t="s">
        <v>250</v>
      </c>
      <c r="S3825" t="s">
        <v>61</v>
      </c>
      <c r="T3825" t="s">
        <v>61</v>
      </c>
      <c r="U3825" t="s">
        <v>61</v>
      </c>
      <c r="V3825" t="s">
        <v>61</v>
      </c>
      <c r="W3825" t="s">
        <v>61</v>
      </c>
      <c r="X3825" t="s">
        <v>61</v>
      </c>
      <c r="Y3825" t="s">
        <v>61</v>
      </c>
      <c r="Z3825" t="s">
        <v>57</v>
      </c>
      <c r="AA3825" t="s">
        <v>77</v>
      </c>
      <c r="AB3825" t="s">
        <v>57</v>
      </c>
      <c r="AC3825" t="s">
        <v>87</v>
      </c>
      <c r="AD3825">
        <v>70.59999999999999</v>
      </c>
      <c r="AE3825">
        <v>70.59999999999999</v>
      </c>
      <c r="AF3825">
        <v>0</v>
      </c>
      <c r="AG3825">
        <v>0</v>
      </c>
      <c r="AH3825">
        <v>27.12</v>
      </c>
      <c r="AI3825">
        <v>97.72</v>
      </c>
      <c r="AJ3825" t="s">
        <v>88</v>
      </c>
      <c r="AK3825" t="s">
        <v>89</v>
      </c>
      <c r="AL3825" t="s">
        <v>181</v>
      </c>
      <c r="AM3825">
        <v>1</v>
      </c>
      <c r="AN3825">
        <v>0</v>
      </c>
      <c r="AO3825">
        <v>0</v>
      </c>
      <c r="AP3825" t="s">
        <v>91</v>
      </c>
      <c r="AQ3825" t="s">
        <v>78</v>
      </c>
      <c r="AR3825" t="s">
        <v>93</v>
      </c>
      <c r="AS3825">
        <v>1</v>
      </c>
      <c r="AT3825">
        <v>74232</v>
      </c>
      <c r="AU3825">
        <v>1</v>
      </c>
      <c r="AV3825">
        <v>1</v>
      </c>
      <c r="AW3825">
        <v>0</v>
      </c>
      <c r="AX3825">
        <v>70.59999999999999</v>
      </c>
      <c r="AY3825">
        <v>1</v>
      </c>
      <c r="AZ3825" t="s">
        <v>94</v>
      </c>
      <c r="BA3825">
        <v>10</v>
      </c>
      <c r="BB3825" t="s">
        <v>95</v>
      </c>
      <c r="BC3825">
        <v>1</v>
      </c>
    </row>
    <row r="3826" spans="1:55">
      <c r="A3826" t="s">
        <v>7555</v>
      </c>
      <c r="B3826" t="s">
        <v>73</v>
      </c>
      <c r="C3826">
        <v>35</v>
      </c>
      <c r="D3826" t="s">
        <v>57</v>
      </c>
      <c r="E3826">
        <v>1</v>
      </c>
      <c r="F3826" t="s">
        <v>6477</v>
      </c>
      <c r="G3826">
        <v>91763</v>
      </c>
      <c r="H3826">
        <v>34.072121</v>
      </c>
      <c r="I3826">
        <v>-117.698319</v>
      </c>
      <c r="J3826">
        <v>5</v>
      </c>
      <c r="K3826">
        <v>72</v>
      </c>
      <c r="L3826" t="s">
        <v>119</v>
      </c>
      <c r="M3826" t="s">
        <v>57</v>
      </c>
      <c r="N3826" t="s">
        <v>2030</v>
      </c>
      <c r="O3826" t="s">
        <v>57</v>
      </c>
      <c r="P3826" t="s">
        <v>57</v>
      </c>
      <c r="Q3826" t="s">
        <v>85</v>
      </c>
      <c r="R3826" t="s">
        <v>160</v>
      </c>
      <c r="S3826" t="s">
        <v>61</v>
      </c>
      <c r="T3826" t="s">
        <v>57</v>
      </c>
      <c r="U3826" t="s">
        <v>57</v>
      </c>
      <c r="V3826" t="s">
        <v>61</v>
      </c>
      <c r="W3826" t="s">
        <v>57</v>
      </c>
      <c r="X3826" t="s">
        <v>57</v>
      </c>
      <c r="Y3826" t="s">
        <v>57</v>
      </c>
      <c r="Z3826" t="s">
        <v>61</v>
      </c>
      <c r="AA3826" t="s">
        <v>64</v>
      </c>
      <c r="AB3826" t="s">
        <v>57</v>
      </c>
      <c r="AC3826" t="s">
        <v>65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8848.280000000001</v>
      </c>
      <c r="AJ3826" t="s">
        <v>66</v>
      </c>
      <c r="AM3826">
        <v>0</v>
      </c>
      <c r="AN3826">
        <v>1</v>
      </c>
      <c r="AO3826">
        <v>0</v>
      </c>
      <c r="AP3826" t="s">
        <v>123</v>
      </c>
      <c r="AQ3826" t="s">
        <v>68</v>
      </c>
      <c r="AR3826" t="s">
        <v>105</v>
      </c>
      <c r="AS3826">
        <v>5</v>
      </c>
      <c r="AT3826">
        <v>34447</v>
      </c>
      <c r="AU3826">
        <v>1</v>
      </c>
      <c r="AV3826">
        <v>0</v>
      </c>
      <c r="AW3826">
        <v>1</v>
      </c>
      <c r="AX3826">
        <v>0</v>
      </c>
      <c r="AY3826">
        <v>6</v>
      </c>
      <c r="AZ3826" t="s">
        <v>125</v>
      </c>
      <c r="BA3826">
        <v>2</v>
      </c>
      <c r="BB3826" t="s">
        <v>126</v>
      </c>
      <c r="BC3826">
        <v>3</v>
      </c>
    </row>
    <row r="3827" spans="1:55">
      <c r="A3827" t="s">
        <v>7556</v>
      </c>
      <c r="B3827" t="s">
        <v>56</v>
      </c>
      <c r="C3827">
        <v>26</v>
      </c>
      <c r="D3827" t="s">
        <v>57</v>
      </c>
      <c r="E3827">
        <v>0</v>
      </c>
      <c r="F3827" t="s">
        <v>2029</v>
      </c>
      <c r="G3827">
        <v>90732</v>
      </c>
      <c r="H3827">
        <v>33.744119</v>
      </c>
      <c r="I3827">
        <v>-118.31448</v>
      </c>
      <c r="J3827">
        <v>3</v>
      </c>
      <c r="K3827">
        <v>71</v>
      </c>
      <c r="L3827" t="s">
        <v>119</v>
      </c>
      <c r="M3827" t="s">
        <v>57</v>
      </c>
      <c r="N3827" t="s">
        <v>3786</v>
      </c>
      <c r="O3827" t="s">
        <v>57</v>
      </c>
      <c r="P3827" t="s">
        <v>57</v>
      </c>
      <c r="Q3827" t="s">
        <v>62</v>
      </c>
      <c r="R3827" t="s">
        <v>618</v>
      </c>
      <c r="S3827" t="s">
        <v>57</v>
      </c>
      <c r="T3827" t="s">
        <v>57</v>
      </c>
      <c r="U3827" t="s">
        <v>57</v>
      </c>
      <c r="V3827" t="s">
        <v>57</v>
      </c>
      <c r="W3827" t="s">
        <v>57</v>
      </c>
      <c r="X3827" t="s">
        <v>57</v>
      </c>
      <c r="Y3827" t="s">
        <v>57</v>
      </c>
      <c r="Z3827" t="s">
        <v>57</v>
      </c>
      <c r="AA3827" t="s">
        <v>122</v>
      </c>
      <c r="AB3827" t="s">
        <v>61</v>
      </c>
      <c r="AC3827" t="s">
        <v>65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66</v>
      </c>
      <c r="AM3827">
        <v>0</v>
      </c>
      <c r="AN3827">
        <v>1</v>
      </c>
      <c r="AO3827">
        <v>0</v>
      </c>
      <c r="AP3827" t="s">
        <v>123</v>
      </c>
      <c r="AQ3827" t="s">
        <v>116</v>
      </c>
      <c r="AR3827" t="s">
        <v>105</v>
      </c>
      <c r="AS3827">
        <v>8</v>
      </c>
      <c r="AT3827">
        <v>21279</v>
      </c>
      <c r="AU3827">
        <v>1</v>
      </c>
      <c r="AV3827">
        <v>0</v>
      </c>
      <c r="AW3827">
        <v>1</v>
      </c>
      <c r="AX3827">
        <v>0</v>
      </c>
      <c r="AY3827">
        <v>6</v>
      </c>
      <c r="AZ3827" t="s">
        <v>125</v>
      </c>
      <c r="BA3827">
        <v>1</v>
      </c>
      <c r="BB3827" t="s">
        <v>71</v>
      </c>
      <c r="BC3827">
        <v>4</v>
      </c>
    </row>
    <row r="3828" spans="1:55">
      <c r="A3828" t="s">
        <v>7557</v>
      </c>
      <c r="B3828" t="s">
        <v>56</v>
      </c>
      <c r="C3828">
        <v>47</v>
      </c>
      <c r="D3828" t="s">
        <v>61</v>
      </c>
      <c r="E3828">
        <v>0</v>
      </c>
      <c r="F3828" t="s">
        <v>3797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83</v>
      </c>
      <c r="M3828" t="s">
        <v>61</v>
      </c>
      <c r="N3828" t="s">
        <v>143</v>
      </c>
      <c r="O3828" t="s">
        <v>143</v>
      </c>
      <c r="P3828" t="s">
        <v>57</v>
      </c>
      <c r="Q3828" t="s">
        <v>62</v>
      </c>
      <c r="R3828" t="s">
        <v>275</v>
      </c>
      <c r="S3828" t="s">
        <v>61</v>
      </c>
      <c r="T3828" t="s">
        <v>61</v>
      </c>
      <c r="U3828" t="s">
        <v>61</v>
      </c>
      <c r="V3828" t="s">
        <v>61</v>
      </c>
      <c r="W3828" t="s">
        <v>57</v>
      </c>
      <c r="X3828" t="s">
        <v>61</v>
      </c>
      <c r="Y3828" t="s">
        <v>61</v>
      </c>
      <c r="Z3828" t="s">
        <v>57</v>
      </c>
      <c r="AA3828" t="s">
        <v>77</v>
      </c>
      <c r="AB3828" t="s">
        <v>57</v>
      </c>
      <c r="AC3828" t="s">
        <v>87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88</v>
      </c>
      <c r="AK3828" t="s">
        <v>201</v>
      </c>
      <c r="AL3828" t="s">
        <v>743</v>
      </c>
      <c r="AM3828">
        <v>1</v>
      </c>
      <c r="AN3828">
        <v>0</v>
      </c>
      <c r="AO3828">
        <v>0</v>
      </c>
      <c r="AP3828" t="s">
        <v>91</v>
      </c>
      <c r="AQ3828" t="s">
        <v>78</v>
      </c>
      <c r="AR3828" t="s">
        <v>137</v>
      </c>
      <c r="AS3828">
        <v>2</v>
      </c>
      <c r="AT3828">
        <v>132</v>
      </c>
      <c r="AU3828">
        <v>1</v>
      </c>
      <c r="AV3828">
        <v>1</v>
      </c>
      <c r="AW3828">
        <v>0</v>
      </c>
      <c r="AX3828">
        <v>35.75</v>
      </c>
      <c r="AY3828">
        <v>1</v>
      </c>
      <c r="AZ3828" t="s">
        <v>94</v>
      </c>
      <c r="BA3828">
        <v>8</v>
      </c>
      <c r="BB3828" t="s">
        <v>95</v>
      </c>
      <c r="BC3828">
        <v>1</v>
      </c>
    </row>
    <row r="3829" spans="1:55">
      <c r="A3829" t="s">
        <v>7558</v>
      </c>
      <c r="B3829" t="s">
        <v>56</v>
      </c>
      <c r="C3829">
        <v>44</v>
      </c>
      <c r="D3829" t="s">
        <v>61</v>
      </c>
      <c r="E3829">
        <v>0</v>
      </c>
      <c r="F3829" t="s">
        <v>5704</v>
      </c>
      <c r="G3829">
        <v>96008</v>
      </c>
      <c r="H3829">
        <v>40.722733</v>
      </c>
      <c r="I3829">
        <v>-122.109666</v>
      </c>
      <c r="J3829">
        <v>0</v>
      </c>
      <c r="K3829">
        <v>5</v>
      </c>
      <c r="L3829" t="s">
        <v>59</v>
      </c>
      <c r="M3829" t="s">
        <v>57</v>
      </c>
      <c r="N3829" t="s">
        <v>1514</v>
      </c>
      <c r="O3829" t="s">
        <v>57</v>
      </c>
      <c r="P3829" t="s">
        <v>57</v>
      </c>
      <c r="Q3829" t="s">
        <v>85</v>
      </c>
      <c r="R3829" t="s">
        <v>76</v>
      </c>
      <c r="S3829" t="s">
        <v>61</v>
      </c>
      <c r="T3829" t="s">
        <v>61</v>
      </c>
      <c r="U3829" t="s">
        <v>61</v>
      </c>
      <c r="V3829" t="s">
        <v>61</v>
      </c>
      <c r="W3829" t="s">
        <v>57</v>
      </c>
      <c r="X3829" t="s">
        <v>57</v>
      </c>
      <c r="Y3829" t="s">
        <v>57</v>
      </c>
      <c r="Z3829" t="s">
        <v>57</v>
      </c>
      <c r="AA3829" t="s">
        <v>77</v>
      </c>
      <c r="AB3829" t="s">
        <v>57</v>
      </c>
      <c r="AC3829" t="s">
        <v>307</v>
      </c>
      <c r="AD3829">
        <v>93.90000000000001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88</v>
      </c>
      <c r="AK3829" t="s">
        <v>190</v>
      </c>
      <c r="AL3829" t="s">
        <v>191</v>
      </c>
      <c r="AM3829">
        <v>1</v>
      </c>
      <c r="AN3829">
        <v>0</v>
      </c>
      <c r="AO3829">
        <v>0</v>
      </c>
      <c r="AP3829" t="s">
        <v>91</v>
      </c>
      <c r="AQ3829" t="s">
        <v>78</v>
      </c>
      <c r="AR3829" t="s">
        <v>105</v>
      </c>
      <c r="AS3829">
        <v>4</v>
      </c>
      <c r="AT3829">
        <v>899</v>
      </c>
      <c r="AU3829">
        <v>1</v>
      </c>
      <c r="AV3829">
        <v>1</v>
      </c>
      <c r="AW3829">
        <v>0</v>
      </c>
      <c r="AX3829">
        <v>93.90000000000001</v>
      </c>
      <c r="AY3829">
        <v>1</v>
      </c>
      <c r="AZ3829" t="s">
        <v>94</v>
      </c>
      <c r="BA3829">
        <v>10</v>
      </c>
      <c r="BB3829" t="s">
        <v>95</v>
      </c>
      <c r="BC3829">
        <v>1</v>
      </c>
    </row>
    <row r="3830" spans="1:55">
      <c r="A3830" t="s">
        <v>7559</v>
      </c>
      <c r="B3830" t="s">
        <v>73</v>
      </c>
      <c r="C3830">
        <v>51</v>
      </c>
      <c r="D3830" t="s">
        <v>61</v>
      </c>
      <c r="E3830">
        <v>1</v>
      </c>
      <c r="F3830" t="s">
        <v>226</v>
      </c>
      <c r="G3830">
        <v>90041</v>
      </c>
      <c r="H3830">
        <v>34.137412</v>
      </c>
      <c r="I3830">
        <v>-118.207607</v>
      </c>
      <c r="J3830">
        <v>0</v>
      </c>
      <c r="K3830">
        <v>34</v>
      </c>
      <c r="L3830" t="s">
        <v>216</v>
      </c>
      <c r="M3830" t="s">
        <v>57</v>
      </c>
      <c r="N3830" t="s">
        <v>7560</v>
      </c>
      <c r="O3830" t="s">
        <v>57</v>
      </c>
      <c r="P3830" t="s">
        <v>57</v>
      </c>
      <c r="Q3830" t="s">
        <v>85</v>
      </c>
      <c r="R3830" t="s">
        <v>313</v>
      </c>
      <c r="S3830" t="s">
        <v>61</v>
      </c>
      <c r="T3830" t="s">
        <v>57</v>
      </c>
      <c r="U3830" t="s">
        <v>57</v>
      </c>
      <c r="V3830" t="s">
        <v>61</v>
      </c>
      <c r="W3830" t="s">
        <v>57</v>
      </c>
      <c r="X3830" t="s">
        <v>57</v>
      </c>
      <c r="Y3830" t="s">
        <v>57</v>
      </c>
      <c r="Z3830" t="s">
        <v>57</v>
      </c>
      <c r="AA3830" t="s">
        <v>77</v>
      </c>
      <c r="AB3830" t="s">
        <v>57</v>
      </c>
      <c r="AC3830" t="s">
        <v>87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88</v>
      </c>
      <c r="AK3830" t="s">
        <v>89</v>
      </c>
      <c r="AL3830" t="s">
        <v>342</v>
      </c>
      <c r="AM3830">
        <v>1</v>
      </c>
      <c r="AN3830">
        <v>0</v>
      </c>
      <c r="AO3830">
        <v>0</v>
      </c>
      <c r="AP3830" t="s">
        <v>164</v>
      </c>
      <c r="AQ3830" t="s">
        <v>92</v>
      </c>
      <c r="AR3830" t="s">
        <v>105</v>
      </c>
      <c r="AS3830">
        <v>6</v>
      </c>
      <c r="AT3830">
        <v>27866</v>
      </c>
      <c r="AU3830">
        <v>1</v>
      </c>
      <c r="AV3830">
        <v>1</v>
      </c>
      <c r="AW3830">
        <v>0</v>
      </c>
      <c r="AX3830">
        <v>106.35</v>
      </c>
      <c r="AY3830">
        <v>4</v>
      </c>
      <c r="AZ3830" t="s">
        <v>165</v>
      </c>
      <c r="BA3830">
        <v>6</v>
      </c>
      <c r="BB3830" t="s">
        <v>95</v>
      </c>
      <c r="BC3830">
        <v>1</v>
      </c>
    </row>
    <row r="3831" spans="1:55">
      <c r="A3831" t="s">
        <v>7561</v>
      </c>
      <c r="B3831" t="s">
        <v>56</v>
      </c>
      <c r="C3831">
        <v>22</v>
      </c>
      <c r="D3831" t="s">
        <v>61</v>
      </c>
      <c r="E3831">
        <v>0</v>
      </c>
      <c r="F3831" t="s">
        <v>627</v>
      </c>
      <c r="G3831">
        <v>94103</v>
      </c>
      <c r="H3831">
        <v>37.773147</v>
      </c>
      <c r="I3831">
        <v>-122.411287</v>
      </c>
      <c r="J3831">
        <v>0</v>
      </c>
      <c r="K3831">
        <v>38</v>
      </c>
      <c r="L3831" t="s">
        <v>59</v>
      </c>
      <c r="M3831" t="s">
        <v>57</v>
      </c>
      <c r="N3831" t="s">
        <v>7562</v>
      </c>
      <c r="O3831" t="s">
        <v>61</v>
      </c>
      <c r="P3831" t="s">
        <v>61</v>
      </c>
      <c r="Q3831" t="s">
        <v>143</v>
      </c>
      <c r="R3831" t="s">
        <v>143</v>
      </c>
      <c r="S3831" t="s">
        <v>143</v>
      </c>
      <c r="T3831" t="s">
        <v>143</v>
      </c>
      <c r="U3831" t="s">
        <v>143</v>
      </c>
      <c r="V3831" t="s">
        <v>143</v>
      </c>
      <c r="W3831" t="s">
        <v>143</v>
      </c>
      <c r="X3831" t="s">
        <v>143</v>
      </c>
      <c r="Y3831" t="s">
        <v>143</v>
      </c>
      <c r="Z3831" t="s">
        <v>143</v>
      </c>
      <c r="AA3831" t="s">
        <v>64</v>
      </c>
      <c r="AB3831" t="s">
        <v>61</v>
      </c>
      <c r="AC3831" t="s">
        <v>65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66</v>
      </c>
      <c r="AM3831">
        <v>0</v>
      </c>
      <c r="AN3831">
        <v>1</v>
      </c>
      <c r="AO3831">
        <v>0</v>
      </c>
      <c r="AP3831" t="s">
        <v>176</v>
      </c>
      <c r="AQ3831" t="s">
        <v>116</v>
      </c>
      <c r="AR3831" t="s">
        <v>182</v>
      </c>
      <c r="AT3831">
        <v>23036</v>
      </c>
      <c r="AU3831">
        <v>1</v>
      </c>
      <c r="AV3831">
        <v>0</v>
      </c>
      <c r="AW3831">
        <v>1</v>
      </c>
      <c r="AX3831">
        <v>0</v>
      </c>
      <c r="AY3831">
        <v>5</v>
      </c>
      <c r="AZ3831" t="s">
        <v>177</v>
      </c>
      <c r="BA3831">
        <v>2</v>
      </c>
      <c r="BB3831" t="s">
        <v>126</v>
      </c>
      <c r="BC3831">
        <v>3</v>
      </c>
    </row>
    <row r="3832" spans="1:55">
      <c r="A3832" t="s">
        <v>7563</v>
      </c>
      <c r="B3832" t="s">
        <v>73</v>
      </c>
      <c r="C3832">
        <v>39</v>
      </c>
      <c r="D3832" t="s">
        <v>61</v>
      </c>
      <c r="E3832">
        <v>0</v>
      </c>
      <c r="F3832" t="s">
        <v>1630</v>
      </c>
      <c r="G3832">
        <v>94519</v>
      </c>
      <c r="H3832">
        <v>37.990118</v>
      </c>
      <c r="I3832">
        <v>-122.012188</v>
      </c>
      <c r="J3832">
        <v>0</v>
      </c>
      <c r="K3832">
        <v>22</v>
      </c>
      <c r="L3832" t="s">
        <v>59</v>
      </c>
      <c r="M3832" t="s">
        <v>57</v>
      </c>
      <c r="N3832" t="s">
        <v>3650</v>
      </c>
      <c r="O3832" t="s">
        <v>57</v>
      </c>
      <c r="P3832" t="s">
        <v>57</v>
      </c>
      <c r="Q3832" t="s">
        <v>85</v>
      </c>
      <c r="R3832" t="s">
        <v>174</v>
      </c>
      <c r="S3832" t="s">
        <v>61</v>
      </c>
      <c r="T3832" t="s">
        <v>61</v>
      </c>
      <c r="U3832" t="s">
        <v>61</v>
      </c>
      <c r="V3832" t="s">
        <v>61</v>
      </c>
      <c r="W3832" t="s">
        <v>57</v>
      </c>
      <c r="X3832" t="s">
        <v>57</v>
      </c>
      <c r="Y3832" t="s">
        <v>57</v>
      </c>
      <c r="Z3832" t="s">
        <v>57</v>
      </c>
      <c r="AA3832" t="s">
        <v>77</v>
      </c>
      <c r="AB3832" t="s">
        <v>57</v>
      </c>
      <c r="AC3832" t="s">
        <v>87</v>
      </c>
      <c r="AD3832">
        <v>95.09999999999999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66</v>
      </c>
      <c r="AM3832">
        <v>0</v>
      </c>
      <c r="AN3832">
        <v>1</v>
      </c>
      <c r="AO3832">
        <v>0</v>
      </c>
      <c r="AP3832" t="s">
        <v>103</v>
      </c>
      <c r="AQ3832" t="s">
        <v>68</v>
      </c>
      <c r="AR3832" t="s">
        <v>105</v>
      </c>
      <c r="AS3832">
        <v>4</v>
      </c>
      <c r="AT3832">
        <v>18650</v>
      </c>
      <c r="AU3832">
        <v>1</v>
      </c>
      <c r="AV3832">
        <v>0</v>
      </c>
      <c r="AW3832">
        <v>1</v>
      </c>
      <c r="AX3832">
        <v>0</v>
      </c>
      <c r="AY3832">
        <v>3</v>
      </c>
      <c r="AZ3832" t="s">
        <v>106</v>
      </c>
      <c r="BA3832">
        <v>7</v>
      </c>
      <c r="BB3832" t="s">
        <v>95</v>
      </c>
      <c r="BC3832">
        <v>1</v>
      </c>
    </row>
    <row r="3833" spans="1:55">
      <c r="A3833" t="s">
        <v>7564</v>
      </c>
      <c r="B3833" t="s">
        <v>73</v>
      </c>
      <c r="C3833">
        <v>45</v>
      </c>
      <c r="D3833" t="s">
        <v>61</v>
      </c>
      <c r="E3833">
        <v>0</v>
      </c>
      <c r="F3833" t="s">
        <v>2167</v>
      </c>
      <c r="G3833">
        <v>93247</v>
      </c>
      <c r="H3833">
        <v>36.205465</v>
      </c>
      <c r="I3833">
        <v>-119.085807</v>
      </c>
      <c r="J3833">
        <v>0</v>
      </c>
      <c r="K3833">
        <v>45</v>
      </c>
      <c r="L3833" t="s">
        <v>59</v>
      </c>
      <c r="M3833" t="s">
        <v>57</v>
      </c>
      <c r="N3833" t="s">
        <v>7565</v>
      </c>
      <c r="O3833" t="s">
        <v>61</v>
      </c>
      <c r="P3833" t="s">
        <v>57</v>
      </c>
      <c r="Q3833" t="s">
        <v>135</v>
      </c>
      <c r="R3833" t="s">
        <v>63</v>
      </c>
      <c r="S3833" t="s">
        <v>57</v>
      </c>
      <c r="T3833" t="s">
        <v>61</v>
      </c>
      <c r="U3833" t="s">
        <v>61</v>
      </c>
      <c r="V3833" t="s">
        <v>61</v>
      </c>
      <c r="W3833" t="s">
        <v>61</v>
      </c>
      <c r="X3833" t="s">
        <v>61</v>
      </c>
      <c r="Y3833" t="s">
        <v>61</v>
      </c>
      <c r="Z3833" t="s">
        <v>57</v>
      </c>
      <c r="AA3833" t="s">
        <v>77</v>
      </c>
      <c r="AB3833" t="s">
        <v>57</v>
      </c>
      <c r="AC3833" t="s">
        <v>87</v>
      </c>
      <c r="AD3833">
        <v>50.9</v>
      </c>
      <c r="AE3833">
        <v>2298.55</v>
      </c>
      <c r="AF3833">
        <v>0</v>
      </c>
      <c r="AG3833">
        <v>0</v>
      </c>
      <c r="AH3833">
        <v>872.55</v>
      </c>
      <c r="AI3833">
        <v>3171.1</v>
      </c>
      <c r="AJ3833" t="s">
        <v>66</v>
      </c>
      <c r="AM3833">
        <v>0</v>
      </c>
      <c r="AN3833">
        <v>1</v>
      </c>
      <c r="AO3833">
        <v>0</v>
      </c>
      <c r="AP3833" t="s">
        <v>176</v>
      </c>
      <c r="AQ3833" t="s">
        <v>78</v>
      </c>
      <c r="AR3833" t="s">
        <v>69</v>
      </c>
      <c r="AS3833">
        <v>2</v>
      </c>
      <c r="AT3833">
        <v>15508</v>
      </c>
      <c r="AU3833">
        <v>1</v>
      </c>
      <c r="AV3833">
        <v>0</v>
      </c>
      <c r="AW3833">
        <v>1</v>
      </c>
      <c r="AX3833">
        <v>0</v>
      </c>
      <c r="AY3833">
        <v>5</v>
      </c>
      <c r="AZ3833" t="s">
        <v>177</v>
      </c>
      <c r="BA3833">
        <v>5</v>
      </c>
      <c r="BB3833" t="s">
        <v>80</v>
      </c>
      <c r="BC3833">
        <v>2</v>
      </c>
    </row>
    <row r="3834" spans="1:55">
      <c r="A3834" t="s">
        <v>7566</v>
      </c>
      <c r="B3834" t="s">
        <v>56</v>
      </c>
      <c r="C3834">
        <v>75</v>
      </c>
      <c r="D3834" t="s">
        <v>57</v>
      </c>
      <c r="E3834">
        <v>0</v>
      </c>
      <c r="F3834" t="s">
        <v>2054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59</v>
      </c>
      <c r="M3834" t="s">
        <v>57</v>
      </c>
      <c r="N3834" t="s">
        <v>7567</v>
      </c>
      <c r="O3834" t="s">
        <v>57</v>
      </c>
      <c r="P3834" t="s">
        <v>57</v>
      </c>
      <c r="Q3834" t="s">
        <v>85</v>
      </c>
      <c r="R3834" t="s">
        <v>169</v>
      </c>
      <c r="S3834" t="s">
        <v>61</v>
      </c>
      <c r="T3834" t="s">
        <v>61</v>
      </c>
      <c r="U3834" t="s">
        <v>61</v>
      </c>
      <c r="V3834" t="s">
        <v>61</v>
      </c>
      <c r="W3834" t="s">
        <v>61</v>
      </c>
      <c r="X3834" t="s">
        <v>57</v>
      </c>
      <c r="Y3834" t="s">
        <v>61</v>
      </c>
      <c r="Z3834" t="s">
        <v>57</v>
      </c>
      <c r="AA3834" t="s">
        <v>77</v>
      </c>
      <c r="AB3834" t="s">
        <v>57</v>
      </c>
      <c r="AC3834" t="s">
        <v>87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88</v>
      </c>
      <c r="AK3834" t="s">
        <v>101</v>
      </c>
      <c r="AL3834" t="s">
        <v>175</v>
      </c>
      <c r="AM3834">
        <v>1</v>
      </c>
      <c r="AN3834">
        <v>0</v>
      </c>
      <c r="AO3834">
        <v>0</v>
      </c>
      <c r="AP3834" t="s">
        <v>67</v>
      </c>
      <c r="AQ3834" t="s">
        <v>104</v>
      </c>
      <c r="AR3834" t="s">
        <v>93</v>
      </c>
      <c r="AS3834">
        <v>2</v>
      </c>
      <c r="AT3834">
        <v>27607</v>
      </c>
      <c r="AU3834">
        <v>1</v>
      </c>
      <c r="AV3834">
        <v>1</v>
      </c>
      <c r="AW3834">
        <v>0</v>
      </c>
      <c r="AX3834">
        <v>84</v>
      </c>
      <c r="AY3834">
        <v>2</v>
      </c>
      <c r="AZ3834" t="s">
        <v>70</v>
      </c>
      <c r="BA3834">
        <v>6</v>
      </c>
      <c r="BB3834" t="s">
        <v>95</v>
      </c>
      <c r="BC3834">
        <v>1</v>
      </c>
    </row>
    <row r="3835" spans="1:55">
      <c r="A3835" t="s">
        <v>7568</v>
      </c>
      <c r="B3835" t="s">
        <v>56</v>
      </c>
      <c r="C3835">
        <v>49</v>
      </c>
      <c r="D3835" t="s">
        <v>57</v>
      </c>
      <c r="E3835">
        <v>1</v>
      </c>
      <c r="F3835" t="s">
        <v>3435</v>
      </c>
      <c r="G3835">
        <v>95991</v>
      </c>
      <c r="H3835">
        <v>39.02741</v>
      </c>
      <c r="I3835">
        <v>-121.614982</v>
      </c>
      <c r="J3835">
        <v>4</v>
      </c>
      <c r="K3835">
        <v>15</v>
      </c>
      <c r="L3835" t="s">
        <v>98</v>
      </c>
      <c r="M3835" t="s">
        <v>57</v>
      </c>
      <c r="N3835" t="s">
        <v>5906</v>
      </c>
      <c r="O3835" t="s">
        <v>61</v>
      </c>
      <c r="P3835" t="s">
        <v>61</v>
      </c>
      <c r="Q3835" t="s">
        <v>143</v>
      </c>
      <c r="R3835" t="s">
        <v>143</v>
      </c>
      <c r="S3835" t="s">
        <v>143</v>
      </c>
      <c r="T3835" t="s">
        <v>143</v>
      </c>
      <c r="U3835" t="s">
        <v>143</v>
      </c>
      <c r="V3835" t="s">
        <v>143</v>
      </c>
      <c r="W3835" t="s">
        <v>143</v>
      </c>
      <c r="X3835" t="s">
        <v>143</v>
      </c>
      <c r="Y3835" t="s">
        <v>143</v>
      </c>
      <c r="Z3835" t="s">
        <v>143</v>
      </c>
      <c r="AA3835" t="s">
        <v>77</v>
      </c>
      <c r="AB3835" t="s">
        <v>61</v>
      </c>
      <c r="AC3835" t="s">
        <v>307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66</v>
      </c>
      <c r="AM3835">
        <v>0</v>
      </c>
      <c r="AN3835">
        <v>1</v>
      </c>
      <c r="AO3835">
        <v>0</v>
      </c>
      <c r="AP3835" t="s">
        <v>103</v>
      </c>
      <c r="AQ3835" t="s">
        <v>78</v>
      </c>
      <c r="AR3835" t="s">
        <v>182</v>
      </c>
      <c r="AT3835">
        <v>34967</v>
      </c>
      <c r="AU3835">
        <v>1</v>
      </c>
      <c r="AV3835">
        <v>0</v>
      </c>
      <c r="AW3835">
        <v>1</v>
      </c>
      <c r="AX3835">
        <v>0</v>
      </c>
      <c r="AY3835">
        <v>3</v>
      </c>
      <c r="AZ3835" t="s">
        <v>106</v>
      </c>
      <c r="BA3835">
        <v>3</v>
      </c>
      <c r="BB3835" t="s">
        <v>126</v>
      </c>
      <c r="BC3835">
        <v>3</v>
      </c>
    </row>
    <row r="3836" spans="1:55">
      <c r="A3836" t="s">
        <v>7569</v>
      </c>
      <c r="B3836" t="s">
        <v>73</v>
      </c>
      <c r="C3836">
        <v>69</v>
      </c>
      <c r="D3836" t="s">
        <v>57</v>
      </c>
      <c r="E3836">
        <v>0</v>
      </c>
      <c r="F3836" t="s">
        <v>3284</v>
      </c>
      <c r="G3836">
        <v>95315</v>
      </c>
      <c r="H3836">
        <v>37.422961</v>
      </c>
      <c r="I3836">
        <v>-120.765493</v>
      </c>
      <c r="J3836">
        <v>0</v>
      </c>
      <c r="K3836">
        <v>52</v>
      </c>
      <c r="L3836" t="s">
        <v>59</v>
      </c>
      <c r="M3836" t="s">
        <v>57</v>
      </c>
      <c r="N3836" t="s">
        <v>7570</v>
      </c>
      <c r="O3836" t="s">
        <v>57</v>
      </c>
      <c r="P3836" t="s">
        <v>57</v>
      </c>
      <c r="Q3836" t="s">
        <v>85</v>
      </c>
      <c r="R3836" t="s">
        <v>250</v>
      </c>
      <c r="S3836" t="s">
        <v>57</v>
      </c>
      <c r="T3836" t="s">
        <v>61</v>
      </c>
      <c r="U3836" t="s">
        <v>57</v>
      </c>
      <c r="V3836" t="s">
        <v>61</v>
      </c>
      <c r="W3836" t="s">
        <v>57</v>
      </c>
      <c r="X3836" t="s">
        <v>57</v>
      </c>
      <c r="Y3836" t="s">
        <v>57</v>
      </c>
      <c r="Z3836" t="s">
        <v>57</v>
      </c>
      <c r="AA3836" t="s">
        <v>77</v>
      </c>
      <c r="AB3836" t="s">
        <v>57</v>
      </c>
      <c r="AC3836" t="s">
        <v>87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88</v>
      </c>
      <c r="AK3836" t="s">
        <v>89</v>
      </c>
      <c r="AL3836" t="s">
        <v>342</v>
      </c>
      <c r="AM3836">
        <v>1</v>
      </c>
      <c r="AN3836">
        <v>0</v>
      </c>
      <c r="AO3836">
        <v>0</v>
      </c>
      <c r="AP3836" t="s">
        <v>123</v>
      </c>
      <c r="AQ3836" t="s">
        <v>124</v>
      </c>
      <c r="AR3836" t="s">
        <v>105</v>
      </c>
      <c r="AS3836">
        <v>6</v>
      </c>
      <c r="AT3836">
        <v>10159</v>
      </c>
      <c r="AU3836">
        <v>1</v>
      </c>
      <c r="AV3836">
        <v>1</v>
      </c>
      <c r="AW3836">
        <v>0</v>
      </c>
      <c r="AX3836">
        <v>104.2</v>
      </c>
      <c r="AY3836">
        <v>6</v>
      </c>
      <c r="AZ3836" t="s">
        <v>125</v>
      </c>
      <c r="BA3836">
        <v>6</v>
      </c>
      <c r="BB3836" t="s">
        <v>95</v>
      </c>
      <c r="BC3836">
        <v>1</v>
      </c>
    </row>
    <row r="3837" spans="1:55">
      <c r="A3837" t="s">
        <v>7571</v>
      </c>
      <c r="B3837" t="s">
        <v>56</v>
      </c>
      <c r="C3837">
        <v>65</v>
      </c>
      <c r="D3837" t="s">
        <v>57</v>
      </c>
      <c r="E3837">
        <v>0</v>
      </c>
      <c r="F3837" t="s">
        <v>387</v>
      </c>
      <c r="G3837">
        <v>90402</v>
      </c>
      <c r="H3837">
        <v>34.035849</v>
      </c>
      <c r="I3837">
        <v>-118.503508</v>
      </c>
      <c r="J3837">
        <v>0</v>
      </c>
      <c r="K3837">
        <v>66</v>
      </c>
      <c r="L3837" t="s">
        <v>119</v>
      </c>
      <c r="M3837" t="s">
        <v>61</v>
      </c>
      <c r="N3837" t="s">
        <v>143</v>
      </c>
      <c r="O3837" t="s">
        <v>143</v>
      </c>
      <c r="P3837" t="s">
        <v>57</v>
      </c>
      <c r="Q3837" t="s">
        <v>62</v>
      </c>
      <c r="R3837" t="s">
        <v>180</v>
      </c>
      <c r="S3837" t="s">
        <v>61</v>
      </c>
      <c r="T3837" t="s">
        <v>57</v>
      </c>
      <c r="U3837" t="s">
        <v>57</v>
      </c>
      <c r="V3837" t="s">
        <v>61</v>
      </c>
      <c r="W3837" t="s">
        <v>57</v>
      </c>
      <c r="X3837" t="s">
        <v>61</v>
      </c>
      <c r="Y3837" t="s">
        <v>61</v>
      </c>
      <c r="Z3837" t="s">
        <v>57</v>
      </c>
      <c r="AA3837" t="s">
        <v>64</v>
      </c>
      <c r="AB3837" t="s">
        <v>61</v>
      </c>
      <c r="AC3837" t="s">
        <v>87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66</v>
      </c>
      <c r="AM3837">
        <v>0</v>
      </c>
      <c r="AN3837">
        <v>1</v>
      </c>
      <c r="AO3837">
        <v>0</v>
      </c>
      <c r="AP3837" t="s">
        <v>123</v>
      </c>
      <c r="AQ3837" t="s">
        <v>124</v>
      </c>
      <c r="AR3837" t="s">
        <v>137</v>
      </c>
      <c r="AS3837">
        <v>4</v>
      </c>
      <c r="AT3837">
        <v>11509</v>
      </c>
      <c r="AU3837">
        <v>1</v>
      </c>
      <c r="AV3837">
        <v>0</v>
      </c>
      <c r="AW3837">
        <v>1</v>
      </c>
      <c r="AX3837">
        <v>0</v>
      </c>
      <c r="AY3837">
        <v>6</v>
      </c>
      <c r="AZ3837" t="s">
        <v>125</v>
      </c>
      <c r="BA3837">
        <v>1</v>
      </c>
      <c r="BB3837" t="s">
        <v>71</v>
      </c>
      <c r="BC3837">
        <v>4</v>
      </c>
    </row>
    <row r="3838" spans="1:55">
      <c r="A3838" t="s">
        <v>7572</v>
      </c>
      <c r="B3838" t="s">
        <v>56</v>
      </c>
      <c r="C3838">
        <v>72</v>
      </c>
      <c r="D3838" t="s">
        <v>61</v>
      </c>
      <c r="E3838">
        <v>0</v>
      </c>
      <c r="F3838" t="s">
        <v>1700</v>
      </c>
      <c r="G3838">
        <v>95312</v>
      </c>
      <c r="H3838">
        <v>37.420273</v>
      </c>
      <c r="I3838">
        <v>-120.66527</v>
      </c>
      <c r="J3838">
        <v>0</v>
      </c>
      <c r="K3838">
        <v>66</v>
      </c>
      <c r="L3838" t="s">
        <v>119</v>
      </c>
      <c r="M3838" t="s">
        <v>57</v>
      </c>
      <c r="N3838" t="s">
        <v>2772</v>
      </c>
      <c r="O3838" t="s">
        <v>57</v>
      </c>
      <c r="P3838" t="s">
        <v>57</v>
      </c>
      <c r="Q3838" t="s">
        <v>135</v>
      </c>
      <c r="R3838" t="s">
        <v>423</v>
      </c>
      <c r="S3838" t="s">
        <v>57</v>
      </c>
      <c r="T3838" t="s">
        <v>57</v>
      </c>
      <c r="U3838" t="s">
        <v>61</v>
      </c>
      <c r="V3838" t="s">
        <v>57</v>
      </c>
      <c r="W3838" t="s">
        <v>61</v>
      </c>
      <c r="X3838" t="s">
        <v>61</v>
      </c>
      <c r="Y3838" t="s">
        <v>61</v>
      </c>
      <c r="Z3838" t="s">
        <v>57</v>
      </c>
      <c r="AA3838" t="s">
        <v>64</v>
      </c>
      <c r="AB3838" t="s">
        <v>57</v>
      </c>
      <c r="AC3838" t="s">
        <v>65</v>
      </c>
      <c r="AD3838">
        <v>-8</v>
      </c>
      <c r="AE3838">
        <v>4174.35</v>
      </c>
      <c r="AF3838">
        <v>0</v>
      </c>
      <c r="AG3838">
        <v>0</v>
      </c>
      <c r="AH3838">
        <v>2407.68</v>
      </c>
      <c r="AI3838">
        <v>6582.03</v>
      </c>
      <c r="AJ3838" t="s">
        <v>66</v>
      </c>
      <c r="AM3838">
        <v>0</v>
      </c>
      <c r="AN3838">
        <v>1</v>
      </c>
      <c r="AO3838">
        <v>1</v>
      </c>
      <c r="AP3838" t="s">
        <v>123</v>
      </c>
      <c r="AQ3838" t="s">
        <v>104</v>
      </c>
      <c r="AR3838" t="s">
        <v>79</v>
      </c>
      <c r="AS3838">
        <v>4</v>
      </c>
      <c r="AT3838">
        <v>55</v>
      </c>
      <c r="AU3838">
        <v>1</v>
      </c>
      <c r="AV3838">
        <v>0</v>
      </c>
      <c r="AW3838">
        <v>1</v>
      </c>
      <c r="AX3838">
        <v>0</v>
      </c>
      <c r="AY3838">
        <v>6</v>
      </c>
      <c r="AZ3838" t="s">
        <v>125</v>
      </c>
      <c r="BA3838">
        <v>2</v>
      </c>
      <c r="BB3838" t="s">
        <v>126</v>
      </c>
      <c r="BC3838">
        <v>3</v>
      </c>
    </row>
    <row r="3839" spans="1:55">
      <c r="A3839" t="s">
        <v>7573</v>
      </c>
      <c r="B3839" t="s">
        <v>73</v>
      </c>
      <c r="C3839">
        <v>71</v>
      </c>
      <c r="D3839" t="s">
        <v>57</v>
      </c>
      <c r="E3839">
        <v>0</v>
      </c>
      <c r="F3839" t="s">
        <v>4008</v>
      </c>
      <c r="G3839">
        <v>91360</v>
      </c>
      <c r="H3839">
        <v>34.214054</v>
      </c>
      <c r="I3839">
        <v>-118.88109</v>
      </c>
      <c r="J3839">
        <v>1</v>
      </c>
      <c r="K3839">
        <v>32</v>
      </c>
      <c r="L3839" t="s">
        <v>59</v>
      </c>
      <c r="M3839" t="s">
        <v>57</v>
      </c>
      <c r="N3839" t="s">
        <v>7574</v>
      </c>
      <c r="O3839" t="s">
        <v>61</v>
      </c>
      <c r="P3839" t="s">
        <v>57</v>
      </c>
      <c r="Q3839" t="s">
        <v>85</v>
      </c>
      <c r="R3839" t="s">
        <v>332</v>
      </c>
      <c r="S3839" t="s">
        <v>61</v>
      </c>
      <c r="T3839" t="s">
        <v>61</v>
      </c>
      <c r="U3839" t="s">
        <v>61</v>
      </c>
      <c r="V3839" t="s">
        <v>61</v>
      </c>
      <c r="W3839" t="s">
        <v>61</v>
      </c>
      <c r="X3839" t="s">
        <v>57</v>
      </c>
      <c r="Y3839" t="s">
        <v>57</v>
      </c>
      <c r="Z3839" t="s">
        <v>57</v>
      </c>
      <c r="AA3839" t="s">
        <v>77</v>
      </c>
      <c r="AB3839" t="s">
        <v>57</v>
      </c>
      <c r="AC3839" t="s">
        <v>65</v>
      </c>
      <c r="AD3839">
        <v>80.3</v>
      </c>
      <c r="AE3839">
        <v>2483.05</v>
      </c>
      <c r="AF3839">
        <v>0</v>
      </c>
      <c r="AG3839">
        <v>0</v>
      </c>
      <c r="AH3839">
        <v>66.56</v>
      </c>
      <c r="AI3839">
        <v>2549.61</v>
      </c>
      <c r="AJ3839" t="s">
        <v>88</v>
      </c>
      <c r="AK3839" t="s">
        <v>101</v>
      </c>
      <c r="AL3839" t="s">
        <v>690</v>
      </c>
      <c r="AM3839">
        <v>1</v>
      </c>
      <c r="AN3839">
        <v>0</v>
      </c>
      <c r="AO3839">
        <v>0</v>
      </c>
      <c r="AP3839" t="s">
        <v>164</v>
      </c>
      <c r="AQ3839" t="s">
        <v>104</v>
      </c>
      <c r="AR3839" t="s">
        <v>93</v>
      </c>
      <c r="AS3839">
        <v>3</v>
      </c>
      <c r="AT3839">
        <v>42526</v>
      </c>
      <c r="AU3839">
        <v>1</v>
      </c>
      <c r="AV3839">
        <v>1</v>
      </c>
      <c r="AW3839">
        <v>0</v>
      </c>
      <c r="AX3839">
        <v>80.3</v>
      </c>
      <c r="AY3839">
        <v>4</v>
      </c>
      <c r="AZ3839" t="s">
        <v>165</v>
      </c>
      <c r="BA3839">
        <v>6</v>
      </c>
      <c r="BB3839" t="s">
        <v>95</v>
      </c>
      <c r="BC3839">
        <v>1</v>
      </c>
    </row>
    <row r="3840" spans="1:55">
      <c r="A3840" t="s">
        <v>7575</v>
      </c>
      <c r="B3840" t="s">
        <v>56</v>
      </c>
      <c r="C3840">
        <v>50</v>
      </c>
      <c r="D3840" t="s">
        <v>61</v>
      </c>
      <c r="E3840">
        <v>0</v>
      </c>
      <c r="F3840" t="s">
        <v>1243</v>
      </c>
      <c r="G3840">
        <v>92083</v>
      </c>
      <c r="H3840">
        <v>33.17494</v>
      </c>
      <c r="I3840">
        <v>-117.242761</v>
      </c>
      <c r="J3840">
        <v>0</v>
      </c>
      <c r="K3840">
        <v>12</v>
      </c>
      <c r="L3840" t="s">
        <v>59</v>
      </c>
      <c r="M3840" t="s">
        <v>57</v>
      </c>
      <c r="N3840" t="s">
        <v>7576</v>
      </c>
      <c r="O3840" t="s">
        <v>61</v>
      </c>
      <c r="P3840" t="s">
        <v>57</v>
      </c>
      <c r="Q3840" t="s">
        <v>135</v>
      </c>
      <c r="R3840" t="s">
        <v>160</v>
      </c>
      <c r="S3840" t="s">
        <v>61</v>
      </c>
      <c r="T3840" t="s">
        <v>61</v>
      </c>
      <c r="U3840" t="s">
        <v>61</v>
      </c>
      <c r="V3840" t="s">
        <v>61</v>
      </c>
      <c r="W3840" t="s">
        <v>61</v>
      </c>
      <c r="X3840" t="s">
        <v>61</v>
      </c>
      <c r="Y3840" t="s">
        <v>61</v>
      </c>
      <c r="Z3840" t="s">
        <v>57</v>
      </c>
      <c r="AA3840" t="s">
        <v>77</v>
      </c>
      <c r="AB3840" t="s">
        <v>57</v>
      </c>
      <c r="AC3840" t="s">
        <v>87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66</v>
      </c>
      <c r="AM3840">
        <v>0</v>
      </c>
      <c r="AN3840">
        <v>1</v>
      </c>
      <c r="AO3840">
        <v>0</v>
      </c>
      <c r="AP3840" t="s">
        <v>67</v>
      </c>
      <c r="AQ3840" t="s">
        <v>92</v>
      </c>
      <c r="AR3840" t="s">
        <v>137</v>
      </c>
      <c r="AS3840">
        <v>1</v>
      </c>
      <c r="AT3840">
        <v>62036</v>
      </c>
      <c r="AU3840">
        <v>1</v>
      </c>
      <c r="AV3840">
        <v>0</v>
      </c>
      <c r="AW3840">
        <v>1</v>
      </c>
      <c r="AX3840">
        <v>0</v>
      </c>
      <c r="AY3840">
        <v>2</v>
      </c>
      <c r="AZ3840" t="s">
        <v>70</v>
      </c>
      <c r="BA3840">
        <v>5</v>
      </c>
      <c r="BB3840" t="s">
        <v>80</v>
      </c>
      <c r="BC3840">
        <v>2</v>
      </c>
    </row>
    <row r="3841" spans="1:55">
      <c r="A3841" t="s">
        <v>7577</v>
      </c>
      <c r="B3841" t="s">
        <v>56</v>
      </c>
      <c r="C3841">
        <v>54</v>
      </c>
      <c r="D3841" t="s">
        <v>57</v>
      </c>
      <c r="E3841">
        <v>1</v>
      </c>
      <c r="F3841" t="s">
        <v>627</v>
      </c>
      <c r="G3841">
        <v>94129</v>
      </c>
      <c r="H3841">
        <v>37.797526</v>
      </c>
      <c r="I3841">
        <v>-122.464531</v>
      </c>
      <c r="J3841">
        <v>1</v>
      </c>
      <c r="K3841">
        <v>32</v>
      </c>
      <c r="L3841" t="s">
        <v>216</v>
      </c>
      <c r="M3841" t="s">
        <v>57</v>
      </c>
      <c r="N3841" t="s">
        <v>4635</v>
      </c>
      <c r="O3841" t="s">
        <v>61</v>
      </c>
      <c r="P3841" t="s">
        <v>57</v>
      </c>
      <c r="Q3841" t="s">
        <v>62</v>
      </c>
      <c r="R3841" t="s">
        <v>156</v>
      </c>
      <c r="S3841" t="s">
        <v>57</v>
      </c>
      <c r="T3841" t="s">
        <v>57</v>
      </c>
      <c r="U3841" t="s">
        <v>57</v>
      </c>
      <c r="V3841" t="s">
        <v>57</v>
      </c>
      <c r="W3841" t="s">
        <v>61</v>
      </c>
      <c r="X3841" t="s">
        <v>57</v>
      </c>
      <c r="Y3841" t="s">
        <v>57</v>
      </c>
      <c r="Z3841" t="s">
        <v>57</v>
      </c>
      <c r="AA3841" t="s">
        <v>77</v>
      </c>
      <c r="AB3841" t="s">
        <v>61</v>
      </c>
      <c r="AC3841" t="s">
        <v>87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66</v>
      </c>
      <c r="AM3841">
        <v>0</v>
      </c>
      <c r="AN3841">
        <v>1</v>
      </c>
      <c r="AO3841">
        <v>0</v>
      </c>
      <c r="AP3841" t="s">
        <v>164</v>
      </c>
      <c r="AQ3841" t="s">
        <v>92</v>
      </c>
      <c r="AR3841" t="s">
        <v>93</v>
      </c>
      <c r="AS3841">
        <v>7</v>
      </c>
      <c r="AT3841">
        <v>2240</v>
      </c>
      <c r="AU3841">
        <v>1</v>
      </c>
      <c r="AV3841">
        <v>0</v>
      </c>
      <c r="AW3841">
        <v>1</v>
      </c>
      <c r="AX3841">
        <v>0</v>
      </c>
      <c r="AY3841">
        <v>4</v>
      </c>
      <c r="AZ3841" t="s">
        <v>165</v>
      </c>
      <c r="BA3841">
        <v>3</v>
      </c>
      <c r="BB3841" t="s">
        <v>126</v>
      </c>
      <c r="BC3841">
        <v>3</v>
      </c>
    </row>
    <row r="3842" spans="1:55">
      <c r="A3842" t="s">
        <v>7578</v>
      </c>
      <c r="B3842" t="s">
        <v>73</v>
      </c>
      <c r="C3842">
        <v>40</v>
      </c>
      <c r="D3842" t="s">
        <v>61</v>
      </c>
      <c r="E3842">
        <v>0</v>
      </c>
      <c r="F3842" t="s">
        <v>4998</v>
      </c>
      <c r="G3842">
        <v>93268</v>
      </c>
      <c r="H3842">
        <v>35.184837</v>
      </c>
      <c r="I3842">
        <v>-119.402525</v>
      </c>
      <c r="J3842">
        <v>0</v>
      </c>
      <c r="K3842">
        <v>1</v>
      </c>
      <c r="L3842" t="s">
        <v>59</v>
      </c>
      <c r="M3842" t="s">
        <v>57</v>
      </c>
      <c r="N3842" t="s">
        <v>6318</v>
      </c>
      <c r="O3842" t="s">
        <v>61</v>
      </c>
      <c r="P3842" t="s">
        <v>57</v>
      </c>
      <c r="Q3842" t="s">
        <v>85</v>
      </c>
      <c r="R3842" t="s">
        <v>169</v>
      </c>
      <c r="S3842" t="s">
        <v>61</v>
      </c>
      <c r="T3842" t="s">
        <v>61</v>
      </c>
      <c r="U3842" t="s">
        <v>61</v>
      </c>
      <c r="V3842" t="s">
        <v>61</v>
      </c>
      <c r="W3842" t="s">
        <v>61</v>
      </c>
      <c r="X3842" t="s">
        <v>57</v>
      </c>
      <c r="Y3842" t="s">
        <v>57</v>
      </c>
      <c r="Z3842" t="s">
        <v>57</v>
      </c>
      <c r="AA3842" t="s">
        <v>77</v>
      </c>
      <c r="AB3842" t="s">
        <v>61</v>
      </c>
      <c r="AC3842" t="s">
        <v>87</v>
      </c>
      <c r="AD3842">
        <v>79.59999999999999</v>
      </c>
      <c r="AE3842">
        <v>79.59999999999999</v>
      </c>
      <c r="AF3842">
        <v>0</v>
      </c>
      <c r="AG3842">
        <v>0</v>
      </c>
      <c r="AH3842">
        <v>19.32</v>
      </c>
      <c r="AI3842">
        <v>98.92</v>
      </c>
      <c r="AJ3842" t="s">
        <v>88</v>
      </c>
      <c r="AK3842" t="s">
        <v>205</v>
      </c>
      <c r="AL3842" t="s">
        <v>329</v>
      </c>
      <c r="AM3842">
        <v>1</v>
      </c>
      <c r="AN3842">
        <v>0</v>
      </c>
      <c r="AO3842">
        <v>0</v>
      </c>
      <c r="AP3842" t="s">
        <v>91</v>
      </c>
      <c r="AQ3842" t="s">
        <v>78</v>
      </c>
      <c r="AR3842" t="s">
        <v>93</v>
      </c>
      <c r="AS3842">
        <v>3</v>
      </c>
      <c r="AT3842">
        <v>14937</v>
      </c>
      <c r="AU3842">
        <v>1</v>
      </c>
      <c r="AV3842">
        <v>1</v>
      </c>
      <c r="AW3842">
        <v>0</v>
      </c>
      <c r="AX3842">
        <v>79.59999999999999</v>
      </c>
      <c r="AY3842">
        <v>1</v>
      </c>
      <c r="AZ3842" t="s">
        <v>94</v>
      </c>
      <c r="BA3842">
        <v>10</v>
      </c>
      <c r="BB3842" t="s">
        <v>95</v>
      </c>
      <c r="BC3842">
        <v>1</v>
      </c>
    </row>
    <row r="3843" spans="1:55">
      <c r="A3843" t="s">
        <v>7579</v>
      </c>
      <c r="B3843" t="s">
        <v>56</v>
      </c>
      <c r="C3843">
        <v>26</v>
      </c>
      <c r="D3843" t="s">
        <v>57</v>
      </c>
      <c r="E3843">
        <v>0</v>
      </c>
      <c r="F3843" t="s">
        <v>1568</v>
      </c>
      <c r="G3843">
        <v>92625</v>
      </c>
      <c r="H3843">
        <v>33.600987</v>
      </c>
      <c r="I3843">
        <v>-117.862734</v>
      </c>
      <c r="J3843">
        <v>5</v>
      </c>
      <c r="K3843">
        <v>60</v>
      </c>
      <c r="L3843" t="s">
        <v>59</v>
      </c>
      <c r="M3843" t="s">
        <v>57</v>
      </c>
      <c r="N3843" t="s">
        <v>121</v>
      </c>
      <c r="O3843" t="s">
        <v>61</v>
      </c>
      <c r="P3843" t="s">
        <v>57</v>
      </c>
      <c r="Q3843" t="s">
        <v>62</v>
      </c>
      <c r="R3843" t="s">
        <v>1048</v>
      </c>
      <c r="S3843" t="s">
        <v>61</v>
      </c>
      <c r="T3843" t="s">
        <v>57</v>
      </c>
      <c r="U3843" t="s">
        <v>57</v>
      </c>
      <c r="V3843" t="s">
        <v>57</v>
      </c>
      <c r="W3843" t="s">
        <v>57</v>
      </c>
      <c r="X3843" t="s">
        <v>57</v>
      </c>
      <c r="Y3843" t="s">
        <v>57</v>
      </c>
      <c r="Z3843" t="s">
        <v>57</v>
      </c>
      <c r="AA3843" t="s">
        <v>122</v>
      </c>
      <c r="AB3843" t="s">
        <v>57</v>
      </c>
      <c r="AC3843" t="s">
        <v>87</v>
      </c>
      <c r="AD3843">
        <v>80.59999999999999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66</v>
      </c>
      <c r="AM3843">
        <v>0</v>
      </c>
      <c r="AN3843">
        <v>1</v>
      </c>
      <c r="AO3843">
        <v>0</v>
      </c>
      <c r="AP3843" t="s">
        <v>123</v>
      </c>
      <c r="AQ3843" t="s">
        <v>116</v>
      </c>
      <c r="AR3843" t="s">
        <v>93</v>
      </c>
      <c r="AS3843">
        <v>7</v>
      </c>
      <c r="AT3843">
        <v>13422</v>
      </c>
      <c r="AU3843">
        <v>1</v>
      </c>
      <c r="AV3843">
        <v>0</v>
      </c>
      <c r="AW3843">
        <v>1</v>
      </c>
      <c r="AX3843">
        <v>0</v>
      </c>
      <c r="AY3843">
        <v>6</v>
      </c>
      <c r="AZ3843" t="s">
        <v>125</v>
      </c>
      <c r="BA3843">
        <v>1</v>
      </c>
      <c r="BB3843" t="s">
        <v>71</v>
      </c>
      <c r="BC3843">
        <v>4</v>
      </c>
    </row>
    <row r="3844" spans="1:55">
      <c r="A3844" t="s">
        <v>7580</v>
      </c>
      <c r="B3844" t="s">
        <v>73</v>
      </c>
      <c r="C3844">
        <v>27</v>
      </c>
      <c r="D3844" t="s">
        <v>61</v>
      </c>
      <c r="E3844">
        <v>0</v>
      </c>
      <c r="F3844" t="s">
        <v>523</v>
      </c>
      <c r="G3844">
        <v>95838</v>
      </c>
      <c r="H3844">
        <v>38.646096</v>
      </c>
      <c r="I3844">
        <v>-121.442433</v>
      </c>
      <c r="J3844">
        <v>0</v>
      </c>
      <c r="K3844">
        <v>37</v>
      </c>
      <c r="L3844" t="s">
        <v>59</v>
      </c>
      <c r="M3844" t="s">
        <v>57</v>
      </c>
      <c r="N3844" t="s">
        <v>2084</v>
      </c>
      <c r="O3844" t="s">
        <v>57</v>
      </c>
      <c r="P3844" t="s">
        <v>57</v>
      </c>
      <c r="Q3844" t="s">
        <v>85</v>
      </c>
      <c r="R3844" t="s">
        <v>1048</v>
      </c>
      <c r="S3844" t="s">
        <v>61</v>
      </c>
      <c r="T3844" t="s">
        <v>61</v>
      </c>
      <c r="U3844" t="s">
        <v>61</v>
      </c>
      <c r="V3844" t="s">
        <v>57</v>
      </c>
      <c r="W3844" t="s">
        <v>57</v>
      </c>
      <c r="X3844" t="s">
        <v>57</v>
      </c>
      <c r="Y3844" t="s">
        <v>57</v>
      </c>
      <c r="Z3844" t="s">
        <v>57</v>
      </c>
      <c r="AA3844" t="s">
        <v>77</v>
      </c>
      <c r="AB3844" t="s">
        <v>61</v>
      </c>
      <c r="AC3844" t="s">
        <v>87</v>
      </c>
      <c r="AD3844">
        <v>98.8</v>
      </c>
      <c r="AE3844">
        <v>3475.55</v>
      </c>
      <c r="AF3844">
        <v>0</v>
      </c>
      <c r="AG3844">
        <v>0</v>
      </c>
      <c r="AH3844">
        <v>1136.64</v>
      </c>
      <c r="AI3844">
        <v>4612.19</v>
      </c>
      <c r="AJ3844" t="s">
        <v>88</v>
      </c>
      <c r="AK3844" t="s">
        <v>89</v>
      </c>
      <c r="AL3844" t="s">
        <v>181</v>
      </c>
      <c r="AM3844">
        <v>1</v>
      </c>
      <c r="AN3844">
        <v>0</v>
      </c>
      <c r="AO3844">
        <v>0</v>
      </c>
      <c r="AP3844" t="s">
        <v>176</v>
      </c>
      <c r="AQ3844" t="s">
        <v>116</v>
      </c>
      <c r="AR3844" t="s">
        <v>105</v>
      </c>
      <c r="AS3844">
        <v>5</v>
      </c>
      <c r="AT3844">
        <v>34894</v>
      </c>
      <c r="AU3844">
        <v>1</v>
      </c>
      <c r="AV3844">
        <v>1</v>
      </c>
      <c r="AW3844">
        <v>0</v>
      </c>
      <c r="AX3844">
        <v>98.8</v>
      </c>
      <c r="AY3844">
        <v>5</v>
      </c>
      <c r="AZ3844" t="s">
        <v>177</v>
      </c>
      <c r="BA3844">
        <v>7</v>
      </c>
      <c r="BB3844" t="s">
        <v>95</v>
      </c>
      <c r="BC3844">
        <v>1</v>
      </c>
    </row>
    <row r="3845" spans="1:55">
      <c r="A3845" t="s">
        <v>7581</v>
      </c>
      <c r="B3845" t="s">
        <v>73</v>
      </c>
      <c r="C3845">
        <v>37</v>
      </c>
      <c r="D3845" t="s">
        <v>61</v>
      </c>
      <c r="E3845">
        <v>0</v>
      </c>
      <c r="F3845" t="s">
        <v>6547</v>
      </c>
      <c r="G3845">
        <v>93067</v>
      </c>
      <c r="H3845">
        <v>34.420998</v>
      </c>
      <c r="I3845">
        <v>-119.60137</v>
      </c>
      <c r="J3845">
        <v>0</v>
      </c>
      <c r="K3845">
        <v>9</v>
      </c>
      <c r="L3845" t="s">
        <v>83</v>
      </c>
      <c r="M3845" t="s">
        <v>57</v>
      </c>
      <c r="N3845" t="s">
        <v>7582</v>
      </c>
      <c r="O3845" t="s">
        <v>61</v>
      </c>
      <c r="P3845" t="s">
        <v>61</v>
      </c>
      <c r="Q3845" t="s">
        <v>143</v>
      </c>
      <c r="R3845" t="s">
        <v>143</v>
      </c>
      <c r="S3845" t="s">
        <v>143</v>
      </c>
      <c r="T3845" t="s">
        <v>143</v>
      </c>
      <c r="U3845" t="s">
        <v>143</v>
      </c>
      <c r="V3845" t="s">
        <v>143</v>
      </c>
      <c r="W3845" t="s">
        <v>143</v>
      </c>
      <c r="X3845" t="s">
        <v>143</v>
      </c>
      <c r="Y3845" t="s">
        <v>143</v>
      </c>
      <c r="Z3845" t="s">
        <v>143</v>
      </c>
      <c r="AA3845" t="s">
        <v>77</v>
      </c>
      <c r="AB3845" t="s">
        <v>61</v>
      </c>
      <c r="AC3845" t="s">
        <v>65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66</v>
      </c>
      <c r="AM3845">
        <v>0</v>
      </c>
      <c r="AN3845">
        <v>1</v>
      </c>
      <c r="AO3845">
        <v>0</v>
      </c>
      <c r="AP3845" t="s">
        <v>67</v>
      </c>
      <c r="AQ3845" t="s">
        <v>68</v>
      </c>
      <c r="AR3845" t="s">
        <v>182</v>
      </c>
      <c r="AT3845">
        <v>576</v>
      </c>
      <c r="AU3845">
        <v>1</v>
      </c>
      <c r="AV3845">
        <v>0</v>
      </c>
      <c r="AW3845">
        <v>1</v>
      </c>
      <c r="AX3845">
        <v>0</v>
      </c>
      <c r="AY3845">
        <v>2</v>
      </c>
      <c r="AZ3845" t="s">
        <v>70</v>
      </c>
      <c r="BA3845">
        <v>5</v>
      </c>
      <c r="BB3845" t="s">
        <v>80</v>
      </c>
      <c r="BC3845">
        <v>2</v>
      </c>
    </row>
    <row r="3846" spans="1:55">
      <c r="A3846" t="s">
        <v>7583</v>
      </c>
      <c r="B3846" t="s">
        <v>73</v>
      </c>
      <c r="C3846">
        <v>39</v>
      </c>
      <c r="D3846" t="s">
        <v>57</v>
      </c>
      <c r="E3846">
        <v>2</v>
      </c>
      <c r="F3846" t="s">
        <v>4644</v>
      </c>
      <c r="G3846">
        <v>94022</v>
      </c>
      <c r="H3846">
        <v>37.349546</v>
      </c>
      <c r="I3846">
        <v>-122.134356</v>
      </c>
      <c r="J3846">
        <v>2</v>
      </c>
      <c r="K3846">
        <v>67</v>
      </c>
      <c r="L3846" t="s">
        <v>119</v>
      </c>
      <c r="M3846" t="s">
        <v>61</v>
      </c>
      <c r="N3846" t="s">
        <v>143</v>
      </c>
      <c r="O3846" t="s">
        <v>143</v>
      </c>
      <c r="P3846" t="s">
        <v>57</v>
      </c>
      <c r="Q3846" t="s">
        <v>135</v>
      </c>
      <c r="R3846" t="s">
        <v>174</v>
      </c>
      <c r="S3846" t="s">
        <v>57</v>
      </c>
      <c r="T3846" t="s">
        <v>61</v>
      </c>
      <c r="U3846" t="s">
        <v>61</v>
      </c>
      <c r="V3846" t="s">
        <v>61</v>
      </c>
      <c r="W3846" t="s">
        <v>57</v>
      </c>
      <c r="X3846" t="s">
        <v>57</v>
      </c>
      <c r="Y3846" t="s">
        <v>57</v>
      </c>
      <c r="Z3846" t="s">
        <v>57</v>
      </c>
      <c r="AA3846" t="s">
        <v>122</v>
      </c>
      <c r="AB3846" t="s">
        <v>61</v>
      </c>
      <c r="AC3846" t="s">
        <v>65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66</v>
      </c>
      <c r="AM3846">
        <v>0</v>
      </c>
      <c r="AN3846">
        <v>1</v>
      </c>
      <c r="AO3846">
        <v>0</v>
      </c>
      <c r="AP3846" t="s">
        <v>123</v>
      </c>
      <c r="AQ3846" t="s">
        <v>68</v>
      </c>
      <c r="AR3846" t="s">
        <v>69</v>
      </c>
      <c r="AS3846">
        <v>5</v>
      </c>
      <c r="AT3846">
        <v>18486</v>
      </c>
      <c r="AU3846">
        <v>1</v>
      </c>
      <c r="AV3846">
        <v>0</v>
      </c>
      <c r="AW3846">
        <v>1</v>
      </c>
      <c r="AX3846">
        <v>0</v>
      </c>
      <c r="AY3846">
        <v>6</v>
      </c>
      <c r="AZ3846" t="s">
        <v>125</v>
      </c>
      <c r="BA3846">
        <v>0</v>
      </c>
      <c r="BB3846" t="s">
        <v>71</v>
      </c>
      <c r="BC3846">
        <v>4</v>
      </c>
    </row>
    <row r="3847" spans="1:55">
      <c r="A3847" t="s">
        <v>7584</v>
      </c>
      <c r="B3847" t="s">
        <v>73</v>
      </c>
      <c r="C3847">
        <v>76</v>
      </c>
      <c r="D3847" t="s">
        <v>57</v>
      </c>
      <c r="E3847">
        <v>0</v>
      </c>
      <c r="F3847" t="s">
        <v>2397</v>
      </c>
      <c r="G3847">
        <v>90745</v>
      </c>
      <c r="H3847">
        <v>33.822295</v>
      </c>
      <c r="I3847">
        <v>-118.26411</v>
      </c>
      <c r="J3847">
        <v>6</v>
      </c>
      <c r="K3847">
        <v>65</v>
      </c>
      <c r="L3847" t="s">
        <v>59</v>
      </c>
      <c r="M3847" t="s">
        <v>57</v>
      </c>
      <c r="N3847" t="s">
        <v>7585</v>
      </c>
      <c r="O3847" t="s">
        <v>61</v>
      </c>
      <c r="P3847" t="s">
        <v>57</v>
      </c>
      <c r="Q3847" t="s">
        <v>85</v>
      </c>
      <c r="R3847" t="s">
        <v>163</v>
      </c>
      <c r="S3847" t="s">
        <v>61</v>
      </c>
      <c r="T3847" t="s">
        <v>61</v>
      </c>
      <c r="U3847" t="s">
        <v>61</v>
      </c>
      <c r="V3847" t="s">
        <v>61</v>
      </c>
      <c r="W3847" t="s">
        <v>61</v>
      </c>
      <c r="X3847" t="s">
        <v>61</v>
      </c>
      <c r="Y3847" t="s">
        <v>61</v>
      </c>
      <c r="Z3847" t="s">
        <v>57</v>
      </c>
      <c r="AA3847" t="s">
        <v>64</v>
      </c>
      <c r="AB3847" t="s">
        <v>57</v>
      </c>
      <c r="AC3847" t="s">
        <v>87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66</v>
      </c>
      <c r="AM3847">
        <v>0</v>
      </c>
      <c r="AN3847">
        <v>1</v>
      </c>
      <c r="AO3847">
        <v>0</v>
      </c>
      <c r="AP3847" t="s">
        <v>123</v>
      </c>
      <c r="AQ3847" t="s">
        <v>104</v>
      </c>
      <c r="AR3847" t="s">
        <v>93</v>
      </c>
      <c r="AS3847">
        <v>1</v>
      </c>
      <c r="AT3847">
        <v>55486</v>
      </c>
      <c r="AU3847">
        <v>1</v>
      </c>
      <c r="AV3847">
        <v>0</v>
      </c>
      <c r="AW3847">
        <v>1</v>
      </c>
      <c r="AX3847">
        <v>0</v>
      </c>
      <c r="AY3847">
        <v>6</v>
      </c>
      <c r="AZ3847" t="s">
        <v>125</v>
      </c>
      <c r="BA3847">
        <v>3</v>
      </c>
      <c r="BB3847" t="s">
        <v>126</v>
      </c>
      <c r="BC3847">
        <v>3</v>
      </c>
    </row>
    <row r="3848" spans="1:55">
      <c r="A3848" t="s">
        <v>7586</v>
      </c>
      <c r="B3848" t="s">
        <v>73</v>
      </c>
      <c r="C3848">
        <v>58</v>
      </c>
      <c r="D3848" t="s">
        <v>61</v>
      </c>
      <c r="E3848">
        <v>0</v>
      </c>
      <c r="F3848" t="s">
        <v>1225</v>
      </c>
      <c r="G3848">
        <v>93452</v>
      </c>
      <c r="H3848">
        <v>35.746484</v>
      </c>
      <c r="I3848">
        <v>-121.223355</v>
      </c>
      <c r="J3848">
        <v>0</v>
      </c>
      <c r="K3848">
        <v>5</v>
      </c>
      <c r="L3848" t="s">
        <v>59</v>
      </c>
      <c r="M3848" t="s">
        <v>57</v>
      </c>
      <c r="N3848" t="s">
        <v>7587</v>
      </c>
      <c r="O3848" t="s">
        <v>61</v>
      </c>
      <c r="P3848" t="s">
        <v>57</v>
      </c>
      <c r="Q3848" t="s">
        <v>85</v>
      </c>
      <c r="R3848" t="s">
        <v>63</v>
      </c>
      <c r="S3848" t="s">
        <v>61</v>
      </c>
      <c r="T3848" t="s">
        <v>57</v>
      </c>
      <c r="U3848" t="s">
        <v>61</v>
      </c>
      <c r="V3848" t="s">
        <v>61</v>
      </c>
      <c r="W3848" t="s">
        <v>61</v>
      </c>
      <c r="X3848" t="s">
        <v>61</v>
      </c>
      <c r="Y3848" t="s">
        <v>61</v>
      </c>
      <c r="Z3848" t="s">
        <v>57</v>
      </c>
      <c r="AA3848" t="s">
        <v>77</v>
      </c>
      <c r="AB3848" t="s">
        <v>57</v>
      </c>
      <c r="AC3848" t="s">
        <v>87</v>
      </c>
      <c r="AD3848">
        <v>74.65000000000001</v>
      </c>
      <c r="AE3848">
        <v>383.65</v>
      </c>
      <c r="AF3848">
        <v>0</v>
      </c>
      <c r="AG3848">
        <v>0</v>
      </c>
      <c r="AH3848">
        <v>164.05</v>
      </c>
      <c r="AI3848">
        <v>547.7</v>
      </c>
      <c r="AJ3848" t="s">
        <v>66</v>
      </c>
      <c r="AM3848">
        <v>0</v>
      </c>
      <c r="AN3848">
        <v>1</v>
      </c>
      <c r="AO3848">
        <v>0</v>
      </c>
      <c r="AP3848" t="s">
        <v>91</v>
      </c>
      <c r="AQ3848" t="s">
        <v>92</v>
      </c>
      <c r="AR3848" t="s">
        <v>93</v>
      </c>
      <c r="AS3848">
        <v>2</v>
      </c>
      <c r="AT3848">
        <v>471</v>
      </c>
      <c r="AU3848">
        <v>1</v>
      </c>
      <c r="AV3848">
        <v>0</v>
      </c>
      <c r="AW3848">
        <v>1</v>
      </c>
      <c r="AX3848">
        <v>0</v>
      </c>
      <c r="AY3848">
        <v>1</v>
      </c>
      <c r="AZ3848" t="s">
        <v>94</v>
      </c>
      <c r="BA3848">
        <v>10</v>
      </c>
      <c r="BB3848" t="s">
        <v>95</v>
      </c>
      <c r="BC3848">
        <v>1</v>
      </c>
    </row>
    <row r="3849" spans="1:55">
      <c r="A3849" t="s">
        <v>7588</v>
      </c>
      <c r="B3849" t="s">
        <v>73</v>
      </c>
      <c r="C3849">
        <v>43</v>
      </c>
      <c r="D3849" t="s">
        <v>61</v>
      </c>
      <c r="E3849">
        <v>0</v>
      </c>
      <c r="F3849" t="s">
        <v>6367</v>
      </c>
      <c r="G3849">
        <v>96058</v>
      </c>
      <c r="H3849">
        <v>41.769709</v>
      </c>
      <c r="I3849">
        <v>-121.92063</v>
      </c>
      <c r="J3849">
        <v>0</v>
      </c>
      <c r="K3849">
        <v>16</v>
      </c>
      <c r="L3849" t="s">
        <v>59</v>
      </c>
      <c r="M3849" t="s">
        <v>57</v>
      </c>
      <c r="N3849" t="s">
        <v>7589</v>
      </c>
      <c r="O3849" t="s">
        <v>57</v>
      </c>
      <c r="P3849" t="s">
        <v>57</v>
      </c>
      <c r="Q3849" t="s">
        <v>135</v>
      </c>
      <c r="R3849" t="s">
        <v>100</v>
      </c>
      <c r="S3849" t="s">
        <v>61</v>
      </c>
      <c r="T3849" t="s">
        <v>57</v>
      </c>
      <c r="U3849" t="s">
        <v>61</v>
      </c>
      <c r="V3849" t="s">
        <v>61</v>
      </c>
      <c r="W3849" t="s">
        <v>61</v>
      </c>
      <c r="X3849" t="s">
        <v>61</v>
      </c>
      <c r="Y3849" t="s">
        <v>61</v>
      </c>
      <c r="Z3849" t="s">
        <v>57</v>
      </c>
      <c r="AA3849" t="s">
        <v>77</v>
      </c>
      <c r="AB3849" t="s">
        <v>61</v>
      </c>
      <c r="AC3849" t="s">
        <v>87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66</v>
      </c>
      <c r="AM3849">
        <v>0</v>
      </c>
      <c r="AN3849">
        <v>1</v>
      </c>
      <c r="AO3849">
        <v>0</v>
      </c>
      <c r="AP3849" t="s">
        <v>103</v>
      </c>
      <c r="AQ3849" t="s">
        <v>78</v>
      </c>
      <c r="AR3849" t="s">
        <v>69</v>
      </c>
      <c r="AS3849">
        <v>2</v>
      </c>
      <c r="AT3849">
        <v>816</v>
      </c>
      <c r="AU3849">
        <v>1</v>
      </c>
      <c r="AV3849">
        <v>0</v>
      </c>
      <c r="AW3849">
        <v>1</v>
      </c>
      <c r="AX3849">
        <v>0</v>
      </c>
      <c r="AY3849">
        <v>3</v>
      </c>
      <c r="AZ3849" t="s">
        <v>106</v>
      </c>
      <c r="BA3849">
        <v>5</v>
      </c>
      <c r="BB3849" t="s">
        <v>80</v>
      </c>
      <c r="BC3849">
        <v>2</v>
      </c>
    </row>
    <row r="3850" spans="1:55">
      <c r="A3850" t="s">
        <v>7590</v>
      </c>
      <c r="B3850" t="s">
        <v>73</v>
      </c>
      <c r="C3850">
        <v>39</v>
      </c>
      <c r="D3850" t="s">
        <v>61</v>
      </c>
      <c r="E3850">
        <v>0</v>
      </c>
      <c r="F3850" t="s">
        <v>1850</v>
      </c>
      <c r="G3850">
        <v>93460</v>
      </c>
      <c r="H3850">
        <v>34.630356</v>
      </c>
      <c r="I3850">
        <v>-120.032564</v>
      </c>
      <c r="J3850">
        <v>0</v>
      </c>
      <c r="K3850">
        <v>5</v>
      </c>
      <c r="L3850" t="s">
        <v>83</v>
      </c>
      <c r="M3850" t="s">
        <v>57</v>
      </c>
      <c r="N3850" t="s">
        <v>7591</v>
      </c>
      <c r="O3850" t="s">
        <v>61</v>
      </c>
      <c r="P3850" t="s">
        <v>57</v>
      </c>
      <c r="Q3850" t="s">
        <v>135</v>
      </c>
      <c r="R3850" t="s">
        <v>131</v>
      </c>
      <c r="S3850" t="s">
        <v>61</v>
      </c>
      <c r="T3850" t="s">
        <v>57</v>
      </c>
      <c r="U3850" t="s">
        <v>61</v>
      </c>
      <c r="V3850" t="s">
        <v>61</v>
      </c>
      <c r="W3850" t="s">
        <v>61</v>
      </c>
      <c r="X3850" t="s">
        <v>61</v>
      </c>
      <c r="Y3850" t="s">
        <v>61</v>
      </c>
      <c r="Z3850" t="s">
        <v>57</v>
      </c>
      <c r="AA3850" t="s">
        <v>77</v>
      </c>
      <c r="AB3850" t="s">
        <v>57</v>
      </c>
      <c r="AC3850" t="s">
        <v>87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66</v>
      </c>
      <c r="AM3850">
        <v>0</v>
      </c>
      <c r="AN3850">
        <v>1</v>
      </c>
      <c r="AO3850">
        <v>0</v>
      </c>
      <c r="AP3850" t="s">
        <v>91</v>
      </c>
      <c r="AQ3850" t="s">
        <v>68</v>
      </c>
      <c r="AR3850" t="s">
        <v>69</v>
      </c>
      <c r="AS3850">
        <v>2</v>
      </c>
      <c r="AT3850">
        <v>5710</v>
      </c>
      <c r="AU3850">
        <v>1</v>
      </c>
      <c r="AV3850">
        <v>0</v>
      </c>
      <c r="AW3850">
        <v>1</v>
      </c>
      <c r="AX3850">
        <v>0</v>
      </c>
      <c r="AY3850">
        <v>1</v>
      </c>
      <c r="AZ3850" t="s">
        <v>94</v>
      </c>
      <c r="BA3850">
        <v>8</v>
      </c>
      <c r="BB3850" t="s">
        <v>95</v>
      </c>
      <c r="BC3850">
        <v>1</v>
      </c>
    </row>
    <row r="3851" spans="1:55">
      <c r="A3851" t="s">
        <v>7592</v>
      </c>
      <c r="B3851" t="s">
        <v>56</v>
      </c>
      <c r="C3851">
        <v>21</v>
      </c>
      <c r="D3851" t="s">
        <v>61</v>
      </c>
      <c r="E3851">
        <v>0</v>
      </c>
      <c r="F3851" t="s">
        <v>226</v>
      </c>
      <c r="G3851">
        <v>90019</v>
      </c>
      <c r="H3851">
        <v>34.049841</v>
      </c>
      <c r="I3851">
        <v>-118.33846</v>
      </c>
      <c r="J3851">
        <v>0</v>
      </c>
      <c r="K3851">
        <v>8</v>
      </c>
      <c r="L3851" t="s">
        <v>83</v>
      </c>
      <c r="M3851" t="s">
        <v>57</v>
      </c>
      <c r="N3851" t="s">
        <v>3296</v>
      </c>
      <c r="O3851" t="s">
        <v>57</v>
      </c>
      <c r="P3851" t="s">
        <v>57</v>
      </c>
      <c r="Q3851" t="s">
        <v>85</v>
      </c>
      <c r="R3851" t="s">
        <v>1048</v>
      </c>
      <c r="S3851" t="s">
        <v>61</v>
      </c>
      <c r="T3851" t="s">
        <v>61</v>
      </c>
      <c r="U3851" t="s">
        <v>61</v>
      </c>
      <c r="V3851" t="s">
        <v>61</v>
      </c>
      <c r="W3851" t="s">
        <v>61</v>
      </c>
      <c r="X3851" t="s">
        <v>61</v>
      </c>
      <c r="Y3851" t="s">
        <v>61</v>
      </c>
      <c r="Z3851" t="s">
        <v>57</v>
      </c>
      <c r="AA3851" t="s">
        <v>77</v>
      </c>
      <c r="AB3851" t="s">
        <v>57</v>
      </c>
      <c r="AC3851" t="s">
        <v>65</v>
      </c>
      <c r="AD3851">
        <v>74.59999999999999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66</v>
      </c>
      <c r="AM3851">
        <v>0</v>
      </c>
      <c r="AN3851">
        <v>1</v>
      </c>
      <c r="AO3851">
        <v>0</v>
      </c>
      <c r="AP3851" t="s">
        <v>67</v>
      </c>
      <c r="AQ3851" t="s">
        <v>116</v>
      </c>
      <c r="AR3851" t="s">
        <v>93</v>
      </c>
      <c r="AS3851">
        <v>1</v>
      </c>
      <c r="AT3851">
        <v>67520</v>
      </c>
      <c r="AU3851">
        <v>1</v>
      </c>
      <c r="AV3851">
        <v>0</v>
      </c>
      <c r="AW3851">
        <v>1</v>
      </c>
      <c r="AX3851">
        <v>0</v>
      </c>
      <c r="AY3851">
        <v>2</v>
      </c>
      <c r="AZ3851" t="s">
        <v>70</v>
      </c>
      <c r="BA3851">
        <v>7</v>
      </c>
      <c r="BB3851" t="s">
        <v>95</v>
      </c>
      <c r="BC3851">
        <v>1</v>
      </c>
    </row>
    <row r="3852" spans="1:55">
      <c r="A3852" t="s">
        <v>7593</v>
      </c>
      <c r="B3852" t="s">
        <v>56</v>
      </c>
      <c r="C3852">
        <v>30</v>
      </c>
      <c r="D3852" t="s">
        <v>61</v>
      </c>
      <c r="E3852">
        <v>0</v>
      </c>
      <c r="F3852" t="s">
        <v>7594</v>
      </c>
      <c r="G3852">
        <v>93627</v>
      </c>
      <c r="H3852">
        <v>36.520537</v>
      </c>
      <c r="I3852">
        <v>-120.118055</v>
      </c>
      <c r="J3852">
        <v>0</v>
      </c>
      <c r="K3852">
        <v>71</v>
      </c>
      <c r="L3852" t="s">
        <v>59</v>
      </c>
      <c r="M3852" t="s">
        <v>57</v>
      </c>
      <c r="N3852" t="s">
        <v>4170</v>
      </c>
      <c r="O3852" t="s">
        <v>57</v>
      </c>
      <c r="P3852" t="s">
        <v>61</v>
      </c>
      <c r="Q3852" t="s">
        <v>143</v>
      </c>
      <c r="R3852" t="s">
        <v>143</v>
      </c>
      <c r="S3852" t="s">
        <v>143</v>
      </c>
      <c r="T3852" t="s">
        <v>143</v>
      </c>
      <c r="U3852" t="s">
        <v>143</v>
      </c>
      <c r="V3852" t="s">
        <v>143</v>
      </c>
      <c r="W3852" t="s">
        <v>143</v>
      </c>
      <c r="X3852" t="s">
        <v>143</v>
      </c>
      <c r="Y3852" t="s">
        <v>143</v>
      </c>
      <c r="Z3852" t="s">
        <v>143</v>
      </c>
      <c r="AA3852" t="s">
        <v>122</v>
      </c>
      <c r="AB3852" t="s">
        <v>61</v>
      </c>
      <c r="AC3852" t="s">
        <v>87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66</v>
      </c>
      <c r="AM3852">
        <v>0</v>
      </c>
      <c r="AN3852">
        <v>1</v>
      </c>
      <c r="AO3852">
        <v>0</v>
      </c>
      <c r="AP3852" t="s">
        <v>123</v>
      </c>
      <c r="AQ3852" t="s">
        <v>68</v>
      </c>
      <c r="AR3852" t="s">
        <v>182</v>
      </c>
      <c r="AT3852">
        <v>152</v>
      </c>
      <c r="AU3852">
        <v>1</v>
      </c>
      <c r="AV3852">
        <v>0</v>
      </c>
      <c r="AW3852">
        <v>1</v>
      </c>
      <c r="AX3852">
        <v>0</v>
      </c>
      <c r="AY3852">
        <v>6</v>
      </c>
      <c r="AZ3852" t="s">
        <v>125</v>
      </c>
      <c r="BA3852">
        <v>2</v>
      </c>
      <c r="BB3852" t="s">
        <v>126</v>
      </c>
      <c r="BC3852">
        <v>3</v>
      </c>
    </row>
    <row r="3853" spans="1:55">
      <c r="A3853" t="s">
        <v>7595</v>
      </c>
      <c r="B3853" t="s">
        <v>73</v>
      </c>
      <c r="C3853">
        <v>34</v>
      </c>
      <c r="D3853" t="s">
        <v>61</v>
      </c>
      <c r="E3853">
        <v>0</v>
      </c>
      <c r="F3853" t="s">
        <v>5844</v>
      </c>
      <c r="G3853">
        <v>93230</v>
      </c>
      <c r="H3853">
        <v>36.29223</v>
      </c>
      <c r="I3853">
        <v>-119.622676</v>
      </c>
      <c r="J3853">
        <v>0</v>
      </c>
      <c r="K3853">
        <v>57</v>
      </c>
      <c r="L3853" t="s">
        <v>59</v>
      </c>
      <c r="M3853" t="s">
        <v>57</v>
      </c>
      <c r="N3853" t="s">
        <v>6603</v>
      </c>
      <c r="O3853" t="s">
        <v>57</v>
      </c>
      <c r="P3853" t="s">
        <v>57</v>
      </c>
      <c r="Q3853" t="s">
        <v>85</v>
      </c>
      <c r="R3853" t="s">
        <v>76</v>
      </c>
      <c r="S3853" t="s">
        <v>61</v>
      </c>
      <c r="T3853" t="s">
        <v>61</v>
      </c>
      <c r="U3853" t="s">
        <v>61</v>
      </c>
      <c r="V3853" t="s">
        <v>57</v>
      </c>
      <c r="W3853" t="s">
        <v>57</v>
      </c>
      <c r="X3853" t="s">
        <v>61</v>
      </c>
      <c r="Y3853" t="s">
        <v>61</v>
      </c>
      <c r="Z3853" t="s">
        <v>61</v>
      </c>
      <c r="AA3853" t="s">
        <v>122</v>
      </c>
      <c r="AB3853" t="s">
        <v>57</v>
      </c>
      <c r="AC3853" t="s">
        <v>65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66</v>
      </c>
      <c r="AM3853">
        <v>0</v>
      </c>
      <c r="AN3853">
        <v>1</v>
      </c>
      <c r="AO3853">
        <v>0</v>
      </c>
      <c r="AP3853" t="s">
        <v>123</v>
      </c>
      <c r="AQ3853" t="s">
        <v>68</v>
      </c>
      <c r="AR3853" t="s">
        <v>105</v>
      </c>
      <c r="AS3853">
        <v>2</v>
      </c>
      <c r="AT3853">
        <v>53204</v>
      </c>
      <c r="AU3853">
        <v>1</v>
      </c>
      <c r="AV3853">
        <v>0</v>
      </c>
      <c r="AW3853">
        <v>1</v>
      </c>
      <c r="AX3853">
        <v>0</v>
      </c>
      <c r="AY3853">
        <v>6</v>
      </c>
      <c r="AZ3853" t="s">
        <v>125</v>
      </c>
      <c r="BA3853">
        <v>4</v>
      </c>
      <c r="BB3853" t="s">
        <v>80</v>
      </c>
      <c r="BC3853">
        <v>2</v>
      </c>
    </row>
    <row r="3854" spans="1:55">
      <c r="A3854" t="s">
        <v>7596</v>
      </c>
      <c r="B3854" t="s">
        <v>56</v>
      </c>
      <c r="C3854">
        <v>65</v>
      </c>
      <c r="D3854" t="s">
        <v>61</v>
      </c>
      <c r="E3854">
        <v>0</v>
      </c>
      <c r="F3854" t="s">
        <v>1814</v>
      </c>
      <c r="G3854">
        <v>95668</v>
      </c>
      <c r="H3854">
        <v>38.833554</v>
      </c>
      <c r="I3854">
        <v>-121.498102</v>
      </c>
      <c r="J3854">
        <v>0</v>
      </c>
      <c r="K3854">
        <v>4</v>
      </c>
      <c r="L3854" t="s">
        <v>59</v>
      </c>
      <c r="M3854" t="s">
        <v>57</v>
      </c>
      <c r="N3854" t="s">
        <v>3798</v>
      </c>
      <c r="O3854" t="s">
        <v>61</v>
      </c>
      <c r="P3854" t="s">
        <v>57</v>
      </c>
      <c r="Q3854" t="s">
        <v>85</v>
      </c>
      <c r="R3854" t="s">
        <v>76</v>
      </c>
      <c r="S3854" t="s">
        <v>61</v>
      </c>
      <c r="T3854" t="s">
        <v>57</v>
      </c>
      <c r="U3854" t="s">
        <v>57</v>
      </c>
      <c r="V3854" t="s">
        <v>61</v>
      </c>
      <c r="W3854" t="s">
        <v>57</v>
      </c>
      <c r="X3854" t="s">
        <v>57</v>
      </c>
      <c r="Y3854" t="s">
        <v>57</v>
      </c>
      <c r="Z3854" t="s">
        <v>57</v>
      </c>
      <c r="AA3854" t="s">
        <v>77</v>
      </c>
      <c r="AB3854" t="s">
        <v>57</v>
      </c>
      <c r="AC3854" t="s">
        <v>65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88</v>
      </c>
      <c r="AK3854" t="s">
        <v>89</v>
      </c>
      <c r="AL3854" t="s">
        <v>90</v>
      </c>
      <c r="AM3854">
        <v>1</v>
      </c>
      <c r="AN3854">
        <v>0</v>
      </c>
      <c r="AO3854">
        <v>0</v>
      </c>
      <c r="AP3854" t="s">
        <v>91</v>
      </c>
      <c r="AQ3854" t="s">
        <v>124</v>
      </c>
      <c r="AR3854" t="s">
        <v>105</v>
      </c>
      <c r="AS3854">
        <v>6</v>
      </c>
      <c r="AT3854">
        <v>901</v>
      </c>
      <c r="AU3854">
        <v>1</v>
      </c>
      <c r="AV3854">
        <v>1</v>
      </c>
      <c r="AW3854">
        <v>0</v>
      </c>
      <c r="AX3854">
        <v>99.8</v>
      </c>
      <c r="AY3854">
        <v>1</v>
      </c>
      <c r="AZ3854" t="s">
        <v>94</v>
      </c>
      <c r="BA3854">
        <v>10</v>
      </c>
      <c r="BB3854" t="s">
        <v>95</v>
      </c>
      <c r="BC3854">
        <v>1</v>
      </c>
    </row>
    <row r="3855" spans="1:55">
      <c r="A3855" t="s">
        <v>7597</v>
      </c>
      <c r="B3855" t="s">
        <v>73</v>
      </c>
      <c r="C3855">
        <v>65</v>
      </c>
      <c r="D3855" t="s">
        <v>57</v>
      </c>
      <c r="E3855">
        <v>0</v>
      </c>
      <c r="F3855" t="s">
        <v>152</v>
      </c>
      <c r="G3855">
        <v>91941</v>
      </c>
      <c r="H3855">
        <v>32.759327</v>
      </c>
      <c r="I3855">
        <v>-116.99726</v>
      </c>
      <c r="J3855">
        <v>1</v>
      </c>
      <c r="K3855">
        <v>30</v>
      </c>
      <c r="L3855" t="s">
        <v>59</v>
      </c>
      <c r="M3855" t="s">
        <v>57</v>
      </c>
      <c r="N3855" t="s">
        <v>6721</v>
      </c>
      <c r="O3855" t="s">
        <v>57</v>
      </c>
      <c r="P3855" t="s">
        <v>57</v>
      </c>
      <c r="Q3855" t="s">
        <v>85</v>
      </c>
      <c r="R3855" t="s">
        <v>156</v>
      </c>
      <c r="S3855" t="s">
        <v>61</v>
      </c>
      <c r="T3855" t="s">
        <v>61</v>
      </c>
      <c r="U3855" t="s">
        <v>61</v>
      </c>
      <c r="V3855" t="s">
        <v>61</v>
      </c>
      <c r="W3855" t="s">
        <v>61</v>
      </c>
      <c r="X3855" t="s">
        <v>61</v>
      </c>
      <c r="Y3855" t="s">
        <v>61</v>
      </c>
      <c r="Z3855" t="s">
        <v>57</v>
      </c>
      <c r="AA3855" t="s">
        <v>77</v>
      </c>
      <c r="AB3855" t="s">
        <v>61</v>
      </c>
      <c r="AC3855" t="s">
        <v>307</v>
      </c>
      <c r="AD3855">
        <v>77.90000000000001</v>
      </c>
      <c r="AE3855">
        <v>2351.45</v>
      </c>
      <c r="AF3855">
        <v>0</v>
      </c>
      <c r="AG3855">
        <v>0</v>
      </c>
      <c r="AH3855">
        <v>85.8</v>
      </c>
      <c r="AI3855">
        <v>2437.25</v>
      </c>
      <c r="AJ3855" t="s">
        <v>66</v>
      </c>
      <c r="AM3855">
        <v>0</v>
      </c>
      <c r="AN3855">
        <v>1</v>
      </c>
      <c r="AO3855">
        <v>0</v>
      </c>
      <c r="AP3855" t="s">
        <v>164</v>
      </c>
      <c r="AQ3855" t="s">
        <v>124</v>
      </c>
      <c r="AR3855" t="s">
        <v>93</v>
      </c>
      <c r="AS3855">
        <v>1</v>
      </c>
      <c r="AT3855">
        <v>44652</v>
      </c>
      <c r="AU3855">
        <v>1</v>
      </c>
      <c r="AV3855">
        <v>0</v>
      </c>
      <c r="AW3855">
        <v>1</v>
      </c>
      <c r="AX3855">
        <v>0</v>
      </c>
      <c r="AY3855">
        <v>4</v>
      </c>
      <c r="AZ3855" t="s">
        <v>165</v>
      </c>
      <c r="BA3855">
        <v>6</v>
      </c>
      <c r="BB3855" t="s">
        <v>95</v>
      </c>
      <c r="BC3855">
        <v>1</v>
      </c>
    </row>
    <row r="3856" spans="1:55">
      <c r="A3856" t="s">
        <v>7598</v>
      </c>
      <c r="B3856" t="s">
        <v>73</v>
      </c>
      <c r="C3856">
        <v>32</v>
      </c>
      <c r="D3856" t="s">
        <v>61</v>
      </c>
      <c r="E3856">
        <v>0</v>
      </c>
      <c r="F3856" t="s">
        <v>1126</v>
      </c>
      <c r="G3856">
        <v>95975</v>
      </c>
      <c r="H3856">
        <v>39.225634</v>
      </c>
      <c r="I3856">
        <v>-121.156163</v>
      </c>
      <c r="J3856">
        <v>0</v>
      </c>
      <c r="K3856">
        <v>1</v>
      </c>
      <c r="L3856" t="s">
        <v>59</v>
      </c>
      <c r="M3856" t="s">
        <v>57</v>
      </c>
      <c r="N3856" t="s">
        <v>7599</v>
      </c>
      <c r="O3856" t="s">
        <v>57</v>
      </c>
      <c r="P3856" t="s">
        <v>57</v>
      </c>
      <c r="Q3856" t="s">
        <v>85</v>
      </c>
      <c r="R3856" t="s">
        <v>131</v>
      </c>
      <c r="S3856" t="s">
        <v>61</v>
      </c>
      <c r="T3856" t="s">
        <v>61</v>
      </c>
      <c r="U3856" t="s">
        <v>57</v>
      </c>
      <c r="V3856" t="s">
        <v>61</v>
      </c>
      <c r="W3856" t="s">
        <v>57</v>
      </c>
      <c r="X3856" t="s">
        <v>57</v>
      </c>
      <c r="Y3856" t="s">
        <v>57</v>
      </c>
      <c r="Z3856" t="s">
        <v>57</v>
      </c>
      <c r="AA3856" t="s">
        <v>77</v>
      </c>
      <c r="AB3856" t="s">
        <v>57</v>
      </c>
      <c r="AC3856" t="s">
        <v>87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88</v>
      </c>
      <c r="AK3856" t="s">
        <v>201</v>
      </c>
      <c r="AL3856" t="s">
        <v>1253</v>
      </c>
      <c r="AM3856">
        <v>1</v>
      </c>
      <c r="AN3856">
        <v>0</v>
      </c>
      <c r="AO3856">
        <v>0</v>
      </c>
      <c r="AP3856" t="s">
        <v>91</v>
      </c>
      <c r="AQ3856" t="s">
        <v>68</v>
      </c>
      <c r="AR3856" t="s">
        <v>105</v>
      </c>
      <c r="AS3856">
        <v>5</v>
      </c>
      <c r="AT3856">
        <v>1601</v>
      </c>
      <c r="AU3856">
        <v>1</v>
      </c>
      <c r="AV3856">
        <v>1</v>
      </c>
      <c r="AW3856">
        <v>0</v>
      </c>
      <c r="AX3856">
        <v>101.45</v>
      </c>
      <c r="AY3856">
        <v>1</v>
      </c>
      <c r="AZ3856" t="s">
        <v>94</v>
      </c>
      <c r="BA3856">
        <v>10</v>
      </c>
      <c r="BB3856" t="s">
        <v>95</v>
      </c>
      <c r="BC3856">
        <v>1</v>
      </c>
    </row>
    <row r="3857" spans="1:55">
      <c r="A3857" t="s">
        <v>7600</v>
      </c>
      <c r="B3857" t="s">
        <v>56</v>
      </c>
      <c r="C3857">
        <v>36</v>
      </c>
      <c r="D3857" t="s">
        <v>57</v>
      </c>
      <c r="E3857">
        <v>0</v>
      </c>
      <c r="F3857" t="s">
        <v>252</v>
      </c>
      <c r="G3857">
        <v>92117</v>
      </c>
      <c r="H3857">
        <v>32.825086</v>
      </c>
      <c r="I3857">
        <v>-117.199424</v>
      </c>
      <c r="J3857">
        <v>1</v>
      </c>
      <c r="K3857">
        <v>25</v>
      </c>
      <c r="L3857" t="s">
        <v>59</v>
      </c>
      <c r="M3857" t="s">
        <v>57</v>
      </c>
      <c r="N3857" t="s">
        <v>7601</v>
      </c>
      <c r="O3857" t="s">
        <v>61</v>
      </c>
      <c r="P3857" t="s">
        <v>57</v>
      </c>
      <c r="Q3857" t="s">
        <v>85</v>
      </c>
      <c r="R3857" t="s">
        <v>423</v>
      </c>
      <c r="S3857" t="s">
        <v>61</v>
      </c>
      <c r="T3857" t="s">
        <v>57</v>
      </c>
      <c r="U3857" t="s">
        <v>57</v>
      </c>
      <c r="V3857" t="s">
        <v>61</v>
      </c>
      <c r="W3857" t="s">
        <v>57</v>
      </c>
      <c r="X3857" t="s">
        <v>61</v>
      </c>
      <c r="Y3857" t="s">
        <v>61</v>
      </c>
      <c r="Z3857" t="s">
        <v>57</v>
      </c>
      <c r="AA3857" t="s">
        <v>77</v>
      </c>
      <c r="AB3857" t="s">
        <v>57</v>
      </c>
      <c r="AC3857" t="s">
        <v>87</v>
      </c>
      <c r="AD3857">
        <v>89.15000000000001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88</v>
      </c>
      <c r="AK3857" t="s">
        <v>89</v>
      </c>
      <c r="AL3857" t="s">
        <v>181</v>
      </c>
      <c r="AM3857">
        <v>1</v>
      </c>
      <c r="AN3857">
        <v>0</v>
      </c>
      <c r="AO3857">
        <v>0</v>
      </c>
      <c r="AP3857" t="s">
        <v>164</v>
      </c>
      <c r="AQ3857" t="s">
        <v>68</v>
      </c>
      <c r="AR3857" t="s">
        <v>93</v>
      </c>
      <c r="AS3857">
        <v>4</v>
      </c>
      <c r="AT3857">
        <v>51213</v>
      </c>
      <c r="AU3857">
        <v>1</v>
      </c>
      <c r="AV3857">
        <v>1</v>
      </c>
      <c r="AW3857">
        <v>0</v>
      </c>
      <c r="AX3857">
        <v>89.15000000000001</v>
      </c>
      <c r="AY3857">
        <v>4</v>
      </c>
      <c r="AZ3857" t="s">
        <v>165</v>
      </c>
      <c r="BA3857">
        <v>6</v>
      </c>
      <c r="BB3857" t="s">
        <v>95</v>
      </c>
      <c r="BC3857">
        <v>1</v>
      </c>
    </row>
    <row r="3858" spans="1:55">
      <c r="A3858" t="s">
        <v>7602</v>
      </c>
      <c r="B3858" t="s">
        <v>56</v>
      </c>
      <c r="C3858">
        <v>42</v>
      </c>
      <c r="D3858" t="s">
        <v>61</v>
      </c>
      <c r="E3858">
        <v>0</v>
      </c>
      <c r="F3858" t="s">
        <v>1260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59</v>
      </c>
      <c r="M3858" t="s">
        <v>57</v>
      </c>
      <c r="N3858" t="s">
        <v>3677</v>
      </c>
      <c r="O3858" t="s">
        <v>57</v>
      </c>
      <c r="P3858" t="s">
        <v>57</v>
      </c>
      <c r="Q3858" t="s">
        <v>135</v>
      </c>
      <c r="R3858" t="s">
        <v>1317</v>
      </c>
      <c r="S3858" t="s">
        <v>61</v>
      </c>
      <c r="T3858" t="s">
        <v>57</v>
      </c>
      <c r="U3858" t="s">
        <v>61</v>
      </c>
      <c r="V3858" t="s">
        <v>61</v>
      </c>
      <c r="W3858" t="s">
        <v>61</v>
      </c>
      <c r="X3858" t="s">
        <v>61</v>
      </c>
      <c r="Y3858" t="s">
        <v>61</v>
      </c>
      <c r="Z3858" t="s">
        <v>57</v>
      </c>
      <c r="AA3858" t="s">
        <v>77</v>
      </c>
      <c r="AB3858" t="s">
        <v>57</v>
      </c>
      <c r="AC3858" t="s">
        <v>87</v>
      </c>
      <c r="AD3858">
        <v>54.2</v>
      </c>
      <c r="AE3858">
        <v>1739.6</v>
      </c>
      <c r="AF3858">
        <v>0</v>
      </c>
      <c r="AG3858">
        <v>0</v>
      </c>
      <c r="AH3858">
        <v>1024.64</v>
      </c>
      <c r="AI3858">
        <v>2764.24</v>
      </c>
      <c r="AJ3858" t="s">
        <v>66</v>
      </c>
      <c r="AM3858">
        <v>0</v>
      </c>
      <c r="AN3858">
        <v>1</v>
      </c>
      <c r="AO3858">
        <v>0</v>
      </c>
      <c r="AP3858" t="s">
        <v>164</v>
      </c>
      <c r="AQ3858" t="s">
        <v>78</v>
      </c>
      <c r="AR3858" t="s">
        <v>69</v>
      </c>
      <c r="AS3858">
        <v>2</v>
      </c>
      <c r="AT3858">
        <v>27891</v>
      </c>
      <c r="AU3858">
        <v>1</v>
      </c>
      <c r="AV3858">
        <v>0</v>
      </c>
      <c r="AW3858">
        <v>1</v>
      </c>
      <c r="AX3858">
        <v>0</v>
      </c>
      <c r="AY3858">
        <v>4</v>
      </c>
      <c r="AZ3858" t="s">
        <v>165</v>
      </c>
      <c r="BA3858">
        <v>5</v>
      </c>
      <c r="BB3858" t="s">
        <v>80</v>
      </c>
      <c r="BC3858">
        <v>2</v>
      </c>
    </row>
    <row r="3859" spans="1:55">
      <c r="A3859" t="s">
        <v>7603</v>
      </c>
      <c r="B3859" t="s">
        <v>73</v>
      </c>
      <c r="C3859">
        <v>36</v>
      </c>
      <c r="D3859" t="s">
        <v>61</v>
      </c>
      <c r="E3859">
        <v>0</v>
      </c>
      <c r="F3859" t="s">
        <v>4392</v>
      </c>
      <c r="G3859">
        <v>92003</v>
      </c>
      <c r="H3859">
        <v>33.290907</v>
      </c>
      <c r="I3859">
        <v>-117.202895</v>
      </c>
      <c r="J3859">
        <v>0</v>
      </c>
      <c r="K3859">
        <v>10</v>
      </c>
      <c r="L3859" t="s">
        <v>98</v>
      </c>
      <c r="M3859" t="s">
        <v>57</v>
      </c>
      <c r="N3859" t="s">
        <v>5919</v>
      </c>
      <c r="O3859" t="s">
        <v>61</v>
      </c>
      <c r="P3859" t="s">
        <v>57</v>
      </c>
      <c r="Q3859" t="s">
        <v>135</v>
      </c>
      <c r="R3859" t="s">
        <v>332</v>
      </c>
      <c r="S3859" t="s">
        <v>61</v>
      </c>
      <c r="T3859" t="s">
        <v>57</v>
      </c>
      <c r="U3859" t="s">
        <v>61</v>
      </c>
      <c r="V3859" t="s">
        <v>61</v>
      </c>
      <c r="W3859" t="s">
        <v>57</v>
      </c>
      <c r="X3859" t="s">
        <v>61</v>
      </c>
      <c r="Y3859" t="s">
        <v>61</v>
      </c>
      <c r="Z3859" t="s">
        <v>61</v>
      </c>
      <c r="AA3859" t="s">
        <v>77</v>
      </c>
      <c r="AB3859" t="s">
        <v>57</v>
      </c>
      <c r="AC3859" t="s">
        <v>65</v>
      </c>
      <c r="AD3859">
        <v>59.65</v>
      </c>
      <c r="AE3859">
        <v>638.95</v>
      </c>
      <c r="AF3859">
        <v>0</v>
      </c>
      <c r="AG3859">
        <v>90</v>
      </c>
      <c r="AH3859">
        <v>14.8</v>
      </c>
      <c r="AI3859">
        <v>743.75</v>
      </c>
      <c r="AJ3859" t="s">
        <v>66</v>
      </c>
      <c r="AM3859">
        <v>0</v>
      </c>
      <c r="AN3859">
        <v>1</v>
      </c>
      <c r="AO3859">
        <v>0</v>
      </c>
      <c r="AP3859" t="s">
        <v>67</v>
      </c>
      <c r="AQ3859" t="s">
        <v>68</v>
      </c>
      <c r="AR3859" t="s">
        <v>69</v>
      </c>
      <c r="AS3859">
        <v>2</v>
      </c>
      <c r="AT3859">
        <v>3849</v>
      </c>
      <c r="AU3859">
        <v>1</v>
      </c>
      <c r="AV3859">
        <v>0</v>
      </c>
      <c r="AW3859">
        <v>1</v>
      </c>
      <c r="AX3859">
        <v>0</v>
      </c>
      <c r="AY3859">
        <v>2</v>
      </c>
      <c r="AZ3859" t="s">
        <v>70</v>
      </c>
      <c r="BA3859">
        <v>5</v>
      </c>
      <c r="BB3859" t="s">
        <v>80</v>
      </c>
      <c r="BC3859">
        <v>2</v>
      </c>
    </row>
    <row r="3860" spans="1:55">
      <c r="A3860" t="s">
        <v>7604</v>
      </c>
      <c r="B3860" t="s">
        <v>56</v>
      </c>
      <c r="C3860">
        <v>52</v>
      </c>
      <c r="D3860" t="s">
        <v>61</v>
      </c>
      <c r="E3860">
        <v>0</v>
      </c>
      <c r="F3860" t="s">
        <v>678</v>
      </c>
      <c r="G3860">
        <v>90248</v>
      </c>
      <c r="H3860">
        <v>33.876482</v>
      </c>
      <c r="I3860">
        <v>-118.284077</v>
      </c>
      <c r="J3860">
        <v>0</v>
      </c>
      <c r="K3860">
        <v>12</v>
      </c>
      <c r="L3860" t="s">
        <v>98</v>
      </c>
      <c r="M3860" t="s">
        <v>57</v>
      </c>
      <c r="N3860" t="s">
        <v>7605</v>
      </c>
      <c r="O3860" t="s">
        <v>57</v>
      </c>
      <c r="P3860" t="s">
        <v>57</v>
      </c>
      <c r="Q3860" t="s">
        <v>85</v>
      </c>
      <c r="R3860" t="s">
        <v>391</v>
      </c>
      <c r="S3860" t="s">
        <v>61</v>
      </c>
      <c r="T3860" t="s">
        <v>57</v>
      </c>
      <c r="U3860" t="s">
        <v>61</v>
      </c>
      <c r="V3860" t="s">
        <v>61</v>
      </c>
      <c r="W3860" t="s">
        <v>61</v>
      </c>
      <c r="X3860" t="s">
        <v>57</v>
      </c>
      <c r="Y3860" t="s">
        <v>57</v>
      </c>
      <c r="Z3860" t="s">
        <v>61</v>
      </c>
      <c r="AA3860" t="s">
        <v>77</v>
      </c>
      <c r="AB3860" t="s">
        <v>57</v>
      </c>
      <c r="AC3860" t="s">
        <v>87</v>
      </c>
      <c r="AD3860">
        <v>89.15000000000001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66</v>
      </c>
      <c r="AM3860">
        <v>0</v>
      </c>
      <c r="AN3860">
        <v>1</v>
      </c>
      <c r="AO3860">
        <v>0</v>
      </c>
      <c r="AP3860" t="s">
        <v>67</v>
      </c>
      <c r="AQ3860" t="s">
        <v>92</v>
      </c>
      <c r="AR3860" t="s">
        <v>93</v>
      </c>
      <c r="AS3860">
        <v>3</v>
      </c>
      <c r="AT3860">
        <v>9960</v>
      </c>
      <c r="AU3860">
        <v>1</v>
      </c>
      <c r="AV3860">
        <v>0</v>
      </c>
      <c r="AW3860">
        <v>1</v>
      </c>
      <c r="AX3860">
        <v>0</v>
      </c>
      <c r="AY3860">
        <v>2</v>
      </c>
      <c r="AZ3860" t="s">
        <v>70</v>
      </c>
      <c r="BA3860">
        <v>7</v>
      </c>
      <c r="BB3860" t="s">
        <v>95</v>
      </c>
      <c r="BC3860">
        <v>1</v>
      </c>
    </row>
    <row r="3861" spans="1:55">
      <c r="A3861" t="s">
        <v>7606</v>
      </c>
      <c r="B3861" t="s">
        <v>56</v>
      </c>
      <c r="C3861">
        <v>53</v>
      </c>
      <c r="D3861" t="s">
        <v>61</v>
      </c>
      <c r="E3861">
        <v>1</v>
      </c>
      <c r="F3861" t="s">
        <v>2222</v>
      </c>
      <c r="G3861">
        <v>93424</v>
      </c>
      <c r="H3861">
        <v>35.186644</v>
      </c>
      <c r="I3861">
        <v>-120.728305</v>
      </c>
      <c r="J3861">
        <v>0</v>
      </c>
      <c r="K3861">
        <v>14</v>
      </c>
      <c r="L3861" t="s">
        <v>98</v>
      </c>
      <c r="M3861" t="s">
        <v>57</v>
      </c>
      <c r="N3861" t="s">
        <v>920</v>
      </c>
      <c r="O3861" t="s">
        <v>57</v>
      </c>
      <c r="P3861" t="s">
        <v>57</v>
      </c>
      <c r="Q3861" t="s">
        <v>85</v>
      </c>
      <c r="R3861" t="s">
        <v>169</v>
      </c>
      <c r="S3861" t="s">
        <v>57</v>
      </c>
      <c r="T3861" t="s">
        <v>61</v>
      </c>
      <c r="U3861" t="s">
        <v>61</v>
      </c>
      <c r="V3861" t="s">
        <v>57</v>
      </c>
      <c r="W3861" t="s">
        <v>61</v>
      </c>
      <c r="X3861" t="s">
        <v>61</v>
      </c>
      <c r="Y3861" t="s">
        <v>61</v>
      </c>
      <c r="Z3861" t="s">
        <v>57</v>
      </c>
      <c r="AA3861" t="s">
        <v>77</v>
      </c>
      <c r="AB3861" t="s">
        <v>57</v>
      </c>
      <c r="AC3861" t="s">
        <v>307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66</v>
      </c>
      <c r="AM3861">
        <v>0</v>
      </c>
      <c r="AN3861">
        <v>1</v>
      </c>
      <c r="AO3861">
        <v>0</v>
      </c>
      <c r="AP3861" t="s">
        <v>103</v>
      </c>
      <c r="AQ3861" t="s">
        <v>92</v>
      </c>
      <c r="AR3861" t="s">
        <v>93</v>
      </c>
      <c r="AS3861">
        <v>3</v>
      </c>
      <c r="AT3861">
        <v>812</v>
      </c>
      <c r="AU3861">
        <v>1</v>
      </c>
      <c r="AV3861">
        <v>0</v>
      </c>
      <c r="AW3861">
        <v>1</v>
      </c>
      <c r="AX3861">
        <v>0</v>
      </c>
      <c r="AY3861">
        <v>3</v>
      </c>
      <c r="AZ3861" t="s">
        <v>106</v>
      </c>
      <c r="BA3861">
        <v>6</v>
      </c>
      <c r="BB3861" t="s">
        <v>95</v>
      </c>
      <c r="BC3861">
        <v>1</v>
      </c>
    </row>
    <row r="3862" spans="1:55">
      <c r="A3862" t="s">
        <v>7607</v>
      </c>
      <c r="B3862" t="s">
        <v>56</v>
      </c>
      <c r="C3862">
        <v>20</v>
      </c>
      <c r="D3862" t="s">
        <v>57</v>
      </c>
      <c r="E3862">
        <v>0</v>
      </c>
      <c r="F3862" t="s">
        <v>3335</v>
      </c>
      <c r="G3862">
        <v>95226</v>
      </c>
      <c r="H3862">
        <v>38.233879</v>
      </c>
      <c r="I3862">
        <v>-120.861666</v>
      </c>
      <c r="J3862">
        <v>3</v>
      </c>
      <c r="K3862">
        <v>19</v>
      </c>
      <c r="L3862" t="s">
        <v>59</v>
      </c>
      <c r="M3862" t="s">
        <v>57</v>
      </c>
      <c r="N3862" t="s">
        <v>6450</v>
      </c>
      <c r="O3862" t="s">
        <v>61</v>
      </c>
      <c r="P3862" t="s">
        <v>57</v>
      </c>
      <c r="Q3862" t="s">
        <v>135</v>
      </c>
      <c r="R3862" t="s">
        <v>322</v>
      </c>
      <c r="S3862" t="s">
        <v>61</v>
      </c>
      <c r="T3862" t="s">
        <v>57</v>
      </c>
      <c r="U3862" t="s">
        <v>61</v>
      </c>
      <c r="V3862" t="s">
        <v>61</v>
      </c>
      <c r="W3862" t="s">
        <v>61</v>
      </c>
      <c r="X3862" t="s">
        <v>57</v>
      </c>
      <c r="Y3862" t="s">
        <v>57</v>
      </c>
      <c r="Z3862" t="s">
        <v>57</v>
      </c>
      <c r="AA3862" t="s">
        <v>77</v>
      </c>
      <c r="AB3862" t="s">
        <v>57</v>
      </c>
      <c r="AC3862" t="s">
        <v>65</v>
      </c>
      <c r="AD3862">
        <v>59.8</v>
      </c>
      <c r="AE3862">
        <v>1130.85</v>
      </c>
      <c r="AF3862">
        <v>0</v>
      </c>
      <c r="AG3862">
        <v>0</v>
      </c>
      <c r="AH3862">
        <v>157.7</v>
      </c>
      <c r="AI3862">
        <v>1288.55</v>
      </c>
      <c r="AJ3862" t="s">
        <v>66</v>
      </c>
      <c r="AM3862">
        <v>0</v>
      </c>
      <c r="AN3862">
        <v>1</v>
      </c>
      <c r="AO3862">
        <v>0</v>
      </c>
      <c r="AP3862" t="s">
        <v>103</v>
      </c>
      <c r="AQ3862" t="s">
        <v>116</v>
      </c>
      <c r="AR3862" t="s">
        <v>69</v>
      </c>
      <c r="AS3862">
        <v>4</v>
      </c>
      <c r="AT3862">
        <v>75</v>
      </c>
      <c r="AU3862">
        <v>1</v>
      </c>
      <c r="AV3862">
        <v>0</v>
      </c>
      <c r="AW3862">
        <v>1</v>
      </c>
      <c r="AX3862">
        <v>0</v>
      </c>
      <c r="AY3862">
        <v>3</v>
      </c>
      <c r="AZ3862" t="s">
        <v>106</v>
      </c>
      <c r="BA3862">
        <v>4</v>
      </c>
      <c r="BB3862" t="s">
        <v>80</v>
      </c>
      <c r="BC3862">
        <v>2</v>
      </c>
    </row>
    <row r="3863" spans="1:55">
      <c r="A3863" t="s">
        <v>7608</v>
      </c>
      <c r="B3863" t="s">
        <v>73</v>
      </c>
      <c r="C3863">
        <v>65</v>
      </c>
      <c r="D3863" t="s">
        <v>57</v>
      </c>
      <c r="E3863">
        <v>0</v>
      </c>
      <c r="F3863" t="s">
        <v>1273</v>
      </c>
      <c r="G3863">
        <v>91321</v>
      </c>
      <c r="H3863">
        <v>34.370378</v>
      </c>
      <c r="I3863">
        <v>-118.504118</v>
      </c>
      <c r="J3863">
        <v>8</v>
      </c>
      <c r="K3863">
        <v>41</v>
      </c>
      <c r="L3863" t="s">
        <v>129</v>
      </c>
      <c r="M3863" t="s">
        <v>57</v>
      </c>
      <c r="N3863" t="s">
        <v>7609</v>
      </c>
      <c r="O3863" t="s">
        <v>61</v>
      </c>
      <c r="P3863" t="s">
        <v>57</v>
      </c>
      <c r="Q3863" t="s">
        <v>85</v>
      </c>
      <c r="R3863" t="s">
        <v>275</v>
      </c>
      <c r="S3863" t="s">
        <v>61</v>
      </c>
      <c r="T3863" t="s">
        <v>57</v>
      </c>
      <c r="U3863" t="s">
        <v>61</v>
      </c>
      <c r="V3863" t="s">
        <v>61</v>
      </c>
      <c r="W3863" t="s">
        <v>57</v>
      </c>
      <c r="X3863" t="s">
        <v>57</v>
      </c>
      <c r="Y3863" t="s">
        <v>57</v>
      </c>
      <c r="Z3863" t="s">
        <v>61</v>
      </c>
      <c r="AA3863" t="s">
        <v>77</v>
      </c>
      <c r="AB3863" t="s">
        <v>57</v>
      </c>
      <c r="AC3863" t="s">
        <v>87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66</v>
      </c>
      <c r="AM3863">
        <v>0</v>
      </c>
      <c r="AN3863">
        <v>1</v>
      </c>
      <c r="AO3863">
        <v>0</v>
      </c>
      <c r="AP3863" t="s">
        <v>176</v>
      </c>
      <c r="AQ3863" t="s">
        <v>124</v>
      </c>
      <c r="AR3863" t="s">
        <v>105</v>
      </c>
      <c r="AS3863">
        <v>4</v>
      </c>
      <c r="AT3863">
        <v>30742</v>
      </c>
      <c r="AU3863">
        <v>1</v>
      </c>
      <c r="AV3863">
        <v>0</v>
      </c>
      <c r="AW3863">
        <v>1</v>
      </c>
      <c r="AX3863">
        <v>0</v>
      </c>
      <c r="AY3863">
        <v>5</v>
      </c>
      <c r="AZ3863" t="s">
        <v>177</v>
      </c>
      <c r="BA3863">
        <v>6</v>
      </c>
      <c r="BB3863" t="s">
        <v>95</v>
      </c>
      <c r="BC3863">
        <v>1</v>
      </c>
    </row>
    <row r="3864" spans="1:55">
      <c r="A3864" t="s">
        <v>7610</v>
      </c>
      <c r="B3864" t="s">
        <v>73</v>
      </c>
      <c r="C3864">
        <v>69</v>
      </c>
      <c r="D3864" t="s">
        <v>57</v>
      </c>
      <c r="E3864">
        <v>0</v>
      </c>
      <c r="F3864" t="s">
        <v>1038</v>
      </c>
      <c r="G3864">
        <v>93110</v>
      </c>
      <c r="H3864">
        <v>34.437945</v>
      </c>
      <c r="I3864">
        <v>-119.77191</v>
      </c>
      <c r="J3864">
        <v>1</v>
      </c>
      <c r="K3864">
        <v>69</v>
      </c>
      <c r="L3864" t="s">
        <v>119</v>
      </c>
      <c r="M3864" t="s">
        <v>57</v>
      </c>
      <c r="N3864" t="s">
        <v>7611</v>
      </c>
      <c r="O3864" t="s">
        <v>57</v>
      </c>
      <c r="P3864" t="s">
        <v>57</v>
      </c>
      <c r="Q3864" t="s">
        <v>85</v>
      </c>
      <c r="R3864" t="s">
        <v>100</v>
      </c>
      <c r="S3864" t="s">
        <v>61</v>
      </c>
      <c r="T3864" t="s">
        <v>57</v>
      </c>
      <c r="U3864" t="s">
        <v>57</v>
      </c>
      <c r="V3864" t="s">
        <v>57</v>
      </c>
      <c r="W3864" t="s">
        <v>57</v>
      </c>
      <c r="X3864" t="s">
        <v>57</v>
      </c>
      <c r="Y3864" t="s">
        <v>61</v>
      </c>
      <c r="Z3864" t="s">
        <v>57</v>
      </c>
      <c r="AA3864" t="s">
        <v>122</v>
      </c>
      <c r="AB3864" t="s">
        <v>57</v>
      </c>
      <c r="AC3864" t="s">
        <v>87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88</v>
      </c>
      <c r="AK3864" t="s">
        <v>205</v>
      </c>
      <c r="AL3864" t="s">
        <v>206</v>
      </c>
      <c r="AM3864">
        <v>1</v>
      </c>
      <c r="AN3864">
        <v>0</v>
      </c>
      <c r="AO3864">
        <v>0</v>
      </c>
      <c r="AP3864" t="s">
        <v>123</v>
      </c>
      <c r="AQ3864" t="s">
        <v>124</v>
      </c>
      <c r="AR3864" t="s">
        <v>105</v>
      </c>
      <c r="AS3864">
        <v>6</v>
      </c>
      <c r="AT3864">
        <v>15757</v>
      </c>
      <c r="AU3864">
        <v>1</v>
      </c>
      <c r="AV3864">
        <v>1</v>
      </c>
      <c r="AW3864">
        <v>0</v>
      </c>
      <c r="AX3864">
        <v>108.4</v>
      </c>
      <c r="AY3864">
        <v>6</v>
      </c>
      <c r="AZ3864" t="s">
        <v>125</v>
      </c>
      <c r="BA3864">
        <v>3</v>
      </c>
      <c r="BB3864" t="s">
        <v>126</v>
      </c>
      <c r="BC3864">
        <v>3</v>
      </c>
    </row>
    <row r="3865" spans="1:55">
      <c r="A3865" t="s">
        <v>7612</v>
      </c>
      <c r="B3865" t="s">
        <v>73</v>
      </c>
      <c r="C3865">
        <v>48</v>
      </c>
      <c r="D3865" t="s">
        <v>61</v>
      </c>
      <c r="E3865">
        <v>0</v>
      </c>
      <c r="F3865" t="s">
        <v>499</v>
      </c>
      <c r="G3865">
        <v>94710</v>
      </c>
      <c r="H3865">
        <v>37.872902</v>
      </c>
      <c r="I3865">
        <v>-122.303708</v>
      </c>
      <c r="J3865">
        <v>0</v>
      </c>
      <c r="K3865">
        <v>69</v>
      </c>
      <c r="L3865" t="s">
        <v>119</v>
      </c>
      <c r="M3865" t="s">
        <v>57</v>
      </c>
      <c r="N3865" t="s">
        <v>7613</v>
      </c>
      <c r="O3865" t="s">
        <v>57</v>
      </c>
      <c r="P3865" t="s">
        <v>57</v>
      </c>
      <c r="Q3865" t="s">
        <v>85</v>
      </c>
      <c r="R3865" t="s">
        <v>313</v>
      </c>
      <c r="S3865" t="s">
        <v>61</v>
      </c>
      <c r="T3865" t="s">
        <v>57</v>
      </c>
      <c r="U3865" t="s">
        <v>61</v>
      </c>
      <c r="V3865" t="s">
        <v>57</v>
      </c>
      <c r="W3865" t="s">
        <v>57</v>
      </c>
      <c r="X3865" t="s">
        <v>57</v>
      </c>
      <c r="Y3865" t="s">
        <v>57</v>
      </c>
      <c r="Z3865" t="s">
        <v>57</v>
      </c>
      <c r="AA3865" t="s">
        <v>64</v>
      </c>
      <c r="AB3865" t="s">
        <v>57</v>
      </c>
      <c r="AC3865" t="s">
        <v>87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10461.38</v>
      </c>
      <c r="AJ3865" t="s">
        <v>66</v>
      </c>
      <c r="AM3865">
        <v>0</v>
      </c>
      <c r="AN3865">
        <v>1</v>
      </c>
      <c r="AO3865">
        <v>0</v>
      </c>
      <c r="AP3865" t="s">
        <v>123</v>
      </c>
      <c r="AQ3865" t="s">
        <v>78</v>
      </c>
      <c r="AR3865" t="s">
        <v>105</v>
      </c>
      <c r="AS3865">
        <v>6</v>
      </c>
      <c r="AT3865">
        <v>8157</v>
      </c>
      <c r="AU3865">
        <v>1</v>
      </c>
      <c r="AV3865">
        <v>0</v>
      </c>
      <c r="AW3865">
        <v>1</v>
      </c>
      <c r="AX3865">
        <v>0</v>
      </c>
      <c r="AY3865">
        <v>6</v>
      </c>
      <c r="AZ3865" t="s">
        <v>125</v>
      </c>
      <c r="BA3865">
        <v>4</v>
      </c>
      <c r="BB3865" t="s">
        <v>80</v>
      </c>
      <c r="BC3865">
        <v>2</v>
      </c>
    </row>
    <row r="3866" spans="1:55">
      <c r="A3866" t="s">
        <v>7614</v>
      </c>
      <c r="B3866" t="s">
        <v>56</v>
      </c>
      <c r="C3866">
        <v>32</v>
      </c>
      <c r="D3866" t="s">
        <v>61</v>
      </c>
      <c r="E3866">
        <v>0</v>
      </c>
      <c r="F3866" t="s">
        <v>5720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59</v>
      </c>
      <c r="M3866" t="s">
        <v>57</v>
      </c>
      <c r="N3866" t="s">
        <v>7615</v>
      </c>
      <c r="O3866" t="s">
        <v>61</v>
      </c>
      <c r="P3866" t="s">
        <v>57</v>
      </c>
      <c r="Q3866" t="s">
        <v>85</v>
      </c>
      <c r="R3866" t="s">
        <v>180</v>
      </c>
      <c r="S3866" t="s">
        <v>61</v>
      </c>
      <c r="T3866" t="s">
        <v>61</v>
      </c>
      <c r="U3866" t="s">
        <v>61</v>
      </c>
      <c r="V3866" t="s">
        <v>61</v>
      </c>
      <c r="W3866" t="s">
        <v>61</v>
      </c>
      <c r="X3866" t="s">
        <v>61</v>
      </c>
      <c r="Y3866" t="s">
        <v>61</v>
      </c>
      <c r="Z3866" t="s">
        <v>57</v>
      </c>
      <c r="AA3866" t="s">
        <v>77</v>
      </c>
      <c r="AB3866" t="s">
        <v>61</v>
      </c>
      <c r="AC3866" t="s">
        <v>87</v>
      </c>
      <c r="AD3866">
        <v>70.34999999999999</v>
      </c>
      <c r="AE3866">
        <v>139.25</v>
      </c>
      <c r="AF3866">
        <v>0</v>
      </c>
      <c r="AG3866">
        <v>0</v>
      </c>
      <c r="AH3866">
        <v>89.54000000000001</v>
      </c>
      <c r="AI3866">
        <v>228.79</v>
      </c>
      <c r="AJ3866" t="s">
        <v>170</v>
      </c>
      <c r="AM3866">
        <v>0</v>
      </c>
      <c r="AN3866">
        <v>0</v>
      </c>
      <c r="AO3866">
        <v>0</v>
      </c>
      <c r="AP3866" t="s">
        <v>91</v>
      </c>
      <c r="AQ3866" t="s">
        <v>68</v>
      </c>
      <c r="AR3866" t="s">
        <v>93</v>
      </c>
      <c r="AS3866">
        <v>1</v>
      </c>
      <c r="AT3866">
        <v>382</v>
      </c>
      <c r="AU3866">
        <v>0</v>
      </c>
      <c r="AX3866">
        <v>0</v>
      </c>
      <c r="AY3866">
        <v>1</v>
      </c>
      <c r="AZ3866" t="s">
        <v>94</v>
      </c>
      <c r="BA3866">
        <v>10</v>
      </c>
      <c r="BB3866" t="s">
        <v>95</v>
      </c>
      <c r="BC3866">
        <v>1</v>
      </c>
    </row>
    <row r="3867" spans="1:55">
      <c r="A3867" t="s">
        <v>7616</v>
      </c>
      <c r="B3867" t="s">
        <v>56</v>
      </c>
      <c r="C3867">
        <v>49</v>
      </c>
      <c r="D3867" t="s">
        <v>57</v>
      </c>
      <c r="E3867">
        <v>2</v>
      </c>
      <c r="F3867" t="s">
        <v>252</v>
      </c>
      <c r="G3867">
        <v>92117</v>
      </c>
      <c r="H3867">
        <v>32.825086</v>
      </c>
      <c r="I3867">
        <v>-117.199424</v>
      </c>
      <c r="J3867">
        <v>2</v>
      </c>
      <c r="K3867">
        <v>33</v>
      </c>
      <c r="L3867" t="s">
        <v>59</v>
      </c>
      <c r="M3867" t="s">
        <v>57</v>
      </c>
      <c r="N3867" t="s">
        <v>4014</v>
      </c>
      <c r="O3867" t="s">
        <v>57</v>
      </c>
      <c r="P3867" t="s">
        <v>61</v>
      </c>
      <c r="Q3867" t="s">
        <v>143</v>
      </c>
      <c r="R3867" t="s">
        <v>143</v>
      </c>
      <c r="S3867" t="s">
        <v>143</v>
      </c>
      <c r="T3867" t="s">
        <v>143</v>
      </c>
      <c r="U3867" t="s">
        <v>143</v>
      </c>
      <c r="V3867" t="s">
        <v>143</v>
      </c>
      <c r="W3867" t="s">
        <v>143</v>
      </c>
      <c r="X3867" t="s">
        <v>143</v>
      </c>
      <c r="Y3867" t="s">
        <v>143</v>
      </c>
      <c r="Z3867" t="s">
        <v>143</v>
      </c>
      <c r="AA3867" t="s">
        <v>77</v>
      </c>
      <c r="AB3867" t="s">
        <v>61</v>
      </c>
      <c r="AC3867" t="s">
        <v>87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66</v>
      </c>
      <c r="AM3867">
        <v>0</v>
      </c>
      <c r="AN3867">
        <v>1</v>
      </c>
      <c r="AO3867">
        <v>0</v>
      </c>
      <c r="AP3867" t="s">
        <v>164</v>
      </c>
      <c r="AQ3867" t="s">
        <v>78</v>
      </c>
      <c r="AR3867" t="s">
        <v>182</v>
      </c>
      <c r="AT3867">
        <v>51213</v>
      </c>
      <c r="AU3867">
        <v>1</v>
      </c>
      <c r="AV3867">
        <v>0</v>
      </c>
      <c r="AW3867">
        <v>1</v>
      </c>
      <c r="AX3867">
        <v>0</v>
      </c>
      <c r="AY3867">
        <v>4</v>
      </c>
      <c r="AZ3867" t="s">
        <v>165</v>
      </c>
      <c r="BA3867">
        <v>3</v>
      </c>
      <c r="BB3867" t="s">
        <v>126</v>
      </c>
      <c r="BC3867">
        <v>3</v>
      </c>
    </row>
    <row r="3868" spans="1:55">
      <c r="A3868" t="s">
        <v>7617</v>
      </c>
      <c r="B3868" t="s">
        <v>73</v>
      </c>
      <c r="C3868">
        <v>44</v>
      </c>
      <c r="D3868" t="s">
        <v>57</v>
      </c>
      <c r="E3868">
        <v>3</v>
      </c>
      <c r="F3868" t="s">
        <v>2641</v>
      </c>
      <c r="G3868">
        <v>91006</v>
      </c>
      <c r="H3868">
        <v>34.137319</v>
      </c>
      <c r="I3868">
        <v>-118.029837</v>
      </c>
      <c r="J3868">
        <v>7</v>
      </c>
      <c r="K3868">
        <v>12</v>
      </c>
      <c r="L3868" t="s">
        <v>98</v>
      </c>
      <c r="M3868" t="s">
        <v>57</v>
      </c>
      <c r="N3868" t="s">
        <v>7486</v>
      </c>
      <c r="O3868" t="s">
        <v>61</v>
      </c>
      <c r="P3868" t="s">
        <v>61</v>
      </c>
      <c r="Q3868" t="s">
        <v>143</v>
      </c>
      <c r="R3868" t="s">
        <v>143</v>
      </c>
      <c r="S3868" t="s">
        <v>143</v>
      </c>
      <c r="T3868" t="s">
        <v>143</v>
      </c>
      <c r="U3868" t="s">
        <v>143</v>
      </c>
      <c r="V3868" t="s">
        <v>143</v>
      </c>
      <c r="W3868" t="s">
        <v>143</v>
      </c>
      <c r="X3868" t="s">
        <v>143</v>
      </c>
      <c r="Y3868" t="s">
        <v>143</v>
      </c>
      <c r="Z3868" t="s">
        <v>143</v>
      </c>
      <c r="AA3868" t="s">
        <v>122</v>
      </c>
      <c r="AB3868" t="s">
        <v>61</v>
      </c>
      <c r="AC3868" t="s">
        <v>65</v>
      </c>
      <c r="AD3868">
        <v>19.7</v>
      </c>
      <c r="AE3868">
        <v>258.35</v>
      </c>
      <c r="AF3868">
        <v>0</v>
      </c>
      <c r="AG3868">
        <v>0</v>
      </c>
      <c r="AH3868">
        <v>56.52</v>
      </c>
      <c r="AI3868">
        <v>314.87</v>
      </c>
      <c r="AJ3868" t="s">
        <v>66</v>
      </c>
      <c r="AM3868">
        <v>0</v>
      </c>
      <c r="AN3868">
        <v>1</v>
      </c>
      <c r="AO3868">
        <v>0</v>
      </c>
      <c r="AP3868" t="s">
        <v>67</v>
      </c>
      <c r="AQ3868" t="s">
        <v>78</v>
      </c>
      <c r="AR3868" t="s">
        <v>182</v>
      </c>
      <c r="AT3868">
        <v>30028</v>
      </c>
      <c r="AU3868">
        <v>1</v>
      </c>
      <c r="AV3868">
        <v>0</v>
      </c>
      <c r="AW3868">
        <v>1</v>
      </c>
      <c r="AX3868">
        <v>0</v>
      </c>
      <c r="AY3868">
        <v>2</v>
      </c>
      <c r="AZ3868" t="s">
        <v>70</v>
      </c>
      <c r="BA3868">
        <v>0</v>
      </c>
      <c r="BB3868" t="s">
        <v>71</v>
      </c>
      <c r="BC3868">
        <v>4</v>
      </c>
    </row>
    <row r="3869" spans="1:55">
      <c r="A3869" t="s">
        <v>7618</v>
      </c>
      <c r="B3869" t="s">
        <v>73</v>
      </c>
      <c r="C3869">
        <v>53</v>
      </c>
      <c r="D3869" t="s">
        <v>61</v>
      </c>
      <c r="E3869">
        <v>0</v>
      </c>
      <c r="F3869" t="s">
        <v>1728</v>
      </c>
      <c r="G3869">
        <v>94565</v>
      </c>
      <c r="H3869">
        <v>38.006047</v>
      </c>
      <c r="I3869">
        <v>-121.916834</v>
      </c>
      <c r="J3869">
        <v>0</v>
      </c>
      <c r="K3869">
        <v>3</v>
      </c>
      <c r="L3869" t="s">
        <v>59</v>
      </c>
      <c r="M3869" t="s">
        <v>57</v>
      </c>
      <c r="N3869" t="s">
        <v>7619</v>
      </c>
      <c r="O3869" t="s">
        <v>57</v>
      </c>
      <c r="P3869" t="s">
        <v>57</v>
      </c>
      <c r="Q3869" t="s">
        <v>85</v>
      </c>
      <c r="R3869" t="s">
        <v>136</v>
      </c>
      <c r="S3869" t="s">
        <v>61</v>
      </c>
      <c r="T3869" t="s">
        <v>61</v>
      </c>
      <c r="U3869" t="s">
        <v>57</v>
      </c>
      <c r="V3869" t="s">
        <v>61</v>
      </c>
      <c r="W3869" t="s">
        <v>61</v>
      </c>
      <c r="X3869" t="s">
        <v>57</v>
      </c>
      <c r="Y3869" t="s">
        <v>57</v>
      </c>
      <c r="Z3869" t="s">
        <v>57</v>
      </c>
      <c r="AA3869" t="s">
        <v>77</v>
      </c>
      <c r="AB3869" t="s">
        <v>61</v>
      </c>
      <c r="AC3869" t="s">
        <v>87</v>
      </c>
      <c r="AD3869">
        <v>91.84999999999999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88</v>
      </c>
      <c r="AK3869" t="s">
        <v>205</v>
      </c>
      <c r="AL3869" t="s">
        <v>206</v>
      </c>
      <c r="AM3869">
        <v>1</v>
      </c>
      <c r="AN3869">
        <v>0</v>
      </c>
      <c r="AO3869">
        <v>0</v>
      </c>
      <c r="AP3869" t="s">
        <v>91</v>
      </c>
      <c r="AQ3869" t="s">
        <v>92</v>
      </c>
      <c r="AR3869" t="s">
        <v>105</v>
      </c>
      <c r="AS3869">
        <v>4</v>
      </c>
      <c r="AT3869">
        <v>78816</v>
      </c>
      <c r="AU3869">
        <v>1</v>
      </c>
      <c r="AV3869">
        <v>1</v>
      </c>
      <c r="AW3869">
        <v>0</v>
      </c>
      <c r="AX3869">
        <v>91.84999999999999</v>
      </c>
      <c r="AY3869">
        <v>1</v>
      </c>
      <c r="AZ3869" t="s">
        <v>94</v>
      </c>
      <c r="BA3869">
        <v>10</v>
      </c>
      <c r="BB3869" t="s">
        <v>95</v>
      </c>
      <c r="BC3869">
        <v>1</v>
      </c>
    </row>
    <row r="3870" spans="1:55">
      <c r="A3870" t="s">
        <v>7620</v>
      </c>
      <c r="B3870" t="s">
        <v>73</v>
      </c>
      <c r="C3870">
        <v>61</v>
      </c>
      <c r="D3870" t="s">
        <v>57</v>
      </c>
      <c r="E3870">
        <v>0</v>
      </c>
      <c r="F3870" t="s">
        <v>252</v>
      </c>
      <c r="G3870">
        <v>92130</v>
      </c>
      <c r="H3870">
        <v>32.957195</v>
      </c>
      <c r="I3870">
        <v>-117.202542</v>
      </c>
      <c r="J3870">
        <v>1</v>
      </c>
      <c r="K3870">
        <v>11</v>
      </c>
      <c r="L3870" t="s">
        <v>98</v>
      </c>
      <c r="M3870" t="s">
        <v>57</v>
      </c>
      <c r="N3870" t="s">
        <v>7621</v>
      </c>
      <c r="O3870" t="s">
        <v>61</v>
      </c>
      <c r="P3870" t="s">
        <v>57</v>
      </c>
      <c r="Q3870" t="s">
        <v>85</v>
      </c>
      <c r="R3870" t="s">
        <v>156</v>
      </c>
      <c r="S3870" t="s">
        <v>61</v>
      </c>
      <c r="T3870" t="s">
        <v>61</v>
      </c>
      <c r="U3870" t="s">
        <v>61</v>
      </c>
      <c r="V3870" t="s">
        <v>61</v>
      </c>
      <c r="W3870" t="s">
        <v>57</v>
      </c>
      <c r="X3870" t="s">
        <v>61</v>
      </c>
      <c r="Y3870" t="s">
        <v>61</v>
      </c>
      <c r="Z3870" t="s">
        <v>61</v>
      </c>
      <c r="AA3870" t="s">
        <v>77</v>
      </c>
      <c r="AB3870" t="s">
        <v>57</v>
      </c>
      <c r="AC3870" t="s">
        <v>87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</v>
      </c>
      <c r="AJ3870" t="s">
        <v>88</v>
      </c>
      <c r="AK3870" t="s">
        <v>89</v>
      </c>
      <c r="AL3870" t="s">
        <v>181</v>
      </c>
      <c r="AM3870">
        <v>1</v>
      </c>
      <c r="AN3870">
        <v>0</v>
      </c>
      <c r="AO3870">
        <v>0</v>
      </c>
      <c r="AP3870" t="s">
        <v>67</v>
      </c>
      <c r="AQ3870" t="s">
        <v>124</v>
      </c>
      <c r="AR3870" t="s">
        <v>93</v>
      </c>
      <c r="AS3870">
        <v>1</v>
      </c>
      <c r="AT3870">
        <v>28201</v>
      </c>
      <c r="AU3870">
        <v>1</v>
      </c>
      <c r="AV3870">
        <v>1</v>
      </c>
      <c r="AW3870">
        <v>0</v>
      </c>
      <c r="AX3870">
        <v>79.5</v>
      </c>
      <c r="AY3870">
        <v>2</v>
      </c>
      <c r="AZ3870" t="s">
        <v>70</v>
      </c>
      <c r="BA3870">
        <v>6</v>
      </c>
      <c r="BB3870" t="s">
        <v>95</v>
      </c>
      <c r="BC3870">
        <v>1</v>
      </c>
    </row>
    <row r="3871" spans="1:55">
      <c r="A3871" t="s">
        <v>7622</v>
      </c>
      <c r="B3871" t="s">
        <v>56</v>
      </c>
      <c r="C3871">
        <v>49</v>
      </c>
      <c r="D3871" t="s">
        <v>57</v>
      </c>
      <c r="E3871">
        <v>0</v>
      </c>
      <c r="F3871" t="s">
        <v>7623</v>
      </c>
      <c r="G3871">
        <v>91320</v>
      </c>
      <c r="H3871">
        <v>34.172071</v>
      </c>
      <c r="I3871">
        <v>-118.946262</v>
      </c>
      <c r="J3871">
        <v>1</v>
      </c>
      <c r="K3871">
        <v>58</v>
      </c>
      <c r="L3871" t="s">
        <v>59</v>
      </c>
      <c r="M3871" t="s">
        <v>57</v>
      </c>
      <c r="N3871" t="s">
        <v>1565</v>
      </c>
      <c r="O3871" t="s">
        <v>57</v>
      </c>
      <c r="P3871" t="s">
        <v>57</v>
      </c>
      <c r="Q3871" t="s">
        <v>85</v>
      </c>
      <c r="R3871" t="s">
        <v>364</v>
      </c>
      <c r="S3871" t="s">
        <v>61</v>
      </c>
      <c r="T3871" t="s">
        <v>57</v>
      </c>
      <c r="U3871" t="s">
        <v>57</v>
      </c>
      <c r="V3871" t="s">
        <v>61</v>
      </c>
      <c r="W3871" t="s">
        <v>61</v>
      </c>
      <c r="X3871" t="s">
        <v>57</v>
      </c>
      <c r="Y3871" t="s">
        <v>57</v>
      </c>
      <c r="Z3871" t="s">
        <v>61</v>
      </c>
      <c r="AA3871" t="s">
        <v>64</v>
      </c>
      <c r="AB3871" t="s">
        <v>57</v>
      </c>
      <c r="AC3871" t="s">
        <v>87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66</v>
      </c>
      <c r="AM3871">
        <v>0</v>
      </c>
      <c r="AN3871">
        <v>1</v>
      </c>
      <c r="AO3871">
        <v>0</v>
      </c>
      <c r="AP3871" t="s">
        <v>123</v>
      </c>
      <c r="AQ3871" t="s">
        <v>78</v>
      </c>
      <c r="AR3871" t="s">
        <v>105</v>
      </c>
      <c r="AS3871">
        <v>4</v>
      </c>
      <c r="AT3871">
        <v>37779</v>
      </c>
      <c r="AU3871">
        <v>1</v>
      </c>
      <c r="AV3871">
        <v>0</v>
      </c>
      <c r="AW3871">
        <v>1</v>
      </c>
      <c r="AX3871">
        <v>0</v>
      </c>
      <c r="AY3871">
        <v>6</v>
      </c>
      <c r="AZ3871" t="s">
        <v>125</v>
      </c>
      <c r="BA3871">
        <v>3</v>
      </c>
      <c r="BB3871" t="s">
        <v>126</v>
      </c>
      <c r="BC3871">
        <v>3</v>
      </c>
    </row>
    <row r="3872" spans="1:55">
      <c r="A3872" t="s">
        <v>7624</v>
      </c>
      <c r="B3872" t="s">
        <v>56</v>
      </c>
      <c r="C3872">
        <v>64</v>
      </c>
      <c r="D3872" t="s">
        <v>61</v>
      </c>
      <c r="E3872">
        <v>0</v>
      </c>
      <c r="F3872" t="s">
        <v>2257</v>
      </c>
      <c r="G3872">
        <v>94904</v>
      </c>
      <c r="H3872">
        <v>37.946617</v>
      </c>
      <c r="I3872">
        <v>-122.563571</v>
      </c>
      <c r="J3872">
        <v>0</v>
      </c>
      <c r="K3872">
        <v>22</v>
      </c>
      <c r="L3872" t="s">
        <v>98</v>
      </c>
      <c r="M3872" t="s">
        <v>57</v>
      </c>
      <c r="N3872" t="s">
        <v>3772</v>
      </c>
      <c r="O3872" t="s">
        <v>61</v>
      </c>
      <c r="P3872" t="s">
        <v>57</v>
      </c>
      <c r="Q3872" t="s">
        <v>62</v>
      </c>
      <c r="R3872" t="s">
        <v>110</v>
      </c>
      <c r="S3872" t="s">
        <v>57</v>
      </c>
      <c r="T3872" t="s">
        <v>61</v>
      </c>
      <c r="U3872" t="s">
        <v>61</v>
      </c>
      <c r="V3872" t="s">
        <v>61</v>
      </c>
      <c r="W3872" t="s">
        <v>61</v>
      </c>
      <c r="X3872" t="s">
        <v>61</v>
      </c>
      <c r="Y3872" t="s">
        <v>61</v>
      </c>
      <c r="Z3872" t="s">
        <v>57</v>
      </c>
      <c r="AA3872" t="s">
        <v>77</v>
      </c>
      <c r="AB3872" t="s">
        <v>57</v>
      </c>
      <c r="AC3872" t="s">
        <v>87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66</v>
      </c>
      <c r="AM3872">
        <v>0</v>
      </c>
      <c r="AN3872">
        <v>1</v>
      </c>
      <c r="AO3872">
        <v>0</v>
      </c>
      <c r="AP3872" t="s">
        <v>103</v>
      </c>
      <c r="AQ3872" t="s">
        <v>124</v>
      </c>
      <c r="AR3872" t="s">
        <v>137</v>
      </c>
      <c r="AS3872">
        <v>2</v>
      </c>
      <c r="AT3872">
        <v>12010</v>
      </c>
      <c r="AU3872">
        <v>1</v>
      </c>
      <c r="AV3872">
        <v>0</v>
      </c>
      <c r="AW3872">
        <v>1</v>
      </c>
      <c r="AX3872">
        <v>0</v>
      </c>
      <c r="AY3872">
        <v>3</v>
      </c>
      <c r="AZ3872" t="s">
        <v>106</v>
      </c>
      <c r="BA3872">
        <v>5</v>
      </c>
      <c r="BB3872" t="s">
        <v>80</v>
      </c>
      <c r="BC3872">
        <v>2</v>
      </c>
    </row>
    <row r="3873" spans="1:55">
      <c r="A3873" t="s">
        <v>7625</v>
      </c>
      <c r="B3873" t="s">
        <v>73</v>
      </c>
      <c r="C3873">
        <v>63</v>
      </c>
      <c r="D3873" t="s">
        <v>61</v>
      </c>
      <c r="E3873">
        <v>0</v>
      </c>
      <c r="F3873" t="s">
        <v>5153</v>
      </c>
      <c r="G3873">
        <v>94535</v>
      </c>
      <c r="H3873">
        <v>38.265899</v>
      </c>
      <c r="I3873">
        <v>-121.939461</v>
      </c>
      <c r="J3873">
        <v>0</v>
      </c>
      <c r="K3873">
        <v>62</v>
      </c>
      <c r="L3873" t="s">
        <v>129</v>
      </c>
      <c r="M3873" t="s">
        <v>57</v>
      </c>
      <c r="N3873" t="s">
        <v>7626</v>
      </c>
      <c r="O3873" t="s">
        <v>57</v>
      </c>
      <c r="P3873" t="s">
        <v>57</v>
      </c>
      <c r="Q3873" t="s">
        <v>85</v>
      </c>
      <c r="R3873" t="s">
        <v>136</v>
      </c>
      <c r="S3873" t="s">
        <v>57</v>
      </c>
      <c r="T3873" t="s">
        <v>57</v>
      </c>
      <c r="U3873" t="s">
        <v>61</v>
      </c>
      <c r="V3873" t="s">
        <v>57</v>
      </c>
      <c r="W3873" t="s">
        <v>61</v>
      </c>
      <c r="X3873" t="s">
        <v>57</v>
      </c>
      <c r="Y3873" t="s">
        <v>57</v>
      </c>
      <c r="Z3873" t="s">
        <v>61</v>
      </c>
      <c r="AA3873" t="s">
        <v>64</v>
      </c>
      <c r="AB3873" t="s">
        <v>61</v>
      </c>
      <c r="AC3873" t="s">
        <v>87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88</v>
      </c>
      <c r="AK3873" t="s">
        <v>201</v>
      </c>
      <c r="AL3873" t="s">
        <v>743</v>
      </c>
      <c r="AM3873">
        <v>1</v>
      </c>
      <c r="AN3873">
        <v>0</v>
      </c>
      <c r="AO3873">
        <v>0</v>
      </c>
      <c r="AP3873" t="s">
        <v>123</v>
      </c>
      <c r="AQ3873" t="s">
        <v>124</v>
      </c>
      <c r="AR3873" t="s">
        <v>105</v>
      </c>
      <c r="AS3873">
        <v>5</v>
      </c>
      <c r="AT3873">
        <v>9978</v>
      </c>
      <c r="AU3873">
        <v>1</v>
      </c>
      <c r="AV3873">
        <v>1</v>
      </c>
      <c r="AW3873">
        <v>0</v>
      </c>
      <c r="AX3873">
        <v>102</v>
      </c>
      <c r="AY3873">
        <v>6</v>
      </c>
      <c r="AZ3873" t="s">
        <v>125</v>
      </c>
      <c r="BA3873">
        <v>4</v>
      </c>
      <c r="BB3873" t="s">
        <v>80</v>
      </c>
      <c r="BC3873">
        <v>2</v>
      </c>
    </row>
    <row r="3874" spans="1:55">
      <c r="A3874" t="s">
        <v>7627</v>
      </c>
      <c r="B3874" t="s">
        <v>56</v>
      </c>
      <c r="C3874">
        <v>35</v>
      </c>
      <c r="D3874" t="s">
        <v>57</v>
      </c>
      <c r="E3874">
        <v>0</v>
      </c>
      <c r="F3874" t="s">
        <v>252</v>
      </c>
      <c r="G3874">
        <v>92117</v>
      </c>
      <c r="H3874">
        <v>32.825086</v>
      </c>
      <c r="I3874">
        <v>-117.199424</v>
      </c>
      <c r="J3874">
        <v>1</v>
      </c>
      <c r="K3874">
        <v>7</v>
      </c>
      <c r="L3874" t="s">
        <v>59</v>
      </c>
      <c r="M3874" t="s">
        <v>57</v>
      </c>
      <c r="N3874" t="s">
        <v>4743</v>
      </c>
      <c r="O3874" t="s">
        <v>61</v>
      </c>
      <c r="P3874" t="s">
        <v>57</v>
      </c>
      <c r="Q3874" t="s">
        <v>85</v>
      </c>
      <c r="R3874" t="s">
        <v>254</v>
      </c>
      <c r="S3874" t="s">
        <v>61</v>
      </c>
      <c r="T3874" t="s">
        <v>61</v>
      </c>
      <c r="U3874" t="s">
        <v>61</v>
      </c>
      <c r="V3874" t="s">
        <v>61</v>
      </c>
      <c r="W3874" t="s">
        <v>57</v>
      </c>
      <c r="X3874" t="s">
        <v>61</v>
      </c>
      <c r="Y3874" t="s">
        <v>61</v>
      </c>
      <c r="Z3874" t="s">
        <v>57</v>
      </c>
      <c r="AA3874" t="s">
        <v>77</v>
      </c>
      <c r="AB3874" t="s">
        <v>57</v>
      </c>
      <c r="AC3874" t="s">
        <v>87</v>
      </c>
      <c r="AD3874">
        <v>81.09999999999999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88</v>
      </c>
      <c r="AK3874" t="s">
        <v>89</v>
      </c>
      <c r="AL3874" t="s">
        <v>181</v>
      </c>
      <c r="AM3874">
        <v>1</v>
      </c>
      <c r="AN3874">
        <v>0</v>
      </c>
      <c r="AO3874">
        <v>0</v>
      </c>
      <c r="AP3874" t="s">
        <v>67</v>
      </c>
      <c r="AQ3874" t="s">
        <v>68</v>
      </c>
      <c r="AR3874" t="s">
        <v>93</v>
      </c>
      <c r="AS3874">
        <v>2</v>
      </c>
      <c r="AT3874">
        <v>51213</v>
      </c>
      <c r="AU3874">
        <v>1</v>
      </c>
      <c r="AV3874">
        <v>1</v>
      </c>
      <c r="AW3874">
        <v>0</v>
      </c>
      <c r="AX3874">
        <v>81.09999999999999</v>
      </c>
      <c r="AY3874">
        <v>2</v>
      </c>
      <c r="AZ3874" t="s">
        <v>70</v>
      </c>
      <c r="BA3874">
        <v>6</v>
      </c>
      <c r="BB3874" t="s">
        <v>95</v>
      </c>
      <c r="BC3874">
        <v>1</v>
      </c>
    </row>
    <row r="3875" spans="1:55">
      <c r="A3875" t="s">
        <v>7628</v>
      </c>
      <c r="B3875" t="s">
        <v>56</v>
      </c>
      <c r="C3875">
        <v>74</v>
      </c>
      <c r="D3875" t="s">
        <v>57</v>
      </c>
      <c r="E3875">
        <v>1</v>
      </c>
      <c r="F3875" t="s">
        <v>627</v>
      </c>
      <c r="G3875">
        <v>94103</v>
      </c>
      <c r="H3875">
        <v>37.773147</v>
      </c>
      <c r="I3875">
        <v>-122.411287</v>
      </c>
      <c r="J3875">
        <v>9</v>
      </c>
      <c r="K3875">
        <v>61</v>
      </c>
      <c r="L3875" t="s">
        <v>129</v>
      </c>
      <c r="M3875" t="s">
        <v>57</v>
      </c>
      <c r="N3875" t="s">
        <v>7629</v>
      </c>
      <c r="O3875" t="s">
        <v>57</v>
      </c>
      <c r="P3875" t="s">
        <v>57</v>
      </c>
      <c r="Q3875" t="s">
        <v>135</v>
      </c>
      <c r="R3875" t="s">
        <v>76</v>
      </c>
      <c r="S3875" t="s">
        <v>61</v>
      </c>
      <c r="T3875" t="s">
        <v>61</v>
      </c>
      <c r="U3875" t="s">
        <v>57</v>
      </c>
      <c r="V3875" t="s">
        <v>61</v>
      </c>
      <c r="W3875" t="s">
        <v>57</v>
      </c>
      <c r="X3875" t="s">
        <v>61</v>
      </c>
      <c r="Y3875" t="s">
        <v>61</v>
      </c>
      <c r="Z3875" t="s">
        <v>57</v>
      </c>
      <c r="AA3875" t="s">
        <v>64</v>
      </c>
      <c r="AB3875" t="s">
        <v>57</v>
      </c>
      <c r="AC3875" t="s">
        <v>87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66</v>
      </c>
      <c r="AM3875">
        <v>0</v>
      </c>
      <c r="AN3875">
        <v>1</v>
      </c>
      <c r="AO3875">
        <v>0</v>
      </c>
      <c r="AP3875" t="s">
        <v>123</v>
      </c>
      <c r="AQ3875" t="s">
        <v>104</v>
      </c>
      <c r="AR3875" t="s">
        <v>69</v>
      </c>
      <c r="AS3875">
        <v>3</v>
      </c>
      <c r="AT3875">
        <v>23036</v>
      </c>
      <c r="AU3875">
        <v>1</v>
      </c>
      <c r="AV3875">
        <v>0</v>
      </c>
      <c r="AW3875">
        <v>1</v>
      </c>
      <c r="AX3875">
        <v>0</v>
      </c>
      <c r="AY3875">
        <v>6</v>
      </c>
      <c r="AZ3875" t="s">
        <v>125</v>
      </c>
      <c r="BA3875">
        <v>0</v>
      </c>
      <c r="BB3875" t="s">
        <v>71</v>
      </c>
      <c r="BC3875">
        <v>4</v>
      </c>
    </row>
    <row r="3876" spans="1:55">
      <c r="A3876" t="s">
        <v>7630</v>
      </c>
      <c r="B3876" t="s">
        <v>73</v>
      </c>
      <c r="C3876">
        <v>53</v>
      </c>
      <c r="D3876" t="s">
        <v>61</v>
      </c>
      <c r="E3876">
        <v>0</v>
      </c>
      <c r="F3876" t="s">
        <v>226</v>
      </c>
      <c r="G3876">
        <v>90064</v>
      </c>
      <c r="H3876">
        <v>34.037251</v>
      </c>
      <c r="I3876">
        <v>-118.423573</v>
      </c>
      <c r="J3876">
        <v>0</v>
      </c>
      <c r="K3876">
        <v>27</v>
      </c>
      <c r="L3876" t="s">
        <v>59</v>
      </c>
      <c r="M3876" t="s">
        <v>57</v>
      </c>
      <c r="N3876" t="s">
        <v>7631</v>
      </c>
      <c r="O3876" t="s">
        <v>61</v>
      </c>
      <c r="P3876" t="s">
        <v>57</v>
      </c>
      <c r="Q3876" t="s">
        <v>62</v>
      </c>
      <c r="R3876" t="s">
        <v>313</v>
      </c>
      <c r="S3876" t="s">
        <v>57</v>
      </c>
      <c r="T3876" t="s">
        <v>61</v>
      </c>
      <c r="U3876" t="s">
        <v>61</v>
      </c>
      <c r="V3876" t="s">
        <v>57</v>
      </c>
      <c r="W3876" t="s">
        <v>61</v>
      </c>
      <c r="X3876" t="s">
        <v>61</v>
      </c>
      <c r="Y3876" t="s">
        <v>61</v>
      </c>
      <c r="Z3876" t="s">
        <v>57</v>
      </c>
      <c r="AA3876" t="s">
        <v>77</v>
      </c>
      <c r="AB3876" t="s">
        <v>61</v>
      </c>
      <c r="AC3876" t="s">
        <v>65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66</v>
      </c>
      <c r="AM3876">
        <v>0</v>
      </c>
      <c r="AN3876">
        <v>1</v>
      </c>
      <c r="AO3876">
        <v>0</v>
      </c>
      <c r="AP3876" t="s">
        <v>164</v>
      </c>
      <c r="AQ3876" t="s">
        <v>92</v>
      </c>
      <c r="AR3876" t="s">
        <v>69</v>
      </c>
      <c r="AS3876">
        <v>3</v>
      </c>
      <c r="AT3876">
        <v>24505</v>
      </c>
      <c r="AU3876">
        <v>1</v>
      </c>
      <c r="AV3876">
        <v>0</v>
      </c>
      <c r="AW3876">
        <v>1</v>
      </c>
      <c r="AX3876">
        <v>0</v>
      </c>
      <c r="AY3876">
        <v>4</v>
      </c>
      <c r="AZ3876" t="s">
        <v>165</v>
      </c>
      <c r="BA3876">
        <v>5</v>
      </c>
      <c r="BB3876" t="s">
        <v>80</v>
      </c>
      <c r="BC3876">
        <v>2</v>
      </c>
    </row>
    <row r="3877" spans="1:55">
      <c r="A3877" t="s">
        <v>7632</v>
      </c>
      <c r="B3877" t="s">
        <v>56</v>
      </c>
      <c r="C3877">
        <v>22</v>
      </c>
      <c r="D3877" t="s">
        <v>61</v>
      </c>
      <c r="E3877">
        <v>0</v>
      </c>
      <c r="F3877" t="s">
        <v>4608</v>
      </c>
      <c r="G3877">
        <v>92008</v>
      </c>
      <c r="H3877">
        <v>33.148116</v>
      </c>
      <c r="I3877">
        <v>-117.306043</v>
      </c>
      <c r="J3877">
        <v>0</v>
      </c>
      <c r="K3877">
        <v>53</v>
      </c>
      <c r="L3877" t="s">
        <v>129</v>
      </c>
      <c r="M3877" t="s">
        <v>57</v>
      </c>
      <c r="N3877" t="s">
        <v>881</v>
      </c>
      <c r="O3877" t="s">
        <v>61</v>
      </c>
      <c r="P3877" t="s">
        <v>57</v>
      </c>
      <c r="Q3877" t="s">
        <v>85</v>
      </c>
      <c r="R3877" t="s">
        <v>115</v>
      </c>
      <c r="S3877" t="s">
        <v>61</v>
      </c>
      <c r="T3877" t="s">
        <v>57</v>
      </c>
      <c r="U3877" t="s">
        <v>57</v>
      </c>
      <c r="V3877" t="s">
        <v>61</v>
      </c>
      <c r="W3877" t="s">
        <v>57</v>
      </c>
      <c r="X3877" t="s">
        <v>57</v>
      </c>
      <c r="Y3877" t="s">
        <v>57</v>
      </c>
      <c r="Z3877" t="s">
        <v>57</v>
      </c>
      <c r="AA3877" t="s">
        <v>64</v>
      </c>
      <c r="AB3877" t="s">
        <v>57</v>
      </c>
      <c r="AC3877" t="s">
        <v>307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66</v>
      </c>
      <c r="AM3877">
        <v>0</v>
      </c>
      <c r="AN3877">
        <v>1</v>
      </c>
      <c r="AO3877">
        <v>0</v>
      </c>
      <c r="AP3877" t="s">
        <v>123</v>
      </c>
      <c r="AQ3877" t="s">
        <v>116</v>
      </c>
      <c r="AR3877" t="s">
        <v>105</v>
      </c>
      <c r="AS3877">
        <v>6</v>
      </c>
      <c r="AT3877">
        <v>35582</v>
      </c>
      <c r="AU3877">
        <v>1</v>
      </c>
      <c r="AV3877">
        <v>0</v>
      </c>
      <c r="AW3877">
        <v>1</v>
      </c>
      <c r="AX3877">
        <v>0</v>
      </c>
      <c r="AY3877">
        <v>6</v>
      </c>
      <c r="AZ3877" t="s">
        <v>125</v>
      </c>
      <c r="BA3877">
        <v>4</v>
      </c>
      <c r="BB3877" t="s">
        <v>80</v>
      </c>
      <c r="BC3877">
        <v>2</v>
      </c>
    </row>
    <row r="3878" spans="1:55">
      <c r="A3878" t="s">
        <v>7633</v>
      </c>
      <c r="B3878" t="s">
        <v>56</v>
      </c>
      <c r="C3878">
        <v>49</v>
      </c>
      <c r="D3878" t="s">
        <v>61</v>
      </c>
      <c r="E3878">
        <v>3</v>
      </c>
      <c r="F3878" t="s">
        <v>3171</v>
      </c>
      <c r="G3878">
        <v>95966</v>
      </c>
      <c r="H3878">
        <v>39.473896</v>
      </c>
      <c r="I3878">
        <v>-121.415927</v>
      </c>
      <c r="J3878">
        <v>0</v>
      </c>
      <c r="K3878">
        <v>19</v>
      </c>
      <c r="L3878" t="s">
        <v>98</v>
      </c>
      <c r="M3878" t="s">
        <v>57</v>
      </c>
      <c r="N3878" t="s">
        <v>7634</v>
      </c>
      <c r="O3878" t="s">
        <v>57</v>
      </c>
      <c r="P3878" t="s">
        <v>57</v>
      </c>
      <c r="Q3878" t="s">
        <v>135</v>
      </c>
      <c r="R3878" t="s">
        <v>210</v>
      </c>
      <c r="S3878" t="s">
        <v>57</v>
      </c>
      <c r="T3878" t="s">
        <v>57</v>
      </c>
      <c r="U3878" t="s">
        <v>61</v>
      </c>
      <c r="V3878" t="s">
        <v>57</v>
      </c>
      <c r="W3878" t="s">
        <v>57</v>
      </c>
      <c r="X3878" t="s">
        <v>61</v>
      </c>
      <c r="Y3878" t="s">
        <v>61</v>
      </c>
      <c r="Z3878" t="s">
        <v>57</v>
      </c>
      <c r="AA3878" t="s">
        <v>77</v>
      </c>
      <c r="AB3878" t="s">
        <v>57</v>
      </c>
      <c r="AC3878" t="s">
        <v>65</v>
      </c>
      <c r="AD3878">
        <v>75.90000000000001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66</v>
      </c>
      <c r="AM3878">
        <v>0</v>
      </c>
      <c r="AN3878">
        <v>1</v>
      </c>
      <c r="AO3878">
        <v>0</v>
      </c>
      <c r="AP3878" t="s">
        <v>103</v>
      </c>
      <c r="AQ3878" t="s">
        <v>78</v>
      </c>
      <c r="AR3878" t="s">
        <v>93</v>
      </c>
      <c r="AS3878">
        <v>5</v>
      </c>
      <c r="AT3878">
        <v>28382</v>
      </c>
      <c r="AU3878">
        <v>1</v>
      </c>
      <c r="AV3878">
        <v>0</v>
      </c>
      <c r="AW3878">
        <v>1</v>
      </c>
      <c r="AX3878">
        <v>0</v>
      </c>
      <c r="AY3878">
        <v>3</v>
      </c>
      <c r="AZ3878" t="s">
        <v>106</v>
      </c>
      <c r="BA3878">
        <v>4</v>
      </c>
      <c r="BB3878" t="s">
        <v>80</v>
      </c>
      <c r="BC3878">
        <v>2</v>
      </c>
    </row>
    <row r="3879" spans="1:55">
      <c r="A3879" t="s">
        <v>7635</v>
      </c>
      <c r="B3879" t="s">
        <v>73</v>
      </c>
      <c r="C3879">
        <v>34</v>
      </c>
      <c r="D3879" t="s">
        <v>57</v>
      </c>
      <c r="E3879">
        <v>0</v>
      </c>
      <c r="F3879" t="s">
        <v>262</v>
      </c>
      <c r="G3879">
        <v>95127</v>
      </c>
      <c r="H3879">
        <v>37.375156</v>
      </c>
      <c r="I3879">
        <v>-121.795867</v>
      </c>
      <c r="J3879">
        <v>1</v>
      </c>
      <c r="K3879">
        <v>19</v>
      </c>
      <c r="L3879" t="s">
        <v>98</v>
      </c>
      <c r="M3879" t="s">
        <v>57</v>
      </c>
      <c r="N3879" t="s">
        <v>3320</v>
      </c>
      <c r="O3879" t="s">
        <v>57</v>
      </c>
      <c r="P3879" t="s">
        <v>57</v>
      </c>
      <c r="Q3879" t="s">
        <v>85</v>
      </c>
      <c r="R3879" t="s">
        <v>169</v>
      </c>
      <c r="S3879" t="s">
        <v>61</v>
      </c>
      <c r="T3879" t="s">
        <v>61</v>
      </c>
      <c r="U3879" t="s">
        <v>57</v>
      </c>
      <c r="V3879" t="s">
        <v>57</v>
      </c>
      <c r="W3879" t="s">
        <v>57</v>
      </c>
      <c r="X3879" t="s">
        <v>57</v>
      </c>
      <c r="Y3879" t="s">
        <v>57</v>
      </c>
      <c r="Z3879" t="s">
        <v>57</v>
      </c>
      <c r="AA3879" t="s">
        <v>77</v>
      </c>
      <c r="AB3879" t="s">
        <v>61</v>
      </c>
      <c r="AC3879" t="s">
        <v>87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88</v>
      </c>
      <c r="AK3879" t="s">
        <v>201</v>
      </c>
      <c r="AL3879" t="s">
        <v>397</v>
      </c>
      <c r="AM3879">
        <v>1</v>
      </c>
      <c r="AN3879">
        <v>0</v>
      </c>
      <c r="AO3879">
        <v>0</v>
      </c>
      <c r="AP3879" t="s">
        <v>103</v>
      </c>
      <c r="AQ3879" t="s">
        <v>68</v>
      </c>
      <c r="AR3879" t="s">
        <v>105</v>
      </c>
      <c r="AS3879">
        <v>6</v>
      </c>
      <c r="AT3879">
        <v>60620</v>
      </c>
      <c r="AU3879">
        <v>1</v>
      </c>
      <c r="AV3879">
        <v>1</v>
      </c>
      <c r="AW3879">
        <v>0</v>
      </c>
      <c r="AX3879">
        <v>103.3</v>
      </c>
      <c r="AY3879">
        <v>3</v>
      </c>
      <c r="AZ3879" t="s">
        <v>106</v>
      </c>
      <c r="BA3879">
        <v>6</v>
      </c>
      <c r="BB3879" t="s">
        <v>95</v>
      </c>
      <c r="BC3879">
        <v>1</v>
      </c>
    </row>
    <row r="3880" spans="1:55">
      <c r="A3880" t="s">
        <v>7636</v>
      </c>
      <c r="B3880" t="s">
        <v>73</v>
      </c>
      <c r="C3880">
        <v>64</v>
      </c>
      <c r="D3880" t="s">
        <v>57</v>
      </c>
      <c r="E3880">
        <v>0</v>
      </c>
      <c r="F3880" t="s">
        <v>226</v>
      </c>
      <c r="G3880">
        <v>90031</v>
      </c>
      <c r="H3880">
        <v>34.085807</v>
      </c>
      <c r="I3880">
        <v>-118.206617</v>
      </c>
      <c r="J3880">
        <v>7</v>
      </c>
      <c r="K3880">
        <v>56</v>
      </c>
      <c r="L3880" t="s">
        <v>59</v>
      </c>
      <c r="M3880" t="s">
        <v>57</v>
      </c>
      <c r="N3880" t="s">
        <v>7637</v>
      </c>
      <c r="O3880" t="s">
        <v>57</v>
      </c>
      <c r="P3880" t="s">
        <v>61</v>
      </c>
      <c r="Q3880" t="s">
        <v>143</v>
      </c>
      <c r="R3880" t="s">
        <v>143</v>
      </c>
      <c r="S3880" t="s">
        <v>143</v>
      </c>
      <c r="T3880" t="s">
        <v>143</v>
      </c>
      <c r="U3880" t="s">
        <v>143</v>
      </c>
      <c r="V3880" t="s">
        <v>143</v>
      </c>
      <c r="W3880" t="s">
        <v>143</v>
      </c>
      <c r="X3880" t="s">
        <v>143</v>
      </c>
      <c r="Y3880" t="s">
        <v>143</v>
      </c>
      <c r="Z3880" t="s">
        <v>143</v>
      </c>
      <c r="AA3880" t="s">
        <v>64</v>
      </c>
      <c r="AB3880" t="s">
        <v>57</v>
      </c>
      <c r="AC3880" t="s">
        <v>307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66</v>
      </c>
      <c r="AM3880">
        <v>0</v>
      </c>
      <c r="AN3880">
        <v>1</v>
      </c>
      <c r="AO3880">
        <v>0</v>
      </c>
      <c r="AP3880" t="s">
        <v>123</v>
      </c>
      <c r="AQ3880" t="s">
        <v>124</v>
      </c>
      <c r="AR3880" t="s">
        <v>182</v>
      </c>
      <c r="AT3880">
        <v>38415</v>
      </c>
      <c r="AU3880">
        <v>1</v>
      </c>
      <c r="AV3880">
        <v>0</v>
      </c>
      <c r="AW3880">
        <v>1</v>
      </c>
      <c r="AX3880">
        <v>0</v>
      </c>
      <c r="AY3880">
        <v>6</v>
      </c>
      <c r="AZ3880" t="s">
        <v>125</v>
      </c>
      <c r="BA3880">
        <v>1</v>
      </c>
      <c r="BB3880" t="s">
        <v>71</v>
      </c>
      <c r="BC3880">
        <v>4</v>
      </c>
    </row>
    <row r="3881" spans="1:55">
      <c r="A3881" t="s">
        <v>7638</v>
      </c>
      <c r="B3881" t="s">
        <v>56</v>
      </c>
      <c r="C3881">
        <v>75</v>
      </c>
      <c r="D3881" t="s">
        <v>57</v>
      </c>
      <c r="E3881">
        <v>0</v>
      </c>
      <c r="F3881" t="s">
        <v>627</v>
      </c>
      <c r="G3881">
        <v>94129</v>
      </c>
      <c r="H3881">
        <v>37.797526</v>
      </c>
      <c r="I3881">
        <v>-122.464531</v>
      </c>
      <c r="J3881">
        <v>2</v>
      </c>
      <c r="K3881">
        <v>72</v>
      </c>
      <c r="L3881" t="s">
        <v>119</v>
      </c>
      <c r="M3881" t="s">
        <v>57</v>
      </c>
      <c r="N3881" t="s">
        <v>7639</v>
      </c>
      <c r="O3881" t="s">
        <v>57</v>
      </c>
      <c r="P3881" t="s">
        <v>57</v>
      </c>
      <c r="Q3881" t="s">
        <v>85</v>
      </c>
      <c r="R3881" t="s">
        <v>586</v>
      </c>
      <c r="S3881" t="s">
        <v>57</v>
      </c>
      <c r="T3881" t="s">
        <v>57</v>
      </c>
      <c r="U3881" t="s">
        <v>57</v>
      </c>
      <c r="V3881" t="s">
        <v>57</v>
      </c>
      <c r="W3881" t="s">
        <v>57</v>
      </c>
      <c r="X3881" t="s">
        <v>57</v>
      </c>
      <c r="Y3881" t="s">
        <v>61</v>
      </c>
      <c r="Z3881" t="s">
        <v>61</v>
      </c>
      <c r="AA3881" t="s">
        <v>122</v>
      </c>
      <c r="AB3881" t="s">
        <v>57</v>
      </c>
      <c r="AC3881" t="s">
        <v>65</v>
      </c>
      <c r="AD3881">
        <v>115.75</v>
      </c>
      <c r="AE3881">
        <v>8443.700000000001</v>
      </c>
      <c r="AF3881">
        <v>0</v>
      </c>
      <c r="AG3881">
        <v>120</v>
      </c>
      <c r="AH3881">
        <v>3232.08</v>
      </c>
      <c r="AI3881">
        <v>11795.78</v>
      </c>
      <c r="AJ3881" t="s">
        <v>66</v>
      </c>
      <c r="AM3881">
        <v>0</v>
      </c>
      <c r="AN3881">
        <v>1</v>
      </c>
      <c r="AO3881">
        <v>0</v>
      </c>
      <c r="AP3881" t="s">
        <v>123</v>
      </c>
      <c r="AQ3881" t="s">
        <v>104</v>
      </c>
      <c r="AR3881" t="s">
        <v>105</v>
      </c>
      <c r="AS3881">
        <v>6</v>
      </c>
      <c r="AT3881">
        <v>2240</v>
      </c>
      <c r="AU3881">
        <v>1</v>
      </c>
      <c r="AV3881">
        <v>0</v>
      </c>
      <c r="AW3881">
        <v>1</v>
      </c>
      <c r="AX3881">
        <v>0</v>
      </c>
      <c r="AY3881">
        <v>6</v>
      </c>
      <c r="AZ3881" t="s">
        <v>125</v>
      </c>
      <c r="BA3881">
        <v>3</v>
      </c>
      <c r="BB3881" t="s">
        <v>126</v>
      </c>
      <c r="BC3881">
        <v>3</v>
      </c>
    </row>
    <row r="3882" spans="1:55">
      <c r="A3882" t="s">
        <v>7640</v>
      </c>
      <c r="B3882" t="s">
        <v>73</v>
      </c>
      <c r="C3882">
        <v>31</v>
      </c>
      <c r="D3882" t="s">
        <v>57</v>
      </c>
      <c r="E3882">
        <v>0</v>
      </c>
      <c r="F3882" t="s">
        <v>262</v>
      </c>
      <c r="G3882">
        <v>95134</v>
      </c>
      <c r="H3882">
        <v>37.42765</v>
      </c>
      <c r="I3882">
        <v>-121.945416</v>
      </c>
      <c r="J3882">
        <v>7</v>
      </c>
      <c r="K3882">
        <v>17</v>
      </c>
      <c r="L3882" t="s">
        <v>98</v>
      </c>
      <c r="M3882" t="s">
        <v>57</v>
      </c>
      <c r="N3882" t="s">
        <v>7641</v>
      </c>
      <c r="O3882" t="s">
        <v>57</v>
      </c>
      <c r="P3882" t="s">
        <v>57</v>
      </c>
      <c r="Q3882" t="s">
        <v>85</v>
      </c>
      <c r="R3882" t="s">
        <v>382</v>
      </c>
      <c r="S3882" t="s">
        <v>61</v>
      </c>
      <c r="T3882" t="s">
        <v>57</v>
      </c>
      <c r="U3882" t="s">
        <v>61</v>
      </c>
      <c r="V3882" t="s">
        <v>61</v>
      </c>
      <c r="W3882" t="s">
        <v>61</v>
      </c>
      <c r="X3882" t="s">
        <v>61</v>
      </c>
      <c r="Y3882" t="s">
        <v>61</v>
      </c>
      <c r="Z3882" t="s">
        <v>57</v>
      </c>
      <c r="AA3882" t="s">
        <v>77</v>
      </c>
      <c r="AB3882" t="s">
        <v>57</v>
      </c>
      <c r="AC3882" t="s">
        <v>87</v>
      </c>
      <c r="AD3882">
        <v>80.5</v>
      </c>
      <c r="AE3882">
        <v>1336.9</v>
      </c>
      <c r="AF3882">
        <v>0</v>
      </c>
      <c r="AG3882">
        <v>0</v>
      </c>
      <c r="AH3882">
        <v>794.0700000000001</v>
      </c>
      <c r="AI3882">
        <v>2130.97</v>
      </c>
      <c r="AJ3882" t="s">
        <v>66</v>
      </c>
      <c r="AM3882">
        <v>0</v>
      </c>
      <c r="AN3882">
        <v>1</v>
      </c>
      <c r="AO3882">
        <v>0</v>
      </c>
      <c r="AP3882" t="s">
        <v>103</v>
      </c>
      <c r="AQ3882" t="s">
        <v>68</v>
      </c>
      <c r="AR3882" t="s">
        <v>93</v>
      </c>
      <c r="AS3882">
        <v>2</v>
      </c>
      <c r="AT3882">
        <v>9657</v>
      </c>
      <c r="AU3882">
        <v>1</v>
      </c>
      <c r="AV3882">
        <v>0</v>
      </c>
      <c r="AW3882">
        <v>1</v>
      </c>
      <c r="AX3882">
        <v>0</v>
      </c>
      <c r="AY3882">
        <v>3</v>
      </c>
      <c r="AZ3882" t="s">
        <v>106</v>
      </c>
      <c r="BA3882">
        <v>6</v>
      </c>
      <c r="BB3882" t="s">
        <v>95</v>
      </c>
      <c r="BC3882">
        <v>1</v>
      </c>
    </row>
    <row r="3883" spans="1:55">
      <c r="A3883" t="s">
        <v>7642</v>
      </c>
      <c r="B3883" t="s">
        <v>73</v>
      </c>
      <c r="C3883">
        <v>52</v>
      </c>
      <c r="D3883" t="s">
        <v>57</v>
      </c>
      <c r="E3883">
        <v>2</v>
      </c>
      <c r="F3883" t="s">
        <v>517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59</v>
      </c>
      <c r="M3883" t="s">
        <v>57</v>
      </c>
      <c r="N3883" t="s">
        <v>7643</v>
      </c>
      <c r="O3883" t="s">
        <v>61</v>
      </c>
      <c r="P3883" t="s">
        <v>57</v>
      </c>
      <c r="Q3883" t="s">
        <v>85</v>
      </c>
      <c r="R3883" t="s">
        <v>156</v>
      </c>
      <c r="S3883" t="s">
        <v>57</v>
      </c>
      <c r="T3883" t="s">
        <v>57</v>
      </c>
      <c r="U3883" t="s">
        <v>57</v>
      </c>
      <c r="V3883" t="s">
        <v>57</v>
      </c>
      <c r="W3883" t="s">
        <v>57</v>
      </c>
      <c r="X3883" t="s">
        <v>61</v>
      </c>
      <c r="Y3883" t="s">
        <v>61</v>
      </c>
      <c r="Z3883" t="s">
        <v>57</v>
      </c>
      <c r="AA3883" t="s">
        <v>122</v>
      </c>
      <c r="AB3883" t="s">
        <v>57</v>
      </c>
      <c r="AC3883" t="s">
        <v>65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</v>
      </c>
      <c r="AJ3883" t="s">
        <v>66</v>
      </c>
      <c r="AM3883">
        <v>0</v>
      </c>
      <c r="AN3883">
        <v>1</v>
      </c>
      <c r="AO3883">
        <v>0</v>
      </c>
      <c r="AP3883" t="s">
        <v>123</v>
      </c>
      <c r="AQ3883" t="s">
        <v>92</v>
      </c>
      <c r="AR3883" t="s">
        <v>105</v>
      </c>
      <c r="AS3883">
        <v>6</v>
      </c>
      <c r="AT3883">
        <v>46214</v>
      </c>
      <c r="AU3883">
        <v>1</v>
      </c>
      <c r="AV3883">
        <v>0</v>
      </c>
      <c r="AW3883">
        <v>1</v>
      </c>
      <c r="AX3883">
        <v>0</v>
      </c>
      <c r="AY3883">
        <v>6</v>
      </c>
      <c r="AZ3883" t="s">
        <v>125</v>
      </c>
      <c r="BA3883">
        <v>2</v>
      </c>
      <c r="BB3883" t="s">
        <v>126</v>
      </c>
      <c r="BC3883">
        <v>3</v>
      </c>
    </row>
    <row r="3884" spans="1:55">
      <c r="A3884" t="s">
        <v>7644</v>
      </c>
      <c r="B3884" t="s">
        <v>73</v>
      </c>
      <c r="C3884">
        <v>76</v>
      </c>
      <c r="D3884" t="s">
        <v>57</v>
      </c>
      <c r="E3884">
        <v>0</v>
      </c>
      <c r="F3884" t="s">
        <v>1721</v>
      </c>
      <c r="G3884">
        <v>95650</v>
      </c>
      <c r="H3884">
        <v>38.809175</v>
      </c>
      <c r="I3884">
        <v>-121.171375</v>
      </c>
      <c r="J3884">
        <v>9</v>
      </c>
      <c r="K3884">
        <v>72</v>
      </c>
      <c r="L3884" t="s">
        <v>59</v>
      </c>
      <c r="M3884" t="s">
        <v>61</v>
      </c>
      <c r="N3884" t="s">
        <v>143</v>
      </c>
      <c r="O3884" t="s">
        <v>143</v>
      </c>
      <c r="P3884" t="s">
        <v>57</v>
      </c>
      <c r="Q3884" t="s">
        <v>135</v>
      </c>
      <c r="R3884" t="s">
        <v>180</v>
      </c>
      <c r="S3884" t="s">
        <v>57</v>
      </c>
      <c r="T3884" t="s">
        <v>57</v>
      </c>
      <c r="U3884" t="s">
        <v>57</v>
      </c>
      <c r="V3884" t="s">
        <v>57</v>
      </c>
      <c r="W3884" t="s">
        <v>57</v>
      </c>
      <c r="X3884" t="s">
        <v>57</v>
      </c>
      <c r="Y3884" t="s">
        <v>57</v>
      </c>
      <c r="Z3884" t="s">
        <v>57</v>
      </c>
      <c r="AA3884" t="s">
        <v>122</v>
      </c>
      <c r="AB3884" t="s">
        <v>57</v>
      </c>
      <c r="AC3884" t="s">
        <v>65</v>
      </c>
      <c r="AD3884">
        <v>64.45</v>
      </c>
      <c r="AE3884">
        <v>4641.1</v>
      </c>
      <c r="AF3884">
        <v>0</v>
      </c>
      <c r="AG3884">
        <v>0</v>
      </c>
      <c r="AH3884">
        <v>0</v>
      </c>
      <c r="AI3884">
        <v>4641.1</v>
      </c>
      <c r="AJ3884" t="s">
        <v>66</v>
      </c>
      <c r="AM3884">
        <v>0</v>
      </c>
      <c r="AN3884">
        <v>1</v>
      </c>
      <c r="AO3884">
        <v>0</v>
      </c>
      <c r="AP3884" t="s">
        <v>123</v>
      </c>
      <c r="AQ3884" t="s">
        <v>104</v>
      </c>
      <c r="AR3884" t="s">
        <v>69</v>
      </c>
      <c r="AS3884">
        <v>8</v>
      </c>
      <c r="AT3884">
        <v>11191</v>
      </c>
      <c r="AU3884">
        <v>1</v>
      </c>
      <c r="AV3884">
        <v>0</v>
      </c>
      <c r="AW3884">
        <v>1</v>
      </c>
      <c r="AX3884">
        <v>0</v>
      </c>
      <c r="AY3884">
        <v>6</v>
      </c>
      <c r="AZ3884" t="s">
        <v>125</v>
      </c>
      <c r="BA3884">
        <v>1</v>
      </c>
      <c r="BB3884" t="s">
        <v>71</v>
      </c>
      <c r="BC3884">
        <v>4</v>
      </c>
    </row>
    <row r="3885" spans="1:55">
      <c r="A3885" t="s">
        <v>7645</v>
      </c>
      <c r="B3885" t="s">
        <v>73</v>
      </c>
      <c r="C3885">
        <v>48</v>
      </c>
      <c r="D3885" t="s">
        <v>57</v>
      </c>
      <c r="E3885">
        <v>3</v>
      </c>
      <c r="F3885" t="s">
        <v>627</v>
      </c>
      <c r="G3885">
        <v>94124</v>
      </c>
      <c r="H3885">
        <v>37.731505</v>
      </c>
      <c r="I3885">
        <v>-122.384532</v>
      </c>
      <c r="J3885">
        <v>5</v>
      </c>
      <c r="K3885">
        <v>69</v>
      </c>
      <c r="L3885" t="s">
        <v>59</v>
      </c>
      <c r="M3885" t="s">
        <v>57</v>
      </c>
      <c r="N3885" t="s">
        <v>2519</v>
      </c>
      <c r="O3885" t="s">
        <v>61</v>
      </c>
      <c r="P3885" t="s">
        <v>57</v>
      </c>
      <c r="Q3885" t="s">
        <v>62</v>
      </c>
      <c r="R3885" t="s">
        <v>289</v>
      </c>
      <c r="S3885" t="s">
        <v>57</v>
      </c>
      <c r="T3885" t="s">
        <v>57</v>
      </c>
      <c r="U3885" t="s">
        <v>61</v>
      </c>
      <c r="V3885" t="s">
        <v>57</v>
      </c>
      <c r="W3885" t="s">
        <v>57</v>
      </c>
      <c r="X3885" t="s">
        <v>57</v>
      </c>
      <c r="Y3885" t="s">
        <v>57</v>
      </c>
      <c r="Z3885" t="s">
        <v>57</v>
      </c>
      <c r="AA3885" t="s">
        <v>122</v>
      </c>
      <c r="AB3885" t="s">
        <v>61</v>
      </c>
      <c r="AC3885" t="s">
        <v>87</v>
      </c>
      <c r="AD3885">
        <v>80.65000000000001</v>
      </c>
      <c r="AE3885">
        <v>5542.55</v>
      </c>
      <c r="AF3885">
        <v>0</v>
      </c>
      <c r="AG3885">
        <v>0</v>
      </c>
      <c r="AH3885">
        <v>2784.84</v>
      </c>
      <c r="AI3885">
        <v>8327.389999999999</v>
      </c>
      <c r="AJ3885" t="s">
        <v>66</v>
      </c>
      <c r="AM3885">
        <v>0</v>
      </c>
      <c r="AN3885">
        <v>1</v>
      </c>
      <c r="AO3885">
        <v>0</v>
      </c>
      <c r="AP3885" t="s">
        <v>123</v>
      </c>
      <c r="AQ3885" t="s">
        <v>78</v>
      </c>
      <c r="AR3885" t="s">
        <v>93</v>
      </c>
      <c r="AS3885">
        <v>7</v>
      </c>
      <c r="AT3885">
        <v>33177</v>
      </c>
      <c r="AU3885">
        <v>1</v>
      </c>
      <c r="AV3885">
        <v>0</v>
      </c>
      <c r="AW3885">
        <v>1</v>
      </c>
      <c r="AX3885">
        <v>0</v>
      </c>
      <c r="AY3885">
        <v>6</v>
      </c>
      <c r="AZ3885" t="s">
        <v>125</v>
      </c>
      <c r="BA3885">
        <v>0</v>
      </c>
      <c r="BB3885" t="s">
        <v>71</v>
      </c>
      <c r="BC3885">
        <v>4</v>
      </c>
    </row>
    <row r="3886" spans="1:55">
      <c r="A3886" t="s">
        <v>7646</v>
      </c>
      <c r="B3886" t="s">
        <v>73</v>
      </c>
      <c r="C3886">
        <v>56</v>
      </c>
      <c r="D3886" t="s">
        <v>57</v>
      </c>
      <c r="E3886">
        <v>0</v>
      </c>
      <c r="F3886" t="s">
        <v>3196</v>
      </c>
      <c r="G3886">
        <v>95567</v>
      </c>
      <c r="H3886">
        <v>41.950683</v>
      </c>
      <c r="I3886">
        <v>-124.097094</v>
      </c>
      <c r="J3886">
        <v>1</v>
      </c>
      <c r="K3886">
        <v>65</v>
      </c>
      <c r="L3886" t="s">
        <v>129</v>
      </c>
      <c r="M3886" t="s">
        <v>57</v>
      </c>
      <c r="N3886" t="s">
        <v>7258</v>
      </c>
      <c r="O3886" t="s">
        <v>61</v>
      </c>
      <c r="P3886" t="s">
        <v>57</v>
      </c>
      <c r="Q3886" t="s">
        <v>135</v>
      </c>
      <c r="R3886" t="s">
        <v>86</v>
      </c>
      <c r="S3886" t="s">
        <v>57</v>
      </c>
      <c r="T3886" t="s">
        <v>61</v>
      </c>
      <c r="U3886" t="s">
        <v>61</v>
      </c>
      <c r="V3886" t="s">
        <v>57</v>
      </c>
      <c r="W3886" t="s">
        <v>57</v>
      </c>
      <c r="X3886" t="s">
        <v>57</v>
      </c>
      <c r="Y3886" t="s">
        <v>57</v>
      </c>
      <c r="Z3886" t="s">
        <v>57</v>
      </c>
      <c r="AA3886" t="s">
        <v>122</v>
      </c>
      <c r="AB3886" t="s">
        <v>57</v>
      </c>
      <c r="AC3886" t="s">
        <v>87</v>
      </c>
      <c r="AD3886">
        <v>74.8</v>
      </c>
      <c r="AE3886">
        <v>4820.15</v>
      </c>
      <c r="AF3886">
        <v>0</v>
      </c>
      <c r="AG3886">
        <v>0</v>
      </c>
      <c r="AH3886">
        <v>2630.55</v>
      </c>
      <c r="AI3886">
        <v>7450.7</v>
      </c>
      <c r="AJ3886" t="s">
        <v>88</v>
      </c>
      <c r="AK3886" t="s">
        <v>101</v>
      </c>
      <c r="AL3886" t="s">
        <v>102</v>
      </c>
      <c r="AM3886">
        <v>1</v>
      </c>
      <c r="AN3886">
        <v>0</v>
      </c>
      <c r="AO3886">
        <v>0</v>
      </c>
      <c r="AP3886" t="s">
        <v>123</v>
      </c>
      <c r="AQ3886" t="s">
        <v>92</v>
      </c>
      <c r="AR3886" t="s">
        <v>93</v>
      </c>
      <c r="AS3886">
        <v>6</v>
      </c>
      <c r="AT3886">
        <v>2020</v>
      </c>
      <c r="AU3886">
        <v>1</v>
      </c>
      <c r="AV3886">
        <v>1</v>
      </c>
      <c r="AW3886">
        <v>0</v>
      </c>
      <c r="AX3886">
        <v>74.8</v>
      </c>
      <c r="AY3886">
        <v>6</v>
      </c>
      <c r="AZ3886" t="s">
        <v>125</v>
      </c>
      <c r="BA3886">
        <v>1</v>
      </c>
      <c r="BB3886" t="s">
        <v>71</v>
      </c>
      <c r="BC3886">
        <v>4</v>
      </c>
    </row>
    <row r="3887" spans="1:55">
      <c r="A3887" t="s">
        <v>7647</v>
      </c>
      <c r="B3887" t="s">
        <v>73</v>
      </c>
      <c r="C3887">
        <v>71</v>
      </c>
      <c r="D3887" t="s">
        <v>57</v>
      </c>
      <c r="E3887">
        <v>0</v>
      </c>
      <c r="F3887" t="s">
        <v>3948</v>
      </c>
      <c r="G3887">
        <v>95306</v>
      </c>
      <c r="H3887">
        <v>37.394411</v>
      </c>
      <c r="I3887">
        <v>-120.127262</v>
      </c>
      <c r="J3887">
        <v>1</v>
      </c>
      <c r="K3887">
        <v>43</v>
      </c>
      <c r="L3887" t="s">
        <v>59</v>
      </c>
      <c r="M3887" t="s">
        <v>57</v>
      </c>
      <c r="N3887" t="s">
        <v>3009</v>
      </c>
      <c r="O3887" t="s">
        <v>57</v>
      </c>
      <c r="P3887" t="s">
        <v>57</v>
      </c>
      <c r="Q3887" t="s">
        <v>85</v>
      </c>
      <c r="R3887" t="s">
        <v>423</v>
      </c>
      <c r="S3887" t="s">
        <v>61</v>
      </c>
      <c r="T3887" t="s">
        <v>57</v>
      </c>
      <c r="U3887" t="s">
        <v>61</v>
      </c>
      <c r="V3887" t="s">
        <v>57</v>
      </c>
      <c r="W3887" t="s">
        <v>57</v>
      </c>
      <c r="X3887" t="s">
        <v>61</v>
      </c>
      <c r="Y3887" t="s">
        <v>61</v>
      </c>
      <c r="Z3887" t="s">
        <v>57</v>
      </c>
      <c r="AA3887" t="s">
        <v>64</v>
      </c>
      <c r="AB3887" t="s">
        <v>57</v>
      </c>
      <c r="AC3887" t="s">
        <v>87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</v>
      </c>
      <c r="AJ3887" t="s">
        <v>66</v>
      </c>
      <c r="AM3887">
        <v>0</v>
      </c>
      <c r="AN3887">
        <v>1</v>
      </c>
      <c r="AO3887">
        <v>0</v>
      </c>
      <c r="AP3887" t="s">
        <v>176</v>
      </c>
      <c r="AQ3887" t="s">
        <v>104</v>
      </c>
      <c r="AR3887" t="s">
        <v>105</v>
      </c>
      <c r="AS3887">
        <v>4</v>
      </c>
      <c r="AT3887">
        <v>986</v>
      </c>
      <c r="AU3887">
        <v>1</v>
      </c>
      <c r="AV3887">
        <v>0</v>
      </c>
      <c r="AW3887">
        <v>1</v>
      </c>
      <c r="AX3887">
        <v>0</v>
      </c>
      <c r="AY3887">
        <v>5</v>
      </c>
      <c r="AZ3887" t="s">
        <v>177</v>
      </c>
      <c r="BA3887">
        <v>3</v>
      </c>
      <c r="BB3887" t="s">
        <v>126</v>
      </c>
      <c r="BC3887">
        <v>3</v>
      </c>
    </row>
    <row r="3888" spans="1:55">
      <c r="A3888" t="s">
        <v>7648</v>
      </c>
      <c r="B3888" t="s">
        <v>56</v>
      </c>
      <c r="C3888">
        <v>34</v>
      </c>
      <c r="D3888" t="s">
        <v>57</v>
      </c>
      <c r="E3888">
        <v>1</v>
      </c>
      <c r="F3888" t="s">
        <v>7649</v>
      </c>
      <c r="G3888">
        <v>95317</v>
      </c>
      <c r="H3888">
        <v>37.127386</v>
      </c>
      <c r="I3888">
        <v>-120.506422</v>
      </c>
      <c r="J3888">
        <v>1</v>
      </c>
      <c r="K3888">
        <v>41</v>
      </c>
      <c r="L3888" t="s">
        <v>129</v>
      </c>
      <c r="M3888" t="s">
        <v>57</v>
      </c>
      <c r="N3888" t="s">
        <v>2242</v>
      </c>
      <c r="O3888" t="s">
        <v>61</v>
      </c>
      <c r="P3888" t="s">
        <v>61</v>
      </c>
      <c r="Q3888" t="s">
        <v>143</v>
      </c>
      <c r="R3888" t="s">
        <v>143</v>
      </c>
      <c r="S3888" t="s">
        <v>143</v>
      </c>
      <c r="T3888" t="s">
        <v>143</v>
      </c>
      <c r="U3888" t="s">
        <v>143</v>
      </c>
      <c r="V3888" t="s">
        <v>143</v>
      </c>
      <c r="W3888" t="s">
        <v>143</v>
      </c>
      <c r="X3888" t="s">
        <v>143</v>
      </c>
      <c r="Y3888" t="s">
        <v>143</v>
      </c>
      <c r="Z3888" t="s">
        <v>143</v>
      </c>
      <c r="AA3888" t="s">
        <v>122</v>
      </c>
      <c r="AB3888" t="s">
        <v>61</v>
      </c>
      <c r="AC3888" t="s">
        <v>87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66</v>
      </c>
      <c r="AM3888">
        <v>0</v>
      </c>
      <c r="AN3888">
        <v>1</v>
      </c>
      <c r="AO3888">
        <v>0</v>
      </c>
      <c r="AP3888" t="s">
        <v>176</v>
      </c>
      <c r="AQ3888" t="s">
        <v>68</v>
      </c>
      <c r="AR3888" t="s">
        <v>182</v>
      </c>
      <c r="AT3888">
        <v>808</v>
      </c>
      <c r="AU3888">
        <v>1</v>
      </c>
      <c r="AV3888">
        <v>0</v>
      </c>
      <c r="AW3888">
        <v>1</v>
      </c>
      <c r="AX3888">
        <v>0</v>
      </c>
      <c r="AY3888">
        <v>5</v>
      </c>
      <c r="AZ3888" t="s">
        <v>177</v>
      </c>
      <c r="BA3888">
        <v>0</v>
      </c>
      <c r="BB3888" t="s">
        <v>71</v>
      </c>
      <c r="BC3888">
        <v>4</v>
      </c>
    </row>
    <row r="3889" spans="1:55">
      <c r="A3889" t="s">
        <v>7650</v>
      </c>
      <c r="B3889" t="s">
        <v>73</v>
      </c>
      <c r="C3889">
        <v>59</v>
      </c>
      <c r="D3889" t="s">
        <v>57</v>
      </c>
      <c r="E3889">
        <v>0</v>
      </c>
      <c r="F3889" t="s">
        <v>776</v>
      </c>
      <c r="G3889">
        <v>95064</v>
      </c>
      <c r="H3889">
        <v>37.007882</v>
      </c>
      <c r="I3889">
        <v>-122.065975</v>
      </c>
      <c r="J3889">
        <v>3</v>
      </c>
      <c r="K3889">
        <v>46</v>
      </c>
      <c r="L3889" t="s">
        <v>59</v>
      </c>
      <c r="M3889" t="s">
        <v>57</v>
      </c>
      <c r="N3889" t="s">
        <v>7651</v>
      </c>
      <c r="O3889" t="s">
        <v>61</v>
      </c>
      <c r="P3889" t="s">
        <v>61</v>
      </c>
      <c r="Q3889" t="s">
        <v>143</v>
      </c>
      <c r="R3889" t="s">
        <v>143</v>
      </c>
      <c r="S3889" t="s">
        <v>143</v>
      </c>
      <c r="T3889" t="s">
        <v>143</v>
      </c>
      <c r="U3889" t="s">
        <v>143</v>
      </c>
      <c r="V3889" t="s">
        <v>143</v>
      </c>
      <c r="W3889" t="s">
        <v>143</v>
      </c>
      <c r="X3889" t="s">
        <v>143</v>
      </c>
      <c r="Y3889" t="s">
        <v>143</v>
      </c>
      <c r="Z3889" t="s">
        <v>143</v>
      </c>
      <c r="AA3889" t="s">
        <v>77</v>
      </c>
      <c r="AB3889" t="s">
        <v>61</v>
      </c>
      <c r="AC3889" t="s">
        <v>87</v>
      </c>
      <c r="AD3889">
        <v>19.6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66</v>
      </c>
      <c r="AM3889">
        <v>0</v>
      </c>
      <c r="AN3889">
        <v>1</v>
      </c>
      <c r="AO3889">
        <v>0</v>
      </c>
      <c r="AP3889" t="s">
        <v>176</v>
      </c>
      <c r="AQ3889" t="s">
        <v>92</v>
      </c>
      <c r="AR3889" t="s">
        <v>182</v>
      </c>
      <c r="AT3889">
        <v>4563</v>
      </c>
      <c r="AU3889">
        <v>1</v>
      </c>
      <c r="AV3889">
        <v>0</v>
      </c>
      <c r="AW3889">
        <v>1</v>
      </c>
      <c r="AX3889">
        <v>0</v>
      </c>
      <c r="AY3889">
        <v>5</v>
      </c>
      <c r="AZ3889" t="s">
        <v>177</v>
      </c>
      <c r="BA3889">
        <v>4</v>
      </c>
      <c r="BB3889" t="s">
        <v>80</v>
      </c>
      <c r="BC3889">
        <v>2</v>
      </c>
    </row>
    <row r="3890" spans="1:55">
      <c r="A3890" t="s">
        <v>7652</v>
      </c>
      <c r="B3890" t="s">
        <v>73</v>
      </c>
      <c r="C3890">
        <v>52</v>
      </c>
      <c r="D3890" t="s">
        <v>57</v>
      </c>
      <c r="E3890">
        <v>0</v>
      </c>
      <c r="F3890" t="s">
        <v>3806</v>
      </c>
      <c r="G3890">
        <v>95912</v>
      </c>
      <c r="H3890">
        <v>38.982373</v>
      </c>
      <c r="I3890">
        <v>-122.047751</v>
      </c>
      <c r="J3890">
        <v>1</v>
      </c>
      <c r="K3890">
        <v>61</v>
      </c>
      <c r="L3890" t="s">
        <v>59</v>
      </c>
      <c r="M3890" t="s">
        <v>57</v>
      </c>
      <c r="N3890" t="s">
        <v>7653</v>
      </c>
      <c r="O3890" t="s">
        <v>57</v>
      </c>
      <c r="P3890" t="s">
        <v>57</v>
      </c>
      <c r="Q3890" t="s">
        <v>62</v>
      </c>
      <c r="R3890" t="s">
        <v>136</v>
      </c>
      <c r="S3890" t="s">
        <v>57</v>
      </c>
      <c r="T3890" t="s">
        <v>57</v>
      </c>
      <c r="U3890" t="s">
        <v>61</v>
      </c>
      <c r="V3890" t="s">
        <v>61</v>
      </c>
      <c r="W3890" t="s">
        <v>57</v>
      </c>
      <c r="X3890" t="s">
        <v>57</v>
      </c>
      <c r="Y3890" t="s">
        <v>57</v>
      </c>
      <c r="Z3890" t="s">
        <v>57</v>
      </c>
      <c r="AA3890" t="s">
        <v>64</v>
      </c>
      <c r="AB3890" t="s">
        <v>57</v>
      </c>
      <c r="AC3890" t="s">
        <v>87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88</v>
      </c>
      <c r="AK3890" t="s">
        <v>89</v>
      </c>
      <c r="AL3890" t="s">
        <v>342</v>
      </c>
      <c r="AM3890">
        <v>1</v>
      </c>
      <c r="AN3890">
        <v>0</v>
      </c>
      <c r="AO3890">
        <v>0</v>
      </c>
      <c r="AP3890" t="s">
        <v>123</v>
      </c>
      <c r="AQ3890" t="s">
        <v>92</v>
      </c>
      <c r="AR3890" t="s">
        <v>105</v>
      </c>
      <c r="AS3890">
        <v>6</v>
      </c>
      <c r="AT3890">
        <v>4796</v>
      </c>
      <c r="AU3890">
        <v>1</v>
      </c>
      <c r="AV3890">
        <v>1</v>
      </c>
      <c r="AW3890">
        <v>0</v>
      </c>
      <c r="AX3890">
        <v>106</v>
      </c>
      <c r="AY3890">
        <v>6</v>
      </c>
      <c r="AZ3890" t="s">
        <v>125</v>
      </c>
      <c r="BA3890">
        <v>1</v>
      </c>
      <c r="BB3890" t="s">
        <v>71</v>
      </c>
      <c r="BC3890">
        <v>4</v>
      </c>
    </row>
    <row r="3891" spans="1:55">
      <c r="A3891" t="s">
        <v>7654</v>
      </c>
      <c r="B3891" t="s">
        <v>73</v>
      </c>
      <c r="C3891">
        <v>58</v>
      </c>
      <c r="D3891" t="s">
        <v>61</v>
      </c>
      <c r="E3891">
        <v>0</v>
      </c>
      <c r="F3891" t="s">
        <v>1919</v>
      </c>
      <c r="G3891">
        <v>95595</v>
      </c>
      <c r="H3891">
        <v>40.170357</v>
      </c>
      <c r="I3891">
        <v>-123.417298</v>
      </c>
      <c r="J3891">
        <v>0</v>
      </c>
      <c r="K3891">
        <v>19</v>
      </c>
      <c r="L3891" t="s">
        <v>59</v>
      </c>
      <c r="M3891" t="s">
        <v>57</v>
      </c>
      <c r="N3891" t="s">
        <v>5314</v>
      </c>
      <c r="O3891" t="s">
        <v>61</v>
      </c>
      <c r="P3891" t="s">
        <v>61</v>
      </c>
      <c r="Q3891" t="s">
        <v>143</v>
      </c>
      <c r="R3891" t="s">
        <v>143</v>
      </c>
      <c r="S3891" t="s">
        <v>143</v>
      </c>
      <c r="T3891" t="s">
        <v>143</v>
      </c>
      <c r="U3891" t="s">
        <v>143</v>
      </c>
      <c r="V3891" t="s">
        <v>143</v>
      </c>
      <c r="W3891" t="s">
        <v>143</v>
      </c>
      <c r="X3891" t="s">
        <v>143</v>
      </c>
      <c r="Y3891" t="s">
        <v>143</v>
      </c>
      <c r="Z3891" t="s">
        <v>143</v>
      </c>
      <c r="AA3891" t="s">
        <v>122</v>
      </c>
      <c r="AB3891" t="s">
        <v>57</v>
      </c>
      <c r="AC3891" t="s">
        <v>65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66</v>
      </c>
      <c r="AM3891">
        <v>0</v>
      </c>
      <c r="AN3891">
        <v>1</v>
      </c>
      <c r="AO3891">
        <v>0</v>
      </c>
      <c r="AP3891" t="s">
        <v>103</v>
      </c>
      <c r="AQ3891" t="s">
        <v>92</v>
      </c>
      <c r="AR3891" t="s">
        <v>182</v>
      </c>
      <c r="AT3891">
        <v>259</v>
      </c>
      <c r="AU3891">
        <v>1</v>
      </c>
      <c r="AV3891">
        <v>0</v>
      </c>
      <c r="AW3891">
        <v>1</v>
      </c>
      <c r="AX3891">
        <v>0</v>
      </c>
      <c r="AY3891">
        <v>3</v>
      </c>
      <c r="AZ3891" t="s">
        <v>106</v>
      </c>
      <c r="BA3891">
        <v>2</v>
      </c>
      <c r="BB3891" t="s">
        <v>126</v>
      </c>
      <c r="BC3891">
        <v>3</v>
      </c>
    </row>
    <row r="3892" spans="1:55">
      <c r="A3892" t="s">
        <v>7655</v>
      </c>
      <c r="B3892" t="s">
        <v>56</v>
      </c>
      <c r="C3892">
        <v>21</v>
      </c>
      <c r="D3892" t="s">
        <v>61</v>
      </c>
      <c r="E3892">
        <v>0</v>
      </c>
      <c r="F3892" t="s">
        <v>5159</v>
      </c>
      <c r="G3892">
        <v>94924</v>
      </c>
      <c r="H3892">
        <v>37.943087</v>
      </c>
      <c r="I3892">
        <v>-122.72379</v>
      </c>
      <c r="J3892">
        <v>0</v>
      </c>
      <c r="K3892">
        <v>68</v>
      </c>
      <c r="L3892" t="s">
        <v>59</v>
      </c>
      <c r="M3892" t="s">
        <v>61</v>
      </c>
      <c r="N3892" t="s">
        <v>143</v>
      </c>
      <c r="O3892" t="s">
        <v>143</v>
      </c>
      <c r="P3892" t="s">
        <v>57</v>
      </c>
      <c r="Q3892" t="s">
        <v>135</v>
      </c>
      <c r="R3892" t="s">
        <v>966</v>
      </c>
      <c r="S3892" t="s">
        <v>57</v>
      </c>
      <c r="T3892" t="s">
        <v>61</v>
      </c>
      <c r="U3892" t="s">
        <v>57</v>
      </c>
      <c r="V3892" t="s">
        <v>57</v>
      </c>
      <c r="W3892" t="s">
        <v>61</v>
      </c>
      <c r="X3892" t="s">
        <v>61</v>
      </c>
      <c r="Y3892" t="s">
        <v>61</v>
      </c>
      <c r="Z3892" t="s">
        <v>57</v>
      </c>
      <c r="AA3892" t="s">
        <v>122</v>
      </c>
      <c r="AB3892" t="s">
        <v>61</v>
      </c>
      <c r="AC3892" t="s">
        <v>65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66</v>
      </c>
      <c r="AM3892">
        <v>0</v>
      </c>
      <c r="AN3892">
        <v>1</v>
      </c>
      <c r="AO3892">
        <v>0</v>
      </c>
      <c r="AP3892" t="s">
        <v>123</v>
      </c>
      <c r="AQ3892" t="s">
        <v>116</v>
      </c>
      <c r="AR3892" t="s">
        <v>137</v>
      </c>
      <c r="AS3892">
        <v>4</v>
      </c>
      <c r="AT3892">
        <v>1573</v>
      </c>
      <c r="AU3892">
        <v>1</v>
      </c>
      <c r="AV3892">
        <v>0</v>
      </c>
      <c r="AW3892">
        <v>1</v>
      </c>
      <c r="AX3892">
        <v>0</v>
      </c>
      <c r="AY3892">
        <v>6</v>
      </c>
      <c r="AZ3892" t="s">
        <v>125</v>
      </c>
      <c r="BA3892">
        <v>2</v>
      </c>
      <c r="BB3892" t="s">
        <v>126</v>
      </c>
      <c r="BC3892">
        <v>3</v>
      </c>
    </row>
    <row r="3893" spans="1:55">
      <c r="A3893" t="s">
        <v>7656</v>
      </c>
      <c r="B3893" t="s">
        <v>56</v>
      </c>
      <c r="C3893">
        <v>53</v>
      </c>
      <c r="D3893" t="s">
        <v>57</v>
      </c>
      <c r="E3893">
        <v>3</v>
      </c>
      <c r="F3893" t="s">
        <v>1610</v>
      </c>
      <c r="G3893">
        <v>90743</v>
      </c>
      <c r="H3893">
        <v>33.728273</v>
      </c>
      <c r="I3893">
        <v>-118.085304</v>
      </c>
      <c r="J3893">
        <v>8</v>
      </c>
      <c r="K3893">
        <v>52</v>
      </c>
      <c r="L3893" t="s">
        <v>129</v>
      </c>
      <c r="M3893" t="s">
        <v>57</v>
      </c>
      <c r="N3893" t="s">
        <v>7657</v>
      </c>
      <c r="O3893" t="s">
        <v>57</v>
      </c>
      <c r="P3893" t="s">
        <v>57</v>
      </c>
      <c r="Q3893" t="s">
        <v>85</v>
      </c>
      <c r="R3893" t="s">
        <v>163</v>
      </c>
      <c r="S3893" t="s">
        <v>61</v>
      </c>
      <c r="T3893" t="s">
        <v>57</v>
      </c>
      <c r="U3893" t="s">
        <v>57</v>
      </c>
      <c r="V3893" t="s">
        <v>61</v>
      </c>
      <c r="W3893" t="s">
        <v>57</v>
      </c>
      <c r="X3893" t="s">
        <v>61</v>
      </c>
      <c r="Y3893" t="s">
        <v>61</v>
      </c>
      <c r="Z3893" t="s">
        <v>57</v>
      </c>
      <c r="AA3893" t="s">
        <v>64</v>
      </c>
      <c r="AB3893" t="s">
        <v>57</v>
      </c>
      <c r="AC3893" t="s">
        <v>65</v>
      </c>
      <c r="AD3893">
        <v>95.7</v>
      </c>
      <c r="AE3893">
        <v>4976.15</v>
      </c>
      <c r="AF3893">
        <v>0</v>
      </c>
      <c r="AG3893">
        <v>0</v>
      </c>
      <c r="AH3893">
        <v>424.32</v>
      </c>
      <c r="AI3893">
        <v>5400.47</v>
      </c>
      <c r="AJ3893" t="s">
        <v>66</v>
      </c>
      <c r="AM3893">
        <v>0</v>
      </c>
      <c r="AN3893">
        <v>1</v>
      </c>
      <c r="AO3893">
        <v>0</v>
      </c>
      <c r="AP3893" t="s">
        <v>123</v>
      </c>
      <c r="AQ3893" t="s">
        <v>92</v>
      </c>
      <c r="AR3893" t="s">
        <v>105</v>
      </c>
      <c r="AS3893">
        <v>4</v>
      </c>
      <c r="AT3893">
        <v>174</v>
      </c>
      <c r="AU3893">
        <v>1</v>
      </c>
      <c r="AV3893">
        <v>0</v>
      </c>
      <c r="AW3893">
        <v>1</v>
      </c>
      <c r="AX3893">
        <v>0</v>
      </c>
      <c r="AY3893">
        <v>6</v>
      </c>
      <c r="AZ3893" t="s">
        <v>125</v>
      </c>
      <c r="BA3893">
        <v>2</v>
      </c>
      <c r="BB3893" t="s">
        <v>126</v>
      </c>
      <c r="BC3893">
        <v>3</v>
      </c>
    </row>
    <row r="3894" spans="1:55">
      <c r="A3894" t="s">
        <v>7658</v>
      </c>
      <c r="B3894" t="s">
        <v>73</v>
      </c>
      <c r="C3894">
        <v>56</v>
      </c>
      <c r="D3894" t="s">
        <v>57</v>
      </c>
      <c r="E3894">
        <v>0</v>
      </c>
      <c r="F3894" t="s">
        <v>226</v>
      </c>
      <c r="G3894">
        <v>90029</v>
      </c>
      <c r="H3894">
        <v>34.089953</v>
      </c>
      <c r="I3894">
        <v>-118.294824</v>
      </c>
      <c r="J3894">
        <v>9</v>
      </c>
      <c r="K3894">
        <v>24</v>
      </c>
      <c r="L3894" t="s">
        <v>216</v>
      </c>
      <c r="M3894" t="s">
        <v>57</v>
      </c>
      <c r="N3894" t="s">
        <v>7659</v>
      </c>
      <c r="O3894" t="s">
        <v>61</v>
      </c>
      <c r="P3894" t="s">
        <v>61</v>
      </c>
      <c r="Q3894" t="s">
        <v>143</v>
      </c>
      <c r="R3894" t="s">
        <v>143</v>
      </c>
      <c r="S3894" t="s">
        <v>143</v>
      </c>
      <c r="T3894" t="s">
        <v>143</v>
      </c>
      <c r="U3894" t="s">
        <v>143</v>
      </c>
      <c r="V3894" t="s">
        <v>143</v>
      </c>
      <c r="W3894" t="s">
        <v>143</v>
      </c>
      <c r="X3894" t="s">
        <v>143</v>
      </c>
      <c r="Y3894" t="s">
        <v>143</v>
      </c>
      <c r="Z3894" t="s">
        <v>143</v>
      </c>
      <c r="AA3894" t="s">
        <v>64</v>
      </c>
      <c r="AB3894" t="s">
        <v>61</v>
      </c>
      <c r="AC3894" t="s">
        <v>65</v>
      </c>
      <c r="AD3894">
        <v>20.1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66</v>
      </c>
      <c r="AM3894">
        <v>0</v>
      </c>
      <c r="AN3894">
        <v>1</v>
      </c>
      <c r="AO3894">
        <v>0</v>
      </c>
      <c r="AP3894" t="s">
        <v>103</v>
      </c>
      <c r="AQ3894" t="s">
        <v>92</v>
      </c>
      <c r="AR3894" t="s">
        <v>182</v>
      </c>
      <c r="AT3894">
        <v>41713</v>
      </c>
      <c r="AU3894">
        <v>1</v>
      </c>
      <c r="AV3894">
        <v>0</v>
      </c>
      <c r="AW3894">
        <v>1</v>
      </c>
      <c r="AX3894">
        <v>0</v>
      </c>
      <c r="AY3894">
        <v>3</v>
      </c>
      <c r="AZ3894" t="s">
        <v>106</v>
      </c>
      <c r="BA3894">
        <v>1</v>
      </c>
      <c r="BB3894" t="s">
        <v>71</v>
      </c>
      <c r="BC3894">
        <v>4</v>
      </c>
    </row>
    <row r="3895" spans="1:55">
      <c r="A3895" t="s">
        <v>7660</v>
      </c>
      <c r="B3895" t="s">
        <v>56</v>
      </c>
      <c r="C3895">
        <v>38</v>
      </c>
      <c r="D3895" t="s">
        <v>61</v>
      </c>
      <c r="E3895">
        <v>0</v>
      </c>
      <c r="F3895" t="s">
        <v>6552</v>
      </c>
      <c r="G3895">
        <v>95628</v>
      </c>
      <c r="H3895">
        <v>38.652065</v>
      </c>
      <c r="I3895">
        <v>-121.25441</v>
      </c>
      <c r="J3895">
        <v>0</v>
      </c>
      <c r="K3895">
        <v>33</v>
      </c>
      <c r="L3895" t="s">
        <v>59</v>
      </c>
      <c r="M3895" t="s">
        <v>57</v>
      </c>
      <c r="N3895" t="s">
        <v>2476</v>
      </c>
      <c r="O3895" t="s">
        <v>57</v>
      </c>
      <c r="P3895" t="s">
        <v>57</v>
      </c>
      <c r="Q3895" t="s">
        <v>135</v>
      </c>
      <c r="R3895" t="s">
        <v>586</v>
      </c>
      <c r="S3895" t="s">
        <v>57</v>
      </c>
      <c r="T3895" t="s">
        <v>57</v>
      </c>
      <c r="U3895" t="s">
        <v>61</v>
      </c>
      <c r="V3895" t="s">
        <v>61</v>
      </c>
      <c r="W3895" t="s">
        <v>61</v>
      </c>
      <c r="X3895" t="s">
        <v>61</v>
      </c>
      <c r="Y3895" t="s">
        <v>61</v>
      </c>
      <c r="Z3895" t="s">
        <v>57</v>
      </c>
      <c r="AA3895" t="s">
        <v>77</v>
      </c>
      <c r="AB3895" t="s">
        <v>57</v>
      </c>
      <c r="AC3895" t="s">
        <v>65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66</v>
      </c>
      <c r="AM3895">
        <v>0</v>
      </c>
      <c r="AN3895">
        <v>1</v>
      </c>
      <c r="AO3895">
        <v>0</v>
      </c>
      <c r="AP3895" t="s">
        <v>164</v>
      </c>
      <c r="AQ3895" t="s">
        <v>68</v>
      </c>
      <c r="AR3895" t="s">
        <v>69</v>
      </c>
      <c r="AS3895">
        <v>3</v>
      </c>
      <c r="AT3895">
        <v>40750</v>
      </c>
      <c r="AU3895">
        <v>1</v>
      </c>
      <c r="AV3895">
        <v>0</v>
      </c>
      <c r="AW3895">
        <v>1</v>
      </c>
      <c r="AX3895">
        <v>0</v>
      </c>
      <c r="AY3895">
        <v>4</v>
      </c>
      <c r="AZ3895" t="s">
        <v>165</v>
      </c>
      <c r="BA3895">
        <v>5</v>
      </c>
      <c r="BB3895" t="s">
        <v>80</v>
      </c>
      <c r="BC3895">
        <v>2</v>
      </c>
    </row>
    <row r="3896" spans="1:55">
      <c r="A3896" t="s">
        <v>7661</v>
      </c>
      <c r="B3896" t="s">
        <v>56</v>
      </c>
      <c r="C3896">
        <v>80</v>
      </c>
      <c r="D3896" t="s">
        <v>61</v>
      </c>
      <c r="E3896">
        <v>0</v>
      </c>
      <c r="F3896" t="s">
        <v>5345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59</v>
      </c>
      <c r="M3896" t="s">
        <v>61</v>
      </c>
      <c r="N3896" t="s">
        <v>143</v>
      </c>
      <c r="O3896" t="s">
        <v>143</v>
      </c>
      <c r="P3896" t="s">
        <v>57</v>
      </c>
      <c r="Q3896" t="s">
        <v>135</v>
      </c>
      <c r="R3896" t="s">
        <v>86</v>
      </c>
      <c r="S3896" t="s">
        <v>61</v>
      </c>
      <c r="T3896" t="s">
        <v>61</v>
      </c>
      <c r="U3896" t="s">
        <v>61</v>
      </c>
      <c r="V3896" t="s">
        <v>61</v>
      </c>
      <c r="W3896" t="s">
        <v>61</v>
      </c>
      <c r="X3896" t="s">
        <v>61</v>
      </c>
      <c r="Y3896" t="s">
        <v>61</v>
      </c>
      <c r="Z3896" t="s">
        <v>57</v>
      </c>
      <c r="AA3896" t="s">
        <v>77</v>
      </c>
      <c r="AB3896" t="s">
        <v>61</v>
      </c>
      <c r="AC3896" t="s">
        <v>87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88</v>
      </c>
      <c r="AK3896" t="s">
        <v>205</v>
      </c>
      <c r="AL3896" t="s">
        <v>329</v>
      </c>
      <c r="AM3896">
        <v>1</v>
      </c>
      <c r="AN3896">
        <v>0</v>
      </c>
      <c r="AO3896">
        <v>0</v>
      </c>
      <c r="AP3896" t="s">
        <v>91</v>
      </c>
      <c r="AQ3896" t="s">
        <v>104</v>
      </c>
      <c r="AR3896" t="s">
        <v>182</v>
      </c>
      <c r="AS3896">
        <v>1</v>
      </c>
      <c r="AT3896">
        <v>25135</v>
      </c>
      <c r="AU3896">
        <v>1</v>
      </c>
      <c r="AV3896">
        <v>1</v>
      </c>
      <c r="AW3896">
        <v>0</v>
      </c>
      <c r="AX3896">
        <v>25.3</v>
      </c>
      <c r="AY3896">
        <v>1</v>
      </c>
      <c r="AZ3896" t="s">
        <v>94</v>
      </c>
      <c r="BA3896">
        <v>8</v>
      </c>
      <c r="BB3896" t="s">
        <v>95</v>
      </c>
      <c r="BC3896">
        <v>1</v>
      </c>
    </row>
    <row r="3897" spans="1:55">
      <c r="A3897" t="s">
        <v>7662</v>
      </c>
      <c r="B3897" t="s">
        <v>56</v>
      </c>
      <c r="C3897">
        <v>63</v>
      </c>
      <c r="D3897" t="s">
        <v>57</v>
      </c>
      <c r="E3897">
        <v>0</v>
      </c>
      <c r="F3897" t="s">
        <v>523</v>
      </c>
      <c r="G3897">
        <v>95842</v>
      </c>
      <c r="H3897">
        <v>38.687367</v>
      </c>
      <c r="I3897">
        <v>-121.34848</v>
      </c>
      <c r="J3897">
        <v>0</v>
      </c>
      <c r="K3897">
        <v>24</v>
      </c>
      <c r="L3897" t="s">
        <v>59</v>
      </c>
      <c r="M3897" t="s">
        <v>57</v>
      </c>
      <c r="N3897" t="s">
        <v>7663</v>
      </c>
      <c r="O3897" t="s">
        <v>61</v>
      </c>
      <c r="P3897" t="s">
        <v>57</v>
      </c>
      <c r="Q3897" t="s">
        <v>85</v>
      </c>
      <c r="R3897" t="s">
        <v>313</v>
      </c>
      <c r="S3897" t="s">
        <v>61</v>
      </c>
      <c r="T3897" t="s">
        <v>57</v>
      </c>
      <c r="U3897" t="s">
        <v>57</v>
      </c>
      <c r="V3897" t="s">
        <v>61</v>
      </c>
      <c r="W3897" t="s">
        <v>57</v>
      </c>
      <c r="X3897" t="s">
        <v>57</v>
      </c>
      <c r="Y3897" t="s">
        <v>57</v>
      </c>
      <c r="Z3897" t="s">
        <v>57</v>
      </c>
      <c r="AA3897" t="s">
        <v>77</v>
      </c>
      <c r="AB3897" t="s">
        <v>57</v>
      </c>
      <c r="AC3897" t="s">
        <v>65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88</v>
      </c>
      <c r="AK3897" t="s">
        <v>89</v>
      </c>
      <c r="AL3897" t="s">
        <v>356</v>
      </c>
      <c r="AM3897">
        <v>1</v>
      </c>
      <c r="AN3897">
        <v>0</v>
      </c>
      <c r="AO3897">
        <v>0</v>
      </c>
      <c r="AP3897" t="s">
        <v>103</v>
      </c>
      <c r="AQ3897" t="s">
        <v>124</v>
      </c>
      <c r="AR3897" t="s">
        <v>105</v>
      </c>
      <c r="AS3897">
        <v>6</v>
      </c>
      <c r="AT3897">
        <v>31373</v>
      </c>
      <c r="AU3897">
        <v>1</v>
      </c>
      <c r="AV3897">
        <v>1</v>
      </c>
      <c r="AW3897">
        <v>0</v>
      </c>
      <c r="AX3897">
        <v>99.3</v>
      </c>
      <c r="AY3897">
        <v>3</v>
      </c>
      <c r="AZ3897" t="s">
        <v>106</v>
      </c>
      <c r="BA3897">
        <v>6</v>
      </c>
      <c r="BB3897" t="s">
        <v>95</v>
      </c>
      <c r="BC3897">
        <v>1</v>
      </c>
    </row>
    <row r="3898" spans="1:55">
      <c r="A3898" t="s">
        <v>7664</v>
      </c>
      <c r="B3898" t="s">
        <v>56</v>
      </c>
      <c r="C3898">
        <v>60</v>
      </c>
      <c r="D3898" t="s">
        <v>57</v>
      </c>
      <c r="E3898">
        <v>3</v>
      </c>
      <c r="F3898" t="s">
        <v>1035</v>
      </c>
      <c r="G3898">
        <v>95041</v>
      </c>
      <c r="H3898">
        <v>37.051166</v>
      </c>
      <c r="I3898">
        <v>-122.056194</v>
      </c>
      <c r="J3898">
        <v>3</v>
      </c>
      <c r="K3898">
        <v>31</v>
      </c>
      <c r="L3898" t="s">
        <v>216</v>
      </c>
      <c r="M3898" t="s">
        <v>57</v>
      </c>
      <c r="N3898" t="s">
        <v>7665</v>
      </c>
      <c r="O3898" t="s">
        <v>61</v>
      </c>
      <c r="P3898" t="s">
        <v>61</v>
      </c>
      <c r="Q3898" t="s">
        <v>143</v>
      </c>
      <c r="R3898" t="s">
        <v>143</v>
      </c>
      <c r="S3898" t="s">
        <v>143</v>
      </c>
      <c r="T3898" t="s">
        <v>143</v>
      </c>
      <c r="U3898" t="s">
        <v>143</v>
      </c>
      <c r="V3898" t="s">
        <v>143</v>
      </c>
      <c r="W3898" t="s">
        <v>143</v>
      </c>
      <c r="X3898" t="s">
        <v>143</v>
      </c>
      <c r="Y3898" t="s">
        <v>143</v>
      </c>
      <c r="Z3898" t="s">
        <v>143</v>
      </c>
      <c r="AA3898" t="s">
        <v>122</v>
      </c>
      <c r="AB3898" t="s">
        <v>61</v>
      </c>
      <c r="AC3898" t="s">
        <v>65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66</v>
      </c>
      <c r="AM3898">
        <v>0</v>
      </c>
      <c r="AN3898">
        <v>1</v>
      </c>
      <c r="AO3898">
        <v>0</v>
      </c>
      <c r="AP3898" t="s">
        <v>164</v>
      </c>
      <c r="AQ3898" t="s">
        <v>124</v>
      </c>
      <c r="AR3898" t="s">
        <v>182</v>
      </c>
      <c r="AT3898">
        <v>77</v>
      </c>
      <c r="AU3898">
        <v>1</v>
      </c>
      <c r="AV3898">
        <v>0</v>
      </c>
      <c r="AW3898">
        <v>1</v>
      </c>
      <c r="AX3898">
        <v>0</v>
      </c>
      <c r="AY3898">
        <v>4</v>
      </c>
      <c r="AZ3898" t="s">
        <v>165</v>
      </c>
      <c r="BA3898">
        <v>0</v>
      </c>
      <c r="BB3898" t="s">
        <v>71</v>
      </c>
      <c r="BC3898">
        <v>4</v>
      </c>
    </row>
    <row r="3899" spans="1:55">
      <c r="A3899" t="s">
        <v>7666</v>
      </c>
      <c r="B3899" t="s">
        <v>56</v>
      </c>
      <c r="C3899">
        <v>67</v>
      </c>
      <c r="D3899" t="s">
        <v>57</v>
      </c>
      <c r="E3899">
        <v>0</v>
      </c>
      <c r="F3899" t="s">
        <v>899</v>
      </c>
      <c r="G3899">
        <v>90603</v>
      </c>
      <c r="H3899">
        <v>33.945318</v>
      </c>
      <c r="I3899">
        <v>-117.992066</v>
      </c>
      <c r="J3899">
        <v>8</v>
      </c>
      <c r="K3899">
        <v>67</v>
      </c>
      <c r="L3899" t="s">
        <v>59</v>
      </c>
      <c r="M3899" t="s">
        <v>57</v>
      </c>
      <c r="N3899" t="s">
        <v>7667</v>
      </c>
      <c r="O3899" t="s">
        <v>57</v>
      </c>
      <c r="P3899" t="s">
        <v>57</v>
      </c>
      <c r="Q3899" t="s">
        <v>85</v>
      </c>
      <c r="R3899" t="s">
        <v>163</v>
      </c>
      <c r="S3899" t="s">
        <v>57</v>
      </c>
      <c r="T3899" t="s">
        <v>61</v>
      </c>
      <c r="U3899" t="s">
        <v>57</v>
      </c>
      <c r="V3899" t="s">
        <v>61</v>
      </c>
      <c r="W3899" t="s">
        <v>57</v>
      </c>
      <c r="X3899" t="s">
        <v>57</v>
      </c>
      <c r="Y3899" t="s">
        <v>61</v>
      </c>
      <c r="Z3899" t="s">
        <v>57</v>
      </c>
      <c r="AA3899" t="s">
        <v>64</v>
      </c>
      <c r="AB3899" t="s">
        <v>57</v>
      </c>
      <c r="AC3899" t="s">
        <v>65</v>
      </c>
      <c r="AD3899">
        <v>107.05</v>
      </c>
      <c r="AE3899">
        <v>7142.5</v>
      </c>
      <c r="AF3899">
        <v>0</v>
      </c>
      <c r="AG3899">
        <v>0</v>
      </c>
      <c r="AH3899">
        <v>2577.49</v>
      </c>
      <c r="AI3899">
        <v>9719.99</v>
      </c>
      <c r="AJ3899" t="s">
        <v>66</v>
      </c>
      <c r="AM3899">
        <v>0</v>
      </c>
      <c r="AN3899">
        <v>1</v>
      </c>
      <c r="AO3899">
        <v>0</v>
      </c>
      <c r="AP3899" t="s">
        <v>123</v>
      </c>
      <c r="AQ3899" t="s">
        <v>124</v>
      </c>
      <c r="AR3899" t="s">
        <v>105</v>
      </c>
      <c r="AS3899">
        <v>5</v>
      </c>
      <c r="AT3899">
        <v>19109</v>
      </c>
      <c r="AU3899">
        <v>1</v>
      </c>
      <c r="AV3899">
        <v>0</v>
      </c>
      <c r="AW3899">
        <v>1</v>
      </c>
      <c r="AX3899">
        <v>0</v>
      </c>
      <c r="AY3899">
        <v>6</v>
      </c>
      <c r="AZ3899" t="s">
        <v>125</v>
      </c>
      <c r="BA3899">
        <v>3</v>
      </c>
      <c r="BB3899" t="s">
        <v>126</v>
      </c>
      <c r="BC3899">
        <v>3</v>
      </c>
    </row>
    <row r="3900" spans="1:55">
      <c r="A3900" t="s">
        <v>7668</v>
      </c>
      <c r="B3900" t="s">
        <v>56</v>
      </c>
      <c r="C3900">
        <v>28</v>
      </c>
      <c r="D3900" t="s">
        <v>61</v>
      </c>
      <c r="E3900">
        <v>0</v>
      </c>
      <c r="F3900" t="s">
        <v>2216</v>
      </c>
      <c r="G3900">
        <v>92251</v>
      </c>
      <c r="H3900">
        <v>32.858595</v>
      </c>
      <c r="I3900">
        <v>-115.662709</v>
      </c>
      <c r="J3900">
        <v>0</v>
      </c>
      <c r="K3900">
        <v>4</v>
      </c>
      <c r="L3900" t="s">
        <v>59</v>
      </c>
      <c r="M3900" t="s">
        <v>57</v>
      </c>
      <c r="N3900" t="s">
        <v>7274</v>
      </c>
      <c r="O3900" t="s">
        <v>61</v>
      </c>
      <c r="P3900" t="s">
        <v>57</v>
      </c>
      <c r="Q3900" t="s">
        <v>62</v>
      </c>
      <c r="R3900" t="s">
        <v>147</v>
      </c>
      <c r="S3900" t="s">
        <v>57</v>
      </c>
      <c r="T3900" t="s">
        <v>57</v>
      </c>
      <c r="U3900" t="s">
        <v>61</v>
      </c>
      <c r="V3900" t="s">
        <v>57</v>
      </c>
      <c r="W3900" t="s">
        <v>61</v>
      </c>
      <c r="X3900" t="s">
        <v>61</v>
      </c>
      <c r="Y3900" t="s">
        <v>61</v>
      </c>
      <c r="Z3900" t="s">
        <v>57</v>
      </c>
      <c r="AA3900" t="s">
        <v>77</v>
      </c>
      <c r="AB3900" t="s">
        <v>57</v>
      </c>
      <c r="AC3900" t="s">
        <v>65</v>
      </c>
      <c r="AD3900">
        <v>60.4</v>
      </c>
      <c r="AE3900">
        <v>272.15</v>
      </c>
      <c r="AF3900">
        <v>0</v>
      </c>
      <c r="AG3900">
        <v>0</v>
      </c>
      <c r="AH3900">
        <v>72.12</v>
      </c>
      <c r="AI3900">
        <v>344.27</v>
      </c>
      <c r="AJ3900" t="s">
        <v>88</v>
      </c>
      <c r="AK3900" t="s">
        <v>89</v>
      </c>
      <c r="AL3900" t="s">
        <v>90</v>
      </c>
      <c r="AM3900">
        <v>1</v>
      </c>
      <c r="AN3900">
        <v>0</v>
      </c>
      <c r="AO3900">
        <v>0</v>
      </c>
      <c r="AP3900" t="s">
        <v>91</v>
      </c>
      <c r="AQ3900" t="s">
        <v>116</v>
      </c>
      <c r="AR3900" t="s">
        <v>69</v>
      </c>
      <c r="AS3900">
        <v>4</v>
      </c>
      <c r="AT3900">
        <v>14546</v>
      </c>
      <c r="AU3900">
        <v>1</v>
      </c>
      <c r="AV3900">
        <v>1</v>
      </c>
      <c r="AW3900">
        <v>0</v>
      </c>
      <c r="AX3900">
        <v>60.4</v>
      </c>
      <c r="AY3900">
        <v>1</v>
      </c>
      <c r="AZ3900" t="s">
        <v>94</v>
      </c>
      <c r="BA3900">
        <v>8</v>
      </c>
      <c r="BB3900" t="s">
        <v>95</v>
      </c>
      <c r="BC3900">
        <v>1</v>
      </c>
    </row>
    <row r="3901" spans="1:55">
      <c r="A3901" t="s">
        <v>7669</v>
      </c>
      <c r="B3901" t="s">
        <v>56</v>
      </c>
      <c r="C3901">
        <v>79</v>
      </c>
      <c r="D3901" t="s">
        <v>61</v>
      </c>
      <c r="E3901">
        <v>0</v>
      </c>
      <c r="F3901" t="s">
        <v>172</v>
      </c>
      <c r="G3901">
        <v>94014</v>
      </c>
      <c r="H3901">
        <v>37.691561</v>
      </c>
      <c r="I3901">
        <v>-122.445202</v>
      </c>
      <c r="J3901">
        <v>0</v>
      </c>
      <c r="K3901">
        <v>2</v>
      </c>
      <c r="L3901" t="s">
        <v>59</v>
      </c>
      <c r="M3901" t="s">
        <v>61</v>
      </c>
      <c r="N3901" t="s">
        <v>143</v>
      </c>
      <c r="O3901" t="s">
        <v>143</v>
      </c>
      <c r="P3901" t="s">
        <v>57</v>
      </c>
      <c r="Q3901" t="s">
        <v>135</v>
      </c>
      <c r="R3901" t="s">
        <v>110</v>
      </c>
      <c r="S3901" t="s">
        <v>61</v>
      </c>
      <c r="T3901" t="s">
        <v>61</v>
      </c>
      <c r="U3901" t="s">
        <v>61</v>
      </c>
      <c r="V3901" t="s">
        <v>61</v>
      </c>
      <c r="W3901" t="s">
        <v>61</v>
      </c>
      <c r="X3901" t="s">
        <v>61</v>
      </c>
      <c r="Y3901" t="s">
        <v>61</v>
      </c>
      <c r="Z3901" t="s">
        <v>57</v>
      </c>
      <c r="AA3901" t="s">
        <v>77</v>
      </c>
      <c r="AB3901" t="s">
        <v>61</v>
      </c>
      <c r="AC3901" t="s">
        <v>87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88</v>
      </c>
      <c r="AK3901" t="s">
        <v>89</v>
      </c>
      <c r="AL3901" t="s">
        <v>90</v>
      </c>
      <c r="AM3901">
        <v>1</v>
      </c>
      <c r="AN3901">
        <v>0</v>
      </c>
      <c r="AO3901">
        <v>0</v>
      </c>
      <c r="AP3901" t="s">
        <v>91</v>
      </c>
      <c r="AQ3901" t="s">
        <v>104</v>
      </c>
      <c r="AR3901" t="s">
        <v>182</v>
      </c>
      <c r="AS3901">
        <v>1</v>
      </c>
      <c r="AT3901">
        <v>47453</v>
      </c>
      <c r="AU3901">
        <v>1</v>
      </c>
      <c r="AV3901">
        <v>1</v>
      </c>
      <c r="AW3901">
        <v>0</v>
      </c>
      <c r="AX3901">
        <v>24.35</v>
      </c>
      <c r="AY3901">
        <v>1</v>
      </c>
      <c r="AZ3901" t="s">
        <v>94</v>
      </c>
      <c r="BA3901">
        <v>8</v>
      </c>
      <c r="BB3901" t="s">
        <v>95</v>
      </c>
      <c r="BC3901">
        <v>1</v>
      </c>
    </row>
    <row r="3902" spans="1:55">
      <c r="A3902" t="s">
        <v>7670</v>
      </c>
      <c r="B3902" t="s">
        <v>73</v>
      </c>
      <c r="C3902">
        <v>50</v>
      </c>
      <c r="D3902" t="s">
        <v>61</v>
      </c>
      <c r="E3902">
        <v>0</v>
      </c>
      <c r="F3902" t="s">
        <v>5608</v>
      </c>
      <c r="G3902">
        <v>96090</v>
      </c>
      <c r="H3902">
        <v>40.021787</v>
      </c>
      <c r="I3902">
        <v>-122.127576</v>
      </c>
      <c r="J3902">
        <v>0</v>
      </c>
      <c r="K3902">
        <v>22</v>
      </c>
      <c r="L3902" t="s">
        <v>59</v>
      </c>
      <c r="M3902" t="s">
        <v>57</v>
      </c>
      <c r="N3902" t="s">
        <v>7671</v>
      </c>
      <c r="O3902" t="s">
        <v>61</v>
      </c>
      <c r="P3902" t="s">
        <v>57</v>
      </c>
      <c r="Q3902" t="s">
        <v>85</v>
      </c>
      <c r="R3902" t="s">
        <v>174</v>
      </c>
      <c r="S3902" t="s">
        <v>61</v>
      </c>
      <c r="T3902" t="s">
        <v>57</v>
      </c>
      <c r="U3902" t="s">
        <v>61</v>
      </c>
      <c r="V3902" t="s">
        <v>61</v>
      </c>
      <c r="W3902" t="s">
        <v>57</v>
      </c>
      <c r="X3902" t="s">
        <v>57</v>
      </c>
      <c r="Y3902" t="s">
        <v>57</v>
      </c>
      <c r="Z3902" t="s">
        <v>57</v>
      </c>
      <c r="AA3902" t="s">
        <v>77</v>
      </c>
      <c r="AB3902" t="s">
        <v>57</v>
      </c>
      <c r="AC3902" t="s">
        <v>65</v>
      </c>
      <c r="AD3902">
        <v>93.2</v>
      </c>
      <c r="AE3902">
        <v>2157.3</v>
      </c>
      <c r="AF3902">
        <v>0</v>
      </c>
      <c r="AG3902">
        <v>0</v>
      </c>
      <c r="AH3902">
        <v>1023</v>
      </c>
      <c r="AI3902">
        <v>3180.3</v>
      </c>
      <c r="AJ3902" t="s">
        <v>66</v>
      </c>
      <c r="AM3902">
        <v>0</v>
      </c>
      <c r="AN3902">
        <v>1</v>
      </c>
      <c r="AO3902">
        <v>0</v>
      </c>
      <c r="AP3902" t="s">
        <v>103</v>
      </c>
      <c r="AQ3902" t="s">
        <v>92</v>
      </c>
      <c r="AR3902" t="s">
        <v>105</v>
      </c>
      <c r="AS3902">
        <v>5</v>
      </c>
      <c r="AT3902">
        <v>405</v>
      </c>
      <c r="AU3902">
        <v>1</v>
      </c>
      <c r="AV3902">
        <v>0</v>
      </c>
      <c r="AW3902">
        <v>1</v>
      </c>
      <c r="AX3902">
        <v>0</v>
      </c>
      <c r="AY3902">
        <v>3</v>
      </c>
      <c r="AZ3902" t="s">
        <v>106</v>
      </c>
      <c r="BA3902">
        <v>7</v>
      </c>
      <c r="BB3902" t="s">
        <v>95</v>
      </c>
      <c r="BC3902">
        <v>1</v>
      </c>
    </row>
    <row r="3903" spans="1:55">
      <c r="A3903" t="s">
        <v>7672</v>
      </c>
      <c r="B3903" t="s">
        <v>73</v>
      </c>
      <c r="C3903">
        <v>42</v>
      </c>
      <c r="D3903" t="s">
        <v>57</v>
      </c>
      <c r="E3903">
        <v>0</v>
      </c>
      <c r="F3903" t="s">
        <v>358</v>
      </c>
      <c r="G3903">
        <v>95333</v>
      </c>
      <c r="H3903">
        <v>37.249377</v>
      </c>
      <c r="I3903">
        <v>-120.249581</v>
      </c>
      <c r="J3903">
        <v>2</v>
      </c>
      <c r="K3903">
        <v>66</v>
      </c>
      <c r="L3903" t="s">
        <v>59</v>
      </c>
      <c r="M3903" t="s">
        <v>57</v>
      </c>
      <c r="N3903" t="s">
        <v>7673</v>
      </c>
      <c r="O3903" t="s">
        <v>61</v>
      </c>
      <c r="P3903" t="s">
        <v>57</v>
      </c>
      <c r="Q3903" t="s">
        <v>135</v>
      </c>
      <c r="R3903" t="s">
        <v>76</v>
      </c>
      <c r="S3903" t="s">
        <v>57</v>
      </c>
      <c r="T3903" t="s">
        <v>57</v>
      </c>
      <c r="U3903" t="s">
        <v>57</v>
      </c>
      <c r="V3903" t="s">
        <v>57</v>
      </c>
      <c r="W3903" t="s">
        <v>57</v>
      </c>
      <c r="X3903" t="s">
        <v>57</v>
      </c>
      <c r="Y3903" t="s">
        <v>57</v>
      </c>
      <c r="Z3903" t="s">
        <v>57</v>
      </c>
      <c r="AA3903" t="s">
        <v>122</v>
      </c>
      <c r="AB3903" t="s">
        <v>57</v>
      </c>
      <c r="AC3903" t="s">
        <v>87</v>
      </c>
      <c r="AD3903">
        <v>85.90000000000001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66</v>
      </c>
      <c r="AM3903">
        <v>0</v>
      </c>
      <c r="AN3903">
        <v>1</v>
      </c>
      <c r="AO3903">
        <v>0</v>
      </c>
      <c r="AP3903" t="s">
        <v>123</v>
      </c>
      <c r="AQ3903" t="s">
        <v>78</v>
      </c>
      <c r="AR3903" t="s">
        <v>93</v>
      </c>
      <c r="AS3903">
        <v>8</v>
      </c>
      <c r="AT3903">
        <v>3256</v>
      </c>
      <c r="AU3903">
        <v>1</v>
      </c>
      <c r="AV3903">
        <v>0</v>
      </c>
      <c r="AW3903">
        <v>1</v>
      </c>
      <c r="AX3903">
        <v>0</v>
      </c>
      <c r="AY3903">
        <v>6</v>
      </c>
      <c r="AZ3903" t="s">
        <v>125</v>
      </c>
      <c r="BA3903">
        <v>1</v>
      </c>
      <c r="BB3903" t="s">
        <v>71</v>
      </c>
      <c r="BC3903">
        <v>4</v>
      </c>
    </row>
    <row r="3904" spans="1:55">
      <c r="A3904" t="s">
        <v>7674</v>
      </c>
      <c r="B3904" t="s">
        <v>73</v>
      </c>
      <c r="C3904">
        <v>73</v>
      </c>
      <c r="D3904" t="s">
        <v>61</v>
      </c>
      <c r="E3904">
        <v>0</v>
      </c>
      <c r="F3904" t="s">
        <v>4857</v>
      </c>
      <c r="G3904">
        <v>94525</v>
      </c>
      <c r="H3904">
        <v>38.049292</v>
      </c>
      <c r="I3904">
        <v>-122.228415</v>
      </c>
      <c r="J3904">
        <v>0</v>
      </c>
      <c r="K3904">
        <v>2</v>
      </c>
      <c r="L3904" t="s">
        <v>59</v>
      </c>
      <c r="M3904" t="s">
        <v>57</v>
      </c>
      <c r="N3904" t="s">
        <v>486</v>
      </c>
      <c r="O3904" t="s">
        <v>61</v>
      </c>
      <c r="P3904" t="s">
        <v>57</v>
      </c>
      <c r="Q3904" t="s">
        <v>62</v>
      </c>
      <c r="R3904" t="s">
        <v>586</v>
      </c>
      <c r="S3904" t="s">
        <v>57</v>
      </c>
      <c r="T3904" t="s">
        <v>61</v>
      </c>
      <c r="U3904" t="s">
        <v>57</v>
      </c>
      <c r="V3904" t="s">
        <v>61</v>
      </c>
      <c r="W3904" t="s">
        <v>57</v>
      </c>
      <c r="X3904" t="s">
        <v>61</v>
      </c>
      <c r="Y3904" t="s">
        <v>61</v>
      </c>
      <c r="Z3904" t="s">
        <v>57</v>
      </c>
      <c r="AA3904" t="s">
        <v>77</v>
      </c>
      <c r="AB3904" t="s">
        <v>61</v>
      </c>
      <c r="AC3904" t="s">
        <v>87</v>
      </c>
      <c r="AD3904">
        <v>66.40000000000001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88</v>
      </c>
      <c r="AK3904" t="s">
        <v>201</v>
      </c>
      <c r="AL3904" t="s">
        <v>202</v>
      </c>
      <c r="AM3904">
        <v>1</v>
      </c>
      <c r="AN3904">
        <v>0</v>
      </c>
      <c r="AO3904">
        <v>0</v>
      </c>
      <c r="AP3904" t="s">
        <v>91</v>
      </c>
      <c r="AQ3904" t="s">
        <v>104</v>
      </c>
      <c r="AR3904" t="s">
        <v>69</v>
      </c>
      <c r="AS3904">
        <v>4</v>
      </c>
      <c r="AT3904">
        <v>3193</v>
      </c>
      <c r="AU3904">
        <v>1</v>
      </c>
      <c r="AV3904">
        <v>1</v>
      </c>
      <c r="AW3904">
        <v>0</v>
      </c>
      <c r="AX3904">
        <v>66.40000000000001</v>
      </c>
      <c r="AY3904">
        <v>1</v>
      </c>
      <c r="AZ3904" t="s">
        <v>94</v>
      </c>
      <c r="BA3904">
        <v>8</v>
      </c>
      <c r="BB3904" t="s">
        <v>95</v>
      </c>
      <c r="BC3904">
        <v>1</v>
      </c>
    </row>
    <row r="3905" spans="1:55">
      <c r="A3905" t="s">
        <v>7675</v>
      </c>
      <c r="B3905" t="s">
        <v>73</v>
      </c>
      <c r="C3905">
        <v>19</v>
      </c>
      <c r="D3905" t="s">
        <v>61</v>
      </c>
      <c r="E3905">
        <v>0</v>
      </c>
      <c r="F3905" t="s">
        <v>4700</v>
      </c>
      <c r="G3905">
        <v>95222</v>
      </c>
      <c r="H3905">
        <v>38.071327</v>
      </c>
      <c r="I3905">
        <v>-120.632221</v>
      </c>
      <c r="J3905">
        <v>0</v>
      </c>
      <c r="K3905">
        <v>2</v>
      </c>
      <c r="L3905" t="s">
        <v>83</v>
      </c>
      <c r="M3905" t="s">
        <v>57</v>
      </c>
      <c r="N3905" t="s">
        <v>7676</v>
      </c>
      <c r="O3905" t="s">
        <v>61</v>
      </c>
      <c r="P3905" t="s">
        <v>57</v>
      </c>
      <c r="Q3905" t="s">
        <v>62</v>
      </c>
      <c r="R3905" t="s">
        <v>189</v>
      </c>
      <c r="S3905" t="s">
        <v>57</v>
      </c>
      <c r="T3905" t="s">
        <v>61</v>
      </c>
      <c r="U3905" t="s">
        <v>57</v>
      </c>
      <c r="V3905" t="s">
        <v>61</v>
      </c>
      <c r="W3905" t="s">
        <v>61</v>
      </c>
      <c r="X3905" t="s">
        <v>61</v>
      </c>
      <c r="Y3905" t="s">
        <v>61</v>
      </c>
      <c r="Z3905" t="s">
        <v>57</v>
      </c>
      <c r="AA3905" t="s">
        <v>77</v>
      </c>
      <c r="AB3905" t="s">
        <v>57</v>
      </c>
      <c r="AC3905" t="s">
        <v>307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88</v>
      </c>
      <c r="AK3905" t="s">
        <v>89</v>
      </c>
      <c r="AL3905" t="s">
        <v>181</v>
      </c>
      <c r="AM3905">
        <v>1</v>
      </c>
      <c r="AN3905">
        <v>0</v>
      </c>
      <c r="AO3905">
        <v>0</v>
      </c>
      <c r="AP3905" t="s">
        <v>91</v>
      </c>
      <c r="AQ3905" t="s">
        <v>116</v>
      </c>
      <c r="AR3905" t="s">
        <v>69</v>
      </c>
      <c r="AS3905">
        <v>3</v>
      </c>
      <c r="AT3905">
        <v>4264</v>
      </c>
      <c r="AU3905">
        <v>1</v>
      </c>
      <c r="AV3905">
        <v>1</v>
      </c>
      <c r="AW3905">
        <v>0</v>
      </c>
      <c r="AX3905">
        <v>55.1</v>
      </c>
      <c r="AY3905">
        <v>1</v>
      </c>
      <c r="AZ3905" t="s">
        <v>94</v>
      </c>
      <c r="BA3905">
        <v>8</v>
      </c>
      <c r="BB3905" t="s">
        <v>95</v>
      </c>
      <c r="BC3905">
        <v>1</v>
      </c>
    </row>
    <row r="3906" spans="1:55">
      <c r="A3906" t="s">
        <v>7677</v>
      </c>
      <c r="B3906" t="s">
        <v>56</v>
      </c>
      <c r="C3906">
        <v>34</v>
      </c>
      <c r="D3906" t="s">
        <v>61</v>
      </c>
      <c r="E3906">
        <v>0</v>
      </c>
      <c r="F3906" t="s">
        <v>1418</v>
      </c>
      <c r="G3906">
        <v>95346</v>
      </c>
      <c r="H3906">
        <v>38.121601</v>
      </c>
      <c r="I3906">
        <v>-120.133915</v>
      </c>
      <c r="J3906">
        <v>0</v>
      </c>
      <c r="K3906">
        <v>1</v>
      </c>
      <c r="L3906" t="s">
        <v>83</v>
      </c>
      <c r="M3906" t="s">
        <v>57</v>
      </c>
      <c r="N3906" t="s">
        <v>6076</v>
      </c>
      <c r="O3906" t="s">
        <v>61</v>
      </c>
      <c r="P3906" t="s">
        <v>57</v>
      </c>
      <c r="Q3906" t="s">
        <v>85</v>
      </c>
      <c r="R3906" t="s">
        <v>1317</v>
      </c>
      <c r="S3906" t="s">
        <v>61</v>
      </c>
      <c r="T3906" t="s">
        <v>61</v>
      </c>
      <c r="U3906" t="s">
        <v>61</v>
      </c>
      <c r="V3906" t="s">
        <v>61</v>
      </c>
      <c r="W3906" t="s">
        <v>57</v>
      </c>
      <c r="X3906" t="s">
        <v>61</v>
      </c>
      <c r="Y3906" t="s">
        <v>61</v>
      </c>
      <c r="Z3906" t="s">
        <v>57</v>
      </c>
      <c r="AA3906" t="s">
        <v>77</v>
      </c>
      <c r="AB3906" t="s">
        <v>57</v>
      </c>
      <c r="AC3906" t="s">
        <v>87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88</v>
      </c>
      <c r="AK3906" t="s">
        <v>190</v>
      </c>
      <c r="AL3906" t="s">
        <v>554</v>
      </c>
      <c r="AM3906">
        <v>1</v>
      </c>
      <c r="AN3906">
        <v>0</v>
      </c>
      <c r="AO3906">
        <v>0</v>
      </c>
      <c r="AP3906" t="s">
        <v>91</v>
      </c>
      <c r="AQ3906" t="s">
        <v>68</v>
      </c>
      <c r="AR3906" t="s">
        <v>93</v>
      </c>
      <c r="AS3906">
        <v>2</v>
      </c>
      <c r="AT3906">
        <v>1278</v>
      </c>
      <c r="AU3906">
        <v>1</v>
      </c>
      <c r="AV3906">
        <v>1</v>
      </c>
      <c r="AW3906">
        <v>0</v>
      </c>
      <c r="AX3906">
        <v>80.25</v>
      </c>
      <c r="AY3906">
        <v>1</v>
      </c>
      <c r="AZ3906" t="s">
        <v>94</v>
      </c>
      <c r="BA3906">
        <v>10</v>
      </c>
      <c r="BB3906" t="s">
        <v>95</v>
      </c>
      <c r="BC3906">
        <v>1</v>
      </c>
    </row>
    <row r="3907" spans="1:55">
      <c r="A3907" t="s">
        <v>7678</v>
      </c>
      <c r="B3907" t="s">
        <v>56</v>
      </c>
      <c r="C3907">
        <v>40</v>
      </c>
      <c r="D3907" t="s">
        <v>57</v>
      </c>
      <c r="E3907">
        <v>0</v>
      </c>
      <c r="F3907" t="s">
        <v>1607</v>
      </c>
      <c r="G3907">
        <v>92692</v>
      </c>
      <c r="H3907">
        <v>33.60693</v>
      </c>
      <c r="I3907">
        <v>-117.644253</v>
      </c>
      <c r="J3907">
        <v>0</v>
      </c>
      <c r="K3907">
        <v>71</v>
      </c>
      <c r="L3907" t="s">
        <v>59</v>
      </c>
      <c r="M3907" t="s">
        <v>57</v>
      </c>
      <c r="N3907" t="s">
        <v>7679</v>
      </c>
      <c r="O3907" t="s">
        <v>61</v>
      </c>
      <c r="P3907" t="s">
        <v>57</v>
      </c>
      <c r="Q3907" t="s">
        <v>135</v>
      </c>
      <c r="R3907" t="s">
        <v>250</v>
      </c>
      <c r="S3907" t="s">
        <v>57</v>
      </c>
      <c r="T3907" t="s">
        <v>61</v>
      </c>
      <c r="U3907" t="s">
        <v>57</v>
      </c>
      <c r="V3907" t="s">
        <v>57</v>
      </c>
      <c r="W3907" t="s">
        <v>57</v>
      </c>
      <c r="X3907" t="s">
        <v>57</v>
      </c>
      <c r="Y3907" t="s">
        <v>57</v>
      </c>
      <c r="Z3907" t="s">
        <v>57</v>
      </c>
      <c r="AA3907" t="s">
        <v>122</v>
      </c>
      <c r="AB3907" t="s">
        <v>57</v>
      </c>
      <c r="AC3907" t="s">
        <v>65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</v>
      </c>
      <c r="AJ3907" t="s">
        <v>66</v>
      </c>
      <c r="AM3907">
        <v>0</v>
      </c>
      <c r="AN3907">
        <v>1</v>
      </c>
      <c r="AO3907">
        <v>0</v>
      </c>
      <c r="AP3907" t="s">
        <v>123</v>
      </c>
      <c r="AQ3907" t="s">
        <v>78</v>
      </c>
      <c r="AR3907" t="s">
        <v>93</v>
      </c>
      <c r="AS3907">
        <v>7</v>
      </c>
      <c r="AT3907">
        <v>46227</v>
      </c>
      <c r="AU3907">
        <v>1</v>
      </c>
      <c r="AV3907">
        <v>0</v>
      </c>
      <c r="AW3907">
        <v>1</v>
      </c>
      <c r="AX3907">
        <v>0</v>
      </c>
      <c r="AY3907">
        <v>6</v>
      </c>
      <c r="AZ3907" t="s">
        <v>125</v>
      </c>
      <c r="BA3907">
        <v>1</v>
      </c>
      <c r="BB3907" t="s">
        <v>71</v>
      </c>
      <c r="BC3907">
        <v>4</v>
      </c>
    </row>
    <row r="3908" spans="1:55">
      <c r="A3908" t="s">
        <v>7680</v>
      </c>
      <c r="B3908" t="s">
        <v>73</v>
      </c>
      <c r="C3908">
        <v>62</v>
      </c>
      <c r="D3908" t="s">
        <v>61</v>
      </c>
      <c r="E3908">
        <v>0</v>
      </c>
      <c r="F3908" t="s">
        <v>6100</v>
      </c>
      <c r="G3908">
        <v>92252</v>
      </c>
      <c r="H3908">
        <v>34.167236</v>
      </c>
      <c r="I3908">
        <v>-116.281511</v>
      </c>
      <c r="J3908">
        <v>0</v>
      </c>
      <c r="K3908">
        <v>20</v>
      </c>
      <c r="L3908" t="s">
        <v>59</v>
      </c>
      <c r="M3908" t="s">
        <v>57</v>
      </c>
      <c r="N3908" t="s">
        <v>7681</v>
      </c>
      <c r="O3908" t="s">
        <v>61</v>
      </c>
      <c r="P3908" t="s">
        <v>61</v>
      </c>
      <c r="Q3908" t="s">
        <v>143</v>
      </c>
      <c r="R3908" t="s">
        <v>143</v>
      </c>
      <c r="S3908" t="s">
        <v>143</v>
      </c>
      <c r="T3908" t="s">
        <v>143</v>
      </c>
      <c r="U3908" t="s">
        <v>143</v>
      </c>
      <c r="V3908" t="s">
        <v>143</v>
      </c>
      <c r="W3908" t="s">
        <v>143</v>
      </c>
      <c r="X3908" t="s">
        <v>143</v>
      </c>
      <c r="Y3908" t="s">
        <v>143</v>
      </c>
      <c r="Z3908" t="s">
        <v>143</v>
      </c>
      <c r="AA3908" t="s">
        <v>122</v>
      </c>
      <c r="AB3908" t="s">
        <v>57</v>
      </c>
      <c r="AC3908" t="s">
        <v>65</v>
      </c>
      <c r="AD3908">
        <v>19.7</v>
      </c>
      <c r="AE3908">
        <v>419.4</v>
      </c>
      <c r="AF3908">
        <v>0</v>
      </c>
      <c r="AG3908">
        <v>0</v>
      </c>
      <c r="AH3908">
        <v>542.2</v>
      </c>
      <c r="AI3908">
        <v>961.6</v>
      </c>
      <c r="AJ3908" t="s">
        <v>66</v>
      </c>
      <c r="AM3908">
        <v>0</v>
      </c>
      <c r="AN3908">
        <v>1</v>
      </c>
      <c r="AO3908">
        <v>0</v>
      </c>
      <c r="AP3908" t="s">
        <v>103</v>
      </c>
      <c r="AQ3908" t="s">
        <v>124</v>
      </c>
      <c r="AR3908" t="s">
        <v>182</v>
      </c>
      <c r="AT3908">
        <v>8141</v>
      </c>
      <c r="AU3908">
        <v>1</v>
      </c>
      <c r="AV3908">
        <v>0</v>
      </c>
      <c r="AW3908">
        <v>1</v>
      </c>
      <c r="AX3908">
        <v>0</v>
      </c>
      <c r="AY3908">
        <v>3</v>
      </c>
      <c r="AZ3908" t="s">
        <v>106</v>
      </c>
      <c r="BA3908">
        <v>2</v>
      </c>
      <c r="BB3908" t="s">
        <v>126</v>
      </c>
      <c r="BC3908">
        <v>3</v>
      </c>
    </row>
    <row r="3909" spans="1:55">
      <c r="A3909" t="s">
        <v>7682</v>
      </c>
      <c r="B3909" t="s">
        <v>56</v>
      </c>
      <c r="C3909">
        <v>34</v>
      </c>
      <c r="D3909" t="s">
        <v>57</v>
      </c>
      <c r="E3909">
        <v>2</v>
      </c>
      <c r="F3909" t="s">
        <v>4543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119</v>
      </c>
      <c r="M3909" t="s">
        <v>57</v>
      </c>
      <c r="N3909" t="s">
        <v>7683</v>
      </c>
      <c r="O3909" t="s">
        <v>61</v>
      </c>
      <c r="P3909" t="s">
        <v>57</v>
      </c>
      <c r="Q3909" t="s">
        <v>62</v>
      </c>
      <c r="R3909" t="s">
        <v>254</v>
      </c>
      <c r="S3909" t="s">
        <v>61</v>
      </c>
      <c r="T3909" t="s">
        <v>61</v>
      </c>
      <c r="U3909" t="s">
        <v>61</v>
      </c>
      <c r="V3909" t="s">
        <v>57</v>
      </c>
      <c r="W3909" t="s">
        <v>61</v>
      </c>
      <c r="X3909" t="s">
        <v>61</v>
      </c>
      <c r="Y3909" t="s">
        <v>61</v>
      </c>
      <c r="Z3909" t="s">
        <v>57</v>
      </c>
      <c r="AA3909" t="s">
        <v>64</v>
      </c>
      <c r="AB3909" t="s">
        <v>57</v>
      </c>
      <c r="AC3909" t="s">
        <v>65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66</v>
      </c>
      <c r="AM3909">
        <v>0</v>
      </c>
      <c r="AN3909">
        <v>1</v>
      </c>
      <c r="AO3909">
        <v>0</v>
      </c>
      <c r="AP3909" t="s">
        <v>123</v>
      </c>
      <c r="AQ3909" t="s">
        <v>68</v>
      </c>
      <c r="AR3909" t="s">
        <v>137</v>
      </c>
      <c r="AS3909">
        <v>2</v>
      </c>
      <c r="AT3909">
        <v>5726</v>
      </c>
      <c r="AU3909">
        <v>1</v>
      </c>
      <c r="AV3909">
        <v>0</v>
      </c>
      <c r="AW3909">
        <v>1</v>
      </c>
      <c r="AX3909">
        <v>0</v>
      </c>
      <c r="AY3909">
        <v>6</v>
      </c>
      <c r="AZ3909" t="s">
        <v>125</v>
      </c>
      <c r="BA3909">
        <v>0</v>
      </c>
      <c r="BB3909" t="s">
        <v>71</v>
      </c>
      <c r="BC3909">
        <v>4</v>
      </c>
    </row>
    <row r="3910" spans="1:55">
      <c r="A3910" t="s">
        <v>7684</v>
      </c>
      <c r="B3910" t="s">
        <v>56</v>
      </c>
      <c r="C3910">
        <v>39</v>
      </c>
      <c r="D3910" t="s">
        <v>57</v>
      </c>
      <c r="E3910">
        <v>0</v>
      </c>
      <c r="F3910" t="s">
        <v>1151</v>
      </c>
      <c r="G3910">
        <v>96096</v>
      </c>
      <c r="H3910">
        <v>40.637105</v>
      </c>
      <c r="I3910">
        <v>-121.906949</v>
      </c>
      <c r="J3910">
        <v>1</v>
      </c>
      <c r="K3910">
        <v>34</v>
      </c>
      <c r="L3910" t="s">
        <v>59</v>
      </c>
      <c r="M3910" t="s">
        <v>57</v>
      </c>
      <c r="N3910" t="s">
        <v>1925</v>
      </c>
      <c r="O3910" t="s">
        <v>57</v>
      </c>
      <c r="P3910" t="s">
        <v>57</v>
      </c>
      <c r="Q3910" t="s">
        <v>85</v>
      </c>
      <c r="R3910" t="s">
        <v>100</v>
      </c>
      <c r="S3910" t="s">
        <v>61</v>
      </c>
      <c r="T3910" t="s">
        <v>61</v>
      </c>
      <c r="U3910" t="s">
        <v>57</v>
      </c>
      <c r="V3910" t="s">
        <v>61</v>
      </c>
      <c r="W3910" t="s">
        <v>57</v>
      </c>
      <c r="X3910" t="s">
        <v>61</v>
      </c>
      <c r="Y3910" t="s">
        <v>61</v>
      </c>
      <c r="Z3910" t="s">
        <v>57</v>
      </c>
      <c r="AA3910" t="s">
        <v>77</v>
      </c>
      <c r="AB3910" t="s">
        <v>61</v>
      </c>
      <c r="AC3910" t="s">
        <v>87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88</v>
      </c>
      <c r="AK3910" t="s">
        <v>201</v>
      </c>
      <c r="AL3910" t="s">
        <v>1253</v>
      </c>
      <c r="AM3910">
        <v>1</v>
      </c>
      <c r="AN3910">
        <v>0</v>
      </c>
      <c r="AO3910">
        <v>0</v>
      </c>
      <c r="AP3910" t="s">
        <v>164</v>
      </c>
      <c r="AQ3910" t="s">
        <v>68</v>
      </c>
      <c r="AR3910" t="s">
        <v>93</v>
      </c>
      <c r="AS3910">
        <v>3</v>
      </c>
      <c r="AT3910">
        <v>843</v>
      </c>
      <c r="AU3910">
        <v>1</v>
      </c>
      <c r="AV3910">
        <v>1</v>
      </c>
      <c r="AW3910">
        <v>0</v>
      </c>
      <c r="AX3910">
        <v>87.45</v>
      </c>
      <c r="AY3910">
        <v>4</v>
      </c>
      <c r="AZ3910" t="s">
        <v>165</v>
      </c>
      <c r="BA3910">
        <v>6</v>
      </c>
      <c r="BB3910" t="s">
        <v>95</v>
      </c>
      <c r="BC3910">
        <v>1</v>
      </c>
    </row>
    <row r="3911" spans="1:55">
      <c r="A3911" t="s">
        <v>7685</v>
      </c>
      <c r="B3911" t="s">
        <v>56</v>
      </c>
      <c r="C3911">
        <v>49</v>
      </c>
      <c r="D3911" t="s">
        <v>57</v>
      </c>
      <c r="E3911">
        <v>0</v>
      </c>
      <c r="F3911" t="s">
        <v>1219</v>
      </c>
      <c r="G3911">
        <v>93263</v>
      </c>
      <c r="H3911">
        <v>35.490705</v>
      </c>
      <c r="I3911">
        <v>-119.286833</v>
      </c>
      <c r="J3911">
        <v>1</v>
      </c>
      <c r="K3911">
        <v>47</v>
      </c>
      <c r="L3911" t="s">
        <v>59</v>
      </c>
      <c r="M3911" t="s">
        <v>57</v>
      </c>
      <c r="N3911" t="s">
        <v>3015</v>
      </c>
      <c r="O3911" t="s">
        <v>61</v>
      </c>
      <c r="P3911" t="s">
        <v>57</v>
      </c>
      <c r="Q3911" t="s">
        <v>135</v>
      </c>
      <c r="R3911" t="s">
        <v>110</v>
      </c>
      <c r="S3911" t="s">
        <v>57</v>
      </c>
      <c r="T3911" t="s">
        <v>61</v>
      </c>
      <c r="U3911" t="s">
        <v>57</v>
      </c>
      <c r="V3911" t="s">
        <v>61</v>
      </c>
      <c r="W3911" t="s">
        <v>57</v>
      </c>
      <c r="X3911" t="s">
        <v>61</v>
      </c>
      <c r="Y3911" t="s">
        <v>61</v>
      </c>
      <c r="Z3911" t="s">
        <v>61</v>
      </c>
      <c r="AA3911" t="s">
        <v>64</v>
      </c>
      <c r="AB3911" t="s">
        <v>57</v>
      </c>
      <c r="AC3911" t="s">
        <v>65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66</v>
      </c>
      <c r="AM3911">
        <v>0</v>
      </c>
      <c r="AN3911">
        <v>1</v>
      </c>
      <c r="AO3911">
        <v>0</v>
      </c>
      <c r="AP3911" t="s">
        <v>176</v>
      </c>
      <c r="AQ3911" t="s">
        <v>78</v>
      </c>
      <c r="AR3911" t="s">
        <v>69</v>
      </c>
      <c r="AS3911">
        <v>3</v>
      </c>
      <c r="AT3911">
        <v>15177</v>
      </c>
      <c r="AU3911">
        <v>1</v>
      </c>
      <c r="AV3911">
        <v>0</v>
      </c>
      <c r="AW3911">
        <v>1</v>
      </c>
      <c r="AX3911">
        <v>0</v>
      </c>
      <c r="AY3911">
        <v>5</v>
      </c>
      <c r="AZ3911" t="s">
        <v>177</v>
      </c>
      <c r="BA3911">
        <v>1</v>
      </c>
      <c r="BB3911" t="s">
        <v>71</v>
      </c>
      <c r="BC3911">
        <v>4</v>
      </c>
    </row>
    <row r="3912" spans="1:55">
      <c r="A3912" t="s">
        <v>7686</v>
      </c>
      <c r="B3912" t="s">
        <v>73</v>
      </c>
      <c r="C3912">
        <v>21</v>
      </c>
      <c r="D3912" t="s">
        <v>61</v>
      </c>
      <c r="E3912">
        <v>0</v>
      </c>
      <c r="F3912" t="s">
        <v>2416</v>
      </c>
      <c r="G3912">
        <v>96015</v>
      </c>
      <c r="H3912">
        <v>41.486953</v>
      </c>
      <c r="I3912">
        <v>-120.913975</v>
      </c>
      <c r="J3912">
        <v>0</v>
      </c>
      <c r="K3912">
        <v>1</v>
      </c>
      <c r="L3912" t="s">
        <v>59</v>
      </c>
      <c r="M3912" t="s">
        <v>57</v>
      </c>
      <c r="N3912" t="s">
        <v>7687</v>
      </c>
      <c r="O3912" t="s">
        <v>61</v>
      </c>
      <c r="P3912" t="s">
        <v>57</v>
      </c>
      <c r="Q3912" t="s">
        <v>135</v>
      </c>
      <c r="R3912" t="s">
        <v>285</v>
      </c>
      <c r="S3912" t="s">
        <v>61</v>
      </c>
      <c r="T3912" t="s">
        <v>61</v>
      </c>
      <c r="U3912" t="s">
        <v>61</v>
      </c>
      <c r="V3912" t="s">
        <v>61</v>
      </c>
      <c r="W3912" t="s">
        <v>61</v>
      </c>
      <c r="X3912" t="s">
        <v>57</v>
      </c>
      <c r="Y3912" t="s">
        <v>57</v>
      </c>
      <c r="Z3912" t="s">
        <v>61</v>
      </c>
      <c r="AA3912" t="s">
        <v>77</v>
      </c>
      <c r="AB3912" t="s">
        <v>57</v>
      </c>
      <c r="AC3912" t="s">
        <v>87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170</v>
      </c>
      <c r="AM3912">
        <v>0</v>
      </c>
      <c r="AN3912">
        <v>0</v>
      </c>
      <c r="AO3912">
        <v>0</v>
      </c>
      <c r="AP3912" t="s">
        <v>91</v>
      </c>
      <c r="AQ3912" t="s">
        <v>116</v>
      </c>
      <c r="AR3912" t="s">
        <v>69</v>
      </c>
      <c r="AS3912">
        <v>2</v>
      </c>
      <c r="AT3912">
        <v>417</v>
      </c>
      <c r="AU3912">
        <v>0</v>
      </c>
      <c r="AX3912">
        <v>0</v>
      </c>
      <c r="AY3912">
        <v>1</v>
      </c>
      <c r="AZ3912" t="s">
        <v>94</v>
      </c>
      <c r="BA3912">
        <v>8</v>
      </c>
      <c r="BB3912" t="s">
        <v>95</v>
      </c>
      <c r="BC3912">
        <v>1</v>
      </c>
    </row>
    <row r="3913" spans="1:55">
      <c r="A3913" t="s">
        <v>7688</v>
      </c>
      <c r="B3913" t="s">
        <v>56</v>
      </c>
      <c r="C3913">
        <v>42</v>
      </c>
      <c r="D3913" t="s">
        <v>57</v>
      </c>
      <c r="E3913">
        <v>0</v>
      </c>
      <c r="F3913" t="s">
        <v>1421</v>
      </c>
      <c r="G3913">
        <v>95035</v>
      </c>
      <c r="H3913">
        <v>37.441931</v>
      </c>
      <c r="I3913">
        <v>-121.878502</v>
      </c>
      <c r="J3913">
        <v>1</v>
      </c>
      <c r="K3913">
        <v>69</v>
      </c>
      <c r="L3913" t="s">
        <v>59</v>
      </c>
      <c r="M3913" t="s">
        <v>57</v>
      </c>
      <c r="N3913" t="s">
        <v>7689</v>
      </c>
      <c r="O3913" t="s">
        <v>57</v>
      </c>
      <c r="P3913" t="s">
        <v>57</v>
      </c>
      <c r="Q3913" t="s">
        <v>85</v>
      </c>
      <c r="R3913" t="s">
        <v>254</v>
      </c>
      <c r="S3913" t="s">
        <v>61</v>
      </c>
      <c r="T3913" t="s">
        <v>57</v>
      </c>
      <c r="U3913" t="s">
        <v>57</v>
      </c>
      <c r="V3913" t="s">
        <v>61</v>
      </c>
      <c r="W3913" t="s">
        <v>57</v>
      </c>
      <c r="X3913" t="s">
        <v>57</v>
      </c>
      <c r="Y3913" t="s">
        <v>57</v>
      </c>
      <c r="Z3913" t="s">
        <v>57</v>
      </c>
      <c r="AA3913" t="s">
        <v>77</v>
      </c>
      <c r="AB3913" t="s">
        <v>57</v>
      </c>
      <c r="AC3913" t="s">
        <v>87</v>
      </c>
      <c r="AD3913">
        <v>103.95</v>
      </c>
      <c r="AE3913">
        <v>7446.9</v>
      </c>
      <c r="AF3913">
        <v>0</v>
      </c>
      <c r="AG3913">
        <v>0</v>
      </c>
      <c r="AH3913">
        <v>2566.8</v>
      </c>
      <c r="AI3913">
        <v>10013.7</v>
      </c>
      <c r="AJ3913" t="s">
        <v>88</v>
      </c>
      <c r="AK3913" t="s">
        <v>89</v>
      </c>
      <c r="AL3913" t="s">
        <v>181</v>
      </c>
      <c r="AM3913">
        <v>1</v>
      </c>
      <c r="AN3913">
        <v>0</v>
      </c>
      <c r="AO3913">
        <v>0</v>
      </c>
      <c r="AP3913" t="s">
        <v>123</v>
      </c>
      <c r="AQ3913" t="s">
        <v>78</v>
      </c>
      <c r="AR3913" t="s">
        <v>105</v>
      </c>
      <c r="AS3913">
        <v>6</v>
      </c>
      <c r="AT3913">
        <v>62848</v>
      </c>
      <c r="AU3913">
        <v>1</v>
      </c>
      <c r="AV3913">
        <v>1</v>
      </c>
      <c r="AW3913">
        <v>0</v>
      </c>
      <c r="AX3913">
        <v>103.95</v>
      </c>
      <c r="AY3913">
        <v>6</v>
      </c>
      <c r="AZ3913" t="s">
        <v>125</v>
      </c>
      <c r="BA3913">
        <v>6</v>
      </c>
      <c r="BB3913" t="s">
        <v>95</v>
      </c>
      <c r="BC3913">
        <v>1</v>
      </c>
    </row>
    <row r="3914" spans="1:55">
      <c r="A3914" t="s">
        <v>7690</v>
      </c>
      <c r="B3914" t="s">
        <v>56</v>
      </c>
      <c r="C3914">
        <v>38</v>
      </c>
      <c r="D3914" t="s">
        <v>61</v>
      </c>
      <c r="E3914">
        <v>0</v>
      </c>
      <c r="F3914" t="s">
        <v>2726</v>
      </c>
      <c r="G3914">
        <v>91914</v>
      </c>
      <c r="H3914">
        <v>32.688506</v>
      </c>
      <c r="I3914">
        <v>-116.938632</v>
      </c>
      <c r="J3914">
        <v>0</v>
      </c>
      <c r="K3914">
        <v>70</v>
      </c>
      <c r="L3914" t="s">
        <v>59</v>
      </c>
      <c r="M3914" t="s">
        <v>57</v>
      </c>
      <c r="N3914" t="s">
        <v>3208</v>
      </c>
      <c r="O3914" t="s">
        <v>57</v>
      </c>
      <c r="P3914" t="s">
        <v>57</v>
      </c>
      <c r="Q3914" t="s">
        <v>85</v>
      </c>
      <c r="R3914" t="s">
        <v>1317</v>
      </c>
      <c r="S3914" t="s">
        <v>61</v>
      </c>
      <c r="T3914" t="s">
        <v>57</v>
      </c>
      <c r="U3914" t="s">
        <v>57</v>
      </c>
      <c r="V3914" t="s">
        <v>57</v>
      </c>
      <c r="W3914" t="s">
        <v>61</v>
      </c>
      <c r="X3914" t="s">
        <v>61</v>
      </c>
      <c r="Y3914" t="s">
        <v>61</v>
      </c>
      <c r="Z3914" t="s">
        <v>61</v>
      </c>
      <c r="AA3914" t="s">
        <v>64</v>
      </c>
      <c r="AB3914" t="s">
        <v>57</v>
      </c>
      <c r="AC3914" t="s">
        <v>87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66</v>
      </c>
      <c r="AM3914">
        <v>0</v>
      </c>
      <c r="AN3914">
        <v>1</v>
      </c>
      <c r="AO3914">
        <v>0</v>
      </c>
      <c r="AP3914" t="s">
        <v>123</v>
      </c>
      <c r="AQ3914" t="s">
        <v>68</v>
      </c>
      <c r="AR3914" t="s">
        <v>105</v>
      </c>
      <c r="AS3914">
        <v>3</v>
      </c>
      <c r="AT3914">
        <v>2606</v>
      </c>
      <c r="AU3914">
        <v>1</v>
      </c>
      <c r="AV3914">
        <v>0</v>
      </c>
      <c r="AW3914">
        <v>1</v>
      </c>
      <c r="AX3914">
        <v>0</v>
      </c>
      <c r="AY3914">
        <v>6</v>
      </c>
      <c r="AZ3914" t="s">
        <v>125</v>
      </c>
      <c r="BA3914">
        <v>4</v>
      </c>
      <c r="BB3914" t="s">
        <v>80</v>
      </c>
      <c r="BC3914">
        <v>2</v>
      </c>
    </row>
    <row r="3915" spans="1:55">
      <c r="A3915" t="s">
        <v>7691</v>
      </c>
      <c r="B3915" t="s">
        <v>56</v>
      </c>
      <c r="C3915">
        <v>35</v>
      </c>
      <c r="D3915" t="s">
        <v>61</v>
      </c>
      <c r="E3915">
        <v>0</v>
      </c>
      <c r="F3915" t="s">
        <v>523</v>
      </c>
      <c r="G3915">
        <v>95815</v>
      </c>
      <c r="H3915">
        <v>38.608405</v>
      </c>
      <c r="I3915">
        <v>-121.449942</v>
      </c>
      <c r="J3915">
        <v>0</v>
      </c>
      <c r="K3915">
        <v>17</v>
      </c>
      <c r="L3915" t="s">
        <v>59</v>
      </c>
      <c r="M3915" t="s">
        <v>57</v>
      </c>
      <c r="N3915" t="s">
        <v>4838</v>
      </c>
      <c r="O3915" t="s">
        <v>61</v>
      </c>
      <c r="P3915" t="s">
        <v>61</v>
      </c>
      <c r="Q3915" t="s">
        <v>143</v>
      </c>
      <c r="R3915" t="s">
        <v>143</v>
      </c>
      <c r="S3915" t="s">
        <v>143</v>
      </c>
      <c r="T3915" t="s">
        <v>143</v>
      </c>
      <c r="U3915" t="s">
        <v>143</v>
      </c>
      <c r="V3915" t="s">
        <v>143</v>
      </c>
      <c r="W3915" t="s">
        <v>143</v>
      </c>
      <c r="X3915" t="s">
        <v>143</v>
      </c>
      <c r="Y3915" t="s">
        <v>143</v>
      </c>
      <c r="Z3915" t="s">
        <v>143</v>
      </c>
      <c r="AA3915" t="s">
        <v>64</v>
      </c>
      <c r="AB3915" t="s">
        <v>61</v>
      </c>
      <c r="AC3915" t="s">
        <v>307</v>
      </c>
      <c r="AD3915">
        <v>20.15</v>
      </c>
      <c r="AE3915">
        <v>353.65</v>
      </c>
      <c r="AF3915">
        <v>0</v>
      </c>
      <c r="AG3915">
        <v>0</v>
      </c>
      <c r="AH3915">
        <v>74.45999999999999</v>
      </c>
      <c r="AI3915">
        <v>428.11</v>
      </c>
      <c r="AJ3915" t="s">
        <v>66</v>
      </c>
      <c r="AM3915">
        <v>0</v>
      </c>
      <c r="AN3915">
        <v>1</v>
      </c>
      <c r="AO3915">
        <v>0</v>
      </c>
      <c r="AP3915" t="s">
        <v>103</v>
      </c>
      <c r="AQ3915" t="s">
        <v>68</v>
      </c>
      <c r="AR3915" t="s">
        <v>182</v>
      </c>
      <c r="AT3915">
        <v>25355</v>
      </c>
      <c r="AU3915">
        <v>1</v>
      </c>
      <c r="AV3915">
        <v>0</v>
      </c>
      <c r="AW3915">
        <v>1</v>
      </c>
      <c r="AX3915">
        <v>0</v>
      </c>
      <c r="AY3915">
        <v>3</v>
      </c>
      <c r="AZ3915" t="s">
        <v>106</v>
      </c>
      <c r="BA3915">
        <v>2</v>
      </c>
      <c r="BB3915" t="s">
        <v>126</v>
      </c>
      <c r="BC3915">
        <v>3</v>
      </c>
    </row>
    <row r="3916" spans="1:55">
      <c r="A3916" t="s">
        <v>7692</v>
      </c>
      <c r="B3916" t="s">
        <v>73</v>
      </c>
      <c r="C3916">
        <v>35</v>
      </c>
      <c r="D3916" t="s">
        <v>61</v>
      </c>
      <c r="E3916">
        <v>7</v>
      </c>
      <c r="F3916" t="s">
        <v>267</v>
      </c>
      <c r="G3916">
        <v>93277</v>
      </c>
      <c r="H3916">
        <v>36.303793</v>
      </c>
      <c r="I3916">
        <v>-119.375646</v>
      </c>
      <c r="J3916">
        <v>0</v>
      </c>
      <c r="K3916">
        <v>1</v>
      </c>
      <c r="L3916" t="s">
        <v>59</v>
      </c>
      <c r="M3916" t="s">
        <v>57</v>
      </c>
      <c r="N3916" t="s">
        <v>7693</v>
      </c>
      <c r="O3916" t="s">
        <v>61</v>
      </c>
      <c r="P3916" t="s">
        <v>61</v>
      </c>
      <c r="Q3916" t="s">
        <v>143</v>
      </c>
      <c r="R3916" t="s">
        <v>143</v>
      </c>
      <c r="S3916" t="s">
        <v>143</v>
      </c>
      <c r="T3916" t="s">
        <v>143</v>
      </c>
      <c r="U3916" t="s">
        <v>143</v>
      </c>
      <c r="V3916" t="s">
        <v>143</v>
      </c>
      <c r="W3916" t="s">
        <v>143</v>
      </c>
      <c r="X3916" t="s">
        <v>143</v>
      </c>
      <c r="Y3916" t="s">
        <v>143</v>
      </c>
      <c r="Z3916" t="s">
        <v>143</v>
      </c>
      <c r="AA3916" t="s">
        <v>77</v>
      </c>
      <c r="AB3916" t="s">
        <v>61</v>
      </c>
      <c r="AC3916" t="s">
        <v>65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88</v>
      </c>
      <c r="AK3916" t="s">
        <v>205</v>
      </c>
      <c r="AL3916" t="s">
        <v>206</v>
      </c>
      <c r="AM3916">
        <v>1</v>
      </c>
      <c r="AN3916">
        <v>0</v>
      </c>
      <c r="AO3916">
        <v>0</v>
      </c>
      <c r="AP3916" t="s">
        <v>91</v>
      </c>
      <c r="AQ3916" t="s">
        <v>68</v>
      </c>
      <c r="AR3916" t="s">
        <v>182</v>
      </c>
      <c r="AT3916">
        <v>44741</v>
      </c>
      <c r="AU3916">
        <v>1</v>
      </c>
      <c r="AV3916">
        <v>1</v>
      </c>
      <c r="AW3916">
        <v>0</v>
      </c>
      <c r="AX3916">
        <v>19.25</v>
      </c>
      <c r="AY3916">
        <v>1</v>
      </c>
      <c r="AZ3916" t="s">
        <v>94</v>
      </c>
      <c r="BA3916">
        <v>7</v>
      </c>
      <c r="BB3916" t="s">
        <v>95</v>
      </c>
      <c r="BC3916">
        <v>1</v>
      </c>
    </row>
    <row r="3917" spans="1:55">
      <c r="A3917" t="s">
        <v>7694</v>
      </c>
      <c r="B3917" t="s">
        <v>73</v>
      </c>
      <c r="C3917">
        <v>56</v>
      </c>
      <c r="D3917" t="s">
        <v>57</v>
      </c>
      <c r="E3917">
        <v>0</v>
      </c>
      <c r="F3917" t="s">
        <v>503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59</v>
      </c>
      <c r="M3917" t="s">
        <v>57</v>
      </c>
      <c r="N3917" t="s">
        <v>7695</v>
      </c>
      <c r="O3917" t="s">
        <v>57</v>
      </c>
      <c r="P3917" t="s">
        <v>61</v>
      </c>
      <c r="Q3917" t="s">
        <v>143</v>
      </c>
      <c r="R3917" t="s">
        <v>143</v>
      </c>
      <c r="S3917" t="s">
        <v>143</v>
      </c>
      <c r="T3917" t="s">
        <v>143</v>
      </c>
      <c r="U3917" t="s">
        <v>143</v>
      </c>
      <c r="V3917" t="s">
        <v>143</v>
      </c>
      <c r="W3917" t="s">
        <v>143</v>
      </c>
      <c r="X3917" t="s">
        <v>143</v>
      </c>
      <c r="Y3917" t="s">
        <v>143</v>
      </c>
      <c r="Z3917" t="s">
        <v>143</v>
      </c>
      <c r="AA3917" t="s">
        <v>64</v>
      </c>
      <c r="AB3917" t="s">
        <v>61</v>
      </c>
      <c r="AC3917" t="s">
        <v>87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66</v>
      </c>
      <c r="AM3917">
        <v>0</v>
      </c>
      <c r="AN3917">
        <v>1</v>
      </c>
      <c r="AO3917">
        <v>0</v>
      </c>
      <c r="AP3917" t="s">
        <v>176</v>
      </c>
      <c r="AQ3917" t="s">
        <v>92</v>
      </c>
      <c r="AR3917" t="s">
        <v>182</v>
      </c>
      <c r="AT3917">
        <v>31428</v>
      </c>
      <c r="AU3917">
        <v>1</v>
      </c>
      <c r="AV3917">
        <v>0</v>
      </c>
      <c r="AW3917">
        <v>1</v>
      </c>
      <c r="AX3917">
        <v>0</v>
      </c>
      <c r="AY3917">
        <v>5</v>
      </c>
      <c r="AZ3917" t="s">
        <v>177</v>
      </c>
      <c r="BA3917">
        <v>1</v>
      </c>
      <c r="BB3917" t="s">
        <v>71</v>
      </c>
      <c r="BC3917">
        <v>4</v>
      </c>
    </row>
    <row r="3918" spans="1:55">
      <c r="A3918" t="s">
        <v>7696</v>
      </c>
      <c r="B3918" t="s">
        <v>73</v>
      </c>
      <c r="C3918">
        <v>29</v>
      </c>
      <c r="D3918" t="s">
        <v>61</v>
      </c>
      <c r="E3918">
        <v>3</v>
      </c>
      <c r="F3918" t="s">
        <v>4877</v>
      </c>
      <c r="G3918">
        <v>95765</v>
      </c>
      <c r="H3918">
        <v>38.823278</v>
      </c>
      <c r="I3918">
        <v>-121.281856</v>
      </c>
      <c r="J3918">
        <v>0</v>
      </c>
      <c r="K3918">
        <v>41</v>
      </c>
      <c r="L3918" t="s">
        <v>59</v>
      </c>
      <c r="M3918" t="s">
        <v>57</v>
      </c>
      <c r="N3918" t="s">
        <v>4072</v>
      </c>
      <c r="O3918" t="s">
        <v>61</v>
      </c>
      <c r="P3918" t="s">
        <v>57</v>
      </c>
      <c r="Q3918" t="s">
        <v>85</v>
      </c>
      <c r="R3918" t="s">
        <v>147</v>
      </c>
      <c r="S3918" t="s">
        <v>57</v>
      </c>
      <c r="T3918" t="s">
        <v>57</v>
      </c>
      <c r="U3918" t="s">
        <v>57</v>
      </c>
      <c r="V3918" t="s">
        <v>57</v>
      </c>
      <c r="W3918" t="s">
        <v>57</v>
      </c>
      <c r="X3918" t="s">
        <v>57</v>
      </c>
      <c r="Y3918" t="s">
        <v>57</v>
      </c>
      <c r="Z3918" t="s">
        <v>57</v>
      </c>
      <c r="AA3918" t="s">
        <v>122</v>
      </c>
      <c r="AB3918" t="s">
        <v>57</v>
      </c>
      <c r="AC3918" t="s">
        <v>87</v>
      </c>
      <c r="AD3918">
        <v>111.15</v>
      </c>
      <c r="AE3918">
        <v>4507.15</v>
      </c>
      <c r="AF3918">
        <v>0</v>
      </c>
      <c r="AG3918">
        <v>0</v>
      </c>
      <c r="AH3918">
        <v>1253.78</v>
      </c>
      <c r="AI3918">
        <v>5760.93</v>
      </c>
      <c r="AJ3918" t="s">
        <v>66</v>
      </c>
      <c r="AM3918">
        <v>0</v>
      </c>
      <c r="AN3918">
        <v>1</v>
      </c>
      <c r="AO3918">
        <v>0</v>
      </c>
      <c r="AP3918" t="s">
        <v>176</v>
      </c>
      <c r="AQ3918" t="s">
        <v>116</v>
      </c>
      <c r="AR3918" t="s">
        <v>105</v>
      </c>
      <c r="AS3918">
        <v>8</v>
      </c>
      <c r="AT3918">
        <v>15494</v>
      </c>
      <c r="AU3918">
        <v>1</v>
      </c>
      <c r="AV3918">
        <v>0</v>
      </c>
      <c r="AW3918">
        <v>1</v>
      </c>
      <c r="AX3918">
        <v>0</v>
      </c>
      <c r="AY3918">
        <v>5</v>
      </c>
      <c r="AZ3918" t="s">
        <v>177</v>
      </c>
      <c r="BA3918">
        <v>3</v>
      </c>
      <c r="BB3918" t="s">
        <v>126</v>
      </c>
      <c r="BC3918">
        <v>3</v>
      </c>
    </row>
    <row r="3919" spans="1:55">
      <c r="A3919" t="s">
        <v>7697</v>
      </c>
      <c r="B3919" t="s">
        <v>56</v>
      </c>
      <c r="C3919">
        <v>38</v>
      </c>
      <c r="D3919" t="s">
        <v>61</v>
      </c>
      <c r="E3919">
        <v>0</v>
      </c>
      <c r="F3919" t="s">
        <v>4103</v>
      </c>
      <c r="G3919">
        <v>90716</v>
      </c>
      <c r="H3919">
        <v>33.830431</v>
      </c>
      <c r="I3919">
        <v>-118.074071</v>
      </c>
      <c r="J3919">
        <v>0</v>
      </c>
      <c r="K3919">
        <v>54</v>
      </c>
      <c r="L3919" t="s">
        <v>59</v>
      </c>
      <c r="M3919" t="s">
        <v>57</v>
      </c>
      <c r="N3919" t="s">
        <v>5330</v>
      </c>
      <c r="O3919" t="s">
        <v>57</v>
      </c>
      <c r="P3919" t="s">
        <v>57</v>
      </c>
      <c r="Q3919" t="s">
        <v>85</v>
      </c>
      <c r="R3919" t="s">
        <v>180</v>
      </c>
      <c r="S3919" t="s">
        <v>61</v>
      </c>
      <c r="T3919" t="s">
        <v>61</v>
      </c>
      <c r="U3919" t="s">
        <v>61</v>
      </c>
      <c r="V3919" t="s">
        <v>57</v>
      </c>
      <c r="W3919" t="s">
        <v>57</v>
      </c>
      <c r="X3919" t="s">
        <v>57</v>
      </c>
      <c r="Y3919" t="s">
        <v>57</v>
      </c>
      <c r="Z3919" t="s">
        <v>57</v>
      </c>
      <c r="AA3919" t="s">
        <v>77</v>
      </c>
      <c r="AB3919" t="s">
        <v>57</v>
      </c>
      <c r="AC3919" t="s">
        <v>87</v>
      </c>
      <c r="AD3919">
        <v>100.1</v>
      </c>
      <c r="AE3919">
        <v>5440.9</v>
      </c>
      <c r="AF3919">
        <v>0</v>
      </c>
      <c r="AG3919">
        <v>0</v>
      </c>
      <c r="AH3919">
        <v>2258.82</v>
      </c>
      <c r="AI3919">
        <v>7699.72</v>
      </c>
      <c r="AJ3919" t="s">
        <v>88</v>
      </c>
      <c r="AK3919" t="s">
        <v>101</v>
      </c>
      <c r="AL3919" t="s">
        <v>690</v>
      </c>
      <c r="AM3919">
        <v>1</v>
      </c>
      <c r="AN3919">
        <v>0</v>
      </c>
      <c r="AO3919">
        <v>0</v>
      </c>
      <c r="AP3919" t="s">
        <v>123</v>
      </c>
      <c r="AQ3919" t="s">
        <v>68</v>
      </c>
      <c r="AR3919" t="s">
        <v>105</v>
      </c>
      <c r="AS3919">
        <v>5</v>
      </c>
      <c r="AT3919">
        <v>14852</v>
      </c>
      <c r="AU3919">
        <v>1</v>
      </c>
      <c r="AV3919">
        <v>1</v>
      </c>
      <c r="AW3919">
        <v>0</v>
      </c>
      <c r="AX3919">
        <v>100.1</v>
      </c>
      <c r="AY3919">
        <v>6</v>
      </c>
      <c r="AZ3919" t="s">
        <v>125</v>
      </c>
      <c r="BA3919">
        <v>7</v>
      </c>
      <c r="BB3919" t="s">
        <v>95</v>
      </c>
      <c r="BC3919">
        <v>1</v>
      </c>
    </row>
    <row r="3920" spans="1:55">
      <c r="A3920" t="s">
        <v>7698</v>
      </c>
      <c r="B3920" t="s">
        <v>73</v>
      </c>
      <c r="C3920">
        <v>46</v>
      </c>
      <c r="D3920" t="s">
        <v>57</v>
      </c>
      <c r="E3920">
        <v>1</v>
      </c>
      <c r="F3920" t="s">
        <v>252</v>
      </c>
      <c r="G3920">
        <v>92126</v>
      </c>
      <c r="H3920">
        <v>32.886925</v>
      </c>
      <c r="I3920">
        <v>-117.152162</v>
      </c>
      <c r="J3920">
        <v>4</v>
      </c>
      <c r="K3920">
        <v>1</v>
      </c>
      <c r="L3920" t="s">
        <v>83</v>
      </c>
      <c r="M3920" t="s">
        <v>57</v>
      </c>
      <c r="N3920" t="s">
        <v>7699</v>
      </c>
      <c r="O3920" t="s">
        <v>61</v>
      </c>
      <c r="P3920" t="s">
        <v>61</v>
      </c>
      <c r="Q3920" t="s">
        <v>143</v>
      </c>
      <c r="R3920" t="s">
        <v>143</v>
      </c>
      <c r="S3920" t="s">
        <v>143</v>
      </c>
      <c r="T3920" t="s">
        <v>143</v>
      </c>
      <c r="U3920" t="s">
        <v>143</v>
      </c>
      <c r="V3920" t="s">
        <v>143</v>
      </c>
      <c r="W3920" t="s">
        <v>143</v>
      </c>
      <c r="X3920" t="s">
        <v>143</v>
      </c>
      <c r="Y3920" t="s">
        <v>143</v>
      </c>
      <c r="Z3920" t="s">
        <v>143</v>
      </c>
      <c r="AA3920" t="s">
        <v>77</v>
      </c>
      <c r="AB3920" t="s">
        <v>61</v>
      </c>
      <c r="AC3920" t="s">
        <v>307</v>
      </c>
      <c r="AD3920">
        <v>19.9</v>
      </c>
      <c r="AE3920">
        <v>19.9</v>
      </c>
      <c r="AF3920">
        <v>0</v>
      </c>
      <c r="AG3920">
        <v>0</v>
      </c>
      <c r="AH3920">
        <v>45.77</v>
      </c>
      <c r="AI3920">
        <v>65.67</v>
      </c>
      <c r="AJ3920" t="s">
        <v>88</v>
      </c>
      <c r="AK3920" t="s">
        <v>89</v>
      </c>
      <c r="AL3920" t="s">
        <v>181</v>
      </c>
      <c r="AM3920">
        <v>1</v>
      </c>
      <c r="AN3920">
        <v>0</v>
      </c>
      <c r="AO3920">
        <v>0</v>
      </c>
      <c r="AP3920" t="s">
        <v>91</v>
      </c>
      <c r="AQ3920" t="s">
        <v>78</v>
      </c>
      <c r="AR3920" t="s">
        <v>182</v>
      </c>
      <c r="AT3920">
        <v>74232</v>
      </c>
      <c r="AU3920">
        <v>1</v>
      </c>
      <c r="AV3920">
        <v>1</v>
      </c>
      <c r="AW3920">
        <v>0</v>
      </c>
      <c r="AX3920">
        <v>19.9</v>
      </c>
      <c r="AY3920">
        <v>1</v>
      </c>
      <c r="AZ3920" t="s">
        <v>94</v>
      </c>
      <c r="BA3920">
        <v>6</v>
      </c>
      <c r="BB3920" t="s">
        <v>95</v>
      </c>
      <c r="BC3920">
        <v>1</v>
      </c>
    </row>
    <row r="3921" spans="1:55">
      <c r="A3921" t="s">
        <v>7700</v>
      </c>
      <c r="B3921" t="s">
        <v>73</v>
      </c>
      <c r="C3921">
        <v>63</v>
      </c>
      <c r="D3921" t="s">
        <v>61</v>
      </c>
      <c r="E3921">
        <v>0</v>
      </c>
      <c r="F3921" t="s">
        <v>855</v>
      </c>
      <c r="G3921">
        <v>90211</v>
      </c>
      <c r="H3921">
        <v>34.063947</v>
      </c>
      <c r="I3921">
        <v>-118.383001</v>
      </c>
      <c r="J3921">
        <v>0</v>
      </c>
      <c r="K3921">
        <v>8</v>
      </c>
      <c r="L3921" t="s">
        <v>59</v>
      </c>
      <c r="M3921" t="s">
        <v>57</v>
      </c>
      <c r="N3921" t="s">
        <v>7701</v>
      </c>
      <c r="O3921" t="s">
        <v>61</v>
      </c>
      <c r="P3921" t="s">
        <v>57</v>
      </c>
      <c r="Q3921" t="s">
        <v>135</v>
      </c>
      <c r="R3921" t="s">
        <v>364</v>
      </c>
      <c r="S3921" t="s">
        <v>61</v>
      </c>
      <c r="T3921" t="s">
        <v>61</v>
      </c>
      <c r="U3921" t="s">
        <v>61</v>
      </c>
      <c r="V3921" t="s">
        <v>61</v>
      </c>
      <c r="W3921" t="s">
        <v>61</v>
      </c>
      <c r="X3921" t="s">
        <v>57</v>
      </c>
      <c r="Y3921" t="s">
        <v>57</v>
      </c>
      <c r="Z3921" t="s">
        <v>57</v>
      </c>
      <c r="AA3921" t="s">
        <v>77</v>
      </c>
      <c r="AB3921" t="s">
        <v>57</v>
      </c>
      <c r="AC3921" t="s">
        <v>65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66</v>
      </c>
      <c r="AM3921">
        <v>0</v>
      </c>
      <c r="AN3921">
        <v>1</v>
      </c>
      <c r="AO3921">
        <v>0</v>
      </c>
      <c r="AP3921" t="s">
        <v>67</v>
      </c>
      <c r="AQ3921" t="s">
        <v>124</v>
      </c>
      <c r="AR3921" t="s">
        <v>69</v>
      </c>
      <c r="AS3921">
        <v>3</v>
      </c>
      <c r="AT3921">
        <v>8321</v>
      </c>
      <c r="AU3921">
        <v>1</v>
      </c>
      <c r="AV3921">
        <v>0</v>
      </c>
      <c r="AW3921">
        <v>1</v>
      </c>
      <c r="AX3921">
        <v>0</v>
      </c>
      <c r="AY3921">
        <v>2</v>
      </c>
      <c r="AZ3921" t="s">
        <v>70</v>
      </c>
      <c r="BA3921">
        <v>5</v>
      </c>
      <c r="BB3921" t="s">
        <v>80</v>
      </c>
      <c r="BC3921">
        <v>2</v>
      </c>
    </row>
    <row r="3922" spans="1:55">
      <c r="A3922" t="s">
        <v>7702</v>
      </c>
      <c r="B3922" t="s">
        <v>56</v>
      </c>
      <c r="C3922">
        <v>53</v>
      </c>
      <c r="D3922" t="s">
        <v>61</v>
      </c>
      <c r="E3922">
        <v>0</v>
      </c>
      <c r="F3922" t="s">
        <v>2051</v>
      </c>
      <c r="G3922">
        <v>96050</v>
      </c>
      <c r="H3922">
        <v>41.816595</v>
      </c>
      <c r="I3922">
        <v>-122.948287</v>
      </c>
      <c r="J3922">
        <v>0</v>
      </c>
      <c r="K3922">
        <v>12</v>
      </c>
      <c r="L3922" t="s">
        <v>59</v>
      </c>
      <c r="M3922" t="s">
        <v>57</v>
      </c>
      <c r="N3922" t="s">
        <v>7703</v>
      </c>
      <c r="O3922" t="s">
        <v>57</v>
      </c>
      <c r="P3922" t="s">
        <v>57</v>
      </c>
      <c r="Q3922" t="s">
        <v>85</v>
      </c>
      <c r="R3922" t="s">
        <v>586</v>
      </c>
      <c r="S3922" t="s">
        <v>61</v>
      </c>
      <c r="T3922" t="s">
        <v>61</v>
      </c>
      <c r="U3922" t="s">
        <v>61</v>
      </c>
      <c r="V3922" t="s">
        <v>61</v>
      </c>
      <c r="W3922" t="s">
        <v>57</v>
      </c>
      <c r="X3922" t="s">
        <v>57</v>
      </c>
      <c r="Y3922" t="s">
        <v>57</v>
      </c>
      <c r="Z3922" t="s">
        <v>61</v>
      </c>
      <c r="AA3922" t="s">
        <v>77</v>
      </c>
      <c r="AB3922" t="s">
        <v>57</v>
      </c>
      <c r="AC3922" t="s">
        <v>87</v>
      </c>
      <c r="AD3922">
        <v>94.2</v>
      </c>
      <c r="AE3922">
        <v>1046.1</v>
      </c>
      <c r="AF3922">
        <v>7.39</v>
      </c>
      <c r="AG3922">
        <v>120</v>
      </c>
      <c r="AH3922">
        <v>153</v>
      </c>
      <c r="AI3922">
        <v>1311.71</v>
      </c>
      <c r="AJ3922" t="s">
        <v>88</v>
      </c>
      <c r="AK3922" t="s">
        <v>201</v>
      </c>
      <c r="AL3922" t="s">
        <v>743</v>
      </c>
      <c r="AM3922">
        <v>1</v>
      </c>
      <c r="AN3922">
        <v>0</v>
      </c>
      <c r="AO3922">
        <v>0</v>
      </c>
      <c r="AP3922" t="s">
        <v>67</v>
      </c>
      <c r="AQ3922" t="s">
        <v>92</v>
      </c>
      <c r="AR3922" t="s">
        <v>105</v>
      </c>
      <c r="AS3922">
        <v>3</v>
      </c>
      <c r="AT3922">
        <v>482</v>
      </c>
      <c r="AU3922">
        <v>1</v>
      </c>
      <c r="AV3922">
        <v>1</v>
      </c>
      <c r="AW3922">
        <v>0</v>
      </c>
      <c r="AX3922">
        <v>94.2</v>
      </c>
      <c r="AY3922">
        <v>2</v>
      </c>
      <c r="AZ3922" t="s">
        <v>70</v>
      </c>
      <c r="BA3922">
        <v>7</v>
      </c>
      <c r="BB3922" t="s">
        <v>95</v>
      </c>
      <c r="BC3922">
        <v>1</v>
      </c>
    </row>
    <row r="3923" spans="1:55">
      <c r="A3923" t="s">
        <v>7704</v>
      </c>
      <c r="B3923" t="s">
        <v>73</v>
      </c>
      <c r="C3923">
        <v>51</v>
      </c>
      <c r="D3923" t="s">
        <v>61</v>
      </c>
      <c r="E3923">
        <v>3</v>
      </c>
      <c r="F3923" t="s">
        <v>472</v>
      </c>
      <c r="G3923">
        <v>92604</v>
      </c>
      <c r="H3923">
        <v>33.688546</v>
      </c>
      <c r="I3923">
        <v>-117.788091</v>
      </c>
      <c r="J3923">
        <v>0</v>
      </c>
      <c r="K3923">
        <v>33</v>
      </c>
      <c r="L3923" t="s">
        <v>216</v>
      </c>
      <c r="M3923" t="s">
        <v>57</v>
      </c>
      <c r="N3923" t="s">
        <v>4371</v>
      </c>
      <c r="O3923" t="s">
        <v>61</v>
      </c>
      <c r="P3923" t="s">
        <v>61</v>
      </c>
      <c r="Q3923" t="s">
        <v>143</v>
      </c>
      <c r="R3923" t="s">
        <v>143</v>
      </c>
      <c r="S3923" t="s">
        <v>143</v>
      </c>
      <c r="T3923" t="s">
        <v>143</v>
      </c>
      <c r="U3923" t="s">
        <v>143</v>
      </c>
      <c r="V3923" t="s">
        <v>143</v>
      </c>
      <c r="W3923" t="s">
        <v>143</v>
      </c>
      <c r="X3923" t="s">
        <v>143</v>
      </c>
      <c r="Y3923" t="s">
        <v>143</v>
      </c>
      <c r="Z3923" t="s">
        <v>143</v>
      </c>
      <c r="AA3923" t="s">
        <v>64</v>
      </c>
      <c r="AB3923" t="s">
        <v>57</v>
      </c>
      <c r="AC3923" t="s">
        <v>65</v>
      </c>
      <c r="AD3923">
        <v>20.15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66</v>
      </c>
      <c r="AM3923">
        <v>0</v>
      </c>
      <c r="AN3923">
        <v>1</v>
      </c>
      <c r="AO3923">
        <v>0</v>
      </c>
      <c r="AP3923" t="s">
        <v>164</v>
      </c>
      <c r="AQ3923" t="s">
        <v>92</v>
      </c>
      <c r="AR3923" t="s">
        <v>182</v>
      </c>
      <c r="AT3923">
        <v>27369</v>
      </c>
      <c r="AU3923">
        <v>1</v>
      </c>
      <c r="AV3923">
        <v>0</v>
      </c>
      <c r="AW3923">
        <v>1</v>
      </c>
      <c r="AX3923">
        <v>0</v>
      </c>
      <c r="AY3923">
        <v>4</v>
      </c>
      <c r="AZ3923" t="s">
        <v>165</v>
      </c>
      <c r="BA3923">
        <v>1</v>
      </c>
      <c r="BB3923" t="s">
        <v>71</v>
      </c>
      <c r="BC3923">
        <v>4</v>
      </c>
    </row>
    <row r="3924" spans="1:55">
      <c r="A3924" t="s">
        <v>7705</v>
      </c>
      <c r="B3924" t="s">
        <v>56</v>
      </c>
      <c r="C3924">
        <v>57</v>
      </c>
      <c r="D3924" t="s">
        <v>57</v>
      </c>
      <c r="E3924">
        <v>0</v>
      </c>
      <c r="F3924" t="s">
        <v>226</v>
      </c>
      <c r="G3924">
        <v>90071</v>
      </c>
      <c r="H3924">
        <v>34.052917</v>
      </c>
      <c r="I3924">
        <v>-118.255178</v>
      </c>
      <c r="J3924">
        <v>1</v>
      </c>
      <c r="K3924">
        <v>21</v>
      </c>
      <c r="L3924" t="s">
        <v>98</v>
      </c>
      <c r="M3924" t="s">
        <v>57</v>
      </c>
      <c r="N3924" t="s">
        <v>7706</v>
      </c>
      <c r="O3924" t="s">
        <v>57</v>
      </c>
      <c r="P3924" t="s">
        <v>57</v>
      </c>
      <c r="Q3924" t="s">
        <v>85</v>
      </c>
      <c r="R3924" t="s">
        <v>63</v>
      </c>
      <c r="S3924" t="s">
        <v>57</v>
      </c>
      <c r="T3924" t="s">
        <v>61</v>
      </c>
      <c r="U3924" t="s">
        <v>57</v>
      </c>
      <c r="V3924" t="s">
        <v>61</v>
      </c>
      <c r="W3924" t="s">
        <v>57</v>
      </c>
      <c r="X3924" t="s">
        <v>57</v>
      </c>
      <c r="Y3924" t="s">
        <v>57</v>
      </c>
      <c r="Z3924" t="s">
        <v>57</v>
      </c>
      <c r="AA3924" t="s">
        <v>77</v>
      </c>
      <c r="AB3924" t="s">
        <v>57</v>
      </c>
      <c r="AC3924" t="s">
        <v>87</v>
      </c>
      <c r="AD3924">
        <v>103.9</v>
      </c>
      <c r="AE3924">
        <v>2254.2</v>
      </c>
      <c r="AF3924">
        <v>0</v>
      </c>
      <c r="AG3924">
        <v>0</v>
      </c>
      <c r="AH3924">
        <v>25.41</v>
      </c>
      <c r="AI3924">
        <v>2279.61</v>
      </c>
      <c r="AJ3924" t="s">
        <v>88</v>
      </c>
      <c r="AK3924" t="s">
        <v>101</v>
      </c>
      <c r="AL3924" t="s">
        <v>175</v>
      </c>
      <c r="AM3924">
        <v>1</v>
      </c>
      <c r="AN3924">
        <v>0</v>
      </c>
      <c r="AO3924">
        <v>0</v>
      </c>
      <c r="AP3924" t="s">
        <v>103</v>
      </c>
      <c r="AQ3924" t="s">
        <v>92</v>
      </c>
      <c r="AR3924" t="s">
        <v>105</v>
      </c>
      <c r="AS3924">
        <v>6</v>
      </c>
      <c r="AT3924">
        <v>21</v>
      </c>
      <c r="AU3924">
        <v>1</v>
      </c>
      <c r="AV3924">
        <v>1</v>
      </c>
      <c r="AW3924">
        <v>0</v>
      </c>
      <c r="AX3924">
        <v>103.9</v>
      </c>
      <c r="AY3924">
        <v>3</v>
      </c>
      <c r="AZ3924" t="s">
        <v>106</v>
      </c>
      <c r="BA3924">
        <v>6</v>
      </c>
      <c r="BB3924" t="s">
        <v>95</v>
      </c>
      <c r="BC3924">
        <v>1</v>
      </c>
    </row>
    <row r="3925" spans="1:55">
      <c r="A3925" t="s">
        <v>7707</v>
      </c>
      <c r="B3925" t="s">
        <v>56</v>
      </c>
      <c r="C3925">
        <v>28</v>
      </c>
      <c r="D3925" t="s">
        <v>57</v>
      </c>
      <c r="E3925">
        <v>0</v>
      </c>
      <c r="F3925" t="s">
        <v>259</v>
      </c>
      <c r="G3925">
        <v>95405</v>
      </c>
      <c r="H3925">
        <v>38.439696</v>
      </c>
      <c r="I3925">
        <v>-122.668817</v>
      </c>
      <c r="J3925">
        <v>1</v>
      </c>
      <c r="K3925">
        <v>12</v>
      </c>
      <c r="L3925" t="s">
        <v>59</v>
      </c>
      <c r="M3925" t="s">
        <v>57</v>
      </c>
      <c r="N3925" t="s">
        <v>3542</v>
      </c>
      <c r="O3925" t="s">
        <v>57</v>
      </c>
      <c r="P3925" t="s">
        <v>57</v>
      </c>
      <c r="Q3925" t="s">
        <v>85</v>
      </c>
      <c r="R3925" t="s">
        <v>147</v>
      </c>
      <c r="S3925" t="s">
        <v>61</v>
      </c>
      <c r="T3925" t="s">
        <v>57</v>
      </c>
      <c r="U3925" t="s">
        <v>57</v>
      </c>
      <c r="V3925" t="s">
        <v>61</v>
      </c>
      <c r="W3925" t="s">
        <v>61</v>
      </c>
      <c r="X3925" t="s">
        <v>61</v>
      </c>
      <c r="Y3925" t="s">
        <v>57</v>
      </c>
      <c r="Z3925" t="s">
        <v>57</v>
      </c>
      <c r="AA3925" t="s">
        <v>77</v>
      </c>
      <c r="AB3925" t="s">
        <v>57</v>
      </c>
      <c r="AC3925" t="s">
        <v>87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88</v>
      </c>
      <c r="AK3925" t="s">
        <v>89</v>
      </c>
      <c r="AL3925" t="s">
        <v>90</v>
      </c>
      <c r="AM3925">
        <v>1</v>
      </c>
      <c r="AN3925">
        <v>0</v>
      </c>
      <c r="AO3925">
        <v>0</v>
      </c>
      <c r="AP3925" t="s">
        <v>67</v>
      </c>
      <c r="AQ3925" t="s">
        <v>116</v>
      </c>
      <c r="AR3925" t="s">
        <v>93</v>
      </c>
      <c r="AS3925">
        <v>4</v>
      </c>
      <c r="AT3925">
        <v>22250</v>
      </c>
      <c r="AU3925">
        <v>1</v>
      </c>
      <c r="AV3925">
        <v>1</v>
      </c>
      <c r="AW3925">
        <v>0</v>
      </c>
      <c r="AX3925">
        <v>84.5</v>
      </c>
      <c r="AY3925">
        <v>2</v>
      </c>
      <c r="AZ3925" t="s">
        <v>70</v>
      </c>
      <c r="BA3925">
        <v>6</v>
      </c>
      <c r="BB3925" t="s">
        <v>95</v>
      </c>
      <c r="BC3925">
        <v>1</v>
      </c>
    </row>
    <row r="3926" spans="1:55">
      <c r="A3926" t="s">
        <v>7708</v>
      </c>
      <c r="B3926" t="s">
        <v>73</v>
      </c>
      <c r="C3926">
        <v>62</v>
      </c>
      <c r="D3926" t="s">
        <v>61</v>
      </c>
      <c r="E3926">
        <v>2</v>
      </c>
      <c r="F3926" t="s">
        <v>4042</v>
      </c>
      <c r="G3926">
        <v>92225</v>
      </c>
      <c r="H3926">
        <v>33.674583</v>
      </c>
      <c r="I3926">
        <v>-114.71612</v>
      </c>
      <c r="J3926">
        <v>0</v>
      </c>
      <c r="K3926">
        <v>1</v>
      </c>
      <c r="L3926" t="s">
        <v>59</v>
      </c>
      <c r="M3926" t="s">
        <v>57</v>
      </c>
      <c r="N3926" t="s">
        <v>4288</v>
      </c>
      <c r="O3926" t="s">
        <v>61</v>
      </c>
      <c r="P3926" t="s">
        <v>57</v>
      </c>
      <c r="Q3926" t="s">
        <v>135</v>
      </c>
      <c r="R3926" t="s">
        <v>300</v>
      </c>
      <c r="S3926" t="s">
        <v>61</v>
      </c>
      <c r="T3926" t="s">
        <v>61</v>
      </c>
      <c r="U3926" t="s">
        <v>61</v>
      </c>
      <c r="V3926" t="s">
        <v>61</v>
      </c>
      <c r="W3926" t="s">
        <v>61</v>
      </c>
      <c r="X3926" t="s">
        <v>61</v>
      </c>
      <c r="Y3926" t="s">
        <v>61</v>
      </c>
      <c r="Z3926" t="s">
        <v>57</v>
      </c>
      <c r="AA3926" t="s">
        <v>77</v>
      </c>
      <c r="AB3926" t="s">
        <v>61</v>
      </c>
      <c r="AC3926" t="s">
        <v>87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170</v>
      </c>
      <c r="AM3926">
        <v>0</v>
      </c>
      <c r="AN3926">
        <v>0</v>
      </c>
      <c r="AO3926">
        <v>0</v>
      </c>
      <c r="AP3926" t="s">
        <v>91</v>
      </c>
      <c r="AQ3926" t="s">
        <v>124</v>
      </c>
      <c r="AR3926" t="s">
        <v>137</v>
      </c>
      <c r="AS3926">
        <v>1</v>
      </c>
      <c r="AT3926">
        <v>24659</v>
      </c>
      <c r="AU3926">
        <v>0</v>
      </c>
      <c r="AX3926">
        <v>0</v>
      </c>
      <c r="AY3926">
        <v>1</v>
      </c>
      <c r="AZ3926" t="s">
        <v>94</v>
      </c>
      <c r="BA3926">
        <v>7</v>
      </c>
      <c r="BB3926" t="s">
        <v>95</v>
      </c>
      <c r="BC3926">
        <v>1</v>
      </c>
    </row>
    <row r="3927" spans="1:55">
      <c r="A3927" t="s">
        <v>7709</v>
      </c>
      <c r="B3927" t="s">
        <v>73</v>
      </c>
      <c r="C3927">
        <v>26</v>
      </c>
      <c r="D3927" t="s">
        <v>57</v>
      </c>
      <c r="E3927">
        <v>3</v>
      </c>
      <c r="F3927" t="s">
        <v>1703</v>
      </c>
      <c r="G3927">
        <v>96013</v>
      </c>
      <c r="H3927">
        <v>40.946785</v>
      </c>
      <c r="I3927">
        <v>-121.719489</v>
      </c>
      <c r="J3927">
        <v>0</v>
      </c>
      <c r="K3927">
        <v>25</v>
      </c>
      <c r="L3927" t="s">
        <v>216</v>
      </c>
      <c r="M3927" t="s">
        <v>57</v>
      </c>
      <c r="N3927" t="s">
        <v>6032</v>
      </c>
      <c r="O3927" t="s">
        <v>61</v>
      </c>
      <c r="P3927" t="s">
        <v>57</v>
      </c>
      <c r="Q3927" t="s">
        <v>85</v>
      </c>
      <c r="R3927" t="s">
        <v>147</v>
      </c>
      <c r="S3927" t="s">
        <v>61</v>
      </c>
      <c r="T3927" t="s">
        <v>61</v>
      </c>
      <c r="U3927" t="s">
        <v>61</v>
      </c>
      <c r="V3927" t="s">
        <v>57</v>
      </c>
      <c r="W3927" t="s">
        <v>57</v>
      </c>
      <c r="X3927" t="s">
        <v>61</v>
      </c>
      <c r="Y3927" t="s">
        <v>61</v>
      </c>
      <c r="Z3927" t="s">
        <v>57</v>
      </c>
      <c r="AA3927" t="s">
        <v>77</v>
      </c>
      <c r="AB3927" t="s">
        <v>61</v>
      </c>
      <c r="AC3927" t="s">
        <v>87</v>
      </c>
      <c r="AD3927">
        <v>85.90000000000001</v>
      </c>
      <c r="AE3927">
        <v>2199.05</v>
      </c>
      <c r="AF3927">
        <v>0</v>
      </c>
      <c r="AG3927">
        <v>0</v>
      </c>
      <c r="AH3927">
        <v>294.75</v>
      </c>
      <c r="AI3927">
        <v>2493.8</v>
      </c>
      <c r="AJ3927" t="s">
        <v>66</v>
      </c>
      <c r="AM3927">
        <v>0</v>
      </c>
      <c r="AN3927">
        <v>1</v>
      </c>
      <c r="AO3927">
        <v>0</v>
      </c>
      <c r="AP3927" t="s">
        <v>164</v>
      </c>
      <c r="AQ3927" t="s">
        <v>116</v>
      </c>
      <c r="AR3927" t="s">
        <v>93</v>
      </c>
      <c r="AS3927">
        <v>3</v>
      </c>
      <c r="AT3927">
        <v>4552</v>
      </c>
      <c r="AU3927">
        <v>1</v>
      </c>
      <c r="AV3927">
        <v>0</v>
      </c>
      <c r="AW3927">
        <v>1</v>
      </c>
      <c r="AX3927">
        <v>0</v>
      </c>
      <c r="AY3927">
        <v>4</v>
      </c>
      <c r="AZ3927" t="s">
        <v>165</v>
      </c>
      <c r="BA3927">
        <v>5</v>
      </c>
      <c r="BB3927" t="s">
        <v>80</v>
      </c>
      <c r="BC3927">
        <v>2</v>
      </c>
    </row>
    <row r="3928" spans="1:55">
      <c r="A3928" t="s">
        <v>7710</v>
      </c>
      <c r="B3928" t="s">
        <v>73</v>
      </c>
      <c r="C3928">
        <v>35</v>
      </c>
      <c r="D3928" t="s">
        <v>57</v>
      </c>
      <c r="E3928">
        <v>0</v>
      </c>
      <c r="F3928" t="s">
        <v>74</v>
      </c>
      <c r="G3928">
        <v>91205</v>
      </c>
      <c r="H3928">
        <v>34.13658</v>
      </c>
      <c r="I3928">
        <v>-118.245839</v>
      </c>
      <c r="J3928">
        <v>7</v>
      </c>
      <c r="K3928">
        <v>33</v>
      </c>
      <c r="L3928" t="s">
        <v>216</v>
      </c>
      <c r="M3928" t="s">
        <v>57</v>
      </c>
      <c r="N3928" t="s">
        <v>7711</v>
      </c>
      <c r="O3928" t="s">
        <v>61</v>
      </c>
      <c r="P3928" t="s">
        <v>57</v>
      </c>
      <c r="Q3928" t="s">
        <v>62</v>
      </c>
      <c r="R3928" t="s">
        <v>86</v>
      </c>
      <c r="S3928" t="s">
        <v>57</v>
      </c>
      <c r="T3928" t="s">
        <v>61</v>
      </c>
      <c r="U3928" t="s">
        <v>57</v>
      </c>
      <c r="V3928" t="s">
        <v>61</v>
      </c>
      <c r="W3928" t="s">
        <v>57</v>
      </c>
      <c r="X3928" t="s">
        <v>57</v>
      </c>
      <c r="Y3928" t="s">
        <v>57</v>
      </c>
      <c r="Z3928" t="s">
        <v>57</v>
      </c>
      <c r="AA3928" t="s">
        <v>64</v>
      </c>
      <c r="AB3928" t="s">
        <v>61</v>
      </c>
      <c r="AC3928" t="s">
        <v>65</v>
      </c>
      <c r="AD3928">
        <v>74.75</v>
      </c>
      <c r="AE3928">
        <v>2453.3</v>
      </c>
      <c r="AF3928">
        <v>0</v>
      </c>
      <c r="AG3928">
        <v>0</v>
      </c>
      <c r="AH3928">
        <v>1612.05</v>
      </c>
      <c r="AI3928">
        <v>4065.35</v>
      </c>
      <c r="AJ3928" t="s">
        <v>66</v>
      </c>
      <c r="AM3928">
        <v>0</v>
      </c>
      <c r="AN3928">
        <v>1</v>
      </c>
      <c r="AO3928">
        <v>0</v>
      </c>
      <c r="AP3928" t="s">
        <v>164</v>
      </c>
      <c r="AQ3928" t="s">
        <v>68</v>
      </c>
      <c r="AR3928" t="s">
        <v>93</v>
      </c>
      <c r="AS3928">
        <v>6</v>
      </c>
      <c r="AT3928">
        <v>41390</v>
      </c>
      <c r="AU3928">
        <v>1</v>
      </c>
      <c r="AV3928">
        <v>0</v>
      </c>
      <c r="AW3928">
        <v>1</v>
      </c>
      <c r="AX3928">
        <v>0</v>
      </c>
      <c r="AY3928">
        <v>4</v>
      </c>
      <c r="AZ3928" t="s">
        <v>165</v>
      </c>
      <c r="BA3928">
        <v>1</v>
      </c>
      <c r="BB3928" t="s">
        <v>71</v>
      </c>
      <c r="BC3928">
        <v>4</v>
      </c>
    </row>
    <row r="3929" spans="1:55">
      <c r="A3929" t="s">
        <v>7712</v>
      </c>
      <c r="B3929" t="s">
        <v>56</v>
      </c>
      <c r="C3929">
        <v>38</v>
      </c>
      <c r="D3929" t="s">
        <v>61</v>
      </c>
      <c r="E3929">
        <v>0</v>
      </c>
      <c r="F3929" t="s">
        <v>757</v>
      </c>
      <c r="G3929">
        <v>92865</v>
      </c>
      <c r="H3929">
        <v>33.828779</v>
      </c>
      <c r="I3929">
        <v>-117.848299</v>
      </c>
      <c r="J3929">
        <v>0</v>
      </c>
      <c r="K3929">
        <v>11</v>
      </c>
      <c r="L3929" t="s">
        <v>59</v>
      </c>
      <c r="M3929" t="s">
        <v>57</v>
      </c>
      <c r="N3929" t="s">
        <v>7713</v>
      </c>
      <c r="O3929" t="s">
        <v>61</v>
      </c>
      <c r="P3929" t="s">
        <v>57</v>
      </c>
      <c r="Q3929" t="s">
        <v>135</v>
      </c>
      <c r="R3929" t="s">
        <v>160</v>
      </c>
      <c r="S3929" t="s">
        <v>61</v>
      </c>
      <c r="T3929" t="s">
        <v>61</v>
      </c>
      <c r="U3929" t="s">
        <v>61</v>
      </c>
      <c r="V3929" t="s">
        <v>57</v>
      </c>
      <c r="W3929" t="s">
        <v>57</v>
      </c>
      <c r="X3929" t="s">
        <v>57</v>
      </c>
      <c r="Y3929" t="s">
        <v>57</v>
      </c>
      <c r="Z3929" t="s">
        <v>57</v>
      </c>
      <c r="AA3929" t="s">
        <v>77</v>
      </c>
      <c r="AB3929" t="s">
        <v>61</v>
      </c>
      <c r="AC3929" t="s">
        <v>65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66</v>
      </c>
      <c r="AM3929">
        <v>0</v>
      </c>
      <c r="AN3929">
        <v>1</v>
      </c>
      <c r="AO3929">
        <v>0</v>
      </c>
      <c r="AP3929" t="s">
        <v>67</v>
      </c>
      <c r="AQ3929" t="s">
        <v>68</v>
      </c>
      <c r="AR3929" t="s">
        <v>93</v>
      </c>
      <c r="AS3929">
        <v>5</v>
      </c>
      <c r="AT3929">
        <v>18058</v>
      </c>
      <c r="AU3929">
        <v>1</v>
      </c>
      <c r="AV3929">
        <v>0</v>
      </c>
      <c r="AW3929">
        <v>1</v>
      </c>
      <c r="AX3929">
        <v>0</v>
      </c>
      <c r="AY3929">
        <v>2</v>
      </c>
      <c r="AZ3929" t="s">
        <v>70</v>
      </c>
      <c r="BA3929">
        <v>5</v>
      </c>
      <c r="BB3929" t="s">
        <v>80</v>
      </c>
      <c r="BC3929">
        <v>2</v>
      </c>
    </row>
    <row r="3930" spans="1:55">
      <c r="A3930" t="s">
        <v>7714</v>
      </c>
      <c r="B3930" t="s">
        <v>56</v>
      </c>
      <c r="C3930">
        <v>57</v>
      </c>
      <c r="D3930" t="s">
        <v>61</v>
      </c>
      <c r="E3930">
        <v>0</v>
      </c>
      <c r="F3930" t="s">
        <v>7495</v>
      </c>
      <c r="G3930">
        <v>95430</v>
      </c>
      <c r="H3930">
        <v>38.445603</v>
      </c>
      <c r="I3930">
        <v>-123.063756</v>
      </c>
      <c r="J3930">
        <v>0</v>
      </c>
      <c r="K3930">
        <v>47</v>
      </c>
      <c r="L3930" t="s">
        <v>59</v>
      </c>
      <c r="M3930" t="s">
        <v>57</v>
      </c>
      <c r="N3930" t="s">
        <v>7715</v>
      </c>
      <c r="O3930" t="s">
        <v>61</v>
      </c>
      <c r="P3930" t="s">
        <v>61</v>
      </c>
      <c r="Q3930" t="s">
        <v>143</v>
      </c>
      <c r="R3930" t="s">
        <v>143</v>
      </c>
      <c r="S3930" t="s">
        <v>143</v>
      </c>
      <c r="T3930" t="s">
        <v>143</v>
      </c>
      <c r="U3930" t="s">
        <v>143</v>
      </c>
      <c r="V3930" t="s">
        <v>143</v>
      </c>
      <c r="W3930" t="s">
        <v>143</v>
      </c>
      <c r="X3930" t="s">
        <v>143</v>
      </c>
      <c r="Y3930" t="s">
        <v>143</v>
      </c>
      <c r="Z3930" t="s">
        <v>143</v>
      </c>
      <c r="AA3930" t="s">
        <v>122</v>
      </c>
      <c r="AB3930" t="s">
        <v>61</v>
      </c>
      <c r="AC3930" t="s">
        <v>65</v>
      </c>
      <c r="AD3930">
        <v>20.15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66</v>
      </c>
      <c r="AM3930">
        <v>0</v>
      </c>
      <c r="AN3930">
        <v>1</v>
      </c>
      <c r="AO3930">
        <v>0</v>
      </c>
      <c r="AP3930" t="s">
        <v>176</v>
      </c>
      <c r="AQ3930" t="s">
        <v>92</v>
      </c>
      <c r="AR3930" t="s">
        <v>182</v>
      </c>
      <c r="AT3930">
        <v>187</v>
      </c>
      <c r="AU3930">
        <v>1</v>
      </c>
      <c r="AV3930">
        <v>0</v>
      </c>
      <c r="AW3930">
        <v>1</v>
      </c>
      <c r="AX3930">
        <v>0</v>
      </c>
      <c r="AY3930">
        <v>5</v>
      </c>
      <c r="AZ3930" t="s">
        <v>177</v>
      </c>
      <c r="BA3930">
        <v>2</v>
      </c>
      <c r="BB3930" t="s">
        <v>126</v>
      </c>
      <c r="BC3930">
        <v>3</v>
      </c>
    </row>
    <row r="3931" spans="1:55">
      <c r="A3931" t="s">
        <v>7716</v>
      </c>
      <c r="B3931" t="s">
        <v>73</v>
      </c>
      <c r="C3931">
        <v>75</v>
      </c>
      <c r="D3931" t="s">
        <v>61</v>
      </c>
      <c r="E3931">
        <v>0</v>
      </c>
      <c r="F3931" t="s">
        <v>262</v>
      </c>
      <c r="G3931">
        <v>95132</v>
      </c>
      <c r="H3931">
        <v>37.424655</v>
      </c>
      <c r="I3931">
        <v>-121.74841</v>
      </c>
      <c r="J3931">
        <v>0</v>
      </c>
      <c r="K3931">
        <v>7</v>
      </c>
      <c r="L3931" t="s">
        <v>59</v>
      </c>
      <c r="M3931" t="s">
        <v>61</v>
      </c>
      <c r="N3931" t="s">
        <v>143</v>
      </c>
      <c r="O3931" t="s">
        <v>143</v>
      </c>
      <c r="P3931" t="s">
        <v>57</v>
      </c>
      <c r="Q3931" t="s">
        <v>135</v>
      </c>
      <c r="R3931" t="s">
        <v>364</v>
      </c>
      <c r="S3931" t="s">
        <v>61</v>
      </c>
      <c r="T3931" t="s">
        <v>57</v>
      </c>
      <c r="U3931" t="s">
        <v>61</v>
      </c>
      <c r="V3931" t="s">
        <v>57</v>
      </c>
      <c r="W3931" t="s">
        <v>61</v>
      </c>
      <c r="X3931" t="s">
        <v>57</v>
      </c>
      <c r="Y3931" t="s">
        <v>61</v>
      </c>
      <c r="Z3931" t="s">
        <v>57</v>
      </c>
      <c r="AA3931" t="s">
        <v>122</v>
      </c>
      <c r="AB3931" t="s">
        <v>57</v>
      </c>
      <c r="AC3931" t="s">
        <v>87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66</v>
      </c>
      <c r="AM3931">
        <v>0</v>
      </c>
      <c r="AN3931">
        <v>1</v>
      </c>
      <c r="AO3931">
        <v>0</v>
      </c>
      <c r="AP3931" t="s">
        <v>67</v>
      </c>
      <c r="AQ3931" t="s">
        <v>104</v>
      </c>
      <c r="AR3931" t="s">
        <v>137</v>
      </c>
      <c r="AS3931">
        <v>4</v>
      </c>
      <c r="AT3931">
        <v>40568</v>
      </c>
      <c r="AU3931">
        <v>1</v>
      </c>
      <c r="AV3931">
        <v>0</v>
      </c>
      <c r="AW3931">
        <v>1</v>
      </c>
      <c r="AX3931">
        <v>0</v>
      </c>
      <c r="AY3931">
        <v>2</v>
      </c>
      <c r="AZ3931" t="s">
        <v>70</v>
      </c>
      <c r="BA3931">
        <v>2</v>
      </c>
      <c r="BB3931" t="s">
        <v>126</v>
      </c>
      <c r="BC3931">
        <v>3</v>
      </c>
    </row>
    <row r="3932" spans="1:55">
      <c r="A3932" t="s">
        <v>7717</v>
      </c>
      <c r="B3932" t="s">
        <v>73</v>
      </c>
      <c r="C3932">
        <v>22</v>
      </c>
      <c r="D3932" t="s">
        <v>61</v>
      </c>
      <c r="E3932">
        <v>0</v>
      </c>
      <c r="F3932" t="s">
        <v>7718</v>
      </c>
      <c r="G3932">
        <v>93245</v>
      </c>
      <c r="H3932">
        <v>36.303666</v>
      </c>
      <c r="I3932">
        <v>-119.825657</v>
      </c>
      <c r="J3932">
        <v>0</v>
      </c>
      <c r="K3932">
        <v>49</v>
      </c>
      <c r="L3932" t="s">
        <v>129</v>
      </c>
      <c r="M3932" t="s">
        <v>61</v>
      </c>
      <c r="N3932" t="s">
        <v>143</v>
      </c>
      <c r="O3932" t="s">
        <v>143</v>
      </c>
      <c r="P3932" t="s">
        <v>57</v>
      </c>
      <c r="Q3932" t="s">
        <v>62</v>
      </c>
      <c r="R3932" t="s">
        <v>966</v>
      </c>
      <c r="S3932" t="s">
        <v>61</v>
      </c>
      <c r="T3932" t="s">
        <v>61</v>
      </c>
      <c r="U3932" t="s">
        <v>57</v>
      </c>
      <c r="V3932" t="s">
        <v>61</v>
      </c>
      <c r="W3932" t="s">
        <v>61</v>
      </c>
      <c r="X3932" t="s">
        <v>61</v>
      </c>
      <c r="Y3932" t="s">
        <v>61</v>
      </c>
      <c r="Z3932" t="s">
        <v>57</v>
      </c>
      <c r="AA3932" t="s">
        <v>77</v>
      </c>
      <c r="AB3932" t="s">
        <v>57</v>
      </c>
      <c r="AC3932" t="s">
        <v>87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66</v>
      </c>
      <c r="AM3932">
        <v>0</v>
      </c>
      <c r="AN3932">
        <v>1</v>
      </c>
      <c r="AO3932">
        <v>0</v>
      </c>
      <c r="AP3932" t="s">
        <v>123</v>
      </c>
      <c r="AQ3932" t="s">
        <v>116</v>
      </c>
      <c r="AR3932" t="s">
        <v>137</v>
      </c>
      <c r="AS3932">
        <v>2</v>
      </c>
      <c r="AT3932">
        <v>30419</v>
      </c>
      <c r="AU3932">
        <v>1</v>
      </c>
      <c r="AV3932">
        <v>0</v>
      </c>
      <c r="AW3932">
        <v>1</v>
      </c>
      <c r="AX3932">
        <v>0</v>
      </c>
      <c r="AY3932">
        <v>6</v>
      </c>
      <c r="AZ3932" t="s">
        <v>125</v>
      </c>
      <c r="BA3932">
        <v>5</v>
      </c>
      <c r="BB3932" t="s">
        <v>80</v>
      </c>
      <c r="BC3932">
        <v>2</v>
      </c>
    </row>
    <row r="3933" spans="1:55">
      <c r="A3933" t="s">
        <v>7719</v>
      </c>
      <c r="B3933" t="s">
        <v>73</v>
      </c>
      <c r="C3933">
        <v>54</v>
      </c>
      <c r="D3933" t="s">
        <v>57</v>
      </c>
      <c r="E3933">
        <v>0</v>
      </c>
      <c r="F3933" t="s">
        <v>5248</v>
      </c>
      <c r="G3933">
        <v>94965</v>
      </c>
      <c r="H3933">
        <v>37.848641</v>
      </c>
      <c r="I3933">
        <v>-122.515692</v>
      </c>
      <c r="J3933">
        <v>1</v>
      </c>
      <c r="K3933">
        <v>49</v>
      </c>
      <c r="L3933" t="s">
        <v>129</v>
      </c>
      <c r="M3933" t="s">
        <v>57</v>
      </c>
      <c r="N3933" t="s">
        <v>4914</v>
      </c>
      <c r="O3933" t="s">
        <v>57</v>
      </c>
      <c r="P3933" t="s">
        <v>57</v>
      </c>
      <c r="Q3933" t="s">
        <v>85</v>
      </c>
      <c r="R3933" t="s">
        <v>169</v>
      </c>
      <c r="S3933" t="s">
        <v>61</v>
      </c>
      <c r="T3933" t="s">
        <v>57</v>
      </c>
      <c r="U3933" t="s">
        <v>61</v>
      </c>
      <c r="V3933" t="s">
        <v>61</v>
      </c>
      <c r="W3933" t="s">
        <v>57</v>
      </c>
      <c r="X3933" t="s">
        <v>57</v>
      </c>
      <c r="Y3933" t="s">
        <v>57</v>
      </c>
      <c r="Z3933" t="s">
        <v>57</v>
      </c>
      <c r="AA3933" t="s">
        <v>77</v>
      </c>
      <c r="AB3933" t="s">
        <v>57</v>
      </c>
      <c r="AC3933" t="s">
        <v>87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88</v>
      </c>
      <c r="AK3933" t="s">
        <v>89</v>
      </c>
      <c r="AL3933" t="s">
        <v>342</v>
      </c>
      <c r="AM3933">
        <v>1</v>
      </c>
      <c r="AN3933">
        <v>0</v>
      </c>
      <c r="AO3933">
        <v>0</v>
      </c>
      <c r="AP3933" t="s">
        <v>123</v>
      </c>
      <c r="AQ3933" t="s">
        <v>92</v>
      </c>
      <c r="AR3933" t="s">
        <v>105</v>
      </c>
      <c r="AS3933">
        <v>5</v>
      </c>
      <c r="AT3933">
        <v>11213</v>
      </c>
      <c r="AU3933">
        <v>1</v>
      </c>
      <c r="AV3933">
        <v>1</v>
      </c>
      <c r="AW3933">
        <v>0</v>
      </c>
      <c r="AX3933">
        <v>99.05</v>
      </c>
      <c r="AY3933">
        <v>6</v>
      </c>
      <c r="AZ3933" t="s">
        <v>125</v>
      </c>
      <c r="BA3933">
        <v>6</v>
      </c>
      <c r="BB3933" t="s">
        <v>95</v>
      </c>
      <c r="BC3933">
        <v>1</v>
      </c>
    </row>
    <row r="3934" spans="1:55">
      <c r="A3934" t="s">
        <v>7720</v>
      </c>
      <c r="B3934" t="s">
        <v>56</v>
      </c>
      <c r="C3934">
        <v>38</v>
      </c>
      <c r="D3934" t="s">
        <v>57</v>
      </c>
      <c r="E3934">
        <v>0</v>
      </c>
      <c r="F3934" t="s">
        <v>401</v>
      </c>
      <c r="G3934">
        <v>92592</v>
      </c>
      <c r="H3934">
        <v>33.507255</v>
      </c>
      <c r="I3934">
        <v>-117.029473</v>
      </c>
      <c r="J3934">
        <v>5</v>
      </c>
      <c r="K3934">
        <v>55</v>
      </c>
      <c r="L3934" t="s">
        <v>59</v>
      </c>
      <c r="M3934" t="s">
        <v>57</v>
      </c>
      <c r="N3934" t="s">
        <v>7721</v>
      </c>
      <c r="O3934" t="s">
        <v>57</v>
      </c>
      <c r="P3934" t="s">
        <v>57</v>
      </c>
      <c r="Q3934" t="s">
        <v>85</v>
      </c>
      <c r="R3934" t="s">
        <v>100</v>
      </c>
      <c r="S3934" t="s">
        <v>61</v>
      </c>
      <c r="T3934" t="s">
        <v>61</v>
      </c>
      <c r="U3934" t="s">
        <v>57</v>
      </c>
      <c r="V3934" t="s">
        <v>61</v>
      </c>
      <c r="W3934" t="s">
        <v>61</v>
      </c>
      <c r="X3934" t="s">
        <v>61</v>
      </c>
      <c r="Y3934" t="s">
        <v>61</v>
      </c>
      <c r="Z3934" t="s">
        <v>57</v>
      </c>
      <c r="AA3934" t="s">
        <v>77</v>
      </c>
      <c r="AB3934" t="s">
        <v>57</v>
      </c>
      <c r="AC3934" t="s">
        <v>87</v>
      </c>
      <c r="AD3934">
        <v>77.75</v>
      </c>
      <c r="AE3934">
        <v>4458.15</v>
      </c>
      <c r="AF3934">
        <v>0</v>
      </c>
      <c r="AG3934">
        <v>0</v>
      </c>
      <c r="AH3934">
        <v>1067.55</v>
      </c>
      <c r="AI3934">
        <v>5525.7</v>
      </c>
      <c r="AJ3934" t="s">
        <v>88</v>
      </c>
      <c r="AK3934" t="s">
        <v>89</v>
      </c>
      <c r="AL3934" t="s">
        <v>181</v>
      </c>
      <c r="AM3934">
        <v>1</v>
      </c>
      <c r="AN3934">
        <v>0</v>
      </c>
      <c r="AO3934">
        <v>0</v>
      </c>
      <c r="AP3934" t="s">
        <v>123</v>
      </c>
      <c r="AQ3934" t="s">
        <v>68</v>
      </c>
      <c r="AR3934" t="s">
        <v>93</v>
      </c>
      <c r="AS3934">
        <v>2</v>
      </c>
      <c r="AT3934">
        <v>46171</v>
      </c>
      <c r="AU3934">
        <v>1</v>
      </c>
      <c r="AV3934">
        <v>1</v>
      </c>
      <c r="AW3934">
        <v>0</v>
      </c>
      <c r="AX3934">
        <v>77.75</v>
      </c>
      <c r="AY3934">
        <v>6</v>
      </c>
      <c r="AZ3934" t="s">
        <v>125</v>
      </c>
      <c r="BA3934">
        <v>6</v>
      </c>
      <c r="BB3934" t="s">
        <v>95</v>
      </c>
      <c r="BC3934">
        <v>1</v>
      </c>
    </row>
    <row r="3935" spans="1:55">
      <c r="A3935" t="s">
        <v>7722</v>
      </c>
      <c r="B3935" t="s">
        <v>56</v>
      </c>
      <c r="C3935">
        <v>49</v>
      </c>
      <c r="D3935" t="s">
        <v>57</v>
      </c>
      <c r="E3935">
        <v>0</v>
      </c>
      <c r="F3935" t="s">
        <v>2656</v>
      </c>
      <c r="G3935">
        <v>95621</v>
      </c>
      <c r="H3935">
        <v>38.69549</v>
      </c>
      <c r="I3935">
        <v>-121.307864</v>
      </c>
      <c r="J3935">
        <v>0</v>
      </c>
      <c r="K3935">
        <v>20</v>
      </c>
      <c r="L3935" t="s">
        <v>98</v>
      </c>
      <c r="M3935" t="s">
        <v>57</v>
      </c>
      <c r="N3935" t="s">
        <v>3944</v>
      </c>
      <c r="O3935" t="s">
        <v>61</v>
      </c>
      <c r="P3935" t="s">
        <v>61</v>
      </c>
      <c r="Q3935" t="s">
        <v>143</v>
      </c>
      <c r="R3935" t="s">
        <v>143</v>
      </c>
      <c r="S3935" t="s">
        <v>143</v>
      </c>
      <c r="T3935" t="s">
        <v>143</v>
      </c>
      <c r="U3935" t="s">
        <v>143</v>
      </c>
      <c r="V3935" t="s">
        <v>143</v>
      </c>
      <c r="W3935" t="s">
        <v>143</v>
      </c>
      <c r="X3935" t="s">
        <v>143</v>
      </c>
      <c r="Y3935" t="s">
        <v>143</v>
      </c>
      <c r="Z3935" t="s">
        <v>143</v>
      </c>
      <c r="AA3935" t="s">
        <v>77</v>
      </c>
      <c r="AB3935" t="s">
        <v>61</v>
      </c>
      <c r="AC3935" t="s">
        <v>87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66</v>
      </c>
      <c r="AM3935">
        <v>0</v>
      </c>
      <c r="AN3935">
        <v>1</v>
      </c>
      <c r="AO3935">
        <v>0</v>
      </c>
      <c r="AP3935" t="s">
        <v>103</v>
      </c>
      <c r="AQ3935" t="s">
        <v>78</v>
      </c>
      <c r="AR3935" t="s">
        <v>182</v>
      </c>
      <c r="AT3935">
        <v>41636</v>
      </c>
      <c r="AU3935">
        <v>1</v>
      </c>
      <c r="AV3935">
        <v>0</v>
      </c>
      <c r="AW3935">
        <v>1</v>
      </c>
      <c r="AX3935">
        <v>0</v>
      </c>
      <c r="AY3935">
        <v>3</v>
      </c>
      <c r="AZ3935" t="s">
        <v>106</v>
      </c>
      <c r="BA3935">
        <v>4</v>
      </c>
      <c r="BB3935" t="s">
        <v>80</v>
      </c>
      <c r="BC3935">
        <v>2</v>
      </c>
    </row>
    <row r="3936" spans="1:55">
      <c r="A3936" t="s">
        <v>7723</v>
      </c>
      <c r="B3936" t="s">
        <v>56</v>
      </c>
      <c r="C3936">
        <v>79</v>
      </c>
      <c r="D3936" t="s">
        <v>57</v>
      </c>
      <c r="E3936">
        <v>0</v>
      </c>
      <c r="F3936" t="s">
        <v>2184</v>
      </c>
      <c r="G3936">
        <v>93626</v>
      </c>
      <c r="H3936">
        <v>37.027663</v>
      </c>
      <c r="I3936">
        <v>-119.69056</v>
      </c>
      <c r="J3936">
        <v>8</v>
      </c>
      <c r="K3936">
        <v>28</v>
      </c>
      <c r="L3936" t="s">
        <v>59</v>
      </c>
      <c r="M3936" t="s">
        <v>57</v>
      </c>
      <c r="N3936" t="s">
        <v>2606</v>
      </c>
      <c r="O3936" t="s">
        <v>57</v>
      </c>
      <c r="P3936" t="s">
        <v>61</v>
      </c>
      <c r="Q3936" t="s">
        <v>143</v>
      </c>
      <c r="R3936" t="s">
        <v>143</v>
      </c>
      <c r="S3936" t="s">
        <v>143</v>
      </c>
      <c r="T3936" t="s">
        <v>143</v>
      </c>
      <c r="U3936" t="s">
        <v>143</v>
      </c>
      <c r="V3936" t="s">
        <v>143</v>
      </c>
      <c r="W3936" t="s">
        <v>143</v>
      </c>
      <c r="X3936" t="s">
        <v>143</v>
      </c>
      <c r="Y3936" t="s">
        <v>143</v>
      </c>
      <c r="Z3936" t="s">
        <v>143</v>
      </c>
      <c r="AA3936" t="s">
        <v>77</v>
      </c>
      <c r="AB3936" t="s">
        <v>61</v>
      </c>
      <c r="AC3936" t="s">
        <v>307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66</v>
      </c>
      <c r="AM3936">
        <v>0</v>
      </c>
      <c r="AN3936">
        <v>1</v>
      </c>
      <c r="AO3936">
        <v>0</v>
      </c>
      <c r="AP3936" t="s">
        <v>164</v>
      </c>
      <c r="AQ3936" t="s">
        <v>104</v>
      </c>
      <c r="AR3936" t="s">
        <v>182</v>
      </c>
      <c r="AT3936">
        <v>1125</v>
      </c>
      <c r="AU3936">
        <v>1</v>
      </c>
      <c r="AV3936">
        <v>0</v>
      </c>
      <c r="AW3936">
        <v>1</v>
      </c>
      <c r="AX3936">
        <v>0</v>
      </c>
      <c r="AY3936">
        <v>4</v>
      </c>
      <c r="AZ3936" t="s">
        <v>165</v>
      </c>
      <c r="BA3936">
        <v>4</v>
      </c>
      <c r="BB3936" t="s">
        <v>80</v>
      </c>
      <c r="BC3936">
        <v>2</v>
      </c>
    </row>
    <row r="3937" spans="1:55">
      <c r="A3937" t="s">
        <v>7724</v>
      </c>
      <c r="B3937" t="s">
        <v>73</v>
      </c>
      <c r="C3937">
        <v>69</v>
      </c>
      <c r="D3937" t="s">
        <v>61</v>
      </c>
      <c r="E3937">
        <v>0</v>
      </c>
      <c r="F3937" t="s">
        <v>1630</v>
      </c>
      <c r="G3937">
        <v>94520</v>
      </c>
      <c r="H3937">
        <v>38.013825</v>
      </c>
      <c r="I3937">
        <v>-122.039144</v>
      </c>
      <c r="J3937">
        <v>0</v>
      </c>
      <c r="K3937">
        <v>1</v>
      </c>
      <c r="L3937" t="s">
        <v>59</v>
      </c>
      <c r="M3937" t="s">
        <v>57</v>
      </c>
      <c r="N3937" t="s">
        <v>5892</v>
      </c>
      <c r="O3937" t="s">
        <v>61</v>
      </c>
      <c r="P3937" t="s">
        <v>57</v>
      </c>
      <c r="Q3937" t="s">
        <v>85</v>
      </c>
      <c r="R3937" t="s">
        <v>423</v>
      </c>
      <c r="S3937" t="s">
        <v>61</v>
      </c>
      <c r="T3937" t="s">
        <v>61</v>
      </c>
      <c r="U3937" t="s">
        <v>61</v>
      </c>
      <c r="V3937" t="s">
        <v>61</v>
      </c>
      <c r="W3937" t="s">
        <v>61</v>
      </c>
      <c r="X3937" t="s">
        <v>61</v>
      </c>
      <c r="Y3937" t="s">
        <v>61</v>
      </c>
      <c r="Z3937" t="s">
        <v>57</v>
      </c>
      <c r="AA3937" t="s">
        <v>77</v>
      </c>
      <c r="AB3937" t="s">
        <v>57</v>
      </c>
      <c r="AC3937" t="s">
        <v>87</v>
      </c>
      <c r="AD3937">
        <v>69.75</v>
      </c>
      <c r="AE3937">
        <v>69.75</v>
      </c>
      <c r="AF3937">
        <v>0</v>
      </c>
      <c r="AG3937">
        <v>0</v>
      </c>
      <c r="AH3937">
        <v>33.84</v>
      </c>
      <c r="AI3937">
        <v>103.59</v>
      </c>
      <c r="AJ3937" t="s">
        <v>88</v>
      </c>
      <c r="AK3937" t="s">
        <v>89</v>
      </c>
      <c r="AL3937" t="s">
        <v>90</v>
      </c>
      <c r="AM3937">
        <v>1</v>
      </c>
      <c r="AN3937">
        <v>0</v>
      </c>
      <c r="AO3937">
        <v>0</v>
      </c>
      <c r="AP3937" t="s">
        <v>91</v>
      </c>
      <c r="AQ3937" t="s">
        <v>124</v>
      </c>
      <c r="AR3937" t="s">
        <v>69</v>
      </c>
      <c r="AS3937">
        <v>1</v>
      </c>
      <c r="AT3937">
        <v>36186</v>
      </c>
      <c r="AU3937">
        <v>1</v>
      </c>
      <c r="AV3937">
        <v>1</v>
      </c>
      <c r="AW3937">
        <v>0</v>
      </c>
      <c r="AX3937">
        <v>69.75</v>
      </c>
      <c r="AY3937">
        <v>1</v>
      </c>
      <c r="AZ3937" t="s">
        <v>94</v>
      </c>
      <c r="BA3937">
        <v>10</v>
      </c>
      <c r="BB3937" t="s">
        <v>95</v>
      </c>
      <c r="BC3937">
        <v>1</v>
      </c>
    </row>
    <row r="3938" spans="1:55">
      <c r="A3938" t="s">
        <v>7725</v>
      </c>
      <c r="B3938" t="s">
        <v>56</v>
      </c>
      <c r="C3938">
        <v>36</v>
      </c>
      <c r="D3938" t="s">
        <v>57</v>
      </c>
      <c r="E3938">
        <v>0</v>
      </c>
      <c r="F3938" t="s">
        <v>1478</v>
      </c>
      <c r="G3938">
        <v>95920</v>
      </c>
      <c r="H3938">
        <v>39.449794</v>
      </c>
      <c r="I3938">
        <v>-121.936372</v>
      </c>
      <c r="J3938">
        <v>2</v>
      </c>
      <c r="K3938">
        <v>4</v>
      </c>
      <c r="L3938" t="s">
        <v>59</v>
      </c>
      <c r="M3938" t="s">
        <v>57</v>
      </c>
      <c r="N3938" t="s">
        <v>6297</v>
      </c>
      <c r="O3938" t="s">
        <v>61</v>
      </c>
      <c r="P3938" t="s">
        <v>57</v>
      </c>
      <c r="Q3938" t="s">
        <v>62</v>
      </c>
      <c r="R3938" t="s">
        <v>1317</v>
      </c>
      <c r="S3938" t="s">
        <v>57</v>
      </c>
      <c r="T3938" t="s">
        <v>57</v>
      </c>
      <c r="U3938" t="s">
        <v>61</v>
      </c>
      <c r="V3938" t="s">
        <v>61</v>
      </c>
      <c r="W3938" t="s">
        <v>61</v>
      </c>
      <c r="X3938" t="s">
        <v>61</v>
      </c>
      <c r="Y3938" t="s">
        <v>61</v>
      </c>
      <c r="Z3938" t="s">
        <v>57</v>
      </c>
      <c r="AA3938" t="s">
        <v>77</v>
      </c>
      <c r="AB3938" t="s">
        <v>61</v>
      </c>
      <c r="AC3938" t="s">
        <v>65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66</v>
      </c>
      <c r="AM3938">
        <v>0</v>
      </c>
      <c r="AN3938">
        <v>1</v>
      </c>
      <c r="AO3938">
        <v>0</v>
      </c>
      <c r="AP3938" t="s">
        <v>91</v>
      </c>
      <c r="AQ3938" t="s">
        <v>68</v>
      </c>
      <c r="AR3938" t="s">
        <v>69</v>
      </c>
      <c r="AS3938">
        <v>3</v>
      </c>
      <c r="AT3938">
        <v>303</v>
      </c>
      <c r="AU3938">
        <v>1</v>
      </c>
      <c r="AV3938">
        <v>0</v>
      </c>
      <c r="AW3938">
        <v>1</v>
      </c>
      <c r="AX3938">
        <v>0</v>
      </c>
      <c r="AY3938">
        <v>1</v>
      </c>
      <c r="AZ3938" t="s">
        <v>94</v>
      </c>
      <c r="BA3938">
        <v>7</v>
      </c>
      <c r="BB3938" t="s">
        <v>95</v>
      </c>
      <c r="BC3938">
        <v>1</v>
      </c>
    </row>
    <row r="3939" spans="1:55">
      <c r="A3939" t="s">
        <v>7726</v>
      </c>
      <c r="B3939" t="s">
        <v>56</v>
      </c>
      <c r="C3939">
        <v>24</v>
      </c>
      <c r="D3939" t="s">
        <v>61</v>
      </c>
      <c r="E3939">
        <v>0</v>
      </c>
      <c r="F3939" t="s">
        <v>2297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129</v>
      </c>
      <c r="M3939" t="s">
        <v>57</v>
      </c>
      <c r="N3939" t="s">
        <v>936</v>
      </c>
      <c r="O3939" t="s">
        <v>61</v>
      </c>
      <c r="P3939" t="s">
        <v>61</v>
      </c>
      <c r="Q3939" t="s">
        <v>143</v>
      </c>
      <c r="R3939" t="s">
        <v>143</v>
      </c>
      <c r="S3939" t="s">
        <v>143</v>
      </c>
      <c r="T3939" t="s">
        <v>143</v>
      </c>
      <c r="U3939" t="s">
        <v>143</v>
      </c>
      <c r="V3939" t="s">
        <v>143</v>
      </c>
      <c r="W3939" t="s">
        <v>143</v>
      </c>
      <c r="X3939" t="s">
        <v>143</v>
      </c>
      <c r="Y3939" t="s">
        <v>143</v>
      </c>
      <c r="Z3939" t="s">
        <v>143</v>
      </c>
      <c r="AA3939" t="s">
        <v>122</v>
      </c>
      <c r="AB3939" t="s">
        <v>57</v>
      </c>
      <c r="AC3939" t="s">
        <v>87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66</v>
      </c>
      <c r="AM3939">
        <v>0</v>
      </c>
      <c r="AN3939">
        <v>1</v>
      </c>
      <c r="AO3939">
        <v>0</v>
      </c>
      <c r="AP3939" t="s">
        <v>176</v>
      </c>
      <c r="AQ3939" t="s">
        <v>116</v>
      </c>
      <c r="AR3939" t="s">
        <v>182</v>
      </c>
      <c r="AT3939">
        <v>1749</v>
      </c>
      <c r="AU3939">
        <v>1</v>
      </c>
      <c r="AV3939">
        <v>0</v>
      </c>
      <c r="AW3939">
        <v>1</v>
      </c>
      <c r="AX3939">
        <v>0</v>
      </c>
      <c r="AY3939">
        <v>5</v>
      </c>
      <c r="AZ3939" t="s">
        <v>177</v>
      </c>
      <c r="BA3939">
        <v>2</v>
      </c>
      <c r="BB3939" t="s">
        <v>126</v>
      </c>
      <c r="BC3939">
        <v>3</v>
      </c>
    </row>
    <row r="3940" spans="1:55">
      <c r="A3940" t="s">
        <v>7727</v>
      </c>
      <c r="B3940" t="s">
        <v>73</v>
      </c>
      <c r="C3940">
        <v>46</v>
      </c>
      <c r="D3940" t="s">
        <v>61</v>
      </c>
      <c r="E3940">
        <v>0</v>
      </c>
      <c r="F3940" t="s">
        <v>5087</v>
      </c>
      <c r="G3940">
        <v>95453</v>
      </c>
      <c r="H3940">
        <v>39.080469</v>
      </c>
      <c r="I3940">
        <v>-122.955176</v>
      </c>
      <c r="J3940">
        <v>0</v>
      </c>
      <c r="K3940">
        <v>1</v>
      </c>
      <c r="L3940" t="s">
        <v>59</v>
      </c>
      <c r="M3940" t="s">
        <v>57</v>
      </c>
      <c r="N3940" t="s">
        <v>5426</v>
      </c>
      <c r="O3940" t="s">
        <v>61</v>
      </c>
      <c r="P3940" t="s">
        <v>57</v>
      </c>
      <c r="Q3940" t="s">
        <v>85</v>
      </c>
      <c r="R3940" t="s">
        <v>121</v>
      </c>
      <c r="S3940" t="s">
        <v>61</v>
      </c>
      <c r="T3940" t="s">
        <v>61</v>
      </c>
      <c r="U3940" t="s">
        <v>61</v>
      </c>
      <c r="V3940" t="s">
        <v>61</v>
      </c>
      <c r="W3940" t="s">
        <v>61</v>
      </c>
      <c r="X3940" t="s">
        <v>61</v>
      </c>
      <c r="Y3940" t="s">
        <v>61</v>
      </c>
      <c r="Z3940" t="s">
        <v>61</v>
      </c>
      <c r="AA3940" t="s">
        <v>77</v>
      </c>
      <c r="AB3940" t="s">
        <v>57</v>
      </c>
      <c r="AC3940" t="s">
        <v>87</v>
      </c>
      <c r="AD3940">
        <v>69.90000000000001</v>
      </c>
      <c r="AE3940">
        <v>69.90000000000001</v>
      </c>
      <c r="AF3940">
        <v>0</v>
      </c>
      <c r="AG3940">
        <v>10</v>
      </c>
      <c r="AH3940">
        <v>9.359999999999999</v>
      </c>
      <c r="AI3940">
        <v>89.26000000000001</v>
      </c>
      <c r="AJ3940" t="s">
        <v>170</v>
      </c>
      <c r="AM3940">
        <v>0</v>
      </c>
      <c r="AN3940">
        <v>0</v>
      </c>
      <c r="AO3940">
        <v>0</v>
      </c>
      <c r="AP3940" t="s">
        <v>91</v>
      </c>
      <c r="AQ3940" t="s">
        <v>78</v>
      </c>
      <c r="AR3940" t="s">
        <v>69</v>
      </c>
      <c r="AS3940">
        <v>0</v>
      </c>
      <c r="AT3940">
        <v>11180</v>
      </c>
      <c r="AU3940">
        <v>0</v>
      </c>
      <c r="AX3940">
        <v>0</v>
      </c>
      <c r="AY3940">
        <v>1</v>
      </c>
      <c r="AZ3940" t="s">
        <v>94</v>
      </c>
      <c r="BA3940">
        <v>10</v>
      </c>
      <c r="BB3940" t="s">
        <v>95</v>
      </c>
      <c r="BC3940">
        <v>1</v>
      </c>
    </row>
    <row r="3941" spans="1:55">
      <c r="A3941" t="s">
        <v>7728</v>
      </c>
      <c r="B3941" t="s">
        <v>73</v>
      </c>
      <c r="C3941">
        <v>38</v>
      </c>
      <c r="D3941" t="s">
        <v>61</v>
      </c>
      <c r="E3941">
        <v>0</v>
      </c>
      <c r="F3941" t="s">
        <v>627</v>
      </c>
      <c r="G3941">
        <v>94103</v>
      </c>
      <c r="H3941">
        <v>37.773147</v>
      </c>
      <c r="I3941">
        <v>-122.411287</v>
      </c>
      <c r="J3941">
        <v>0</v>
      </c>
      <c r="K3941">
        <v>4</v>
      </c>
      <c r="L3941" t="s">
        <v>59</v>
      </c>
      <c r="M3941" t="s">
        <v>57</v>
      </c>
      <c r="N3941" t="s">
        <v>7729</v>
      </c>
      <c r="O3941" t="s">
        <v>61</v>
      </c>
      <c r="P3941" t="s">
        <v>57</v>
      </c>
      <c r="Q3941" t="s">
        <v>135</v>
      </c>
      <c r="R3941" t="s">
        <v>86</v>
      </c>
      <c r="S3941" t="s">
        <v>61</v>
      </c>
      <c r="T3941" t="s">
        <v>61</v>
      </c>
      <c r="U3941" t="s">
        <v>61</v>
      </c>
      <c r="V3941" t="s">
        <v>61</v>
      </c>
      <c r="W3941" t="s">
        <v>57</v>
      </c>
      <c r="X3941" t="s">
        <v>61</v>
      </c>
      <c r="Y3941" t="s">
        <v>61</v>
      </c>
      <c r="Z3941" t="s">
        <v>57</v>
      </c>
      <c r="AA3941" t="s">
        <v>77</v>
      </c>
      <c r="AB3941" t="s">
        <v>57</v>
      </c>
      <c r="AC3941" t="s">
        <v>87</v>
      </c>
      <c r="AD3941">
        <v>56.4</v>
      </c>
      <c r="AE3941">
        <v>234.85</v>
      </c>
      <c r="AF3941">
        <v>0</v>
      </c>
      <c r="AG3941">
        <v>0</v>
      </c>
      <c r="AH3941">
        <v>83.04000000000001</v>
      </c>
      <c r="AI3941">
        <v>317.89</v>
      </c>
      <c r="AJ3941" t="s">
        <v>66</v>
      </c>
      <c r="AM3941">
        <v>0</v>
      </c>
      <c r="AN3941">
        <v>1</v>
      </c>
      <c r="AO3941">
        <v>0</v>
      </c>
      <c r="AP3941" t="s">
        <v>91</v>
      </c>
      <c r="AQ3941" t="s">
        <v>68</v>
      </c>
      <c r="AR3941" t="s">
        <v>69</v>
      </c>
      <c r="AS3941">
        <v>2</v>
      </c>
      <c r="AT3941">
        <v>23036</v>
      </c>
      <c r="AU3941">
        <v>1</v>
      </c>
      <c r="AV3941">
        <v>0</v>
      </c>
      <c r="AW3941">
        <v>1</v>
      </c>
      <c r="AX3941">
        <v>0</v>
      </c>
      <c r="AY3941">
        <v>1</v>
      </c>
      <c r="AZ3941" t="s">
        <v>94</v>
      </c>
      <c r="BA3941">
        <v>8</v>
      </c>
      <c r="BB3941" t="s">
        <v>95</v>
      </c>
      <c r="BC3941">
        <v>1</v>
      </c>
    </row>
    <row r="3942" spans="1:55">
      <c r="A3942" t="s">
        <v>7730</v>
      </c>
      <c r="B3942" t="s">
        <v>56</v>
      </c>
      <c r="C3942">
        <v>52</v>
      </c>
      <c r="D3942" t="s">
        <v>61</v>
      </c>
      <c r="E3942">
        <v>0</v>
      </c>
      <c r="F3942" t="s">
        <v>6106</v>
      </c>
      <c r="G3942">
        <v>93022</v>
      </c>
      <c r="H3942">
        <v>34.404544</v>
      </c>
      <c r="I3942">
        <v>-119.302118</v>
      </c>
      <c r="J3942">
        <v>0</v>
      </c>
      <c r="K3942">
        <v>41</v>
      </c>
      <c r="L3942" t="s">
        <v>129</v>
      </c>
      <c r="M3942" t="s">
        <v>57</v>
      </c>
      <c r="N3942" t="s">
        <v>7731</v>
      </c>
      <c r="O3942" t="s">
        <v>61</v>
      </c>
      <c r="P3942" t="s">
        <v>61</v>
      </c>
      <c r="Q3942" t="s">
        <v>143</v>
      </c>
      <c r="R3942" t="s">
        <v>143</v>
      </c>
      <c r="S3942" t="s">
        <v>143</v>
      </c>
      <c r="T3942" t="s">
        <v>143</v>
      </c>
      <c r="U3942" t="s">
        <v>143</v>
      </c>
      <c r="V3942" t="s">
        <v>143</v>
      </c>
      <c r="W3942" t="s">
        <v>143</v>
      </c>
      <c r="X3942" t="s">
        <v>143</v>
      </c>
      <c r="Y3942" t="s">
        <v>143</v>
      </c>
      <c r="Z3942" t="s">
        <v>143</v>
      </c>
      <c r="AA3942" t="s">
        <v>77</v>
      </c>
      <c r="AB3942" t="s">
        <v>61</v>
      </c>
      <c r="AC3942" t="s">
        <v>87</v>
      </c>
      <c r="AD3942">
        <v>20.45</v>
      </c>
      <c r="AE3942">
        <v>775.6</v>
      </c>
      <c r="AF3942">
        <v>0</v>
      </c>
      <c r="AG3942">
        <v>0</v>
      </c>
      <c r="AH3942">
        <v>634.6799999999999</v>
      </c>
      <c r="AI3942">
        <v>1410.28</v>
      </c>
      <c r="AJ3942" t="s">
        <v>66</v>
      </c>
      <c r="AM3942">
        <v>0</v>
      </c>
      <c r="AN3942">
        <v>1</v>
      </c>
      <c r="AO3942">
        <v>0</v>
      </c>
      <c r="AP3942" t="s">
        <v>176</v>
      </c>
      <c r="AQ3942" t="s">
        <v>92</v>
      </c>
      <c r="AR3942" t="s">
        <v>182</v>
      </c>
      <c r="AT3942">
        <v>6503</v>
      </c>
      <c r="AU3942">
        <v>1</v>
      </c>
      <c r="AV3942">
        <v>0</v>
      </c>
      <c r="AW3942">
        <v>1</v>
      </c>
      <c r="AX3942">
        <v>0</v>
      </c>
      <c r="AY3942">
        <v>5</v>
      </c>
      <c r="AZ3942" t="s">
        <v>177</v>
      </c>
      <c r="BA3942">
        <v>5</v>
      </c>
      <c r="BB3942" t="s">
        <v>80</v>
      </c>
      <c r="BC3942">
        <v>2</v>
      </c>
    </row>
    <row r="3943" spans="1:55">
      <c r="A3943" t="s">
        <v>7732</v>
      </c>
      <c r="B3943" t="s">
        <v>73</v>
      </c>
      <c r="C3943">
        <v>42</v>
      </c>
      <c r="D3943" t="s">
        <v>61</v>
      </c>
      <c r="E3943">
        <v>0</v>
      </c>
      <c r="F3943" t="s">
        <v>1905</v>
      </c>
      <c r="G3943">
        <v>91506</v>
      </c>
      <c r="H3943">
        <v>34.169706</v>
      </c>
      <c r="I3943">
        <v>-118.323548</v>
      </c>
      <c r="J3943">
        <v>0</v>
      </c>
      <c r="K3943">
        <v>13</v>
      </c>
      <c r="L3943" t="s">
        <v>59</v>
      </c>
      <c r="M3943" t="s">
        <v>57</v>
      </c>
      <c r="N3943" t="s">
        <v>7733</v>
      </c>
      <c r="O3943" t="s">
        <v>61</v>
      </c>
      <c r="P3943" t="s">
        <v>61</v>
      </c>
      <c r="Q3943" t="s">
        <v>143</v>
      </c>
      <c r="R3943" t="s">
        <v>143</v>
      </c>
      <c r="S3943" t="s">
        <v>143</v>
      </c>
      <c r="T3943" t="s">
        <v>143</v>
      </c>
      <c r="U3943" t="s">
        <v>143</v>
      </c>
      <c r="V3943" t="s">
        <v>143</v>
      </c>
      <c r="W3943" t="s">
        <v>143</v>
      </c>
      <c r="X3943" t="s">
        <v>143</v>
      </c>
      <c r="Y3943" t="s">
        <v>143</v>
      </c>
      <c r="Z3943" t="s">
        <v>143</v>
      </c>
      <c r="AA3943" t="s">
        <v>64</v>
      </c>
      <c r="AB3943" t="s">
        <v>57</v>
      </c>
      <c r="AC3943" t="s">
        <v>65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66</v>
      </c>
      <c r="AM3943">
        <v>0</v>
      </c>
      <c r="AN3943">
        <v>1</v>
      </c>
      <c r="AO3943">
        <v>0</v>
      </c>
      <c r="AP3943" t="s">
        <v>103</v>
      </c>
      <c r="AQ3943" t="s">
        <v>78</v>
      </c>
      <c r="AR3943" t="s">
        <v>182</v>
      </c>
      <c r="AT3943">
        <v>18539</v>
      </c>
      <c r="AU3943">
        <v>1</v>
      </c>
      <c r="AV3943">
        <v>0</v>
      </c>
      <c r="AW3943">
        <v>1</v>
      </c>
      <c r="AX3943">
        <v>0</v>
      </c>
      <c r="AY3943">
        <v>3</v>
      </c>
      <c r="AZ3943" t="s">
        <v>106</v>
      </c>
      <c r="BA3943">
        <v>2</v>
      </c>
      <c r="BB3943" t="s">
        <v>126</v>
      </c>
      <c r="BC3943">
        <v>3</v>
      </c>
    </row>
    <row r="3944" spans="1:55">
      <c r="A3944" t="s">
        <v>7734</v>
      </c>
      <c r="B3944" t="s">
        <v>73</v>
      </c>
      <c r="C3944">
        <v>33</v>
      </c>
      <c r="D3944" t="s">
        <v>57</v>
      </c>
      <c r="E3944">
        <v>1</v>
      </c>
      <c r="F3944" t="s">
        <v>74</v>
      </c>
      <c r="G3944">
        <v>91205</v>
      </c>
      <c r="H3944">
        <v>34.13658</v>
      </c>
      <c r="I3944">
        <v>-118.245839</v>
      </c>
      <c r="J3944">
        <v>3</v>
      </c>
      <c r="K3944">
        <v>50</v>
      </c>
      <c r="L3944" t="s">
        <v>59</v>
      </c>
      <c r="M3944" t="s">
        <v>57</v>
      </c>
      <c r="N3944" t="s">
        <v>7735</v>
      </c>
      <c r="O3944" t="s">
        <v>57</v>
      </c>
      <c r="P3944" t="s">
        <v>61</v>
      </c>
      <c r="Q3944" t="s">
        <v>143</v>
      </c>
      <c r="R3944" t="s">
        <v>143</v>
      </c>
      <c r="S3944" t="s">
        <v>143</v>
      </c>
      <c r="T3944" t="s">
        <v>143</v>
      </c>
      <c r="U3944" t="s">
        <v>143</v>
      </c>
      <c r="V3944" t="s">
        <v>143</v>
      </c>
      <c r="W3944" t="s">
        <v>143</v>
      </c>
      <c r="X3944" t="s">
        <v>143</v>
      </c>
      <c r="Y3944" t="s">
        <v>143</v>
      </c>
      <c r="Z3944" t="s">
        <v>143</v>
      </c>
      <c r="AA3944" t="s">
        <v>122</v>
      </c>
      <c r="AB3944" t="s">
        <v>61</v>
      </c>
      <c r="AC3944" t="s">
        <v>65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2376.45</v>
      </c>
      <c r="AJ3944" t="s">
        <v>66</v>
      </c>
      <c r="AM3944">
        <v>0</v>
      </c>
      <c r="AN3944">
        <v>1</v>
      </c>
      <c r="AO3944">
        <v>0</v>
      </c>
      <c r="AP3944" t="s">
        <v>123</v>
      </c>
      <c r="AQ3944" t="s">
        <v>68</v>
      </c>
      <c r="AR3944" t="s">
        <v>182</v>
      </c>
      <c r="AT3944">
        <v>41390</v>
      </c>
      <c r="AU3944">
        <v>1</v>
      </c>
      <c r="AV3944">
        <v>0</v>
      </c>
      <c r="AW3944">
        <v>1</v>
      </c>
      <c r="AX3944">
        <v>0</v>
      </c>
      <c r="AY3944">
        <v>6</v>
      </c>
      <c r="AZ3944" t="s">
        <v>125</v>
      </c>
      <c r="BA3944">
        <v>0</v>
      </c>
      <c r="BB3944" t="s">
        <v>71</v>
      </c>
      <c r="BC3944">
        <v>4</v>
      </c>
    </row>
    <row r="3945" spans="1:55">
      <c r="A3945" t="s">
        <v>7736</v>
      </c>
      <c r="B3945" t="s">
        <v>56</v>
      </c>
      <c r="C3945">
        <v>70</v>
      </c>
      <c r="D3945" t="s">
        <v>61</v>
      </c>
      <c r="E3945">
        <v>0</v>
      </c>
      <c r="F3945" t="s">
        <v>416</v>
      </c>
      <c r="G3945">
        <v>93021</v>
      </c>
      <c r="H3945">
        <v>34.312945</v>
      </c>
      <c r="I3945">
        <v>-118.858169</v>
      </c>
      <c r="J3945">
        <v>0</v>
      </c>
      <c r="K3945">
        <v>1</v>
      </c>
      <c r="L3945" t="s">
        <v>59</v>
      </c>
      <c r="M3945" t="s">
        <v>57</v>
      </c>
      <c r="N3945" t="s">
        <v>5864</v>
      </c>
      <c r="O3945" t="s">
        <v>61</v>
      </c>
      <c r="P3945" t="s">
        <v>57</v>
      </c>
      <c r="Q3945" t="s">
        <v>85</v>
      </c>
      <c r="R3945" t="s">
        <v>86</v>
      </c>
      <c r="S3945" t="s">
        <v>61</v>
      </c>
      <c r="T3945" t="s">
        <v>61</v>
      </c>
      <c r="U3945" t="s">
        <v>61</v>
      </c>
      <c r="V3945" t="s">
        <v>61</v>
      </c>
      <c r="W3945" t="s">
        <v>61</v>
      </c>
      <c r="X3945" t="s">
        <v>61</v>
      </c>
      <c r="Y3945" t="s">
        <v>61</v>
      </c>
      <c r="Z3945" t="s">
        <v>61</v>
      </c>
      <c r="AA3945" t="s">
        <v>77</v>
      </c>
      <c r="AB3945" t="s">
        <v>57</v>
      </c>
      <c r="AC3945" t="s">
        <v>87</v>
      </c>
      <c r="AD3945">
        <v>69.84999999999999</v>
      </c>
      <c r="AE3945">
        <v>69.84999999999999</v>
      </c>
      <c r="AF3945">
        <v>0</v>
      </c>
      <c r="AG3945">
        <v>40</v>
      </c>
      <c r="AH3945">
        <v>43.45</v>
      </c>
      <c r="AI3945">
        <v>153.3</v>
      </c>
      <c r="AJ3945" t="s">
        <v>88</v>
      </c>
      <c r="AK3945" t="s">
        <v>101</v>
      </c>
      <c r="AL3945" t="s">
        <v>175</v>
      </c>
      <c r="AM3945">
        <v>1</v>
      </c>
      <c r="AN3945">
        <v>0</v>
      </c>
      <c r="AO3945">
        <v>0</v>
      </c>
      <c r="AP3945" t="s">
        <v>91</v>
      </c>
      <c r="AQ3945" t="s">
        <v>104</v>
      </c>
      <c r="AR3945" t="s">
        <v>69</v>
      </c>
      <c r="AS3945">
        <v>0</v>
      </c>
      <c r="AT3945">
        <v>32984</v>
      </c>
      <c r="AU3945">
        <v>1</v>
      </c>
      <c r="AV3945">
        <v>1</v>
      </c>
      <c r="AW3945">
        <v>0</v>
      </c>
      <c r="AX3945">
        <v>69.84999999999999</v>
      </c>
      <c r="AY3945">
        <v>1</v>
      </c>
      <c r="AZ3945" t="s">
        <v>94</v>
      </c>
      <c r="BA3945">
        <v>10</v>
      </c>
      <c r="BB3945" t="s">
        <v>95</v>
      </c>
      <c r="BC3945">
        <v>1</v>
      </c>
    </row>
    <row r="3946" spans="1:55">
      <c r="A3946" t="s">
        <v>7737</v>
      </c>
      <c r="B3946" t="s">
        <v>73</v>
      </c>
      <c r="C3946">
        <v>49</v>
      </c>
      <c r="D3946" t="s">
        <v>61</v>
      </c>
      <c r="E3946">
        <v>0</v>
      </c>
      <c r="F3946" t="s">
        <v>259</v>
      </c>
      <c r="G3946">
        <v>95407</v>
      </c>
      <c r="H3946">
        <v>38.394091</v>
      </c>
      <c r="I3946">
        <v>-122.739814</v>
      </c>
      <c r="J3946">
        <v>0</v>
      </c>
      <c r="K3946">
        <v>1</v>
      </c>
      <c r="L3946" t="s">
        <v>59</v>
      </c>
      <c r="M3946" t="s">
        <v>57</v>
      </c>
      <c r="N3946" t="s">
        <v>7738</v>
      </c>
      <c r="O3946" t="s">
        <v>61</v>
      </c>
      <c r="P3946" t="s">
        <v>57</v>
      </c>
      <c r="Q3946" t="s">
        <v>135</v>
      </c>
      <c r="R3946" t="s">
        <v>313</v>
      </c>
      <c r="S3946" t="s">
        <v>61</v>
      </c>
      <c r="T3946" t="s">
        <v>61</v>
      </c>
      <c r="U3946" t="s">
        <v>61</v>
      </c>
      <c r="V3946" t="s">
        <v>61</v>
      </c>
      <c r="W3946" t="s">
        <v>61</v>
      </c>
      <c r="X3946" t="s">
        <v>61</v>
      </c>
      <c r="Y3946" t="s">
        <v>61</v>
      </c>
      <c r="Z3946" t="s">
        <v>57</v>
      </c>
      <c r="AA3946" t="s">
        <v>77</v>
      </c>
      <c r="AB3946" t="s">
        <v>61</v>
      </c>
      <c r="AC3946" t="s">
        <v>87</v>
      </c>
      <c r="AD3946">
        <v>45.3</v>
      </c>
      <c r="AE3946">
        <v>45.3</v>
      </c>
      <c r="AF3946">
        <v>0</v>
      </c>
      <c r="AG3946">
        <v>0</v>
      </c>
      <c r="AH3946">
        <v>34.37</v>
      </c>
      <c r="AI3946">
        <v>79.67</v>
      </c>
      <c r="AJ3946" t="s">
        <v>88</v>
      </c>
      <c r="AK3946" t="s">
        <v>101</v>
      </c>
      <c r="AL3946" t="s">
        <v>937</v>
      </c>
      <c r="AM3946">
        <v>1</v>
      </c>
      <c r="AN3946">
        <v>0</v>
      </c>
      <c r="AO3946">
        <v>0</v>
      </c>
      <c r="AP3946" t="s">
        <v>91</v>
      </c>
      <c r="AQ3946" t="s">
        <v>78</v>
      </c>
      <c r="AR3946" t="s">
        <v>137</v>
      </c>
      <c r="AS3946">
        <v>1</v>
      </c>
      <c r="AT3946">
        <v>30876</v>
      </c>
      <c r="AU3946">
        <v>1</v>
      </c>
      <c r="AV3946">
        <v>1</v>
      </c>
      <c r="AW3946">
        <v>0</v>
      </c>
      <c r="AX3946">
        <v>45.3</v>
      </c>
      <c r="AY3946">
        <v>1</v>
      </c>
      <c r="AZ3946" t="s">
        <v>94</v>
      </c>
      <c r="BA3946">
        <v>8</v>
      </c>
      <c r="BB3946" t="s">
        <v>95</v>
      </c>
      <c r="BC3946">
        <v>1</v>
      </c>
    </row>
    <row r="3947" spans="1:55">
      <c r="A3947" t="s">
        <v>7739</v>
      </c>
      <c r="B3947" t="s">
        <v>56</v>
      </c>
      <c r="C3947">
        <v>67</v>
      </c>
      <c r="D3947" t="s">
        <v>57</v>
      </c>
      <c r="E3947">
        <v>1</v>
      </c>
      <c r="F3947" t="s">
        <v>801</v>
      </c>
      <c r="G3947">
        <v>95228</v>
      </c>
      <c r="H3947">
        <v>37.943954</v>
      </c>
      <c r="I3947">
        <v>-120.67108</v>
      </c>
      <c r="J3947">
        <v>6</v>
      </c>
      <c r="K3947">
        <v>66</v>
      </c>
      <c r="L3947" t="s">
        <v>59</v>
      </c>
      <c r="M3947" t="s">
        <v>57</v>
      </c>
      <c r="N3947" t="s">
        <v>7016</v>
      </c>
      <c r="O3947" t="s">
        <v>57</v>
      </c>
      <c r="P3947" t="s">
        <v>57</v>
      </c>
      <c r="Q3947" t="s">
        <v>85</v>
      </c>
      <c r="R3947" t="s">
        <v>86</v>
      </c>
      <c r="S3947" t="s">
        <v>61</v>
      </c>
      <c r="T3947" t="s">
        <v>57</v>
      </c>
      <c r="U3947" t="s">
        <v>57</v>
      </c>
      <c r="V3947" t="s">
        <v>61</v>
      </c>
      <c r="W3947" t="s">
        <v>57</v>
      </c>
      <c r="X3947" t="s">
        <v>57</v>
      </c>
      <c r="Y3947" t="s">
        <v>57</v>
      </c>
      <c r="Z3947" t="s">
        <v>57</v>
      </c>
      <c r="AA3947" t="s">
        <v>64</v>
      </c>
      <c r="AB3947" t="s">
        <v>57</v>
      </c>
      <c r="AC3947" t="s">
        <v>87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9490.530000000001</v>
      </c>
      <c r="AJ3947" t="s">
        <v>66</v>
      </c>
      <c r="AM3947">
        <v>0</v>
      </c>
      <c r="AN3947">
        <v>1</v>
      </c>
      <c r="AO3947">
        <v>0</v>
      </c>
      <c r="AP3947" t="s">
        <v>123</v>
      </c>
      <c r="AQ3947" t="s">
        <v>124</v>
      </c>
      <c r="AR3947" t="s">
        <v>105</v>
      </c>
      <c r="AS3947">
        <v>6</v>
      </c>
      <c r="AT3947">
        <v>2633</v>
      </c>
      <c r="AU3947">
        <v>1</v>
      </c>
      <c r="AV3947">
        <v>0</v>
      </c>
      <c r="AW3947">
        <v>1</v>
      </c>
      <c r="AX3947">
        <v>0</v>
      </c>
      <c r="AY3947">
        <v>6</v>
      </c>
      <c r="AZ3947" t="s">
        <v>125</v>
      </c>
      <c r="BA3947">
        <v>2</v>
      </c>
      <c r="BB3947" t="s">
        <v>126</v>
      </c>
      <c r="BC3947">
        <v>3</v>
      </c>
    </row>
    <row r="3948" spans="1:55">
      <c r="A3948" t="s">
        <v>7740</v>
      </c>
      <c r="B3948" t="s">
        <v>73</v>
      </c>
      <c r="C3948">
        <v>61</v>
      </c>
      <c r="D3948" t="s">
        <v>61</v>
      </c>
      <c r="E3948">
        <v>3</v>
      </c>
      <c r="F3948" t="s">
        <v>4181</v>
      </c>
      <c r="G3948">
        <v>92316</v>
      </c>
      <c r="H3948">
        <v>34.059722</v>
      </c>
      <c r="I3948">
        <v>-117.39104</v>
      </c>
      <c r="J3948">
        <v>0</v>
      </c>
      <c r="K3948">
        <v>10</v>
      </c>
      <c r="L3948" t="s">
        <v>98</v>
      </c>
      <c r="M3948" t="s">
        <v>57</v>
      </c>
      <c r="N3948" t="s">
        <v>4760</v>
      </c>
      <c r="O3948" t="s">
        <v>57</v>
      </c>
      <c r="P3948" t="s">
        <v>61</v>
      </c>
      <c r="Q3948" t="s">
        <v>143</v>
      </c>
      <c r="R3948" t="s">
        <v>143</v>
      </c>
      <c r="S3948" t="s">
        <v>143</v>
      </c>
      <c r="T3948" t="s">
        <v>143</v>
      </c>
      <c r="U3948" t="s">
        <v>143</v>
      </c>
      <c r="V3948" t="s">
        <v>143</v>
      </c>
      <c r="W3948" t="s">
        <v>143</v>
      </c>
      <c r="X3948" t="s">
        <v>143</v>
      </c>
      <c r="Y3948" t="s">
        <v>143</v>
      </c>
      <c r="Z3948" t="s">
        <v>143</v>
      </c>
      <c r="AA3948" t="s">
        <v>77</v>
      </c>
      <c r="AB3948" t="s">
        <v>61</v>
      </c>
      <c r="AC3948" t="s">
        <v>65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66</v>
      </c>
      <c r="AM3948">
        <v>0</v>
      </c>
      <c r="AN3948">
        <v>1</v>
      </c>
      <c r="AO3948">
        <v>0</v>
      </c>
      <c r="AP3948" t="s">
        <v>67</v>
      </c>
      <c r="AQ3948" t="s">
        <v>124</v>
      </c>
      <c r="AR3948" t="s">
        <v>182</v>
      </c>
      <c r="AT3948">
        <v>25995</v>
      </c>
      <c r="AU3948">
        <v>1</v>
      </c>
      <c r="AV3948">
        <v>0</v>
      </c>
      <c r="AW3948">
        <v>1</v>
      </c>
      <c r="AX3948">
        <v>0</v>
      </c>
      <c r="AY3948">
        <v>2</v>
      </c>
      <c r="AZ3948" t="s">
        <v>70</v>
      </c>
      <c r="BA3948">
        <v>4</v>
      </c>
      <c r="BB3948" t="s">
        <v>80</v>
      </c>
      <c r="BC3948">
        <v>2</v>
      </c>
    </row>
    <row r="3949" spans="1:55">
      <c r="A3949" t="s">
        <v>7741</v>
      </c>
      <c r="B3949" t="s">
        <v>56</v>
      </c>
      <c r="C3949">
        <v>78</v>
      </c>
      <c r="D3949" t="s">
        <v>57</v>
      </c>
      <c r="E3949">
        <v>0</v>
      </c>
      <c r="F3949" t="s">
        <v>5813</v>
      </c>
      <c r="G3949">
        <v>90254</v>
      </c>
      <c r="H3949">
        <v>33.86532</v>
      </c>
      <c r="I3949">
        <v>-118.396336</v>
      </c>
      <c r="J3949">
        <v>1</v>
      </c>
      <c r="K3949">
        <v>2</v>
      </c>
      <c r="L3949" t="s">
        <v>83</v>
      </c>
      <c r="M3949" t="s">
        <v>57</v>
      </c>
      <c r="N3949" t="s">
        <v>2429</v>
      </c>
      <c r="O3949" t="s">
        <v>57</v>
      </c>
      <c r="P3949" t="s">
        <v>57</v>
      </c>
      <c r="Q3949" t="s">
        <v>85</v>
      </c>
      <c r="R3949" t="s">
        <v>318</v>
      </c>
      <c r="S3949" t="s">
        <v>61</v>
      </c>
      <c r="T3949" t="s">
        <v>61</v>
      </c>
      <c r="U3949" t="s">
        <v>57</v>
      </c>
      <c r="V3949" t="s">
        <v>61</v>
      </c>
      <c r="W3949" t="s">
        <v>61</v>
      </c>
      <c r="X3949" t="s">
        <v>61</v>
      </c>
      <c r="Y3949" t="s">
        <v>61</v>
      </c>
      <c r="Z3949" t="s">
        <v>57</v>
      </c>
      <c r="AA3949" t="s">
        <v>77</v>
      </c>
      <c r="AB3949" t="s">
        <v>61</v>
      </c>
      <c r="AC3949" t="s">
        <v>87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88</v>
      </c>
      <c r="AK3949" t="s">
        <v>201</v>
      </c>
      <c r="AL3949" t="s">
        <v>743</v>
      </c>
      <c r="AM3949">
        <v>1</v>
      </c>
      <c r="AN3949">
        <v>0</v>
      </c>
      <c r="AO3949">
        <v>0</v>
      </c>
      <c r="AP3949" t="s">
        <v>91</v>
      </c>
      <c r="AQ3949" t="s">
        <v>104</v>
      </c>
      <c r="AR3949" t="s">
        <v>93</v>
      </c>
      <c r="AS3949">
        <v>2</v>
      </c>
      <c r="AT3949">
        <v>18693</v>
      </c>
      <c r="AU3949">
        <v>1</v>
      </c>
      <c r="AV3949">
        <v>1</v>
      </c>
      <c r="AW3949">
        <v>0</v>
      </c>
      <c r="AX3949">
        <v>79.2</v>
      </c>
      <c r="AY3949">
        <v>1</v>
      </c>
      <c r="AZ3949" t="s">
        <v>94</v>
      </c>
      <c r="BA3949">
        <v>9</v>
      </c>
      <c r="BB3949" t="s">
        <v>95</v>
      </c>
      <c r="BC3949">
        <v>1</v>
      </c>
    </row>
    <row r="3950" spans="1:55">
      <c r="A3950" t="s">
        <v>7742</v>
      </c>
      <c r="B3950" t="s">
        <v>73</v>
      </c>
      <c r="C3950">
        <v>21</v>
      </c>
      <c r="D3950" t="s">
        <v>57</v>
      </c>
      <c r="E3950">
        <v>0</v>
      </c>
      <c r="F3950" t="s">
        <v>5042</v>
      </c>
      <c r="G3950">
        <v>95249</v>
      </c>
      <c r="H3950">
        <v>38.196497</v>
      </c>
      <c r="I3950">
        <v>-120.61689</v>
      </c>
      <c r="J3950">
        <v>1</v>
      </c>
      <c r="K3950">
        <v>1</v>
      </c>
      <c r="L3950" t="s">
        <v>83</v>
      </c>
      <c r="M3950" t="s">
        <v>57</v>
      </c>
      <c r="N3950" t="s">
        <v>7743</v>
      </c>
      <c r="O3950" t="s">
        <v>61</v>
      </c>
      <c r="P3950" t="s">
        <v>61</v>
      </c>
      <c r="Q3950" t="s">
        <v>143</v>
      </c>
      <c r="R3950" t="s">
        <v>143</v>
      </c>
      <c r="S3950" t="s">
        <v>143</v>
      </c>
      <c r="T3950" t="s">
        <v>143</v>
      </c>
      <c r="U3950" t="s">
        <v>143</v>
      </c>
      <c r="V3950" t="s">
        <v>143</v>
      </c>
      <c r="W3950" t="s">
        <v>143</v>
      </c>
      <c r="X3950" t="s">
        <v>143</v>
      </c>
      <c r="Y3950" t="s">
        <v>143</v>
      </c>
      <c r="Z3950" t="s">
        <v>143</v>
      </c>
      <c r="AA3950" t="s">
        <v>64</v>
      </c>
      <c r="AB3950" t="s">
        <v>61</v>
      </c>
      <c r="AC3950" t="s">
        <v>307</v>
      </c>
      <c r="AD3950">
        <v>19.65</v>
      </c>
      <c r="AE3950">
        <v>19.65</v>
      </c>
      <c r="AF3950">
        <v>0</v>
      </c>
      <c r="AG3950">
        <v>0</v>
      </c>
      <c r="AH3950">
        <v>23.41</v>
      </c>
      <c r="AI3950">
        <v>43.06</v>
      </c>
      <c r="AJ3950" t="s">
        <v>170</v>
      </c>
      <c r="AM3950">
        <v>0</v>
      </c>
      <c r="AN3950">
        <v>0</v>
      </c>
      <c r="AO3950">
        <v>0</v>
      </c>
      <c r="AP3950" t="s">
        <v>91</v>
      </c>
      <c r="AQ3950" t="s">
        <v>116</v>
      </c>
      <c r="AR3950" t="s">
        <v>182</v>
      </c>
      <c r="AT3950">
        <v>3930</v>
      </c>
      <c r="AU3950">
        <v>0</v>
      </c>
      <c r="AX3950">
        <v>0</v>
      </c>
      <c r="AY3950">
        <v>1</v>
      </c>
      <c r="AZ3950" t="s">
        <v>94</v>
      </c>
      <c r="BA3950">
        <v>4</v>
      </c>
      <c r="BB3950" t="s">
        <v>80</v>
      </c>
      <c r="BC3950">
        <v>2</v>
      </c>
    </row>
    <row r="3951" spans="1:55">
      <c r="A3951" t="s">
        <v>7744</v>
      </c>
      <c r="B3951" t="s">
        <v>56</v>
      </c>
      <c r="C3951">
        <v>57</v>
      </c>
      <c r="D3951" t="s">
        <v>61</v>
      </c>
      <c r="E3951">
        <v>0</v>
      </c>
      <c r="F3951" t="s">
        <v>924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59</v>
      </c>
      <c r="M3951" t="s">
        <v>57</v>
      </c>
      <c r="N3951" t="s">
        <v>7745</v>
      </c>
      <c r="O3951" t="s">
        <v>61</v>
      </c>
      <c r="P3951" t="s">
        <v>61</v>
      </c>
      <c r="Q3951" t="s">
        <v>143</v>
      </c>
      <c r="R3951" t="s">
        <v>143</v>
      </c>
      <c r="S3951" t="s">
        <v>143</v>
      </c>
      <c r="T3951" t="s">
        <v>143</v>
      </c>
      <c r="U3951" t="s">
        <v>143</v>
      </c>
      <c r="V3951" t="s">
        <v>143</v>
      </c>
      <c r="W3951" t="s">
        <v>143</v>
      </c>
      <c r="X3951" t="s">
        <v>143</v>
      </c>
      <c r="Y3951" t="s">
        <v>143</v>
      </c>
      <c r="Z3951" t="s">
        <v>143</v>
      </c>
      <c r="AA3951" t="s">
        <v>77</v>
      </c>
      <c r="AB3951" t="s">
        <v>61</v>
      </c>
      <c r="AC3951" t="s">
        <v>65</v>
      </c>
      <c r="AD3951">
        <v>20.35</v>
      </c>
      <c r="AE3951">
        <v>35.1</v>
      </c>
      <c r="AF3951">
        <v>0</v>
      </c>
      <c r="AG3951">
        <v>0</v>
      </c>
      <c r="AH3951">
        <v>4.92</v>
      </c>
      <c r="AI3951">
        <v>40.02</v>
      </c>
      <c r="AJ3951" t="s">
        <v>170</v>
      </c>
      <c r="AM3951">
        <v>0</v>
      </c>
      <c r="AN3951">
        <v>0</v>
      </c>
      <c r="AO3951">
        <v>0</v>
      </c>
      <c r="AP3951" t="s">
        <v>91</v>
      </c>
      <c r="AQ3951" t="s">
        <v>92</v>
      </c>
      <c r="AR3951" t="s">
        <v>182</v>
      </c>
      <c r="AT3951">
        <v>27614</v>
      </c>
      <c r="AU3951">
        <v>0</v>
      </c>
      <c r="AX3951">
        <v>0</v>
      </c>
      <c r="AY3951">
        <v>1</v>
      </c>
      <c r="AZ3951" t="s">
        <v>94</v>
      </c>
      <c r="BA3951">
        <v>8</v>
      </c>
      <c r="BB3951" t="s">
        <v>95</v>
      </c>
      <c r="BC3951">
        <v>1</v>
      </c>
    </row>
    <row r="3952" spans="1:55">
      <c r="A3952" t="s">
        <v>7746</v>
      </c>
      <c r="B3952" t="s">
        <v>56</v>
      </c>
      <c r="C3952">
        <v>80</v>
      </c>
      <c r="D3952" t="s">
        <v>61</v>
      </c>
      <c r="E3952">
        <v>0</v>
      </c>
      <c r="F3952" t="s">
        <v>1140</v>
      </c>
      <c r="G3952">
        <v>92274</v>
      </c>
      <c r="H3952">
        <v>33.53604</v>
      </c>
      <c r="I3952">
        <v>-116.119222</v>
      </c>
      <c r="J3952">
        <v>0</v>
      </c>
      <c r="K3952">
        <v>1</v>
      </c>
      <c r="L3952" t="s">
        <v>83</v>
      </c>
      <c r="M3952" t="s">
        <v>57</v>
      </c>
      <c r="N3952" t="s">
        <v>7747</v>
      </c>
      <c r="O3952" t="s">
        <v>61</v>
      </c>
      <c r="P3952" t="s">
        <v>57</v>
      </c>
      <c r="Q3952" t="s">
        <v>85</v>
      </c>
      <c r="R3952" t="s">
        <v>174</v>
      </c>
      <c r="S3952" t="s">
        <v>61</v>
      </c>
      <c r="T3952" t="s">
        <v>61</v>
      </c>
      <c r="U3952" t="s">
        <v>57</v>
      </c>
      <c r="V3952" t="s">
        <v>61</v>
      </c>
      <c r="W3952" t="s">
        <v>61</v>
      </c>
      <c r="X3952" t="s">
        <v>61</v>
      </c>
      <c r="Y3952" t="s">
        <v>61</v>
      </c>
      <c r="Z3952" t="s">
        <v>61</v>
      </c>
      <c r="AA3952" t="s">
        <v>77</v>
      </c>
      <c r="AB3952" t="s">
        <v>57</v>
      </c>
      <c r="AC3952" t="s">
        <v>87</v>
      </c>
      <c r="AD3952">
        <v>75.3</v>
      </c>
      <c r="AE3952">
        <v>75.3</v>
      </c>
      <c r="AF3952">
        <v>0</v>
      </c>
      <c r="AG3952">
        <v>20</v>
      </c>
      <c r="AH3952">
        <v>35.09</v>
      </c>
      <c r="AI3952">
        <v>130.39</v>
      </c>
      <c r="AJ3952" t="s">
        <v>88</v>
      </c>
      <c r="AK3952" t="s">
        <v>101</v>
      </c>
      <c r="AL3952" t="s">
        <v>111</v>
      </c>
      <c r="AM3952">
        <v>1</v>
      </c>
      <c r="AN3952">
        <v>0</v>
      </c>
      <c r="AO3952">
        <v>0</v>
      </c>
      <c r="AP3952" t="s">
        <v>91</v>
      </c>
      <c r="AQ3952" t="s">
        <v>104</v>
      </c>
      <c r="AR3952" t="s">
        <v>93</v>
      </c>
      <c r="AS3952">
        <v>1</v>
      </c>
      <c r="AT3952">
        <v>17018</v>
      </c>
      <c r="AU3952">
        <v>1</v>
      </c>
      <c r="AV3952">
        <v>1</v>
      </c>
      <c r="AW3952">
        <v>0</v>
      </c>
      <c r="AX3952">
        <v>75.3</v>
      </c>
      <c r="AY3952">
        <v>1</v>
      </c>
      <c r="AZ3952" t="s">
        <v>94</v>
      </c>
      <c r="BA3952">
        <v>10</v>
      </c>
      <c r="BB3952" t="s">
        <v>95</v>
      </c>
      <c r="BC3952">
        <v>1</v>
      </c>
    </row>
    <row r="3953" spans="1:55">
      <c r="A3953" t="s">
        <v>7748</v>
      </c>
      <c r="B3953" t="s">
        <v>56</v>
      </c>
      <c r="C3953">
        <v>76</v>
      </c>
      <c r="D3953" t="s">
        <v>61</v>
      </c>
      <c r="E3953">
        <v>0</v>
      </c>
      <c r="F3953" t="s">
        <v>514</v>
      </c>
      <c r="G3953">
        <v>92027</v>
      </c>
      <c r="H3953">
        <v>33.141265</v>
      </c>
      <c r="I3953">
        <v>-116.967221</v>
      </c>
      <c r="J3953">
        <v>0</v>
      </c>
      <c r="K3953">
        <v>16</v>
      </c>
      <c r="L3953" t="s">
        <v>59</v>
      </c>
      <c r="M3953" t="s">
        <v>57</v>
      </c>
      <c r="N3953" t="s">
        <v>7749</v>
      </c>
      <c r="O3953" t="s">
        <v>57</v>
      </c>
      <c r="P3953" t="s">
        <v>57</v>
      </c>
      <c r="Q3953" t="s">
        <v>85</v>
      </c>
      <c r="R3953" t="s">
        <v>63</v>
      </c>
      <c r="S3953" t="s">
        <v>61</v>
      </c>
      <c r="T3953" t="s">
        <v>61</v>
      </c>
      <c r="U3953" t="s">
        <v>61</v>
      </c>
      <c r="V3953" t="s">
        <v>61</v>
      </c>
      <c r="W3953" t="s">
        <v>57</v>
      </c>
      <c r="X3953" t="s">
        <v>57</v>
      </c>
      <c r="Y3953" t="s">
        <v>61</v>
      </c>
      <c r="Z3953" t="s">
        <v>57</v>
      </c>
      <c r="AA3953" t="s">
        <v>77</v>
      </c>
      <c r="AB3953" t="s">
        <v>57</v>
      </c>
      <c r="AC3953" t="s">
        <v>87</v>
      </c>
      <c r="AD3953">
        <v>96.15000000000001</v>
      </c>
      <c r="AE3953">
        <v>1529.2</v>
      </c>
      <c r="AF3953">
        <v>0</v>
      </c>
      <c r="AG3953">
        <v>0</v>
      </c>
      <c r="AH3953">
        <v>620</v>
      </c>
      <c r="AI3953">
        <v>2149.2</v>
      </c>
      <c r="AJ3953" t="s">
        <v>88</v>
      </c>
      <c r="AK3953" t="s">
        <v>190</v>
      </c>
      <c r="AL3953" t="s">
        <v>191</v>
      </c>
      <c r="AM3953">
        <v>1</v>
      </c>
      <c r="AN3953">
        <v>0</v>
      </c>
      <c r="AO3953">
        <v>0</v>
      </c>
      <c r="AP3953" t="s">
        <v>103</v>
      </c>
      <c r="AQ3953" t="s">
        <v>104</v>
      </c>
      <c r="AR3953" t="s">
        <v>105</v>
      </c>
      <c r="AS3953">
        <v>3</v>
      </c>
      <c r="AT3953">
        <v>48690</v>
      </c>
      <c r="AU3953">
        <v>1</v>
      </c>
      <c r="AV3953">
        <v>1</v>
      </c>
      <c r="AW3953">
        <v>0</v>
      </c>
      <c r="AX3953">
        <v>96.15000000000001</v>
      </c>
      <c r="AY3953">
        <v>3</v>
      </c>
      <c r="AZ3953" t="s">
        <v>106</v>
      </c>
      <c r="BA3953">
        <v>7</v>
      </c>
      <c r="BB3953" t="s">
        <v>95</v>
      </c>
      <c r="BC3953">
        <v>1</v>
      </c>
    </row>
    <row r="3954" spans="1:55">
      <c r="A3954" t="s">
        <v>7750</v>
      </c>
      <c r="B3954" t="s">
        <v>73</v>
      </c>
      <c r="C3954">
        <v>47</v>
      </c>
      <c r="D3954" t="s">
        <v>57</v>
      </c>
      <c r="E3954">
        <v>3</v>
      </c>
      <c r="F3954" t="s">
        <v>7751</v>
      </c>
      <c r="G3954">
        <v>96119</v>
      </c>
      <c r="H3954">
        <v>41.042003</v>
      </c>
      <c r="I3954">
        <v>-120.506086</v>
      </c>
      <c r="J3954">
        <v>1</v>
      </c>
      <c r="K3954">
        <v>27</v>
      </c>
      <c r="L3954" t="s">
        <v>59</v>
      </c>
      <c r="M3954" t="s">
        <v>57</v>
      </c>
      <c r="N3954" t="s">
        <v>1457</v>
      </c>
      <c r="O3954" t="s">
        <v>61</v>
      </c>
      <c r="P3954" t="s">
        <v>57</v>
      </c>
      <c r="Q3954" t="s">
        <v>85</v>
      </c>
      <c r="R3954" t="s">
        <v>289</v>
      </c>
      <c r="S3954" t="s">
        <v>57</v>
      </c>
      <c r="T3954" t="s">
        <v>57</v>
      </c>
      <c r="U3954" t="s">
        <v>61</v>
      </c>
      <c r="V3954" t="s">
        <v>61</v>
      </c>
      <c r="W3954" t="s">
        <v>61</v>
      </c>
      <c r="X3954" t="s">
        <v>61</v>
      </c>
      <c r="Y3954" t="s">
        <v>61</v>
      </c>
      <c r="Z3954" t="s">
        <v>57</v>
      </c>
      <c r="AA3954" t="s">
        <v>64</v>
      </c>
      <c r="AB3954" t="s">
        <v>57</v>
      </c>
      <c r="AC3954" t="s">
        <v>65</v>
      </c>
      <c r="AD3954">
        <v>80.65000000000001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66</v>
      </c>
      <c r="AM3954">
        <v>0</v>
      </c>
      <c r="AN3954">
        <v>1</v>
      </c>
      <c r="AO3954">
        <v>0</v>
      </c>
      <c r="AP3954" t="s">
        <v>164</v>
      </c>
      <c r="AQ3954" t="s">
        <v>78</v>
      </c>
      <c r="AR3954" t="s">
        <v>93</v>
      </c>
      <c r="AS3954">
        <v>3</v>
      </c>
      <c r="AT3954">
        <v>85</v>
      </c>
      <c r="AU3954">
        <v>1</v>
      </c>
      <c r="AV3954">
        <v>0</v>
      </c>
      <c r="AW3954">
        <v>1</v>
      </c>
      <c r="AX3954">
        <v>0</v>
      </c>
      <c r="AY3954">
        <v>4</v>
      </c>
      <c r="AZ3954" t="s">
        <v>165</v>
      </c>
      <c r="BA3954">
        <v>2</v>
      </c>
      <c r="BB3954" t="s">
        <v>126</v>
      </c>
      <c r="BC3954">
        <v>3</v>
      </c>
    </row>
    <row r="3955" spans="1:55">
      <c r="A3955" t="s">
        <v>7752</v>
      </c>
      <c r="B3955" t="s">
        <v>73</v>
      </c>
      <c r="C3955">
        <v>58</v>
      </c>
      <c r="D3955" t="s">
        <v>61</v>
      </c>
      <c r="E3955">
        <v>0</v>
      </c>
      <c r="F3955" t="s">
        <v>3776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129</v>
      </c>
      <c r="M3955" t="s">
        <v>57</v>
      </c>
      <c r="N3955" t="s">
        <v>7753</v>
      </c>
      <c r="O3955" t="s">
        <v>61</v>
      </c>
      <c r="P3955" t="s">
        <v>61</v>
      </c>
      <c r="Q3955" t="s">
        <v>143</v>
      </c>
      <c r="R3955" t="s">
        <v>143</v>
      </c>
      <c r="S3955" t="s">
        <v>143</v>
      </c>
      <c r="T3955" t="s">
        <v>143</v>
      </c>
      <c r="U3955" t="s">
        <v>143</v>
      </c>
      <c r="V3955" t="s">
        <v>143</v>
      </c>
      <c r="W3955" t="s">
        <v>143</v>
      </c>
      <c r="X3955" t="s">
        <v>143</v>
      </c>
      <c r="Y3955" t="s">
        <v>143</v>
      </c>
      <c r="Z3955" t="s">
        <v>143</v>
      </c>
      <c r="AA3955" t="s">
        <v>122</v>
      </c>
      <c r="AB3955" t="s">
        <v>61</v>
      </c>
      <c r="AC3955" t="s">
        <v>65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66</v>
      </c>
      <c r="AM3955">
        <v>0</v>
      </c>
      <c r="AN3955">
        <v>1</v>
      </c>
      <c r="AO3955">
        <v>0</v>
      </c>
      <c r="AP3955" t="s">
        <v>123</v>
      </c>
      <c r="AQ3955" t="s">
        <v>92</v>
      </c>
      <c r="AR3955" t="s">
        <v>182</v>
      </c>
      <c r="AT3955">
        <v>65566</v>
      </c>
      <c r="AU3955">
        <v>1</v>
      </c>
      <c r="AV3955">
        <v>0</v>
      </c>
      <c r="AW3955">
        <v>1</v>
      </c>
      <c r="AX3955">
        <v>0</v>
      </c>
      <c r="AY3955">
        <v>6</v>
      </c>
      <c r="AZ3955" t="s">
        <v>125</v>
      </c>
      <c r="BA3955">
        <v>2</v>
      </c>
      <c r="BB3955" t="s">
        <v>126</v>
      </c>
      <c r="BC3955">
        <v>3</v>
      </c>
    </row>
    <row r="3956" spans="1:55">
      <c r="A3956" t="s">
        <v>7754</v>
      </c>
      <c r="B3956" t="s">
        <v>73</v>
      </c>
      <c r="C3956">
        <v>70</v>
      </c>
      <c r="D3956" t="s">
        <v>57</v>
      </c>
      <c r="E3956">
        <v>0</v>
      </c>
      <c r="F3956" t="s">
        <v>1386</v>
      </c>
      <c r="G3956">
        <v>94801</v>
      </c>
      <c r="H3956">
        <v>37.945288</v>
      </c>
      <c r="I3956">
        <v>-122.383941</v>
      </c>
      <c r="J3956">
        <v>1</v>
      </c>
      <c r="K3956">
        <v>3</v>
      </c>
      <c r="L3956" t="s">
        <v>83</v>
      </c>
      <c r="M3956" t="s">
        <v>57</v>
      </c>
      <c r="N3956" t="s">
        <v>1411</v>
      </c>
      <c r="O3956" t="s">
        <v>57</v>
      </c>
      <c r="P3956" t="s">
        <v>57</v>
      </c>
      <c r="Q3956" t="s">
        <v>85</v>
      </c>
      <c r="R3956" t="s">
        <v>254</v>
      </c>
      <c r="S3956" t="s">
        <v>61</v>
      </c>
      <c r="T3956" t="s">
        <v>61</v>
      </c>
      <c r="U3956" t="s">
        <v>61</v>
      </c>
      <c r="V3956" t="s">
        <v>61</v>
      </c>
      <c r="W3956" t="s">
        <v>57</v>
      </c>
      <c r="X3956" t="s">
        <v>57</v>
      </c>
      <c r="Y3956" t="s">
        <v>61</v>
      </c>
      <c r="Z3956" t="s">
        <v>57</v>
      </c>
      <c r="AA3956" t="s">
        <v>77</v>
      </c>
      <c r="AB3956" t="s">
        <v>57</v>
      </c>
      <c r="AC3956" t="s">
        <v>87</v>
      </c>
      <c r="AD3956">
        <v>94.59999999999999</v>
      </c>
      <c r="AE3956">
        <v>279.55</v>
      </c>
      <c r="AF3956">
        <v>0</v>
      </c>
      <c r="AG3956">
        <v>0</v>
      </c>
      <c r="AH3956">
        <v>96.93000000000001</v>
      </c>
      <c r="AI3956">
        <v>376.48</v>
      </c>
      <c r="AJ3956" t="s">
        <v>88</v>
      </c>
      <c r="AK3956" t="s">
        <v>89</v>
      </c>
      <c r="AL3956" t="s">
        <v>90</v>
      </c>
      <c r="AM3956">
        <v>1</v>
      </c>
      <c r="AN3956">
        <v>0</v>
      </c>
      <c r="AO3956">
        <v>0</v>
      </c>
      <c r="AP3956" t="s">
        <v>91</v>
      </c>
      <c r="AQ3956" t="s">
        <v>104</v>
      </c>
      <c r="AR3956" t="s">
        <v>105</v>
      </c>
      <c r="AS3956">
        <v>3</v>
      </c>
      <c r="AT3956">
        <v>28450</v>
      </c>
      <c r="AU3956">
        <v>1</v>
      </c>
      <c r="AV3956">
        <v>1</v>
      </c>
      <c r="AW3956">
        <v>0</v>
      </c>
      <c r="AX3956">
        <v>94.59999999999999</v>
      </c>
      <c r="AY3956">
        <v>1</v>
      </c>
      <c r="AZ3956" t="s">
        <v>94</v>
      </c>
      <c r="BA3956">
        <v>9</v>
      </c>
      <c r="BB3956" t="s">
        <v>95</v>
      </c>
      <c r="BC3956">
        <v>1</v>
      </c>
    </row>
    <row r="3957" spans="1:55">
      <c r="A3957" t="s">
        <v>7755</v>
      </c>
      <c r="B3957" t="s">
        <v>56</v>
      </c>
      <c r="C3957">
        <v>36</v>
      </c>
      <c r="D3957" t="s">
        <v>61</v>
      </c>
      <c r="E3957">
        <v>0</v>
      </c>
      <c r="F3957" t="s">
        <v>252</v>
      </c>
      <c r="G3957">
        <v>92124</v>
      </c>
      <c r="H3957">
        <v>32.827238</v>
      </c>
      <c r="I3957">
        <v>-117.089287</v>
      </c>
      <c r="J3957">
        <v>0</v>
      </c>
      <c r="K3957">
        <v>8</v>
      </c>
      <c r="L3957" t="s">
        <v>83</v>
      </c>
      <c r="M3957" t="s">
        <v>57</v>
      </c>
      <c r="N3957" t="s">
        <v>7756</v>
      </c>
      <c r="O3957" t="s">
        <v>61</v>
      </c>
      <c r="P3957" t="s">
        <v>57</v>
      </c>
      <c r="Q3957" t="s">
        <v>62</v>
      </c>
      <c r="R3957" t="s">
        <v>63</v>
      </c>
      <c r="S3957" t="s">
        <v>61</v>
      </c>
      <c r="T3957" t="s">
        <v>57</v>
      </c>
      <c r="U3957" t="s">
        <v>61</v>
      </c>
      <c r="V3957" t="s">
        <v>57</v>
      </c>
      <c r="W3957" t="s">
        <v>57</v>
      </c>
      <c r="X3957" t="s">
        <v>61</v>
      </c>
      <c r="Y3957" t="s">
        <v>61</v>
      </c>
      <c r="Z3957" t="s">
        <v>57</v>
      </c>
      <c r="AA3957" t="s">
        <v>77</v>
      </c>
      <c r="AB3957" t="s">
        <v>57</v>
      </c>
      <c r="AC3957" t="s">
        <v>87</v>
      </c>
      <c r="AD3957">
        <v>65.45</v>
      </c>
      <c r="AE3957">
        <v>554.45</v>
      </c>
      <c r="AF3957">
        <v>0</v>
      </c>
      <c r="AG3957">
        <v>0</v>
      </c>
      <c r="AH3957">
        <v>298.96</v>
      </c>
      <c r="AI3957">
        <v>853.41</v>
      </c>
      <c r="AJ3957" t="s">
        <v>66</v>
      </c>
      <c r="AM3957">
        <v>0</v>
      </c>
      <c r="AN3957">
        <v>1</v>
      </c>
      <c r="AO3957">
        <v>0</v>
      </c>
      <c r="AP3957" t="s">
        <v>67</v>
      </c>
      <c r="AQ3957" t="s">
        <v>68</v>
      </c>
      <c r="AR3957" t="s">
        <v>69</v>
      </c>
      <c r="AS3957">
        <v>4</v>
      </c>
      <c r="AT3957">
        <v>30206</v>
      </c>
      <c r="AU3957">
        <v>1</v>
      </c>
      <c r="AV3957">
        <v>0</v>
      </c>
      <c r="AW3957">
        <v>1</v>
      </c>
      <c r="AX3957">
        <v>0</v>
      </c>
      <c r="AY3957">
        <v>2</v>
      </c>
      <c r="AZ3957" t="s">
        <v>70</v>
      </c>
      <c r="BA3957">
        <v>5</v>
      </c>
      <c r="BB3957" t="s">
        <v>80</v>
      </c>
      <c r="BC3957">
        <v>2</v>
      </c>
    </row>
    <row r="3958" spans="1:55">
      <c r="A3958" t="s">
        <v>7757</v>
      </c>
      <c r="B3958" t="s">
        <v>73</v>
      </c>
      <c r="C3958">
        <v>52</v>
      </c>
      <c r="D3958" t="s">
        <v>57</v>
      </c>
      <c r="E3958">
        <v>0</v>
      </c>
      <c r="F3958" t="s">
        <v>1374</v>
      </c>
      <c r="G3958">
        <v>95694</v>
      </c>
      <c r="H3958">
        <v>38.578604</v>
      </c>
      <c r="I3958">
        <v>-122.024579</v>
      </c>
      <c r="J3958">
        <v>8</v>
      </c>
      <c r="K3958">
        <v>71</v>
      </c>
      <c r="L3958" t="s">
        <v>119</v>
      </c>
      <c r="M3958" t="s">
        <v>57</v>
      </c>
      <c r="N3958" t="s">
        <v>2792</v>
      </c>
      <c r="O3958" t="s">
        <v>57</v>
      </c>
      <c r="P3958" t="s">
        <v>57</v>
      </c>
      <c r="Q3958" t="s">
        <v>85</v>
      </c>
      <c r="R3958" t="s">
        <v>313</v>
      </c>
      <c r="S3958" t="s">
        <v>61</v>
      </c>
      <c r="T3958" t="s">
        <v>57</v>
      </c>
      <c r="U3958" t="s">
        <v>57</v>
      </c>
      <c r="V3958" t="s">
        <v>61</v>
      </c>
      <c r="W3958" t="s">
        <v>57</v>
      </c>
      <c r="X3958" t="s">
        <v>57</v>
      </c>
      <c r="Y3958" t="s">
        <v>57</v>
      </c>
      <c r="Z3958" t="s">
        <v>57</v>
      </c>
      <c r="AA3958" t="s">
        <v>64</v>
      </c>
      <c r="AB3958" t="s">
        <v>57</v>
      </c>
      <c r="AC3958" t="s">
        <v>87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</v>
      </c>
      <c r="AJ3958" t="s">
        <v>66</v>
      </c>
      <c r="AM3958">
        <v>0</v>
      </c>
      <c r="AN3958">
        <v>1</v>
      </c>
      <c r="AO3958">
        <v>0</v>
      </c>
      <c r="AP3958" t="s">
        <v>123</v>
      </c>
      <c r="AQ3958" t="s">
        <v>92</v>
      </c>
      <c r="AR3958" t="s">
        <v>105</v>
      </c>
      <c r="AS3958">
        <v>6</v>
      </c>
      <c r="AT3958">
        <v>8406</v>
      </c>
      <c r="AU3958">
        <v>1</v>
      </c>
      <c r="AV3958">
        <v>0</v>
      </c>
      <c r="AW3958">
        <v>1</v>
      </c>
      <c r="AX3958">
        <v>0</v>
      </c>
      <c r="AY3958">
        <v>6</v>
      </c>
      <c r="AZ3958" t="s">
        <v>125</v>
      </c>
      <c r="BA3958">
        <v>3</v>
      </c>
      <c r="BB3958" t="s">
        <v>126</v>
      </c>
      <c r="BC3958">
        <v>3</v>
      </c>
    </row>
    <row r="3959" spans="1:55">
      <c r="A3959" t="s">
        <v>7758</v>
      </c>
      <c r="B3959" t="s">
        <v>56</v>
      </c>
      <c r="C3959">
        <v>63</v>
      </c>
      <c r="D3959" t="s">
        <v>57</v>
      </c>
      <c r="E3959">
        <v>0</v>
      </c>
      <c r="F3959" t="s">
        <v>3968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83</v>
      </c>
      <c r="M3959" t="s">
        <v>57</v>
      </c>
      <c r="N3959" t="s">
        <v>911</v>
      </c>
      <c r="O3959" t="s">
        <v>57</v>
      </c>
      <c r="P3959" t="s">
        <v>57</v>
      </c>
      <c r="Q3959" t="s">
        <v>85</v>
      </c>
      <c r="R3959" t="s">
        <v>423</v>
      </c>
      <c r="S3959" t="s">
        <v>61</v>
      </c>
      <c r="T3959" t="s">
        <v>61</v>
      </c>
      <c r="U3959" t="s">
        <v>61</v>
      </c>
      <c r="V3959" t="s">
        <v>61</v>
      </c>
      <c r="W3959" t="s">
        <v>57</v>
      </c>
      <c r="X3959" t="s">
        <v>61</v>
      </c>
      <c r="Y3959" t="s">
        <v>61</v>
      </c>
      <c r="Z3959" t="s">
        <v>61</v>
      </c>
      <c r="AA3959" t="s">
        <v>77</v>
      </c>
      <c r="AB3959" t="s">
        <v>57</v>
      </c>
      <c r="AC3959" t="s">
        <v>87</v>
      </c>
      <c r="AD3959">
        <v>85.34999999999999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88</v>
      </c>
      <c r="AK3959" t="s">
        <v>101</v>
      </c>
      <c r="AL3959" t="s">
        <v>690</v>
      </c>
      <c r="AM3959">
        <v>1</v>
      </c>
      <c r="AN3959">
        <v>0</v>
      </c>
      <c r="AO3959">
        <v>0</v>
      </c>
      <c r="AP3959" t="s">
        <v>67</v>
      </c>
      <c r="AQ3959" t="s">
        <v>124</v>
      </c>
      <c r="AR3959" t="s">
        <v>93</v>
      </c>
      <c r="AS3959">
        <v>1</v>
      </c>
      <c r="AT3959">
        <v>23519</v>
      </c>
      <c r="AU3959">
        <v>1</v>
      </c>
      <c r="AV3959">
        <v>1</v>
      </c>
      <c r="AW3959">
        <v>0</v>
      </c>
      <c r="AX3959">
        <v>85.34999999999999</v>
      </c>
      <c r="AY3959">
        <v>2</v>
      </c>
      <c r="AZ3959" t="s">
        <v>70</v>
      </c>
      <c r="BA3959">
        <v>6</v>
      </c>
      <c r="BB3959" t="s">
        <v>95</v>
      </c>
      <c r="BC3959">
        <v>1</v>
      </c>
    </row>
    <row r="3960" spans="1:55">
      <c r="A3960" t="s">
        <v>7759</v>
      </c>
      <c r="B3960" t="s">
        <v>56</v>
      </c>
      <c r="C3960">
        <v>67</v>
      </c>
      <c r="D3960" t="s">
        <v>57</v>
      </c>
      <c r="E3960">
        <v>0</v>
      </c>
      <c r="F3960" t="s">
        <v>252</v>
      </c>
      <c r="G3960">
        <v>92109</v>
      </c>
      <c r="H3960">
        <v>32.787836</v>
      </c>
      <c r="I3960">
        <v>-117.232376</v>
      </c>
      <c r="J3960">
        <v>1</v>
      </c>
      <c r="K3960">
        <v>28</v>
      </c>
      <c r="L3960" t="s">
        <v>216</v>
      </c>
      <c r="M3960" t="s">
        <v>57</v>
      </c>
      <c r="N3960" t="s">
        <v>1620</v>
      </c>
      <c r="O3960" t="s">
        <v>57</v>
      </c>
      <c r="P3960" t="s">
        <v>57</v>
      </c>
      <c r="Q3960" t="s">
        <v>85</v>
      </c>
      <c r="R3960" t="s">
        <v>163</v>
      </c>
      <c r="S3960" t="s">
        <v>61</v>
      </c>
      <c r="T3960" t="s">
        <v>61</v>
      </c>
      <c r="U3960" t="s">
        <v>61</v>
      </c>
      <c r="V3960" t="s">
        <v>57</v>
      </c>
      <c r="W3960" t="s">
        <v>57</v>
      </c>
      <c r="X3960" t="s">
        <v>57</v>
      </c>
      <c r="Y3960" t="s">
        <v>61</v>
      </c>
      <c r="Z3960" t="s">
        <v>57</v>
      </c>
      <c r="AA3960" t="s">
        <v>77</v>
      </c>
      <c r="AB3960" t="s">
        <v>57</v>
      </c>
      <c r="AC3960" t="s">
        <v>65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88</v>
      </c>
      <c r="AK3960" t="s">
        <v>89</v>
      </c>
      <c r="AL3960" t="s">
        <v>181</v>
      </c>
      <c r="AM3960">
        <v>1</v>
      </c>
      <c r="AN3960">
        <v>0</v>
      </c>
      <c r="AO3960">
        <v>0</v>
      </c>
      <c r="AP3960" t="s">
        <v>164</v>
      </c>
      <c r="AQ3960" t="s">
        <v>124</v>
      </c>
      <c r="AR3960" t="s">
        <v>105</v>
      </c>
      <c r="AS3960">
        <v>4</v>
      </c>
      <c r="AT3960">
        <v>46086</v>
      </c>
      <c r="AU3960">
        <v>1</v>
      </c>
      <c r="AV3960">
        <v>1</v>
      </c>
      <c r="AW3960">
        <v>0</v>
      </c>
      <c r="AX3960">
        <v>101.3</v>
      </c>
      <c r="AY3960">
        <v>4</v>
      </c>
      <c r="AZ3960" t="s">
        <v>165</v>
      </c>
      <c r="BA3960">
        <v>6</v>
      </c>
      <c r="BB3960" t="s">
        <v>95</v>
      </c>
      <c r="BC3960">
        <v>1</v>
      </c>
    </row>
    <row r="3961" spans="1:55">
      <c r="A3961" t="s">
        <v>7760</v>
      </c>
      <c r="B3961" t="s">
        <v>56</v>
      </c>
      <c r="C3961">
        <v>33</v>
      </c>
      <c r="D3961" t="s">
        <v>57</v>
      </c>
      <c r="E3961">
        <v>0</v>
      </c>
      <c r="F3961" t="s">
        <v>870</v>
      </c>
      <c r="G3961">
        <v>92024</v>
      </c>
      <c r="H3961">
        <v>33.054579</v>
      </c>
      <c r="I3961">
        <v>-117.25665</v>
      </c>
      <c r="J3961">
        <v>1</v>
      </c>
      <c r="K3961">
        <v>3</v>
      </c>
      <c r="L3961" t="s">
        <v>59</v>
      </c>
      <c r="M3961" t="s">
        <v>57</v>
      </c>
      <c r="N3961" t="s">
        <v>7761</v>
      </c>
      <c r="O3961" t="s">
        <v>57</v>
      </c>
      <c r="P3961" t="s">
        <v>57</v>
      </c>
      <c r="Q3961" t="s">
        <v>85</v>
      </c>
      <c r="R3961" t="s">
        <v>300</v>
      </c>
      <c r="S3961" t="s">
        <v>61</v>
      </c>
      <c r="T3961" t="s">
        <v>61</v>
      </c>
      <c r="U3961" t="s">
        <v>61</v>
      </c>
      <c r="V3961" t="s">
        <v>61</v>
      </c>
      <c r="W3961" t="s">
        <v>61</v>
      </c>
      <c r="X3961" t="s">
        <v>61</v>
      </c>
      <c r="Y3961" t="s">
        <v>61</v>
      </c>
      <c r="Z3961" t="s">
        <v>57</v>
      </c>
      <c r="AA3961" t="s">
        <v>77</v>
      </c>
      <c r="AB3961" t="s">
        <v>57</v>
      </c>
      <c r="AC3961" t="s">
        <v>65</v>
      </c>
      <c r="AD3961">
        <v>75.15000000000001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88</v>
      </c>
      <c r="AK3961" t="s">
        <v>205</v>
      </c>
      <c r="AL3961" t="s">
        <v>329</v>
      </c>
      <c r="AM3961">
        <v>1</v>
      </c>
      <c r="AN3961">
        <v>0</v>
      </c>
      <c r="AO3961">
        <v>0</v>
      </c>
      <c r="AP3961" t="s">
        <v>91</v>
      </c>
      <c r="AQ3961" t="s">
        <v>68</v>
      </c>
      <c r="AR3961" t="s">
        <v>93</v>
      </c>
      <c r="AS3961">
        <v>1</v>
      </c>
      <c r="AT3961">
        <v>47126</v>
      </c>
      <c r="AU3961">
        <v>1</v>
      </c>
      <c r="AV3961">
        <v>1</v>
      </c>
      <c r="AW3961">
        <v>0</v>
      </c>
      <c r="AX3961">
        <v>75.15000000000001</v>
      </c>
      <c r="AY3961">
        <v>1</v>
      </c>
      <c r="AZ3961" t="s">
        <v>94</v>
      </c>
      <c r="BA3961">
        <v>9</v>
      </c>
      <c r="BB3961" t="s">
        <v>95</v>
      </c>
      <c r="BC3961">
        <v>1</v>
      </c>
    </row>
    <row r="3962" spans="1:55">
      <c r="A3962" t="s">
        <v>7762</v>
      </c>
      <c r="B3962" t="s">
        <v>56</v>
      </c>
      <c r="C3962">
        <v>25</v>
      </c>
      <c r="D3962" t="s">
        <v>61</v>
      </c>
      <c r="E3962">
        <v>0</v>
      </c>
      <c r="F3962" t="s">
        <v>259</v>
      </c>
      <c r="G3962">
        <v>95409</v>
      </c>
      <c r="H3962">
        <v>38.468893</v>
      </c>
      <c r="I3962">
        <v>-122.580539</v>
      </c>
      <c r="J3962">
        <v>0</v>
      </c>
      <c r="K3962">
        <v>22</v>
      </c>
      <c r="L3962" t="s">
        <v>59</v>
      </c>
      <c r="M3962" t="s">
        <v>57</v>
      </c>
      <c r="N3962" t="s">
        <v>7763</v>
      </c>
      <c r="O3962" t="s">
        <v>61</v>
      </c>
      <c r="P3962" t="s">
        <v>57</v>
      </c>
      <c r="Q3962" t="s">
        <v>85</v>
      </c>
      <c r="R3962" t="s">
        <v>189</v>
      </c>
      <c r="S3962" t="s">
        <v>61</v>
      </c>
      <c r="T3962" t="s">
        <v>57</v>
      </c>
      <c r="U3962" t="s">
        <v>61</v>
      </c>
      <c r="V3962" t="s">
        <v>61</v>
      </c>
      <c r="W3962" t="s">
        <v>61</v>
      </c>
      <c r="X3962" t="s">
        <v>57</v>
      </c>
      <c r="Y3962" t="s">
        <v>57</v>
      </c>
      <c r="Z3962" t="s">
        <v>57</v>
      </c>
      <c r="AA3962" t="s">
        <v>77</v>
      </c>
      <c r="AB3962" t="s">
        <v>57</v>
      </c>
      <c r="AC3962" t="s">
        <v>307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88</v>
      </c>
      <c r="AK3962" t="s">
        <v>89</v>
      </c>
      <c r="AL3962" t="s">
        <v>90</v>
      </c>
      <c r="AM3962">
        <v>1</v>
      </c>
      <c r="AN3962">
        <v>0</v>
      </c>
      <c r="AO3962">
        <v>0</v>
      </c>
      <c r="AP3962" t="s">
        <v>103</v>
      </c>
      <c r="AQ3962" t="s">
        <v>116</v>
      </c>
      <c r="AR3962" t="s">
        <v>93</v>
      </c>
      <c r="AS3962">
        <v>4</v>
      </c>
      <c r="AT3962">
        <v>25718</v>
      </c>
      <c r="AU3962">
        <v>1</v>
      </c>
      <c r="AV3962">
        <v>1</v>
      </c>
      <c r="AW3962">
        <v>0</v>
      </c>
      <c r="AX3962">
        <v>84.3</v>
      </c>
      <c r="AY3962">
        <v>3</v>
      </c>
      <c r="AZ3962" t="s">
        <v>106</v>
      </c>
      <c r="BA3962">
        <v>7</v>
      </c>
      <c r="BB3962" t="s">
        <v>95</v>
      </c>
      <c r="BC3962">
        <v>1</v>
      </c>
    </row>
    <row r="3963" spans="1:55">
      <c r="A3963" t="s">
        <v>7764</v>
      </c>
      <c r="B3963" t="s">
        <v>73</v>
      </c>
      <c r="C3963">
        <v>36</v>
      </c>
      <c r="D3963" t="s">
        <v>61</v>
      </c>
      <c r="E3963">
        <v>0</v>
      </c>
      <c r="F3963" t="s">
        <v>7765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59</v>
      </c>
      <c r="M3963" t="s">
        <v>57</v>
      </c>
      <c r="N3963" t="s">
        <v>7766</v>
      </c>
      <c r="O3963" t="s">
        <v>61</v>
      </c>
      <c r="P3963" t="s">
        <v>57</v>
      </c>
      <c r="Q3963" t="s">
        <v>85</v>
      </c>
      <c r="R3963" t="s">
        <v>174</v>
      </c>
      <c r="S3963" t="s">
        <v>57</v>
      </c>
      <c r="T3963" t="s">
        <v>57</v>
      </c>
      <c r="U3963" t="s">
        <v>57</v>
      </c>
      <c r="V3963" t="s">
        <v>57</v>
      </c>
      <c r="W3963" t="s">
        <v>57</v>
      </c>
      <c r="X3963" t="s">
        <v>57</v>
      </c>
      <c r="Y3963" t="s">
        <v>57</v>
      </c>
      <c r="Z3963" t="s">
        <v>57</v>
      </c>
      <c r="AA3963" t="s">
        <v>122</v>
      </c>
      <c r="AB3963" t="s">
        <v>61</v>
      </c>
      <c r="AC3963" t="s">
        <v>65</v>
      </c>
      <c r="AD3963">
        <v>-10</v>
      </c>
      <c r="AE3963">
        <v>7049.75</v>
      </c>
      <c r="AF3963">
        <v>0</v>
      </c>
      <c r="AG3963">
        <v>0</v>
      </c>
      <c r="AH3963">
        <v>827.8200000000001</v>
      </c>
      <c r="AI3963">
        <v>7877.57</v>
      </c>
      <c r="AJ3963" t="s">
        <v>66</v>
      </c>
      <c r="AM3963">
        <v>0</v>
      </c>
      <c r="AN3963">
        <v>1</v>
      </c>
      <c r="AO3963">
        <v>1</v>
      </c>
      <c r="AP3963" t="s">
        <v>123</v>
      </c>
      <c r="AQ3963" t="s">
        <v>68</v>
      </c>
      <c r="AR3963" t="s">
        <v>79</v>
      </c>
      <c r="AS3963">
        <v>8</v>
      </c>
      <c r="AT3963">
        <v>1328</v>
      </c>
      <c r="AU3963">
        <v>1</v>
      </c>
      <c r="AV3963">
        <v>0</v>
      </c>
      <c r="AW3963">
        <v>1</v>
      </c>
      <c r="AX3963">
        <v>0</v>
      </c>
      <c r="AY3963">
        <v>6</v>
      </c>
      <c r="AZ3963" t="s">
        <v>125</v>
      </c>
      <c r="BA3963">
        <v>4</v>
      </c>
      <c r="BB3963" t="s">
        <v>80</v>
      </c>
      <c r="BC3963">
        <v>2</v>
      </c>
    </row>
    <row r="3964" spans="1:55">
      <c r="A3964" t="s">
        <v>7767</v>
      </c>
      <c r="B3964" t="s">
        <v>73</v>
      </c>
      <c r="C3964">
        <v>46</v>
      </c>
      <c r="D3964" t="s">
        <v>61</v>
      </c>
      <c r="E3964">
        <v>0</v>
      </c>
      <c r="F3964" t="s">
        <v>226</v>
      </c>
      <c r="G3964">
        <v>90002</v>
      </c>
      <c r="H3964">
        <v>33.949255</v>
      </c>
      <c r="I3964">
        <v>-118.246978</v>
      </c>
      <c r="J3964">
        <v>0</v>
      </c>
      <c r="K3964">
        <v>34</v>
      </c>
      <c r="L3964" t="s">
        <v>59</v>
      </c>
      <c r="M3964" t="s">
        <v>57</v>
      </c>
      <c r="N3964" t="s">
        <v>7768</v>
      </c>
      <c r="O3964" t="s">
        <v>61</v>
      </c>
      <c r="P3964" t="s">
        <v>57</v>
      </c>
      <c r="Q3964" t="s">
        <v>135</v>
      </c>
      <c r="R3964" t="s">
        <v>63</v>
      </c>
      <c r="S3964" t="s">
        <v>57</v>
      </c>
      <c r="T3964" t="s">
        <v>61</v>
      </c>
      <c r="U3964" t="s">
        <v>57</v>
      </c>
      <c r="V3964" t="s">
        <v>61</v>
      </c>
      <c r="W3964" t="s">
        <v>61</v>
      </c>
      <c r="X3964" t="s">
        <v>61</v>
      </c>
      <c r="Y3964" t="s">
        <v>61</v>
      </c>
      <c r="Z3964" t="s">
        <v>57</v>
      </c>
      <c r="AA3964" t="s">
        <v>64</v>
      </c>
      <c r="AB3964" t="s">
        <v>61</v>
      </c>
      <c r="AC3964" t="s">
        <v>307</v>
      </c>
      <c r="AD3964">
        <v>56.95</v>
      </c>
      <c r="AE3964">
        <v>1889.5</v>
      </c>
      <c r="AF3964">
        <v>0</v>
      </c>
      <c r="AG3964">
        <v>0</v>
      </c>
      <c r="AH3964">
        <v>581.0599999999999</v>
      </c>
      <c r="AI3964">
        <v>2470.56</v>
      </c>
      <c r="AJ3964" t="s">
        <v>66</v>
      </c>
      <c r="AM3964">
        <v>0</v>
      </c>
      <c r="AN3964">
        <v>1</v>
      </c>
      <c r="AO3964">
        <v>0</v>
      </c>
      <c r="AP3964" t="s">
        <v>164</v>
      </c>
      <c r="AQ3964" t="s">
        <v>78</v>
      </c>
      <c r="AR3964" t="s">
        <v>69</v>
      </c>
      <c r="AS3964">
        <v>3</v>
      </c>
      <c r="AT3964">
        <v>44586</v>
      </c>
      <c r="AU3964">
        <v>1</v>
      </c>
      <c r="AV3964">
        <v>0</v>
      </c>
      <c r="AW3964">
        <v>1</v>
      </c>
      <c r="AX3964">
        <v>0</v>
      </c>
      <c r="AY3964">
        <v>4</v>
      </c>
      <c r="AZ3964" t="s">
        <v>165</v>
      </c>
      <c r="BA3964">
        <v>2</v>
      </c>
      <c r="BB3964" t="s">
        <v>126</v>
      </c>
      <c r="BC3964">
        <v>3</v>
      </c>
    </row>
    <row r="3965" spans="1:55">
      <c r="A3965" t="s">
        <v>7769</v>
      </c>
      <c r="B3965" t="s">
        <v>73</v>
      </c>
      <c r="C3965">
        <v>21</v>
      </c>
      <c r="D3965" t="s">
        <v>61</v>
      </c>
      <c r="E3965">
        <v>0</v>
      </c>
      <c r="F3965" t="s">
        <v>552</v>
      </c>
      <c r="G3965">
        <v>93427</v>
      </c>
      <c r="H3965">
        <v>34.631362</v>
      </c>
      <c r="I3965">
        <v>-120.238218</v>
      </c>
      <c r="J3965">
        <v>0</v>
      </c>
      <c r="K3965">
        <v>46</v>
      </c>
      <c r="L3965" t="s">
        <v>129</v>
      </c>
      <c r="M3965" t="s">
        <v>57</v>
      </c>
      <c r="N3965" t="s">
        <v>3056</v>
      </c>
      <c r="O3965" t="s">
        <v>57</v>
      </c>
      <c r="P3965" t="s">
        <v>57</v>
      </c>
      <c r="Q3965" t="s">
        <v>85</v>
      </c>
      <c r="R3965" t="s">
        <v>115</v>
      </c>
      <c r="S3965" t="s">
        <v>57</v>
      </c>
      <c r="T3965" t="s">
        <v>61</v>
      </c>
      <c r="U3965" t="s">
        <v>61</v>
      </c>
      <c r="V3965" t="s">
        <v>61</v>
      </c>
      <c r="W3965" t="s">
        <v>57</v>
      </c>
      <c r="X3965" t="s">
        <v>61</v>
      </c>
      <c r="Y3965" t="s">
        <v>61</v>
      </c>
      <c r="Z3965" t="s">
        <v>57</v>
      </c>
      <c r="AA3965" t="s">
        <v>77</v>
      </c>
      <c r="AB3965" t="s">
        <v>57</v>
      </c>
      <c r="AC3965" t="s">
        <v>65</v>
      </c>
      <c r="AD3965">
        <v>89.15000000000001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66</v>
      </c>
      <c r="AM3965">
        <v>0</v>
      </c>
      <c r="AN3965">
        <v>1</v>
      </c>
      <c r="AO3965">
        <v>0</v>
      </c>
      <c r="AP3965" t="s">
        <v>176</v>
      </c>
      <c r="AQ3965" t="s">
        <v>116</v>
      </c>
      <c r="AR3965" t="s">
        <v>93</v>
      </c>
      <c r="AS3965">
        <v>3</v>
      </c>
      <c r="AT3965">
        <v>4644</v>
      </c>
      <c r="AU3965">
        <v>1</v>
      </c>
      <c r="AV3965">
        <v>0</v>
      </c>
      <c r="AW3965">
        <v>1</v>
      </c>
      <c r="AX3965">
        <v>0</v>
      </c>
      <c r="AY3965">
        <v>5</v>
      </c>
      <c r="AZ3965" t="s">
        <v>177</v>
      </c>
      <c r="BA3965">
        <v>7</v>
      </c>
      <c r="BB3965" t="s">
        <v>95</v>
      </c>
      <c r="BC3965">
        <v>1</v>
      </c>
    </row>
    <row r="3966" spans="1:55">
      <c r="A3966" t="s">
        <v>7770</v>
      </c>
      <c r="B3966" t="s">
        <v>56</v>
      </c>
      <c r="C3966">
        <v>54</v>
      </c>
      <c r="D3966" t="s">
        <v>61</v>
      </c>
      <c r="E3966">
        <v>0</v>
      </c>
      <c r="F3966" t="s">
        <v>262</v>
      </c>
      <c r="G3966">
        <v>95120</v>
      </c>
      <c r="H3966">
        <v>37.186141</v>
      </c>
      <c r="I3966">
        <v>-121.843554</v>
      </c>
      <c r="J3966">
        <v>0</v>
      </c>
      <c r="K3966">
        <v>15</v>
      </c>
      <c r="L3966" t="s">
        <v>98</v>
      </c>
      <c r="M3966" t="s">
        <v>57</v>
      </c>
      <c r="N3966" t="s">
        <v>1098</v>
      </c>
      <c r="O3966" t="s">
        <v>61</v>
      </c>
      <c r="P3966" t="s">
        <v>61</v>
      </c>
      <c r="Q3966" t="s">
        <v>143</v>
      </c>
      <c r="R3966" t="s">
        <v>143</v>
      </c>
      <c r="S3966" t="s">
        <v>143</v>
      </c>
      <c r="T3966" t="s">
        <v>143</v>
      </c>
      <c r="U3966" t="s">
        <v>143</v>
      </c>
      <c r="V3966" t="s">
        <v>143</v>
      </c>
      <c r="W3966" t="s">
        <v>143</v>
      </c>
      <c r="X3966" t="s">
        <v>143</v>
      </c>
      <c r="Y3966" t="s">
        <v>143</v>
      </c>
      <c r="Z3966" t="s">
        <v>143</v>
      </c>
      <c r="AA3966" t="s">
        <v>77</v>
      </c>
      <c r="AB3966" t="s">
        <v>61</v>
      </c>
      <c r="AC3966" t="s">
        <v>87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88</v>
      </c>
      <c r="AK3966" t="s">
        <v>190</v>
      </c>
      <c r="AL3966" t="s">
        <v>554</v>
      </c>
      <c r="AM3966">
        <v>1</v>
      </c>
      <c r="AN3966">
        <v>0</v>
      </c>
      <c r="AO3966">
        <v>0</v>
      </c>
      <c r="AP3966" t="s">
        <v>103</v>
      </c>
      <c r="AQ3966" t="s">
        <v>92</v>
      </c>
      <c r="AR3966" t="s">
        <v>182</v>
      </c>
      <c r="AT3966">
        <v>37090</v>
      </c>
      <c r="AU3966">
        <v>1</v>
      </c>
      <c r="AV3966">
        <v>1</v>
      </c>
      <c r="AW3966">
        <v>0</v>
      </c>
      <c r="AX3966">
        <v>19.75</v>
      </c>
      <c r="AY3966">
        <v>3</v>
      </c>
      <c r="AZ3966" t="s">
        <v>106</v>
      </c>
      <c r="BA3966">
        <v>5</v>
      </c>
      <c r="BB3966" t="s">
        <v>80</v>
      </c>
      <c r="BC3966">
        <v>2</v>
      </c>
    </row>
    <row r="3967" spans="1:55">
      <c r="A3967" t="s">
        <v>7771</v>
      </c>
      <c r="B3967" t="s">
        <v>56</v>
      </c>
      <c r="C3967">
        <v>20</v>
      </c>
      <c r="D3967" t="s">
        <v>57</v>
      </c>
      <c r="E3967">
        <v>2</v>
      </c>
      <c r="F3967" t="s">
        <v>2458</v>
      </c>
      <c r="G3967">
        <v>90280</v>
      </c>
      <c r="H3967">
        <v>33.944624</v>
      </c>
      <c r="I3967">
        <v>-118.192615</v>
      </c>
      <c r="J3967">
        <v>9</v>
      </c>
      <c r="K3967">
        <v>58</v>
      </c>
      <c r="L3967" t="s">
        <v>59</v>
      </c>
      <c r="M3967" t="s">
        <v>57</v>
      </c>
      <c r="N3967" t="s">
        <v>7772</v>
      </c>
      <c r="O3967" t="s">
        <v>61</v>
      </c>
      <c r="P3967" t="s">
        <v>57</v>
      </c>
      <c r="Q3967" t="s">
        <v>85</v>
      </c>
      <c r="R3967" t="s">
        <v>618</v>
      </c>
      <c r="S3967" t="s">
        <v>57</v>
      </c>
      <c r="T3967" t="s">
        <v>57</v>
      </c>
      <c r="U3967" t="s">
        <v>61</v>
      </c>
      <c r="V3967" t="s">
        <v>61</v>
      </c>
      <c r="W3967" t="s">
        <v>57</v>
      </c>
      <c r="X3967" t="s">
        <v>57</v>
      </c>
      <c r="Y3967" t="s">
        <v>57</v>
      </c>
      <c r="Z3967" t="s">
        <v>57</v>
      </c>
      <c r="AA3967" t="s">
        <v>64</v>
      </c>
      <c r="AB3967" t="s">
        <v>61</v>
      </c>
      <c r="AC3967" t="s">
        <v>65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66</v>
      </c>
      <c r="AM3967">
        <v>0</v>
      </c>
      <c r="AN3967">
        <v>1</v>
      </c>
      <c r="AO3967">
        <v>0</v>
      </c>
      <c r="AP3967" t="s">
        <v>123</v>
      </c>
      <c r="AQ3967" t="s">
        <v>116</v>
      </c>
      <c r="AR3967" t="s">
        <v>105</v>
      </c>
      <c r="AS3967">
        <v>6</v>
      </c>
      <c r="AT3967">
        <v>96267</v>
      </c>
      <c r="AU3967">
        <v>1</v>
      </c>
      <c r="AV3967">
        <v>0</v>
      </c>
      <c r="AW3967">
        <v>1</v>
      </c>
      <c r="AX3967">
        <v>0</v>
      </c>
      <c r="AY3967">
        <v>6</v>
      </c>
      <c r="AZ3967" t="s">
        <v>125</v>
      </c>
      <c r="BA3967">
        <v>2</v>
      </c>
      <c r="BB3967" t="s">
        <v>126</v>
      </c>
      <c r="BC3967">
        <v>3</v>
      </c>
    </row>
    <row r="3968" spans="1:55">
      <c r="A3968" t="s">
        <v>7773</v>
      </c>
      <c r="B3968" t="s">
        <v>73</v>
      </c>
      <c r="C3968">
        <v>19</v>
      </c>
      <c r="D3968" t="s">
        <v>57</v>
      </c>
      <c r="E3968">
        <v>2</v>
      </c>
      <c r="F3968" t="s">
        <v>252</v>
      </c>
      <c r="G3968">
        <v>92127</v>
      </c>
      <c r="H3968">
        <v>33.017518</v>
      </c>
      <c r="I3968">
        <v>-117.118456</v>
      </c>
      <c r="J3968">
        <v>1</v>
      </c>
      <c r="K3968">
        <v>44</v>
      </c>
      <c r="L3968" t="s">
        <v>59</v>
      </c>
      <c r="M3968" t="s">
        <v>61</v>
      </c>
      <c r="N3968" t="s">
        <v>143</v>
      </c>
      <c r="O3968" t="s">
        <v>143</v>
      </c>
      <c r="P3968" t="s">
        <v>57</v>
      </c>
      <c r="Q3968" t="s">
        <v>62</v>
      </c>
      <c r="R3968" t="s">
        <v>147</v>
      </c>
      <c r="S3968" t="s">
        <v>57</v>
      </c>
      <c r="T3968" t="s">
        <v>57</v>
      </c>
      <c r="U3968" t="s">
        <v>57</v>
      </c>
      <c r="V3968" t="s">
        <v>57</v>
      </c>
      <c r="W3968" t="s">
        <v>61</v>
      </c>
      <c r="X3968" t="s">
        <v>57</v>
      </c>
      <c r="Y3968" t="s">
        <v>57</v>
      </c>
      <c r="Z3968" t="s">
        <v>57</v>
      </c>
      <c r="AA3968" t="s">
        <v>122</v>
      </c>
      <c r="AB3968" t="s">
        <v>57</v>
      </c>
      <c r="AC3968" t="s">
        <v>65</v>
      </c>
      <c r="AD3968">
        <v>54.05</v>
      </c>
      <c r="AE3968">
        <v>2375.2</v>
      </c>
      <c r="AF3968">
        <v>47.45</v>
      </c>
      <c r="AG3968">
        <v>0</v>
      </c>
      <c r="AH3968">
        <v>0</v>
      </c>
      <c r="AI3968">
        <v>2327.75</v>
      </c>
      <c r="AJ3968" t="s">
        <v>66</v>
      </c>
      <c r="AM3968">
        <v>0</v>
      </c>
      <c r="AN3968">
        <v>1</v>
      </c>
      <c r="AO3968">
        <v>0</v>
      </c>
      <c r="AP3968" t="s">
        <v>176</v>
      </c>
      <c r="AQ3968" t="s">
        <v>116</v>
      </c>
      <c r="AR3968" t="s">
        <v>69</v>
      </c>
      <c r="AS3968">
        <v>7</v>
      </c>
      <c r="AT3968">
        <v>20046</v>
      </c>
      <c r="AU3968">
        <v>1</v>
      </c>
      <c r="AV3968">
        <v>0</v>
      </c>
      <c r="AW3968">
        <v>1</v>
      </c>
      <c r="AX3968">
        <v>0</v>
      </c>
      <c r="AY3968">
        <v>5</v>
      </c>
      <c r="AZ3968" t="s">
        <v>177</v>
      </c>
      <c r="BA3968">
        <v>0</v>
      </c>
      <c r="BB3968" t="s">
        <v>71</v>
      </c>
      <c r="BC3968">
        <v>4</v>
      </c>
    </row>
    <row r="3969" spans="1:55">
      <c r="A3969" t="s">
        <v>7774</v>
      </c>
      <c r="B3969" t="s">
        <v>73</v>
      </c>
      <c r="C3969">
        <v>41</v>
      </c>
      <c r="D3969" t="s">
        <v>57</v>
      </c>
      <c r="E3969">
        <v>0</v>
      </c>
      <c r="F3969" t="s">
        <v>384</v>
      </c>
      <c r="G3969">
        <v>91803</v>
      </c>
      <c r="H3969">
        <v>34.074736</v>
      </c>
      <c r="I3969">
        <v>-118.145959</v>
      </c>
      <c r="J3969">
        <v>1</v>
      </c>
      <c r="K3969">
        <v>1</v>
      </c>
      <c r="L3969" t="s">
        <v>83</v>
      </c>
      <c r="M3969" t="s">
        <v>57</v>
      </c>
      <c r="N3969" t="s">
        <v>5404</v>
      </c>
      <c r="O3969" t="s">
        <v>61</v>
      </c>
      <c r="P3969" t="s">
        <v>57</v>
      </c>
      <c r="Q3969" t="s">
        <v>85</v>
      </c>
      <c r="R3969" t="s">
        <v>318</v>
      </c>
      <c r="S3969" t="s">
        <v>61</v>
      </c>
      <c r="T3969" t="s">
        <v>61</v>
      </c>
      <c r="U3969" t="s">
        <v>61</v>
      </c>
      <c r="V3969" t="s">
        <v>61</v>
      </c>
      <c r="W3969" t="s">
        <v>61</v>
      </c>
      <c r="X3969" t="s">
        <v>61</v>
      </c>
      <c r="Y3969" t="s">
        <v>61</v>
      </c>
      <c r="Z3969" t="s">
        <v>61</v>
      </c>
      <c r="AA3969" t="s">
        <v>77</v>
      </c>
      <c r="AB3969" t="s">
        <v>61</v>
      </c>
      <c r="AC3969" t="s">
        <v>87</v>
      </c>
      <c r="AD3969">
        <v>70</v>
      </c>
      <c r="AE3969">
        <v>70</v>
      </c>
      <c r="AF3969">
        <v>0</v>
      </c>
      <c r="AG3969">
        <v>10</v>
      </c>
      <c r="AH3969">
        <v>19.15</v>
      </c>
      <c r="AI3969">
        <v>99.15000000000001</v>
      </c>
      <c r="AJ3969" t="s">
        <v>88</v>
      </c>
      <c r="AK3969" t="s">
        <v>190</v>
      </c>
      <c r="AL3969" t="s">
        <v>191</v>
      </c>
      <c r="AM3969">
        <v>1</v>
      </c>
      <c r="AN3969">
        <v>0</v>
      </c>
      <c r="AO3969">
        <v>0</v>
      </c>
      <c r="AP3969" t="s">
        <v>91</v>
      </c>
      <c r="AQ3969" t="s">
        <v>78</v>
      </c>
      <c r="AR3969" t="s">
        <v>93</v>
      </c>
      <c r="AS3969">
        <v>0</v>
      </c>
      <c r="AT3969">
        <v>30635</v>
      </c>
      <c r="AU3969">
        <v>1</v>
      </c>
      <c r="AV3969">
        <v>1</v>
      </c>
      <c r="AW3969">
        <v>0</v>
      </c>
      <c r="AX3969">
        <v>70</v>
      </c>
      <c r="AY3969">
        <v>1</v>
      </c>
      <c r="AZ3969" t="s">
        <v>94</v>
      </c>
      <c r="BA3969">
        <v>9</v>
      </c>
      <c r="BB3969" t="s">
        <v>95</v>
      </c>
      <c r="BC3969">
        <v>1</v>
      </c>
    </row>
    <row r="3970" spans="1:55">
      <c r="A3970" t="s">
        <v>7775</v>
      </c>
      <c r="B3970" t="s">
        <v>73</v>
      </c>
      <c r="C3970">
        <v>51</v>
      </c>
      <c r="D3970" t="s">
        <v>61</v>
      </c>
      <c r="E3970">
        <v>0</v>
      </c>
      <c r="F3970" t="s">
        <v>4094</v>
      </c>
      <c r="G3970">
        <v>95524</v>
      </c>
      <c r="H3970">
        <v>40.825486</v>
      </c>
      <c r="I3970">
        <v>-124.049485</v>
      </c>
      <c r="J3970">
        <v>0</v>
      </c>
      <c r="K3970">
        <v>22</v>
      </c>
      <c r="L3970" t="s">
        <v>59</v>
      </c>
      <c r="M3970" t="s">
        <v>57</v>
      </c>
      <c r="N3970" t="s">
        <v>7776</v>
      </c>
      <c r="O3970" t="s">
        <v>57</v>
      </c>
      <c r="P3970" t="s">
        <v>57</v>
      </c>
      <c r="Q3970" t="s">
        <v>85</v>
      </c>
      <c r="R3970" t="s">
        <v>174</v>
      </c>
      <c r="S3970" t="s">
        <v>57</v>
      </c>
      <c r="T3970" t="s">
        <v>61</v>
      </c>
      <c r="U3970" t="s">
        <v>61</v>
      </c>
      <c r="V3970" t="s">
        <v>61</v>
      </c>
      <c r="W3970" t="s">
        <v>57</v>
      </c>
      <c r="X3970" t="s">
        <v>57</v>
      </c>
      <c r="Y3970" t="s">
        <v>57</v>
      </c>
      <c r="Z3970" t="s">
        <v>57</v>
      </c>
      <c r="AA3970" t="s">
        <v>77</v>
      </c>
      <c r="AB3970" t="s">
        <v>57</v>
      </c>
      <c r="AC3970" t="s">
        <v>87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88</v>
      </c>
      <c r="AK3970" t="s">
        <v>190</v>
      </c>
      <c r="AL3970" t="s">
        <v>191</v>
      </c>
      <c r="AM3970">
        <v>1</v>
      </c>
      <c r="AN3970">
        <v>0</v>
      </c>
      <c r="AO3970">
        <v>0</v>
      </c>
      <c r="AP3970" t="s">
        <v>103</v>
      </c>
      <c r="AQ3970" t="s">
        <v>92</v>
      </c>
      <c r="AR3970" t="s">
        <v>105</v>
      </c>
      <c r="AS3970">
        <v>5</v>
      </c>
      <c r="AT3970">
        <v>1689</v>
      </c>
      <c r="AU3970">
        <v>1</v>
      </c>
      <c r="AV3970">
        <v>1</v>
      </c>
      <c r="AW3970">
        <v>0</v>
      </c>
      <c r="AX3970">
        <v>100.75</v>
      </c>
      <c r="AY3970">
        <v>3</v>
      </c>
      <c r="AZ3970" t="s">
        <v>106</v>
      </c>
      <c r="BA3970">
        <v>7</v>
      </c>
      <c r="BB3970" t="s">
        <v>95</v>
      </c>
      <c r="BC3970">
        <v>1</v>
      </c>
    </row>
    <row r="3971" spans="1:55">
      <c r="A3971" t="s">
        <v>7777</v>
      </c>
      <c r="B3971" t="s">
        <v>56</v>
      </c>
      <c r="C3971">
        <v>44</v>
      </c>
      <c r="D3971" t="s">
        <v>57</v>
      </c>
      <c r="E3971">
        <v>0</v>
      </c>
      <c r="F3971" t="s">
        <v>118</v>
      </c>
      <c r="G3971">
        <v>93437</v>
      </c>
      <c r="H3971">
        <v>34.757477</v>
      </c>
      <c r="I3971">
        <v>-120.550507</v>
      </c>
      <c r="J3971">
        <v>1</v>
      </c>
      <c r="K3971">
        <v>20</v>
      </c>
      <c r="L3971" t="s">
        <v>59</v>
      </c>
      <c r="M3971" t="s">
        <v>61</v>
      </c>
      <c r="N3971" t="s">
        <v>143</v>
      </c>
      <c r="O3971" t="s">
        <v>143</v>
      </c>
      <c r="P3971" t="s">
        <v>57</v>
      </c>
      <c r="Q3971" t="s">
        <v>135</v>
      </c>
      <c r="R3971" t="s">
        <v>76</v>
      </c>
      <c r="S3971" t="s">
        <v>61</v>
      </c>
      <c r="T3971" t="s">
        <v>61</v>
      </c>
      <c r="U3971" t="s">
        <v>61</v>
      </c>
      <c r="V3971" t="s">
        <v>61</v>
      </c>
      <c r="W3971" t="s">
        <v>61</v>
      </c>
      <c r="X3971" t="s">
        <v>61</v>
      </c>
      <c r="Y3971" t="s">
        <v>61</v>
      </c>
      <c r="Z3971" t="s">
        <v>57</v>
      </c>
      <c r="AA3971" t="s">
        <v>77</v>
      </c>
      <c r="AB3971" t="s">
        <v>57</v>
      </c>
      <c r="AC3971" t="s">
        <v>87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88</v>
      </c>
      <c r="AK3971" t="s">
        <v>190</v>
      </c>
      <c r="AL3971" t="s">
        <v>191</v>
      </c>
      <c r="AM3971">
        <v>1</v>
      </c>
      <c r="AN3971">
        <v>0</v>
      </c>
      <c r="AO3971">
        <v>0</v>
      </c>
      <c r="AP3971" t="s">
        <v>103</v>
      </c>
      <c r="AQ3971" t="s">
        <v>78</v>
      </c>
      <c r="AR3971" t="s">
        <v>182</v>
      </c>
      <c r="AS3971">
        <v>1</v>
      </c>
      <c r="AT3971">
        <v>6165</v>
      </c>
      <c r="AU3971">
        <v>1</v>
      </c>
      <c r="AV3971">
        <v>1</v>
      </c>
      <c r="AW3971">
        <v>0</v>
      </c>
      <c r="AX3971">
        <v>24.45</v>
      </c>
      <c r="AY3971">
        <v>3</v>
      </c>
      <c r="AZ3971" t="s">
        <v>106</v>
      </c>
      <c r="BA3971">
        <v>4</v>
      </c>
      <c r="BB3971" t="s">
        <v>80</v>
      </c>
      <c r="BC3971">
        <v>2</v>
      </c>
    </row>
    <row r="3972" spans="1:55">
      <c r="A3972" t="s">
        <v>7778</v>
      </c>
      <c r="B3972" t="s">
        <v>56</v>
      </c>
      <c r="C3972">
        <v>62</v>
      </c>
      <c r="D3972" t="s">
        <v>57</v>
      </c>
      <c r="E3972">
        <v>1</v>
      </c>
      <c r="F3972" t="s">
        <v>678</v>
      </c>
      <c r="G3972">
        <v>90249</v>
      </c>
      <c r="H3972">
        <v>33.90139</v>
      </c>
      <c r="I3972">
        <v>-118.315697</v>
      </c>
      <c r="J3972">
        <v>1</v>
      </c>
      <c r="K3972">
        <v>8</v>
      </c>
      <c r="L3972" t="s">
        <v>83</v>
      </c>
      <c r="M3972" t="s">
        <v>57</v>
      </c>
      <c r="N3972" t="s">
        <v>6905</v>
      </c>
      <c r="O3972" t="s">
        <v>61</v>
      </c>
      <c r="P3972" t="s">
        <v>57</v>
      </c>
      <c r="Q3972" t="s">
        <v>135</v>
      </c>
      <c r="R3972" t="s">
        <v>318</v>
      </c>
      <c r="S3972" t="s">
        <v>57</v>
      </c>
      <c r="T3972" t="s">
        <v>57</v>
      </c>
      <c r="U3972" t="s">
        <v>61</v>
      </c>
      <c r="V3972" t="s">
        <v>61</v>
      </c>
      <c r="W3972" t="s">
        <v>61</v>
      </c>
      <c r="X3972" t="s">
        <v>61</v>
      </c>
      <c r="Y3972" t="s">
        <v>61</v>
      </c>
      <c r="Z3972" t="s">
        <v>57</v>
      </c>
      <c r="AA3972" t="s">
        <v>77</v>
      </c>
      <c r="AB3972" t="s">
        <v>61</v>
      </c>
      <c r="AC3972" t="s">
        <v>65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66</v>
      </c>
      <c r="AM3972">
        <v>0</v>
      </c>
      <c r="AN3972">
        <v>1</v>
      </c>
      <c r="AO3972">
        <v>0</v>
      </c>
      <c r="AP3972" t="s">
        <v>67</v>
      </c>
      <c r="AQ3972" t="s">
        <v>124</v>
      </c>
      <c r="AR3972" t="s">
        <v>69</v>
      </c>
      <c r="AS3972">
        <v>3</v>
      </c>
      <c r="AT3972">
        <v>26442</v>
      </c>
      <c r="AU3972">
        <v>1</v>
      </c>
      <c r="AV3972">
        <v>0</v>
      </c>
      <c r="AW3972">
        <v>1</v>
      </c>
      <c r="AX3972">
        <v>0</v>
      </c>
      <c r="AY3972">
        <v>2</v>
      </c>
      <c r="AZ3972" t="s">
        <v>70</v>
      </c>
      <c r="BA3972">
        <v>3</v>
      </c>
      <c r="BB3972" t="s">
        <v>126</v>
      </c>
      <c r="BC3972">
        <v>3</v>
      </c>
    </row>
    <row r="3973" spans="1:55">
      <c r="A3973" t="s">
        <v>7779</v>
      </c>
      <c r="B3973" t="s">
        <v>56</v>
      </c>
      <c r="C3973">
        <v>60</v>
      </c>
      <c r="D3973" t="s">
        <v>57</v>
      </c>
      <c r="E3973">
        <v>3</v>
      </c>
      <c r="F3973" t="s">
        <v>2012</v>
      </c>
      <c r="G3973">
        <v>95415</v>
      </c>
      <c r="H3973">
        <v>39.025867</v>
      </c>
      <c r="I3973">
        <v>-123.381544</v>
      </c>
      <c r="J3973">
        <v>6</v>
      </c>
      <c r="K3973">
        <v>24</v>
      </c>
      <c r="L3973" t="s">
        <v>59</v>
      </c>
      <c r="M3973" t="s">
        <v>57</v>
      </c>
      <c r="N3973" t="s">
        <v>7780</v>
      </c>
      <c r="O3973" t="s">
        <v>57</v>
      </c>
      <c r="P3973" t="s">
        <v>57</v>
      </c>
      <c r="Q3973" t="s">
        <v>85</v>
      </c>
      <c r="R3973" t="s">
        <v>289</v>
      </c>
      <c r="S3973" t="s">
        <v>61</v>
      </c>
      <c r="T3973" t="s">
        <v>57</v>
      </c>
      <c r="U3973" t="s">
        <v>57</v>
      </c>
      <c r="V3973" t="s">
        <v>61</v>
      </c>
      <c r="W3973" t="s">
        <v>61</v>
      </c>
      <c r="X3973" t="s">
        <v>61</v>
      </c>
      <c r="Y3973" t="s">
        <v>61</v>
      </c>
      <c r="Z3973" t="s">
        <v>57</v>
      </c>
      <c r="AA3973" t="s">
        <v>64</v>
      </c>
      <c r="AB3973" t="s">
        <v>61</v>
      </c>
      <c r="AC3973" t="s">
        <v>87</v>
      </c>
      <c r="AD3973">
        <v>83.15000000000001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66</v>
      </c>
      <c r="AM3973">
        <v>0</v>
      </c>
      <c r="AN3973">
        <v>1</v>
      </c>
      <c r="AO3973">
        <v>0</v>
      </c>
      <c r="AP3973" t="s">
        <v>103</v>
      </c>
      <c r="AQ3973" t="s">
        <v>124</v>
      </c>
      <c r="AR3973" t="s">
        <v>93</v>
      </c>
      <c r="AS3973">
        <v>3</v>
      </c>
      <c r="AT3973">
        <v>1374</v>
      </c>
      <c r="AU3973">
        <v>1</v>
      </c>
      <c r="AV3973">
        <v>0</v>
      </c>
      <c r="AW3973">
        <v>1</v>
      </c>
      <c r="AX3973">
        <v>0</v>
      </c>
      <c r="AY3973">
        <v>3</v>
      </c>
      <c r="AZ3973" t="s">
        <v>106</v>
      </c>
      <c r="BA3973">
        <v>2</v>
      </c>
      <c r="BB3973" t="s">
        <v>126</v>
      </c>
      <c r="BC3973">
        <v>3</v>
      </c>
    </row>
    <row r="3974" spans="1:55">
      <c r="A3974" t="s">
        <v>7781</v>
      </c>
      <c r="B3974" t="s">
        <v>56</v>
      </c>
      <c r="C3974">
        <v>48</v>
      </c>
      <c r="D3974" t="s">
        <v>61</v>
      </c>
      <c r="E3974">
        <v>0</v>
      </c>
      <c r="F3974" t="s">
        <v>1848</v>
      </c>
      <c r="G3974">
        <v>93675</v>
      </c>
      <c r="H3974">
        <v>36.719141</v>
      </c>
      <c r="I3974">
        <v>-119.202677</v>
      </c>
      <c r="J3974">
        <v>0</v>
      </c>
      <c r="K3974">
        <v>1</v>
      </c>
      <c r="L3974" t="s">
        <v>83</v>
      </c>
      <c r="M3974" t="s">
        <v>57</v>
      </c>
      <c r="N3974" t="s">
        <v>7782</v>
      </c>
      <c r="O3974" t="s">
        <v>61</v>
      </c>
      <c r="P3974" t="s">
        <v>57</v>
      </c>
      <c r="Q3974" t="s">
        <v>85</v>
      </c>
      <c r="R3974" t="s">
        <v>250</v>
      </c>
      <c r="S3974" t="s">
        <v>61</v>
      </c>
      <c r="T3974" t="s">
        <v>61</v>
      </c>
      <c r="U3974" t="s">
        <v>57</v>
      </c>
      <c r="V3974" t="s">
        <v>61</v>
      </c>
      <c r="W3974" t="s">
        <v>57</v>
      </c>
      <c r="X3974" t="s">
        <v>61</v>
      </c>
      <c r="Y3974" t="s">
        <v>61</v>
      </c>
      <c r="Z3974" t="s">
        <v>57</v>
      </c>
      <c r="AA3974" t="s">
        <v>77</v>
      </c>
      <c r="AB3974" t="s">
        <v>57</v>
      </c>
      <c r="AC3974" t="s">
        <v>87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88</v>
      </c>
      <c r="AK3974" t="s">
        <v>201</v>
      </c>
      <c r="AL3974" t="s">
        <v>397</v>
      </c>
      <c r="AM3974">
        <v>1</v>
      </c>
      <c r="AN3974">
        <v>0</v>
      </c>
      <c r="AO3974">
        <v>0</v>
      </c>
      <c r="AP3974" t="s">
        <v>91</v>
      </c>
      <c r="AQ3974" t="s">
        <v>78</v>
      </c>
      <c r="AR3974" t="s">
        <v>93</v>
      </c>
      <c r="AS3974">
        <v>3</v>
      </c>
      <c r="AT3974">
        <v>3146</v>
      </c>
      <c r="AU3974">
        <v>1</v>
      </c>
      <c r="AV3974">
        <v>1</v>
      </c>
      <c r="AW3974">
        <v>0</v>
      </c>
      <c r="AX3974">
        <v>85.45</v>
      </c>
      <c r="AY3974">
        <v>1</v>
      </c>
      <c r="AZ3974" t="s">
        <v>94</v>
      </c>
      <c r="BA3974">
        <v>10</v>
      </c>
      <c r="BB3974" t="s">
        <v>95</v>
      </c>
      <c r="BC3974">
        <v>1</v>
      </c>
    </row>
    <row r="3975" spans="1:55">
      <c r="A3975" t="s">
        <v>7783</v>
      </c>
      <c r="B3975" t="s">
        <v>56</v>
      </c>
      <c r="C3975">
        <v>39</v>
      </c>
      <c r="D3975" t="s">
        <v>61</v>
      </c>
      <c r="E3975">
        <v>0</v>
      </c>
      <c r="F3975" t="s">
        <v>4672</v>
      </c>
      <c r="G3975">
        <v>95554</v>
      </c>
      <c r="H3975">
        <v>40.267158</v>
      </c>
      <c r="I3975">
        <v>-123.805913</v>
      </c>
      <c r="J3975">
        <v>0</v>
      </c>
      <c r="K3975">
        <v>72</v>
      </c>
      <c r="L3975" t="s">
        <v>119</v>
      </c>
      <c r="M3975" t="s">
        <v>57</v>
      </c>
      <c r="N3975" t="s">
        <v>7784</v>
      </c>
      <c r="O3975" t="s">
        <v>57</v>
      </c>
      <c r="P3975" t="s">
        <v>61</v>
      </c>
      <c r="Q3975" t="s">
        <v>143</v>
      </c>
      <c r="R3975" t="s">
        <v>143</v>
      </c>
      <c r="S3975" t="s">
        <v>143</v>
      </c>
      <c r="T3975" t="s">
        <v>143</v>
      </c>
      <c r="U3975" t="s">
        <v>143</v>
      </c>
      <c r="V3975" t="s">
        <v>143</v>
      </c>
      <c r="W3975" t="s">
        <v>143</v>
      </c>
      <c r="X3975" t="s">
        <v>143</v>
      </c>
      <c r="Y3975" t="s">
        <v>143</v>
      </c>
      <c r="Z3975" t="s">
        <v>143</v>
      </c>
      <c r="AA3975" t="s">
        <v>122</v>
      </c>
      <c r="AB3975" t="s">
        <v>61</v>
      </c>
      <c r="AC3975" t="s">
        <v>65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2352.45</v>
      </c>
      <c r="AJ3975" t="s">
        <v>66</v>
      </c>
      <c r="AM3975">
        <v>0</v>
      </c>
      <c r="AN3975">
        <v>1</v>
      </c>
      <c r="AO3975">
        <v>0</v>
      </c>
      <c r="AP3975" t="s">
        <v>123</v>
      </c>
      <c r="AQ3975" t="s">
        <v>68</v>
      </c>
      <c r="AR3975" t="s">
        <v>182</v>
      </c>
      <c r="AT3975">
        <v>644</v>
      </c>
      <c r="AU3975">
        <v>1</v>
      </c>
      <c r="AV3975">
        <v>0</v>
      </c>
      <c r="AW3975">
        <v>1</v>
      </c>
      <c r="AX3975">
        <v>0</v>
      </c>
      <c r="AY3975">
        <v>6</v>
      </c>
      <c r="AZ3975" t="s">
        <v>125</v>
      </c>
      <c r="BA3975">
        <v>2</v>
      </c>
      <c r="BB3975" t="s">
        <v>126</v>
      </c>
      <c r="BC3975">
        <v>3</v>
      </c>
    </row>
    <row r="3976" spans="1:55">
      <c r="A3976" t="s">
        <v>7785</v>
      </c>
      <c r="B3976" t="s">
        <v>56</v>
      </c>
      <c r="C3976">
        <v>73</v>
      </c>
      <c r="D3976" t="s">
        <v>61</v>
      </c>
      <c r="E3976">
        <v>0</v>
      </c>
      <c r="F3976" t="s">
        <v>565</v>
      </c>
      <c r="G3976">
        <v>94609</v>
      </c>
      <c r="H3976">
        <v>37.834341</v>
      </c>
      <c r="I3976">
        <v>-122.26437</v>
      </c>
      <c r="J3976">
        <v>0</v>
      </c>
      <c r="K3976">
        <v>14</v>
      </c>
      <c r="L3976" t="s">
        <v>59</v>
      </c>
      <c r="M3976" t="s">
        <v>57</v>
      </c>
      <c r="N3976" t="s">
        <v>7006</v>
      </c>
      <c r="O3976" t="s">
        <v>57</v>
      </c>
      <c r="P3976" t="s">
        <v>57</v>
      </c>
      <c r="Q3976" t="s">
        <v>85</v>
      </c>
      <c r="R3976" t="s">
        <v>1317</v>
      </c>
      <c r="S3976" t="s">
        <v>61</v>
      </c>
      <c r="T3976" t="s">
        <v>61</v>
      </c>
      <c r="U3976" t="s">
        <v>57</v>
      </c>
      <c r="V3976" t="s">
        <v>61</v>
      </c>
      <c r="W3976" t="s">
        <v>61</v>
      </c>
      <c r="X3976" t="s">
        <v>61</v>
      </c>
      <c r="Y3976" t="s">
        <v>61</v>
      </c>
      <c r="Z3976" t="s">
        <v>57</v>
      </c>
      <c r="AA3976" t="s">
        <v>122</v>
      </c>
      <c r="AB3976" t="s">
        <v>57</v>
      </c>
      <c r="AC3976" t="s">
        <v>87</v>
      </c>
      <c r="AD3976">
        <v>80.34999999999999</v>
      </c>
      <c r="AE3976">
        <v>1058.1</v>
      </c>
      <c r="AF3976">
        <v>32.71</v>
      </c>
      <c r="AG3976">
        <v>0</v>
      </c>
      <c r="AH3976">
        <v>102.76</v>
      </c>
      <c r="AI3976">
        <v>1128.15</v>
      </c>
      <c r="AJ3976" t="s">
        <v>66</v>
      </c>
      <c r="AM3976">
        <v>0</v>
      </c>
      <c r="AN3976">
        <v>1</v>
      </c>
      <c r="AO3976">
        <v>0</v>
      </c>
      <c r="AP3976" t="s">
        <v>103</v>
      </c>
      <c r="AQ3976" t="s">
        <v>104</v>
      </c>
      <c r="AR3976" t="s">
        <v>93</v>
      </c>
      <c r="AS3976">
        <v>2</v>
      </c>
      <c r="AT3976">
        <v>21097</v>
      </c>
      <c r="AU3976">
        <v>1</v>
      </c>
      <c r="AV3976">
        <v>0</v>
      </c>
      <c r="AW3976">
        <v>1</v>
      </c>
      <c r="AX3976">
        <v>0</v>
      </c>
      <c r="AY3976">
        <v>3</v>
      </c>
      <c r="AZ3976" t="s">
        <v>106</v>
      </c>
      <c r="BA3976">
        <v>4</v>
      </c>
      <c r="BB3976" t="s">
        <v>80</v>
      </c>
      <c r="BC3976">
        <v>2</v>
      </c>
    </row>
    <row r="3977" spans="1:55">
      <c r="A3977" t="s">
        <v>7786</v>
      </c>
      <c r="B3977" t="s">
        <v>73</v>
      </c>
      <c r="C3977">
        <v>48</v>
      </c>
      <c r="D3977" t="s">
        <v>57</v>
      </c>
      <c r="E3977">
        <v>2</v>
      </c>
      <c r="F3977" t="s">
        <v>2978</v>
      </c>
      <c r="G3977">
        <v>93004</v>
      </c>
      <c r="H3977">
        <v>34.278697</v>
      </c>
      <c r="I3977">
        <v>-119.167798</v>
      </c>
      <c r="J3977">
        <v>6</v>
      </c>
      <c r="K3977">
        <v>2</v>
      </c>
      <c r="L3977" t="s">
        <v>83</v>
      </c>
      <c r="M3977" t="s">
        <v>57</v>
      </c>
      <c r="N3977" t="s">
        <v>6241</v>
      </c>
      <c r="O3977" t="s">
        <v>61</v>
      </c>
      <c r="P3977" t="s">
        <v>57</v>
      </c>
      <c r="Q3977" t="s">
        <v>85</v>
      </c>
      <c r="R3977" t="s">
        <v>156</v>
      </c>
      <c r="S3977" t="s">
        <v>61</v>
      </c>
      <c r="T3977" t="s">
        <v>61</v>
      </c>
      <c r="U3977" t="s">
        <v>61</v>
      </c>
      <c r="V3977" t="s">
        <v>61</v>
      </c>
      <c r="W3977" t="s">
        <v>61</v>
      </c>
      <c r="X3977" t="s">
        <v>61</v>
      </c>
      <c r="Y3977" t="s">
        <v>61</v>
      </c>
      <c r="Z3977" t="s">
        <v>57</v>
      </c>
      <c r="AA3977" t="s">
        <v>77</v>
      </c>
      <c r="AB3977" t="s">
        <v>61</v>
      </c>
      <c r="AC3977" t="s">
        <v>65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170</v>
      </c>
      <c r="AM3977">
        <v>0</v>
      </c>
      <c r="AN3977">
        <v>0</v>
      </c>
      <c r="AO3977">
        <v>0</v>
      </c>
      <c r="AP3977" t="s">
        <v>91</v>
      </c>
      <c r="AQ3977" t="s">
        <v>78</v>
      </c>
      <c r="AR3977" t="s">
        <v>69</v>
      </c>
      <c r="AS3977">
        <v>1</v>
      </c>
      <c r="AT3977">
        <v>27381</v>
      </c>
      <c r="AU3977">
        <v>0</v>
      </c>
      <c r="AX3977">
        <v>0</v>
      </c>
      <c r="AY3977">
        <v>1</v>
      </c>
      <c r="AZ3977" t="s">
        <v>94</v>
      </c>
      <c r="BA3977">
        <v>8</v>
      </c>
      <c r="BB3977" t="s">
        <v>95</v>
      </c>
      <c r="BC3977">
        <v>1</v>
      </c>
    </row>
    <row r="3978" spans="1:55">
      <c r="A3978" t="s">
        <v>7787</v>
      </c>
      <c r="B3978" t="s">
        <v>73</v>
      </c>
      <c r="C3978">
        <v>60</v>
      </c>
      <c r="D3978" t="s">
        <v>61</v>
      </c>
      <c r="E3978">
        <v>0</v>
      </c>
      <c r="F3978" t="s">
        <v>226</v>
      </c>
      <c r="G3978">
        <v>90047</v>
      </c>
      <c r="H3978">
        <v>33.958149</v>
      </c>
      <c r="I3978">
        <v>-118.308441</v>
      </c>
      <c r="J3978">
        <v>0</v>
      </c>
      <c r="K3978">
        <v>6</v>
      </c>
      <c r="L3978" t="s">
        <v>59</v>
      </c>
      <c r="M3978" t="s">
        <v>57</v>
      </c>
      <c r="N3978" t="s">
        <v>7788</v>
      </c>
      <c r="O3978" t="s">
        <v>61</v>
      </c>
      <c r="P3978" t="s">
        <v>57</v>
      </c>
      <c r="Q3978" t="s">
        <v>135</v>
      </c>
      <c r="R3978" t="s">
        <v>169</v>
      </c>
      <c r="S3978" t="s">
        <v>61</v>
      </c>
      <c r="T3978" t="s">
        <v>61</v>
      </c>
      <c r="U3978" t="s">
        <v>61</v>
      </c>
      <c r="V3978" t="s">
        <v>57</v>
      </c>
      <c r="W3978" t="s">
        <v>61</v>
      </c>
      <c r="X3978" t="s">
        <v>61</v>
      </c>
      <c r="Y3978" t="s">
        <v>61</v>
      </c>
      <c r="Z3978" t="s">
        <v>57</v>
      </c>
      <c r="AA3978" t="s">
        <v>77</v>
      </c>
      <c r="AB3978" t="s">
        <v>57</v>
      </c>
      <c r="AC3978" t="s">
        <v>65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66</v>
      </c>
      <c r="AM3978">
        <v>0</v>
      </c>
      <c r="AN3978">
        <v>1</v>
      </c>
      <c r="AO3978">
        <v>0</v>
      </c>
      <c r="AP3978" t="s">
        <v>91</v>
      </c>
      <c r="AQ3978" t="s">
        <v>124</v>
      </c>
      <c r="AR3978" t="s">
        <v>137</v>
      </c>
      <c r="AS3978">
        <v>2</v>
      </c>
      <c r="AT3978">
        <v>47107</v>
      </c>
      <c r="AU3978">
        <v>1</v>
      </c>
      <c r="AV3978">
        <v>0</v>
      </c>
      <c r="AW3978">
        <v>1</v>
      </c>
      <c r="AX3978">
        <v>0</v>
      </c>
      <c r="AY3978">
        <v>1</v>
      </c>
      <c r="AZ3978" t="s">
        <v>94</v>
      </c>
      <c r="BA3978">
        <v>8</v>
      </c>
      <c r="BB3978" t="s">
        <v>95</v>
      </c>
      <c r="BC3978">
        <v>1</v>
      </c>
    </row>
    <row r="3979" spans="1:55">
      <c r="A3979" t="s">
        <v>7789</v>
      </c>
      <c r="B3979" t="s">
        <v>56</v>
      </c>
      <c r="C3979">
        <v>58</v>
      </c>
      <c r="D3979" t="s">
        <v>61</v>
      </c>
      <c r="E3979">
        <v>0</v>
      </c>
      <c r="F3979" t="s">
        <v>4595</v>
      </c>
      <c r="G3979">
        <v>93526</v>
      </c>
      <c r="H3979">
        <v>36.869584</v>
      </c>
      <c r="I3979">
        <v>-118.189241</v>
      </c>
      <c r="J3979">
        <v>0</v>
      </c>
      <c r="K3979">
        <v>12</v>
      </c>
      <c r="L3979" t="s">
        <v>59</v>
      </c>
      <c r="M3979" t="s">
        <v>57</v>
      </c>
      <c r="N3979" t="s">
        <v>6933</v>
      </c>
      <c r="O3979" t="s">
        <v>61</v>
      </c>
      <c r="P3979" t="s">
        <v>61</v>
      </c>
      <c r="Q3979" t="s">
        <v>143</v>
      </c>
      <c r="R3979" t="s">
        <v>143</v>
      </c>
      <c r="S3979" t="s">
        <v>143</v>
      </c>
      <c r="T3979" t="s">
        <v>143</v>
      </c>
      <c r="U3979" t="s">
        <v>143</v>
      </c>
      <c r="V3979" t="s">
        <v>143</v>
      </c>
      <c r="W3979" t="s">
        <v>143</v>
      </c>
      <c r="X3979" t="s">
        <v>143</v>
      </c>
      <c r="Y3979" t="s">
        <v>143</v>
      </c>
      <c r="Z3979" t="s">
        <v>143</v>
      </c>
      <c r="AA3979" t="s">
        <v>64</v>
      </c>
      <c r="AB3979" t="s">
        <v>61</v>
      </c>
      <c r="AC3979" t="s">
        <v>65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66</v>
      </c>
      <c r="AM3979">
        <v>0</v>
      </c>
      <c r="AN3979">
        <v>1</v>
      </c>
      <c r="AO3979">
        <v>0</v>
      </c>
      <c r="AP3979" t="s">
        <v>67</v>
      </c>
      <c r="AQ3979" t="s">
        <v>92</v>
      </c>
      <c r="AR3979" t="s">
        <v>182</v>
      </c>
      <c r="AT3979">
        <v>734</v>
      </c>
      <c r="AU3979">
        <v>1</v>
      </c>
      <c r="AV3979">
        <v>0</v>
      </c>
      <c r="AW3979">
        <v>1</v>
      </c>
      <c r="AX3979">
        <v>0</v>
      </c>
      <c r="AY3979">
        <v>2</v>
      </c>
      <c r="AZ3979" t="s">
        <v>70</v>
      </c>
      <c r="BA3979">
        <v>2</v>
      </c>
      <c r="BB3979" t="s">
        <v>126</v>
      </c>
      <c r="BC3979">
        <v>3</v>
      </c>
    </row>
    <row r="3980" spans="1:55">
      <c r="A3980" t="s">
        <v>7790</v>
      </c>
      <c r="B3980" t="s">
        <v>56</v>
      </c>
      <c r="C3980">
        <v>61</v>
      </c>
      <c r="D3980" t="s">
        <v>61</v>
      </c>
      <c r="E3980">
        <v>0</v>
      </c>
      <c r="F3980" t="s">
        <v>1824</v>
      </c>
      <c r="G3980">
        <v>92276</v>
      </c>
      <c r="H3980">
        <v>33.849263</v>
      </c>
      <c r="I3980">
        <v>-116.382778</v>
      </c>
      <c r="J3980">
        <v>0</v>
      </c>
      <c r="K3980">
        <v>7</v>
      </c>
      <c r="L3980" t="s">
        <v>59</v>
      </c>
      <c r="M3980" t="s">
        <v>57</v>
      </c>
      <c r="N3980" t="s">
        <v>7791</v>
      </c>
      <c r="O3980" t="s">
        <v>61</v>
      </c>
      <c r="P3980" t="s">
        <v>57</v>
      </c>
      <c r="Q3980" t="s">
        <v>85</v>
      </c>
      <c r="R3980" t="s">
        <v>100</v>
      </c>
      <c r="S3980" t="s">
        <v>61</v>
      </c>
      <c r="T3980" t="s">
        <v>61</v>
      </c>
      <c r="U3980" t="s">
        <v>61</v>
      </c>
      <c r="V3980" t="s">
        <v>61</v>
      </c>
      <c r="W3980" t="s">
        <v>61</v>
      </c>
      <c r="X3980" t="s">
        <v>61</v>
      </c>
      <c r="Y3980" t="s">
        <v>61</v>
      </c>
      <c r="Z3980" t="s">
        <v>57</v>
      </c>
      <c r="AA3980" t="s">
        <v>77</v>
      </c>
      <c r="AB3980" t="s">
        <v>57</v>
      </c>
      <c r="AC3980" t="s">
        <v>87</v>
      </c>
      <c r="AD3980">
        <v>69.84999999999999</v>
      </c>
      <c r="AE3980">
        <v>515.45</v>
      </c>
      <c r="AF3980">
        <v>0</v>
      </c>
      <c r="AG3980">
        <v>0</v>
      </c>
      <c r="AH3980">
        <v>192.22</v>
      </c>
      <c r="AI3980">
        <v>707.67</v>
      </c>
      <c r="AJ3980" t="s">
        <v>66</v>
      </c>
      <c r="AM3980">
        <v>0</v>
      </c>
      <c r="AN3980">
        <v>1</v>
      </c>
      <c r="AO3980">
        <v>0</v>
      </c>
      <c r="AP3980" t="s">
        <v>67</v>
      </c>
      <c r="AQ3980" t="s">
        <v>124</v>
      </c>
      <c r="AR3980" t="s">
        <v>69</v>
      </c>
      <c r="AS3980">
        <v>1</v>
      </c>
      <c r="AT3980">
        <v>6242</v>
      </c>
      <c r="AU3980">
        <v>1</v>
      </c>
      <c r="AV3980">
        <v>0</v>
      </c>
      <c r="AW3980">
        <v>1</v>
      </c>
      <c r="AX3980">
        <v>0</v>
      </c>
      <c r="AY3980">
        <v>2</v>
      </c>
      <c r="AZ3980" t="s">
        <v>70</v>
      </c>
      <c r="BA3980">
        <v>7</v>
      </c>
      <c r="BB3980" t="s">
        <v>95</v>
      </c>
      <c r="BC3980">
        <v>1</v>
      </c>
    </row>
    <row r="3981" spans="1:55">
      <c r="A3981" t="s">
        <v>7792</v>
      </c>
      <c r="B3981" t="s">
        <v>73</v>
      </c>
      <c r="C3981">
        <v>77</v>
      </c>
      <c r="D3981" t="s">
        <v>57</v>
      </c>
      <c r="E3981">
        <v>0</v>
      </c>
      <c r="F3981" t="s">
        <v>7793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59</v>
      </c>
      <c r="M3981" t="s">
        <v>57</v>
      </c>
      <c r="N3981" t="s">
        <v>7794</v>
      </c>
      <c r="O3981" t="s">
        <v>57</v>
      </c>
      <c r="P3981" t="s">
        <v>61</v>
      </c>
      <c r="Q3981" t="s">
        <v>143</v>
      </c>
      <c r="R3981" t="s">
        <v>143</v>
      </c>
      <c r="S3981" t="s">
        <v>143</v>
      </c>
      <c r="T3981" t="s">
        <v>143</v>
      </c>
      <c r="U3981" t="s">
        <v>143</v>
      </c>
      <c r="V3981" t="s">
        <v>143</v>
      </c>
      <c r="W3981" t="s">
        <v>143</v>
      </c>
      <c r="X3981" t="s">
        <v>143</v>
      </c>
      <c r="Y3981" t="s">
        <v>143</v>
      </c>
      <c r="Z3981" t="s">
        <v>143</v>
      </c>
      <c r="AA3981" t="s">
        <v>122</v>
      </c>
      <c r="AB3981" t="s">
        <v>57</v>
      </c>
      <c r="AC3981" t="s">
        <v>87</v>
      </c>
      <c r="AD3981">
        <v>25</v>
      </c>
      <c r="AE3981">
        <v>1802.55</v>
      </c>
      <c r="AF3981">
        <v>28.93</v>
      </c>
      <c r="AG3981">
        <v>0</v>
      </c>
      <c r="AH3981">
        <v>2087.28</v>
      </c>
      <c r="AI3981">
        <v>3860.9</v>
      </c>
      <c r="AJ3981" t="s">
        <v>66</v>
      </c>
      <c r="AM3981">
        <v>0</v>
      </c>
      <c r="AN3981">
        <v>1</v>
      </c>
      <c r="AO3981">
        <v>0</v>
      </c>
      <c r="AP3981" t="s">
        <v>123</v>
      </c>
      <c r="AQ3981" t="s">
        <v>104</v>
      </c>
      <c r="AR3981" t="s">
        <v>182</v>
      </c>
      <c r="AT3981">
        <v>62425</v>
      </c>
      <c r="AU3981">
        <v>1</v>
      </c>
      <c r="AV3981">
        <v>0</v>
      </c>
      <c r="AW3981">
        <v>1</v>
      </c>
      <c r="AX3981">
        <v>0</v>
      </c>
      <c r="AY3981">
        <v>6</v>
      </c>
      <c r="AZ3981" t="s">
        <v>125</v>
      </c>
      <c r="BA3981">
        <v>1</v>
      </c>
      <c r="BB3981" t="s">
        <v>71</v>
      </c>
      <c r="BC3981">
        <v>4</v>
      </c>
    </row>
    <row r="3982" spans="1:55">
      <c r="A3982" t="s">
        <v>7795</v>
      </c>
      <c r="B3982" t="s">
        <v>56</v>
      </c>
      <c r="C3982">
        <v>23</v>
      </c>
      <c r="D3982" t="s">
        <v>57</v>
      </c>
      <c r="E3982">
        <v>0</v>
      </c>
      <c r="F3982" t="s">
        <v>7037</v>
      </c>
      <c r="G3982">
        <v>93560</v>
      </c>
      <c r="H3982">
        <v>34.903052</v>
      </c>
      <c r="I3982">
        <v>-118.411251</v>
      </c>
      <c r="J3982">
        <v>4</v>
      </c>
      <c r="K3982">
        <v>10</v>
      </c>
      <c r="L3982" t="s">
        <v>59</v>
      </c>
      <c r="M3982" t="s">
        <v>57</v>
      </c>
      <c r="N3982" t="s">
        <v>7796</v>
      </c>
      <c r="O3982" t="s">
        <v>57</v>
      </c>
      <c r="P3982" t="s">
        <v>57</v>
      </c>
      <c r="Q3982" t="s">
        <v>85</v>
      </c>
      <c r="R3982" t="s">
        <v>1048</v>
      </c>
      <c r="S3982" t="s">
        <v>57</v>
      </c>
      <c r="T3982" t="s">
        <v>61</v>
      </c>
      <c r="U3982" t="s">
        <v>61</v>
      </c>
      <c r="V3982" t="s">
        <v>61</v>
      </c>
      <c r="W3982" t="s">
        <v>61</v>
      </c>
      <c r="X3982" t="s">
        <v>61</v>
      </c>
      <c r="Y3982" t="s">
        <v>61</v>
      </c>
      <c r="Z3982" t="s">
        <v>57</v>
      </c>
      <c r="AA3982" t="s">
        <v>77</v>
      </c>
      <c r="AB3982" t="s">
        <v>57</v>
      </c>
      <c r="AC3982" t="s">
        <v>65</v>
      </c>
      <c r="AD3982">
        <v>78.15000000000001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66</v>
      </c>
      <c r="AM3982">
        <v>0</v>
      </c>
      <c r="AN3982">
        <v>1</v>
      </c>
      <c r="AO3982">
        <v>0</v>
      </c>
      <c r="AP3982" t="s">
        <v>67</v>
      </c>
      <c r="AQ3982" t="s">
        <v>116</v>
      </c>
      <c r="AR3982" t="s">
        <v>93</v>
      </c>
      <c r="AS3982">
        <v>2</v>
      </c>
      <c r="AT3982">
        <v>14931</v>
      </c>
      <c r="AU3982">
        <v>1</v>
      </c>
      <c r="AV3982">
        <v>0</v>
      </c>
      <c r="AW3982">
        <v>1</v>
      </c>
      <c r="AX3982">
        <v>0</v>
      </c>
      <c r="AY3982">
        <v>2</v>
      </c>
      <c r="AZ3982" t="s">
        <v>70</v>
      </c>
      <c r="BA3982">
        <v>6</v>
      </c>
      <c r="BB3982" t="s">
        <v>95</v>
      </c>
      <c r="BC3982">
        <v>1</v>
      </c>
    </row>
    <row r="3983" spans="1:55">
      <c r="A3983" t="s">
        <v>7797</v>
      </c>
      <c r="B3983" t="s">
        <v>56</v>
      </c>
      <c r="C3983">
        <v>77</v>
      </c>
      <c r="D3983" t="s">
        <v>61</v>
      </c>
      <c r="E3983">
        <v>0</v>
      </c>
      <c r="F3983" t="s">
        <v>2229</v>
      </c>
      <c r="G3983">
        <v>92544</v>
      </c>
      <c r="H3983">
        <v>33.644585</v>
      </c>
      <c r="I3983">
        <v>-116.871544</v>
      </c>
      <c r="J3983">
        <v>0</v>
      </c>
      <c r="K3983">
        <v>20</v>
      </c>
      <c r="L3983" t="s">
        <v>59</v>
      </c>
      <c r="M3983" t="s">
        <v>57</v>
      </c>
      <c r="N3983" t="s">
        <v>7798</v>
      </c>
      <c r="O3983" t="s">
        <v>57</v>
      </c>
      <c r="P3983" t="s">
        <v>57</v>
      </c>
      <c r="Q3983" t="s">
        <v>85</v>
      </c>
      <c r="R3983" t="s">
        <v>160</v>
      </c>
      <c r="S3983" t="s">
        <v>61</v>
      </c>
      <c r="T3983" t="s">
        <v>57</v>
      </c>
      <c r="U3983" t="s">
        <v>57</v>
      </c>
      <c r="V3983" t="s">
        <v>61</v>
      </c>
      <c r="W3983" t="s">
        <v>61</v>
      </c>
      <c r="X3983" t="s">
        <v>57</v>
      </c>
      <c r="Y3983" t="s">
        <v>61</v>
      </c>
      <c r="Z3983" t="s">
        <v>61</v>
      </c>
      <c r="AA3983" t="s">
        <v>77</v>
      </c>
      <c r="AB3983" t="s">
        <v>57</v>
      </c>
      <c r="AC3983" t="s">
        <v>87</v>
      </c>
      <c r="AD3983">
        <v>94.09999999999999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88</v>
      </c>
      <c r="AK3983" t="s">
        <v>89</v>
      </c>
      <c r="AL3983" t="s">
        <v>90</v>
      </c>
      <c r="AM3983">
        <v>1</v>
      </c>
      <c r="AN3983">
        <v>0</v>
      </c>
      <c r="AO3983">
        <v>0</v>
      </c>
      <c r="AP3983" t="s">
        <v>103</v>
      </c>
      <c r="AQ3983" t="s">
        <v>104</v>
      </c>
      <c r="AR3983" t="s">
        <v>105</v>
      </c>
      <c r="AS3983">
        <v>3</v>
      </c>
      <c r="AT3983">
        <v>39264</v>
      </c>
      <c r="AU3983">
        <v>1</v>
      </c>
      <c r="AV3983">
        <v>1</v>
      </c>
      <c r="AW3983">
        <v>0</v>
      </c>
      <c r="AX3983">
        <v>94.09999999999999</v>
      </c>
      <c r="AY3983">
        <v>3</v>
      </c>
      <c r="AZ3983" t="s">
        <v>106</v>
      </c>
      <c r="BA3983">
        <v>7</v>
      </c>
      <c r="BB3983" t="s">
        <v>95</v>
      </c>
      <c r="BC3983">
        <v>1</v>
      </c>
    </row>
    <row r="3984" spans="1:55">
      <c r="A3984" t="s">
        <v>7799</v>
      </c>
      <c r="B3984" t="s">
        <v>56</v>
      </c>
      <c r="C3984">
        <v>44</v>
      </c>
      <c r="D3984" t="s">
        <v>61</v>
      </c>
      <c r="E3984">
        <v>0</v>
      </c>
      <c r="F3984" t="s">
        <v>4066</v>
      </c>
      <c r="G3984">
        <v>94585</v>
      </c>
      <c r="H3984">
        <v>38.197907</v>
      </c>
      <c r="I3984">
        <v>-122.017258</v>
      </c>
      <c r="J3984">
        <v>0</v>
      </c>
      <c r="K3984">
        <v>15</v>
      </c>
      <c r="L3984" t="s">
        <v>98</v>
      </c>
      <c r="M3984" t="s">
        <v>57</v>
      </c>
      <c r="N3984" t="s">
        <v>7800</v>
      </c>
      <c r="O3984" t="s">
        <v>57</v>
      </c>
      <c r="P3984" t="s">
        <v>57</v>
      </c>
      <c r="Q3984" t="s">
        <v>85</v>
      </c>
      <c r="R3984" t="s">
        <v>100</v>
      </c>
      <c r="S3984" t="s">
        <v>57</v>
      </c>
      <c r="T3984" t="s">
        <v>61</v>
      </c>
      <c r="U3984" t="s">
        <v>57</v>
      </c>
      <c r="V3984" t="s">
        <v>61</v>
      </c>
      <c r="W3984" t="s">
        <v>61</v>
      </c>
      <c r="X3984" t="s">
        <v>61</v>
      </c>
      <c r="Y3984" t="s">
        <v>61</v>
      </c>
      <c r="Z3984" t="s">
        <v>57</v>
      </c>
      <c r="AA3984" t="s">
        <v>77</v>
      </c>
      <c r="AB3984" t="s">
        <v>57</v>
      </c>
      <c r="AC3984" t="s">
        <v>65</v>
      </c>
      <c r="AD3984">
        <v>84.34999999999999</v>
      </c>
      <c r="AE3984">
        <v>1302.65</v>
      </c>
      <c r="AF3984">
        <v>0</v>
      </c>
      <c r="AG3984">
        <v>0</v>
      </c>
      <c r="AH3984">
        <v>93.3</v>
      </c>
      <c r="AI3984">
        <v>1395.95</v>
      </c>
      <c r="AJ3984" t="s">
        <v>66</v>
      </c>
      <c r="AM3984">
        <v>0</v>
      </c>
      <c r="AN3984">
        <v>1</v>
      </c>
      <c r="AO3984">
        <v>0</v>
      </c>
      <c r="AP3984" t="s">
        <v>103</v>
      </c>
      <c r="AQ3984" t="s">
        <v>78</v>
      </c>
      <c r="AR3984" t="s">
        <v>93</v>
      </c>
      <c r="AS3984">
        <v>3</v>
      </c>
      <c r="AT3984">
        <v>39279</v>
      </c>
      <c r="AU3984">
        <v>1</v>
      </c>
      <c r="AV3984">
        <v>0</v>
      </c>
      <c r="AW3984">
        <v>1</v>
      </c>
      <c r="AX3984">
        <v>0</v>
      </c>
      <c r="AY3984">
        <v>3</v>
      </c>
      <c r="AZ3984" t="s">
        <v>106</v>
      </c>
      <c r="BA3984">
        <v>7</v>
      </c>
      <c r="BB3984" t="s">
        <v>95</v>
      </c>
      <c r="BC3984">
        <v>1</v>
      </c>
    </row>
    <row r="3985" spans="1:55">
      <c r="A3985" t="s">
        <v>7801</v>
      </c>
      <c r="B3985" t="s">
        <v>56</v>
      </c>
      <c r="C3985">
        <v>56</v>
      </c>
      <c r="D3985" t="s">
        <v>61</v>
      </c>
      <c r="E3985">
        <v>0</v>
      </c>
      <c r="F3985" t="s">
        <v>1856</v>
      </c>
      <c r="G3985">
        <v>95257</v>
      </c>
      <c r="H3985">
        <v>38.392686</v>
      </c>
      <c r="I3985">
        <v>-120.415951</v>
      </c>
      <c r="J3985">
        <v>0</v>
      </c>
      <c r="K3985">
        <v>58</v>
      </c>
      <c r="L3985" t="s">
        <v>59</v>
      </c>
      <c r="M3985" t="s">
        <v>57</v>
      </c>
      <c r="N3985" t="s">
        <v>7802</v>
      </c>
      <c r="O3985" t="s">
        <v>61</v>
      </c>
      <c r="P3985" t="s">
        <v>57</v>
      </c>
      <c r="Q3985" t="s">
        <v>135</v>
      </c>
      <c r="R3985" t="s">
        <v>63</v>
      </c>
      <c r="S3985" t="s">
        <v>57</v>
      </c>
      <c r="T3985" t="s">
        <v>57</v>
      </c>
      <c r="U3985" t="s">
        <v>57</v>
      </c>
      <c r="V3985" t="s">
        <v>57</v>
      </c>
      <c r="W3985" t="s">
        <v>61</v>
      </c>
      <c r="X3985" t="s">
        <v>61</v>
      </c>
      <c r="Y3985" t="s">
        <v>61</v>
      </c>
      <c r="Z3985" t="s">
        <v>57</v>
      </c>
      <c r="AA3985" t="s">
        <v>122</v>
      </c>
      <c r="AB3985" t="s">
        <v>57</v>
      </c>
      <c r="AC3985" t="s">
        <v>65</v>
      </c>
      <c r="AD3985">
        <v>64.90000000000001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66</v>
      </c>
      <c r="AM3985">
        <v>0</v>
      </c>
      <c r="AN3985">
        <v>1</v>
      </c>
      <c r="AO3985">
        <v>0</v>
      </c>
      <c r="AP3985" t="s">
        <v>123</v>
      </c>
      <c r="AQ3985" t="s">
        <v>92</v>
      </c>
      <c r="AR3985" t="s">
        <v>69</v>
      </c>
      <c r="AS3985">
        <v>5</v>
      </c>
      <c r="AT3985">
        <v>435</v>
      </c>
      <c r="AU3985">
        <v>1</v>
      </c>
      <c r="AV3985">
        <v>0</v>
      </c>
      <c r="AW3985">
        <v>1</v>
      </c>
      <c r="AX3985">
        <v>0</v>
      </c>
      <c r="AY3985">
        <v>6</v>
      </c>
      <c r="AZ3985" t="s">
        <v>125</v>
      </c>
      <c r="BA3985">
        <v>2</v>
      </c>
      <c r="BB3985" t="s">
        <v>126</v>
      </c>
      <c r="BC3985">
        <v>3</v>
      </c>
    </row>
    <row r="3986" spans="1:55">
      <c r="A3986" t="s">
        <v>7803</v>
      </c>
      <c r="B3986" t="s">
        <v>73</v>
      </c>
      <c r="C3986">
        <v>30</v>
      </c>
      <c r="D3986" t="s">
        <v>61</v>
      </c>
      <c r="E3986">
        <v>3</v>
      </c>
      <c r="F3986" t="s">
        <v>433</v>
      </c>
      <c r="G3986">
        <v>92239</v>
      </c>
      <c r="H3986">
        <v>33.889605</v>
      </c>
      <c r="I3986">
        <v>-115.257009</v>
      </c>
      <c r="J3986">
        <v>0</v>
      </c>
      <c r="K3986">
        <v>20</v>
      </c>
      <c r="L3986" t="s">
        <v>59</v>
      </c>
      <c r="M3986" t="s">
        <v>57</v>
      </c>
      <c r="N3986" t="s">
        <v>7804</v>
      </c>
      <c r="O3986" t="s">
        <v>61</v>
      </c>
      <c r="P3986" t="s">
        <v>61</v>
      </c>
      <c r="Q3986" t="s">
        <v>143</v>
      </c>
      <c r="R3986" t="s">
        <v>143</v>
      </c>
      <c r="S3986" t="s">
        <v>143</v>
      </c>
      <c r="T3986" t="s">
        <v>143</v>
      </c>
      <c r="U3986" t="s">
        <v>143</v>
      </c>
      <c r="V3986" t="s">
        <v>143</v>
      </c>
      <c r="W3986" t="s">
        <v>143</v>
      </c>
      <c r="X3986" t="s">
        <v>143</v>
      </c>
      <c r="Y3986" t="s">
        <v>143</v>
      </c>
      <c r="Z3986" t="s">
        <v>143</v>
      </c>
      <c r="AA3986" t="s">
        <v>77</v>
      </c>
      <c r="AB3986" t="s">
        <v>57</v>
      </c>
      <c r="AC3986" t="s">
        <v>87</v>
      </c>
      <c r="AD3986">
        <v>19.4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88</v>
      </c>
      <c r="AK3986" t="s">
        <v>205</v>
      </c>
      <c r="AL3986" t="s">
        <v>329</v>
      </c>
      <c r="AM3986">
        <v>1</v>
      </c>
      <c r="AN3986">
        <v>0</v>
      </c>
      <c r="AO3986">
        <v>0</v>
      </c>
      <c r="AP3986" t="s">
        <v>103</v>
      </c>
      <c r="AQ3986" t="s">
        <v>68</v>
      </c>
      <c r="AR3986" t="s">
        <v>182</v>
      </c>
      <c r="AT3986">
        <v>964</v>
      </c>
      <c r="AU3986">
        <v>1</v>
      </c>
      <c r="AV3986">
        <v>1</v>
      </c>
      <c r="AW3986">
        <v>0</v>
      </c>
      <c r="AX3986">
        <v>19.4</v>
      </c>
      <c r="AY3986">
        <v>3</v>
      </c>
      <c r="AZ3986" t="s">
        <v>106</v>
      </c>
      <c r="BA3986">
        <v>4</v>
      </c>
      <c r="BB3986" t="s">
        <v>80</v>
      </c>
      <c r="BC3986">
        <v>2</v>
      </c>
    </row>
    <row r="3987" spans="1:55">
      <c r="A3987" t="s">
        <v>7805</v>
      </c>
      <c r="B3987" t="s">
        <v>56</v>
      </c>
      <c r="C3987">
        <v>25</v>
      </c>
      <c r="D3987" t="s">
        <v>57</v>
      </c>
      <c r="E3987">
        <v>0</v>
      </c>
      <c r="F3987" t="s">
        <v>2277</v>
      </c>
      <c r="G3987">
        <v>91945</v>
      </c>
      <c r="H3987">
        <v>32.733564</v>
      </c>
      <c r="I3987">
        <v>-117.033713</v>
      </c>
      <c r="J3987">
        <v>1</v>
      </c>
      <c r="K3987">
        <v>46</v>
      </c>
      <c r="L3987" t="s">
        <v>129</v>
      </c>
      <c r="M3987" t="s">
        <v>57</v>
      </c>
      <c r="N3987" t="s">
        <v>7806</v>
      </c>
      <c r="O3987" t="s">
        <v>57</v>
      </c>
      <c r="P3987" t="s">
        <v>57</v>
      </c>
      <c r="Q3987" t="s">
        <v>135</v>
      </c>
      <c r="R3987" t="s">
        <v>467</v>
      </c>
      <c r="S3987" t="s">
        <v>57</v>
      </c>
      <c r="T3987" t="s">
        <v>61</v>
      </c>
      <c r="U3987" t="s">
        <v>61</v>
      </c>
      <c r="V3987" t="s">
        <v>61</v>
      </c>
      <c r="W3987" t="s">
        <v>61</v>
      </c>
      <c r="X3987" t="s">
        <v>61</v>
      </c>
      <c r="Y3987" t="s">
        <v>57</v>
      </c>
      <c r="Z3987" t="s">
        <v>57</v>
      </c>
      <c r="AA3987" t="s">
        <v>77</v>
      </c>
      <c r="AB3987" t="s">
        <v>61</v>
      </c>
      <c r="AC3987" t="s">
        <v>87</v>
      </c>
      <c r="AD3987">
        <v>53.1</v>
      </c>
      <c r="AE3987">
        <v>2459.8</v>
      </c>
      <c r="AF3987">
        <v>0</v>
      </c>
      <c r="AG3987">
        <v>0</v>
      </c>
      <c r="AH3987">
        <v>2058.04</v>
      </c>
      <c r="AI3987">
        <v>4517.84</v>
      </c>
      <c r="AJ3987" t="s">
        <v>66</v>
      </c>
      <c r="AM3987">
        <v>0</v>
      </c>
      <c r="AN3987">
        <v>1</v>
      </c>
      <c r="AO3987">
        <v>0</v>
      </c>
      <c r="AP3987" t="s">
        <v>176</v>
      </c>
      <c r="AQ3987" t="s">
        <v>116</v>
      </c>
      <c r="AR3987" t="s">
        <v>69</v>
      </c>
      <c r="AS3987">
        <v>3</v>
      </c>
      <c r="AT3987">
        <v>24961</v>
      </c>
      <c r="AU3987">
        <v>1</v>
      </c>
      <c r="AV3987">
        <v>0</v>
      </c>
      <c r="AW3987">
        <v>1</v>
      </c>
      <c r="AX3987">
        <v>0</v>
      </c>
      <c r="AY3987">
        <v>5</v>
      </c>
      <c r="AZ3987" t="s">
        <v>177</v>
      </c>
      <c r="BA3987">
        <v>4</v>
      </c>
      <c r="BB3987" t="s">
        <v>80</v>
      </c>
      <c r="BC3987">
        <v>2</v>
      </c>
    </row>
    <row r="3988" spans="1:55">
      <c r="A3988" t="s">
        <v>7807</v>
      </c>
      <c r="B3988" t="s">
        <v>73</v>
      </c>
      <c r="C3988">
        <v>47</v>
      </c>
      <c r="D3988" t="s">
        <v>61</v>
      </c>
      <c r="E3988">
        <v>0</v>
      </c>
      <c r="F3988" t="s">
        <v>4036</v>
      </c>
      <c r="G3988">
        <v>93454</v>
      </c>
      <c r="H3988">
        <v>34.943523</v>
      </c>
      <c r="I3988">
        <v>-120.256729</v>
      </c>
      <c r="J3988">
        <v>0</v>
      </c>
      <c r="K3988">
        <v>4</v>
      </c>
      <c r="L3988" t="s">
        <v>59</v>
      </c>
      <c r="M3988" t="s">
        <v>57</v>
      </c>
      <c r="N3988" t="s">
        <v>2071</v>
      </c>
      <c r="O3988" t="s">
        <v>61</v>
      </c>
      <c r="P3988" t="s">
        <v>61</v>
      </c>
      <c r="Q3988" t="s">
        <v>143</v>
      </c>
      <c r="R3988" t="s">
        <v>143</v>
      </c>
      <c r="S3988" t="s">
        <v>143</v>
      </c>
      <c r="T3988" t="s">
        <v>143</v>
      </c>
      <c r="U3988" t="s">
        <v>143</v>
      </c>
      <c r="V3988" t="s">
        <v>143</v>
      </c>
      <c r="W3988" t="s">
        <v>143</v>
      </c>
      <c r="X3988" t="s">
        <v>143</v>
      </c>
      <c r="Y3988" t="s">
        <v>143</v>
      </c>
      <c r="Z3988" t="s">
        <v>143</v>
      </c>
      <c r="AA3988" t="s">
        <v>64</v>
      </c>
      <c r="AB3988" t="s">
        <v>61</v>
      </c>
      <c r="AC3988" t="s">
        <v>65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66</v>
      </c>
      <c r="AM3988">
        <v>0</v>
      </c>
      <c r="AN3988">
        <v>1</v>
      </c>
      <c r="AO3988">
        <v>0</v>
      </c>
      <c r="AP3988" t="s">
        <v>91</v>
      </c>
      <c r="AQ3988" t="s">
        <v>78</v>
      </c>
      <c r="AR3988" t="s">
        <v>182</v>
      </c>
      <c r="AT3988">
        <v>30540</v>
      </c>
      <c r="AU3988">
        <v>1</v>
      </c>
      <c r="AV3988">
        <v>0</v>
      </c>
      <c r="AW3988">
        <v>1</v>
      </c>
      <c r="AX3988">
        <v>0</v>
      </c>
      <c r="AY3988">
        <v>1</v>
      </c>
      <c r="AZ3988" t="s">
        <v>94</v>
      </c>
      <c r="BA3988">
        <v>5</v>
      </c>
      <c r="BB3988" t="s">
        <v>80</v>
      </c>
      <c r="BC3988">
        <v>2</v>
      </c>
    </row>
    <row r="3989" spans="1:55">
      <c r="A3989" t="s">
        <v>7808</v>
      </c>
      <c r="B3989" t="s">
        <v>56</v>
      </c>
      <c r="C3989">
        <v>53</v>
      </c>
      <c r="D3989" t="s">
        <v>57</v>
      </c>
      <c r="E3989">
        <v>1</v>
      </c>
      <c r="F3989" t="s">
        <v>7495</v>
      </c>
      <c r="G3989">
        <v>95430</v>
      </c>
      <c r="H3989">
        <v>38.445603</v>
      </c>
      <c r="I3989">
        <v>-123.063756</v>
      </c>
      <c r="J3989">
        <v>9</v>
      </c>
      <c r="K3989">
        <v>35</v>
      </c>
      <c r="L3989" t="s">
        <v>59</v>
      </c>
      <c r="M3989" t="s">
        <v>57</v>
      </c>
      <c r="N3989" t="s">
        <v>4657</v>
      </c>
      <c r="O3989" t="s">
        <v>57</v>
      </c>
      <c r="P3989" t="s">
        <v>61</v>
      </c>
      <c r="Q3989" t="s">
        <v>143</v>
      </c>
      <c r="R3989" t="s">
        <v>143</v>
      </c>
      <c r="S3989" t="s">
        <v>143</v>
      </c>
      <c r="T3989" t="s">
        <v>143</v>
      </c>
      <c r="U3989" t="s">
        <v>143</v>
      </c>
      <c r="V3989" t="s">
        <v>143</v>
      </c>
      <c r="W3989" t="s">
        <v>143</v>
      </c>
      <c r="X3989" t="s">
        <v>143</v>
      </c>
      <c r="Y3989" t="s">
        <v>143</v>
      </c>
      <c r="Z3989" t="s">
        <v>143</v>
      </c>
      <c r="AA3989" t="s">
        <v>122</v>
      </c>
      <c r="AB3989" t="s">
        <v>57</v>
      </c>
      <c r="AC3989" t="s">
        <v>65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</v>
      </c>
      <c r="AJ3989" t="s">
        <v>66</v>
      </c>
      <c r="AM3989">
        <v>0</v>
      </c>
      <c r="AN3989">
        <v>1</v>
      </c>
      <c r="AO3989">
        <v>0</v>
      </c>
      <c r="AP3989" t="s">
        <v>164</v>
      </c>
      <c r="AQ3989" t="s">
        <v>92</v>
      </c>
      <c r="AR3989" t="s">
        <v>182</v>
      </c>
      <c r="AT3989">
        <v>187</v>
      </c>
      <c r="AU3989">
        <v>1</v>
      </c>
      <c r="AV3989">
        <v>0</v>
      </c>
      <c r="AW3989">
        <v>1</v>
      </c>
      <c r="AX3989">
        <v>0</v>
      </c>
      <c r="AY3989">
        <v>4</v>
      </c>
      <c r="AZ3989" t="s">
        <v>165</v>
      </c>
      <c r="BA3989">
        <v>0</v>
      </c>
      <c r="BB3989" t="s">
        <v>71</v>
      </c>
      <c r="BC3989">
        <v>4</v>
      </c>
    </row>
    <row r="3990" spans="1:55">
      <c r="A3990" t="s">
        <v>7809</v>
      </c>
      <c r="B3990" t="s">
        <v>56</v>
      </c>
      <c r="C3990">
        <v>19</v>
      </c>
      <c r="D3990" t="s">
        <v>61</v>
      </c>
      <c r="E3990">
        <v>0</v>
      </c>
      <c r="F3990" t="s">
        <v>776</v>
      </c>
      <c r="G3990">
        <v>95065</v>
      </c>
      <c r="H3990">
        <v>37.031404</v>
      </c>
      <c r="I3990">
        <v>-121.981865</v>
      </c>
      <c r="J3990">
        <v>0</v>
      </c>
      <c r="K3990">
        <v>1</v>
      </c>
      <c r="L3990" t="s">
        <v>59</v>
      </c>
      <c r="M3990" t="s">
        <v>57</v>
      </c>
      <c r="N3990" t="s">
        <v>7810</v>
      </c>
      <c r="O3990" t="s">
        <v>61</v>
      </c>
      <c r="P3990" t="s">
        <v>61</v>
      </c>
      <c r="Q3990" t="s">
        <v>143</v>
      </c>
      <c r="R3990" t="s">
        <v>143</v>
      </c>
      <c r="S3990" t="s">
        <v>143</v>
      </c>
      <c r="T3990" t="s">
        <v>143</v>
      </c>
      <c r="U3990" t="s">
        <v>143</v>
      </c>
      <c r="V3990" t="s">
        <v>143</v>
      </c>
      <c r="W3990" t="s">
        <v>143</v>
      </c>
      <c r="X3990" t="s">
        <v>143</v>
      </c>
      <c r="Y3990" t="s">
        <v>143</v>
      </c>
      <c r="Z3990" t="s">
        <v>143</v>
      </c>
      <c r="AA3990" t="s">
        <v>77</v>
      </c>
      <c r="AB3990" t="s">
        <v>61</v>
      </c>
      <c r="AC3990" t="s">
        <v>65</v>
      </c>
      <c r="AD3990">
        <v>20.95</v>
      </c>
      <c r="AE3990">
        <v>20.95</v>
      </c>
      <c r="AF3990">
        <v>0</v>
      </c>
      <c r="AG3990">
        <v>0</v>
      </c>
      <c r="AH3990">
        <v>40.48</v>
      </c>
      <c r="AI3990">
        <v>61.43</v>
      </c>
      <c r="AJ3990" t="s">
        <v>88</v>
      </c>
      <c r="AK3990" t="s">
        <v>201</v>
      </c>
      <c r="AL3990" t="s">
        <v>202</v>
      </c>
      <c r="AM3990">
        <v>1</v>
      </c>
      <c r="AN3990">
        <v>0</v>
      </c>
      <c r="AO3990">
        <v>0</v>
      </c>
      <c r="AP3990" t="s">
        <v>91</v>
      </c>
      <c r="AQ3990" t="s">
        <v>116</v>
      </c>
      <c r="AR3990" t="s">
        <v>182</v>
      </c>
      <c r="AT3990">
        <v>8365</v>
      </c>
      <c r="AU3990">
        <v>1</v>
      </c>
      <c r="AV3990">
        <v>1</v>
      </c>
      <c r="AW3990">
        <v>0</v>
      </c>
      <c r="AX3990">
        <v>20.95</v>
      </c>
      <c r="AY3990">
        <v>1</v>
      </c>
      <c r="AZ3990" t="s">
        <v>94</v>
      </c>
      <c r="BA3990">
        <v>8</v>
      </c>
      <c r="BB3990" t="s">
        <v>95</v>
      </c>
      <c r="BC3990">
        <v>1</v>
      </c>
    </row>
    <row r="3991" spans="1:55">
      <c r="A3991" t="s">
        <v>7811</v>
      </c>
      <c r="B3991" t="s">
        <v>56</v>
      </c>
      <c r="C3991">
        <v>43</v>
      </c>
      <c r="D3991" t="s">
        <v>61</v>
      </c>
      <c r="E3991">
        <v>0</v>
      </c>
      <c r="F3991" t="s">
        <v>2656</v>
      </c>
      <c r="G3991">
        <v>95610</v>
      </c>
      <c r="H3991">
        <v>38.69508</v>
      </c>
      <c r="I3991">
        <v>-121.271616</v>
      </c>
      <c r="J3991">
        <v>0</v>
      </c>
      <c r="K3991">
        <v>9</v>
      </c>
      <c r="L3991" t="s">
        <v>59</v>
      </c>
      <c r="M3991" t="s">
        <v>57</v>
      </c>
      <c r="N3991" t="s">
        <v>7812</v>
      </c>
      <c r="O3991" t="s">
        <v>61</v>
      </c>
      <c r="P3991" t="s">
        <v>61</v>
      </c>
      <c r="Q3991" t="s">
        <v>143</v>
      </c>
      <c r="R3991" t="s">
        <v>143</v>
      </c>
      <c r="S3991" t="s">
        <v>143</v>
      </c>
      <c r="T3991" t="s">
        <v>143</v>
      </c>
      <c r="U3991" t="s">
        <v>143</v>
      </c>
      <c r="V3991" t="s">
        <v>143</v>
      </c>
      <c r="W3991" t="s">
        <v>143</v>
      </c>
      <c r="X3991" t="s">
        <v>143</v>
      </c>
      <c r="Y3991" t="s">
        <v>143</v>
      </c>
      <c r="Z3991" t="s">
        <v>143</v>
      </c>
      <c r="AA3991" t="s">
        <v>77</v>
      </c>
      <c r="AB3991" t="s">
        <v>57</v>
      </c>
      <c r="AC3991" t="s">
        <v>87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</v>
      </c>
      <c r="AJ3991" t="s">
        <v>66</v>
      </c>
      <c r="AM3991">
        <v>0</v>
      </c>
      <c r="AN3991">
        <v>1</v>
      </c>
      <c r="AO3991">
        <v>0</v>
      </c>
      <c r="AP3991" t="s">
        <v>67</v>
      </c>
      <c r="AQ3991" t="s">
        <v>78</v>
      </c>
      <c r="AR3991" t="s">
        <v>182</v>
      </c>
      <c r="AT3991">
        <v>43718</v>
      </c>
      <c r="AU3991">
        <v>1</v>
      </c>
      <c r="AV3991">
        <v>0</v>
      </c>
      <c r="AW3991">
        <v>1</v>
      </c>
      <c r="AX3991">
        <v>0</v>
      </c>
      <c r="AY3991">
        <v>2</v>
      </c>
      <c r="AZ3991" t="s">
        <v>70</v>
      </c>
      <c r="BA3991">
        <v>5</v>
      </c>
      <c r="BB3991" t="s">
        <v>80</v>
      </c>
      <c r="BC3991">
        <v>2</v>
      </c>
    </row>
    <row r="3992" spans="1:55">
      <c r="A3992" t="s">
        <v>7813</v>
      </c>
      <c r="B3992" t="s">
        <v>56</v>
      </c>
      <c r="C3992">
        <v>50</v>
      </c>
      <c r="D3992" t="s">
        <v>61</v>
      </c>
      <c r="E3992">
        <v>0</v>
      </c>
      <c r="F3992" t="s">
        <v>3506</v>
      </c>
      <c r="G3992">
        <v>91311</v>
      </c>
      <c r="H3992">
        <v>34.294142</v>
      </c>
      <c r="I3992">
        <v>-118.603883</v>
      </c>
      <c r="J3992">
        <v>0</v>
      </c>
      <c r="K3992">
        <v>20</v>
      </c>
      <c r="L3992" t="s">
        <v>59</v>
      </c>
      <c r="M3992" t="s">
        <v>57</v>
      </c>
      <c r="N3992" t="s">
        <v>504</v>
      </c>
      <c r="O3992" t="s">
        <v>57</v>
      </c>
      <c r="P3992" t="s">
        <v>57</v>
      </c>
      <c r="Q3992" t="s">
        <v>85</v>
      </c>
      <c r="R3992" t="s">
        <v>332</v>
      </c>
      <c r="S3992" t="s">
        <v>57</v>
      </c>
      <c r="T3992" t="s">
        <v>61</v>
      </c>
      <c r="U3992" t="s">
        <v>61</v>
      </c>
      <c r="V3992" t="s">
        <v>61</v>
      </c>
      <c r="W3992" t="s">
        <v>57</v>
      </c>
      <c r="X3992" t="s">
        <v>61</v>
      </c>
      <c r="Y3992" t="s">
        <v>61</v>
      </c>
      <c r="Z3992" t="s">
        <v>61</v>
      </c>
      <c r="AA3992" t="s">
        <v>77</v>
      </c>
      <c r="AB3992" t="s">
        <v>57</v>
      </c>
      <c r="AC3992" t="s">
        <v>87</v>
      </c>
      <c r="AD3992">
        <v>89.09999999999999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66</v>
      </c>
      <c r="AM3992">
        <v>0</v>
      </c>
      <c r="AN3992">
        <v>1</v>
      </c>
      <c r="AO3992">
        <v>0</v>
      </c>
      <c r="AP3992" t="s">
        <v>103</v>
      </c>
      <c r="AQ3992" t="s">
        <v>92</v>
      </c>
      <c r="AR3992" t="s">
        <v>93</v>
      </c>
      <c r="AS3992">
        <v>2</v>
      </c>
      <c r="AT3992">
        <v>35325</v>
      </c>
      <c r="AU3992">
        <v>1</v>
      </c>
      <c r="AV3992">
        <v>0</v>
      </c>
      <c r="AW3992">
        <v>1</v>
      </c>
      <c r="AX3992">
        <v>0</v>
      </c>
      <c r="AY3992">
        <v>3</v>
      </c>
      <c r="AZ3992" t="s">
        <v>106</v>
      </c>
      <c r="BA3992">
        <v>7</v>
      </c>
      <c r="BB3992" t="s">
        <v>95</v>
      </c>
      <c r="BC3992">
        <v>1</v>
      </c>
    </row>
    <row r="3993" spans="1:55">
      <c r="A3993" t="s">
        <v>7814</v>
      </c>
      <c r="B3993" t="s">
        <v>56</v>
      </c>
      <c r="C3993">
        <v>44</v>
      </c>
      <c r="D3993" t="s">
        <v>61</v>
      </c>
      <c r="E3993">
        <v>1</v>
      </c>
      <c r="F3993" t="s">
        <v>1513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59</v>
      </c>
      <c r="M3993" t="s">
        <v>57</v>
      </c>
      <c r="N3993" t="s">
        <v>7815</v>
      </c>
      <c r="O3993" t="s">
        <v>61</v>
      </c>
      <c r="P3993" t="s">
        <v>61</v>
      </c>
      <c r="Q3993" t="s">
        <v>143</v>
      </c>
      <c r="R3993" t="s">
        <v>143</v>
      </c>
      <c r="S3993" t="s">
        <v>143</v>
      </c>
      <c r="T3993" t="s">
        <v>143</v>
      </c>
      <c r="U3993" t="s">
        <v>143</v>
      </c>
      <c r="V3993" t="s">
        <v>143</v>
      </c>
      <c r="W3993" t="s">
        <v>143</v>
      </c>
      <c r="X3993" t="s">
        <v>143</v>
      </c>
      <c r="Y3993" t="s">
        <v>143</v>
      </c>
      <c r="Z3993" t="s">
        <v>143</v>
      </c>
      <c r="AA3993" t="s">
        <v>64</v>
      </c>
      <c r="AB3993" t="s">
        <v>57</v>
      </c>
      <c r="AC3993" t="s">
        <v>65</v>
      </c>
      <c r="AD3993">
        <v>20.1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66</v>
      </c>
      <c r="AM3993">
        <v>0</v>
      </c>
      <c r="AN3993">
        <v>1</v>
      </c>
      <c r="AO3993">
        <v>0</v>
      </c>
      <c r="AP3993" t="s">
        <v>164</v>
      </c>
      <c r="AQ3993" t="s">
        <v>78</v>
      </c>
      <c r="AR3993" t="s">
        <v>182</v>
      </c>
      <c r="AT3993">
        <v>5447</v>
      </c>
      <c r="AU3993">
        <v>1</v>
      </c>
      <c r="AV3993">
        <v>0</v>
      </c>
      <c r="AW3993">
        <v>1</v>
      </c>
      <c r="AX3993">
        <v>0</v>
      </c>
      <c r="AY3993">
        <v>4</v>
      </c>
      <c r="AZ3993" t="s">
        <v>165</v>
      </c>
      <c r="BA3993">
        <v>1</v>
      </c>
      <c r="BB3993" t="s">
        <v>71</v>
      </c>
      <c r="BC3993">
        <v>4</v>
      </c>
    </row>
    <row r="3994" spans="1:55">
      <c r="A3994" t="s">
        <v>7816</v>
      </c>
      <c r="B3994" t="s">
        <v>73</v>
      </c>
      <c r="C3994">
        <v>46</v>
      </c>
      <c r="D3994" t="s">
        <v>61</v>
      </c>
      <c r="E3994">
        <v>0</v>
      </c>
      <c r="F3994" t="s">
        <v>858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59</v>
      </c>
      <c r="M3994" t="s">
        <v>57</v>
      </c>
      <c r="N3994" t="s">
        <v>7817</v>
      </c>
      <c r="O3994" t="s">
        <v>57</v>
      </c>
      <c r="P3994" t="s">
        <v>57</v>
      </c>
      <c r="Q3994" t="s">
        <v>85</v>
      </c>
      <c r="R3994" t="s">
        <v>180</v>
      </c>
      <c r="S3994" t="s">
        <v>61</v>
      </c>
      <c r="T3994" t="s">
        <v>61</v>
      </c>
      <c r="U3994" t="s">
        <v>61</v>
      </c>
      <c r="V3994" t="s">
        <v>61</v>
      </c>
      <c r="W3994" t="s">
        <v>61</v>
      </c>
      <c r="X3994" t="s">
        <v>57</v>
      </c>
      <c r="Y3994" t="s">
        <v>57</v>
      </c>
      <c r="Z3994" t="s">
        <v>57</v>
      </c>
      <c r="AA3994" t="s">
        <v>77</v>
      </c>
      <c r="AB3994" t="s">
        <v>57</v>
      </c>
      <c r="AC3994" t="s">
        <v>87</v>
      </c>
      <c r="AD3994">
        <v>84.09999999999999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66</v>
      </c>
      <c r="AM3994">
        <v>0</v>
      </c>
      <c r="AN3994">
        <v>1</v>
      </c>
      <c r="AO3994">
        <v>0</v>
      </c>
      <c r="AP3994" t="s">
        <v>103</v>
      </c>
      <c r="AQ3994" t="s">
        <v>78</v>
      </c>
      <c r="AR3994" t="s">
        <v>93</v>
      </c>
      <c r="AS3994">
        <v>3</v>
      </c>
      <c r="AT3994">
        <v>63999</v>
      </c>
      <c r="AU3994">
        <v>1</v>
      </c>
      <c r="AV3994">
        <v>0</v>
      </c>
      <c r="AW3994">
        <v>1</v>
      </c>
      <c r="AX3994">
        <v>0</v>
      </c>
      <c r="AY3994">
        <v>3</v>
      </c>
      <c r="AZ3994" t="s">
        <v>106</v>
      </c>
      <c r="BA3994">
        <v>7</v>
      </c>
      <c r="BB3994" t="s">
        <v>95</v>
      </c>
      <c r="BC3994">
        <v>1</v>
      </c>
    </row>
    <row r="3995" spans="1:55">
      <c r="A3995" t="s">
        <v>7818</v>
      </c>
      <c r="B3995" t="s">
        <v>56</v>
      </c>
      <c r="C3995">
        <v>76</v>
      </c>
      <c r="D3995" t="s">
        <v>61</v>
      </c>
      <c r="E3995">
        <v>0</v>
      </c>
      <c r="F3995" t="s">
        <v>4181</v>
      </c>
      <c r="G3995">
        <v>92316</v>
      </c>
      <c r="H3995">
        <v>34.059722</v>
      </c>
      <c r="I3995">
        <v>-117.39104</v>
      </c>
      <c r="J3995">
        <v>0</v>
      </c>
      <c r="K3995">
        <v>49</v>
      </c>
      <c r="L3995" t="s">
        <v>59</v>
      </c>
      <c r="M3995" t="s">
        <v>57</v>
      </c>
      <c r="N3995" t="s">
        <v>7819</v>
      </c>
      <c r="O3995" t="s">
        <v>57</v>
      </c>
      <c r="P3995" t="s">
        <v>57</v>
      </c>
      <c r="Q3995" t="s">
        <v>85</v>
      </c>
      <c r="R3995" t="s">
        <v>121</v>
      </c>
      <c r="S3995" t="s">
        <v>57</v>
      </c>
      <c r="T3995" t="s">
        <v>61</v>
      </c>
      <c r="U3995" t="s">
        <v>61</v>
      </c>
      <c r="V3995" t="s">
        <v>61</v>
      </c>
      <c r="W3995" t="s">
        <v>57</v>
      </c>
      <c r="X3995" t="s">
        <v>57</v>
      </c>
      <c r="Y3995" t="s">
        <v>57</v>
      </c>
      <c r="Z3995" t="s">
        <v>57</v>
      </c>
      <c r="AA3995" t="s">
        <v>64</v>
      </c>
      <c r="AB3995" t="s">
        <v>61</v>
      </c>
      <c r="AC3995" t="s">
        <v>65</v>
      </c>
      <c r="AD3995">
        <v>101.55</v>
      </c>
      <c r="AE3995">
        <v>5070.4</v>
      </c>
      <c r="AF3995">
        <v>0</v>
      </c>
      <c r="AG3995">
        <v>0</v>
      </c>
      <c r="AH3995">
        <v>1217.16</v>
      </c>
      <c r="AI3995">
        <v>6287.56</v>
      </c>
      <c r="AJ3995" t="s">
        <v>66</v>
      </c>
      <c r="AM3995">
        <v>0</v>
      </c>
      <c r="AN3995">
        <v>1</v>
      </c>
      <c r="AO3995">
        <v>0</v>
      </c>
      <c r="AP3995" t="s">
        <v>123</v>
      </c>
      <c r="AQ3995" t="s">
        <v>104</v>
      </c>
      <c r="AR3995" t="s">
        <v>105</v>
      </c>
      <c r="AS3995">
        <v>5</v>
      </c>
      <c r="AT3995">
        <v>25995</v>
      </c>
      <c r="AU3995">
        <v>1</v>
      </c>
      <c r="AV3995">
        <v>0</v>
      </c>
      <c r="AW3995">
        <v>1</v>
      </c>
      <c r="AX3995">
        <v>0</v>
      </c>
      <c r="AY3995">
        <v>6</v>
      </c>
      <c r="AZ3995" t="s">
        <v>125</v>
      </c>
      <c r="BA3995">
        <v>4</v>
      </c>
      <c r="BB3995" t="s">
        <v>80</v>
      </c>
      <c r="BC3995">
        <v>2</v>
      </c>
    </row>
    <row r="3996" spans="1:55">
      <c r="A3996" t="s">
        <v>7820</v>
      </c>
      <c r="B3996" t="s">
        <v>56</v>
      </c>
      <c r="C3996">
        <v>51</v>
      </c>
      <c r="D3996" t="s">
        <v>61</v>
      </c>
      <c r="E3996">
        <v>3</v>
      </c>
      <c r="F3996" t="s">
        <v>3222</v>
      </c>
      <c r="G3996">
        <v>90245</v>
      </c>
      <c r="H3996">
        <v>33.917145</v>
      </c>
      <c r="I3996">
        <v>-118.401554</v>
      </c>
      <c r="J3996">
        <v>0</v>
      </c>
      <c r="K3996">
        <v>3</v>
      </c>
      <c r="L3996" t="s">
        <v>83</v>
      </c>
      <c r="M3996" t="s">
        <v>57</v>
      </c>
      <c r="N3996" t="s">
        <v>341</v>
      </c>
      <c r="O3996" t="s">
        <v>61</v>
      </c>
      <c r="P3996" t="s">
        <v>57</v>
      </c>
      <c r="Q3996" t="s">
        <v>135</v>
      </c>
      <c r="R3996" t="s">
        <v>1331</v>
      </c>
      <c r="S3996" t="s">
        <v>57</v>
      </c>
      <c r="T3996" t="s">
        <v>61</v>
      </c>
      <c r="U3996" t="s">
        <v>61</v>
      </c>
      <c r="V3996" t="s">
        <v>57</v>
      </c>
      <c r="W3996" t="s">
        <v>61</v>
      </c>
      <c r="X3996" t="s">
        <v>57</v>
      </c>
      <c r="Y3996" t="s">
        <v>57</v>
      </c>
      <c r="Z3996" t="s">
        <v>61</v>
      </c>
      <c r="AA3996" t="s">
        <v>77</v>
      </c>
      <c r="AB3996" t="s">
        <v>57</v>
      </c>
      <c r="AC3996" t="s">
        <v>87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170</v>
      </c>
      <c r="AM3996">
        <v>0</v>
      </c>
      <c r="AN3996">
        <v>0</v>
      </c>
      <c r="AO3996">
        <v>0</v>
      </c>
      <c r="AP3996" t="s">
        <v>91</v>
      </c>
      <c r="AQ3996" t="s">
        <v>92</v>
      </c>
      <c r="AR3996" t="s">
        <v>69</v>
      </c>
      <c r="AS3996">
        <v>4</v>
      </c>
      <c r="AT3996">
        <v>16041</v>
      </c>
      <c r="AU3996">
        <v>0</v>
      </c>
      <c r="AX3996">
        <v>0</v>
      </c>
      <c r="AY3996">
        <v>1</v>
      </c>
      <c r="AZ3996" t="s">
        <v>94</v>
      </c>
      <c r="BA3996">
        <v>7</v>
      </c>
      <c r="BB3996" t="s">
        <v>95</v>
      </c>
      <c r="BC3996">
        <v>1</v>
      </c>
    </row>
    <row r="3997" spans="1:55">
      <c r="A3997" t="s">
        <v>7821</v>
      </c>
      <c r="B3997" t="s">
        <v>56</v>
      </c>
      <c r="C3997">
        <v>51</v>
      </c>
      <c r="D3997" t="s">
        <v>61</v>
      </c>
      <c r="E3997">
        <v>0</v>
      </c>
      <c r="F3997" t="s">
        <v>4833</v>
      </c>
      <c r="G3997">
        <v>93654</v>
      </c>
      <c r="H3997">
        <v>36.636638</v>
      </c>
      <c r="I3997">
        <v>-119.421842</v>
      </c>
      <c r="J3997">
        <v>0</v>
      </c>
      <c r="K3997">
        <v>47</v>
      </c>
      <c r="L3997" t="s">
        <v>129</v>
      </c>
      <c r="M3997" t="s">
        <v>57</v>
      </c>
      <c r="N3997" t="s">
        <v>2751</v>
      </c>
      <c r="O3997" t="s">
        <v>57</v>
      </c>
      <c r="P3997" t="s">
        <v>57</v>
      </c>
      <c r="Q3997" t="s">
        <v>85</v>
      </c>
      <c r="R3997" t="s">
        <v>76</v>
      </c>
      <c r="S3997" t="s">
        <v>61</v>
      </c>
      <c r="T3997" t="s">
        <v>57</v>
      </c>
      <c r="U3997" t="s">
        <v>57</v>
      </c>
      <c r="V3997" t="s">
        <v>61</v>
      </c>
      <c r="W3997" t="s">
        <v>57</v>
      </c>
      <c r="X3997" t="s">
        <v>57</v>
      </c>
      <c r="Y3997" t="s">
        <v>57</v>
      </c>
      <c r="Z3997" t="s">
        <v>57</v>
      </c>
      <c r="AA3997" t="s">
        <v>77</v>
      </c>
      <c r="AB3997" t="s">
        <v>57</v>
      </c>
      <c r="AC3997" t="s">
        <v>87</v>
      </c>
      <c r="AD3997">
        <v>106.35</v>
      </c>
      <c r="AE3997">
        <v>4849.1</v>
      </c>
      <c r="AF3997">
        <v>0</v>
      </c>
      <c r="AG3997">
        <v>0</v>
      </c>
      <c r="AH3997">
        <v>683.38</v>
      </c>
      <c r="AI3997">
        <v>5532.48</v>
      </c>
      <c r="AJ3997" t="s">
        <v>66</v>
      </c>
      <c r="AM3997">
        <v>0</v>
      </c>
      <c r="AN3997">
        <v>1</v>
      </c>
      <c r="AO3997">
        <v>0</v>
      </c>
      <c r="AP3997" t="s">
        <v>176</v>
      </c>
      <c r="AQ3997" t="s">
        <v>92</v>
      </c>
      <c r="AR3997" t="s">
        <v>105</v>
      </c>
      <c r="AS3997">
        <v>6</v>
      </c>
      <c r="AT3997">
        <v>25923</v>
      </c>
      <c r="AU3997">
        <v>1</v>
      </c>
      <c r="AV3997">
        <v>0</v>
      </c>
      <c r="AW3997">
        <v>1</v>
      </c>
      <c r="AX3997">
        <v>0</v>
      </c>
      <c r="AY3997">
        <v>5</v>
      </c>
      <c r="AZ3997" t="s">
        <v>177</v>
      </c>
      <c r="BA3997">
        <v>7</v>
      </c>
      <c r="BB3997" t="s">
        <v>95</v>
      </c>
      <c r="BC3997">
        <v>1</v>
      </c>
    </row>
    <row r="3998" spans="1:55">
      <c r="A3998" t="s">
        <v>7822</v>
      </c>
      <c r="B3998" t="s">
        <v>73</v>
      </c>
      <c r="C3998">
        <v>28</v>
      </c>
      <c r="D3998" t="s">
        <v>61</v>
      </c>
      <c r="E3998">
        <v>1</v>
      </c>
      <c r="F3998" t="s">
        <v>2554</v>
      </c>
      <c r="G3998">
        <v>94598</v>
      </c>
      <c r="H3998">
        <v>37.916648</v>
      </c>
      <c r="I3998">
        <v>-122.008483</v>
      </c>
      <c r="J3998">
        <v>0</v>
      </c>
      <c r="K3998">
        <v>13</v>
      </c>
      <c r="L3998" t="s">
        <v>98</v>
      </c>
      <c r="M3998" t="s">
        <v>57</v>
      </c>
      <c r="N3998" t="s">
        <v>7823</v>
      </c>
      <c r="O3998" t="s">
        <v>61</v>
      </c>
      <c r="P3998" t="s">
        <v>57</v>
      </c>
      <c r="Q3998" t="s">
        <v>62</v>
      </c>
      <c r="R3998" t="s">
        <v>147</v>
      </c>
      <c r="S3998" t="s">
        <v>57</v>
      </c>
      <c r="T3998" t="s">
        <v>61</v>
      </c>
      <c r="U3998" t="s">
        <v>61</v>
      </c>
      <c r="V3998" t="s">
        <v>61</v>
      </c>
      <c r="W3998" t="s">
        <v>61</v>
      </c>
      <c r="X3998" t="s">
        <v>61</v>
      </c>
      <c r="Y3998" t="s">
        <v>57</v>
      </c>
      <c r="Z3998" t="s">
        <v>57</v>
      </c>
      <c r="AA3998" t="s">
        <v>77</v>
      </c>
      <c r="AB3998" t="s">
        <v>57</v>
      </c>
      <c r="AC3998" t="s">
        <v>65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66</v>
      </c>
      <c r="AM3998">
        <v>0</v>
      </c>
      <c r="AN3998">
        <v>1</v>
      </c>
      <c r="AO3998">
        <v>0</v>
      </c>
      <c r="AP3998" t="s">
        <v>103</v>
      </c>
      <c r="AQ3998" t="s">
        <v>116</v>
      </c>
      <c r="AR3998" t="s">
        <v>69</v>
      </c>
      <c r="AS3998">
        <v>3</v>
      </c>
      <c r="AT3998">
        <v>26022</v>
      </c>
      <c r="AU3998">
        <v>1</v>
      </c>
      <c r="AV3998">
        <v>0</v>
      </c>
      <c r="AW3998">
        <v>1</v>
      </c>
      <c r="AX3998">
        <v>0</v>
      </c>
      <c r="AY3998">
        <v>3</v>
      </c>
      <c r="AZ3998" t="s">
        <v>106</v>
      </c>
      <c r="BA3998">
        <v>4</v>
      </c>
      <c r="BB3998" t="s">
        <v>80</v>
      </c>
      <c r="BC3998">
        <v>2</v>
      </c>
    </row>
    <row r="3999" spans="1:55">
      <c r="A3999" t="s">
        <v>7824</v>
      </c>
      <c r="B3999" t="s">
        <v>56</v>
      </c>
      <c r="C3999">
        <v>23</v>
      </c>
      <c r="D3999" t="s">
        <v>61</v>
      </c>
      <c r="E3999">
        <v>0</v>
      </c>
      <c r="F3999" t="s">
        <v>7825</v>
      </c>
      <c r="G3999">
        <v>93602</v>
      </c>
      <c r="H3999">
        <v>36.991762</v>
      </c>
      <c r="I3999">
        <v>-119.242874</v>
      </c>
      <c r="J3999">
        <v>0</v>
      </c>
      <c r="K3999">
        <v>30</v>
      </c>
      <c r="L3999" t="s">
        <v>59</v>
      </c>
      <c r="M3999" t="s">
        <v>61</v>
      </c>
      <c r="N3999" t="s">
        <v>143</v>
      </c>
      <c r="O3999" t="s">
        <v>143</v>
      </c>
      <c r="P3999" t="s">
        <v>57</v>
      </c>
      <c r="Q3999" t="s">
        <v>62</v>
      </c>
      <c r="R3999" t="s">
        <v>1048</v>
      </c>
      <c r="S3999" t="s">
        <v>61</v>
      </c>
      <c r="T3999" t="s">
        <v>61</v>
      </c>
      <c r="U3999" t="s">
        <v>61</v>
      </c>
      <c r="V3999" t="s">
        <v>57</v>
      </c>
      <c r="W3999" t="s">
        <v>61</v>
      </c>
      <c r="X3999" t="s">
        <v>57</v>
      </c>
      <c r="Y3999" t="s">
        <v>57</v>
      </c>
      <c r="Z3999" t="s">
        <v>57</v>
      </c>
      <c r="AA3999" t="s">
        <v>64</v>
      </c>
      <c r="AB3999" t="s">
        <v>57</v>
      </c>
      <c r="AC3999" t="s">
        <v>65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66</v>
      </c>
      <c r="AM3999">
        <v>0</v>
      </c>
      <c r="AN3999">
        <v>1</v>
      </c>
      <c r="AO3999">
        <v>0</v>
      </c>
      <c r="AP3999" t="s">
        <v>164</v>
      </c>
      <c r="AQ3999" t="s">
        <v>116</v>
      </c>
      <c r="AR3999" t="s">
        <v>137</v>
      </c>
      <c r="AS3999">
        <v>4</v>
      </c>
      <c r="AT3999">
        <v>3464</v>
      </c>
      <c r="AU3999">
        <v>1</v>
      </c>
      <c r="AV3999">
        <v>0</v>
      </c>
      <c r="AW3999">
        <v>1</v>
      </c>
      <c r="AX3999">
        <v>0</v>
      </c>
      <c r="AY3999">
        <v>4</v>
      </c>
      <c r="AZ3999" t="s">
        <v>165</v>
      </c>
      <c r="BA3999">
        <v>2</v>
      </c>
      <c r="BB3999" t="s">
        <v>126</v>
      </c>
      <c r="BC3999">
        <v>3</v>
      </c>
    </row>
    <row r="4000" spans="1:55">
      <c r="A4000" t="s">
        <v>7826</v>
      </c>
      <c r="B4000" t="s">
        <v>56</v>
      </c>
      <c r="C4000">
        <v>29</v>
      </c>
      <c r="D4000" t="s">
        <v>57</v>
      </c>
      <c r="E4000">
        <v>0</v>
      </c>
      <c r="F4000" t="s">
        <v>2113</v>
      </c>
      <c r="G4000">
        <v>95962</v>
      </c>
      <c r="H4000">
        <v>39.342587</v>
      </c>
      <c r="I4000">
        <v>-121.249833</v>
      </c>
      <c r="J4000">
        <v>1</v>
      </c>
      <c r="K4000">
        <v>58</v>
      </c>
      <c r="L4000" t="s">
        <v>59</v>
      </c>
      <c r="M4000" t="s">
        <v>57</v>
      </c>
      <c r="N4000" t="s">
        <v>1440</v>
      </c>
      <c r="O4000" t="s">
        <v>57</v>
      </c>
      <c r="P4000" t="s">
        <v>57</v>
      </c>
      <c r="Q4000" t="s">
        <v>135</v>
      </c>
      <c r="R4000" t="s">
        <v>147</v>
      </c>
      <c r="S4000" t="s">
        <v>57</v>
      </c>
      <c r="T4000" t="s">
        <v>61</v>
      </c>
      <c r="U4000" t="s">
        <v>57</v>
      </c>
      <c r="V4000" t="s">
        <v>57</v>
      </c>
      <c r="W4000" t="s">
        <v>57</v>
      </c>
      <c r="X4000" t="s">
        <v>57</v>
      </c>
      <c r="Y4000" t="s">
        <v>57</v>
      </c>
      <c r="Z4000" t="s">
        <v>57</v>
      </c>
      <c r="AA4000" t="s">
        <v>122</v>
      </c>
      <c r="AB4000" t="s">
        <v>57</v>
      </c>
      <c r="AC4000" t="s">
        <v>87</v>
      </c>
      <c r="AD4000">
        <v>84.3</v>
      </c>
      <c r="AE4000">
        <v>4916.4</v>
      </c>
      <c r="AF4000">
        <v>0</v>
      </c>
      <c r="AG4000">
        <v>0</v>
      </c>
      <c r="AH4000">
        <v>1813.66</v>
      </c>
      <c r="AI4000">
        <v>6730.06</v>
      </c>
      <c r="AJ4000" t="s">
        <v>66</v>
      </c>
      <c r="AM4000">
        <v>0</v>
      </c>
      <c r="AN4000">
        <v>1</v>
      </c>
      <c r="AO4000">
        <v>0</v>
      </c>
      <c r="AP4000" t="s">
        <v>123</v>
      </c>
      <c r="AQ4000" t="s">
        <v>116</v>
      </c>
      <c r="AR4000" t="s">
        <v>93</v>
      </c>
      <c r="AS4000">
        <v>7</v>
      </c>
      <c r="AT4000">
        <v>1519</v>
      </c>
      <c r="AU4000">
        <v>1</v>
      </c>
      <c r="AV4000">
        <v>0</v>
      </c>
      <c r="AW4000">
        <v>1</v>
      </c>
      <c r="AX4000">
        <v>0</v>
      </c>
      <c r="AY4000">
        <v>6</v>
      </c>
      <c r="AZ4000" t="s">
        <v>125</v>
      </c>
      <c r="BA4000">
        <v>1</v>
      </c>
      <c r="BB4000" t="s">
        <v>71</v>
      </c>
      <c r="BC4000">
        <v>4</v>
      </c>
    </row>
    <row r="4001" spans="1:55">
      <c r="A4001" t="s">
        <v>7827</v>
      </c>
      <c r="B4001" t="s">
        <v>56</v>
      </c>
      <c r="C4001">
        <v>60</v>
      </c>
      <c r="D4001" t="s">
        <v>57</v>
      </c>
      <c r="E4001">
        <v>0</v>
      </c>
      <c r="F4001" t="s">
        <v>2364</v>
      </c>
      <c r="G4001">
        <v>93250</v>
      </c>
      <c r="H4001">
        <v>35.666886</v>
      </c>
      <c r="I4001">
        <v>-119.186717</v>
      </c>
      <c r="J4001">
        <v>6</v>
      </c>
      <c r="K4001">
        <v>53</v>
      </c>
      <c r="L4001" t="s">
        <v>129</v>
      </c>
      <c r="M4001" t="s">
        <v>57</v>
      </c>
      <c r="N4001" t="s">
        <v>724</v>
      </c>
      <c r="O4001" t="s">
        <v>61</v>
      </c>
      <c r="P4001" t="s">
        <v>61</v>
      </c>
      <c r="Q4001" t="s">
        <v>143</v>
      </c>
      <c r="R4001" t="s">
        <v>143</v>
      </c>
      <c r="S4001" t="s">
        <v>143</v>
      </c>
      <c r="T4001" t="s">
        <v>143</v>
      </c>
      <c r="U4001" t="s">
        <v>143</v>
      </c>
      <c r="V4001" t="s">
        <v>143</v>
      </c>
      <c r="W4001" t="s">
        <v>143</v>
      </c>
      <c r="X4001" t="s">
        <v>143</v>
      </c>
      <c r="Y4001" t="s">
        <v>143</v>
      </c>
      <c r="Z4001" t="s">
        <v>143</v>
      </c>
      <c r="AA4001" t="s">
        <v>64</v>
      </c>
      <c r="AB4001" t="s">
        <v>57</v>
      </c>
      <c r="AC4001" t="s">
        <v>87</v>
      </c>
      <c r="AD4001">
        <v>19.85</v>
      </c>
      <c r="AE4001">
        <v>1039.45</v>
      </c>
      <c r="AF4001">
        <v>14.67</v>
      </c>
      <c r="AG4001">
        <v>0</v>
      </c>
      <c r="AH4001">
        <v>601.55</v>
      </c>
      <c r="AI4001">
        <v>1626.33</v>
      </c>
      <c r="AJ4001" t="s">
        <v>66</v>
      </c>
      <c r="AM4001">
        <v>0</v>
      </c>
      <c r="AN4001">
        <v>1</v>
      </c>
      <c r="AO4001">
        <v>0</v>
      </c>
      <c r="AP4001" t="s">
        <v>123</v>
      </c>
      <c r="AQ4001" t="s">
        <v>124</v>
      </c>
      <c r="AR4001" t="s">
        <v>182</v>
      </c>
      <c r="AT4001">
        <v>10781</v>
      </c>
      <c r="AU4001">
        <v>1</v>
      </c>
      <c r="AV4001">
        <v>0</v>
      </c>
      <c r="AW4001">
        <v>1</v>
      </c>
      <c r="AX4001">
        <v>0</v>
      </c>
      <c r="AY4001">
        <v>6</v>
      </c>
      <c r="AZ4001" t="s">
        <v>125</v>
      </c>
      <c r="BA4001">
        <v>1</v>
      </c>
      <c r="BB4001" t="s">
        <v>71</v>
      </c>
      <c r="BC4001">
        <v>4</v>
      </c>
    </row>
    <row r="4002" spans="1:55">
      <c r="A4002" t="s">
        <v>7828</v>
      </c>
      <c r="B4002" t="s">
        <v>56</v>
      </c>
      <c r="C4002">
        <v>69</v>
      </c>
      <c r="D4002" t="s">
        <v>61</v>
      </c>
      <c r="E4002">
        <v>0</v>
      </c>
      <c r="F4002" t="s">
        <v>6847</v>
      </c>
      <c r="G4002">
        <v>93215</v>
      </c>
      <c r="H4002">
        <v>35.772244</v>
      </c>
      <c r="I4002">
        <v>-119.209689</v>
      </c>
      <c r="J4002">
        <v>0</v>
      </c>
      <c r="K4002">
        <v>2</v>
      </c>
      <c r="L4002" t="s">
        <v>59</v>
      </c>
      <c r="M4002" t="s">
        <v>57</v>
      </c>
      <c r="N4002" t="s">
        <v>1144</v>
      </c>
      <c r="O4002" t="s">
        <v>57</v>
      </c>
      <c r="P4002" t="s">
        <v>57</v>
      </c>
      <c r="Q4002" t="s">
        <v>85</v>
      </c>
      <c r="R4002" t="s">
        <v>156</v>
      </c>
      <c r="S4002" t="s">
        <v>61</v>
      </c>
      <c r="T4002" t="s">
        <v>57</v>
      </c>
      <c r="U4002" t="s">
        <v>61</v>
      </c>
      <c r="V4002" t="s">
        <v>61</v>
      </c>
      <c r="W4002" t="s">
        <v>61</v>
      </c>
      <c r="X4002" t="s">
        <v>57</v>
      </c>
      <c r="Y4002" t="s">
        <v>57</v>
      </c>
      <c r="Z4002" t="s">
        <v>57</v>
      </c>
      <c r="AA4002" t="s">
        <v>77</v>
      </c>
      <c r="AB4002" t="s">
        <v>61</v>
      </c>
      <c r="AC4002" t="s">
        <v>87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88</v>
      </c>
      <c r="AK4002" t="s">
        <v>205</v>
      </c>
      <c r="AL4002" t="s">
        <v>329</v>
      </c>
      <c r="AM4002">
        <v>1</v>
      </c>
      <c r="AN4002">
        <v>0</v>
      </c>
      <c r="AO4002">
        <v>0</v>
      </c>
      <c r="AP4002" t="s">
        <v>91</v>
      </c>
      <c r="AQ4002" t="s">
        <v>124</v>
      </c>
      <c r="AR4002" t="s">
        <v>93</v>
      </c>
      <c r="AS4002">
        <v>4</v>
      </c>
      <c r="AT4002">
        <v>37280</v>
      </c>
      <c r="AU4002">
        <v>1</v>
      </c>
      <c r="AV4002">
        <v>1</v>
      </c>
      <c r="AW4002">
        <v>0</v>
      </c>
      <c r="AX4002">
        <v>89.5</v>
      </c>
      <c r="AY4002">
        <v>1</v>
      </c>
      <c r="AZ4002" t="s">
        <v>94</v>
      </c>
      <c r="BA4002">
        <v>10</v>
      </c>
      <c r="BB4002" t="s">
        <v>95</v>
      </c>
      <c r="BC4002">
        <v>1</v>
      </c>
    </row>
    <row r="4003" spans="1:55">
      <c r="A4003" t="s">
        <v>7829</v>
      </c>
      <c r="B4003" t="s">
        <v>56</v>
      </c>
      <c r="C4003">
        <v>71</v>
      </c>
      <c r="D4003" t="s">
        <v>57</v>
      </c>
      <c r="E4003">
        <v>0</v>
      </c>
      <c r="F4003" t="s">
        <v>3404</v>
      </c>
      <c r="G4003">
        <v>92070</v>
      </c>
      <c r="H4003">
        <v>33.174725</v>
      </c>
      <c r="I4003">
        <v>-116.743329</v>
      </c>
      <c r="J4003">
        <v>1</v>
      </c>
      <c r="K4003">
        <v>60</v>
      </c>
      <c r="L4003" t="s">
        <v>129</v>
      </c>
      <c r="M4003" t="s">
        <v>57</v>
      </c>
      <c r="N4003" t="s">
        <v>7830</v>
      </c>
      <c r="O4003" t="s">
        <v>57</v>
      </c>
      <c r="P4003" t="s">
        <v>57</v>
      </c>
      <c r="Q4003" t="s">
        <v>85</v>
      </c>
      <c r="R4003" t="s">
        <v>332</v>
      </c>
      <c r="S4003" t="s">
        <v>61</v>
      </c>
      <c r="T4003" t="s">
        <v>57</v>
      </c>
      <c r="U4003" t="s">
        <v>57</v>
      </c>
      <c r="V4003" t="s">
        <v>61</v>
      </c>
      <c r="W4003" t="s">
        <v>57</v>
      </c>
      <c r="X4003" t="s">
        <v>57</v>
      </c>
      <c r="Y4003" t="s">
        <v>57</v>
      </c>
      <c r="Z4003" t="s">
        <v>61</v>
      </c>
      <c r="AA4003" t="s">
        <v>77</v>
      </c>
      <c r="AB4003" t="s">
        <v>57</v>
      </c>
      <c r="AC4003" t="s">
        <v>87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66</v>
      </c>
      <c r="AM4003">
        <v>0</v>
      </c>
      <c r="AN4003">
        <v>1</v>
      </c>
      <c r="AO4003">
        <v>0</v>
      </c>
      <c r="AP4003" t="s">
        <v>123</v>
      </c>
      <c r="AQ4003" t="s">
        <v>104</v>
      </c>
      <c r="AR4003" t="s">
        <v>105</v>
      </c>
      <c r="AS4003">
        <v>5</v>
      </c>
      <c r="AT4003">
        <v>1143</v>
      </c>
      <c r="AU4003">
        <v>1</v>
      </c>
      <c r="AV4003">
        <v>0</v>
      </c>
      <c r="AW4003">
        <v>1</v>
      </c>
      <c r="AX4003">
        <v>0</v>
      </c>
      <c r="AY4003">
        <v>6</v>
      </c>
      <c r="AZ4003" t="s">
        <v>125</v>
      </c>
      <c r="BA4003">
        <v>6</v>
      </c>
      <c r="BB4003" t="s">
        <v>95</v>
      </c>
      <c r="BC4003">
        <v>1</v>
      </c>
    </row>
    <row r="4004" spans="1:55">
      <c r="A4004" t="s">
        <v>7831</v>
      </c>
      <c r="B4004" t="s">
        <v>73</v>
      </c>
      <c r="C4004">
        <v>27</v>
      </c>
      <c r="D4004" t="s">
        <v>57</v>
      </c>
      <c r="E4004">
        <v>1</v>
      </c>
      <c r="F4004" t="s">
        <v>5233</v>
      </c>
      <c r="G4004">
        <v>96101</v>
      </c>
      <c r="H4004">
        <v>41.468877</v>
      </c>
      <c r="I4004">
        <v>-120.54229</v>
      </c>
      <c r="J4004">
        <v>8</v>
      </c>
      <c r="K4004">
        <v>8</v>
      </c>
      <c r="L4004" t="s">
        <v>59</v>
      </c>
      <c r="M4004" t="s">
        <v>57</v>
      </c>
      <c r="N4004" t="s">
        <v>7832</v>
      </c>
      <c r="O4004" t="s">
        <v>61</v>
      </c>
      <c r="P4004" t="s">
        <v>61</v>
      </c>
      <c r="Q4004" t="s">
        <v>143</v>
      </c>
      <c r="R4004" t="s">
        <v>143</v>
      </c>
      <c r="S4004" t="s">
        <v>143</v>
      </c>
      <c r="T4004" t="s">
        <v>143</v>
      </c>
      <c r="U4004" t="s">
        <v>143</v>
      </c>
      <c r="V4004" t="s">
        <v>143</v>
      </c>
      <c r="W4004" t="s">
        <v>143</v>
      </c>
      <c r="X4004" t="s">
        <v>143</v>
      </c>
      <c r="Y4004" t="s">
        <v>143</v>
      </c>
      <c r="Z4004" t="s">
        <v>143</v>
      </c>
      <c r="AA4004" t="s">
        <v>122</v>
      </c>
      <c r="AB4004" t="s">
        <v>61</v>
      </c>
      <c r="AC4004" t="s">
        <v>65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66</v>
      </c>
      <c r="AM4004">
        <v>0</v>
      </c>
      <c r="AN4004">
        <v>1</v>
      </c>
      <c r="AO4004">
        <v>0</v>
      </c>
      <c r="AP4004" t="s">
        <v>67</v>
      </c>
      <c r="AQ4004" t="s">
        <v>116</v>
      </c>
      <c r="AR4004" t="s">
        <v>182</v>
      </c>
      <c r="AT4004">
        <v>5096</v>
      </c>
      <c r="AU4004">
        <v>1</v>
      </c>
      <c r="AV4004">
        <v>0</v>
      </c>
      <c r="AW4004">
        <v>1</v>
      </c>
      <c r="AX4004">
        <v>0</v>
      </c>
      <c r="AY4004">
        <v>2</v>
      </c>
      <c r="AZ4004" t="s">
        <v>70</v>
      </c>
      <c r="BA4004">
        <v>0</v>
      </c>
      <c r="BB4004" t="s">
        <v>71</v>
      </c>
      <c r="BC4004">
        <v>4</v>
      </c>
    </row>
    <row r="4005" spans="1:55">
      <c r="A4005" t="s">
        <v>7833</v>
      </c>
      <c r="B4005" t="s">
        <v>73</v>
      </c>
      <c r="C4005">
        <v>76</v>
      </c>
      <c r="D4005" t="s">
        <v>61</v>
      </c>
      <c r="E4005">
        <v>0</v>
      </c>
      <c r="F4005" t="s">
        <v>3731</v>
      </c>
      <c r="G4005">
        <v>95930</v>
      </c>
      <c r="H4005">
        <v>39.562239</v>
      </c>
      <c r="I4005">
        <v>-121.14836</v>
      </c>
      <c r="J4005">
        <v>0</v>
      </c>
      <c r="K4005">
        <v>2</v>
      </c>
      <c r="L4005" t="s">
        <v>83</v>
      </c>
      <c r="M4005" t="s">
        <v>57</v>
      </c>
      <c r="N4005" t="s">
        <v>130</v>
      </c>
      <c r="O4005" t="s">
        <v>61</v>
      </c>
      <c r="P4005" t="s">
        <v>57</v>
      </c>
      <c r="Q4005" t="s">
        <v>85</v>
      </c>
      <c r="R4005" t="s">
        <v>163</v>
      </c>
      <c r="S4005" t="s">
        <v>61</v>
      </c>
      <c r="T4005" t="s">
        <v>57</v>
      </c>
      <c r="U4005" t="s">
        <v>57</v>
      </c>
      <c r="V4005" t="s">
        <v>57</v>
      </c>
      <c r="W4005" t="s">
        <v>61</v>
      </c>
      <c r="X4005" t="s">
        <v>57</v>
      </c>
      <c r="Y4005" t="s">
        <v>61</v>
      </c>
      <c r="Z4005" t="s">
        <v>57</v>
      </c>
      <c r="AA4005" t="s">
        <v>77</v>
      </c>
      <c r="AB4005" t="s">
        <v>57</v>
      </c>
      <c r="AC4005" t="s">
        <v>65</v>
      </c>
      <c r="AD4005">
        <v>95.09999999999999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88</v>
      </c>
      <c r="AK4005" t="s">
        <v>101</v>
      </c>
      <c r="AL4005" t="s">
        <v>937</v>
      </c>
      <c r="AM4005">
        <v>1</v>
      </c>
      <c r="AN4005">
        <v>0</v>
      </c>
      <c r="AO4005">
        <v>0</v>
      </c>
      <c r="AP4005" t="s">
        <v>91</v>
      </c>
      <c r="AQ4005" t="s">
        <v>104</v>
      </c>
      <c r="AR4005" t="s">
        <v>105</v>
      </c>
      <c r="AS4005">
        <v>5</v>
      </c>
      <c r="AT4005">
        <v>282</v>
      </c>
      <c r="AU4005">
        <v>1</v>
      </c>
      <c r="AV4005">
        <v>1</v>
      </c>
      <c r="AW4005">
        <v>0</v>
      </c>
      <c r="AX4005">
        <v>95.09999999999999</v>
      </c>
      <c r="AY4005">
        <v>1</v>
      </c>
      <c r="AZ4005" t="s">
        <v>94</v>
      </c>
      <c r="BA4005">
        <v>10</v>
      </c>
      <c r="BB4005" t="s">
        <v>95</v>
      </c>
      <c r="BC4005">
        <v>1</v>
      </c>
    </row>
    <row r="4006" spans="1:55">
      <c r="A4006" t="s">
        <v>7834</v>
      </c>
      <c r="B4006" t="s">
        <v>73</v>
      </c>
      <c r="C4006">
        <v>34</v>
      </c>
      <c r="D4006" t="s">
        <v>61</v>
      </c>
      <c r="E4006">
        <v>0</v>
      </c>
      <c r="F4006" t="s">
        <v>980</v>
      </c>
      <c r="G4006">
        <v>95511</v>
      </c>
      <c r="H4006">
        <v>40.166028</v>
      </c>
      <c r="I4006">
        <v>-123.584144</v>
      </c>
      <c r="J4006">
        <v>0</v>
      </c>
      <c r="K4006">
        <v>51</v>
      </c>
      <c r="L4006" t="s">
        <v>129</v>
      </c>
      <c r="M4006" t="s">
        <v>57</v>
      </c>
      <c r="N4006" t="s">
        <v>1062</v>
      </c>
      <c r="O4006" t="s">
        <v>61</v>
      </c>
      <c r="P4006" t="s">
        <v>57</v>
      </c>
      <c r="Q4006" t="s">
        <v>85</v>
      </c>
      <c r="R4006" t="s">
        <v>275</v>
      </c>
      <c r="S4006" t="s">
        <v>61</v>
      </c>
      <c r="T4006" t="s">
        <v>57</v>
      </c>
      <c r="U4006" t="s">
        <v>57</v>
      </c>
      <c r="V4006" t="s">
        <v>61</v>
      </c>
      <c r="W4006" t="s">
        <v>57</v>
      </c>
      <c r="X4006" t="s">
        <v>57</v>
      </c>
      <c r="Y4006" t="s">
        <v>57</v>
      </c>
      <c r="Z4006" t="s">
        <v>57</v>
      </c>
      <c r="AA4006" t="s">
        <v>77</v>
      </c>
      <c r="AB4006" t="s">
        <v>57</v>
      </c>
      <c r="AC4006" t="s">
        <v>87</v>
      </c>
      <c r="AD4006">
        <v>99</v>
      </c>
      <c r="AE4006">
        <v>5038.15</v>
      </c>
      <c r="AF4006">
        <v>0</v>
      </c>
      <c r="AG4006">
        <v>0</v>
      </c>
      <c r="AH4006">
        <v>2158.83</v>
      </c>
      <c r="AI4006">
        <v>7196.98</v>
      </c>
      <c r="AJ4006" t="s">
        <v>66</v>
      </c>
      <c r="AM4006">
        <v>0</v>
      </c>
      <c r="AN4006">
        <v>1</v>
      </c>
      <c r="AO4006">
        <v>0</v>
      </c>
      <c r="AP4006" t="s">
        <v>123</v>
      </c>
      <c r="AQ4006" t="s">
        <v>68</v>
      </c>
      <c r="AR4006" t="s">
        <v>105</v>
      </c>
      <c r="AS4006">
        <v>6</v>
      </c>
      <c r="AT4006">
        <v>261</v>
      </c>
      <c r="AU4006">
        <v>1</v>
      </c>
      <c r="AV4006">
        <v>0</v>
      </c>
      <c r="AW4006">
        <v>1</v>
      </c>
      <c r="AX4006">
        <v>0</v>
      </c>
      <c r="AY4006">
        <v>6</v>
      </c>
      <c r="AZ4006" t="s">
        <v>125</v>
      </c>
      <c r="BA4006">
        <v>7</v>
      </c>
      <c r="BB4006" t="s">
        <v>95</v>
      </c>
      <c r="BC4006">
        <v>1</v>
      </c>
    </row>
    <row r="4007" spans="1:55">
      <c r="A4007" t="s">
        <v>7835</v>
      </c>
      <c r="B4007" t="s">
        <v>73</v>
      </c>
      <c r="C4007">
        <v>68</v>
      </c>
      <c r="D4007" t="s">
        <v>57</v>
      </c>
      <c r="E4007">
        <v>0</v>
      </c>
      <c r="F4007" t="s">
        <v>7836</v>
      </c>
      <c r="G4007">
        <v>95017</v>
      </c>
      <c r="H4007">
        <v>37.114335</v>
      </c>
      <c r="I4007">
        <v>-122.237162</v>
      </c>
      <c r="J4007">
        <v>1</v>
      </c>
      <c r="K4007">
        <v>27</v>
      </c>
      <c r="L4007" t="s">
        <v>216</v>
      </c>
      <c r="M4007" t="s">
        <v>61</v>
      </c>
      <c r="N4007" t="s">
        <v>143</v>
      </c>
      <c r="O4007" t="s">
        <v>143</v>
      </c>
      <c r="P4007" t="s">
        <v>57</v>
      </c>
      <c r="Q4007" t="s">
        <v>135</v>
      </c>
      <c r="R4007" t="s">
        <v>332</v>
      </c>
      <c r="S4007" t="s">
        <v>61</v>
      </c>
      <c r="T4007" t="s">
        <v>61</v>
      </c>
      <c r="U4007" t="s">
        <v>61</v>
      </c>
      <c r="V4007" t="s">
        <v>61</v>
      </c>
      <c r="W4007" t="s">
        <v>61</v>
      </c>
      <c r="X4007" t="s">
        <v>57</v>
      </c>
      <c r="Y4007" t="s">
        <v>61</v>
      </c>
      <c r="Z4007" t="s">
        <v>61</v>
      </c>
      <c r="AA4007" t="s">
        <v>77</v>
      </c>
      <c r="AB4007" t="s">
        <v>61</v>
      </c>
      <c r="AC4007" t="s">
        <v>87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88</v>
      </c>
      <c r="AK4007" t="s">
        <v>101</v>
      </c>
      <c r="AL4007" t="s">
        <v>102</v>
      </c>
      <c r="AM4007">
        <v>1</v>
      </c>
      <c r="AN4007">
        <v>0</v>
      </c>
      <c r="AO4007">
        <v>0</v>
      </c>
      <c r="AP4007" t="s">
        <v>164</v>
      </c>
      <c r="AQ4007" t="s">
        <v>124</v>
      </c>
      <c r="AR4007" t="s">
        <v>137</v>
      </c>
      <c r="AS4007">
        <v>1</v>
      </c>
      <c r="AT4007">
        <v>857</v>
      </c>
      <c r="AU4007">
        <v>1</v>
      </c>
      <c r="AV4007">
        <v>1</v>
      </c>
      <c r="AW4007">
        <v>0</v>
      </c>
      <c r="AX4007">
        <v>36.5</v>
      </c>
      <c r="AY4007">
        <v>4</v>
      </c>
      <c r="AZ4007" t="s">
        <v>165</v>
      </c>
      <c r="BA4007">
        <v>4</v>
      </c>
      <c r="BB4007" t="s">
        <v>80</v>
      </c>
      <c r="BC4007">
        <v>2</v>
      </c>
    </row>
    <row r="4008" spans="1:55">
      <c r="A4008" t="s">
        <v>7837</v>
      </c>
      <c r="B4008" t="s">
        <v>56</v>
      </c>
      <c r="C4008">
        <v>61</v>
      </c>
      <c r="D4008" t="s">
        <v>61</v>
      </c>
      <c r="E4008">
        <v>0</v>
      </c>
      <c r="F4008" t="s">
        <v>252</v>
      </c>
      <c r="G4008">
        <v>92126</v>
      </c>
      <c r="H4008">
        <v>32.886925</v>
      </c>
      <c r="I4008">
        <v>-117.152162</v>
      </c>
      <c r="J4008">
        <v>0</v>
      </c>
      <c r="K4008">
        <v>12</v>
      </c>
      <c r="L4008" t="s">
        <v>59</v>
      </c>
      <c r="M4008" t="s">
        <v>57</v>
      </c>
      <c r="N4008" t="s">
        <v>7838</v>
      </c>
      <c r="O4008" t="s">
        <v>61</v>
      </c>
      <c r="P4008" t="s">
        <v>57</v>
      </c>
      <c r="Q4008" t="s">
        <v>85</v>
      </c>
      <c r="R4008" t="s">
        <v>63</v>
      </c>
      <c r="S4008" t="s">
        <v>61</v>
      </c>
      <c r="T4008" t="s">
        <v>61</v>
      </c>
      <c r="U4008" t="s">
        <v>57</v>
      </c>
      <c r="V4008" t="s">
        <v>61</v>
      </c>
      <c r="W4008" t="s">
        <v>57</v>
      </c>
      <c r="X4008" t="s">
        <v>57</v>
      </c>
      <c r="Y4008" t="s">
        <v>57</v>
      </c>
      <c r="Z4008" t="s">
        <v>57</v>
      </c>
      <c r="AA4008" t="s">
        <v>64</v>
      </c>
      <c r="AB4008" t="s">
        <v>61</v>
      </c>
      <c r="AC4008" t="s">
        <v>307</v>
      </c>
      <c r="AD4008">
        <v>95.5</v>
      </c>
      <c r="AE4008">
        <v>1115.15</v>
      </c>
      <c r="AF4008">
        <v>0</v>
      </c>
      <c r="AG4008">
        <v>0</v>
      </c>
      <c r="AH4008">
        <v>417.72</v>
      </c>
      <c r="AI4008">
        <v>1532.87</v>
      </c>
      <c r="AJ4008" t="s">
        <v>88</v>
      </c>
      <c r="AK4008" t="s">
        <v>89</v>
      </c>
      <c r="AL4008" t="s">
        <v>181</v>
      </c>
      <c r="AM4008">
        <v>1</v>
      </c>
      <c r="AN4008">
        <v>0</v>
      </c>
      <c r="AO4008">
        <v>0</v>
      </c>
      <c r="AP4008" t="s">
        <v>67</v>
      </c>
      <c r="AQ4008" t="s">
        <v>124</v>
      </c>
      <c r="AR4008" t="s">
        <v>105</v>
      </c>
      <c r="AS4008">
        <v>5</v>
      </c>
      <c r="AT4008">
        <v>74232</v>
      </c>
      <c r="AU4008">
        <v>1</v>
      </c>
      <c r="AV4008">
        <v>1</v>
      </c>
      <c r="AW4008">
        <v>0</v>
      </c>
      <c r="AX4008">
        <v>95.5</v>
      </c>
      <c r="AY4008">
        <v>2</v>
      </c>
      <c r="AZ4008" t="s">
        <v>70</v>
      </c>
      <c r="BA4008">
        <v>4</v>
      </c>
      <c r="BB4008" t="s">
        <v>80</v>
      </c>
      <c r="BC4008">
        <v>2</v>
      </c>
    </row>
    <row r="4009" spans="1:55">
      <c r="A4009" t="s">
        <v>7839</v>
      </c>
      <c r="B4009" t="s">
        <v>56</v>
      </c>
      <c r="C4009">
        <v>48</v>
      </c>
      <c r="D4009" t="s">
        <v>61</v>
      </c>
      <c r="E4009">
        <v>0</v>
      </c>
      <c r="F4009" t="s">
        <v>4155</v>
      </c>
      <c r="G4009">
        <v>93238</v>
      </c>
      <c r="H4009">
        <v>35.852892</v>
      </c>
      <c r="I4009">
        <v>-118.397782</v>
      </c>
      <c r="J4009">
        <v>0</v>
      </c>
      <c r="K4009">
        <v>4</v>
      </c>
      <c r="L4009" t="s">
        <v>83</v>
      </c>
      <c r="M4009" t="s">
        <v>61</v>
      </c>
      <c r="N4009" t="s">
        <v>143</v>
      </c>
      <c r="O4009" t="s">
        <v>143</v>
      </c>
      <c r="P4009" t="s">
        <v>57</v>
      </c>
      <c r="Q4009" t="s">
        <v>62</v>
      </c>
      <c r="R4009" t="s">
        <v>63</v>
      </c>
      <c r="S4009" t="s">
        <v>61</v>
      </c>
      <c r="T4009" t="s">
        <v>61</v>
      </c>
      <c r="U4009" t="s">
        <v>61</v>
      </c>
      <c r="V4009" t="s">
        <v>61</v>
      </c>
      <c r="W4009" t="s">
        <v>61</v>
      </c>
      <c r="X4009" t="s">
        <v>61</v>
      </c>
      <c r="Y4009" t="s">
        <v>61</v>
      </c>
      <c r="Z4009" t="s">
        <v>57</v>
      </c>
      <c r="AA4009" t="s">
        <v>77</v>
      </c>
      <c r="AB4009" t="s">
        <v>57</v>
      </c>
      <c r="AC4009" t="s">
        <v>307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88</v>
      </c>
      <c r="AK4009" t="s">
        <v>89</v>
      </c>
      <c r="AL4009" t="s">
        <v>181</v>
      </c>
      <c r="AM4009">
        <v>1</v>
      </c>
      <c r="AN4009">
        <v>0</v>
      </c>
      <c r="AO4009">
        <v>0</v>
      </c>
      <c r="AP4009" t="s">
        <v>91</v>
      </c>
      <c r="AQ4009" t="s">
        <v>78</v>
      </c>
      <c r="AR4009" t="s">
        <v>182</v>
      </c>
      <c r="AS4009">
        <v>1</v>
      </c>
      <c r="AT4009">
        <v>1873</v>
      </c>
      <c r="AU4009">
        <v>1</v>
      </c>
      <c r="AV4009">
        <v>1</v>
      </c>
      <c r="AW4009">
        <v>0</v>
      </c>
      <c r="AX4009">
        <v>24.25</v>
      </c>
      <c r="AY4009">
        <v>1</v>
      </c>
      <c r="AZ4009" t="s">
        <v>94</v>
      </c>
      <c r="BA4009">
        <v>8</v>
      </c>
      <c r="BB4009" t="s">
        <v>95</v>
      </c>
      <c r="BC4009">
        <v>1</v>
      </c>
    </row>
    <row r="4010" spans="1:55">
      <c r="A4010" t="s">
        <v>7840</v>
      </c>
      <c r="B4010" t="s">
        <v>73</v>
      </c>
      <c r="C4010">
        <v>60</v>
      </c>
      <c r="D4010" t="s">
        <v>61</v>
      </c>
      <c r="E4010">
        <v>0</v>
      </c>
      <c r="F4010" t="s">
        <v>5087</v>
      </c>
      <c r="G4010">
        <v>95453</v>
      </c>
      <c r="H4010">
        <v>39.080469</v>
      </c>
      <c r="I4010">
        <v>-122.955176</v>
      </c>
      <c r="J4010">
        <v>0</v>
      </c>
      <c r="K4010">
        <v>31</v>
      </c>
      <c r="L4010" t="s">
        <v>59</v>
      </c>
      <c r="M4010" t="s">
        <v>57</v>
      </c>
      <c r="N4010" t="s">
        <v>1319</v>
      </c>
      <c r="O4010" t="s">
        <v>57</v>
      </c>
      <c r="P4010" t="s">
        <v>57</v>
      </c>
      <c r="Q4010" t="s">
        <v>85</v>
      </c>
      <c r="R4010" t="s">
        <v>160</v>
      </c>
      <c r="S4010" t="s">
        <v>61</v>
      </c>
      <c r="T4010" t="s">
        <v>57</v>
      </c>
      <c r="U4010" t="s">
        <v>61</v>
      </c>
      <c r="V4010" t="s">
        <v>61</v>
      </c>
      <c r="W4010" t="s">
        <v>61</v>
      </c>
      <c r="X4010" t="s">
        <v>61</v>
      </c>
      <c r="Y4010" t="s">
        <v>61</v>
      </c>
      <c r="Z4010" t="s">
        <v>57</v>
      </c>
      <c r="AA4010" t="s">
        <v>77</v>
      </c>
      <c r="AB4010" t="s">
        <v>57</v>
      </c>
      <c r="AC4010" t="s">
        <v>87</v>
      </c>
      <c r="AD4010">
        <v>81.15000000000001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66</v>
      </c>
      <c r="AM4010">
        <v>0</v>
      </c>
      <c r="AN4010">
        <v>1</v>
      </c>
      <c r="AO4010">
        <v>0</v>
      </c>
      <c r="AP4010" t="s">
        <v>164</v>
      </c>
      <c r="AQ4010" t="s">
        <v>124</v>
      </c>
      <c r="AR4010" t="s">
        <v>93</v>
      </c>
      <c r="AS4010">
        <v>2</v>
      </c>
      <c r="AT4010">
        <v>11180</v>
      </c>
      <c r="AU4010">
        <v>1</v>
      </c>
      <c r="AV4010">
        <v>0</v>
      </c>
      <c r="AW4010">
        <v>1</v>
      </c>
      <c r="AX4010">
        <v>0</v>
      </c>
      <c r="AY4010">
        <v>4</v>
      </c>
      <c r="AZ4010" t="s">
        <v>165</v>
      </c>
      <c r="BA4010">
        <v>7</v>
      </c>
      <c r="BB4010" t="s">
        <v>95</v>
      </c>
      <c r="BC4010">
        <v>1</v>
      </c>
    </row>
    <row r="4011" spans="1:55">
      <c r="A4011" t="s">
        <v>7841</v>
      </c>
      <c r="B4011" t="s">
        <v>73</v>
      </c>
      <c r="C4011">
        <v>45</v>
      </c>
      <c r="D4011" t="s">
        <v>61</v>
      </c>
      <c r="E4011">
        <v>0</v>
      </c>
      <c r="F4011" t="s">
        <v>3551</v>
      </c>
      <c r="G4011">
        <v>94578</v>
      </c>
      <c r="H4011">
        <v>37.704384</v>
      </c>
      <c r="I4011">
        <v>-122.126703</v>
      </c>
      <c r="J4011">
        <v>0</v>
      </c>
      <c r="K4011">
        <v>10</v>
      </c>
      <c r="L4011" t="s">
        <v>98</v>
      </c>
      <c r="M4011" t="s">
        <v>57</v>
      </c>
      <c r="N4011" t="s">
        <v>2369</v>
      </c>
      <c r="O4011" t="s">
        <v>61</v>
      </c>
      <c r="P4011" t="s">
        <v>57</v>
      </c>
      <c r="Q4011" t="s">
        <v>135</v>
      </c>
      <c r="R4011" t="s">
        <v>121</v>
      </c>
      <c r="S4011" t="s">
        <v>61</v>
      </c>
      <c r="T4011" t="s">
        <v>61</v>
      </c>
      <c r="U4011" t="s">
        <v>61</v>
      </c>
      <c r="V4011" t="s">
        <v>61</v>
      </c>
      <c r="W4011" t="s">
        <v>61</v>
      </c>
      <c r="X4011" t="s">
        <v>61</v>
      </c>
      <c r="Y4011" t="s">
        <v>61</v>
      </c>
      <c r="Z4011" t="s">
        <v>57</v>
      </c>
      <c r="AA4011" t="s">
        <v>77</v>
      </c>
      <c r="AB4011" t="s">
        <v>61</v>
      </c>
      <c r="AC4011" t="s">
        <v>65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</v>
      </c>
      <c r="AJ4011" t="s">
        <v>66</v>
      </c>
      <c r="AM4011">
        <v>0</v>
      </c>
      <c r="AN4011">
        <v>1</v>
      </c>
      <c r="AO4011">
        <v>0</v>
      </c>
      <c r="AP4011" t="s">
        <v>67</v>
      </c>
      <c r="AQ4011" t="s">
        <v>78</v>
      </c>
      <c r="AR4011" t="s">
        <v>137</v>
      </c>
      <c r="AS4011">
        <v>1</v>
      </c>
      <c r="AT4011">
        <v>36568</v>
      </c>
      <c r="AU4011">
        <v>1</v>
      </c>
      <c r="AV4011">
        <v>0</v>
      </c>
      <c r="AW4011">
        <v>1</v>
      </c>
      <c r="AX4011">
        <v>0</v>
      </c>
      <c r="AY4011">
        <v>2</v>
      </c>
      <c r="AZ4011" t="s">
        <v>70</v>
      </c>
      <c r="BA4011">
        <v>5</v>
      </c>
      <c r="BB4011" t="s">
        <v>80</v>
      </c>
      <c r="BC4011">
        <v>2</v>
      </c>
    </row>
    <row r="4012" spans="1:55">
      <c r="A4012" t="s">
        <v>7842</v>
      </c>
      <c r="B4012" t="s">
        <v>56</v>
      </c>
      <c r="C4012">
        <v>53</v>
      </c>
      <c r="D4012" t="s">
        <v>57</v>
      </c>
      <c r="E4012">
        <v>0</v>
      </c>
      <c r="F4012" t="s">
        <v>252</v>
      </c>
      <c r="G4012">
        <v>92139</v>
      </c>
      <c r="H4012">
        <v>32.677716</v>
      </c>
      <c r="I4012">
        <v>-117.047666</v>
      </c>
      <c r="J4012">
        <v>3</v>
      </c>
      <c r="K4012">
        <v>41</v>
      </c>
      <c r="L4012" t="s">
        <v>59</v>
      </c>
      <c r="M4012" t="s">
        <v>57</v>
      </c>
      <c r="N4012" t="s">
        <v>7843</v>
      </c>
      <c r="O4012" t="s">
        <v>61</v>
      </c>
      <c r="P4012" t="s">
        <v>57</v>
      </c>
      <c r="Q4012" t="s">
        <v>85</v>
      </c>
      <c r="R4012" t="s">
        <v>63</v>
      </c>
      <c r="S4012" t="s">
        <v>61</v>
      </c>
      <c r="T4012" t="s">
        <v>57</v>
      </c>
      <c r="U4012" t="s">
        <v>57</v>
      </c>
      <c r="V4012" t="s">
        <v>57</v>
      </c>
      <c r="W4012" t="s">
        <v>61</v>
      </c>
      <c r="X4012" t="s">
        <v>61</v>
      </c>
      <c r="Y4012" t="s">
        <v>61</v>
      </c>
      <c r="Z4012" t="s">
        <v>57</v>
      </c>
      <c r="AA4012" t="s">
        <v>64</v>
      </c>
      <c r="AB4012" t="s">
        <v>57</v>
      </c>
      <c r="AC4012" t="s">
        <v>87</v>
      </c>
      <c r="AD4012">
        <v>86.2</v>
      </c>
      <c r="AE4012">
        <v>3339.05</v>
      </c>
      <c r="AF4012">
        <v>0</v>
      </c>
      <c r="AG4012">
        <v>0</v>
      </c>
      <c r="AH4012">
        <v>542.4299999999999</v>
      </c>
      <c r="AI4012">
        <v>3881.48</v>
      </c>
      <c r="AJ4012" t="s">
        <v>66</v>
      </c>
      <c r="AM4012">
        <v>0</v>
      </c>
      <c r="AN4012">
        <v>1</v>
      </c>
      <c r="AO4012">
        <v>0</v>
      </c>
      <c r="AP4012" t="s">
        <v>176</v>
      </c>
      <c r="AQ4012" t="s">
        <v>92</v>
      </c>
      <c r="AR4012" t="s">
        <v>93</v>
      </c>
      <c r="AS4012">
        <v>4</v>
      </c>
      <c r="AT4012">
        <v>36351</v>
      </c>
      <c r="AU4012">
        <v>1</v>
      </c>
      <c r="AV4012">
        <v>0</v>
      </c>
      <c r="AW4012">
        <v>1</v>
      </c>
      <c r="AX4012">
        <v>0</v>
      </c>
      <c r="AY4012">
        <v>5</v>
      </c>
      <c r="AZ4012" t="s">
        <v>177</v>
      </c>
      <c r="BA4012">
        <v>3</v>
      </c>
      <c r="BB4012" t="s">
        <v>126</v>
      </c>
      <c r="BC4012">
        <v>3</v>
      </c>
    </row>
    <row r="4013" spans="1:55">
      <c r="A4013" t="s">
        <v>7844</v>
      </c>
      <c r="B4013" t="s">
        <v>56</v>
      </c>
      <c r="C4013">
        <v>69</v>
      </c>
      <c r="D4013" t="s">
        <v>61</v>
      </c>
      <c r="E4013">
        <v>0</v>
      </c>
      <c r="F4013" t="s">
        <v>1788</v>
      </c>
      <c r="G4013">
        <v>95688</v>
      </c>
      <c r="H4013">
        <v>38.419088</v>
      </c>
      <c r="I4013">
        <v>-122.024568</v>
      </c>
      <c r="J4013">
        <v>0</v>
      </c>
      <c r="K4013">
        <v>18</v>
      </c>
      <c r="L4013" t="s">
        <v>59</v>
      </c>
      <c r="M4013" t="s">
        <v>57</v>
      </c>
      <c r="N4013" t="s">
        <v>1693</v>
      </c>
      <c r="O4013" t="s">
        <v>61</v>
      </c>
      <c r="P4013" t="s">
        <v>57</v>
      </c>
      <c r="Q4013" t="s">
        <v>62</v>
      </c>
      <c r="R4013" t="s">
        <v>250</v>
      </c>
      <c r="S4013" t="s">
        <v>61</v>
      </c>
      <c r="T4013" t="s">
        <v>57</v>
      </c>
      <c r="U4013" t="s">
        <v>61</v>
      </c>
      <c r="V4013" t="s">
        <v>61</v>
      </c>
      <c r="W4013" t="s">
        <v>61</v>
      </c>
      <c r="X4013" t="s">
        <v>61</v>
      </c>
      <c r="Y4013" t="s">
        <v>61</v>
      </c>
      <c r="Z4013" t="s">
        <v>57</v>
      </c>
      <c r="AA4013" t="s">
        <v>64</v>
      </c>
      <c r="AB4013" t="s">
        <v>57</v>
      </c>
      <c r="AC4013" t="s">
        <v>65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66</v>
      </c>
      <c r="AM4013">
        <v>0</v>
      </c>
      <c r="AN4013">
        <v>1</v>
      </c>
      <c r="AO4013">
        <v>0</v>
      </c>
      <c r="AP4013" t="s">
        <v>103</v>
      </c>
      <c r="AQ4013" t="s">
        <v>124</v>
      </c>
      <c r="AR4013" t="s">
        <v>137</v>
      </c>
      <c r="AS4013">
        <v>2</v>
      </c>
      <c r="AT4013">
        <v>32564</v>
      </c>
      <c r="AU4013">
        <v>1</v>
      </c>
      <c r="AV4013">
        <v>0</v>
      </c>
      <c r="AW4013">
        <v>1</v>
      </c>
      <c r="AX4013">
        <v>0</v>
      </c>
      <c r="AY4013">
        <v>3</v>
      </c>
      <c r="AZ4013" t="s">
        <v>106</v>
      </c>
      <c r="BA4013">
        <v>2</v>
      </c>
      <c r="BB4013" t="s">
        <v>126</v>
      </c>
      <c r="BC4013">
        <v>3</v>
      </c>
    </row>
    <row r="4014" spans="1:55">
      <c r="A4014" t="s">
        <v>7845</v>
      </c>
      <c r="B4014" t="s">
        <v>56</v>
      </c>
      <c r="C4014">
        <v>45</v>
      </c>
      <c r="D4014" t="s">
        <v>57</v>
      </c>
      <c r="E4014">
        <v>3</v>
      </c>
      <c r="F4014" t="s">
        <v>3473</v>
      </c>
      <c r="G4014">
        <v>94526</v>
      </c>
      <c r="H4014">
        <v>37.815459</v>
      </c>
      <c r="I4014">
        <v>-121.977203</v>
      </c>
      <c r="J4014">
        <v>7</v>
      </c>
      <c r="K4014">
        <v>32</v>
      </c>
      <c r="L4014" t="s">
        <v>59</v>
      </c>
      <c r="M4014" t="s">
        <v>57</v>
      </c>
      <c r="N4014" t="s">
        <v>7846</v>
      </c>
      <c r="O4014" t="s">
        <v>61</v>
      </c>
      <c r="P4014" t="s">
        <v>57</v>
      </c>
      <c r="Q4014" t="s">
        <v>85</v>
      </c>
      <c r="R4014" t="s">
        <v>210</v>
      </c>
      <c r="S4014" t="s">
        <v>61</v>
      </c>
      <c r="T4014" t="s">
        <v>57</v>
      </c>
      <c r="U4014" t="s">
        <v>61</v>
      </c>
      <c r="V4014" t="s">
        <v>61</v>
      </c>
      <c r="W4014" t="s">
        <v>57</v>
      </c>
      <c r="X4014" t="s">
        <v>61</v>
      </c>
      <c r="Y4014" t="s">
        <v>61</v>
      </c>
      <c r="Z4014" t="s">
        <v>61</v>
      </c>
      <c r="AA4014" t="s">
        <v>77</v>
      </c>
      <c r="AB4014" t="s">
        <v>57</v>
      </c>
      <c r="AC4014" t="s">
        <v>87</v>
      </c>
      <c r="AD4014">
        <v>86.09999999999999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66</v>
      </c>
      <c r="AM4014">
        <v>0</v>
      </c>
      <c r="AN4014">
        <v>1</v>
      </c>
      <c r="AO4014">
        <v>0</v>
      </c>
      <c r="AP4014" t="s">
        <v>164</v>
      </c>
      <c r="AQ4014" t="s">
        <v>78</v>
      </c>
      <c r="AR4014" t="s">
        <v>93</v>
      </c>
      <c r="AS4014">
        <v>2</v>
      </c>
      <c r="AT4014">
        <v>32873</v>
      </c>
      <c r="AU4014">
        <v>1</v>
      </c>
      <c r="AV4014">
        <v>0</v>
      </c>
      <c r="AW4014">
        <v>1</v>
      </c>
      <c r="AX4014">
        <v>0</v>
      </c>
      <c r="AY4014">
        <v>4</v>
      </c>
      <c r="AZ4014" t="s">
        <v>165</v>
      </c>
      <c r="BA4014">
        <v>5</v>
      </c>
      <c r="BB4014" t="s">
        <v>80</v>
      </c>
      <c r="BC4014">
        <v>2</v>
      </c>
    </row>
    <row r="4015" spans="1:55">
      <c r="A4015" t="s">
        <v>7847</v>
      </c>
      <c r="B4015" t="s">
        <v>56</v>
      </c>
      <c r="C4015">
        <v>37</v>
      </c>
      <c r="D4015" t="s">
        <v>61</v>
      </c>
      <c r="E4015">
        <v>0</v>
      </c>
      <c r="F4015" t="s">
        <v>4509</v>
      </c>
      <c r="G4015">
        <v>95685</v>
      </c>
      <c r="H4015">
        <v>38.432145</v>
      </c>
      <c r="I4015">
        <v>-120.77069</v>
      </c>
      <c r="J4015">
        <v>0</v>
      </c>
      <c r="K4015">
        <v>10</v>
      </c>
      <c r="L4015" t="s">
        <v>59</v>
      </c>
      <c r="M4015" t="s">
        <v>57</v>
      </c>
      <c r="N4015" t="s">
        <v>7848</v>
      </c>
      <c r="O4015" t="s">
        <v>57</v>
      </c>
      <c r="P4015" t="s">
        <v>57</v>
      </c>
      <c r="Q4015" t="s">
        <v>85</v>
      </c>
      <c r="R4015" t="s">
        <v>136</v>
      </c>
      <c r="S4015" t="s">
        <v>61</v>
      </c>
      <c r="T4015" t="s">
        <v>61</v>
      </c>
      <c r="U4015" t="s">
        <v>61</v>
      </c>
      <c r="V4015" t="s">
        <v>61</v>
      </c>
      <c r="W4015" t="s">
        <v>61</v>
      </c>
      <c r="X4015" t="s">
        <v>61</v>
      </c>
      <c r="Y4015" t="s">
        <v>61</v>
      </c>
      <c r="Z4015" t="s">
        <v>57</v>
      </c>
      <c r="AA4015" t="s">
        <v>77</v>
      </c>
      <c r="AB4015" t="s">
        <v>57</v>
      </c>
      <c r="AC4015" t="s">
        <v>307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66</v>
      </c>
      <c r="AM4015">
        <v>0</v>
      </c>
      <c r="AN4015">
        <v>1</v>
      </c>
      <c r="AO4015">
        <v>0</v>
      </c>
      <c r="AP4015" t="s">
        <v>67</v>
      </c>
      <c r="AQ4015" t="s">
        <v>68</v>
      </c>
      <c r="AR4015" t="s">
        <v>93</v>
      </c>
      <c r="AS4015">
        <v>1</v>
      </c>
      <c r="AT4015">
        <v>4610</v>
      </c>
      <c r="AU4015">
        <v>1</v>
      </c>
      <c r="AV4015">
        <v>0</v>
      </c>
      <c r="AW4015">
        <v>1</v>
      </c>
      <c r="AX4015">
        <v>0</v>
      </c>
      <c r="AY4015">
        <v>2</v>
      </c>
      <c r="AZ4015" t="s">
        <v>70</v>
      </c>
      <c r="BA4015">
        <v>7</v>
      </c>
      <c r="BB4015" t="s">
        <v>95</v>
      </c>
      <c r="BC4015">
        <v>1</v>
      </c>
    </row>
    <row r="4016" spans="1:55">
      <c r="A4016" t="s">
        <v>7849</v>
      </c>
      <c r="B4016" t="s">
        <v>73</v>
      </c>
      <c r="C4016">
        <v>66</v>
      </c>
      <c r="D4016" t="s">
        <v>61</v>
      </c>
      <c r="E4016">
        <v>0</v>
      </c>
      <c r="F4016" t="s">
        <v>1697</v>
      </c>
      <c r="G4016">
        <v>93210</v>
      </c>
      <c r="H4016">
        <v>36.186867</v>
      </c>
      <c r="I4016">
        <v>-120.387793</v>
      </c>
      <c r="J4016">
        <v>0</v>
      </c>
      <c r="K4016">
        <v>49</v>
      </c>
      <c r="L4016" t="s">
        <v>129</v>
      </c>
      <c r="M4016" t="s">
        <v>57</v>
      </c>
      <c r="N4016" t="s">
        <v>268</v>
      </c>
      <c r="O4016" t="s">
        <v>57</v>
      </c>
      <c r="P4016" t="s">
        <v>57</v>
      </c>
      <c r="Q4016" t="s">
        <v>85</v>
      </c>
      <c r="R4016" t="s">
        <v>275</v>
      </c>
      <c r="S4016" t="s">
        <v>61</v>
      </c>
      <c r="T4016" t="s">
        <v>61</v>
      </c>
      <c r="U4016" t="s">
        <v>61</v>
      </c>
      <c r="V4016" t="s">
        <v>61</v>
      </c>
      <c r="W4016" t="s">
        <v>57</v>
      </c>
      <c r="X4016" t="s">
        <v>57</v>
      </c>
      <c r="Y4016" t="s">
        <v>61</v>
      </c>
      <c r="Z4016" t="s">
        <v>57</v>
      </c>
      <c r="AA4016" t="s">
        <v>77</v>
      </c>
      <c r="AB4016" t="s">
        <v>57</v>
      </c>
      <c r="AC4016" t="s">
        <v>87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88</v>
      </c>
      <c r="AK4016" t="s">
        <v>205</v>
      </c>
      <c r="AL4016" t="s">
        <v>329</v>
      </c>
      <c r="AM4016">
        <v>1</v>
      </c>
      <c r="AN4016">
        <v>0</v>
      </c>
      <c r="AO4016">
        <v>0</v>
      </c>
      <c r="AP4016" t="s">
        <v>123</v>
      </c>
      <c r="AQ4016" t="s">
        <v>124</v>
      </c>
      <c r="AR4016" t="s">
        <v>105</v>
      </c>
      <c r="AS4016">
        <v>3</v>
      </c>
      <c r="AT4016">
        <v>18036</v>
      </c>
      <c r="AU4016">
        <v>1</v>
      </c>
      <c r="AV4016">
        <v>1</v>
      </c>
      <c r="AW4016">
        <v>0</v>
      </c>
      <c r="AX4016">
        <v>96.2</v>
      </c>
      <c r="AY4016">
        <v>6</v>
      </c>
      <c r="AZ4016" t="s">
        <v>125</v>
      </c>
      <c r="BA4016">
        <v>7</v>
      </c>
      <c r="BB4016" t="s">
        <v>95</v>
      </c>
      <c r="BC4016">
        <v>1</v>
      </c>
    </row>
    <row r="4017" spans="1:55">
      <c r="A4017" t="s">
        <v>7850</v>
      </c>
      <c r="B4017" t="s">
        <v>73</v>
      </c>
      <c r="C4017">
        <v>29</v>
      </c>
      <c r="D4017" t="s">
        <v>61</v>
      </c>
      <c r="E4017">
        <v>0</v>
      </c>
      <c r="F4017" t="s">
        <v>2257</v>
      </c>
      <c r="G4017">
        <v>94904</v>
      </c>
      <c r="H4017">
        <v>37.946617</v>
      </c>
      <c r="I4017">
        <v>-122.563571</v>
      </c>
      <c r="J4017">
        <v>0</v>
      </c>
      <c r="K4017">
        <v>62</v>
      </c>
      <c r="L4017" t="s">
        <v>59</v>
      </c>
      <c r="M4017" t="s">
        <v>57</v>
      </c>
      <c r="N4017" t="s">
        <v>994</v>
      </c>
      <c r="O4017" t="s">
        <v>61</v>
      </c>
      <c r="P4017" t="s">
        <v>61</v>
      </c>
      <c r="Q4017" t="s">
        <v>143</v>
      </c>
      <c r="R4017" t="s">
        <v>143</v>
      </c>
      <c r="S4017" t="s">
        <v>143</v>
      </c>
      <c r="T4017" t="s">
        <v>143</v>
      </c>
      <c r="U4017" t="s">
        <v>143</v>
      </c>
      <c r="V4017" t="s">
        <v>143</v>
      </c>
      <c r="W4017" t="s">
        <v>143</v>
      </c>
      <c r="X4017" t="s">
        <v>143</v>
      </c>
      <c r="Y4017" t="s">
        <v>143</v>
      </c>
      <c r="Z4017" t="s">
        <v>143</v>
      </c>
      <c r="AA4017" t="s">
        <v>122</v>
      </c>
      <c r="AB4017" t="s">
        <v>61</v>
      </c>
      <c r="AC4017" t="s">
        <v>87</v>
      </c>
      <c r="AD4017">
        <v>19.85</v>
      </c>
      <c r="AE4017">
        <v>1253.65</v>
      </c>
      <c r="AF4017">
        <v>0</v>
      </c>
      <c r="AG4017">
        <v>0</v>
      </c>
      <c r="AH4017">
        <v>878.54</v>
      </c>
      <c r="AI4017">
        <v>2132.19</v>
      </c>
      <c r="AJ4017" t="s">
        <v>66</v>
      </c>
      <c r="AM4017">
        <v>0</v>
      </c>
      <c r="AN4017">
        <v>1</v>
      </c>
      <c r="AO4017">
        <v>0</v>
      </c>
      <c r="AP4017" t="s">
        <v>123</v>
      </c>
      <c r="AQ4017" t="s">
        <v>116</v>
      </c>
      <c r="AR4017" t="s">
        <v>182</v>
      </c>
      <c r="AT4017">
        <v>12010</v>
      </c>
      <c r="AU4017">
        <v>1</v>
      </c>
      <c r="AV4017">
        <v>0</v>
      </c>
      <c r="AW4017">
        <v>1</v>
      </c>
      <c r="AX4017">
        <v>0</v>
      </c>
      <c r="AY4017">
        <v>6</v>
      </c>
      <c r="AZ4017" t="s">
        <v>125</v>
      </c>
      <c r="BA4017">
        <v>2</v>
      </c>
      <c r="BB4017" t="s">
        <v>126</v>
      </c>
      <c r="BC4017">
        <v>3</v>
      </c>
    </row>
    <row r="4018" spans="1:55">
      <c r="A4018" t="s">
        <v>7851</v>
      </c>
      <c r="B4018" t="s">
        <v>73</v>
      </c>
      <c r="C4018">
        <v>48</v>
      </c>
      <c r="D4018" t="s">
        <v>57</v>
      </c>
      <c r="E4018">
        <v>0</v>
      </c>
      <c r="F4018" t="s">
        <v>1029</v>
      </c>
      <c r="G4018">
        <v>92392</v>
      </c>
      <c r="H4018">
        <v>34.486835</v>
      </c>
      <c r="I4018">
        <v>-117.362274</v>
      </c>
      <c r="J4018">
        <v>10</v>
      </c>
      <c r="K4018">
        <v>42</v>
      </c>
      <c r="L4018" t="s">
        <v>129</v>
      </c>
      <c r="M4018" t="s">
        <v>61</v>
      </c>
      <c r="N4018" t="s">
        <v>143</v>
      </c>
      <c r="O4018" t="s">
        <v>143</v>
      </c>
      <c r="P4018" t="s">
        <v>57</v>
      </c>
      <c r="Q4018" t="s">
        <v>62</v>
      </c>
      <c r="R4018" t="s">
        <v>382</v>
      </c>
      <c r="S4018" t="s">
        <v>57</v>
      </c>
      <c r="T4018" t="s">
        <v>61</v>
      </c>
      <c r="U4018" t="s">
        <v>57</v>
      </c>
      <c r="V4018" t="s">
        <v>57</v>
      </c>
      <c r="W4018" t="s">
        <v>57</v>
      </c>
      <c r="X4018" t="s">
        <v>61</v>
      </c>
      <c r="Y4018" t="s">
        <v>61</v>
      </c>
      <c r="Z4018" t="s">
        <v>57</v>
      </c>
      <c r="AA4018" t="s">
        <v>122</v>
      </c>
      <c r="AB4018" t="s">
        <v>61</v>
      </c>
      <c r="AC4018" t="s">
        <v>65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66</v>
      </c>
      <c r="AM4018">
        <v>0</v>
      </c>
      <c r="AN4018">
        <v>1</v>
      </c>
      <c r="AO4018">
        <v>0</v>
      </c>
      <c r="AP4018" t="s">
        <v>176</v>
      </c>
      <c r="AQ4018" t="s">
        <v>78</v>
      </c>
      <c r="AR4018" t="s">
        <v>137</v>
      </c>
      <c r="AS4018">
        <v>5</v>
      </c>
      <c r="AT4018">
        <v>63235</v>
      </c>
      <c r="AU4018">
        <v>1</v>
      </c>
      <c r="AV4018">
        <v>0</v>
      </c>
      <c r="AW4018">
        <v>1</v>
      </c>
      <c r="AX4018">
        <v>0</v>
      </c>
      <c r="AY4018">
        <v>5</v>
      </c>
      <c r="AZ4018" t="s">
        <v>177</v>
      </c>
      <c r="BA4018">
        <v>1</v>
      </c>
      <c r="BB4018" t="s">
        <v>71</v>
      </c>
      <c r="BC4018">
        <v>4</v>
      </c>
    </row>
    <row r="4019" spans="1:55">
      <c r="A4019" t="s">
        <v>7852</v>
      </c>
      <c r="B4019" t="s">
        <v>73</v>
      </c>
      <c r="C4019">
        <v>65</v>
      </c>
      <c r="D4019" t="s">
        <v>57</v>
      </c>
      <c r="E4019">
        <v>0</v>
      </c>
      <c r="F4019" t="s">
        <v>5940</v>
      </c>
      <c r="G4019">
        <v>91011</v>
      </c>
      <c r="H4019">
        <v>34.234912</v>
      </c>
      <c r="I4019">
        <v>-118.153729</v>
      </c>
      <c r="J4019">
        <v>0</v>
      </c>
      <c r="K4019">
        <v>72</v>
      </c>
      <c r="L4019" t="s">
        <v>59</v>
      </c>
      <c r="M4019" t="s">
        <v>57</v>
      </c>
      <c r="N4019" t="s">
        <v>6024</v>
      </c>
      <c r="O4019" t="s">
        <v>57</v>
      </c>
      <c r="P4019" t="s">
        <v>57</v>
      </c>
      <c r="Q4019" t="s">
        <v>85</v>
      </c>
      <c r="R4019" t="s">
        <v>86</v>
      </c>
      <c r="S4019" t="s">
        <v>61</v>
      </c>
      <c r="T4019" t="s">
        <v>57</v>
      </c>
      <c r="U4019" t="s">
        <v>61</v>
      </c>
      <c r="V4019" t="s">
        <v>61</v>
      </c>
      <c r="W4019" t="s">
        <v>57</v>
      </c>
      <c r="X4019" t="s">
        <v>57</v>
      </c>
      <c r="Y4019" t="s">
        <v>57</v>
      </c>
      <c r="Z4019" t="s">
        <v>57</v>
      </c>
      <c r="AA4019" t="s">
        <v>122</v>
      </c>
      <c r="AB4019" t="s">
        <v>61</v>
      </c>
      <c r="AC4019" t="s">
        <v>87</v>
      </c>
      <c r="AD4019">
        <v>98.34999999999999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66</v>
      </c>
      <c r="AM4019">
        <v>0</v>
      </c>
      <c r="AN4019">
        <v>1</v>
      </c>
      <c r="AO4019">
        <v>0</v>
      </c>
      <c r="AP4019" t="s">
        <v>123</v>
      </c>
      <c r="AQ4019" t="s">
        <v>124</v>
      </c>
      <c r="AR4019" t="s">
        <v>105</v>
      </c>
      <c r="AS4019">
        <v>5</v>
      </c>
      <c r="AT4019">
        <v>20200</v>
      </c>
      <c r="AU4019">
        <v>1</v>
      </c>
      <c r="AV4019">
        <v>0</v>
      </c>
      <c r="AW4019">
        <v>1</v>
      </c>
      <c r="AX4019">
        <v>0</v>
      </c>
      <c r="AY4019">
        <v>6</v>
      </c>
      <c r="AZ4019" t="s">
        <v>125</v>
      </c>
      <c r="BA4019">
        <v>3</v>
      </c>
      <c r="BB4019" t="s">
        <v>126</v>
      </c>
      <c r="BC4019">
        <v>3</v>
      </c>
    </row>
    <row r="4020" spans="1:55">
      <c r="A4020" t="s">
        <v>7853</v>
      </c>
      <c r="B4020" t="s">
        <v>56</v>
      </c>
      <c r="C4020">
        <v>21</v>
      </c>
      <c r="D4020" t="s">
        <v>61</v>
      </c>
      <c r="E4020">
        <v>0</v>
      </c>
      <c r="F4020" t="s">
        <v>7793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59</v>
      </c>
      <c r="M4020" t="s">
        <v>57</v>
      </c>
      <c r="N4020" t="s">
        <v>7854</v>
      </c>
      <c r="O4020" t="s">
        <v>57</v>
      </c>
      <c r="P4020" t="s">
        <v>57</v>
      </c>
      <c r="Q4020" t="s">
        <v>85</v>
      </c>
      <c r="R4020" t="s">
        <v>189</v>
      </c>
      <c r="S4020" t="s">
        <v>61</v>
      </c>
      <c r="T4020" t="s">
        <v>61</v>
      </c>
      <c r="U4020" t="s">
        <v>61</v>
      </c>
      <c r="V4020" t="s">
        <v>57</v>
      </c>
      <c r="W4020" t="s">
        <v>61</v>
      </c>
      <c r="X4020" t="s">
        <v>57</v>
      </c>
      <c r="Y4020" t="s">
        <v>57</v>
      </c>
      <c r="Z4020" t="s">
        <v>57</v>
      </c>
      <c r="AA4020" t="s">
        <v>77</v>
      </c>
      <c r="AB4020" t="s">
        <v>57</v>
      </c>
      <c r="AC4020" t="s">
        <v>87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66</v>
      </c>
      <c r="AM4020">
        <v>0</v>
      </c>
      <c r="AN4020">
        <v>1</v>
      </c>
      <c r="AO4020">
        <v>0</v>
      </c>
      <c r="AP4020" t="s">
        <v>103</v>
      </c>
      <c r="AQ4020" t="s">
        <v>116</v>
      </c>
      <c r="AR4020" t="s">
        <v>93</v>
      </c>
      <c r="AS4020">
        <v>4</v>
      </c>
      <c r="AT4020">
        <v>62425</v>
      </c>
      <c r="AU4020">
        <v>1</v>
      </c>
      <c r="AV4020">
        <v>0</v>
      </c>
      <c r="AW4020">
        <v>1</v>
      </c>
      <c r="AX4020">
        <v>0</v>
      </c>
      <c r="AY4020">
        <v>3</v>
      </c>
      <c r="AZ4020" t="s">
        <v>106</v>
      </c>
      <c r="BA4020">
        <v>7</v>
      </c>
      <c r="BB4020" t="s">
        <v>95</v>
      </c>
      <c r="BC4020">
        <v>1</v>
      </c>
    </row>
    <row r="4021" spans="1:55">
      <c r="A4021" t="s">
        <v>7855</v>
      </c>
      <c r="B4021" t="s">
        <v>73</v>
      </c>
      <c r="C4021">
        <v>22</v>
      </c>
      <c r="D4021" t="s">
        <v>61</v>
      </c>
      <c r="E4021">
        <v>0</v>
      </c>
      <c r="F4021" t="s">
        <v>1196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129</v>
      </c>
      <c r="M4021" t="s">
        <v>57</v>
      </c>
      <c r="N4021" t="s">
        <v>7856</v>
      </c>
      <c r="O4021" t="s">
        <v>57</v>
      </c>
      <c r="P4021" t="s">
        <v>61</v>
      </c>
      <c r="Q4021" t="s">
        <v>143</v>
      </c>
      <c r="R4021" t="s">
        <v>143</v>
      </c>
      <c r="S4021" t="s">
        <v>143</v>
      </c>
      <c r="T4021" t="s">
        <v>143</v>
      </c>
      <c r="U4021" t="s">
        <v>143</v>
      </c>
      <c r="V4021" t="s">
        <v>143</v>
      </c>
      <c r="W4021" t="s">
        <v>143</v>
      </c>
      <c r="X4021" t="s">
        <v>143</v>
      </c>
      <c r="Y4021" t="s">
        <v>143</v>
      </c>
      <c r="Z4021" t="s">
        <v>143</v>
      </c>
      <c r="AA4021" t="s">
        <v>122</v>
      </c>
      <c r="AB4021" t="s">
        <v>57</v>
      </c>
      <c r="AC4021" t="s">
        <v>87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66</v>
      </c>
      <c r="AM4021">
        <v>0</v>
      </c>
      <c r="AN4021">
        <v>1</v>
      </c>
      <c r="AO4021">
        <v>0</v>
      </c>
      <c r="AP4021" t="s">
        <v>123</v>
      </c>
      <c r="AQ4021" t="s">
        <v>116</v>
      </c>
      <c r="AR4021" t="s">
        <v>182</v>
      </c>
      <c r="AT4021">
        <v>44588</v>
      </c>
      <c r="AU4021">
        <v>1</v>
      </c>
      <c r="AV4021">
        <v>0</v>
      </c>
      <c r="AW4021">
        <v>1</v>
      </c>
      <c r="AX4021">
        <v>0</v>
      </c>
      <c r="AY4021">
        <v>6</v>
      </c>
      <c r="AZ4021" t="s">
        <v>125</v>
      </c>
      <c r="BA4021">
        <v>2</v>
      </c>
      <c r="BB4021" t="s">
        <v>126</v>
      </c>
      <c r="BC4021">
        <v>3</v>
      </c>
    </row>
    <row r="4022" spans="1:55">
      <c r="A4022" t="s">
        <v>7857</v>
      </c>
      <c r="B4022" t="s">
        <v>56</v>
      </c>
      <c r="C4022">
        <v>57</v>
      </c>
      <c r="D4022" t="s">
        <v>57</v>
      </c>
      <c r="E4022">
        <v>1</v>
      </c>
      <c r="F4022" t="s">
        <v>7159</v>
      </c>
      <c r="G4022">
        <v>91745</v>
      </c>
      <c r="H4022">
        <v>33.998471</v>
      </c>
      <c r="I4022">
        <v>-117.973758</v>
      </c>
      <c r="J4022">
        <v>1</v>
      </c>
      <c r="K4022">
        <v>72</v>
      </c>
      <c r="L4022" t="s">
        <v>59</v>
      </c>
      <c r="M4022" t="s">
        <v>57</v>
      </c>
      <c r="N4022" t="s">
        <v>7239</v>
      </c>
      <c r="O4022" t="s">
        <v>57</v>
      </c>
      <c r="P4022" t="s">
        <v>57</v>
      </c>
      <c r="Q4022" t="s">
        <v>85</v>
      </c>
      <c r="R4022" t="s">
        <v>121</v>
      </c>
      <c r="S4022" t="s">
        <v>57</v>
      </c>
      <c r="T4022" t="s">
        <v>57</v>
      </c>
      <c r="U4022" t="s">
        <v>57</v>
      </c>
      <c r="V4022" t="s">
        <v>57</v>
      </c>
      <c r="W4022" t="s">
        <v>57</v>
      </c>
      <c r="X4022" t="s">
        <v>61</v>
      </c>
      <c r="Y4022" t="s">
        <v>61</v>
      </c>
      <c r="Z4022" t="s">
        <v>57</v>
      </c>
      <c r="AA4022" t="s">
        <v>122</v>
      </c>
      <c r="AB4022" t="s">
        <v>61</v>
      </c>
      <c r="AC4022" t="s">
        <v>65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66</v>
      </c>
      <c r="AM4022">
        <v>0</v>
      </c>
      <c r="AN4022">
        <v>1</v>
      </c>
      <c r="AO4022">
        <v>0</v>
      </c>
      <c r="AP4022" t="s">
        <v>123</v>
      </c>
      <c r="AQ4022" t="s">
        <v>92</v>
      </c>
      <c r="AR4022" t="s">
        <v>105</v>
      </c>
      <c r="AS4022">
        <v>6</v>
      </c>
      <c r="AT4022">
        <v>53686</v>
      </c>
      <c r="AU4022">
        <v>1</v>
      </c>
      <c r="AV4022">
        <v>0</v>
      </c>
      <c r="AW4022">
        <v>1</v>
      </c>
      <c r="AX4022">
        <v>0</v>
      </c>
      <c r="AY4022">
        <v>6</v>
      </c>
      <c r="AZ4022" t="s">
        <v>125</v>
      </c>
      <c r="BA4022">
        <v>2</v>
      </c>
      <c r="BB4022" t="s">
        <v>126</v>
      </c>
      <c r="BC4022">
        <v>3</v>
      </c>
    </row>
    <row r="4023" spans="1:55">
      <c r="A4023" t="s">
        <v>7858</v>
      </c>
      <c r="B4023" t="s">
        <v>56</v>
      </c>
      <c r="C4023">
        <v>55</v>
      </c>
      <c r="D4023" t="s">
        <v>61</v>
      </c>
      <c r="E4023">
        <v>0</v>
      </c>
      <c r="F4023" t="s">
        <v>6191</v>
      </c>
      <c r="G4023">
        <v>94939</v>
      </c>
      <c r="H4023">
        <v>37.937082</v>
      </c>
      <c r="I4023">
        <v>-122.532369</v>
      </c>
      <c r="J4023">
        <v>0</v>
      </c>
      <c r="K4023">
        <v>5</v>
      </c>
      <c r="L4023" t="s">
        <v>83</v>
      </c>
      <c r="M4023" t="s">
        <v>61</v>
      </c>
      <c r="N4023" t="s">
        <v>143</v>
      </c>
      <c r="O4023" t="s">
        <v>143</v>
      </c>
      <c r="P4023" t="s">
        <v>57</v>
      </c>
      <c r="Q4023" t="s">
        <v>135</v>
      </c>
      <c r="R4023" t="s">
        <v>275</v>
      </c>
      <c r="S4023" t="s">
        <v>61</v>
      </c>
      <c r="T4023" t="s">
        <v>61</v>
      </c>
      <c r="U4023" t="s">
        <v>57</v>
      </c>
      <c r="V4023" t="s">
        <v>61</v>
      </c>
      <c r="W4023" t="s">
        <v>61</v>
      </c>
      <c r="X4023" t="s">
        <v>57</v>
      </c>
      <c r="Y4023" t="s">
        <v>57</v>
      </c>
      <c r="Z4023" t="s">
        <v>57</v>
      </c>
      <c r="AA4023" t="s">
        <v>77</v>
      </c>
      <c r="AB4023" t="s">
        <v>61</v>
      </c>
      <c r="AC4023" t="s">
        <v>87</v>
      </c>
      <c r="AD4023">
        <v>39.5</v>
      </c>
      <c r="AE4023">
        <v>210.75</v>
      </c>
      <c r="AF4023">
        <v>39.27</v>
      </c>
      <c r="AG4023">
        <v>0</v>
      </c>
      <c r="AH4023">
        <v>0</v>
      </c>
      <c r="AI4023">
        <v>171.48</v>
      </c>
      <c r="AJ4023" t="s">
        <v>88</v>
      </c>
      <c r="AK4023" t="s">
        <v>89</v>
      </c>
      <c r="AL4023" t="s">
        <v>342</v>
      </c>
      <c r="AM4023">
        <v>1</v>
      </c>
      <c r="AN4023">
        <v>0</v>
      </c>
      <c r="AO4023">
        <v>0</v>
      </c>
      <c r="AP4023" t="s">
        <v>91</v>
      </c>
      <c r="AQ4023" t="s">
        <v>92</v>
      </c>
      <c r="AR4023" t="s">
        <v>137</v>
      </c>
      <c r="AS4023">
        <v>4</v>
      </c>
      <c r="AT4023">
        <v>6773</v>
      </c>
      <c r="AU4023">
        <v>1</v>
      </c>
      <c r="AV4023">
        <v>1</v>
      </c>
      <c r="AW4023">
        <v>0</v>
      </c>
      <c r="AX4023">
        <v>39.5</v>
      </c>
      <c r="AY4023">
        <v>1</v>
      </c>
      <c r="AZ4023" t="s">
        <v>94</v>
      </c>
      <c r="BA4023">
        <v>8</v>
      </c>
      <c r="BB4023" t="s">
        <v>95</v>
      </c>
      <c r="BC4023">
        <v>1</v>
      </c>
    </row>
    <row r="4024" spans="1:55">
      <c r="A4024" t="s">
        <v>7859</v>
      </c>
      <c r="B4024" t="s">
        <v>56</v>
      </c>
      <c r="C4024">
        <v>72</v>
      </c>
      <c r="D4024" t="s">
        <v>57</v>
      </c>
      <c r="E4024">
        <v>0</v>
      </c>
      <c r="F4024" t="s">
        <v>5142</v>
      </c>
      <c r="G4024">
        <v>93625</v>
      </c>
      <c r="H4024">
        <v>36.625792</v>
      </c>
      <c r="I4024">
        <v>-119.672483</v>
      </c>
      <c r="J4024">
        <v>4</v>
      </c>
      <c r="K4024">
        <v>70</v>
      </c>
      <c r="L4024" t="s">
        <v>119</v>
      </c>
      <c r="M4024" t="s">
        <v>57</v>
      </c>
      <c r="N4024" t="s">
        <v>1390</v>
      </c>
      <c r="O4024" t="s">
        <v>57</v>
      </c>
      <c r="P4024" t="s">
        <v>57</v>
      </c>
      <c r="Q4024" t="s">
        <v>85</v>
      </c>
      <c r="R4024" t="s">
        <v>1317</v>
      </c>
      <c r="S4024" t="s">
        <v>61</v>
      </c>
      <c r="T4024" t="s">
        <v>61</v>
      </c>
      <c r="U4024" t="s">
        <v>61</v>
      </c>
      <c r="V4024" t="s">
        <v>61</v>
      </c>
      <c r="W4024" t="s">
        <v>61</v>
      </c>
      <c r="X4024" t="s">
        <v>61</v>
      </c>
      <c r="Y4024" t="s">
        <v>61</v>
      </c>
      <c r="Z4024" t="s">
        <v>57</v>
      </c>
      <c r="AA4024" t="s">
        <v>122</v>
      </c>
      <c r="AB4024" t="s">
        <v>57</v>
      </c>
      <c r="AC4024" t="s">
        <v>65</v>
      </c>
      <c r="AD4024">
        <v>75.65000000000001</v>
      </c>
      <c r="AE4024">
        <v>5411.4</v>
      </c>
      <c r="AF4024">
        <v>25.67</v>
      </c>
      <c r="AG4024">
        <v>0</v>
      </c>
      <c r="AH4024">
        <v>1180.9</v>
      </c>
      <c r="AI4024">
        <v>6566.63</v>
      </c>
      <c r="AJ4024" t="s">
        <v>66</v>
      </c>
      <c r="AM4024">
        <v>0</v>
      </c>
      <c r="AN4024">
        <v>1</v>
      </c>
      <c r="AO4024">
        <v>0</v>
      </c>
      <c r="AP4024" t="s">
        <v>123</v>
      </c>
      <c r="AQ4024" t="s">
        <v>104</v>
      </c>
      <c r="AR4024" t="s">
        <v>93</v>
      </c>
      <c r="AS4024">
        <v>1</v>
      </c>
      <c r="AT4024">
        <v>5635</v>
      </c>
      <c r="AU4024">
        <v>1</v>
      </c>
      <c r="AV4024">
        <v>0</v>
      </c>
      <c r="AW4024">
        <v>1</v>
      </c>
      <c r="AX4024">
        <v>0</v>
      </c>
      <c r="AY4024">
        <v>6</v>
      </c>
      <c r="AZ4024" t="s">
        <v>125</v>
      </c>
      <c r="BA4024">
        <v>3</v>
      </c>
      <c r="BB4024" t="s">
        <v>126</v>
      </c>
      <c r="BC4024">
        <v>3</v>
      </c>
    </row>
    <row r="4025" spans="1:55">
      <c r="A4025" t="s">
        <v>7860</v>
      </c>
      <c r="B4025" t="s">
        <v>56</v>
      </c>
      <c r="C4025">
        <v>79</v>
      </c>
      <c r="D4025" t="s">
        <v>57</v>
      </c>
      <c r="E4025">
        <v>0</v>
      </c>
      <c r="F4025" t="s">
        <v>2813</v>
      </c>
      <c r="G4025">
        <v>94946</v>
      </c>
      <c r="H4025">
        <v>38.065359</v>
      </c>
      <c r="I4025">
        <v>-122.665566</v>
      </c>
      <c r="J4025">
        <v>1</v>
      </c>
      <c r="K4025">
        <v>50</v>
      </c>
      <c r="L4025" t="s">
        <v>59</v>
      </c>
      <c r="M4025" t="s">
        <v>57</v>
      </c>
      <c r="N4025" t="s">
        <v>7861</v>
      </c>
      <c r="O4025" t="s">
        <v>57</v>
      </c>
      <c r="P4025" t="s">
        <v>57</v>
      </c>
      <c r="Q4025" t="s">
        <v>85</v>
      </c>
      <c r="R4025" t="s">
        <v>250</v>
      </c>
      <c r="S4025" t="s">
        <v>61</v>
      </c>
      <c r="T4025" t="s">
        <v>61</v>
      </c>
      <c r="U4025" t="s">
        <v>61</v>
      </c>
      <c r="V4025" t="s">
        <v>57</v>
      </c>
      <c r="W4025" t="s">
        <v>57</v>
      </c>
      <c r="X4025" t="s">
        <v>57</v>
      </c>
      <c r="Y4025" t="s">
        <v>57</v>
      </c>
      <c r="Z4025" t="s">
        <v>57</v>
      </c>
      <c r="AA4025" t="s">
        <v>64</v>
      </c>
      <c r="AB4025" t="s">
        <v>57</v>
      </c>
      <c r="AC4025" t="s">
        <v>87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66</v>
      </c>
      <c r="AM4025">
        <v>0</v>
      </c>
      <c r="AN4025">
        <v>1</v>
      </c>
      <c r="AO4025">
        <v>0</v>
      </c>
      <c r="AP4025" t="s">
        <v>123</v>
      </c>
      <c r="AQ4025" t="s">
        <v>104</v>
      </c>
      <c r="AR4025" t="s">
        <v>105</v>
      </c>
      <c r="AS4025">
        <v>5</v>
      </c>
      <c r="AT4025">
        <v>607</v>
      </c>
      <c r="AU4025">
        <v>1</v>
      </c>
      <c r="AV4025">
        <v>0</v>
      </c>
      <c r="AW4025">
        <v>1</v>
      </c>
      <c r="AX4025">
        <v>0</v>
      </c>
      <c r="AY4025">
        <v>6</v>
      </c>
      <c r="AZ4025" t="s">
        <v>125</v>
      </c>
      <c r="BA4025">
        <v>3</v>
      </c>
      <c r="BB4025" t="s">
        <v>126</v>
      </c>
      <c r="BC4025">
        <v>3</v>
      </c>
    </row>
    <row r="4026" spans="1:55">
      <c r="A4026" t="s">
        <v>7862</v>
      </c>
      <c r="B4026" t="s">
        <v>56</v>
      </c>
      <c r="C4026">
        <v>19</v>
      </c>
      <c r="D4026" t="s">
        <v>61</v>
      </c>
      <c r="E4026">
        <v>0</v>
      </c>
      <c r="F4026" t="s">
        <v>3284</v>
      </c>
      <c r="G4026">
        <v>95315</v>
      </c>
      <c r="H4026">
        <v>37.422961</v>
      </c>
      <c r="I4026">
        <v>-120.765493</v>
      </c>
      <c r="J4026">
        <v>0</v>
      </c>
      <c r="K4026">
        <v>1</v>
      </c>
      <c r="L4026" t="s">
        <v>83</v>
      </c>
      <c r="M4026" t="s">
        <v>57</v>
      </c>
      <c r="N4026" t="s">
        <v>2540</v>
      </c>
      <c r="O4026" t="s">
        <v>57</v>
      </c>
      <c r="P4026" t="s">
        <v>57</v>
      </c>
      <c r="Q4026" t="s">
        <v>62</v>
      </c>
      <c r="R4026" t="s">
        <v>147</v>
      </c>
      <c r="S4026" t="s">
        <v>61</v>
      </c>
      <c r="T4026" t="s">
        <v>61</v>
      </c>
      <c r="U4026" t="s">
        <v>61</v>
      </c>
      <c r="V4026" t="s">
        <v>61</v>
      </c>
      <c r="W4026" t="s">
        <v>61</v>
      </c>
      <c r="X4026" t="s">
        <v>57</v>
      </c>
      <c r="Y4026" t="s">
        <v>57</v>
      </c>
      <c r="Z4026" t="s">
        <v>61</v>
      </c>
      <c r="AA4026" t="s">
        <v>77</v>
      </c>
      <c r="AB4026" t="s">
        <v>57</v>
      </c>
      <c r="AC4026" t="s">
        <v>87</v>
      </c>
      <c r="AD4026">
        <v>60.15</v>
      </c>
      <c r="AE4026">
        <v>60.15</v>
      </c>
      <c r="AF4026">
        <v>0</v>
      </c>
      <c r="AG4026">
        <v>20</v>
      </c>
      <c r="AH4026">
        <v>33.48</v>
      </c>
      <c r="AI4026">
        <v>113.63</v>
      </c>
      <c r="AJ4026" t="s">
        <v>88</v>
      </c>
      <c r="AK4026" t="s">
        <v>205</v>
      </c>
      <c r="AL4026" t="s">
        <v>329</v>
      </c>
      <c r="AM4026">
        <v>1</v>
      </c>
      <c r="AN4026">
        <v>0</v>
      </c>
      <c r="AO4026">
        <v>0</v>
      </c>
      <c r="AP4026" t="s">
        <v>91</v>
      </c>
      <c r="AQ4026" t="s">
        <v>116</v>
      </c>
      <c r="AR4026" t="s">
        <v>69</v>
      </c>
      <c r="AS4026">
        <v>2</v>
      </c>
      <c r="AT4026">
        <v>10159</v>
      </c>
      <c r="AU4026">
        <v>1</v>
      </c>
      <c r="AV4026">
        <v>1</v>
      </c>
      <c r="AW4026">
        <v>0</v>
      </c>
      <c r="AX4026">
        <v>60.15</v>
      </c>
      <c r="AY4026">
        <v>1</v>
      </c>
      <c r="AZ4026" t="s">
        <v>94</v>
      </c>
      <c r="BA4026">
        <v>8</v>
      </c>
      <c r="BB4026" t="s">
        <v>95</v>
      </c>
      <c r="BC4026">
        <v>1</v>
      </c>
    </row>
    <row r="4027" spans="1:55">
      <c r="A4027" t="s">
        <v>7863</v>
      </c>
      <c r="B4027" t="s">
        <v>73</v>
      </c>
      <c r="C4027">
        <v>34</v>
      </c>
      <c r="D4027" t="s">
        <v>61</v>
      </c>
      <c r="E4027">
        <v>0</v>
      </c>
      <c r="F4027" t="s">
        <v>1026</v>
      </c>
      <c r="G4027">
        <v>90502</v>
      </c>
      <c r="H4027">
        <v>33.833181</v>
      </c>
      <c r="I4027">
        <v>-118.292062</v>
      </c>
      <c r="J4027">
        <v>0</v>
      </c>
      <c r="K4027">
        <v>2</v>
      </c>
      <c r="L4027" t="s">
        <v>83</v>
      </c>
      <c r="M4027" t="s">
        <v>61</v>
      </c>
      <c r="N4027" t="s">
        <v>143</v>
      </c>
      <c r="O4027" t="s">
        <v>143</v>
      </c>
      <c r="P4027" t="s">
        <v>57</v>
      </c>
      <c r="Q4027" t="s">
        <v>135</v>
      </c>
      <c r="R4027" t="s">
        <v>382</v>
      </c>
      <c r="S4027" t="s">
        <v>61</v>
      </c>
      <c r="T4027" t="s">
        <v>57</v>
      </c>
      <c r="U4027" t="s">
        <v>57</v>
      </c>
      <c r="V4027" t="s">
        <v>57</v>
      </c>
      <c r="W4027" t="s">
        <v>61</v>
      </c>
      <c r="X4027" t="s">
        <v>61</v>
      </c>
      <c r="Y4027" t="s">
        <v>61</v>
      </c>
      <c r="Z4027" t="s">
        <v>57</v>
      </c>
      <c r="AA4027" t="s">
        <v>77</v>
      </c>
      <c r="AB4027" t="s">
        <v>57</v>
      </c>
      <c r="AC4027" t="s">
        <v>65</v>
      </c>
      <c r="AD4027">
        <v>40.4</v>
      </c>
      <c r="AE4027">
        <v>77.15000000000001</v>
      </c>
      <c r="AF4027">
        <v>0</v>
      </c>
      <c r="AG4027">
        <v>0</v>
      </c>
      <c r="AH4027">
        <v>0</v>
      </c>
      <c r="AI4027">
        <v>77.15000000000001</v>
      </c>
      <c r="AJ4027" t="s">
        <v>88</v>
      </c>
      <c r="AK4027" t="s">
        <v>190</v>
      </c>
      <c r="AL4027" t="s">
        <v>191</v>
      </c>
      <c r="AM4027">
        <v>1</v>
      </c>
      <c r="AN4027">
        <v>0</v>
      </c>
      <c r="AO4027">
        <v>0</v>
      </c>
      <c r="AP4027" t="s">
        <v>91</v>
      </c>
      <c r="AQ4027" t="s">
        <v>68</v>
      </c>
      <c r="AR4027" t="s">
        <v>137</v>
      </c>
      <c r="AS4027">
        <v>4</v>
      </c>
      <c r="AT4027">
        <v>17058</v>
      </c>
      <c r="AU4027">
        <v>1</v>
      </c>
      <c r="AV4027">
        <v>1</v>
      </c>
      <c r="AW4027">
        <v>0</v>
      </c>
      <c r="AX4027">
        <v>40.4</v>
      </c>
      <c r="AY4027">
        <v>1</v>
      </c>
      <c r="AZ4027" t="s">
        <v>94</v>
      </c>
      <c r="BA4027">
        <v>8</v>
      </c>
      <c r="BB4027" t="s">
        <v>95</v>
      </c>
      <c r="BC4027">
        <v>1</v>
      </c>
    </row>
    <row r="4028" spans="1:55">
      <c r="A4028" t="s">
        <v>7864</v>
      </c>
      <c r="B4028" t="s">
        <v>73</v>
      </c>
      <c r="C4028">
        <v>30</v>
      </c>
      <c r="D4028" t="s">
        <v>57</v>
      </c>
      <c r="E4028">
        <v>0</v>
      </c>
      <c r="F4028" t="s">
        <v>184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119</v>
      </c>
      <c r="M4028" t="s">
        <v>57</v>
      </c>
      <c r="N4028" t="s">
        <v>7865</v>
      </c>
      <c r="O4028" t="s">
        <v>61</v>
      </c>
      <c r="P4028" t="s">
        <v>57</v>
      </c>
      <c r="Q4028" t="s">
        <v>62</v>
      </c>
      <c r="R4028" t="s">
        <v>147</v>
      </c>
      <c r="S4028" t="s">
        <v>61</v>
      </c>
      <c r="T4028" t="s">
        <v>57</v>
      </c>
      <c r="U4028" t="s">
        <v>61</v>
      </c>
      <c r="V4028" t="s">
        <v>57</v>
      </c>
      <c r="W4028" t="s">
        <v>57</v>
      </c>
      <c r="X4028" t="s">
        <v>57</v>
      </c>
      <c r="Y4028" t="s">
        <v>57</v>
      </c>
      <c r="Z4028" t="s">
        <v>57</v>
      </c>
      <c r="AA4028" t="s">
        <v>122</v>
      </c>
      <c r="AB4028" t="s">
        <v>57</v>
      </c>
      <c r="AC4028" t="s">
        <v>65</v>
      </c>
      <c r="AD4028">
        <v>73.34999999999999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66</v>
      </c>
      <c r="AM4028">
        <v>0</v>
      </c>
      <c r="AN4028">
        <v>1</v>
      </c>
      <c r="AO4028">
        <v>0</v>
      </c>
      <c r="AP4028" t="s">
        <v>123</v>
      </c>
      <c r="AQ4028" t="s">
        <v>68</v>
      </c>
      <c r="AR4028" t="s">
        <v>93</v>
      </c>
      <c r="AS4028">
        <v>6</v>
      </c>
      <c r="AT4028">
        <v>1968</v>
      </c>
      <c r="AU4028">
        <v>1</v>
      </c>
      <c r="AV4028">
        <v>0</v>
      </c>
      <c r="AW4028">
        <v>1</v>
      </c>
      <c r="AX4028">
        <v>0</v>
      </c>
      <c r="AY4028">
        <v>6</v>
      </c>
      <c r="AZ4028" t="s">
        <v>125</v>
      </c>
      <c r="BA4028">
        <v>1</v>
      </c>
      <c r="BB4028" t="s">
        <v>71</v>
      </c>
      <c r="BC4028">
        <v>4</v>
      </c>
    </row>
    <row r="4029" spans="1:55">
      <c r="A4029" t="s">
        <v>7866</v>
      </c>
      <c r="B4029" t="s">
        <v>56</v>
      </c>
      <c r="C4029">
        <v>19</v>
      </c>
      <c r="D4029" t="s">
        <v>57</v>
      </c>
      <c r="E4029">
        <v>0</v>
      </c>
      <c r="F4029" t="s">
        <v>4877</v>
      </c>
      <c r="G4029">
        <v>95677</v>
      </c>
      <c r="H4029">
        <v>38.7904</v>
      </c>
      <c r="I4029">
        <v>-121.236973</v>
      </c>
      <c r="J4029">
        <v>8</v>
      </c>
      <c r="K4029">
        <v>71</v>
      </c>
      <c r="L4029" t="s">
        <v>119</v>
      </c>
      <c r="M4029" t="s">
        <v>57</v>
      </c>
      <c r="N4029" t="s">
        <v>7867</v>
      </c>
      <c r="O4029" t="s">
        <v>57</v>
      </c>
      <c r="P4029" t="s">
        <v>57</v>
      </c>
      <c r="Q4029" t="s">
        <v>85</v>
      </c>
      <c r="R4029" t="s">
        <v>467</v>
      </c>
      <c r="S4029" t="s">
        <v>57</v>
      </c>
      <c r="T4029" t="s">
        <v>61</v>
      </c>
      <c r="U4029" t="s">
        <v>57</v>
      </c>
      <c r="V4029" t="s">
        <v>61</v>
      </c>
      <c r="W4029" t="s">
        <v>57</v>
      </c>
      <c r="X4029" t="s">
        <v>57</v>
      </c>
      <c r="Y4029" t="s">
        <v>57</v>
      </c>
      <c r="Z4029" t="s">
        <v>57</v>
      </c>
      <c r="AA4029" t="s">
        <v>64</v>
      </c>
      <c r="AB4029" t="s">
        <v>57</v>
      </c>
      <c r="AC4029" t="s">
        <v>65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66</v>
      </c>
      <c r="AM4029">
        <v>0</v>
      </c>
      <c r="AN4029">
        <v>1</v>
      </c>
      <c r="AO4029">
        <v>0</v>
      </c>
      <c r="AP4029" t="s">
        <v>123</v>
      </c>
      <c r="AQ4029" t="s">
        <v>116</v>
      </c>
      <c r="AR4029" t="s">
        <v>105</v>
      </c>
      <c r="AS4029">
        <v>6</v>
      </c>
      <c r="AT4029">
        <v>21510</v>
      </c>
      <c r="AU4029">
        <v>1</v>
      </c>
      <c r="AV4029">
        <v>0</v>
      </c>
      <c r="AW4029">
        <v>1</v>
      </c>
      <c r="AX4029">
        <v>0</v>
      </c>
      <c r="AY4029">
        <v>6</v>
      </c>
      <c r="AZ4029" t="s">
        <v>125</v>
      </c>
      <c r="BA4029">
        <v>3</v>
      </c>
      <c r="BB4029" t="s">
        <v>126</v>
      </c>
      <c r="BC4029">
        <v>3</v>
      </c>
    </row>
    <row r="4030" spans="1:55">
      <c r="A4030" t="s">
        <v>7868</v>
      </c>
      <c r="B4030" t="s">
        <v>56</v>
      </c>
      <c r="C4030">
        <v>21</v>
      </c>
      <c r="D4030" t="s">
        <v>61</v>
      </c>
      <c r="E4030">
        <v>0</v>
      </c>
      <c r="F4030" t="s">
        <v>2864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119</v>
      </c>
      <c r="M4030" t="s">
        <v>57</v>
      </c>
      <c r="N4030" t="s">
        <v>6039</v>
      </c>
      <c r="O4030" t="s">
        <v>61</v>
      </c>
      <c r="P4030" t="s">
        <v>57</v>
      </c>
      <c r="Q4030" t="s">
        <v>62</v>
      </c>
      <c r="R4030" t="s">
        <v>147</v>
      </c>
      <c r="S4030" t="s">
        <v>57</v>
      </c>
      <c r="T4030" t="s">
        <v>57</v>
      </c>
      <c r="U4030" t="s">
        <v>57</v>
      </c>
      <c r="V4030" t="s">
        <v>57</v>
      </c>
      <c r="W4030" t="s">
        <v>57</v>
      </c>
      <c r="X4030" t="s">
        <v>57</v>
      </c>
      <c r="Y4030" t="s">
        <v>57</v>
      </c>
      <c r="Z4030" t="s">
        <v>61</v>
      </c>
      <c r="AA4030" t="s">
        <v>122</v>
      </c>
      <c r="AB4030" t="s">
        <v>57</v>
      </c>
      <c r="AC4030" t="s">
        <v>65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66</v>
      </c>
      <c r="AM4030">
        <v>0</v>
      </c>
      <c r="AN4030">
        <v>1</v>
      </c>
      <c r="AO4030">
        <v>0</v>
      </c>
      <c r="AP4030" t="s">
        <v>123</v>
      </c>
      <c r="AQ4030" t="s">
        <v>116</v>
      </c>
      <c r="AR4030" t="s">
        <v>93</v>
      </c>
      <c r="AS4030">
        <v>7</v>
      </c>
      <c r="AT4030">
        <v>25</v>
      </c>
      <c r="AU4030">
        <v>1</v>
      </c>
      <c r="AV4030">
        <v>0</v>
      </c>
      <c r="AW4030">
        <v>1</v>
      </c>
      <c r="AX4030">
        <v>0</v>
      </c>
      <c r="AY4030">
        <v>6</v>
      </c>
      <c r="AZ4030" t="s">
        <v>125</v>
      </c>
      <c r="BA4030">
        <v>2</v>
      </c>
      <c r="BB4030" t="s">
        <v>126</v>
      </c>
      <c r="BC4030">
        <v>3</v>
      </c>
    </row>
    <row r="4031" spans="1:55">
      <c r="A4031" t="s">
        <v>7869</v>
      </c>
      <c r="B4031" t="s">
        <v>73</v>
      </c>
      <c r="C4031">
        <v>59</v>
      </c>
      <c r="D4031" t="s">
        <v>57</v>
      </c>
      <c r="E4031">
        <v>1</v>
      </c>
      <c r="F4031" t="s">
        <v>924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59</v>
      </c>
      <c r="M4031" t="s">
        <v>57</v>
      </c>
      <c r="N4031" t="s">
        <v>3378</v>
      </c>
      <c r="O4031" t="s">
        <v>57</v>
      </c>
      <c r="P4031" t="s">
        <v>57</v>
      </c>
      <c r="Q4031" t="s">
        <v>85</v>
      </c>
      <c r="R4031" t="s">
        <v>332</v>
      </c>
      <c r="S4031" t="s">
        <v>57</v>
      </c>
      <c r="T4031" t="s">
        <v>61</v>
      </c>
      <c r="U4031" t="s">
        <v>57</v>
      </c>
      <c r="V4031" t="s">
        <v>57</v>
      </c>
      <c r="W4031" t="s">
        <v>61</v>
      </c>
      <c r="X4031" t="s">
        <v>61</v>
      </c>
      <c r="Y4031" t="s">
        <v>61</v>
      </c>
      <c r="Z4031" t="s">
        <v>57</v>
      </c>
      <c r="AA4031" t="s">
        <v>64</v>
      </c>
      <c r="AB4031" t="s">
        <v>57</v>
      </c>
      <c r="AC4031" t="s">
        <v>65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66</v>
      </c>
      <c r="AM4031">
        <v>0</v>
      </c>
      <c r="AN4031">
        <v>1</v>
      </c>
      <c r="AO4031">
        <v>1</v>
      </c>
      <c r="AP4031" t="s">
        <v>176</v>
      </c>
      <c r="AQ4031" t="s">
        <v>92</v>
      </c>
      <c r="AR4031" t="s">
        <v>79</v>
      </c>
      <c r="AS4031">
        <v>4</v>
      </c>
      <c r="AT4031">
        <v>27614</v>
      </c>
      <c r="AU4031">
        <v>1</v>
      </c>
      <c r="AV4031">
        <v>0</v>
      </c>
      <c r="AW4031">
        <v>1</v>
      </c>
      <c r="AX4031">
        <v>0</v>
      </c>
      <c r="AY4031">
        <v>5</v>
      </c>
      <c r="AZ4031" t="s">
        <v>177</v>
      </c>
      <c r="BA4031">
        <v>2</v>
      </c>
      <c r="BB4031" t="s">
        <v>126</v>
      </c>
      <c r="BC4031">
        <v>3</v>
      </c>
    </row>
    <row r="4032" spans="1:55">
      <c r="A4032" t="s">
        <v>7870</v>
      </c>
      <c r="B4032" t="s">
        <v>56</v>
      </c>
      <c r="C4032">
        <v>41</v>
      </c>
      <c r="D4032" t="s">
        <v>57</v>
      </c>
      <c r="E4032">
        <v>0</v>
      </c>
      <c r="F4032" t="s">
        <v>793</v>
      </c>
      <c r="G4032">
        <v>93532</v>
      </c>
      <c r="H4032">
        <v>34.659579</v>
      </c>
      <c r="I4032">
        <v>-118.584212</v>
      </c>
      <c r="J4032">
        <v>9</v>
      </c>
      <c r="K4032">
        <v>72</v>
      </c>
      <c r="L4032" t="s">
        <v>119</v>
      </c>
      <c r="M4032" t="s">
        <v>57</v>
      </c>
      <c r="N4032" t="s">
        <v>2904</v>
      </c>
      <c r="O4032" t="s">
        <v>57</v>
      </c>
      <c r="P4032" t="s">
        <v>57</v>
      </c>
      <c r="Q4032" t="s">
        <v>85</v>
      </c>
      <c r="R4032" t="s">
        <v>332</v>
      </c>
      <c r="S4032" t="s">
        <v>57</v>
      </c>
      <c r="T4032" t="s">
        <v>57</v>
      </c>
      <c r="U4032" t="s">
        <v>61</v>
      </c>
      <c r="V4032" t="s">
        <v>57</v>
      </c>
      <c r="W4032" t="s">
        <v>61</v>
      </c>
      <c r="X4032" t="s">
        <v>61</v>
      </c>
      <c r="Y4032" t="s">
        <v>61</v>
      </c>
      <c r="Z4032" t="s">
        <v>57</v>
      </c>
      <c r="AA4032" t="s">
        <v>122</v>
      </c>
      <c r="AB4032" t="s">
        <v>57</v>
      </c>
      <c r="AC4032" t="s">
        <v>87</v>
      </c>
      <c r="AD4032">
        <v>90.34999999999999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66</v>
      </c>
      <c r="AM4032">
        <v>0</v>
      </c>
      <c r="AN4032">
        <v>1</v>
      </c>
      <c r="AO4032">
        <v>0</v>
      </c>
      <c r="AP4032" t="s">
        <v>123</v>
      </c>
      <c r="AQ4032" t="s">
        <v>78</v>
      </c>
      <c r="AR4032" t="s">
        <v>105</v>
      </c>
      <c r="AS4032">
        <v>4</v>
      </c>
      <c r="AT4032">
        <v>2771</v>
      </c>
      <c r="AU4032">
        <v>1</v>
      </c>
      <c r="AV4032">
        <v>0</v>
      </c>
      <c r="AW4032">
        <v>1</v>
      </c>
      <c r="AX4032">
        <v>0</v>
      </c>
      <c r="AY4032">
        <v>6</v>
      </c>
      <c r="AZ4032" t="s">
        <v>125</v>
      </c>
      <c r="BA4032">
        <v>3</v>
      </c>
      <c r="BB4032" t="s">
        <v>126</v>
      </c>
      <c r="BC4032">
        <v>3</v>
      </c>
    </row>
    <row r="4033" spans="1:55">
      <c r="A4033" t="s">
        <v>7871</v>
      </c>
      <c r="B4033" t="s">
        <v>56</v>
      </c>
      <c r="C4033">
        <v>54</v>
      </c>
      <c r="D4033" t="s">
        <v>57</v>
      </c>
      <c r="E4033">
        <v>0</v>
      </c>
      <c r="F4033" t="s">
        <v>825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59</v>
      </c>
      <c r="M4033" t="s">
        <v>57</v>
      </c>
      <c r="N4033" t="s">
        <v>131</v>
      </c>
      <c r="O4033" t="s">
        <v>61</v>
      </c>
      <c r="P4033" t="s">
        <v>57</v>
      </c>
      <c r="Q4033" t="s">
        <v>85</v>
      </c>
      <c r="R4033" t="s">
        <v>250</v>
      </c>
      <c r="S4033" t="s">
        <v>61</v>
      </c>
      <c r="T4033" t="s">
        <v>57</v>
      </c>
      <c r="U4033" t="s">
        <v>61</v>
      </c>
      <c r="V4033" t="s">
        <v>61</v>
      </c>
      <c r="W4033" t="s">
        <v>61</v>
      </c>
      <c r="X4033" t="s">
        <v>57</v>
      </c>
      <c r="Y4033" t="s">
        <v>57</v>
      </c>
      <c r="Z4033" t="s">
        <v>57</v>
      </c>
      <c r="AA4033" t="s">
        <v>77</v>
      </c>
      <c r="AB4033" t="s">
        <v>57</v>
      </c>
      <c r="AC4033" t="s">
        <v>87</v>
      </c>
      <c r="AD4033">
        <v>83.59999999999999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88</v>
      </c>
      <c r="AK4033" t="s">
        <v>89</v>
      </c>
      <c r="AL4033" t="s">
        <v>342</v>
      </c>
      <c r="AM4033">
        <v>1</v>
      </c>
      <c r="AN4033">
        <v>0</v>
      </c>
      <c r="AO4033">
        <v>0</v>
      </c>
      <c r="AP4033" t="s">
        <v>91</v>
      </c>
      <c r="AQ4033" t="s">
        <v>92</v>
      </c>
      <c r="AR4033" t="s">
        <v>93</v>
      </c>
      <c r="AS4033">
        <v>4</v>
      </c>
      <c r="AT4033">
        <v>16429</v>
      </c>
      <c r="AU4033">
        <v>1</v>
      </c>
      <c r="AV4033">
        <v>1</v>
      </c>
      <c r="AW4033">
        <v>0</v>
      </c>
      <c r="AX4033">
        <v>83.59999999999999</v>
      </c>
      <c r="AY4033">
        <v>1</v>
      </c>
      <c r="AZ4033" t="s">
        <v>94</v>
      </c>
      <c r="BA4033">
        <v>9</v>
      </c>
      <c r="BB4033" t="s">
        <v>95</v>
      </c>
      <c r="BC4033">
        <v>1</v>
      </c>
    </row>
    <row r="4034" spans="1:55">
      <c r="A4034" t="s">
        <v>7872</v>
      </c>
      <c r="B4034" t="s">
        <v>73</v>
      </c>
      <c r="C4034">
        <v>41</v>
      </c>
      <c r="D4034" t="s">
        <v>61</v>
      </c>
      <c r="E4034">
        <v>0</v>
      </c>
      <c r="F4034" t="s">
        <v>252</v>
      </c>
      <c r="G4034">
        <v>92131</v>
      </c>
      <c r="H4034">
        <v>32.89325</v>
      </c>
      <c r="I4034">
        <v>-117.087091</v>
      </c>
      <c r="J4034">
        <v>0</v>
      </c>
      <c r="K4034">
        <v>17</v>
      </c>
      <c r="L4034" t="s">
        <v>59</v>
      </c>
      <c r="M4034" t="s">
        <v>57</v>
      </c>
      <c r="N4034" t="s">
        <v>7873</v>
      </c>
      <c r="O4034" t="s">
        <v>57</v>
      </c>
      <c r="P4034" t="s">
        <v>57</v>
      </c>
      <c r="Q4034" t="s">
        <v>85</v>
      </c>
      <c r="R4034" t="s">
        <v>100</v>
      </c>
      <c r="S4034" t="s">
        <v>61</v>
      </c>
      <c r="T4034" t="s">
        <v>61</v>
      </c>
      <c r="U4034" t="s">
        <v>57</v>
      </c>
      <c r="V4034" t="s">
        <v>57</v>
      </c>
      <c r="W4034" t="s">
        <v>61</v>
      </c>
      <c r="X4034" t="s">
        <v>61</v>
      </c>
      <c r="Y4034" t="s">
        <v>61</v>
      </c>
      <c r="Z4034" t="s">
        <v>57</v>
      </c>
      <c r="AA4034" t="s">
        <v>64</v>
      </c>
      <c r="AB4034" t="s">
        <v>61</v>
      </c>
      <c r="AC4034" t="s">
        <v>87</v>
      </c>
      <c r="AD4034">
        <v>86.75</v>
      </c>
      <c r="AE4034">
        <v>1410.25</v>
      </c>
      <c r="AF4034">
        <v>0</v>
      </c>
      <c r="AG4034">
        <v>0</v>
      </c>
      <c r="AH4034">
        <v>845.0700000000001</v>
      </c>
      <c r="AI4034">
        <v>2255.32</v>
      </c>
      <c r="AJ4034" t="s">
        <v>66</v>
      </c>
      <c r="AM4034">
        <v>0</v>
      </c>
      <c r="AN4034">
        <v>1</v>
      </c>
      <c r="AO4034">
        <v>0</v>
      </c>
      <c r="AP4034" t="s">
        <v>103</v>
      </c>
      <c r="AQ4034" t="s">
        <v>78</v>
      </c>
      <c r="AR4034" t="s">
        <v>93</v>
      </c>
      <c r="AS4034">
        <v>3</v>
      </c>
      <c r="AT4034">
        <v>29283</v>
      </c>
      <c r="AU4034">
        <v>1</v>
      </c>
      <c r="AV4034">
        <v>0</v>
      </c>
      <c r="AW4034">
        <v>1</v>
      </c>
      <c r="AX4034">
        <v>0</v>
      </c>
      <c r="AY4034">
        <v>3</v>
      </c>
      <c r="AZ4034" t="s">
        <v>106</v>
      </c>
      <c r="BA4034">
        <v>4</v>
      </c>
      <c r="BB4034" t="s">
        <v>80</v>
      </c>
      <c r="BC4034">
        <v>2</v>
      </c>
    </row>
    <row r="4035" spans="1:55">
      <c r="A4035" t="s">
        <v>7874</v>
      </c>
      <c r="B4035" t="s">
        <v>56</v>
      </c>
      <c r="C4035">
        <v>35</v>
      </c>
      <c r="D4035" t="s">
        <v>61</v>
      </c>
      <c r="E4035">
        <v>0</v>
      </c>
      <c r="F4035" t="s">
        <v>927</v>
      </c>
      <c r="G4035">
        <v>90706</v>
      </c>
      <c r="H4035">
        <v>33.887676</v>
      </c>
      <c r="I4035">
        <v>-118.127289</v>
      </c>
      <c r="J4035">
        <v>0</v>
      </c>
      <c r="K4035">
        <v>4</v>
      </c>
      <c r="L4035" t="s">
        <v>59</v>
      </c>
      <c r="M4035" t="s">
        <v>57</v>
      </c>
      <c r="N4035" t="s">
        <v>5149</v>
      </c>
      <c r="O4035" t="s">
        <v>61</v>
      </c>
      <c r="P4035" t="s">
        <v>61</v>
      </c>
      <c r="Q4035" t="s">
        <v>143</v>
      </c>
      <c r="R4035" t="s">
        <v>143</v>
      </c>
      <c r="S4035" t="s">
        <v>143</v>
      </c>
      <c r="T4035" t="s">
        <v>143</v>
      </c>
      <c r="U4035" t="s">
        <v>143</v>
      </c>
      <c r="V4035" t="s">
        <v>143</v>
      </c>
      <c r="W4035" t="s">
        <v>143</v>
      </c>
      <c r="X4035" t="s">
        <v>143</v>
      </c>
      <c r="Y4035" t="s">
        <v>143</v>
      </c>
      <c r="Z4035" t="s">
        <v>143</v>
      </c>
      <c r="AA4035" t="s">
        <v>77</v>
      </c>
      <c r="AB4035" t="s">
        <v>61</v>
      </c>
      <c r="AC4035" t="s">
        <v>65</v>
      </c>
      <c r="AD4035">
        <v>20.35</v>
      </c>
      <c r="AE4035">
        <v>77.5</v>
      </c>
      <c r="AF4035">
        <v>0</v>
      </c>
      <c r="AG4035">
        <v>0</v>
      </c>
      <c r="AH4035">
        <v>150.64</v>
      </c>
      <c r="AI4035">
        <v>228.14</v>
      </c>
      <c r="AJ4035" t="s">
        <v>88</v>
      </c>
      <c r="AK4035" t="s">
        <v>205</v>
      </c>
      <c r="AL4035" t="s">
        <v>329</v>
      </c>
      <c r="AM4035">
        <v>1</v>
      </c>
      <c r="AN4035">
        <v>0</v>
      </c>
      <c r="AO4035">
        <v>0</v>
      </c>
      <c r="AP4035" t="s">
        <v>91</v>
      </c>
      <c r="AQ4035" t="s">
        <v>68</v>
      </c>
      <c r="AR4035" t="s">
        <v>182</v>
      </c>
      <c r="AT4035">
        <v>72893</v>
      </c>
      <c r="AU4035">
        <v>1</v>
      </c>
      <c r="AV4035">
        <v>1</v>
      </c>
      <c r="AW4035">
        <v>0</v>
      </c>
      <c r="AX4035">
        <v>20.35</v>
      </c>
      <c r="AY4035">
        <v>1</v>
      </c>
      <c r="AZ4035" t="s">
        <v>94</v>
      </c>
      <c r="BA4035">
        <v>8</v>
      </c>
      <c r="BB4035" t="s">
        <v>95</v>
      </c>
      <c r="BC4035">
        <v>1</v>
      </c>
    </row>
    <row r="4036" spans="1:55">
      <c r="A4036" t="s">
        <v>7875</v>
      </c>
      <c r="B4036" t="s">
        <v>73</v>
      </c>
      <c r="C4036">
        <v>59</v>
      </c>
      <c r="D4036" t="s">
        <v>57</v>
      </c>
      <c r="E4036">
        <v>3</v>
      </c>
      <c r="F4036" t="s">
        <v>252</v>
      </c>
      <c r="G4036">
        <v>92121</v>
      </c>
      <c r="H4036">
        <v>32.898613</v>
      </c>
      <c r="I4036">
        <v>-117.202937</v>
      </c>
      <c r="J4036">
        <v>1</v>
      </c>
      <c r="K4036">
        <v>15</v>
      </c>
      <c r="L4036" t="s">
        <v>59</v>
      </c>
      <c r="M4036" t="s">
        <v>57</v>
      </c>
      <c r="N4036" t="s">
        <v>3380</v>
      </c>
      <c r="O4036" t="s">
        <v>61</v>
      </c>
      <c r="P4036" t="s">
        <v>61</v>
      </c>
      <c r="Q4036" t="s">
        <v>143</v>
      </c>
      <c r="R4036" t="s">
        <v>143</v>
      </c>
      <c r="S4036" t="s">
        <v>143</v>
      </c>
      <c r="T4036" t="s">
        <v>143</v>
      </c>
      <c r="U4036" t="s">
        <v>143</v>
      </c>
      <c r="V4036" t="s">
        <v>143</v>
      </c>
      <c r="W4036" t="s">
        <v>143</v>
      </c>
      <c r="X4036" t="s">
        <v>143</v>
      </c>
      <c r="Y4036" t="s">
        <v>143</v>
      </c>
      <c r="Z4036" t="s">
        <v>143</v>
      </c>
      <c r="AA4036" t="s">
        <v>77</v>
      </c>
      <c r="AB4036" t="s">
        <v>57</v>
      </c>
      <c r="AC4036" t="s">
        <v>87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88</v>
      </c>
      <c r="AK4036" t="s">
        <v>89</v>
      </c>
      <c r="AL4036" t="s">
        <v>181</v>
      </c>
      <c r="AM4036">
        <v>1</v>
      </c>
      <c r="AN4036">
        <v>0</v>
      </c>
      <c r="AO4036">
        <v>0</v>
      </c>
      <c r="AP4036" t="s">
        <v>103</v>
      </c>
      <c r="AQ4036" t="s">
        <v>92</v>
      </c>
      <c r="AR4036" t="s">
        <v>182</v>
      </c>
      <c r="AT4036">
        <v>4258</v>
      </c>
      <c r="AU4036">
        <v>1</v>
      </c>
      <c r="AV4036">
        <v>1</v>
      </c>
      <c r="AW4036">
        <v>0</v>
      </c>
      <c r="AX4036">
        <v>20</v>
      </c>
      <c r="AY4036">
        <v>3</v>
      </c>
      <c r="AZ4036" t="s">
        <v>106</v>
      </c>
      <c r="BA4036">
        <v>3</v>
      </c>
      <c r="BB4036" t="s">
        <v>126</v>
      </c>
      <c r="BC4036">
        <v>3</v>
      </c>
    </row>
    <row r="4037" spans="1:55">
      <c r="A4037" t="s">
        <v>7876</v>
      </c>
      <c r="B4037" t="s">
        <v>56</v>
      </c>
      <c r="C4037">
        <v>32</v>
      </c>
      <c r="D4037" t="s">
        <v>61</v>
      </c>
      <c r="E4037">
        <v>0</v>
      </c>
      <c r="F4037" t="s">
        <v>1900</v>
      </c>
      <c r="G4037">
        <v>95659</v>
      </c>
      <c r="H4037">
        <v>38.788898</v>
      </c>
      <c r="I4037">
        <v>-121.608624</v>
      </c>
      <c r="J4037">
        <v>0</v>
      </c>
      <c r="K4037">
        <v>1</v>
      </c>
      <c r="L4037" t="s">
        <v>59</v>
      </c>
      <c r="M4037" t="s">
        <v>57</v>
      </c>
      <c r="N4037" t="s">
        <v>1309</v>
      </c>
      <c r="O4037" t="s">
        <v>61</v>
      </c>
      <c r="P4037" t="s">
        <v>57</v>
      </c>
      <c r="Q4037" t="s">
        <v>62</v>
      </c>
      <c r="R4037" t="s">
        <v>364</v>
      </c>
      <c r="S4037" t="s">
        <v>61</v>
      </c>
      <c r="T4037" t="s">
        <v>61</v>
      </c>
      <c r="U4037" t="s">
        <v>61</v>
      </c>
      <c r="V4037" t="s">
        <v>61</v>
      </c>
      <c r="W4037" t="s">
        <v>61</v>
      </c>
      <c r="X4037" t="s">
        <v>61</v>
      </c>
      <c r="Y4037" t="s">
        <v>61</v>
      </c>
      <c r="Z4037" t="s">
        <v>57</v>
      </c>
      <c r="AA4037" t="s">
        <v>77</v>
      </c>
      <c r="AB4037" t="s">
        <v>57</v>
      </c>
      <c r="AC4037" t="s">
        <v>65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83.70999999999999</v>
      </c>
      <c r="AJ4037" t="s">
        <v>88</v>
      </c>
      <c r="AK4037" t="s">
        <v>101</v>
      </c>
      <c r="AL4037" t="s">
        <v>111</v>
      </c>
      <c r="AM4037">
        <v>1</v>
      </c>
      <c r="AN4037">
        <v>0</v>
      </c>
      <c r="AO4037">
        <v>0</v>
      </c>
      <c r="AP4037" t="s">
        <v>91</v>
      </c>
      <c r="AQ4037" t="s">
        <v>68</v>
      </c>
      <c r="AR4037" t="s">
        <v>137</v>
      </c>
      <c r="AS4037">
        <v>1</v>
      </c>
      <c r="AT4037">
        <v>751</v>
      </c>
      <c r="AU4037">
        <v>1</v>
      </c>
      <c r="AV4037">
        <v>1</v>
      </c>
      <c r="AW4037">
        <v>0</v>
      </c>
      <c r="AX4037">
        <v>45.4</v>
      </c>
      <c r="AY4037">
        <v>1</v>
      </c>
      <c r="AZ4037" t="s">
        <v>94</v>
      </c>
      <c r="BA4037">
        <v>8</v>
      </c>
      <c r="BB4037" t="s">
        <v>95</v>
      </c>
      <c r="BC4037">
        <v>1</v>
      </c>
    </row>
    <row r="4038" spans="1:55">
      <c r="A4038" t="s">
        <v>7877</v>
      </c>
      <c r="B4038" t="s">
        <v>73</v>
      </c>
      <c r="C4038">
        <v>75</v>
      </c>
      <c r="D4038" t="s">
        <v>61</v>
      </c>
      <c r="E4038">
        <v>0</v>
      </c>
      <c r="F4038" t="s">
        <v>514</v>
      </c>
      <c r="G4038">
        <v>92027</v>
      </c>
      <c r="H4038">
        <v>33.141265</v>
      </c>
      <c r="I4038">
        <v>-116.967221</v>
      </c>
      <c r="J4038">
        <v>0</v>
      </c>
      <c r="K4038">
        <v>31</v>
      </c>
      <c r="L4038" t="s">
        <v>59</v>
      </c>
      <c r="M4038" t="s">
        <v>57</v>
      </c>
      <c r="N4038" t="s">
        <v>7641</v>
      </c>
      <c r="O4038" t="s">
        <v>57</v>
      </c>
      <c r="P4038" t="s">
        <v>57</v>
      </c>
      <c r="Q4038" t="s">
        <v>85</v>
      </c>
      <c r="R4038" t="s">
        <v>586</v>
      </c>
      <c r="S4038" t="s">
        <v>61</v>
      </c>
      <c r="T4038" t="s">
        <v>57</v>
      </c>
      <c r="U4038" t="s">
        <v>61</v>
      </c>
      <c r="V4038" t="s">
        <v>61</v>
      </c>
      <c r="W4038" t="s">
        <v>57</v>
      </c>
      <c r="X4038" t="s">
        <v>61</v>
      </c>
      <c r="Y4038" t="s">
        <v>61</v>
      </c>
      <c r="Z4038" t="s">
        <v>61</v>
      </c>
      <c r="AA4038" t="s">
        <v>122</v>
      </c>
      <c r="AB4038" t="s">
        <v>57</v>
      </c>
      <c r="AC4038" t="s">
        <v>87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66</v>
      </c>
      <c r="AM4038">
        <v>0</v>
      </c>
      <c r="AN4038">
        <v>1</v>
      </c>
      <c r="AO4038">
        <v>0</v>
      </c>
      <c r="AP4038" t="s">
        <v>164</v>
      </c>
      <c r="AQ4038" t="s">
        <v>104</v>
      </c>
      <c r="AR4038" t="s">
        <v>105</v>
      </c>
      <c r="AS4038">
        <v>2</v>
      </c>
      <c r="AT4038">
        <v>48690</v>
      </c>
      <c r="AU4038">
        <v>1</v>
      </c>
      <c r="AV4038">
        <v>0</v>
      </c>
      <c r="AW4038">
        <v>1</v>
      </c>
      <c r="AX4038">
        <v>0</v>
      </c>
      <c r="AY4038">
        <v>4</v>
      </c>
      <c r="AZ4038" t="s">
        <v>165</v>
      </c>
      <c r="BA4038">
        <v>4</v>
      </c>
      <c r="BB4038" t="s">
        <v>80</v>
      </c>
      <c r="BC4038">
        <v>2</v>
      </c>
    </row>
    <row r="4039" spans="1:55">
      <c r="A4039" t="s">
        <v>7878</v>
      </c>
      <c r="B4039" t="s">
        <v>73</v>
      </c>
      <c r="C4039">
        <v>29</v>
      </c>
      <c r="D4039" t="s">
        <v>61</v>
      </c>
      <c r="E4039">
        <v>0</v>
      </c>
      <c r="F4039" t="s">
        <v>2361</v>
      </c>
      <c r="G4039">
        <v>91950</v>
      </c>
      <c r="H4039">
        <v>32.67102</v>
      </c>
      <c r="I4039">
        <v>-117.095235</v>
      </c>
      <c r="J4039">
        <v>0</v>
      </c>
      <c r="K4039">
        <v>41</v>
      </c>
      <c r="L4039" t="s">
        <v>129</v>
      </c>
      <c r="M4039" t="s">
        <v>57</v>
      </c>
      <c r="N4039" t="s">
        <v>5202</v>
      </c>
      <c r="O4039" t="s">
        <v>61</v>
      </c>
      <c r="P4039" t="s">
        <v>57</v>
      </c>
      <c r="Q4039" t="s">
        <v>85</v>
      </c>
      <c r="R4039" t="s">
        <v>147</v>
      </c>
      <c r="S4039" t="s">
        <v>61</v>
      </c>
      <c r="T4039" t="s">
        <v>57</v>
      </c>
      <c r="U4039" t="s">
        <v>61</v>
      </c>
      <c r="V4039" t="s">
        <v>57</v>
      </c>
      <c r="W4039" t="s">
        <v>57</v>
      </c>
      <c r="X4039" t="s">
        <v>57</v>
      </c>
      <c r="Y4039" t="s">
        <v>57</v>
      </c>
      <c r="Z4039" t="s">
        <v>57</v>
      </c>
      <c r="AA4039" t="s">
        <v>122</v>
      </c>
      <c r="AB4039" t="s">
        <v>57</v>
      </c>
      <c r="AC4039" t="s">
        <v>65</v>
      </c>
      <c r="AD4039">
        <v>99.65000000000001</v>
      </c>
      <c r="AE4039">
        <v>4220.35</v>
      </c>
      <c r="AF4039">
        <v>0</v>
      </c>
      <c r="AG4039">
        <v>0</v>
      </c>
      <c r="AH4039">
        <v>887.24</v>
      </c>
      <c r="AI4039">
        <v>5107.59</v>
      </c>
      <c r="AJ4039" t="s">
        <v>66</v>
      </c>
      <c r="AM4039">
        <v>0</v>
      </c>
      <c r="AN4039">
        <v>1</v>
      </c>
      <c r="AO4039">
        <v>0</v>
      </c>
      <c r="AP4039" t="s">
        <v>176</v>
      </c>
      <c r="AQ4039" t="s">
        <v>116</v>
      </c>
      <c r="AR4039" t="s">
        <v>105</v>
      </c>
      <c r="AS4039">
        <v>6</v>
      </c>
      <c r="AT4039">
        <v>62355</v>
      </c>
      <c r="AU4039">
        <v>1</v>
      </c>
      <c r="AV4039">
        <v>0</v>
      </c>
      <c r="AW4039">
        <v>1</v>
      </c>
      <c r="AX4039">
        <v>0</v>
      </c>
      <c r="AY4039">
        <v>5</v>
      </c>
      <c r="AZ4039" t="s">
        <v>177</v>
      </c>
      <c r="BA4039">
        <v>4</v>
      </c>
      <c r="BB4039" t="s">
        <v>80</v>
      </c>
      <c r="BC4039">
        <v>2</v>
      </c>
    </row>
    <row r="4040" spans="1:55">
      <c r="A4040" t="s">
        <v>7879</v>
      </c>
      <c r="B4040" t="s">
        <v>73</v>
      </c>
      <c r="C4040">
        <v>31</v>
      </c>
      <c r="D4040" t="s">
        <v>57</v>
      </c>
      <c r="E4040">
        <v>3</v>
      </c>
      <c r="F4040" t="s">
        <v>858</v>
      </c>
      <c r="G4040">
        <v>92504</v>
      </c>
      <c r="H4040">
        <v>33.9108</v>
      </c>
      <c r="I4040">
        <v>-117.398153</v>
      </c>
      <c r="J4040">
        <v>4</v>
      </c>
      <c r="K4040">
        <v>67</v>
      </c>
      <c r="L4040" t="s">
        <v>119</v>
      </c>
      <c r="M4040" t="s">
        <v>57</v>
      </c>
      <c r="N4040" t="s">
        <v>3635</v>
      </c>
      <c r="O4040" t="s">
        <v>61</v>
      </c>
      <c r="P4040" t="s">
        <v>57</v>
      </c>
      <c r="Q4040" t="s">
        <v>85</v>
      </c>
      <c r="R4040" t="s">
        <v>618</v>
      </c>
      <c r="S4040" t="s">
        <v>61</v>
      </c>
      <c r="T4040" t="s">
        <v>57</v>
      </c>
      <c r="U4040" t="s">
        <v>57</v>
      </c>
      <c r="V4040" t="s">
        <v>57</v>
      </c>
      <c r="W4040" t="s">
        <v>57</v>
      </c>
      <c r="X4040" t="s">
        <v>57</v>
      </c>
      <c r="Y4040" t="s">
        <v>57</v>
      </c>
      <c r="Z4040" t="s">
        <v>57</v>
      </c>
      <c r="AA4040" t="s">
        <v>122</v>
      </c>
      <c r="AB4040" t="s">
        <v>61</v>
      </c>
      <c r="AC4040" t="s">
        <v>87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66</v>
      </c>
      <c r="AM4040">
        <v>0</v>
      </c>
      <c r="AN4040">
        <v>1</v>
      </c>
      <c r="AO4040">
        <v>0</v>
      </c>
      <c r="AP4040" t="s">
        <v>123</v>
      </c>
      <c r="AQ4040" t="s">
        <v>68</v>
      </c>
      <c r="AR4040" t="s">
        <v>105</v>
      </c>
      <c r="AS4040">
        <v>7</v>
      </c>
      <c r="AT4040">
        <v>46550</v>
      </c>
      <c r="AU4040">
        <v>1</v>
      </c>
      <c r="AV4040">
        <v>0</v>
      </c>
      <c r="AW4040">
        <v>1</v>
      </c>
      <c r="AX4040">
        <v>0</v>
      </c>
      <c r="AY4040">
        <v>6</v>
      </c>
      <c r="AZ4040" t="s">
        <v>125</v>
      </c>
      <c r="BA4040">
        <v>2</v>
      </c>
      <c r="BB4040" t="s">
        <v>126</v>
      </c>
      <c r="BC4040">
        <v>3</v>
      </c>
    </row>
    <row r="4041" spans="1:55">
      <c r="A4041" t="s">
        <v>7880</v>
      </c>
      <c r="B4041" t="s">
        <v>73</v>
      </c>
      <c r="C4041">
        <v>50</v>
      </c>
      <c r="D4041" t="s">
        <v>61</v>
      </c>
      <c r="E4041">
        <v>0</v>
      </c>
      <c r="F4041" t="s">
        <v>2086</v>
      </c>
      <c r="G4041">
        <v>95639</v>
      </c>
      <c r="H4041">
        <v>38.375325</v>
      </c>
      <c r="I4041">
        <v>-121.507935</v>
      </c>
      <c r="J4041">
        <v>0</v>
      </c>
      <c r="K4041">
        <v>17</v>
      </c>
      <c r="L4041" t="s">
        <v>98</v>
      </c>
      <c r="M4041" t="s">
        <v>57</v>
      </c>
      <c r="N4041" t="s">
        <v>5457</v>
      </c>
      <c r="O4041" t="s">
        <v>61</v>
      </c>
      <c r="P4041" t="s">
        <v>61</v>
      </c>
      <c r="Q4041" t="s">
        <v>143</v>
      </c>
      <c r="R4041" t="s">
        <v>143</v>
      </c>
      <c r="S4041" t="s">
        <v>143</v>
      </c>
      <c r="T4041" t="s">
        <v>143</v>
      </c>
      <c r="U4041" t="s">
        <v>143</v>
      </c>
      <c r="V4041" t="s">
        <v>143</v>
      </c>
      <c r="W4041" t="s">
        <v>143</v>
      </c>
      <c r="X4041" t="s">
        <v>143</v>
      </c>
      <c r="Y4041" t="s">
        <v>143</v>
      </c>
      <c r="Z4041" t="s">
        <v>143</v>
      </c>
      <c r="AA4041" t="s">
        <v>122</v>
      </c>
      <c r="AB4041" t="s">
        <v>61</v>
      </c>
      <c r="AC4041" t="s">
        <v>65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66</v>
      </c>
      <c r="AM4041">
        <v>0</v>
      </c>
      <c r="AN4041">
        <v>1</v>
      </c>
      <c r="AO4041">
        <v>0</v>
      </c>
      <c r="AP4041" t="s">
        <v>103</v>
      </c>
      <c r="AQ4041" t="s">
        <v>92</v>
      </c>
      <c r="AR4041" t="s">
        <v>182</v>
      </c>
      <c r="AT4041">
        <v>213</v>
      </c>
      <c r="AU4041">
        <v>1</v>
      </c>
      <c r="AV4041">
        <v>0</v>
      </c>
      <c r="AW4041">
        <v>1</v>
      </c>
      <c r="AX4041">
        <v>0</v>
      </c>
      <c r="AY4041">
        <v>3</v>
      </c>
      <c r="AZ4041" t="s">
        <v>106</v>
      </c>
      <c r="BA4041">
        <v>2</v>
      </c>
      <c r="BB4041" t="s">
        <v>126</v>
      </c>
      <c r="BC4041">
        <v>3</v>
      </c>
    </row>
    <row r="4042" spans="1:55">
      <c r="A4042" t="s">
        <v>7881</v>
      </c>
      <c r="B4042" t="s">
        <v>56</v>
      </c>
      <c r="C4042">
        <v>56</v>
      </c>
      <c r="D4042" t="s">
        <v>57</v>
      </c>
      <c r="E4042">
        <v>3</v>
      </c>
      <c r="F4042" t="s">
        <v>1437</v>
      </c>
      <c r="G4042">
        <v>95616</v>
      </c>
      <c r="H4042">
        <v>38.508735</v>
      </c>
      <c r="I4042">
        <v>-121.678813</v>
      </c>
      <c r="J4042">
        <v>1</v>
      </c>
      <c r="K4042">
        <v>48</v>
      </c>
      <c r="L4042" t="s">
        <v>129</v>
      </c>
      <c r="M4042" t="s">
        <v>57</v>
      </c>
      <c r="N4042" t="s">
        <v>2731</v>
      </c>
      <c r="O4042" t="s">
        <v>61</v>
      </c>
      <c r="P4042" t="s">
        <v>57</v>
      </c>
      <c r="Q4042" t="s">
        <v>135</v>
      </c>
      <c r="R4042" t="s">
        <v>210</v>
      </c>
      <c r="S4042" t="s">
        <v>57</v>
      </c>
      <c r="T4042" t="s">
        <v>57</v>
      </c>
      <c r="U4042" t="s">
        <v>57</v>
      </c>
      <c r="V4042" t="s">
        <v>61</v>
      </c>
      <c r="W4042" t="s">
        <v>61</v>
      </c>
      <c r="X4042" t="s">
        <v>57</v>
      </c>
      <c r="Y4042" t="s">
        <v>57</v>
      </c>
      <c r="Z4042" t="s">
        <v>61</v>
      </c>
      <c r="AA4042" t="s">
        <v>122</v>
      </c>
      <c r="AB4042" t="s">
        <v>57</v>
      </c>
      <c r="AC4042" t="s">
        <v>65</v>
      </c>
      <c r="AD4042">
        <v>70.09999999999999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66</v>
      </c>
      <c r="AM4042">
        <v>0</v>
      </c>
      <c r="AN4042">
        <v>1</v>
      </c>
      <c r="AO4042">
        <v>0</v>
      </c>
      <c r="AP4042" t="s">
        <v>176</v>
      </c>
      <c r="AQ4042" t="s">
        <v>92</v>
      </c>
      <c r="AR4042" t="s">
        <v>93</v>
      </c>
      <c r="AS4042">
        <v>5</v>
      </c>
      <c r="AT4042">
        <v>67411</v>
      </c>
      <c r="AU4042">
        <v>1</v>
      </c>
      <c r="AV4042">
        <v>0</v>
      </c>
      <c r="AW4042">
        <v>1</v>
      </c>
      <c r="AX4042">
        <v>0</v>
      </c>
      <c r="AY4042">
        <v>5</v>
      </c>
      <c r="AZ4042" t="s">
        <v>177</v>
      </c>
      <c r="BA4042">
        <v>0</v>
      </c>
      <c r="BB4042" t="s">
        <v>71</v>
      </c>
      <c r="BC4042">
        <v>4</v>
      </c>
    </row>
    <row r="4043" spans="1:55">
      <c r="A4043" t="s">
        <v>7882</v>
      </c>
      <c r="B4043" t="s">
        <v>73</v>
      </c>
      <c r="C4043">
        <v>31</v>
      </c>
      <c r="D4043" t="s">
        <v>61</v>
      </c>
      <c r="E4043">
        <v>0</v>
      </c>
      <c r="F4043" t="s">
        <v>2691</v>
      </c>
      <c r="G4043">
        <v>95386</v>
      </c>
      <c r="H4043">
        <v>37.669516</v>
      </c>
      <c r="I4043">
        <v>-120.626964</v>
      </c>
      <c r="J4043">
        <v>0</v>
      </c>
      <c r="K4043">
        <v>1</v>
      </c>
      <c r="L4043" t="s">
        <v>59</v>
      </c>
      <c r="M4043" t="s">
        <v>57</v>
      </c>
      <c r="N4043" t="s">
        <v>7883</v>
      </c>
      <c r="O4043" t="s">
        <v>61</v>
      </c>
      <c r="P4043" t="s">
        <v>57</v>
      </c>
      <c r="Q4043" t="s">
        <v>135</v>
      </c>
      <c r="R4043" t="s">
        <v>364</v>
      </c>
      <c r="S4043" t="s">
        <v>61</v>
      </c>
      <c r="T4043" t="s">
        <v>61</v>
      </c>
      <c r="U4043" t="s">
        <v>61</v>
      </c>
      <c r="V4043" t="s">
        <v>61</v>
      </c>
      <c r="W4043" t="s">
        <v>61</v>
      </c>
      <c r="X4043" t="s">
        <v>61</v>
      </c>
      <c r="Y4043" t="s">
        <v>61</v>
      </c>
      <c r="Z4043" t="s">
        <v>61</v>
      </c>
      <c r="AA4043" t="s">
        <v>77</v>
      </c>
      <c r="AB4043" t="s">
        <v>57</v>
      </c>
      <c r="AC4043" t="s">
        <v>65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128.89</v>
      </c>
      <c r="AJ4043" t="s">
        <v>88</v>
      </c>
      <c r="AK4043" t="s">
        <v>101</v>
      </c>
      <c r="AL4043" t="s">
        <v>111</v>
      </c>
      <c r="AM4043">
        <v>1</v>
      </c>
      <c r="AN4043">
        <v>0</v>
      </c>
      <c r="AO4043">
        <v>1</v>
      </c>
      <c r="AP4043" t="s">
        <v>91</v>
      </c>
      <c r="AQ4043" t="s">
        <v>68</v>
      </c>
      <c r="AR4043" t="s">
        <v>79</v>
      </c>
      <c r="AS4043">
        <v>0</v>
      </c>
      <c r="AT4043">
        <v>8308</v>
      </c>
      <c r="AU4043">
        <v>1</v>
      </c>
      <c r="AV4043">
        <v>1</v>
      </c>
      <c r="AW4043">
        <v>0</v>
      </c>
      <c r="AX4043">
        <v>-5</v>
      </c>
      <c r="AY4043">
        <v>1</v>
      </c>
      <c r="AZ4043" t="s">
        <v>94</v>
      </c>
      <c r="BA4043">
        <v>8</v>
      </c>
      <c r="BB4043" t="s">
        <v>95</v>
      </c>
      <c r="BC4043">
        <v>1</v>
      </c>
    </row>
    <row r="4044" spans="1:55">
      <c r="A4044" t="s">
        <v>7884</v>
      </c>
      <c r="B4044" t="s">
        <v>56</v>
      </c>
      <c r="C4044">
        <v>75</v>
      </c>
      <c r="D4044" t="s">
        <v>57</v>
      </c>
      <c r="E4044">
        <v>3</v>
      </c>
      <c r="F4044" t="s">
        <v>3227</v>
      </c>
      <c r="G4044">
        <v>92036</v>
      </c>
      <c r="H4044">
        <v>32.980678</v>
      </c>
      <c r="I4044">
        <v>-116.262854</v>
      </c>
      <c r="J4044">
        <v>3</v>
      </c>
      <c r="K4044">
        <v>28</v>
      </c>
      <c r="L4044" t="s">
        <v>59</v>
      </c>
      <c r="M4044" t="s">
        <v>61</v>
      </c>
      <c r="N4044" t="s">
        <v>143</v>
      </c>
      <c r="O4044" t="s">
        <v>143</v>
      </c>
      <c r="P4044" t="s">
        <v>57</v>
      </c>
      <c r="Q4044" t="s">
        <v>135</v>
      </c>
      <c r="R4044" t="s">
        <v>966</v>
      </c>
      <c r="S4044" t="s">
        <v>61</v>
      </c>
      <c r="T4044" t="s">
        <v>61</v>
      </c>
      <c r="U4044" t="s">
        <v>61</v>
      </c>
      <c r="V4044" t="s">
        <v>61</v>
      </c>
      <c r="W4044" t="s">
        <v>57</v>
      </c>
      <c r="X4044" t="s">
        <v>61</v>
      </c>
      <c r="Y4044" t="s">
        <v>61</v>
      </c>
      <c r="Z4044" t="s">
        <v>61</v>
      </c>
      <c r="AA4044" t="s">
        <v>64</v>
      </c>
      <c r="AB4044" t="s">
        <v>57</v>
      </c>
      <c r="AC4044" t="s">
        <v>87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66</v>
      </c>
      <c r="AM4044">
        <v>0</v>
      </c>
      <c r="AN4044">
        <v>1</v>
      </c>
      <c r="AO4044">
        <v>0</v>
      </c>
      <c r="AP4044" t="s">
        <v>164</v>
      </c>
      <c r="AQ4044" t="s">
        <v>104</v>
      </c>
      <c r="AR4044" t="s">
        <v>137</v>
      </c>
      <c r="AS4044">
        <v>1</v>
      </c>
      <c r="AT4044">
        <v>3577</v>
      </c>
      <c r="AU4044">
        <v>1</v>
      </c>
      <c r="AV4044">
        <v>0</v>
      </c>
      <c r="AW4044">
        <v>1</v>
      </c>
      <c r="AX4044">
        <v>0</v>
      </c>
      <c r="AY4044">
        <v>4</v>
      </c>
      <c r="AZ4044" t="s">
        <v>165</v>
      </c>
      <c r="BA4044">
        <v>0</v>
      </c>
      <c r="BB4044" t="s">
        <v>71</v>
      </c>
      <c r="BC4044">
        <v>4</v>
      </c>
    </row>
    <row r="4045" spans="1:55">
      <c r="A4045" t="s">
        <v>7885</v>
      </c>
      <c r="B4045" t="s">
        <v>56</v>
      </c>
      <c r="C4045">
        <v>41</v>
      </c>
      <c r="D4045" t="s">
        <v>61</v>
      </c>
      <c r="E4045">
        <v>2</v>
      </c>
      <c r="F4045" t="s">
        <v>855</v>
      </c>
      <c r="G4045">
        <v>90211</v>
      </c>
      <c r="H4045">
        <v>34.063947</v>
      </c>
      <c r="I4045">
        <v>-118.383001</v>
      </c>
      <c r="J4045">
        <v>0</v>
      </c>
      <c r="K4045">
        <v>9</v>
      </c>
      <c r="L4045" t="s">
        <v>59</v>
      </c>
      <c r="M4045" t="s">
        <v>57</v>
      </c>
      <c r="N4045" t="s">
        <v>7886</v>
      </c>
      <c r="O4045" t="s">
        <v>57</v>
      </c>
      <c r="P4045" t="s">
        <v>57</v>
      </c>
      <c r="Q4045" t="s">
        <v>85</v>
      </c>
      <c r="R4045" t="s">
        <v>300</v>
      </c>
      <c r="S4045" t="s">
        <v>61</v>
      </c>
      <c r="T4045" t="s">
        <v>61</v>
      </c>
      <c r="U4045" t="s">
        <v>61</v>
      </c>
      <c r="V4045" t="s">
        <v>61</v>
      </c>
      <c r="W4045" t="s">
        <v>57</v>
      </c>
      <c r="X4045" t="s">
        <v>57</v>
      </c>
      <c r="Y4045" t="s">
        <v>57</v>
      </c>
      <c r="Z4045" t="s">
        <v>57</v>
      </c>
      <c r="AA4045" t="s">
        <v>77</v>
      </c>
      <c r="AB4045" t="s">
        <v>61</v>
      </c>
      <c r="AC4045" t="s">
        <v>87</v>
      </c>
      <c r="AD4045">
        <v>94.40000000000001</v>
      </c>
      <c r="AE4045">
        <v>857.25</v>
      </c>
      <c r="AF4045">
        <v>0</v>
      </c>
      <c r="AG4045">
        <v>0</v>
      </c>
      <c r="AH4045">
        <v>244.89</v>
      </c>
      <c r="AI4045">
        <v>1102.14</v>
      </c>
      <c r="AJ4045" t="s">
        <v>88</v>
      </c>
      <c r="AK4045" t="s">
        <v>201</v>
      </c>
      <c r="AL4045" t="s">
        <v>743</v>
      </c>
      <c r="AM4045">
        <v>1</v>
      </c>
      <c r="AN4045">
        <v>0</v>
      </c>
      <c r="AO4045">
        <v>0</v>
      </c>
      <c r="AP4045" t="s">
        <v>67</v>
      </c>
      <c r="AQ4045" t="s">
        <v>78</v>
      </c>
      <c r="AR4045" t="s">
        <v>105</v>
      </c>
      <c r="AS4045">
        <v>4</v>
      </c>
      <c r="AT4045">
        <v>8321</v>
      </c>
      <c r="AU4045">
        <v>1</v>
      </c>
      <c r="AV4045">
        <v>1</v>
      </c>
      <c r="AW4045">
        <v>0</v>
      </c>
      <c r="AX4045">
        <v>94.40000000000001</v>
      </c>
      <c r="AY4045">
        <v>2</v>
      </c>
      <c r="AZ4045" t="s">
        <v>70</v>
      </c>
      <c r="BA4045">
        <v>6</v>
      </c>
      <c r="BB4045" t="s">
        <v>95</v>
      </c>
      <c r="BC4045">
        <v>1</v>
      </c>
    </row>
    <row r="4046" spans="1:55">
      <c r="A4046" t="s">
        <v>7887</v>
      </c>
      <c r="B4046" t="s">
        <v>73</v>
      </c>
      <c r="C4046">
        <v>79</v>
      </c>
      <c r="D4046" t="s">
        <v>61</v>
      </c>
      <c r="E4046">
        <v>0</v>
      </c>
      <c r="F4046" t="s">
        <v>7888</v>
      </c>
      <c r="G4046">
        <v>92082</v>
      </c>
      <c r="H4046">
        <v>33.25283</v>
      </c>
      <c r="I4046">
        <v>-116.986079</v>
      </c>
      <c r="J4046">
        <v>0</v>
      </c>
      <c r="K4046">
        <v>71</v>
      </c>
      <c r="L4046" t="s">
        <v>119</v>
      </c>
      <c r="M4046" t="s">
        <v>57</v>
      </c>
      <c r="N4046" t="s">
        <v>3924</v>
      </c>
      <c r="O4046" t="s">
        <v>57</v>
      </c>
      <c r="P4046" t="s">
        <v>61</v>
      </c>
      <c r="Q4046" t="s">
        <v>143</v>
      </c>
      <c r="R4046" t="s">
        <v>143</v>
      </c>
      <c r="S4046" t="s">
        <v>143</v>
      </c>
      <c r="T4046" t="s">
        <v>143</v>
      </c>
      <c r="U4046" t="s">
        <v>143</v>
      </c>
      <c r="V4046" t="s">
        <v>143</v>
      </c>
      <c r="W4046" t="s">
        <v>143</v>
      </c>
      <c r="X4046" t="s">
        <v>143</v>
      </c>
      <c r="Y4046" t="s">
        <v>143</v>
      </c>
      <c r="Z4046" t="s">
        <v>143</v>
      </c>
      <c r="AA4046" t="s">
        <v>122</v>
      </c>
      <c r="AB4046" t="s">
        <v>57</v>
      </c>
      <c r="AC4046" t="s">
        <v>65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66</v>
      </c>
      <c r="AM4046">
        <v>0</v>
      </c>
      <c r="AN4046">
        <v>1</v>
      </c>
      <c r="AO4046">
        <v>0</v>
      </c>
      <c r="AP4046" t="s">
        <v>123</v>
      </c>
      <c r="AQ4046" t="s">
        <v>104</v>
      </c>
      <c r="AR4046" t="s">
        <v>182</v>
      </c>
      <c r="AT4046">
        <v>14575</v>
      </c>
      <c r="AU4046">
        <v>1</v>
      </c>
      <c r="AV4046">
        <v>0</v>
      </c>
      <c r="AW4046">
        <v>1</v>
      </c>
      <c r="AX4046">
        <v>0</v>
      </c>
      <c r="AY4046">
        <v>6</v>
      </c>
      <c r="AZ4046" t="s">
        <v>125</v>
      </c>
      <c r="BA4046">
        <v>2</v>
      </c>
      <c r="BB4046" t="s">
        <v>126</v>
      </c>
      <c r="BC4046">
        <v>3</v>
      </c>
    </row>
    <row r="4047" spans="1:55">
      <c r="A4047" t="s">
        <v>7889</v>
      </c>
      <c r="B4047" t="s">
        <v>56</v>
      </c>
      <c r="C4047">
        <v>24</v>
      </c>
      <c r="D4047" t="s">
        <v>57</v>
      </c>
      <c r="E4047">
        <v>0</v>
      </c>
      <c r="F4047" t="s">
        <v>3253</v>
      </c>
      <c r="G4047">
        <v>92243</v>
      </c>
      <c r="H4047">
        <v>32.770393</v>
      </c>
      <c r="I4047">
        <v>-115.60915</v>
      </c>
      <c r="J4047">
        <v>4</v>
      </c>
      <c r="K4047">
        <v>26</v>
      </c>
      <c r="L4047" t="s">
        <v>59</v>
      </c>
      <c r="M4047" t="s">
        <v>61</v>
      </c>
      <c r="N4047" t="s">
        <v>143</v>
      </c>
      <c r="O4047" t="s">
        <v>143</v>
      </c>
      <c r="P4047" t="s">
        <v>57</v>
      </c>
      <c r="Q4047" t="s">
        <v>135</v>
      </c>
      <c r="R4047" t="s">
        <v>224</v>
      </c>
      <c r="S4047" t="s">
        <v>57</v>
      </c>
      <c r="T4047" t="s">
        <v>61</v>
      </c>
      <c r="U4047" t="s">
        <v>57</v>
      </c>
      <c r="V4047" t="s">
        <v>61</v>
      </c>
      <c r="W4047" t="s">
        <v>61</v>
      </c>
      <c r="X4047" t="s">
        <v>61</v>
      </c>
      <c r="Y4047" t="s">
        <v>61</v>
      </c>
      <c r="Z4047" t="s">
        <v>57</v>
      </c>
      <c r="AA4047" t="s">
        <v>64</v>
      </c>
      <c r="AB4047" t="s">
        <v>61</v>
      </c>
      <c r="AC4047" t="s">
        <v>65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66</v>
      </c>
      <c r="AM4047">
        <v>0</v>
      </c>
      <c r="AN4047">
        <v>1</v>
      </c>
      <c r="AO4047">
        <v>0</v>
      </c>
      <c r="AP4047" t="s">
        <v>164</v>
      </c>
      <c r="AQ4047" t="s">
        <v>116</v>
      </c>
      <c r="AR4047" t="s">
        <v>137</v>
      </c>
      <c r="AS4047">
        <v>3</v>
      </c>
      <c r="AT4047">
        <v>43712</v>
      </c>
      <c r="AU4047">
        <v>1</v>
      </c>
      <c r="AV4047">
        <v>0</v>
      </c>
      <c r="AW4047">
        <v>1</v>
      </c>
      <c r="AX4047">
        <v>0</v>
      </c>
      <c r="AY4047">
        <v>4</v>
      </c>
      <c r="AZ4047" t="s">
        <v>165</v>
      </c>
      <c r="BA4047">
        <v>1</v>
      </c>
      <c r="BB4047" t="s">
        <v>71</v>
      </c>
      <c r="BC4047">
        <v>4</v>
      </c>
    </row>
    <row r="4048" spans="1:55">
      <c r="A4048" t="s">
        <v>7890</v>
      </c>
      <c r="B4048" t="s">
        <v>56</v>
      </c>
      <c r="C4048">
        <v>45</v>
      </c>
      <c r="D4048" t="s">
        <v>61</v>
      </c>
      <c r="E4048">
        <v>1</v>
      </c>
      <c r="F4048" t="s">
        <v>7354</v>
      </c>
      <c r="G4048">
        <v>92677</v>
      </c>
      <c r="H4048">
        <v>33.529047</v>
      </c>
      <c r="I4048">
        <v>-117.701175</v>
      </c>
      <c r="J4048">
        <v>0</v>
      </c>
      <c r="K4048">
        <v>1</v>
      </c>
      <c r="L4048" t="s">
        <v>83</v>
      </c>
      <c r="M4048" t="s">
        <v>57</v>
      </c>
      <c r="N4048" t="s">
        <v>7891</v>
      </c>
      <c r="O4048" t="s">
        <v>57</v>
      </c>
      <c r="P4048" t="s">
        <v>61</v>
      </c>
      <c r="Q4048" t="s">
        <v>143</v>
      </c>
      <c r="R4048" t="s">
        <v>143</v>
      </c>
      <c r="S4048" t="s">
        <v>143</v>
      </c>
      <c r="T4048" t="s">
        <v>143</v>
      </c>
      <c r="U4048" t="s">
        <v>143</v>
      </c>
      <c r="V4048" t="s">
        <v>143</v>
      </c>
      <c r="W4048" t="s">
        <v>143</v>
      </c>
      <c r="X4048" t="s">
        <v>143</v>
      </c>
      <c r="Y4048" t="s">
        <v>143</v>
      </c>
      <c r="Z4048" t="s">
        <v>143</v>
      </c>
      <c r="AA4048" t="s">
        <v>77</v>
      </c>
      <c r="AB4048" t="s">
        <v>61</v>
      </c>
      <c r="AC4048" t="s">
        <v>65</v>
      </c>
      <c r="AD4048">
        <v>24</v>
      </c>
      <c r="AE4048">
        <v>24</v>
      </c>
      <c r="AF4048">
        <v>0</v>
      </c>
      <c r="AG4048">
        <v>0</v>
      </c>
      <c r="AH4048">
        <v>32.95</v>
      </c>
      <c r="AI4048">
        <v>56.95</v>
      </c>
      <c r="AJ4048" t="s">
        <v>170</v>
      </c>
      <c r="AM4048">
        <v>0</v>
      </c>
      <c r="AN4048">
        <v>0</v>
      </c>
      <c r="AO4048">
        <v>0</v>
      </c>
      <c r="AP4048" t="s">
        <v>91</v>
      </c>
      <c r="AQ4048" t="s">
        <v>78</v>
      </c>
      <c r="AR4048" t="s">
        <v>182</v>
      </c>
      <c r="AT4048">
        <v>62103</v>
      </c>
      <c r="AU4048">
        <v>0</v>
      </c>
      <c r="AX4048">
        <v>0</v>
      </c>
      <c r="AY4048">
        <v>1</v>
      </c>
      <c r="AZ4048" t="s">
        <v>94</v>
      </c>
      <c r="BA4048">
        <v>7</v>
      </c>
      <c r="BB4048" t="s">
        <v>95</v>
      </c>
      <c r="BC4048">
        <v>1</v>
      </c>
    </row>
    <row r="4049" spans="1:55">
      <c r="A4049" t="s">
        <v>7892</v>
      </c>
      <c r="B4049" t="s">
        <v>56</v>
      </c>
      <c r="C4049">
        <v>68</v>
      </c>
      <c r="D4049" t="s">
        <v>57</v>
      </c>
      <c r="E4049">
        <v>0</v>
      </c>
      <c r="F4049" t="s">
        <v>404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98</v>
      </c>
      <c r="M4049" t="s">
        <v>57</v>
      </c>
      <c r="N4049" t="s">
        <v>1791</v>
      </c>
      <c r="O4049" t="s">
        <v>61</v>
      </c>
      <c r="P4049" t="s">
        <v>57</v>
      </c>
      <c r="Q4049" t="s">
        <v>85</v>
      </c>
      <c r="R4049" t="s">
        <v>275</v>
      </c>
      <c r="S4049" t="s">
        <v>61</v>
      </c>
      <c r="T4049" t="s">
        <v>61</v>
      </c>
      <c r="U4049" t="s">
        <v>61</v>
      </c>
      <c r="V4049" t="s">
        <v>57</v>
      </c>
      <c r="W4049" t="s">
        <v>57</v>
      </c>
      <c r="X4049" t="s">
        <v>61</v>
      </c>
      <c r="Y4049" t="s">
        <v>61</v>
      </c>
      <c r="Z4049" t="s">
        <v>57</v>
      </c>
      <c r="AA4049" t="s">
        <v>64</v>
      </c>
      <c r="AB4049" t="s">
        <v>57</v>
      </c>
      <c r="AC4049" t="s">
        <v>87</v>
      </c>
      <c r="AD4049">
        <v>82.90000000000001</v>
      </c>
      <c r="AE4049">
        <v>880.05</v>
      </c>
      <c r="AF4049">
        <v>0</v>
      </c>
      <c r="AG4049">
        <v>0</v>
      </c>
      <c r="AH4049">
        <v>320.65</v>
      </c>
      <c r="AI4049">
        <v>1200.7</v>
      </c>
      <c r="AJ4049" t="s">
        <v>66</v>
      </c>
      <c r="AM4049">
        <v>0</v>
      </c>
      <c r="AN4049">
        <v>1</v>
      </c>
      <c r="AO4049">
        <v>0</v>
      </c>
      <c r="AP4049" t="s">
        <v>67</v>
      </c>
      <c r="AQ4049" t="s">
        <v>124</v>
      </c>
      <c r="AR4049" t="s">
        <v>93</v>
      </c>
      <c r="AS4049">
        <v>3</v>
      </c>
      <c r="AT4049">
        <v>42239</v>
      </c>
      <c r="AU4049">
        <v>1</v>
      </c>
      <c r="AV4049">
        <v>0</v>
      </c>
      <c r="AW4049">
        <v>1</v>
      </c>
      <c r="AX4049">
        <v>0</v>
      </c>
      <c r="AY4049">
        <v>2</v>
      </c>
      <c r="AZ4049" t="s">
        <v>70</v>
      </c>
      <c r="BA4049">
        <v>3</v>
      </c>
      <c r="BB4049" t="s">
        <v>126</v>
      </c>
      <c r="BC4049">
        <v>3</v>
      </c>
    </row>
    <row r="4050" spans="1:55">
      <c r="A4050" t="s">
        <v>7893</v>
      </c>
      <c r="B4050" t="s">
        <v>73</v>
      </c>
      <c r="C4050">
        <v>28</v>
      </c>
      <c r="D4050" t="s">
        <v>61</v>
      </c>
      <c r="E4050">
        <v>0</v>
      </c>
      <c r="F4050" t="s">
        <v>2469</v>
      </c>
      <c r="G4050">
        <v>95569</v>
      </c>
      <c r="H4050">
        <v>40.363446</v>
      </c>
      <c r="I4050">
        <v>-123.835041</v>
      </c>
      <c r="J4050">
        <v>0</v>
      </c>
      <c r="K4050">
        <v>13</v>
      </c>
      <c r="L4050" t="s">
        <v>98</v>
      </c>
      <c r="M4050" t="s">
        <v>57</v>
      </c>
      <c r="N4050" t="s">
        <v>7894</v>
      </c>
      <c r="O4050" t="s">
        <v>61</v>
      </c>
      <c r="P4050" t="s">
        <v>57</v>
      </c>
      <c r="Q4050" t="s">
        <v>135</v>
      </c>
      <c r="R4050" t="s">
        <v>147</v>
      </c>
      <c r="S4050" t="s">
        <v>61</v>
      </c>
      <c r="T4050" t="s">
        <v>61</v>
      </c>
      <c r="U4050" t="s">
        <v>61</v>
      </c>
      <c r="V4050" t="s">
        <v>57</v>
      </c>
      <c r="W4050" t="s">
        <v>61</v>
      </c>
      <c r="X4050" t="s">
        <v>61</v>
      </c>
      <c r="Y4050" t="s">
        <v>57</v>
      </c>
      <c r="Z4050" t="s">
        <v>57</v>
      </c>
      <c r="AA4050" t="s">
        <v>77</v>
      </c>
      <c r="AB4050" t="s">
        <v>57</v>
      </c>
      <c r="AC4050" t="s">
        <v>65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1052.1</v>
      </c>
      <c r="AJ4050" t="s">
        <v>66</v>
      </c>
      <c r="AM4050">
        <v>0</v>
      </c>
      <c r="AN4050">
        <v>1</v>
      </c>
      <c r="AO4050">
        <v>0</v>
      </c>
      <c r="AP4050" t="s">
        <v>103</v>
      </c>
      <c r="AQ4050" t="s">
        <v>116</v>
      </c>
      <c r="AR4050" t="s">
        <v>69</v>
      </c>
      <c r="AS4050">
        <v>3</v>
      </c>
      <c r="AT4050">
        <v>400</v>
      </c>
      <c r="AU4050">
        <v>1</v>
      </c>
      <c r="AV4050">
        <v>0</v>
      </c>
      <c r="AW4050">
        <v>1</v>
      </c>
      <c r="AX4050">
        <v>0</v>
      </c>
      <c r="AY4050">
        <v>3</v>
      </c>
      <c r="AZ4050" t="s">
        <v>106</v>
      </c>
      <c r="BA4050">
        <v>5</v>
      </c>
      <c r="BB4050" t="s">
        <v>80</v>
      </c>
      <c r="BC4050">
        <v>2</v>
      </c>
    </row>
    <row r="4051" spans="1:55">
      <c r="A4051" t="s">
        <v>7895</v>
      </c>
      <c r="B4051" t="s">
        <v>73</v>
      </c>
      <c r="C4051">
        <v>34</v>
      </c>
      <c r="D4051" t="s">
        <v>57</v>
      </c>
      <c r="E4051">
        <v>0</v>
      </c>
      <c r="F4051" t="s">
        <v>7076</v>
      </c>
      <c r="G4051">
        <v>96133</v>
      </c>
      <c r="H4051">
        <v>38.636052</v>
      </c>
      <c r="I4051">
        <v>-119.489162</v>
      </c>
      <c r="J4051">
        <v>2</v>
      </c>
      <c r="K4051">
        <v>71</v>
      </c>
      <c r="L4051" t="s">
        <v>119</v>
      </c>
      <c r="M4051" t="s">
        <v>57</v>
      </c>
      <c r="N4051" t="s">
        <v>7896</v>
      </c>
      <c r="O4051" t="s">
        <v>61</v>
      </c>
      <c r="P4051" t="s">
        <v>57</v>
      </c>
      <c r="Q4051" t="s">
        <v>135</v>
      </c>
      <c r="R4051" t="s">
        <v>156</v>
      </c>
      <c r="S4051" t="s">
        <v>57</v>
      </c>
      <c r="T4051" t="s">
        <v>61</v>
      </c>
      <c r="U4051" t="s">
        <v>57</v>
      </c>
      <c r="V4051" t="s">
        <v>57</v>
      </c>
      <c r="W4051" t="s">
        <v>57</v>
      </c>
      <c r="X4051" t="s">
        <v>57</v>
      </c>
      <c r="Y4051" t="s">
        <v>57</v>
      </c>
      <c r="Z4051" t="s">
        <v>57</v>
      </c>
      <c r="AA4051" t="s">
        <v>122</v>
      </c>
      <c r="AB4051" t="s">
        <v>57</v>
      </c>
      <c r="AC4051" t="s">
        <v>87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66</v>
      </c>
      <c r="AM4051">
        <v>0</v>
      </c>
      <c r="AN4051">
        <v>1</v>
      </c>
      <c r="AO4051">
        <v>0</v>
      </c>
      <c r="AP4051" t="s">
        <v>123</v>
      </c>
      <c r="AQ4051" t="s">
        <v>68</v>
      </c>
      <c r="AR4051" t="s">
        <v>93</v>
      </c>
      <c r="AS4051">
        <v>7</v>
      </c>
      <c r="AT4051">
        <v>116</v>
      </c>
      <c r="AU4051">
        <v>1</v>
      </c>
      <c r="AV4051">
        <v>0</v>
      </c>
      <c r="AW4051">
        <v>1</v>
      </c>
      <c r="AX4051">
        <v>0</v>
      </c>
      <c r="AY4051">
        <v>6</v>
      </c>
      <c r="AZ4051" t="s">
        <v>125</v>
      </c>
      <c r="BA4051">
        <v>1</v>
      </c>
      <c r="BB4051" t="s">
        <v>71</v>
      </c>
      <c r="BC4051">
        <v>4</v>
      </c>
    </row>
    <row r="4052" spans="1:55">
      <c r="A4052" t="s">
        <v>7897</v>
      </c>
      <c r="B4052" t="s">
        <v>56</v>
      </c>
      <c r="C4052">
        <v>34</v>
      </c>
      <c r="D4052" t="s">
        <v>57</v>
      </c>
      <c r="E4052">
        <v>0</v>
      </c>
      <c r="F4052" t="s">
        <v>352</v>
      </c>
      <c r="G4052">
        <v>93722</v>
      </c>
      <c r="H4052">
        <v>36.78979</v>
      </c>
      <c r="I4052">
        <v>-119.929894</v>
      </c>
      <c r="J4052">
        <v>1</v>
      </c>
      <c r="K4052">
        <v>4</v>
      </c>
      <c r="L4052" t="s">
        <v>59</v>
      </c>
      <c r="M4052" t="s">
        <v>57</v>
      </c>
      <c r="N4052" t="s">
        <v>7898</v>
      </c>
      <c r="O4052" t="s">
        <v>61</v>
      </c>
      <c r="P4052" t="s">
        <v>61</v>
      </c>
      <c r="Q4052" t="s">
        <v>143</v>
      </c>
      <c r="R4052" t="s">
        <v>143</v>
      </c>
      <c r="S4052" t="s">
        <v>143</v>
      </c>
      <c r="T4052" t="s">
        <v>143</v>
      </c>
      <c r="U4052" t="s">
        <v>143</v>
      </c>
      <c r="V4052" t="s">
        <v>143</v>
      </c>
      <c r="W4052" t="s">
        <v>143</v>
      </c>
      <c r="X4052" t="s">
        <v>143</v>
      </c>
      <c r="Y4052" t="s">
        <v>143</v>
      </c>
      <c r="Z4052" t="s">
        <v>143</v>
      </c>
      <c r="AA4052" t="s">
        <v>77</v>
      </c>
      <c r="AB4052" t="s">
        <v>61</v>
      </c>
      <c r="AC4052" t="s">
        <v>65</v>
      </c>
      <c r="AD4052">
        <v>19.6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66</v>
      </c>
      <c r="AM4052">
        <v>0</v>
      </c>
      <c r="AN4052">
        <v>1</v>
      </c>
      <c r="AO4052">
        <v>0</v>
      </c>
      <c r="AP4052" t="s">
        <v>91</v>
      </c>
      <c r="AQ4052" t="s">
        <v>68</v>
      </c>
      <c r="AR4052" t="s">
        <v>182</v>
      </c>
      <c r="AT4052">
        <v>60889</v>
      </c>
      <c r="AU4052">
        <v>1</v>
      </c>
      <c r="AV4052">
        <v>0</v>
      </c>
      <c r="AW4052">
        <v>1</v>
      </c>
      <c r="AX4052">
        <v>0</v>
      </c>
      <c r="AY4052">
        <v>1</v>
      </c>
      <c r="AZ4052" t="s">
        <v>94</v>
      </c>
      <c r="BA4052">
        <v>7</v>
      </c>
      <c r="BB4052" t="s">
        <v>95</v>
      </c>
      <c r="BC4052">
        <v>1</v>
      </c>
    </row>
    <row r="4053" spans="1:55">
      <c r="A4053" t="s">
        <v>7899</v>
      </c>
      <c r="B4053" t="s">
        <v>73</v>
      </c>
      <c r="C4053">
        <v>79</v>
      </c>
      <c r="D4053" t="s">
        <v>61</v>
      </c>
      <c r="E4053">
        <v>0</v>
      </c>
      <c r="F4053" t="s">
        <v>3435</v>
      </c>
      <c r="G4053">
        <v>95993</v>
      </c>
      <c r="H4053">
        <v>39.075694</v>
      </c>
      <c r="I4053">
        <v>-121.70606</v>
      </c>
      <c r="J4053">
        <v>0</v>
      </c>
      <c r="K4053">
        <v>9</v>
      </c>
      <c r="L4053" t="s">
        <v>83</v>
      </c>
      <c r="M4053" t="s">
        <v>57</v>
      </c>
      <c r="N4053" t="s">
        <v>4337</v>
      </c>
      <c r="O4053" t="s">
        <v>57</v>
      </c>
      <c r="P4053" t="s">
        <v>57</v>
      </c>
      <c r="Q4053" t="s">
        <v>135</v>
      </c>
      <c r="R4053" t="s">
        <v>131</v>
      </c>
      <c r="S4053" t="s">
        <v>57</v>
      </c>
      <c r="T4053" t="s">
        <v>61</v>
      </c>
      <c r="U4053" t="s">
        <v>61</v>
      </c>
      <c r="V4053" t="s">
        <v>61</v>
      </c>
      <c r="W4053" t="s">
        <v>61</v>
      </c>
      <c r="X4053" t="s">
        <v>61</v>
      </c>
      <c r="Y4053" t="s">
        <v>61</v>
      </c>
      <c r="Z4053" t="s">
        <v>57</v>
      </c>
      <c r="AA4053" t="s">
        <v>77</v>
      </c>
      <c r="AB4053" t="s">
        <v>61</v>
      </c>
      <c r="AC4053" t="s">
        <v>87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88</v>
      </c>
      <c r="AK4053" t="s">
        <v>101</v>
      </c>
      <c r="AL4053" t="s">
        <v>111</v>
      </c>
      <c r="AM4053">
        <v>1</v>
      </c>
      <c r="AN4053">
        <v>0</v>
      </c>
      <c r="AO4053">
        <v>0</v>
      </c>
      <c r="AP4053" t="s">
        <v>67</v>
      </c>
      <c r="AQ4053" t="s">
        <v>104</v>
      </c>
      <c r="AR4053" t="s">
        <v>69</v>
      </c>
      <c r="AS4053">
        <v>2</v>
      </c>
      <c r="AT4053">
        <v>27786</v>
      </c>
      <c r="AU4053">
        <v>1</v>
      </c>
      <c r="AV4053">
        <v>1</v>
      </c>
      <c r="AW4053">
        <v>0</v>
      </c>
      <c r="AX4053">
        <v>54.55</v>
      </c>
      <c r="AY4053">
        <v>2</v>
      </c>
      <c r="AZ4053" t="s">
        <v>70</v>
      </c>
      <c r="BA4053">
        <v>5</v>
      </c>
      <c r="BB4053" t="s">
        <v>80</v>
      </c>
      <c r="BC4053">
        <v>2</v>
      </c>
    </row>
    <row r="4054" spans="1:55">
      <c r="A4054" t="s">
        <v>7900</v>
      </c>
      <c r="B4054" t="s">
        <v>73</v>
      </c>
      <c r="C4054">
        <v>61</v>
      </c>
      <c r="D4054" t="s">
        <v>57</v>
      </c>
      <c r="E4054">
        <v>2</v>
      </c>
      <c r="F4054" t="s">
        <v>3518</v>
      </c>
      <c r="G4054">
        <v>90650</v>
      </c>
      <c r="H4054">
        <v>33.905963</v>
      </c>
      <c r="I4054">
        <v>-118.08263</v>
      </c>
      <c r="J4054">
        <v>3</v>
      </c>
      <c r="K4054">
        <v>53</v>
      </c>
      <c r="L4054" t="s">
        <v>59</v>
      </c>
      <c r="M4054" t="s">
        <v>57</v>
      </c>
      <c r="N4054" t="s">
        <v>7901</v>
      </c>
      <c r="O4054" t="s">
        <v>61</v>
      </c>
      <c r="P4054" t="s">
        <v>57</v>
      </c>
      <c r="Q4054" t="s">
        <v>135</v>
      </c>
      <c r="R4054" t="s">
        <v>63</v>
      </c>
      <c r="S4054" t="s">
        <v>57</v>
      </c>
      <c r="T4054" t="s">
        <v>57</v>
      </c>
      <c r="U4054" t="s">
        <v>61</v>
      </c>
      <c r="V4054" t="s">
        <v>57</v>
      </c>
      <c r="W4054" t="s">
        <v>57</v>
      </c>
      <c r="X4054" t="s">
        <v>61</v>
      </c>
      <c r="Y4054" t="s">
        <v>61</v>
      </c>
      <c r="Z4054" t="s">
        <v>57</v>
      </c>
      <c r="AA4054" t="s">
        <v>122</v>
      </c>
      <c r="AB4054" t="s">
        <v>57</v>
      </c>
      <c r="AC4054" t="s">
        <v>65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66</v>
      </c>
      <c r="AM4054">
        <v>0</v>
      </c>
      <c r="AN4054">
        <v>1</v>
      </c>
      <c r="AO4054">
        <v>0</v>
      </c>
      <c r="AP4054" t="s">
        <v>123</v>
      </c>
      <c r="AQ4054" t="s">
        <v>124</v>
      </c>
      <c r="AR4054" t="s">
        <v>69</v>
      </c>
      <c r="AS4054">
        <v>5</v>
      </c>
      <c r="AT4054">
        <v>103214</v>
      </c>
      <c r="AU4054">
        <v>1</v>
      </c>
      <c r="AV4054">
        <v>0</v>
      </c>
      <c r="AW4054">
        <v>1</v>
      </c>
      <c r="AX4054">
        <v>0</v>
      </c>
      <c r="AY4054">
        <v>6</v>
      </c>
      <c r="AZ4054" t="s">
        <v>125</v>
      </c>
      <c r="BA4054">
        <v>0</v>
      </c>
      <c r="BB4054" t="s">
        <v>71</v>
      </c>
      <c r="BC4054">
        <v>4</v>
      </c>
    </row>
    <row r="4055" spans="1:55">
      <c r="A4055" t="s">
        <v>7902</v>
      </c>
      <c r="B4055" t="s">
        <v>56</v>
      </c>
      <c r="C4055">
        <v>37</v>
      </c>
      <c r="D4055" t="s">
        <v>57</v>
      </c>
      <c r="E4055">
        <v>0</v>
      </c>
      <c r="F4055" t="s">
        <v>1656</v>
      </c>
      <c r="G4055">
        <v>96016</v>
      </c>
      <c r="H4055">
        <v>40.936285</v>
      </c>
      <c r="I4055">
        <v>-121.572692</v>
      </c>
      <c r="J4055">
        <v>1</v>
      </c>
      <c r="K4055">
        <v>58</v>
      </c>
      <c r="L4055" t="s">
        <v>59</v>
      </c>
      <c r="M4055" t="s">
        <v>57</v>
      </c>
      <c r="N4055" t="s">
        <v>7903</v>
      </c>
      <c r="O4055" t="s">
        <v>57</v>
      </c>
      <c r="P4055" t="s">
        <v>57</v>
      </c>
      <c r="Q4055" t="s">
        <v>85</v>
      </c>
      <c r="R4055" t="s">
        <v>163</v>
      </c>
      <c r="S4055" t="s">
        <v>57</v>
      </c>
      <c r="T4055" t="s">
        <v>57</v>
      </c>
      <c r="U4055" t="s">
        <v>61</v>
      </c>
      <c r="V4055" t="s">
        <v>61</v>
      </c>
      <c r="W4055" t="s">
        <v>61</v>
      </c>
      <c r="X4055" t="s">
        <v>57</v>
      </c>
      <c r="Y4055" t="s">
        <v>57</v>
      </c>
      <c r="Z4055" t="s">
        <v>57</v>
      </c>
      <c r="AA4055" t="s">
        <v>77</v>
      </c>
      <c r="AB4055" t="s">
        <v>57</v>
      </c>
      <c r="AC4055" t="s">
        <v>87</v>
      </c>
      <c r="AD4055">
        <v>93.40000000000001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88</v>
      </c>
      <c r="AK4055" t="s">
        <v>190</v>
      </c>
      <c r="AL4055" t="s">
        <v>191</v>
      </c>
      <c r="AM4055">
        <v>1</v>
      </c>
      <c r="AN4055">
        <v>0</v>
      </c>
      <c r="AO4055">
        <v>0</v>
      </c>
      <c r="AP4055" t="s">
        <v>123</v>
      </c>
      <c r="AQ4055" t="s">
        <v>68</v>
      </c>
      <c r="AR4055" t="s">
        <v>105</v>
      </c>
      <c r="AS4055">
        <v>5</v>
      </c>
      <c r="AT4055">
        <v>344</v>
      </c>
      <c r="AU4055">
        <v>1</v>
      </c>
      <c r="AV4055">
        <v>1</v>
      </c>
      <c r="AW4055">
        <v>0</v>
      </c>
      <c r="AX4055">
        <v>93.40000000000001</v>
      </c>
      <c r="AY4055">
        <v>6</v>
      </c>
      <c r="AZ4055" t="s">
        <v>125</v>
      </c>
      <c r="BA4055">
        <v>6</v>
      </c>
      <c r="BB4055" t="s">
        <v>95</v>
      </c>
      <c r="BC4055">
        <v>1</v>
      </c>
    </row>
    <row r="4056" spans="1:55">
      <c r="A4056" t="s">
        <v>7904</v>
      </c>
      <c r="B4056" t="s">
        <v>56</v>
      </c>
      <c r="C4056">
        <v>40</v>
      </c>
      <c r="D4056" t="s">
        <v>57</v>
      </c>
      <c r="E4056">
        <v>0</v>
      </c>
      <c r="F4056" t="s">
        <v>767</v>
      </c>
      <c r="G4056">
        <v>94401</v>
      </c>
      <c r="H4056">
        <v>37.590421</v>
      </c>
      <c r="I4056">
        <v>-122.306467</v>
      </c>
      <c r="J4056">
        <v>8</v>
      </c>
      <c r="K4056">
        <v>10</v>
      </c>
      <c r="L4056" t="s">
        <v>59</v>
      </c>
      <c r="M4056" t="s">
        <v>57</v>
      </c>
      <c r="N4056" t="s">
        <v>680</v>
      </c>
      <c r="O4056" t="s">
        <v>61</v>
      </c>
      <c r="P4056" t="s">
        <v>57</v>
      </c>
      <c r="Q4056" t="s">
        <v>135</v>
      </c>
      <c r="R4056" t="s">
        <v>423</v>
      </c>
      <c r="S4056" t="s">
        <v>57</v>
      </c>
      <c r="T4056" t="s">
        <v>57</v>
      </c>
      <c r="U4056" t="s">
        <v>57</v>
      </c>
      <c r="V4056" t="s">
        <v>61</v>
      </c>
      <c r="W4056" t="s">
        <v>57</v>
      </c>
      <c r="X4056" t="s">
        <v>57</v>
      </c>
      <c r="Y4056" t="s">
        <v>57</v>
      </c>
      <c r="Z4056" t="s">
        <v>57</v>
      </c>
      <c r="AA4056" t="s">
        <v>122</v>
      </c>
      <c r="AB4056" t="s">
        <v>61</v>
      </c>
      <c r="AC4056" t="s">
        <v>307</v>
      </c>
      <c r="AD4056">
        <v>80.84999999999999</v>
      </c>
      <c r="AE4056">
        <v>808.5</v>
      </c>
      <c r="AF4056">
        <v>0</v>
      </c>
      <c r="AG4056">
        <v>0</v>
      </c>
      <c r="AH4056">
        <v>310.9</v>
      </c>
      <c r="AI4056">
        <v>1119.4</v>
      </c>
      <c r="AJ4056" t="s">
        <v>66</v>
      </c>
      <c r="AM4056">
        <v>0</v>
      </c>
      <c r="AN4056">
        <v>1</v>
      </c>
      <c r="AO4056">
        <v>0</v>
      </c>
      <c r="AP4056" t="s">
        <v>67</v>
      </c>
      <c r="AQ4056" t="s">
        <v>78</v>
      </c>
      <c r="AR4056" t="s">
        <v>93</v>
      </c>
      <c r="AS4056">
        <v>7</v>
      </c>
      <c r="AT4056">
        <v>32488</v>
      </c>
      <c r="AU4056">
        <v>1</v>
      </c>
      <c r="AV4056">
        <v>0</v>
      </c>
      <c r="AW4056">
        <v>1</v>
      </c>
      <c r="AX4056">
        <v>0</v>
      </c>
      <c r="AY4056">
        <v>2</v>
      </c>
      <c r="AZ4056" t="s">
        <v>70</v>
      </c>
      <c r="BA4056">
        <v>1</v>
      </c>
      <c r="BB4056" t="s">
        <v>71</v>
      </c>
      <c r="BC4056">
        <v>4</v>
      </c>
    </row>
    <row r="4057" spans="1:55">
      <c r="A4057" t="s">
        <v>7905</v>
      </c>
      <c r="B4057" t="s">
        <v>56</v>
      </c>
      <c r="C4057">
        <v>36</v>
      </c>
      <c r="D4057" t="s">
        <v>61</v>
      </c>
      <c r="E4057">
        <v>0</v>
      </c>
      <c r="F4057" t="s">
        <v>899</v>
      </c>
      <c r="G4057">
        <v>90601</v>
      </c>
      <c r="H4057">
        <v>34.007353</v>
      </c>
      <c r="I4057">
        <v>-118.033683</v>
      </c>
      <c r="J4057">
        <v>0</v>
      </c>
      <c r="K4057">
        <v>43</v>
      </c>
      <c r="L4057" t="s">
        <v>59</v>
      </c>
      <c r="M4057" t="s">
        <v>57</v>
      </c>
      <c r="N4057" t="s">
        <v>6200</v>
      </c>
      <c r="O4057" t="s">
        <v>61</v>
      </c>
      <c r="P4057" t="s">
        <v>57</v>
      </c>
      <c r="Q4057" t="s">
        <v>85</v>
      </c>
      <c r="R4057" t="s">
        <v>160</v>
      </c>
      <c r="S4057" t="s">
        <v>61</v>
      </c>
      <c r="T4057" t="s">
        <v>57</v>
      </c>
      <c r="U4057" t="s">
        <v>57</v>
      </c>
      <c r="V4057" t="s">
        <v>61</v>
      </c>
      <c r="W4057" t="s">
        <v>57</v>
      </c>
      <c r="X4057" t="s">
        <v>61</v>
      </c>
      <c r="Y4057" t="s">
        <v>61</v>
      </c>
      <c r="Z4057" t="s">
        <v>57</v>
      </c>
      <c r="AA4057" t="s">
        <v>77</v>
      </c>
      <c r="AB4057" t="s">
        <v>57</v>
      </c>
      <c r="AC4057" t="s">
        <v>87</v>
      </c>
      <c r="AD4057">
        <v>91.65000000000001</v>
      </c>
      <c r="AE4057">
        <v>3954.1</v>
      </c>
      <c r="AF4057">
        <v>0</v>
      </c>
      <c r="AG4057">
        <v>0</v>
      </c>
      <c r="AH4057">
        <v>1141.65</v>
      </c>
      <c r="AI4057">
        <v>5095.75</v>
      </c>
      <c r="AJ4057" t="s">
        <v>66</v>
      </c>
      <c r="AM4057">
        <v>0</v>
      </c>
      <c r="AN4057">
        <v>1</v>
      </c>
      <c r="AO4057">
        <v>0</v>
      </c>
      <c r="AP4057" t="s">
        <v>176</v>
      </c>
      <c r="AQ4057" t="s">
        <v>68</v>
      </c>
      <c r="AR4057" t="s">
        <v>105</v>
      </c>
      <c r="AS4057">
        <v>4</v>
      </c>
      <c r="AT4057">
        <v>32050</v>
      </c>
      <c r="AU4057">
        <v>1</v>
      </c>
      <c r="AV4057">
        <v>0</v>
      </c>
      <c r="AW4057">
        <v>1</v>
      </c>
      <c r="AX4057">
        <v>0</v>
      </c>
      <c r="AY4057">
        <v>5</v>
      </c>
      <c r="AZ4057" t="s">
        <v>177</v>
      </c>
      <c r="BA4057">
        <v>7</v>
      </c>
      <c r="BB4057" t="s">
        <v>95</v>
      </c>
      <c r="BC4057">
        <v>1</v>
      </c>
    </row>
    <row r="4058" spans="1:55">
      <c r="A4058" t="s">
        <v>7906</v>
      </c>
      <c r="B4058" t="s">
        <v>73</v>
      </c>
      <c r="C4058">
        <v>46</v>
      </c>
      <c r="D4058" t="s">
        <v>61</v>
      </c>
      <c r="E4058">
        <v>0</v>
      </c>
      <c r="F4058" t="s">
        <v>4229</v>
      </c>
      <c r="G4058">
        <v>96056</v>
      </c>
      <c r="H4058">
        <v>41.10831</v>
      </c>
      <c r="I4058">
        <v>-121.360362</v>
      </c>
      <c r="J4058">
        <v>0</v>
      </c>
      <c r="K4058">
        <v>2</v>
      </c>
      <c r="L4058" t="s">
        <v>83</v>
      </c>
      <c r="M4058" t="s">
        <v>57</v>
      </c>
      <c r="N4058" t="s">
        <v>2509</v>
      </c>
      <c r="O4058" t="s">
        <v>61</v>
      </c>
      <c r="P4058" t="s">
        <v>57</v>
      </c>
      <c r="Q4058" t="s">
        <v>85</v>
      </c>
      <c r="R4058" t="s">
        <v>275</v>
      </c>
      <c r="S4058" t="s">
        <v>61</v>
      </c>
      <c r="T4058" t="s">
        <v>61</v>
      </c>
      <c r="U4058" t="s">
        <v>57</v>
      </c>
      <c r="V4058" t="s">
        <v>57</v>
      </c>
      <c r="W4058" t="s">
        <v>61</v>
      </c>
      <c r="X4058" t="s">
        <v>61</v>
      </c>
      <c r="Y4058" t="s">
        <v>61</v>
      </c>
      <c r="Z4058" t="s">
        <v>57</v>
      </c>
      <c r="AA4058" t="s">
        <v>77</v>
      </c>
      <c r="AB4058" t="s">
        <v>57</v>
      </c>
      <c r="AC4058" t="s">
        <v>87</v>
      </c>
      <c r="AD4058">
        <v>79.84999999999999</v>
      </c>
      <c r="AE4058">
        <v>152.45</v>
      </c>
      <c r="AF4058">
        <v>0</v>
      </c>
      <c r="AG4058">
        <v>0</v>
      </c>
      <c r="AH4058">
        <v>32.28</v>
      </c>
      <c r="AI4058">
        <v>184.73</v>
      </c>
      <c r="AJ4058" t="s">
        <v>88</v>
      </c>
      <c r="AK4058" t="s">
        <v>101</v>
      </c>
      <c r="AL4058" t="s">
        <v>690</v>
      </c>
      <c r="AM4058">
        <v>1</v>
      </c>
      <c r="AN4058">
        <v>0</v>
      </c>
      <c r="AO4058">
        <v>0</v>
      </c>
      <c r="AP4058" t="s">
        <v>91</v>
      </c>
      <c r="AQ4058" t="s">
        <v>78</v>
      </c>
      <c r="AR4058" t="s">
        <v>93</v>
      </c>
      <c r="AS4058">
        <v>3</v>
      </c>
      <c r="AT4058">
        <v>1554</v>
      </c>
      <c r="AU4058">
        <v>1</v>
      </c>
      <c r="AV4058">
        <v>1</v>
      </c>
      <c r="AW4058">
        <v>0</v>
      </c>
      <c r="AX4058">
        <v>79.84999999999999</v>
      </c>
      <c r="AY4058">
        <v>1</v>
      </c>
      <c r="AZ4058" t="s">
        <v>94</v>
      </c>
      <c r="BA4058">
        <v>10</v>
      </c>
      <c r="BB4058" t="s">
        <v>95</v>
      </c>
      <c r="BC4058">
        <v>1</v>
      </c>
    </row>
    <row r="4059" spans="1:55">
      <c r="A4059" t="s">
        <v>7907</v>
      </c>
      <c r="B4059" t="s">
        <v>56</v>
      </c>
      <c r="C4059">
        <v>53</v>
      </c>
      <c r="D4059" t="s">
        <v>61</v>
      </c>
      <c r="E4059">
        <v>0</v>
      </c>
      <c r="F4059" t="s">
        <v>1038</v>
      </c>
      <c r="G4059">
        <v>93108</v>
      </c>
      <c r="H4059">
        <v>34.457541</v>
      </c>
      <c r="I4059">
        <v>-119.631072</v>
      </c>
      <c r="J4059">
        <v>0</v>
      </c>
      <c r="K4059">
        <v>4</v>
      </c>
      <c r="L4059" t="s">
        <v>83</v>
      </c>
      <c r="M4059" t="s">
        <v>57</v>
      </c>
      <c r="N4059" t="s">
        <v>7908</v>
      </c>
      <c r="O4059" t="s">
        <v>61</v>
      </c>
      <c r="P4059" t="s">
        <v>61</v>
      </c>
      <c r="Q4059" t="s">
        <v>143</v>
      </c>
      <c r="R4059" t="s">
        <v>143</v>
      </c>
      <c r="S4059" t="s">
        <v>143</v>
      </c>
      <c r="T4059" t="s">
        <v>143</v>
      </c>
      <c r="U4059" t="s">
        <v>143</v>
      </c>
      <c r="V4059" t="s">
        <v>143</v>
      </c>
      <c r="W4059" t="s">
        <v>143</v>
      </c>
      <c r="X4059" t="s">
        <v>143</v>
      </c>
      <c r="Y4059" t="s">
        <v>143</v>
      </c>
      <c r="Z4059" t="s">
        <v>143</v>
      </c>
      <c r="AA4059" t="s">
        <v>77</v>
      </c>
      <c r="AB4059" t="s">
        <v>57</v>
      </c>
      <c r="AC4059" t="s">
        <v>65</v>
      </c>
      <c r="AD4059">
        <v>20.15</v>
      </c>
      <c r="AE4059">
        <v>68.45</v>
      </c>
      <c r="AF4059">
        <v>0</v>
      </c>
      <c r="AG4059">
        <v>0</v>
      </c>
      <c r="AH4059">
        <v>5.2</v>
      </c>
      <c r="AI4059">
        <v>73.65000000000001</v>
      </c>
      <c r="AJ4059" t="s">
        <v>66</v>
      </c>
      <c r="AM4059">
        <v>0</v>
      </c>
      <c r="AN4059">
        <v>1</v>
      </c>
      <c r="AO4059">
        <v>0</v>
      </c>
      <c r="AP4059" t="s">
        <v>91</v>
      </c>
      <c r="AQ4059" t="s">
        <v>92</v>
      </c>
      <c r="AR4059" t="s">
        <v>182</v>
      </c>
      <c r="AT4059">
        <v>12741</v>
      </c>
      <c r="AU4059">
        <v>1</v>
      </c>
      <c r="AV4059">
        <v>0</v>
      </c>
      <c r="AW4059">
        <v>1</v>
      </c>
      <c r="AX4059">
        <v>0</v>
      </c>
      <c r="AY4059">
        <v>1</v>
      </c>
      <c r="AZ4059" t="s">
        <v>94</v>
      </c>
      <c r="BA4059">
        <v>8</v>
      </c>
      <c r="BB4059" t="s">
        <v>95</v>
      </c>
      <c r="BC4059">
        <v>1</v>
      </c>
    </row>
    <row r="4060" spans="1:55">
      <c r="A4060" t="s">
        <v>7909</v>
      </c>
      <c r="B4060" t="s">
        <v>56</v>
      </c>
      <c r="C4060">
        <v>56</v>
      </c>
      <c r="D4060" t="s">
        <v>57</v>
      </c>
      <c r="E4060">
        <v>0</v>
      </c>
      <c r="F4060" t="s">
        <v>1610</v>
      </c>
      <c r="G4060">
        <v>90743</v>
      </c>
      <c r="H4060">
        <v>33.728273</v>
      </c>
      <c r="I4060">
        <v>-118.085304</v>
      </c>
      <c r="J4060">
        <v>5</v>
      </c>
      <c r="K4060">
        <v>65</v>
      </c>
      <c r="L4060" t="s">
        <v>59</v>
      </c>
      <c r="M4060" t="s">
        <v>57</v>
      </c>
      <c r="N4060" t="s">
        <v>1933</v>
      </c>
      <c r="O4060" t="s">
        <v>57</v>
      </c>
      <c r="P4060" t="s">
        <v>57</v>
      </c>
      <c r="Q4060" t="s">
        <v>85</v>
      </c>
      <c r="R4060" t="s">
        <v>441</v>
      </c>
      <c r="S4060" t="s">
        <v>57</v>
      </c>
      <c r="T4060" t="s">
        <v>57</v>
      </c>
      <c r="U4060" t="s">
        <v>61</v>
      </c>
      <c r="V4060" t="s">
        <v>57</v>
      </c>
      <c r="W4060" t="s">
        <v>57</v>
      </c>
      <c r="X4060" t="s">
        <v>61</v>
      </c>
      <c r="Y4060" t="s">
        <v>61</v>
      </c>
      <c r="Z4060" t="s">
        <v>57</v>
      </c>
      <c r="AA4060" t="s">
        <v>122</v>
      </c>
      <c r="AB4060" t="s">
        <v>57</v>
      </c>
      <c r="AC4060" t="s">
        <v>65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66</v>
      </c>
      <c r="AM4060">
        <v>0</v>
      </c>
      <c r="AN4060">
        <v>1</v>
      </c>
      <c r="AO4060">
        <v>0</v>
      </c>
      <c r="AP4060" t="s">
        <v>123</v>
      </c>
      <c r="AQ4060" t="s">
        <v>92</v>
      </c>
      <c r="AR4060" t="s">
        <v>105</v>
      </c>
      <c r="AS4060">
        <v>5</v>
      </c>
      <c r="AT4060">
        <v>174</v>
      </c>
      <c r="AU4060">
        <v>1</v>
      </c>
      <c r="AV4060">
        <v>0</v>
      </c>
      <c r="AW4060">
        <v>1</v>
      </c>
      <c r="AX4060">
        <v>0</v>
      </c>
      <c r="AY4060">
        <v>6</v>
      </c>
      <c r="AZ4060" t="s">
        <v>125</v>
      </c>
      <c r="BA4060">
        <v>3</v>
      </c>
      <c r="BB4060" t="s">
        <v>126</v>
      </c>
      <c r="BC4060">
        <v>3</v>
      </c>
    </row>
    <row r="4061" spans="1:55">
      <c r="A4061" t="s">
        <v>7910</v>
      </c>
      <c r="B4061" t="s">
        <v>56</v>
      </c>
      <c r="C4061">
        <v>29</v>
      </c>
      <c r="D4061" t="s">
        <v>61</v>
      </c>
      <c r="E4061">
        <v>2</v>
      </c>
      <c r="F4061" t="s">
        <v>4368</v>
      </c>
      <c r="G4061">
        <v>95388</v>
      </c>
      <c r="H4061">
        <v>37.421299</v>
      </c>
      <c r="I4061">
        <v>-120.599587</v>
      </c>
      <c r="J4061">
        <v>0</v>
      </c>
      <c r="K4061">
        <v>13</v>
      </c>
      <c r="L4061" t="s">
        <v>98</v>
      </c>
      <c r="M4061" t="s">
        <v>57</v>
      </c>
      <c r="N4061" t="s">
        <v>7911</v>
      </c>
      <c r="O4061" t="s">
        <v>57</v>
      </c>
      <c r="P4061" t="s">
        <v>57</v>
      </c>
      <c r="Q4061" t="s">
        <v>85</v>
      </c>
      <c r="R4061" t="s">
        <v>254</v>
      </c>
      <c r="S4061" t="s">
        <v>61</v>
      </c>
      <c r="T4061" t="s">
        <v>57</v>
      </c>
      <c r="U4061" t="s">
        <v>57</v>
      </c>
      <c r="V4061" t="s">
        <v>61</v>
      </c>
      <c r="W4061" t="s">
        <v>57</v>
      </c>
      <c r="X4061" t="s">
        <v>57</v>
      </c>
      <c r="Y4061" t="s">
        <v>57</v>
      </c>
      <c r="Z4061" t="s">
        <v>57</v>
      </c>
      <c r="AA4061" t="s">
        <v>64</v>
      </c>
      <c r="AB4061" t="s">
        <v>57</v>
      </c>
      <c r="AC4061" t="s">
        <v>65</v>
      </c>
      <c r="AD4061">
        <v>104.15</v>
      </c>
      <c r="AE4061">
        <v>1299.1</v>
      </c>
      <c r="AF4061">
        <v>2.76</v>
      </c>
      <c r="AG4061">
        <v>0</v>
      </c>
      <c r="AH4061">
        <v>155.87</v>
      </c>
      <c r="AI4061">
        <v>1452.21</v>
      </c>
      <c r="AJ4061" t="s">
        <v>66</v>
      </c>
      <c r="AM4061">
        <v>0</v>
      </c>
      <c r="AN4061">
        <v>1</v>
      </c>
      <c r="AO4061">
        <v>0</v>
      </c>
      <c r="AP4061" t="s">
        <v>103</v>
      </c>
      <c r="AQ4061" t="s">
        <v>116</v>
      </c>
      <c r="AR4061" t="s">
        <v>105</v>
      </c>
      <c r="AS4061">
        <v>6</v>
      </c>
      <c r="AT4061">
        <v>11463</v>
      </c>
      <c r="AU4061">
        <v>1</v>
      </c>
      <c r="AV4061">
        <v>0</v>
      </c>
      <c r="AW4061">
        <v>1</v>
      </c>
      <c r="AX4061">
        <v>0</v>
      </c>
      <c r="AY4061">
        <v>3</v>
      </c>
      <c r="AZ4061" t="s">
        <v>106</v>
      </c>
      <c r="BA4061">
        <v>3</v>
      </c>
      <c r="BB4061" t="s">
        <v>126</v>
      </c>
      <c r="BC4061">
        <v>3</v>
      </c>
    </row>
    <row r="4062" spans="1:55">
      <c r="A4062" t="s">
        <v>7912</v>
      </c>
      <c r="B4062" t="s">
        <v>73</v>
      </c>
      <c r="C4062">
        <v>29</v>
      </c>
      <c r="D4062" t="s">
        <v>57</v>
      </c>
      <c r="E4062">
        <v>0</v>
      </c>
      <c r="F4062" t="s">
        <v>1191</v>
      </c>
      <c r="G4062">
        <v>95946</v>
      </c>
      <c r="H4062">
        <v>39.203817</v>
      </c>
      <c r="I4062">
        <v>-121.19584</v>
      </c>
      <c r="J4062">
        <v>3</v>
      </c>
      <c r="K4062">
        <v>49</v>
      </c>
      <c r="L4062" t="s">
        <v>59</v>
      </c>
      <c r="M4062" t="s">
        <v>57</v>
      </c>
      <c r="N4062" t="s">
        <v>7913</v>
      </c>
      <c r="O4062" t="s">
        <v>57</v>
      </c>
      <c r="P4062" t="s">
        <v>57</v>
      </c>
      <c r="Q4062" t="s">
        <v>62</v>
      </c>
      <c r="R4062" t="s">
        <v>189</v>
      </c>
      <c r="S4062" t="s">
        <v>57</v>
      </c>
      <c r="T4062" t="s">
        <v>61</v>
      </c>
      <c r="U4062" t="s">
        <v>61</v>
      </c>
      <c r="V4062" t="s">
        <v>61</v>
      </c>
      <c r="W4062" t="s">
        <v>61</v>
      </c>
      <c r="X4062" t="s">
        <v>61</v>
      </c>
      <c r="Y4062" t="s">
        <v>61</v>
      </c>
      <c r="Z4062" t="s">
        <v>57</v>
      </c>
      <c r="AA4062" t="s">
        <v>64</v>
      </c>
      <c r="AB4062" t="s">
        <v>57</v>
      </c>
      <c r="AC4062" t="s">
        <v>87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66</v>
      </c>
      <c r="AM4062">
        <v>0</v>
      </c>
      <c r="AN4062">
        <v>1</v>
      </c>
      <c r="AO4062">
        <v>0</v>
      </c>
      <c r="AP4062" t="s">
        <v>123</v>
      </c>
      <c r="AQ4062" t="s">
        <v>116</v>
      </c>
      <c r="AR4062" t="s">
        <v>69</v>
      </c>
      <c r="AS4062">
        <v>2</v>
      </c>
      <c r="AT4062">
        <v>9752</v>
      </c>
      <c r="AU4062">
        <v>1</v>
      </c>
      <c r="AV4062">
        <v>0</v>
      </c>
      <c r="AW4062">
        <v>1</v>
      </c>
      <c r="AX4062">
        <v>0</v>
      </c>
      <c r="AY4062">
        <v>6</v>
      </c>
      <c r="AZ4062" t="s">
        <v>125</v>
      </c>
      <c r="BA4062">
        <v>1</v>
      </c>
      <c r="BB4062" t="s">
        <v>71</v>
      </c>
      <c r="BC4062">
        <v>4</v>
      </c>
    </row>
    <row r="4063" spans="1:55">
      <c r="A4063" t="s">
        <v>7914</v>
      </c>
      <c r="B4063" t="s">
        <v>56</v>
      </c>
      <c r="C4063">
        <v>44</v>
      </c>
      <c r="D4063" t="s">
        <v>57</v>
      </c>
      <c r="E4063">
        <v>0</v>
      </c>
      <c r="F4063" t="s">
        <v>1598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83</v>
      </c>
      <c r="M4063" t="s">
        <v>57</v>
      </c>
      <c r="N4063" t="s">
        <v>7768</v>
      </c>
      <c r="O4063" t="s">
        <v>61</v>
      </c>
      <c r="P4063" t="s">
        <v>61</v>
      </c>
      <c r="Q4063" t="s">
        <v>143</v>
      </c>
      <c r="R4063" t="s">
        <v>143</v>
      </c>
      <c r="S4063" t="s">
        <v>143</v>
      </c>
      <c r="T4063" t="s">
        <v>143</v>
      </c>
      <c r="U4063" t="s">
        <v>143</v>
      </c>
      <c r="V4063" t="s">
        <v>143</v>
      </c>
      <c r="W4063" t="s">
        <v>143</v>
      </c>
      <c r="X4063" t="s">
        <v>143</v>
      </c>
      <c r="Y4063" t="s">
        <v>143</v>
      </c>
      <c r="Z4063" t="s">
        <v>143</v>
      </c>
      <c r="AA4063" t="s">
        <v>122</v>
      </c>
      <c r="AB4063" t="s">
        <v>57</v>
      </c>
      <c r="AC4063" t="s">
        <v>65</v>
      </c>
      <c r="AD4063">
        <v>19.85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66</v>
      </c>
      <c r="AM4063">
        <v>0</v>
      </c>
      <c r="AN4063">
        <v>1</v>
      </c>
      <c r="AO4063">
        <v>0</v>
      </c>
      <c r="AP4063" t="s">
        <v>67</v>
      </c>
      <c r="AQ4063" t="s">
        <v>78</v>
      </c>
      <c r="AR4063" t="s">
        <v>182</v>
      </c>
      <c r="AT4063">
        <v>5519</v>
      </c>
      <c r="AU4063">
        <v>1</v>
      </c>
      <c r="AV4063">
        <v>0</v>
      </c>
      <c r="AW4063">
        <v>1</v>
      </c>
      <c r="AX4063">
        <v>0</v>
      </c>
      <c r="AY4063">
        <v>2</v>
      </c>
      <c r="AZ4063" t="s">
        <v>70</v>
      </c>
      <c r="BA4063">
        <v>1</v>
      </c>
      <c r="BB4063" t="s">
        <v>71</v>
      </c>
      <c r="BC4063">
        <v>4</v>
      </c>
    </row>
    <row r="4064" spans="1:55">
      <c r="A4064" t="s">
        <v>7915</v>
      </c>
      <c r="B4064" t="s">
        <v>73</v>
      </c>
      <c r="C4064">
        <v>64</v>
      </c>
      <c r="D4064" t="s">
        <v>57</v>
      </c>
      <c r="E4064">
        <v>2</v>
      </c>
      <c r="F4064" t="s">
        <v>989</v>
      </c>
      <c r="G4064">
        <v>91405</v>
      </c>
      <c r="H4064">
        <v>34.202494</v>
      </c>
      <c r="I4064">
        <v>-118.448048</v>
      </c>
      <c r="J4064">
        <v>1</v>
      </c>
      <c r="K4064">
        <v>72</v>
      </c>
      <c r="L4064" t="s">
        <v>119</v>
      </c>
      <c r="M4064" t="s">
        <v>57</v>
      </c>
      <c r="N4064" t="s">
        <v>4402</v>
      </c>
      <c r="O4064" t="s">
        <v>57</v>
      </c>
      <c r="P4064" t="s">
        <v>57</v>
      </c>
      <c r="Q4064" t="s">
        <v>135</v>
      </c>
      <c r="R4064" t="s">
        <v>364</v>
      </c>
      <c r="S4064" t="s">
        <v>57</v>
      </c>
      <c r="T4064" t="s">
        <v>57</v>
      </c>
      <c r="U4064" t="s">
        <v>57</v>
      </c>
      <c r="V4064" t="s">
        <v>57</v>
      </c>
      <c r="W4064" t="s">
        <v>57</v>
      </c>
      <c r="X4064" t="s">
        <v>57</v>
      </c>
      <c r="Y4064" t="s">
        <v>57</v>
      </c>
      <c r="Z4064" t="s">
        <v>57</v>
      </c>
      <c r="AA4064" t="s">
        <v>122</v>
      </c>
      <c r="AB4064" t="s">
        <v>57</v>
      </c>
      <c r="AC4064" t="s">
        <v>65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66</v>
      </c>
      <c r="AM4064">
        <v>0</v>
      </c>
      <c r="AN4064">
        <v>1</v>
      </c>
      <c r="AO4064">
        <v>0</v>
      </c>
      <c r="AP4064" t="s">
        <v>123</v>
      </c>
      <c r="AQ4064" t="s">
        <v>124</v>
      </c>
      <c r="AR4064" t="s">
        <v>105</v>
      </c>
      <c r="AS4064">
        <v>8</v>
      </c>
      <c r="AT4064">
        <v>51348</v>
      </c>
      <c r="AU4064">
        <v>1</v>
      </c>
      <c r="AV4064">
        <v>0</v>
      </c>
      <c r="AW4064">
        <v>1</v>
      </c>
      <c r="AX4064">
        <v>0</v>
      </c>
      <c r="AY4064">
        <v>6</v>
      </c>
      <c r="AZ4064" t="s">
        <v>125</v>
      </c>
      <c r="BA4064">
        <v>0</v>
      </c>
      <c r="BB4064" t="s">
        <v>71</v>
      </c>
      <c r="BC4064">
        <v>4</v>
      </c>
    </row>
    <row r="4065" spans="1:55">
      <c r="A4065" t="s">
        <v>7916</v>
      </c>
      <c r="B4065" t="s">
        <v>56</v>
      </c>
      <c r="C4065">
        <v>22</v>
      </c>
      <c r="D4065" t="s">
        <v>57</v>
      </c>
      <c r="E4065">
        <v>0</v>
      </c>
      <c r="F4065" t="s">
        <v>523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83</v>
      </c>
      <c r="M4065" t="s">
        <v>57</v>
      </c>
      <c r="N4065" t="s">
        <v>1256</v>
      </c>
      <c r="O4065" t="s">
        <v>61</v>
      </c>
      <c r="P4065" t="s">
        <v>57</v>
      </c>
      <c r="Q4065" t="s">
        <v>85</v>
      </c>
      <c r="R4065" t="s">
        <v>147</v>
      </c>
      <c r="S4065" t="s">
        <v>61</v>
      </c>
      <c r="T4065" t="s">
        <v>61</v>
      </c>
      <c r="U4065" t="s">
        <v>61</v>
      </c>
      <c r="V4065" t="s">
        <v>61</v>
      </c>
      <c r="W4065" t="s">
        <v>61</v>
      </c>
      <c r="X4065" t="s">
        <v>57</v>
      </c>
      <c r="Y4065" t="s">
        <v>57</v>
      </c>
      <c r="Z4065" t="s">
        <v>61</v>
      </c>
      <c r="AA4065" t="s">
        <v>77</v>
      </c>
      <c r="AB4065" t="s">
        <v>61</v>
      </c>
      <c r="AC4065" t="s">
        <v>87</v>
      </c>
      <c r="AD4065">
        <v>80.84999999999999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88</v>
      </c>
      <c r="AK4065" t="s">
        <v>89</v>
      </c>
      <c r="AL4065" t="s">
        <v>90</v>
      </c>
      <c r="AM4065">
        <v>1</v>
      </c>
      <c r="AN4065">
        <v>0</v>
      </c>
      <c r="AO4065">
        <v>0</v>
      </c>
      <c r="AP4065" t="s">
        <v>91</v>
      </c>
      <c r="AQ4065" t="s">
        <v>116</v>
      </c>
      <c r="AR4065" t="s">
        <v>93</v>
      </c>
      <c r="AS4065">
        <v>2</v>
      </c>
      <c r="AT4065">
        <v>14966</v>
      </c>
      <c r="AU4065">
        <v>1</v>
      </c>
      <c r="AV4065">
        <v>1</v>
      </c>
      <c r="AW4065">
        <v>0</v>
      </c>
      <c r="AX4065">
        <v>80.84999999999999</v>
      </c>
      <c r="AY4065">
        <v>1</v>
      </c>
      <c r="AZ4065" t="s">
        <v>94</v>
      </c>
      <c r="BA4065">
        <v>9</v>
      </c>
      <c r="BB4065" t="s">
        <v>95</v>
      </c>
      <c r="BC4065">
        <v>1</v>
      </c>
    </row>
    <row r="4066" spans="1:55">
      <c r="A4066" t="s">
        <v>7917</v>
      </c>
      <c r="B4066" t="s">
        <v>73</v>
      </c>
      <c r="C4066">
        <v>50</v>
      </c>
      <c r="D4066" t="s">
        <v>61</v>
      </c>
      <c r="E4066">
        <v>0</v>
      </c>
      <c r="F4066" t="s">
        <v>1502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119</v>
      </c>
      <c r="M4066" t="s">
        <v>57</v>
      </c>
      <c r="N4066" t="s">
        <v>2127</v>
      </c>
      <c r="O4066" t="s">
        <v>61</v>
      </c>
      <c r="P4066" t="s">
        <v>61</v>
      </c>
      <c r="Q4066" t="s">
        <v>143</v>
      </c>
      <c r="R4066" t="s">
        <v>143</v>
      </c>
      <c r="S4066" t="s">
        <v>143</v>
      </c>
      <c r="T4066" t="s">
        <v>143</v>
      </c>
      <c r="U4066" t="s">
        <v>143</v>
      </c>
      <c r="V4066" t="s">
        <v>143</v>
      </c>
      <c r="W4066" t="s">
        <v>143</v>
      </c>
      <c r="X4066" t="s">
        <v>143</v>
      </c>
      <c r="Y4066" t="s">
        <v>143</v>
      </c>
      <c r="Z4066" t="s">
        <v>143</v>
      </c>
      <c r="AA4066" t="s">
        <v>122</v>
      </c>
      <c r="AB4066" t="s">
        <v>61</v>
      </c>
      <c r="AC4066" t="s">
        <v>87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4259.44</v>
      </c>
      <c r="AJ4066" t="s">
        <v>66</v>
      </c>
      <c r="AM4066">
        <v>0</v>
      </c>
      <c r="AN4066">
        <v>1</v>
      </c>
      <c r="AO4066">
        <v>0</v>
      </c>
      <c r="AP4066" t="s">
        <v>123</v>
      </c>
      <c r="AQ4066" t="s">
        <v>92</v>
      </c>
      <c r="AR4066" t="s">
        <v>182</v>
      </c>
      <c r="AT4066">
        <v>618</v>
      </c>
      <c r="AU4066">
        <v>1</v>
      </c>
      <c r="AV4066">
        <v>0</v>
      </c>
      <c r="AW4066">
        <v>1</v>
      </c>
      <c r="AX4066">
        <v>0</v>
      </c>
      <c r="AY4066">
        <v>6</v>
      </c>
      <c r="AZ4066" t="s">
        <v>125</v>
      </c>
      <c r="BA4066">
        <v>2</v>
      </c>
      <c r="BB4066" t="s">
        <v>126</v>
      </c>
      <c r="BC4066">
        <v>3</v>
      </c>
    </row>
    <row r="4067" spans="1:55">
      <c r="A4067" t="s">
        <v>7918</v>
      </c>
      <c r="B4067" t="s">
        <v>56</v>
      </c>
      <c r="C4067">
        <v>73</v>
      </c>
      <c r="D4067" t="s">
        <v>61</v>
      </c>
      <c r="E4067">
        <v>0</v>
      </c>
      <c r="F4067" t="s">
        <v>1204</v>
      </c>
      <c r="G4067">
        <v>95988</v>
      </c>
      <c r="H4067">
        <v>39.493991</v>
      </c>
      <c r="I4067">
        <v>-122.286363</v>
      </c>
      <c r="J4067">
        <v>0</v>
      </c>
      <c r="K4067">
        <v>43</v>
      </c>
      <c r="L4067" t="s">
        <v>59</v>
      </c>
      <c r="M4067" t="s">
        <v>61</v>
      </c>
      <c r="N4067" t="s">
        <v>143</v>
      </c>
      <c r="O4067" t="s">
        <v>143</v>
      </c>
      <c r="P4067" t="s">
        <v>57</v>
      </c>
      <c r="Q4067" t="s">
        <v>135</v>
      </c>
      <c r="R4067" t="s">
        <v>318</v>
      </c>
      <c r="S4067" t="s">
        <v>57</v>
      </c>
      <c r="T4067" t="s">
        <v>57</v>
      </c>
      <c r="U4067" t="s">
        <v>61</v>
      </c>
      <c r="V4067" t="s">
        <v>61</v>
      </c>
      <c r="W4067" t="s">
        <v>61</v>
      </c>
      <c r="X4067" t="s">
        <v>61</v>
      </c>
      <c r="Y4067" t="s">
        <v>61</v>
      </c>
      <c r="Z4067" t="s">
        <v>61</v>
      </c>
      <c r="AA4067" t="s">
        <v>122</v>
      </c>
      <c r="AB4067" t="s">
        <v>57</v>
      </c>
      <c r="AC4067" t="s">
        <v>65</v>
      </c>
      <c r="AD4067">
        <v>33.45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66</v>
      </c>
      <c r="AM4067">
        <v>0</v>
      </c>
      <c r="AN4067">
        <v>1</v>
      </c>
      <c r="AO4067">
        <v>0</v>
      </c>
      <c r="AP4067" t="s">
        <v>176</v>
      </c>
      <c r="AQ4067" t="s">
        <v>104</v>
      </c>
      <c r="AR4067" t="s">
        <v>137</v>
      </c>
      <c r="AS4067">
        <v>2</v>
      </c>
      <c r="AT4067">
        <v>8812</v>
      </c>
      <c r="AU4067">
        <v>1</v>
      </c>
      <c r="AV4067">
        <v>0</v>
      </c>
      <c r="AW4067">
        <v>1</v>
      </c>
      <c r="AX4067">
        <v>0</v>
      </c>
      <c r="AY4067">
        <v>5</v>
      </c>
      <c r="AZ4067" t="s">
        <v>177</v>
      </c>
      <c r="BA4067">
        <v>2</v>
      </c>
      <c r="BB4067" t="s">
        <v>126</v>
      </c>
      <c r="BC4067">
        <v>3</v>
      </c>
    </row>
    <row r="4068" spans="1:55">
      <c r="A4068" t="s">
        <v>7919</v>
      </c>
      <c r="B4068" t="s">
        <v>73</v>
      </c>
      <c r="C4068">
        <v>79</v>
      </c>
      <c r="D4068" t="s">
        <v>57</v>
      </c>
      <c r="E4068">
        <v>0</v>
      </c>
      <c r="F4068" t="s">
        <v>108</v>
      </c>
      <c r="G4068">
        <v>93012</v>
      </c>
      <c r="H4068">
        <v>34.205504</v>
      </c>
      <c r="I4068">
        <v>-118.993111</v>
      </c>
      <c r="J4068">
        <v>5</v>
      </c>
      <c r="K4068">
        <v>52</v>
      </c>
      <c r="L4068" t="s">
        <v>59</v>
      </c>
      <c r="M4068" t="s">
        <v>57</v>
      </c>
      <c r="N4068" t="s">
        <v>2380</v>
      </c>
      <c r="O4068" t="s">
        <v>61</v>
      </c>
      <c r="P4068" t="s">
        <v>57</v>
      </c>
      <c r="Q4068" t="s">
        <v>85</v>
      </c>
      <c r="R4068" t="s">
        <v>110</v>
      </c>
      <c r="S4068" t="s">
        <v>57</v>
      </c>
      <c r="T4068" t="s">
        <v>61</v>
      </c>
      <c r="U4068" t="s">
        <v>57</v>
      </c>
      <c r="V4068" t="s">
        <v>57</v>
      </c>
      <c r="W4068" t="s">
        <v>57</v>
      </c>
      <c r="X4068" t="s">
        <v>57</v>
      </c>
      <c r="Y4068" t="s">
        <v>61</v>
      </c>
      <c r="Z4068" t="s">
        <v>57</v>
      </c>
      <c r="AA4068" t="s">
        <v>64</v>
      </c>
      <c r="AB4068" t="s">
        <v>57</v>
      </c>
      <c r="AC4068" t="s">
        <v>87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66</v>
      </c>
      <c r="AM4068">
        <v>0</v>
      </c>
      <c r="AN4068">
        <v>1</v>
      </c>
      <c r="AO4068">
        <v>0</v>
      </c>
      <c r="AP4068" t="s">
        <v>123</v>
      </c>
      <c r="AQ4068" t="s">
        <v>104</v>
      </c>
      <c r="AR4068" t="s">
        <v>105</v>
      </c>
      <c r="AS4068">
        <v>6</v>
      </c>
      <c r="AT4068">
        <v>24945</v>
      </c>
      <c r="AU4068">
        <v>1</v>
      </c>
      <c r="AV4068">
        <v>0</v>
      </c>
      <c r="AW4068">
        <v>1</v>
      </c>
      <c r="AX4068">
        <v>0</v>
      </c>
      <c r="AY4068">
        <v>6</v>
      </c>
      <c r="AZ4068" t="s">
        <v>125</v>
      </c>
      <c r="BA4068">
        <v>3</v>
      </c>
      <c r="BB4068" t="s">
        <v>126</v>
      </c>
      <c r="BC4068">
        <v>3</v>
      </c>
    </row>
    <row r="4069" spans="1:55">
      <c r="A4069" t="s">
        <v>7920</v>
      </c>
      <c r="B4069" t="s">
        <v>56</v>
      </c>
      <c r="C4069">
        <v>25</v>
      </c>
      <c r="D4069" t="s">
        <v>61</v>
      </c>
      <c r="E4069">
        <v>0</v>
      </c>
      <c r="F4069" t="s">
        <v>7921</v>
      </c>
      <c r="G4069">
        <v>95944</v>
      </c>
      <c r="H4069">
        <v>39.564113</v>
      </c>
      <c r="I4069">
        <v>-120.868836</v>
      </c>
      <c r="J4069">
        <v>0</v>
      </c>
      <c r="K4069">
        <v>61</v>
      </c>
      <c r="L4069" t="s">
        <v>129</v>
      </c>
      <c r="M4069" t="s">
        <v>57</v>
      </c>
      <c r="N4069" t="s">
        <v>6905</v>
      </c>
      <c r="O4069" t="s">
        <v>57</v>
      </c>
      <c r="P4069" t="s">
        <v>57</v>
      </c>
      <c r="Q4069" t="s">
        <v>85</v>
      </c>
      <c r="R4069" t="s">
        <v>1048</v>
      </c>
      <c r="S4069" t="s">
        <v>57</v>
      </c>
      <c r="T4069" t="s">
        <v>57</v>
      </c>
      <c r="U4069" t="s">
        <v>57</v>
      </c>
      <c r="V4069" t="s">
        <v>57</v>
      </c>
      <c r="W4069" t="s">
        <v>57</v>
      </c>
      <c r="X4069" t="s">
        <v>57</v>
      </c>
      <c r="Y4069" t="s">
        <v>57</v>
      </c>
      <c r="Z4069" t="s">
        <v>57</v>
      </c>
      <c r="AA4069" t="s">
        <v>64</v>
      </c>
      <c r="AB4069" t="s">
        <v>57</v>
      </c>
      <c r="AC4069" t="s">
        <v>87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9731.280000000001</v>
      </c>
      <c r="AJ4069" t="s">
        <v>66</v>
      </c>
      <c r="AM4069">
        <v>0</v>
      </c>
      <c r="AN4069">
        <v>1</v>
      </c>
      <c r="AO4069">
        <v>0</v>
      </c>
      <c r="AP4069" t="s">
        <v>123</v>
      </c>
      <c r="AQ4069" t="s">
        <v>116</v>
      </c>
      <c r="AR4069" t="s">
        <v>105</v>
      </c>
      <c r="AS4069">
        <v>8</v>
      </c>
      <c r="AT4069">
        <v>76</v>
      </c>
      <c r="AU4069">
        <v>1</v>
      </c>
      <c r="AV4069">
        <v>0</v>
      </c>
      <c r="AW4069">
        <v>1</v>
      </c>
      <c r="AX4069">
        <v>0</v>
      </c>
      <c r="AY4069">
        <v>6</v>
      </c>
      <c r="AZ4069" t="s">
        <v>125</v>
      </c>
      <c r="BA4069">
        <v>4</v>
      </c>
      <c r="BB4069" t="s">
        <v>80</v>
      </c>
      <c r="BC4069">
        <v>2</v>
      </c>
    </row>
    <row r="4070" spans="1:55">
      <c r="A4070" t="s">
        <v>7922</v>
      </c>
      <c r="B4070" t="s">
        <v>73</v>
      </c>
      <c r="C4070">
        <v>23</v>
      </c>
      <c r="D4070" t="s">
        <v>61</v>
      </c>
      <c r="E4070">
        <v>0</v>
      </c>
      <c r="F4070" t="s">
        <v>2229</v>
      </c>
      <c r="G4070">
        <v>92543</v>
      </c>
      <c r="H4070">
        <v>33.739415</v>
      </c>
      <c r="I4070">
        <v>-116.968339</v>
      </c>
      <c r="J4070">
        <v>0</v>
      </c>
      <c r="K4070">
        <v>69</v>
      </c>
      <c r="L4070" t="s">
        <v>119</v>
      </c>
      <c r="M4070" t="s">
        <v>57</v>
      </c>
      <c r="N4070" t="s">
        <v>7923</v>
      </c>
      <c r="O4070" t="s">
        <v>57</v>
      </c>
      <c r="P4070" t="s">
        <v>57</v>
      </c>
      <c r="Q4070" t="s">
        <v>135</v>
      </c>
      <c r="R4070" t="s">
        <v>4056</v>
      </c>
      <c r="S4070" t="s">
        <v>57</v>
      </c>
      <c r="T4070" t="s">
        <v>57</v>
      </c>
      <c r="U4070" t="s">
        <v>57</v>
      </c>
      <c r="V4070" t="s">
        <v>57</v>
      </c>
      <c r="W4070" t="s">
        <v>57</v>
      </c>
      <c r="X4070" t="s">
        <v>61</v>
      </c>
      <c r="Y4070" t="s">
        <v>61</v>
      </c>
      <c r="Z4070" t="s">
        <v>61</v>
      </c>
      <c r="AA4070" t="s">
        <v>122</v>
      </c>
      <c r="AB4070" t="s">
        <v>57</v>
      </c>
      <c r="AC4070" t="s">
        <v>65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66</v>
      </c>
      <c r="AM4070">
        <v>0</v>
      </c>
      <c r="AN4070">
        <v>1</v>
      </c>
      <c r="AO4070">
        <v>0</v>
      </c>
      <c r="AP4070" t="s">
        <v>123</v>
      </c>
      <c r="AQ4070" t="s">
        <v>116</v>
      </c>
      <c r="AR4070" t="s">
        <v>93</v>
      </c>
      <c r="AS4070">
        <v>5</v>
      </c>
      <c r="AT4070">
        <v>29687</v>
      </c>
      <c r="AU4070">
        <v>1</v>
      </c>
      <c r="AV4070">
        <v>0</v>
      </c>
      <c r="AW4070">
        <v>1</v>
      </c>
      <c r="AX4070">
        <v>0</v>
      </c>
      <c r="AY4070">
        <v>6</v>
      </c>
      <c r="AZ4070" t="s">
        <v>125</v>
      </c>
      <c r="BA4070">
        <v>2</v>
      </c>
      <c r="BB4070" t="s">
        <v>126</v>
      </c>
      <c r="BC4070">
        <v>3</v>
      </c>
    </row>
    <row r="4071" spans="1:55">
      <c r="A4071" t="s">
        <v>7924</v>
      </c>
      <c r="B4071" t="s">
        <v>73</v>
      </c>
      <c r="C4071">
        <v>62</v>
      </c>
      <c r="D4071" t="s">
        <v>57</v>
      </c>
      <c r="E4071">
        <v>3</v>
      </c>
      <c r="F4071" t="s">
        <v>226</v>
      </c>
      <c r="G4071">
        <v>90041</v>
      </c>
      <c r="H4071">
        <v>34.137412</v>
      </c>
      <c r="I4071">
        <v>-118.207607</v>
      </c>
      <c r="J4071">
        <v>8</v>
      </c>
      <c r="K4071">
        <v>70</v>
      </c>
      <c r="L4071" t="s">
        <v>59</v>
      </c>
      <c r="M4071" t="s">
        <v>57</v>
      </c>
      <c r="N4071" t="s">
        <v>7925</v>
      </c>
      <c r="O4071" t="s">
        <v>57</v>
      </c>
      <c r="P4071" t="s">
        <v>57</v>
      </c>
      <c r="Q4071" t="s">
        <v>85</v>
      </c>
      <c r="R4071" t="s">
        <v>289</v>
      </c>
      <c r="S4071" t="s">
        <v>57</v>
      </c>
      <c r="T4071" t="s">
        <v>57</v>
      </c>
      <c r="U4071" t="s">
        <v>61</v>
      </c>
      <c r="V4071" t="s">
        <v>61</v>
      </c>
      <c r="W4071" t="s">
        <v>57</v>
      </c>
      <c r="X4071" t="s">
        <v>61</v>
      </c>
      <c r="Y4071" t="s">
        <v>61</v>
      </c>
      <c r="Z4071" t="s">
        <v>57</v>
      </c>
      <c r="AA4071" t="s">
        <v>77</v>
      </c>
      <c r="AB4071" t="s">
        <v>57</v>
      </c>
      <c r="AC4071" t="s">
        <v>65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66</v>
      </c>
      <c r="AM4071">
        <v>0</v>
      </c>
      <c r="AN4071">
        <v>1</v>
      </c>
      <c r="AO4071">
        <v>0</v>
      </c>
      <c r="AP4071" t="s">
        <v>123</v>
      </c>
      <c r="AQ4071" t="s">
        <v>124</v>
      </c>
      <c r="AR4071" t="s">
        <v>105</v>
      </c>
      <c r="AS4071">
        <v>4</v>
      </c>
      <c r="AT4071">
        <v>27866</v>
      </c>
      <c r="AU4071">
        <v>1</v>
      </c>
      <c r="AV4071">
        <v>0</v>
      </c>
      <c r="AW4071">
        <v>1</v>
      </c>
      <c r="AX4071">
        <v>0</v>
      </c>
      <c r="AY4071">
        <v>6</v>
      </c>
      <c r="AZ4071" t="s">
        <v>125</v>
      </c>
      <c r="BA4071">
        <v>5</v>
      </c>
      <c r="BB4071" t="s">
        <v>80</v>
      </c>
      <c r="BC4071">
        <v>2</v>
      </c>
    </row>
    <row r="4072" spans="1:55">
      <c r="A4072" t="s">
        <v>7926</v>
      </c>
      <c r="B4072" t="s">
        <v>73</v>
      </c>
      <c r="C4072">
        <v>43</v>
      </c>
      <c r="D4072" t="s">
        <v>61</v>
      </c>
      <c r="E4072">
        <v>0</v>
      </c>
      <c r="F4072" t="s">
        <v>499</v>
      </c>
      <c r="G4072">
        <v>94705</v>
      </c>
      <c r="H4072">
        <v>37.858898</v>
      </c>
      <c r="I4072">
        <v>-122.240512</v>
      </c>
      <c r="J4072">
        <v>0</v>
      </c>
      <c r="K4072">
        <v>71</v>
      </c>
      <c r="L4072" t="s">
        <v>59</v>
      </c>
      <c r="M4072" t="s">
        <v>57</v>
      </c>
      <c r="N4072" t="s">
        <v>7927</v>
      </c>
      <c r="O4072" t="s">
        <v>57</v>
      </c>
      <c r="P4072" t="s">
        <v>61</v>
      </c>
      <c r="Q4072" t="s">
        <v>143</v>
      </c>
      <c r="R4072" t="s">
        <v>143</v>
      </c>
      <c r="S4072" t="s">
        <v>143</v>
      </c>
      <c r="T4072" t="s">
        <v>143</v>
      </c>
      <c r="U4072" t="s">
        <v>143</v>
      </c>
      <c r="V4072" t="s">
        <v>143</v>
      </c>
      <c r="W4072" t="s">
        <v>143</v>
      </c>
      <c r="X4072" t="s">
        <v>143</v>
      </c>
      <c r="Y4072" t="s">
        <v>143</v>
      </c>
      <c r="Z4072" t="s">
        <v>143</v>
      </c>
      <c r="AA4072" t="s">
        <v>122</v>
      </c>
      <c r="AB4072" t="s">
        <v>61</v>
      </c>
      <c r="AC4072" t="s">
        <v>87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66</v>
      </c>
      <c r="AM4072">
        <v>0</v>
      </c>
      <c r="AN4072">
        <v>1</v>
      </c>
      <c r="AO4072">
        <v>0</v>
      </c>
      <c r="AP4072" t="s">
        <v>123</v>
      </c>
      <c r="AQ4072" t="s">
        <v>78</v>
      </c>
      <c r="AR4072" t="s">
        <v>182</v>
      </c>
      <c r="AT4072">
        <v>12448</v>
      </c>
      <c r="AU4072">
        <v>1</v>
      </c>
      <c r="AV4072">
        <v>0</v>
      </c>
      <c r="AW4072">
        <v>1</v>
      </c>
      <c r="AX4072">
        <v>0</v>
      </c>
      <c r="AY4072">
        <v>6</v>
      </c>
      <c r="AZ4072" t="s">
        <v>125</v>
      </c>
      <c r="BA4072">
        <v>2</v>
      </c>
      <c r="BB4072" t="s">
        <v>126</v>
      </c>
      <c r="BC4072">
        <v>3</v>
      </c>
    </row>
    <row r="4073" spans="1:55">
      <c r="A4073" t="s">
        <v>7928</v>
      </c>
      <c r="B4073" t="s">
        <v>73</v>
      </c>
      <c r="C4073">
        <v>72</v>
      </c>
      <c r="D4073" t="s">
        <v>57</v>
      </c>
      <c r="E4073">
        <v>0</v>
      </c>
      <c r="F4073" t="s">
        <v>252</v>
      </c>
      <c r="G4073">
        <v>92126</v>
      </c>
      <c r="H4073">
        <v>32.886925</v>
      </c>
      <c r="I4073">
        <v>-117.152162</v>
      </c>
      <c r="J4073">
        <v>1</v>
      </c>
      <c r="K4073">
        <v>10</v>
      </c>
      <c r="L4073" t="s">
        <v>59</v>
      </c>
      <c r="M4073" t="s">
        <v>57</v>
      </c>
      <c r="N4073" t="s">
        <v>4628</v>
      </c>
      <c r="O4073" t="s">
        <v>61</v>
      </c>
      <c r="P4073" t="s">
        <v>57</v>
      </c>
      <c r="Q4073" t="s">
        <v>85</v>
      </c>
      <c r="R4073" t="s">
        <v>86</v>
      </c>
      <c r="S4073" t="s">
        <v>61</v>
      </c>
      <c r="T4073" t="s">
        <v>57</v>
      </c>
      <c r="U4073" t="s">
        <v>57</v>
      </c>
      <c r="V4073" t="s">
        <v>57</v>
      </c>
      <c r="W4073" t="s">
        <v>57</v>
      </c>
      <c r="X4073" t="s">
        <v>61</v>
      </c>
      <c r="Y4073" t="s">
        <v>61</v>
      </c>
      <c r="Z4073" t="s">
        <v>61</v>
      </c>
      <c r="AA4073" t="s">
        <v>77</v>
      </c>
      <c r="AB4073" t="s">
        <v>57</v>
      </c>
      <c r="AC4073" t="s">
        <v>65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88</v>
      </c>
      <c r="AK4073" t="s">
        <v>89</v>
      </c>
      <c r="AL4073" t="s">
        <v>181</v>
      </c>
      <c r="AM4073">
        <v>1</v>
      </c>
      <c r="AN4073">
        <v>0</v>
      </c>
      <c r="AO4073">
        <v>0</v>
      </c>
      <c r="AP4073" t="s">
        <v>67</v>
      </c>
      <c r="AQ4073" t="s">
        <v>104</v>
      </c>
      <c r="AR4073" t="s">
        <v>105</v>
      </c>
      <c r="AS4073">
        <v>4</v>
      </c>
      <c r="AT4073">
        <v>74232</v>
      </c>
      <c r="AU4073">
        <v>1</v>
      </c>
      <c r="AV4073">
        <v>1</v>
      </c>
      <c r="AW4073">
        <v>0</v>
      </c>
      <c r="AX4073">
        <v>92.5</v>
      </c>
      <c r="AY4073">
        <v>2</v>
      </c>
      <c r="AZ4073" t="s">
        <v>70</v>
      </c>
      <c r="BA4073">
        <v>6</v>
      </c>
      <c r="BB4073" t="s">
        <v>95</v>
      </c>
      <c r="BC4073">
        <v>1</v>
      </c>
    </row>
    <row r="4074" spans="1:55">
      <c r="A4074" t="s">
        <v>7929</v>
      </c>
      <c r="B4074" t="s">
        <v>73</v>
      </c>
      <c r="C4074">
        <v>58</v>
      </c>
      <c r="D4074" t="s">
        <v>61</v>
      </c>
      <c r="E4074">
        <v>0</v>
      </c>
      <c r="F4074" t="s">
        <v>523</v>
      </c>
      <c r="G4074">
        <v>95820</v>
      </c>
      <c r="H4074">
        <v>38.53508</v>
      </c>
      <c r="I4074">
        <v>-121.444144</v>
      </c>
      <c r="J4074">
        <v>0</v>
      </c>
      <c r="K4074">
        <v>69</v>
      </c>
      <c r="L4074" t="s">
        <v>119</v>
      </c>
      <c r="M4074" t="s">
        <v>57</v>
      </c>
      <c r="N4074" t="s">
        <v>5636</v>
      </c>
      <c r="O4074" t="s">
        <v>57</v>
      </c>
      <c r="P4074" t="s">
        <v>57</v>
      </c>
      <c r="Q4074" t="s">
        <v>85</v>
      </c>
      <c r="R4074" t="s">
        <v>110</v>
      </c>
      <c r="S4074" t="s">
        <v>61</v>
      </c>
      <c r="T4074" t="s">
        <v>61</v>
      </c>
      <c r="U4074" t="s">
        <v>57</v>
      </c>
      <c r="V4074" t="s">
        <v>57</v>
      </c>
      <c r="W4074" t="s">
        <v>57</v>
      </c>
      <c r="X4074" t="s">
        <v>57</v>
      </c>
      <c r="Y4074" t="s">
        <v>57</v>
      </c>
      <c r="Z4074" t="s">
        <v>57</v>
      </c>
      <c r="AA4074" t="s">
        <v>122</v>
      </c>
      <c r="AB4074" t="s">
        <v>57</v>
      </c>
      <c r="AC4074" t="s">
        <v>87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88</v>
      </c>
      <c r="AK4074" t="s">
        <v>89</v>
      </c>
      <c r="AL4074" t="s">
        <v>342</v>
      </c>
      <c r="AM4074">
        <v>1</v>
      </c>
      <c r="AN4074">
        <v>0</v>
      </c>
      <c r="AO4074">
        <v>0</v>
      </c>
      <c r="AP4074" t="s">
        <v>123</v>
      </c>
      <c r="AQ4074" t="s">
        <v>92</v>
      </c>
      <c r="AR4074" t="s">
        <v>105</v>
      </c>
      <c r="AS4074">
        <v>6</v>
      </c>
      <c r="AT4074">
        <v>37031</v>
      </c>
      <c r="AU4074">
        <v>1</v>
      </c>
      <c r="AV4074">
        <v>1</v>
      </c>
      <c r="AW4074">
        <v>0</v>
      </c>
      <c r="AX4074">
        <v>106.5</v>
      </c>
      <c r="AY4074">
        <v>6</v>
      </c>
      <c r="AZ4074" t="s">
        <v>125</v>
      </c>
      <c r="BA4074">
        <v>4</v>
      </c>
      <c r="BB4074" t="s">
        <v>80</v>
      </c>
      <c r="BC4074">
        <v>2</v>
      </c>
    </row>
    <row r="4075" spans="1:55">
      <c r="A4075" t="s">
        <v>7930</v>
      </c>
      <c r="B4075" t="s">
        <v>73</v>
      </c>
      <c r="C4075">
        <v>37</v>
      </c>
      <c r="D4075" t="s">
        <v>57</v>
      </c>
      <c r="E4075">
        <v>1</v>
      </c>
      <c r="F4075" t="s">
        <v>4362</v>
      </c>
      <c r="G4075">
        <v>95728</v>
      </c>
      <c r="H4075">
        <v>39.279068</v>
      </c>
      <c r="I4075">
        <v>-120.414275</v>
      </c>
      <c r="J4075">
        <v>1</v>
      </c>
      <c r="K4075">
        <v>46</v>
      </c>
      <c r="L4075" t="s">
        <v>59</v>
      </c>
      <c r="M4075" t="s">
        <v>57</v>
      </c>
      <c r="N4075" t="s">
        <v>7931</v>
      </c>
      <c r="O4075" t="s">
        <v>61</v>
      </c>
      <c r="P4075" t="s">
        <v>57</v>
      </c>
      <c r="Q4075" t="s">
        <v>62</v>
      </c>
      <c r="R4075" t="s">
        <v>76</v>
      </c>
      <c r="S4075" t="s">
        <v>57</v>
      </c>
      <c r="T4075" t="s">
        <v>61</v>
      </c>
      <c r="U4075" t="s">
        <v>57</v>
      </c>
      <c r="V4075" t="s">
        <v>57</v>
      </c>
      <c r="W4075" t="s">
        <v>57</v>
      </c>
      <c r="X4075" t="s">
        <v>57</v>
      </c>
      <c r="Y4075" t="s">
        <v>57</v>
      </c>
      <c r="Z4075" t="s">
        <v>57</v>
      </c>
      <c r="AA4075" t="s">
        <v>122</v>
      </c>
      <c r="AB4075" t="s">
        <v>61</v>
      </c>
      <c r="AC4075" t="s">
        <v>307</v>
      </c>
      <c r="AD4075">
        <v>81</v>
      </c>
      <c r="AE4075">
        <v>3846.35</v>
      </c>
      <c r="AF4075">
        <v>0</v>
      </c>
      <c r="AG4075">
        <v>0</v>
      </c>
      <c r="AH4075">
        <v>2113.7</v>
      </c>
      <c r="AI4075">
        <v>5960.05</v>
      </c>
      <c r="AJ4075" t="s">
        <v>66</v>
      </c>
      <c r="AM4075">
        <v>0</v>
      </c>
      <c r="AN4075">
        <v>1</v>
      </c>
      <c r="AO4075">
        <v>0</v>
      </c>
      <c r="AP4075" t="s">
        <v>176</v>
      </c>
      <c r="AQ4075" t="s">
        <v>68</v>
      </c>
      <c r="AR4075" t="s">
        <v>93</v>
      </c>
      <c r="AS4075">
        <v>7</v>
      </c>
      <c r="AT4075">
        <v>88</v>
      </c>
      <c r="AU4075">
        <v>1</v>
      </c>
      <c r="AV4075">
        <v>0</v>
      </c>
      <c r="AW4075">
        <v>1</v>
      </c>
      <c r="AX4075">
        <v>0</v>
      </c>
      <c r="AY4075">
        <v>5</v>
      </c>
      <c r="AZ4075" t="s">
        <v>177</v>
      </c>
      <c r="BA4075">
        <v>0</v>
      </c>
      <c r="BB4075" t="s">
        <v>71</v>
      </c>
      <c r="BC4075">
        <v>4</v>
      </c>
    </row>
    <row r="4076" spans="1:55">
      <c r="A4076" t="s">
        <v>7932</v>
      </c>
      <c r="B4076" t="s">
        <v>56</v>
      </c>
      <c r="C4076">
        <v>57</v>
      </c>
      <c r="D4076" t="s">
        <v>61</v>
      </c>
      <c r="E4076">
        <v>0</v>
      </c>
      <c r="F4076" t="s">
        <v>2437</v>
      </c>
      <c r="G4076">
        <v>92656</v>
      </c>
      <c r="H4076">
        <v>33.571259</v>
      </c>
      <c r="I4076">
        <v>-117.731917</v>
      </c>
      <c r="J4076">
        <v>0</v>
      </c>
      <c r="K4076">
        <v>28</v>
      </c>
      <c r="L4076" t="s">
        <v>216</v>
      </c>
      <c r="M4076" t="s">
        <v>57</v>
      </c>
      <c r="N4076" t="s">
        <v>4653</v>
      </c>
      <c r="O4076" t="s">
        <v>61</v>
      </c>
      <c r="P4076" t="s">
        <v>57</v>
      </c>
      <c r="Q4076" t="s">
        <v>135</v>
      </c>
      <c r="R4076" t="s">
        <v>110</v>
      </c>
      <c r="S4076" t="s">
        <v>57</v>
      </c>
      <c r="T4076" t="s">
        <v>57</v>
      </c>
      <c r="U4076" t="s">
        <v>61</v>
      </c>
      <c r="V4076" t="s">
        <v>57</v>
      </c>
      <c r="W4076" t="s">
        <v>61</v>
      </c>
      <c r="X4076" t="s">
        <v>61</v>
      </c>
      <c r="Y4076" t="s">
        <v>61</v>
      </c>
      <c r="Z4076" t="s">
        <v>57</v>
      </c>
      <c r="AA4076" t="s">
        <v>64</v>
      </c>
      <c r="AB4076" t="s">
        <v>57</v>
      </c>
      <c r="AC4076" t="s">
        <v>87</v>
      </c>
      <c r="AD4076">
        <v>59.9</v>
      </c>
      <c r="AE4076">
        <v>1654.7</v>
      </c>
      <c r="AF4076">
        <v>0</v>
      </c>
      <c r="AG4076">
        <v>0</v>
      </c>
      <c r="AH4076">
        <v>316.96</v>
      </c>
      <c r="AI4076">
        <v>1971.66</v>
      </c>
      <c r="AJ4076" t="s">
        <v>66</v>
      </c>
      <c r="AM4076">
        <v>0</v>
      </c>
      <c r="AN4076">
        <v>1</v>
      </c>
      <c r="AO4076">
        <v>0</v>
      </c>
      <c r="AP4076" t="s">
        <v>164</v>
      </c>
      <c r="AQ4076" t="s">
        <v>92</v>
      </c>
      <c r="AR4076" t="s">
        <v>69</v>
      </c>
      <c r="AS4076">
        <v>4</v>
      </c>
      <c r="AT4076">
        <v>41237</v>
      </c>
      <c r="AU4076">
        <v>1</v>
      </c>
      <c r="AV4076">
        <v>0</v>
      </c>
      <c r="AW4076">
        <v>1</v>
      </c>
      <c r="AX4076">
        <v>0</v>
      </c>
      <c r="AY4076">
        <v>4</v>
      </c>
      <c r="AZ4076" t="s">
        <v>165</v>
      </c>
      <c r="BA4076">
        <v>2</v>
      </c>
      <c r="BB4076" t="s">
        <v>126</v>
      </c>
      <c r="BC4076">
        <v>3</v>
      </c>
    </row>
    <row r="4077" spans="1:55">
      <c r="A4077" t="s">
        <v>7933</v>
      </c>
      <c r="B4077" t="s">
        <v>56</v>
      </c>
      <c r="C4077">
        <v>55</v>
      </c>
      <c r="D4077" t="s">
        <v>61</v>
      </c>
      <c r="E4077">
        <v>0</v>
      </c>
      <c r="F4077" t="s">
        <v>686</v>
      </c>
      <c r="G4077">
        <v>92706</v>
      </c>
      <c r="H4077">
        <v>33.765893</v>
      </c>
      <c r="I4077">
        <v>-117.881533</v>
      </c>
      <c r="J4077">
        <v>0</v>
      </c>
      <c r="K4077">
        <v>11</v>
      </c>
      <c r="L4077" t="s">
        <v>59</v>
      </c>
      <c r="M4077" t="s">
        <v>57</v>
      </c>
      <c r="N4077" t="s">
        <v>423</v>
      </c>
      <c r="O4077" t="s">
        <v>61</v>
      </c>
      <c r="P4077" t="s">
        <v>57</v>
      </c>
      <c r="Q4077" t="s">
        <v>62</v>
      </c>
      <c r="R4077" t="s">
        <v>250</v>
      </c>
      <c r="S4077" t="s">
        <v>61</v>
      </c>
      <c r="T4077" t="s">
        <v>61</v>
      </c>
      <c r="U4077" t="s">
        <v>57</v>
      </c>
      <c r="V4077" t="s">
        <v>57</v>
      </c>
      <c r="W4077" t="s">
        <v>61</v>
      </c>
      <c r="X4077" t="s">
        <v>57</v>
      </c>
      <c r="Y4077" t="s">
        <v>57</v>
      </c>
      <c r="Z4077" t="s">
        <v>57</v>
      </c>
      <c r="AA4077" t="s">
        <v>64</v>
      </c>
      <c r="AB4077" t="s">
        <v>61</v>
      </c>
      <c r="AC4077" t="s">
        <v>65</v>
      </c>
      <c r="AD4077">
        <v>64.90000000000001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66</v>
      </c>
      <c r="AM4077">
        <v>0</v>
      </c>
      <c r="AN4077">
        <v>1</v>
      </c>
      <c r="AO4077">
        <v>0</v>
      </c>
      <c r="AP4077" t="s">
        <v>67</v>
      </c>
      <c r="AQ4077" t="s">
        <v>92</v>
      </c>
      <c r="AR4077" t="s">
        <v>69</v>
      </c>
      <c r="AS4077">
        <v>5</v>
      </c>
      <c r="AT4077">
        <v>37879</v>
      </c>
      <c r="AU4077">
        <v>1</v>
      </c>
      <c r="AV4077">
        <v>0</v>
      </c>
      <c r="AW4077">
        <v>1</v>
      </c>
      <c r="AX4077">
        <v>0</v>
      </c>
      <c r="AY4077">
        <v>2</v>
      </c>
      <c r="AZ4077" t="s">
        <v>70</v>
      </c>
      <c r="BA4077">
        <v>2</v>
      </c>
      <c r="BB4077" t="s">
        <v>126</v>
      </c>
      <c r="BC4077">
        <v>3</v>
      </c>
    </row>
    <row r="4078" spans="1:55">
      <c r="A4078" t="s">
        <v>7934</v>
      </c>
      <c r="B4078" t="s">
        <v>73</v>
      </c>
      <c r="C4078">
        <v>73</v>
      </c>
      <c r="D4078" t="s">
        <v>57</v>
      </c>
      <c r="E4078">
        <v>0</v>
      </c>
      <c r="F4078" t="s">
        <v>858</v>
      </c>
      <c r="G4078">
        <v>92504</v>
      </c>
      <c r="H4078">
        <v>33.9108</v>
      </c>
      <c r="I4078">
        <v>-117.398153</v>
      </c>
      <c r="J4078">
        <v>9</v>
      </c>
      <c r="K4078">
        <v>61</v>
      </c>
      <c r="L4078" t="s">
        <v>59</v>
      </c>
      <c r="M4078" t="s">
        <v>57</v>
      </c>
      <c r="N4078" t="s">
        <v>6305</v>
      </c>
      <c r="O4078" t="s">
        <v>57</v>
      </c>
      <c r="P4078" t="s">
        <v>57</v>
      </c>
      <c r="Q4078" t="s">
        <v>135</v>
      </c>
      <c r="R4078" t="s">
        <v>163</v>
      </c>
      <c r="S4078" t="s">
        <v>61</v>
      </c>
      <c r="T4078" t="s">
        <v>57</v>
      </c>
      <c r="U4078" t="s">
        <v>61</v>
      </c>
      <c r="V4078" t="s">
        <v>61</v>
      </c>
      <c r="W4078" t="s">
        <v>61</v>
      </c>
      <c r="X4078" t="s">
        <v>57</v>
      </c>
      <c r="Y4078" t="s">
        <v>57</v>
      </c>
      <c r="Z4078" t="s">
        <v>57</v>
      </c>
      <c r="AA4078" t="s">
        <v>64</v>
      </c>
      <c r="AB4078" t="s">
        <v>61</v>
      </c>
      <c r="AC4078" t="s">
        <v>87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66</v>
      </c>
      <c r="AM4078">
        <v>0</v>
      </c>
      <c r="AN4078">
        <v>1</v>
      </c>
      <c r="AO4078">
        <v>0</v>
      </c>
      <c r="AP4078" t="s">
        <v>123</v>
      </c>
      <c r="AQ4078" t="s">
        <v>104</v>
      </c>
      <c r="AR4078" t="s">
        <v>69</v>
      </c>
      <c r="AS4078">
        <v>4</v>
      </c>
      <c r="AT4078">
        <v>46550</v>
      </c>
      <c r="AU4078">
        <v>1</v>
      </c>
      <c r="AV4078">
        <v>0</v>
      </c>
      <c r="AW4078">
        <v>1</v>
      </c>
      <c r="AX4078">
        <v>0</v>
      </c>
      <c r="AY4078">
        <v>6</v>
      </c>
      <c r="AZ4078" t="s">
        <v>125</v>
      </c>
      <c r="BA4078">
        <v>1</v>
      </c>
      <c r="BB4078" t="s">
        <v>71</v>
      </c>
      <c r="BC4078">
        <v>4</v>
      </c>
    </row>
    <row r="4079" spans="1:55">
      <c r="A4079" t="s">
        <v>7935</v>
      </c>
      <c r="B4079" t="s">
        <v>56</v>
      </c>
      <c r="C4079">
        <v>20</v>
      </c>
      <c r="D4079" t="s">
        <v>61</v>
      </c>
      <c r="E4079">
        <v>0</v>
      </c>
      <c r="F4079" t="s">
        <v>757</v>
      </c>
      <c r="G4079">
        <v>92869</v>
      </c>
      <c r="H4079">
        <v>33.792791</v>
      </c>
      <c r="I4079">
        <v>-117.789749</v>
      </c>
      <c r="J4079">
        <v>0</v>
      </c>
      <c r="K4079">
        <v>3</v>
      </c>
      <c r="L4079" t="s">
        <v>83</v>
      </c>
      <c r="M4079" t="s">
        <v>61</v>
      </c>
      <c r="N4079" t="s">
        <v>143</v>
      </c>
      <c r="O4079" t="s">
        <v>143</v>
      </c>
      <c r="P4079" t="s">
        <v>57</v>
      </c>
      <c r="Q4079" t="s">
        <v>135</v>
      </c>
      <c r="R4079" t="s">
        <v>86</v>
      </c>
      <c r="S4079" t="s">
        <v>61</v>
      </c>
      <c r="T4079" t="s">
        <v>61</v>
      </c>
      <c r="U4079" t="s">
        <v>61</v>
      </c>
      <c r="V4079" t="s">
        <v>61</v>
      </c>
      <c r="W4079" t="s">
        <v>57</v>
      </c>
      <c r="X4079" t="s">
        <v>61</v>
      </c>
      <c r="Y4079" t="s">
        <v>61</v>
      </c>
      <c r="Z4079" t="s">
        <v>57</v>
      </c>
      <c r="AA4079" t="s">
        <v>77</v>
      </c>
      <c r="AB4079" t="s">
        <v>61</v>
      </c>
      <c r="AC4079" t="s">
        <v>65</v>
      </c>
      <c r="AD4079">
        <v>35.2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88</v>
      </c>
      <c r="AK4079" t="s">
        <v>89</v>
      </c>
      <c r="AL4079" t="s">
        <v>90</v>
      </c>
      <c r="AM4079">
        <v>1</v>
      </c>
      <c r="AN4079">
        <v>0</v>
      </c>
      <c r="AO4079">
        <v>0</v>
      </c>
      <c r="AP4079" t="s">
        <v>91</v>
      </c>
      <c r="AQ4079" t="s">
        <v>116</v>
      </c>
      <c r="AR4079" t="s">
        <v>137</v>
      </c>
      <c r="AS4079">
        <v>2</v>
      </c>
      <c r="AT4079">
        <v>37916</v>
      </c>
      <c r="AU4079">
        <v>1</v>
      </c>
      <c r="AV4079">
        <v>1</v>
      </c>
      <c r="AW4079">
        <v>0</v>
      </c>
      <c r="AX4079">
        <v>35.2</v>
      </c>
      <c r="AY4079">
        <v>1</v>
      </c>
      <c r="AZ4079" t="s">
        <v>94</v>
      </c>
      <c r="BA4079">
        <v>8</v>
      </c>
      <c r="BB4079" t="s">
        <v>95</v>
      </c>
      <c r="BC4079">
        <v>1</v>
      </c>
    </row>
    <row r="4080" spans="1:55">
      <c r="A4080" t="s">
        <v>7936</v>
      </c>
      <c r="B4080" t="s">
        <v>73</v>
      </c>
      <c r="C4080">
        <v>55</v>
      </c>
      <c r="D4080" t="s">
        <v>61</v>
      </c>
      <c r="E4080">
        <v>0</v>
      </c>
      <c r="F4080" t="s">
        <v>1814</v>
      </c>
      <c r="G4080">
        <v>95668</v>
      </c>
      <c r="H4080">
        <v>38.833554</v>
      </c>
      <c r="I4080">
        <v>-121.498102</v>
      </c>
      <c r="J4080">
        <v>0</v>
      </c>
      <c r="K4080">
        <v>6</v>
      </c>
      <c r="L4080" t="s">
        <v>83</v>
      </c>
      <c r="M4080" t="s">
        <v>57</v>
      </c>
      <c r="N4080" t="s">
        <v>4443</v>
      </c>
      <c r="O4080" t="s">
        <v>61</v>
      </c>
      <c r="P4080" t="s">
        <v>57</v>
      </c>
      <c r="Q4080" t="s">
        <v>85</v>
      </c>
      <c r="R4080" t="s">
        <v>313</v>
      </c>
      <c r="S4080" t="s">
        <v>57</v>
      </c>
      <c r="T4080" t="s">
        <v>57</v>
      </c>
      <c r="U4080" t="s">
        <v>61</v>
      </c>
      <c r="V4080" t="s">
        <v>61</v>
      </c>
      <c r="W4080" t="s">
        <v>61</v>
      </c>
      <c r="X4080" t="s">
        <v>61</v>
      </c>
      <c r="Y4080" t="s">
        <v>61</v>
      </c>
      <c r="Z4080" t="s">
        <v>57</v>
      </c>
      <c r="AA4080" t="s">
        <v>77</v>
      </c>
      <c r="AB4080" t="s">
        <v>57</v>
      </c>
      <c r="AC4080" t="s">
        <v>87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672.0700000000001</v>
      </c>
      <c r="AJ4080" t="s">
        <v>66</v>
      </c>
      <c r="AM4080">
        <v>0</v>
      </c>
      <c r="AN4080">
        <v>1</v>
      </c>
      <c r="AO4080">
        <v>0</v>
      </c>
      <c r="AP4080" t="s">
        <v>91</v>
      </c>
      <c r="AQ4080" t="s">
        <v>92</v>
      </c>
      <c r="AR4080" t="s">
        <v>93</v>
      </c>
      <c r="AS4080">
        <v>3</v>
      </c>
      <c r="AT4080">
        <v>901</v>
      </c>
      <c r="AU4080">
        <v>1</v>
      </c>
      <c r="AV4080">
        <v>0</v>
      </c>
      <c r="AW4080">
        <v>1</v>
      </c>
      <c r="AX4080">
        <v>0</v>
      </c>
      <c r="AY4080">
        <v>1</v>
      </c>
      <c r="AZ4080" t="s">
        <v>94</v>
      </c>
      <c r="BA4080">
        <v>10</v>
      </c>
      <c r="BB4080" t="s">
        <v>95</v>
      </c>
      <c r="BC4080">
        <v>1</v>
      </c>
    </row>
    <row r="4081" spans="1:55">
      <c r="A4081" t="s">
        <v>7937</v>
      </c>
      <c r="B4081" t="s">
        <v>73</v>
      </c>
      <c r="C4081">
        <v>57</v>
      </c>
      <c r="D4081" t="s">
        <v>61</v>
      </c>
      <c r="E4081">
        <v>0</v>
      </c>
      <c r="F4081" t="s">
        <v>2048</v>
      </c>
      <c r="G4081">
        <v>93261</v>
      </c>
      <c r="H4081">
        <v>35.809921</v>
      </c>
      <c r="I4081">
        <v>-119.127437</v>
      </c>
      <c r="J4081">
        <v>0</v>
      </c>
      <c r="K4081">
        <v>3</v>
      </c>
      <c r="L4081" t="s">
        <v>59</v>
      </c>
      <c r="M4081" t="s">
        <v>57</v>
      </c>
      <c r="N4081" t="s">
        <v>856</v>
      </c>
      <c r="O4081" t="s">
        <v>57</v>
      </c>
      <c r="P4081" t="s">
        <v>57</v>
      </c>
      <c r="Q4081" t="s">
        <v>85</v>
      </c>
      <c r="R4081" t="s">
        <v>169</v>
      </c>
      <c r="S4081" t="s">
        <v>61</v>
      </c>
      <c r="T4081" t="s">
        <v>57</v>
      </c>
      <c r="U4081" t="s">
        <v>57</v>
      </c>
      <c r="V4081" t="s">
        <v>61</v>
      </c>
      <c r="W4081" t="s">
        <v>57</v>
      </c>
      <c r="X4081" t="s">
        <v>57</v>
      </c>
      <c r="Y4081" t="s">
        <v>57</v>
      </c>
      <c r="Z4081" t="s">
        <v>57</v>
      </c>
      <c r="AA4081" t="s">
        <v>77</v>
      </c>
      <c r="AB4081" t="s">
        <v>61</v>
      </c>
      <c r="AC4081" t="s">
        <v>307</v>
      </c>
      <c r="AD4081">
        <v>107.95</v>
      </c>
      <c r="AE4081">
        <v>313.6</v>
      </c>
      <c r="AF4081">
        <v>0</v>
      </c>
      <c r="AG4081">
        <v>0</v>
      </c>
      <c r="AH4081">
        <v>142.5</v>
      </c>
      <c r="AI4081">
        <v>456.1</v>
      </c>
      <c r="AJ4081" t="s">
        <v>170</v>
      </c>
      <c r="AM4081">
        <v>0</v>
      </c>
      <c r="AN4081">
        <v>0</v>
      </c>
      <c r="AO4081">
        <v>0</v>
      </c>
      <c r="AP4081" t="s">
        <v>91</v>
      </c>
      <c r="AQ4081" t="s">
        <v>92</v>
      </c>
      <c r="AR4081" t="s">
        <v>105</v>
      </c>
      <c r="AS4081">
        <v>6</v>
      </c>
      <c r="AT4081">
        <v>2956</v>
      </c>
      <c r="AU4081">
        <v>0</v>
      </c>
      <c r="AX4081">
        <v>0</v>
      </c>
      <c r="AY4081">
        <v>1</v>
      </c>
      <c r="AZ4081" t="s">
        <v>94</v>
      </c>
      <c r="BA4081">
        <v>10</v>
      </c>
      <c r="BB4081" t="s">
        <v>95</v>
      </c>
      <c r="BC4081">
        <v>1</v>
      </c>
    </row>
    <row r="4082" spans="1:55">
      <c r="A4082" t="s">
        <v>7938</v>
      </c>
      <c r="B4082" t="s">
        <v>56</v>
      </c>
      <c r="C4082">
        <v>78</v>
      </c>
      <c r="D4082" t="s">
        <v>61</v>
      </c>
      <c r="E4082">
        <v>0</v>
      </c>
      <c r="F4082" t="s">
        <v>4566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98</v>
      </c>
      <c r="M4082" t="s">
        <v>57</v>
      </c>
      <c r="N4082" t="s">
        <v>2532</v>
      </c>
      <c r="O4082" t="s">
        <v>61</v>
      </c>
      <c r="P4082" t="s">
        <v>57</v>
      </c>
      <c r="Q4082" t="s">
        <v>135</v>
      </c>
      <c r="R4082" t="s">
        <v>313</v>
      </c>
      <c r="S4082" t="s">
        <v>57</v>
      </c>
      <c r="T4082" t="s">
        <v>61</v>
      </c>
      <c r="U4082" t="s">
        <v>57</v>
      </c>
      <c r="V4082" t="s">
        <v>57</v>
      </c>
      <c r="W4082" t="s">
        <v>61</v>
      </c>
      <c r="X4082" t="s">
        <v>57</v>
      </c>
      <c r="Y4082" t="s">
        <v>57</v>
      </c>
      <c r="Z4082" t="s">
        <v>57</v>
      </c>
      <c r="AA4082" t="s">
        <v>64</v>
      </c>
      <c r="AB4082" t="s">
        <v>57</v>
      </c>
      <c r="AC4082" t="s">
        <v>307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66</v>
      </c>
      <c r="AM4082">
        <v>0</v>
      </c>
      <c r="AN4082">
        <v>1</v>
      </c>
      <c r="AO4082">
        <v>0</v>
      </c>
      <c r="AP4082" t="s">
        <v>103</v>
      </c>
      <c r="AQ4082" t="s">
        <v>104</v>
      </c>
      <c r="AR4082" t="s">
        <v>69</v>
      </c>
      <c r="AS4082">
        <v>6</v>
      </c>
      <c r="AT4082">
        <v>54586</v>
      </c>
      <c r="AU4082">
        <v>1</v>
      </c>
      <c r="AV4082">
        <v>0</v>
      </c>
      <c r="AW4082">
        <v>1</v>
      </c>
      <c r="AX4082">
        <v>0</v>
      </c>
      <c r="AY4082">
        <v>3</v>
      </c>
      <c r="AZ4082" t="s">
        <v>106</v>
      </c>
      <c r="BA4082">
        <v>2</v>
      </c>
      <c r="BB4082" t="s">
        <v>126</v>
      </c>
      <c r="BC4082">
        <v>3</v>
      </c>
    </row>
    <row r="4083" spans="1:55">
      <c r="A4083" t="s">
        <v>7939</v>
      </c>
      <c r="B4083" t="s">
        <v>56</v>
      </c>
      <c r="C4083">
        <v>40</v>
      </c>
      <c r="D4083" t="s">
        <v>61</v>
      </c>
      <c r="E4083">
        <v>0</v>
      </c>
      <c r="F4083" t="s">
        <v>2689</v>
      </c>
      <c r="G4083">
        <v>95692</v>
      </c>
      <c r="H4083">
        <v>39.043387</v>
      </c>
      <c r="I4083">
        <v>-121.409837</v>
      </c>
      <c r="J4083">
        <v>0</v>
      </c>
      <c r="K4083">
        <v>52</v>
      </c>
      <c r="L4083" t="s">
        <v>129</v>
      </c>
      <c r="M4083" t="s">
        <v>61</v>
      </c>
      <c r="N4083" t="s">
        <v>143</v>
      </c>
      <c r="O4083" t="s">
        <v>143</v>
      </c>
      <c r="P4083" t="s">
        <v>57</v>
      </c>
      <c r="Q4083" t="s">
        <v>135</v>
      </c>
      <c r="R4083" t="s">
        <v>156</v>
      </c>
      <c r="S4083" t="s">
        <v>57</v>
      </c>
      <c r="T4083" t="s">
        <v>57</v>
      </c>
      <c r="U4083" t="s">
        <v>57</v>
      </c>
      <c r="V4083" t="s">
        <v>61</v>
      </c>
      <c r="W4083" t="s">
        <v>57</v>
      </c>
      <c r="X4083" t="s">
        <v>57</v>
      </c>
      <c r="Y4083" t="s">
        <v>57</v>
      </c>
      <c r="Z4083" t="s">
        <v>57</v>
      </c>
      <c r="AA4083" t="s">
        <v>122</v>
      </c>
      <c r="AB4083" t="s">
        <v>57</v>
      </c>
      <c r="AC4083" t="s">
        <v>87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66</v>
      </c>
      <c r="AM4083">
        <v>0</v>
      </c>
      <c r="AN4083">
        <v>1</v>
      </c>
      <c r="AO4083">
        <v>0</v>
      </c>
      <c r="AP4083" t="s">
        <v>123</v>
      </c>
      <c r="AQ4083" t="s">
        <v>78</v>
      </c>
      <c r="AR4083" t="s">
        <v>69</v>
      </c>
      <c r="AS4083">
        <v>7</v>
      </c>
      <c r="AT4083">
        <v>3600</v>
      </c>
      <c r="AU4083">
        <v>1</v>
      </c>
      <c r="AV4083">
        <v>0</v>
      </c>
      <c r="AW4083">
        <v>1</v>
      </c>
      <c r="AX4083">
        <v>0</v>
      </c>
      <c r="AY4083">
        <v>6</v>
      </c>
      <c r="AZ4083" t="s">
        <v>125</v>
      </c>
      <c r="BA4083">
        <v>2</v>
      </c>
      <c r="BB4083" t="s">
        <v>126</v>
      </c>
      <c r="BC4083">
        <v>3</v>
      </c>
    </row>
    <row r="4084" spans="1:55">
      <c r="A4084" t="s">
        <v>7940</v>
      </c>
      <c r="B4084" t="s">
        <v>73</v>
      </c>
      <c r="C4084">
        <v>35</v>
      </c>
      <c r="D4084" t="s">
        <v>57</v>
      </c>
      <c r="E4084">
        <v>0</v>
      </c>
      <c r="F4084" t="s">
        <v>3222</v>
      </c>
      <c r="G4084">
        <v>90245</v>
      </c>
      <c r="H4084">
        <v>33.917145</v>
      </c>
      <c r="I4084">
        <v>-118.401554</v>
      </c>
      <c r="J4084">
        <v>8</v>
      </c>
      <c r="K4084">
        <v>72</v>
      </c>
      <c r="L4084" t="s">
        <v>119</v>
      </c>
      <c r="M4084" t="s">
        <v>57</v>
      </c>
      <c r="N4084" t="s">
        <v>7941</v>
      </c>
      <c r="O4084" t="s">
        <v>61</v>
      </c>
      <c r="P4084" t="s">
        <v>57</v>
      </c>
      <c r="Q4084" t="s">
        <v>135</v>
      </c>
      <c r="R4084" t="s">
        <v>364</v>
      </c>
      <c r="S4084" t="s">
        <v>57</v>
      </c>
      <c r="T4084" t="s">
        <v>57</v>
      </c>
      <c r="U4084" t="s">
        <v>57</v>
      </c>
      <c r="V4084" t="s">
        <v>57</v>
      </c>
      <c r="W4084" t="s">
        <v>57</v>
      </c>
      <c r="X4084" t="s">
        <v>57</v>
      </c>
      <c r="Y4084" t="s">
        <v>57</v>
      </c>
      <c r="Z4084" t="s">
        <v>57</v>
      </c>
      <c r="AA4084" t="s">
        <v>122</v>
      </c>
      <c r="AB4084" t="s">
        <v>61</v>
      </c>
      <c r="AC4084" t="s">
        <v>65</v>
      </c>
      <c r="AD4084">
        <v>84.45</v>
      </c>
      <c r="AE4084">
        <v>6033.1</v>
      </c>
      <c r="AF4084">
        <v>0</v>
      </c>
      <c r="AG4084">
        <v>0</v>
      </c>
      <c r="AH4084">
        <v>2524.32</v>
      </c>
      <c r="AI4084">
        <v>8557.42</v>
      </c>
      <c r="AJ4084" t="s">
        <v>66</v>
      </c>
      <c r="AM4084">
        <v>0</v>
      </c>
      <c r="AN4084">
        <v>1</v>
      </c>
      <c r="AO4084">
        <v>0</v>
      </c>
      <c r="AP4084" t="s">
        <v>123</v>
      </c>
      <c r="AQ4084" t="s">
        <v>68</v>
      </c>
      <c r="AR4084" t="s">
        <v>93</v>
      </c>
      <c r="AS4084">
        <v>8</v>
      </c>
      <c r="AT4084">
        <v>16041</v>
      </c>
      <c r="AU4084">
        <v>1</v>
      </c>
      <c r="AV4084">
        <v>0</v>
      </c>
      <c r="AW4084">
        <v>1</v>
      </c>
      <c r="AX4084">
        <v>0</v>
      </c>
      <c r="AY4084">
        <v>6</v>
      </c>
      <c r="AZ4084" t="s">
        <v>125</v>
      </c>
      <c r="BA4084">
        <v>1</v>
      </c>
      <c r="BB4084" t="s">
        <v>71</v>
      </c>
      <c r="BC4084">
        <v>4</v>
      </c>
    </row>
    <row r="4085" spans="1:55">
      <c r="A4085" t="s">
        <v>7942</v>
      </c>
      <c r="B4085" t="s">
        <v>56</v>
      </c>
      <c r="C4085">
        <v>45</v>
      </c>
      <c r="D4085" t="s">
        <v>61</v>
      </c>
      <c r="E4085">
        <v>0</v>
      </c>
      <c r="F4085" t="s">
        <v>5192</v>
      </c>
      <c r="G4085">
        <v>95970</v>
      </c>
      <c r="H4085">
        <v>39.424957</v>
      </c>
      <c r="I4085">
        <v>-122.039307</v>
      </c>
      <c r="J4085">
        <v>0</v>
      </c>
      <c r="K4085">
        <v>29</v>
      </c>
      <c r="L4085" t="s">
        <v>59</v>
      </c>
      <c r="M4085" t="s">
        <v>57</v>
      </c>
      <c r="N4085" t="s">
        <v>4216</v>
      </c>
      <c r="O4085" t="s">
        <v>61</v>
      </c>
      <c r="P4085" t="s">
        <v>57</v>
      </c>
      <c r="Q4085" t="s">
        <v>135</v>
      </c>
      <c r="R4085" t="s">
        <v>156</v>
      </c>
      <c r="S4085" t="s">
        <v>57</v>
      </c>
      <c r="T4085" t="s">
        <v>57</v>
      </c>
      <c r="U4085" t="s">
        <v>57</v>
      </c>
      <c r="V4085" t="s">
        <v>61</v>
      </c>
      <c r="W4085" t="s">
        <v>61</v>
      </c>
      <c r="X4085" t="s">
        <v>57</v>
      </c>
      <c r="Y4085" t="s">
        <v>57</v>
      </c>
      <c r="Z4085" t="s">
        <v>57</v>
      </c>
      <c r="AA4085" t="s">
        <v>77</v>
      </c>
      <c r="AB4085" t="s">
        <v>57</v>
      </c>
      <c r="AC4085" t="s">
        <v>87</v>
      </c>
      <c r="AD4085">
        <v>68.84999999999999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88</v>
      </c>
      <c r="AK4085" t="s">
        <v>89</v>
      </c>
      <c r="AL4085" t="s">
        <v>181</v>
      </c>
      <c r="AM4085">
        <v>1</v>
      </c>
      <c r="AN4085">
        <v>0</v>
      </c>
      <c r="AO4085">
        <v>0</v>
      </c>
      <c r="AP4085" t="s">
        <v>164</v>
      </c>
      <c r="AQ4085" t="s">
        <v>78</v>
      </c>
      <c r="AR4085" t="s">
        <v>69</v>
      </c>
      <c r="AS4085">
        <v>6</v>
      </c>
      <c r="AT4085">
        <v>495</v>
      </c>
      <c r="AU4085">
        <v>1</v>
      </c>
      <c r="AV4085">
        <v>1</v>
      </c>
      <c r="AW4085">
        <v>0</v>
      </c>
      <c r="AX4085">
        <v>68.84999999999999</v>
      </c>
      <c r="AY4085">
        <v>4</v>
      </c>
      <c r="AZ4085" t="s">
        <v>165</v>
      </c>
      <c r="BA4085">
        <v>5</v>
      </c>
      <c r="BB4085" t="s">
        <v>80</v>
      </c>
      <c r="BC4085">
        <v>2</v>
      </c>
    </row>
    <row r="4086" spans="1:55">
      <c r="A4086" t="s">
        <v>7943</v>
      </c>
      <c r="B4086" t="s">
        <v>73</v>
      </c>
      <c r="C4086">
        <v>52</v>
      </c>
      <c r="D4086" t="s">
        <v>61</v>
      </c>
      <c r="E4086">
        <v>0</v>
      </c>
      <c r="F4086" t="s">
        <v>2204</v>
      </c>
      <c r="G4086">
        <v>94005</v>
      </c>
      <c r="H4086">
        <v>37.684694</v>
      </c>
      <c r="I4086">
        <v>-122.40712</v>
      </c>
      <c r="J4086">
        <v>0</v>
      </c>
      <c r="K4086">
        <v>1</v>
      </c>
      <c r="L4086" t="s">
        <v>59</v>
      </c>
      <c r="M4086" t="s">
        <v>57</v>
      </c>
      <c r="N4086" t="s">
        <v>7944</v>
      </c>
      <c r="O4086" t="s">
        <v>61</v>
      </c>
      <c r="P4086" t="s">
        <v>61</v>
      </c>
      <c r="Q4086" t="s">
        <v>143</v>
      </c>
      <c r="R4086" t="s">
        <v>143</v>
      </c>
      <c r="S4086" t="s">
        <v>143</v>
      </c>
      <c r="T4086" t="s">
        <v>143</v>
      </c>
      <c r="U4086" t="s">
        <v>143</v>
      </c>
      <c r="V4086" t="s">
        <v>143</v>
      </c>
      <c r="W4086" t="s">
        <v>143</v>
      </c>
      <c r="X4086" t="s">
        <v>143</v>
      </c>
      <c r="Y4086" t="s">
        <v>143</v>
      </c>
      <c r="Z4086" t="s">
        <v>143</v>
      </c>
      <c r="AA4086" t="s">
        <v>77</v>
      </c>
      <c r="AB4086" t="s">
        <v>61</v>
      </c>
      <c r="AC4086" t="s">
        <v>307</v>
      </c>
      <c r="AD4086">
        <v>-8</v>
      </c>
      <c r="AE4086">
        <v>19.4</v>
      </c>
      <c r="AF4086">
        <v>0</v>
      </c>
      <c r="AG4086">
        <v>0</v>
      </c>
      <c r="AH4086">
        <v>3.14</v>
      </c>
      <c r="AI4086">
        <v>22.54</v>
      </c>
      <c r="AJ4086" t="s">
        <v>88</v>
      </c>
      <c r="AK4086" t="s">
        <v>101</v>
      </c>
      <c r="AL4086" t="s">
        <v>690</v>
      </c>
      <c r="AM4086">
        <v>1</v>
      </c>
      <c r="AN4086">
        <v>0</v>
      </c>
      <c r="AO4086">
        <v>1</v>
      </c>
      <c r="AP4086" t="s">
        <v>91</v>
      </c>
      <c r="AQ4086" t="s">
        <v>92</v>
      </c>
      <c r="AR4086" t="s">
        <v>79</v>
      </c>
      <c r="AT4086">
        <v>3635</v>
      </c>
      <c r="AU4086">
        <v>1</v>
      </c>
      <c r="AV4086">
        <v>1</v>
      </c>
      <c r="AW4086">
        <v>0</v>
      </c>
      <c r="AX4086">
        <v>-8</v>
      </c>
      <c r="AY4086">
        <v>1</v>
      </c>
      <c r="AZ4086" t="s">
        <v>94</v>
      </c>
      <c r="BA4086">
        <v>8</v>
      </c>
      <c r="BB4086" t="s">
        <v>95</v>
      </c>
      <c r="BC4086">
        <v>1</v>
      </c>
    </row>
    <row r="4087" spans="1:55">
      <c r="A4087" t="s">
        <v>7945</v>
      </c>
      <c r="B4087" t="s">
        <v>73</v>
      </c>
      <c r="C4087">
        <v>40</v>
      </c>
      <c r="D4087" t="s">
        <v>57</v>
      </c>
      <c r="E4087">
        <v>2</v>
      </c>
      <c r="F4087" t="s">
        <v>7649</v>
      </c>
      <c r="G4087">
        <v>95317</v>
      </c>
      <c r="H4087">
        <v>37.127386</v>
      </c>
      <c r="I4087">
        <v>-120.506422</v>
      </c>
      <c r="J4087">
        <v>9</v>
      </c>
      <c r="K4087">
        <v>50</v>
      </c>
      <c r="L4087" t="s">
        <v>59</v>
      </c>
      <c r="M4087" t="s">
        <v>57</v>
      </c>
      <c r="N4087" t="s">
        <v>7946</v>
      </c>
      <c r="O4087" t="s">
        <v>61</v>
      </c>
      <c r="P4087" t="s">
        <v>61</v>
      </c>
      <c r="Q4087" t="s">
        <v>143</v>
      </c>
      <c r="R4087" t="s">
        <v>143</v>
      </c>
      <c r="S4087" t="s">
        <v>143</v>
      </c>
      <c r="T4087" t="s">
        <v>143</v>
      </c>
      <c r="U4087" t="s">
        <v>143</v>
      </c>
      <c r="V4087" t="s">
        <v>143</v>
      </c>
      <c r="W4087" t="s">
        <v>143</v>
      </c>
      <c r="X4087" t="s">
        <v>143</v>
      </c>
      <c r="Y4087" t="s">
        <v>143</v>
      </c>
      <c r="Z4087" t="s">
        <v>143</v>
      </c>
      <c r="AA4087" t="s">
        <v>64</v>
      </c>
      <c r="AB4087" t="s">
        <v>57</v>
      </c>
      <c r="AC4087" t="s">
        <v>65</v>
      </c>
      <c r="AD4087">
        <v>20.35</v>
      </c>
      <c r="AE4087">
        <v>938.95</v>
      </c>
      <c r="AF4087">
        <v>0</v>
      </c>
      <c r="AG4087">
        <v>0</v>
      </c>
      <c r="AH4087">
        <v>1349</v>
      </c>
      <c r="AI4087">
        <v>2287.95</v>
      </c>
      <c r="AJ4087" t="s">
        <v>66</v>
      </c>
      <c r="AM4087">
        <v>0</v>
      </c>
      <c r="AN4087">
        <v>1</v>
      </c>
      <c r="AO4087">
        <v>0</v>
      </c>
      <c r="AP4087" t="s">
        <v>123</v>
      </c>
      <c r="AQ4087" t="s">
        <v>78</v>
      </c>
      <c r="AR4087" t="s">
        <v>182</v>
      </c>
      <c r="AT4087">
        <v>808</v>
      </c>
      <c r="AU4087">
        <v>1</v>
      </c>
      <c r="AV4087">
        <v>0</v>
      </c>
      <c r="AW4087">
        <v>1</v>
      </c>
      <c r="AX4087">
        <v>0</v>
      </c>
      <c r="AY4087">
        <v>6</v>
      </c>
      <c r="AZ4087" t="s">
        <v>125</v>
      </c>
      <c r="BA4087">
        <v>0</v>
      </c>
      <c r="BB4087" t="s">
        <v>71</v>
      </c>
      <c r="BC4087">
        <v>4</v>
      </c>
    </row>
    <row r="4088" spans="1:55">
      <c r="A4088" t="s">
        <v>7947</v>
      </c>
      <c r="B4088" t="s">
        <v>56</v>
      </c>
      <c r="C4088">
        <v>30</v>
      </c>
      <c r="D4088" t="s">
        <v>57</v>
      </c>
      <c r="E4088">
        <v>1</v>
      </c>
      <c r="F4088" t="s">
        <v>1742</v>
      </c>
      <c r="G4088">
        <v>90715</v>
      </c>
      <c r="H4088">
        <v>33.841027</v>
      </c>
      <c r="I4088">
        <v>-118.078097</v>
      </c>
      <c r="J4088">
        <v>3</v>
      </c>
      <c r="K4088">
        <v>7</v>
      </c>
      <c r="L4088" t="s">
        <v>83</v>
      </c>
      <c r="M4088" t="s">
        <v>57</v>
      </c>
      <c r="N4088" t="s">
        <v>5712</v>
      </c>
      <c r="O4088" t="s">
        <v>61</v>
      </c>
      <c r="P4088" t="s">
        <v>61</v>
      </c>
      <c r="Q4088" t="s">
        <v>143</v>
      </c>
      <c r="R4088" t="s">
        <v>143</v>
      </c>
      <c r="S4088" t="s">
        <v>143</v>
      </c>
      <c r="T4088" t="s">
        <v>143</v>
      </c>
      <c r="U4088" t="s">
        <v>143</v>
      </c>
      <c r="V4088" t="s">
        <v>143</v>
      </c>
      <c r="W4088" t="s">
        <v>143</v>
      </c>
      <c r="X4088" t="s">
        <v>143</v>
      </c>
      <c r="Y4088" t="s">
        <v>143</v>
      </c>
      <c r="Z4088" t="s">
        <v>143</v>
      </c>
      <c r="AA4088" t="s">
        <v>77</v>
      </c>
      <c r="AB4088" t="s">
        <v>61</v>
      </c>
      <c r="AC4088" t="s">
        <v>65</v>
      </c>
      <c r="AD4088">
        <v>20.45</v>
      </c>
      <c r="AE4088">
        <v>150.75</v>
      </c>
      <c r="AF4088">
        <v>0</v>
      </c>
      <c r="AG4088">
        <v>0</v>
      </c>
      <c r="AH4088">
        <v>40.88</v>
      </c>
      <c r="AI4088">
        <v>191.63</v>
      </c>
      <c r="AJ4088" t="s">
        <v>66</v>
      </c>
      <c r="AM4088">
        <v>0</v>
      </c>
      <c r="AN4088">
        <v>1</v>
      </c>
      <c r="AO4088">
        <v>0</v>
      </c>
      <c r="AP4088" t="s">
        <v>67</v>
      </c>
      <c r="AQ4088" t="s">
        <v>68</v>
      </c>
      <c r="AR4088" t="s">
        <v>182</v>
      </c>
      <c r="AT4088">
        <v>20890</v>
      </c>
      <c r="AU4088">
        <v>1</v>
      </c>
      <c r="AV4088">
        <v>0</v>
      </c>
      <c r="AW4088">
        <v>1</v>
      </c>
      <c r="AX4088">
        <v>0</v>
      </c>
      <c r="AY4088">
        <v>2</v>
      </c>
      <c r="AZ4088" t="s">
        <v>70</v>
      </c>
      <c r="BA4088">
        <v>3</v>
      </c>
      <c r="BB4088" t="s">
        <v>126</v>
      </c>
      <c r="BC4088">
        <v>3</v>
      </c>
    </row>
    <row r="4089" spans="1:55">
      <c r="A4089" t="s">
        <v>7948</v>
      </c>
      <c r="B4089" t="s">
        <v>56</v>
      </c>
      <c r="C4089">
        <v>61</v>
      </c>
      <c r="D4089" t="s">
        <v>61</v>
      </c>
      <c r="E4089">
        <v>0</v>
      </c>
      <c r="F4089" t="s">
        <v>3866</v>
      </c>
      <c r="G4089">
        <v>95736</v>
      </c>
      <c r="H4089">
        <v>39.00978</v>
      </c>
      <c r="I4089">
        <v>-120.978273</v>
      </c>
      <c r="J4089">
        <v>0</v>
      </c>
      <c r="K4089">
        <v>40</v>
      </c>
      <c r="L4089" t="s">
        <v>59</v>
      </c>
      <c r="M4089" t="s">
        <v>57</v>
      </c>
      <c r="N4089" t="s">
        <v>7949</v>
      </c>
      <c r="O4089" t="s">
        <v>61</v>
      </c>
      <c r="P4089" t="s">
        <v>57</v>
      </c>
      <c r="Q4089" t="s">
        <v>62</v>
      </c>
      <c r="R4089" t="s">
        <v>391</v>
      </c>
      <c r="S4089" t="s">
        <v>61</v>
      </c>
      <c r="T4089" t="s">
        <v>61</v>
      </c>
      <c r="U4089" t="s">
        <v>57</v>
      </c>
      <c r="V4089" t="s">
        <v>61</v>
      </c>
      <c r="W4089" t="s">
        <v>61</v>
      </c>
      <c r="X4089" t="s">
        <v>61</v>
      </c>
      <c r="Y4089" t="s">
        <v>61</v>
      </c>
      <c r="Z4089" t="s">
        <v>57</v>
      </c>
      <c r="AA4089" t="s">
        <v>64</v>
      </c>
      <c r="AB4089" t="s">
        <v>57</v>
      </c>
      <c r="AC4089" t="s">
        <v>65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66</v>
      </c>
      <c r="AM4089">
        <v>0</v>
      </c>
      <c r="AN4089">
        <v>1</v>
      </c>
      <c r="AO4089">
        <v>0</v>
      </c>
      <c r="AP4089" t="s">
        <v>176</v>
      </c>
      <c r="AQ4089" t="s">
        <v>124</v>
      </c>
      <c r="AR4089" t="s">
        <v>69</v>
      </c>
      <c r="AS4089">
        <v>2</v>
      </c>
      <c r="AT4089">
        <v>31</v>
      </c>
      <c r="AU4089">
        <v>1</v>
      </c>
      <c r="AV4089">
        <v>0</v>
      </c>
      <c r="AW4089">
        <v>1</v>
      </c>
      <c r="AX4089">
        <v>0</v>
      </c>
      <c r="AY4089">
        <v>5</v>
      </c>
      <c r="AZ4089" t="s">
        <v>177</v>
      </c>
      <c r="BA4089">
        <v>2</v>
      </c>
      <c r="BB4089" t="s">
        <v>126</v>
      </c>
      <c r="BC4089">
        <v>3</v>
      </c>
    </row>
    <row r="4090" spans="1:55">
      <c r="A4090" t="s">
        <v>7950</v>
      </c>
      <c r="B4090" t="s">
        <v>56</v>
      </c>
      <c r="C4090">
        <v>35</v>
      </c>
      <c r="D4090" t="s">
        <v>61</v>
      </c>
      <c r="E4090">
        <v>0</v>
      </c>
      <c r="F4090" t="s">
        <v>723</v>
      </c>
      <c r="G4090">
        <v>91724</v>
      </c>
      <c r="H4090">
        <v>34.08111</v>
      </c>
      <c r="I4090">
        <v>-117.853935</v>
      </c>
      <c r="J4090">
        <v>0</v>
      </c>
      <c r="K4090">
        <v>12</v>
      </c>
      <c r="L4090" t="s">
        <v>98</v>
      </c>
      <c r="M4090" t="s">
        <v>57</v>
      </c>
      <c r="N4090" t="s">
        <v>1069</v>
      </c>
      <c r="O4090" t="s">
        <v>61</v>
      </c>
      <c r="P4090" t="s">
        <v>61</v>
      </c>
      <c r="Q4090" t="s">
        <v>143</v>
      </c>
      <c r="R4090" t="s">
        <v>143</v>
      </c>
      <c r="S4090" t="s">
        <v>143</v>
      </c>
      <c r="T4090" t="s">
        <v>143</v>
      </c>
      <c r="U4090" t="s">
        <v>143</v>
      </c>
      <c r="V4090" t="s">
        <v>143</v>
      </c>
      <c r="W4090" t="s">
        <v>143</v>
      </c>
      <c r="X4090" t="s">
        <v>143</v>
      </c>
      <c r="Y4090" t="s">
        <v>143</v>
      </c>
      <c r="Z4090" t="s">
        <v>143</v>
      </c>
      <c r="AA4090" t="s">
        <v>64</v>
      </c>
      <c r="AB4090" t="s">
        <v>61</v>
      </c>
      <c r="AC4090" t="s">
        <v>87</v>
      </c>
      <c r="AD4090">
        <v>20.15</v>
      </c>
      <c r="AE4090">
        <v>260.7</v>
      </c>
      <c r="AF4090">
        <v>0</v>
      </c>
      <c r="AG4090">
        <v>0</v>
      </c>
      <c r="AH4090">
        <v>320.04</v>
      </c>
      <c r="AI4090">
        <v>580.74</v>
      </c>
      <c r="AJ4090" t="s">
        <v>66</v>
      </c>
      <c r="AM4090">
        <v>0</v>
      </c>
      <c r="AN4090">
        <v>1</v>
      </c>
      <c r="AO4090">
        <v>0</v>
      </c>
      <c r="AP4090" t="s">
        <v>67</v>
      </c>
      <c r="AQ4090" t="s">
        <v>68</v>
      </c>
      <c r="AR4090" t="s">
        <v>182</v>
      </c>
      <c r="AT4090">
        <v>25068</v>
      </c>
      <c r="AU4090">
        <v>1</v>
      </c>
      <c r="AV4090">
        <v>0</v>
      </c>
      <c r="AW4090">
        <v>1</v>
      </c>
      <c r="AX4090">
        <v>0</v>
      </c>
      <c r="AY4090">
        <v>2</v>
      </c>
      <c r="AZ4090" t="s">
        <v>70</v>
      </c>
      <c r="BA4090">
        <v>2</v>
      </c>
      <c r="BB4090" t="s">
        <v>126</v>
      </c>
      <c r="BC4090">
        <v>3</v>
      </c>
    </row>
    <row r="4091" spans="1:55">
      <c r="A4091" t="s">
        <v>7951</v>
      </c>
      <c r="B4091" t="s">
        <v>56</v>
      </c>
      <c r="C4091">
        <v>33</v>
      </c>
      <c r="D4091" t="s">
        <v>61</v>
      </c>
      <c r="E4091">
        <v>0</v>
      </c>
      <c r="F4091" t="s">
        <v>514</v>
      </c>
      <c r="G4091">
        <v>92027</v>
      </c>
      <c r="H4091">
        <v>33.141265</v>
      </c>
      <c r="I4091">
        <v>-116.967221</v>
      </c>
      <c r="J4091">
        <v>0</v>
      </c>
      <c r="K4091">
        <v>9</v>
      </c>
      <c r="L4091" t="s">
        <v>83</v>
      </c>
      <c r="M4091" t="s">
        <v>57</v>
      </c>
      <c r="N4091" t="s">
        <v>7687</v>
      </c>
      <c r="O4091" t="s">
        <v>61</v>
      </c>
      <c r="P4091" t="s">
        <v>57</v>
      </c>
      <c r="Q4091" t="s">
        <v>62</v>
      </c>
      <c r="R4091" t="s">
        <v>163</v>
      </c>
      <c r="S4091" t="s">
        <v>61</v>
      </c>
      <c r="T4091" t="s">
        <v>61</v>
      </c>
      <c r="U4091" t="s">
        <v>61</v>
      </c>
      <c r="V4091" t="s">
        <v>57</v>
      </c>
      <c r="W4091" t="s">
        <v>57</v>
      </c>
      <c r="X4091" t="s">
        <v>61</v>
      </c>
      <c r="Y4091" t="s">
        <v>61</v>
      </c>
      <c r="Z4091" t="s">
        <v>57</v>
      </c>
      <c r="AA4091" t="s">
        <v>77</v>
      </c>
      <c r="AB4091" t="s">
        <v>57</v>
      </c>
      <c r="AC4091" t="s">
        <v>87</v>
      </c>
      <c r="AD4091">
        <v>59.5</v>
      </c>
      <c r="AE4091">
        <v>530.05</v>
      </c>
      <c r="AF4091">
        <v>0</v>
      </c>
      <c r="AG4091">
        <v>0</v>
      </c>
      <c r="AH4091">
        <v>352.71</v>
      </c>
      <c r="AI4091">
        <v>882.76</v>
      </c>
      <c r="AJ4091" t="s">
        <v>66</v>
      </c>
      <c r="AM4091">
        <v>0</v>
      </c>
      <c r="AN4091">
        <v>1</v>
      </c>
      <c r="AO4091">
        <v>0</v>
      </c>
      <c r="AP4091" t="s">
        <v>67</v>
      </c>
      <c r="AQ4091" t="s">
        <v>68</v>
      </c>
      <c r="AR4091" t="s">
        <v>69</v>
      </c>
      <c r="AS4091">
        <v>3</v>
      </c>
      <c r="AT4091">
        <v>48690</v>
      </c>
      <c r="AU4091">
        <v>1</v>
      </c>
      <c r="AV4091">
        <v>0</v>
      </c>
      <c r="AW4091">
        <v>1</v>
      </c>
      <c r="AX4091">
        <v>0</v>
      </c>
      <c r="AY4091">
        <v>2</v>
      </c>
      <c r="AZ4091" t="s">
        <v>70</v>
      </c>
      <c r="BA4091">
        <v>5</v>
      </c>
      <c r="BB4091" t="s">
        <v>80</v>
      </c>
      <c r="BC4091">
        <v>2</v>
      </c>
    </row>
    <row r="4092" spans="1:55">
      <c r="A4092" t="s">
        <v>7952</v>
      </c>
      <c r="B4092" t="s">
        <v>56</v>
      </c>
      <c r="C4092">
        <v>52</v>
      </c>
      <c r="D4092" t="s">
        <v>61</v>
      </c>
      <c r="E4092">
        <v>0</v>
      </c>
      <c r="F4092" t="s">
        <v>767</v>
      </c>
      <c r="G4092">
        <v>94401</v>
      </c>
      <c r="H4092">
        <v>37.590421</v>
      </c>
      <c r="I4092">
        <v>-122.306467</v>
      </c>
      <c r="J4092">
        <v>0</v>
      </c>
      <c r="K4092">
        <v>8</v>
      </c>
      <c r="L4092" t="s">
        <v>59</v>
      </c>
      <c r="M4092" t="s">
        <v>57</v>
      </c>
      <c r="N4092" t="s">
        <v>7953</v>
      </c>
      <c r="O4092" t="s">
        <v>61</v>
      </c>
      <c r="P4092" t="s">
        <v>57</v>
      </c>
      <c r="Q4092" t="s">
        <v>135</v>
      </c>
      <c r="R4092" t="s">
        <v>391</v>
      </c>
      <c r="S4092" t="s">
        <v>61</v>
      </c>
      <c r="T4092" t="s">
        <v>61</v>
      </c>
      <c r="U4092" t="s">
        <v>61</v>
      </c>
      <c r="V4092" t="s">
        <v>57</v>
      </c>
      <c r="W4092" t="s">
        <v>61</v>
      </c>
      <c r="X4092" t="s">
        <v>61</v>
      </c>
      <c r="Y4092" t="s">
        <v>61</v>
      </c>
      <c r="Z4092" t="s">
        <v>57</v>
      </c>
      <c r="AA4092" t="s">
        <v>77</v>
      </c>
      <c r="AB4092" t="s">
        <v>61</v>
      </c>
      <c r="AC4092" t="s">
        <v>87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</v>
      </c>
      <c r="AJ4092" t="s">
        <v>66</v>
      </c>
      <c r="AM4092">
        <v>0</v>
      </c>
      <c r="AN4092">
        <v>1</v>
      </c>
      <c r="AO4092">
        <v>0</v>
      </c>
      <c r="AP4092" t="s">
        <v>67</v>
      </c>
      <c r="AQ4092" t="s">
        <v>92</v>
      </c>
      <c r="AR4092" t="s">
        <v>137</v>
      </c>
      <c r="AS4092">
        <v>2</v>
      </c>
      <c r="AT4092">
        <v>32488</v>
      </c>
      <c r="AU4092">
        <v>1</v>
      </c>
      <c r="AV4092">
        <v>0</v>
      </c>
      <c r="AW4092">
        <v>1</v>
      </c>
      <c r="AX4092">
        <v>0</v>
      </c>
      <c r="AY4092">
        <v>2</v>
      </c>
      <c r="AZ4092" t="s">
        <v>70</v>
      </c>
      <c r="BA4092">
        <v>5</v>
      </c>
      <c r="BB4092" t="s">
        <v>80</v>
      </c>
      <c r="BC4092">
        <v>2</v>
      </c>
    </row>
    <row r="4093" spans="1:55">
      <c r="A4093" t="s">
        <v>7954</v>
      </c>
      <c r="B4093" t="s">
        <v>56</v>
      </c>
      <c r="C4093">
        <v>48</v>
      </c>
      <c r="D4093" t="s">
        <v>57</v>
      </c>
      <c r="E4093">
        <v>0</v>
      </c>
      <c r="F4093" t="s">
        <v>1386</v>
      </c>
      <c r="G4093">
        <v>94801</v>
      </c>
      <c r="H4093">
        <v>37.945288</v>
      </c>
      <c r="I4093">
        <v>-122.383941</v>
      </c>
      <c r="J4093">
        <v>10</v>
      </c>
      <c r="K4093">
        <v>72</v>
      </c>
      <c r="L4093" t="s">
        <v>119</v>
      </c>
      <c r="M4093" t="s">
        <v>57</v>
      </c>
      <c r="N4093" t="s">
        <v>7955</v>
      </c>
      <c r="O4093" t="s">
        <v>57</v>
      </c>
      <c r="P4093" t="s">
        <v>57</v>
      </c>
      <c r="Q4093" t="s">
        <v>85</v>
      </c>
      <c r="R4093" t="s">
        <v>313</v>
      </c>
      <c r="S4093" t="s">
        <v>57</v>
      </c>
      <c r="T4093" t="s">
        <v>57</v>
      </c>
      <c r="U4093" t="s">
        <v>57</v>
      </c>
      <c r="V4093" t="s">
        <v>61</v>
      </c>
      <c r="W4093" t="s">
        <v>57</v>
      </c>
      <c r="X4093" t="s">
        <v>61</v>
      </c>
      <c r="Y4093" t="s">
        <v>61</v>
      </c>
      <c r="Z4093" t="s">
        <v>57</v>
      </c>
      <c r="AA4093" t="s">
        <v>122</v>
      </c>
      <c r="AB4093" t="s">
        <v>61</v>
      </c>
      <c r="AC4093" t="s">
        <v>87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66</v>
      </c>
      <c r="AM4093">
        <v>0</v>
      </c>
      <c r="AN4093">
        <v>1</v>
      </c>
      <c r="AO4093">
        <v>0</v>
      </c>
      <c r="AP4093" t="s">
        <v>123</v>
      </c>
      <c r="AQ4093" t="s">
        <v>78</v>
      </c>
      <c r="AR4093" t="s">
        <v>105</v>
      </c>
      <c r="AS4093">
        <v>5</v>
      </c>
      <c r="AT4093">
        <v>28450</v>
      </c>
      <c r="AU4093">
        <v>1</v>
      </c>
      <c r="AV4093">
        <v>0</v>
      </c>
      <c r="AW4093">
        <v>1</v>
      </c>
      <c r="AX4093">
        <v>0</v>
      </c>
      <c r="AY4093">
        <v>6</v>
      </c>
      <c r="AZ4093" t="s">
        <v>125</v>
      </c>
      <c r="BA4093">
        <v>3</v>
      </c>
      <c r="BB4093" t="s">
        <v>126</v>
      </c>
      <c r="BC4093">
        <v>3</v>
      </c>
    </row>
    <row r="4094" spans="1:55">
      <c r="A4094" t="s">
        <v>7956</v>
      </c>
      <c r="B4094" t="s">
        <v>73</v>
      </c>
      <c r="C4094">
        <v>34</v>
      </c>
      <c r="D4094" t="s">
        <v>57</v>
      </c>
      <c r="E4094">
        <v>0</v>
      </c>
      <c r="F4094" t="s">
        <v>2350</v>
      </c>
      <c r="G4094">
        <v>92694</v>
      </c>
      <c r="H4094">
        <v>33.569186</v>
      </c>
      <c r="I4094">
        <v>-117.640055</v>
      </c>
      <c r="J4094">
        <v>7</v>
      </c>
      <c r="K4094">
        <v>71</v>
      </c>
      <c r="L4094" t="s">
        <v>59</v>
      </c>
      <c r="M4094" t="s">
        <v>57</v>
      </c>
      <c r="N4094" t="s">
        <v>4250</v>
      </c>
      <c r="O4094" t="s">
        <v>57</v>
      </c>
      <c r="P4094" t="s">
        <v>57</v>
      </c>
      <c r="Q4094" t="s">
        <v>135</v>
      </c>
      <c r="R4094" t="s">
        <v>423</v>
      </c>
      <c r="S4094" t="s">
        <v>57</v>
      </c>
      <c r="T4094" t="s">
        <v>57</v>
      </c>
      <c r="U4094" t="s">
        <v>61</v>
      </c>
      <c r="V4094" t="s">
        <v>57</v>
      </c>
      <c r="W4094" t="s">
        <v>57</v>
      </c>
      <c r="X4094" t="s">
        <v>61</v>
      </c>
      <c r="Y4094" t="s">
        <v>61</v>
      </c>
      <c r="Z4094" t="s">
        <v>57</v>
      </c>
      <c r="AA4094" t="s">
        <v>122</v>
      </c>
      <c r="AB4094" t="s">
        <v>61</v>
      </c>
      <c r="AC4094" t="s">
        <v>65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66</v>
      </c>
      <c r="AM4094">
        <v>0</v>
      </c>
      <c r="AN4094">
        <v>1</v>
      </c>
      <c r="AO4094">
        <v>0</v>
      </c>
      <c r="AP4094" t="s">
        <v>123</v>
      </c>
      <c r="AQ4094" t="s">
        <v>68</v>
      </c>
      <c r="AR4094" t="s">
        <v>93</v>
      </c>
      <c r="AS4094">
        <v>5</v>
      </c>
      <c r="AT4094">
        <v>350</v>
      </c>
      <c r="AU4094">
        <v>1</v>
      </c>
      <c r="AV4094">
        <v>0</v>
      </c>
      <c r="AW4094">
        <v>1</v>
      </c>
      <c r="AX4094">
        <v>0</v>
      </c>
      <c r="AY4094">
        <v>6</v>
      </c>
      <c r="AZ4094" t="s">
        <v>125</v>
      </c>
      <c r="BA4094">
        <v>1</v>
      </c>
      <c r="BB4094" t="s">
        <v>71</v>
      </c>
      <c r="BC4094">
        <v>4</v>
      </c>
    </row>
    <row r="4095" spans="1:55">
      <c r="A4095" t="s">
        <v>7957</v>
      </c>
      <c r="B4095" t="s">
        <v>73</v>
      </c>
      <c r="C4095">
        <v>54</v>
      </c>
      <c r="D4095" t="s">
        <v>57</v>
      </c>
      <c r="E4095">
        <v>0</v>
      </c>
      <c r="F4095" t="s">
        <v>971</v>
      </c>
      <c r="G4095">
        <v>94303</v>
      </c>
      <c r="H4095">
        <v>37.45809</v>
      </c>
      <c r="I4095">
        <v>-122.115398</v>
      </c>
      <c r="J4095">
        <v>3</v>
      </c>
      <c r="K4095">
        <v>72</v>
      </c>
      <c r="L4095" t="s">
        <v>59</v>
      </c>
      <c r="M4095" t="s">
        <v>57</v>
      </c>
      <c r="N4095" t="s">
        <v>7958</v>
      </c>
      <c r="O4095" t="s">
        <v>61</v>
      </c>
      <c r="P4095" t="s">
        <v>61</v>
      </c>
      <c r="Q4095" t="s">
        <v>143</v>
      </c>
      <c r="R4095" t="s">
        <v>143</v>
      </c>
      <c r="S4095" t="s">
        <v>143</v>
      </c>
      <c r="T4095" t="s">
        <v>143</v>
      </c>
      <c r="U4095" t="s">
        <v>143</v>
      </c>
      <c r="V4095" t="s">
        <v>143</v>
      </c>
      <c r="W4095" t="s">
        <v>143</v>
      </c>
      <c r="X4095" t="s">
        <v>143</v>
      </c>
      <c r="Y4095" t="s">
        <v>143</v>
      </c>
      <c r="Z4095" t="s">
        <v>143</v>
      </c>
      <c r="AA4095" t="s">
        <v>122</v>
      </c>
      <c r="AB4095" t="s">
        <v>61</v>
      </c>
      <c r="AC4095" t="s">
        <v>65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66</v>
      </c>
      <c r="AM4095">
        <v>0</v>
      </c>
      <c r="AN4095">
        <v>1</v>
      </c>
      <c r="AO4095">
        <v>0</v>
      </c>
      <c r="AP4095" t="s">
        <v>123</v>
      </c>
      <c r="AQ4095" t="s">
        <v>92</v>
      </c>
      <c r="AR4095" t="s">
        <v>182</v>
      </c>
      <c r="AT4095">
        <v>45499</v>
      </c>
      <c r="AU4095">
        <v>1</v>
      </c>
      <c r="AV4095">
        <v>0</v>
      </c>
      <c r="AW4095">
        <v>1</v>
      </c>
      <c r="AX4095">
        <v>0</v>
      </c>
      <c r="AY4095">
        <v>6</v>
      </c>
      <c r="AZ4095" t="s">
        <v>125</v>
      </c>
      <c r="BA4095">
        <v>1</v>
      </c>
      <c r="BB4095" t="s">
        <v>71</v>
      </c>
      <c r="BC4095">
        <v>4</v>
      </c>
    </row>
    <row r="4096" spans="1:55">
      <c r="A4096" t="s">
        <v>7959</v>
      </c>
      <c r="B4096" t="s">
        <v>56</v>
      </c>
      <c r="C4096">
        <v>41</v>
      </c>
      <c r="D4096" t="s">
        <v>57</v>
      </c>
      <c r="E4096">
        <v>2</v>
      </c>
      <c r="F4096" t="s">
        <v>3151</v>
      </c>
      <c r="G4096">
        <v>93953</v>
      </c>
      <c r="H4096">
        <v>36.587497</v>
      </c>
      <c r="I4096">
        <v>-121.944815</v>
      </c>
      <c r="J4096">
        <v>9</v>
      </c>
      <c r="K4096">
        <v>34</v>
      </c>
      <c r="L4096" t="s">
        <v>216</v>
      </c>
      <c r="M4096" t="s">
        <v>57</v>
      </c>
      <c r="N4096" t="s">
        <v>7960</v>
      </c>
      <c r="O4096" t="s">
        <v>61</v>
      </c>
      <c r="P4096" t="s">
        <v>57</v>
      </c>
      <c r="Q4096" t="s">
        <v>135</v>
      </c>
      <c r="R4096" t="s">
        <v>63</v>
      </c>
      <c r="S4096" t="s">
        <v>57</v>
      </c>
      <c r="T4096" t="s">
        <v>57</v>
      </c>
      <c r="U4096" t="s">
        <v>57</v>
      </c>
      <c r="V4096" t="s">
        <v>57</v>
      </c>
      <c r="W4096" t="s">
        <v>57</v>
      </c>
      <c r="X4096" t="s">
        <v>57</v>
      </c>
      <c r="Y4096" t="s">
        <v>57</v>
      </c>
      <c r="Z4096" t="s">
        <v>57</v>
      </c>
      <c r="AA4096" t="s">
        <v>122</v>
      </c>
      <c r="AB4096" t="s">
        <v>61</v>
      </c>
      <c r="AC4096" t="s">
        <v>65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66</v>
      </c>
      <c r="AM4096">
        <v>0</v>
      </c>
      <c r="AN4096">
        <v>1</v>
      </c>
      <c r="AO4096">
        <v>0</v>
      </c>
      <c r="AP4096" t="s">
        <v>164</v>
      </c>
      <c r="AQ4096" t="s">
        <v>78</v>
      </c>
      <c r="AR4096" t="s">
        <v>93</v>
      </c>
      <c r="AS4096">
        <v>8</v>
      </c>
      <c r="AT4096">
        <v>4602</v>
      </c>
      <c r="AU4096">
        <v>1</v>
      </c>
      <c r="AV4096">
        <v>0</v>
      </c>
      <c r="AW4096">
        <v>1</v>
      </c>
      <c r="AX4096">
        <v>0</v>
      </c>
      <c r="AY4096">
        <v>4</v>
      </c>
      <c r="AZ4096" t="s">
        <v>165</v>
      </c>
      <c r="BA4096">
        <v>0</v>
      </c>
      <c r="BB4096" t="s">
        <v>71</v>
      </c>
      <c r="BC4096">
        <v>4</v>
      </c>
    </row>
    <row r="4097" spans="1:55">
      <c r="A4097" t="s">
        <v>7961</v>
      </c>
      <c r="B4097" t="s">
        <v>73</v>
      </c>
      <c r="C4097">
        <v>60</v>
      </c>
      <c r="D4097" t="s">
        <v>61</v>
      </c>
      <c r="E4097">
        <v>0</v>
      </c>
      <c r="F4097" t="s">
        <v>3764</v>
      </c>
      <c r="G4097">
        <v>92309</v>
      </c>
      <c r="H4097">
        <v>35.28952</v>
      </c>
      <c r="I4097">
        <v>-116.092214</v>
      </c>
      <c r="J4097">
        <v>0</v>
      </c>
      <c r="K4097">
        <v>24</v>
      </c>
      <c r="L4097" t="s">
        <v>216</v>
      </c>
      <c r="M4097" t="s">
        <v>57</v>
      </c>
      <c r="N4097" t="s">
        <v>7962</v>
      </c>
      <c r="O4097" t="s">
        <v>57</v>
      </c>
      <c r="P4097" t="s">
        <v>61</v>
      </c>
      <c r="Q4097" t="s">
        <v>143</v>
      </c>
      <c r="R4097" t="s">
        <v>143</v>
      </c>
      <c r="S4097" t="s">
        <v>143</v>
      </c>
      <c r="T4097" t="s">
        <v>143</v>
      </c>
      <c r="U4097" t="s">
        <v>143</v>
      </c>
      <c r="V4097" t="s">
        <v>143</v>
      </c>
      <c r="W4097" t="s">
        <v>143</v>
      </c>
      <c r="X4097" t="s">
        <v>143</v>
      </c>
      <c r="Y4097" t="s">
        <v>143</v>
      </c>
      <c r="Z4097" t="s">
        <v>143</v>
      </c>
      <c r="AA4097" t="s">
        <v>64</v>
      </c>
      <c r="AB4097" t="s">
        <v>61</v>
      </c>
      <c r="AC4097" t="s">
        <v>87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66</v>
      </c>
      <c r="AM4097">
        <v>0</v>
      </c>
      <c r="AN4097">
        <v>1</v>
      </c>
      <c r="AO4097">
        <v>0</v>
      </c>
      <c r="AP4097" t="s">
        <v>103</v>
      </c>
      <c r="AQ4097" t="s">
        <v>124</v>
      </c>
      <c r="AR4097" t="s">
        <v>182</v>
      </c>
      <c r="AT4097">
        <v>904</v>
      </c>
      <c r="AU4097">
        <v>1</v>
      </c>
      <c r="AV4097">
        <v>0</v>
      </c>
      <c r="AW4097">
        <v>1</v>
      </c>
      <c r="AX4097">
        <v>0</v>
      </c>
      <c r="AY4097">
        <v>3</v>
      </c>
      <c r="AZ4097" t="s">
        <v>106</v>
      </c>
      <c r="BA4097">
        <v>2</v>
      </c>
      <c r="BB4097" t="s">
        <v>126</v>
      </c>
      <c r="BC4097">
        <v>3</v>
      </c>
    </row>
    <row r="4098" spans="1:55">
      <c r="A4098" t="s">
        <v>7963</v>
      </c>
      <c r="B4098" t="s">
        <v>56</v>
      </c>
      <c r="C4098">
        <v>58</v>
      </c>
      <c r="D4098" t="s">
        <v>57</v>
      </c>
      <c r="E4098">
        <v>0</v>
      </c>
      <c r="F4098" t="s">
        <v>844</v>
      </c>
      <c r="G4098">
        <v>92662</v>
      </c>
      <c r="H4098">
        <v>33.606336</v>
      </c>
      <c r="I4098">
        <v>-117.893042</v>
      </c>
      <c r="J4098">
        <v>2</v>
      </c>
      <c r="K4098">
        <v>56</v>
      </c>
      <c r="L4098" t="s">
        <v>59</v>
      </c>
      <c r="M4098" t="s">
        <v>57</v>
      </c>
      <c r="N4098" t="s">
        <v>7964</v>
      </c>
      <c r="O4098" t="s">
        <v>57</v>
      </c>
      <c r="P4098" t="s">
        <v>57</v>
      </c>
      <c r="Q4098" t="s">
        <v>135</v>
      </c>
      <c r="R4098" t="s">
        <v>382</v>
      </c>
      <c r="S4098" t="s">
        <v>57</v>
      </c>
      <c r="T4098" t="s">
        <v>61</v>
      </c>
      <c r="U4098" t="s">
        <v>57</v>
      </c>
      <c r="V4098" t="s">
        <v>61</v>
      </c>
      <c r="W4098" t="s">
        <v>61</v>
      </c>
      <c r="X4098" t="s">
        <v>57</v>
      </c>
      <c r="Y4098" t="s">
        <v>57</v>
      </c>
      <c r="Z4098" t="s">
        <v>57</v>
      </c>
      <c r="AA4098" t="s">
        <v>64</v>
      </c>
      <c r="AB4098" t="s">
        <v>57</v>
      </c>
      <c r="AC4098" t="s">
        <v>87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66</v>
      </c>
      <c r="AM4098">
        <v>0</v>
      </c>
      <c r="AN4098">
        <v>1</v>
      </c>
      <c r="AO4098">
        <v>0</v>
      </c>
      <c r="AP4098" t="s">
        <v>123</v>
      </c>
      <c r="AQ4098" t="s">
        <v>92</v>
      </c>
      <c r="AR4098" t="s">
        <v>69</v>
      </c>
      <c r="AS4098">
        <v>5</v>
      </c>
      <c r="AT4098">
        <v>3124</v>
      </c>
      <c r="AU4098">
        <v>1</v>
      </c>
      <c r="AV4098">
        <v>0</v>
      </c>
      <c r="AW4098">
        <v>1</v>
      </c>
      <c r="AX4098">
        <v>0</v>
      </c>
      <c r="AY4098">
        <v>6</v>
      </c>
      <c r="AZ4098" t="s">
        <v>125</v>
      </c>
      <c r="BA4098">
        <v>1</v>
      </c>
      <c r="BB4098" t="s">
        <v>71</v>
      </c>
      <c r="BC4098">
        <v>4</v>
      </c>
    </row>
    <row r="4099" spans="1:55">
      <c r="A4099" t="s">
        <v>7965</v>
      </c>
      <c r="B4099" t="s">
        <v>56</v>
      </c>
      <c r="C4099">
        <v>78</v>
      </c>
      <c r="D4099" t="s">
        <v>61</v>
      </c>
      <c r="E4099">
        <v>0</v>
      </c>
      <c r="F4099" t="s">
        <v>3569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129</v>
      </c>
      <c r="M4099" t="s">
        <v>57</v>
      </c>
      <c r="N4099" t="s">
        <v>7966</v>
      </c>
      <c r="O4099" t="s">
        <v>57</v>
      </c>
      <c r="P4099" t="s">
        <v>57</v>
      </c>
      <c r="Q4099" t="s">
        <v>135</v>
      </c>
      <c r="R4099" t="s">
        <v>1317</v>
      </c>
      <c r="S4099" t="s">
        <v>57</v>
      </c>
      <c r="T4099" t="s">
        <v>61</v>
      </c>
      <c r="U4099" t="s">
        <v>57</v>
      </c>
      <c r="V4099" t="s">
        <v>61</v>
      </c>
      <c r="W4099" t="s">
        <v>61</v>
      </c>
      <c r="X4099" t="s">
        <v>61</v>
      </c>
      <c r="Y4099" t="s">
        <v>61</v>
      </c>
      <c r="Z4099" t="s">
        <v>57</v>
      </c>
      <c r="AA4099" t="s">
        <v>122</v>
      </c>
      <c r="AB4099" t="s">
        <v>61</v>
      </c>
      <c r="AC4099" t="s">
        <v>87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66</v>
      </c>
      <c r="AM4099">
        <v>0</v>
      </c>
      <c r="AN4099">
        <v>1</v>
      </c>
      <c r="AO4099">
        <v>0</v>
      </c>
      <c r="AP4099" t="s">
        <v>123</v>
      </c>
      <c r="AQ4099" t="s">
        <v>104</v>
      </c>
      <c r="AR4099" t="s">
        <v>69</v>
      </c>
      <c r="AS4099">
        <v>3</v>
      </c>
      <c r="AT4099">
        <v>40239</v>
      </c>
      <c r="AU4099">
        <v>1</v>
      </c>
      <c r="AV4099">
        <v>0</v>
      </c>
      <c r="AW4099">
        <v>1</v>
      </c>
      <c r="AX4099">
        <v>0</v>
      </c>
      <c r="AY4099">
        <v>6</v>
      </c>
      <c r="AZ4099" t="s">
        <v>125</v>
      </c>
      <c r="BA4099">
        <v>2</v>
      </c>
      <c r="BB4099" t="s">
        <v>126</v>
      </c>
      <c r="BC4099">
        <v>3</v>
      </c>
    </row>
    <row r="4100" spans="1:55">
      <c r="A4100" t="s">
        <v>7967</v>
      </c>
      <c r="B4100" t="s">
        <v>56</v>
      </c>
      <c r="C4100">
        <v>53</v>
      </c>
      <c r="D4100" t="s">
        <v>57</v>
      </c>
      <c r="E4100">
        <v>3</v>
      </c>
      <c r="F4100" t="s">
        <v>1380</v>
      </c>
      <c r="G4100">
        <v>92368</v>
      </c>
      <c r="H4100">
        <v>34.647959</v>
      </c>
      <c r="I4100">
        <v>-117.296957</v>
      </c>
      <c r="J4100">
        <v>8</v>
      </c>
      <c r="K4100">
        <v>55</v>
      </c>
      <c r="L4100" t="s">
        <v>129</v>
      </c>
      <c r="M4100" t="s">
        <v>57</v>
      </c>
      <c r="N4100" t="s">
        <v>7968</v>
      </c>
      <c r="O4100" t="s">
        <v>61</v>
      </c>
      <c r="P4100" t="s">
        <v>61</v>
      </c>
      <c r="Q4100" t="s">
        <v>143</v>
      </c>
      <c r="R4100" t="s">
        <v>143</v>
      </c>
      <c r="S4100" t="s">
        <v>143</v>
      </c>
      <c r="T4100" t="s">
        <v>143</v>
      </c>
      <c r="U4100" t="s">
        <v>143</v>
      </c>
      <c r="V4100" t="s">
        <v>143</v>
      </c>
      <c r="W4100" t="s">
        <v>143</v>
      </c>
      <c r="X4100" t="s">
        <v>143</v>
      </c>
      <c r="Y4100" t="s">
        <v>143</v>
      </c>
      <c r="Z4100" t="s">
        <v>143</v>
      </c>
      <c r="AA4100" t="s">
        <v>122</v>
      </c>
      <c r="AB4100" t="s">
        <v>61</v>
      </c>
      <c r="AC4100" t="s">
        <v>65</v>
      </c>
      <c r="AD4100">
        <v>21</v>
      </c>
      <c r="AE4100">
        <v>1210.3</v>
      </c>
      <c r="AF4100">
        <v>0</v>
      </c>
      <c r="AG4100">
        <v>0</v>
      </c>
      <c r="AH4100">
        <v>2118.05</v>
      </c>
      <c r="AI4100">
        <v>3328.35</v>
      </c>
      <c r="AJ4100" t="s">
        <v>66</v>
      </c>
      <c r="AM4100">
        <v>0</v>
      </c>
      <c r="AN4100">
        <v>1</v>
      </c>
      <c r="AO4100">
        <v>0</v>
      </c>
      <c r="AP4100" t="s">
        <v>123</v>
      </c>
      <c r="AQ4100" t="s">
        <v>92</v>
      </c>
      <c r="AR4100" t="s">
        <v>182</v>
      </c>
      <c r="AT4100">
        <v>909</v>
      </c>
      <c r="AU4100">
        <v>1</v>
      </c>
      <c r="AV4100">
        <v>0</v>
      </c>
      <c r="AW4100">
        <v>1</v>
      </c>
      <c r="AX4100">
        <v>0</v>
      </c>
      <c r="AY4100">
        <v>6</v>
      </c>
      <c r="AZ4100" t="s">
        <v>125</v>
      </c>
      <c r="BA4100">
        <v>0</v>
      </c>
      <c r="BB4100" t="s">
        <v>71</v>
      </c>
      <c r="BC4100">
        <v>4</v>
      </c>
    </row>
    <row r="4101" spans="1:55">
      <c r="A4101" t="s">
        <v>7969</v>
      </c>
      <c r="B4101" t="s">
        <v>56</v>
      </c>
      <c r="C4101">
        <v>47</v>
      </c>
      <c r="D4101" t="s">
        <v>57</v>
      </c>
      <c r="E4101">
        <v>1</v>
      </c>
      <c r="F4101" t="s">
        <v>523</v>
      </c>
      <c r="G4101">
        <v>95837</v>
      </c>
      <c r="H4101">
        <v>38.691607</v>
      </c>
      <c r="I4101">
        <v>-121.602284</v>
      </c>
      <c r="J4101">
        <v>5</v>
      </c>
      <c r="K4101">
        <v>69</v>
      </c>
      <c r="L4101" t="s">
        <v>119</v>
      </c>
      <c r="M4101" t="s">
        <v>57</v>
      </c>
      <c r="N4101" t="s">
        <v>2755</v>
      </c>
      <c r="O4101" t="s">
        <v>61</v>
      </c>
      <c r="P4101" t="s">
        <v>57</v>
      </c>
      <c r="Q4101" t="s">
        <v>135</v>
      </c>
      <c r="R4101" t="s">
        <v>156</v>
      </c>
      <c r="S4101" t="s">
        <v>61</v>
      </c>
      <c r="T4101" t="s">
        <v>57</v>
      </c>
      <c r="U4101" t="s">
        <v>57</v>
      </c>
      <c r="V4101" t="s">
        <v>57</v>
      </c>
      <c r="W4101" t="s">
        <v>61</v>
      </c>
      <c r="X4101" t="s">
        <v>61</v>
      </c>
      <c r="Y4101" t="s">
        <v>61</v>
      </c>
      <c r="Z4101" t="s">
        <v>57</v>
      </c>
      <c r="AA4101" t="s">
        <v>64</v>
      </c>
      <c r="AB4101" t="s">
        <v>61</v>
      </c>
      <c r="AC4101" t="s">
        <v>87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66</v>
      </c>
      <c r="AM4101">
        <v>0</v>
      </c>
      <c r="AN4101">
        <v>1</v>
      </c>
      <c r="AO4101">
        <v>0</v>
      </c>
      <c r="AP4101" t="s">
        <v>123</v>
      </c>
      <c r="AQ4101" t="s">
        <v>78</v>
      </c>
      <c r="AR4101" t="s">
        <v>69</v>
      </c>
      <c r="AS4101">
        <v>4</v>
      </c>
      <c r="AT4101">
        <v>264</v>
      </c>
      <c r="AU4101">
        <v>1</v>
      </c>
      <c r="AV4101">
        <v>0</v>
      </c>
      <c r="AW4101">
        <v>1</v>
      </c>
      <c r="AX4101">
        <v>0</v>
      </c>
      <c r="AY4101">
        <v>6</v>
      </c>
      <c r="AZ4101" t="s">
        <v>125</v>
      </c>
      <c r="BA4101">
        <v>0</v>
      </c>
      <c r="BB4101" t="s">
        <v>71</v>
      </c>
      <c r="BC4101">
        <v>4</v>
      </c>
    </row>
    <row r="4102" spans="1:55">
      <c r="A4102" t="s">
        <v>7970</v>
      </c>
      <c r="B4102" t="s">
        <v>56</v>
      </c>
      <c r="C4102">
        <v>61</v>
      </c>
      <c r="D4102" t="s">
        <v>57</v>
      </c>
      <c r="E4102">
        <v>0</v>
      </c>
      <c r="F4102" t="s">
        <v>765</v>
      </c>
      <c r="G4102">
        <v>95640</v>
      </c>
      <c r="H4102">
        <v>38.33788</v>
      </c>
      <c r="I4102">
        <v>-120.954202</v>
      </c>
      <c r="J4102">
        <v>2</v>
      </c>
      <c r="K4102">
        <v>68</v>
      </c>
      <c r="L4102" t="s">
        <v>119</v>
      </c>
      <c r="M4102" t="s">
        <v>57</v>
      </c>
      <c r="N4102" t="s">
        <v>3279</v>
      </c>
      <c r="O4102" t="s">
        <v>57</v>
      </c>
      <c r="P4102" t="s">
        <v>57</v>
      </c>
      <c r="Q4102" t="s">
        <v>85</v>
      </c>
      <c r="R4102" t="s">
        <v>121</v>
      </c>
      <c r="S4102" t="s">
        <v>57</v>
      </c>
      <c r="T4102" t="s">
        <v>57</v>
      </c>
      <c r="U4102" t="s">
        <v>57</v>
      </c>
      <c r="V4102" t="s">
        <v>61</v>
      </c>
      <c r="W4102" t="s">
        <v>57</v>
      </c>
      <c r="X4102" t="s">
        <v>57</v>
      </c>
      <c r="Y4102" t="s">
        <v>57</v>
      </c>
      <c r="Z4102" t="s">
        <v>57</v>
      </c>
      <c r="AA4102" t="s">
        <v>122</v>
      </c>
      <c r="AB4102" t="s">
        <v>57</v>
      </c>
      <c r="AC4102" t="s">
        <v>87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66</v>
      </c>
      <c r="AM4102">
        <v>0</v>
      </c>
      <c r="AN4102">
        <v>1</v>
      </c>
      <c r="AO4102">
        <v>0</v>
      </c>
      <c r="AP4102" t="s">
        <v>123</v>
      </c>
      <c r="AQ4102" t="s">
        <v>124</v>
      </c>
      <c r="AR4102" t="s">
        <v>105</v>
      </c>
      <c r="AS4102">
        <v>7</v>
      </c>
      <c r="AT4102">
        <v>9752</v>
      </c>
      <c r="AU4102">
        <v>1</v>
      </c>
      <c r="AV4102">
        <v>0</v>
      </c>
      <c r="AW4102">
        <v>1</v>
      </c>
      <c r="AX4102">
        <v>0</v>
      </c>
      <c r="AY4102">
        <v>6</v>
      </c>
      <c r="AZ4102" t="s">
        <v>125</v>
      </c>
      <c r="BA4102">
        <v>3</v>
      </c>
      <c r="BB4102" t="s">
        <v>126</v>
      </c>
      <c r="BC4102">
        <v>3</v>
      </c>
    </row>
    <row r="4103" spans="1:55">
      <c r="A4103" t="s">
        <v>7971</v>
      </c>
      <c r="B4103" t="s">
        <v>56</v>
      </c>
      <c r="C4103">
        <v>41</v>
      </c>
      <c r="D4103" t="s">
        <v>61</v>
      </c>
      <c r="E4103">
        <v>0</v>
      </c>
      <c r="F4103" t="s">
        <v>627</v>
      </c>
      <c r="G4103">
        <v>94105</v>
      </c>
      <c r="H4103">
        <v>37.789168</v>
      </c>
      <c r="I4103">
        <v>-122.395009</v>
      </c>
      <c r="J4103">
        <v>0</v>
      </c>
      <c r="K4103">
        <v>1</v>
      </c>
      <c r="L4103" t="s">
        <v>83</v>
      </c>
      <c r="M4103" t="s">
        <v>57</v>
      </c>
      <c r="N4103" t="s">
        <v>7972</v>
      </c>
      <c r="O4103" t="s">
        <v>61</v>
      </c>
      <c r="P4103" t="s">
        <v>57</v>
      </c>
      <c r="Q4103" t="s">
        <v>85</v>
      </c>
      <c r="R4103" t="s">
        <v>169</v>
      </c>
      <c r="S4103" t="s">
        <v>61</v>
      </c>
      <c r="T4103" t="s">
        <v>61</v>
      </c>
      <c r="U4103" t="s">
        <v>61</v>
      </c>
      <c r="V4103" t="s">
        <v>61</v>
      </c>
      <c r="W4103" t="s">
        <v>57</v>
      </c>
      <c r="X4103" t="s">
        <v>57</v>
      </c>
      <c r="Y4103" t="s">
        <v>57</v>
      </c>
      <c r="Z4103" t="s">
        <v>57</v>
      </c>
      <c r="AA4103" t="s">
        <v>77</v>
      </c>
      <c r="AB4103" t="s">
        <v>61</v>
      </c>
      <c r="AC4103" t="s">
        <v>87</v>
      </c>
      <c r="AD4103">
        <v>90.59999999999999</v>
      </c>
      <c r="AE4103">
        <v>90.59999999999999</v>
      </c>
      <c r="AF4103">
        <v>0</v>
      </c>
      <c r="AG4103">
        <v>0</v>
      </c>
      <c r="AH4103">
        <v>31.68</v>
      </c>
      <c r="AI4103">
        <v>122.28</v>
      </c>
      <c r="AJ4103" t="s">
        <v>88</v>
      </c>
      <c r="AK4103" t="s">
        <v>89</v>
      </c>
      <c r="AL4103" t="s">
        <v>342</v>
      </c>
      <c r="AM4103">
        <v>1</v>
      </c>
      <c r="AN4103">
        <v>0</v>
      </c>
      <c r="AO4103">
        <v>0</v>
      </c>
      <c r="AP4103" t="s">
        <v>91</v>
      </c>
      <c r="AQ4103" t="s">
        <v>78</v>
      </c>
      <c r="AR4103" t="s">
        <v>105</v>
      </c>
      <c r="AS4103">
        <v>4</v>
      </c>
      <c r="AT4103">
        <v>2066</v>
      </c>
      <c r="AU4103">
        <v>1</v>
      </c>
      <c r="AV4103">
        <v>1</v>
      </c>
      <c r="AW4103">
        <v>0</v>
      </c>
      <c r="AX4103">
        <v>90.59999999999999</v>
      </c>
      <c r="AY4103">
        <v>1</v>
      </c>
      <c r="AZ4103" t="s">
        <v>94</v>
      </c>
      <c r="BA4103">
        <v>10</v>
      </c>
      <c r="BB4103" t="s">
        <v>95</v>
      </c>
      <c r="BC4103">
        <v>1</v>
      </c>
    </row>
    <row r="4104" spans="1:55">
      <c r="A4104" t="s">
        <v>7973</v>
      </c>
      <c r="B4104" t="s">
        <v>56</v>
      </c>
      <c r="C4104">
        <v>48</v>
      </c>
      <c r="D4104" t="s">
        <v>61</v>
      </c>
      <c r="E4104">
        <v>1</v>
      </c>
      <c r="F4104" t="s">
        <v>6530</v>
      </c>
      <c r="G4104">
        <v>95960</v>
      </c>
      <c r="H4104">
        <v>39.423046</v>
      </c>
      <c r="I4104">
        <v>-120.984472</v>
      </c>
      <c r="J4104">
        <v>0</v>
      </c>
      <c r="K4104">
        <v>63</v>
      </c>
      <c r="L4104" t="s">
        <v>59</v>
      </c>
      <c r="M4104" t="s">
        <v>57</v>
      </c>
      <c r="N4104" t="s">
        <v>1663</v>
      </c>
      <c r="O4104" t="s">
        <v>61</v>
      </c>
      <c r="P4104" t="s">
        <v>61</v>
      </c>
      <c r="Q4104" t="s">
        <v>143</v>
      </c>
      <c r="R4104" t="s">
        <v>143</v>
      </c>
      <c r="S4104" t="s">
        <v>143</v>
      </c>
      <c r="T4104" t="s">
        <v>143</v>
      </c>
      <c r="U4104" t="s">
        <v>143</v>
      </c>
      <c r="V4104" t="s">
        <v>143</v>
      </c>
      <c r="W4104" t="s">
        <v>143</v>
      </c>
      <c r="X4104" t="s">
        <v>143</v>
      </c>
      <c r="Y4104" t="s">
        <v>143</v>
      </c>
      <c r="Z4104" t="s">
        <v>143</v>
      </c>
      <c r="AA4104" t="s">
        <v>122</v>
      </c>
      <c r="AB4104" t="s">
        <v>61</v>
      </c>
      <c r="AC4104" t="s">
        <v>65</v>
      </c>
      <c r="AD4104">
        <v>19.5</v>
      </c>
      <c r="AE4104">
        <v>1215.1</v>
      </c>
      <c r="AF4104">
        <v>0</v>
      </c>
      <c r="AG4104">
        <v>0</v>
      </c>
      <c r="AH4104">
        <v>1532.16</v>
      </c>
      <c r="AI4104">
        <v>2747.26</v>
      </c>
      <c r="AJ4104" t="s">
        <v>66</v>
      </c>
      <c r="AM4104">
        <v>0</v>
      </c>
      <c r="AN4104">
        <v>1</v>
      </c>
      <c r="AO4104">
        <v>0</v>
      </c>
      <c r="AP4104" t="s">
        <v>123</v>
      </c>
      <c r="AQ4104" t="s">
        <v>78</v>
      </c>
      <c r="AR4104" t="s">
        <v>182</v>
      </c>
      <c r="AT4104">
        <v>565</v>
      </c>
      <c r="AU4104">
        <v>1</v>
      </c>
      <c r="AV4104">
        <v>0</v>
      </c>
      <c r="AW4104">
        <v>1</v>
      </c>
      <c r="AX4104">
        <v>0</v>
      </c>
      <c r="AY4104">
        <v>6</v>
      </c>
      <c r="AZ4104" t="s">
        <v>125</v>
      </c>
      <c r="BA4104">
        <v>1</v>
      </c>
      <c r="BB4104" t="s">
        <v>71</v>
      </c>
      <c r="BC4104">
        <v>4</v>
      </c>
    </row>
    <row r="4105" spans="1:55">
      <c r="A4105" t="s">
        <v>7974</v>
      </c>
      <c r="B4105" t="s">
        <v>56</v>
      </c>
      <c r="C4105">
        <v>57</v>
      </c>
      <c r="D4105" t="s">
        <v>57</v>
      </c>
      <c r="E4105">
        <v>0</v>
      </c>
      <c r="F4105" t="s">
        <v>799</v>
      </c>
      <c r="G4105">
        <v>92675</v>
      </c>
      <c r="H4105">
        <v>33.521447</v>
      </c>
      <c r="I4105">
        <v>-117.602555</v>
      </c>
      <c r="J4105">
        <v>7</v>
      </c>
      <c r="K4105">
        <v>50</v>
      </c>
      <c r="L4105" t="s">
        <v>129</v>
      </c>
      <c r="M4105" t="s">
        <v>57</v>
      </c>
      <c r="N4105" t="s">
        <v>4893</v>
      </c>
      <c r="O4105" t="s">
        <v>57</v>
      </c>
      <c r="P4105" t="s">
        <v>57</v>
      </c>
      <c r="Q4105" t="s">
        <v>85</v>
      </c>
      <c r="R4105" t="s">
        <v>131</v>
      </c>
      <c r="S4105" t="s">
        <v>57</v>
      </c>
      <c r="T4105" t="s">
        <v>61</v>
      </c>
      <c r="U4105" t="s">
        <v>57</v>
      </c>
      <c r="V4105" t="s">
        <v>61</v>
      </c>
      <c r="W4105" t="s">
        <v>57</v>
      </c>
      <c r="X4105" t="s">
        <v>57</v>
      </c>
      <c r="Y4105" t="s">
        <v>57</v>
      </c>
      <c r="Z4105" t="s">
        <v>57</v>
      </c>
      <c r="AA4105" t="s">
        <v>64</v>
      </c>
      <c r="AB4105" t="s">
        <v>57</v>
      </c>
      <c r="AC4105" t="s">
        <v>307</v>
      </c>
      <c r="AD4105">
        <v>104.4</v>
      </c>
      <c r="AE4105">
        <v>5232.9</v>
      </c>
      <c r="AF4105">
        <v>0</v>
      </c>
      <c r="AG4105">
        <v>0</v>
      </c>
      <c r="AH4105">
        <v>1039.5</v>
      </c>
      <c r="AI4105">
        <v>6272.4</v>
      </c>
      <c r="AJ4105" t="s">
        <v>66</v>
      </c>
      <c r="AM4105">
        <v>0</v>
      </c>
      <c r="AN4105">
        <v>1</v>
      </c>
      <c r="AO4105">
        <v>0</v>
      </c>
      <c r="AP4105" t="s">
        <v>123</v>
      </c>
      <c r="AQ4105" t="s">
        <v>92</v>
      </c>
      <c r="AR4105" t="s">
        <v>105</v>
      </c>
      <c r="AS4105">
        <v>6</v>
      </c>
      <c r="AT4105">
        <v>34321</v>
      </c>
      <c r="AU4105">
        <v>1</v>
      </c>
      <c r="AV4105">
        <v>0</v>
      </c>
      <c r="AW4105">
        <v>1</v>
      </c>
      <c r="AX4105">
        <v>0</v>
      </c>
      <c r="AY4105">
        <v>6</v>
      </c>
      <c r="AZ4105" t="s">
        <v>125</v>
      </c>
      <c r="BA4105">
        <v>3</v>
      </c>
      <c r="BB4105" t="s">
        <v>126</v>
      </c>
      <c r="BC4105">
        <v>3</v>
      </c>
    </row>
    <row r="4106" spans="1:55">
      <c r="A4106" t="s">
        <v>7975</v>
      </c>
      <c r="B4106" t="s">
        <v>73</v>
      </c>
      <c r="C4106">
        <v>46</v>
      </c>
      <c r="D4106" t="s">
        <v>57</v>
      </c>
      <c r="E4106">
        <v>0</v>
      </c>
      <c r="F4106" t="s">
        <v>1196</v>
      </c>
      <c r="G4106">
        <v>93305</v>
      </c>
      <c r="H4106">
        <v>35.391733</v>
      </c>
      <c r="I4106">
        <v>-118.984109</v>
      </c>
      <c r="J4106">
        <v>1</v>
      </c>
      <c r="K4106">
        <v>72</v>
      </c>
      <c r="L4106" t="s">
        <v>59</v>
      </c>
      <c r="M4106" t="s">
        <v>57</v>
      </c>
      <c r="N4106" t="s">
        <v>1019</v>
      </c>
      <c r="O4106" t="s">
        <v>57</v>
      </c>
      <c r="P4106" t="s">
        <v>57</v>
      </c>
      <c r="Q4106" t="s">
        <v>62</v>
      </c>
      <c r="R4106" t="s">
        <v>391</v>
      </c>
      <c r="S4106" t="s">
        <v>57</v>
      </c>
      <c r="T4106" t="s">
        <v>57</v>
      </c>
      <c r="U4106" t="s">
        <v>57</v>
      </c>
      <c r="V4106" t="s">
        <v>57</v>
      </c>
      <c r="W4106" t="s">
        <v>61</v>
      </c>
      <c r="X4106" t="s">
        <v>61</v>
      </c>
      <c r="Y4106" t="s">
        <v>61</v>
      </c>
      <c r="Z4106" t="s">
        <v>57</v>
      </c>
      <c r="AA4106" t="s">
        <v>122</v>
      </c>
      <c r="AB4106" t="s">
        <v>57</v>
      </c>
      <c r="AC4106" t="s">
        <v>87</v>
      </c>
      <c r="AD4106">
        <v>67.8</v>
      </c>
      <c r="AE4106">
        <v>4804.65</v>
      </c>
      <c r="AF4106">
        <v>0</v>
      </c>
      <c r="AG4106">
        <v>0</v>
      </c>
      <c r="AH4106">
        <v>1117.44</v>
      </c>
      <c r="AI4106">
        <v>5922.09</v>
      </c>
      <c r="AJ4106" t="s">
        <v>66</v>
      </c>
      <c r="AM4106">
        <v>0</v>
      </c>
      <c r="AN4106">
        <v>1</v>
      </c>
      <c r="AO4106">
        <v>0</v>
      </c>
      <c r="AP4106" t="s">
        <v>123</v>
      </c>
      <c r="AQ4106" t="s">
        <v>78</v>
      </c>
      <c r="AR4106" t="s">
        <v>69</v>
      </c>
      <c r="AS4106">
        <v>5</v>
      </c>
      <c r="AT4106">
        <v>35643</v>
      </c>
      <c r="AU4106">
        <v>1</v>
      </c>
      <c r="AV4106">
        <v>0</v>
      </c>
      <c r="AW4106">
        <v>1</v>
      </c>
      <c r="AX4106">
        <v>0</v>
      </c>
      <c r="AY4106">
        <v>6</v>
      </c>
      <c r="AZ4106" t="s">
        <v>125</v>
      </c>
      <c r="BA4106">
        <v>1</v>
      </c>
      <c r="BB4106" t="s">
        <v>71</v>
      </c>
      <c r="BC4106">
        <v>4</v>
      </c>
    </row>
    <row r="4107" spans="1:55">
      <c r="A4107" t="s">
        <v>7976</v>
      </c>
      <c r="B4107" t="s">
        <v>73</v>
      </c>
      <c r="C4107">
        <v>40</v>
      </c>
      <c r="D4107" t="s">
        <v>57</v>
      </c>
      <c r="E4107">
        <v>1</v>
      </c>
      <c r="F4107" t="s">
        <v>4546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119</v>
      </c>
      <c r="M4107" t="s">
        <v>57</v>
      </c>
      <c r="N4107" t="s">
        <v>7977</v>
      </c>
      <c r="O4107" t="s">
        <v>57</v>
      </c>
      <c r="P4107" t="s">
        <v>57</v>
      </c>
      <c r="Q4107" t="s">
        <v>85</v>
      </c>
      <c r="R4107" t="s">
        <v>441</v>
      </c>
      <c r="S4107" t="s">
        <v>57</v>
      </c>
      <c r="T4107" t="s">
        <v>57</v>
      </c>
      <c r="U4107" t="s">
        <v>61</v>
      </c>
      <c r="V4107" t="s">
        <v>61</v>
      </c>
      <c r="W4107" t="s">
        <v>57</v>
      </c>
      <c r="X4107" t="s">
        <v>57</v>
      </c>
      <c r="Y4107" t="s">
        <v>57</v>
      </c>
      <c r="Z4107" t="s">
        <v>57</v>
      </c>
      <c r="AA4107" t="s">
        <v>77</v>
      </c>
      <c r="AB4107" t="s">
        <v>57</v>
      </c>
      <c r="AC4107" t="s">
        <v>87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66</v>
      </c>
      <c r="AM4107">
        <v>0</v>
      </c>
      <c r="AN4107">
        <v>1</v>
      </c>
      <c r="AO4107">
        <v>0</v>
      </c>
      <c r="AP4107" t="s">
        <v>123</v>
      </c>
      <c r="AQ4107" t="s">
        <v>78</v>
      </c>
      <c r="AR4107" t="s">
        <v>105</v>
      </c>
      <c r="AS4107">
        <v>6</v>
      </c>
      <c r="AT4107">
        <v>3663</v>
      </c>
      <c r="AU4107">
        <v>1</v>
      </c>
      <c r="AV4107">
        <v>0</v>
      </c>
      <c r="AW4107">
        <v>1</v>
      </c>
      <c r="AX4107">
        <v>0</v>
      </c>
      <c r="AY4107">
        <v>6</v>
      </c>
      <c r="AZ4107" t="s">
        <v>125</v>
      </c>
      <c r="BA4107">
        <v>5</v>
      </c>
      <c r="BB4107" t="s">
        <v>80</v>
      </c>
      <c r="BC4107">
        <v>2</v>
      </c>
    </row>
    <row r="4108" spans="1:55">
      <c r="A4108" t="s">
        <v>7978</v>
      </c>
      <c r="B4108" t="s">
        <v>56</v>
      </c>
      <c r="C4108">
        <v>40</v>
      </c>
      <c r="D4108" t="s">
        <v>57</v>
      </c>
      <c r="E4108">
        <v>3</v>
      </c>
      <c r="F4108" t="s">
        <v>5750</v>
      </c>
      <c r="G4108">
        <v>95232</v>
      </c>
      <c r="H4108">
        <v>38.358464</v>
      </c>
      <c r="I4108">
        <v>-120.579304</v>
      </c>
      <c r="J4108">
        <v>6</v>
      </c>
      <c r="K4108">
        <v>39</v>
      </c>
      <c r="L4108" t="s">
        <v>216</v>
      </c>
      <c r="M4108" t="s">
        <v>57</v>
      </c>
      <c r="N4108" t="s">
        <v>1003</v>
      </c>
      <c r="O4108" t="s">
        <v>61</v>
      </c>
      <c r="P4108" t="s">
        <v>61</v>
      </c>
      <c r="Q4108" t="s">
        <v>143</v>
      </c>
      <c r="R4108" t="s">
        <v>143</v>
      </c>
      <c r="S4108" t="s">
        <v>143</v>
      </c>
      <c r="T4108" t="s">
        <v>143</v>
      </c>
      <c r="U4108" t="s">
        <v>143</v>
      </c>
      <c r="V4108" t="s">
        <v>143</v>
      </c>
      <c r="W4108" t="s">
        <v>143</v>
      </c>
      <c r="X4108" t="s">
        <v>143</v>
      </c>
      <c r="Y4108" t="s">
        <v>143</v>
      </c>
      <c r="Z4108" t="s">
        <v>143</v>
      </c>
      <c r="AA4108" t="s">
        <v>122</v>
      </c>
      <c r="AB4108" t="s">
        <v>61</v>
      </c>
      <c r="AC4108" t="s">
        <v>65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66</v>
      </c>
      <c r="AM4108">
        <v>0</v>
      </c>
      <c r="AN4108">
        <v>1</v>
      </c>
      <c r="AO4108">
        <v>0</v>
      </c>
      <c r="AP4108" t="s">
        <v>176</v>
      </c>
      <c r="AQ4108" t="s">
        <v>78</v>
      </c>
      <c r="AR4108" t="s">
        <v>182</v>
      </c>
      <c r="AT4108">
        <v>21</v>
      </c>
      <c r="AU4108">
        <v>1</v>
      </c>
      <c r="AV4108">
        <v>0</v>
      </c>
      <c r="AW4108">
        <v>1</v>
      </c>
      <c r="AX4108">
        <v>0</v>
      </c>
      <c r="AY4108">
        <v>5</v>
      </c>
      <c r="AZ4108" t="s">
        <v>177</v>
      </c>
      <c r="BA4108">
        <v>0</v>
      </c>
      <c r="BB4108" t="s">
        <v>71</v>
      </c>
      <c r="BC4108">
        <v>4</v>
      </c>
    </row>
    <row r="4109" spans="1:55">
      <c r="A4109" t="s">
        <v>7979</v>
      </c>
      <c r="B4109" t="s">
        <v>56</v>
      </c>
      <c r="C4109">
        <v>74</v>
      </c>
      <c r="D4109" t="s">
        <v>61</v>
      </c>
      <c r="E4109">
        <v>0</v>
      </c>
      <c r="F4109" t="s">
        <v>252</v>
      </c>
      <c r="G4109">
        <v>92122</v>
      </c>
      <c r="H4109">
        <v>32.85723</v>
      </c>
      <c r="I4109">
        <v>-117.209774</v>
      </c>
      <c r="J4109">
        <v>0</v>
      </c>
      <c r="K4109">
        <v>2</v>
      </c>
      <c r="L4109" t="s">
        <v>83</v>
      </c>
      <c r="M4109" t="s">
        <v>57</v>
      </c>
      <c r="N4109" t="s">
        <v>7980</v>
      </c>
      <c r="O4109" t="s">
        <v>61</v>
      </c>
      <c r="P4109" t="s">
        <v>57</v>
      </c>
      <c r="Q4109" t="s">
        <v>85</v>
      </c>
      <c r="R4109" t="s">
        <v>76</v>
      </c>
      <c r="S4109" t="s">
        <v>61</v>
      </c>
      <c r="T4109" t="s">
        <v>61</v>
      </c>
      <c r="U4109" t="s">
        <v>61</v>
      </c>
      <c r="V4109" t="s">
        <v>61</v>
      </c>
      <c r="W4109" t="s">
        <v>61</v>
      </c>
      <c r="X4109" t="s">
        <v>61</v>
      </c>
      <c r="Y4109" t="s">
        <v>61</v>
      </c>
      <c r="Z4109" t="s">
        <v>57</v>
      </c>
      <c r="AA4109" t="s">
        <v>77</v>
      </c>
      <c r="AB4109" t="s">
        <v>57</v>
      </c>
      <c r="AC4109" t="s">
        <v>87</v>
      </c>
      <c r="AD4109">
        <v>70.34999999999999</v>
      </c>
      <c r="AE4109">
        <v>139.05</v>
      </c>
      <c r="AF4109">
        <v>0</v>
      </c>
      <c r="AG4109">
        <v>0</v>
      </c>
      <c r="AH4109">
        <v>26.34</v>
      </c>
      <c r="AI4109">
        <v>165.39</v>
      </c>
      <c r="AJ4109" t="s">
        <v>88</v>
      </c>
      <c r="AK4109" t="s">
        <v>190</v>
      </c>
      <c r="AL4109" t="s">
        <v>191</v>
      </c>
      <c r="AM4109">
        <v>1</v>
      </c>
      <c r="AN4109">
        <v>0</v>
      </c>
      <c r="AO4109">
        <v>0</v>
      </c>
      <c r="AP4109" t="s">
        <v>91</v>
      </c>
      <c r="AQ4109" t="s">
        <v>104</v>
      </c>
      <c r="AR4109" t="s">
        <v>93</v>
      </c>
      <c r="AS4109">
        <v>1</v>
      </c>
      <c r="AT4109">
        <v>34902</v>
      </c>
      <c r="AU4109">
        <v>1</v>
      </c>
      <c r="AV4109">
        <v>1</v>
      </c>
      <c r="AW4109">
        <v>0</v>
      </c>
      <c r="AX4109">
        <v>70.34999999999999</v>
      </c>
      <c r="AY4109">
        <v>1</v>
      </c>
      <c r="AZ4109" t="s">
        <v>94</v>
      </c>
      <c r="BA4109">
        <v>10</v>
      </c>
      <c r="BB4109" t="s">
        <v>95</v>
      </c>
      <c r="BC4109">
        <v>1</v>
      </c>
    </row>
    <row r="4110" spans="1:55">
      <c r="A4110" t="s">
        <v>7981</v>
      </c>
      <c r="B4110" t="s">
        <v>56</v>
      </c>
      <c r="C4110">
        <v>37</v>
      </c>
      <c r="D4110" t="s">
        <v>61</v>
      </c>
      <c r="E4110">
        <v>2</v>
      </c>
      <c r="F4110" t="s">
        <v>565</v>
      </c>
      <c r="G4110">
        <v>94605</v>
      </c>
      <c r="H4110">
        <v>37.758019</v>
      </c>
      <c r="I4110">
        <v>-122.138678</v>
      </c>
      <c r="J4110">
        <v>0</v>
      </c>
      <c r="K4110">
        <v>3</v>
      </c>
      <c r="L4110" t="s">
        <v>59</v>
      </c>
      <c r="M4110" t="s">
        <v>57</v>
      </c>
      <c r="N4110" t="s">
        <v>7982</v>
      </c>
      <c r="O4110" t="s">
        <v>61</v>
      </c>
      <c r="P4110" t="s">
        <v>61</v>
      </c>
      <c r="Q4110" t="s">
        <v>143</v>
      </c>
      <c r="R4110" t="s">
        <v>143</v>
      </c>
      <c r="S4110" t="s">
        <v>143</v>
      </c>
      <c r="T4110" t="s">
        <v>143</v>
      </c>
      <c r="U4110" t="s">
        <v>143</v>
      </c>
      <c r="V4110" t="s">
        <v>143</v>
      </c>
      <c r="W4110" t="s">
        <v>143</v>
      </c>
      <c r="X4110" t="s">
        <v>143</v>
      </c>
      <c r="Y4110" t="s">
        <v>143</v>
      </c>
      <c r="Z4110" t="s">
        <v>143</v>
      </c>
      <c r="AA4110" t="s">
        <v>64</v>
      </c>
      <c r="AB4110" t="s">
        <v>57</v>
      </c>
      <c r="AC4110" t="s">
        <v>65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91.20999999999999</v>
      </c>
      <c r="AJ4110" t="s">
        <v>170</v>
      </c>
      <c r="AM4110">
        <v>0</v>
      </c>
      <c r="AN4110">
        <v>0</v>
      </c>
      <c r="AO4110">
        <v>0</v>
      </c>
      <c r="AP4110" t="s">
        <v>91</v>
      </c>
      <c r="AQ4110" t="s">
        <v>68</v>
      </c>
      <c r="AR4110" t="s">
        <v>182</v>
      </c>
      <c r="AT4110">
        <v>42854</v>
      </c>
      <c r="AU4110">
        <v>0</v>
      </c>
      <c r="AX4110">
        <v>0</v>
      </c>
      <c r="AY4110">
        <v>1</v>
      </c>
      <c r="AZ4110" t="s">
        <v>94</v>
      </c>
      <c r="BA4110">
        <v>4</v>
      </c>
      <c r="BB4110" t="s">
        <v>80</v>
      </c>
      <c r="BC4110">
        <v>2</v>
      </c>
    </row>
    <row r="4111" spans="1:55">
      <c r="A4111" t="s">
        <v>7983</v>
      </c>
      <c r="B4111" t="s">
        <v>56</v>
      </c>
      <c r="C4111">
        <v>20</v>
      </c>
      <c r="D4111" t="s">
        <v>57</v>
      </c>
      <c r="E4111">
        <v>1</v>
      </c>
      <c r="F4111" t="s">
        <v>128</v>
      </c>
      <c r="G4111">
        <v>94558</v>
      </c>
      <c r="H4111">
        <v>38.489789</v>
      </c>
      <c r="I4111">
        <v>-122.27011</v>
      </c>
      <c r="J4111">
        <v>1</v>
      </c>
      <c r="K4111">
        <v>52</v>
      </c>
      <c r="L4111" t="s">
        <v>129</v>
      </c>
      <c r="M4111" t="s">
        <v>57</v>
      </c>
      <c r="N4111" t="s">
        <v>4787</v>
      </c>
      <c r="O4111" t="s">
        <v>57</v>
      </c>
      <c r="P4111" t="s">
        <v>57</v>
      </c>
      <c r="Q4111" t="s">
        <v>85</v>
      </c>
      <c r="R4111" t="s">
        <v>189</v>
      </c>
      <c r="S4111" t="s">
        <v>61</v>
      </c>
      <c r="T4111" t="s">
        <v>61</v>
      </c>
      <c r="U4111" t="s">
        <v>57</v>
      </c>
      <c r="V4111" t="s">
        <v>61</v>
      </c>
      <c r="W4111" t="s">
        <v>57</v>
      </c>
      <c r="X4111" t="s">
        <v>57</v>
      </c>
      <c r="Y4111" t="s">
        <v>57</v>
      </c>
      <c r="Z4111" t="s">
        <v>57</v>
      </c>
      <c r="AA4111" t="s">
        <v>64</v>
      </c>
      <c r="AB4111" t="s">
        <v>61</v>
      </c>
      <c r="AC4111" t="s">
        <v>87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66</v>
      </c>
      <c r="AM4111">
        <v>0</v>
      </c>
      <c r="AN4111">
        <v>1</v>
      </c>
      <c r="AO4111">
        <v>0</v>
      </c>
      <c r="AP4111" t="s">
        <v>123</v>
      </c>
      <c r="AQ4111" t="s">
        <v>116</v>
      </c>
      <c r="AR4111" t="s">
        <v>105</v>
      </c>
      <c r="AS4111">
        <v>5</v>
      </c>
      <c r="AT4111">
        <v>63947</v>
      </c>
      <c r="AU4111">
        <v>1</v>
      </c>
      <c r="AV4111">
        <v>0</v>
      </c>
      <c r="AW4111">
        <v>1</v>
      </c>
      <c r="AX4111">
        <v>0</v>
      </c>
      <c r="AY4111">
        <v>6</v>
      </c>
      <c r="AZ4111" t="s">
        <v>125</v>
      </c>
      <c r="BA4111">
        <v>2</v>
      </c>
      <c r="BB4111" t="s">
        <v>126</v>
      </c>
      <c r="BC4111">
        <v>3</v>
      </c>
    </row>
    <row r="4112" spans="1:55">
      <c r="A4112" t="s">
        <v>7984</v>
      </c>
      <c r="B4112" t="s">
        <v>73</v>
      </c>
      <c r="C4112">
        <v>78</v>
      </c>
      <c r="D4112" t="s">
        <v>61</v>
      </c>
      <c r="E4112">
        <v>0</v>
      </c>
      <c r="F4112" t="s">
        <v>5028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59</v>
      </c>
      <c r="M4112" t="s">
        <v>57</v>
      </c>
      <c r="N4112" t="s">
        <v>7985</v>
      </c>
      <c r="O4112" t="s">
        <v>57</v>
      </c>
      <c r="P4112" t="s">
        <v>57</v>
      </c>
      <c r="Q4112" t="s">
        <v>85</v>
      </c>
      <c r="R4112" t="s">
        <v>275</v>
      </c>
      <c r="S4112" t="s">
        <v>61</v>
      </c>
      <c r="T4112" t="s">
        <v>57</v>
      </c>
      <c r="U4112" t="s">
        <v>57</v>
      </c>
      <c r="V4112" t="s">
        <v>61</v>
      </c>
      <c r="W4112" t="s">
        <v>61</v>
      </c>
      <c r="X4112" t="s">
        <v>61</v>
      </c>
      <c r="Y4112" t="s">
        <v>61</v>
      </c>
      <c r="Z4112" t="s">
        <v>57</v>
      </c>
      <c r="AA4112" t="s">
        <v>77</v>
      </c>
      <c r="AB4112" t="s">
        <v>57</v>
      </c>
      <c r="AC4112" t="s">
        <v>65</v>
      </c>
      <c r="AD4112">
        <v>83.84999999999999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88</v>
      </c>
      <c r="AK4112" t="s">
        <v>89</v>
      </c>
      <c r="AL4112" t="s">
        <v>181</v>
      </c>
      <c r="AM4112">
        <v>1</v>
      </c>
      <c r="AN4112">
        <v>0</v>
      </c>
      <c r="AO4112">
        <v>0</v>
      </c>
      <c r="AP4112" t="s">
        <v>164</v>
      </c>
      <c r="AQ4112" t="s">
        <v>104</v>
      </c>
      <c r="AR4112" t="s">
        <v>93</v>
      </c>
      <c r="AS4112">
        <v>3</v>
      </c>
      <c r="AT4112">
        <v>695</v>
      </c>
      <c r="AU4112">
        <v>1</v>
      </c>
      <c r="AV4112">
        <v>1</v>
      </c>
      <c r="AW4112">
        <v>0</v>
      </c>
      <c r="AX4112">
        <v>83.84999999999999</v>
      </c>
      <c r="AY4112">
        <v>4</v>
      </c>
      <c r="AZ4112" t="s">
        <v>165</v>
      </c>
      <c r="BA4112">
        <v>7</v>
      </c>
      <c r="BB4112" t="s">
        <v>95</v>
      </c>
      <c r="BC4112">
        <v>1</v>
      </c>
    </row>
    <row r="4113" spans="1:55">
      <c r="A4113" t="s">
        <v>7986</v>
      </c>
      <c r="B4113" t="s">
        <v>73</v>
      </c>
      <c r="C4113">
        <v>45</v>
      </c>
      <c r="D4113" t="s">
        <v>57</v>
      </c>
      <c r="E4113">
        <v>0</v>
      </c>
      <c r="F4113" t="s">
        <v>5452</v>
      </c>
      <c r="G4113">
        <v>95493</v>
      </c>
      <c r="H4113">
        <v>39.222323</v>
      </c>
      <c r="I4113">
        <v>-122.985488</v>
      </c>
      <c r="J4113">
        <v>3</v>
      </c>
      <c r="K4113">
        <v>20</v>
      </c>
      <c r="L4113" t="s">
        <v>98</v>
      </c>
      <c r="M4113" t="s">
        <v>57</v>
      </c>
      <c r="N4113" t="s">
        <v>7987</v>
      </c>
      <c r="O4113" t="s">
        <v>61</v>
      </c>
      <c r="P4113" t="s">
        <v>57</v>
      </c>
      <c r="Q4113" t="s">
        <v>135</v>
      </c>
      <c r="R4113" t="s">
        <v>318</v>
      </c>
      <c r="S4113" t="s">
        <v>57</v>
      </c>
      <c r="T4113" t="s">
        <v>61</v>
      </c>
      <c r="U4113" t="s">
        <v>61</v>
      </c>
      <c r="V4113" t="s">
        <v>57</v>
      </c>
      <c r="W4113" t="s">
        <v>61</v>
      </c>
      <c r="X4113" t="s">
        <v>57</v>
      </c>
      <c r="Y4113" t="s">
        <v>57</v>
      </c>
      <c r="Z4113" t="s">
        <v>61</v>
      </c>
      <c r="AA4113" t="s">
        <v>64</v>
      </c>
      <c r="AB4113" t="s">
        <v>57</v>
      </c>
      <c r="AC4113" t="s">
        <v>65</v>
      </c>
      <c r="AD4113">
        <v>64.15000000000001</v>
      </c>
      <c r="AE4113">
        <v>1274.45</v>
      </c>
      <c r="AF4113">
        <v>0</v>
      </c>
      <c r="AG4113">
        <v>100</v>
      </c>
      <c r="AH4113">
        <v>675.6</v>
      </c>
      <c r="AI4113">
        <v>2050.05</v>
      </c>
      <c r="AJ4113" t="s">
        <v>66</v>
      </c>
      <c r="AM4113">
        <v>0</v>
      </c>
      <c r="AN4113">
        <v>1</v>
      </c>
      <c r="AO4113">
        <v>0</v>
      </c>
      <c r="AP4113" t="s">
        <v>103</v>
      </c>
      <c r="AQ4113" t="s">
        <v>78</v>
      </c>
      <c r="AR4113" t="s">
        <v>69</v>
      </c>
      <c r="AS4113">
        <v>4</v>
      </c>
      <c r="AT4113">
        <v>240</v>
      </c>
      <c r="AU4113">
        <v>1</v>
      </c>
      <c r="AV4113">
        <v>0</v>
      </c>
      <c r="AW4113">
        <v>1</v>
      </c>
      <c r="AX4113">
        <v>0</v>
      </c>
      <c r="AY4113">
        <v>3</v>
      </c>
      <c r="AZ4113" t="s">
        <v>106</v>
      </c>
      <c r="BA4113">
        <v>1</v>
      </c>
      <c r="BB4113" t="s">
        <v>71</v>
      </c>
      <c r="BC4113">
        <v>4</v>
      </c>
    </row>
    <row r="4114" spans="1:55">
      <c r="A4114" t="s">
        <v>7988</v>
      </c>
      <c r="B4114" t="s">
        <v>56</v>
      </c>
      <c r="C4114">
        <v>28</v>
      </c>
      <c r="D4114" t="s">
        <v>57</v>
      </c>
      <c r="E4114">
        <v>0</v>
      </c>
      <c r="F4114" t="s">
        <v>7989</v>
      </c>
      <c r="G4114">
        <v>96080</v>
      </c>
      <c r="H4114">
        <v>40.186772</v>
      </c>
      <c r="I4114">
        <v>-122.388361</v>
      </c>
      <c r="J4114">
        <v>4</v>
      </c>
      <c r="K4114">
        <v>70</v>
      </c>
      <c r="L4114" t="s">
        <v>59</v>
      </c>
      <c r="M4114" t="s">
        <v>57</v>
      </c>
      <c r="N4114" t="s">
        <v>1834</v>
      </c>
      <c r="O4114" t="s">
        <v>61</v>
      </c>
      <c r="P4114" t="s">
        <v>57</v>
      </c>
      <c r="Q4114" t="s">
        <v>135</v>
      </c>
      <c r="R4114" t="s">
        <v>189</v>
      </c>
      <c r="S4114" t="s">
        <v>61</v>
      </c>
      <c r="T4114" t="s">
        <v>57</v>
      </c>
      <c r="U4114" t="s">
        <v>57</v>
      </c>
      <c r="V4114" t="s">
        <v>57</v>
      </c>
      <c r="W4114" t="s">
        <v>57</v>
      </c>
      <c r="X4114" t="s">
        <v>57</v>
      </c>
      <c r="Y4114" t="s">
        <v>57</v>
      </c>
      <c r="Z4114" t="s">
        <v>57</v>
      </c>
      <c r="AA4114" t="s">
        <v>122</v>
      </c>
      <c r="AB4114" t="s">
        <v>57</v>
      </c>
      <c r="AC4114" t="s">
        <v>87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8502.450000000001</v>
      </c>
      <c r="AJ4114" t="s">
        <v>66</v>
      </c>
      <c r="AM4114">
        <v>0</v>
      </c>
      <c r="AN4114">
        <v>1</v>
      </c>
      <c r="AO4114">
        <v>1</v>
      </c>
      <c r="AP4114" t="s">
        <v>123</v>
      </c>
      <c r="AQ4114" t="s">
        <v>116</v>
      </c>
      <c r="AR4114" t="s">
        <v>79</v>
      </c>
      <c r="AS4114">
        <v>7</v>
      </c>
      <c r="AT4114">
        <v>26438</v>
      </c>
      <c r="AU4114">
        <v>1</v>
      </c>
      <c r="AV4114">
        <v>0</v>
      </c>
      <c r="AW4114">
        <v>1</v>
      </c>
      <c r="AX4114">
        <v>0</v>
      </c>
      <c r="AY4114">
        <v>6</v>
      </c>
      <c r="AZ4114" t="s">
        <v>125</v>
      </c>
      <c r="BA4114">
        <v>1</v>
      </c>
      <c r="BB4114" t="s">
        <v>71</v>
      </c>
      <c r="BC4114">
        <v>4</v>
      </c>
    </row>
    <row r="4115" spans="1:55">
      <c r="A4115" t="s">
        <v>7990</v>
      </c>
      <c r="B4115" t="s">
        <v>56</v>
      </c>
      <c r="C4115">
        <v>26</v>
      </c>
      <c r="D4115" t="s">
        <v>61</v>
      </c>
      <c r="E4115">
        <v>0</v>
      </c>
      <c r="F4115" t="s">
        <v>3551</v>
      </c>
      <c r="G4115">
        <v>94579</v>
      </c>
      <c r="H4115">
        <v>37.687264</v>
      </c>
      <c r="I4115">
        <v>-122.15728</v>
      </c>
      <c r="J4115">
        <v>0</v>
      </c>
      <c r="K4115">
        <v>37</v>
      </c>
      <c r="L4115" t="s">
        <v>59</v>
      </c>
      <c r="M4115" t="s">
        <v>57</v>
      </c>
      <c r="N4115" t="s">
        <v>7991</v>
      </c>
      <c r="O4115" t="s">
        <v>57</v>
      </c>
      <c r="P4115" t="s">
        <v>57</v>
      </c>
      <c r="Q4115" t="s">
        <v>85</v>
      </c>
      <c r="R4115" t="s">
        <v>467</v>
      </c>
      <c r="S4115" t="s">
        <v>61</v>
      </c>
      <c r="T4115" t="s">
        <v>61</v>
      </c>
      <c r="U4115" t="s">
        <v>61</v>
      </c>
      <c r="V4115" t="s">
        <v>57</v>
      </c>
      <c r="W4115" t="s">
        <v>57</v>
      </c>
      <c r="X4115" t="s">
        <v>57</v>
      </c>
      <c r="Y4115" t="s">
        <v>57</v>
      </c>
      <c r="Z4115" t="s">
        <v>57</v>
      </c>
      <c r="AA4115" t="s">
        <v>77</v>
      </c>
      <c r="AB4115" t="s">
        <v>61</v>
      </c>
      <c r="AC4115" t="s">
        <v>65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66</v>
      </c>
      <c r="AM4115">
        <v>0</v>
      </c>
      <c r="AN4115">
        <v>1</v>
      </c>
      <c r="AO4115">
        <v>0</v>
      </c>
      <c r="AP4115" t="s">
        <v>176</v>
      </c>
      <c r="AQ4115" t="s">
        <v>116</v>
      </c>
      <c r="AR4115" t="s">
        <v>105</v>
      </c>
      <c r="AS4115">
        <v>5</v>
      </c>
      <c r="AT4115">
        <v>19815</v>
      </c>
      <c r="AU4115">
        <v>1</v>
      </c>
      <c r="AV4115">
        <v>0</v>
      </c>
      <c r="AW4115">
        <v>1</v>
      </c>
      <c r="AX4115">
        <v>0</v>
      </c>
      <c r="AY4115">
        <v>5</v>
      </c>
      <c r="AZ4115" t="s">
        <v>177</v>
      </c>
      <c r="BA4115">
        <v>7</v>
      </c>
      <c r="BB4115" t="s">
        <v>95</v>
      </c>
      <c r="BC4115">
        <v>1</v>
      </c>
    </row>
    <row r="4116" spans="1:55">
      <c r="A4116" t="s">
        <v>7992</v>
      </c>
      <c r="B4116" t="s">
        <v>56</v>
      </c>
      <c r="C4116">
        <v>73</v>
      </c>
      <c r="D4116" t="s">
        <v>61</v>
      </c>
      <c r="E4116">
        <v>0</v>
      </c>
      <c r="F4116" t="s">
        <v>1471</v>
      </c>
      <c r="G4116">
        <v>92835</v>
      </c>
      <c r="H4116">
        <v>33.902211</v>
      </c>
      <c r="I4116">
        <v>-117.914922</v>
      </c>
      <c r="J4116">
        <v>0</v>
      </c>
      <c r="K4116">
        <v>7</v>
      </c>
      <c r="L4116" t="s">
        <v>59</v>
      </c>
      <c r="M4116" t="s">
        <v>57</v>
      </c>
      <c r="N4116" t="s">
        <v>5528</v>
      </c>
      <c r="O4116" t="s">
        <v>61</v>
      </c>
      <c r="P4116" t="s">
        <v>57</v>
      </c>
      <c r="Q4116" t="s">
        <v>62</v>
      </c>
      <c r="R4116" t="s">
        <v>318</v>
      </c>
      <c r="S4116" t="s">
        <v>61</v>
      </c>
      <c r="T4116" t="s">
        <v>57</v>
      </c>
      <c r="U4116" t="s">
        <v>61</v>
      </c>
      <c r="V4116" t="s">
        <v>61</v>
      </c>
      <c r="W4116" t="s">
        <v>61</v>
      </c>
      <c r="X4116" t="s">
        <v>61</v>
      </c>
      <c r="Y4116" t="s">
        <v>61</v>
      </c>
      <c r="Z4116" t="s">
        <v>57</v>
      </c>
      <c r="AA4116" t="s">
        <v>122</v>
      </c>
      <c r="AB4116" t="s">
        <v>57</v>
      </c>
      <c r="AC4116" t="s">
        <v>65</v>
      </c>
      <c r="AD4116">
        <v>51.3</v>
      </c>
      <c r="AE4116">
        <v>419.35</v>
      </c>
      <c r="AF4116">
        <v>0</v>
      </c>
      <c r="AG4116">
        <v>0</v>
      </c>
      <c r="AH4116">
        <v>77.06999999999999</v>
      </c>
      <c r="AI4116">
        <v>496.42</v>
      </c>
      <c r="AJ4116" t="s">
        <v>66</v>
      </c>
      <c r="AM4116">
        <v>0</v>
      </c>
      <c r="AN4116">
        <v>1</v>
      </c>
      <c r="AO4116">
        <v>0</v>
      </c>
      <c r="AP4116" t="s">
        <v>67</v>
      </c>
      <c r="AQ4116" t="s">
        <v>104</v>
      </c>
      <c r="AR4116" t="s">
        <v>69</v>
      </c>
      <c r="AS4116">
        <v>2</v>
      </c>
      <c r="AT4116">
        <v>21157</v>
      </c>
      <c r="AU4116">
        <v>1</v>
      </c>
      <c r="AV4116">
        <v>0</v>
      </c>
      <c r="AW4116">
        <v>1</v>
      </c>
      <c r="AX4116">
        <v>0</v>
      </c>
      <c r="AY4116">
        <v>2</v>
      </c>
      <c r="AZ4116" t="s">
        <v>70</v>
      </c>
      <c r="BA4116">
        <v>2</v>
      </c>
      <c r="BB4116" t="s">
        <v>126</v>
      </c>
      <c r="BC4116">
        <v>3</v>
      </c>
    </row>
    <row r="4117" spans="1:55">
      <c r="A4117" t="s">
        <v>7993</v>
      </c>
      <c r="B4117" t="s">
        <v>56</v>
      </c>
      <c r="C4117">
        <v>75</v>
      </c>
      <c r="D4117" t="s">
        <v>57</v>
      </c>
      <c r="E4117">
        <v>0</v>
      </c>
      <c r="F4117" t="s">
        <v>2726</v>
      </c>
      <c r="G4117">
        <v>91913</v>
      </c>
      <c r="H4117">
        <v>32.64164</v>
      </c>
      <c r="I4117">
        <v>-116.985026</v>
      </c>
      <c r="J4117">
        <v>1</v>
      </c>
      <c r="K4117">
        <v>56</v>
      </c>
      <c r="L4117" t="s">
        <v>59</v>
      </c>
      <c r="M4117" t="s">
        <v>57</v>
      </c>
      <c r="N4117" t="s">
        <v>7994</v>
      </c>
      <c r="O4117" t="s">
        <v>57</v>
      </c>
      <c r="P4117" t="s">
        <v>57</v>
      </c>
      <c r="Q4117" t="s">
        <v>62</v>
      </c>
      <c r="R4117" t="s">
        <v>318</v>
      </c>
      <c r="S4117" t="s">
        <v>57</v>
      </c>
      <c r="T4117" t="s">
        <v>57</v>
      </c>
      <c r="U4117" t="s">
        <v>57</v>
      </c>
      <c r="V4117" t="s">
        <v>57</v>
      </c>
      <c r="W4117" t="s">
        <v>61</v>
      </c>
      <c r="X4117" t="s">
        <v>61</v>
      </c>
      <c r="Y4117" t="s">
        <v>61</v>
      </c>
      <c r="Z4117" t="s">
        <v>57</v>
      </c>
      <c r="AA4117" t="s">
        <v>64</v>
      </c>
      <c r="AB4117" t="s">
        <v>57</v>
      </c>
      <c r="AC4117" t="s">
        <v>65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66</v>
      </c>
      <c r="AM4117">
        <v>0</v>
      </c>
      <c r="AN4117">
        <v>1</v>
      </c>
      <c r="AO4117">
        <v>0</v>
      </c>
      <c r="AP4117" t="s">
        <v>123</v>
      </c>
      <c r="AQ4117" t="s">
        <v>104</v>
      </c>
      <c r="AR4117" t="s">
        <v>69</v>
      </c>
      <c r="AS4117">
        <v>5</v>
      </c>
      <c r="AT4117">
        <v>12884</v>
      </c>
      <c r="AU4117">
        <v>1</v>
      </c>
      <c r="AV4117">
        <v>0</v>
      </c>
      <c r="AW4117">
        <v>1</v>
      </c>
      <c r="AX4117">
        <v>0</v>
      </c>
      <c r="AY4117">
        <v>6</v>
      </c>
      <c r="AZ4117" t="s">
        <v>125</v>
      </c>
      <c r="BA4117">
        <v>1</v>
      </c>
      <c r="BB4117" t="s">
        <v>71</v>
      </c>
      <c r="BC4117">
        <v>4</v>
      </c>
    </row>
    <row r="4118" spans="1:55">
      <c r="A4118" t="s">
        <v>7995</v>
      </c>
      <c r="B4118" t="s">
        <v>56</v>
      </c>
      <c r="C4118">
        <v>43</v>
      </c>
      <c r="D4118" t="s">
        <v>57</v>
      </c>
      <c r="E4118">
        <v>0</v>
      </c>
      <c r="F4118" t="s">
        <v>5407</v>
      </c>
      <c r="G4118">
        <v>92364</v>
      </c>
      <c r="H4118">
        <v>35.478736</v>
      </c>
      <c r="I4118">
        <v>-115.516984</v>
      </c>
      <c r="J4118">
        <v>6</v>
      </c>
      <c r="K4118">
        <v>57</v>
      </c>
      <c r="L4118" t="s">
        <v>59</v>
      </c>
      <c r="M4118" t="s">
        <v>57</v>
      </c>
      <c r="N4118" t="s">
        <v>5108</v>
      </c>
      <c r="O4118" t="s">
        <v>61</v>
      </c>
      <c r="P4118" t="s">
        <v>61</v>
      </c>
      <c r="Q4118" t="s">
        <v>143</v>
      </c>
      <c r="R4118" t="s">
        <v>143</v>
      </c>
      <c r="S4118" t="s">
        <v>143</v>
      </c>
      <c r="T4118" t="s">
        <v>143</v>
      </c>
      <c r="U4118" t="s">
        <v>143</v>
      </c>
      <c r="V4118" t="s">
        <v>143</v>
      </c>
      <c r="W4118" t="s">
        <v>143</v>
      </c>
      <c r="X4118" t="s">
        <v>143</v>
      </c>
      <c r="Y4118" t="s">
        <v>143</v>
      </c>
      <c r="Z4118" t="s">
        <v>143</v>
      </c>
      <c r="AA4118" t="s">
        <v>122</v>
      </c>
      <c r="AB4118" t="s">
        <v>61</v>
      </c>
      <c r="AC4118" t="s">
        <v>87</v>
      </c>
      <c r="AD4118">
        <v>19.9</v>
      </c>
      <c r="AE4118">
        <v>1115.6</v>
      </c>
      <c r="AF4118">
        <v>0</v>
      </c>
      <c r="AG4118">
        <v>0</v>
      </c>
      <c r="AH4118">
        <v>2557.02</v>
      </c>
      <c r="AI4118">
        <v>3672.62</v>
      </c>
      <c r="AJ4118" t="s">
        <v>66</v>
      </c>
      <c r="AM4118">
        <v>0</v>
      </c>
      <c r="AN4118">
        <v>1</v>
      </c>
      <c r="AO4118">
        <v>0</v>
      </c>
      <c r="AP4118" t="s">
        <v>123</v>
      </c>
      <c r="AQ4118" t="s">
        <v>78</v>
      </c>
      <c r="AR4118" t="s">
        <v>182</v>
      </c>
      <c r="AT4118">
        <v>162</v>
      </c>
      <c r="AU4118">
        <v>1</v>
      </c>
      <c r="AV4118">
        <v>0</v>
      </c>
      <c r="AW4118">
        <v>1</v>
      </c>
      <c r="AX4118">
        <v>0</v>
      </c>
      <c r="AY4118">
        <v>6</v>
      </c>
      <c r="AZ4118" t="s">
        <v>125</v>
      </c>
      <c r="BA4118">
        <v>1</v>
      </c>
      <c r="BB4118" t="s">
        <v>71</v>
      </c>
      <c r="BC4118">
        <v>4</v>
      </c>
    </row>
    <row r="4119" spans="1:55">
      <c r="A4119" t="s">
        <v>7996</v>
      </c>
      <c r="B4119" t="s">
        <v>73</v>
      </c>
      <c r="C4119">
        <v>39</v>
      </c>
      <c r="D4119" t="s">
        <v>61</v>
      </c>
      <c r="E4119">
        <v>3</v>
      </c>
      <c r="F4119" t="s">
        <v>6799</v>
      </c>
      <c r="G4119">
        <v>96034</v>
      </c>
      <c r="H4119">
        <v>41.411315</v>
      </c>
      <c r="I4119">
        <v>-122.697236</v>
      </c>
      <c r="J4119">
        <v>0</v>
      </c>
      <c r="K4119">
        <v>48</v>
      </c>
      <c r="L4119" t="s">
        <v>59</v>
      </c>
      <c r="M4119" t="s">
        <v>57</v>
      </c>
      <c r="N4119" t="s">
        <v>7997</v>
      </c>
      <c r="O4119" t="s">
        <v>57</v>
      </c>
      <c r="P4119" t="s">
        <v>57</v>
      </c>
      <c r="Q4119" t="s">
        <v>62</v>
      </c>
      <c r="R4119" t="s">
        <v>289</v>
      </c>
      <c r="S4119" t="s">
        <v>57</v>
      </c>
      <c r="T4119" t="s">
        <v>57</v>
      </c>
      <c r="U4119" t="s">
        <v>57</v>
      </c>
      <c r="V4119" t="s">
        <v>61</v>
      </c>
      <c r="W4119" t="s">
        <v>61</v>
      </c>
      <c r="X4119" t="s">
        <v>61</v>
      </c>
      <c r="Y4119" t="s">
        <v>61</v>
      </c>
      <c r="Z4119" t="s">
        <v>57</v>
      </c>
      <c r="AA4119" t="s">
        <v>64</v>
      </c>
      <c r="AB4119" t="s">
        <v>57</v>
      </c>
      <c r="AC4119" t="s">
        <v>87</v>
      </c>
      <c r="AD4119">
        <v>64.40000000000001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66</v>
      </c>
      <c r="AM4119">
        <v>0</v>
      </c>
      <c r="AN4119">
        <v>1</v>
      </c>
      <c r="AO4119">
        <v>0</v>
      </c>
      <c r="AP4119" t="s">
        <v>176</v>
      </c>
      <c r="AQ4119" t="s">
        <v>68</v>
      </c>
      <c r="AR4119" t="s">
        <v>69</v>
      </c>
      <c r="AS4119">
        <v>4</v>
      </c>
      <c r="AT4119">
        <v>392</v>
      </c>
      <c r="AU4119">
        <v>1</v>
      </c>
      <c r="AV4119">
        <v>0</v>
      </c>
      <c r="AW4119">
        <v>1</v>
      </c>
      <c r="AX4119">
        <v>0</v>
      </c>
      <c r="AY4119">
        <v>5</v>
      </c>
      <c r="AZ4119" t="s">
        <v>177</v>
      </c>
      <c r="BA4119">
        <v>1</v>
      </c>
      <c r="BB4119" t="s">
        <v>71</v>
      </c>
      <c r="BC4119">
        <v>4</v>
      </c>
    </row>
    <row r="4120" spans="1:55">
      <c r="A4120" t="s">
        <v>7998</v>
      </c>
      <c r="B4120" t="s">
        <v>73</v>
      </c>
      <c r="C4120">
        <v>39</v>
      </c>
      <c r="D4120" t="s">
        <v>57</v>
      </c>
      <c r="E4120">
        <v>3</v>
      </c>
      <c r="F4120" t="s">
        <v>2012</v>
      </c>
      <c r="G4120">
        <v>95415</v>
      </c>
      <c r="H4120">
        <v>39.025867</v>
      </c>
      <c r="I4120">
        <v>-123.381544</v>
      </c>
      <c r="J4120">
        <v>4</v>
      </c>
      <c r="K4120">
        <v>56</v>
      </c>
      <c r="L4120" t="s">
        <v>129</v>
      </c>
      <c r="M4120" t="s">
        <v>57</v>
      </c>
      <c r="N4120" t="s">
        <v>5024</v>
      </c>
      <c r="O4120" t="s">
        <v>57</v>
      </c>
      <c r="P4120" t="s">
        <v>57</v>
      </c>
      <c r="Q4120" t="s">
        <v>85</v>
      </c>
      <c r="R4120" t="s">
        <v>289</v>
      </c>
      <c r="S4120" t="s">
        <v>61</v>
      </c>
      <c r="T4120" t="s">
        <v>57</v>
      </c>
      <c r="U4120" t="s">
        <v>61</v>
      </c>
      <c r="V4120" t="s">
        <v>57</v>
      </c>
      <c r="W4120" t="s">
        <v>57</v>
      </c>
      <c r="X4120" t="s">
        <v>61</v>
      </c>
      <c r="Y4120" t="s">
        <v>61</v>
      </c>
      <c r="Z4120" t="s">
        <v>57</v>
      </c>
      <c r="AA4120" t="s">
        <v>77</v>
      </c>
      <c r="AB4120" t="s">
        <v>57</v>
      </c>
      <c r="AC4120" t="s">
        <v>65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66</v>
      </c>
      <c r="AM4120">
        <v>0</v>
      </c>
      <c r="AN4120">
        <v>1</v>
      </c>
      <c r="AO4120">
        <v>0</v>
      </c>
      <c r="AP4120" t="s">
        <v>123</v>
      </c>
      <c r="AQ4120" t="s">
        <v>68</v>
      </c>
      <c r="AR4120" t="s">
        <v>105</v>
      </c>
      <c r="AS4120">
        <v>4</v>
      </c>
      <c r="AT4120">
        <v>1374</v>
      </c>
      <c r="AU4120">
        <v>1</v>
      </c>
      <c r="AV4120">
        <v>0</v>
      </c>
      <c r="AW4120">
        <v>1</v>
      </c>
      <c r="AX4120">
        <v>0</v>
      </c>
      <c r="AY4120">
        <v>6</v>
      </c>
      <c r="AZ4120" t="s">
        <v>125</v>
      </c>
      <c r="BA4120">
        <v>5</v>
      </c>
      <c r="BB4120" t="s">
        <v>80</v>
      </c>
      <c r="BC4120">
        <v>2</v>
      </c>
    </row>
    <row r="4121" spans="1:55">
      <c r="A4121" t="s">
        <v>7999</v>
      </c>
      <c r="B4121" t="s">
        <v>73</v>
      </c>
      <c r="C4121">
        <v>29</v>
      </c>
      <c r="D4121" t="s">
        <v>57</v>
      </c>
      <c r="E4121">
        <v>0</v>
      </c>
      <c r="F4121" t="s">
        <v>4683</v>
      </c>
      <c r="G4121">
        <v>96126</v>
      </c>
      <c r="H4121">
        <v>39.559709</v>
      </c>
      <c r="I4121">
        <v>-120.345639</v>
      </c>
      <c r="J4121">
        <v>1</v>
      </c>
      <c r="K4121">
        <v>19</v>
      </c>
      <c r="L4121" t="s">
        <v>59</v>
      </c>
      <c r="M4121" t="s">
        <v>57</v>
      </c>
      <c r="N4121" t="s">
        <v>6251</v>
      </c>
      <c r="O4121" t="s">
        <v>57</v>
      </c>
      <c r="P4121" t="s">
        <v>57</v>
      </c>
      <c r="Q4121" t="s">
        <v>85</v>
      </c>
      <c r="R4121" t="s">
        <v>224</v>
      </c>
      <c r="S4121" t="s">
        <v>61</v>
      </c>
      <c r="T4121" t="s">
        <v>61</v>
      </c>
      <c r="U4121" t="s">
        <v>61</v>
      </c>
      <c r="V4121" t="s">
        <v>57</v>
      </c>
      <c r="W4121" t="s">
        <v>57</v>
      </c>
      <c r="X4121" t="s">
        <v>57</v>
      </c>
      <c r="Y4121" t="s">
        <v>57</v>
      </c>
      <c r="Z4121" t="s">
        <v>57</v>
      </c>
      <c r="AA4121" t="s">
        <v>64</v>
      </c>
      <c r="AB4121" t="s">
        <v>57</v>
      </c>
      <c r="AC4121" t="s">
        <v>87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88</v>
      </c>
      <c r="AK4121" t="s">
        <v>101</v>
      </c>
      <c r="AL4121" t="s">
        <v>937</v>
      </c>
      <c r="AM4121">
        <v>1</v>
      </c>
      <c r="AN4121">
        <v>0</v>
      </c>
      <c r="AO4121">
        <v>0</v>
      </c>
      <c r="AP4121" t="s">
        <v>103</v>
      </c>
      <c r="AQ4121" t="s">
        <v>116</v>
      </c>
      <c r="AR4121" t="s">
        <v>105</v>
      </c>
      <c r="AS4121">
        <v>5</v>
      </c>
      <c r="AT4121">
        <v>227</v>
      </c>
      <c r="AU4121">
        <v>1</v>
      </c>
      <c r="AV4121">
        <v>1</v>
      </c>
      <c r="AW4121">
        <v>0</v>
      </c>
      <c r="AX4121">
        <v>100.95</v>
      </c>
      <c r="AY4121">
        <v>3</v>
      </c>
      <c r="AZ4121" t="s">
        <v>106</v>
      </c>
      <c r="BA4121">
        <v>3</v>
      </c>
      <c r="BB4121" t="s">
        <v>126</v>
      </c>
      <c r="BC4121">
        <v>3</v>
      </c>
    </row>
    <row r="4122" spans="1:55">
      <c r="A4122" t="s">
        <v>8000</v>
      </c>
      <c r="B4122" t="s">
        <v>73</v>
      </c>
      <c r="C4122">
        <v>68</v>
      </c>
      <c r="D4122" t="s">
        <v>57</v>
      </c>
      <c r="E4122">
        <v>0</v>
      </c>
      <c r="F4122" t="s">
        <v>1684</v>
      </c>
      <c r="G4122">
        <v>94550</v>
      </c>
      <c r="H4122">
        <v>37.571748</v>
      </c>
      <c r="I4122">
        <v>-121.659562</v>
      </c>
      <c r="J4122">
        <v>4</v>
      </c>
      <c r="K4122">
        <v>62</v>
      </c>
      <c r="L4122" t="s">
        <v>59</v>
      </c>
      <c r="M4122" t="s">
        <v>57</v>
      </c>
      <c r="N4122" t="s">
        <v>1657</v>
      </c>
      <c r="O4122" t="s">
        <v>57</v>
      </c>
      <c r="P4122" t="s">
        <v>57</v>
      </c>
      <c r="Q4122" t="s">
        <v>85</v>
      </c>
      <c r="R4122" t="s">
        <v>1317</v>
      </c>
      <c r="S4122" t="s">
        <v>57</v>
      </c>
      <c r="T4122" t="s">
        <v>57</v>
      </c>
      <c r="U4122" t="s">
        <v>57</v>
      </c>
      <c r="V4122" t="s">
        <v>61</v>
      </c>
      <c r="W4122" t="s">
        <v>61</v>
      </c>
      <c r="X4122" t="s">
        <v>61</v>
      </c>
      <c r="Y4122" t="s">
        <v>61</v>
      </c>
      <c r="Z4122" t="s">
        <v>57</v>
      </c>
      <c r="AA4122" t="s">
        <v>77</v>
      </c>
      <c r="AB4122" t="s">
        <v>57</v>
      </c>
      <c r="AC4122" t="s">
        <v>87</v>
      </c>
      <c r="AD4122">
        <v>89.09999999999999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66</v>
      </c>
      <c r="AM4122">
        <v>0</v>
      </c>
      <c r="AN4122">
        <v>1</v>
      </c>
      <c r="AO4122">
        <v>0</v>
      </c>
      <c r="AP4122" t="s">
        <v>123</v>
      </c>
      <c r="AQ4122" t="s">
        <v>124</v>
      </c>
      <c r="AR4122" t="s">
        <v>93</v>
      </c>
      <c r="AS4122">
        <v>4</v>
      </c>
      <c r="AT4122">
        <v>75929</v>
      </c>
      <c r="AU4122">
        <v>1</v>
      </c>
      <c r="AV4122">
        <v>0</v>
      </c>
      <c r="AW4122">
        <v>1</v>
      </c>
      <c r="AX4122">
        <v>0</v>
      </c>
      <c r="AY4122">
        <v>6</v>
      </c>
      <c r="AZ4122" t="s">
        <v>125</v>
      </c>
      <c r="BA4122">
        <v>6</v>
      </c>
      <c r="BB4122" t="s">
        <v>95</v>
      </c>
      <c r="BC4122">
        <v>1</v>
      </c>
    </row>
    <row r="4123" spans="1:55">
      <c r="A4123" t="s">
        <v>8001</v>
      </c>
      <c r="B4123" t="s">
        <v>56</v>
      </c>
      <c r="C4123">
        <v>38</v>
      </c>
      <c r="D4123" t="s">
        <v>57</v>
      </c>
      <c r="E4123">
        <v>0</v>
      </c>
      <c r="F4123" t="s">
        <v>818</v>
      </c>
      <c r="G4123">
        <v>93926</v>
      </c>
      <c r="H4123">
        <v>36.52588</v>
      </c>
      <c r="I4123">
        <v>-121.396719</v>
      </c>
      <c r="J4123">
        <v>3</v>
      </c>
      <c r="K4123">
        <v>23</v>
      </c>
      <c r="L4123" t="s">
        <v>59</v>
      </c>
      <c r="M4123" t="s">
        <v>57</v>
      </c>
      <c r="N4123" t="s">
        <v>8002</v>
      </c>
      <c r="O4123" t="s">
        <v>61</v>
      </c>
      <c r="P4123" t="s">
        <v>57</v>
      </c>
      <c r="Q4123" t="s">
        <v>135</v>
      </c>
      <c r="R4123" t="s">
        <v>300</v>
      </c>
      <c r="S4123" t="s">
        <v>57</v>
      </c>
      <c r="T4123" t="s">
        <v>61</v>
      </c>
      <c r="U4123" t="s">
        <v>57</v>
      </c>
      <c r="V4123" t="s">
        <v>57</v>
      </c>
      <c r="W4123" t="s">
        <v>61</v>
      </c>
      <c r="X4123" t="s">
        <v>57</v>
      </c>
      <c r="Y4123" t="s">
        <v>57</v>
      </c>
      <c r="Z4123" t="s">
        <v>57</v>
      </c>
      <c r="AA4123" t="s">
        <v>64</v>
      </c>
      <c r="AB4123" t="s">
        <v>57</v>
      </c>
      <c r="AC4123" t="s">
        <v>87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66</v>
      </c>
      <c r="AM4123">
        <v>0</v>
      </c>
      <c r="AN4123">
        <v>1</v>
      </c>
      <c r="AO4123">
        <v>0</v>
      </c>
      <c r="AP4123" t="s">
        <v>103</v>
      </c>
      <c r="AQ4123" t="s">
        <v>68</v>
      </c>
      <c r="AR4123" t="s">
        <v>69</v>
      </c>
      <c r="AS4123">
        <v>6</v>
      </c>
      <c r="AT4123">
        <v>9023</v>
      </c>
      <c r="AU4123">
        <v>1</v>
      </c>
      <c r="AV4123">
        <v>0</v>
      </c>
      <c r="AW4123">
        <v>1</v>
      </c>
      <c r="AX4123">
        <v>0</v>
      </c>
      <c r="AY4123">
        <v>3</v>
      </c>
      <c r="AZ4123" t="s">
        <v>106</v>
      </c>
      <c r="BA4123">
        <v>1</v>
      </c>
      <c r="BB4123" t="s">
        <v>71</v>
      </c>
      <c r="BC4123">
        <v>4</v>
      </c>
    </row>
    <row r="4124" spans="1:55">
      <c r="A4124" t="s">
        <v>8003</v>
      </c>
      <c r="B4124" t="s">
        <v>73</v>
      </c>
      <c r="C4124">
        <v>28</v>
      </c>
      <c r="D4124" t="s">
        <v>57</v>
      </c>
      <c r="E4124">
        <v>3</v>
      </c>
      <c r="F4124" t="s">
        <v>1905</v>
      </c>
      <c r="G4124">
        <v>91501</v>
      </c>
      <c r="H4124">
        <v>34.188339</v>
      </c>
      <c r="I4124">
        <v>-118.300942</v>
      </c>
      <c r="J4124">
        <v>9</v>
      </c>
      <c r="K4124">
        <v>29</v>
      </c>
      <c r="L4124" t="s">
        <v>59</v>
      </c>
      <c r="M4124" t="s">
        <v>57</v>
      </c>
      <c r="N4124" t="s">
        <v>8004</v>
      </c>
      <c r="O4124" t="s">
        <v>61</v>
      </c>
      <c r="P4124" t="s">
        <v>57</v>
      </c>
      <c r="Q4124" t="s">
        <v>135</v>
      </c>
      <c r="R4124" t="s">
        <v>115</v>
      </c>
      <c r="S4124" t="s">
        <v>57</v>
      </c>
      <c r="T4124" t="s">
        <v>61</v>
      </c>
      <c r="U4124" t="s">
        <v>61</v>
      </c>
      <c r="V4124" t="s">
        <v>61</v>
      </c>
      <c r="W4124" t="s">
        <v>61</v>
      </c>
      <c r="X4124" t="s">
        <v>57</v>
      </c>
      <c r="Y4124" t="s">
        <v>57</v>
      </c>
      <c r="Z4124" t="s">
        <v>57</v>
      </c>
      <c r="AA4124" t="s">
        <v>77</v>
      </c>
      <c r="AB4124" t="s">
        <v>57</v>
      </c>
      <c r="AC4124" t="s">
        <v>65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66</v>
      </c>
      <c r="AM4124">
        <v>0</v>
      </c>
      <c r="AN4124">
        <v>1</v>
      </c>
      <c r="AO4124">
        <v>0</v>
      </c>
      <c r="AP4124" t="s">
        <v>164</v>
      </c>
      <c r="AQ4124" t="s">
        <v>116</v>
      </c>
      <c r="AR4124" t="s">
        <v>69</v>
      </c>
      <c r="AS4124">
        <v>4</v>
      </c>
      <c r="AT4124">
        <v>18112</v>
      </c>
      <c r="AU4124">
        <v>1</v>
      </c>
      <c r="AV4124">
        <v>0</v>
      </c>
      <c r="AW4124">
        <v>1</v>
      </c>
      <c r="AX4124">
        <v>0</v>
      </c>
      <c r="AY4124">
        <v>4</v>
      </c>
      <c r="AZ4124" t="s">
        <v>165</v>
      </c>
      <c r="BA4124">
        <v>3</v>
      </c>
      <c r="BB4124" t="s">
        <v>126</v>
      </c>
      <c r="BC4124">
        <v>3</v>
      </c>
    </row>
    <row r="4125" spans="1:55">
      <c r="A4125" t="s">
        <v>8005</v>
      </c>
      <c r="B4125" t="s">
        <v>73</v>
      </c>
      <c r="C4125">
        <v>30</v>
      </c>
      <c r="D4125" t="s">
        <v>61</v>
      </c>
      <c r="E4125">
        <v>0</v>
      </c>
      <c r="F4125" t="s">
        <v>1421</v>
      </c>
      <c r="G4125">
        <v>95035</v>
      </c>
      <c r="H4125">
        <v>37.441931</v>
      </c>
      <c r="I4125">
        <v>-121.878502</v>
      </c>
      <c r="J4125">
        <v>0</v>
      </c>
      <c r="K4125">
        <v>29</v>
      </c>
      <c r="L4125" t="s">
        <v>59</v>
      </c>
      <c r="M4125" t="s">
        <v>57</v>
      </c>
      <c r="N4125" t="s">
        <v>8006</v>
      </c>
      <c r="O4125" t="s">
        <v>61</v>
      </c>
      <c r="P4125" t="s">
        <v>57</v>
      </c>
      <c r="Q4125" t="s">
        <v>62</v>
      </c>
      <c r="R4125" t="s">
        <v>254</v>
      </c>
      <c r="S4125" t="s">
        <v>61</v>
      </c>
      <c r="T4125" t="s">
        <v>61</v>
      </c>
      <c r="U4125" t="s">
        <v>57</v>
      </c>
      <c r="V4125" t="s">
        <v>57</v>
      </c>
      <c r="W4125" t="s">
        <v>57</v>
      </c>
      <c r="X4125" t="s">
        <v>57</v>
      </c>
      <c r="Y4125" t="s">
        <v>57</v>
      </c>
      <c r="Z4125" t="s">
        <v>57</v>
      </c>
      <c r="AA4125" t="s">
        <v>64</v>
      </c>
      <c r="AB4125" t="s">
        <v>57</v>
      </c>
      <c r="AC4125" t="s">
        <v>87</v>
      </c>
      <c r="AD4125">
        <v>75.34999999999999</v>
      </c>
      <c r="AE4125">
        <v>2243.9</v>
      </c>
      <c r="AF4125">
        <v>2.24</v>
      </c>
      <c r="AG4125">
        <v>0</v>
      </c>
      <c r="AH4125">
        <v>107.01</v>
      </c>
      <c r="AI4125">
        <v>2348.67</v>
      </c>
      <c r="AJ4125" t="s">
        <v>66</v>
      </c>
      <c r="AM4125">
        <v>0</v>
      </c>
      <c r="AN4125">
        <v>1</v>
      </c>
      <c r="AO4125">
        <v>0</v>
      </c>
      <c r="AP4125" t="s">
        <v>164</v>
      </c>
      <c r="AQ4125" t="s">
        <v>68</v>
      </c>
      <c r="AR4125" t="s">
        <v>93</v>
      </c>
      <c r="AS4125">
        <v>6</v>
      </c>
      <c r="AT4125">
        <v>62848</v>
      </c>
      <c r="AU4125">
        <v>1</v>
      </c>
      <c r="AV4125">
        <v>0</v>
      </c>
      <c r="AW4125">
        <v>1</v>
      </c>
      <c r="AX4125">
        <v>0</v>
      </c>
      <c r="AY4125">
        <v>4</v>
      </c>
      <c r="AZ4125" t="s">
        <v>165</v>
      </c>
      <c r="BA4125">
        <v>2</v>
      </c>
      <c r="BB4125" t="s">
        <v>126</v>
      </c>
      <c r="BC4125">
        <v>3</v>
      </c>
    </row>
    <row r="4126" spans="1:55">
      <c r="A4126" t="s">
        <v>8007</v>
      </c>
      <c r="B4126" t="s">
        <v>73</v>
      </c>
      <c r="C4126">
        <v>56</v>
      </c>
      <c r="D4126" t="s">
        <v>61</v>
      </c>
      <c r="E4126">
        <v>0</v>
      </c>
      <c r="F4126" t="s">
        <v>4683</v>
      </c>
      <c r="G4126">
        <v>96126</v>
      </c>
      <c r="H4126">
        <v>39.559709</v>
      </c>
      <c r="I4126">
        <v>-120.345639</v>
      </c>
      <c r="J4126">
        <v>0</v>
      </c>
      <c r="K4126">
        <v>2</v>
      </c>
      <c r="L4126" t="s">
        <v>83</v>
      </c>
      <c r="M4126" t="s">
        <v>57</v>
      </c>
      <c r="N4126" t="s">
        <v>8008</v>
      </c>
      <c r="O4126" t="s">
        <v>61</v>
      </c>
      <c r="P4126" t="s">
        <v>57</v>
      </c>
      <c r="Q4126" t="s">
        <v>85</v>
      </c>
      <c r="R4126" t="s">
        <v>254</v>
      </c>
      <c r="S4126" t="s">
        <v>61</v>
      </c>
      <c r="T4126" t="s">
        <v>61</v>
      </c>
      <c r="U4126" t="s">
        <v>61</v>
      </c>
      <c r="V4126" t="s">
        <v>61</v>
      </c>
      <c r="W4126" t="s">
        <v>61</v>
      </c>
      <c r="X4126" t="s">
        <v>61</v>
      </c>
      <c r="Y4126" t="s">
        <v>61</v>
      </c>
      <c r="Z4126" t="s">
        <v>57</v>
      </c>
      <c r="AA4126" t="s">
        <v>77</v>
      </c>
      <c r="AB4126" t="s">
        <v>57</v>
      </c>
      <c r="AC4126" t="s">
        <v>65</v>
      </c>
      <c r="AD4126">
        <v>69.8</v>
      </c>
      <c r="AE4126">
        <v>134.7</v>
      </c>
      <c r="AF4126">
        <v>0</v>
      </c>
      <c r="AG4126">
        <v>0</v>
      </c>
      <c r="AH4126">
        <v>75.44</v>
      </c>
      <c r="AI4126">
        <v>210.14</v>
      </c>
      <c r="AJ4126" t="s">
        <v>88</v>
      </c>
      <c r="AK4126" t="s">
        <v>190</v>
      </c>
      <c r="AL4126" t="s">
        <v>191</v>
      </c>
      <c r="AM4126">
        <v>1</v>
      </c>
      <c r="AN4126">
        <v>0</v>
      </c>
      <c r="AO4126">
        <v>0</v>
      </c>
      <c r="AP4126" t="s">
        <v>91</v>
      </c>
      <c r="AQ4126" t="s">
        <v>92</v>
      </c>
      <c r="AR4126" t="s">
        <v>69</v>
      </c>
      <c r="AS4126">
        <v>1</v>
      </c>
      <c r="AT4126">
        <v>227</v>
      </c>
      <c r="AU4126">
        <v>1</v>
      </c>
      <c r="AV4126">
        <v>1</v>
      </c>
      <c r="AW4126">
        <v>0</v>
      </c>
      <c r="AX4126">
        <v>69.8</v>
      </c>
      <c r="AY4126">
        <v>1</v>
      </c>
      <c r="AZ4126" t="s">
        <v>94</v>
      </c>
      <c r="BA4126">
        <v>10</v>
      </c>
      <c r="BB4126" t="s">
        <v>95</v>
      </c>
      <c r="BC4126">
        <v>1</v>
      </c>
    </row>
    <row r="4127" spans="1:55">
      <c r="A4127" t="s">
        <v>8009</v>
      </c>
      <c r="B4127" t="s">
        <v>73</v>
      </c>
      <c r="C4127">
        <v>55</v>
      </c>
      <c r="D4127" t="s">
        <v>61</v>
      </c>
      <c r="E4127">
        <v>0</v>
      </c>
      <c r="F4127" t="s">
        <v>252</v>
      </c>
      <c r="G4127">
        <v>92117</v>
      </c>
      <c r="H4127">
        <v>32.825086</v>
      </c>
      <c r="I4127">
        <v>-117.199424</v>
      </c>
      <c r="J4127">
        <v>0</v>
      </c>
      <c r="K4127">
        <v>1</v>
      </c>
      <c r="L4127" t="s">
        <v>59</v>
      </c>
      <c r="M4127" t="s">
        <v>57</v>
      </c>
      <c r="N4127" t="s">
        <v>4743</v>
      </c>
      <c r="O4127" t="s">
        <v>57</v>
      </c>
      <c r="P4127" t="s">
        <v>57</v>
      </c>
      <c r="Q4127" t="s">
        <v>85</v>
      </c>
      <c r="R4127" t="s">
        <v>296</v>
      </c>
      <c r="S4127" t="s">
        <v>61</v>
      </c>
      <c r="T4127" t="s">
        <v>61</v>
      </c>
      <c r="U4127" t="s">
        <v>61</v>
      </c>
      <c r="V4127" t="s">
        <v>61</v>
      </c>
      <c r="W4127" t="s">
        <v>61</v>
      </c>
      <c r="X4127" t="s">
        <v>61</v>
      </c>
      <c r="Y4127" t="s">
        <v>61</v>
      </c>
      <c r="Z4127" t="s">
        <v>57</v>
      </c>
      <c r="AA4127" t="s">
        <v>77</v>
      </c>
      <c r="AB4127" t="s">
        <v>57</v>
      </c>
      <c r="AC4127" t="s">
        <v>87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88</v>
      </c>
      <c r="AK4127" t="s">
        <v>89</v>
      </c>
      <c r="AL4127" t="s">
        <v>181</v>
      </c>
      <c r="AM4127">
        <v>1</v>
      </c>
      <c r="AN4127">
        <v>0</v>
      </c>
      <c r="AO4127">
        <v>0</v>
      </c>
      <c r="AP4127" t="s">
        <v>91</v>
      </c>
      <c r="AQ4127" t="s">
        <v>92</v>
      </c>
      <c r="AR4127" t="s">
        <v>93</v>
      </c>
      <c r="AS4127">
        <v>1</v>
      </c>
      <c r="AT4127">
        <v>51213</v>
      </c>
      <c r="AU4127">
        <v>1</v>
      </c>
      <c r="AV4127">
        <v>1</v>
      </c>
      <c r="AW4127">
        <v>0</v>
      </c>
      <c r="AX4127">
        <v>75.45</v>
      </c>
      <c r="AY4127">
        <v>1</v>
      </c>
      <c r="AZ4127" t="s">
        <v>94</v>
      </c>
      <c r="BA4127">
        <v>10</v>
      </c>
      <c r="BB4127" t="s">
        <v>95</v>
      </c>
      <c r="BC4127">
        <v>1</v>
      </c>
    </row>
    <row r="4128" spans="1:55">
      <c r="A4128" t="s">
        <v>8010</v>
      </c>
      <c r="B4128" t="s">
        <v>73</v>
      </c>
      <c r="C4128">
        <v>44</v>
      </c>
      <c r="D4128" t="s">
        <v>61</v>
      </c>
      <c r="E4128">
        <v>0</v>
      </c>
      <c r="F4128" t="s">
        <v>514</v>
      </c>
      <c r="G4128">
        <v>92027</v>
      </c>
      <c r="H4128">
        <v>33.141265</v>
      </c>
      <c r="I4128">
        <v>-116.967221</v>
      </c>
      <c r="J4128">
        <v>0</v>
      </c>
      <c r="K4128">
        <v>3</v>
      </c>
      <c r="L4128" t="s">
        <v>59</v>
      </c>
      <c r="M4128" t="s">
        <v>57</v>
      </c>
      <c r="N4128" t="s">
        <v>2741</v>
      </c>
      <c r="O4128" t="s">
        <v>57</v>
      </c>
      <c r="P4128" t="s">
        <v>57</v>
      </c>
      <c r="Q4128" t="s">
        <v>85</v>
      </c>
      <c r="R4128" t="s">
        <v>250</v>
      </c>
      <c r="S4128" t="s">
        <v>61</v>
      </c>
      <c r="T4128" t="s">
        <v>61</v>
      </c>
      <c r="U4128" t="s">
        <v>61</v>
      </c>
      <c r="V4128" t="s">
        <v>61</v>
      </c>
      <c r="W4128" t="s">
        <v>61</v>
      </c>
      <c r="X4128" t="s">
        <v>61</v>
      </c>
      <c r="Y4128" t="s">
        <v>61</v>
      </c>
      <c r="Z4128" t="s">
        <v>61</v>
      </c>
      <c r="AA4128" t="s">
        <v>77</v>
      </c>
      <c r="AB4128" t="s">
        <v>57</v>
      </c>
      <c r="AC4128" t="s">
        <v>87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88</v>
      </c>
      <c r="AK4128" t="s">
        <v>89</v>
      </c>
      <c r="AL4128" t="s">
        <v>181</v>
      </c>
      <c r="AM4128">
        <v>1</v>
      </c>
      <c r="AN4128">
        <v>0</v>
      </c>
      <c r="AO4128">
        <v>0</v>
      </c>
      <c r="AP4128" t="s">
        <v>91</v>
      </c>
      <c r="AQ4128" t="s">
        <v>78</v>
      </c>
      <c r="AR4128" t="s">
        <v>93</v>
      </c>
      <c r="AS4128">
        <v>0</v>
      </c>
      <c r="AT4128">
        <v>48690</v>
      </c>
      <c r="AU4128">
        <v>1</v>
      </c>
      <c r="AV4128">
        <v>1</v>
      </c>
      <c r="AW4128">
        <v>0</v>
      </c>
      <c r="AX4128">
        <v>76.95</v>
      </c>
      <c r="AY4128">
        <v>1</v>
      </c>
      <c r="AZ4128" t="s">
        <v>94</v>
      </c>
      <c r="BA4128">
        <v>10</v>
      </c>
      <c r="BB4128" t="s">
        <v>95</v>
      </c>
      <c r="BC4128">
        <v>1</v>
      </c>
    </row>
    <row r="4129" spans="1:55">
      <c r="A4129" t="s">
        <v>8011</v>
      </c>
      <c r="B4129" t="s">
        <v>56</v>
      </c>
      <c r="C4129">
        <v>63</v>
      </c>
      <c r="D4129" t="s">
        <v>57</v>
      </c>
      <c r="E4129">
        <v>3</v>
      </c>
      <c r="F4129" t="s">
        <v>355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59</v>
      </c>
      <c r="M4129" t="s">
        <v>57</v>
      </c>
      <c r="N4129" t="s">
        <v>8012</v>
      </c>
      <c r="O4129" t="s">
        <v>61</v>
      </c>
      <c r="P4129" t="s">
        <v>57</v>
      </c>
      <c r="Q4129" t="s">
        <v>62</v>
      </c>
      <c r="R4129" t="s">
        <v>86</v>
      </c>
      <c r="S4129" t="s">
        <v>61</v>
      </c>
      <c r="T4129" t="s">
        <v>57</v>
      </c>
      <c r="U4129" t="s">
        <v>61</v>
      </c>
      <c r="V4129" t="s">
        <v>61</v>
      </c>
      <c r="W4129" t="s">
        <v>57</v>
      </c>
      <c r="X4129" t="s">
        <v>61</v>
      </c>
      <c r="Y4129" t="s">
        <v>61</v>
      </c>
      <c r="Z4129" t="s">
        <v>57</v>
      </c>
      <c r="AA4129" t="s">
        <v>64</v>
      </c>
      <c r="AB4129" t="s">
        <v>57</v>
      </c>
      <c r="AC4129" t="s">
        <v>65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66</v>
      </c>
      <c r="AM4129">
        <v>0</v>
      </c>
      <c r="AN4129">
        <v>1</v>
      </c>
      <c r="AO4129">
        <v>0</v>
      </c>
      <c r="AP4129" t="s">
        <v>103</v>
      </c>
      <c r="AQ4129" t="s">
        <v>124</v>
      </c>
      <c r="AR4129" t="s">
        <v>69</v>
      </c>
      <c r="AS4129">
        <v>3</v>
      </c>
      <c r="AT4129">
        <v>3641</v>
      </c>
      <c r="AU4129">
        <v>1</v>
      </c>
      <c r="AV4129">
        <v>0</v>
      </c>
      <c r="AW4129">
        <v>1</v>
      </c>
      <c r="AX4129">
        <v>0</v>
      </c>
      <c r="AY4129">
        <v>3</v>
      </c>
      <c r="AZ4129" t="s">
        <v>106</v>
      </c>
      <c r="BA4129">
        <v>0</v>
      </c>
      <c r="BB4129" t="s">
        <v>71</v>
      </c>
      <c r="BC4129">
        <v>4</v>
      </c>
    </row>
    <row r="4130" spans="1:55">
      <c r="A4130" t="s">
        <v>8013</v>
      </c>
      <c r="B4130" t="s">
        <v>73</v>
      </c>
      <c r="C4130">
        <v>21</v>
      </c>
      <c r="D4130" t="s">
        <v>61</v>
      </c>
      <c r="E4130">
        <v>0</v>
      </c>
      <c r="F4130" t="s">
        <v>757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59</v>
      </c>
      <c r="M4130" t="s">
        <v>57</v>
      </c>
      <c r="N4130" t="s">
        <v>2378</v>
      </c>
      <c r="O4130" t="s">
        <v>61</v>
      </c>
      <c r="P4130" t="s">
        <v>57</v>
      </c>
      <c r="Q4130" t="s">
        <v>85</v>
      </c>
      <c r="R4130" t="s">
        <v>467</v>
      </c>
      <c r="S4130" t="s">
        <v>61</v>
      </c>
      <c r="T4130" t="s">
        <v>61</v>
      </c>
      <c r="U4130" t="s">
        <v>61</v>
      </c>
      <c r="V4130" t="s">
        <v>57</v>
      </c>
      <c r="W4130" t="s">
        <v>61</v>
      </c>
      <c r="X4130" t="s">
        <v>61</v>
      </c>
      <c r="Y4130" t="s">
        <v>61</v>
      </c>
      <c r="Z4130" t="s">
        <v>57</v>
      </c>
      <c r="AA4130" t="s">
        <v>77</v>
      </c>
      <c r="AB4130" t="s">
        <v>57</v>
      </c>
      <c r="AC4130" t="s">
        <v>65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66</v>
      </c>
      <c r="AM4130">
        <v>0</v>
      </c>
      <c r="AN4130">
        <v>1</v>
      </c>
      <c r="AO4130">
        <v>0</v>
      </c>
      <c r="AP4130" t="s">
        <v>103</v>
      </c>
      <c r="AQ4130" t="s">
        <v>116</v>
      </c>
      <c r="AR4130" t="s">
        <v>93</v>
      </c>
      <c r="AS4130">
        <v>2</v>
      </c>
      <c r="AT4130">
        <v>23172</v>
      </c>
      <c r="AU4130">
        <v>1</v>
      </c>
      <c r="AV4130">
        <v>0</v>
      </c>
      <c r="AW4130">
        <v>1</v>
      </c>
      <c r="AX4130">
        <v>0</v>
      </c>
      <c r="AY4130">
        <v>3</v>
      </c>
      <c r="AZ4130" t="s">
        <v>106</v>
      </c>
      <c r="BA4130">
        <v>7</v>
      </c>
      <c r="BB4130" t="s">
        <v>95</v>
      </c>
      <c r="BC4130">
        <v>1</v>
      </c>
    </row>
    <row r="4131" spans="1:55">
      <c r="A4131" t="s">
        <v>8014</v>
      </c>
      <c r="B4131" t="s">
        <v>56</v>
      </c>
      <c r="C4131">
        <v>32</v>
      </c>
      <c r="D4131" t="s">
        <v>57</v>
      </c>
      <c r="E4131">
        <v>1</v>
      </c>
      <c r="F4131" t="s">
        <v>2411</v>
      </c>
      <c r="G4131">
        <v>91331</v>
      </c>
      <c r="H4131">
        <v>34.255442</v>
      </c>
      <c r="I4131">
        <v>-118.421314</v>
      </c>
      <c r="J4131">
        <v>10</v>
      </c>
      <c r="K4131">
        <v>16</v>
      </c>
      <c r="L4131" t="s">
        <v>59</v>
      </c>
      <c r="M4131" t="s">
        <v>57</v>
      </c>
      <c r="N4131" t="s">
        <v>8015</v>
      </c>
      <c r="O4131" t="s">
        <v>61</v>
      </c>
      <c r="P4131" t="s">
        <v>57</v>
      </c>
      <c r="Q4131" t="s">
        <v>62</v>
      </c>
      <c r="R4131" t="s">
        <v>86</v>
      </c>
      <c r="S4131" t="s">
        <v>57</v>
      </c>
      <c r="T4131" t="s">
        <v>57</v>
      </c>
      <c r="U4131" t="s">
        <v>61</v>
      </c>
      <c r="V4131" t="s">
        <v>57</v>
      </c>
      <c r="W4131" t="s">
        <v>61</v>
      </c>
      <c r="X4131" t="s">
        <v>57</v>
      </c>
      <c r="Y4131" t="s">
        <v>57</v>
      </c>
      <c r="Z4131" t="s">
        <v>57</v>
      </c>
      <c r="AA4131" t="s">
        <v>122</v>
      </c>
      <c r="AB4131" t="s">
        <v>61</v>
      </c>
      <c r="AC4131" t="s">
        <v>87</v>
      </c>
      <c r="AD4131">
        <v>68.25</v>
      </c>
      <c r="AE4131">
        <v>1114.85</v>
      </c>
      <c r="AF4131">
        <v>0</v>
      </c>
      <c r="AG4131">
        <v>0</v>
      </c>
      <c r="AH4131">
        <v>321.92</v>
      </c>
      <c r="AI4131">
        <v>1436.77</v>
      </c>
      <c r="AJ4131" t="s">
        <v>66</v>
      </c>
      <c r="AM4131">
        <v>0</v>
      </c>
      <c r="AN4131">
        <v>1</v>
      </c>
      <c r="AO4131">
        <v>0</v>
      </c>
      <c r="AP4131" t="s">
        <v>103</v>
      </c>
      <c r="AQ4131" t="s">
        <v>68</v>
      </c>
      <c r="AR4131" t="s">
        <v>69</v>
      </c>
      <c r="AS4131">
        <v>6</v>
      </c>
      <c r="AT4131">
        <v>97318</v>
      </c>
      <c r="AU4131">
        <v>1</v>
      </c>
      <c r="AV4131">
        <v>0</v>
      </c>
      <c r="AW4131">
        <v>1</v>
      </c>
      <c r="AX4131">
        <v>0</v>
      </c>
      <c r="AY4131">
        <v>3</v>
      </c>
      <c r="AZ4131" t="s">
        <v>106</v>
      </c>
      <c r="BA4131">
        <v>0</v>
      </c>
      <c r="BB4131" t="s">
        <v>71</v>
      </c>
      <c r="BC4131">
        <v>4</v>
      </c>
    </row>
    <row r="4132" spans="1:55">
      <c r="A4132" t="s">
        <v>8016</v>
      </c>
      <c r="B4132" t="s">
        <v>56</v>
      </c>
      <c r="C4132">
        <v>37</v>
      </c>
      <c r="D4132" t="s">
        <v>57</v>
      </c>
      <c r="E4132">
        <v>0</v>
      </c>
      <c r="F4132" t="s">
        <v>407</v>
      </c>
      <c r="G4132">
        <v>93554</v>
      </c>
      <c r="H4132">
        <v>35.405722</v>
      </c>
      <c r="I4132">
        <v>-117.773354</v>
      </c>
      <c r="J4132">
        <v>1</v>
      </c>
      <c r="K4132">
        <v>5</v>
      </c>
      <c r="L4132" t="s">
        <v>59</v>
      </c>
      <c r="M4132" t="s">
        <v>57</v>
      </c>
      <c r="N4132" t="s">
        <v>2087</v>
      </c>
      <c r="O4132" t="s">
        <v>61</v>
      </c>
      <c r="P4132" t="s">
        <v>57</v>
      </c>
      <c r="Q4132" t="s">
        <v>62</v>
      </c>
      <c r="R4132" t="s">
        <v>254</v>
      </c>
      <c r="S4132" t="s">
        <v>57</v>
      </c>
      <c r="T4132" t="s">
        <v>61</v>
      </c>
      <c r="U4132" t="s">
        <v>57</v>
      </c>
      <c r="V4132" t="s">
        <v>61</v>
      </c>
      <c r="W4132" t="s">
        <v>61</v>
      </c>
      <c r="X4132" t="s">
        <v>57</v>
      </c>
      <c r="Y4132" t="s">
        <v>57</v>
      </c>
      <c r="Z4132" t="s">
        <v>57</v>
      </c>
      <c r="AA4132" t="s">
        <v>77</v>
      </c>
      <c r="AB4132" t="s">
        <v>57</v>
      </c>
      <c r="AC4132" t="s">
        <v>307</v>
      </c>
      <c r="AD4132">
        <v>88.90000000000001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88</v>
      </c>
      <c r="AK4132" t="s">
        <v>89</v>
      </c>
      <c r="AL4132" t="s">
        <v>342</v>
      </c>
      <c r="AM4132">
        <v>1</v>
      </c>
      <c r="AN4132">
        <v>0</v>
      </c>
      <c r="AO4132">
        <v>0</v>
      </c>
      <c r="AP4132" t="s">
        <v>91</v>
      </c>
      <c r="AQ4132" t="s">
        <v>68</v>
      </c>
      <c r="AR4132" t="s">
        <v>93</v>
      </c>
      <c r="AS4132">
        <v>5</v>
      </c>
      <c r="AT4132">
        <v>117</v>
      </c>
      <c r="AU4132">
        <v>1</v>
      </c>
      <c r="AV4132">
        <v>1</v>
      </c>
      <c r="AW4132">
        <v>0</v>
      </c>
      <c r="AX4132">
        <v>88.90000000000001</v>
      </c>
      <c r="AY4132">
        <v>1</v>
      </c>
      <c r="AZ4132" t="s">
        <v>94</v>
      </c>
      <c r="BA4132">
        <v>7</v>
      </c>
      <c r="BB4132" t="s">
        <v>95</v>
      </c>
      <c r="BC4132">
        <v>1</v>
      </c>
    </row>
    <row r="4133" spans="1:55">
      <c r="A4133" t="s">
        <v>8017</v>
      </c>
      <c r="B4133" t="s">
        <v>56</v>
      </c>
      <c r="C4133">
        <v>30</v>
      </c>
      <c r="D4133" t="s">
        <v>61</v>
      </c>
      <c r="E4133">
        <v>0</v>
      </c>
      <c r="F4133" t="s">
        <v>145</v>
      </c>
      <c r="G4133">
        <v>94086</v>
      </c>
      <c r="H4133">
        <v>37.378541</v>
      </c>
      <c r="I4133">
        <v>-122.020456</v>
      </c>
      <c r="J4133">
        <v>0</v>
      </c>
      <c r="K4133">
        <v>18</v>
      </c>
      <c r="L4133" t="s">
        <v>59</v>
      </c>
      <c r="M4133" t="s">
        <v>57</v>
      </c>
      <c r="N4133" t="s">
        <v>780</v>
      </c>
      <c r="O4133" t="s">
        <v>61</v>
      </c>
      <c r="P4133" t="s">
        <v>57</v>
      </c>
      <c r="Q4133" t="s">
        <v>135</v>
      </c>
      <c r="R4133" t="s">
        <v>285</v>
      </c>
      <c r="S4133" t="s">
        <v>61</v>
      </c>
      <c r="T4133" t="s">
        <v>61</v>
      </c>
      <c r="U4133" t="s">
        <v>57</v>
      </c>
      <c r="V4133" t="s">
        <v>61</v>
      </c>
      <c r="W4133" t="s">
        <v>61</v>
      </c>
      <c r="X4133" t="s">
        <v>61</v>
      </c>
      <c r="Y4133" t="s">
        <v>61</v>
      </c>
      <c r="Z4133" t="s">
        <v>61</v>
      </c>
      <c r="AA4133" t="s">
        <v>77</v>
      </c>
      <c r="AB4133" t="s">
        <v>57</v>
      </c>
      <c r="AC4133" t="s">
        <v>65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</v>
      </c>
      <c r="AJ4133" t="s">
        <v>66</v>
      </c>
      <c r="AM4133">
        <v>0</v>
      </c>
      <c r="AN4133">
        <v>1</v>
      </c>
      <c r="AO4133">
        <v>0</v>
      </c>
      <c r="AP4133" t="s">
        <v>103</v>
      </c>
      <c r="AQ4133" t="s">
        <v>68</v>
      </c>
      <c r="AR4133" t="s">
        <v>69</v>
      </c>
      <c r="AS4133">
        <v>1</v>
      </c>
      <c r="AT4133">
        <v>64010</v>
      </c>
      <c r="AU4133">
        <v>1</v>
      </c>
      <c r="AV4133">
        <v>0</v>
      </c>
      <c r="AW4133">
        <v>1</v>
      </c>
      <c r="AX4133">
        <v>0</v>
      </c>
      <c r="AY4133">
        <v>3</v>
      </c>
      <c r="AZ4133" t="s">
        <v>106</v>
      </c>
      <c r="BA4133">
        <v>5</v>
      </c>
      <c r="BB4133" t="s">
        <v>80</v>
      </c>
      <c r="BC4133">
        <v>2</v>
      </c>
    </row>
    <row r="4134" spans="1:55">
      <c r="A4134" t="s">
        <v>8018</v>
      </c>
      <c r="B4134" t="s">
        <v>56</v>
      </c>
      <c r="C4134">
        <v>24</v>
      </c>
      <c r="D4134" t="s">
        <v>57</v>
      </c>
      <c r="E4134">
        <v>0</v>
      </c>
      <c r="F4134" t="s">
        <v>472</v>
      </c>
      <c r="G4134">
        <v>92620</v>
      </c>
      <c r="H4134">
        <v>33.716136</v>
      </c>
      <c r="I4134">
        <v>-117.752574</v>
      </c>
      <c r="J4134">
        <v>8</v>
      </c>
      <c r="K4134">
        <v>33</v>
      </c>
      <c r="L4134" t="s">
        <v>216</v>
      </c>
      <c r="M4134" t="s">
        <v>57</v>
      </c>
      <c r="N4134" t="s">
        <v>8019</v>
      </c>
      <c r="O4134" t="s">
        <v>61</v>
      </c>
      <c r="P4134" t="s">
        <v>57</v>
      </c>
      <c r="Q4134" t="s">
        <v>62</v>
      </c>
      <c r="R4134" t="s">
        <v>254</v>
      </c>
      <c r="S4134" t="s">
        <v>57</v>
      </c>
      <c r="T4134" t="s">
        <v>57</v>
      </c>
      <c r="U4134" t="s">
        <v>57</v>
      </c>
      <c r="V4134" t="s">
        <v>61</v>
      </c>
      <c r="W4134" t="s">
        <v>61</v>
      </c>
      <c r="X4134" t="s">
        <v>61</v>
      </c>
      <c r="Y4134" t="s">
        <v>61</v>
      </c>
      <c r="Z4134" t="s">
        <v>57</v>
      </c>
      <c r="AA4134" t="s">
        <v>64</v>
      </c>
      <c r="AB4134" t="s">
        <v>57</v>
      </c>
      <c r="AC4134" t="s">
        <v>65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2245.47</v>
      </c>
      <c r="AJ4134" t="s">
        <v>66</v>
      </c>
      <c r="AM4134">
        <v>0</v>
      </c>
      <c r="AN4134">
        <v>1</v>
      </c>
      <c r="AO4134">
        <v>0</v>
      </c>
      <c r="AP4134" t="s">
        <v>164</v>
      </c>
      <c r="AQ4134" t="s">
        <v>116</v>
      </c>
      <c r="AR4134" t="s">
        <v>69</v>
      </c>
      <c r="AS4134">
        <v>4</v>
      </c>
      <c r="AT4134">
        <v>26419</v>
      </c>
      <c r="AU4134">
        <v>1</v>
      </c>
      <c r="AV4134">
        <v>0</v>
      </c>
      <c r="AW4134">
        <v>1</v>
      </c>
      <c r="AX4134">
        <v>0</v>
      </c>
      <c r="AY4134">
        <v>4</v>
      </c>
      <c r="AZ4134" t="s">
        <v>165</v>
      </c>
      <c r="BA4134">
        <v>1</v>
      </c>
      <c r="BB4134" t="s">
        <v>71</v>
      </c>
      <c r="BC4134">
        <v>4</v>
      </c>
    </row>
    <row r="4135" spans="1:55">
      <c r="A4135" t="s">
        <v>8020</v>
      </c>
      <c r="B4135" t="s">
        <v>73</v>
      </c>
      <c r="C4135">
        <v>37</v>
      </c>
      <c r="D4135" t="s">
        <v>57</v>
      </c>
      <c r="E4135">
        <v>3</v>
      </c>
      <c r="F4135" t="s">
        <v>58</v>
      </c>
      <c r="G4135">
        <v>93222</v>
      </c>
      <c r="H4135">
        <v>34.907911</v>
      </c>
      <c r="I4135">
        <v>-119.234281</v>
      </c>
      <c r="J4135">
        <v>7</v>
      </c>
      <c r="K4135">
        <v>35</v>
      </c>
      <c r="L4135" t="s">
        <v>59</v>
      </c>
      <c r="M4135" t="s">
        <v>57</v>
      </c>
      <c r="N4135" t="s">
        <v>934</v>
      </c>
      <c r="O4135" t="s">
        <v>61</v>
      </c>
      <c r="P4135" t="s">
        <v>61</v>
      </c>
      <c r="Q4135" t="s">
        <v>143</v>
      </c>
      <c r="R4135" t="s">
        <v>143</v>
      </c>
      <c r="S4135" t="s">
        <v>143</v>
      </c>
      <c r="T4135" t="s">
        <v>143</v>
      </c>
      <c r="U4135" t="s">
        <v>143</v>
      </c>
      <c r="V4135" t="s">
        <v>143</v>
      </c>
      <c r="W4135" t="s">
        <v>143</v>
      </c>
      <c r="X4135" t="s">
        <v>143</v>
      </c>
      <c r="Y4135" t="s">
        <v>143</v>
      </c>
      <c r="Z4135" t="s">
        <v>143</v>
      </c>
      <c r="AA4135" t="s">
        <v>122</v>
      </c>
      <c r="AB4135" t="s">
        <v>61</v>
      </c>
      <c r="AC4135" t="s">
        <v>65</v>
      </c>
      <c r="AD4135">
        <v>20.1</v>
      </c>
      <c r="AE4135">
        <v>655.3</v>
      </c>
      <c r="AF4135">
        <v>38.61</v>
      </c>
      <c r="AG4135">
        <v>0</v>
      </c>
      <c r="AH4135">
        <v>411.25</v>
      </c>
      <c r="AI4135">
        <v>1027.94</v>
      </c>
      <c r="AJ4135" t="s">
        <v>66</v>
      </c>
      <c r="AM4135">
        <v>0</v>
      </c>
      <c r="AN4135">
        <v>1</v>
      </c>
      <c r="AO4135">
        <v>0</v>
      </c>
      <c r="AP4135" t="s">
        <v>164</v>
      </c>
      <c r="AQ4135" t="s">
        <v>68</v>
      </c>
      <c r="AR4135" t="s">
        <v>182</v>
      </c>
      <c r="AT4135">
        <v>1526</v>
      </c>
      <c r="AU4135">
        <v>1</v>
      </c>
      <c r="AV4135">
        <v>0</v>
      </c>
      <c r="AW4135">
        <v>1</v>
      </c>
      <c r="AX4135">
        <v>0</v>
      </c>
      <c r="AY4135">
        <v>4</v>
      </c>
      <c r="AZ4135" t="s">
        <v>165</v>
      </c>
      <c r="BA4135">
        <v>0</v>
      </c>
      <c r="BB4135" t="s">
        <v>71</v>
      </c>
      <c r="BC4135">
        <v>4</v>
      </c>
    </row>
    <row r="4136" spans="1:55">
      <c r="A4136" t="s">
        <v>8021</v>
      </c>
      <c r="B4136" t="s">
        <v>73</v>
      </c>
      <c r="C4136">
        <v>24</v>
      </c>
      <c r="D4136" t="s">
        <v>57</v>
      </c>
      <c r="E4136">
        <v>0</v>
      </c>
      <c r="F4136" t="s">
        <v>226</v>
      </c>
      <c r="G4136">
        <v>90034</v>
      </c>
      <c r="H4136">
        <v>34.030578</v>
      </c>
      <c r="I4136">
        <v>-118.399613</v>
      </c>
      <c r="J4136">
        <v>2</v>
      </c>
      <c r="K4136">
        <v>71</v>
      </c>
      <c r="L4136" t="s">
        <v>59</v>
      </c>
      <c r="M4136" t="s">
        <v>57</v>
      </c>
      <c r="N4136" t="s">
        <v>8022</v>
      </c>
      <c r="O4136" t="s">
        <v>57</v>
      </c>
      <c r="P4136" t="s">
        <v>61</v>
      </c>
      <c r="Q4136" t="s">
        <v>143</v>
      </c>
      <c r="R4136" t="s">
        <v>143</v>
      </c>
      <c r="S4136" t="s">
        <v>143</v>
      </c>
      <c r="T4136" t="s">
        <v>143</v>
      </c>
      <c r="U4136" t="s">
        <v>143</v>
      </c>
      <c r="V4136" t="s">
        <v>143</v>
      </c>
      <c r="W4136" t="s">
        <v>143</v>
      </c>
      <c r="X4136" t="s">
        <v>143</v>
      </c>
      <c r="Y4136" t="s">
        <v>143</v>
      </c>
      <c r="Z4136" t="s">
        <v>143</v>
      </c>
      <c r="AA4136" t="s">
        <v>122</v>
      </c>
      <c r="AB4136" t="s">
        <v>61</v>
      </c>
      <c r="AC4136" t="s">
        <v>87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66</v>
      </c>
      <c r="AM4136">
        <v>0</v>
      </c>
      <c r="AN4136">
        <v>1</v>
      </c>
      <c r="AO4136">
        <v>0</v>
      </c>
      <c r="AP4136" t="s">
        <v>123</v>
      </c>
      <c r="AQ4136" t="s">
        <v>116</v>
      </c>
      <c r="AR4136" t="s">
        <v>182</v>
      </c>
      <c r="AT4136">
        <v>58218</v>
      </c>
      <c r="AU4136">
        <v>1</v>
      </c>
      <c r="AV4136">
        <v>0</v>
      </c>
      <c r="AW4136">
        <v>1</v>
      </c>
      <c r="AX4136">
        <v>0</v>
      </c>
      <c r="AY4136">
        <v>6</v>
      </c>
      <c r="AZ4136" t="s">
        <v>125</v>
      </c>
      <c r="BA4136">
        <v>1</v>
      </c>
      <c r="BB4136" t="s">
        <v>71</v>
      </c>
      <c r="BC4136">
        <v>4</v>
      </c>
    </row>
    <row r="4137" spans="1:55">
      <c r="A4137" t="s">
        <v>8023</v>
      </c>
      <c r="B4137" t="s">
        <v>73</v>
      </c>
      <c r="C4137">
        <v>19</v>
      </c>
      <c r="D4137" t="s">
        <v>57</v>
      </c>
      <c r="E4137">
        <v>0</v>
      </c>
      <c r="F4137" t="s">
        <v>1607</v>
      </c>
      <c r="G4137">
        <v>92691</v>
      </c>
      <c r="H4137">
        <v>33.611945</v>
      </c>
      <c r="I4137">
        <v>-117.665867</v>
      </c>
      <c r="J4137">
        <v>3</v>
      </c>
      <c r="K4137">
        <v>71</v>
      </c>
      <c r="L4137" t="s">
        <v>59</v>
      </c>
      <c r="M4137" t="s">
        <v>57</v>
      </c>
      <c r="N4137" t="s">
        <v>8024</v>
      </c>
      <c r="O4137" t="s">
        <v>61</v>
      </c>
      <c r="P4137" t="s">
        <v>57</v>
      </c>
      <c r="Q4137" t="s">
        <v>62</v>
      </c>
      <c r="R4137" t="s">
        <v>966</v>
      </c>
      <c r="S4137" t="s">
        <v>57</v>
      </c>
      <c r="T4137" t="s">
        <v>61</v>
      </c>
      <c r="U4137" t="s">
        <v>57</v>
      </c>
      <c r="V4137" t="s">
        <v>57</v>
      </c>
      <c r="W4137" t="s">
        <v>61</v>
      </c>
      <c r="X4137" t="s">
        <v>57</v>
      </c>
      <c r="Y4137" t="s">
        <v>57</v>
      </c>
      <c r="Z4137" t="s">
        <v>57</v>
      </c>
      <c r="AA4137" t="s">
        <v>122</v>
      </c>
      <c r="AB4137" t="s">
        <v>57</v>
      </c>
      <c r="AC4137" t="s">
        <v>65</v>
      </c>
      <c r="AD4137">
        <v>70.84999999999999</v>
      </c>
      <c r="AE4137">
        <v>4973.4</v>
      </c>
      <c r="AF4137">
        <v>0</v>
      </c>
      <c r="AG4137">
        <v>0</v>
      </c>
      <c r="AH4137">
        <v>172.53</v>
      </c>
      <c r="AI4137">
        <v>5145.93</v>
      </c>
      <c r="AJ4137" t="s">
        <v>66</v>
      </c>
      <c r="AM4137">
        <v>0</v>
      </c>
      <c r="AN4137">
        <v>1</v>
      </c>
      <c r="AO4137">
        <v>0</v>
      </c>
      <c r="AP4137" t="s">
        <v>123</v>
      </c>
      <c r="AQ4137" t="s">
        <v>116</v>
      </c>
      <c r="AR4137" t="s">
        <v>93</v>
      </c>
      <c r="AS4137">
        <v>6</v>
      </c>
      <c r="AT4137">
        <v>46371</v>
      </c>
      <c r="AU4137">
        <v>1</v>
      </c>
      <c r="AV4137">
        <v>0</v>
      </c>
      <c r="AW4137">
        <v>1</v>
      </c>
      <c r="AX4137">
        <v>0</v>
      </c>
      <c r="AY4137">
        <v>6</v>
      </c>
      <c r="AZ4137" t="s">
        <v>125</v>
      </c>
      <c r="BA4137">
        <v>1</v>
      </c>
      <c r="BB4137" t="s">
        <v>71</v>
      </c>
      <c r="BC4137">
        <v>4</v>
      </c>
    </row>
    <row r="4138" spans="1:55">
      <c r="A4138" t="s">
        <v>8025</v>
      </c>
      <c r="B4138" t="s">
        <v>56</v>
      </c>
      <c r="C4138">
        <v>21</v>
      </c>
      <c r="D4138" t="s">
        <v>57</v>
      </c>
      <c r="E4138">
        <v>1</v>
      </c>
      <c r="F4138" t="s">
        <v>1046</v>
      </c>
      <c r="G4138">
        <v>91962</v>
      </c>
      <c r="H4138">
        <v>32.800671</v>
      </c>
      <c r="I4138">
        <v>-116.483363</v>
      </c>
      <c r="J4138">
        <v>6</v>
      </c>
      <c r="K4138">
        <v>33</v>
      </c>
      <c r="L4138" t="s">
        <v>216</v>
      </c>
      <c r="M4138" t="s">
        <v>57</v>
      </c>
      <c r="N4138" t="s">
        <v>5528</v>
      </c>
      <c r="O4138" t="s">
        <v>57</v>
      </c>
      <c r="P4138" t="s">
        <v>57</v>
      </c>
      <c r="Q4138" t="s">
        <v>85</v>
      </c>
      <c r="R4138" t="s">
        <v>115</v>
      </c>
      <c r="S4138" t="s">
        <v>61</v>
      </c>
      <c r="T4138" t="s">
        <v>57</v>
      </c>
      <c r="U4138" t="s">
        <v>57</v>
      </c>
      <c r="V4138" t="s">
        <v>57</v>
      </c>
      <c r="W4138" t="s">
        <v>61</v>
      </c>
      <c r="X4138" t="s">
        <v>61</v>
      </c>
      <c r="Y4138" t="s">
        <v>57</v>
      </c>
      <c r="Z4138" t="s">
        <v>57</v>
      </c>
      <c r="AA4138" t="s">
        <v>77</v>
      </c>
      <c r="AB4138" t="s">
        <v>61</v>
      </c>
      <c r="AC4138" t="s">
        <v>65</v>
      </c>
      <c r="AD4138">
        <v>88.59999999999999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66</v>
      </c>
      <c r="AM4138">
        <v>0</v>
      </c>
      <c r="AN4138">
        <v>1</v>
      </c>
      <c r="AO4138">
        <v>0</v>
      </c>
      <c r="AP4138" t="s">
        <v>164</v>
      </c>
      <c r="AQ4138" t="s">
        <v>116</v>
      </c>
      <c r="AR4138" t="s">
        <v>93</v>
      </c>
      <c r="AS4138">
        <v>5</v>
      </c>
      <c r="AT4138">
        <v>1604</v>
      </c>
      <c r="AU4138">
        <v>1</v>
      </c>
      <c r="AV4138">
        <v>0</v>
      </c>
      <c r="AW4138">
        <v>1</v>
      </c>
      <c r="AX4138">
        <v>0</v>
      </c>
      <c r="AY4138">
        <v>4</v>
      </c>
      <c r="AZ4138" t="s">
        <v>165</v>
      </c>
      <c r="BA4138">
        <v>5</v>
      </c>
      <c r="BB4138" t="s">
        <v>80</v>
      </c>
      <c r="BC4138">
        <v>2</v>
      </c>
    </row>
    <row r="4139" spans="1:55">
      <c r="A4139" t="s">
        <v>8026</v>
      </c>
      <c r="B4139" t="s">
        <v>73</v>
      </c>
      <c r="C4139">
        <v>42</v>
      </c>
      <c r="D4139" t="s">
        <v>61</v>
      </c>
      <c r="E4139">
        <v>0</v>
      </c>
      <c r="F4139" t="s">
        <v>7594</v>
      </c>
      <c r="G4139">
        <v>93627</v>
      </c>
      <c r="H4139">
        <v>36.520537</v>
      </c>
      <c r="I4139">
        <v>-120.118055</v>
      </c>
      <c r="J4139">
        <v>0</v>
      </c>
      <c r="K4139">
        <v>22</v>
      </c>
      <c r="L4139" t="s">
        <v>98</v>
      </c>
      <c r="M4139" t="s">
        <v>57</v>
      </c>
      <c r="N4139" t="s">
        <v>8027</v>
      </c>
      <c r="O4139" t="s">
        <v>61</v>
      </c>
      <c r="P4139" t="s">
        <v>61</v>
      </c>
      <c r="Q4139" t="s">
        <v>143</v>
      </c>
      <c r="R4139" t="s">
        <v>143</v>
      </c>
      <c r="S4139" t="s">
        <v>143</v>
      </c>
      <c r="T4139" t="s">
        <v>143</v>
      </c>
      <c r="U4139" t="s">
        <v>143</v>
      </c>
      <c r="V4139" t="s">
        <v>143</v>
      </c>
      <c r="W4139" t="s">
        <v>143</v>
      </c>
      <c r="X4139" t="s">
        <v>143</v>
      </c>
      <c r="Y4139" t="s">
        <v>143</v>
      </c>
      <c r="Z4139" t="s">
        <v>143</v>
      </c>
      <c r="AA4139" t="s">
        <v>64</v>
      </c>
      <c r="AB4139" t="s">
        <v>61</v>
      </c>
      <c r="AC4139" t="s">
        <v>65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66</v>
      </c>
      <c r="AM4139">
        <v>0</v>
      </c>
      <c r="AN4139">
        <v>1</v>
      </c>
      <c r="AO4139">
        <v>0</v>
      </c>
      <c r="AP4139" t="s">
        <v>103</v>
      </c>
      <c r="AQ4139" t="s">
        <v>78</v>
      </c>
      <c r="AR4139" t="s">
        <v>182</v>
      </c>
      <c r="AT4139">
        <v>152</v>
      </c>
      <c r="AU4139">
        <v>1</v>
      </c>
      <c r="AV4139">
        <v>0</v>
      </c>
      <c r="AW4139">
        <v>1</v>
      </c>
      <c r="AX4139">
        <v>0</v>
      </c>
      <c r="AY4139">
        <v>3</v>
      </c>
      <c r="AZ4139" t="s">
        <v>106</v>
      </c>
      <c r="BA4139">
        <v>2</v>
      </c>
      <c r="BB4139" t="s">
        <v>126</v>
      </c>
      <c r="BC4139">
        <v>3</v>
      </c>
    </row>
    <row r="4140" spans="1:55">
      <c r="A4140" t="s">
        <v>8028</v>
      </c>
      <c r="B4140" t="s">
        <v>56</v>
      </c>
      <c r="C4140">
        <v>49</v>
      </c>
      <c r="D4140" t="s">
        <v>61</v>
      </c>
      <c r="E4140">
        <v>0</v>
      </c>
      <c r="F4140" t="s">
        <v>387</v>
      </c>
      <c r="G4140">
        <v>90405</v>
      </c>
      <c r="H4140">
        <v>34.005439</v>
      </c>
      <c r="I4140">
        <v>-118.477507</v>
      </c>
      <c r="J4140">
        <v>0</v>
      </c>
      <c r="K4140">
        <v>68</v>
      </c>
      <c r="L4140" t="s">
        <v>119</v>
      </c>
      <c r="M4140" t="s">
        <v>57</v>
      </c>
      <c r="N4140" t="s">
        <v>2880</v>
      </c>
      <c r="O4140" t="s">
        <v>61</v>
      </c>
      <c r="P4140" t="s">
        <v>61</v>
      </c>
      <c r="Q4140" t="s">
        <v>143</v>
      </c>
      <c r="R4140" t="s">
        <v>143</v>
      </c>
      <c r="S4140" t="s">
        <v>143</v>
      </c>
      <c r="T4140" t="s">
        <v>143</v>
      </c>
      <c r="U4140" t="s">
        <v>143</v>
      </c>
      <c r="V4140" t="s">
        <v>143</v>
      </c>
      <c r="W4140" t="s">
        <v>143</v>
      </c>
      <c r="X4140" t="s">
        <v>143</v>
      </c>
      <c r="Y4140" t="s">
        <v>143</v>
      </c>
      <c r="Z4140" t="s">
        <v>143</v>
      </c>
      <c r="AA4140" t="s">
        <v>122</v>
      </c>
      <c r="AB4140" t="s">
        <v>61</v>
      </c>
      <c r="AC4140" t="s">
        <v>87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66</v>
      </c>
      <c r="AM4140">
        <v>0</v>
      </c>
      <c r="AN4140">
        <v>1</v>
      </c>
      <c r="AO4140">
        <v>0</v>
      </c>
      <c r="AP4140" t="s">
        <v>123</v>
      </c>
      <c r="AQ4140" t="s">
        <v>78</v>
      </c>
      <c r="AR4140" t="s">
        <v>182</v>
      </c>
      <c r="AT4140">
        <v>26099</v>
      </c>
      <c r="AU4140">
        <v>1</v>
      </c>
      <c r="AV4140">
        <v>0</v>
      </c>
      <c r="AW4140">
        <v>1</v>
      </c>
      <c r="AX4140">
        <v>0</v>
      </c>
      <c r="AY4140">
        <v>6</v>
      </c>
      <c r="AZ4140" t="s">
        <v>125</v>
      </c>
      <c r="BA4140">
        <v>2</v>
      </c>
      <c r="BB4140" t="s">
        <v>126</v>
      </c>
      <c r="BC4140">
        <v>3</v>
      </c>
    </row>
    <row r="4141" spans="1:55">
      <c r="A4141" t="s">
        <v>8029</v>
      </c>
      <c r="B4141" t="s">
        <v>73</v>
      </c>
      <c r="C4141">
        <v>26</v>
      </c>
      <c r="D4141" t="s">
        <v>61</v>
      </c>
      <c r="E4141">
        <v>3</v>
      </c>
      <c r="F4141" t="s">
        <v>971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59</v>
      </c>
      <c r="M4141" t="s">
        <v>57</v>
      </c>
      <c r="N4141" t="s">
        <v>5352</v>
      </c>
      <c r="O4141" t="s">
        <v>61</v>
      </c>
      <c r="P4141" t="s">
        <v>61</v>
      </c>
      <c r="Q4141" t="s">
        <v>143</v>
      </c>
      <c r="R4141" t="s">
        <v>143</v>
      </c>
      <c r="S4141" t="s">
        <v>143</v>
      </c>
      <c r="T4141" t="s">
        <v>143</v>
      </c>
      <c r="U4141" t="s">
        <v>143</v>
      </c>
      <c r="V4141" t="s">
        <v>143</v>
      </c>
      <c r="W4141" t="s">
        <v>143</v>
      </c>
      <c r="X4141" t="s">
        <v>143</v>
      </c>
      <c r="Y4141" t="s">
        <v>143</v>
      </c>
      <c r="Z4141" t="s">
        <v>143</v>
      </c>
      <c r="AA4141" t="s">
        <v>64</v>
      </c>
      <c r="AB4141" t="s">
        <v>61</v>
      </c>
      <c r="AC4141" t="s">
        <v>65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66</v>
      </c>
      <c r="AM4141">
        <v>0</v>
      </c>
      <c r="AN4141">
        <v>1</v>
      </c>
      <c r="AO4141">
        <v>0</v>
      </c>
      <c r="AP4141" t="s">
        <v>164</v>
      </c>
      <c r="AQ4141" t="s">
        <v>116</v>
      </c>
      <c r="AR4141" t="s">
        <v>182</v>
      </c>
      <c r="AT4141">
        <v>24492</v>
      </c>
      <c r="AU4141">
        <v>1</v>
      </c>
      <c r="AV4141">
        <v>0</v>
      </c>
      <c r="AW4141">
        <v>1</v>
      </c>
      <c r="AX4141">
        <v>0</v>
      </c>
      <c r="AY4141">
        <v>4</v>
      </c>
      <c r="AZ4141" t="s">
        <v>165</v>
      </c>
      <c r="BA4141">
        <v>1</v>
      </c>
      <c r="BB4141" t="s">
        <v>71</v>
      </c>
      <c r="BC4141">
        <v>4</v>
      </c>
    </row>
    <row r="4142" spans="1:55">
      <c r="A4142" t="s">
        <v>8030</v>
      </c>
      <c r="B4142" t="s">
        <v>56</v>
      </c>
      <c r="C4142">
        <v>64</v>
      </c>
      <c r="D4142" t="s">
        <v>61</v>
      </c>
      <c r="E4142">
        <v>0</v>
      </c>
      <c r="F4142" t="s">
        <v>226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83</v>
      </c>
      <c r="M4142" t="s">
        <v>57</v>
      </c>
      <c r="N4142" t="s">
        <v>8031</v>
      </c>
      <c r="O4142" t="s">
        <v>61</v>
      </c>
      <c r="P4142" t="s">
        <v>61</v>
      </c>
      <c r="Q4142" t="s">
        <v>143</v>
      </c>
      <c r="R4142" t="s">
        <v>143</v>
      </c>
      <c r="S4142" t="s">
        <v>143</v>
      </c>
      <c r="T4142" t="s">
        <v>143</v>
      </c>
      <c r="U4142" t="s">
        <v>143</v>
      </c>
      <c r="V4142" t="s">
        <v>143</v>
      </c>
      <c r="W4142" t="s">
        <v>143</v>
      </c>
      <c r="X4142" t="s">
        <v>143</v>
      </c>
      <c r="Y4142" t="s">
        <v>143</v>
      </c>
      <c r="Z4142" t="s">
        <v>143</v>
      </c>
      <c r="AA4142" t="s">
        <v>77</v>
      </c>
      <c r="AB4142" t="s">
        <v>61</v>
      </c>
      <c r="AC4142" t="s">
        <v>65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66</v>
      </c>
      <c r="AM4142">
        <v>0</v>
      </c>
      <c r="AN4142">
        <v>1</v>
      </c>
      <c r="AO4142">
        <v>0</v>
      </c>
      <c r="AP4142" t="s">
        <v>91</v>
      </c>
      <c r="AQ4142" t="s">
        <v>124</v>
      </c>
      <c r="AR4142" t="s">
        <v>182</v>
      </c>
      <c r="AT4142">
        <v>39334</v>
      </c>
      <c r="AU4142">
        <v>1</v>
      </c>
      <c r="AV4142">
        <v>0</v>
      </c>
      <c r="AW4142">
        <v>1</v>
      </c>
      <c r="AX4142">
        <v>0</v>
      </c>
      <c r="AY4142">
        <v>1</v>
      </c>
      <c r="AZ4142" t="s">
        <v>94</v>
      </c>
      <c r="BA4142">
        <v>8</v>
      </c>
      <c r="BB4142" t="s">
        <v>95</v>
      </c>
      <c r="BC4142">
        <v>1</v>
      </c>
    </row>
    <row r="4143" spans="1:55">
      <c r="A4143" t="s">
        <v>8032</v>
      </c>
      <c r="B4143" t="s">
        <v>73</v>
      </c>
      <c r="C4143">
        <v>31</v>
      </c>
      <c r="D4143" t="s">
        <v>57</v>
      </c>
      <c r="E4143">
        <v>1</v>
      </c>
      <c r="F4143" t="s">
        <v>576</v>
      </c>
      <c r="G4143">
        <v>92673</v>
      </c>
      <c r="H4143">
        <v>33.4725</v>
      </c>
      <c r="I4143">
        <v>-117.584273</v>
      </c>
      <c r="J4143">
        <v>10</v>
      </c>
      <c r="K4143">
        <v>70</v>
      </c>
      <c r="L4143" t="s">
        <v>119</v>
      </c>
      <c r="M4143" t="s">
        <v>57</v>
      </c>
      <c r="N4143" t="s">
        <v>6496</v>
      </c>
      <c r="O4143" t="s">
        <v>57</v>
      </c>
      <c r="P4143" t="s">
        <v>61</v>
      </c>
      <c r="Q4143" t="s">
        <v>143</v>
      </c>
      <c r="R4143" t="s">
        <v>143</v>
      </c>
      <c r="S4143" t="s">
        <v>143</v>
      </c>
      <c r="T4143" t="s">
        <v>143</v>
      </c>
      <c r="U4143" t="s">
        <v>143</v>
      </c>
      <c r="V4143" t="s">
        <v>143</v>
      </c>
      <c r="W4143" t="s">
        <v>143</v>
      </c>
      <c r="X4143" t="s">
        <v>143</v>
      </c>
      <c r="Y4143" t="s">
        <v>143</v>
      </c>
      <c r="Z4143" t="s">
        <v>143</v>
      </c>
      <c r="AA4143" t="s">
        <v>122</v>
      </c>
      <c r="AB4143" t="s">
        <v>61</v>
      </c>
      <c r="AC4143" t="s">
        <v>65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66</v>
      </c>
      <c r="AM4143">
        <v>0</v>
      </c>
      <c r="AN4143">
        <v>1</v>
      </c>
      <c r="AO4143">
        <v>0</v>
      </c>
      <c r="AP4143" t="s">
        <v>123</v>
      </c>
      <c r="AQ4143" t="s">
        <v>68</v>
      </c>
      <c r="AR4143" t="s">
        <v>182</v>
      </c>
      <c r="AT4143">
        <v>15297</v>
      </c>
      <c r="AU4143">
        <v>1</v>
      </c>
      <c r="AV4143">
        <v>0</v>
      </c>
      <c r="AW4143">
        <v>1</v>
      </c>
      <c r="AX4143">
        <v>0</v>
      </c>
      <c r="AY4143">
        <v>6</v>
      </c>
      <c r="AZ4143" t="s">
        <v>125</v>
      </c>
      <c r="BA4143">
        <v>0</v>
      </c>
      <c r="BB4143" t="s">
        <v>71</v>
      </c>
      <c r="BC4143">
        <v>4</v>
      </c>
    </row>
    <row r="4144" spans="1:55">
      <c r="A4144" t="s">
        <v>8033</v>
      </c>
      <c r="B4144" t="s">
        <v>56</v>
      </c>
      <c r="C4144">
        <v>35</v>
      </c>
      <c r="D4144" t="s">
        <v>57</v>
      </c>
      <c r="E4144">
        <v>0</v>
      </c>
      <c r="F4144" t="s">
        <v>1002</v>
      </c>
      <c r="G4144">
        <v>95662</v>
      </c>
      <c r="H4144">
        <v>38.689174</v>
      </c>
      <c r="I4144">
        <v>-121.218435</v>
      </c>
      <c r="J4144">
        <v>10</v>
      </c>
      <c r="K4144">
        <v>49</v>
      </c>
      <c r="L4144" t="s">
        <v>59</v>
      </c>
      <c r="M4144" t="s">
        <v>57</v>
      </c>
      <c r="N4144" t="s">
        <v>2947</v>
      </c>
      <c r="O4144" t="s">
        <v>57</v>
      </c>
      <c r="P4144" t="s">
        <v>57</v>
      </c>
      <c r="Q4144" t="s">
        <v>85</v>
      </c>
      <c r="R4144" t="s">
        <v>160</v>
      </c>
      <c r="S4144" t="s">
        <v>57</v>
      </c>
      <c r="T4144" t="s">
        <v>57</v>
      </c>
      <c r="U4144" t="s">
        <v>57</v>
      </c>
      <c r="V4144" t="s">
        <v>57</v>
      </c>
      <c r="W4144" t="s">
        <v>61</v>
      </c>
      <c r="X4144" t="s">
        <v>57</v>
      </c>
      <c r="Y4144" t="s">
        <v>57</v>
      </c>
      <c r="Z4144" t="s">
        <v>57</v>
      </c>
      <c r="AA4144" t="s">
        <v>122</v>
      </c>
      <c r="AB4144" t="s">
        <v>61</v>
      </c>
      <c r="AC4144" t="s">
        <v>65</v>
      </c>
      <c r="AD4144">
        <v>106.65</v>
      </c>
      <c r="AE4144">
        <v>5174.35</v>
      </c>
      <c r="AF4144">
        <v>0</v>
      </c>
      <c r="AG4144">
        <v>0</v>
      </c>
      <c r="AH4144">
        <v>1992.83</v>
      </c>
      <c r="AI4144">
        <v>7167.18</v>
      </c>
      <c r="AJ4144" t="s">
        <v>66</v>
      </c>
      <c r="AM4144">
        <v>0</v>
      </c>
      <c r="AN4144">
        <v>1</v>
      </c>
      <c r="AO4144">
        <v>0</v>
      </c>
      <c r="AP4144" t="s">
        <v>123</v>
      </c>
      <c r="AQ4144" t="s">
        <v>68</v>
      </c>
      <c r="AR4144" t="s">
        <v>105</v>
      </c>
      <c r="AS4144">
        <v>7</v>
      </c>
      <c r="AT4144">
        <v>32040</v>
      </c>
      <c r="AU4144">
        <v>1</v>
      </c>
      <c r="AV4144">
        <v>0</v>
      </c>
      <c r="AW4144">
        <v>1</v>
      </c>
      <c r="AX4144">
        <v>0</v>
      </c>
      <c r="AY4144">
        <v>6</v>
      </c>
      <c r="AZ4144" t="s">
        <v>125</v>
      </c>
      <c r="BA4144">
        <v>3</v>
      </c>
      <c r="BB4144" t="s">
        <v>126</v>
      </c>
      <c r="BC4144">
        <v>3</v>
      </c>
    </row>
    <row r="4145" spans="1:55">
      <c r="A4145" t="s">
        <v>8034</v>
      </c>
      <c r="B4145" t="s">
        <v>73</v>
      </c>
      <c r="C4145">
        <v>72</v>
      </c>
      <c r="D4145" t="s">
        <v>57</v>
      </c>
      <c r="E4145">
        <v>0</v>
      </c>
      <c r="F4145" t="s">
        <v>1134</v>
      </c>
      <c r="G4145">
        <v>95620</v>
      </c>
      <c r="H4145">
        <v>38.392821</v>
      </c>
      <c r="I4145">
        <v>-121.799917</v>
      </c>
      <c r="J4145">
        <v>6</v>
      </c>
      <c r="K4145">
        <v>44</v>
      </c>
      <c r="L4145" t="s">
        <v>129</v>
      </c>
      <c r="M4145" t="s">
        <v>57</v>
      </c>
      <c r="N4145" t="s">
        <v>2311</v>
      </c>
      <c r="O4145" t="s">
        <v>57</v>
      </c>
      <c r="P4145" t="s">
        <v>57</v>
      </c>
      <c r="Q4145" t="s">
        <v>85</v>
      </c>
      <c r="R4145" t="s">
        <v>86</v>
      </c>
      <c r="S4145" t="s">
        <v>61</v>
      </c>
      <c r="T4145" t="s">
        <v>61</v>
      </c>
      <c r="U4145" t="s">
        <v>57</v>
      </c>
      <c r="V4145" t="s">
        <v>61</v>
      </c>
      <c r="W4145" t="s">
        <v>57</v>
      </c>
      <c r="X4145" t="s">
        <v>61</v>
      </c>
      <c r="Y4145" t="s">
        <v>61</v>
      </c>
      <c r="Z4145" t="s">
        <v>57</v>
      </c>
      <c r="AA4145" t="s">
        <v>122</v>
      </c>
      <c r="AB4145" t="s">
        <v>57</v>
      </c>
      <c r="AC4145" t="s">
        <v>87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66</v>
      </c>
      <c r="AM4145">
        <v>0</v>
      </c>
      <c r="AN4145">
        <v>1</v>
      </c>
      <c r="AO4145">
        <v>0</v>
      </c>
      <c r="AP4145" t="s">
        <v>176</v>
      </c>
      <c r="AQ4145" t="s">
        <v>104</v>
      </c>
      <c r="AR4145" t="s">
        <v>93</v>
      </c>
      <c r="AS4145">
        <v>3</v>
      </c>
      <c r="AT4145">
        <v>18529</v>
      </c>
      <c r="AU4145">
        <v>1</v>
      </c>
      <c r="AV4145">
        <v>0</v>
      </c>
      <c r="AW4145">
        <v>1</v>
      </c>
      <c r="AX4145">
        <v>0</v>
      </c>
      <c r="AY4145">
        <v>5</v>
      </c>
      <c r="AZ4145" t="s">
        <v>177</v>
      </c>
      <c r="BA4145">
        <v>3</v>
      </c>
      <c r="BB4145" t="s">
        <v>126</v>
      </c>
      <c r="BC4145">
        <v>3</v>
      </c>
    </row>
    <row r="4146" spans="1:55">
      <c r="A4146" t="s">
        <v>8035</v>
      </c>
      <c r="B4146" t="s">
        <v>56</v>
      </c>
      <c r="C4146">
        <v>44</v>
      </c>
      <c r="D4146" t="s">
        <v>61</v>
      </c>
      <c r="E4146">
        <v>3</v>
      </c>
      <c r="F4146" t="s">
        <v>1447</v>
      </c>
      <c r="G4146">
        <v>95336</v>
      </c>
      <c r="H4146">
        <v>37.830267</v>
      </c>
      <c r="I4146">
        <v>-121.201018</v>
      </c>
      <c r="J4146">
        <v>0</v>
      </c>
      <c r="K4146">
        <v>2</v>
      </c>
      <c r="L4146" t="s">
        <v>59</v>
      </c>
      <c r="M4146" t="s">
        <v>57</v>
      </c>
      <c r="N4146" t="s">
        <v>8036</v>
      </c>
      <c r="O4146" t="s">
        <v>61</v>
      </c>
      <c r="P4146" t="s">
        <v>61</v>
      </c>
      <c r="Q4146" t="s">
        <v>143</v>
      </c>
      <c r="R4146" t="s">
        <v>143</v>
      </c>
      <c r="S4146" t="s">
        <v>143</v>
      </c>
      <c r="T4146" t="s">
        <v>143</v>
      </c>
      <c r="U4146" t="s">
        <v>143</v>
      </c>
      <c r="V4146" t="s">
        <v>143</v>
      </c>
      <c r="W4146" t="s">
        <v>143</v>
      </c>
      <c r="X4146" t="s">
        <v>143</v>
      </c>
      <c r="Y4146" t="s">
        <v>143</v>
      </c>
      <c r="Z4146" t="s">
        <v>143</v>
      </c>
      <c r="AA4146" t="s">
        <v>64</v>
      </c>
      <c r="AB4146" t="s">
        <v>61</v>
      </c>
      <c r="AC4146" t="s">
        <v>87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170</v>
      </c>
      <c r="AM4146">
        <v>0</v>
      </c>
      <c r="AN4146">
        <v>0</v>
      </c>
      <c r="AO4146">
        <v>0</v>
      </c>
      <c r="AP4146" t="s">
        <v>91</v>
      </c>
      <c r="AQ4146" t="s">
        <v>78</v>
      </c>
      <c r="AR4146" t="s">
        <v>182</v>
      </c>
      <c r="AT4146">
        <v>36738</v>
      </c>
      <c r="AU4146">
        <v>0</v>
      </c>
      <c r="AX4146">
        <v>0</v>
      </c>
      <c r="AY4146">
        <v>1</v>
      </c>
      <c r="AZ4146" t="s">
        <v>94</v>
      </c>
      <c r="BA4146">
        <v>4</v>
      </c>
      <c r="BB4146" t="s">
        <v>80</v>
      </c>
      <c r="BC4146">
        <v>2</v>
      </c>
    </row>
    <row r="4147" spans="1:55">
      <c r="A4147" t="s">
        <v>8037</v>
      </c>
      <c r="B4147" t="s">
        <v>73</v>
      </c>
      <c r="C4147">
        <v>45</v>
      </c>
      <c r="D4147" t="s">
        <v>61</v>
      </c>
      <c r="E4147">
        <v>0</v>
      </c>
      <c r="F4147" t="s">
        <v>6057</v>
      </c>
      <c r="G4147">
        <v>92377</v>
      </c>
      <c r="H4147">
        <v>34.156758</v>
      </c>
      <c r="I4147">
        <v>-117.404686</v>
      </c>
      <c r="J4147">
        <v>0</v>
      </c>
      <c r="K4147">
        <v>1</v>
      </c>
      <c r="L4147" t="s">
        <v>59</v>
      </c>
      <c r="M4147" t="s">
        <v>57</v>
      </c>
      <c r="N4147" t="s">
        <v>1601</v>
      </c>
      <c r="O4147" t="s">
        <v>61</v>
      </c>
      <c r="P4147" t="s">
        <v>57</v>
      </c>
      <c r="Q4147" t="s">
        <v>135</v>
      </c>
      <c r="R4147" t="s">
        <v>63</v>
      </c>
      <c r="S4147" t="s">
        <v>61</v>
      </c>
      <c r="T4147" t="s">
        <v>61</v>
      </c>
      <c r="U4147" t="s">
        <v>61</v>
      </c>
      <c r="V4147" t="s">
        <v>61</v>
      </c>
      <c r="W4147" t="s">
        <v>61</v>
      </c>
      <c r="X4147" t="s">
        <v>61</v>
      </c>
      <c r="Y4147" t="s">
        <v>61</v>
      </c>
      <c r="Z4147" t="s">
        <v>57</v>
      </c>
      <c r="AA4147" t="s">
        <v>77</v>
      </c>
      <c r="AB4147" t="s">
        <v>61</v>
      </c>
      <c r="AC4147" t="s">
        <v>65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67.79000000000001</v>
      </c>
      <c r="AJ4147" t="s">
        <v>170</v>
      </c>
      <c r="AM4147">
        <v>0</v>
      </c>
      <c r="AN4147">
        <v>0</v>
      </c>
      <c r="AO4147">
        <v>0</v>
      </c>
      <c r="AP4147" t="s">
        <v>91</v>
      </c>
      <c r="AQ4147" t="s">
        <v>78</v>
      </c>
      <c r="AR4147" t="s">
        <v>137</v>
      </c>
      <c r="AS4147">
        <v>1</v>
      </c>
      <c r="AT4147">
        <v>18518</v>
      </c>
      <c r="AU4147">
        <v>0</v>
      </c>
      <c r="AX4147">
        <v>0</v>
      </c>
      <c r="AY4147">
        <v>1</v>
      </c>
      <c r="AZ4147" t="s">
        <v>94</v>
      </c>
      <c r="BA4147">
        <v>8</v>
      </c>
      <c r="BB4147" t="s">
        <v>95</v>
      </c>
      <c r="BC4147">
        <v>1</v>
      </c>
    </row>
    <row r="4148" spans="1:55">
      <c r="A4148" t="s">
        <v>8038</v>
      </c>
      <c r="B4148" t="s">
        <v>73</v>
      </c>
      <c r="C4148">
        <v>45</v>
      </c>
      <c r="D4148" t="s">
        <v>57</v>
      </c>
      <c r="E4148">
        <v>2</v>
      </c>
      <c r="F4148" t="s">
        <v>262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59</v>
      </c>
      <c r="M4148" t="s">
        <v>57</v>
      </c>
      <c r="N4148" t="s">
        <v>4283</v>
      </c>
      <c r="O4148" t="s">
        <v>61</v>
      </c>
      <c r="P4148" t="s">
        <v>61</v>
      </c>
      <c r="Q4148" t="s">
        <v>143</v>
      </c>
      <c r="R4148" t="s">
        <v>143</v>
      </c>
      <c r="S4148" t="s">
        <v>143</v>
      </c>
      <c r="T4148" t="s">
        <v>143</v>
      </c>
      <c r="U4148" t="s">
        <v>143</v>
      </c>
      <c r="V4148" t="s">
        <v>143</v>
      </c>
      <c r="W4148" t="s">
        <v>143</v>
      </c>
      <c r="X4148" t="s">
        <v>143</v>
      </c>
      <c r="Y4148" t="s">
        <v>143</v>
      </c>
      <c r="Z4148" t="s">
        <v>143</v>
      </c>
      <c r="AA4148" t="s">
        <v>122</v>
      </c>
      <c r="AB4148" t="s">
        <v>57</v>
      </c>
      <c r="AC4148" t="s">
        <v>65</v>
      </c>
      <c r="AD4148">
        <v>19.15</v>
      </c>
      <c r="AE4148">
        <v>515.75</v>
      </c>
      <c r="AF4148">
        <v>0</v>
      </c>
      <c r="AG4148">
        <v>0</v>
      </c>
      <c r="AH4148">
        <v>1139.84</v>
      </c>
      <c r="AI4148">
        <v>1655.59</v>
      </c>
      <c r="AJ4148" t="s">
        <v>66</v>
      </c>
      <c r="AM4148">
        <v>0</v>
      </c>
      <c r="AN4148">
        <v>1</v>
      </c>
      <c r="AO4148">
        <v>0</v>
      </c>
      <c r="AP4148" t="s">
        <v>164</v>
      </c>
      <c r="AQ4148" t="s">
        <v>78</v>
      </c>
      <c r="AR4148" t="s">
        <v>182</v>
      </c>
      <c r="AT4148">
        <v>26032</v>
      </c>
      <c r="AU4148">
        <v>1</v>
      </c>
      <c r="AV4148">
        <v>0</v>
      </c>
      <c r="AW4148">
        <v>1</v>
      </c>
      <c r="AX4148">
        <v>0</v>
      </c>
      <c r="AY4148">
        <v>4</v>
      </c>
      <c r="AZ4148" t="s">
        <v>165</v>
      </c>
      <c r="BA4148">
        <v>0</v>
      </c>
      <c r="BB4148" t="s">
        <v>71</v>
      </c>
      <c r="BC4148">
        <v>4</v>
      </c>
    </row>
    <row r="4149" spans="1:55">
      <c r="A4149" t="s">
        <v>8039</v>
      </c>
      <c r="B4149" t="s">
        <v>73</v>
      </c>
      <c r="C4149">
        <v>33</v>
      </c>
      <c r="D4149" t="s">
        <v>61</v>
      </c>
      <c r="E4149">
        <v>0</v>
      </c>
      <c r="F4149" t="s">
        <v>4036</v>
      </c>
      <c r="G4149">
        <v>93458</v>
      </c>
      <c r="H4149">
        <v>34.95934</v>
      </c>
      <c r="I4149">
        <v>-120.490081</v>
      </c>
      <c r="J4149">
        <v>0</v>
      </c>
      <c r="K4149">
        <v>46</v>
      </c>
      <c r="L4149" t="s">
        <v>129</v>
      </c>
      <c r="M4149" t="s">
        <v>61</v>
      </c>
      <c r="N4149" t="s">
        <v>143</v>
      </c>
      <c r="O4149" t="s">
        <v>143</v>
      </c>
      <c r="P4149" t="s">
        <v>57</v>
      </c>
      <c r="Q4149" t="s">
        <v>135</v>
      </c>
      <c r="R4149" t="s">
        <v>441</v>
      </c>
      <c r="S4149" t="s">
        <v>57</v>
      </c>
      <c r="T4149" t="s">
        <v>61</v>
      </c>
      <c r="U4149" t="s">
        <v>57</v>
      </c>
      <c r="V4149" t="s">
        <v>57</v>
      </c>
      <c r="W4149" t="s">
        <v>57</v>
      </c>
      <c r="X4149" t="s">
        <v>57</v>
      </c>
      <c r="Y4149" t="s">
        <v>57</v>
      </c>
      <c r="Z4149" t="s">
        <v>57</v>
      </c>
      <c r="AA4149" t="s">
        <v>122</v>
      </c>
      <c r="AB4149" t="s">
        <v>57</v>
      </c>
      <c r="AC4149" t="s">
        <v>87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66</v>
      </c>
      <c r="AM4149">
        <v>0</v>
      </c>
      <c r="AN4149">
        <v>1</v>
      </c>
      <c r="AO4149">
        <v>0</v>
      </c>
      <c r="AP4149" t="s">
        <v>176</v>
      </c>
      <c r="AQ4149" t="s">
        <v>68</v>
      </c>
      <c r="AR4149" t="s">
        <v>69</v>
      </c>
      <c r="AS4149">
        <v>7</v>
      </c>
      <c r="AT4149">
        <v>43684</v>
      </c>
      <c r="AU4149">
        <v>1</v>
      </c>
      <c r="AV4149">
        <v>0</v>
      </c>
      <c r="AW4149">
        <v>1</v>
      </c>
      <c r="AX4149">
        <v>0</v>
      </c>
      <c r="AY4149">
        <v>5</v>
      </c>
      <c r="AZ4149" t="s">
        <v>177</v>
      </c>
      <c r="BA4149">
        <v>2</v>
      </c>
      <c r="BB4149" t="s">
        <v>126</v>
      </c>
      <c r="BC4149">
        <v>3</v>
      </c>
    </row>
    <row r="4150" spans="1:55">
      <c r="A4150" t="s">
        <v>8040</v>
      </c>
      <c r="B4150" t="s">
        <v>56</v>
      </c>
      <c r="C4150">
        <v>60</v>
      </c>
      <c r="D4150" t="s">
        <v>61</v>
      </c>
      <c r="E4150">
        <v>0</v>
      </c>
      <c r="F4150" t="s">
        <v>3093</v>
      </c>
      <c r="G4150">
        <v>93430</v>
      </c>
      <c r="H4150">
        <v>35.511833</v>
      </c>
      <c r="I4150">
        <v>-120.918713</v>
      </c>
      <c r="J4150">
        <v>0</v>
      </c>
      <c r="K4150">
        <v>10</v>
      </c>
      <c r="L4150" t="s">
        <v>98</v>
      </c>
      <c r="M4150" t="s">
        <v>57</v>
      </c>
      <c r="N4150" t="s">
        <v>8041</v>
      </c>
      <c r="O4150" t="s">
        <v>61</v>
      </c>
      <c r="P4150" t="s">
        <v>61</v>
      </c>
      <c r="Q4150" t="s">
        <v>143</v>
      </c>
      <c r="R4150" t="s">
        <v>143</v>
      </c>
      <c r="S4150" t="s">
        <v>143</v>
      </c>
      <c r="T4150" t="s">
        <v>143</v>
      </c>
      <c r="U4150" t="s">
        <v>143</v>
      </c>
      <c r="V4150" t="s">
        <v>143</v>
      </c>
      <c r="W4150" t="s">
        <v>143</v>
      </c>
      <c r="X4150" t="s">
        <v>143</v>
      </c>
      <c r="Y4150" t="s">
        <v>143</v>
      </c>
      <c r="Z4150" t="s">
        <v>143</v>
      </c>
      <c r="AA4150" t="s">
        <v>77</v>
      </c>
      <c r="AB4150" t="s">
        <v>61</v>
      </c>
      <c r="AC4150" t="s">
        <v>65</v>
      </c>
      <c r="AD4150">
        <v>18.85</v>
      </c>
      <c r="AE4150">
        <v>163.2</v>
      </c>
      <c r="AF4150">
        <v>0</v>
      </c>
      <c r="AG4150">
        <v>0</v>
      </c>
      <c r="AH4150">
        <v>410.4</v>
      </c>
      <c r="AI4150">
        <v>573.6</v>
      </c>
      <c r="AJ4150" t="s">
        <v>66</v>
      </c>
      <c r="AM4150">
        <v>0</v>
      </c>
      <c r="AN4150">
        <v>1</v>
      </c>
      <c r="AO4150">
        <v>0</v>
      </c>
      <c r="AP4150" t="s">
        <v>67</v>
      </c>
      <c r="AQ4150" t="s">
        <v>124</v>
      </c>
      <c r="AR4150" t="s">
        <v>182</v>
      </c>
      <c r="AT4150">
        <v>3220</v>
      </c>
      <c r="AU4150">
        <v>1</v>
      </c>
      <c r="AV4150">
        <v>0</v>
      </c>
      <c r="AW4150">
        <v>1</v>
      </c>
      <c r="AX4150">
        <v>0</v>
      </c>
      <c r="AY4150">
        <v>2</v>
      </c>
      <c r="AZ4150" t="s">
        <v>70</v>
      </c>
      <c r="BA4150">
        <v>5</v>
      </c>
      <c r="BB4150" t="s">
        <v>80</v>
      </c>
      <c r="BC4150">
        <v>2</v>
      </c>
    </row>
    <row r="4151" spans="1:55">
      <c r="A4151" t="s">
        <v>8042</v>
      </c>
      <c r="B4151" t="s">
        <v>73</v>
      </c>
      <c r="C4151">
        <v>41</v>
      </c>
      <c r="D4151" t="s">
        <v>61</v>
      </c>
      <c r="E4151">
        <v>0</v>
      </c>
      <c r="F4151" t="s">
        <v>5095</v>
      </c>
      <c r="G4151">
        <v>95236</v>
      </c>
      <c r="H4151">
        <v>38.047746</v>
      </c>
      <c r="I4151">
        <v>-121.030499</v>
      </c>
      <c r="J4151">
        <v>0</v>
      </c>
      <c r="K4151">
        <v>1</v>
      </c>
      <c r="L4151" t="s">
        <v>83</v>
      </c>
      <c r="M4151" t="s">
        <v>61</v>
      </c>
      <c r="N4151" t="s">
        <v>143</v>
      </c>
      <c r="O4151" t="s">
        <v>143</v>
      </c>
      <c r="P4151" t="s">
        <v>57</v>
      </c>
      <c r="Q4151" t="s">
        <v>135</v>
      </c>
      <c r="R4151" t="s">
        <v>391</v>
      </c>
      <c r="S4151" t="s">
        <v>61</v>
      </c>
      <c r="T4151" t="s">
        <v>57</v>
      </c>
      <c r="U4151" t="s">
        <v>61</v>
      </c>
      <c r="V4151" t="s">
        <v>61</v>
      </c>
      <c r="W4151" t="s">
        <v>61</v>
      </c>
      <c r="X4151" t="s">
        <v>61</v>
      </c>
      <c r="Y4151" t="s">
        <v>61</v>
      </c>
      <c r="Z4151" t="s">
        <v>61</v>
      </c>
      <c r="AA4151" t="s">
        <v>77</v>
      </c>
      <c r="AB4151" t="s">
        <v>57</v>
      </c>
      <c r="AC4151" t="s">
        <v>307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88</v>
      </c>
      <c r="AK4151" t="s">
        <v>205</v>
      </c>
      <c r="AL4151" t="s">
        <v>206</v>
      </c>
      <c r="AM4151">
        <v>1</v>
      </c>
      <c r="AN4151">
        <v>0</v>
      </c>
      <c r="AO4151">
        <v>0</v>
      </c>
      <c r="AP4151" t="s">
        <v>91</v>
      </c>
      <c r="AQ4151" t="s">
        <v>78</v>
      </c>
      <c r="AR4151" t="s">
        <v>137</v>
      </c>
      <c r="AS4151">
        <v>1</v>
      </c>
      <c r="AT4151">
        <v>3148</v>
      </c>
      <c r="AU4151">
        <v>1</v>
      </c>
      <c r="AV4151">
        <v>1</v>
      </c>
      <c r="AW4151">
        <v>0</v>
      </c>
      <c r="AX4151">
        <v>31.35</v>
      </c>
      <c r="AY4151">
        <v>1</v>
      </c>
      <c r="AZ4151" t="s">
        <v>94</v>
      </c>
      <c r="BA4151">
        <v>8</v>
      </c>
      <c r="BB4151" t="s">
        <v>95</v>
      </c>
      <c r="BC4151">
        <v>1</v>
      </c>
    </row>
    <row r="4152" spans="1:55">
      <c r="A4152" t="s">
        <v>8043</v>
      </c>
      <c r="B4152" t="s">
        <v>73</v>
      </c>
      <c r="C4152">
        <v>21</v>
      </c>
      <c r="D4152" t="s">
        <v>61</v>
      </c>
      <c r="E4152">
        <v>2</v>
      </c>
      <c r="F4152" t="s">
        <v>7836</v>
      </c>
      <c r="G4152">
        <v>95017</v>
      </c>
      <c r="H4152">
        <v>37.114335</v>
      </c>
      <c r="I4152">
        <v>-122.237162</v>
      </c>
      <c r="J4152">
        <v>0</v>
      </c>
      <c r="K4152">
        <v>1</v>
      </c>
      <c r="L4152" t="s">
        <v>83</v>
      </c>
      <c r="M4152" t="s">
        <v>57</v>
      </c>
      <c r="N4152" t="s">
        <v>6613</v>
      </c>
      <c r="O4152" t="s">
        <v>61</v>
      </c>
      <c r="P4152" t="s">
        <v>61</v>
      </c>
      <c r="Q4152" t="s">
        <v>143</v>
      </c>
      <c r="R4152" t="s">
        <v>143</v>
      </c>
      <c r="S4152" t="s">
        <v>143</v>
      </c>
      <c r="T4152" t="s">
        <v>143</v>
      </c>
      <c r="U4152" t="s">
        <v>143</v>
      </c>
      <c r="V4152" t="s">
        <v>143</v>
      </c>
      <c r="W4152" t="s">
        <v>143</v>
      </c>
      <c r="X4152" t="s">
        <v>143</v>
      </c>
      <c r="Y4152" t="s">
        <v>143</v>
      </c>
      <c r="Z4152" t="s">
        <v>143</v>
      </c>
      <c r="AA4152" t="s">
        <v>77</v>
      </c>
      <c r="AB4152" t="s">
        <v>57</v>
      </c>
      <c r="AC4152" t="s">
        <v>65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170</v>
      </c>
      <c r="AM4152">
        <v>0</v>
      </c>
      <c r="AN4152">
        <v>0</v>
      </c>
      <c r="AO4152">
        <v>0</v>
      </c>
      <c r="AP4152" t="s">
        <v>91</v>
      </c>
      <c r="AQ4152" t="s">
        <v>116</v>
      </c>
      <c r="AR4152" t="s">
        <v>182</v>
      </c>
      <c r="AT4152">
        <v>857</v>
      </c>
      <c r="AU4152">
        <v>0</v>
      </c>
      <c r="AX4152">
        <v>0</v>
      </c>
      <c r="AY4152">
        <v>1</v>
      </c>
      <c r="AZ4152" t="s">
        <v>94</v>
      </c>
      <c r="BA4152">
        <v>7</v>
      </c>
      <c r="BB4152" t="s">
        <v>95</v>
      </c>
      <c r="BC4152">
        <v>1</v>
      </c>
    </row>
    <row r="4153" spans="1:55">
      <c r="A4153" t="s">
        <v>8044</v>
      </c>
      <c r="B4153" t="s">
        <v>73</v>
      </c>
      <c r="C4153">
        <v>76</v>
      </c>
      <c r="D4153" t="s">
        <v>57</v>
      </c>
      <c r="E4153">
        <v>0</v>
      </c>
      <c r="F4153" t="s">
        <v>785</v>
      </c>
      <c r="G4153">
        <v>91423</v>
      </c>
      <c r="H4153">
        <v>34.146957</v>
      </c>
      <c r="I4153">
        <v>-118.432138</v>
      </c>
      <c r="J4153">
        <v>1</v>
      </c>
      <c r="K4153">
        <v>6</v>
      </c>
      <c r="L4153" t="s">
        <v>59</v>
      </c>
      <c r="M4153" t="s">
        <v>57</v>
      </c>
      <c r="N4153" t="s">
        <v>8045</v>
      </c>
      <c r="O4153" t="s">
        <v>61</v>
      </c>
      <c r="P4153" t="s">
        <v>57</v>
      </c>
      <c r="Q4153" t="s">
        <v>85</v>
      </c>
      <c r="R4153" t="s">
        <v>332</v>
      </c>
      <c r="S4153" t="s">
        <v>61</v>
      </c>
      <c r="T4153" t="s">
        <v>57</v>
      </c>
      <c r="U4153" t="s">
        <v>61</v>
      </c>
      <c r="V4153" t="s">
        <v>61</v>
      </c>
      <c r="W4153" t="s">
        <v>61</v>
      </c>
      <c r="X4153" t="s">
        <v>57</v>
      </c>
      <c r="Y4153" t="s">
        <v>61</v>
      </c>
      <c r="Z4153" t="s">
        <v>57</v>
      </c>
      <c r="AA4153" t="s">
        <v>77</v>
      </c>
      <c r="AB4153" t="s">
        <v>57</v>
      </c>
      <c r="AC4153" t="s">
        <v>87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88</v>
      </c>
      <c r="AK4153" t="s">
        <v>101</v>
      </c>
      <c r="AL4153" t="s">
        <v>175</v>
      </c>
      <c r="AM4153">
        <v>1</v>
      </c>
      <c r="AN4153">
        <v>0</v>
      </c>
      <c r="AO4153">
        <v>0</v>
      </c>
      <c r="AP4153" t="s">
        <v>91</v>
      </c>
      <c r="AQ4153" t="s">
        <v>104</v>
      </c>
      <c r="AR4153" t="s">
        <v>93</v>
      </c>
      <c r="AS4153">
        <v>3</v>
      </c>
      <c r="AT4153">
        <v>29387</v>
      </c>
      <c r="AU4153">
        <v>1</v>
      </c>
      <c r="AV4153">
        <v>1</v>
      </c>
      <c r="AW4153">
        <v>0</v>
      </c>
      <c r="AX4153">
        <v>84.2</v>
      </c>
      <c r="AY4153">
        <v>1</v>
      </c>
      <c r="AZ4153" t="s">
        <v>94</v>
      </c>
      <c r="BA4153">
        <v>9</v>
      </c>
      <c r="BB4153" t="s">
        <v>95</v>
      </c>
      <c r="BC4153">
        <v>1</v>
      </c>
    </row>
    <row r="4154" spans="1:55">
      <c r="A4154" t="s">
        <v>8046</v>
      </c>
      <c r="B4154" t="s">
        <v>73</v>
      </c>
      <c r="C4154">
        <v>55</v>
      </c>
      <c r="D4154" t="s">
        <v>61</v>
      </c>
      <c r="E4154">
        <v>0</v>
      </c>
      <c r="F4154" t="s">
        <v>1709</v>
      </c>
      <c r="G4154">
        <v>95675</v>
      </c>
      <c r="H4154">
        <v>38.545775</v>
      </c>
      <c r="I4154">
        <v>-120.743325</v>
      </c>
      <c r="J4154">
        <v>0</v>
      </c>
      <c r="K4154">
        <v>32</v>
      </c>
      <c r="L4154" t="s">
        <v>216</v>
      </c>
      <c r="M4154" t="s">
        <v>57</v>
      </c>
      <c r="N4154" t="s">
        <v>8047</v>
      </c>
      <c r="O4154" t="s">
        <v>61</v>
      </c>
      <c r="P4154" t="s">
        <v>61</v>
      </c>
      <c r="Q4154" t="s">
        <v>143</v>
      </c>
      <c r="R4154" t="s">
        <v>143</v>
      </c>
      <c r="S4154" t="s">
        <v>143</v>
      </c>
      <c r="T4154" t="s">
        <v>143</v>
      </c>
      <c r="U4154" t="s">
        <v>143</v>
      </c>
      <c r="V4154" t="s">
        <v>143</v>
      </c>
      <c r="W4154" t="s">
        <v>143</v>
      </c>
      <c r="X4154" t="s">
        <v>143</v>
      </c>
      <c r="Y4154" t="s">
        <v>143</v>
      </c>
      <c r="Z4154" t="s">
        <v>143</v>
      </c>
      <c r="AA4154" t="s">
        <v>64</v>
      </c>
      <c r="AB4154" t="s">
        <v>61</v>
      </c>
      <c r="AC4154" t="s">
        <v>65</v>
      </c>
      <c r="AD4154">
        <v>19.8</v>
      </c>
      <c r="AE4154">
        <v>607.7</v>
      </c>
      <c r="AF4154">
        <v>0</v>
      </c>
      <c r="AG4154">
        <v>0</v>
      </c>
      <c r="AH4154">
        <v>1328.64</v>
      </c>
      <c r="AI4154">
        <v>1936.34</v>
      </c>
      <c r="AJ4154" t="s">
        <v>66</v>
      </c>
      <c r="AM4154">
        <v>0</v>
      </c>
      <c r="AN4154">
        <v>1</v>
      </c>
      <c r="AO4154">
        <v>0</v>
      </c>
      <c r="AP4154" t="s">
        <v>164</v>
      </c>
      <c r="AQ4154" t="s">
        <v>92</v>
      </c>
      <c r="AR4154" t="s">
        <v>182</v>
      </c>
      <c r="AT4154">
        <v>364</v>
      </c>
      <c r="AU4154">
        <v>1</v>
      </c>
      <c r="AV4154">
        <v>0</v>
      </c>
      <c r="AW4154">
        <v>1</v>
      </c>
      <c r="AX4154">
        <v>0</v>
      </c>
      <c r="AY4154">
        <v>4</v>
      </c>
      <c r="AZ4154" t="s">
        <v>165</v>
      </c>
      <c r="BA4154">
        <v>2</v>
      </c>
      <c r="BB4154" t="s">
        <v>126</v>
      </c>
      <c r="BC4154">
        <v>3</v>
      </c>
    </row>
    <row r="4155" spans="1:55">
      <c r="A4155" t="s">
        <v>8048</v>
      </c>
      <c r="B4155" t="s">
        <v>56</v>
      </c>
      <c r="C4155">
        <v>29</v>
      </c>
      <c r="D4155" t="s">
        <v>61</v>
      </c>
      <c r="E4155">
        <v>0</v>
      </c>
      <c r="F4155" t="s">
        <v>8049</v>
      </c>
      <c r="G4155">
        <v>95608</v>
      </c>
      <c r="H4155">
        <v>38.626128</v>
      </c>
      <c r="I4155">
        <v>-121.328011</v>
      </c>
      <c r="J4155">
        <v>0</v>
      </c>
      <c r="K4155">
        <v>60</v>
      </c>
      <c r="L4155" t="s">
        <v>129</v>
      </c>
      <c r="M4155" t="s">
        <v>61</v>
      </c>
      <c r="N4155" t="s">
        <v>143</v>
      </c>
      <c r="O4155" t="s">
        <v>143</v>
      </c>
      <c r="P4155" t="s">
        <v>57</v>
      </c>
      <c r="Q4155" t="s">
        <v>135</v>
      </c>
      <c r="R4155" t="s">
        <v>115</v>
      </c>
      <c r="S4155" t="s">
        <v>57</v>
      </c>
      <c r="T4155" t="s">
        <v>61</v>
      </c>
      <c r="U4155" t="s">
        <v>57</v>
      </c>
      <c r="V4155" t="s">
        <v>61</v>
      </c>
      <c r="W4155" t="s">
        <v>61</v>
      </c>
      <c r="X4155" t="s">
        <v>57</v>
      </c>
      <c r="Y4155" t="s">
        <v>57</v>
      </c>
      <c r="Z4155" t="s">
        <v>57</v>
      </c>
      <c r="AA4155" t="s">
        <v>64</v>
      </c>
      <c r="AB4155" t="s">
        <v>57</v>
      </c>
      <c r="AC4155" t="s">
        <v>87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66</v>
      </c>
      <c r="AM4155">
        <v>0</v>
      </c>
      <c r="AN4155">
        <v>1</v>
      </c>
      <c r="AO4155">
        <v>0</v>
      </c>
      <c r="AP4155" t="s">
        <v>123</v>
      </c>
      <c r="AQ4155" t="s">
        <v>116</v>
      </c>
      <c r="AR4155" t="s">
        <v>137</v>
      </c>
      <c r="AS4155">
        <v>5</v>
      </c>
      <c r="AT4155">
        <v>58830</v>
      </c>
      <c r="AU4155">
        <v>1</v>
      </c>
      <c r="AV4155">
        <v>0</v>
      </c>
      <c r="AW4155">
        <v>1</v>
      </c>
      <c r="AX4155">
        <v>0</v>
      </c>
      <c r="AY4155">
        <v>6</v>
      </c>
      <c r="AZ4155" t="s">
        <v>125</v>
      </c>
      <c r="BA4155">
        <v>2</v>
      </c>
      <c r="BB4155" t="s">
        <v>126</v>
      </c>
      <c r="BC4155">
        <v>3</v>
      </c>
    </row>
    <row r="4156" spans="1:55">
      <c r="A4156" t="s">
        <v>8050</v>
      </c>
      <c r="B4156" t="s">
        <v>73</v>
      </c>
      <c r="C4156">
        <v>51</v>
      </c>
      <c r="D4156" t="s">
        <v>61</v>
      </c>
      <c r="E4156">
        <v>0</v>
      </c>
      <c r="F4156" t="s">
        <v>256</v>
      </c>
      <c r="G4156">
        <v>94555</v>
      </c>
      <c r="H4156">
        <v>37.555473</v>
      </c>
      <c r="I4156">
        <v>-122.080312</v>
      </c>
      <c r="J4156">
        <v>0</v>
      </c>
      <c r="K4156">
        <v>1</v>
      </c>
      <c r="L4156" t="s">
        <v>83</v>
      </c>
      <c r="M4156" t="s">
        <v>57</v>
      </c>
      <c r="N4156" t="s">
        <v>5419</v>
      </c>
      <c r="O4156" t="s">
        <v>61</v>
      </c>
      <c r="P4156" t="s">
        <v>57</v>
      </c>
      <c r="Q4156" t="s">
        <v>85</v>
      </c>
      <c r="R4156" t="s">
        <v>313</v>
      </c>
      <c r="S4156" t="s">
        <v>61</v>
      </c>
      <c r="T4156" t="s">
        <v>61</v>
      </c>
      <c r="U4156" t="s">
        <v>61</v>
      </c>
      <c r="V4156" t="s">
        <v>61</v>
      </c>
      <c r="W4156" t="s">
        <v>61</v>
      </c>
      <c r="X4156" t="s">
        <v>61</v>
      </c>
      <c r="Y4156" t="s">
        <v>61</v>
      </c>
      <c r="Z4156" t="s">
        <v>57</v>
      </c>
      <c r="AA4156" t="s">
        <v>77</v>
      </c>
      <c r="AB4156" t="s">
        <v>57</v>
      </c>
      <c r="AC4156" t="s">
        <v>87</v>
      </c>
      <c r="AD4156">
        <v>69.90000000000001</v>
      </c>
      <c r="AE4156">
        <v>69.90000000000001</v>
      </c>
      <c r="AF4156">
        <v>0</v>
      </c>
      <c r="AG4156">
        <v>0</v>
      </c>
      <c r="AH4156">
        <v>45.66</v>
      </c>
      <c r="AI4156">
        <v>115.56</v>
      </c>
      <c r="AJ4156" t="s">
        <v>88</v>
      </c>
      <c r="AK4156" t="s">
        <v>89</v>
      </c>
      <c r="AL4156" t="s">
        <v>342</v>
      </c>
      <c r="AM4156">
        <v>1</v>
      </c>
      <c r="AN4156">
        <v>0</v>
      </c>
      <c r="AO4156">
        <v>0</v>
      </c>
      <c r="AP4156" t="s">
        <v>91</v>
      </c>
      <c r="AQ4156" t="s">
        <v>92</v>
      </c>
      <c r="AR4156" t="s">
        <v>69</v>
      </c>
      <c r="AS4156">
        <v>1</v>
      </c>
      <c r="AT4156">
        <v>33883</v>
      </c>
      <c r="AU4156">
        <v>1</v>
      </c>
      <c r="AV4156">
        <v>1</v>
      </c>
      <c r="AW4156">
        <v>0</v>
      </c>
      <c r="AX4156">
        <v>69.90000000000001</v>
      </c>
      <c r="AY4156">
        <v>1</v>
      </c>
      <c r="AZ4156" t="s">
        <v>94</v>
      </c>
      <c r="BA4156">
        <v>10</v>
      </c>
      <c r="BB4156" t="s">
        <v>95</v>
      </c>
      <c r="BC4156">
        <v>1</v>
      </c>
    </row>
    <row r="4157" spans="1:55">
      <c r="A4157" t="s">
        <v>8051</v>
      </c>
      <c r="B4157" t="s">
        <v>56</v>
      </c>
      <c r="C4157">
        <v>55</v>
      </c>
      <c r="D4157" t="s">
        <v>57</v>
      </c>
      <c r="E4157">
        <v>3</v>
      </c>
      <c r="F4157" t="s">
        <v>1638</v>
      </c>
      <c r="G4157">
        <v>91792</v>
      </c>
      <c r="H4157">
        <v>34.024405</v>
      </c>
      <c r="I4157">
        <v>-117.898722</v>
      </c>
      <c r="J4157">
        <v>1</v>
      </c>
      <c r="K4157">
        <v>6</v>
      </c>
      <c r="L4157" t="s">
        <v>83</v>
      </c>
      <c r="M4157" t="s">
        <v>57</v>
      </c>
      <c r="N4157" t="s">
        <v>6715</v>
      </c>
      <c r="O4157" t="s">
        <v>61</v>
      </c>
      <c r="P4157" t="s">
        <v>57</v>
      </c>
      <c r="Q4157" t="s">
        <v>62</v>
      </c>
      <c r="R4157" t="s">
        <v>163</v>
      </c>
      <c r="S4157" t="s">
        <v>57</v>
      </c>
      <c r="T4157" t="s">
        <v>57</v>
      </c>
      <c r="U4157" t="s">
        <v>61</v>
      </c>
      <c r="V4157" t="s">
        <v>61</v>
      </c>
      <c r="W4157" t="s">
        <v>61</v>
      </c>
      <c r="X4157" t="s">
        <v>61</v>
      </c>
      <c r="Y4157" t="s">
        <v>61</v>
      </c>
      <c r="Z4157" t="s">
        <v>61</v>
      </c>
      <c r="AA4157" t="s">
        <v>77</v>
      </c>
      <c r="AB4157" t="s">
        <v>61</v>
      </c>
      <c r="AC4157" t="s">
        <v>65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88</v>
      </c>
      <c r="AK4157" t="s">
        <v>205</v>
      </c>
      <c r="AL4157" t="s">
        <v>206</v>
      </c>
      <c r="AM4157">
        <v>1</v>
      </c>
      <c r="AN4157">
        <v>0</v>
      </c>
      <c r="AO4157">
        <v>0</v>
      </c>
      <c r="AP4157" t="s">
        <v>91</v>
      </c>
      <c r="AQ4157" t="s">
        <v>92</v>
      </c>
      <c r="AR4157" t="s">
        <v>69</v>
      </c>
      <c r="AS4157">
        <v>2</v>
      </c>
      <c r="AT4157">
        <v>31622</v>
      </c>
      <c r="AU4157">
        <v>1</v>
      </c>
      <c r="AV4157">
        <v>1</v>
      </c>
      <c r="AW4157">
        <v>0</v>
      </c>
      <c r="AX4157">
        <v>55.9</v>
      </c>
      <c r="AY4157">
        <v>1</v>
      </c>
      <c r="AZ4157" t="s">
        <v>94</v>
      </c>
      <c r="BA4157">
        <v>6</v>
      </c>
      <c r="BB4157" t="s">
        <v>95</v>
      </c>
      <c r="BC4157">
        <v>1</v>
      </c>
    </row>
    <row r="4158" spans="1:55">
      <c r="A4158" t="s">
        <v>8052</v>
      </c>
      <c r="B4158" t="s">
        <v>56</v>
      </c>
      <c r="C4158">
        <v>44</v>
      </c>
      <c r="D4158" t="s">
        <v>57</v>
      </c>
      <c r="E4158">
        <v>0</v>
      </c>
      <c r="F4158" t="s">
        <v>3717</v>
      </c>
      <c r="G4158">
        <v>92242</v>
      </c>
      <c r="H4158">
        <v>34.137742</v>
      </c>
      <c r="I4158">
        <v>-114.36514</v>
      </c>
      <c r="J4158">
        <v>10</v>
      </c>
      <c r="K4158">
        <v>23</v>
      </c>
      <c r="L4158" t="s">
        <v>59</v>
      </c>
      <c r="M4158" t="s">
        <v>57</v>
      </c>
      <c r="N4158" t="s">
        <v>8053</v>
      </c>
      <c r="O4158" t="s">
        <v>61</v>
      </c>
      <c r="P4158" t="s">
        <v>61</v>
      </c>
      <c r="Q4158" t="s">
        <v>143</v>
      </c>
      <c r="R4158" t="s">
        <v>143</v>
      </c>
      <c r="S4158" t="s">
        <v>143</v>
      </c>
      <c r="T4158" t="s">
        <v>143</v>
      </c>
      <c r="U4158" t="s">
        <v>143</v>
      </c>
      <c r="V4158" t="s">
        <v>143</v>
      </c>
      <c r="W4158" t="s">
        <v>143</v>
      </c>
      <c r="X4158" t="s">
        <v>143</v>
      </c>
      <c r="Y4158" t="s">
        <v>143</v>
      </c>
      <c r="Z4158" t="s">
        <v>143</v>
      </c>
      <c r="AA4158" t="s">
        <v>64</v>
      </c>
      <c r="AB4158" t="s">
        <v>61</v>
      </c>
      <c r="AC4158" t="s">
        <v>65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66</v>
      </c>
      <c r="AM4158">
        <v>0</v>
      </c>
      <c r="AN4158">
        <v>1</v>
      </c>
      <c r="AO4158">
        <v>0</v>
      </c>
      <c r="AP4158" t="s">
        <v>103</v>
      </c>
      <c r="AQ4158" t="s">
        <v>78</v>
      </c>
      <c r="AR4158" t="s">
        <v>182</v>
      </c>
      <c r="AT4158">
        <v>1564</v>
      </c>
      <c r="AU4158">
        <v>1</v>
      </c>
      <c r="AV4158">
        <v>0</v>
      </c>
      <c r="AW4158">
        <v>1</v>
      </c>
      <c r="AX4158">
        <v>0</v>
      </c>
      <c r="AY4158">
        <v>3</v>
      </c>
      <c r="AZ4158" t="s">
        <v>106</v>
      </c>
      <c r="BA4158">
        <v>1</v>
      </c>
      <c r="BB4158" t="s">
        <v>71</v>
      </c>
      <c r="BC4158">
        <v>4</v>
      </c>
    </row>
    <row r="4159" spans="1:55">
      <c r="A4159" t="s">
        <v>8054</v>
      </c>
      <c r="B4159" t="s">
        <v>56</v>
      </c>
      <c r="C4159">
        <v>49</v>
      </c>
      <c r="D4159" t="s">
        <v>57</v>
      </c>
      <c r="E4159">
        <v>0</v>
      </c>
      <c r="F4159" t="s">
        <v>1656</v>
      </c>
      <c r="G4159">
        <v>96016</v>
      </c>
      <c r="H4159">
        <v>40.936285</v>
      </c>
      <c r="I4159">
        <v>-121.572692</v>
      </c>
      <c r="J4159">
        <v>1</v>
      </c>
      <c r="K4159">
        <v>72</v>
      </c>
      <c r="L4159" t="s">
        <v>59</v>
      </c>
      <c r="M4159" t="s">
        <v>57</v>
      </c>
      <c r="N4159" t="s">
        <v>2235</v>
      </c>
      <c r="O4159" t="s">
        <v>57</v>
      </c>
      <c r="P4159" t="s">
        <v>57</v>
      </c>
      <c r="Q4159" t="s">
        <v>135</v>
      </c>
      <c r="R4159" t="s">
        <v>586</v>
      </c>
      <c r="S4159" t="s">
        <v>57</v>
      </c>
      <c r="T4159" t="s">
        <v>57</v>
      </c>
      <c r="U4159" t="s">
        <v>57</v>
      </c>
      <c r="V4159" t="s">
        <v>57</v>
      </c>
      <c r="W4159" t="s">
        <v>57</v>
      </c>
      <c r="X4159" t="s">
        <v>57</v>
      </c>
      <c r="Y4159" t="s">
        <v>57</v>
      </c>
      <c r="Z4159" t="s">
        <v>57</v>
      </c>
      <c r="AA4159" t="s">
        <v>122</v>
      </c>
      <c r="AB4159" t="s">
        <v>61</v>
      </c>
      <c r="AC4159" t="s">
        <v>87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66</v>
      </c>
      <c r="AM4159">
        <v>0</v>
      </c>
      <c r="AN4159">
        <v>1</v>
      </c>
      <c r="AO4159">
        <v>0</v>
      </c>
      <c r="AP4159" t="s">
        <v>123</v>
      </c>
      <c r="AQ4159" t="s">
        <v>78</v>
      </c>
      <c r="AR4159" t="s">
        <v>93</v>
      </c>
      <c r="AS4159">
        <v>8</v>
      </c>
      <c r="AT4159">
        <v>344</v>
      </c>
      <c r="AU4159">
        <v>1</v>
      </c>
      <c r="AV4159">
        <v>0</v>
      </c>
      <c r="AW4159">
        <v>1</v>
      </c>
      <c r="AX4159">
        <v>0</v>
      </c>
      <c r="AY4159">
        <v>6</v>
      </c>
      <c r="AZ4159" t="s">
        <v>125</v>
      </c>
      <c r="BA4159">
        <v>1</v>
      </c>
      <c r="BB4159" t="s">
        <v>71</v>
      </c>
      <c r="BC4159">
        <v>4</v>
      </c>
    </row>
    <row r="4160" spans="1:55">
      <c r="A4160" t="s">
        <v>8055</v>
      </c>
      <c r="B4160" t="s">
        <v>56</v>
      </c>
      <c r="C4160">
        <v>34</v>
      </c>
      <c r="D4160" t="s">
        <v>61</v>
      </c>
      <c r="E4160">
        <v>0</v>
      </c>
      <c r="F4160" t="s">
        <v>7144</v>
      </c>
      <c r="G4160">
        <v>94556</v>
      </c>
      <c r="H4160">
        <v>37.827946</v>
      </c>
      <c r="I4160">
        <v>-122.107185</v>
      </c>
      <c r="J4160">
        <v>0</v>
      </c>
      <c r="K4160">
        <v>11</v>
      </c>
      <c r="L4160" t="s">
        <v>98</v>
      </c>
      <c r="M4160" t="s">
        <v>57</v>
      </c>
      <c r="N4160" t="s">
        <v>8056</v>
      </c>
      <c r="O4160" t="s">
        <v>57</v>
      </c>
      <c r="P4160" t="s">
        <v>57</v>
      </c>
      <c r="Q4160" t="s">
        <v>85</v>
      </c>
      <c r="R4160" t="s">
        <v>250</v>
      </c>
      <c r="S4160" t="s">
        <v>61</v>
      </c>
      <c r="T4160" t="s">
        <v>61</v>
      </c>
      <c r="U4160" t="s">
        <v>61</v>
      </c>
      <c r="V4160" t="s">
        <v>61</v>
      </c>
      <c r="W4160" t="s">
        <v>61</v>
      </c>
      <c r="X4160" t="s">
        <v>61</v>
      </c>
      <c r="Y4160" t="s">
        <v>61</v>
      </c>
      <c r="Z4160" t="s">
        <v>57</v>
      </c>
      <c r="AA4160" t="s">
        <v>77</v>
      </c>
      <c r="AB4160" t="s">
        <v>61</v>
      </c>
      <c r="AC4160" t="s">
        <v>87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1260.34</v>
      </c>
      <c r="AJ4160" t="s">
        <v>66</v>
      </c>
      <c r="AM4160">
        <v>0</v>
      </c>
      <c r="AN4160">
        <v>1</v>
      </c>
      <c r="AO4160">
        <v>0</v>
      </c>
      <c r="AP4160" t="s">
        <v>67</v>
      </c>
      <c r="AQ4160" t="s">
        <v>68</v>
      </c>
      <c r="AR4160" t="s">
        <v>93</v>
      </c>
      <c r="AS4160">
        <v>1</v>
      </c>
      <c r="AT4160">
        <v>16510</v>
      </c>
      <c r="AU4160">
        <v>1</v>
      </c>
      <c r="AV4160">
        <v>0</v>
      </c>
      <c r="AW4160">
        <v>1</v>
      </c>
      <c r="AX4160">
        <v>0</v>
      </c>
      <c r="AY4160">
        <v>2</v>
      </c>
      <c r="AZ4160" t="s">
        <v>70</v>
      </c>
      <c r="BA4160">
        <v>7</v>
      </c>
      <c r="BB4160" t="s">
        <v>95</v>
      </c>
      <c r="BC4160">
        <v>1</v>
      </c>
    </row>
    <row r="4161" spans="1:55">
      <c r="A4161" t="s">
        <v>8057</v>
      </c>
      <c r="B4161" t="s">
        <v>56</v>
      </c>
      <c r="C4161">
        <v>52</v>
      </c>
      <c r="D4161" t="s">
        <v>57</v>
      </c>
      <c r="E4161">
        <v>2</v>
      </c>
      <c r="F4161" t="s">
        <v>2361</v>
      </c>
      <c r="G4161">
        <v>91950</v>
      </c>
      <c r="H4161">
        <v>32.67102</v>
      </c>
      <c r="I4161">
        <v>-117.095235</v>
      </c>
      <c r="J4161">
        <v>9</v>
      </c>
      <c r="K4161">
        <v>5</v>
      </c>
      <c r="L4161" t="s">
        <v>59</v>
      </c>
      <c r="M4161" t="s">
        <v>61</v>
      </c>
      <c r="N4161" t="s">
        <v>143</v>
      </c>
      <c r="O4161" t="s">
        <v>143</v>
      </c>
      <c r="P4161" t="s">
        <v>57</v>
      </c>
      <c r="Q4161" t="s">
        <v>135</v>
      </c>
      <c r="R4161" t="s">
        <v>156</v>
      </c>
      <c r="S4161" t="s">
        <v>61</v>
      </c>
      <c r="T4161" t="s">
        <v>57</v>
      </c>
      <c r="U4161" t="s">
        <v>61</v>
      </c>
      <c r="V4161" t="s">
        <v>57</v>
      </c>
      <c r="W4161" t="s">
        <v>61</v>
      </c>
      <c r="X4161" t="s">
        <v>61</v>
      </c>
      <c r="Y4161" t="s">
        <v>61</v>
      </c>
      <c r="Z4161" t="s">
        <v>57</v>
      </c>
      <c r="AA4161" t="s">
        <v>77</v>
      </c>
      <c r="AB4161" t="s">
        <v>61</v>
      </c>
      <c r="AC4161" t="s">
        <v>87</v>
      </c>
      <c r="AD4161">
        <v>34.25</v>
      </c>
      <c r="AE4161">
        <v>163.55</v>
      </c>
      <c r="AF4161">
        <v>0</v>
      </c>
      <c r="AG4161">
        <v>0</v>
      </c>
      <c r="AH4161">
        <v>0</v>
      </c>
      <c r="AI4161">
        <v>163.55</v>
      </c>
      <c r="AJ4161" t="s">
        <v>66</v>
      </c>
      <c r="AM4161">
        <v>0</v>
      </c>
      <c r="AN4161">
        <v>1</v>
      </c>
      <c r="AO4161">
        <v>0</v>
      </c>
      <c r="AP4161" t="s">
        <v>91</v>
      </c>
      <c r="AQ4161" t="s">
        <v>92</v>
      </c>
      <c r="AR4161" t="s">
        <v>137</v>
      </c>
      <c r="AS4161">
        <v>3</v>
      </c>
      <c r="AT4161">
        <v>62355</v>
      </c>
      <c r="AU4161">
        <v>1</v>
      </c>
      <c r="AV4161">
        <v>0</v>
      </c>
      <c r="AW4161">
        <v>1</v>
      </c>
      <c r="AX4161">
        <v>0</v>
      </c>
      <c r="AY4161">
        <v>1</v>
      </c>
      <c r="AZ4161" t="s">
        <v>94</v>
      </c>
      <c r="BA4161">
        <v>6</v>
      </c>
      <c r="BB4161" t="s">
        <v>95</v>
      </c>
      <c r="BC4161">
        <v>1</v>
      </c>
    </row>
    <row r="4162" spans="1:55">
      <c r="A4162" t="s">
        <v>8058</v>
      </c>
      <c r="B4162" t="s">
        <v>73</v>
      </c>
      <c r="C4162">
        <v>54</v>
      </c>
      <c r="D4162" t="s">
        <v>61</v>
      </c>
      <c r="E4162">
        <v>0</v>
      </c>
      <c r="F4162" t="s">
        <v>1169</v>
      </c>
      <c r="G4162">
        <v>93606</v>
      </c>
      <c r="H4162">
        <v>36.798882</v>
      </c>
      <c r="I4162">
        <v>-120.019511</v>
      </c>
      <c r="J4162">
        <v>0</v>
      </c>
      <c r="K4162">
        <v>19</v>
      </c>
      <c r="L4162" t="s">
        <v>98</v>
      </c>
      <c r="M4162" t="s">
        <v>57</v>
      </c>
      <c r="N4162" t="s">
        <v>2692</v>
      </c>
      <c r="O4162" t="s">
        <v>57</v>
      </c>
      <c r="P4162" t="s">
        <v>57</v>
      </c>
      <c r="Q4162" t="s">
        <v>85</v>
      </c>
      <c r="R4162" t="s">
        <v>318</v>
      </c>
      <c r="S4162" t="s">
        <v>61</v>
      </c>
      <c r="T4162" t="s">
        <v>57</v>
      </c>
      <c r="U4162" t="s">
        <v>61</v>
      </c>
      <c r="V4162" t="s">
        <v>61</v>
      </c>
      <c r="W4162" t="s">
        <v>57</v>
      </c>
      <c r="X4162" t="s">
        <v>57</v>
      </c>
      <c r="Y4162" t="s">
        <v>57</v>
      </c>
      <c r="Z4162" t="s">
        <v>57</v>
      </c>
      <c r="AA4162" t="s">
        <v>77</v>
      </c>
      <c r="AB4162" t="s">
        <v>57</v>
      </c>
      <c r="AC4162" t="s">
        <v>87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88</v>
      </c>
      <c r="AK4162" t="s">
        <v>89</v>
      </c>
      <c r="AL4162" t="s">
        <v>90</v>
      </c>
      <c r="AM4162">
        <v>1</v>
      </c>
      <c r="AN4162">
        <v>0</v>
      </c>
      <c r="AO4162">
        <v>0</v>
      </c>
      <c r="AP4162" t="s">
        <v>103</v>
      </c>
      <c r="AQ4162" t="s">
        <v>92</v>
      </c>
      <c r="AR4162" t="s">
        <v>105</v>
      </c>
      <c r="AS4162">
        <v>5</v>
      </c>
      <c r="AT4162">
        <v>807</v>
      </c>
      <c r="AU4162">
        <v>1</v>
      </c>
      <c r="AV4162">
        <v>1</v>
      </c>
      <c r="AW4162">
        <v>0</v>
      </c>
      <c r="AX4162">
        <v>99.95</v>
      </c>
      <c r="AY4162">
        <v>3</v>
      </c>
      <c r="AZ4162" t="s">
        <v>106</v>
      </c>
      <c r="BA4162">
        <v>7</v>
      </c>
      <c r="BB4162" t="s">
        <v>95</v>
      </c>
      <c r="BC4162">
        <v>1</v>
      </c>
    </row>
    <row r="4163" spans="1:55">
      <c r="A4163" t="s">
        <v>8059</v>
      </c>
      <c r="B4163" t="s">
        <v>56</v>
      </c>
      <c r="C4163">
        <v>43</v>
      </c>
      <c r="D4163" t="s">
        <v>57</v>
      </c>
      <c r="E4163">
        <v>2</v>
      </c>
      <c r="F4163" t="s">
        <v>1219</v>
      </c>
      <c r="G4163">
        <v>93263</v>
      </c>
      <c r="H4163">
        <v>35.490705</v>
      </c>
      <c r="I4163">
        <v>-119.286833</v>
      </c>
      <c r="J4163">
        <v>4</v>
      </c>
      <c r="K4163">
        <v>72</v>
      </c>
      <c r="L4163" t="s">
        <v>59</v>
      </c>
      <c r="M4163" t="s">
        <v>57</v>
      </c>
      <c r="N4163" t="s">
        <v>8060</v>
      </c>
      <c r="O4163" t="s">
        <v>57</v>
      </c>
      <c r="P4163" t="s">
        <v>61</v>
      </c>
      <c r="Q4163" t="s">
        <v>143</v>
      </c>
      <c r="R4163" t="s">
        <v>143</v>
      </c>
      <c r="S4163" t="s">
        <v>143</v>
      </c>
      <c r="T4163" t="s">
        <v>143</v>
      </c>
      <c r="U4163" t="s">
        <v>143</v>
      </c>
      <c r="V4163" t="s">
        <v>143</v>
      </c>
      <c r="W4163" t="s">
        <v>143</v>
      </c>
      <c r="X4163" t="s">
        <v>143</v>
      </c>
      <c r="Y4163" t="s">
        <v>143</v>
      </c>
      <c r="Z4163" t="s">
        <v>143</v>
      </c>
      <c r="AA4163" t="s">
        <v>122</v>
      </c>
      <c r="AB4163" t="s">
        <v>61</v>
      </c>
      <c r="AC4163" t="s">
        <v>87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66</v>
      </c>
      <c r="AM4163">
        <v>0</v>
      </c>
      <c r="AN4163">
        <v>1</v>
      </c>
      <c r="AO4163">
        <v>0</v>
      </c>
      <c r="AP4163" t="s">
        <v>123</v>
      </c>
      <c r="AQ4163" t="s">
        <v>78</v>
      </c>
      <c r="AR4163" t="s">
        <v>182</v>
      </c>
      <c r="AT4163">
        <v>15177</v>
      </c>
      <c r="AU4163">
        <v>1</v>
      </c>
      <c r="AV4163">
        <v>0</v>
      </c>
      <c r="AW4163">
        <v>1</v>
      </c>
      <c r="AX4163">
        <v>0</v>
      </c>
      <c r="AY4163">
        <v>6</v>
      </c>
      <c r="AZ4163" t="s">
        <v>125</v>
      </c>
      <c r="BA4163">
        <v>0</v>
      </c>
      <c r="BB4163" t="s">
        <v>71</v>
      </c>
      <c r="BC4163">
        <v>4</v>
      </c>
    </row>
    <row r="4164" spans="1:55">
      <c r="A4164" t="s">
        <v>8061</v>
      </c>
      <c r="B4164" t="s">
        <v>73</v>
      </c>
      <c r="C4164">
        <v>62</v>
      </c>
      <c r="D4164" t="s">
        <v>61</v>
      </c>
      <c r="E4164">
        <v>0</v>
      </c>
      <c r="F4164" t="s">
        <v>252</v>
      </c>
      <c r="G4164">
        <v>92130</v>
      </c>
      <c r="H4164">
        <v>32.957195</v>
      </c>
      <c r="I4164">
        <v>-117.202542</v>
      </c>
      <c r="J4164">
        <v>0</v>
      </c>
      <c r="K4164">
        <v>1</v>
      </c>
      <c r="L4164" t="s">
        <v>83</v>
      </c>
      <c r="M4164" t="s">
        <v>57</v>
      </c>
      <c r="N4164" t="s">
        <v>7985</v>
      </c>
      <c r="O4164" t="s">
        <v>61</v>
      </c>
      <c r="P4164" t="s">
        <v>57</v>
      </c>
      <c r="Q4164" t="s">
        <v>85</v>
      </c>
      <c r="R4164" t="s">
        <v>163</v>
      </c>
      <c r="S4164" t="s">
        <v>61</v>
      </c>
      <c r="T4164" t="s">
        <v>61</v>
      </c>
      <c r="U4164" t="s">
        <v>61</v>
      </c>
      <c r="V4164" t="s">
        <v>61</v>
      </c>
      <c r="W4164" t="s">
        <v>61</v>
      </c>
      <c r="X4164" t="s">
        <v>61</v>
      </c>
      <c r="Y4164" t="s">
        <v>61</v>
      </c>
      <c r="Z4164" t="s">
        <v>57</v>
      </c>
      <c r="AA4164" t="s">
        <v>77</v>
      </c>
      <c r="AB4164" t="s">
        <v>61</v>
      </c>
      <c r="AC4164" t="s">
        <v>307</v>
      </c>
      <c r="AD4164">
        <v>69.40000000000001</v>
      </c>
      <c r="AE4164">
        <v>69.40000000000001</v>
      </c>
      <c r="AF4164">
        <v>0</v>
      </c>
      <c r="AG4164">
        <v>0</v>
      </c>
      <c r="AH4164">
        <v>38.53</v>
      </c>
      <c r="AI4164">
        <v>107.93</v>
      </c>
      <c r="AJ4164" t="s">
        <v>88</v>
      </c>
      <c r="AK4164" t="s">
        <v>89</v>
      </c>
      <c r="AL4164" t="s">
        <v>181</v>
      </c>
      <c r="AM4164">
        <v>1</v>
      </c>
      <c r="AN4164">
        <v>0</v>
      </c>
      <c r="AO4164">
        <v>0</v>
      </c>
      <c r="AP4164" t="s">
        <v>91</v>
      </c>
      <c r="AQ4164" t="s">
        <v>124</v>
      </c>
      <c r="AR4164" t="s">
        <v>69</v>
      </c>
      <c r="AS4164">
        <v>1</v>
      </c>
      <c r="AT4164">
        <v>28201</v>
      </c>
      <c r="AU4164">
        <v>1</v>
      </c>
      <c r="AV4164">
        <v>1</v>
      </c>
      <c r="AW4164">
        <v>0</v>
      </c>
      <c r="AX4164">
        <v>69.40000000000001</v>
      </c>
      <c r="AY4164">
        <v>1</v>
      </c>
      <c r="AZ4164" t="s">
        <v>94</v>
      </c>
      <c r="BA4164">
        <v>10</v>
      </c>
      <c r="BB4164" t="s">
        <v>95</v>
      </c>
      <c r="BC4164">
        <v>1</v>
      </c>
    </row>
    <row r="4165" spans="1:55">
      <c r="A4165" t="s">
        <v>8062</v>
      </c>
      <c r="B4165" t="s">
        <v>73</v>
      </c>
      <c r="C4165">
        <v>30</v>
      </c>
      <c r="D4165" t="s">
        <v>57</v>
      </c>
      <c r="E4165">
        <v>0</v>
      </c>
      <c r="F4165" t="s">
        <v>7223</v>
      </c>
      <c r="G4165">
        <v>92313</v>
      </c>
      <c r="H4165">
        <v>34.029175</v>
      </c>
      <c r="I4165">
        <v>-117.307211</v>
      </c>
      <c r="J4165">
        <v>0</v>
      </c>
      <c r="K4165">
        <v>35</v>
      </c>
      <c r="L4165" t="s">
        <v>59</v>
      </c>
      <c r="M4165" t="s">
        <v>57</v>
      </c>
      <c r="N4165" t="s">
        <v>4298</v>
      </c>
      <c r="O4165" t="s">
        <v>57</v>
      </c>
      <c r="P4165" t="s">
        <v>57</v>
      </c>
      <c r="Q4165" t="s">
        <v>85</v>
      </c>
      <c r="R4165" t="s">
        <v>224</v>
      </c>
      <c r="S4165" t="s">
        <v>61</v>
      </c>
      <c r="T4165" t="s">
        <v>61</v>
      </c>
      <c r="U4165" t="s">
        <v>61</v>
      </c>
      <c r="V4165" t="s">
        <v>57</v>
      </c>
      <c r="W4165" t="s">
        <v>61</v>
      </c>
      <c r="X4165" t="s">
        <v>57</v>
      </c>
      <c r="Y4165" t="s">
        <v>57</v>
      </c>
      <c r="Z4165" t="s">
        <v>61</v>
      </c>
      <c r="AA4165" t="s">
        <v>77</v>
      </c>
      <c r="AB4165" t="s">
        <v>57</v>
      </c>
      <c r="AC4165" t="s">
        <v>87</v>
      </c>
      <c r="AD4165">
        <v>89.84999999999999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66</v>
      </c>
      <c r="AM4165">
        <v>0</v>
      </c>
      <c r="AN4165">
        <v>1</v>
      </c>
      <c r="AO4165">
        <v>0</v>
      </c>
      <c r="AP4165" t="s">
        <v>164</v>
      </c>
      <c r="AQ4165" t="s">
        <v>68</v>
      </c>
      <c r="AR4165" t="s">
        <v>93</v>
      </c>
      <c r="AS4165">
        <v>3</v>
      </c>
      <c r="AT4165">
        <v>11024</v>
      </c>
      <c r="AU4165">
        <v>1</v>
      </c>
      <c r="AV4165">
        <v>0</v>
      </c>
      <c r="AW4165">
        <v>1</v>
      </c>
      <c r="AX4165">
        <v>0</v>
      </c>
      <c r="AY4165">
        <v>4</v>
      </c>
      <c r="AZ4165" t="s">
        <v>165</v>
      </c>
      <c r="BA4165">
        <v>6</v>
      </c>
      <c r="BB4165" t="s">
        <v>95</v>
      </c>
      <c r="BC4165">
        <v>1</v>
      </c>
    </row>
    <row r="4166" spans="1:55">
      <c r="A4166" t="s">
        <v>8063</v>
      </c>
      <c r="B4166" t="s">
        <v>73</v>
      </c>
      <c r="C4166">
        <v>54</v>
      </c>
      <c r="D4166" t="s">
        <v>57</v>
      </c>
      <c r="E4166">
        <v>2</v>
      </c>
      <c r="F4166" t="s">
        <v>3076</v>
      </c>
      <c r="G4166">
        <v>91768</v>
      </c>
      <c r="H4166">
        <v>34.067932</v>
      </c>
      <c r="I4166">
        <v>-117.785168</v>
      </c>
      <c r="J4166">
        <v>2</v>
      </c>
      <c r="K4166">
        <v>58</v>
      </c>
      <c r="L4166" t="s">
        <v>129</v>
      </c>
      <c r="M4166" t="s">
        <v>57</v>
      </c>
      <c r="N4166" t="s">
        <v>4723</v>
      </c>
      <c r="O4166" t="s">
        <v>57</v>
      </c>
      <c r="P4166" t="s">
        <v>57</v>
      </c>
      <c r="Q4166" t="s">
        <v>85</v>
      </c>
      <c r="R4166" t="s">
        <v>250</v>
      </c>
      <c r="S4166" t="s">
        <v>61</v>
      </c>
      <c r="T4166" t="s">
        <v>61</v>
      </c>
      <c r="U4166" t="s">
        <v>57</v>
      </c>
      <c r="V4166" t="s">
        <v>57</v>
      </c>
      <c r="W4166" t="s">
        <v>61</v>
      </c>
      <c r="X4166" t="s">
        <v>57</v>
      </c>
      <c r="Y4166" t="s">
        <v>57</v>
      </c>
      <c r="Z4166" t="s">
        <v>57</v>
      </c>
      <c r="AA4166" t="s">
        <v>122</v>
      </c>
      <c r="AB4166" t="s">
        <v>61</v>
      </c>
      <c r="AC4166" t="s">
        <v>87</v>
      </c>
      <c r="AD4166">
        <v>94.34999999999999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66</v>
      </c>
      <c r="AM4166">
        <v>0</v>
      </c>
      <c r="AN4166">
        <v>1</v>
      </c>
      <c r="AO4166">
        <v>0</v>
      </c>
      <c r="AP4166" t="s">
        <v>123</v>
      </c>
      <c r="AQ4166" t="s">
        <v>92</v>
      </c>
      <c r="AR4166" t="s">
        <v>105</v>
      </c>
      <c r="AS4166">
        <v>5</v>
      </c>
      <c r="AT4166">
        <v>36057</v>
      </c>
      <c r="AU4166">
        <v>1</v>
      </c>
      <c r="AV4166">
        <v>0</v>
      </c>
      <c r="AW4166">
        <v>1</v>
      </c>
      <c r="AX4166">
        <v>0</v>
      </c>
      <c r="AY4166">
        <v>6</v>
      </c>
      <c r="AZ4166" t="s">
        <v>125</v>
      </c>
      <c r="BA4166">
        <v>2</v>
      </c>
      <c r="BB4166" t="s">
        <v>126</v>
      </c>
      <c r="BC4166">
        <v>3</v>
      </c>
    </row>
    <row r="4167" spans="1:55">
      <c r="A4167" t="s">
        <v>8064</v>
      </c>
      <c r="B4167" t="s">
        <v>56</v>
      </c>
      <c r="C4167">
        <v>67</v>
      </c>
      <c r="D4167" t="s">
        <v>57</v>
      </c>
      <c r="E4167">
        <v>0</v>
      </c>
      <c r="F4167" t="s">
        <v>1836</v>
      </c>
      <c r="G4167">
        <v>91384</v>
      </c>
      <c r="H4167">
        <v>34.506627</v>
      </c>
      <c r="I4167">
        <v>-118.699048</v>
      </c>
      <c r="J4167">
        <v>1</v>
      </c>
      <c r="K4167">
        <v>50</v>
      </c>
      <c r="L4167" t="s">
        <v>129</v>
      </c>
      <c r="M4167" t="s">
        <v>57</v>
      </c>
      <c r="N4167" t="s">
        <v>8065</v>
      </c>
      <c r="O4167" t="s">
        <v>57</v>
      </c>
      <c r="P4167" t="s">
        <v>57</v>
      </c>
      <c r="Q4167" t="s">
        <v>85</v>
      </c>
      <c r="R4167" t="s">
        <v>100</v>
      </c>
      <c r="S4167" t="s">
        <v>61</v>
      </c>
      <c r="T4167" t="s">
        <v>57</v>
      </c>
      <c r="U4167" t="s">
        <v>57</v>
      </c>
      <c r="V4167" t="s">
        <v>61</v>
      </c>
      <c r="W4167" t="s">
        <v>57</v>
      </c>
      <c r="X4167" t="s">
        <v>61</v>
      </c>
      <c r="Y4167" t="s">
        <v>61</v>
      </c>
      <c r="Z4167" t="s">
        <v>61</v>
      </c>
      <c r="AA4167" t="s">
        <v>77</v>
      </c>
      <c r="AB4167" t="s">
        <v>57</v>
      </c>
      <c r="AC4167" t="s">
        <v>87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88</v>
      </c>
      <c r="AK4167" t="s">
        <v>201</v>
      </c>
      <c r="AL4167" t="s">
        <v>743</v>
      </c>
      <c r="AM4167">
        <v>1</v>
      </c>
      <c r="AN4167">
        <v>0</v>
      </c>
      <c r="AO4167">
        <v>0</v>
      </c>
      <c r="AP4167" t="s">
        <v>123</v>
      </c>
      <c r="AQ4167" t="s">
        <v>124</v>
      </c>
      <c r="AR4167" t="s">
        <v>105</v>
      </c>
      <c r="AS4167">
        <v>3</v>
      </c>
      <c r="AT4167">
        <v>22177</v>
      </c>
      <c r="AU4167">
        <v>1</v>
      </c>
      <c r="AV4167">
        <v>1</v>
      </c>
      <c r="AW4167">
        <v>0</v>
      </c>
      <c r="AX4167">
        <v>95.05</v>
      </c>
      <c r="AY4167">
        <v>6</v>
      </c>
      <c r="AZ4167" t="s">
        <v>125</v>
      </c>
      <c r="BA4167">
        <v>6</v>
      </c>
      <c r="BB4167" t="s">
        <v>95</v>
      </c>
      <c r="BC4167">
        <v>1</v>
      </c>
    </row>
    <row r="4168" spans="1:55">
      <c r="A4168" t="s">
        <v>8066</v>
      </c>
      <c r="B4168" t="s">
        <v>56</v>
      </c>
      <c r="C4168">
        <v>27</v>
      </c>
      <c r="D4168" t="s">
        <v>61</v>
      </c>
      <c r="E4168">
        <v>0</v>
      </c>
      <c r="F4168" t="s">
        <v>2416</v>
      </c>
      <c r="G4168">
        <v>96015</v>
      </c>
      <c r="H4168">
        <v>41.486953</v>
      </c>
      <c r="I4168">
        <v>-120.913975</v>
      </c>
      <c r="J4168">
        <v>0</v>
      </c>
      <c r="K4168">
        <v>13</v>
      </c>
      <c r="L4168" t="s">
        <v>98</v>
      </c>
      <c r="M4168" t="s">
        <v>57</v>
      </c>
      <c r="N4168" t="s">
        <v>7543</v>
      </c>
      <c r="O4168" t="s">
        <v>57</v>
      </c>
      <c r="P4168" t="s">
        <v>57</v>
      </c>
      <c r="Q4168" t="s">
        <v>85</v>
      </c>
      <c r="R4168" t="s">
        <v>1048</v>
      </c>
      <c r="S4168" t="s">
        <v>61</v>
      </c>
      <c r="T4168" t="s">
        <v>61</v>
      </c>
      <c r="U4168" t="s">
        <v>61</v>
      </c>
      <c r="V4168" t="s">
        <v>61</v>
      </c>
      <c r="W4168" t="s">
        <v>61</v>
      </c>
      <c r="X4168" t="s">
        <v>57</v>
      </c>
      <c r="Y4168" t="s">
        <v>57</v>
      </c>
      <c r="Z4168" t="s">
        <v>57</v>
      </c>
      <c r="AA4168" t="s">
        <v>77</v>
      </c>
      <c r="AB4168" t="s">
        <v>57</v>
      </c>
      <c r="AC4168" t="s">
        <v>87</v>
      </c>
      <c r="AD4168">
        <v>84.59999999999999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88</v>
      </c>
      <c r="AK4168" t="s">
        <v>89</v>
      </c>
      <c r="AL4168" t="s">
        <v>356</v>
      </c>
      <c r="AM4168">
        <v>1</v>
      </c>
      <c r="AN4168">
        <v>0</v>
      </c>
      <c r="AO4168">
        <v>0</v>
      </c>
      <c r="AP4168" t="s">
        <v>103</v>
      </c>
      <c r="AQ4168" t="s">
        <v>116</v>
      </c>
      <c r="AR4168" t="s">
        <v>93</v>
      </c>
      <c r="AS4168">
        <v>3</v>
      </c>
      <c r="AT4168">
        <v>417</v>
      </c>
      <c r="AU4168">
        <v>1</v>
      </c>
      <c r="AV4168">
        <v>1</v>
      </c>
      <c r="AW4168">
        <v>0</v>
      </c>
      <c r="AX4168">
        <v>84.59999999999999</v>
      </c>
      <c r="AY4168">
        <v>3</v>
      </c>
      <c r="AZ4168" t="s">
        <v>106</v>
      </c>
      <c r="BA4168">
        <v>7</v>
      </c>
      <c r="BB4168" t="s">
        <v>95</v>
      </c>
      <c r="BC4168">
        <v>1</v>
      </c>
    </row>
    <row r="4169" spans="1:55">
      <c r="A4169" t="s">
        <v>8067</v>
      </c>
      <c r="B4169" t="s">
        <v>56</v>
      </c>
      <c r="C4169">
        <v>56</v>
      </c>
      <c r="D4169" t="s">
        <v>61</v>
      </c>
      <c r="E4169">
        <v>2</v>
      </c>
      <c r="F4169" t="s">
        <v>5927</v>
      </c>
      <c r="G4169">
        <v>91040</v>
      </c>
      <c r="H4169">
        <v>34.282704</v>
      </c>
      <c r="I4169">
        <v>-118.312929</v>
      </c>
      <c r="J4169">
        <v>0</v>
      </c>
      <c r="K4169">
        <v>72</v>
      </c>
      <c r="L4169" t="s">
        <v>59</v>
      </c>
      <c r="M4169" t="s">
        <v>57</v>
      </c>
      <c r="N4169" t="s">
        <v>8068</v>
      </c>
      <c r="O4169" t="s">
        <v>61</v>
      </c>
      <c r="P4169" t="s">
        <v>61</v>
      </c>
      <c r="Q4169" t="s">
        <v>143</v>
      </c>
      <c r="R4169" t="s">
        <v>143</v>
      </c>
      <c r="S4169" t="s">
        <v>143</v>
      </c>
      <c r="T4169" t="s">
        <v>143</v>
      </c>
      <c r="U4169" t="s">
        <v>143</v>
      </c>
      <c r="V4169" t="s">
        <v>143</v>
      </c>
      <c r="W4169" t="s">
        <v>143</v>
      </c>
      <c r="X4169" t="s">
        <v>143</v>
      </c>
      <c r="Y4169" t="s">
        <v>143</v>
      </c>
      <c r="Z4169" t="s">
        <v>143</v>
      </c>
      <c r="AA4169" t="s">
        <v>122</v>
      </c>
      <c r="AB4169" t="s">
        <v>57</v>
      </c>
      <c r="AC4169" t="s">
        <v>65</v>
      </c>
      <c r="AD4169">
        <v>19.75</v>
      </c>
      <c r="AE4169">
        <v>1567</v>
      </c>
      <c r="AF4169">
        <v>25.98</v>
      </c>
      <c r="AG4169">
        <v>0</v>
      </c>
      <c r="AH4169">
        <v>1095.12</v>
      </c>
      <c r="AI4169">
        <v>2636.14</v>
      </c>
      <c r="AJ4169" t="s">
        <v>66</v>
      </c>
      <c r="AM4169">
        <v>0</v>
      </c>
      <c r="AN4169">
        <v>1</v>
      </c>
      <c r="AO4169">
        <v>0</v>
      </c>
      <c r="AP4169" t="s">
        <v>123</v>
      </c>
      <c r="AQ4169" t="s">
        <v>92</v>
      </c>
      <c r="AR4169" t="s">
        <v>182</v>
      </c>
      <c r="AT4169">
        <v>18752</v>
      </c>
      <c r="AU4169">
        <v>1</v>
      </c>
      <c r="AV4169">
        <v>0</v>
      </c>
      <c r="AW4169">
        <v>1</v>
      </c>
      <c r="AX4169">
        <v>0</v>
      </c>
      <c r="AY4169">
        <v>6</v>
      </c>
      <c r="AZ4169" t="s">
        <v>125</v>
      </c>
      <c r="BA4169">
        <v>1</v>
      </c>
      <c r="BB4169" t="s">
        <v>71</v>
      </c>
      <c r="BC4169">
        <v>4</v>
      </c>
    </row>
    <row r="4170" spans="1:55">
      <c r="A4170" t="s">
        <v>8069</v>
      </c>
      <c r="B4170" t="s">
        <v>73</v>
      </c>
      <c r="C4170">
        <v>55</v>
      </c>
      <c r="D4170" t="s">
        <v>61</v>
      </c>
      <c r="E4170">
        <v>0</v>
      </c>
      <c r="F4170" t="s">
        <v>3551</v>
      </c>
      <c r="G4170">
        <v>94578</v>
      </c>
      <c r="H4170">
        <v>37.704384</v>
      </c>
      <c r="I4170">
        <v>-122.126703</v>
      </c>
      <c r="J4170">
        <v>0</v>
      </c>
      <c r="K4170">
        <v>56</v>
      </c>
      <c r="L4170" t="s">
        <v>129</v>
      </c>
      <c r="M4170" t="s">
        <v>57</v>
      </c>
      <c r="N4170" t="s">
        <v>4702</v>
      </c>
      <c r="O4170" t="s">
        <v>61</v>
      </c>
      <c r="P4170" t="s">
        <v>57</v>
      </c>
      <c r="Q4170" t="s">
        <v>135</v>
      </c>
      <c r="R4170" t="s">
        <v>136</v>
      </c>
      <c r="S4170" t="s">
        <v>61</v>
      </c>
      <c r="T4170" t="s">
        <v>57</v>
      </c>
      <c r="U4170" t="s">
        <v>57</v>
      </c>
      <c r="V4170" t="s">
        <v>57</v>
      </c>
      <c r="W4170" t="s">
        <v>57</v>
      </c>
      <c r="X4170" t="s">
        <v>57</v>
      </c>
      <c r="Y4170" t="s">
        <v>57</v>
      </c>
      <c r="Z4170" t="s">
        <v>57</v>
      </c>
      <c r="AA4170" t="s">
        <v>122</v>
      </c>
      <c r="AB4170" t="s">
        <v>57</v>
      </c>
      <c r="AC4170" t="s">
        <v>65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66</v>
      </c>
      <c r="AM4170">
        <v>0</v>
      </c>
      <c r="AN4170">
        <v>1</v>
      </c>
      <c r="AO4170">
        <v>0</v>
      </c>
      <c r="AP4170" t="s">
        <v>123</v>
      </c>
      <c r="AQ4170" t="s">
        <v>92</v>
      </c>
      <c r="AR4170" t="s">
        <v>93</v>
      </c>
      <c r="AS4170">
        <v>7</v>
      </c>
      <c r="AT4170">
        <v>36568</v>
      </c>
      <c r="AU4170">
        <v>1</v>
      </c>
      <c r="AV4170">
        <v>0</v>
      </c>
      <c r="AW4170">
        <v>1</v>
      </c>
      <c r="AX4170">
        <v>0</v>
      </c>
      <c r="AY4170">
        <v>6</v>
      </c>
      <c r="AZ4170" t="s">
        <v>125</v>
      </c>
      <c r="BA4170">
        <v>2</v>
      </c>
      <c r="BB4170" t="s">
        <v>126</v>
      </c>
      <c r="BC4170">
        <v>3</v>
      </c>
    </row>
    <row r="4171" spans="1:55">
      <c r="A4171" t="s">
        <v>8070</v>
      </c>
      <c r="B4171" t="s">
        <v>73</v>
      </c>
      <c r="C4171">
        <v>42</v>
      </c>
      <c r="D4171" t="s">
        <v>61</v>
      </c>
      <c r="E4171">
        <v>0</v>
      </c>
      <c r="F4171" t="s">
        <v>4325</v>
      </c>
      <c r="G4171">
        <v>95910</v>
      </c>
      <c r="H4171">
        <v>39.467828</v>
      </c>
      <c r="I4171">
        <v>-120.841386</v>
      </c>
      <c r="J4171">
        <v>0</v>
      </c>
      <c r="K4171">
        <v>9</v>
      </c>
      <c r="L4171" t="s">
        <v>59</v>
      </c>
      <c r="M4171" t="s">
        <v>57</v>
      </c>
      <c r="N4171" t="s">
        <v>8071</v>
      </c>
      <c r="O4171" t="s">
        <v>61</v>
      </c>
      <c r="P4171" t="s">
        <v>57</v>
      </c>
      <c r="Q4171" t="s">
        <v>85</v>
      </c>
      <c r="R4171" t="s">
        <v>586</v>
      </c>
      <c r="S4171" t="s">
        <v>61</v>
      </c>
      <c r="T4171" t="s">
        <v>61</v>
      </c>
      <c r="U4171" t="s">
        <v>61</v>
      </c>
      <c r="V4171" t="s">
        <v>61</v>
      </c>
      <c r="W4171" t="s">
        <v>61</v>
      </c>
      <c r="X4171" t="s">
        <v>61</v>
      </c>
      <c r="Y4171" t="s">
        <v>61</v>
      </c>
      <c r="Z4171" t="s">
        <v>57</v>
      </c>
      <c r="AA4171" t="s">
        <v>77</v>
      </c>
      <c r="AB4171" t="s">
        <v>61</v>
      </c>
      <c r="AC4171" t="s">
        <v>65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66</v>
      </c>
      <c r="AM4171">
        <v>0</v>
      </c>
      <c r="AN4171">
        <v>1</v>
      </c>
      <c r="AO4171">
        <v>0</v>
      </c>
      <c r="AP4171" t="s">
        <v>67</v>
      </c>
      <c r="AQ4171" t="s">
        <v>78</v>
      </c>
      <c r="AR4171" t="s">
        <v>93</v>
      </c>
      <c r="AS4171">
        <v>1</v>
      </c>
      <c r="AT4171">
        <v>118</v>
      </c>
      <c r="AU4171">
        <v>1</v>
      </c>
      <c r="AV4171">
        <v>0</v>
      </c>
      <c r="AW4171">
        <v>1</v>
      </c>
      <c r="AX4171">
        <v>0</v>
      </c>
      <c r="AY4171">
        <v>2</v>
      </c>
      <c r="AZ4171" t="s">
        <v>70</v>
      </c>
      <c r="BA4171">
        <v>7</v>
      </c>
      <c r="BB4171" t="s">
        <v>95</v>
      </c>
      <c r="BC4171">
        <v>1</v>
      </c>
    </row>
    <row r="4172" spans="1:55">
      <c r="A4172" t="s">
        <v>8072</v>
      </c>
      <c r="B4172" t="s">
        <v>73</v>
      </c>
      <c r="C4172">
        <v>23</v>
      </c>
      <c r="D4172" t="s">
        <v>57</v>
      </c>
      <c r="E4172">
        <v>0</v>
      </c>
      <c r="F4172" t="s">
        <v>252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59</v>
      </c>
      <c r="M4172" t="s">
        <v>57</v>
      </c>
      <c r="N4172" t="s">
        <v>6443</v>
      </c>
      <c r="O4172" t="s">
        <v>61</v>
      </c>
      <c r="P4172" t="s">
        <v>57</v>
      </c>
      <c r="Q4172" t="s">
        <v>62</v>
      </c>
      <c r="R4172" t="s">
        <v>224</v>
      </c>
      <c r="S4172" t="s">
        <v>61</v>
      </c>
      <c r="T4172" t="s">
        <v>61</v>
      </c>
      <c r="U4172" t="s">
        <v>57</v>
      </c>
      <c r="V4172" t="s">
        <v>61</v>
      </c>
      <c r="W4172" t="s">
        <v>61</v>
      </c>
      <c r="X4172" t="s">
        <v>61</v>
      </c>
      <c r="Y4172" t="s">
        <v>61</v>
      </c>
      <c r="Z4172" t="s">
        <v>57</v>
      </c>
      <c r="AA4172" t="s">
        <v>77</v>
      </c>
      <c r="AB4172" t="s">
        <v>57</v>
      </c>
      <c r="AC4172" t="s">
        <v>87</v>
      </c>
      <c r="AD4172">
        <v>50.15</v>
      </c>
      <c r="AE4172">
        <v>168.15</v>
      </c>
      <c r="AF4172">
        <v>0</v>
      </c>
      <c r="AG4172">
        <v>0</v>
      </c>
      <c r="AH4172">
        <v>40.62</v>
      </c>
      <c r="AI4172">
        <v>208.77</v>
      </c>
      <c r="AJ4172" t="s">
        <v>88</v>
      </c>
      <c r="AK4172" t="s">
        <v>89</v>
      </c>
      <c r="AL4172" t="s">
        <v>181</v>
      </c>
      <c r="AM4172">
        <v>1</v>
      </c>
      <c r="AN4172">
        <v>0</v>
      </c>
      <c r="AO4172">
        <v>0</v>
      </c>
      <c r="AP4172" t="s">
        <v>91</v>
      </c>
      <c r="AQ4172" t="s">
        <v>116</v>
      </c>
      <c r="AR4172" t="s">
        <v>69</v>
      </c>
      <c r="AS4172">
        <v>2</v>
      </c>
      <c r="AT4172">
        <v>47224</v>
      </c>
      <c r="AU4172">
        <v>1</v>
      </c>
      <c r="AV4172">
        <v>1</v>
      </c>
      <c r="AW4172">
        <v>0</v>
      </c>
      <c r="AX4172">
        <v>50.15</v>
      </c>
      <c r="AY4172">
        <v>1</v>
      </c>
      <c r="AZ4172" t="s">
        <v>94</v>
      </c>
      <c r="BA4172">
        <v>7</v>
      </c>
      <c r="BB4172" t="s">
        <v>95</v>
      </c>
      <c r="BC4172">
        <v>1</v>
      </c>
    </row>
    <row r="4173" spans="1:55">
      <c r="A4173" t="s">
        <v>8073</v>
      </c>
      <c r="B4173" t="s">
        <v>56</v>
      </c>
      <c r="C4173">
        <v>74</v>
      </c>
      <c r="D4173" t="s">
        <v>57</v>
      </c>
      <c r="E4173">
        <v>0</v>
      </c>
      <c r="F4173" t="s">
        <v>5185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59</v>
      </c>
      <c r="M4173" t="s">
        <v>57</v>
      </c>
      <c r="N4173" t="s">
        <v>8074</v>
      </c>
      <c r="O4173" t="s">
        <v>57</v>
      </c>
      <c r="P4173" t="s">
        <v>57</v>
      </c>
      <c r="Q4173" t="s">
        <v>85</v>
      </c>
      <c r="R4173" t="s">
        <v>76</v>
      </c>
      <c r="S4173" t="s">
        <v>57</v>
      </c>
      <c r="T4173" t="s">
        <v>57</v>
      </c>
      <c r="U4173" t="s">
        <v>61</v>
      </c>
      <c r="V4173" t="s">
        <v>61</v>
      </c>
      <c r="W4173" t="s">
        <v>57</v>
      </c>
      <c r="X4173" t="s">
        <v>57</v>
      </c>
      <c r="Y4173" t="s">
        <v>57</v>
      </c>
      <c r="Z4173" t="s">
        <v>57</v>
      </c>
      <c r="AA4173" t="s">
        <v>64</v>
      </c>
      <c r="AB4173" t="s">
        <v>57</v>
      </c>
      <c r="AC4173" t="s">
        <v>87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66</v>
      </c>
      <c r="AM4173">
        <v>0</v>
      </c>
      <c r="AN4173">
        <v>1</v>
      </c>
      <c r="AO4173">
        <v>0</v>
      </c>
      <c r="AP4173" t="s">
        <v>123</v>
      </c>
      <c r="AQ4173" t="s">
        <v>104</v>
      </c>
      <c r="AR4173" t="s">
        <v>105</v>
      </c>
      <c r="AS4173">
        <v>6</v>
      </c>
      <c r="AT4173">
        <v>15286</v>
      </c>
      <c r="AU4173">
        <v>1</v>
      </c>
      <c r="AV4173">
        <v>0</v>
      </c>
      <c r="AW4173">
        <v>1</v>
      </c>
      <c r="AX4173">
        <v>0</v>
      </c>
      <c r="AY4173">
        <v>6</v>
      </c>
      <c r="AZ4173" t="s">
        <v>125</v>
      </c>
      <c r="BA4173">
        <v>3</v>
      </c>
      <c r="BB4173" t="s">
        <v>126</v>
      </c>
      <c r="BC4173">
        <v>3</v>
      </c>
    </row>
    <row r="4174" spans="1:55">
      <c r="A4174" t="s">
        <v>8075</v>
      </c>
      <c r="B4174" t="s">
        <v>73</v>
      </c>
      <c r="C4174">
        <v>37</v>
      </c>
      <c r="D4174" t="s">
        <v>57</v>
      </c>
      <c r="E4174">
        <v>3</v>
      </c>
      <c r="F4174" t="s">
        <v>1469</v>
      </c>
      <c r="G4174">
        <v>94041</v>
      </c>
      <c r="H4174">
        <v>37.388349</v>
      </c>
      <c r="I4174">
        <v>-122.075299</v>
      </c>
      <c r="J4174">
        <v>1</v>
      </c>
      <c r="K4174">
        <v>31</v>
      </c>
      <c r="L4174" t="s">
        <v>216</v>
      </c>
      <c r="M4174" t="s">
        <v>57</v>
      </c>
      <c r="N4174" t="s">
        <v>7729</v>
      </c>
      <c r="O4174" t="s">
        <v>57</v>
      </c>
      <c r="P4174" t="s">
        <v>57</v>
      </c>
      <c r="Q4174" t="s">
        <v>85</v>
      </c>
      <c r="R4174" t="s">
        <v>210</v>
      </c>
      <c r="S4174" t="s">
        <v>57</v>
      </c>
      <c r="T4174" t="s">
        <v>61</v>
      </c>
      <c r="U4174" t="s">
        <v>57</v>
      </c>
      <c r="V4174" t="s">
        <v>57</v>
      </c>
      <c r="W4174" t="s">
        <v>61</v>
      </c>
      <c r="X4174" t="s">
        <v>61</v>
      </c>
      <c r="Y4174" t="s">
        <v>61</v>
      </c>
      <c r="Z4174" t="s">
        <v>57</v>
      </c>
      <c r="AA4174" t="s">
        <v>77</v>
      </c>
      <c r="AB4174" t="s">
        <v>61</v>
      </c>
      <c r="AC4174" t="s">
        <v>87</v>
      </c>
      <c r="AD4174">
        <v>89.3</v>
      </c>
      <c r="AE4174">
        <v>2823</v>
      </c>
      <c r="AF4174">
        <v>0</v>
      </c>
      <c r="AG4174">
        <v>0</v>
      </c>
      <c r="AH4174">
        <v>643.5599999999999</v>
      </c>
      <c r="AI4174">
        <v>3466.56</v>
      </c>
      <c r="AJ4174" t="s">
        <v>66</v>
      </c>
      <c r="AM4174">
        <v>0</v>
      </c>
      <c r="AN4174">
        <v>1</v>
      </c>
      <c r="AO4174">
        <v>0</v>
      </c>
      <c r="AP4174" t="s">
        <v>164</v>
      </c>
      <c r="AQ4174" t="s">
        <v>68</v>
      </c>
      <c r="AR4174" t="s">
        <v>93</v>
      </c>
      <c r="AS4174">
        <v>4</v>
      </c>
      <c r="AT4174">
        <v>13483</v>
      </c>
      <c r="AU4174">
        <v>1</v>
      </c>
      <c r="AV4174">
        <v>0</v>
      </c>
      <c r="AW4174">
        <v>1</v>
      </c>
      <c r="AX4174">
        <v>0</v>
      </c>
      <c r="AY4174">
        <v>4</v>
      </c>
      <c r="AZ4174" t="s">
        <v>165</v>
      </c>
      <c r="BA4174">
        <v>5</v>
      </c>
      <c r="BB4174" t="s">
        <v>80</v>
      </c>
      <c r="BC4174">
        <v>2</v>
      </c>
    </row>
    <row r="4175" spans="1:55">
      <c r="A4175" t="s">
        <v>8076</v>
      </c>
      <c r="B4175" t="s">
        <v>56</v>
      </c>
      <c r="C4175">
        <v>25</v>
      </c>
      <c r="D4175" t="s">
        <v>61</v>
      </c>
      <c r="E4175">
        <v>0</v>
      </c>
      <c r="F4175" t="s">
        <v>822</v>
      </c>
      <c r="G4175">
        <v>92173</v>
      </c>
      <c r="H4175">
        <v>32.555828</v>
      </c>
      <c r="I4175">
        <v>-117.040073</v>
      </c>
      <c r="J4175">
        <v>0</v>
      </c>
      <c r="K4175">
        <v>13</v>
      </c>
      <c r="L4175" t="s">
        <v>98</v>
      </c>
      <c r="M4175" t="s">
        <v>57</v>
      </c>
      <c r="N4175" t="s">
        <v>1743</v>
      </c>
      <c r="O4175" t="s">
        <v>57</v>
      </c>
      <c r="P4175" t="s">
        <v>57</v>
      </c>
      <c r="Q4175" t="s">
        <v>85</v>
      </c>
      <c r="R4175" t="s">
        <v>322</v>
      </c>
      <c r="S4175" t="s">
        <v>61</v>
      </c>
      <c r="T4175" t="s">
        <v>61</v>
      </c>
      <c r="U4175" t="s">
        <v>61</v>
      </c>
      <c r="V4175" t="s">
        <v>61</v>
      </c>
      <c r="W4175" t="s">
        <v>61</v>
      </c>
      <c r="X4175" t="s">
        <v>61</v>
      </c>
      <c r="Y4175" t="s">
        <v>57</v>
      </c>
      <c r="Z4175" t="s">
        <v>57</v>
      </c>
      <c r="AA4175" t="s">
        <v>77</v>
      </c>
      <c r="AB4175" t="s">
        <v>57</v>
      </c>
      <c r="AC4175" t="s">
        <v>307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1077.84</v>
      </c>
      <c r="AJ4175" t="s">
        <v>88</v>
      </c>
      <c r="AK4175" t="s">
        <v>89</v>
      </c>
      <c r="AL4175" t="s">
        <v>342</v>
      </c>
      <c r="AM4175">
        <v>1</v>
      </c>
      <c r="AN4175">
        <v>0</v>
      </c>
      <c r="AO4175">
        <v>0</v>
      </c>
      <c r="AP4175" t="s">
        <v>103</v>
      </c>
      <c r="AQ4175" t="s">
        <v>116</v>
      </c>
      <c r="AR4175" t="s">
        <v>93</v>
      </c>
      <c r="AS4175">
        <v>2</v>
      </c>
      <c r="AT4175">
        <v>28488</v>
      </c>
      <c r="AU4175">
        <v>1</v>
      </c>
      <c r="AV4175">
        <v>1</v>
      </c>
      <c r="AW4175">
        <v>0</v>
      </c>
      <c r="AX4175">
        <v>75</v>
      </c>
      <c r="AY4175">
        <v>3</v>
      </c>
      <c r="AZ4175" t="s">
        <v>106</v>
      </c>
      <c r="BA4175">
        <v>7</v>
      </c>
      <c r="BB4175" t="s">
        <v>95</v>
      </c>
      <c r="BC4175">
        <v>1</v>
      </c>
    </row>
    <row r="4176" spans="1:55">
      <c r="A4176" t="s">
        <v>8077</v>
      </c>
      <c r="B4176" t="s">
        <v>73</v>
      </c>
      <c r="C4176">
        <v>56</v>
      </c>
      <c r="D4176" t="s">
        <v>61</v>
      </c>
      <c r="E4176">
        <v>0</v>
      </c>
      <c r="F4176" t="s">
        <v>523</v>
      </c>
      <c r="G4176">
        <v>95821</v>
      </c>
      <c r="H4176">
        <v>38.625096</v>
      </c>
      <c r="I4176">
        <v>-121.383658</v>
      </c>
      <c r="J4176">
        <v>0</v>
      </c>
      <c r="K4176">
        <v>31</v>
      </c>
      <c r="L4176" t="s">
        <v>59</v>
      </c>
      <c r="M4176" t="s">
        <v>57</v>
      </c>
      <c r="N4176" t="s">
        <v>370</v>
      </c>
      <c r="O4176" t="s">
        <v>61</v>
      </c>
      <c r="P4176" t="s">
        <v>57</v>
      </c>
      <c r="Q4176" t="s">
        <v>85</v>
      </c>
      <c r="R4176" t="s">
        <v>318</v>
      </c>
      <c r="S4176" t="s">
        <v>61</v>
      </c>
      <c r="T4176" t="s">
        <v>57</v>
      </c>
      <c r="U4176" t="s">
        <v>61</v>
      </c>
      <c r="V4176" t="s">
        <v>61</v>
      </c>
      <c r="W4176" t="s">
        <v>57</v>
      </c>
      <c r="X4176" t="s">
        <v>57</v>
      </c>
      <c r="Y4176" t="s">
        <v>57</v>
      </c>
      <c r="Z4176" t="s">
        <v>57</v>
      </c>
      <c r="AA4176" t="s">
        <v>77</v>
      </c>
      <c r="AB4176" t="s">
        <v>57</v>
      </c>
      <c r="AC4176" t="s">
        <v>87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66</v>
      </c>
      <c r="AM4176">
        <v>0</v>
      </c>
      <c r="AN4176">
        <v>1</v>
      </c>
      <c r="AO4176">
        <v>0</v>
      </c>
      <c r="AP4176" t="s">
        <v>164</v>
      </c>
      <c r="AQ4176" t="s">
        <v>92</v>
      </c>
      <c r="AR4176" t="s">
        <v>105</v>
      </c>
      <c r="AS4176">
        <v>5</v>
      </c>
      <c r="AT4176">
        <v>35426</v>
      </c>
      <c r="AU4176">
        <v>1</v>
      </c>
      <c r="AV4176">
        <v>0</v>
      </c>
      <c r="AW4176">
        <v>1</v>
      </c>
      <c r="AX4176">
        <v>0</v>
      </c>
      <c r="AY4176">
        <v>4</v>
      </c>
      <c r="AZ4176" t="s">
        <v>165</v>
      </c>
      <c r="BA4176">
        <v>7</v>
      </c>
      <c r="BB4176" t="s">
        <v>95</v>
      </c>
      <c r="BC4176">
        <v>1</v>
      </c>
    </row>
    <row r="4177" spans="1:55">
      <c r="A4177" t="s">
        <v>8078</v>
      </c>
      <c r="B4177" t="s">
        <v>56</v>
      </c>
      <c r="C4177">
        <v>32</v>
      </c>
      <c r="D4177" t="s">
        <v>57</v>
      </c>
      <c r="E4177">
        <v>1</v>
      </c>
      <c r="F4177" t="s">
        <v>3832</v>
      </c>
      <c r="G4177">
        <v>91902</v>
      </c>
      <c r="H4177">
        <v>32.67117</v>
      </c>
      <c r="I4177">
        <v>-117.00232</v>
      </c>
      <c r="J4177">
        <v>0</v>
      </c>
      <c r="K4177">
        <v>70</v>
      </c>
      <c r="L4177" t="s">
        <v>59</v>
      </c>
      <c r="M4177" t="s">
        <v>57</v>
      </c>
      <c r="N4177" t="s">
        <v>8079</v>
      </c>
      <c r="O4177" t="s">
        <v>61</v>
      </c>
      <c r="P4177" t="s">
        <v>61</v>
      </c>
      <c r="Q4177" t="s">
        <v>143</v>
      </c>
      <c r="R4177" t="s">
        <v>143</v>
      </c>
      <c r="S4177" t="s">
        <v>143</v>
      </c>
      <c r="T4177" t="s">
        <v>143</v>
      </c>
      <c r="U4177" t="s">
        <v>143</v>
      </c>
      <c r="V4177" t="s">
        <v>143</v>
      </c>
      <c r="W4177" t="s">
        <v>143</v>
      </c>
      <c r="X4177" t="s">
        <v>143</v>
      </c>
      <c r="Y4177" t="s">
        <v>143</v>
      </c>
      <c r="Z4177" t="s">
        <v>143</v>
      </c>
      <c r="AA4177" t="s">
        <v>122</v>
      </c>
      <c r="AB4177" t="s">
        <v>57</v>
      </c>
      <c r="AC4177" t="s">
        <v>65</v>
      </c>
      <c r="AD4177">
        <v>20.15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66</v>
      </c>
      <c r="AM4177">
        <v>0</v>
      </c>
      <c r="AN4177">
        <v>1</v>
      </c>
      <c r="AO4177">
        <v>0</v>
      </c>
      <c r="AP4177" t="s">
        <v>123</v>
      </c>
      <c r="AQ4177" t="s">
        <v>68</v>
      </c>
      <c r="AR4177" t="s">
        <v>182</v>
      </c>
      <c r="AT4177">
        <v>17389</v>
      </c>
      <c r="AU4177">
        <v>1</v>
      </c>
      <c r="AV4177">
        <v>0</v>
      </c>
      <c r="AW4177">
        <v>1</v>
      </c>
      <c r="AX4177">
        <v>0</v>
      </c>
      <c r="AY4177">
        <v>6</v>
      </c>
      <c r="AZ4177" t="s">
        <v>125</v>
      </c>
      <c r="BA4177">
        <v>0</v>
      </c>
      <c r="BB4177" t="s">
        <v>71</v>
      </c>
      <c r="BC4177">
        <v>4</v>
      </c>
    </row>
    <row r="4178" spans="1:55">
      <c r="A4178" t="s">
        <v>8080</v>
      </c>
      <c r="B4178" t="s">
        <v>73</v>
      </c>
      <c r="C4178">
        <v>54</v>
      </c>
      <c r="D4178" t="s">
        <v>61</v>
      </c>
      <c r="E4178">
        <v>0</v>
      </c>
      <c r="F4178" t="s">
        <v>8081</v>
      </c>
      <c r="G4178">
        <v>95551</v>
      </c>
      <c r="H4178">
        <v>40.665952</v>
      </c>
      <c r="I4178">
        <v>-124.240051</v>
      </c>
      <c r="J4178">
        <v>0</v>
      </c>
      <c r="K4178">
        <v>1</v>
      </c>
      <c r="L4178" t="s">
        <v>59</v>
      </c>
      <c r="M4178" t="s">
        <v>57</v>
      </c>
      <c r="N4178" t="s">
        <v>7634</v>
      </c>
      <c r="O4178" t="s">
        <v>61</v>
      </c>
      <c r="P4178" t="s">
        <v>61</v>
      </c>
      <c r="Q4178" t="s">
        <v>143</v>
      </c>
      <c r="R4178" t="s">
        <v>143</v>
      </c>
      <c r="S4178" t="s">
        <v>143</v>
      </c>
      <c r="T4178" t="s">
        <v>143</v>
      </c>
      <c r="U4178" t="s">
        <v>143</v>
      </c>
      <c r="V4178" t="s">
        <v>143</v>
      </c>
      <c r="W4178" t="s">
        <v>143</v>
      </c>
      <c r="X4178" t="s">
        <v>143</v>
      </c>
      <c r="Y4178" t="s">
        <v>143</v>
      </c>
      <c r="Z4178" t="s">
        <v>143</v>
      </c>
      <c r="AA4178" t="s">
        <v>77</v>
      </c>
      <c r="AB4178" t="s">
        <v>57</v>
      </c>
      <c r="AC4178" t="s">
        <v>65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170</v>
      </c>
      <c r="AM4178">
        <v>0</v>
      </c>
      <c r="AN4178">
        <v>0</v>
      </c>
      <c r="AO4178">
        <v>0</v>
      </c>
      <c r="AP4178" t="s">
        <v>91</v>
      </c>
      <c r="AQ4178" t="s">
        <v>92</v>
      </c>
      <c r="AR4178" t="s">
        <v>182</v>
      </c>
      <c r="AT4178">
        <v>1447</v>
      </c>
      <c r="AU4178">
        <v>0</v>
      </c>
      <c r="AX4178">
        <v>0</v>
      </c>
      <c r="AY4178">
        <v>1</v>
      </c>
      <c r="AZ4178" t="s">
        <v>94</v>
      </c>
      <c r="BA4178">
        <v>8</v>
      </c>
      <c r="BB4178" t="s">
        <v>95</v>
      </c>
      <c r="BC4178">
        <v>1</v>
      </c>
    </row>
    <row r="4179" spans="1:55">
      <c r="A4179" t="s">
        <v>8082</v>
      </c>
      <c r="B4179" t="s">
        <v>56</v>
      </c>
      <c r="C4179">
        <v>60</v>
      </c>
      <c r="D4179" t="s">
        <v>57</v>
      </c>
      <c r="E4179">
        <v>0</v>
      </c>
      <c r="F4179" t="s">
        <v>5464</v>
      </c>
      <c r="G4179">
        <v>91748</v>
      </c>
      <c r="H4179">
        <v>33.976753</v>
      </c>
      <c r="I4179">
        <v>-117.897367</v>
      </c>
      <c r="J4179">
        <v>1</v>
      </c>
      <c r="K4179">
        <v>45</v>
      </c>
      <c r="L4179" t="s">
        <v>59</v>
      </c>
      <c r="M4179" t="s">
        <v>57</v>
      </c>
      <c r="N4179" t="s">
        <v>8083</v>
      </c>
      <c r="O4179" t="s">
        <v>61</v>
      </c>
      <c r="P4179" t="s">
        <v>57</v>
      </c>
      <c r="Q4179" t="s">
        <v>62</v>
      </c>
      <c r="R4179" t="s">
        <v>364</v>
      </c>
      <c r="S4179" t="s">
        <v>61</v>
      </c>
      <c r="T4179" t="s">
        <v>57</v>
      </c>
      <c r="U4179" t="s">
        <v>61</v>
      </c>
      <c r="V4179" t="s">
        <v>57</v>
      </c>
      <c r="W4179" t="s">
        <v>61</v>
      </c>
      <c r="X4179" t="s">
        <v>61</v>
      </c>
      <c r="Y4179" t="s">
        <v>61</v>
      </c>
      <c r="Z4179" t="s">
        <v>57</v>
      </c>
      <c r="AA4179" t="s">
        <v>64</v>
      </c>
      <c r="AB4179" t="s">
        <v>57</v>
      </c>
      <c r="AC4179" t="s">
        <v>65</v>
      </c>
      <c r="AD4179">
        <v>54.15</v>
      </c>
      <c r="AE4179">
        <v>2319.8</v>
      </c>
      <c r="AF4179">
        <v>0</v>
      </c>
      <c r="AG4179">
        <v>0</v>
      </c>
      <c r="AH4179">
        <v>1891.8</v>
      </c>
      <c r="AI4179">
        <v>4211.6</v>
      </c>
      <c r="AJ4179" t="s">
        <v>88</v>
      </c>
      <c r="AK4179" t="s">
        <v>205</v>
      </c>
      <c r="AL4179" t="s">
        <v>206</v>
      </c>
      <c r="AM4179">
        <v>1</v>
      </c>
      <c r="AN4179">
        <v>0</v>
      </c>
      <c r="AO4179">
        <v>0</v>
      </c>
      <c r="AP4179" t="s">
        <v>176</v>
      </c>
      <c r="AQ4179" t="s">
        <v>124</v>
      </c>
      <c r="AR4179" t="s">
        <v>69</v>
      </c>
      <c r="AS4179">
        <v>3</v>
      </c>
      <c r="AT4179">
        <v>46342</v>
      </c>
      <c r="AU4179">
        <v>1</v>
      </c>
      <c r="AV4179">
        <v>1</v>
      </c>
      <c r="AW4179">
        <v>0</v>
      </c>
      <c r="AX4179">
        <v>54.15</v>
      </c>
      <c r="AY4179">
        <v>5</v>
      </c>
      <c r="AZ4179" t="s">
        <v>177</v>
      </c>
      <c r="BA4179">
        <v>1</v>
      </c>
      <c r="BB4179" t="s">
        <v>71</v>
      </c>
      <c r="BC4179">
        <v>4</v>
      </c>
    </row>
    <row r="4180" spans="1:55">
      <c r="A4180" t="s">
        <v>8084</v>
      </c>
      <c r="B4180" t="s">
        <v>56</v>
      </c>
      <c r="C4180">
        <v>27</v>
      </c>
      <c r="D4180" t="s">
        <v>57</v>
      </c>
      <c r="E4180">
        <v>2</v>
      </c>
      <c r="F4180" t="s">
        <v>4117</v>
      </c>
      <c r="G4180">
        <v>95957</v>
      </c>
      <c r="H4180">
        <v>39.068071</v>
      </c>
      <c r="I4180">
        <v>-121.832638</v>
      </c>
      <c r="J4180">
        <v>7</v>
      </c>
      <c r="K4180">
        <v>55</v>
      </c>
      <c r="L4180" t="s">
        <v>59</v>
      </c>
      <c r="M4180" t="s">
        <v>57</v>
      </c>
      <c r="N4180" t="s">
        <v>5182</v>
      </c>
      <c r="O4180" t="s">
        <v>57</v>
      </c>
      <c r="P4180" t="s">
        <v>57</v>
      </c>
      <c r="Q4180" t="s">
        <v>135</v>
      </c>
      <c r="R4180" t="s">
        <v>224</v>
      </c>
      <c r="S4180" t="s">
        <v>57</v>
      </c>
      <c r="T4180" t="s">
        <v>57</v>
      </c>
      <c r="U4180" t="s">
        <v>61</v>
      </c>
      <c r="V4180" t="s">
        <v>57</v>
      </c>
      <c r="W4180" t="s">
        <v>57</v>
      </c>
      <c r="X4180" t="s">
        <v>61</v>
      </c>
      <c r="Y4180" t="s">
        <v>61</v>
      </c>
      <c r="Z4180" t="s">
        <v>57</v>
      </c>
      <c r="AA4180" t="s">
        <v>64</v>
      </c>
      <c r="AB4180" t="s">
        <v>57</v>
      </c>
      <c r="AC4180" t="s">
        <v>65</v>
      </c>
      <c r="AD4180">
        <v>75</v>
      </c>
      <c r="AE4180">
        <v>4213.9</v>
      </c>
      <c r="AF4180">
        <v>0</v>
      </c>
      <c r="AG4180">
        <v>0</v>
      </c>
      <c r="AH4180">
        <v>1842.5</v>
      </c>
      <c r="AI4180">
        <v>6056.4</v>
      </c>
      <c r="AJ4180" t="s">
        <v>66</v>
      </c>
      <c r="AM4180">
        <v>0</v>
      </c>
      <c r="AN4180">
        <v>1</v>
      </c>
      <c r="AO4180">
        <v>0</v>
      </c>
      <c r="AP4180" t="s">
        <v>123</v>
      </c>
      <c r="AQ4180" t="s">
        <v>116</v>
      </c>
      <c r="AR4180" t="s">
        <v>93</v>
      </c>
      <c r="AS4180">
        <v>5</v>
      </c>
      <c r="AT4180">
        <v>776</v>
      </c>
      <c r="AU4180">
        <v>1</v>
      </c>
      <c r="AV4180">
        <v>0</v>
      </c>
      <c r="AW4180">
        <v>1</v>
      </c>
      <c r="AX4180">
        <v>0</v>
      </c>
      <c r="AY4180">
        <v>6</v>
      </c>
      <c r="AZ4180" t="s">
        <v>125</v>
      </c>
      <c r="BA4180">
        <v>0</v>
      </c>
      <c r="BB4180" t="s">
        <v>71</v>
      </c>
      <c r="BC4180">
        <v>4</v>
      </c>
    </row>
    <row r="4181" spans="1:55">
      <c r="A4181" t="s">
        <v>8085</v>
      </c>
      <c r="B4181" t="s">
        <v>73</v>
      </c>
      <c r="C4181">
        <v>74</v>
      </c>
      <c r="D4181" t="s">
        <v>61</v>
      </c>
      <c r="E4181">
        <v>0</v>
      </c>
      <c r="F4181" t="s">
        <v>5142</v>
      </c>
      <c r="G4181">
        <v>93625</v>
      </c>
      <c r="H4181">
        <v>36.625792</v>
      </c>
      <c r="I4181">
        <v>-119.672483</v>
      </c>
      <c r="J4181">
        <v>0</v>
      </c>
      <c r="K4181">
        <v>15</v>
      </c>
      <c r="L4181" t="s">
        <v>59</v>
      </c>
      <c r="M4181" t="s">
        <v>57</v>
      </c>
      <c r="N4181" t="s">
        <v>8086</v>
      </c>
      <c r="O4181" t="s">
        <v>57</v>
      </c>
      <c r="P4181" t="s">
        <v>57</v>
      </c>
      <c r="Q4181" t="s">
        <v>85</v>
      </c>
      <c r="R4181" t="s">
        <v>180</v>
      </c>
      <c r="S4181" t="s">
        <v>61</v>
      </c>
      <c r="T4181" t="s">
        <v>61</v>
      </c>
      <c r="U4181" t="s">
        <v>61</v>
      </c>
      <c r="V4181" t="s">
        <v>61</v>
      </c>
      <c r="W4181" t="s">
        <v>61</v>
      </c>
      <c r="X4181" t="s">
        <v>61</v>
      </c>
      <c r="Y4181" t="s">
        <v>61</v>
      </c>
      <c r="Z4181" t="s">
        <v>57</v>
      </c>
      <c r="AA4181" t="s">
        <v>77</v>
      </c>
      <c r="AB4181" t="s">
        <v>57</v>
      </c>
      <c r="AC4181" t="s">
        <v>65</v>
      </c>
      <c r="AD4181">
        <v>74.2</v>
      </c>
      <c r="AE4181">
        <v>1133.9</v>
      </c>
      <c r="AF4181">
        <v>43.31</v>
      </c>
      <c r="AG4181">
        <v>0</v>
      </c>
      <c r="AH4181">
        <v>352.95</v>
      </c>
      <c r="AI4181">
        <v>1443.54</v>
      </c>
      <c r="AJ4181" t="s">
        <v>88</v>
      </c>
      <c r="AK4181" t="s">
        <v>89</v>
      </c>
      <c r="AL4181" t="s">
        <v>90</v>
      </c>
      <c r="AM4181">
        <v>1</v>
      </c>
      <c r="AN4181">
        <v>0</v>
      </c>
      <c r="AO4181">
        <v>0</v>
      </c>
      <c r="AP4181" t="s">
        <v>103</v>
      </c>
      <c r="AQ4181" t="s">
        <v>104</v>
      </c>
      <c r="AR4181" t="s">
        <v>93</v>
      </c>
      <c r="AS4181">
        <v>1</v>
      </c>
      <c r="AT4181">
        <v>5635</v>
      </c>
      <c r="AU4181">
        <v>1</v>
      </c>
      <c r="AV4181">
        <v>1</v>
      </c>
      <c r="AW4181">
        <v>0</v>
      </c>
      <c r="AX4181">
        <v>74.2</v>
      </c>
      <c r="AY4181">
        <v>3</v>
      </c>
      <c r="AZ4181" t="s">
        <v>106</v>
      </c>
      <c r="BA4181">
        <v>7</v>
      </c>
      <c r="BB4181" t="s">
        <v>95</v>
      </c>
      <c r="BC4181">
        <v>1</v>
      </c>
    </row>
    <row r="4182" spans="1:55">
      <c r="A4182" t="s">
        <v>8087</v>
      </c>
      <c r="B4182" t="s">
        <v>56</v>
      </c>
      <c r="C4182">
        <v>49</v>
      </c>
      <c r="D4182" t="s">
        <v>61</v>
      </c>
      <c r="E4182">
        <v>0</v>
      </c>
      <c r="F4182" t="s">
        <v>984</v>
      </c>
      <c r="G4182">
        <v>96069</v>
      </c>
      <c r="H4182">
        <v>40.689243</v>
      </c>
      <c r="I4182">
        <v>-122.037023</v>
      </c>
      <c r="J4182">
        <v>0</v>
      </c>
      <c r="K4182">
        <v>1</v>
      </c>
      <c r="L4182" t="s">
        <v>59</v>
      </c>
      <c r="M4182" t="s">
        <v>57</v>
      </c>
      <c r="N4182" t="s">
        <v>8088</v>
      </c>
      <c r="O4182" t="s">
        <v>61</v>
      </c>
      <c r="P4182" t="s">
        <v>57</v>
      </c>
      <c r="Q4182" t="s">
        <v>135</v>
      </c>
      <c r="R4182" t="s">
        <v>169</v>
      </c>
      <c r="S4182" t="s">
        <v>61</v>
      </c>
      <c r="T4182" t="s">
        <v>61</v>
      </c>
      <c r="U4182" t="s">
        <v>61</v>
      </c>
      <c r="V4182" t="s">
        <v>61</v>
      </c>
      <c r="W4182" t="s">
        <v>61</v>
      </c>
      <c r="X4182" t="s">
        <v>57</v>
      </c>
      <c r="Y4182" t="s">
        <v>57</v>
      </c>
      <c r="Z4182" t="s">
        <v>57</v>
      </c>
      <c r="AA4182" t="s">
        <v>77</v>
      </c>
      <c r="AB4182" t="s">
        <v>57</v>
      </c>
      <c r="AC4182" t="s">
        <v>87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88</v>
      </c>
      <c r="AK4182" t="s">
        <v>201</v>
      </c>
      <c r="AL4182" t="s">
        <v>397</v>
      </c>
      <c r="AM4182">
        <v>1</v>
      </c>
      <c r="AN4182">
        <v>0</v>
      </c>
      <c r="AO4182">
        <v>0</v>
      </c>
      <c r="AP4182" t="s">
        <v>91</v>
      </c>
      <c r="AQ4182" t="s">
        <v>78</v>
      </c>
      <c r="AR4182" t="s">
        <v>69</v>
      </c>
      <c r="AS4182">
        <v>3</v>
      </c>
      <c r="AT4182">
        <v>829</v>
      </c>
      <c r="AU4182">
        <v>1</v>
      </c>
      <c r="AV4182">
        <v>1</v>
      </c>
      <c r="AW4182">
        <v>0</v>
      </c>
      <c r="AX4182">
        <v>56.25</v>
      </c>
      <c r="AY4182">
        <v>1</v>
      </c>
      <c r="AZ4182" t="s">
        <v>94</v>
      </c>
      <c r="BA4182">
        <v>8</v>
      </c>
      <c r="BB4182" t="s">
        <v>95</v>
      </c>
      <c r="BC4182">
        <v>1</v>
      </c>
    </row>
    <row r="4183" spans="1:55">
      <c r="A4183" t="s">
        <v>8089</v>
      </c>
      <c r="B4183" t="s">
        <v>73</v>
      </c>
      <c r="C4183">
        <v>71</v>
      </c>
      <c r="D4183" t="s">
        <v>57</v>
      </c>
      <c r="E4183">
        <v>0</v>
      </c>
      <c r="F4183" t="s">
        <v>704</v>
      </c>
      <c r="G4183">
        <v>91786</v>
      </c>
      <c r="H4183">
        <v>34.105493</v>
      </c>
      <c r="I4183">
        <v>-117.660934</v>
      </c>
      <c r="J4183">
        <v>7</v>
      </c>
      <c r="K4183">
        <v>34</v>
      </c>
      <c r="L4183" t="s">
        <v>59</v>
      </c>
      <c r="M4183" t="s">
        <v>57</v>
      </c>
      <c r="N4183" t="s">
        <v>8090</v>
      </c>
      <c r="O4183" t="s">
        <v>61</v>
      </c>
      <c r="P4183" t="s">
        <v>57</v>
      </c>
      <c r="Q4183" t="s">
        <v>85</v>
      </c>
      <c r="R4183" t="s">
        <v>318</v>
      </c>
      <c r="S4183" t="s">
        <v>57</v>
      </c>
      <c r="T4183" t="s">
        <v>61</v>
      </c>
      <c r="U4183" t="s">
        <v>61</v>
      </c>
      <c r="V4183" t="s">
        <v>57</v>
      </c>
      <c r="W4183" t="s">
        <v>57</v>
      </c>
      <c r="X4183" t="s">
        <v>61</v>
      </c>
      <c r="Y4183" t="s">
        <v>61</v>
      </c>
      <c r="Z4183" t="s">
        <v>57</v>
      </c>
      <c r="AA4183" t="s">
        <v>64</v>
      </c>
      <c r="AB4183" t="s">
        <v>61</v>
      </c>
      <c r="AC4183" t="s">
        <v>65</v>
      </c>
      <c r="AD4183">
        <v>90.15000000000001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66</v>
      </c>
      <c r="AM4183">
        <v>0</v>
      </c>
      <c r="AN4183">
        <v>1</v>
      </c>
      <c r="AO4183">
        <v>0</v>
      </c>
      <c r="AP4183" t="s">
        <v>164</v>
      </c>
      <c r="AQ4183" t="s">
        <v>104</v>
      </c>
      <c r="AR4183" t="s">
        <v>105</v>
      </c>
      <c r="AS4183">
        <v>4</v>
      </c>
      <c r="AT4183">
        <v>48827</v>
      </c>
      <c r="AU4183">
        <v>1</v>
      </c>
      <c r="AV4183">
        <v>0</v>
      </c>
      <c r="AW4183">
        <v>1</v>
      </c>
      <c r="AX4183">
        <v>0</v>
      </c>
      <c r="AY4183">
        <v>4</v>
      </c>
      <c r="AZ4183" t="s">
        <v>165</v>
      </c>
      <c r="BA4183">
        <v>3</v>
      </c>
      <c r="BB4183" t="s">
        <v>126</v>
      </c>
      <c r="BC4183">
        <v>3</v>
      </c>
    </row>
    <row r="4184" spans="1:55">
      <c r="A4184" t="s">
        <v>8091</v>
      </c>
      <c r="B4184" t="s">
        <v>56</v>
      </c>
      <c r="C4184">
        <v>80</v>
      </c>
      <c r="D4184" t="s">
        <v>61</v>
      </c>
      <c r="E4184">
        <v>0</v>
      </c>
      <c r="F4184" t="s">
        <v>858</v>
      </c>
      <c r="G4184">
        <v>92508</v>
      </c>
      <c r="H4184">
        <v>33.885499</v>
      </c>
      <c r="I4184">
        <v>-117.324959</v>
      </c>
      <c r="J4184">
        <v>0</v>
      </c>
      <c r="K4184">
        <v>18</v>
      </c>
      <c r="L4184" t="s">
        <v>59</v>
      </c>
      <c r="M4184" t="s">
        <v>57</v>
      </c>
      <c r="N4184" t="s">
        <v>7210</v>
      </c>
      <c r="O4184" t="s">
        <v>57</v>
      </c>
      <c r="P4184" t="s">
        <v>57</v>
      </c>
      <c r="Q4184" t="s">
        <v>85</v>
      </c>
      <c r="R4184" t="s">
        <v>136</v>
      </c>
      <c r="S4184" t="s">
        <v>61</v>
      </c>
      <c r="T4184" t="s">
        <v>57</v>
      </c>
      <c r="U4184" t="s">
        <v>61</v>
      </c>
      <c r="V4184" t="s">
        <v>57</v>
      </c>
      <c r="W4184" t="s">
        <v>61</v>
      </c>
      <c r="X4184" t="s">
        <v>61</v>
      </c>
      <c r="Y4184" t="s">
        <v>61</v>
      </c>
      <c r="Z4184" t="s">
        <v>57</v>
      </c>
      <c r="AA4184" t="s">
        <v>77</v>
      </c>
      <c r="AB4184" t="s">
        <v>57</v>
      </c>
      <c r="AC4184" t="s">
        <v>87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88</v>
      </c>
      <c r="AK4184" t="s">
        <v>89</v>
      </c>
      <c r="AL4184" t="s">
        <v>356</v>
      </c>
      <c r="AM4184">
        <v>1</v>
      </c>
      <c r="AN4184">
        <v>0</v>
      </c>
      <c r="AO4184">
        <v>0</v>
      </c>
      <c r="AP4184" t="s">
        <v>103</v>
      </c>
      <c r="AQ4184" t="s">
        <v>104</v>
      </c>
      <c r="AR4184" t="s">
        <v>93</v>
      </c>
      <c r="AS4184">
        <v>3</v>
      </c>
      <c r="AT4184">
        <v>17147</v>
      </c>
      <c r="AU4184">
        <v>1</v>
      </c>
      <c r="AV4184">
        <v>1</v>
      </c>
      <c r="AW4184">
        <v>0</v>
      </c>
      <c r="AX4184">
        <v>85.45</v>
      </c>
      <c r="AY4184">
        <v>3</v>
      </c>
      <c r="AZ4184" t="s">
        <v>106</v>
      </c>
      <c r="BA4184">
        <v>7</v>
      </c>
      <c r="BB4184" t="s">
        <v>95</v>
      </c>
      <c r="BC4184">
        <v>1</v>
      </c>
    </row>
    <row r="4185" spans="1:55">
      <c r="A4185" t="s">
        <v>8092</v>
      </c>
      <c r="B4185" t="s">
        <v>56</v>
      </c>
      <c r="C4185">
        <v>42</v>
      </c>
      <c r="D4185" t="s">
        <v>57</v>
      </c>
      <c r="E4185">
        <v>0</v>
      </c>
      <c r="F4185" t="s">
        <v>4091</v>
      </c>
      <c r="G4185">
        <v>93241</v>
      </c>
      <c r="H4185">
        <v>35.245035</v>
      </c>
      <c r="I4185">
        <v>-118.905553</v>
      </c>
      <c r="J4185">
        <v>1</v>
      </c>
      <c r="K4185">
        <v>32</v>
      </c>
      <c r="L4185" t="s">
        <v>59</v>
      </c>
      <c r="M4185" t="s">
        <v>57</v>
      </c>
      <c r="N4185" t="s">
        <v>8093</v>
      </c>
      <c r="O4185" t="s">
        <v>61</v>
      </c>
      <c r="P4185" t="s">
        <v>61</v>
      </c>
      <c r="Q4185" t="s">
        <v>143</v>
      </c>
      <c r="R4185" t="s">
        <v>143</v>
      </c>
      <c r="S4185" t="s">
        <v>143</v>
      </c>
      <c r="T4185" t="s">
        <v>143</v>
      </c>
      <c r="U4185" t="s">
        <v>143</v>
      </c>
      <c r="V4185" t="s">
        <v>143</v>
      </c>
      <c r="W4185" t="s">
        <v>143</v>
      </c>
      <c r="X4185" t="s">
        <v>143</v>
      </c>
      <c r="Y4185" t="s">
        <v>143</v>
      </c>
      <c r="Z4185" t="s">
        <v>143</v>
      </c>
      <c r="AA4185" t="s">
        <v>64</v>
      </c>
      <c r="AB4185" t="s">
        <v>61</v>
      </c>
      <c r="AC4185" t="s">
        <v>65</v>
      </c>
      <c r="AD4185">
        <v>19.3</v>
      </c>
      <c r="AE4185">
        <v>593.2</v>
      </c>
      <c r="AF4185">
        <v>0</v>
      </c>
      <c r="AG4185">
        <v>0</v>
      </c>
      <c r="AH4185">
        <v>1448.32</v>
      </c>
      <c r="AI4185">
        <v>2041.52</v>
      </c>
      <c r="AJ4185" t="s">
        <v>66</v>
      </c>
      <c r="AM4185">
        <v>0</v>
      </c>
      <c r="AN4185">
        <v>1</v>
      </c>
      <c r="AO4185">
        <v>0</v>
      </c>
      <c r="AP4185" t="s">
        <v>164</v>
      </c>
      <c r="AQ4185" t="s">
        <v>78</v>
      </c>
      <c r="AR4185" t="s">
        <v>182</v>
      </c>
      <c r="AT4185">
        <v>15364</v>
      </c>
      <c r="AU4185">
        <v>1</v>
      </c>
      <c r="AV4185">
        <v>0</v>
      </c>
      <c r="AW4185">
        <v>1</v>
      </c>
      <c r="AX4185">
        <v>0</v>
      </c>
      <c r="AY4185">
        <v>4</v>
      </c>
      <c r="AZ4185" t="s">
        <v>165</v>
      </c>
      <c r="BA4185">
        <v>1</v>
      </c>
      <c r="BB4185" t="s">
        <v>71</v>
      </c>
      <c r="BC4185">
        <v>4</v>
      </c>
    </row>
    <row r="4186" spans="1:55">
      <c r="A4186" t="s">
        <v>8094</v>
      </c>
      <c r="B4186" t="s">
        <v>73</v>
      </c>
      <c r="C4186">
        <v>58</v>
      </c>
      <c r="D4186" t="s">
        <v>57</v>
      </c>
      <c r="E4186">
        <v>0</v>
      </c>
      <c r="F4186" t="s">
        <v>4455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59</v>
      </c>
      <c r="M4186" t="s">
        <v>57</v>
      </c>
      <c r="N4186" t="s">
        <v>1837</v>
      </c>
      <c r="O4186" t="s">
        <v>57</v>
      </c>
      <c r="P4186" t="s">
        <v>57</v>
      </c>
      <c r="Q4186" t="s">
        <v>85</v>
      </c>
      <c r="R4186" t="s">
        <v>391</v>
      </c>
      <c r="S4186" t="s">
        <v>57</v>
      </c>
      <c r="T4186" t="s">
        <v>57</v>
      </c>
      <c r="U4186" t="s">
        <v>57</v>
      </c>
      <c r="V4186" t="s">
        <v>57</v>
      </c>
      <c r="W4186" t="s">
        <v>57</v>
      </c>
      <c r="X4186" t="s">
        <v>57</v>
      </c>
      <c r="Y4186" t="s">
        <v>57</v>
      </c>
      <c r="Z4186" t="s">
        <v>57</v>
      </c>
      <c r="AA4186" t="s">
        <v>122</v>
      </c>
      <c r="AB4186" t="s">
        <v>57</v>
      </c>
      <c r="AC4186" t="s">
        <v>87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66</v>
      </c>
      <c r="AM4186">
        <v>0</v>
      </c>
      <c r="AN4186">
        <v>1</v>
      </c>
      <c r="AO4186">
        <v>0</v>
      </c>
      <c r="AP4186" t="s">
        <v>123</v>
      </c>
      <c r="AQ4186" t="s">
        <v>92</v>
      </c>
      <c r="AR4186" t="s">
        <v>105</v>
      </c>
      <c r="AS4186">
        <v>8</v>
      </c>
      <c r="AT4186">
        <v>333</v>
      </c>
      <c r="AU4186">
        <v>1</v>
      </c>
      <c r="AV4186">
        <v>0</v>
      </c>
      <c r="AW4186">
        <v>1</v>
      </c>
      <c r="AX4186">
        <v>0</v>
      </c>
      <c r="AY4186">
        <v>6</v>
      </c>
      <c r="AZ4186" t="s">
        <v>125</v>
      </c>
      <c r="BA4186">
        <v>3</v>
      </c>
      <c r="BB4186" t="s">
        <v>126</v>
      </c>
      <c r="BC4186">
        <v>3</v>
      </c>
    </row>
    <row r="4187" spans="1:55">
      <c r="A4187" t="s">
        <v>8095</v>
      </c>
      <c r="B4187" t="s">
        <v>73</v>
      </c>
      <c r="C4187">
        <v>40</v>
      </c>
      <c r="D4187" t="s">
        <v>57</v>
      </c>
      <c r="E4187">
        <v>0</v>
      </c>
      <c r="F4187" t="s">
        <v>3021</v>
      </c>
      <c r="G4187">
        <v>93212</v>
      </c>
      <c r="H4187">
        <v>36.04533</v>
      </c>
      <c r="I4187">
        <v>-119.532424</v>
      </c>
      <c r="J4187">
        <v>1</v>
      </c>
      <c r="K4187">
        <v>70</v>
      </c>
      <c r="L4187" t="s">
        <v>59</v>
      </c>
      <c r="M4187" t="s">
        <v>57</v>
      </c>
      <c r="N4187" t="s">
        <v>4912</v>
      </c>
      <c r="O4187" t="s">
        <v>57</v>
      </c>
      <c r="P4187" t="s">
        <v>57</v>
      </c>
      <c r="Q4187" t="s">
        <v>135</v>
      </c>
      <c r="R4187" t="s">
        <v>275</v>
      </c>
      <c r="S4187" t="s">
        <v>57</v>
      </c>
      <c r="T4187" t="s">
        <v>57</v>
      </c>
      <c r="U4187" t="s">
        <v>57</v>
      </c>
      <c r="V4187" t="s">
        <v>57</v>
      </c>
      <c r="W4187" t="s">
        <v>57</v>
      </c>
      <c r="X4187" t="s">
        <v>61</v>
      </c>
      <c r="Y4187" t="s">
        <v>61</v>
      </c>
      <c r="Z4187" t="s">
        <v>57</v>
      </c>
      <c r="AA4187" t="s">
        <v>122</v>
      </c>
      <c r="AB4187" t="s">
        <v>61</v>
      </c>
      <c r="AC4187" t="s">
        <v>65</v>
      </c>
      <c r="AD4187">
        <v>79.15000000000001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66</v>
      </c>
      <c r="AM4187">
        <v>0</v>
      </c>
      <c r="AN4187">
        <v>1</v>
      </c>
      <c r="AO4187">
        <v>0</v>
      </c>
      <c r="AP4187" t="s">
        <v>123</v>
      </c>
      <c r="AQ4187" t="s">
        <v>78</v>
      </c>
      <c r="AR4187" t="s">
        <v>93</v>
      </c>
      <c r="AS4187">
        <v>6</v>
      </c>
      <c r="AT4187">
        <v>23506</v>
      </c>
      <c r="AU4187">
        <v>1</v>
      </c>
      <c r="AV4187">
        <v>0</v>
      </c>
      <c r="AW4187">
        <v>1</v>
      </c>
      <c r="AX4187">
        <v>0</v>
      </c>
      <c r="AY4187">
        <v>6</v>
      </c>
      <c r="AZ4187" t="s">
        <v>125</v>
      </c>
      <c r="BA4187">
        <v>1</v>
      </c>
      <c r="BB4187" t="s">
        <v>71</v>
      </c>
      <c r="BC4187">
        <v>4</v>
      </c>
    </row>
    <row r="4188" spans="1:55">
      <c r="A4188" t="s">
        <v>8096</v>
      </c>
      <c r="B4188" t="s">
        <v>56</v>
      </c>
      <c r="C4188">
        <v>47</v>
      </c>
      <c r="D4188" t="s">
        <v>57</v>
      </c>
      <c r="E4188">
        <v>0</v>
      </c>
      <c r="F4188" t="s">
        <v>344</v>
      </c>
      <c r="G4188">
        <v>93428</v>
      </c>
      <c r="H4188">
        <v>35.591387</v>
      </c>
      <c r="I4188">
        <v>-121.032256</v>
      </c>
      <c r="J4188">
        <v>9</v>
      </c>
      <c r="K4188">
        <v>49</v>
      </c>
      <c r="L4188" t="s">
        <v>129</v>
      </c>
      <c r="M4188" t="s">
        <v>57</v>
      </c>
      <c r="N4188" t="s">
        <v>8097</v>
      </c>
      <c r="O4188" t="s">
        <v>57</v>
      </c>
      <c r="P4188" t="s">
        <v>57</v>
      </c>
      <c r="Q4188" t="s">
        <v>135</v>
      </c>
      <c r="R4188" t="s">
        <v>86</v>
      </c>
      <c r="S4188" t="s">
        <v>57</v>
      </c>
      <c r="T4188" t="s">
        <v>57</v>
      </c>
      <c r="U4188" t="s">
        <v>57</v>
      </c>
      <c r="V4188" t="s">
        <v>61</v>
      </c>
      <c r="W4188" t="s">
        <v>61</v>
      </c>
      <c r="X4188" t="s">
        <v>57</v>
      </c>
      <c r="Y4188" t="s">
        <v>57</v>
      </c>
      <c r="Z4188" t="s">
        <v>57</v>
      </c>
      <c r="AA4188" t="s">
        <v>64</v>
      </c>
      <c r="AB4188" t="s">
        <v>61</v>
      </c>
      <c r="AC4188" t="s">
        <v>87</v>
      </c>
      <c r="AD4188">
        <v>71.8</v>
      </c>
      <c r="AE4188">
        <v>3472.05</v>
      </c>
      <c r="AF4188">
        <v>0</v>
      </c>
      <c r="AG4188">
        <v>0</v>
      </c>
      <c r="AH4188">
        <v>1229.9</v>
      </c>
      <c r="AI4188">
        <v>4701.95</v>
      </c>
      <c r="AJ4188" t="s">
        <v>66</v>
      </c>
      <c r="AM4188">
        <v>0</v>
      </c>
      <c r="AN4188">
        <v>1</v>
      </c>
      <c r="AO4188">
        <v>0</v>
      </c>
      <c r="AP4188" t="s">
        <v>123</v>
      </c>
      <c r="AQ4188" t="s">
        <v>78</v>
      </c>
      <c r="AR4188" t="s">
        <v>93</v>
      </c>
      <c r="AS4188">
        <v>6</v>
      </c>
      <c r="AT4188">
        <v>6526</v>
      </c>
      <c r="AU4188">
        <v>1</v>
      </c>
      <c r="AV4188">
        <v>0</v>
      </c>
      <c r="AW4188">
        <v>1</v>
      </c>
      <c r="AX4188">
        <v>0</v>
      </c>
      <c r="AY4188">
        <v>6</v>
      </c>
      <c r="AZ4188" t="s">
        <v>125</v>
      </c>
      <c r="BA4188">
        <v>1</v>
      </c>
      <c r="BB4188" t="s">
        <v>71</v>
      </c>
      <c r="BC4188">
        <v>4</v>
      </c>
    </row>
    <row r="4189" spans="1:55">
      <c r="A4189" t="s">
        <v>8098</v>
      </c>
      <c r="B4189" t="s">
        <v>56</v>
      </c>
      <c r="C4189">
        <v>61</v>
      </c>
      <c r="D4189" t="s">
        <v>57</v>
      </c>
      <c r="E4189">
        <v>0</v>
      </c>
      <c r="F4189" t="s">
        <v>1532</v>
      </c>
      <c r="G4189">
        <v>91607</v>
      </c>
      <c r="H4189">
        <v>34.165783</v>
      </c>
      <c r="I4189">
        <v>-118.399795</v>
      </c>
      <c r="J4189">
        <v>1</v>
      </c>
      <c r="K4189">
        <v>2</v>
      </c>
      <c r="L4189" t="s">
        <v>83</v>
      </c>
      <c r="M4189" t="s">
        <v>57</v>
      </c>
      <c r="N4189" t="s">
        <v>3407</v>
      </c>
      <c r="O4189" t="s">
        <v>61</v>
      </c>
      <c r="P4189" t="s">
        <v>57</v>
      </c>
      <c r="Q4189" t="s">
        <v>62</v>
      </c>
      <c r="R4189" t="s">
        <v>250</v>
      </c>
      <c r="S4189" t="s">
        <v>61</v>
      </c>
      <c r="T4189" t="s">
        <v>61</v>
      </c>
      <c r="U4189" t="s">
        <v>57</v>
      </c>
      <c r="V4189" t="s">
        <v>61</v>
      </c>
      <c r="W4189" t="s">
        <v>57</v>
      </c>
      <c r="X4189" t="s">
        <v>57</v>
      </c>
      <c r="Y4189" t="s">
        <v>57</v>
      </c>
      <c r="Z4189" t="s">
        <v>57</v>
      </c>
      <c r="AA4189" t="s">
        <v>77</v>
      </c>
      <c r="AB4189" t="s">
        <v>61</v>
      </c>
      <c r="AC4189" t="s">
        <v>65</v>
      </c>
      <c r="AD4189">
        <v>69</v>
      </c>
      <c r="AE4189">
        <v>147.8</v>
      </c>
      <c r="AF4189">
        <v>0</v>
      </c>
      <c r="AG4189">
        <v>0</v>
      </c>
      <c r="AH4189">
        <v>54.82</v>
      </c>
      <c r="AI4189">
        <v>202.62</v>
      </c>
      <c r="AJ4189" t="s">
        <v>170</v>
      </c>
      <c r="AM4189">
        <v>0</v>
      </c>
      <c r="AN4189">
        <v>0</v>
      </c>
      <c r="AO4189">
        <v>0</v>
      </c>
      <c r="AP4189" t="s">
        <v>91</v>
      </c>
      <c r="AQ4189" t="s">
        <v>124</v>
      </c>
      <c r="AR4189" t="s">
        <v>69</v>
      </c>
      <c r="AS4189">
        <v>5</v>
      </c>
      <c r="AT4189">
        <v>27453</v>
      </c>
      <c r="AU4189">
        <v>0</v>
      </c>
      <c r="AX4189">
        <v>0</v>
      </c>
      <c r="AY4189">
        <v>1</v>
      </c>
      <c r="AZ4189" t="s">
        <v>94</v>
      </c>
      <c r="BA4189">
        <v>7</v>
      </c>
      <c r="BB4189" t="s">
        <v>95</v>
      </c>
      <c r="BC4189">
        <v>1</v>
      </c>
    </row>
    <row r="4190" spans="1:55">
      <c r="A4190" t="s">
        <v>8099</v>
      </c>
      <c r="B4190" t="s">
        <v>56</v>
      </c>
      <c r="C4190">
        <v>20</v>
      </c>
      <c r="D4190" t="s">
        <v>57</v>
      </c>
      <c r="E4190">
        <v>2</v>
      </c>
      <c r="F4190" t="s">
        <v>5312</v>
      </c>
      <c r="G4190">
        <v>94941</v>
      </c>
      <c r="H4190">
        <v>37.901371</v>
      </c>
      <c r="I4190">
        <v>-122.572024</v>
      </c>
      <c r="J4190">
        <v>1</v>
      </c>
      <c r="K4190">
        <v>37</v>
      </c>
      <c r="L4190" t="s">
        <v>59</v>
      </c>
      <c r="M4190" t="s">
        <v>57</v>
      </c>
      <c r="N4190" t="s">
        <v>8100</v>
      </c>
      <c r="O4190" t="s">
        <v>61</v>
      </c>
      <c r="P4190" t="s">
        <v>61</v>
      </c>
      <c r="Q4190" t="s">
        <v>143</v>
      </c>
      <c r="R4190" t="s">
        <v>143</v>
      </c>
      <c r="S4190" t="s">
        <v>143</v>
      </c>
      <c r="T4190" t="s">
        <v>143</v>
      </c>
      <c r="U4190" t="s">
        <v>143</v>
      </c>
      <c r="V4190" t="s">
        <v>143</v>
      </c>
      <c r="W4190" t="s">
        <v>143</v>
      </c>
      <c r="X4190" t="s">
        <v>143</v>
      </c>
      <c r="Y4190" t="s">
        <v>143</v>
      </c>
      <c r="Z4190" t="s">
        <v>143</v>
      </c>
      <c r="AA4190" t="s">
        <v>77</v>
      </c>
      <c r="AB4190" t="s">
        <v>61</v>
      </c>
      <c r="AC4190" t="s">
        <v>87</v>
      </c>
      <c r="AD4190">
        <v>19.35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66</v>
      </c>
      <c r="AM4190">
        <v>0</v>
      </c>
      <c r="AN4190">
        <v>1</v>
      </c>
      <c r="AO4190">
        <v>0</v>
      </c>
      <c r="AP4190" t="s">
        <v>176</v>
      </c>
      <c r="AQ4190" t="s">
        <v>116</v>
      </c>
      <c r="AR4190" t="s">
        <v>182</v>
      </c>
      <c r="AT4190">
        <v>28727</v>
      </c>
      <c r="AU4190">
        <v>1</v>
      </c>
      <c r="AV4190">
        <v>0</v>
      </c>
      <c r="AW4190">
        <v>1</v>
      </c>
      <c r="AX4190">
        <v>0</v>
      </c>
      <c r="AY4190">
        <v>5</v>
      </c>
      <c r="AZ4190" t="s">
        <v>177</v>
      </c>
      <c r="BA4190">
        <v>3</v>
      </c>
      <c r="BB4190" t="s">
        <v>126</v>
      </c>
      <c r="BC4190">
        <v>3</v>
      </c>
    </row>
    <row r="4191" spans="1:55">
      <c r="A4191" t="s">
        <v>8101</v>
      </c>
      <c r="B4191" t="s">
        <v>73</v>
      </c>
      <c r="C4191">
        <v>79</v>
      </c>
      <c r="D4191" t="s">
        <v>61</v>
      </c>
      <c r="E4191">
        <v>0</v>
      </c>
      <c r="F4191" t="s">
        <v>1798</v>
      </c>
      <c r="G4191">
        <v>93928</v>
      </c>
      <c r="H4191">
        <v>35.930782</v>
      </c>
      <c r="I4191">
        <v>-121.189757</v>
      </c>
      <c r="J4191">
        <v>0</v>
      </c>
      <c r="K4191">
        <v>32</v>
      </c>
      <c r="L4191" t="s">
        <v>59</v>
      </c>
      <c r="M4191" t="s">
        <v>57</v>
      </c>
      <c r="N4191" t="s">
        <v>6433</v>
      </c>
      <c r="O4191" t="s">
        <v>61</v>
      </c>
      <c r="P4191" t="s">
        <v>61</v>
      </c>
      <c r="Q4191" t="s">
        <v>143</v>
      </c>
      <c r="R4191" t="s">
        <v>143</v>
      </c>
      <c r="S4191" t="s">
        <v>143</v>
      </c>
      <c r="T4191" t="s">
        <v>143</v>
      </c>
      <c r="U4191" t="s">
        <v>143</v>
      </c>
      <c r="V4191" t="s">
        <v>143</v>
      </c>
      <c r="W4191" t="s">
        <v>143</v>
      </c>
      <c r="X4191" t="s">
        <v>143</v>
      </c>
      <c r="Y4191" t="s">
        <v>143</v>
      </c>
      <c r="Z4191" t="s">
        <v>143</v>
      </c>
      <c r="AA4191" t="s">
        <v>64</v>
      </c>
      <c r="AB4191" t="s">
        <v>61</v>
      </c>
      <c r="AC4191" t="s">
        <v>65</v>
      </c>
      <c r="AD4191">
        <v>19.8</v>
      </c>
      <c r="AE4191">
        <v>587.7</v>
      </c>
      <c r="AF4191">
        <v>0</v>
      </c>
      <c r="AG4191">
        <v>0</v>
      </c>
      <c r="AH4191">
        <v>828.48</v>
      </c>
      <c r="AI4191">
        <v>1416.18</v>
      </c>
      <c r="AJ4191" t="s">
        <v>66</v>
      </c>
      <c r="AM4191">
        <v>0</v>
      </c>
      <c r="AN4191">
        <v>1</v>
      </c>
      <c r="AO4191">
        <v>0</v>
      </c>
      <c r="AP4191" t="s">
        <v>164</v>
      </c>
      <c r="AQ4191" t="s">
        <v>104</v>
      </c>
      <c r="AR4191" t="s">
        <v>182</v>
      </c>
      <c r="AT4191">
        <v>254</v>
      </c>
      <c r="AU4191">
        <v>1</v>
      </c>
      <c r="AV4191">
        <v>0</v>
      </c>
      <c r="AW4191">
        <v>1</v>
      </c>
      <c r="AX4191">
        <v>0</v>
      </c>
      <c r="AY4191">
        <v>4</v>
      </c>
      <c r="AZ4191" t="s">
        <v>165</v>
      </c>
      <c r="BA4191">
        <v>2</v>
      </c>
      <c r="BB4191" t="s">
        <v>126</v>
      </c>
      <c r="BC4191">
        <v>3</v>
      </c>
    </row>
    <row r="4192" spans="1:55">
      <c r="A4192" t="s">
        <v>8102</v>
      </c>
      <c r="B4192" t="s">
        <v>56</v>
      </c>
      <c r="C4192">
        <v>61</v>
      </c>
      <c r="D4192" t="s">
        <v>61</v>
      </c>
      <c r="E4192">
        <v>0</v>
      </c>
      <c r="F4192" t="s">
        <v>1260</v>
      </c>
      <c r="G4192">
        <v>91104</v>
      </c>
      <c r="H4192">
        <v>34.165383</v>
      </c>
      <c r="I4192">
        <v>-118.123752</v>
      </c>
      <c r="J4192">
        <v>0</v>
      </c>
      <c r="K4192">
        <v>32</v>
      </c>
      <c r="L4192" t="s">
        <v>216</v>
      </c>
      <c r="M4192" t="s">
        <v>57</v>
      </c>
      <c r="N4192" t="s">
        <v>8103</v>
      </c>
      <c r="O4192" t="s">
        <v>61</v>
      </c>
      <c r="P4192" t="s">
        <v>61</v>
      </c>
      <c r="Q4192" t="s">
        <v>143</v>
      </c>
      <c r="R4192" t="s">
        <v>143</v>
      </c>
      <c r="S4192" t="s">
        <v>143</v>
      </c>
      <c r="T4192" t="s">
        <v>143</v>
      </c>
      <c r="U4192" t="s">
        <v>143</v>
      </c>
      <c r="V4192" t="s">
        <v>143</v>
      </c>
      <c r="W4192" t="s">
        <v>143</v>
      </c>
      <c r="X4192" t="s">
        <v>143</v>
      </c>
      <c r="Y4192" t="s">
        <v>143</v>
      </c>
      <c r="Z4192" t="s">
        <v>143</v>
      </c>
      <c r="AA4192" t="s">
        <v>64</v>
      </c>
      <c r="AB4192" t="s">
        <v>61</v>
      </c>
      <c r="AC4192" t="s">
        <v>87</v>
      </c>
      <c r="AD4192">
        <v>20.55</v>
      </c>
      <c r="AE4192">
        <v>654.55</v>
      </c>
      <c r="AF4192">
        <v>0</v>
      </c>
      <c r="AG4192">
        <v>0</v>
      </c>
      <c r="AH4192">
        <v>1151.04</v>
      </c>
      <c r="AI4192">
        <v>1805.59</v>
      </c>
      <c r="AJ4192" t="s">
        <v>66</v>
      </c>
      <c r="AM4192">
        <v>0</v>
      </c>
      <c r="AN4192">
        <v>1</v>
      </c>
      <c r="AO4192">
        <v>0</v>
      </c>
      <c r="AP4192" t="s">
        <v>164</v>
      </c>
      <c r="AQ4192" t="s">
        <v>124</v>
      </c>
      <c r="AR4192" t="s">
        <v>182</v>
      </c>
      <c r="AT4192">
        <v>38460</v>
      </c>
      <c r="AU4192">
        <v>1</v>
      </c>
      <c r="AV4192">
        <v>0</v>
      </c>
      <c r="AW4192">
        <v>1</v>
      </c>
      <c r="AX4192">
        <v>0</v>
      </c>
      <c r="AY4192">
        <v>4</v>
      </c>
      <c r="AZ4192" t="s">
        <v>165</v>
      </c>
      <c r="BA4192">
        <v>2</v>
      </c>
      <c r="BB4192" t="s">
        <v>126</v>
      </c>
      <c r="BC4192">
        <v>3</v>
      </c>
    </row>
    <row r="4193" spans="1:55">
      <c r="A4193" t="s">
        <v>8104</v>
      </c>
      <c r="B4193" t="s">
        <v>56</v>
      </c>
      <c r="C4193">
        <v>32</v>
      </c>
      <c r="D4193" t="s">
        <v>61</v>
      </c>
      <c r="E4193">
        <v>3</v>
      </c>
      <c r="F4193" t="s">
        <v>245</v>
      </c>
      <c r="G4193">
        <v>90255</v>
      </c>
      <c r="H4193">
        <v>33.97803</v>
      </c>
      <c r="I4193">
        <v>-118.217141</v>
      </c>
      <c r="J4193">
        <v>0</v>
      </c>
      <c r="K4193">
        <v>1</v>
      </c>
      <c r="L4193" t="s">
        <v>59</v>
      </c>
      <c r="M4193" t="s">
        <v>57</v>
      </c>
      <c r="N4193" t="s">
        <v>2724</v>
      </c>
      <c r="O4193" t="s">
        <v>61</v>
      </c>
      <c r="P4193" t="s">
        <v>57</v>
      </c>
      <c r="Q4193" t="s">
        <v>85</v>
      </c>
      <c r="R4193" t="s">
        <v>210</v>
      </c>
      <c r="S4193" t="s">
        <v>61</v>
      </c>
      <c r="T4193" t="s">
        <v>61</v>
      </c>
      <c r="U4193" t="s">
        <v>61</v>
      </c>
      <c r="V4193" t="s">
        <v>61</v>
      </c>
      <c r="W4193" t="s">
        <v>57</v>
      </c>
      <c r="X4193" t="s">
        <v>61</v>
      </c>
      <c r="Y4193" t="s">
        <v>61</v>
      </c>
      <c r="Z4193" t="s">
        <v>57</v>
      </c>
      <c r="AA4193" t="s">
        <v>77</v>
      </c>
      <c r="AB4193" t="s">
        <v>57</v>
      </c>
      <c r="AC4193" t="s">
        <v>87</v>
      </c>
      <c r="AD4193">
        <v>79.34999999999999</v>
      </c>
      <c r="AE4193">
        <v>79.34999999999999</v>
      </c>
      <c r="AF4193">
        <v>0</v>
      </c>
      <c r="AG4193">
        <v>0</v>
      </c>
      <c r="AH4193">
        <v>13.13</v>
      </c>
      <c r="AI4193">
        <v>92.48</v>
      </c>
      <c r="AJ4193" t="s">
        <v>88</v>
      </c>
      <c r="AK4193" t="s">
        <v>89</v>
      </c>
      <c r="AL4193" t="s">
        <v>90</v>
      </c>
      <c r="AM4193">
        <v>1</v>
      </c>
      <c r="AN4193">
        <v>0</v>
      </c>
      <c r="AO4193">
        <v>0</v>
      </c>
      <c r="AP4193" t="s">
        <v>91</v>
      </c>
      <c r="AQ4193" t="s">
        <v>68</v>
      </c>
      <c r="AR4193" t="s">
        <v>93</v>
      </c>
      <c r="AS4193">
        <v>2</v>
      </c>
      <c r="AT4193">
        <v>78114</v>
      </c>
      <c r="AU4193">
        <v>1</v>
      </c>
      <c r="AV4193">
        <v>1</v>
      </c>
      <c r="AW4193">
        <v>0</v>
      </c>
      <c r="AX4193">
        <v>79.34999999999999</v>
      </c>
      <c r="AY4193">
        <v>1</v>
      </c>
      <c r="AZ4193" t="s">
        <v>94</v>
      </c>
      <c r="BA4193">
        <v>9</v>
      </c>
      <c r="BB4193" t="s">
        <v>95</v>
      </c>
      <c r="BC4193">
        <v>1</v>
      </c>
    </row>
    <row r="4194" spans="1:55">
      <c r="A4194" t="s">
        <v>8105</v>
      </c>
      <c r="B4194" t="s">
        <v>73</v>
      </c>
      <c r="C4194">
        <v>19</v>
      </c>
      <c r="D4194" t="s">
        <v>61</v>
      </c>
      <c r="E4194">
        <v>0</v>
      </c>
      <c r="F4194" t="s">
        <v>686</v>
      </c>
      <c r="G4194">
        <v>92707</v>
      </c>
      <c r="H4194">
        <v>33.714829</v>
      </c>
      <c r="I4194">
        <v>-117.872941</v>
      </c>
      <c r="J4194">
        <v>0</v>
      </c>
      <c r="K4194">
        <v>2</v>
      </c>
      <c r="L4194" t="s">
        <v>59</v>
      </c>
      <c r="M4194" t="s">
        <v>57</v>
      </c>
      <c r="N4194" t="s">
        <v>7977</v>
      </c>
      <c r="O4194" t="s">
        <v>61</v>
      </c>
      <c r="P4194" t="s">
        <v>61</v>
      </c>
      <c r="Q4194" t="s">
        <v>143</v>
      </c>
      <c r="R4194" t="s">
        <v>143</v>
      </c>
      <c r="S4194" t="s">
        <v>143</v>
      </c>
      <c r="T4194" t="s">
        <v>143</v>
      </c>
      <c r="U4194" t="s">
        <v>143</v>
      </c>
      <c r="V4194" t="s">
        <v>143</v>
      </c>
      <c r="W4194" t="s">
        <v>143</v>
      </c>
      <c r="X4194" t="s">
        <v>143</v>
      </c>
      <c r="Y4194" t="s">
        <v>143</v>
      </c>
      <c r="Z4194" t="s">
        <v>143</v>
      </c>
      <c r="AA4194" t="s">
        <v>77</v>
      </c>
      <c r="AB4194" t="s">
        <v>61</v>
      </c>
      <c r="AC4194" t="s">
        <v>65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170</v>
      </c>
      <c r="AM4194">
        <v>0</v>
      </c>
      <c r="AN4194">
        <v>0</v>
      </c>
      <c r="AO4194">
        <v>0</v>
      </c>
      <c r="AP4194" t="s">
        <v>91</v>
      </c>
      <c r="AQ4194" t="s">
        <v>116</v>
      </c>
      <c r="AR4194" t="s">
        <v>182</v>
      </c>
      <c r="AT4194">
        <v>62634</v>
      </c>
      <c r="AU4194">
        <v>0</v>
      </c>
      <c r="AX4194">
        <v>0</v>
      </c>
      <c r="AY4194">
        <v>1</v>
      </c>
      <c r="AZ4194" t="s">
        <v>94</v>
      </c>
      <c r="BA4194">
        <v>8</v>
      </c>
      <c r="BB4194" t="s">
        <v>95</v>
      </c>
      <c r="BC4194">
        <v>1</v>
      </c>
    </row>
    <row r="4195" spans="1:55">
      <c r="A4195" t="s">
        <v>8106</v>
      </c>
      <c r="B4195" t="s">
        <v>73</v>
      </c>
      <c r="C4195">
        <v>40</v>
      </c>
      <c r="D4195" t="s">
        <v>57</v>
      </c>
      <c r="E4195">
        <v>0</v>
      </c>
      <c r="F4195" t="s">
        <v>2308</v>
      </c>
      <c r="G4195">
        <v>95979</v>
      </c>
      <c r="H4195">
        <v>39.288127</v>
      </c>
      <c r="I4195">
        <v>-122.415841</v>
      </c>
      <c r="J4195">
        <v>0</v>
      </c>
      <c r="K4195">
        <v>64</v>
      </c>
      <c r="L4195" t="s">
        <v>129</v>
      </c>
      <c r="M4195" t="s">
        <v>57</v>
      </c>
      <c r="N4195" t="s">
        <v>8107</v>
      </c>
      <c r="O4195" t="s">
        <v>61</v>
      </c>
      <c r="P4195" t="s">
        <v>57</v>
      </c>
      <c r="Q4195" t="s">
        <v>85</v>
      </c>
      <c r="R4195" t="s">
        <v>169</v>
      </c>
      <c r="S4195" t="s">
        <v>57</v>
      </c>
      <c r="T4195" t="s">
        <v>61</v>
      </c>
      <c r="U4195" t="s">
        <v>61</v>
      </c>
      <c r="V4195" t="s">
        <v>61</v>
      </c>
      <c r="W4195" t="s">
        <v>61</v>
      </c>
      <c r="X4195" t="s">
        <v>61</v>
      </c>
      <c r="Y4195" t="s">
        <v>61</v>
      </c>
      <c r="Z4195" t="s">
        <v>57</v>
      </c>
      <c r="AA4195" t="s">
        <v>77</v>
      </c>
      <c r="AB4195" t="s">
        <v>57</v>
      </c>
      <c r="AC4195" t="s">
        <v>65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66</v>
      </c>
      <c r="AM4195">
        <v>0</v>
      </c>
      <c r="AN4195">
        <v>1</v>
      </c>
      <c r="AO4195">
        <v>0</v>
      </c>
      <c r="AP4195" t="s">
        <v>123</v>
      </c>
      <c r="AQ4195" t="s">
        <v>78</v>
      </c>
      <c r="AR4195" t="s">
        <v>93</v>
      </c>
      <c r="AS4195">
        <v>2</v>
      </c>
      <c r="AT4195">
        <v>844</v>
      </c>
      <c r="AU4195">
        <v>1</v>
      </c>
      <c r="AV4195">
        <v>0</v>
      </c>
      <c r="AW4195">
        <v>1</v>
      </c>
      <c r="AX4195">
        <v>0</v>
      </c>
      <c r="AY4195">
        <v>6</v>
      </c>
      <c r="AZ4195" t="s">
        <v>125</v>
      </c>
      <c r="BA4195">
        <v>6</v>
      </c>
      <c r="BB4195" t="s">
        <v>95</v>
      </c>
      <c r="BC4195">
        <v>1</v>
      </c>
    </row>
    <row r="4196" spans="1:55">
      <c r="A4196" t="s">
        <v>8108</v>
      </c>
      <c r="B4196" t="s">
        <v>56</v>
      </c>
      <c r="C4196">
        <v>20</v>
      </c>
      <c r="D4196" t="s">
        <v>57</v>
      </c>
      <c r="E4196">
        <v>0</v>
      </c>
      <c r="F4196" t="s">
        <v>2269</v>
      </c>
      <c r="G4196">
        <v>90740</v>
      </c>
      <c r="H4196">
        <v>33.75462</v>
      </c>
      <c r="I4196">
        <v>-118.071128</v>
      </c>
      <c r="J4196">
        <v>1</v>
      </c>
      <c r="K4196">
        <v>19</v>
      </c>
      <c r="L4196" t="s">
        <v>98</v>
      </c>
      <c r="M4196" t="s">
        <v>57</v>
      </c>
      <c r="N4196" t="s">
        <v>4355</v>
      </c>
      <c r="O4196" t="s">
        <v>57</v>
      </c>
      <c r="P4196" t="s">
        <v>57</v>
      </c>
      <c r="Q4196" t="s">
        <v>85</v>
      </c>
      <c r="R4196" t="s">
        <v>633</v>
      </c>
      <c r="S4196" t="s">
        <v>61</v>
      </c>
      <c r="T4196" t="s">
        <v>61</v>
      </c>
      <c r="U4196" t="s">
        <v>57</v>
      </c>
      <c r="V4196" t="s">
        <v>61</v>
      </c>
      <c r="W4196" t="s">
        <v>61</v>
      </c>
      <c r="X4196" t="s">
        <v>57</v>
      </c>
      <c r="Y4196" t="s">
        <v>57</v>
      </c>
      <c r="Z4196" t="s">
        <v>61</v>
      </c>
      <c r="AA4196" t="s">
        <v>77</v>
      </c>
      <c r="AB4196" t="s">
        <v>61</v>
      </c>
      <c r="AC4196" t="s">
        <v>65</v>
      </c>
      <c r="AD4196">
        <v>89.65000000000001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88</v>
      </c>
      <c r="AK4196" t="s">
        <v>205</v>
      </c>
      <c r="AL4196" t="s">
        <v>329</v>
      </c>
      <c r="AM4196">
        <v>1</v>
      </c>
      <c r="AN4196">
        <v>0</v>
      </c>
      <c r="AO4196">
        <v>0</v>
      </c>
      <c r="AP4196" t="s">
        <v>103</v>
      </c>
      <c r="AQ4196" t="s">
        <v>116</v>
      </c>
      <c r="AR4196" t="s">
        <v>93</v>
      </c>
      <c r="AS4196">
        <v>3</v>
      </c>
      <c r="AT4196">
        <v>24180</v>
      </c>
      <c r="AU4196">
        <v>1</v>
      </c>
      <c r="AV4196">
        <v>1</v>
      </c>
      <c r="AW4196">
        <v>0</v>
      </c>
      <c r="AX4196">
        <v>89.65000000000001</v>
      </c>
      <c r="AY4196">
        <v>3</v>
      </c>
      <c r="AZ4196" t="s">
        <v>106</v>
      </c>
      <c r="BA4196">
        <v>6</v>
      </c>
      <c r="BB4196" t="s">
        <v>95</v>
      </c>
      <c r="BC4196">
        <v>1</v>
      </c>
    </row>
    <row r="4197" spans="1:55">
      <c r="A4197" t="s">
        <v>8109</v>
      </c>
      <c r="B4197" t="s">
        <v>73</v>
      </c>
      <c r="C4197">
        <v>37</v>
      </c>
      <c r="D4197" t="s">
        <v>61</v>
      </c>
      <c r="E4197">
        <v>0</v>
      </c>
      <c r="F4197" t="s">
        <v>404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59</v>
      </c>
      <c r="M4197" t="s">
        <v>57</v>
      </c>
      <c r="N4197" t="s">
        <v>4333</v>
      </c>
      <c r="O4197" t="s">
        <v>61</v>
      </c>
      <c r="P4197" t="s">
        <v>57</v>
      </c>
      <c r="Q4197" t="s">
        <v>85</v>
      </c>
      <c r="R4197" t="s">
        <v>275</v>
      </c>
      <c r="S4197" t="s">
        <v>57</v>
      </c>
      <c r="T4197" t="s">
        <v>57</v>
      </c>
      <c r="U4197" t="s">
        <v>57</v>
      </c>
      <c r="V4197" t="s">
        <v>61</v>
      </c>
      <c r="W4197" t="s">
        <v>57</v>
      </c>
      <c r="X4197" t="s">
        <v>57</v>
      </c>
      <c r="Y4197" t="s">
        <v>57</v>
      </c>
      <c r="Z4197" t="s">
        <v>57</v>
      </c>
      <c r="AA4197" t="s">
        <v>77</v>
      </c>
      <c r="AB4197" t="s">
        <v>57</v>
      </c>
      <c r="AC4197" t="s">
        <v>87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88</v>
      </c>
      <c r="AK4197" t="s">
        <v>89</v>
      </c>
      <c r="AL4197" t="s">
        <v>181</v>
      </c>
      <c r="AM4197">
        <v>1</v>
      </c>
      <c r="AN4197">
        <v>0</v>
      </c>
      <c r="AO4197">
        <v>0</v>
      </c>
      <c r="AP4197" t="s">
        <v>67</v>
      </c>
      <c r="AQ4197" t="s">
        <v>68</v>
      </c>
      <c r="AR4197" t="s">
        <v>105</v>
      </c>
      <c r="AS4197">
        <v>7</v>
      </c>
      <c r="AT4197">
        <v>42239</v>
      </c>
      <c r="AU4197">
        <v>1</v>
      </c>
      <c r="AV4197">
        <v>1</v>
      </c>
      <c r="AW4197">
        <v>0</v>
      </c>
      <c r="AX4197">
        <v>104.4</v>
      </c>
      <c r="AY4197">
        <v>2</v>
      </c>
      <c r="AZ4197" t="s">
        <v>70</v>
      </c>
      <c r="BA4197">
        <v>7</v>
      </c>
      <c r="BB4197" t="s">
        <v>95</v>
      </c>
      <c r="BC4197">
        <v>1</v>
      </c>
    </row>
    <row r="4198" spans="1:55">
      <c r="A4198" t="s">
        <v>8110</v>
      </c>
      <c r="B4198" t="s">
        <v>73</v>
      </c>
      <c r="C4198">
        <v>33</v>
      </c>
      <c r="D4198" t="s">
        <v>57</v>
      </c>
      <c r="E4198">
        <v>2</v>
      </c>
      <c r="F4198" t="s">
        <v>8111</v>
      </c>
      <c r="G4198">
        <v>95934</v>
      </c>
      <c r="H4198">
        <v>40.080342</v>
      </c>
      <c r="I4198">
        <v>-120.957805</v>
      </c>
      <c r="J4198">
        <v>4</v>
      </c>
      <c r="K4198">
        <v>13</v>
      </c>
      <c r="L4198" t="s">
        <v>59</v>
      </c>
      <c r="M4198" t="s">
        <v>57</v>
      </c>
      <c r="N4198" t="s">
        <v>8112</v>
      </c>
      <c r="O4198" t="s">
        <v>57</v>
      </c>
      <c r="P4198" t="s">
        <v>57</v>
      </c>
      <c r="Q4198" t="s">
        <v>135</v>
      </c>
      <c r="R4198" t="s">
        <v>250</v>
      </c>
      <c r="S4198" t="s">
        <v>61</v>
      </c>
      <c r="T4198" t="s">
        <v>57</v>
      </c>
      <c r="U4198" t="s">
        <v>57</v>
      </c>
      <c r="V4198" t="s">
        <v>57</v>
      </c>
      <c r="W4198" t="s">
        <v>57</v>
      </c>
      <c r="X4198" t="s">
        <v>61</v>
      </c>
      <c r="Y4198" t="s">
        <v>61</v>
      </c>
      <c r="Z4198" t="s">
        <v>57</v>
      </c>
      <c r="AA4198" t="s">
        <v>77</v>
      </c>
      <c r="AB4198" t="s">
        <v>57</v>
      </c>
      <c r="AC4198" t="s">
        <v>87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66</v>
      </c>
      <c r="AM4198">
        <v>0</v>
      </c>
      <c r="AN4198">
        <v>1</v>
      </c>
      <c r="AO4198">
        <v>0</v>
      </c>
      <c r="AP4198" t="s">
        <v>103</v>
      </c>
      <c r="AQ4198" t="s">
        <v>68</v>
      </c>
      <c r="AR4198" t="s">
        <v>93</v>
      </c>
      <c r="AS4198">
        <v>5</v>
      </c>
      <c r="AT4198">
        <v>178</v>
      </c>
      <c r="AU4198">
        <v>1</v>
      </c>
      <c r="AV4198">
        <v>0</v>
      </c>
      <c r="AW4198">
        <v>1</v>
      </c>
      <c r="AX4198">
        <v>0</v>
      </c>
      <c r="AY4198">
        <v>3</v>
      </c>
      <c r="AZ4198" t="s">
        <v>106</v>
      </c>
      <c r="BA4198">
        <v>3</v>
      </c>
      <c r="BB4198" t="s">
        <v>126</v>
      </c>
      <c r="BC4198">
        <v>3</v>
      </c>
    </row>
    <row r="4199" spans="1:55">
      <c r="A4199" t="s">
        <v>8113</v>
      </c>
      <c r="B4199" t="s">
        <v>56</v>
      </c>
      <c r="C4199">
        <v>39</v>
      </c>
      <c r="D4199" t="s">
        <v>61</v>
      </c>
      <c r="E4199">
        <v>0</v>
      </c>
      <c r="F4199" t="s">
        <v>8114</v>
      </c>
      <c r="G4199">
        <v>92075</v>
      </c>
      <c r="H4199">
        <v>33.001813</v>
      </c>
      <c r="I4199">
        <v>-117.263628</v>
      </c>
      <c r="J4199">
        <v>0</v>
      </c>
      <c r="K4199">
        <v>41</v>
      </c>
      <c r="L4199" t="s">
        <v>59</v>
      </c>
      <c r="M4199" t="s">
        <v>57</v>
      </c>
      <c r="N4199" t="s">
        <v>5729</v>
      </c>
      <c r="O4199" t="s">
        <v>61</v>
      </c>
      <c r="P4199" t="s">
        <v>61</v>
      </c>
      <c r="Q4199" t="s">
        <v>143</v>
      </c>
      <c r="R4199" t="s">
        <v>143</v>
      </c>
      <c r="S4199" t="s">
        <v>143</v>
      </c>
      <c r="T4199" t="s">
        <v>143</v>
      </c>
      <c r="U4199" t="s">
        <v>143</v>
      </c>
      <c r="V4199" t="s">
        <v>143</v>
      </c>
      <c r="W4199" t="s">
        <v>143</v>
      </c>
      <c r="X4199" t="s">
        <v>143</v>
      </c>
      <c r="Y4199" t="s">
        <v>143</v>
      </c>
      <c r="Z4199" t="s">
        <v>143</v>
      </c>
      <c r="AA4199" t="s">
        <v>64</v>
      </c>
      <c r="AB4199" t="s">
        <v>57</v>
      </c>
      <c r="AC4199" t="s">
        <v>65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66</v>
      </c>
      <c r="AM4199">
        <v>0</v>
      </c>
      <c r="AN4199">
        <v>1</v>
      </c>
      <c r="AO4199">
        <v>0</v>
      </c>
      <c r="AP4199" t="s">
        <v>176</v>
      </c>
      <c r="AQ4199" t="s">
        <v>68</v>
      </c>
      <c r="AR4199" t="s">
        <v>182</v>
      </c>
      <c r="AT4199">
        <v>12173</v>
      </c>
      <c r="AU4199">
        <v>1</v>
      </c>
      <c r="AV4199">
        <v>0</v>
      </c>
      <c r="AW4199">
        <v>1</v>
      </c>
      <c r="AX4199">
        <v>0</v>
      </c>
      <c r="AY4199">
        <v>5</v>
      </c>
      <c r="AZ4199" t="s">
        <v>177</v>
      </c>
      <c r="BA4199">
        <v>2</v>
      </c>
      <c r="BB4199" t="s">
        <v>126</v>
      </c>
      <c r="BC4199">
        <v>3</v>
      </c>
    </row>
    <row r="4200" spans="1:55">
      <c r="A4200" t="s">
        <v>8115</v>
      </c>
      <c r="B4200" t="s">
        <v>73</v>
      </c>
      <c r="C4200">
        <v>48</v>
      </c>
      <c r="D4200" t="s">
        <v>61</v>
      </c>
      <c r="E4200">
        <v>0</v>
      </c>
      <c r="F4200" t="s">
        <v>6550</v>
      </c>
      <c r="G4200">
        <v>91340</v>
      </c>
      <c r="H4200">
        <v>34.286131</v>
      </c>
      <c r="I4200">
        <v>-118.435969</v>
      </c>
      <c r="J4200">
        <v>0</v>
      </c>
      <c r="K4200">
        <v>9</v>
      </c>
      <c r="L4200" t="s">
        <v>59</v>
      </c>
      <c r="M4200" t="s">
        <v>57</v>
      </c>
      <c r="N4200" t="s">
        <v>8116</v>
      </c>
      <c r="O4200" t="s">
        <v>57</v>
      </c>
      <c r="P4200" t="s">
        <v>57</v>
      </c>
      <c r="Q4200" t="s">
        <v>85</v>
      </c>
      <c r="R4200" t="s">
        <v>1317</v>
      </c>
      <c r="S4200" t="s">
        <v>61</v>
      </c>
      <c r="T4200" t="s">
        <v>61</v>
      </c>
      <c r="U4200" t="s">
        <v>61</v>
      </c>
      <c r="V4200" t="s">
        <v>61</v>
      </c>
      <c r="W4200" t="s">
        <v>61</v>
      </c>
      <c r="X4200" t="s">
        <v>61</v>
      </c>
      <c r="Y4200" t="s">
        <v>61</v>
      </c>
      <c r="Z4200" t="s">
        <v>57</v>
      </c>
      <c r="AA4200" t="s">
        <v>77</v>
      </c>
      <c r="AB4200" t="s">
        <v>57</v>
      </c>
      <c r="AC4200" t="s">
        <v>87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66</v>
      </c>
      <c r="AM4200">
        <v>0</v>
      </c>
      <c r="AN4200">
        <v>1</v>
      </c>
      <c r="AO4200">
        <v>0</v>
      </c>
      <c r="AP4200" t="s">
        <v>67</v>
      </c>
      <c r="AQ4200" t="s">
        <v>78</v>
      </c>
      <c r="AR4200" t="s">
        <v>93</v>
      </c>
      <c r="AS4200">
        <v>1</v>
      </c>
      <c r="AT4200">
        <v>33389</v>
      </c>
      <c r="AU4200">
        <v>1</v>
      </c>
      <c r="AV4200">
        <v>0</v>
      </c>
      <c r="AW4200">
        <v>1</v>
      </c>
      <c r="AX4200">
        <v>0</v>
      </c>
      <c r="AY4200">
        <v>2</v>
      </c>
      <c r="AZ4200" t="s">
        <v>70</v>
      </c>
      <c r="BA4200">
        <v>7</v>
      </c>
      <c r="BB4200" t="s">
        <v>95</v>
      </c>
      <c r="BC4200">
        <v>1</v>
      </c>
    </row>
    <row r="4201" spans="1:55">
      <c r="A4201" t="s">
        <v>8117</v>
      </c>
      <c r="B4201" t="s">
        <v>73</v>
      </c>
      <c r="C4201">
        <v>46</v>
      </c>
      <c r="D4201" t="s">
        <v>61</v>
      </c>
      <c r="E4201">
        <v>0</v>
      </c>
      <c r="F4201" t="s">
        <v>4656</v>
      </c>
      <c r="G4201">
        <v>96109</v>
      </c>
      <c r="H4201">
        <v>40.012675</v>
      </c>
      <c r="I4201">
        <v>-120.101857</v>
      </c>
      <c r="J4201">
        <v>0</v>
      </c>
      <c r="K4201">
        <v>69</v>
      </c>
      <c r="L4201" t="s">
        <v>59</v>
      </c>
      <c r="M4201" t="s">
        <v>57</v>
      </c>
      <c r="N4201" t="s">
        <v>8118</v>
      </c>
      <c r="O4201" t="s">
        <v>57</v>
      </c>
      <c r="P4201" t="s">
        <v>57</v>
      </c>
      <c r="Q4201" t="s">
        <v>62</v>
      </c>
      <c r="R4201" t="s">
        <v>364</v>
      </c>
      <c r="S4201" t="s">
        <v>57</v>
      </c>
      <c r="T4201" t="s">
        <v>57</v>
      </c>
      <c r="U4201" t="s">
        <v>57</v>
      </c>
      <c r="V4201" t="s">
        <v>57</v>
      </c>
      <c r="W4201" t="s">
        <v>61</v>
      </c>
      <c r="X4201" t="s">
        <v>57</v>
      </c>
      <c r="Y4201" t="s">
        <v>57</v>
      </c>
      <c r="Z4201" t="s">
        <v>57</v>
      </c>
      <c r="AA4201" t="s">
        <v>122</v>
      </c>
      <c r="AB4201" t="s">
        <v>57</v>
      </c>
      <c r="AC4201" t="s">
        <v>65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66</v>
      </c>
      <c r="AM4201">
        <v>0</v>
      </c>
      <c r="AN4201">
        <v>1</v>
      </c>
      <c r="AO4201">
        <v>0</v>
      </c>
      <c r="AP4201" t="s">
        <v>123</v>
      </c>
      <c r="AQ4201" t="s">
        <v>78</v>
      </c>
      <c r="AR4201" t="s">
        <v>93</v>
      </c>
      <c r="AS4201">
        <v>7</v>
      </c>
      <c r="AT4201">
        <v>1177</v>
      </c>
      <c r="AU4201">
        <v>1</v>
      </c>
      <c r="AV4201">
        <v>0</v>
      </c>
      <c r="AW4201">
        <v>1</v>
      </c>
      <c r="AX4201">
        <v>0</v>
      </c>
      <c r="AY4201">
        <v>6</v>
      </c>
      <c r="AZ4201" t="s">
        <v>125</v>
      </c>
      <c r="BA4201">
        <v>2</v>
      </c>
      <c r="BB4201" t="s">
        <v>126</v>
      </c>
      <c r="BC4201">
        <v>3</v>
      </c>
    </row>
    <row r="4202" spans="1:55">
      <c r="A4202" t="s">
        <v>8119</v>
      </c>
      <c r="B4202" t="s">
        <v>73</v>
      </c>
      <c r="C4202">
        <v>75</v>
      </c>
      <c r="D4202" t="s">
        <v>57</v>
      </c>
      <c r="E4202">
        <v>0</v>
      </c>
      <c r="F4202" t="s">
        <v>559</v>
      </c>
      <c r="G4202">
        <v>92655</v>
      </c>
      <c r="H4202">
        <v>33.744439</v>
      </c>
      <c r="I4202">
        <v>-117.98588</v>
      </c>
      <c r="J4202">
        <v>1</v>
      </c>
      <c r="K4202">
        <v>7</v>
      </c>
      <c r="L4202" t="s">
        <v>59</v>
      </c>
      <c r="M4202" t="s">
        <v>57</v>
      </c>
      <c r="N4202" t="s">
        <v>6299</v>
      </c>
      <c r="O4202" t="s">
        <v>61</v>
      </c>
      <c r="P4202" t="s">
        <v>57</v>
      </c>
      <c r="Q4202" t="s">
        <v>85</v>
      </c>
      <c r="R4202" t="s">
        <v>169</v>
      </c>
      <c r="S4202" t="s">
        <v>61</v>
      </c>
      <c r="T4202" t="s">
        <v>61</v>
      </c>
      <c r="U4202" t="s">
        <v>61</v>
      </c>
      <c r="V4202" t="s">
        <v>61</v>
      </c>
      <c r="W4202" t="s">
        <v>61</v>
      </c>
      <c r="X4202" t="s">
        <v>61</v>
      </c>
      <c r="Y4202" t="s">
        <v>61</v>
      </c>
      <c r="Z4202" t="s">
        <v>57</v>
      </c>
      <c r="AA4202" t="s">
        <v>77</v>
      </c>
      <c r="AB4202" t="s">
        <v>57</v>
      </c>
      <c r="AC4202" t="s">
        <v>65</v>
      </c>
      <c r="AD4202">
        <v>70.09999999999999</v>
      </c>
      <c r="AE4202">
        <v>467.55</v>
      </c>
      <c r="AF4202">
        <v>20.23</v>
      </c>
      <c r="AG4202">
        <v>0</v>
      </c>
      <c r="AH4202">
        <v>112.35</v>
      </c>
      <c r="AI4202">
        <v>559.67</v>
      </c>
      <c r="AJ4202" t="s">
        <v>88</v>
      </c>
      <c r="AK4202" t="s">
        <v>205</v>
      </c>
      <c r="AL4202" t="s">
        <v>206</v>
      </c>
      <c r="AM4202">
        <v>1</v>
      </c>
      <c r="AN4202">
        <v>0</v>
      </c>
      <c r="AO4202">
        <v>0</v>
      </c>
      <c r="AP4202" t="s">
        <v>67</v>
      </c>
      <c r="AQ4202" t="s">
        <v>104</v>
      </c>
      <c r="AR4202" t="s">
        <v>93</v>
      </c>
      <c r="AS4202">
        <v>1</v>
      </c>
      <c r="AT4202">
        <v>8660</v>
      </c>
      <c r="AU4202">
        <v>1</v>
      </c>
      <c r="AV4202">
        <v>1</v>
      </c>
      <c r="AW4202">
        <v>0</v>
      </c>
      <c r="AX4202">
        <v>70.09999999999999</v>
      </c>
      <c r="AY4202">
        <v>2</v>
      </c>
      <c r="AZ4202" t="s">
        <v>70</v>
      </c>
      <c r="BA4202">
        <v>6</v>
      </c>
      <c r="BB4202" t="s">
        <v>95</v>
      </c>
      <c r="BC4202">
        <v>1</v>
      </c>
    </row>
    <row r="4203" spans="1:55">
      <c r="A4203" t="s">
        <v>8120</v>
      </c>
      <c r="B4203" t="s">
        <v>56</v>
      </c>
      <c r="C4203">
        <v>32</v>
      </c>
      <c r="D4203" t="s">
        <v>61</v>
      </c>
      <c r="E4203">
        <v>2</v>
      </c>
      <c r="F4203" t="s">
        <v>644</v>
      </c>
      <c r="G4203">
        <v>94060</v>
      </c>
      <c r="H4203">
        <v>37.22565</v>
      </c>
      <c r="I4203">
        <v>-122.297533</v>
      </c>
      <c r="J4203">
        <v>0</v>
      </c>
      <c r="K4203">
        <v>22</v>
      </c>
      <c r="L4203" t="s">
        <v>98</v>
      </c>
      <c r="M4203" t="s">
        <v>57</v>
      </c>
      <c r="N4203" t="s">
        <v>8121</v>
      </c>
      <c r="O4203" t="s">
        <v>57</v>
      </c>
      <c r="P4203" t="s">
        <v>57</v>
      </c>
      <c r="Q4203" t="s">
        <v>85</v>
      </c>
      <c r="R4203" t="s">
        <v>156</v>
      </c>
      <c r="S4203" t="s">
        <v>61</v>
      </c>
      <c r="T4203" t="s">
        <v>61</v>
      </c>
      <c r="U4203" t="s">
        <v>61</v>
      </c>
      <c r="V4203" t="s">
        <v>61</v>
      </c>
      <c r="W4203" t="s">
        <v>61</v>
      </c>
      <c r="X4203" t="s">
        <v>57</v>
      </c>
      <c r="Y4203" t="s">
        <v>57</v>
      </c>
      <c r="Z4203" t="s">
        <v>57</v>
      </c>
      <c r="AA4203" t="s">
        <v>77</v>
      </c>
      <c r="AB4203" t="s">
        <v>57</v>
      </c>
      <c r="AC4203" t="s">
        <v>87</v>
      </c>
      <c r="AD4203">
        <v>84.75</v>
      </c>
      <c r="AE4203">
        <v>1816.75</v>
      </c>
      <c r="AF4203">
        <v>0</v>
      </c>
      <c r="AG4203">
        <v>0</v>
      </c>
      <c r="AH4203">
        <v>742.0599999999999</v>
      </c>
      <c r="AI4203">
        <v>2558.81</v>
      </c>
      <c r="AJ4203" t="s">
        <v>66</v>
      </c>
      <c r="AM4203">
        <v>0</v>
      </c>
      <c r="AN4203">
        <v>1</v>
      </c>
      <c r="AO4203">
        <v>0</v>
      </c>
      <c r="AP4203" t="s">
        <v>103</v>
      </c>
      <c r="AQ4203" t="s">
        <v>68</v>
      </c>
      <c r="AR4203" t="s">
        <v>93</v>
      </c>
      <c r="AS4203">
        <v>3</v>
      </c>
      <c r="AT4203">
        <v>2055</v>
      </c>
      <c r="AU4203">
        <v>1</v>
      </c>
      <c r="AV4203">
        <v>0</v>
      </c>
      <c r="AW4203">
        <v>1</v>
      </c>
      <c r="AX4203">
        <v>0</v>
      </c>
      <c r="AY4203">
        <v>3</v>
      </c>
      <c r="AZ4203" t="s">
        <v>106</v>
      </c>
      <c r="BA4203">
        <v>6</v>
      </c>
      <c r="BB4203" t="s">
        <v>95</v>
      </c>
      <c r="BC4203">
        <v>1</v>
      </c>
    </row>
    <row r="4204" spans="1:55">
      <c r="A4204" t="s">
        <v>8122</v>
      </c>
      <c r="B4204" t="s">
        <v>56</v>
      </c>
      <c r="C4204">
        <v>51</v>
      </c>
      <c r="D4204" t="s">
        <v>57</v>
      </c>
      <c r="E4204">
        <v>3</v>
      </c>
      <c r="F4204" t="s">
        <v>456</v>
      </c>
      <c r="G4204">
        <v>92285</v>
      </c>
      <c r="H4204">
        <v>34.341737</v>
      </c>
      <c r="I4204">
        <v>-116.539416</v>
      </c>
      <c r="J4204">
        <v>6</v>
      </c>
      <c r="K4204">
        <v>23</v>
      </c>
      <c r="L4204" t="s">
        <v>98</v>
      </c>
      <c r="M4204" t="s">
        <v>57</v>
      </c>
      <c r="N4204" t="s">
        <v>7798</v>
      </c>
      <c r="O4204" t="s">
        <v>61</v>
      </c>
      <c r="P4204" t="s">
        <v>57</v>
      </c>
      <c r="Q4204" t="s">
        <v>85</v>
      </c>
      <c r="R4204" t="s">
        <v>457</v>
      </c>
      <c r="S4204" t="s">
        <v>61</v>
      </c>
      <c r="T4204" t="s">
        <v>61</v>
      </c>
      <c r="U4204" t="s">
        <v>57</v>
      </c>
      <c r="V4204" t="s">
        <v>61</v>
      </c>
      <c r="W4204" t="s">
        <v>61</v>
      </c>
      <c r="X4204" t="s">
        <v>61</v>
      </c>
      <c r="Y4204" t="s">
        <v>61</v>
      </c>
      <c r="Z4204" t="s">
        <v>57</v>
      </c>
      <c r="AA4204" t="s">
        <v>77</v>
      </c>
      <c r="AB4204" t="s">
        <v>57</v>
      </c>
      <c r="AC4204" t="s">
        <v>65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66</v>
      </c>
      <c r="AM4204">
        <v>0</v>
      </c>
      <c r="AN4204">
        <v>1</v>
      </c>
      <c r="AO4204">
        <v>0</v>
      </c>
      <c r="AP4204" t="s">
        <v>103</v>
      </c>
      <c r="AQ4204" t="s">
        <v>92</v>
      </c>
      <c r="AR4204" t="s">
        <v>93</v>
      </c>
      <c r="AS4204">
        <v>2</v>
      </c>
      <c r="AT4204">
        <v>2182</v>
      </c>
      <c r="AU4204">
        <v>1</v>
      </c>
      <c r="AV4204">
        <v>0</v>
      </c>
      <c r="AW4204">
        <v>1</v>
      </c>
      <c r="AX4204">
        <v>0</v>
      </c>
      <c r="AY4204">
        <v>3</v>
      </c>
      <c r="AZ4204" t="s">
        <v>106</v>
      </c>
      <c r="BA4204">
        <v>5</v>
      </c>
      <c r="BB4204" t="s">
        <v>80</v>
      </c>
      <c r="BC4204">
        <v>2</v>
      </c>
    </row>
    <row r="4205" spans="1:55">
      <c r="A4205" t="s">
        <v>8123</v>
      </c>
      <c r="B4205" t="s">
        <v>56</v>
      </c>
      <c r="C4205">
        <v>79</v>
      </c>
      <c r="D4205" t="s">
        <v>61</v>
      </c>
      <c r="E4205">
        <v>0</v>
      </c>
      <c r="F4205" t="s">
        <v>581</v>
      </c>
      <c r="G4205">
        <v>90242</v>
      </c>
      <c r="H4205">
        <v>33.921793</v>
      </c>
      <c r="I4205">
        <v>-118.140588</v>
      </c>
      <c r="J4205">
        <v>0</v>
      </c>
      <c r="K4205">
        <v>17</v>
      </c>
      <c r="L4205" t="s">
        <v>59</v>
      </c>
      <c r="M4205" t="s">
        <v>57</v>
      </c>
      <c r="N4205" t="s">
        <v>8124</v>
      </c>
      <c r="O4205" t="s">
        <v>57</v>
      </c>
      <c r="P4205" t="s">
        <v>57</v>
      </c>
      <c r="Q4205" t="s">
        <v>85</v>
      </c>
      <c r="R4205" t="s">
        <v>110</v>
      </c>
      <c r="S4205" t="s">
        <v>61</v>
      </c>
      <c r="T4205" t="s">
        <v>61</v>
      </c>
      <c r="U4205" t="s">
        <v>61</v>
      </c>
      <c r="V4205" t="s">
        <v>61</v>
      </c>
      <c r="W4205" t="s">
        <v>57</v>
      </c>
      <c r="X4205" t="s">
        <v>57</v>
      </c>
      <c r="Y4205" t="s">
        <v>57</v>
      </c>
      <c r="Z4205" t="s">
        <v>57</v>
      </c>
      <c r="AA4205" t="s">
        <v>122</v>
      </c>
      <c r="AB4205" t="s">
        <v>57</v>
      </c>
      <c r="AC4205" t="s">
        <v>87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66</v>
      </c>
      <c r="AM4205">
        <v>0</v>
      </c>
      <c r="AN4205">
        <v>1</v>
      </c>
      <c r="AO4205">
        <v>1</v>
      </c>
      <c r="AP4205" t="s">
        <v>103</v>
      </c>
      <c r="AQ4205" t="s">
        <v>104</v>
      </c>
      <c r="AR4205" t="s">
        <v>79</v>
      </c>
      <c r="AS4205">
        <v>4</v>
      </c>
      <c r="AT4205">
        <v>42459</v>
      </c>
      <c r="AU4205">
        <v>1</v>
      </c>
      <c r="AV4205">
        <v>0</v>
      </c>
      <c r="AW4205">
        <v>1</v>
      </c>
      <c r="AX4205">
        <v>0</v>
      </c>
      <c r="AY4205">
        <v>3</v>
      </c>
      <c r="AZ4205" t="s">
        <v>106</v>
      </c>
      <c r="BA4205">
        <v>4</v>
      </c>
      <c r="BB4205" t="s">
        <v>80</v>
      </c>
      <c r="BC4205">
        <v>2</v>
      </c>
    </row>
    <row r="4206" spans="1:55">
      <c r="A4206" t="s">
        <v>8125</v>
      </c>
      <c r="B4206" t="s">
        <v>73</v>
      </c>
      <c r="C4206">
        <v>79</v>
      </c>
      <c r="D4206" t="s">
        <v>57</v>
      </c>
      <c r="E4206">
        <v>0</v>
      </c>
      <c r="F4206" t="s">
        <v>4718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59</v>
      </c>
      <c r="M4206" t="s">
        <v>57</v>
      </c>
      <c r="N4206" t="s">
        <v>3393</v>
      </c>
      <c r="O4206" t="s">
        <v>57</v>
      </c>
      <c r="P4206" t="s">
        <v>57</v>
      </c>
      <c r="Q4206" t="s">
        <v>85</v>
      </c>
      <c r="R4206" t="s">
        <v>364</v>
      </c>
      <c r="S4206" t="s">
        <v>57</v>
      </c>
      <c r="T4206" t="s">
        <v>61</v>
      </c>
      <c r="U4206" t="s">
        <v>57</v>
      </c>
      <c r="V4206" t="s">
        <v>61</v>
      </c>
      <c r="W4206" t="s">
        <v>57</v>
      </c>
      <c r="X4206" t="s">
        <v>61</v>
      </c>
      <c r="Y4206" t="s">
        <v>61</v>
      </c>
      <c r="Z4206" t="s">
        <v>57</v>
      </c>
      <c r="AA4206" t="s">
        <v>77</v>
      </c>
      <c r="AB4206" t="s">
        <v>57</v>
      </c>
      <c r="AC4206" t="s">
        <v>87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66</v>
      </c>
      <c r="AM4206">
        <v>0</v>
      </c>
      <c r="AN4206">
        <v>1</v>
      </c>
      <c r="AO4206">
        <v>0</v>
      </c>
      <c r="AP4206" t="s">
        <v>103</v>
      </c>
      <c r="AQ4206" t="s">
        <v>104</v>
      </c>
      <c r="AR4206" t="s">
        <v>105</v>
      </c>
      <c r="AS4206">
        <v>4</v>
      </c>
      <c r="AT4206">
        <v>1852</v>
      </c>
      <c r="AU4206">
        <v>1</v>
      </c>
      <c r="AV4206">
        <v>0</v>
      </c>
      <c r="AW4206">
        <v>1</v>
      </c>
      <c r="AX4206">
        <v>0</v>
      </c>
      <c r="AY4206">
        <v>3</v>
      </c>
      <c r="AZ4206" t="s">
        <v>106</v>
      </c>
      <c r="BA4206">
        <v>6</v>
      </c>
      <c r="BB4206" t="s">
        <v>95</v>
      </c>
      <c r="BC4206">
        <v>1</v>
      </c>
    </row>
    <row r="4207" spans="1:55">
      <c r="A4207" t="s">
        <v>8126</v>
      </c>
      <c r="B4207" t="s">
        <v>73</v>
      </c>
      <c r="C4207">
        <v>59</v>
      </c>
      <c r="D4207" t="s">
        <v>57</v>
      </c>
      <c r="E4207">
        <v>3</v>
      </c>
      <c r="F4207" t="s">
        <v>5817</v>
      </c>
      <c r="G4207">
        <v>96062</v>
      </c>
      <c r="H4207">
        <v>40.531257</v>
      </c>
      <c r="I4207">
        <v>-122.148139</v>
      </c>
      <c r="J4207">
        <v>1</v>
      </c>
      <c r="K4207">
        <v>48</v>
      </c>
      <c r="L4207" t="s">
        <v>129</v>
      </c>
      <c r="M4207" t="s">
        <v>57</v>
      </c>
      <c r="N4207" t="s">
        <v>8127</v>
      </c>
      <c r="O4207" t="s">
        <v>57</v>
      </c>
      <c r="P4207" t="s">
        <v>61</v>
      </c>
      <c r="Q4207" t="s">
        <v>143</v>
      </c>
      <c r="R4207" t="s">
        <v>143</v>
      </c>
      <c r="S4207" t="s">
        <v>143</v>
      </c>
      <c r="T4207" t="s">
        <v>143</v>
      </c>
      <c r="U4207" t="s">
        <v>143</v>
      </c>
      <c r="V4207" t="s">
        <v>143</v>
      </c>
      <c r="W4207" t="s">
        <v>143</v>
      </c>
      <c r="X4207" t="s">
        <v>143</v>
      </c>
      <c r="Y4207" t="s">
        <v>143</v>
      </c>
      <c r="Z4207" t="s">
        <v>143</v>
      </c>
      <c r="AA4207" t="s">
        <v>122</v>
      </c>
      <c r="AB4207" t="s">
        <v>61</v>
      </c>
      <c r="AC4207" t="s">
        <v>87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66</v>
      </c>
      <c r="AM4207">
        <v>0</v>
      </c>
      <c r="AN4207">
        <v>1</v>
      </c>
      <c r="AO4207">
        <v>0</v>
      </c>
      <c r="AP4207" t="s">
        <v>176</v>
      </c>
      <c r="AQ4207" t="s">
        <v>92</v>
      </c>
      <c r="AR4207" t="s">
        <v>182</v>
      </c>
      <c r="AT4207">
        <v>830</v>
      </c>
      <c r="AU4207">
        <v>1</v>
      </c>
      <c r="AV4207">
        <v>0</v>
      </c>
      <c r="AW4207">
        <v>1</v>
      </c>
      <c r="AX4207">
        <v>0</v>
      </c>
      <c r="AY4207">
        <v>5</v>
      </c>
      <c r="AZ4207" t="s">
        <v>177</v>
      </c>
      <c r="BA4207">
        <v>0</v>
      </c>
      <c r="BB4207" t="s">
        <v>71</v>
      </c>
      <c r="BC4207">
        <v>4</v>
      </c>
    </row>
    <row r="4208" spans="1:55">
      <c r="A4208" t="s">
        <v>8128</v>
      </c>
      <c r="B4208" t="s">
        <v>56</v>
      </c>
      <c r="C4208">
        <v>54</v>
      </c>
      <c r="D4208" t="s">
        <v>61</v>
      </c>
      <c r="E4208">
        <v>0</v>
      </c>
      <c r="F4208" t="s">
        <v>3690</v>
      </c>
      <c r="G4208">
        <v>94512</v>
      </c>
      <c r="H4208">
        <v>38.140719</v>
      </c>
      <c r="I4208">
        <v>-121.838298</v>
      </c>
      <c r="J4208">
        <v>0</v>
      </c>
      <c r="K4208">
        <v>19</v>
      </c>
      <c r="L4208" t="s">
        <v>98</v>
      </c>
      <c r="M4208" t="s">
        <v>57</v>
      </c>
      <c r="N4208" t="s">
        <v>7014</v>
      </c>
      <c r="O4208" t="s">
        <v>57</v>
      </c>
      <c r="P4208" t="s">
        <v>57</v>
      </c>
      <c r="Q4208" t="s">
        <v>135</v>
      </c>
      <c r="R4208" t="s">
        <v>254</v>
      </c>
      <c r="S4208" t="s">
        <v>61</v>
      </c>
      <c r="T4208" t="s">
        <v>61</v>
      </c>
      <c r="U4208" t="s">
        <v>57</v>
      </c>
      <c r="V4208" t="s">
        <v>61</v>
      </c>
      <c r="W4208" t="s">
        <v>61</v>
      </c>
      <c r="X4208" t="s">
        <v>61</v>
      </c>
      <c r="Y4208" t="s">
        <v>61</v>
      </c>
      <c r="Z4208" t="s">
        <v>57</v>
      </c>
      <c r="AA4208" t="s">
        <v>77</v>
      </c>
      <c r="AB4208" t="s">
        <v>57</v>
      </c>
      <c r="AC4208" t="s">
        <v>65</v>
      </c>
      <c r="AD4208">
        <v>56.1</v>
      </c>
      <c r="AE4208">
        <v>1033.9</v>
      </c>
      <c r="AF4208">
        <v>0</v>
      </c>
      <c r="AG4208">
        <v>0</v>
      </c>
      <c r="AH4208">
        <v>700.72</v>
      </c>
      <c r="AI4208">
        <v>1734.62</v>
      </c>
      <c r="AJ4208" t="s">
        <v>66</v>
      </c>
      <c r="AM4208">
        <v>0</v>
      </c>
      <c r="AN4208">
        <v>1</v>
      </c>
      <c r="AO4208">
        <v>0</v>
      </c>
      <c r="AP4208" t="s">
        <v>103</v>
      </c>
      <c r="AQ4208" t="s">
        <v>92</v>
      </c>
      <c r="AR4208" t="s">
        <v>69</v>
      </c>
      <c r="AS4208">
        <v>2</v>
      </c>
      <c r="AT4208">
        <v>138</v>
      </c>
      <c r="AU4208">
        <v>1</v>
      </c>
      <c r="AV4208">
        <v>0</v>
      </c>
      <c r="AW4208">
        <v>1</v>
      </c>
      <c r="AX4208">
        <v>0</v>
      </c>
      <c r="AY4208">
        <v>3</v>
      </c>
      <c r="AZ4208" t="s">
        <v>106</v>
      </c>
      <c r="BA4208">
        <v>5</v>
      </c>
      <c r="BB4208" t="s">
        <v>80</v>
      </c>
      <c r="BC4208">
        <v>2</v>
      </c>
    </row>
    <row r="4209" spans="1:55">
      <c r="A4209" t="s">
        <v>8129</v>
      </c>
      <c r="B4209" t="s">
        <v>73</v>
      </c>
      <c r="C4209">
        <v>30</v>
      </c>
      <c r="D4209" t="s">
        <v>61</v>
      </c>
      <c r="E4209">
        <v>0</v>
      </c>
      <c r="F4209" t="s">
        <v>3076</v>
      </c>
      <c r="G4209">
        <v>91768</v>
      </c>
      <c r="H4209">
        <v>34.067932</v>
      </c>
      <c r="I4209">
        <v>-117.785168</v>
      </c>
      <c r="J4209">
        <v>0</v>
      </c>
      <c r="K4209">
        <v>1</v>
      </c>
      <c r="L4209" t="s">
        <v>83</v>
      </c>
      <c r="M4209" t="s">
        <v>57</v>
      </c>
      <c r="N4209" t="s">
        <v>8130</v>
      </c>
      <c r="O4209" t="s">
        <v>61</v>
      </c>
      <c r="P4209" t="s">
        <v>57</v>
      </c>
      <c r="Q4209" t="s">
        <v>85</v>
      </c>
      <c r="R4209" t="s">
        <v>230</v>
      </c>
      <c r="S4209" t="s">
        <v>61</v>
      </c>
      <c r="T4209" t="s">
        <v>61</v>
      </c>
      <c r="U4209" t="s">
        <v>61</v>
      </c>
      <c r="V4209" t="s">
        <v>61</v>
      </c>
      <c r="W4209" t="s">
        <v>61</v>
      </c>
      <c r="X4209" t="s">
        <v>61</v>
      </c>
      <c r="Y4209" t="s">
        <v>61</v>
      </c>
      <c r="Z4209" t="s">
        <v>57</v>
      </c>
      <c r="AA4209" t="s">
        <v>77</v>
      </c>
      <c r="AB4209" t="s">
        <v>61</v>
      </c>
      <c r="AC4209" t="s">
        <v>65</v>
      </c>
      <c r="AD4209">
        <v>70.59999999999999</v>
      </c>
      <c r="AE4209">
        <v>70.59999999999999</v>
      </c>
      <c r="AF4209">
        <v>0</v>
      </c>
      <c r="AG4209">
        <v>0</v>
      </c>
      <c r="AH4209">
        <v>44.59</v>
      </c>
      <c r="AI4209">
        <v>115.19</v>
      </c>
      <c r="AJ4209" t="s">
        <v>88</v>
      </c>
      <c r="AK4209" t="s">
        <v>205</v>
      </c>
      <c r="AL4209" t="s">
        <v>329</v>
      </c>
      <c r="AM4209">
        <v>1</v>
      </c>
      <c r="AN4209">
        <v>0</v>
      </c>
      <c r="AO4209">
        <v>0</v>
      </c>
      <c r="AP4209" t="s">
        <v>91</v>
      </c>
      <c r="AQ4209" t="s">
        <v>68</v>
      </c>
      <c r="AR4209" t="s">
        <v>93</v>
      </c>
      <c r="AS4209">
        <v>1</v>
      </c>
      <c r="AT4209">
        <v>36057</v>
      </c>
      <c r="AU4209">
        <v>1</v>
      </c>
      <c r="AV4209">
        <v>1</v>
      </c>
      <c r="AW4209">
        <v>0</v>
      </c>
      <c r="AX4209">
        <v>70.59999999999999</v>
      </c>
      <c r="AY4209">
        <v>1</v>
      </c>
      <c r="AZ4209" t="s">
        <v>94</v>
      </c>
      <c r="BA4209">
        <v>10</v>
      </c>
      <c r="BB4209" t="s">
        <v>95</v>
      </c>
      <c r="BC4209">
        <v>1</v>
      </c>
    </row>
    <row r="4210" spans="1:55">
      <c r="A4210" t="s">
        <v>8131</v>
      </c>
      <c r="B4210" t="s">
        <v>73</v>
      </c>
      <c r="C4210">
        <v>59</v>
      </c>
      <c r="D4210" t="s">
        <v>57</v>
      </c>
      <c r="E4210">
        <v>0</v>
      </c>
      <c r="F4210" t="s">
        <v>252</v>
      </c>
      <c r="G4210">
        <v>92109</v>
      </c>
      <c r="H4210">
        <v>32.787836</v>
      </c>
      <c r="I4210">
        <v>-117.232376</v>
      </c>
      <c r="J4210">
        <v>1</v>
      </c>
      <c r="K4210">
        <v>19</v>
      </c>
      <c r="L4210" t="s">
        <v>59</v>
      </c>
      <c r="M4210" t="s">
        <v>57</v>
      </c>
      <c r="N4210" t="s">
        <v>8132</v>
      </c>
      <c r="O4210" t="s">
        <v>57</v>
      </c>
      <c r="P4210" t="s">
        <v>57</v>
      </c>
      <c r="Q4210" t="s">
        <v>85</v>
      </c>
      <c r="R4210" t="s">
        <v>332</v>
      </c>
      <c r="S4210" t="s">
        <v>61</v>
      </c>
      <c r="T4210" t="s">
        <v>61</v>
      </c>
      <c r="U4210" t="s">
        <v>61</v>
      </c>
      <c r="V4210" t="s">
        <v>61</v>
      </c>
      <c r="W4210" t="s">
        <v>61</v>
      </c>
      <c r="X4210" t="s">
        <v>57</v>
      </c>
      <c r="Y4210" t="s">
        <v>57</v>
      </c>
      <c r="Z4210" t="s">
        <v>61</v>
      </c>
      <c r="AA4210" t="s">
        <v>77</v>
      </c>
      <c r="AB4210" t="s">
        <v>57</v>
      </c>
      <c r="AC4210" t="s">
        <v>87</v>
      </c>
      <c r="AD4210">
        <v>83.65000000000001</v>
      </c>
      <c r="AE4210">
        <v>1465.75</v>
      </c>
      <c r="AF4210">
        <v>0</v>
      </c>
      <c r="AG4210">
        <v>130</v>
      </c>
      <c r="AH4210">
        <v>267.71</v>
      </c>
      <c r="AI4210">
        <v>1863.46</v>
      </c>
      <c r="AJ4210" t="s">
        <v>88</v>
      </c>
      <c r="AK4210" t="s">
        <v>89</v>
      </c>
      <c r="AL4210" t="s">
        <v>181</v>
      </c>
      <c r="AM4210">
        <v>1</v>
      </c>
      <c r="AN4210">
        <v>0</v>
      </c>
      <c r="AO4210">
        <v>0</v>
      </c>
      <c r="AP4210" t="s">
        <v>103</v>
      </c>
      <c r="AQ4210" t="s">
        <v>92</v>
      </c>
      <c r="AR4210" t="s">
        <v>93</v>
      </c>
      <c r="AS4210">
        <v>2</v>
      </c>
      <c r="AT4210">
        <v>46086</v>
      </c>
      <c r="AU4210">
        <v>1</v>
      </c>
      <c r="AV4210">
        <v>1</v>
      </c>
      <c r="AW4210">
        <v>0</v>
      </c>
      <c r="AX4210">
        <v>83.65000000000001</v>
      </c>
      <c r="AY4210">
        <v>3</v>
      </c>
      <c r="AZ4210" t="s">
        <v>106</v>
      </c>
      <c r="BA4210">
        <v>6</v>
      </c>
      <c r="BB4210" t="s">
        <v>95</v>
      </c>
      <c r="BC4210">
        <v>1</v>
      </c>
    </row>
    <row r="4211" spans="1:55">
      <c r="A4211" t="s">
        <v>8133</v>
      </c>
      <c r="B4211" t="s">
        <v>73</v>
      </c>
      <c r="C4211">
        <v>62</v>
      </c>
      <c r="D4211" t="s">
        <v>61</v>
      </c>
      <c r="E4211">
        <v>0</v>
      </c>
      <c r="F4211" t="s">
        <v>3317</v>
      </c>
      <c r="G4211">
        <v>95425</v>
      </c>
      <c r="H4211">
        <v>38.801936</v>
      </c>
      <c r="I4211">
        <v>-122.938935</v>
      </c>
      <c r="J4211">
        <v>0</v>
      </c>
      <c r="K4211">
        <v>53</v>
      </c>
      <c r="L4211" t="s">
        <v>129</v>
      </c>
      <c r="M4211" t="s">
        <v>61</v>
      </c>
      <c r="N4211" t="s">
        <v>143</v>
      </c>
      <c r="O4211" t="s">
        <v>143</v>
      </c>
      <c r="P4211" t="s">
        <v>57</v>
      </c>
      <c r="Q4211" t="s">
        <v>62</v>
      </c>
      <c r="R4211" t="s">
        <v>174</v>
      </c>
      <c r="S4211" t="s">
        <v>61</v>
      </c>
      <c r="T4211" t="s">
        <v>61</v>
      </c>
      <c r="U4211" t="s">
        <v>57</v>
      </c>
      <c r="V4211" t="s">
        <v>57</v>
      </c>
      <c r="W4211" t="s">
        <v>57</v>
      </c>
      <c r="X4211" t="s">
        <v>57</v>
      </c>
      <c r="Y4211" t="s">
        <v>57</v>
      </c>
      <c r="Z4211" t="s">
        <v>57</v>
      </c>
      <c r="AA4211" t="s">
        <v>64</v>
      </c>
      <c r="AB4211" t="s">
        <v>61</v>
      </c>
      <c r="AC4211" t="s">
        <v>65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66</v>
      </c>
      <c r="AM4211">
        <v>0</v>
      </c>
      <c r="AN4211">
        <v>1</v>
      </c>
      <c r="AO4211">
        <v>0</v>
      </c>
      <c r="AP4211" t="s">
        <v>123</v>
      </c>
      <c r="AQ4211" t="s">
        <v>124</v>
      </c>
      <c r="AR4211" t="s">
        <v>69</v>
      </c>
      <c r="AS4211">
        <v>6</v>
      </c>
      <c r="AT4211">
        <v>9210</v>
      </c>
      <c r="AU4211">
        <v>1</v>
      </c>
      <c r="AV4211">
        <v>0</v>
      </c>
      <c r="AW4211">
        <v>1</v>
      </c>
      <c r="AX4211">
        <v>0</v>
      </c>
      <c r="AY4211">
        <v>6</v>
      </c>
      <c r="AZ4211" t="s">
        <v>125</v>
      </c>
      <c r="BA4211">
        <v>2</v>
      </c>
      <c r="BB4211" t="s">
        <v>126</v>
      </c>
      <c r="BC4211">
        <v>3</v>
      </c>
    </row>
    <row r="4212" spans="1:55">
      <c r="A4212" t="s">
        <v>8134</v>
      </c>
      <c r="B4212" t="s">
        <v>73</v>
      </c>
      <c r="C4212">
        <v>53</v>
      </c>
      <c r="D4212" t="s">
        <v>57</v>
      </c>
      <c r="E4212">
        <v>0</v>
      </c>
      <c r="F4212" t="s">
        <v>8135</v>
      </c>
      <c r="G4212">
        <v>94509</v>
      </c>
      <c r="H4212">
        <v>37.980057</v>
      </c>
      <c r="I4212">
        <v>-121.801599</v>
      </c>
      <c r="J4212">
        <v>9</v>
      </c>
      <c r="K4212">
        <v>71</v>
      </c>
      <c r="L4212" t="s">
        <v>119</v>
      </c>
      <c r="M4212" t="s">
        <v>57</v>
      </c>
      <c r="N4212" t="s">
        <v>8136</v>
      </c>
      <c r="O4212" t="s">
        <v>57</v>
      </c>
      <c r="P4212" t="s">
        <v>57</v>
      </c>
      <c r="Q4212" t="s">
        <v>85</v>
      </c>
      <c r="R4212" t="s">
        <v>180</v>
      </c>
      <c r="S4212" t="s">
        <v>57</v>
      </c>
      <c r="T4212" t="s">
        <v>57</v>
      </c>
      <c r="U4212" t="s">
        <v>57</v>
      </c>
      <c r="V4212" t="s">
        <v>61</v>
      </c>
      <c r="W4212" t="s">
        <v>57</v>
      </c>
      <c r="X4212" t="s">
        <v>57</v>
      </c>
      <c r="Y4212" t="s">
        <v>57</v>
      </c>
      <c r="Z4212" t="s">
        <v>57</v>
      </c>
      <c r="AA4212" t="s">
        <v>64</v>
      </c>
      <c r="AB4212" t="s">
        <v>57</v>
      </c>
      <c r="AC4212" t="s">
        <v>87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66</v>
      </c>
      <c r="AM4212">
        <v>0</v>
      </c>
      <c r="AN4212">
        <v>1</v>
      </c>
      <c r="AO4212">
        <v>0</v>
      </c>
      <c r="AP4212" t="s">
        <v>123</v>
      </c>
      <c r="AQ4212" t="s">
        <v>92</v>
      </c>
      <c r="AR4212" t="s">
        <v>105</v>
      </c>
      <c r="AS4212">
        <v>7</v>
      </c>
      <c r="AT4212">
        <v>90891</v>
      </c>
      <c r="AU4212">
        <v>1</v>
      </c>
      <c r="AV4212">
        <v>0</v>
      </c>
      <c r="AW4212">
        <v>1</v>
      </c>
      <c r="AX4212">
        <v>0</v>
      </c>
      <c r="AY4212">
        <v>6</v>
      </c>
      <c r="AZ4212" t="s">
        <v>125</v>
      </c>
      <c r="BA4212">
        <v>3</v>
      </c>
      <c r="BB4212" t="s">
        <v>126</v>
      </c>
      <c r="BC4212">
        <v>3</v>
      </c>
    </row>
    <row r="4213" spans="1:55">
      <c r="A4213" t="s">
        <v>8137</v>
      </c>
      <c r="B4213" t="s">
        <v>56</v>
      </c>
      <c r="C4213">
        <v>19</v>
      </c>
      <c r="D4213" t="s">
        <v>57</v>
      </c>
      <c r="E4213">
        <v>3</v>
      </c>
      <c r="F4213" t="s">
        <v>4442</v>
      </c>
      <c r="G4213">
        <v>91108</v>
      </c>
      <c r="H4213">
        <v>34.122671</v>
      </c>
      <c r="I4213">
        <v>-118.112911</v>
      </c>
      <c r="J4213">
        <v>6</v>
      </c>
      <c r="K4213">
        <v>15</v>
      </c>
      <c r="L4213" t="s">
        <v>98</v>
      </c>
      <c r="M4213" t="s">
        <v>57</v>
      </c>
      <c r="N4213" t="s">
        <v>4853</v>
      </c>
      <c r="O4213" t="s">
        <v>57</v>
      </c>
      <c r="P4213" t="s">
        <v>57</v>
      </c>
      <c r="Q4213" t="s">
        <v>85</v>
      </c>
      <c r="R4213" t="s">
        <v>147</v>
      </c>
      <c r="S4213" t="s">
        <v>61</v>
      </c>
      <c r="T4213" t="s">
        <v>57</v>
      </c>
      <c r="U4213" t="s">
        <v>57</v>
      </c>
      <c r="V4213" t="s">
        <v>61</v>
      </c>
      <c r="W4213" t="s">
        <v>57</v>
      </c>
      <c r="X4213" t="s">
        <v>57</v>
      </c>
      <c r="Y4213" t="s">
        <v>57</v>
      </c>
      <c r="Z4213" t="s">
        <v>57</v>
      </c>
      <c r="AA4213" t="s">
        <v>77</v>
      </c>
      <c r="AB4213" t="s">
        <v>57</v>
      </c>
      <c r="AC4213" t="s">
        <v>87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66</v>
      </c>
      <c r="AM4213">
        <v>0</v>
      </c>
      <c r="AN4213">
        <v>1</v>
      </c>
      <c r="AO4213">
        <v>0</v>
      </c>
      <c r="AP4213" t="s">
        <v>103</v>
      </c>
      <c r="AQ4213" t="s">
        <v>116</v>
      </c>
      <c r="AR4213" t="s">
        <v>105</v>
      </c>
      <c r="AS4213">
        <v>6</v>
      </c>
      <c r="AT4213">
        <v>13158</v>
      </c>
      <c r="AU4213">
        <v>1</v>
      </c>
      <c r="AV4213">
        <v>0</v>
      </c>
      <c r="AW4213">
        <v>1</v>
      </c>
      <c r="AX4213">
        <v>0</v>
      </c>
      <c r="AY4213">
        <v>3</v>
      </c>
      <c r="AZ4213" t="s">
        <v>106</v>
      </c>
      <c r="BA4213">
        <v>5</v>
      </c>
      <c r="BB4213" t="s">
        <v>80</v>
      </c>
      <c r="BC4213">
        <v>2</v>
      </c>
    </row>
    <row r="4214" spans="1:55">
      <c r="A4214" t="s">
        <v>8138</v>
      </c>
      <c r="B4214" t="s">
        <v>73</v>
      </c>
      <c r="C4214">
        <v>22</v>
      </c>
      <c r="D4214" t="s">
        <v>61</v>
      </c>
      <c r="E4214">
        <v>0</v>
      </c>
      <c r="F4214" t="s">
        <v>226</v>
      </c>
      <c r="G4214">
        <v>90049</v>
      </c>
      <c r="H4214">
        <v>34.091829</v>
      </c>
      <c r="I4214">
        <v>-118.491244</v>
      </c>
      <c r="J4214">
        <v>0</v>
      </c>
      <c r="K4214">
        <v>2</v>
      </c>
      <c r="L4214" t="s">
        <v>59</v>
      </c>
      <c r="M4214" t="s">
        <v>57</v>
      </c>
      <c r="N4214" t="s">
        <v>8139</v>
      </c>
      <c r="O4214" t="s">
        <v>61</v>
      </c>
      <c r="P4214" t="s">
        <v>57</v>
      </c>
      <c r="Q4214" t="s">
        <v>135</v>
      </c>
      <c r="R4214" t="s">
        <v>893</v>
      </c>
      <c r="S4214" t="s">
        <v>61</v>
      </c>
      <c r="T4214" t="s">
        <v>57</v>
      </c>
      <c r="U4214" t="s">
        <v>61</v>
      </c>
      <c r="V4214" t="s">
        <v>61</v>
      </c>
      <c r="W4214" t="s">
        <v>61</v>
      </c>
      <c r="X4214" t="s">
        <v>61</v>
      </c>
      <c r="Y4214" t="s">
        <v>61</v>
      </c>
      <c r="Z4214" t="s">
        <v>57</v>
      </c>
      <c r="AA4214" t="s">
        <v>77</v>
      </c>
      <c r="AB4214" t="s">
        <v>61</v>
      </c>
      <c r="AC4214" t="s">
        <v>65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170</v>
      </c>
      <c r="AM4214">
        <v>0</v>
      </c>
      <c r="AN4214">
        <v>0</v>
      </c>
      <c r="AO4214">
        <v>0</v>
      </c>
      <c r="AP4214" t="s">
        <v>91</v>
      </c>
      <c r="AQ4214" t="s">
        <v>116</v>
      </c>
      <c r="AR4214" t="s">
        <v>137</v>
      </c>
      <c r="AS4214">
        <v>2</v>
      </c>
      <c r="AT4214">
        <v>33523</v>
      </c>
      <c r="AU4214">
        <v>0</v>
      </c>
      <c r="AX4214">
        <v>0</v>
      </c>
      <c r="AY4214">
        <v>1</v>
      </c>
      <c r="AZ4214" t="s">
        <v>94</v>
      </c>
      <c r="BA4214">
        <v>8</v>
      </c>
      <c r="BB4214" t="s">
        <v>95</v>
      </c>
      <c r="BC4214">
        <v>1</v>
      </c>
    </row>
    <row r="4215" spans="1:55">
      <c r="A4215" t="s">
        <v>8140</v>
      </c>
      <c r="B4215" t="s">
        <v>73</v>
      </c>
      <c r="C4215">
        <v>44</v>
      </c>
      <c r="D4215" t="s">
        <v>57</v>
      </c>
      <c r="E4215">
        <v>1</v>
      </c>
      <c r="F4215" t="s">
        <v>2083</v>
      </c>
      <c r="G4215">
        <v>90742</v>
      </c>
      <c r="H4215">
        <v>33.719221</v>
      </c>
      <c r="I4215">
        <v>-118.073596</v>
      </c>
      <c r="J4215">
        <v>4</v>
      </c>
      <c r="K4215">
        <v>4</v>
      </c>
      <c r="L4215" t="s">
        <v>59</v>
      </c>
      <c r="M4215" t="s">
        <v>57</v>
      </c>
      <c r="N4215" t="s">
        <v>420</v>
      </c>
      <c r="O4215" t="s">
        <v>61</v>
      </c>
      <c r="P4215" t="s">
        <v>57</v>
      </c>
      <c r="Q4215" t="s">
        <v>135</v>
      </c>
      <c r="R4215" t="s">
        <v>136</v>
      </c>
      <c r="S4215" t="s">
        <v>61</v>
      </c>
      <c r="T4215" t="s">
        <v>61</v>
      </c>
      <c r="U4215" t="s">
        <v>61</v>
      </c>
      <c r="V4215" t="s">
        <v>57</v>
      </c>
      <c r="W4215" t="s">
        <v>61</v>
      </c>
      <c r="X4215" t="s">
        <v>57</v>
      </c>
      <c r="Y4215" t="s">
        <v>57</v>
      </c>
      <c r="Z4215" t="s">
        <v>57</v>
      </c>
      <c r="AA4215" t="s">
        <v>77</v>
      </c>
      <c r="AB4215" t="s">
        <v>61</v>
      </c>
      <c r="AC4215" t="s">
        <v>65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88</v>
      </c>
      <c r="AK4215" t="s">
        <v>201</v>
      </c>
      <c r="AL4215" t="s">
        <v>743</v>
      </c>
      <c r="AM4215">
        <v>1</v>
      </c>
      <c r="AN4215">
        <v>0</v>
      </c>
      <c r="AO4215">
        <v>0</v>
      </c>
      <c r="AP4215" t="s">
        <v>91</v>
      </c>
      <c r="AQ4215" t="s">
        <v>78</v>
      </c>
      <c r="AR4215" t="s">
        <v>69</v>
      </c>
      <c r="AS4215">
        <v>4</v>
      </c>
      <c r="AT4215">
        <v>1107</v>
      </c>
      <c r="AU4215">
        <v>1</v>
      </c>
      <c r="AV4215">
        <v>1</v>
      </c>
      <c r="AW4215">
        <v>0</v>
      </c>
      <c r="AX4215">
        <v>61.45</v>
      </c>
      <c r="AY4215">
        <v>1</v>
      </c>
      <c r="AZ4215" t="s">
        <v>94</v>
      </c>
      <c r="BA4215">
        <v>6</v>
      </c>
      <c r="BB4215" t="s">
        <v>95</v>
      </c>
      <c r="BC4215">
        <v>1</v>
      </c>
    </row>
    <row r="4216" spans="1:55">
      <c r="A4216" t="s">
        <v>8141</v>
      </c>
      <c r="B4216" t="s">
        <v>56</v>
      </c>
      <c r="C4216">
        <v>35</v>
      </c>
      <c r="D4216" t="s">
        <v>57</v>
      </c>
      <c r="E4216">
        <v>0</v>
      </c>
      <c r="F4216" t="s">
        <v>4297</v>
      </c>
      <c r="G4216">
        <v>96057</v>
      </c>
      <c r="H4216">
        <v>41.251322</v>
      </c>
      <c r="I4216">
        <v>-122.105209</v>
      </c>
      <c r="J4216">
        <v>7</v>
      </c>
      <c r="K4216">
        <v>26</v>
      </c>
      <c r="L4216" t="s">
        <v>59</v>
      </c>
      <c r="M4216" t="s">
        <v>57</v>
      </c>
      <c r="N4216" t="s">
        <v>8142</v>
      </c>
      <c r="O4216" t="s">
        <v>61</v>
      </c>
      <c r="P4216" t="s">
        <v>57</v>
      </c>
      <c r="Q4216" t="s">
        <v>135</v>
      </c>
      <c r="R4216" t="s">
        <v>163</v>
      </c>
      <c r="S4216" t="s">
        <v>61</v>
      </c>
      <c r="T4216" t="s">
        <v>57</v>
      </c>
      <c r="U4216" t="s">
        <v>61</v>
      </c>
      <c r="V4216" t="s">
        <v>57</v>
      </c>
      <c r="W4216" t="s">
        <v>57</v>
      </c>
      <c r="X4216" t="s">
        <v>57</v>
      </c>
      <c r="Y4216" t="s">
        <v>57</v>
      </c>
      <c r="Z4216" t="s">
        <v>61</v>
      </c>
      <c r="AA4216" t="s">
        <v>77</v>
      </c>
      <c r="AB4216" t="s">
        <v>57</v>
      </c>
      <c r="AC4216" t="s">
        <v>87</v>
      </c>
      <c r="AD4216">
        <v>73.05</v>
      </c>
      <c r="AE4216">
        <v>1959.5</v>
      </c>
      <c r="AF4216">
        <v>47.59</v>
      </c>
      <c r="AG4216">
        <v>50</v>
      </c>
      <c r="AH4216">
        <v>606.0599999999999</v>
      </c>
      <c r="AI4216">
        <v>2567.97</v>
      </c>
      <c r="AJ4216" t="s">
        <v>66</v>
      </c>
      <c r="AM4216">
        <v>0</v>
      </c>
      <c r="AN4216">
        <v>1</v>
      </c>
      <c r="AO4216">
        <v>0</v>
      </c>
      <c r="AP4216" t="s">
        <v>164</v>
      </c>
      <c r="AQ4216" t="s">
        <v>68</v>
      </c>
      <c r="AR4216" t="s">
        <v>93</v>
      </c>
      <c r="AS4216">
        <v>5</v>
      </c>
      <c r="AT4216">
        <v>1586</v>
      </c>
      <c r="AU4216">
        <v>1</v>
      </c>
      <c r="AV4216">
        <v>0</v>
      </c>
      <c r="AW4216">
        <v>1</v>
      </c>
      <c r="AX4216">
        <v>0</v>
      </c>
      <c r="AY4216">
        <v>4</v>
      </c>
      <c r="AZ4216" t="s">
        <v>165</v>
      </c>
      <c r="BA4216">
        <v>4</v>
      </c>
      <c r="BB4216" t="s">
        <v>80</v>
      </c>
      <c r="BC4216">
        <v>2</v>
      </c>
    </row>
    <row r="4217" spans="1:55">
      <c r="A4217" t="s">
        <v>8143</v>
      </c>
      <c r="B4217" t="s">
        <v>56</v>
      </c>
      <c r="C4217">
        <v>32</v>
      </c>
      <c r="D4217" t="s">
        <v>57</v>
      </c>
      <c r="E4217">
        <v>0</v>
      </c>
      <c r="F4217" t="s">
        <v>695</v>
      </c>
      <c r="G4217">
        <v>92401</v>
      </c>
      <c r="H4217">
        <v>34.105935</v>
      </c>
      <c r="I4217">
        <v>-117.2914</v>
      </c>
      <c r="J4217">
        <v>1</v>
      </c>
      <c r="K4217">
        <v>8</v>
      </c>
      <c r="L4217" t="s">
        <v>59</v>
      </c>
      <c r="M4217" t="s">
        <v>57</v>
      </c>
      <c r="N4217" t="s">
        <v>8144</v>
      </c>
      <c r="O4217" t="s">
        <v>61</v>
      </c>
      <c r="P4217" t="s">
        <v>57</v>
      </c>
      <c r="Q4217" t="s">
        <v>62</v>
      </c>
      <c r="R4217" t="s">
        <v>332</v>
      </c>
      <c r="S4217" t="s">
        <v>61</v>
      </c>
      <c r="T4217" t="s">
        <v>57</v>
      </c>
      <c r="U4217" t="s">
        <v>61</v>
      </c>
      <c r="V4217" t="s">
        <v>61</v>
      </c>
      <c r="W4217" t="s">
        <v>57</v>
      </c>
      <c r="X4217" t="s">
        <v>61</v>
      </c>
      <c r="Y4217" t="s">
        <v>61</v>
      </c>
      <c r="Z4217" t="s">
        <v>57</v>
      </c>
      <c r="AA4217" t="s">
        <v>77</v>
      </c>
      <c r="AB4217" t="s">
        <v>57</v>
      </c>
      <c r="AC4217" t="s">
        <v>87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88</v>
      </c>
      <c r="AK4217" t="s">
        <v>101</v>
      </c>
      <c r="AL4217" t="s">
        <v>102</v>
      </c>
      <c r="AM4217">
        <v>1</v>
      </c>
      <c r="AN4217">
        <v>0</v>
      </c>
      <c r="AO4217">
        <v>0</v>
      </c>
      <c r="AP4217" t="s">
        <v>67</v>
      </c>
      <c r="AQ4217" t="s">
        <v>68</v>
      </c>
      <c r="AR4217" t="s">
        <v>93</v>
      </c>
      <c r="AS4217">
        <v>3</v>
      </c>
      <c r="AT4217">
        <v>1779</v>
      </c>
      <c r="AU4217">
        <v>1</v>
      </c>
      <c r="AV4217">
        <v>1</v>
      </c>
      <c r="AW4217">
        <v>0</v>
      </c>
      <c r="AX4217">
        <v>83.55</v>
      </c>
      <c r="AY4217">
        <v>2</v>
      </c>
      <c r="AZ4217" t="s">
        <v>70</v>
      </c>
      <c r="BA4217">
        <v>4</v>
      </c>
      <c r="BB4217" t="s">
        <v>80</v>
      </c>
      <c r="BC4217">
        <v>2</v>
      </c>
    </row>
    <row r="4218" spans="1:55">
      <c r="A4218" t="s">
        <v>8145</v>
      </c>
      <c r="B4218" t="s">
        <v>73</v>
      </c>
      <c r="C4218">
        <v>19</v>
      </c>
      <c r="D4218" t="s">
        <v>61</v>
      </c>
      <c r="E4218">
        <v>0</v>
      </c>
      <c r="F4218" t="s">
        <v>5048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98</v>
      </c>
      <c r="M4218" t="s">
        <v>57</v>
      </c>
      <c r="N4218" t="s">
        <v>3369</v>
      </c>
      <c r="O4218" t="s">
        <v>57</v>
      </c>
      <c r="P4218" t="s">
        <v>57</v>
      </c>
      <c r="Q4218" t="s">
        <v>85</v>
      </c>
      <c r="R4218" t="s">
        <v>115</v>
      </c>
      <c r="S4218" t="s">
        <v>61</v>
      </c>
      <c r="T4218" t="s">
        <v>61</v>
      </c>
      <c r="U4218" t="s">
        <v>61</v>
      </c>
      <c r="V4218" t="s">
        <v>61</v>
      </c>
      <c r="W4218" t="s">
        <v>57</v>
      </c>
      <c r="X4218" t="s">
        <v>61</v>
      </c>
      <c r="Y4218" t="s">
        <v>61</v>
      </c>
      <c r="Z4218" t="s">
        <v>57</v>
      </c>
      <c r="AA4218" t="s">
        <v>77</v>
      </c>
      <c r="AB4218" t="s">
        <v>61</v>
      </c>
      <c r="AC4218" t="s">
        <v>87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66</v>
      </c>
      <c r="AM4218">
        <v>0</v>
      </c>
      <c r="AN4218">
        <v>1</v>
      </c>
      <c r="AO4218">
        <v>0</v>
      </c>
      <c r="AP4218" t="s">
        <v>103</v>
      </c>
      <c r="AQ4218" t="s">
        <v>116</v>
      </c>
      <c r="AR4218" t="s">
        <v>93</v>
      </c>
      <c r="AS4218">
        <v>2</v>
      </c>
      <c r="AT4218">
        <v>11264</v>
      </c>
      <c r="AU4218">
        <v>1</v>
      </c>
      <c r="AV4218">
        <v>0</v>
      </c>
      <c r="AW4218">
        <v>1</v>
      </c>
      <c r="AX4218">
        <v>0</v>
      </c>
      <c r="AY4218">
        <v>3</v>
      </c>
      <c r="AZ4218" t="s">
        <v>106</v>
      </c>
      <c r="BA4218">
        <v>7</v>
      </c>
      <c r="BB4218" t="s">
        <v>95</v>
      </c>
      <c r="BC4218">
        <v>1</v>
      </c>
    </row>
    <row r="4219" spans="1:55">
      <c r="A4219" t="s">
        <v>8146</v>
      </c>
      <c r="B4219" t="s">
        <v>73</v>
      </c>
      <c r="C4219">
        <v>19</v>
      </c>
      <c r="D4219" t="s">
        <v>61</v>
      </c>
      <c r="E4219">
        <v>0</v>
      </c>
      <c r="F4219" t="s">
        <v>262</v>
      </c>
      <c r="G4219">
        <v>95122</v>
      </c>
      <c r="H4219">
        <v>37.32886</v>
      </c>
      <c r="I4219">
        <v>-121.834567</v>
      </c>
      <c r="J4219">
        <v>0</v>
      </c>
      <c r="K4219">
        <v>33</v>
      </c>
      <c r="L4219" t="s">
        <v>59</v>
      </c>
      <c r="M4219" t="s">
        <v>57</v>
      </c>
      <c r="N4219" t="s">
        <v>2931</v>
      </c>
      <c r="O4219" t="s">
        <v>61</v>
      </c>
      <c r="P4219" t="s">
        <v>57</v>
      </c>
      <c r="Q4219" t="s">
        <v>62</v>
      </c>
      <c r="R4219" t="s">
        <v>224</v>
      </c>
      <c r="S4219" t="s">
        <v>61</v>
      </c>
      <c r="T4219" t="s">
        <v>57</v>
      </c>
      <c r="U4219" t="s">
        <v>57</v>
      </c>
      <c r="V4219" t="s">
        <v>61</v>
      </c>
      <c r="W4219" t="s">
        <v>57</v>
      </c>
      <c r="X4219" t="s">
        <v>61</v>
      </c>
      <c r="Y4219" t="s">
        <v>57</v>
      </c>
      <c r="Z4219" t="s">
        <v>61</v>
      </c>
      <c r="AA4219" t="s">
        <v>77</v>
      </c>
      <c r="AB4219" t="s">
        <v>57</v>
      </c>
      <c r="AC4219" t="s">
        <v>65</v>
      </c>
      <c r="AD4219">
        <v>66.40000000000001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66</v>
      </c>
      <c r="AM4219">
        <v>0</v>
      </c>
      <c r="AN4219">
        <v>1</v>
      </c>
      <c r="AO4219">
        <v>0</v>
      </c>
      <c r="AP4219" t="s">
        <v>164</v>
      </c>
      <c r="AQ4219" t="s">
        <v>116</v>
      </c>
      <c r="AR4219" t="s">
        <v>69</v>
      </c>
      <c r="AS4219">
        <v>4</v>
      </c>
      <c r="AT4219">
        <v>59841</v>
      </c>
      <c r="AU4219">
        <v>1</v>
      </c>
      <c r="AV4219">
        <v>0</v>
      </c>
      <c r="AW4219">
        <v>1</v>
      </c>
      <c r="AX4219">
        <v>0</v>
      </c>
      <c r="AY4219">
        <v>4</v>
      </c>
      <c r="AZ4219" t="s">
        <v>165</v>
      </c>
      <c r="BA4219">
        <v>5</v>
      </c>
      <c r="BB4219" t="s">
        <v>80</v>
      </c>
      <c r="BC4219">
        <v>2</v>
      </c>
    </row>
    <row r="4220" spans="1:55">
      <c r="A4220" t="s">
        <v>8147</v>
      </c>
      <c r="B4220" t="s">
        <v>56</v>
      </c>
      <c r="C4220">
        <v>40</v>
      </c>
      <c r="D4220" t="s">
        <v>61</v>
      </c>
      <c r="E4220">
        <v>0</v>
      </c>
      <c r="F4220" t="s">
        <v>1424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59</v>
      </c>
      <c r="M4220" t="s">
        <v>57</v>
      </c>
      <c r="N4220" t="s">
        <v>4849</v>
      </c>
      <c r="O4220" t="s">
        <v>57</v>
      </c>
      <c r="P4220" t="s">
        <v>57</v>
      </c>
      <c r="Q4220" t="s">
        <v>85</v>
      </c>
      <c r="R4220" t="s">
        <v>136</v>
      </c>
      <c r="S4220" t="s">
        <v>61</v>
      </c>
      <c r="T4220" t="s">
        <v>61</v>
      </c>
      <c r="U4220" t="s">
        <v>57</v>
      </c>
      <c r="V4220" t="s">
        <v>57</v>
      </c>
      <c r="W4220" t="s">
        <v>57</v>
      </c>
      <c r="X4220" t="s">
        <v>57</v>
      </c>
      <c r="Y4220" t="s">
        <v>57</v>
      </c>
      <c r="Z4220" t="s">
        <v>61</v>
      </c>
      <c r="AA4220" t="s">
        <v>122</v>
      </c>
      <c r="AB4220" t="s">
        <v>57</v>
      </c>
      <c r="AC4220" t="s">
        <v>65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8595.540000000001</v>
      </c>
      <c r="AJ4220" t="s">
        <v>66</v>
      </c>
      <c r="AM4220">
        <v>0</v>
      </c>
      <c r="AN4220">
        <v>1</v>
      </c>
      <c r="AO4220">
        <v>0</v>
      </c>
      <c r="AP4220" t="s">
        <v>123</v>
      </c>
      <c r="AQ4220" t="s">
        <v>78</v>
      </c>
      <c r="AR4220" t="s">
        <v>105</v>
      </c>
      <c r="AS4220">
        <v>5</v>
      </c>
      <c r="AT4220">
        <v>20408</v>
      </c>
      <c r="AU4220">
        <v>1</v>
      </c>
      <c r="AV4220">
        <v>0</v>
      </c>
      <c r="AW4220">
        <v>1</v>
      </c>
      <c r="AX4220">
        <v>0</v>
      </c>
      <c r="AY4220">
        <v>6</v>
      </c>
      <c r="AZ4220" t="s">
        <v>125</v>
      </c>
      <c r="BA4220">
        <v>4</v>
      </c>
      <c r="BB4220" t="s">
        <v>80</v>
      </c>
      <c r="BC4220">
        <v>2</v>
      </c>
    </row>
    <row r="4221" spans="1:55">
      <c r="A4221" t="s">
        <v>8148</v>
      </c>
      <c r="B4221" t="s">
        <v>56</v>
      </c>
      <c r="C4221">
        <v>40</v>
      </c>
      <c r="D4221" t="s">
        <v>61</v>
      </c>
      <c r="E4221">
        <v>0</v>
      </c>
      <c r="F4221" t="s">
        <v>1684</v>
      </c>
      <c r="G4221">
        <v>94550</v>
      </c>
      <c r="H4221">
        <v>37.571748</v>
      </c>
      <c r="I4221">
        <v>-121.659562</v>
      </c>
      <c r="J4221">
        <v>0</v>
      </c>
      <c r="K4221">
        <v>6</v>
      </c>
      <c r="L4221" t="s">
        <v>59</v>
      </c>
      <c r="M4221" t="s">
        <v>57</v>
      </c>
      <c r="N4221" t="s">
        <v>1197</v>
      </c>
      <c r="O4221" t="s">
        <v>61</v>
      </c>
      <c r="P4221" t="s">
        <v>61</v>
      </c>
      <c r="Q4221" t="s">
        <v>143</v>
      </c>
      <c r="R4221" t="s">
        <v>143</v>
      </c>
      <c r="S4221" t="s">
        <v>143</v>
      </c>
      <c r="T4221" t="s">
        <v>143</v>
      </c>
      <c r="U4221" t="s">
        <v>143</v>
      </c>
      <c r="V4221" t="s">
        <v>143</v>
      </c>
      <c r="W4221" t="s">
        <v>143</v>
      </c>
      <c r="X4221" t="s">
        <v>143</v>
      </c>
      <c r="Y4221" t="s">
        <v>143</v>
      </c>
      <c r="Z4221" t="s">
        <v>143</v>
      </c>
      <c r="AA4221" t="s">
        <v>77</v>
      </c>
      <c r="AB4221" t="s">
        <v>57</v>
      </c>
      <c r="AC4221" t="s">
        <v>65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66</v>
      </c>
      <c r="AM4221">
        <v>0</v>
      </c>
      <c r="AN4221">
        <v>1</v>
      </c>
      <c r="AO4221">
        <v>0</v>
      </c>
      <c r="AP4221" t="s">
        <v>91</v>
      </c>
      <c r="AQ4221" t="s">
        <v>78</v>
      </c>
      <c r="AR4221" t="s">
        <v>182</v>
      </c>
      <c r="AT4221">
        <v>75929</v>
      </c>
      <c r="AU4221">
        <v>1</v>
      </c>
      <c r="AV4221">
        <v>0</v>
      </c>
      <c r="AW4221">
        <v>1</v>
      </c>
      <c r="AX4221">
        <v>0</v>
      </c>
      <c r="AY4221">
        <v>1</v>
      </c>
      <c r="AZ4221" t="s">
        <v>94</v>
      </c>
      <c r="BA4221">
        <v>8</v>
      </c>
      <c r="BB4221" t="s">
        <v>95</v>
      </c>
      <c r="BC4221">
        <v>1</v>
      </c>
    </row>
    <row r="4222" spans="1:55">
      <c r="A4222" t="s">
        <v>8149</v>
      </c>
      <c r="B4222" t="s">
        <v>73</v>
      </c>
      <c r="C4222">
        <v>53</v>
      </c>
      <c r="D4222" t="s">
        <v>57</v>
      </c>
      <c r="E4222">
        <v>0</v>
      </c>
      <c r="F4222" t="s">
        <v>1742</v>
      </c>
      <c r="G4222">
        <v>90712</v>
      </c>
      <c r="H4222">
        <v>33.840524</v>
      </c>
      <c r="I4222">
        <v>-118.148403</v>
      </c>
      <c r="J4222">
        <v>1</v>
      </c>
      <c r="K4222">
        <v>18</v>
      </c>
      <c r="L4222" t="s">
        <v>98</v>
      </c>
      <c r="M4222" t="s">
        <v>57</v>
      </c>
      <c r="N4222" t="s">
        <v>8150</v>
      </c>
      <c r="O4222" t="s">
        <v>57</v>
      </c>
      <c r="P4222" t="s">
        <v>57</v>
      </c>
      <c r="Q4222" t="s">
        <v>85</v>
      </c>
      <c r="R4222" t="s">
        <v>163</v>
      </c>
      <c r="S4222" t="s">
        <v>61</v>
      </c>
      <c r="T4222" t="s">
        <v>61</v>
      </c>
      <c r="U4222" t="s">
        <v>61</v>
      </c>
      <c r="V4222" t="s">
        <v>61</v>
      </c>
      <c r="W4222" t="s">
        <v>57</v>
      </c>
      <c r="X4222" t="s">
        <v>57</v>
      </c>
      <c r="Y4222" t="s">
        <v>57</v>
      </c>
      <c r="Z4222" t="s">
        <v>57</v>
      </c>
      <c r="AA4222" t="s">
        <v>77</v>
      </c>
      <c r="AB4222" t="s">
        <v>57</v>
      </c>
      <c r="AC4222" t="s">
        <v>87</v>
      </c>
      <c r="AD4222">
        <v>94.7</v>
      </c>
      <c r="AE4222">
        <v>1687.95</v>
      </c>
      <c r="AF4222">
        <v>0</v>
      </c>
      <c r="AG4222">
        <v>0</v>
      </c>
      <c r="AH4222">
        <v>566.8200000000001</v>
      </c>
      <c r="AI4222">
        <v>2254.77</v>
      </c>
      <c r="AJ4222" t="s">
        <v>88</v>
      </c>
      <c r="AK4222" t="s">
        <v>201</v>
      </c>
      <c r="AL4222" t="s">
        <v>202</v>
      </c>
      <c r="AM4222">
        <v>1</v>
      </c>
      <c r="AN4222">
        <v>0</v>
      </c>
      <c r="AO4222">
        <v>0</v>
      </c>
      <c r="AP4222" t="s">
        <v>103</v>
      </c>
      <c r="AQ4222" t="s">
        <v>92</v>
      </c>
      <c r="AR4222" t="s">
        <v>105</v>
      </c>
      <c r="AS4222">
        <v>4</v>
      </c>
      <c r="AT4222">
        <v>30173</v>
      </c>
      <c r="AU4222">
        <v>1</v>
      </c>
      <c r="AV4222">
        <v>1</v>
      </c>
      <c r="AW4222">
        <v>0</v>
      </c>
      <c r="AX4222">
        <v>94.7</v>
      </c>
      <c r="AY4222">
        <v>3</v>
      </c>
      <c r="AZ4222" t="s">
        <v>106</v>
      </c>
      <c r="BA4222">
        <v>6</v>
      </c>
      <c r="BB4222" t="s">
        <v>95</v>
      </c>
      <c r="BC4222">
        <v>1</v>
      </c>
    </row>
    <row r="4223" spans="1:55">
      <c r="A4223" t="s">
        <v>8151</v>
      </c>
      <c r="B4223" t="s">
        <v>56</v>
      </c>
      <c r="C4223">
        <v>72</v>
      </c>
      <c r="D4223" t="s">
        <v>57</v>
      </c>
      <c r="E4223">
        <v>0</v>
      </c>
      <c r="F4223" t="s">
        <v>517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83</v>
      </c>
      <c r="M4223" t="s">
        <v>57</v>
      </c>
      <c r="N4223" t="s">
        <v>4812</v>
      </c>
      <c r="O4223" t="s">
        <v>57</v>
      </c>
      <c r="P4223" t="s">
        <v>57</v>
      </c>
      <c r="Q4223" t="s">
        <v>85</v>
      </c>
      <c r="R4223" t="s">
        <v>169</v>
      </c>
      <c r="S4223" t="s">
        <v>61</v>
      </c>
      <c r="T4223" t="s">
        <v>61</v>
      </c>
      <c r="U4223" t="s">
        <v>61</v>
      </c>
      <c r="V4223" t="s">
        <v>61</v>
      </c>
      <c r="W4223" t="s">
        <v>61</v>
      </c>
      <c r="X4223" t="s">
        <v>61</v>
      </c>
      <c r="Y4223" t="s">
        <v>61</v>
      </c>
      <c r="Z4223" t="s">
        <v>57</v>
      </c>
      <c r="AA4223" t="s">
        <v>77</v>
      </c>
      <c r="AB4223" t="s">
        <v>57</v>
      </c>
      <c r="AC4223" t="s">
        <v>87</v>
      </c>
      <c r="AD4223">
        <v>74.34999999999999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88</v>
      </c>
      <c r="AK4223" t="s">
        <v>101</v>
      </c>
      <c r="AL4223" t="s">
        <v>102</v>
      </c>
      <c r="AM4223">
        <v>1</v>
      </c>
      <c r="AN4223">
        <v>0</v>
      </c>
      <c r="AO4223">
        <v>0</v>
      </c>
      <c r="AP4223" t="s">
        <v>91</v>
      </c>
      <c r="AQ4223" t="s">
        <v>104</v>
      </c>
      <c r="AR4223" t="s">
        <v>93</v>
      </c>
      <c r="AS4223">
        <v>1</v>
      </c>
      <c r="AT4223">
        <v>46214</v>
      </c>
      <c r="AU4223">
        <v>1</v>
      </c>
      <c r="AV4223">
        <v>1</v>
      </c>
      <c r="AW4223">
        <v>0</v>
      </c>
      <c r="AX4223">
        <v>74.34999999999999</v>
      </c>
      <c r="AY4223">
        <v>1</v>
      </c>
      <c r="AZ4223" t="s">
        <v>94</v>
      </c>
      <c r="BA4223">
        <v>9</v>
      </c>
      <c r="BB4223" t="s">
        <v>95</v>
      </c>
      <c r="BC4223">
        <v>1</v>
      </c>
    </row>
    <row r="4224" spans="1:55">
      <c r="A4224" t="s">
        <v>8152</v>
      </c>
      <c r="B4224" t="s">
        <v>73</v>
      </c>
      <c r="C4224">
        <v>75</v>
      </c>
      <c r="D4224" t="s">
        <v>61</v>
      </c>
      <c r="E4224">
        <v>0</v>
      </c>
      <c r="F4224" t="s">
        <v>624</v>
      </c>
      <c r="G4224">
        <v>95664</v>
      </c>
      <c r="H4224">
        <v>38.803731</v>
      </c>
      <c r="I4224">
        <v>-121.043799</v>
      </c>
      <c r="J4224">
        <v>0</v>
      </c>
      <c r="K4224">
        <v>21</v>
      </c>
      <c r="L4224" t="s">
        <v>98</v>
      </c>
      <c r="M4224" t="s">
        <v>57</v>
      </c>
      <c r="N4224" t="s">
        <v>3469</v>
      </c>
      <c r="O4224" t="s">
        <v>57</v>
      </c>
      <c r="P4224" t="s">
        <v>57</v>
      </c>
      <c r="Q4224" t="s">
        <v>85</v>
      </c>
      <c r="R4224" t="s">
        <v>174</v>
      </c>
      <c r="S4224" t="s">
        <v>61</v>
      </c>
      <c r="T4224" t="s">
        <v>57</v>
      </c>
      <c r="U4224" t="s">
        <v>57</v>
      </c>
      <c r="V4224" t="s">
        <v>61</v>
      </c>
      <c r="W4224" t="s">
        <v>57</v>
      </c>
      <c r="X4224" t="s">
        <v>57</v>
      </c>
      <c r="Y4224" t="s">
        <v>57</v>
      </c>
      <c r="Z4224" t="s">
        <v>61</v>
      </c>
      <c r="AA4224" t="s">
        <v>122</v>
      </c>
      <c r="AB4224" t="s">
        <v>57</v>
      </c>
      <c r="AC4224" t="s">
        <v>87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66</v>
      </c>
      <c r="AM4224">
        <v>0</v>
      </c>
      <c r="AN4224">
        <v>1</v>
      </c>
      <c r="AO4224">
        <v>0</v>
      </c>
      <c r="AP4224" t="s">
        <v>103</v>
      </c>
      <c r="AQ4224" t="s">
        <v>104</v>
      </c>
      <c r="AR4224" t="s">
        <v>105</v>
      </c>
      <c r="AS4224">
        <v>5</v>
      </c>
      <c r="AT4224">
        <v>1173</v>
      </c>
      <c r="AU4224">
        <v>1</v>
      </c>
      <c r="AV4224">
        <v>0</v>
      </c>
      <c r="AW4224">
        <v>1</v>
      </c>
      <c r="AX4224">
        <v>0</v>
      </c>
      <c r="AY4224">
        <v>3</v>
      </c>
      <c r="AZ4224" t="s">
        <v>106</v>
      </c>
      <c r="BA4224">
        <v>4</v>
      </c>
      <c r="BB4224" t="s">
        <v>80</v>
      </c>
      <c r="BC4224">
        <v>2</v>
      </c>
    </row>
    <row r="4225" spans="1:55">
      <c r="A4225" t="s">
        <v>8153</v>
      </c>
      <c r="B4225" t="s">
        <v>73</v>
      </c>
      <c r="C4225">
        <v>67</v>
      </c>
      <c r="D4225" t="s">
        <v>61</v>
      </c>
      <c r="E4225">
        <v>0</v>
      </c>
      <c r="F4225" t="s">
        <v>3869</v>
      </c>
      <c r="G4225">
        <v>92399</v>
      </c>
      <c r="H4225">
        <v>34.04597</v>
      </c>
      <c r="I4225">
        <v>-117.011825</v>
      </c>
      <c r="J4225">
        <v>0</v>
      </c>
      <c r="K4225">
        <v>32</v>
      </c>
      <c r="L4225" t="s">
        <v>216</v>
      </c>
      <c r="M4225" t="s">
        <v>57</v>
      </c>
      <c r="N4225" t="s">
        <v>5619</v>
      </c>
      <c r="O4225" t="s">
        <v>57</v>
      </c>
      <c r="P4225" t="s">
        <v>57</v>
      </c>
      <c r="Q4225" t="s">
        <v>85</v>
      </c>
      <c r="R4225" t="s">
        <v>318</v>
      </c>
      <c r="S4225" t="s">
        <v>61</v>
      </c>
      <c r="T4225" t="s">
        <v>61</v>
      </c>
      <c r="U4225" t="s">
        <v>61</v>
      </c>
      <c r="V4225" t="s">
        <v>61</v>
      </c>
      <c r="W4225" t="s">
        <v>57</v>
      </c>
      <c r="X4225" t="s">
        <v>57</v>
      </c>
      <c r="Y4225" t="s">
        <v>61</v>
      </c>
      <c r="Z4225" t="s">
        <v>57</v>
      </c>
      <c r="AA4225" t="s">
        <v>77</v>
      </c>
      <c r="AB4225" t="s">
        <v>57</v>
      </c>
      <c r="AC4225" t="s">
        <v>65</v>
      </c>
      <c r="AD4225">
        <v>96.15000000000001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88</v>
      </c>
      <c r="AK4225" t="s">
        <v>201</v>
      </c>
      <c r="AL4225" t="s">
        <v>743</v>
      </c>
      <c r="AM4225">
        <v>1</v>
      </c>
      <c r="AN4225">
        <v>0</v>
      </c>
      <c r="AO4225">
        <v>0</v>
      </c>
      <c r="AP4225" t="s">
        <v>164</v>
      </c>
      <c r="AQ4225" t="s">
        <v>124</v>
      </c>
      <c r="AR4225" t="s">
        <v>105</v>
      </c>
      <c r="AS4225">
        <v>3</v>
      </c>
      <c r="AT4225">
        <v>41575</v>
      </c>
      <c r="AU4225">
        <v>1</v>
      </c>
      <c r="AV4225">
        <v>1</v>
      </c>
      <c r="AW4225">
        <v>0</v>
      </c>
      <c r="AX4225">
        <v>96.15000000000001</v>
      </c>
      <c r="AY4225">
        <v>4</v>
      </c>
      <c r="AZ4225" t="s">
        <v>165</v>
      </c>
      <c r="BA4225">
        <v>7</v>
      </c>
      <c r="BB4225" t="s">
        <v>95</v>
      </c>
      <c r="BC4225">
        <v>1</v>
      </c>
    </row>
    <row r="4226" spans="1:55">
      <c r="A4226" t="s">
        <v>8154</v>
      </c>
      <c r="B4226" t="s">
        <v>73</v>
      </c>
      <c r="C4226">
        <v>58</v>
      </c>
      <c r="D4226" t="s">
        <v>61</v>
      </c>
      <c r="E4226">
        <v>0</v>
      </c>
      <c r="F4226" t="s">
        <v>1551</v>
      </c>
      <c r="G4226">
        <v>96038</v>
      </c>
      <c r="H4226">
        <v>41.599978</v>
      </c>
      <c r="I4226">
        <v>-122.539381</v>
      </c>
      <c r="J4226">
        <v>0</v>
      </c>
      <c r="K4226">
        <v>3</v>
      </c>
      <c r="L4226" t="s">
        <v>83</v>
      </c>
      <c r="M4226" t="s">
        <v>61</v>
      </c>
      <c r="N4226" t="s">
        <v>143</v>
      </c>
      <c r="O4226" t="s">
        <v>143</v>
      </c>
      <c r="P4226" t="s">
        <v>57</v>
      </c>
      <c r="Q4226" t="s">
        <v>135</v>
      </c>
      <c r="R4226" t="s">
        <v>318</v>
      </c>
      <c r="S4226" t="s">
        <v>61</v>
      </c>
      <c r="T4226" t="s">
        <v>61</v>
      </c>
      <c r="U4226" t="s">
        <v>61</v>
      </c>
      <c r="V4226" t="s">
        <v>57</v>
      </c>
      <c r="W4226" t="s">
        <v>61</v>
      </c>
      <c r="X4226" t="s">
        <v>61</v>
      </c>
      <c r="Y4226" t="s">
        <v>61</v>
      </c>
      <c r="Z4226" t="s">
        <v>57</v>
      </c>
      <c r="AA4226" t="s">
        <v>77</v>
      </c>
      <c r="AB4226" t="s">
        <v>57</v>
      </c>
      <c r="AC4226" t="s">
        <v>87</v>
      </c>
      <c r="AD4226">
        <v>29.75</v>
      </c>
      <c r="AE4226">
        <v>96.84999999999999</v>
      </c>
      <c r="AF4226">
        <v>0</v>
      </c>
      <c r="AG4226">
        <v>0</v>
      </c>
      <c r="AH4226">
        <v>0</v>
      </c>
      <c r="AI4226">
        <v>96.84999999999999</v>
      </c>
      <c r="AJ4226" t="s">
        <v>170</v>
      </c>
      <c r="AM4226">
        <v>0</v>
      </c>
      <c r="AN4226">
        <v>0</v>
      </c>
      <c r="AO4226">
        <v>0</v>
      </c>
      <c r="AP4226" t="s">
        <v>91</v>
      </c>
      <c r="AQ4226" t="s">
        <v>92</v>
      </c>
      <c r="AR4226" t="s">
        <v>182</v>
      </c>
      <c r="AS4226">
        <v>2</v>
      </c>
      <c r="AT4226">
        <v>616</v>
      </c>
      <c r="AU4226">
        <v>0</v>
      </c>
      <c r="AX4226">
        <v>0</v>
      </c>
      <c r="AY4226">
        <v>1</v>
      </c>
      <c r="AZ4226" t="s">
        <v>94</v>
      </c>
      <c r="BA4226">
        <v>8</v>
      </c>
      <c r="BB4226" t="s">
        <v>95</v>
      </c>
      <c r="BC4226">
        <v>1</v>
      </c>
    </row>
    <row r="4227" spans="1:55">
      <c r="A4227" t="s">
        <v>8155</v>
      </c>
      <c r="B4227" t="s">
        <v>73</v>
      </c>
      <c r="C4227">
        <v>24</v>
      </c>
      <c r="D4227" t="s">
        <v>61</v>
      </c>
      <c r="E4227">
        <v>0</v>
      </c>
      <c r="F4227" t="s">
        <v>401</v>
      </c>
      <c r="G4227">
        <v>92592</v>
      </c>
      <c r="H4227">
        <v>33.507255</v>
      </c>
      <c r="I4227">
        <v>-117.029473</v>
      </c>
      <c r="J4227">
        <v>0</v>
      </c>
      <c r="K4227">
        <v>1</v>
      </c>
      <c r="L4227" t="s">
        <v>59</v>
      </c>
      <c r="M4227" t="s">
        <v>57</v>
      </c>
      <c r="N4227" t="s">
        <v>8156</v>
      </c>
      <c r="O4227" t="s">
        <v>61</v>
      </c>
      <c r="P4227" t="s">
        <v>57</v>
      </c>
      <c r="Q4227" t="s">
        <v>85</v>
      </c>
      <c r="R4227" t="s">
        <v>189</v>
      </c>
      <c r="S4227" t="s">
        <v>61</v>
      </c>
      <c r="T4227" t="s">
        <v>61</v>
      </c>
      <c r="U4227" t="s">
        <v>61</v>
      </c>
      <c r="V4227" t="s">
        <v>61</v>
      </c>
      <c r="W4227" t="s">
        <v>57</v>
      </c>
      <c r="X4227" t="s">
        <v>61</v>
      </c>
      <c r="Y4227" t="s">
        <v>57</v>
      </c>
      <c r="Z4227" t="s">
        <v>57</v>
      </c>
      <c r="AA4227" t="s">
        <v>77</v>
      </c>
      <c r="AB4227" t="s">
        <v>57</v>
      </c>
      <c r="AC4227" t="s">
        <v>87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88</v>
      </c>
      <c r="AK4227" t="s">
        <v>89</v>
      </c>
      <c r="AL4227" t="s">
        <v>181</v>
      </c>
      <c r="AM4227">
        <v>1</v>
      </c>
      <c r="AN4227">
        <v>0</v>
      </c>
      <c r="AO4227">
        <v>0</v>
      </c>
      <c r="AP4227" t="s">
        <v>91</v>
      </c>
      <c r="AQ4227" t="s">
        <v>116</v>
      </c>
      <c r="AR4227" t="s">
        <v>93</v>
      </c>
      <c r="AS4227">
        <v>3</v>
      </c>
      <c r="AT4227">
        <v>46171</v>
      </c>
      <c r="AU4227">
        <v>1</v>
      </c>
      <c r="AV4227">
        <v>1</v>
      </c>
      <c r="AW4227">
        <v>0</v>
      </c>
      <c r="AX4227">
        <v>79.05</v>
      </c>
      <c r="AY4227">
        <v>1</v>
      </c>
      <c r="AZ4227" t="s">
        <v>94</v>
      </c>
      <c r="BA4227">
        <v>10</v>
      </c>
      <c r="BB4227" t="s">
        <v>95</v>
      </c>
      <c r="BC4227">
        <v>1</v>
      </c>
    </row>
    <row r="4228" spans="1:55">
      <c r="A4228" t="s">
        <v>8157</v>
      </c>
      <c r="B4228" t="s">
        <v>56</v>
      </c>
      <c r="C4228">
        <v>53</v>
      </c>
      <c r="D4228" t="s">
        <v>61</v>
      </c>
      <c r="E4228">
        <v>0</v>
      </c>
      <c r="F4228" t="s">
        <v>785</v>
      </c>
      <c r="G4228">
        <v>91403</v>
      </c>
      <c r="H4228">
        <v>34.147149</v>
      </c>
      <c r="I4228">
        <v>-118.463365</v>
      </c>
      <c r="J4228">
        <v>0</v>
      </c>
      <c r="K4228">
        <v>12</v>
      </c>
      <c r="L4228" t="s">
        <v>98</v>
      </c>
      <c r="M4228" t="s">
        <v>57</v>
      </c>
      <c r="N4228" t="s">
        <v>4865</v>
      </c>
      <c r="O4228" t="s">
        <v>61</v>
      </c>
      <c r="P4228" t="s">
        <v>61</v>
      </c>
      <c r="Q4228" t="s">
        <v>143</v>
      </c>
      <c r="R4228" t="s">
        <v>143</v>
      </c>
      <c r="S4228" t="s">
        <v>143</v>
      </c>
      <c r="T4228" t="s">
        <v>143</v>
      </c>
      <c r="U4228" t="s">
        <v>143</v>
      </c>
      <c r="V4228" t="s">
        <v>143</v>
      </c>
      <c r="W4228" t="s">
        <v>143</v>
      </c>
      <c r="X4228" t="s">
        <v>143</v>
      </c>
      <c r="Y4228" t="s">
        <v>143</v>
      </c>
      <c r="Z4228" t="s">
        <v>143</v>
      </c>
      <c r="AA4228" t="s">
        <v>64</v>
      </c>
      <c r="AB4228" t="s">
        <v>57</v>
      </c>
      <c r="AC4228" t="s">
        <v>87</v>
      </c>
      <c r="AD4228">
        <v>19.35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66</v>
      </c>
      <c r="AM4228">
        <v>0</v>
      </c>
      <c r="AN4228">
        <v>1</v>
      </c>
      <c r="AO4228">
        <v>0</v>
      </c>
      <c r="AP4228" t="s">
        <v>67</v>
      </c>
      <c r="AQ4228" t="s">
        <v>92</v>
      </c>
      <c r="AR4228" t="s">
        <v>182</v>
      </c>
      <c r="AT4228">
        <v>22085</v>
      </c>
      <c r="AU4228">
        <v>1</v>
      </c>
      <c r="AV4228">
        <v>0</v>
      </c>
      <c r="AW4228">
        <v>1</v>
      </c>
      <c r="AX4228">
        <v>0</v>
      </c>
      <c r="AY4228">
        <v>2</v>
      </c>
      <c r="AZ4228" t="s">
        <v>70</v>
      </c>
      <c r="BA4228">
        <v>2</v>
      </c>
      <c r="BB4228" t="s">
        <v>126</v>
      </c>
      <c r="BC4228">
        <v>3</v>
      </c>
    </row>
    <row r="4229" spans="1:55">
      <c r="A4229" t="s">
        <v>8158</v>
      </c>
      <c r="B4229" t="s">
        <v>73</v>
      </c>
      <c r="C4229">
        <v>41</v>
      </c>
      <c r="D4229" t="s">
        <v>57</v>
      </c>
      <c r="E4229">
        <v>2</v>
      </c>
      <c r="F4229" t="s">
        <v>1932</v>
      </c>
      <c r="G4229">
        <v>94541</v>
      </c>
      <c r="H4229">
        <v>37.674002</v>
      </c>
      <c r="I4229">
        <v>-122.076796</v>
      </c>
      <c r="J4229">
        <v>5</v>
      </c>
      <c r="K4229">
        <v>72</v>
      </c>
      <c r="L4229" t="s">
        <v>119</v>
      </c>
      <c r="M4229" t="s">
        <v>57</v>
      </c>
      <c r="N4229" t="s">
        <v>3749</v>
      </c>
      <c r="O4229" t="s">
        <v>57</v>
      </c>
      <c r="P4229" t="s">
        <v>57</v>
      </c>
      <c r="Q4229" t="s">
        <v>85</v>
      </c>
      <c r="R4229" t="s">
        <v>121</v>
      </c>
      <c r="S4229" t="s">
        <v>57</v>
      </c>
      <c r="T4229" t="s">
        <v>61</v>
      </c>
      <c r="U4229" t="s">
        <v>57</v>
      </c>
      <c r="V4229" t="s">
        <v>61</v>
      </c>
      <c r="W4229" t="s">
        <v>57</v>
      </c>
      <c r="X4229" t="s">
        <v>57</v>
      </c>
      <c r="Y4229" t="s">
        <v>57</v>
      </c>
      <c r="Z4229" t="s">
        <v>57</v>
      </c>
      <c r="AA4229" t="s">
        <v>122</v>
      </c>
      <c r="AB4229" t="s">
        <v>61</v>
      </c>
      <c r="AC4229" t="s">
        <v>87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66</v>
      </c>
      <c r="AM4229">
        <v>0</v>
      </c>
      <c r="AN4229">
        <v>1</v>
      </c>
      <c r="AO4229">
        <v>0</v>
      </c>
      <c r="AP4229" t="s">
        <v>123</v>
      </c>
      <c r="AQ4229" t="s">
        <v>78</v>
      </c>
      <c r="AR4229" t="s">
        <v>105</v>
      </c>
      <c r="AS4229">
        <v>6</v>
      </c>
      <c r="AT4229">
        <v>60274</v>
      </c>
      <c r="AU4229">
        <v>1</v>
      </c>
      <c r="AV4229">
        <v>0</v>
      </c>
      <c r="AW4229">
        <v>1</v>
      </c>
      <c r="AX4229">
        <v>0</v>
      </c>
      <c r="AY4229">
        <v>6</v>
      </c>
      <c r="AZ4229" t="s">
        <v>125</v>
      </c>
      <c r="BA4229">
        <v>2</v>
      </c>
      <c r="BB4229" t="s">
        <v>126</v>
      </c>
      <c r="BC4229">
        <v>3</v>
      </c>
    </row>
    <row r="4230" spans="1:55">
      <c r="A4230" t="s">
        <v>8159</v>
      </c>
      <c r="B4230" t="s">
        <v>73</v>
      </c>
      <c r="C4230">
        <v>27</v>
      </c>
      <c r="D4230" t="s">
        <v>57</v>
      </c>
      <c r="E4230">
        <v>0</v>
      </c>
      <c r="F4230" t="s">
        <v>8160</v>
      </c>
      <c r="G4230">
        <v>96112</v>
      </c>
      <c r="H4230">
        <v>41.932207</v>
      </c>
      <c r="I4230">
        <v>-120.135941</v>
      </c>
      <c r="J4230">
        <v>1</v>
      </c>
      <c r="K4230">
        <v>64</v>
      </c>
      <c r="L4230" t="s">
        <v>129</v>
      </c>
      <c r="M4230" t="s">
        <v>57</v>
      </c>
      <c r="N4230" t="s">
        <v>1187</v>
      </c>
      <c r="O4230" t="s">
        <v>57</v>
      </c>
      <c r="P4230" t="s">
        <v>57</v>
      </c>
      <c r="Q4230" t="s">
        <v>85</v>
      </c>
      <c r="R4230" t="s">
        <v>893</v>
      </c>
      <c r="S4230" t="s">
        <v>57</v>
      </c>
      <c r="T4230" t="s">
        <v>61</v>
      </c>
      <c r="U4230" t="s">
        <v>57</v>
      </c>
      <c r="V4230" t="s">
        <v>57</v>
      </c>
      <c r="W4230" t="s">
        <v>57</v>
      </c>
      <c r="X4230" t="s">
        <v>57</v>
      </c>
      <c r="Y4230" t="s">
        <v>57</v>
      </c>
      <c r="Z4230" t="s">
        <v>57</v>
      </c>
      <c r="AA4230" t="s">
        <v>64</v>
      </c>
      <c r="AB4230" t="s">
        <v>57</v>
      </c>
      <c r="AC4230" t="s">
        <v>65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66</v>
      </c>
      <c r="AM4230">
        <v>0</v>
      </c>
      <c r="AN4230">
        <v>1</v>
      </c>
      <c r="AO4230">
        <v>0</v>
      </c>
      <c r="AP4230" t="s">
        <v>123</v>
      </c>
      <c r="AQ4230" t="s">
        <v>116</v>
      </c>
      <c r="AR4230" t="s">
        <v>105</v>
      </c>
      <c r="AS4230">
        <v>7</v>
      </c>
      <c r="AT4230">
        <v>231</v>
      </c>
      <c r="AU4230">
        <v>1</v>
      </c>
      <c r="AV4230">
        <v>0</v>
      </c>
      <c r="AW4230">
        <v>1</v>
      </c>
      <c r="AX4230">
        <v>0</v>
      </c>
      <c r="AY4230">
        <v>6</v>
      </c>
      <c r="AZ4230" t="s">
        <v>125</v>
      </c>
      <c r="BA4230">
        <v>3</v>
      </c>
      <c r="BB4230" t="s">
        <v>126</v>
      </c>
      <c r="BC4230">
        <v>3</v>
      </c>
    </row>
    <row r="4231" spans="1:55">
      <c r="A4231" t="s">
        <v>8161</v>
      </c>
      <c r="B4231" t="s">
        <v>73</v>
      </c>
      <c r="C4231">
        <v>28</v>
      </c>
      <c r="D4231" t="s">
        <v>57</v>
      </c>
      <c r="E4231">
        <v>2</v>
      </c>
      <c r="F4231" t="s">
        <v>4185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129</v>
      </c>
      <c r="M4231" t="s">
        <v>57</v>
      </c>
      <c r="N4231" t="s">
        <v>8162</v>
      </c>
      <c r="O4231" t="s">
        <v>57</v>
      </c>
      <c r="P4231" t="s">
        <v>61</v>
      </c>
      <c r="Q4231" t="s">
        <v>143</v>
      </c>
      <c r="R4231" t="s">
        <v>143</v>
      </c>
      <c r="S4231" t="s">
        <v>143</v>
      </c>
      <c r="T4231" t="s">
        <v>143</v>
      </c>
      <c r="U4231" t="s">
        <v>143</v>
      </c>
      <c r="V4231" t="s">
        <v>143</v>
      </c>
      <c r="W4231" t="s">
        <v>143</v>
      </c>
      <c r="X4231" t="s">
        <v>143</v>
      </c>
      <c r="Y4231" t="s">
        <v>143</v>
      </c>
      <c r="Z4231" t="s">
        <v>143</v>
      </c>
      <c r="AA4231" t="s">
        <v>122</v>
      </c>
      <c r="AB4231" t="s">
        <v>61</v>
      </c>
      <c r="AC4231" t="s">
        <v>65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66</v>
      </c>
      <c r="AM4231">
        <v>0</v>
      </c>
      <c r="AN4231">
        <v>1</v>
      </c>
      <c r="AO4231">
        <v>0</v>
      </c>
      <c r="AP4231" t="s">
        <v>176</v>
      </c>
      <c r="AQ4231" t="s">
        <v>116</v>
      </c>
      <c r="AR4231" t="s">
        <v>182</v>
      </c>
      <c r="AT4231">
        <v>14062</v>
      </c>
      <c r="AU4231">
        <v>1</v>
      </c>
      <c r="AV4231">
        <v>0</v>
      </c>
      <c r="AW4231">
        <v>1</v>
      </c>
      <c r="AX4231">
        <v>0</v>
      </c>
      <c r="AY4231">
        <v>5</v>
      </c>
      <c r="AZ4231" t="s">
        <v>177</v>
      </c>
      <c r="BA4231">
        <v>0</v>
      </c>
      <c r="BB4231" t="s">
        <v>71</v>
      </c>
      <c r="BC4231">
        <v>4</v>
      </c>
    </row>
    <row r="4232" spans="1:55">
      <c r="A4232" t="s">
        <v>8163</v>
      </c>
      <c r="B4232" t="s">
        <v>73</v>
      </c>
      <c r="C4232">
        <v>45</v>
      </c>
      <c r="D4232" t="s">
        <v>61</v>
      </c>
      <c r="E4232">
        <v>0</v>
      </c>
      <c r="F4232" t="s">
        <v>5623</v>
      </c>
      <c r="G4232">
        <v>91302</v>
      </c>
      <c r="H4232">
        <v>34.130861</v>
      </c>
      <c r="I4232">
        <v>-118.68346</v>
      </c>
      <c r="J4232">
        <v>0</v>
      </c>
      <c r="K4232">
        <v>2</v>
      </c>
      <c r="L4232" t="s">
        <v>59</v>
      </c>
      <c r="M4232" t="s">
        <v>57</v>
      </c>
      <c r="N4232" t="s">
        <v>1238</v>
      </c>
      <c r="O4232" t="s">
        <v>61</v>
      </c>
      <c r="P4232" t="s">
        <v>57</v>
      </c>
      <c r="Q4232" t="s">
        <v>135</v>
      </c>
      <c r="R4232" t="s">
        <v>160</v>
      </c>
      <c r="S4232" t="s">
        <v>61</v>
      </c>
      <c r="T4232" t="s">
        <v>61</v>
      </c>
      <c r="U4232" t="s">
        <v>61</v>
      </c>
      <c r="V4232" t="s">
        <v>61</v>
      </c>
      <c r="W4232" t="s">
        <v>61</v>
      </c>
      <c r="X4232" t="s">
        <v>61</v>
      </c>
      <c r="Y4232" t="s">
        <v>61</v>
      </c>
      <c r="Z4232" t="s">
        <v>57</v>
      </c>
      <c r="AA4232" t="s">
        <v>77</v>
      </c>
      <c r="AB4232" t="s">
        <v>57</v>
      </c>
      <c r="AC4232" t="s">
        <v>87</v>
      </c>
      <c r="AD4232">
        <v>46.6</v>
      </c>
      <c r="AE4232">
        <v>87.90000000000001</v>
      </c>
      <c r="AF4232">
        <v>0</v>
      </c>
      <c r="AG4232">
        <v>0</v>
      </c>
      <c r="AH4232">
        <v>3.74</v>
      </c>
      <c r="AI4232">
        <v>91.64</v>
      </c>
      <c r="AJ4232" t="s">
        <v>170</v>
      </c>
      <c r="AM4232">
        <v>0</v>
      </c>
      <c r="AN4232">
        <v>0</v>
      </c>
      <c r="AO4232">
        <v>0</v>
      </c>
      <c r="AP4232" t="s">
        <v>91</v>
      </c>
      <c r="AQ4232" t="s">
        <v>78</v>
      </c>
      <c r="AR4232" t="s">
        <v>137</v>
      </c>
      <c r="AS4232">
        <v>1</v>
      </c>
      <c r="AT4232">
        <v>23661</v>
      </c>
      <c r="AU4232">
        <v>0</v>
      </c>
      <c r="AX4232">
        <v>0</v>
      </c>
      <c r="AY4232">
        <v>1</v>
      </c>
      <c r="AZ4232" t="s">
        <v>94</v>
      </c>
      <c r="BA4232">
        <v>8</v>
      </c>
      <c r="BB4232" t="s">
        <v>95</v>
      </c>
      <c r="BC4232">
        <v>1</v>
      </c>
    </row>
    <row r="4233" spans="1:55">
      <c r="A4233" t="s">
        <v>8164</v>
      </c>
      <c r="B4233" t="s">
        <v>73</v>
      </c>
      <c r="C4233">
        <v>32</v>
      </c>
      <c r="D4233" t="s">
        <v>57</v>
      </c>
      <c r="E4233">
        <v>0</v>
      </c>
      <c r="F4233" t="s">
        <v>401</v>
      </c>
      <c r="G4233">
        <v>92592</v>
      </c>
      <c r="H4233">
        <v>33.507255</v>
      </c>
      <c r="I4233">
        <v>-117.029473</v>
      </c>
      <c r="J4233">
        <v>2</v>
      </c>
      <c r="K4233">
        <v>72</v>
      </c>
      <c r="L4233" t="s">
        <v>119</v>
      </c>
      <c r="M4233" t="s">
        <v>57</v>
      </c>
      <c r="N4233" t="s">
        <v>7832</v>
      </c>
      <c r="O4233" t="s">
        <v>57</v>
      </c>
      <c r="P4233" t="s">
        <v>57</v>
      </c>
      <c r="Q4233" t="s">
        <v>85</v>
      </c>
      <c r="R4233" t="s">
        <v>318</v>
      </c>
      <c r="S4233" t="s">
        <v>61</v>
      </c>
      <c r="T4233" t="s">
        <v>57</v>
      </c>
      <c r="U4233" t="s">
        <v>61</v>
      </c>
      <c r="V4233" t="s">
        <v>61</v>
      </c>
      <c r="W4233" t="s">
        <v>57</v>
      </c>
      <c r="X4233" t="s">
        <v>61</v>
      </c>
      <c r="Y4233" t="s">
        <v>61</v>
      </c>
      <c r="Z4233" t="s">
        <v>57</v>
      </c>
      <c r="AA4233" t="s">
        <v>64</v>
      </c>
      <c r="AB4233" t="s">
        <v>57</v>
      </c>
      <c r="AC4233" t="s">
        <v>87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66</v>
      </c>
      <c r="AM4233">
        <v>0</v>
      </c>
      <c r="AN4233">
        <v>1</v>
      </c>
      <c r="AO4233">
        <v>0</v>
      </c>
      <c r="AP4233" t="s">
        <v>123</v>
      </c>
      <c r="AQ4233" t="s">
        <v>68</v>
      </c>
      <c r="AR4233" t="s">
        <v>93</v>
      </c>
      <c r="AS4233">
        <v>3</v>
      </c>
      <c r="AT4233">
        <v>46171</v>
      </c>
      <c r="AU4233">
        <v>1</v>
      </c>
      <c r="AV4233">
        <v>0</v>
      </c>
      <c r="AW4233">
        <v>1</v>
      </c>
      <c r="AX4233">
        <v>0</v>
      </c>
      <c r="AY4233">
        <v>6</v>
      </c>
      <c r="AZ4233" t="s">
        <v>125</v>
      </c>
      <c r="BA4233">
        <v>3</v>
      </c>
      <c r="BB4233" t="s">
        <v>126</v>
      </c>
      <c r="BC4233">
        <v>3</v>
      </c>
    </row>
    <row r="4234" spans="1:55">
      <c r="A4234" t="s">
        <v>8165</v>
      </c>
      <c r="B4234" t="s">
        <v>73</v>
      </c>
      <c r="C4234">
        <v>40</v>
      </c>
      <c r="D4234" t="s">
        <v>57</v>
      </c>
      <c r="E4234">
        <v>2</v>
      </c>
      <c r="F4234" t="s">
        <v>472</v>
      </c>
      <c r="G4234">
        <v>92612</v>
      </c>
      <c r="H4234">
        <v>33.643095</v>
      </c>
      <c r="I4234">
        <v>-117.810896</v>
      </c>
      <c r="J4234">
        <v>9</v>
      </c>
      <c r="K4234">
        <v>46</v>
      </c>
      <c r="L4234" t="s">
        <v>129</v>
      </c>
      <c r="M4234" t="s">
        <v>57</v>
      </c>
      <c r="N4234" t="s">
        <v>3285</v>
      </c>
      <c r="O4234" t="s">
        <v>61</v>
      </c>
      <c r="P4234" t="s">
        <v>61</v>
      </c>
      <c r="Q4234" t="s">
        <v>143</v>
      </c>
      <c r="R4234" t="s">
        <v>143</v>
      </c>
      <c r="S4234" t="s">
        <v>143</v>
      </c>
      <c r="T4234" t="s">
        <v>143</v>
      </c>
      <c r="U4234" t="s">
        <v>143</v>
      </c>
      <c r="V4234" t="s">
        <v>143</v>
      </c>
      <c r="W4234" t="s">
        <v>143</v>
      </c>
      <c r="X4234" t="s">
        <v>143</v>
      </c>
      <c r="Y4234" t="s">
        <v>143</v>
      </c>
      <c r="Z4234" t="s">
        <v>143</v>
      </c>
      <c r="AA4234" t="s">
        <v>122</v>
      </c>
      <c r="AB4234" t="s">
        <v>61</v>
      </c>
      <c r="AC4234" t="s">
        <v>65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66</v>
      </c>
      <c r="AM4234">
        <v>0</v>
      </c>
      <c r="AN4234">
        <v>1</v>
      </c>
      <c r="AO4234">
        <v>0</v>
      </c>
      <c r="AP4234" t="s">
        <v>176</v>
      </c>
      <c r="AQ4234" t="s">
        <v>78</v>
      </c>
      <c r="AR4234" t="s">
        <v>182</v>
      </c>
      <c r="AT4234">
        <v>41062</v>
      </c>
      <c r="AU4234">
        <v>1</v>
      </c>
      <c r="AV4234">
        <v>0</v>
      </c>
      <c r="AW4234">
        <v>1</v>
      </c>
      <c r="AX4234">
        <v>0</v>
      </c>
      <c r="AY4234">
        <v>5</v>
      </c>
      <c r="AZ4234" t="s">
        <v>177</v>
      </c>
      <c r="BA4234">
        <v>0</v>
      </c>
      <c r="BB4234" t="s">
        <v>71</v>
      </c>
      <c r="BC4234">
        <v>4</v>
      </c>
    </row>
    <row r="4235" spans="1:55">
      <c r="A4235" t="s">
        <v>8166</v>
      </c>
      <c r="B4235" t="s">
        <v>73</v>
      </c>
      <c r="C4235">
        <v>21</v>
      </c>
      <c r="D4235" t="s">
        <v>61</v>
      </c>
      <c r="E4235">
        <v>0</v>
      </c>
      <c r="F4235" t="s">
        <v>1324</v>
      </c>
      <c r="G4235">
        <v>92264</v>
      </c>
      <c r="H4235">
        <v>33.745746</v>
      </c>
      <c r="I4235">
        <v>-116.514215</v>
      </c>
      <c r="J4235">
        <v>0</v>
      </c>
      <c r="K4235">
        <v>51</v>
      </c>
      <c r="L4235" t="s">
        <v>129</v>
      </c>
      <c r="M4235" t="s">
        <v>57</v>
      </c>
      <c r="N4235" t="s">
        <v>8167</v>
      </c>
      <c r="O4235" t="s">
        <v>57</v>
      </c>
      <c r="P4235" t="s">
        <v>57</v>
      </c>
      <c r="Q4235" t="s">
        <v>85</v>
      </c>
      <c r="R4235" t="s">
        <v>189</v>
      </c>
      <c r="S4235" t="s">
        <v>61</v>
      </c>
      <c r="T4235" t="s">
        <v>57</v>
      </c>
      <c r="U4235" t="s">
        <v>57</v>
      </c>
      <c r="V4235" t="s">
        <v>57</v>
      </c>
      <c r="W4235" t="s">
        <v>61</v>
      </c>
      <c r="X4235" t="s">
        <v>61</v>
      </c>
      <c r="Y4235" t="s">
        <v>61</v>
      </c>
      <c r="Z4235" t="s">
        <v>61</v>
      </c>
      <c r="AA4235" t="s">
        <v>77</v>
      </c>
      <c r="AB4235" t="s">
        <v>57</v>
      </c>
      <c r="AC4235" t="s">
        <v>87</v>
      </c>
      <c r="AD4235">
        <v>87.34999999999999</v>
      </c>
      <c r="AE4235">
        <v>4473</v>
      </c>
      <c r="AF4235">
        <v>0</v>
      </c>
      <c r="AG4235">
        <v>0</v>
      </c>
      <c r="AH4235">
        <v>77.01000000000001</v>
      </c>
      <c r="AI4235">
        <v>4550.01</v>
      </c>
      <c r="AJ4235" t="s">
        <v>66</v>
      </c>
      <c r="AM4235">
        <v>0</v>
      </c>
      <c r="AN4235">
        <v>1</v>
      </c>
      <c r="AO4235">
        <v>0</v>
      </c>
      <c r="AP4235" t="s">
        <v>123</v>
      </c>
      <c r="AQ4235" t="s">
        <v>116</v>
      </c>
      <c r="AR4235" t="s">
        <v>93</v>
      </c>
      <c r="AS4235">
        <v>3</v>
      </c>
      <c r="AT4235">
        <v>18884</v>
      </c>
      <c r="AU4235">
        <v>1</v>
      </c>
      <c r="AV4235">
        <v>0</v>
      </c>
      <c r="AW4235">
        <v>1</v>
      </c>
      <c r="AX4235">
        <v>0</v>
      </c>
      <c r="AY4235">
        <v>6</v>
      </c>
      <c r="AZ4235" t="s">
        <v>125</v>
      </c>
      <c r="BA4235">
        <v>7</v>
      </c>
      <c r="BB4235" t="s">
        <v>95</v>
      </c>
      <c r="BC4235">
        <v>1</v>
      </c>
    </row>
    <row r="4236" spans="1:55">
      <c r="A4236" t="s">
        <v>8168</v>
      </c>
      <c r="B4236" t="s">
        <v>73</v>
      </c>
      <c r="C4236">
        <v>36</v>
      </c>
      <c r="D4236" t="s">
        <v>57</v>
      </c>
      <c r="E4236">
        <v>2</v>
      </c>
      <c r="F4236" t="s">
        <v>8169</v>
      </c>
      <c r="G4236">
        <v>94599</v>
      </c>
      <c r="H4236">
        <v>38.421458</v>
      </c>
      <c r="I4236">
        <v>-122.365048</v>
      </c>
      <c r="J4236">
        <v>8</v>
      </c>
      <c r="K4236">
        <v>36</v>
      </c>
      <c r="L4236" t="s">
        <v>59</v>
      </c>
      <c r="M4236" t="s">
        <v>57</v>
      </c>
      <c r="N4236" t="s">
        <v>1673</v>
      </c>
      <c r="O4236" t="s">
        <v>61</v>
      </c>
      <c r="P4236" t="s">
        <v>57</v>
      </c>
      <c r="Q4236" t="s">
        <v>135</v>
      </c>
      <c r="R4236" t="s">
        <v>121</v>
      </c>
      <c r="S4236" t="s">
        <v>57</v>
      </c>
      <c r="T4236" t="s">
        <v>61</v>
      </c>
      <c r="U4236" t="s">
        <v>57</v>
      </c>
      <c r="V4236" t="s">
        <v>61</v>
      </c>
      <c r="W4236" t="s">
        <v>61</v>
      </c>
      <c r="X4236" t="s">
        <v>57</v>
      </c>
      <c r="Y4236" t="s">
        <v>57</v>
      </c>
      <c r="Z4236" t="s">
        <v>57</v>
      </c>
      <c r="AA4236" t="s">
        <v>64</v>
      </c>
      <c r="AB4236" t="s">
        <v>57</v>
      </c>
      <c r="AC4236" t="s">
        <v>65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66</v>
      </c>
      <c r="AM4236">
        <v>0</v>
      </c>
      <c r="AN4236">
        <v>1</v>
      </c>
      <c r="AO4236">
        <v>0</v>
      </c>
      <c r="AP4236" t="s">
        <v>164</v>
      </c>
      <c r="AQ4236" t="s">
        <v>68</v>
      </c>
      <c r="AR4236" t="s">
        <v>69</v>
      </c>
      <c r="AS4236">
        <v>5</v>
      </c>
      <c r="AT4236">
        <v>2873</v>
      </c>
      <c r="AU4236">
        <v>1</v>
      </c>
      <c r="AV4236">
        <v>0</v>
      </c>
      <c r="AW4236">
        <v>1</v>
      </c>
      <c r="AX4236">
        <v>0</v>
      </c>
      <c r="AY4236">
        <v>4</v>
      </c>
      <c r="AZ4236" t="s">
        <v>165</v>
      </c>
      <c r="BA4236">
        <v>0</v>
      </c>
      <c r="BB4236" t="s">
        <v>71</v>
      </c>
      <c r="BC4236">
        <v>4</v>
      </c>
    </row>
    <row r="4237" spans="1:55">
      <c r="A4237" t="s">
        <v>8170</v>
      </c>
      <c r="B4237" t="s">
        <v>73</v>
      </c>
      <c r="C4237">
        <v>36</v>
      </c>
      <c r="D4237" t="s">
        <v>57</v>
      </c>
      <c r="E4237">
        <v>0</v>
      </c>
      <c r="F4237" t="s">
        <v>3473</v>
      </c>
      <c r="G4237">
        <v>94526</v>
      </c>
      <c r="H4237">
        <v>37.815459</v>
      </c>
      <c r="I4237">
        <v>-121.977203</v>
      </c>
      <c r="J4237">
        <v>1</v>
      </c>
      <c r="K4237">
        <v>10</v>
      </c>
      <c r="L4237" t="s">
        <v>98</v>
      </c>
      <c r="M4237" t="s">
        <v>57</v>
      </c>
      <c r="N4237" t="s">
        <v>8171</v>
      </c>
      <c r="O4237" t="s">
        <v>61</v>
      </c>
      <c r="P4237" t="s">
        <v>57</v>
      </c>
      <c r="Q4237" t="s">
        <v>85</v>
      </c>
      <c r="R4237" t="s">
        <v>250</v>
      </c>
      <c r="S4237" t="s">
        <v>61</v>
      </c>
      <c r="T4237" t="s">
        <v>61</v>
      </c>
      <c r="U4237" t="s">
        <v>61</v>
      </c>
      <c r="V4237" t="s">
        <v>61</v>
      </c>
      <c r="W4237" t="s">
        <v>61</v>
      </c>
      <c r="X4237" t="s">
        <v>61</v>
      </c>
      <c r="Y4237" t="s">
        <v>61</v>
      </c>
      <c r="Z4237" t="s">
        <v>57</v>
      </c>
      <c r="AA4237" t="s">
        <v>77</v>
      </c>
      <c r="AB4237" t="s">
        <v>57</v>
      </c>
      <c r="AC4237" t="s">
        <v>87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</v>
      </c>
      <c r="AJ4237" t="s">
        <v>88</v>
      </c>
      <c r="AK4237" t="s">
        <v>101</v>
      </c>
      <c r="AL4237" t="s">
        <v>175</v>
      </c>
      <c r="AM4237">
        <v>1</v>
      </c>
      <c r="AN4237">
        <v>0</v>
      </c>
      <c r="AO4237">
        <v>0</v>
      </c>
      <c r="AP4237" t="s">
        <v>67</v>
      </c>
      <c r="AQ4237" t="s">
        <v>68</v>
      </c>
      <c r="AR4237" t="s">
        <v>93</v>
      </c>
      <c r="AS4237">
        <v>1</v>
      </c>
      <c r="AT4237">
        <v>32873</v>
      </c>
      <c r="AU4237">
        <v>1</v>
      </c>
      <c r="AV4237">
        <v>1</v>
      </c>
      <c r="AW4237">
        <v>0</v>
      </c>
      <c r="AX4237">
        <v>70.3</v>
      </c>
      <c r="AY4237">
        <v>2</v>
      </c>
      <c r="AZ4237" t="s">
        <v>70</v>
      </c>
      <c r="BA4237">
        <v>6</v>
      </c>
      <c r="BB4237" t="s">
        <v>95</v>
      </c>
      <c r="BC4237">
        <v>1</v>
      </c>
    </row>
    <row r="4238" spans="1:55">
      <c r="A4238" t="s">
        <v>8172</v>
      </c>
      <c r="B4238" t="s">
        <v>56</v>
      </c>
      <c r="C4238">
        <v>59</v>
      </c>
      <c r="D4238" t="s">
        <v>57</v>
      </c>
      <c r="E4238">
        <v>3</v>
      </c>
      <c r="F4238" t="s">
        <v>3707</v>
      </c>
      <c r="G4238">
        <v>95678</v>
      </c>
      <c r="H4238">
        <v>38.759751</v>
      </c>
      <c r="I4238">
        <v>-121.288545</v>
      </c>
      <c r="J4238">
        <v>3</v>
      </c>
      <c r="K4238">
        <v>43</v>
      </c>
      <c r="L4238" t="s">
        <v>129</v>
      </c>
      <c r="M4238" t="s">
        <v>57</v>
      </c>
      <c r="N4238" t="s">
        <v>2877</v>
      </c>
      <c r="O4238" t="s">
        <v>57</v>
      </c>
      <c r="P4238" t="s">
        <v>57</v>
      </c>
      <c r="Q4238" t="s">
        <v>85</v>
      </c>
      <c r="R4238" t="s">
        <v>289</v>
      </c>
      <c r="S4238" t="s">
        <v>61</v>
      </c>
      <c r="T4238" t="s">
        <v>61</v>
      </c>
      <c r="U4238" t="s">
        <v>57</v>
      </c>
      <c r="V4238" t="s">
        <v>61</v>
      </c>
      <c r="W4238" t="s">
        <v>61</v>
      </c>
      <c r="X4238" t="s">
        <v>57</v>
      </c>
      <c r="Y4238" t="s">
        <v>57</v>
      </c>
      <c r="Z4238" t="s">
        <v>57</v>
      </c>
      <c r="AA4238" t="s">
        <v>77</v>
      </c>
      <c r="AB4238" t="s">
        <v>57</v>
      </c>
      <c r="AC4238" t="s">
        <v>87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66</v>
      </c>
      <c r="AM4238">
        <v>0</v>
      </c>
      <c r="AN4238">
        <v>1</v>
      </c>
      <c r="AO4238">
        <v>0</v>
      </c>
      <c r="AP4238" t="s">
        <v>176</v>
      </c>
      <c r="AQ4238" t="s">
        <v>92</v>
      </c>
      <c r="AR4238" t="s">
        <v>105</v>
      </c>
      <c r="AS4238">
        <v>4</v>
      </c>
      <c r="AT4238">
        <v>30614</v>
      </c>
      <c r="AU4238">
        <v>1</v>
      </c>
      <c r="AV4238">
        <v>0</v>
      </c>
      <c r="AW4238">
        <v>1</v>
      </c>
      <c r="AX4238">
        <v>0</v>
      </c>
      <c r="AY4238">
        <v>5</v>
      </c>
      <c r="AZ4238" t="s">
        <v>177</v>
      </c>
      <c r="BA4238">
        <v>5</v>
      </c>
      <c r="BB4238" t="s">
        <v>80</v>
      </c>
      <c r="BC4238">
        <v>2</v>
      </c>
    </row>
    <row r="4239" spans="1:55">
      <c r="A4239" t="s">
        <v>8173</v>
      </c>
      <c r="B4239" t="s">
        <v>73</v>
      </c>
      <c r="C4239">
        <v>48</v>
      </c>
      <c r="D4239" t="s">
        <v>57</v>
      </c>
      <c r="E4239">
        <v>0</v>
      </c>
      <c r="F4239" t="s">
        <v>2237</v>
      </c>
      <c r="G4239">
        <v>96136</v>
      </c>
      <c r="H4239">
        <v>40.345949</v>
      </c>
      <c r="I4239">
        <v>-120.081187</v>
      </c>
      <c r="J4239">
        <v>5</v>
      </c>
      <c r="K4239">
        <v>72</v>
      </c>
      <c r="L4239" t="s">
        <v>59</v>
      </c>
      <c r="M4239" t="s">
        <v>57</v>
      </c>
      <c r="N4239" t="s">
        <v>8174</v>
      </c>
      <c r="O4239" t="s">
        <v>57</v>
      </c>
      <c r="P4239" t="s">
        <v>57</v>
      </c>
      <c r="Q4239" t="s">
        <v>62</v>
      </c>
      <c r="R4239" t="s">
        <v>364</v>
      </c>
      <c r="S4239" t="s">
        <v>57</v>
      </c>
      <c r="T4239" t="s">
        <v>57</v>
      </c>
      <c r="U4239" t="s">
        <v>57</v>
      </c>
      <c r="V4239" t="s">
        <v>57</v>
      </c>
      <c r="W4239" t="s">
        <v>57</v>
      </c>
      <c r="X4239" t="s">
        <v>57</v>
      </c>
      <c r="Y4239" t="s">
        <v>57</v>
      </c>
      <c r="Z4239" t="s">
        <v>57</v>
      </c>
      <c r="AA4239" t="s">
        <v>122</v>
      </c>
      <c r="AB4239" t="s">
        <v>57</v>
      </c>
      <c r="AC4239" t="s">
        <v>87</v>
      </c>
      <c r="AD4239">
        <v>-4</v>
      </c>
      <c r="AE4239">
        <v>6230.1</v>
      </c>
      <c r="AF4239">
        <v>0</v>
      </c>
      <c r="AG4239">
        <v>0</v>
      </c>
      <c r="AH4239">
        <v>865.4400000000001</v>
      </c>
      <c r="AI4239">
        <v>7095.54</v>
      </c>
      <c r="AJ4239" t="s">
        <v>66</v>
      </c>
      <c r="AM4239">
        <v>0</v>
      </c>
      <c r="AN4239">
        <v>1</v>
      </c>
      <c r="AO4239">
        <v>1</v>
      </c>
      <c r="AP4239" t="s">
        <v>123</v>
      </c>
      <c r="AQ4239" t="s">
        <v>78</v>
      </c>
      <c r="AR4239" t="s">
        <v>79</v>
      </c>
      <c r="AS4239">
        <v>8</v>
      </c>
      <c r="AT4239">
        <v>162</v>
      </c>
      <c r="AU4239">
        <v>1</v>
      </c>
      <c r="AV4239">
        <v>0</v>
      </c>
      <c r="AW4239">
        <v>1</v>
      </c>
      <c r="AX4239">
        <v>0</v>
      </c>
      <c r="AY4239">
        <v>6</v>
      </c>
      <c r="AZ4239" t="s">
        <v>125</v>
      </c>
      <c r="BA4239">
        <v>1</v>
      </c>
      <c r="BB4239" t="s">
        <v>71</v>
      </c>
      <c r="BC4239">
        <v>4</v>
      </c>
    </row>
    <row r="4240" spans="1:55">
      <c r="A4240" t="s">
        <v>8175</v>
      </c>
      <c r="B4240" t="s">
        <v>56</v>
      </c>
      <c r="C4240">
        <v>19</v>
      </c>
      <c r="D4240" t="s">
        <v>57</v>
      </c>
      <c r="E4240">
        <v>0</v>
      </c>
      <c r="F4240" t="s">
        <v>1260</v>
      </c>
      <c r="G4240">
        <v>91105</v>
      </c>
      <c r="H4240">
        <v>34.13946</v>
      </c>
      <c r="I4240">
        <v>-118.166649</v>
      </c>
      <c r="J4240">
        <v>4</v>
      </c>
      <c r="K4240">
        <v>44</v>
      </c>
      <c r="L4240" t="s">
        <v>59</v>
      </c>
      <c r="M4240" t="s">
        <v>57</v>
      </c>
      <c r="N4240" t="s">
        <v>8176</v>
      </c>
      <c r="O4240" t="s">
        <v>57</v>
      </c>
      <c r="P4240" t="s">
        <v>57</v>
      </c>
      <c r="Q4240" t="s">
        <v>85</v>
      </c>
      <c r="R4240" t="s">
        <v>147</v>
      </c>
      <c r="S4240" t="s">
        <v>61</v>
      </c>
      <c r="T4240" t="s">
        <v>61</v>
      </c>
      <c r="U4240" t="s">
        <v>61</v>
      </c>
      <c r="V4240" t="s">
        <v>61</v>
      </c>
      <c r="W4240" t="s">
        <v>57</v>
      </c>
      <c r="X4240" t="s">
        <v>57</v>
      </c>
      <c r="Y4240" t="s">
        <v>57</v>
      </c>
      <c r="Z4240" t="s">
        <v>57</v>
      </c>
      <c r="AA4240" t="s">
        <v>77</v>
      </c>
      <c r="AB4240" t="s">
        <v>57</v>
      </c>
      <c r="AC4240" t="s">
        <v>87</v>
      </c>
      <c r="AD4240">
        <v>96.09999999999999</v>
      </c>
      <c r="AE4240">
        <v>4364.1</v>
      </c>
      <c r="AF4240">
        <v>0</v>
      </c>
      <c r="AG4240">
        <v>0</v>
      </c>
      <c r="AH4240">
        <v>494.56</v>
      </c>
      <c r="AI4240">
        <v>4858.66</v>
      </c>
      <c r="AJ4240" t="s">
        <v>88</v>
      </c>
      <c r="AK4240" t="s">
        <v>89</v>
      </c>
      <c r="AL4240" t="s">
        <v>342</v>
      </c>
      <c r="AM4240">
        <v>1</v>
      </c>
      <c r="AN4240">
        <v>0</v>
      </c>
      <c r="AO4240">
        <v>0</v>
      </c>
      <c r="AP4240" t="s">
        <v>176</v>
      </c>
      <c r="AQ4240" t="s">
        <v>116</v>
      </c>
      <c r="AR4240" t="s">
        <v>105</v>
      </c>
      <c r="AS4240">
        <v>4</v>
      </c>
      <c r="AT4240">
        <v>10253</v>
      </c>
      <c r="AU4240">
        <v>1</v>
      </c>
      <c r="AV4240">
        <v>1</v>
      </c>
      <c r="AW4240">
        <v>0</v>
      </c>
      <c r="AX4240">
        <v>96.09999999999999</v>
      </c>
      <c r="AY4240">
        <v>5</v>
      </c>
      <c r="AZ4240" t="s">
        <v>177</v>
      </c>
      <c r="BA4240">
        <v>6</v>
      </c>
      <c r="BB4240" t="s">
        <v>95</v>
      </c>
      <c r="BC4240">
        <v>1</v>
      </c>
    </row>
    <row r="4241" spans="1:55">
      <c r="A4241" t="s">
        <v>8177</v>
      </c>
      <c r="B4241" t="s">
        <v>73</v>
      </c>
      <c r="C4241">
        <v>58</v>
      </c>
      <c r="D4241" t="s">
        <v>57</v>
      </c>
      <c r="E4241">
        <v>0</v>
      </c>
      <c r="F4241" t="s">
        <v>5283</v>
      </c>
      <c r="G4241">
        <v>94940</v>
      </c>
      <c r="H4241">
        <v>38.129308</v>
      </c>
      <c r="I4241">
        <v>-122.834815</v>
      </c>
      <c r="J4241">
        <v>1</v>
      </c>
      <c r="K4241">
        <v>40</v>
      </c>
      <c r="L4241" t="s">
        <v>129</v>
      </c>
      <c r="M4241" t="s">
        <v>57</v>
      </c>
      <c r="N4241" t="s">
        <v>3129</v>
      </c>
      <c r="O4241" t="s">
        <v>57</v>
      </c>
      <c r="P4241" t="s">
        <v>57</v>
      </c>
      <c r="Q4241" t="s">
        <v>85</v>
      </c>
      <c r="R4241" t="s">
        <v>250</v>
      </c>
      <c r="S4241" t="s">
        <v>61</v>
      </c>
      <c r="T4241" t="s">
        <v>61</v>
      </c>
      <c r="U4241" t="s">
        <v>61</v>
      </c>
      <c r="V4241" t="s">
        <v>61</v>
      </c>
      <c r="W4241" t="s">
        <v>57</v>
      </c>
      <c r="X4241" t="s">
        <v>57</v>
      </c>
      <c r="Y4241" t="s">
        <v>57</v>
      </c>
      <c r="Z4241" t="s">
        <v>57</v>
      </c>
      <c r="AA4241" t="s">
        <v>77</v>
      </c>
      <c r="AB4241" t="s">
        <v>57</v>
      </c>
      <c r="AC4241" t="s">
        <v>87</v>
      </c>
      <c r="AD4241">
        <v>97.09999999999999</v>
      </c>
      <c r="AE4241">
        <v>3706.95</v>
      </c>
      <c r="AF4241">
        <v>41.85</v>
      </c>
      <c r="AG4241">
        <v>0</v>
      </c>
      <c r="AH4241">
        <v>653.2</v>
      </c>
      <c r="AI4241">
        <v>4318.3</v>
      </c>
      <c r="AJ4241" t="s">
        <v>88</v>
      </c>
      <c r="AK4241" t="s">
        <v>89</v>
      </c>
      <c r="AL4241" t="s">
        <v>356</v>
      </c>
      <c r="AM4241">
        <v>1</v>
      </c>
      <c r="AN4241">
        <v>0</v>
      </c>
      <c r="AO4241">
        <v>0</v>
      </c>
      <c r="AP4241" t="s">
        <v>176</v>
      </c>
      <c r="AQ4241" t="s">
        <v>92</v>
      </c>
      <c r="AR4241" t="s">
        <v>105</v>
      </c>
      <c r="AS4241">
        <v>4</v>
      </c>
      <c r="AT4241">
        <v>406</v>
      </c>
      <c r="AU4241">
        <v>1</v>
      </c>
      <c r="AV4241">
        <v>1</v>
      </c>
      <c r="AW4241">
        <v>0</v>
      </c>
      <c r="AX4241">
        <v>97.09999999999999</v>
      </c>
      <c r="AY4241">
        <v>5</v>
      </c>
      <c r="AZ4241" t="s">
        <v>177</v>
      </c>
      <c r="BA4241">
        <v>6</v>
      </c>
      <c r="BB4241" t="s">
        <v>95</v>
      </c>
      <c r="BC4241">
        <v>1</v>
      </c>
    </row>
    <row r="4242" spans="1:55">
      <c r="A4242" t="s">
        <v>8178</v>
      </c>
      <c r="B4242" t="s">
        <v>56</v>
      </c>
      <c r="C4242">
        <v>72</v>
      </c>
      <c r="D4242" t="s">
        <v>61</v>
      </c>
      <c r="E4242">
        <v>0</v>
      </c>
      <c r="F4242" t="s">
        <v>252</v>
      </c>
      <c r="G4242">
        <v>92131</v>
      </c>
      <c r="H4242">
        <v>32.89325</v>
      </c>
      <c r="I4242">
        <v>-117.087091</v>
      </c>
      <c r="J4242">
        <v>0</v>
      </c>
      <c r="K4242">
        <v>35</v>
      </c>
      <c r="L4242" t="s">
        <v>216</v>
      </c>
      <c r="M4242" t="s">
        <v>57</v>
      </c>
      <c r="N4242" t="s">
        <v>6445</v>
      </c>
      <c r="O4242" t="s">
        <v>57</v>
      </c>
      <c r="P4242" t="s">
        <v>57</v>
      </c>
      <c r="Q4242" t="s">
        <v>85</v>
      </c>
      <c r="R4242" t="s">
        <v>1317</v>
      </c>
      <c r="S4242" t="s">
        <v>57</v>
      </c>
      <c r="T4242" t="s">
        <v>57</v>
      </c>
      <c r="U4242" t="s">
        <v>57</v>
      </c>
      <c r="V4242" t="s">
        <v>61</v>
      </c>
      <c r="W4242" t="s">
        <v>57</v>
      </c>
      <c r="X4242" t="s">
        <v>57</v>
      </c>
      <c r="Y4242" t="s">
        <v>57</v>
      </c>
      <c r="Z4242" t="s">
        <v>57</v>
      </c>
      <c r="AA4242" t="s">
        <v>64</v>
      </c>
      <c r="AB4242" t="s">
        <v>57</v>
      </c>
      <c r="AC4242" t="s">
        <v>87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66</v>
      </c>
      <c r="AM4242">
        <v>0</v>
      </c>
      <c r="AN4242">
        <v>1</v>
      </c>
      <c r="AO4242">
        <v>0</v>
      </c>
      <c r="AP4242" t="s">
        <v>164</v>
      </c>
      <c r="AQ4242" t="s">
        <v>104</v>
      </c>
      <c r="AR4242" t="s">
        <v>105</v>
      </c>
      <c r="AS4242">
        <v>7</v>
      </c>
      <c r="AT4242">
        <v>29283</v>
      </c>
      <c r="AU4242">
        <v>1</v>
      </c>
      <c r="AV4242">
        <v>0</v>
      </c>
      <c r="AW4242">
        <v>1</v>
      </c>
      <c r="AX4242">
        <v>0</v>
      </c>
      <c r="AY4242">
        <v>4</v>
      </c>
      <c r="AZ4242" t="s">
        <v>165</v>
      </c>
      <c r="BA4242">
        <v>4</v>
      </c>
      <c r="BB4242" t="s">
        <v>80</v>
      </c>
      <c r="BC4242">
        <v>2</v>
      </c>
    </row>
    <row r="4243" spans="1:55">
      <c r="A4243" t="s">
        <v>8179</v>
      </c>
      <c r="B4243" t="s">
        <v>56</v>
      </c>
      <c r="C4243">
        <v>40</v>
      </c>
      <c r="D4243" t="s">
        <v>57</v>
      </c>
      <c r="E4243">
        <v>1</v>
      </c>
      <c r="F4243" t="s">
        <v>108</v>
      </c>
      <c r="G4243">
        <v>93012</v>
      </c>
      <c r="H4243">
        <v>34.205504</v>
      </c>
      <c r="I4243">
        <v>-118.993111</v>
      </c>
      <c r="J4243">
        <v>2</v>
      </c>
      <c r="K4243">
        <v>37</v>
      </c>
      <c r="L4243" t="s">
        <v>59</v>
      </c>
      <c r="M4243" t="s">
        <v>57</v>
      </c>
      <c r="N4243" t="s">
        <v>8180</v>
      </c>
      <c r="O4243" t="s">
        <v>57</v>
      </c>
      <c r="P4243" t="s">
        <v>57</v>
      </c>
      <c r="Q4243" t="s">
        <v>85</v>
      </c>
      <c r="R4243" t="s">
        <v>296</v>
      </c>
      <c r="S4243" t="s">
        <v>61</v>
      </c>
      <c r="T4243" t="s">
        <v>57</v>
      </c>
      <c r="U4243" t="s">
        <v>57</v>
      </c>
      <c r="V4243" t="s">
        <v>61</v>
      </c>
      <c r="W4243" t="s">
        <v>61</v>
      </c>
      <c r="X4243" t="s">
        <v>57</v>
      </c>
      <c r="Y4243" t="s">
        <v>57</v>
      </c>
      <c r="Z4243" t="s">
        <v>57</v>
      </c>
      <c r="AA4243" t="s">
        <v>77</v>
      </c>
      <c r="AB4243" t="s">
        <v>57</v>
      </c>
      <c r="AC4243" t="s">
        <v>87</v>
      </c>
      <c r="AD4243">
        <v>95.15000000000001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66</v>
      </c>
      <c r="AM4243">
        <v>0</v>
      </c>
      <c r="AN4243">
        <v>1</v>
      </c>
      <c r="AO4243">
        <v>0</v>
      </c>
      <c r="AP4243" t="s">
        <v>176</v>
      </c>
      <c r="AQ4243" t="s">
        <v>78</v>
      </c>
      <c r="AR4243" t="s">
        <v>105</v>
      </c>
      <c r="AS4243">
        <v>5</v>
      </c>
      <c r="AT4243">
        <v>24945</v>
      </c>
      <c r="AU4243">
        <v>1</v>
      </c>
      <c r="AV4243">
        <v>0</v>
      </c>
      <c r="AW4243">
        <v>1</v>
      </c>
      <c r="AX4243">
        <v>0</v>
      </c>
      <c r="AY4243">
        <v>5</v>
      </c>
      <c r="AZ4243" t="s">
        <v>177</v>
      </c>
      <c r="BA4243">
        <v>5</v>
      </c>
      <c r="BB4243" t="s">
        <v>80</v>
      </c>
      <c r="BC4243">
        <v>2</v>
      </c>
    </row>
    <row r="4244" spans="1:55">
      <c r="A4244" t="s">
        <v>8181</v>
      </c>
      <c r="B4244" t="s">
        <v>56</v>
      </c>
      <c r="C4244">
        <v>20</v>
      </c>
      <c r="D4244" t="s">
        <v>57</v>
      </c>
      <c r="E4244">
        <v>2</v>
      </c>
      <c r="F4244" t="s">
        <v>298</v>
      </c>
      <c r="G4244">
        <v>91601</v>
      </c>
      <c r="H4244">
        <v>34.1692</v>
      </c>
      <c r="I4244">
        <v>-118.372498</v>
      </c>
      <c r="J4244">
        <v>1</v>
      </c>
      <c r="K4244">
        <v>23</v>
      </c>
      <c r="L4244" t="s">
        <v>98</v>
      </c>
      <c r="M4244" t="s">
        <v>57</v>
      </c>
      <c r="N4244" t="s">
        <v>889</v>
      </c>
      <c r="O4244" t="s">
        <v>57</v>
      </c>
      <c r="P4244" t="s">
        <v>57</v>
      </c>
      <c r="Q4244" t="s">
        <v>62</v>
      </c>
      <c r="R4244" t="s">
        <v>224</v>
      </c>
      <c r="S4244" t="s">
        <v>57</v>
      </c>
      <c r="T4244" t="s">
        <v>57</v>
      </c>
      <c r="U4244" t="s">
        <v>57</v>
      </c>
      <c r="V4244" t="s">
        <v>57</v>
      </c>
      <c r="W4244" t="s">
        <v>57</v>
      </c>
      <c r="X4244" t="s">
        <v>57</v>
      </c>
      <c r="Y4244" t="s">
        <v>57</v>
      </c>
      <c r="Z4244" t="s">
        <v>57</v>
      </c>
      <c r="AA4244" t="s">
        <v>122</v>
      </c>
      <c r="AB4244" t="s">
        <v>57</v>
      </c>
      <c r="AC4244" t="s">
        <v>65</v>
      </c>
      <c r="AD4244">
        <v>91.09999999999999</v>
      </c>
      <c r="AE4244">
        <v>2198.3</v>
      </c>
      <c r="AF4244">
        <v>0</v>
      </c>
      <c r="AG4244">
        <v>0</v>
      </c>
      <c r="AH4244">
        <v>643.3099999999999</v>
      </c>
      <c r="AI4244">
        <v>2841.61</v>
      </c>
      <c r="AJ4244" t="s">
        <v>66</v>
      </c>
      <c r="AM4244">
        <v>0</v>
      </c>
      <c r="AN4244">
        <v>1</v>
      </c>
      <c r="AO4244">
        <v>0</v>
      </c>
      <c r="AP4244" t="s">
        <v>103</v>
      </c>
      <c r="AQ4244" t="s">
        <v>116</v>
      </c>
      <c r="AR4244" t="s">
        <v>105</v>
      </c>
      <c r="AS4244">
        <v>8</v>
      </c>
      <c r="AT4244">
        <v>36625</v>
      </c>
      <c r="AU4244">
        <v>1</v>
      </c>
      <c r="AV4244">
        <v>0</v>
      </c>
      <c r="AW4244">
        <v>1</v>
      </c>
      <c r="AX4244">
        <v>0</v>
      </c>
      <c r="AY4244">
        <v>3</v>
      </c>
      <c r="AZ4244" t="s">
        <v>106</v>
      </c>
      <c r="BA4244">
        <v>0</v>
      </c>
      <c r="BB4244" t="s">
        <v>71</v>
      </c>
      <c r="BC4244">
        <v>4</v>
      </c>
    </row>
    <row r="4245" spans="1:55">
      <c r="A4245" t="s">
        <v>8182</v>
      </c>
      <c r="B4245" t="s">
        <v>56</v>
      </c>
      <c r="C4245">
        <v>42</v>
      </c>
      <c r="D4245" t="s">
        <v>61</v>
      </c>
      <c r="E4245">
        <v>0</v>
      </c>
      <c r="F4245" t="s">
        <v>6523</v>
      </c>
      <c r="G4245">
        <v>93203</v>
      </c>
      <c r="H4245">
        <v>35.116307</v>
      </c>
      <c r="I4245">
        <v>-118.817644</v>
      </c>
      <c r="J4245">
        <v>0</v>
      </c>
      <c r="K4245">
        <v>65</v>
      </c>
      <c r="L4245" t="s">
        <v>129</v>
      </c>
      <c r="M4245" t="s">
        <v>57</v>
      </c>
      <c r="N4245" t="s">
        <v>8183</v>
      </c>
      <c r="O4245" t="s">
        <v>57</v>
      </c>
      <c r="P4245" t="s">
        <v>61</v>
      </c>
      <c r="Q4245" t="s">
        <v>143</v>
      </c>
      <c r="R4245" t="s">
        <v>143</v>
      </c>
      <c r="S4245" t="s">
        <v>143</v>
      </c>
      <c r="T4245" t="s">
        <v>143</v>
      </c>
      <c r="U4245" t="s">
        <v>143</v>
      </c>
      <c r="V4245" t="s">
        <v>143</v>
      </c>
      <c r="W4245" t="s">
        <v>143</v>
      </c>
      <c r="X4245" t="s">
        <v>143</v>
      </c>
      <c r="Y4245" t="s">
        <v>143</v>
      </c>
      <c r="Z4245" t="s">
        <v>143</v>
      </c>
      <c r="AA4245" t="s">
        <v>122</v>
      </c>
      <c r="AB4245" t="s">
        <v>61</v>
      </c>
      <c r="AC4245" t="s">
        <v>87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66</v>
      </c>
      <c r="AM4245">
        <v>0</v>
      </c>
      <c r="AN4245">
        <v>1</v>
      </c>
      <c r="AO4245">
        <v>0</v>
      </c>
      <c r="AP4245" t="s">
        <v>123</v>
      </c>
      <c r="AQ4245" t="s">
        <v>78</v>
      </c>
      <c r="AR4245" t="s">
        <v>182</v>
      </c>
      <c r="AT4245">
        <v>16206</v>
      </c>
      <c r="AU4245">
        <v>1</v>
      </c>
      <c r="AV4245">
        <v>0</v>
      </c>
      <c r="AW4245">
        <v>1</v>
      </c>
      <c r="AX4245">
        <v>0</v>
      </c>
      <c r="AY4245">
        <v>6</v>
      </c>
      <c r="AZ4245" t="s">
        <v>125</v>
      </c>
      <c r="BA4245">
        <v>2</v>
      </c>
      <c r="BB4245" t="s">
        <v>126</v>
      </c>
      <c r="BC4245">
        <v>3</v>
      </c>
    </row>
    <row r="4246" spans="1:55">
      <c r="A4246" t="s">
        <v>8184</v>
      </c>
      <c r="B4246" t="s">
        <v>56</v>
      </c>
      <c r="C4246">
        <v>78</v>
      </c>
      <c r="D4246" t="s">
        <v>57</v>
      </c>
      <c r="E4246">
        <v>0</v>
      </c>
      <c r="F4246" t="s">
        <v>686</v>
      </c>
      <c r="G4246">
        <v>92705</v>
      </c>
      <c r="H4246">
        <v>33.766004</v>
      </c>
      <c r="I4246">
        <v>-117.786763</v>
      </c>
      <c r="J4246">
        <v>1</v>
      </c>
      <c r="K4246">
        <v>72</v>
      </c>
      <c r="L4246" t="s">
        <v>119</v>
      </c>
      <c r="M4246" t="s">
        <v>57</v>
      </c>
      <c r="N4246" t="s">
        <v>8185</v>
      </c>
      <c r="O4246" t="s">
        <v>57</v>
      </c>
      <c r="P4246" t="s">
        <v>57</v>
      </c>
      <c r="Q4246" t="s">
        <v>85</v>
      </c>
      <c r="R4246" t="s">
        <v>76</v>
      </c>
      <c r="S4246" t="s">
        <v>61</v>
      </c>
      <c r="T4246" t="s">
        <v>57</v>
      </c>
      <c r="U4246" t="s">
        <v>57</v>
      </c>
      <c r="V4246" t="s">
        <v>61</v>
      </c>
      <c r="W4246" t="s">
        <v>57</v>
      </c>
      <c r="X4246" t="s">
        <v>57</v>
      </c>
      <c r="Y4246" t="s">
        <v>61</v>
      </c>
      <c r="Z4246" t="s">
        <v>57</v>
      </c>
      <c r="AA4246" t="s">
        <v>64</v>
      </c>
      <c r="AB4246" t="s">
        <v>61</v>
      </c>
      <c r="AC4246" t="s">
        <v>65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66</v>
      </c>
      <c r="AM4246">
        <v>0</v>
      </c>
      <c r="AN4246">
        <v>1</v>
      </c>
      <c r="AO4246">
        <v>0</v>
      </c>
      <c r="AP4246" t="s">
        <v>123</v>
      </c>
      <c r="AQ4246" t="s">
        <v>104</v>
      </c>
      <c r="AR4246" t="s">
        <v>105</v>
      </c>
      <c r="AS4246">
        <v>5</v>
      </c>
      <c r="AT4246">
        <v>44117</v>
      </c>
      <c r="AU4246">
        <v>1</v>
      </c>
      <c r="AV4246">
        <v>0</v>
      </c>
      <c r="AW4246">
        <v>1</v>
      </c>
      <c r="AX4246">
        <v>0</v>
      </c>
      <c r="AY4246">
        <v>6</v>
      </c>
      <c r="AZ4246" t="s">
        <v>125</v>
      </c>
      <c r="BA4246">
        <v>3</v>
      </c>
      <c r="BB4246" t="s">
        <v>126</v>
      </c>
      <c r="BC4246">
        <v>3</v>
      </c>
    </row>
    <row r="4247" spans="1:55">
      <c r="A4247" t="s">
        <v>8186</v>
      </c>
      <c r="B4247" t="s">
        <v>56</v>
      </c>
      <c r="C4247">
        <v>45</v>
      </c>
      <c r="D4247" t="s">
        <v>61</v>
      </c>
      <c r="E4247">
        <v>0</v>
      </c>
      <c r="F4247" t="s">
        <v>2347</v>
      </c>
      <c r="G4247">
        <v>95605</v>
      </c>
      <c r="H4247">
        <v>38.592745</v>
      </c>
      <c r="I4247">
        <v>-121.540036</v>
      </c>
      <c r="J4247">
        <v>0</v>
      </c>
      <c r="K4247">
        <v>32</v>
      </c>
      <c r="L4247" t="s">
        <v>216</v>
      </c>
      <c r="M4247" t="s">
        <v>57</v>
      </c>
      <c r="N4247" t="s">
        <v>8187</v>
      </c>
      <c r="O4247" t="s">
        <v>57</v>
      </c>
      <c r="P4247" t="s">
        <v>57</v>
      </c>
      <c r="Q4247" t="s">
        <v>135</v>
      </c>
      <c r="R4247" t="s">
        <v>423</v>
      </c>
      <c r="S4247" t="s">
        <v>57</v>
      </c>
      <c r="T4247" t="s">
        <v>61</v>
      </c>
      <c r="U4247" t="s">
        <v>61</v>
      </c>
      <c r="V4247" t="s">
        <v>61</v>
      </c>
      <c r="W4247" t="s">
        <v>57</v>
      </c>
      <c r="X4247" t="s">
        <v>57</v>
      </c>
      <c r="Y4247" t="s">
        <v>57</v>
      </c>
      <c r="Z4247" t="s">
        <v>57</v>
      </c>
      <c r="AA4247" t="s">
        <v>64</v>
      </c>
      <c r="AB4247" t="s">
        <v>61</v>
      </c>
      <c r="AC4247" t="s">
        <v>65</v>
      </c>
      <c r="AD4247">
        <v>74.75</v>
      </c>
      <c r="AE4247">
        <v>2282.95</v>
      </c>
      <c r="AF4247">
        <v>0</v>
      </c>
      <c r="AG4247">
        <v>0</v>
      </c>
      <c r="AH4247">
        <v>1070.4</v>
      </c>
      <c r="AI4247">
        <v>3353.35</v>
      </c>
      <c r="AJ4247" t="s">
        <v>66</v>
      </c>
      <c r="AM4247">
        <v>0</v>
      </c>
      <c r="AN4247">
        <v>1</v>
      </c>
      <c r="AO4247">
        <v>0</v>
      </c>
      <c r="AP4247" t="s">
        <v>164</v>
      </c>
      <c r="AQ4247" t="s">
        <v>78</v>
      </c>
      <c r="AR4247" t="s">
        <v>93</v>
      </c>
      <c r="AS4247">
        <v>5</v>
      </c>
      <c r="AT4247">
        <v>12756</v>
      </c>
      <c r="AU4247">
        <v>1</v>
      </c>
      <c r="AV4247">
        <v>0</v>
      </c>
      <c r="AW4247">
        <v>1</v>
      </c>
      <c r="AX4247">
        <v>0</v>
      </c>
      <c r="AY4247">
        <v>4</v>
      </c>
      <c r="AZ4247" t="s">
        <v>165</v>
      </c>
      <c r="BA4247">
        <v>2</v>
      </c>
      <c r="BB4247" t="s">
        <v>126</v>
      </c>
      <c r="BC4247">
        <v>3</v>
      </c>
    </row>
    <row r="4248" spans="1:55">
      <c r="A4248" t="s">
        <v>8188</v>
      </c>
      <c r="B4248" t="s">
        <v>73</v>
      </c>
      <c r="C4248">
        <v>42</v>
      </c>
      <c r="D4248" t="s">
        <v>61</v>
      </c>
      <c r="E4248">
        <v>0</v>
      </c>
      <c r="F4248" t="s">
        <v>3639</v>
      </c>
      <c r="G4248">
        <v>92275</v>
      </c>
      <c r="H4248">
        <v>33.28156</v>
      </c>
      <c r="I4248">
        <v>-115.955541</v>
      </c>
      <c r="J4248">
        <v>0</v>
      </c>
      <c r="K4248">
        <v>39</v>
      </c>
      <c r="L4248" t="s">
        <v>59</v>
      </c>
      <c r="M4248" t="s">
        <v>57</v>
      </c>
      <c r="N4248" t="s">
        <v>8189</v>
      </c>
      <c r="O4248" t="s">
        <v>61</v>
      </c>
      <c r="P4248" t="s">
        <v>61</v>
      </c>
      <c r="Q4248" t="s">
        <v>143</v>
      </c>
      <c r="R4248" t="s">
        <v>143</v>
      </c>
      <c r="S4248" t="s">
        <v>143</v>
      </c>
      <c r="T4248" t="s">
        <v>143</v>
      </c>
      <c r="U4248" t="s">
        <v>143</v>
      </c>
      <c r="V4248" t="s">
        <v>143</v>
      </c>
      <c r="W4248" t="s">
        <v>143</v>
      </c>
      <c r="X4248" t="s">
        <v>143</v>
      </c>
      <c r="Y4248" t="s">
        <v>143</v>
      </c>
      <c r="Z4248" t="s">
        <v>143</v>
      </c>
      <c r="AA4248" t="s">
        <v>64</v>
      </c>
      <c r="AB4248" t="s">
        <v>61</v>
      </c>
      <c r="AC4248" t="s">
        <v>87</v>
      </c>
      <c r="AD4248">
        <v>19.35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66</v>
      </c>
      <c r="AM4248">
        <v>0</v>
      </c>
      <c r="AN4248">
        <v>1</v>
      </c>
      <c r="AO4248">
        <v>0</v>
      </c>
      <c r="AP4248" t="s">
        <v>176</v>
      </c>
      <c r="AQ4248" t="s">
        <v>78</v>
      </c>
      <c r="AR4248" t="s">
        <v>182</v>
      </c>
      <c r="AT4248">
        <v>799</v>
      </c>
      <c r="AU4248">
        <v>1</v>
      </c>
      <c r="AV4248">
        <v>0</v>
      </c>
      <c r="AW4248">
        <v>1</v>
      </c>
      <c r="AX4248">
        <v>0</v>
      </c>
      <c r="AY4248">
        <v>5</v>
      </c>
      <c r="AZ4248" t="s">
        <v>177</v>
      </c>
      <c r="BA4248">
        <v>2</v>
      </c>
      <c r="BB4248" t="s">
        <v>126</v>
      </c>
      <c r="BC4248">
        <v>3</v>
      </c>
    </row>
    <row r="4249" spans="1:55">
      <c r="A4249" t="s">
        <v>8190</v>
      </c>
      <c r="B4249" t="s">
        <v>56</v>
      </c>
      <c r="C4249">
        <v>27</v>
      </c>
      <c r="D4249" t="s">
        <v>57</v>
      </c>
      <c r="E4249">
        <v>0</v>
      </c>
      <c r="F4249" t="s">
        <v>503</v>
      </c>
      <c r="G4249">
        <v>92840</v>
      </c>
      <c r="H4249">
        <v>33.787165</v>
      </c>
      <c r="I4249">
        <v>-117.931889</v>
      </c>
      <c r="J4249">
        <v>1</v>
      </c>
      <c r="K4249">
        <v>68</v>
      </c>
      <c r="L4249" t="s">
        <v>119</v>
      </c>
      <c r="M4249" t="s">
        <v>57</v>
      </c>
      <c r="N4249" t="s">
        <v>3742</v>
      </c>
      <c r="O4249" t="s">
        <v>57</v>
      </c>
      <c r="P4249" t="s">
        <v>57</v>
      </c>
      <c r="Q4249" t="s">
        <v>85</v>
      </c>
      <c r="R4249" t="s">
        <v>254</v>
      </c>
      <c r="S4249" t="s">
        <v>57</v>
      </c>
      <c r="T4249" t="s">
        <v>57</v>
      </c>
      <c r="U4249" t="s">
        <v>57</v>
      </c>
      <c r="V4249" t="s">
        <v>57</v>
      </c>
      <c r="W4249" t="s">
        <v>57</v>
      </c>
      <c r="X4249" t="s">
        <v>57</v>
      </c>
      <c r="Y4249" t="s">
        <v>57</v>
      </c>
      <c r="Z4249" t="s">
        <v>57</v>
      </c>
      <c r="AA4249" t="s">
        <v>122</v>
      </c>
      <c r="AB4249" t="s">
        <v>61</v>
      </c>
      <c r="AC4249" t="s">
        <v>65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66</v>
      </c>
      <c r="AM4249">
        <v>0</v>
      </c>
      <c r="AN4249">
        <v>1</v>
      </c>
      <c r="AO4249">
        <v>0</v>
      </c>
      <c r="AP4249" t="s">
        <v>123</v>
      </c>
      <c r="AQ4249" t="s">
        <v>116</v>
      </c>
      <c r="AR4249" t="s">
        <v>105</v>
      </c>
      <c r="AS4249">
        <v>8</v>
      </c>
      <c r="AT4249">
        <v>50641</v>
      </c>
      <c r="AU4249">
        <v>1</v>
      </c>
      <c r="AV4249">
        <v>0</v>
      </c>
      <c r="AW4249">
        <v>1</v>
      </c>
      <c r="AX4249">
        <v>0</v>
      </c>
      <c r="AY4249">
        <v>6</v>
      </c>
      <c r="AZ4249" t="s">
        <v>125</v>
      </c>
      <c r="BA4249">
        <v>3</v>
      </c>
      <c r="BB4249" t="s">
        <v>126</v>
      </c>
      <c r="BC4249">
        <v>3</v>
      </c>
    </row>
    <row r="4250" spans="1:55">
      <c r="A4250" t="s">
        <v>8191</v>
      </c>
      <c r="B4250" t="s">
        <v>56</v>
      </c>
      <c r="C4250">
        <v>42</v>
      </c>
      <c r="D4250" t="s">
        <v>57</v>
      </c>
      <c r="E4250">
        <v>0</v>
      </c>
      <c r="F4250" t="s">
        <v>2261</v>
      </c>
      <c r="G4250">
        <v>95492</v>
      </c>
      <c r="H4250">
        <v>38.527297</v>
      </c>
      <c r="I4250">
        <v>-122.810044</v>
      </c>
      <c r="J4250">
        <v>6</v>
      </c>
      <c r="K4250">
        <v>24</v>
      </c>
      <c r="L4250" t="s">
        <v>59</v>
      </c>
      <c r="M4250" t="s">
        <v>61</v>
      </c>
      <c r="N4250" t="s">
        <v>143</v>
      </c>
      <c r="O4250" t="s">
        <v>143</v>
      </c>
      <c r="P4250" t="s">
        <v>57</v>
      </c>
      <c r="Q4250" t="s">
        <v>135</v>
      </c>
      <c r="R4250" t="s">
        <v>254</v>
      </c>
      <c r="S4250" t="s">
        <v>57</v>
      </c>
      <c r="T4250" t="s">
        <v>57</v>
      </c>
      <c r="U4250" t="s">
        <v>57</v>
      </c>
      <c r="V4250" t="s">
        <v>61</v>
      </c>
      <c r="W4250" t="s">
        <v>57</v>
      </c>
      <c r="X4250" t="s">
        <v>57</v>
      </c>
      <c r="Y4250" t="s">
        <v>57</v>
      </c>
      <c r="Z4250" t="s">
        <v>57</v>
      </c>
      <c r="AA4250" t="s">
        <v>64</v>
      </c>
      <c r="AB4250" t="s">
        <v>61</v>
      </c>
      <c r="AC4250" t="s">
        <v>87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66</v>
      </c>
      <c r="AM4250">
        <v>0</v>
      </c>
      <c r="AN4250">
        <v>1</v>
      </c>
      <c r="AO4250">
        <v>0</v>
      </c>
      <c r="AP4250" t="s">
        <v>103</v>
      </c>
      <c r="AQ4250" t="s">
        <v>78</v>
      </c>
      <c r="AR4250" t="s">
        <v>69</v>
      </c>
      <c r="AS4250">
        <v>7</v>
      </c>
      <c r="AT4250">
        <v>23701</v>
      </c>
      <c r="AU4250">
        <v>1</v>
      </c>
      <c r="AV4250">
        <v>0</v>
      </c>
      <c r="AW4250">
        <v>1</v>
      </c>
      <c r="AX4250">
        <v>0</v>
      </c>
      <c r="AY4250">
        <v>3</v>
      </c>
      <c r="AZ4250" t="s">
        <v>106</v>
      </c>
      <c r="BA4250">
        <v>1</v>
      </c>
      <c r="BB4250" t="s">
        <v>71</v>
      </c>
      <c r="BC4250">
        <v>4</v>
      </c>
    </row>
    <row r="4251" spans="1:55">
      <c r="A4251" t="s">
        <v>8192</v>
      </c>
      <c r="B4251" t="s">
        <v>56</v>
      </c>
      <c r="C4251">
        <v>40</v>
      </c>
      <c r="D4251" t="s">
        <v>61</v>
      </c>
      <c r="E4251">
        <v>0</v>
      </c>
      <c r="F4251" t="s">
        <v>252</v>
      </c>
      <c r="G4251">
        <v>92121</v>
      </c>
      <c r="H4251">
        <v>32.898613</v>
      </c>
      <c r="I4251">
        <v>-117.202937</v>
      </c>
      <c r="J4251">
        <v>0</v>
      </c>
      <c r="K4251">
        <v>16</v>
      </c>
      <c r="L4251" t="s">
        <v>98</v>
      </c>
      <c r="M4251" t="s">
        <v>57</v>
      </c>
      <c r="N4251" t="s">
        <v>7735</v>
      </c>
      <c r="O4251" t="s">
        <v>61</v>
      </c>
      <c r="P4251" t="s">
        <v>57</v>
      </c>
      <c r="Q4251" t="s">
        <v>85</v>
      </c>
      <c r="R4251" t="s">
        <v>313</v>
      </c>
      <c r="S4251" t="s">
        <v>61</v>
      </c>
      <c r="T4251" t="s">
        <v>57</v>
      </c>
      <c r="U4251" t="s">
        <v>61</v>
      </c>
      <c r="V4251" t="s">
        <v>61</v>
      </c>
      <c r="W4251" t="s">
        <v>61</v>
      </c>
      <c r="X4251" t="s">
        <v>57</v>
      </c>
      <c r="Y4251" t="s">
        <v>57</v>
      </c>
      <c r="Z4251" t="s">
        <v>57</v>
      </c>
      <c r="AA4251" t="s">
        <v>77</v>
      </c>
      <c r="AB4251" t="s">
        <v>57</v>
      </c>
      <c r="AC4251" t="s">
        <v>87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66</v>
      </c>
      <c r="AM4251">
        <v>0</v>
      </c>
      <c r="AN4251">
        <v>1</v>
      </c>
      <c r="AO4251">
        <v>0</v>
      </c>
      <c r="AP4251" t="s">
        <v>103</v>
      </c>
      <c r="AQ4251" t="s">
        <v>78</v>
      </c>
      <c r="AR4251" t="s">
        <v>93</v>
      </c>
      <c r="AS4251">
        <v>4</v>
      </c>
      <c r="AT4251">
        <v>4258</v>
      </c>
      <c r="AU4251">
        <v>1</v>
      </c>
      <c r="AV4251">
        <v>0</v>
      </c>
      <c r="AW4251">
        <v>1</v>
      </c>
      <c r="AX4251">
        <v>0</v>
      </c>
      <c r="AY4251">
        <v>3</v>
      </c>
      <c r="AZ4251" t="s">
        <v>106</v>
      </c>
      <c r="BA4251">
        <v>7</v>
      </c>
      <c r="BB4251" t="s">
        <v>95</v>
      </c>
      <c r="BC4251">
        <v>1</v>
      </c>
    </row>
    <row r="4252" spans="1:55">
      <c r="A4252" t="s">
        <v>8193</v>
      </c>
      <c r="B4252" t="s">
        <v>73</v>
      </c>
      <c r="C4252">
        <v>42</v>
      </c>
      <c r="D4252" t="s">
        <v>61</v>
      </c>
      <c r="E4252">
        <v>0</v>
      </c>
      <c r="F4252" t="s">
        <v>627</v>
      </c>
      <c r="G4252">
        <v>94111</v>
      </c>
      <c r="H4252">
        <v>37.801776</v>
      </c>
      <c r="I4252">
        <v>-122.402293</v>
      </c>
      <c r="J4252">
        <v>0</v>
      </c>
      <c r="K4252">
        <v>12</v>
      </c>
      <c r="L4252" t="s">
        <v>59</v>
      </c>
      <c r="M4252" t="s">
        <v>57</v>
      </c>
      <c r="N4252" t="s">
        <v>5335</v>
      </c>
      <c r="O4252" t="s">
        <v>61</v>
      </c>
      <c r="P4252" t="s">
        <v>61</v>
      </c>
      <c r="Q4252" t="s">
        <v>143</v>
      </c>
      <c r="R4252" t="s">
        <v>143</v>
      </c>
      <c r="S4252" t="s">
        <v>143</v>
      </c>
      <c r="T4252" t="s">
        <v>143</v>
      </c>
      <c r="U4252" t="s">
        <v>143</v>
      </c>
      <c r="V4252" t="s">
        <v>143</v>
      </c>
      <c r="W4252" t="s">
        <v>143</v>
      </c>
      <c r="X4252" t="s">
        <v>143</v>
      </c>
      <c r="Y4252" t="s">
        <v>143</v>
      </c>
      <c r="Z4252" t="s">
        <v>143</v>
      </c>
      <c r="AA4252" t="s">
        <v>64</v>
      </c>
      <c r="AB4252" t="s">
        <v>61</v>
      </c>
      <c r="AC4252" t="s">
        <v>65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66</v>
      </c>
      <c r="AM4252">
        <v>0</v>
      </c>
      <c r="AN4252">
        <v>1</v>
      </c>
      <c r="AO4252">
        <v>1</v>
      </c>
      <c r="AP4252" t="s">
        <v>67</v>
      </c>
      <c r="AQ4252" t="s">
        <v>78</v>
      </c>
      <c r="AR4252" t="s">
        <v>79</v>
      </c>
      <c r="AT4252">
        <v>3337</v>
      </c>
      <c r="AU4252">
        <v>1</v>
      </c>
      <c r="AV4252">
        <v>0</v>
      </c>
      <c r="AW4252">
        <v>1</v>
      </c>
      <c r="AX4252">
        <v>0</v>
      </c>
      <c r="AY4252">
        <v>2</v>
      </c>
      <c r="AZ4252" t="s">
        <v>70</v>
      </c>
      <c r="BA4252">
        <v>2</v>
      </c>
      <c r="BB4252" t="s">
        <v>126</v>
      </c>
      <c r="BC4252">
        <v>3</v>
      </c>
    </row>
    <row r="4253" spans="1:55">
      <c r="A4253" t="s">
        <v>8194</v>
      </c>
      <c r="B4253" t="s">
        <v>56</v>
      </c>
      <c r="C4253">
        <v>25</v>
      </c>
      <c r="D4253" t="s">
        <v>61</v>
      </c>
      <c r="E4253">
        <v>0</v>
      </c>
      <c r="F4253" t="s">
        <v>1662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59</v>
      </c>
      <c r="M4253" t="s">
        <v>57</v>
      </c>
      <c r="N4253" t="s">
        <v>2629</v>
      </c>
      <c r="O4253" t="s">
        <v>61</v>
      </c>
      <c r="P4253" t="s">
        <v>57</v>
      </c>
      <c r="Q4253" t="s">
        <v>135</v>
      </c>
      <c r="R4253" t="s">
        <v>86</v>
      </c>
      <c r="S4253" t="s">
        <v>57</v>
      </c>
      <c r="T4253" t="s">
        <v>57</v>
      </c>
      <c r="U4253" t="s">
        <v>57</v>
      </c>
      <c r="V4253" t="s">
        <v>61</v>
      </c>
      <c r="W4253" t="s">
        <v>61</v>
      </c>
      <c r="X4253" t="s">
        <v>61</v>
      </c>
      <c r="Y4253" t="s">
        <v>61</v>
      </c>
      <c r="Z4253" t="s">
        <v>57</v>
      </c>
      <c r="AA4253" t="s">
        <v>122</v>
      </c>
      <c r="AB4253" t="s">
        <v>57</v>
      </c>
      <c r="AC4253" t="s">
        <v>87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66</v>
      </c>
      <c r="AM4253">
        <v>0</v>
      </c>
      <c r="AN4253">
        <v>1</v>
      </c>
      <c r="AO4253">
        <v>0</v>
      </c>
      <c r="AP4253" t="s">
        <v>123</v>
      </c>
      <c r="AQ4253" t="s">
        <v>116</v>
      </c>
      <c r="AR4253" t="s">
        <v>69</v>
      </c>
      <c r="AS4253">
        <v>4</v>
      </c>
      <c r="AT4253">
        <v>2144</v>
      </c>
      <c r="AU4253">
        <v>1</v>
      </c>
      <c r="AV4253">
        <v>0</v>
      </c>
      <c r="AW4253">
        <v>1</v>
      </c>
      <c r="AX4253">
        <v>0</v>
      </c>
      <c r="AY4253">
        <v>6</v>
      </c>
      <c r="AZ4253" t="s">
        <v>125</v>
      </c>
      <c r="BA4253">
        <v>2</v>
      </c>
      <c r="BB4253" t="s">
        <v>126</v>
      </c>
      <c r="BC4253">
        <v>3</v>
      </c>
    </row>
    <row r="4254" spans="1:55">
      <c r="A4254" t="s">
        <v>8195</v>
      </c>
      <c r="B4254" t="s">
        <v>73</v>
      </c>
      <c r="C4254">
        <v>39</v>
      </c>
      <c r="D4254" t="s">
        <v>61</v>
      </c>
      <c r="E4254">
        <v>0</v>
      </c>
      <c r="F4254" t="s">
        <v>6777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59</v>
      </c>
      <c r="M4254" t="s">
        <v>57</v>
      </c>
      <c r="N4254" t="s">
        <v>381</v>
      </c>
      <c r="O4254" t="s">
        <v>57</v>
      </c>
      <c r="P4254" t="s">
        <v>61</v>
      </c>
      <c r="Q4254" t="s">
        <v>143</v>
      </c>
      <c r="R4254" t="s">
        <v>143</v>
      </c>
      <c r="S4254" t="s">
        <v>143</v>
      </c>
      <c r="T4254" t="s">
        <v>143</v>
      </c>
      <c r="U4254" t="s">
        <v>143</v>
      </c>
      <c r="V4254" t="s">
        <v>143</v>
      </c>
      <c r="W4254" t="s">
        <v>143</v>
      </c>
      <c r="X4254" t="s">
        <v>143</v>
      </c>
      <c r="Y4254" t="s">
        <v>143</v>
      </c>
      <c r="Z4254" t="s">
        <v>143</v>
      </c>
      <c r="AA4254" t="s">
        <v>122</v>
      </c>
      <c r="AB4254" t="s">
        <v>57</v>
      </c>
      <c r="AC4254" t="s">
        <v>65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66</v>
      </c>
      <c r="AM4254">
        <v>0</v>
      </c>
      <c r="AN4254">
        <v>1</v>
      </c>
      <c r="AO4254">
        <v>0</v>
      </c>
      <c r="AP4254" t="s">
        <v>123</v>
      </c>
      <c r="AQ4254" t="s">
        <v>68</v>
      </c>
      <c r="AR4254" t="s">
        <v>182</v>
      </c>
      <c r="AT4254">
        <v>2644</v>
      </c>
      <c r="AU4254">
        <v>1</v>
      </c>
      <c r="AV4254">
        <v>0</v>
      </c>
      <c r="AW4254">
        <v>1</v>
      </c>
      <c r="AX4254">
        <v>0</v>
      </c>
      <c r="AY4254">
        <v>6</v>
      </c>
      <c r="AZ4254" t="s">
        <v>125</v>
      </c>
      <c r="BA4254">
        <v>2</v>
      </c>
      <c r="BB4254" t="s">
        <v>126</v>
      </c>
      <c r="BC4254">
        <v>3</v>
      </c>
    </row>
    <row r="4255" spans="1:55">
      <c r="A4255" t="s">
        <v>8196</v>
      </c>
      <c r="B4255" t="s">
        <v>73</v>
      </c>
      <c r="C4255">
        <v>42</v>
      </c>
      <c r="D4255" t="s">
        <v>61</v>
      </c>
      <c r="E4255">
        <v>0</v>
      </c>
      <c r="F4255" t="s">
        <v>3438</v>
      </c>
      <c r="G4255">
        <v>94569</v>
      </c>
      <c r="H4255">
        <v>38.035707</v>
      </c>
      <c r="I4255">
        <v>-122.196821</v>
      </c>
      <c r="J4255">
        <v>0</v>
      </c>
      <c r="K4255">
        <v>12</v>
      </c>
      <c r="L4255" t="s">
        <v>59</v>
      </c>
      <c r="M4255" t="s">
        <v>57</v>
      </c>
      <c r="N4255" t="s">
        <v>8197</v>
      </c>
      <c r="O4255" t="s">
        <v>61</v>
      </c>
      <c r="P4255" t="s">
        <v>57</v>
      </c>
      <c r="Q4255" t="s">
        <v>62</v>
      </c>
      <c r="R4255" t="s">
        <v>76</v>
      </c>
      <c r="S4255" t="s">
        <v>57</v>
      </c>
      <c r="T4255" t="s">
        <v>61</v>
      </c>
      <c r="U4255" t="s">
        <v>61</v>
      </c>
      <c r="V4255" t="s">
        <v>57</v>
      </c>
      <c r="W4255" t="s">
        <v>61</v>
      </c>
      <c r="X4255" t="s">
        <v>61</v>
      </c>
      <c r="Y4255" t="s">
        <v>61</v>
      </c>
      <c r="Z4255" t="s">
        <v>57</v>
      </c>
      <c r="AA4255" t="s">
        <v>77</v>
      </c>
      <c r="AB4255" t="s">
        <v>61</v>
      </c>
      <c r="AC4255" t="s">
        <v>65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88</v>
      </c>
      <c r="AK4255" t="s">
        <v>201</v>
      </c>
      <c r="AL4255" t="s">
        <v>1253</v>
      </c>
      <c r="AM4255">
        <v>1</v>
      </c>
      <c r="AN4255">
        <v>0</v>
      </c>
      <c r="AO4255">
        <v>0</v>
      </c>
      <c r="AP4255" t="s">
        <v>67</v>
      </c>
      <c r="AQ4255" t="s">
        <v>78</v>
      </c>
      <c r="AR4255" t="s">
        <v>69</v>
      </c>
      <c r="AS4255">
        <v>3</v>
      </c>
      <c r="AT4255">
        <v>173</v>
      </c>
      <c r="AU4255">
        <v>1</v>
      </c>
      <c r="AV4255">
        <v>1</v>
      </c>
      <c r="AW4255">
        <v>0</v>
      </c>
      <c r="AX4255">
        <v>56.65</v>
      </c>
      <c r="AY4255">
        <v>2</v>
      </c>
      <c r="AZ4255" t="s">
        <v>70</v>
      </c>
      <c r="BA4255">
        <v>5</v>
      </c>
      <c r="BB4255" t="s">
        <v>80</v>
      </c>
      <c r="BC4255">
        <v>2</v>
      </c>
    </row>
    <row r="4256" spans="1:55">
      <c r="A4256" t="s">
        <v>8198</v>
      </c>
      <c r="B4256" t="s">
        <v>73</v>
      </c>
      <c r="C4256">
        <v>80</v>
      </c>
      <c r="D4256" t="s">
        <v>57</v>
      </c>
      <c r="E4256">
        <v>0</v>
      </c>
      <c r="F4256" t="s">
        <v>899</v>
      </c>
      <c r="G4256">
        <v>90605</v>
      </c>
      <c r="H4256">
        <v>33.960891</v>
      </c>
      <c r="I4256">
        <v>-118.032222</v>
      </c>
      <c r="J4256">
        <v>1</v>
      </c>
      <c r="K4256">
        <v>23</v>
      </c>
      <c r="L4256" t="s">
        <v>59</v>
      </c>
      <c r="M4256" t="s">
        <v>57</v>
      </c>
      <c r="N4256" t="s">
        <v>2924</v>
      </c>
      <c r="O4256" t="s">
        <v>57</v>
      </c>
      <c r="P4256" t="s">
        <v>57</v>
      </c>
      <c r="Q4256" t="s">
        <v>85</v>
      </c>
      <c r="R4256" t="s">
        <v>121</v>
      </c>
      <c r="S4256" t="s">
        <v>61</v>
      </c>
      <c r="T4256" t="s">
        <v>57</v>
      </c>
      <c r="U4256" t="s">
        <v>57</v>
      </c>
      <c r="V4256" t="s">
        <v>61</v>
      </c>
      <c r="W4256" t="s">
        <v>57</v>
      </c>
      <c r="X4256" t="s">
        <v>57</v>
      </c>
      <c r="Y4256" t="s">
        <v>57</v>
      </c>
      <c r="Z4256" t="s">
        <v>61</v>
      </c>
      <c r="AA4256" t="s">
        <v>77</v>
      </c>
      <c r="AB4256" t="s">
        <v>57</v>
      </c>
      <c r="AC4256" t="s">
        <v>87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66</v>
      </c>
      <c r="AM4256">
        <v>0</v>
      </c>
      <c r="AN4256">
        <v>1</v>
      </c>
      <c r="AO4256">
        <v>0</v>
      </c>
      <c r="AP4256" t="s">
        <v>103</v>
      </c>
      <c r="AQ4256" t="s">
        <v>104</v>
      </c>
      <c r="AR4256" t="s">
        <v>105</v>
      </c>
      <c r="AS4256">
        <v>5</v>
      </c>
      <c r="AT4256">
        <v>38181</v>
      </c>
      <c r="AU4256">
        <v>1</v>
      </c>
      <c r="AV4256">
        <v>0</v>
      </c>
      <c r="AW4256">
        <v>1</v>
      </c>
      <c r="AX4256">
        <v>0</v>
      </c>
      <c r="AY4256">
        <v>3</v>
      </c>
      <c r="AZ4256" t="s">
        <v>106</v>
      </c>
      <c r="BA4256">
        <v>6</v>
      </c>
      <c r="BB4256" t="s">
        <v>95</v>
      </c>
      <c r="BC4256">
        <v>1</v>
      </c>
    </row>
    <row r="4257" spans="1:55">
      <c r="A4257" t="s">
        <v>8199</v>
      </c>
      <c r="B4257" t="s">
        <v>56</v>
      </c>
      <c r="C4257">
        <v>62</v>
      </c>
      <c r="D4257" t="s">
        <v>61</v>
      </c>
      <c r="E4257">
        <v>0</v>
      </c>
      <c r="F4257" t="s">
        <v>3819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216</v>
      </c>
      <c r="M4257" t="s">
        <v>57</v>
      </c>
      <c r="N4257" t="s">
        <v>8200</v>
      </c>
      <c r="O4257" t="s">
        <v>61</v>
      </c>
      <c r="P4257" t="s">
        <v>61</v>
      </c>
      <c r="Q4257" t="s">
        <v>143</v>
      </c>
      <c r="R4257" t="s">
        <v>143</v>
      </c>
      <c r="S4257" t="s">
        <v>143</v>
      </c>
      <c r="T4257" t="s">
        <v>143</v>
      </c>
      <c r="U4257" t="s">
        <v>143</v>
      </c>
      <c r="V4257" t="s">
        <v>143</v>
      </c>
      <c r="W4257" t="s">
        <v>143</v>
      </c>
      <c r="X4257" t="s">
        <v>143</v>
      </c>
      <c r="Y4257" t="s">
        <v>143</v>
      </c>
      <c r="Z4257" t="s">
        <v>143</v>
      </c>
      <c r="AA4257" t="s">
        <v>64</v>
      </c>
      <c r="AB4257" t="s">
        <v>57</v>
      </c>
      <c r="AC4257" t="s">
        <v>87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66</v>
      </c>
      <c r="AM4257">
        <v>0</v>
      </c>
      <c r="AN4257">
        <v>1</v>
      </c>
      <c r="AO4257">
        <v>0</v>
      </c>
      <c r="AP4257" t="s">
        <v>176</v>
      </c>
      <c r="AQ4257" t="s">
        <v>124</v>
      </c>
      <c r="AR4257" t="s">
        <v>182</v>
      </c>
      <c r="AT4257">
        <v>5395</v>
      </c>
      <c r="AU4257">
        <v>1</v>
      </c>
      <c r="AV4257">
        <v>0</v>
      </c>
      <c r="AW4257">
        <v>1</v>
      </c>
      <c r="AX4257">
        <v>0</v>
      </c>
      <c r="AY4257">
        <v>5</v>
      </c>
      <c r="AZ4257" t="s">
        <v>177</v>
      </c>
      <c r="BA4257">
        <v>2</v>
      </c>
      <c r="BB4257" t="s">
        <v>126</v>
      </c>
      <c r="BC4257">
        <v>3</v>
      </c>
    </row>
    <row r="4258" spans="1:55">
      <c r="A4258" t="s">
        <v>8201</v>
      </c>
      <c r="B4258" t="s">
        <v>73</v>
      </c>
      <c r="C4258">
        <v>28</v>
      </c>
      <c r="D4258" t="s">
        <v>61</v>
      </c>
      <c r="E4258">
        <v>0</v>
      </c>
      <c r="F4258" t="s">
        <v>6457</v>
      </c>
      <c r="G4258">
        <v>94951</v>
      </c>
      <c r="H4258">
        <v>38.325599</v>
      </c>
      <c r="I4258">
        <v>-122.642352</v>
      </c>
      <c r="J4258">
        <v>0</v>
      </c>
      <c r="K4258">
        <v>1</v>
      </c>
      <c r="L4258" t="s">
        <v>83</v>
      </c>
      <c r="M4258" t="s">
        <v>57</v>
      </c>
      <c r="N4258" t="s">
        <v>8202</v>
      </c>
      <c r="O4258" t="s">
        <v>61</v>
      </c>
      <c r="P4258" t="s">
        <v>61</v>
      </c>
      <c r="Q4258" t="s">
        <v>143</v>
      </c>
      <c r="R4258" t="s">
        <v>143</v>
      </c>
      <c r="S4258" t="s">
        <v>143</v>
      </c>
      <c r="T4258" t="s">
        <v>143</v>
      </c>
      <c r="U4258" t="s">
        <v>143</v>
      </c>
      <c r="V4258" t="s">
        <v>143</v>
      </c>
      <c r="W4258" t="s">
        <v>143</v>
      </c>
      <c r="X4258" t="s">
        <v>143</v>
      </c>
      <c r="Y4258" t="s">
        <v>143</v>
      </c>
      <c r="Z4258" t="s">
        <v>143</v>
      </c>
      <c r="AA4258" t="s">
        <v>77</v>
      </c>
      <c r="AB4258" t="s">
        <v>57</v>
      </c>
      <c r="AC4258" t="s">
        <v>65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170</v>
      </c>
      <c r="AM4258">
        <v>0</v>
      </c>
      <c r="AN4258">
        <v>0</v>
      </c>
      <c r="AO4258">
        <v>0</v>
      </c>
      <c r="AP4258" t="s">
        <v>91</v>
      </c>
      <c r="AQ4258" t="s">
        <v>116</v>
      </c>
      <c r="AR4258" t="s">
        <v>182</v>
      </c>
      <c r="AT4258">
        <v>3777</v>
      </c>
      <c r="AU4258">
        <v>0</v>
      </c>
      <c r="AX4258">
        <v>0</v>
      </c>
      <c r="AY4258">
        <v>1</v>
      </c>
      <c r="AZ4258" t="s">
        <v>94</v>
      </c>
      <c r="BA4258">
        <v>8</v>
      </c>
      <c r="BB4258" t="s">
        <v>95</v>
      </c>
      <c r="BC4258">
        <v>1</v>
      </c>
    </row>
    <row r="4259" spans="1:55">
      <c r="A4259" t="s">
        <v>8203</v>
      </c>
      <c r="B4259" t="s">
        <v>56</v>
      </c>
      <c r="C4259">
        <v>46</v>
      </c>
      <c r="D4259" t="s">
        <v>57</v>
      </c>
      <c r="E4259">
        <v>1</v>
      </c>
      <c r="F4259" t="s">
        <v>4964</v>
      </c>
      <c r="G4259">
        <v>92040</v>
      </c>
      <c r="H4259">
        <v>32.909873</v>
      </c>
      <c r="I4259">
        <v>-116.906774</v>
      </c>
      <c r="J4259">
        <v>1</v>
      </c>
      <c r="K4259">
        <v>67</v>
      </c>
      <c r="L4259" t="s">
        <v>119</v>
      </c>
      <c r="M4259" t="s">
        <v>57</v>
      </c>
      <c r="N4259" t="s">
        <v>8204</v>
      </c>
      <c r="O4259" t="s">
        <v>57</v>
      </c>
      <c r="P4259" t="s">
        <v>57</v>
      </c>
      <c r="Q4259" t="s">
        <v>135</v>
      </c>
      <c r="R4259" t="s">
        <v>586</v>
      </c>
      <c r="S4259" t="s">
        <v>61</v>
      </c>
      <c r="T4259" t="s">
        <v>61</v>
      </c>
      <c r="U4259" t="s">
        <v>57</v>
      </c>
      <c r="V4259" t="s">
        <v>57</v>
      </c>
      <c r="W4259" t="s">
        <v>61</v>
      </c>
      <c r="X4259" t="s">
        <v>57</v>
      </c>
      <c r="Y4259" t="s">
        <v>57</v>
      </c>
      <c r="Z4259" t="s">
        <v>57</v>
      </c>
      <c r="AA4259" t="s">
        <v>122</v>
      </c>
      <c r="AB4259" t="s">
        <v>57</v>
      </c>
      <c r="AC4259" t="s">
        <v>87</v>
      </c>
      <c r="AD4259">
        <v>69.90000000000001</v>
      </c>
      <c r="AE4259">
        <v>4615.9</v>
      </c>
      <c r="AF4259">
        <v>0</v>
      </c>
      <c r="AG4259">
        <v>0</v>
      </c>
      <c r="AH4259">
        <v>993.61</v>
      </c>
      <c r="AI4259">
        <v>5609.51</v>
      </c>
      <c r="AJ4259" t="s">
        <v>66</v>
      </c>
      <c r="AM4259">
        <v>0</v>
      </c>
      <c r="AN4259">
        <v>1</v>
      </c>
      <c r="AO4259">
        <v>0</v>
      </c>
      <c r="AP4259" t="s">
        <v>123</v>
      </c>
      <c r="AQ4259" t="s">
        <v>78</v>
      </c>
      <c r="AR4259" t="s">
        <v>69</v>
      </c>
      <c r="AS4259">
        <v>5</v>
      </c>
      <c r="AT4259">
        <v>42277</v>
      </c>
      <c r="AU4259">
        <v>1</v>
      </c>
      <c r="AV4259">
        <v>0</v>
      </c>
      <c r="AW4259">
        <v>1</v>
      </c>
      <c r="AX4259">
        <v>0</v>
      </c>
      <c r="AY4259">
        <v>6</v>
      </c>
      <c r="AZ4259" t="s">
        <v>125</v>
      </c>
      <c r="BA4259">
        <v>0</v>
      </c>
      <c r="BB4259" t="s">
        <v>71</v>
      </c>
      <c r="BC4259">
        <v>4</v>
      </c>
    </row>
    <row r="4260" spans="1:55">
      <c r="A4260" t="s">
        <v>8205</v>
      </c>
      <c r="B4260" t="s">
        <v>73</v>
      </c>
      <c r="C4260">
        <v>68</v>
      </c>
      <c r="D4260" t="s">
        <v>57</v>
      </c>
      <c r="E4260">
        <v>0</v>
      </c>
      <c r="F4260" t="s">
        <v>861</v>
      </c>
      <c r="G4260">
        <v>90720</v>
      </c>
      <c r="H4260">
        <v>33.79499</v>
      </c>
      <c r="I4260">
        <v>-118.065591</v>
      </c>
      <c r="J4260">
        <v>2</v>
      </c>
      <c r="K4260">
        <v>40</v>
      </c>
      <c r="L4260" t="s">
        <v>59</v>
      </c>
      <c r="M4260" t="s">
        <v>57</v>
      </c>
      <c r="N4260" t="s">
        <v>1036</v>
      </c>
      <c r="O4260" t="s">
        <v>61</v>
      </c>
      <c r="P4260" t="s">
        <v>57</v>
      </c>
      <c r="Q4260" t="s">
        <v>85</v>
      </c>
      <c r="R4260" t="s">
        <v>318</v>
      </c>
      <c r="S4260" t="s">
        <v>57</v>
      </c>
      <c r="T4260" t="s">
        <v>57</v>
      </c>
      <c r="U4260" t="s">
        <v>57</v>
      </c>
      <c r="V4260" t="s">
        <v>57</v>
      </c>
      <c r="W4260" t="s">
        <v>57</v>
      </c>
      <c r="X4260" t="s">
        <v>61</v>
      </c>
      <c r="Y4260" t="s">
        <v>61</v>
      </c>
      <c r="Z4260" t="s">
        <v>57</v>
      </c>
      <c r="AA4260" t="s">
        <v>64</v>
      </c>
      <c r="AB4260" t="s">
        <v>57</v>
      </c>
      <c r="AC4260" t="s">
        <v>65</v>
      </c>
      <c r="AD4260">
        <v>98.15000000000001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66</v>
      </c>
      <c r="AM4260">
        <v>0</v>
      </c>
      <c r="AN4260">
        <v>1</v>
      </c>
      <c r="AO4260">
        <v>0</v>
      </c>
      <c r="AP4260" t="s">
        <v>176</v>
      </c>
      <c r="AQ4260" t="s">
        <v>124</v>
      </c>
      <c r="AR4260" t="s">
        <v>105</v>
      </c>
      <c r="AS4260">
        <v>6</v>
      </c>
      <c r="AT4260">
        <v>21343</v>
      </c>
      <c r="AU4260">
        <v>1</v>
      </c>
      <c r="AV4260">
        <v>0</v>
      </c>
      <c r="AW4260">
        <v>1</v>
      </c>
      <c r="AX4260">
        <v>0</v>
      </c>
      <c r="AY4260">
        <v>5</v>
      </c>
      <c r="AZ4260" t="s">
        <v>177</v>
      </c>
      <c r="BA4260">
        <v>3</v>
      </c>
      <c r="BB4260" t="s">
        <v>126</v>
      </c>
      <c r="BC4260">
        <v>3</v>
      </c>
    </row>
    <row r="4261" spans="1:55">
      <c r="A4261" t="s">
        <v>8206</v>
      </c>
      <c r="B4261" t="s">
        <v>73</v>
      </c>
      <c r="C4261">
        <v>39</v>
      </c>
      <c r="D4261" t="s">
        <v>57</v>
      </c>
      <c r="E4261">
        <v>0</v>
      </c>
      <c r="F4261" t="s">
        <v>2337</v>
      </c>
      <c r="G4261">
        <v>91020</v>
      </c>
      <c r="H4261">
        <v>34.2112</v>
      </c>
      <c r="I4261">
        <v>-118.230625</v>
      </c>
      <c r="J4261">
        <v>7</v>
      </c>
      <c r="K4261">
        <v>72</v>
      </c>
      <c r="L4261" t="s">
        <v>119</v>
      </c>
      <c r="M4261" t="s">
        <v>57</v>
      </c>
      <c r="N4261" t="s">
        <v>8207</v>
      </c>
      <c r="O4261" t="s">
        <v>57</v>
      </c>
      <c r="P4261" t="s">
        <v>57</v>
      </c>
      <c r="Q4261" t="s">
        <v>62</v>
      </c>
      <c r="R4261" t="s">
        <v>86</v>
      </c>
      <c r="S4261" t="s">
        <v>57</v>
      </c>
      <c r="T4261" t="s">
        <v>57</v>
      </c>
      <c r="U4261" t="s">
        <v>57</v>
      </c>
      <c r="V4261" t="s">
        <v>57</v>
      </c>
      <c r="W4261" t="s">
        <v>57</v>
      </c>
      <c r="X4261" t="s">
        <v>57</v>
      </c>
      <c r="Y4261" t="s">
        <v>57</v>
      </c>
      <c r="Z4261" t="s">
        <v>57</v>
      </c>
      <c r="AA4261" t="s">
        <v>122</v>
      </c>
      <c r="AB4261" t="s">
        <v>57</v>
      </c>
      <c r="AC4261" t="s">
        <v>87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66</v>
      </c>
      <c r="AM4261">
        <v>0</v>
      </c>
      <c r="AN4261">
        <v>1</v>
      </c>
      <c r="AO4261">
        <v>0</v>
      </c>
      <c r="AP4261" t="s">
        <v>123</v>
      </c>
      <c r="AQ4261" t="s">
        <v>68</v>
      </c>
      <c r="AR4261" t="s">
        <v>93</v>
      </c>
      <c r="AS4261">
        <v>8</v>
      </c>
      <c r="AT4261">
        <v>7527</v>
      </c>
      <c r="AU4261">
        <v>1</v>
      </c>
      <c r="AV4261">
        <v>0</v>
      </c>
      <c r="AW4261">
        <v>1</v>
      </c>
      <c r="AX4261">
        <v>0</v>
      </c>
      <c r="AY4261">
        <v>6</v>
      </c>
      <c r="AZ4261" t="s">
        <v>125</v>
      </c>
      <c r="BA4261">
        <v>1</v>
      </c>
      <c r="BB4261" t="s">
        <v>71</v>
      </c>
      <c r="BC4261">
        <v>4</v>
      </c>
    </row>
    <row r="4262" spans="1:55">
      <c r="A4262" t="s">
        <v>8208</v>
      </c>
      <c r="B4262" t="s">
        <v>56</v>
      </c>
      <c r="C4262">
        <v>55</v>
      </c>
      <c r="D4262" t="s">
        <v>57</v>
      </c>
      <c r="E4262">
        <v>0</v>
      </c>
      <c r="F4262" t="s">
        <v>3824</v>
      </c>
      <c r="G4262">
        <v>95982</v>
      </c>
      <c r="H4262">
        <v>39.172777</v>
      </c>
      <c r="I4262">
        <v>-121.805845</v>
      </c>
      <c r="J4262">
        <v>1</v>
      </c>
      <c r="K4262">
        <v>61</v>
      </c>
      <c r="L4262" t="s">
        <v>129</v>
      </c>
      <c r="M4262" t="s">
        <v>57</v>
      </c>
      <c r="N4262" t="s">
        <v>8209</v>
      </c>
      <c r="O4262" t="s">
        <v>57</v>
      </c>
      <c r="P4262" t="s">
        <v>57</v>
      </c>
      <c r="Q4262" t="s">
        <v>85</v>
      </c>
      <c r="R4262" t="s">
        <v>441</v>
      </c>
      <c r="S4262" t="s">
        <v>61</v>
      </c>
      <c r="T4262" t="s">
        <v>57</v>
      </c>
      <c r="U4262" t="s">
        <v>61</v>
      </c>
      <c r="V4262" t="s">
        <v>57</v>
      </c>
      <c r="W4262" t="s">
        <v>61</v>
      </c>
      <c r="X4262" t="s">
        <v>57</v>
      </c>
      <c r="Y4262" t="s">
        <v>57</v>
      </c>
      <c r="Z4262" t="s">
        <v>57</v>
      </c>
      <c r="AA4262" t="s">
        <v>122</v>
      </c>
      <c r="AB4262" t="s">
        <v>57</v>
      </c>
      <c r="AC4262" t="s">
        <v>87</v>
      </c>
      <c r="AD4262">
        <v>94.34999999999999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66</v>
      </c>
      <c r="AM4262">
        <v>0</v>
      </c>
      <c r="AN4262">
        <v>1</v>
      </c>
      <c r="AO4262">
        <v>0</v>
      </c>
      <c r="AP4262" t="s">
        <v>123</v>
      </c>
      <c r="AQ4262" t="s">
        <v>92</v>
      </c>
      <c r="AR4262" t="s">
        <v>105</v>
      </c>
      <c r="AS4262">
        <v>5</v>
      </c>
      <c r="AT4262">
        <v>3193</v>
      </c>
      <c r="AU4262">
        <v>1</v>
      </c>
      <c r="AV4262">
        <v>0</v>
      </c>
      <c r="AW4262">
        <v>1</v>
      </c>
      <c r="AX4262">
        <v>0</v>
      </c>
      <c r="AY4262">
        <v>6</v>
      </c>
      <c r="AZ4262" t="s">
        <v>125</v>
      </c>
      <c r="BA4262">
        <v>3</v>
      </c>
      <c r="BB4262" t="s">
        <v>126</v>
      </c>
      <c r="BC4262">
        <v>3</v>
      </c>
    </row>
    <row r="4263" spans="1:55">
      <c r="A4263" t="s">
        <v>8210</v>
      </c>
      <c r="B4263" t="s">
        <v>73</v>
      </c>
      <c r="C4263">
        <v>34</v>
      </c>
      <c r="D4263" t="s">
        <v>61</v>
      </c>
      <c r="E4263">
        <v>0</v>
      </c>
      <c r="F4263" t="s">
        <v>5345</v>
      </c>
      <c r="G4263">
        <v>91741</v>
      </c>
      <c r="H4263">
        <v>34.14649</v>
      </c>
      <c r="I4263">
        <v>-117.849815</v>
      </c>
      <c r="J4263">
        <v>0</v>
      </c>
      <c r="K4263">
        <v>26</v>
      </c>
      <c r="L4263" t="s">
        <v>59</v>
      </c>
      <c r="M4263" t="s">
        <v>57</v>
      </c>
      <c r="N4263" t="s">
        <v>6676</v>
      </c>
      <c r="O4263" t="s">
        <v>57</v>
      </c>
      <c r="P4263" t="s">
        <v>57</v>
      </c>
      <c r="Q4263" t="s">
        <v>85</v>
      </c>
      <c r="R4263" t="s">
        <v>169</v>
      </c>
      <c r="S4263" t="s">
        <v>61</v>
      </c>
      <c r="T4263" t="s">
        <v>61</v>
      </c>
      <c r="U4263" t="s">
        <v>61</v>
      </c>
      <c r="V4263" t="s">
        <v>57</v>
      </c>
      <c r="W4263" t="s">
        <v>61</v>
      </c>
      <c r="X4263" t="s">
        <v>61</v>
      </c>
      <c r="Y4263" t="s">
        <v>61</v>
      </c>
      <c r="Z4263" t="s">
        <v>57</v>
      </c>
      <c r="AA4263" t="s">
        <v>77</v>
      </c>
      <c r="AB4263" t="s">
        <v>57</v>
      </c>
      <c r="AC4263" t="s">
        <v>87</v>
      </c>
      <c r="AD4263">
        <v>80.5</v>
      </c>
      <c r="AE4263">
        <v>2088.8</v>
      </c>
      <c r="AF4263">
        <v>0</v>
      </c>
      <c r="AG4263">
        <v>0</v>
      </c>
      <c r="AH4263">
        <v>628.16</v>
      </c>
      <c r="AI4263">
        <v>2716.96</v>
      </c>
      <c r="AJ4263" t="s">
        <v>88</v>
      </c>
      <c r="AK4263" t="s">
        <v>190</v>
      </c>
      <c r="AL4263" t="s">
        <v>554</v>
      </c>
      <c r="AM4263">
        <v>1</v>
      </c>
      <c r="AN4263">
        <v>0</v>
      </c>
      <c r="AO4263">
        <v>0</v>
      </c>
      <c r="AP4263" t="s">
        <v>164</v>
      </c>
      <c r="AQ4263" t="s">
        <v>68</v>
      </c>
      <c r="AR4263" t="s">
        <v>93</v>
      </c>
      <c r="AS4263">
        <v>2</v>
      </c>
      <c r="AT4263">
        <v>24973</v>
      </c>
      <c r="AU4263">
        <v>1</v>
      </c>
      <c r="AV4263">
        <v>1</v>
      </c>
      <c r="AW4263">
        <v>0</v>
      </c>
      <c r="AX4263">
        <v>80.5</v>
      </c>
      <c r="AY4263">
        <v>4</v>
      </c>
      <c r="AZ4263" t="s">
        <v>165</v>
      </c>
      <c r="BA4263">
        <v>7</v>
      </c>
      <c r="BB4263" t="s">
        <v>95</v>
      </c>
      <c r="BC4263">
        <v>1</v>
      </c>
    </row>
    <row r="4264" spans="1:55">
      <c r="A4264" t="s">
        <v>8211</v>
      </c>
      <c r="B4264" t="s">
        <v>56</v>
      </c>
      <c r="C4264">
        <v>42</v>
      </c>
      <c r="D4264" t="s">
        <v>61</v>
      </c>
      <c r="E4264">
        <v>0</v>
      </c>
      <c r="F4264" t="s">
        <v>757</v>
      </c>
      <c r="G4264">
        <v>92866</v>
      </c>
      <c r="H4264">
        <v>33.784597</v>
      </c>
      <c r="I4264">
        <v>-117.844535</v>
      </c>
      <c r="J4264">
        <v>0</v>
      </c>
      <c r="K4264">
        <v>1</v>
      </c>
      <c r="L4264" t="s">
        <v>59</v>
      </c>
      <c r="M4264" t="s">
        <v>61</v>
      </c>
      <c r="N4264" t="s">
        <v>143</v>
      </c>
      <c r="O4264" t="s">
        <v>143</v>
      </c>
      <c r="P4264" t="s">
        <v>57</v>
      </c>
      <c r="Q4264" t="s">
        <v>135</v>
      </c>
      <c r="R4264" t="s">
        <v>586</v>
      </c>
      <c r="S4264" t="s">
        <v>57</v>
      </c>
      <c r="T4264" t="s">
        <v>61</v>
      </c>
      <c r="U4264" t="s">
        <v>61</v>
      </c>
      <c r="V4264" t="s">
        <v>61</v>
      </c>
      <c r="W4264" t="s">
        <v>61</v>
      </c>
      <c r="X4264" t="s">
        <v>61</v>
      </c>
      <c r="Y4264" t="s">
        <v>61</v>
      </c>
      <c r="Z4264" t="s">
        <v>57</v>
      </c>
      <c r="AA4264" t="s">
        <v>77</v>
      </c>
      <c r="AB4264" t="s">
        <v>61</v>
      </c>
      <c r="AC4264" t="s">
        <v>65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170</v>
      </c>
      <c r="AM4264">
        <v>0</v>
      </c>
      <c r="AN4264">
        <v>0</v>
      </c>
      <c r="AO4264">
        <v>0</v>
      </c>
      <c r="AP4264" t="s">
        <v>91</v>
      </c>
      <c r="AQ4264" t="s">
        <v>78</v>
      </c>
      <c r="AR4264" t="s">
        <v>182</v>
      </c>
      <c r="AS4264">
        <v>2</v>
      </c>
      <c r="AT4264">
        <v>15396</v>
      </c>
      <c r="AU4264">
        <v>0</v>
      </c>
      <c r="AX4264">
        <v>0</v>
      </c>
      <c r="AY4264">
        <v>1</v>
      </c>
      <c r="AZ4264" t="s">
        <v>94</v>
      </c>
      <c r="BA4264">
        <v>8</v>
      </c>
      <c r="BB4264" t="s">
        <v>95</v>
      </c>
      <c r="BC4264">
        <v>1</v>
      </c>
    </row>
    <row r="4265" spans="1:55">
      <c r="A4265" t="s">
        <v>8212</v>
      </c>
      <c r="B4265" t="s">
        <v>73</v>
      </c>
      <c r="C4265">
        <v>39</v>
      </c>
      <c r="D4265" t="s">
        <v>61</v>
      </c>
      <c r="E4265">
        <v>0</v>
      </c>
      <c r="F4265" t="s">
        <v>4708</v>
      </c>
      <c r="G4265">
        <v>91355</v>
      </c>
      <c r="H4265">
        <v>34.43987</v>
      </c>
      <c r="I4265">
        <v>-118.644609</v>
      </c>
      <c r="J4265">
        <v>0</v>
      </c>
      <c r="K4265">
        <v>9</v>
      </c>
      <c r="L4265" t="s">
        <v>59</v>
      </c>
      <c r="M4265" t="s">
        <v>57</v>
      </c>
      <c r="N4265" t="s">
        <v>8213</v>
      </c>
      <c r="O4265" t="s">
        <v>61</v>
      </c>
      <c r="P4265" t="s">
        <v>57</v>
      </c>
      <c r="Q4265" t="s">
        <v>85</v>
      </c>
      <c r="R4265" t="s">
        <v>131</v>
      </c>
      <c r="S4265" t="s">
        <v>61</v>
      </c>
      <c r="T4265" t="s">
        <v>61</v>
      </c>
      <c r="U4265" t="s">
        <v>61</v>
      </c>
      <c r="V4265" t="s">
        <v>61</v>
      </c>
      <c r="W4265" t="s">
        <v>61</v>
      </c>
      <c r="X4265" t="s">
        <v>57</v>
      </c>
      <c r="Y4265" t="s">
        <v>57</v>
      </c>
      <c r="Z4265" t="s">
        <v>57</v>
      </c>
      <c r="AA4265" t="s">
        <v>77</v>
      </c>
      <c r="AB4265" t="s">
        <v>57</v>
      </c>
      <c r="AC4265" t="s">
        <v>87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88</v>
      </c>
      <c r="AK4265" t="s">
        <v>89</v>
      </c>
      <c r="AL4265" t="s">
        <v>356</v>
      </c>
      <c r="AM4265">
        <v>1</v>
      </c>
      <c r="AN4265">
        <v>0</v>
      </c>
      <c r="AO4265">
        <v>0</v>
      </c>
      <c r="AP4265" t="s">
        <v>67</v>
      </c>
      <c r="AQ4265" t="s">
        <v>68</v>
      </c>
      <c r="AR4265" t="s">
        <v>93</v>
      </c>
      <c r="AS4265">
        <v>3</v>
      </c>
      <c r="AT4265">
        <v>24977</v>
      </c>
      <c r="AU4265">
        <v>1</v>
      </c>
      <c r="AV4265">
        <v>1</v>
      </c>
      <c r="AW4265">
        <v>0</v>
      </c>
      <c r="AX4265">
        <v>80.8</v>
      </c>
      <c r="AY4265">
        <v>2</v>
      </c>
      <c r="AZ4265" t="s">
        <v>70</v>
      </c>
      <c r="BA4265">
        <v>7</v>
      </c>
      <c r="BB4265" t="s">
        <v>95</v>
      </c>
      <c r="BC4265">
        <v>1</v>
      </c>
    </row>
    <row r="4266" spans="1:55">
      <c r="A4266" t="s">
        <v>8214</v>
      </c>
      <c r="B4266" t="s">
        <v>73</v>
      </c>
      <c r="C4266">
        <v>46</v>
      </c>
      <c r="D4266" t="s">
        <v>61</v>
      </c>
      <c r="E4266">
        <v>0</v>
      </c>
      <c r="F4266" t="s">
        <v>523</v>
      </c>
      <c r="G4266">
        <v>95842</v>
      </c>
      <c r="H4266">
        <v>38.687367</v>
      </c>
      <c r="I4266">
        <v>-121.34848</v>
      </c>
      <c r="J4266">
        <v>0</v>
      </c>
      <c r="K4266">
        <v>41</v>
      </c>
      <c r="L4266" t="s">
        <v>59</v>
      </c>
      <c r="M4266" t="s">
        <v>57</v>
      </c>
      <c r="N4266" t="s">
        <v>8215</v>
      </c>
      <c r="O4266" t="s">
        <v>61</v>
      </c>
      <c r="P4266" t="s">
        <v>61</v>
      </c>
      <c r="Q4266" t="s">
        <v>143</v>
      </c>
      <c r="R4266" t="s">
        <v>143</v>
      </c>
      <c r="S4266" t="s">
        <v>143</v>
      </c>
      <c r="T4266" t="s">
        <v>143</v>
      </c>
      <c r="U4266" t="s">
        <v>143</v>
      </c>
      <c r="V4266" t="s">
        <v>143</v>
      </c>
      <c r="W4266" t="s">
        <v>143</v>
      </c>
      <c r="X4266" t="s">
        <v>143</v>
      </c>
      <c r="Y4266" t="s">
        <v>143</v>
      </c>
      <c r="Z4266" t="s">
        <v>143</v>
      </c>
      <c r="AA4266" t="s">
        <v>122</v>
      </c>
      <c r="AB4266" t="s">
        <v>61</v>
      </c>
      <c r="AC4266" t="s">
        <v>65</v>
      </c>
      <c r="AD4266">
        <v>20.15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66</v>
      </c>
      <c r="AM4266">
        <v>0</v>
      </c>
      <c r="AN4266">
        <v>1</v>
      </c>
      <c r="AO4266">
        <v>0</v>
      </c>
      <c r="AP4266" t="s">
        <v>176</v>
      </c>
      <c r="AQ4266" t="s">
        <v>78</v>
      </c>
      <c r="AR4266" t="s">
        <v>182</v>
      </c>
      <c r="AT4266">
        <v>31373</v>
      </c>
      <c r="AU4266">
        <v>1</v>
      </c>
      <c r="AV4266">
        <v>0</v>
      </c>
      <c r="AW4266">
        <v>1</v>
      </c>
      <c r="AX4266">
        <v>0</v>
      </c>
      <c r="AY4266">
        <v>5</v>
      </c>
      <c r="AZ4266" t="s">
        <v>177</v>
      </c>
      <c r="BA4266">
        <v>2</v>
      </c>
      <c r="BB4266" t="s">
        <v>126</v>
      </c>
      <c r="BC4266">
        <v>3</v>
      </c>
    </row>
    <row r="4267" spans="1:55">
      <c r="A4267" t="s">
        <v>8216</v>
      </c>
      <c r="B4267" t="s">
        <v>56</v>
      </c>
      <c r="C4267">
        <v>68</v>
      </c>
      <c r="D4267" t="s">
        <v>61</v>
      </c>
      <c r="E4267">
        <v>0</v>
      </c>
      <c r="F4267" t="s">
        <v>252</v>
      </c>
      <c r="G4267">
        <v>92126</v>
      </c>
      <c r="H4267">
        <v>32.886925</v>
      </c>
      <c r="I4267">
        <v>-117.152162</v>
      </c>
      <c r="J4267">
        <v>0</v>
      </c>
      <c r="K4267">
        <v>26</v>
      </c>
      <c r="L4267" t="s">
        <v>216</v>
      </c>
      <c r="M4267" t="s">
        <v>57</v>
      </c>
      <c r="N4267" t="s">
        <v>7960</v>
      </c>
      <c r="O4267" t="s">
        <v>57</v>
      </c>
      <c r="P4267" t="s">
        <v>57</v>
      </c>
      <c r="Q4267" t="s">
        <v>85</v>
      </c>
      <c r="R4267" t="s">
        <v>160</v>
      </c>
      <c r="S4267" t="s">
        <v>61</v>
      </c>
      <c r="T4267" t="s">
        <v>57</v>
      </c>
      <c r="U4267" t="s">
        <v>61</v>
      </c>
      <c r="V4267" t="s">
        <v>61</v>
      </c>
      <c r="W4267" t="s">
        <v>57</v>
      </c>
      <c r="X4267" t="s">
        <v>61</v>
      </c>
      <c r="Y4267" t="s">
        <v>61</v>
      </c>
      <c r="Z4267" t="s">
        <v>57</v>
      </c>
      <c r="AA4267" t="s">
        <v>77</v>
      </c>
      <c r="AB4267" t="s">
        <v>57</v>
      </c>
      <c r="AC4267" t="s">
        <v>87</v>
      </c>
      <c r="AD4267">
        <v>89.15000000000001</v>
      </c>
      <c r="AE4267">
        <v>2277.65</v>
      </c>
      <c r="AF4267">
        <v>0</v>
      </c>
      <c r="AG4267">
        <v>0</v>
      </c>
      <c r="AH4267">
        <v>236.34</v>
      </c>
      <c r="AI4267">
        <v>2513.99</v>
      </c>
      <c r="AJ4267" t="s">
        <v>88</v>
      </c>
      <c r="AK4267" t="s">
        <v>190</v>
      </c>
      <c r="AL4267" t="s">
        <v>191</v>
      </c>
      <c r="AM4267">
        <v>1</v>
      </c>
      <c r="AN4267">
        <v>0</v>
      </c>
      <c r="AO4267">
        <v>0</v>
      </c>
      <c r="AP4267" t="s">
        <v>164</v>
      </c>
      <c r="AQ4267" t="s">
        <v>124</v>
      </c>
      <c r="AR4267" t="s">
        <v>93</v>
      </c>
      <c r="AS4267">
        <v>3</v>
      </c>
      <c r="AT4267">
        <v>74232</v>
      </c>
      <c r="AU4267">
        <v>1</v>
      </c>
      <c r="AV4267">
        <v>1</v>
      </c>
      <c r="AW4267">
        <v>0</v>
      </c>
      <c r="AX4267">
        <v>89.15000000000001</v>
      </c>
      <c r="AY4267">
        <v>4</v>
      </c>
      <c r="AZ4267" t="s">
        <v>165</v>
      </c>
      <c r="BA4267">
        <v>7</v>
      </c>
      <c r="BB4267" t="s">
        <v>95</v>
      </c>
      <c r="BC4267">
        <v>1</v>
      </c>
    </row>
    <row r="4268" spans="1:55">
      <c r="A4268" t="s">
        <v>8217</v>
      </c>
      <c r="B4268" t="s">
        <v>56</v>
      </c>
      <c r="C4268">
        <v>57</v>
      </c>
      <c r="D4268" t="s">
        <v>57</v>
      </c>
      <c r="E4268">
        <v>2</v>
      </c>
      <c r="F4268" t="s">
        <v>2882</v>
      </c>
      <c r="G4268">
        <v>93901</v>
      </c>
      <c r="H4268">
        <v>36.64152</v>
      </c>
      <c r="I4268">
        <v>-121.622188</v>
      </c>
      <c r="J4268">
        <v>9</v>
      </c>
      <c r="K4268">
        <v>72</v>
      </c>
      <c r="L4268" t="s">
        <v>59</v>
      </c>
      <c r="M4268" t="s">
        <v>57</v>
      </c>
      <c r="N4268" t="s">
        <v>8218</v>
      </c>
      <c r="O4268" t="s">
        <v>57</v>
      </c>
      <c r="P4268" t="s">
        <v>57</v>
      </c>
      <c r="Q4268" t="s">
        <v>85</v>
      </c>
      <c r="R4268" t="s">
        <v>586</v>
      </c>
      <c r="S4268" t="s">
        <v>57</v>
      </c>
      <c r="T4268" t="s">
        <v>57</v>
      </c>
      <c r="U4268" t="s">
        <v>57</v>
      </c>
      <c r="V4268" t="s">
        <v>57</v>
      </c>
      <c r="W4268" t="s">
        <v>57</v>
      </c>
      <c r="X4268" t="s">
        <v>57</v>
      </c>
      <c r="Y4268" t="s">
        <v>57</v>
      </c>
      <c r="Z4268" t="s">
        <v>57</v>
      </c>
      <c r="AA4268" t="s">
        <v>122</v>
      </c>
      <c r="AB4268" t="s">
        <v>57</v>
      </c>
      <c r="AC4268" t="s">
        <v>87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</v>
      </c>
      <c r="AJ4268" t="s">
        <v>66</v>
      </c>
      <c r="AM4268">
        <v>0</v>
      </c>
      <c r="AN4268">
        <v>1</v>
      </c>
      <c r="AO4268">
        <v>0</v>
      </c>
      <c r="AP4268" t="s">
        <v>123</v>
      </c>
      <c r="AQ4268" t="s">
        <v>92</v>
      </c>
      <c r="AR4268" t="s">
        <v>105</v>
      </c>
      <c r="AS4268">
        <v>8</v>
      </c>
      <c r="AT4268">
        <v>35739</v>
      </c>
      <c r="AU4268">
        <v>1</v>
      </c>
      <c r="AV4268">
        <v>0</v>
      </c>
      <c r="AW4268">
        <v>1</v>
      </c>
      <c r="AX4268">
        <v>0</v>
      </c>
      <c r="AY4268">
        <v>6</v>
      </c>
      <c r="AZ4268" t="s">
        <v>125</v>
      </c>
      <c r="BA4268">
        <v>2</v>
      </c>
      <c r="BB4268" t="s">
        <v>126</v>
      </c>
      <c r="BC4268">
        <v>3</v>
      </c>
    </row>
    <row r="4269" spans="1:55">
      <c r="A4269" t="s">
        <v>8219</v>
      </c>
      <c r="B4269" t="s">
        <v>73</v>
      </c>
      <c r="C4269">
        <v>72</v>
      </c>
      <c r="D4269" t="s">
        <v>61</v>
      </c>
      <c r="E4269">
        <v>0</v>
      </c>
      <c r="F4269" t="s">
        <v>1679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59</v>
      </c>
      <c r="M4269" t="s">
        <v>61</v>
      </c>
      <c r="N4269" t="s">
        <v>143</v>
      </c>
      <c r="O4269" t="s">
        <v>143</v>
      </c>
      <c r="P4269" t="s">
        <v>57</v>
      </c>
      <c r="Q4269" t="s">
        <v>135</v>
      </c>
      <c r="R4269" t="s">
        <v>364</v>
      </c>
      <c r="S4269" t="s">
        <v>61</v>
      </c>
      <c r="T4269" t="s">
        <v>57</v>
      </c>
      <c r="U4269" t="s">
        <v>57</v>
      </c>
      <c r="V4269" t="s">
        <v>61</v>
      </c>
      <c r="W4269" t="s">
        <v>57</v>
      </c>
      <c r="X4269" t="s">
        <v>57</v>
      </c>
      <c r="Y4269" t="s">
        <v>57</v>
      </c>
      <c r="Z4269" t="s">
        <v>57</v>
      </c>
      <c r="AA4269" t="s">
        <v>64</v>
      </c>
      <c r="AB4269" t="s">
        <v>57</v>
      </c>
      <c r="AC4269" t="s">
        <v>87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66</v>
      </c>
      <c r="AM4269">
        <v>0</v>
      </c>
      <c r="AN4269">
        <v>1</v>
      </c>
      <c r="AO4269">
        <v>0</v>
      </c>
      <c r="AP4269" t="s">
        <v>123</v>
      </c>
      <c r="AQ4269" t="s">
        <v>104</v>
      </c>
      <c r="AR4269" t="s">
        <v>69</v>
      </c>
      <c r="AS4269">
        <v>6</v>
      </c>
      <c r="AT4269">
        <v>4354</v>
      </c>
      <c r="AU4269">
        <v>1</v>
      </c>
      <c r="AV4269">
        <v>0</v>
      </c>
      <c r="AW4269">
        <v>1</v>
      </c>
      <c r="AX4269">
        <v>0</v>
      </c>
      <c r="AY4269">
        <v>6</v>
      </c>
      <c r="AZ4269" t="s">
        <v>125</v>
      </c>
      <c r="BA4269">
        <v>2</v>
      </c>
      <c r="BB4269" t="s">
        <v>126</v>
      </c>
      <c r="BC4269">
        <v>3</v>
      </c>
    </row>
    <row r="4270" spans="1:55">
      <c r="A4270" t="s">
        <v>8220</v>
      </c>
      <c r="B4270" t="s">
        <v>73</v>
      </c>
      <c r="C4270">
        <v>61</v>
      </c>
      <c r="D4270" t="s">
        <v>57</v>
      </c>
      <c r="E4270">
        <v>0</v>
      </c>
      <c r="F4270" t="s">
        <v>3401</v>
      </c>
      <c r="G4270">
        <v>92657</v>
      </c>
      <c r="H4270">
        <v>33.603282</v>
      </c>
      <c r="I4270">
        <v>-117.821841</v>
      </c>
      <c r="J4270">
        <v>7</v>
      </c>
      <c r="K4270">
        <v>70</v>
      </c>
      <c r="L4270" t="s">
        <v>119</v>
      </c>
      <c r="M4270" t="s">
        <v>57</v>
      </c>
      <c r="N4270" t="s">
        <v>8221</v>
      </c>
      <c r="O4270" t="s">
        <v>57</v>
      </c>
      <c r="P4270" t="s">
        <v>61</v>
      </c>
      <c r="Q4270" t="s">
        <v>143</v>
      </c>
      <c r="R4270" t="s">
        <v>143</v>
      </c>
      <c r="S4270" t="s">
        <v>143</v>
      </c>
      <c r="T4270" t="s">
        <v>143</v>
      </c>
      <c r="U4270" t="s">
        <v>143</v>
      </c>
      <c r="V4270" t="s">
        <v>143</v>
      </c>
      <c r="W4270" t="s">
        <v>143</v>
      </c>
      <c r="X4270" t="s">
        <v>143</v>
      </c>
      <c r="Y4270" t="s">
        <v>143</v>
      </c>
      <c r="Z4270" t="s">
        <v>143</v>
      </c>
      <c r="AA4270" t="s">
        <v>122</v>
      </c>
      <c r="AB4270" t="s">
        <v>61</v>
      </c>
      <c r="AC4270" t="s">
        <v>87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2572.95</v>
      </c>
      <c r="AJ4270" t="s">
        <v>66</v>
      </c>
      <c r="AM4270">
        <v>0</v>
      </c>
      <c r="AN4270">
        <v>1</v>
      </c>
      <c r="AO4270">
        <v>0</v>
      </c>
      <c r="AP4270" t="s">
        <v>123</v>
      </c>
      <c r="AQ4270" t="s">
        <v>124</v>
      </c>
      <c r="AR4270" t="s">
        <v>182</v>
      </c>
      <c r="AT4270">
        <v>5597</v>
      </c>
      <c r="AU4270">
        <v>1</v>
      </c>
      <c r="AV4270">
        <v>0</v>
      </c>
      <c r="AW4270">
        <v>1</v>
      </c>
      <c r="AX4270">
        <v>0</v>
      </c>
      <c r="AY4270">
        <v>6</v>
      </c>
      <c r="AZ4270" t="s">
        <v>125</v>
      </c>
      <c r="BA4270">
        <v>1</v>
      </c>
      <c r="BB4270" t="s">
        <v>71</v>
      </c>
      <c r="BC4270">
        <v>4</v>
      </c>
    </row>
    <row r="4271" spans="1:55">
      <c r="A4271" t="s">
        <v>8222</v>
      </c>
      <c r="B4271" t="s">
        <v>73</v>
      </c>
      <c r="C4271">
        <v>27</v>
      </c>
      <c r="D4271" t="s">
        <v>57</v>
      </c>
      <c r="E4271">
        <v>3</v>
      </c>
      <c r="F4271" t="s">
        <v>262</v>
      </c>
      <c r="G4271">
        <v>95117</v>
      </c>
      <c r="H4271">
        <v>37.311088</v>
      </c>
      <c r="I4271">
        <v>-121.961786</v>
      </c>
      <c r="J4271">
        <v>1</v>
      </c>
      <c r="K4271">
        <v>61</v>
      </c>
      <c r="L4271" t="s">
        <v>59</v>
      </c>
      <c r="M4271" t="s">
        <v>57</v>
      </c>
      <c r="N4271" t="s">
        <v>8223</v>
      </c>
      <c r="O4271" t="s">
        <v>57</v>
      </c>
      <c r="P4271" t="s">
        <v>57</v>
      </c>
      <c r="Q4271" t="s">
        <v>135</v>
      </c>
      <c r="R4271" t="s">
        <v>230</v>
      </c>
      <c r="S4271" t="s">
        <v>61</v>
      </c>
      <c r="T4271" t="s">
        <v>61</v>
      </c>
      <c r="U4271" t="s">
        <v>57</v>
      </c>
      <c r="V4271" t="s">
        <v>57</v>
      </c>
      <c r="W4271" t="s">
        <v>57</v>
      </c>
      <c r="X4271" t="s">
        <v>57</v>
      </c>
      <c r="Y4271" t="s">
        <v>57</v>
      </c>
      <c r="Z4271" t="s">
        <v>57</v>
      </c>
      <c r="AA4271" t="s">
        <v>122</v>
      </c>
      <c r="AB4271" t="s">
        <v>57</v>
      </c>
      <c r="AC4271" t="s">
        <v>87</v>
      </c>
      <c r="AD4271">
        <v>81</v>
      </c>
      <c r="AE4271">
        <v>4976.15</v>
      </c>
      <c r="AF4271">
        <v>0</v>
      </c>
      <c r="AG4271">
        <v>0</v>
      </c>
      <c r="AH4271">
        <v>2010.56</v>
      </c>
      <c r="AI4271">
        <v>6986.71</v>
      </c>
      <c r="AJ4271" t="s">
        <v>66</v>
      </c>
      <c r="AM4271">
        <v>0</v>
      </c>
      <c r="AN4271">
        <v>1</v>
      </c>
      <c r="AO4271">
        <v>0</v>
      </c>
      <c r="AP4271" t="s">
        <v>123</v>
      </c>
      <c r="AQ4271" t="s">
        <v>116</v>
      </c>
      <c r="AR4271" t="s">
        <v>93</v>
      </c>
      <c r="AS4271">
        <v>6</v>
      </c>
      <c r="AT4271">
        <v>29914</v>
      </c>
      <c r="AU4271">
        <v>1</v>
      </c>
      <c r="AV4271">
        <v>0</v>
      </c>
      <c r="AW4271">
        <v>1</v>
      </c>
      <c r="AX4271">
        <v>0</v>
      </c>
      <c r="AY4271">
        <v>6</v>
      </c>
      <c r="AZ4271" t="s">
        <v>125</v>
      </c>
      <c r="BA4271">
        <v>0</v>
      </c>
      <c r="BB4271" t="s">
        <v>71</v>
      </c>
      <c r="BC4271">
        <v>4</v>
      </c>
    </row>
    <row r="4272" spans="1:55">
      <c r="A4272" t="s">
        <v>8224</v>
      </c>
      <c r="B4272" t="s">
        <v>56</v>
      </c>
      <c r="C4272">
        <v>68</v>
      </c>
      <c r="D4272" t="s">
        <v>61</v>
      </c>
      <c r="E4272">
        <v>0</v>
      </c>
      <c r="F4272" t="s">
        <v>226</v>
      </c>
      <c r="G4272">
        <v>90039</v>
      </c>
      <c r="H4272">
        <v>34.110845</v>
      </c>
      <c r="I4272">
        <v>-118.259595</v>
      </c>
      <c r="J4272">
        <v>0</v>
      </c>
      <c r="K4272">
        <v>5</v>
      </c>
      <c r="L4272" t="s">
        <v>59</v>
      </c>
      <c r="M4272" t="s">
        <v>57</v>
      </c>
      <c r="N4272" t="s">
        <v>5330</v>
      </c>
      <c r="O4272" t="s">
        <v>57</v>
      </c>
      <c r="P4272" t="s">
        <v>57</v>
      </c>
      <c r="Q4272" t="s">
        <v>85</v>
      </c>
      <c r="R4272" t="s">
        <v>332</v>
      </c>
      <c r="S4272" t="s">
        <v>61</v>
      </c>
      <c r="T4272" t="s">
        <v>61</v>
      </c>
      <c r="U4272" t="s">
        <v>61</v>
      </c>
      <c r="V4272" t="s">
        <v>61</v>
      </c>
      <c r="W4272" t="s">
        <v>57</v>
      </c>
      <c r="X4272" t="s">
        <v>61</v>
      </c>
      <c r="Y4272" t="s">
        <v>61</v>
      </c>
      <c r="Z4272" t="s">
        <v>57</v>
      </c>
      <c r="AA4272" t="s">
        <v>77</v>
      </c>
      <c r="AB4272" t="s">
        <v>57</v>
      </c>
      <c r="AC4272" t="s">
        <v>65</v>
      </c>
      <c r="AD4272">
        <v>83.15000000000001</v>
      </c>
      <c r="AE4272">
        <v>446.05</v>
      </c>
      <c r="AF4272">
        <v>0</v>
      </c>
      <c r="AG4272">
        <v>0</v>
      </c>
      <c r="AH4272">
        <v>209.15</v>
      </c>
      <c r="AI4272">
        <v>655.2</v>
      </c>
      <c r="AJ4272" t="s">
        <v>88</v>
      </c>
      <c r="AK4272" t="s">
        <v>101</v>
      </c>
      <c r="AL4272" t="s">
        <v>690</v>
      </c>
      <c r="AM4272">
        <v>1</v>
      </c>
      <c r="AN4272">
        <v>0</v>
      </c>
      <c r="AO4272">
        <v>0</v>
      </c>
      <c r="AP4272" t="s">
        <v>91</v>
      </c>
      <c r="AQ4272" t="s">
        <v>124</v>
      </c>
      <c r="AR4272" t="s">
        <v>93</v>
      </c>
      <c r="AS4272">
        <v>2</v>
      </c>
      <c r="AT4272">
        <v>29310</v>
      </c>
      <c r="AU4272">
        <v>1</v>
      </c>
      <c r="AV4272">
        <v>1</v>
      </c>
      <c r="AW4272">
        <v>0</v>
      </c>
      <c r="AX4272">
        <v>83.15000000000001</v>
      </c>
      <c r="AY4272">
        <v>1</v>
      </c>
      <c r="AZ4272" t="s">
        <v>94</v>
      </c>
      <c r="BA4272">
        <v>10</v>
      </c>
      <c r="BB4272" t="s">
        <v>95</v>
      </c>
      <c r="BC4272">
        <v>1</v>
      </c>
    </row>
    <row r="4273" spans="1:55">
      <c r="A4273" t="s">
        <v>8225</v>
      </c>
      <c r="B4273" t="s">
        <v>56</v>
      </c>
      <c r="C4273">
        <v>39</v>
      </c>
      <c r="D4273" t="s">
        <v>57</v>
      </c>
      <c r="E4273">
        <v>1</v>
      </c>
      <c r="F4273" t="s">
        <v>701</v>
      </c>
      <c r="G4273">
        <v>90805</v>
      </c>
      <c r="H4273">
        <v>33.864622</v>
      </c>
      <c r="I4273">
        <v>-118.179626</v>
      </c>
      <c r="J4273">
        <v>7</v>
      </c>
      <c r="K4273">
        <v>34</v>
      </c>
      <c r="L4273" t="s">
        <v>59</v>
      </c>
      <c r="M4273" t="s">
        <v>57</v>
      </c>
      <c r="N4273" t="s">
        <v>6981</v>
      </c>
      <c r="O4273" t="s">
        <v>61</v>
      </c>
      <c r="P4273" t="s">
        <v>61</v>
      </c>
      <c r="Q4273" t="s">
        <v>143</v>
      </c>
      <c r="R4273" t="s">
        <v>143</v>
      </c>
      <c r="S4273" t="s">
        <v>143</v>
      </c>
      <c r="T4273" t="s">
        <v>143</v>
      </c>
      <c r="U4273" t="s">
        <v>143</v>
      </c>
      <c r="V4273" t="s">
        <v>143</v>
      </c>
      <c r="W4273" t="s">
        <v>143</v>
      </c>
      <c r="X4273" t="s">
        <v>143</v>
      </c>
      <c r="Y4273" t="s">
        <v>143</v>
      </c>
      <c r="Z4273" t="s">
        <v>143</v>
      </c>
      <c r="AA4273" t="s">
        <v>77</v>
      </c>
      <c r="AB4273" t="s">
        <v>61</v>
      </c>
      <c r="AC4273" t="s">
        <v>65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1044.84</v>
      </c>
      <c r="AJ4273" t="s">
        <v>66</v>
      </c>
      <c r="AM4273">
        <v>0</v>
      </c>
      <c r="AN4273">
        <v>1</v>
      </c>
      <c r="AO4273">
        <v>0</v>
      </c>
      <c r="AP4273" t="s">
        <v>164</v>
      </c>
      <c r="AQ4273" t="s">
        <v>68</v>
      </c>
      <c r="AR4273" t="s">
        <v>182</v>
      </c>
      <c r="AT4273">
        <v>91664</v>
      </c>
      <c r="AU4273">
        <v>1</v>
      </c>
      <c r="AV4273">
        <v>0</v>
      </c>
      <c r="AW4273">
        <v>1</v>
      </c>
      <c r="AX4273">
        <v>0</v>
      </c>
      <c r="AY4273">
        <v>4</v>
      </c>
      <c r="AZ4273" t="s">
        <v>165</v>
      </c>
      <c r="BA4273">
        <v>3</v>
      </c>
      <c r="BB4273" t="s">
        <v>126</v>
      </c>
      <c r="BC4273">
        <v>3</v>
      </c>
    </row>
    <row r="4274" spans="1:55">
      <c r="A4274" t="s">
        <v>8226</v>
      </c>
      <c r="B4274" t="s">
        <v>73</v>
      </c>
      <c r="C4274">
        <v>53</v>
      </c>
      <c r="D4274" t="s">
        <v>61</v>
      </c>
      <c r="E4274">
        <v>0</v>
      </c>
      <c r="F4274" t="s">
        <v>2687</v>
      </c>
      <c r="G4274">
        <v>93646</v>
      </c>
      <c r="H4274">
        <v>36.633498</v>
      </c>
      <c r="I4274">
        <v>-119.298895</v>
      </c>
      <c r="J4274">
        <v>0</v>
      </c>
      <c r="K4274">
        <v>35</v>
      </c>
      <c r="L4274" t="s">
        <v>59</v>
      </c>
      <c r="M4274" t="s">
        <v>57</v>
      </c>
      <c r="N4274" t="s">
        <v>3248</v>
      </c>
      <c r="O4274" t="s">
        <v>61</v>
      </c>
      <c r="P4274" t="s">
        <v>61</v>
      </c>
      <c r="Q4274" t="s">
        <v>143</v>
      </c>
      <c r="R4274" t="s">
        <v>143</v>
      </c>
      <c r="S4274" t="s">
        <v>143</v>
      </c>
      <c r="T4274" t="s">
        <v>143</v>
      </c>
      <c r="U4274" t="s">
        <v>143</v>
      </c>
      <c r="V4274" t="s">
        <v>143</v>
      </c>
      <c r="W4274" t="s">
        <v>143</v>
      </c>
      <c r="X4274" t="s">
        <v>143</v>
      </c>
      <c r="Y4274" t="s">
        <v>143</v>
      </c>
      <c r="Z4274" t="s">
        <v>143</v>
      </c>
      <c r="AA4274" t="s">
        <v>64</v>
      </c>
      <c r="AB4274" t="s">
        <v>57</v>
      </c>
      <c r="AC4274" t="s">
        <v>65</v>
      </c>
      <c r="AD4274">
        <v>19.15</v>
      </c>
      <c r="AE4274">
        <v>638</v>
      </c>
      <c r="AF4274">
        <v>0</v>
      </c>
      <c r="AG4274">
        <v>0</v>
      </c>
      <c r="AH4274">
        <v>270.9</v>
      </c>
      <c r="AI4274">
        <v>908.9</v>
      </c>
      <c r="AJ4274" t="s">
        <v>66</v>
      </c>
      <c r="AM4274">
        <v>0</v>
      </c>
      <c r="AN4274">
        <v>1</v>
      </c>
      <c r="AO4274">
        <v>0</v>
      </c>
      <c r="AP4274" t="s">
        <v>164</v>
      </c>
      <c r="AQ4274" t="s">
        <v>92</v>
      </c>
      <c r="AR4274" t="s">
        <v>182</v>
      </c>
      <c r="AT4274">
        <v>8449</v>
      </c>
      <c r="AU4274">
        <v>1</v>
      </c>
      <c r="AV4274">
        <v>0</v>
      </c>
      <c r="AW4274">
        <v>1</v>
      </c>
      <c r="AX4274">
        <v>0</v>
      </c>
      <c r="AY4274">
        <v>4</v>
      </c>
      <c r="AZ4274" t="s">
        <v>165</v>
      </c>
      <c r="BA4274">
        <v>2</v>
      </c>
      <c r="BB4274" t="s">
        <v>126</v>
      </c>
      <c r="BC4274">
        <v>3</v>
      </c>
    </row>
    <row r="4275" spans="1:55">
      <c r="A4275" t="s">
        <v>8227</v>
      </c>
      <c r="B4275" t="s">
        <v>73</v>
      </c>
      <c r="C4275">
        <v>47</v>
      </c>
      <c r="D4275" t="s">
        <v>57</v>
      </c>
      <c r="E4275">
        <v>0</v>
      </c>
      <c r="F4275" t="s">
        <v>172</v>
      </c>
      <c r="G4275">
        <v>94014</v>
      </c>
      <c r="H4275">
        <v>37.691561</v>
      </c>
      <c r="I4275">
        <v>-122.445202</v>
      </c>
      <c r="J4275">
        <v>1</v>
      </c>
      <c r="K4275">
        <v>20</v>
      </c>
      <c r="L4275" t="s">
        <v>59</v>
      </c>
      <c r="M4275" t="s">
        <v>57</v>
      </c>
      <c r="N4275" t="s">
        <v>8228</v>
      </c>
      <c r="O4275" t="s">
        <v>61</v>
      </c>
      <c r="P4275" t="s">
        <v>57</v>
      </c>
      <c r="Q4275" t="s">
        <v>85</v>
      </c>
      <c r="R4275" t="s">
        <v>382</v>
      </c>
      <c r="S4275" t="s">
        <v>61</v>
      </c>
      <c r="T4275" t="s">
        <v>61</v>
      </c>
      <c r="U4275" t="s">
        <v>61</v>
      </c>
      <c r="V4275" t="s">
        <v>61</v>
      </c>
      <c r="W4275" t="s">
        <v>61</v>
      </c>
      <c r="X4275" t="s">
        <v>61</v>
      </c>
      <c r="Y4275" t="s">
        <v>61</v>
      </c>
      <c r="Z4275" t="s">
        <v>57</v>
      </c>
      <c r="AA4275" t="s">
        <v>77</v>
      </c>
      <c r="AB4275" t="s">
        <v>57</v>
      </c>
      <c r="AC4275" t="s">
        <v>87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88</v>
      </c>
      <c r="AK4275" t="s">
        <v>89</v>
      </c>
      <c r="AL4275" t="s">
        <v>90</v>
      </c>
      <c r="AM4275">
        <v>1</v>
      </c>
      <c r="AN4275">
        <v>0</v>
      </c>
      <c r="AO4275">
        <v>0</v>
      </c>
      <c r="AP4275" t="s">
        <v>103</v>
      </c>
      <c r="AQ4275" t="s">
        <v>78</v>
      </c>
      <c r="AR4275" t="s">
        <v>93</v>
      </c>
      <c r="AS4275">
        <v>1</v>
      </c>
      <c r="AT4275">
        <v>47453</v>
      </c>
      <c r="AU4275">
        <v>1</v>
      </c>
      <c r="AV4275">
        <v>1</v>
      </c>
      <c r="AW4275">
        <v>0</v>
      </c>
      <c r="AX4275">
        <v>70.45</v>
      </c>
      <c r="AY4275">
        <v>3</v>
      </c>
      <c r="AZ4275" t="s">
        <v>106</v>
      </c>
      <c r="BA4275">
        <v>6</v>
      </c>
      <c r="BB4275" t="s">
        <v>95</v>
      </c>
      <c r="BC4275">
        <v>1</v>
      </c>
    </row>
    <row r="4276" spans="1:55">
      <c r="A4276" t="s">
        <v>8229</v>
      </c>
      <c r="B4276" t="s">
        <v>56</v>
      </c>
      <c r="C4276">
        <v>51</v>
      </c>
      <c r="D4276" t="s">
        <v>57</v>
      </c>
      <c r="E4276">
        <v>2</v>
      </c>
      <c r="F4276" t="s">
        <v>3797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83</v>
      </c>
      <c r="M4276" t="s">
        <v>61</v>
      </c>
      <c r="N4276" t="s">
        <v>143</v>
      </c>
      <c r="O4276" t="s">
        <v>143</v>
      </c>
      <c r="P4276" t="s">
        <v>57</v>
      </c>
      <c r="Q4276" t="s">
        <v>62</v>
      </c>
      <c r="R4276" t="s">
        <v>254</v>
      </c>
      <c r="S4276" t="s">
        <v>61</v>
      </c>
      <c r="T4276" t="s">
        <v>61</v>
      </c>
      <c r="U4276" t="s">
        <v>61</v>
      </c>
      <c r="V4276" t="s">
        <v>57</v>
      </c>
      <c r="W4276" t="s">
        <v>61</v>
      </c>
      <c r="X4276" t="s">
        <v>61</v>
      </c>
      <c r="Y4276" t="s">
        <v>61</v>
      </c>
      <c r="Z4276" t="s">
        <v>57</v>
      </c>
      <c r="AA4276" t="s">
        <v>77</v>
      </c>
      <c r="AB4276" t="s">
        <v>61</v>
      </c>
      <c r="AC4276" t="s">
        <v>87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170</v>
      </c>
      <c r="AM4276">
        <v>0</v>
      </c>
      <c r="AN4276">
        <v>0</v>
      </c>
      <c r="AO4276">
        <v>0</v>
      </c>
      <c r="AP4276" t="s">
        <v>91</v>
      </c>
      <c r="AQ4276" t="s">
        <v>92</v>
      </c>
      <c r="AR4276" t="s">
        <v>182</v>
      </c>
      <c r="AS4276">
        <v>2</v>
      </c>
      <c r="AT4276">
        <v>132</v>
      </c>
      <c r="AU4276">
        <v>0</v>
      </c>
      <c r="AX4276">
        <v>0</v>
      </c>
      <c r="AY4276">
        <v>1</v>
      </c>
      <c r="AZ4276" t="s">
        <v>94</v>
      </c>
      <c r="BA4276">
        <v>6</v>
      </c>
      <c r="BB4276" t="s">
        <v>95</v>
      </c>
      <c r="BC4276">
        <v>1</v>
      </c>
    </row>
    <row r="4277" spans="1:55">
      <c r="A4277" t="s">
        <v>8230</v>
      </c>
      <c r="B4277" t="s">
        <v>56</v>
      </c>
      <c r="C4277">
        <v>70</v>
      </c>
      <c r="D4277" t="s">
        <v>61</v>
      </c>
      <c r="E4277">
        <v>0</v>
      </c>
      <c r="F4277" t="s">
        <v>2656</v>
      </c>
      <c r="G4277">
        <v>95610</v>
      </c>
      <c r="H4277">
        <v>38.69508</v>
      </c>
      <c r="I4277">
        <v>-121.271616</v>
      </c>
      <c r="J4277">
        <v>0</v>
      </c>
      <c r="K4277">
        <v>32</v>
      </c>
      <c r="L4277" t="s">
        <v>216</v>
      </c>
      <c r="M4277" t="s">
        <v>57</v>
      </c>
      <c r="N4277" t="s">
        <v>375</v>
      </c>
      <c r="O4277" t="s">
        <v>61</v>
      </c>
      <c r="P4277" t="s">
        <v>57</v>
      </c>
      <c r="Q4277" t="s">
        <v>85</v>
      </c>
      <c r="R4277" t="s">
        <v>180</v>
      </c>
      <c r="S4277" t="s">
        <v>61</v>
      </c>
      <c r="T4277" t="s">
        <v>57</v>
      </c>
      <c r="U4277" t="s">
        <v>61</v>
      </c>
      <c r="V4277" t="s">
        <v>61</v>
      </c>
      <c r="W4277" t="s">
        <v>61</v>
      </c>
      <c r="X4277" t="s">
        <v>61</v>
      </c>
      <c r="Y4277" t="s">
        <v>61</v>
      </c>
      <c r="Z4277" t="s">
        <v>57</v>
      </c>
      <c r="AA4277" t="s">
        <v>77</v>
      </c>
      <c r="AB4277" t="s">
        <v>57</v>
      </c>
      <c r="AC4277" t="s">
        <v>87</v>
      </c>
      <c r="AD4277">
        <v>74.40000000000001</v>
      </c>
      <c r="AE4277">
        <v>2276.95</v>
      </c>
      <c r="AF4277">
        <v>44.31</v>
      </c>
      <c r="AG4277">
        <v>0</v>
      </c>
      <c r="AH4277">
        <v>1063.04</v>
      </c>
      <c r="AI4277">
        <v>3295.68</v>
      </c>
      <c r="AJ4277" t="s">
        <v>88</v>
      </c>
      <c r="AK4277" t="s">
        <v>89</v>
      </c>
      <c r="AL4277" t="s">
        <v>90</v>
      </c>
      <c r="AM4277">
        <v>1</v>
      </c>
      <c r="AN4277">
        <v>0</v>
      </c>
      <c r="AO4277">
        <v>0</v>
      </c>
      <c r="AP4277" t="s">
        <v>164</v>
      </c>
      <c r="AQ4277" t="s">
        <v>104</v>
      </c>
      <c r="AR4277" t="s">
        <v>93</v>
      </c>
      <c r="AS4277">
        <v>2</v>
      </c>
      <c r="AT4277">
        <v>43718</v>
      </c>
      <c r="AU4277">
        <v>1</v>
      </c>
      <c r="AV4277">
        <v>1</v>
      </c>
      <c r="AW4277">
        <v>0</v>
      </c>
      <c r="AX4277">
        <v>74.40000000000001</v>
      </c>
      <c r="AY4277">
        <v>4</v>
      </c>
      <c r="AZ4277" t="s">
        <v>165</v>
      </c>
      <c r="BA4277">
        <v>7</v>
      </c>
      <c r="BB4277" t="s">
        <v>95</v>
      </c>
      <c r="BC4277">
        <v>1</v>
      </c>
    </row>
    <row r="4278" spans="1:55">
      <c r="A4278" t="s">
        <v>8231</v>
      </c>
      <c r="B4278" t="s">
        <v>56</v>
      </c>
      <c r="C4278">
        <v>27</v>
      </c>
      <c r="D4278" t="s">
        <v>57</v>
      </c>
      <c r="E4278">
        <v>0</v>
      </c>
      <c r="F4278" t="s">
        <v>8232</v>
      </c>
      <c r="G4278">
        <v>93285</v>
      </c>
      <c r="H4278">
        <v>35.690535</v>
      </c>
      <c r="I4278">
        <v>-118.552784</v>
      </c>
      <c r="J4278">
        <v>1</v>
      </c>
      <c r="K4278">
        <v>69</v>
      </c>
      <c r="L4278" t="s">
        <v>59</v>
      </c>
      <c r="M4278" t="s">
        <v>57</v>
      </c>
      <c r="N4278" t="s">
        <v>8233</v>
      </c>
      <c r="O4278" t="s">
        <v>61</v>
      </c>
      <c r="P4278" t="s">
        <v>57</v>
      </c>
      <c r="Q4278" t="s">
        <v>135</v>
      </c>
      <c r="R4278" t="s">
        <v>285</v>
      </c>
      <c r="S4278" t="s">
        <v>61</v>
      </c>
      <c r="T4278" t="s">
        <v>57</v>
      </c>
      <c r="U4278" t="s">
        <v>61</v>
      </c>
      <c r="V4278" t="s">
        <v>61</v>
      </c>
      <c r="W4278" t="s">
        <v>61</v>
      </c>
      <c r="X4278" t="s">
        <v>57</v>
      </c>
      <c r="Y4278" t="s">
        <v>57</v>
      </c>
      <c r="Z4278" t="s">
        <v>57</v>
      </c>
      <c r="AA4278" t="s">
        <v>122</v>
      </c>
      <c r="AB4278" t="s">
        <v>57</v>
      </c>
      <c r="AC4278" t="s">
        <v>65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66</v>
      </c>
      <c r="AM4278">
        <v>0</v>
      </c>
      <c r="AN4278">
        <v>1</v>
      </c>
      <c r="AO4278">
        <v>0</v>
      </c>
      <c r="AP4278" t="s">
        <v>123</v>
      </c>
      <c r="AQ4278" t="s">
        <v>116</v>
      </c>
      <c r="AR4278" t="s">
        <v>69</v>
      </c>
      <c r="AS4278">
        <v>4</v>
      </c>
      <c r="AT4278">
        <v>2515</v>
      </c>
      <c r="AU4278">
        <v>1</v>
      </c>
      <c r="AV4278">
        <v>0</v>
      </c>
      <c r="AW4278">
        <v>1</v>
      </c>
      <c r="AX4278">
        <v>0</v>
      </c>
      <c r="AY4278">
        <v>6</v>
      </c>
      <c r="AZ4278" t="s">
        <v>125</v>
      </c>
      <c r="BA4278">
        <v>1</v>
      </c>
      <c r="BB4278" t="s">
        <v>71</v>
      </c>
      <c r="BC4278">
        <v>4</v>
      </c>
    </row>
    <row r="4279" spans="1:55">
      <c r="A4279" t="s">
        <v>8234</v>
      </c>
      <c r="B4279" t="s">
        <v>73</v>
      </c>
      <c r="C4279">
        <v>32</v>
      </c>
      <c r="D4279" t="s">
        <v>61</v>
      </c>
      <c r="E4279">
        <v>0</v>
      </c>
      <c r="F4279" t="s">
        <v>240</v>
      </c>
      <c r="G4279">
        <v>95210</v>
      </c>
      <c r="H4279">
        <v>38.033219</v>
      </c>
      <c r="I4279">
        <v>-121.297433</v>
      </c>
      <c r="J4279">
        <v>0</v>
      </c>
      <c r="K4279">
        <v>3</v>
      </c>
      <c r="L4279" t="s">
        <v>83</v>
      </c>
      <c r="M4279" t="s">
        <v>57</v>
      </c>
      <c r="N4279" t="s">
        <v>5376</v>
      </c>
      <c r="O4279" t="s">
        <v>57</v>
      </c>
      <c r="P4279" t="s">
        <v>57</v>
      </c>
      <c r="Q4279" t="s">
        <v>62</v>
      </c>
      <c r="R4279" t="s">
        <v>86</v>
      </c>
      <c r="S4279" t="s">
        <v>61</v>
      </c>
      <c r="T4279" t="s">
        <v>61</v>
      </c>
      <c r="U4279" t="s">
        <v>57</v>
      </c>
      <c r="V4279" t="s">
        <v>61</v>
      </c>
      <c r="W4279" t="s">
        <v>57</v>
      </c>
      <c r="X4279" t="s">
        <v>57</v>
      </c>
      <c r="Y4279" t="s">
        <v>57</v>
      </c>
      <c r="Z4279" t="s">
        <v>61</v>
      </c>
      <c r="AA4279" t="s">
        <v>77</v>
      </c>
      <c r="AB4279" t="s">
        <v>57</v>
      </c>
      <c r="AC4279" t="s">
        <v>87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88</v>
      </c>
      <c r="AK4279" t="s">
        <v>89</v>
      </c>
      <c r="AL4279" t="s">
        <v>90</v>
      </c>
      <c r="AM4279">
        <v>1</v>
      </c>
      <c r="AN4279">
        <v>0</v>
      </c>
      <c r="AO4279">
        <v>0</v>
      </c>
      <c r="AP4279" t="s">
        <v>91</v>
      </c>
      <c r="AQ4279" t="s">
        <v>68</v>
      </c>
      <c r="AR4279" t="s">
        <v>105</v>
      </c>
      <c r="AS4279">
        <v>4</v>
      </c>
      <c r="AT4279">
        <v>40611</v>
      </c>
      <c r="AU4279">
        <v>1</v>
      </c>
      <c r="AV4279">
        <v>1</v>
      </c>
      <c r="AW4279">
        <v>0</v>
      </c>
      <c r="AX4279">
        <v>100.95</v>
      </c>
      <c r="AY4279">
        <v>1</v>
      </c>
      <c r="AZ4279" t="s">
        <v>94</v>
      </c>
      <c r="BA4279">
        <v>8</v>
      </c>
      <c r="BB4279" t="s">
        <v>95</v>
      </c>
      <c r="BC4279">
        <v>1</v>
      </c>
    </row>
    <row r="4280" spans="1:55">
      <c r="A4280" t="s">
        <v>8235</v>
      </c>
      <c r="B4280" t="s">
        <v>73</v>
      </c>
      <c r="C4280">
        <v>22</v>
      </c>
      <c r="D4280" t="s">
        <v>57</v>
      </c>
      <c r="E4280">
        <v>2</v>
      </c>
      <c r="F4280" t="s">
        <v>627</v>
      </c>
      <c r="G4280">
        <v>94112</v>
      </c>
      <c r="H4280">
        <v>37.720498</v>
      </c>
      <c r="I4280">
        <v>-122.443119</v>
      </c>
      <c r="J4280">
        <v>1</v>
      </c>
      <c r="K4280">
        <v>72</v>
      </c>
      <c r="L4280" t="s">
        <v>59</v>
      </c>
      <c r="M4280" t="s">
        <v>57</v>
      </c>
      <c r="N4280" t="s">
        <v>1643</v>
      </c>
      <c r="O4280" t="s">
        <v>57</v>
      </c>
      <c r="P4280" t="s">
        <v>61</v>
      </c>
      <c r="Q4280" t="s">
        <v>143</v>
      </c>
      <c r="R4280" t="s">
        <v>143</v>
      </c>
      <c r="S4280" t="s">
        <v>143</v>
      </c>
      <c r="T4280" t="s">
        <v>143</v>
      </c>
      <c r="U4280" t="s">
        <v>143</v>
      </c>
      <c r="V4280" t="s">
        <v>143</v>
      </c>
      <c r="W4280" t="s">
        <v>143</v>
      </c>
      <c r="X4280" t="s">
        <v>143</v>
      </c>
      <c r="Y4280" t="s">
        <v>143</v>
      </c>
      <c r="Z4280" t="s">
        <v>143</v>
      </c>
      <c r="AA4280" t="s">
        <v>122</v>
      </c>
      <c r="AB4280" t="s">
        <v>57</v>
      </c>
      <c r="AC4280" t="s">
        <v>87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66</v>
      </c>
      <c r="AM4280">
        <v>0</v>
      </c>
      <c r="AN4280">
        <v>1</v>
      </c>
      <c r="AO4280">
        <v>0</v>
      </c>
      <c r="AP4280" t="s">
        <v>123</v>
      </c>
      <c r="AQ4280" t="s">
        <v>116</v>
      </c>
      <c r="AR4280" t="s">
        <v>182</v>
      </c>
      <c r="AT4280">
        <v>73117</v>
      </c>
      <c r="AU4280">
        <v>1</v>
      </c>
      <c r="AV4280">
        <v>0</v>
      </c>
      <c r="AW4280">
        <v>1</v>
      </c>
      <c r="AX4280">
        <v>0</v>
      </c>
      <c r="AY4280">
        <v>6</v>
      </c>
      <c r="AZ4280" t="s">
        <v>125</v>
      </c>
      <c r="BA4280">
        <v>0</v>
      </c>
      <c r="BB4280" t="s">
        <v>71</v>
      </c>
      <c r="BC4280">
        <v>4</v>
      </c>
    </row>
    <row r="4281" spans="1:55">
      <c r="A4281" t="s">
        <v>8236</v>
      </c>
      <c r="B4281" t="s">
        <v>73</v>
      </c>
      <c r="C4281">
        <v>63</v>
      </c>
      <c r="D4281" t="s">
        <v>61</v>
      </c>
      <c r="E4281">
        <v>0</v>
      </c>
      <c r="F4281" t="s">
        <v>1107</v>
      </c>
      <c r="G4281">
        <v>95942</v>
      </c>
      <c r="H4281">
        <v>40.077028</v>
      </c>
      <c r="I4281">
        <v>-121.494168</v>
      </c>
      <c r="J4281">
        <v>0</v>
      </c>
      <c r="K4281">
        <v>17</v>
      </c>
      <c r="L4281" t="s">
        <v>59</v>
      </c>
      <c r="M4281" t="s">
        <v>61</v>
      </c>
      <c r="N4281" t="s">
        <v>143</v>
      </c>
      <c r="O4281" t="s">
        <v>143</v>
      </c>
      <c r="P4281" t="s">
        <v>57</v>
      </c>
      <c r="Q4281" t="s">
        <v>62</v>
      </c>
      <c r="R4281" t="s">
        <v>110</v>
      </c>
      <c r="S4281" t="s">
        <v>61</v>
      </c>
      <c r="T4281" t="s">
        <v>61</v>
      </c>
      <c r="U4281" t="s">
        <v>61</v>
      </c>
      <c r="V4281" t="s">
        <v>61</v>
      </c>
      <c r="W4281" t="s">
        <v>61</v>
      </c>
      <c r="X4281" t="s">
        <v>61</v>
      </c>
      <c r="Y4281" t="s">
        <v>61</v>
      </c>
      <c r="Z4281" t="s">
        <v>57</v>
      </c>
      <c r="AA4281" t="s">
        <v>77</v>
      </c>
      <c r="AB4281" t="s">
        <v>57</v>
      </c>
      <c r="AC4281" t="s">
        <v>307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66</v>
      </c>
      <c r="AM4281">
        <v>0</v>
      </c>
      <c r="AN4281">
        <v>1</v>
      </c>
      <c r="AO4281">
        <v>0</v>
      </c>
      <c r="AP4281" t="s">
        <v>103</v>
      </c>
      <c r="AQ4281" t="s">
        <v>124</v>
      </c>
      <c r="AR4281" t="s">
        <v>182</v>
      </c>
      <c r="AS4281">
        <v>1</v>
      </c>
      <c r="AT4281">
        <v>1351</v>
      </c>
      <c r="AU4281">
        <v>1</v>
      </c>
      <c r="AV4281">
        <v>0</v>
      </c>
      <c r="AW4281">
        <v>1</v>
      </c>
      <c r="AX4281">
        <v>0</v>
      </c>
      <c r="AY4281">
        <v>3</v>
      </c>
      <c r="AZ4281" t="s">
        <v>106</v>
      </c>
      <c r="BA4281">
        <v>5</v>
      </c>
      <c r="BB4281" t="s">
        <v>80</v>
      </c>
      <c r="BC4281">
        <v>2</v>
      </c>
    </row>
    <row r="4282" spans="1:55">
      <c r="A4282" t="s">
        <v>8237</v>
      </c>
      <c r="B4282" t="s">
        <v>73</v>
      </c>
      <c r="C4282">
        <v>73</v>
      </c>
      <c r="D4282" t="s">
        <v>61</v>
      </c>
      <c r="E4282">
        <v>0</v>
      </c>
      <c r="F4282" t="s">
        <v>252</v>
      </c>
      <c r="G4282">
        <v>92109</v>
      </c>
      <c r="H4282">
        <v>32.787836</v>
      </c>
      <c r="I4282">
        <v>-117.232376</v>
      </c>
      <c r="J4282">
        <v>0</v>
      </c>
      <c r="K4282">
        <v>37</v>
      </c>
      <c r="L4282" t="s">
        <v>216</v>
      </c>
      <c r="M4282" t="s">
        <v>57</v>
      </c>
      <c r="N4282" t="s">
        <v>8238</v>
      </c>
      <c r="O4282" t="s">
        <v>57</v>
      </c>
      <c r="P4282" t="s">
        <v>57</v>
      </c>
      <c r="Q4282" t="s">
        <v>85</v>
      </c>
      <c r="R4282" t="s">
        <v>156</v>
      </c>
      <c r="S4282" t="s">
        <v>61</v>
      </c>
      <c r="T4282" t="s">
        <v>61</v>
      </c>
      <c r="U4282" t="s">
        <v>57</v>
      </c>
      <c r="V4282" t="s">
        <v>61</v>
      </c>
      <c r="W4282" t="s">
        <v>57</v>
      </c>
      <c r="X4282" t="s">
        <v>57</v>
      </c>
      <c r="Y4282" t="s">
        <v>61</v>
      </c>
      <c r="Z4282" t="s">
        <v>57</v>
      </c>
      <c r="AA4282" t="s">
        <v>77</v>
      </c>
      <c r="AB4282" t="s">
        <v>57</v>
      </c>
      <c r="AC4282" t="s">
        <v>87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</v>
      </c>
      <c r="AJ4282" t="s">
        <v>88</v>
      </c>
      <c r="AK4282" t="s">
        <v>89</v>
      </c>
      <c r="AL4282" t="s">
        <v>181</v>
      </c>
      <c r="AM4282">
        <v>1</v>
      </c>
      <c r="AN4282">
        <v>0</v>
      </c>
      <c r="AO4282">
        <v>0</v>
      </c>
      <c r="AP4282" t="s">
        <v>176</v>
      </c>
      <c r="AQ4282" t="s">
        <v>104</v>
      </c>
      <c r="AR4282" t="s">
        <v>105</v>
      </c>
      <c r="AS4282">
        <v>4</v>
      </c>
      <c r="AT4282">
        <v>46086</v>
      </c>
      <c r="AU4282">
        <v>1</v>
      </c>
      <c r="AV4282">
        <v>1</v>
      </c>
      <c r="AW4282">
        <v>0</v>
      </c>
      <c r="AX4282">
        <v>101.1</v>
      </c>
      <c r="AY4282">
        <v>5</v>
      </c>
      <c r="AZ4282" t="s">
        <v>177</v>
      </c>
      <c r="BA4282">
        <v>7</v>
      </c>
      <c r="BB4282" t="s">
        <v>95</v>
      </c>
      <c r="BC4282">
        <v>1</v>
      </c>
    </row>
    <row r="4283" spans="1:55">
      <c r="A4283" t="s">
        <v>8239</v>
      </c>
      <c r="B4283" t="s">
        <v>56</v>
      </c>
      <c r="C4283">
        <v>76</v>
      </c>
      <c r="D4283" t="s">
        <v>57</v>
      </c>
      <c r="E4283">
        <v>0</v>
      </c>
      <c r="F4283" t="s">
        <v>3617</v>
      </c>
      <c r="G4283">
        <v>92708</v>
      </c>
      <c r="H4283">
        <v>33.712036</v>
      </c>
      <c r="I4283">
        <v>-117.950113</v>
      </c>
      <c r="J4283">
        <v>6</v>
      </c>
      <c r="K4283">
        <v>28</v>
      </c>
      <c r="L4283" t="s">
        <v>216</v>
      </c>
      <c r="M4283" t="s">
        <v>57</v>
      </c>
      <c r="N4283" t="s">
        <v>1641</v>
      </c>
      <c r="O4283" t="s">
        <v>57</v>
      </c>
      <c r="P4283" t="s">
        <v>57</v>
      </c>
      <c r="Q4283" t="s">
        <v>85</v>
      </c>
      <c r="R4283" t="s">
        <v>382</v>
      </c>
      <c r="S4283" t="s">
        <v>61</v>
      </c>
      <c r="T4283" t="s">
        <v>57</v>
      </c>
      <c r="U4283" t="s">
        <v>57</v>
      </c>
      <c r="V4283" t="s">
        <v>57</v>
      </c>
      <c r="W4283" t="s">
        <v>57</v>
      </c>
      <c r="X4283" t="s">
        <v>57</v>
      </c>
      <c r="Y4283" t="s">
        <v>61</v>
      </c>
      <c r="Z4283" t="s">
        <v>57</v>
      </c>
      <c r="AA4283" t="s">
        <v>64</v>
      </c>
      <c r="AB4283" t="s">
        <v>57</v>
      </c>
      <c r="AC4283" t="s">
        <v>87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66</v>
      </c>
      <c r="AM4283">
        <v>0</v>
      </c>
      <c r="AN4283">
        <v>1</v>
      </c>
      <c r="AO4283">
        <v>0</v>
      </c>
      <c r="AP4283" t="s">
        <v>164</v>
      </c>
      <c r="AQ4283" t="s">
        <v>104</v>
      </c>
      <c r="AR4283" t="s">
        <v>105</v>
      </c>
      <c r="AS4283">
        <v>6</v>
      </c>
      <c r="AT4283">
        <v>54548</v>
      </c>
      <c r="AU4283">
        <v>1</v>
      </c>
      <c r="AV4283">
        <v>0</v>
      </c>
      <c r="AW4283">
        <v>1</v>
      </c>
      <c r="AX4283">
        <v>0</v>
      </c>
      <c r="AY4283">
        <v>4</v>
      </c>
      <c r="AZ4283" t="s">
        <v>165</v>
      </c>
      <c r="BA4283">
        <v>3</v>
      </c>
      <c r="BB4283" t="s">
        <v>126</v>
      </c>
      <c r="BC4283">
        <v>3</v>
      </c>
    </row>
    <row r="4284" spans="1:55">
      <c r="A4284" t="s">
        <v>8240</v>
      </c>
      <c r="B4284" t="s">
        <v>56</v>
      </c>
      <c r="C4284">
        <v>35</v>
      </c>
      <c r="D4284" t="s">
        <v>61</v>
      </c>
      <c r="E4284">
        <v>0</v>
      </c>
      <c r="F4284" t="s">
        <v>4652</v>
      </c>
      <c r="G4284">
        <v>95746</v>
      </c>
      <c r="H4284">
        <v>38.749466</v>
      </c>
      <c r="I4284">
        <v>-121.184196</v>
      </c>
      <c r="J4284">
        <v>0</v>
      </c>
      <c r="K4284">
        <v>1</v>
      </c>
      <c r="L4284" t="s">
        <v>59</v>
      </c>
      <c r="M4284" t="s">
        <v>61</v>
      </c>
      <c r="N4284" t="s">
        <v>143</v>
      </c>
      <c r="O4284" t="s">
        <v>143</v>
      </c>
      <c r="P4284" t="s">
        <v>57</v>
      </c>
      <c r="Q4284" t="s">
        <v>62</v>
      </c>
      <c r="R4284" t="s">
        <v>313</v>
      </c>
      <c r="S4284" t="s">
        <v>61</v>
      </c>
      <c r="T4284" t="s">
        <v>61</v>
      </c>
      <c r="U4284" t="s">
        <v>61</v>
      </c>
      <c r="V4284" t="s">
        <v>61</v>
      </c>
      <c r="W4284" t="s">
        <v>61</v>
      </c>
      <c r="X4284" t="s">
        <v>61</v>
      </c>
      <c r="Y4284" t="s">
        <v>61</v>
      </c>
      <c r="Z4284" t="s">
        <v>57</v>
      </c>
      <c r="AA4284" t="s">
        <v>77</v>
      </c>
      <c r="AB4284" t="s">
        <v>57</v>
      </c>
      <c r="AC4284" t="s">
        <v>307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88</v>
      </c>
      <c r="AK4284" t="s">
        <v>89</v>
      </c>
      <c r="AL4284" t="s">
        <v>90</v>
      </c>
      <c r="AM4284">
        <v>1</v>
      </c>
      <c r="AN4284">
        <v>0</v>
      </c>
      <c r="AO4284">
        <v>0</v>
      </c>
      <c r="AP4284" t="s">
        <v>91</v>
      </c>
      <c r="AQ4284" t="s">
        <v>68</v>
      </c>
      <c r="AR4284" t="s">
        <v>182</v>
      </c>
      <c r="AS4284">
        <v>1</v>
      </c>
      <c r="AT4284">
        <v>20675</v>
      </c>
      <c r="AU4284">
        <v>1</v>
      </c>
      <c r="AV4284">
        <v>1</v>
      </c>
      <c r="AW4284">
        <v>0</v>
      </c>
      <c r="AX4284">
        <v>25.1</v>
      </c>
      <c r="AY4284">
        <v>1</v>
      </c>
      <c r="AZ4284" t="s">
        <v>94</v>
      </c>
      <c r="BA4284">
        <v>8</v>
      </c>
      <c r="BB4284" t="s">
        <v>95</v>
      </c>
      <c r="BC4284">
        <v>1</v>
      </c>
    </row>
    <row r="4285" spans="1:55">
      <c r="A4285" t="s">
        <v>8241</v>
      </c>
      <c r="B4285" t="s">
        <v>73</v>
      </c>
      <c r="C4285">
        <v>33</v>
      </c>
      <c r="D4285" t="s">
        <v>61</v>
      </c>
      <c r="E4285">
        <v>0</v>
      </c>
      <c r="F4285" t="s">
        <v>252</v>
      </c>
      <c r="G4285">
        <v>92130</v>
      </c>
      <c r="H4285">
        <v>32.957195</v>
      </c>
      <c r="I4285">
        <v>-117.202542</v>
      </c>
      <c r="J4285">
        <v>0</v>
      </c>
      <c r="K4285">
        <v>30</v>
      </c>
      <c r="L4285" t="s">
        <v>59</v>
      </c>
      <c r="M4285" t="s">
        <v>57</v>
      </c>
      <c r="N4285" t="s">
        <v>6949</v>
      </c>
      <c r="O4285" t="s">
        <v>61</v>
      </c>
      <c r="P4285" t="s">
        <v>57</v>
      </c>
      <c r="Q4285" t="s">
        <v>85</v>
      </c>
      <c r="R4285" t="s">
        <v>156</v>
      </c>
      <c r="S4285" t="s">
        <v>61</v>
      </c>
      <c r="T4285" t="s">
        <v>61</v>
      </c>
      <c r="U4285" t="s">
        <v>61</v>
      </c>
      <c r="V4285" t="s">
        <v>61</v>
      </c>
      <c r="W4285" t="s">
        <v>57</v>
      </c>
      <c r="X4285" t="s">
        <v>57</v>
      </c>
      <c r="Y4285" t="s">
        <v>57</v>
      </c>
      <c r="Z4285" t="s">
        <v>57</v>
      </c>
      <c r="AA4285" t="s">
        <v>77</v>
      </c>
      <c r="AB4285" t="s">
        <v>57</v>
      </c>
      <c r="AC4285" t="s">
        <v>87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88</v>
      </c>
      <c r="AK4285" t="s">
        <v>89</v>
      </c>
      <c r="AL4285" t="s">
        <v>181</v>
      </c>
      <c r="AM4285">
        <v>1</v>
      </c>
      <c r="AN4285">
        <v>0</v>
      </c>
      <c r="AO4285">
        <v>0</v>
      </c>
      <c r="AP4285" t="s">
        <v>164</v>
      </c>
      <c r="AQ4285" t="s">
        <v>68</v>
      </c>
      <c r="AR4285" t="s">
        <v>105</v>
      </c>
      <c r="AS4285">
        <v>4</v>
      </c>
      <c r="AT4285">
        <v>28201</v>
      </c>
      <c r="AU4285">
        <v>1</v>
      </c>
      <c r="AV4285">
        <v>1</v>
      </c>
      <c r="AW4285">
        <v>0</v>
      </c>
      <c r="AX4285">
        <v>90.25</v>
      </c>
      <c r="AY4285">
        <v>4</v>
      </c>
      <c r="AZ4285" t="s">
        <v>165</v>
      </c>
      <c r="BA4285">
        <v>7</v>
      </c>
      <c r="BB4285" t="s">
        <v>95</v>
      </c>
      <c r="BC4285">
        <v>1</v>
      </c>
    </row>
    <row r="4286" spans="1:55">
      <c r="A4286" t="s">
        <v>8242</v>
      </c>
      <c r="B4286" t="s">
        <v>56</v>
      </c>
      <c r="C4286">
        <v>62</v>
      </c>
      <c r="D4286" t="s">
        <v>61</v>
      </c>
      <c r="E4286">
        <v>0</v>
      </c>
      <c r="F4286" t="s">
        <v>2641</v>
      </c>
      <c r="G4286">
        <v>91007</v>
      </c>
      <c r="H4286">
        <v>34.128284</v>
      </c>
      <c r="I4286">
        <v>-118.047732</v>
      </c>
      <c r="J4286">
        <v>0</v>
      </c>
      <c r="K4286">
        <v>5</v>
      </c>
      <c r="L4286" t="s">
        <v>59</v>
      </c>
      <c r="M4286" t="s">
        <v>57</v>
      </c>
      <c r="N4286" t="s">
        <v>8243</v>
      </c>
      <c r="O4286" t="s">
        <v>61</v>
      </c>
      <c r="P4286" t="s">
        <v>57</v>
      </c>
      <c r="Q4286" t="s">
        <v>85</v>
      </c>
      <c r="R4286" t="s">
        <v>391</v>
      </c>
      <c r="S4286" t="s">
        <v>61</v>
      </c>
      <c r="T4286" t="s">
        <v>61</v>
      </c>
      <c r="U4286" t="s">
        <v>61</v>
      </c>
      <c r="V4286" t="s">
        <v>57</v>
      </c>
      <c r="W4286" t="s">
        <v>61</v>
      </c>
      <c r="X4286" t="s">
        <v>61</v>
      </c>
      <c r="Y4286" t="s">
        <v>61</v>
      </c>
      <c r="Z4286" t="s">
        <v>57</v>
      </c>
      <c r="AA4286" t="s">
        <v>77</v>
      </c>
      <c r="AB4286" t="s">
        <v>57</v>
      </c>
      <c r="AC4286" t="s">
        <v>65</v>
      </c>
      <c r="AD4286">
        <v>75.65000000000001</v>
      </c>
      <c r="AE4286">
        <v>399.45</v>
      </c>
      <c r="AF4286">
        <v>0</v>
      </c>
      <c r="AG4286">
        <v>0</v>
      </c>
      <c r="AH4286">
        <v>148.75</v>
      </c>
      <c r="AI4286">
        <v>548.2</v>
      </c>
      <c r="AJ4286" t="s">
        <v>66</v>
      </c>
      <c r="AM4286">
        <v>0</v>
      </c>
      <c r="AN4286">
        <v>1</v>
      </c>
      <c r="AO4286">
        <v>0</v>
      </c>
      <c r="AP4286" t="s">
        <v>91</v>
      </c>
      <c r="AQ4286" t="s">
        <v>124</v>
      </c>
      <c r="AR4286" t="s">
        <v>93</v>
      </c>
      <c r="AS4286">
        <v>2</v>
      </c>
      <c r="AT4286">
        <v>30933</v>
      </c>
      <c r="AU4286">
        <v>1</v>
      </c>
      <c r="AV4286">
        <v>0</v>
      </c>
      <c r="AW4286">
        <v>1</v>
      </c>
      <c r="AX4286">
        <v>0</v>
      </c>
      <c r="AY4286">
        <v>1</v>
      </c>
      <c r="AZ4286" t="s">
        <v>94</v>
      </c>
      <c r="BA4286">
        <v>10</v>
      </c>
      <c r="BB4286" t="s">
        <v>95</v>
      </c>
      <c r="BC4286">
        <v>1</v>
      </c>
    </row>
    <row r="4287" spans="1:55">
      <c r="A4287" t="s">
        <v>8244</v>
      </c>
      <c r="B4287" t="s">
        <v>56</v>
      </c>
      <c r="C4287">
        <v>51</v>
      </c>
      <c r="D4287" t="s">
        <v>57</v>
      </c>
      <c r="E4287">
        <v>0</v>
      </c>
      <c r="F4287" t="s">
        <v>523</v>
      </c>
      <c r="G4287">
        <v>95837</v>
      </c>
      <c r="H4287">
        <v>38.691607</v>
      </c>
      <c r="I4287">
        <v>-121.602284</v>
      </c>
      <c r="J4287">
        <v>1</v>
      </c>
      <c r="K4287">
        <v>72</v>
      </c>
      <c r="L4287" t="s">
        <v>119</v>
      </c>
      <c r="M4287" t="s">
        <v>61</v>
      </c>
      <c r="N4287" t="s">
        <v>143</v>
      </c>
      <c r="O4287" t="s">
        <v>143</v>
      </c>
      <c r="P4287" t="s">
        <v>57</v>
      </c>
      <c r="Q4287" t="s">
        <v>62</v>
      </c>
      <c r="R4287" t="s">
        <v>296</v>
      </c>
      <c r="S4287" t="s">
        <v>61</v>
      </c>
      <c r="T4287" t="s">
        <v>57</v>
      </c>
      <c r="U4287" t="s">
        <v>57</v>
      </c>
      <c r="V4287" t="s">
        <v>61</v>
      </c>
      <c r="W4287" t="s">
        <v>57</v>
      </c>
      <c r="X4287" t="s">
        <v>57</v>
      </c>
      <c r="Y4287" t="s">
        <v>57</v>
      </c>
      <c r="Z4287" t="s">
        <v>57</v>
      </c>
      <c r="AA4287" t="s">
        <v>122</v>
      </c>
      <c r="AB4287" t="s">
        <v>57</v>
      </c>
      <c r="AC4287" t="s">
        <v>87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88</v>
      </c>
      <c r="AK4287" t="s">
        <v>89</v>
      </c>
      <c r="AL4287" t="s">
        <v>356</v>
      </c>
      <c r="AM4287">
        <v>1</v>
      </c>
      <c r="AN4287">
        <v>0</v>
      </c>
      <c r="AO4287">
        <v>0</v>
      </c>
      <c r="AP4287" t="s">
        <v>123</v>
      </c>
      <c r="AQ4287" t="s">
        <v>92</v>
      </c>
      <c r="AR4287" t="s">
        <v>69</v>
      </c>
      <c r="AS4287">
        <v>6</v>
      </c>
      <c r="AT4287">
        <v>264</v>
      </c>
      <c r="AU4287">
        <v>1</v>
      </c>
      <c r="AV4287">
        <v>1</v>
      </c>
      <c r="AW4287">
        <v>0</v>
      </c>
      <c r="AX4287">
        <v>54.2</v>
      </c>
      <c r="AY4287">
        <v>6</v>
      </c>
      <c r="AZ4287" t="s">
        <v>125</v>
      </c>
      <c r="BA4287">
        <v>1</v>
      </c>
      <c r="BB4287" t="s">
        <v>71</v>
      </c>
      <c r="BC4287">
        <v>4</v>
      </c>
    </row>
    <row r="4288" spans="1:55">
      <c r="A4288" t="s">
        <v>8245</v>
      </c>
      <c r="B4288" t="s">
        <v>56</v>
      </c>
      <c r="C4288">
        <v>69</v>
      </c>
      <c r="D4288" t="s">
        <v>61</v>
      </c>
      <c r="E4288">
        <v>0</v>
      </c>
      <c r="F4288" t="s">
        <v>142</v>
      </c>
      <c r="G4288">
        <v>92067</v>
      </c>
      <c r="H4288">
        <v>33.012751</v>
      </c>
      <c r="I4288">
        <v>-117.200617</v>
      </c>
      <c r="J4288">
        <v>0</v>
      </c>
      <c r="K4288">
        <v>32</v>
      </c>
      <c r="L4288" t="s">
        <v>59</v>
      </c>
      <c r="M4288" t="s">
        <v>57</v>
      </c>
      <c r="N4288" t="s">
        <v>5075</v>
      </c>
      <c r="O4288" t="s">
        <v>61</v>
      </c>
      <c r="P4288" t="s">
        <v>57</v>
      </c>
      <c r="Q4288" t="s">
        <v>135</v>
      </c>
      <c r="R4288" t="s">
        <v>121</v>
      </c>
      <c r="S4288" t="s">
        <v>61</v>
      </c>
      <c r="T4288" t="s">
        <v>57</v>
      </c>
      <c r="U4288" t="s">
        <v>61</v>
      </c>
      <c r="V4288" t="s">
        <v>57</v>
      </c>
      <c r="W4288" t="s">
        <v>61</v>
      </c>
      <c r="X4288" t="s">
        <v>61</v>
      </c>
      <c r="Y4288" t="s">
        <v>61</v>
      </c>
      <c r="Z4288" t="s">
        <v>61</v>
      </c>
      <c r="AA4288" t="s">
        <v>64</v>
      </c>
      <c r="AB4288" t="s">
        <v>61</v>
      </c>
      <c r="AC4288" t="s">
        <v>87</v>
      </c>
      <c r="AD4288">
        <v>54.65</v>
      </c>
      <c r="AE4288">
        <v>1830.1</v>
      </c>
      <c r="AF4288">
        <v>0</v>
      </c>
      <c r="AG4288">
        <v>10</v>
      </c>
      <c r="AH4288">
        <v>637.4400000000001</v>
      </c>
      <c r="AI4288">
        <v>2477.54</v>
      </c>
      <c r="AJ4288" t="s">
        <v>66</v>
      </c>
      <c r="AM4288">
        <v>0</v>
      </c>
      <c r="AN4288">
        <v>1</v>
      </c>
      <c r="AO4288">
        <v>0</v>
      </c>
      <c r="AP4288" t="s">
        <v>164</v>
      </c>
      <c r="AQ4288" t="s">
        <v>124</v>
      </c>
      <c r="AR4288" t="s">
        <v>69</v>
      </c>
      <c r="AS4288">
        <v>2</v>
      </c>
      <c r="AT4288">
        <v>7615</v>
      </c>
      <c r="AU4288">
        <v>1</v>
      </c>
      <c r="AV4288">
        <v>0</v>
      </c>
      <c r="AW4288">
        <v>1</v>
      </c>
      <c r="AX4288">
        <v>0</v>
      </c>
      <c r="AY4288">
        <v>4</v>
      </c>
      <c r="AZ4288" t="s">
        <v>165</v>
      </c>
      <c r="BA4288">
        <v>2</v>
      </c>
      <c r="BB4288" t="s">
        <v>126</v>
      </c>
      <c r="BC4288">
        <v>3</v>
      </c>
    </row>
    <row r="4289" spans="1:55">
      <c r="A4289" t="s">
        <v>8246</v>
      </c>
      <c r="B4289" t="s">
        <v>56</v>
      </c>
      <c r="C4289">
        <v>39</v>
      </c>
      <c r="D4289" t="s">
        <v>61</v>
      </c>
      <c r="E4289">
        <v>0</v>
      </c>
      <c r="F4289" t="s">
        <v>2272</v>
      </c>
      <c r="G4289">
        <v>96114</v>
      </c>
      <c r="H4289">
        <v>40.294034</v>
      </c>
      <c r="I4289">
        <v>-120.512622</v>
      </c>
      <c r="J4289">
        <v>0</v>
      </c>
      <c r="K4289">
        <v>54</v>
      </c>
      <c r="L4289" t="s">
        <v>59</v>
      </c>
      <c r="M4289" t="s">
        <v>57</v>
      </c>
      <c r="N4289" t="s">
        <v>6728</v>
      </c>
      <c r="O4289" t="s">
        <v>57</v>
      </c>
      <c r="P4289" t="s">
        <v>57</v>
      </c>
      <c r="Q4289" t="s">
        <v>85</v>
      </c>
      <c r="R4289" t="s">
        <v>382</v>
      </c>
      <c r="S4289" t="s">
        <v>61</v>
      </c>
      <c r="T4289" t="s">
        <v>57</v>
      </c>
      <c r="U4289" t="s">
        <v>61</v>
      </c>
      <c r="V4289" t="s">
        <v>61</v>
      </c>
      <c r="W4289" t="s">
        <v>57</v>
      </c>
      <c r="X4289" t="s">
        <v>57</v>
      </c>
      <c r="Y4289" t="s">
        <v>57</v>
      </c>
      <c r="Z4289" t="s">
        <v>57</v>
      </c>
      <c r="AA4289" t="s">
        <v>122</v>
      </c>
      <c r="AB4289" t="s">
        <v>57</v>
      </c>
      <c r="AC4289" t="s">
        <v>87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66</v>
      </c>
      <c r="AM4289">
        <v>0</v>
      </c>
      <c r="AN4289">
        <v>1</v>
      </c>
      <c r="AO4289">
        <v>0</v>
      </c>
      <c r="AP4289" t="s">
        <v>123</v>
      </c>
      <c r="AQ4289" t="s">
        <v>68</v>
      </c>
      <c r="AR4289" t="s">
        <v>105</v>
      </c>
      <c r="AS4289">
        <v>5</v>
      </c>
      <c r="AT4289">
        <v>3093</v>
      </c>
      <c r="AU4289">
        <v>1</v>
      </c>
      <c r="AV4289">
        <v>0</v>
      </c>
      <c r="AW4289">
        <v>1</v>
      </c>
      <c r="AX4289">
        <v>0</v>
      </c>
      <c r="AY4289">
        <v>6</v>
      </c>
      <c r="AZ4289" t="s">
        <v>125</v>
      </c>
      <c r="BA4289">
        <v>4</v>
      </c>
      <c r="BB4289" t="s">
        <v>80</v>
      </c>
      <c r="BC4289">
        <v>2</v>
      </c>
    </row>
    <row r="4290" spans="1:55">
      <c r="A4290" t="s">
        <v>8247</v>
      </c>
      <c r="B4290" t="s">
        <v>56</v>
      </c>
      <c r="C4290">
        <v>48</v>
      </c>
      <c r="D4290" t="s">
        <v>57</v>
      </c>
      <c r="E4290">
        <v>0</v>
      </c>
      <c r="F4290" t="s">
        <v>4008</v>
      </c>
      <c r="G4290">
        <v>91362</v>
      </c>
      <c r="H4290">
        <v>34.191842</v>
      </c>
      <c r="I4290">
        <v>-118.822796</v>
      </c>
      <c r="J4290">
        <v>1</v>
      </c>
      <c r="K4290">
        <v>16</v>
      </c>
      <c r="L4290" t="s">
        <v>59</v>
      </c>
      <c r="M4290" t="s">
        <v>57</v>
      </c>
      <c r="N4290" t="s">
        <v>8248</v>
      </c>
      <c r="O4290" t="s">
        <v>61</v>
      </c>
      <c r="P4290" t="s">
        <v>61</v>
      </c>
      <c r="Q4290" t="s">
        <v>143</v>
      </c>
      <c r="R4290" t="s">
        <v>143</v>
      </c>
      <c r="S4290" t="s">
        <v>143</v>
      </c>
      <c r="T4290" t="s">
        <v>143</v>
      </c>
      <c r="U4290" t="s">
        <v>143</v>
      </c>
      <c r="V4290" t="s">
        <v>143</v>
      </c>
      <c r="W4290" t="s">
        <v>143</v>
      </c>
      <c r="X4290" t="s">
        <v>143</v>
      </c>
      <c r="Y4290" t="s">
        <v>143</v>
      </c>
      <c r="Z4290" t="s">
        <v>143</v>
      </c>
      <c r="AA4290" t="s">
        <v>77</v>
      </c>
      <c r="AB4290" t="s">
        <v>61</v>
      </c>
      <c r="AC4290" t="s">
        <v>65</v>
      </c>
      <c r="AD4290">
        <v>19.6</v>
      </c>
      <c r="AE4290">
        <v>314.45</v>
      </c>
      <c r="AF4290">
        <v>26.83</v>
      </c>
      <c r="AG4290">
        <v>0</v>
      </c>
      <c r="AH4290">
        <v>749.76</v>
      </c>
      <c r="AI4290">
        <v>1037.38</v>
      </c>
      <c r="AJ4290" t="s">
        <v>66</v>
      </c>
      <c r="AM4290">
        <v>0</v>
      </c>
      <c r="AN4290">
        <v>1</v>
      </c>
      <c r="AO4290">
        <v>0</v>
      </c>
      <c r="AP4290" t="s">
        <v>103</v>
      </c>
      <c r="AQ4290" t="s">
        <v>78</v>
      </c>
      <c r="AR4290" t="s">
        <v>182</v>
      </c>
      <c r="AT4290">
        <v>33057</v>
      </c>
      <c r="AU4290">
        <v>1</v>
      </c>
      <c r="AV4290">
        <v>0</v>
      </c>
      <c r="AW4290">
        <v>1</v>
      </c>
      <c r="AX4290">
        <v>0</v>
      </c>
      <c r="AY4290">
        <v>3</v>
      </c>
      <c r="AZ4290" t="s">
        <v>106</v>
      </c>
      <c r="BA4290">
        <v>4</v>
      </c>
      <c r="BB4290" t="s">
        <v>80</v>
      </c>
      <c r="BC4290">
        <v>2</v>
      </c>
    </row>
    <row r="4291" spans="1:55">
      <c r="A4291" t="s">
        <v>8249</v>
      </c>
      <c r="B4291" t="s">
        <v>56</v>
      </c>
      <c r="C4291">
        <v>25</v>
      </c>
      <c r="D4291" t="s">
        <v>61</v>
      </c>
      <c r="E4291">
        <v>0</v>
      </c>
      <c r="F4291" t="s">
        <v>1556</v>
      </c>
      <c r="G4291">
        <v>92211</v>
      </c>
      <c r="H4291">
        <v>33.762759</v>
      </c>
      <c r="I4291">
        <v>-116.324817</v>
      </c>
      <c r="J4291">
        <v>0</v>
      </c>
      <c r="K4291">
        <v>24</v>
      </c>
      <c r="L4291" t="s">
        <v>216</v>
      </c>
      <c r="M4291" t="s">
        <v>61</v>
      </c>
      <c r="N4291" t="s">
        <v>143</v>
      </c>
      <c r="O4291" t="s">
        <v>143</v>
      </c>
      <c r="P4291" t="s">
        <v>57</v>
      </c>
      <c r="Q4291" t="s">
        <v>135</v>
      </c>
      <c r="R4291" t="s">
        <v>189</v>
      </c>
      <c r="S4291" t="s">
        <v>61</v>
      </c>
      <c r="T4291" t="s">
        <v>57</v>
      </c>
      <c r="U4291" t="s">
        <v>57</v>
      </c>
      <c r="V4291" t="s">
        <v>61</v>
      </c>
      <c r="W4291" t="s">
        <v>57</v>
      </c>
      <c r="X4291" t="s">
        <v>57</v>
      </c>
      <c r="Y4291" t="s">
        <v>57</v>
      </c>
      <c r="Z4291" t="s">
        <v>57</v>
      </c>
      <c r="AA4291" t="s">
        <v>77</v>
      </c>
      <c r="AB4291" t="s">
        <v>57</v>
      </c>
      <c r="AC4291" t="s">
        <v>65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88</v>
      </c>
      <c r="AK4291" t="s">
        <v>89</v>
      </c>
      <c r="AL4291" t="s">
        <v>90</v>
      </c>
      <c r="AM4291">
        <v>1</v>
      </c>
      <c r="AN4291">
        <v>0</v>
      </c>
      <c r="AO4291">
        <v>0</v>
      </c>
      <c r="AP4291" t="s">
        <v>103</v>
      </c>
      <c r="AQ4291" t="s">
        <v>116</v>
      </c>
      <c r="AR4291" t="s">
        <v>69</v>
      </c>
      <c r="AS4291">
        <v>6</v>
      </c>
      <c r="AT4291">
        <v>19702</v>
      </c>
      <c r="AU4291">
        <v>1</v>
      </c>
      <c r="AV4291">
        <v>1</v>
      </c>
      <c r="AW4291">
        <v>0</v>
      </c>
      <c r="AX4291">
        <v>54.15</v>
      </c>
      <c r="AY4291">
        <v>3</v>
      </c>
      <c r="AZ4291" t="s">
        <v>106</v>
      </c>
      <c r="BA4291">
        <v>5</v>
      </c>
      <c r="BB4291" t="s">
        <v>80</v>
      </c>
      <c r="BC4291">
        <v>2</v>
      </c>
    </row>
    <row r="4292" spans="1:55">
      <c r="A4292" t="s">
        <v>8250</v>
      </c>
      <c r="B4292" t="s">
        <v>56</v>
      </c>
      <c r="C4292">
        <v>48</v>
      </c>
      <c r="D4292" t="s">
        <v>61</v>
      </c>
      <c r="E4292">
        <v>0</v>
      </c>
      <c r="F4292" t="s">
        <v>3630</v>
      </c>
      <c r="G4292">
        <v>96103</v>
      </c>
      <c r="H4292">
        <v>39.783747</v>
      </c>
      <c r="I4292">
        <v>-120.661032</v>
      </c>
      <c r="J4292">
        <v>0</v>
      </c>
      <c r="K4292">
        <v>15</v>
      </c>
      <c r="L4292" t="s">
        <v>59</v>
      </c>
      <c r="M4292" t="s">
        <v>57</v>
      </c>
      <c r="N4292" t="s">
        <v>4329</v>
      </c>
      <c r="O4292" t="s">
        <v>61</v>
      </c>
      <c r="P4292" t="s">
        <v>61</v>
      </c>
      <c r="Q4292" t="s">
        <v>143</v>
      </c>
      <c r="R4292" t="s">
        <v>143</v>
      </c>
      <c r="S4292" t="s">
        <v>143</v>
      </c>
      <c r="T4292" t="s">
        <v>143</v>
      </c>
      <c r="U4292" t="s">
        <v>143</v>
      </c>
      <c r="V4292" t="s">
        <v>143</v>
      </c>
      <c r="W4292" t="s">
        <v>143</v>
      </c>
      <c r="X4292" t="s">
        <v>143</v>
      </c>
      <c r="Y4292" t="s">
        <v>143</v>
      </c>
      <c r="Z4292" t="s">
        <v>143</v>
      </c>
      <c r="AA4292" t="s">
        <v>77</v>
      </c>
      <c r="AB4292" t="s">
        <v>61</v>
      </c>
      <c r="AC4292" t="s">
        <v>65</v>
      </c>
      <c r="AD4292">
        <v>19.6</v>
      </c>
      <c r="AE4292">
        <v>299.4</v>
      </c>
      <c r="AF4292">
        <v>0</v>
      </c>
      <c r="AG4292">
        <v>0</v>
      </c>
      <c r="AH4292">
        <v>598.05</v>
      </c>
      <c r="AI4292">
        <v>897.45</v>
      </c>
      <c r="AJ4292" t="s">
        <v>66</v>
      </c>
      <c r="AM4292">
        <v>0</v>
      </c>
      <c r="AN4292">
        <v>1</v>
      </c>
      <c r="AO4292">
        <v>0</v>
      </c>
      <c r="AP4292" t="s">
        <v>103</v>
      </c>
      <c r="AQ4292" t="s">
        <v>78</v>
      </c>
      <c r="AR4292" t="s">
        <v>182</v>
      </c>
      <c r="AT4292">
        <v>1839</v>
      </c>
      <c r="AU4292">
        <v>1</v>
      </c>
      <c r="AV4292">
        <v>0</v>
      </c>
      <c r="AW4292">
        <v>1</v>
      </c>
      <c r="AX4292">
        <v>0</v>
      </c>
      <c r="AY4292">
        <v>3</v>
      </c>
      <c r="AZ4292" t="s">
        <v>106</v>
      </c>
      <c r="BA4292">
        <v>5</v>
      </c>
      <c r="BB4292" t="s">
        <v>80</v>
      </c>
      <c r="BC4292">
        <v>2</v>
      </c>
    </row>
    <row r="4293" spans="1:55">
      <c r="A4293" t="s">
        <v>8251</v>
      </c>
      <c r="B4293" t="s">
        <v>73</v>
      </c>
      <c r="C4293">
        <v>60</v>
      </c>
      <c r="D4293" t="s">
        <v>57</v>
      </c>
      <c r="E4293">
        <v>2</v>
      </c>
      <c r="F4293" t="s">
        <v>158</v>
      </c>
      <c r="G4293">
        <v>93286</v>
      </c>
      <c r="H4293">
        <v>36.464635</v>
      </c>
      <c r="I4293">
        <v>-119.094348</v>
      </c>
      <c r="J4293">
        <v>5</v>
      </c>
      <c r="K4293">
        <v>39</v>
      </c>
      <c r="L4293" t="s">
        <v>59</v>
      </c>
      <c r="M4293" t="s">
        <v>57</v>
      </c>
      <c r="N4293" t="s">
        <v>8252</v>
      </c>
      <c r="O4293" t="s">
        <v>61</v>
      </c>
      <c r="P4293" t="s">
        <v>57</v>
      </c>
      <c r="Q4293" t="s">
        <v>135</v>
      </c>
      <c r="R4293" t="s">
        <v>441</v>
      </c>
      <c r="S4293" t="s">
        <v>57</v>
      </c>
      <c r="T4293" t="s">
        <v>57</v>
      </c>
      <c r="U4293" t="s">
        <v>57</v>
      </c>
      <c r="V4293" t="s">
        <v>61</v>
      </c>
      <c r="W4293" t="s">
        <v>61</v>
      </c>
      <c r="X4293" t="s">
        <v>61</v>
      </c>
      <c r="Y4293" t="s">
        <v>61</v>
      </c>
      <c r="Z4293" t="s">
        <v>61</v>
      </c>
      <c r="AA4293" t="s">
        <v>64</v>
      </c>
      <c r="AB4293" t="s">
        <v>61</v>
      </c>
      <c r="AC4293" t="s">
        <v>87</v>
      </c>
      <c r="AD4293">
        <v>59.8</v>
      </c>
      <c r="AE4293">
        <v>2343.85</v>
      </c>
      <c r="AF4293">
        <v>0</v>
      </c>
      <c r="AG4293">
        <v>140</v>
      </c>
      <c r="AH4293">
        <v>538.2</v>
      </c>
      <c r="AI4293">
        <v>3022.05</v>
      </c>
      <c r="AJ4293" t="s">
        <v>66</v>
      </c>
      <c r="AM4293">
        <v>0</v>
      </c>
      <c r="AN4293">
        <v>1</v>
      </c>
      <c r="AO4293">
        <v>0</v>
      </c>
      <c r="AP4293" t="s">
        <v>176</v>
      </c>
      <c r="AQ4293" t="s">
        <v>124</v>
      </c>
      <c r="AR4293" t="s">
        <v>69</v>
      </c>
      <c r="AS4293">
        <v>3</v>
      </c>
      <c r="AT4293">
        <v>8870</v>
      </c>
      <c r="AU4293">
        <v>1</v>
      </c>
      <c r="AV4293">
        <v>0</v>
      </c>
      <c r="AW4293">
        <v>1</v>
      </c>
      <c r="AX4293">
        <v>0</v>
      </c>
      <c r="AY4293">
        <v>5</v>
      </c>
      <c r="AZ4293" t="s">
        <v>177</v>
      </c>
      <c r="BA4293">
        <v>0</v>
      </c>
      <c r="BB4293" t="s">
        <v>71</v>
      </c>
      <c r="BC4293">
        <v>4</v>
      </c>
    </row>
    <row r="4294" spans="1:55">
      <c r="A4294" t="s">
        <v>8253</v>
      </c>
      <c r="B4294" t="s">
        <v>73</v>
      </c>
      <c r="C4294">
        <v>56</v>
      </c>
      <c r="D4294" t="s">
        <v>61</v>
      </c>
      <c r="E4294">
        <v>3</v>
      </c>
      <c r="F4294" t="s">
        <v>226</v>
      </c>
      <c r="G4294">
        <v>90039</v>
      </c>
      <c r="H4294">
        <v>34.110845</v>
      </c>
      <c r="I4294">
        <v>-118.259595</v>
      </c>
      <c r="J4294">
        <v>0</v>
      </c>
      <c r="K4294">
        <v>5</v>
      </c>
      <c r="L4294" t="s">
        <v>59</v>
      </c>
      <c r="M4294" t="s">
        <v>57</v>
      </c>
      <c r="N4294" t="s">
        <v>853</v>
      </c>
      <c r="O4294" t="s">
        <v>61</v>
      </c>
      <c r="P4294" t="s">
        <v>57</v>
      </c>
      <c r="Q4294" t="s">
        <v>85</v>
      </c>
      <c r="R4294" t="s">
        <v>966</v>
      </c>
      <c r="S4294" t="s">
        <v>61</v>
      </c>
      <c r="T4294" t="s">
        <v>61</v>
      </c>
      <c r="U4294" t="s">
        <v>61</v>
      </c>
      <c r="V4294" t="s">
        <v>61</v>
      </c>
      <c r="W4294" t="s">
        <v>61</v>
      </c>
      <c r="X4294" t="s">
        <v>61</v>
      </c>
      <c r="Y4294" t="s">
        <v>61</v>
      </c>
      <c r="Z4294" t="s">
        <v>57</v>
      </c>
      <c r="AA4294" t="s">
        <v>77</v>
      </c>
      <c r="AB4294" t="s">
        <v>57</v>
      </c>
      <c r="AC4294" t="s">
        <v>87</v>
      </c>
      <c r="AD4294">
        <v>69.7</v>
      </c>
      <c r="AE4294">
        <v>316.9</v>
      </c>
      <c r="AF4294">
        <v>0</v>
      </c>
      <c r="AG4294">
        <v>0</v>
      </c>
      <c r="AH4294">
        <v>63</v>
      </c>
      <c r="AI4294">
        <v>379.9</v>
      </c>
      <c r="AJ4294" t="s">
        <v>88</v>
      </c>
      <c r="AK4294" t="s">
        <v>89</v>
      </c>
      <c r="AL4294" t="s">
        <v>90</v>
      </c>
      <c r="AM4294">
        <v>1</v>
      </c>
      <c r="AN4294">
        <v>0</v>
      </c>
      <c r="AO4294">
        <v>0</v>
      </c>
      <c r="AP4294" t="s">
        <v>91</v>
      </c>
      <c r="AQ4294" t="s">
        <v>92</v>
      </c>
      <c r="AR4294" t="s">
        <v>69</v>
      </c>
      <c r="AS4294">
        <v>1</v>
      </c>
      <c r="AT4294">
        <v>29310</v>
      </c>
      <c r="AU4294">
        <v>1</v>
      </c>
      <c r="AV4294">
        <v>1</v>
      </c>
      <c r="AW4294">
        <v>0</v>
      </c>
      <c r="AX4294">
        <v>69.7</v>
      </c>
      <c r="AY4294">
        <v>1</v>
      </c>
      <c r="AZ4294" t="s">
        <v>94</v>
      </c>
      <c r="BA4294">
        <v>9</v>
      </c>
      <c r="BB4294" t="s">
        <v>95</v>
      </c>
      <c r="BC4294">
        <v>1</v>
      </c>
    </row>
    <row r="4295" spans="1:55">
      <c r="A4295" t="s">
        <v>8254</v>
      </c>
      <c r="B4295" t="s">
        <v>73</v>
      </c>
      <c r="C4295">
        <v>21</v>
      </c>
      <c r="D4295" t="s">
        <v>57</v>
      </c>
      <c r="E4295">
        <v>0</v>
      </c>
      <c r="F4295" t="s">
        <v>4622</v>
      </c>
      <c r="G4295">
        <v>92308</v>
      </c>
      <c r="H4295">
        <v>34.424926</v>
      </c>
      <c r="I4295">
        <v>-117.184503</v>
      </c>
      <c r="J4295">
        <v>1</v>
      </c>
      <c r="K4295">
        <v>41</v>
      </c>
      <c r="L4295" t="s">
        <v>129</v>
      </c>
      <c r="M4295" t="s">
        <v>57</v>
      </c>
      <c r="N4295" t="s">
        <v>1704</v>
      </c>
      <c r="O4295" t="s">
        <v>61</v>
      </c>
      <c r="P4295" t="s">
        <v>61</v>
      </c>
      <c r="Q4295" t="s">
        <v>143</v>
      </c>
      <c r="R4295" t="s">
        <v>143</v>
      </c>
      <c r="S4295" t="s">
        <v>143</v>
      </c>
      <c r="T4295" t="s">
        <v>143</v>
      </c>
      <c r="U4295" t="s">
        <v>143</v>
      </c>
      <c r="V4295" t="s">
        <v>143</v>
      </c>
      <c r="W4295" t="s">
        <v>143</v>
      </c>
      <c r="X4295" t="s">
        <v>143</v>
      </c>
      <c r="Y4295" t="s">
        <v>143</v>
      </c>
      <c r="Z4295" t="s">
        <v>143</v>
      </c>
      <c r="AA4295" t="s">
        <v>122</v>
      </c>
      <c r="AB4295" t="s">
        <v>57</v>
      </c>
      <c r="AC4295" t="s">
        <v>87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66</v>
      </c>
      <c r="AM4295">
        <v>0</v>
      </c>
      <c r="AN4295">
        <v>1</v>
      </c>
      <c r="AO4295">
        <v>0</v>
      </c>
      <c r="AP4295" t="s">
        <v>176</v>
      </c>
      <c r="AQ4295" t="s">
        <v>116</v>
      </c>
      <c r="AR4295" t="s">
        <v>182</v>
      </c>
      <c r="AT4295">
        <v>28819</v>
      </c>
      <c r="AU4295">
        <v>1</v>
      </c>
      <c r="AV4295">
        <v>0</v>
      </c>
      <c r="AW4295">
        <v>1</v>
      </c>
      <c r="AX4295">
        <v>0</v>
      </c>
      <c r="AY4295">
        <v>5</v>
      </c>
      <c r="AZ4295" t="s">
        <v>177</v>
      </c>
      <c r="BA4295">
        <v>1</v>
      </c>
      <c r="BB4295" t="s">
        <v>71</v>
      </c>
      <c r="BC4295">
        <v>4</v>
      </c>
    </row>
    <row r="4296" spans="1:55">
      <c r="A4296" t="s">
        <v>8255</v>
      </c>
      <c r="B4296" t="s">
        <v>56</v>
      </c>
      <c r="C4296">
        <v>68</v>
      </c>
      <c r="D4296" t="s">
        <v>61</v>
      </c>
      <c r="E4296">
        <v>0</v>
      </c>
      <c r="F4296" t="s">
        <v>987</v>
      </c>
      <c r="G4296">
        <v>95653</v>
      </c>
      <c r="H4296">
        <v>38.674276</v>
      </c>
      <c r="I4296">
        <v>-121.961866</v>
      </c>
      <c r="J4296">
        <v>0</v>
      </c>
      <c r="K4296">
        <v>2</v>
      </c>
      <c r="L4296" t="s">
        <v>83</v>
      </c>
      <c r="M4296" t="s">
        <v>57</v>
      </c>
      <c r="N4296" t="s">
        <v>8256</v>
      </c>
      <c r="O4296" t="s">
        <v>57</v>
      </c>
      <c r="P4296" t="s">
        <v>57</v>
      </c>
      <c r="Q4296" t="s">
        <v>135</v>
      </c>
      <c r="R4296" t="s">
        <v>332</v>
      </c>
      <c r="S4296" t="s">
        <v>61</v>
      </c>
      <c r="T4296" t="s">
        <v>57</v>
      </c>
      <c r="U4296" t="s">
        <v>61</v>
      </c>
      <c r="V4296" t="s">
        <v>61</v>
      </c>
      <c r="W4296" t="s">
        <v>61</v>
      </c>
      <c r="X4296" t="s">
        <v>61</v>
      </c>
      <c r="Y4296" t="s">
        <v>61</v>
      </c>
      <c r="Z4296" t="s">
        <v>57</v>
      </c>
      <c r="AA4296" t="s">
        <v>77</v>
      </c>
      <c r="AB4296" t="s">
        <v>57</v>
      </c>
      <c r="AC4296" t="s">
        <v>65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170</v>
      </c>
      <c r="AM4296">
        <v>0</v>
      </c>
      <c r="AN4296">
        <v>0</v>
      </c>
      <c r="AO4296">
        <v>0</v>
      </c>
      <c r="AP4296" t="s">
        <v>91</v>
      </c>
      <c r="AQ4296" t="s">
        <v>124</v>
      </c>
      <c r="AR4296" t="s">
        <v>69</v>
      </c>
      <c r="AS4296">
        <v>2</v>
      </c>
      <c r="AT4296">
        <v>844</v>
      </c>
      <c r="AU4296">
        <v>0</v>
      </c>
      <c r="AX4296">
        <v>0</v>
      </c>
      <c r="AY4296">
        <v>1</v>
      </c>
      <c r="AZ4296" t="s">
        <v>94</v>
      </c>
      <c r="BA4296">
        <v>8</v>
      </c>
      <c r="BB4296" t="s">
        <v>95</v>
      </c>
      <c r="BC4296">
        <v>1</v>
      </c>
    </row>
    <row r="4297" spans="1:55">
      <c r="A4297" t="s">
        <v>8257</v>
      </c>
      <c r="B4297" t="s">
        <v>56</v>
      </c>
      <c r="C4297">
        <v>73</v>
      </c>
      <c r="D4297" t="s">
        <v>57</v>
      </c>
      <c r="E4297">
        <v>0</v>
      </c>
      <c r="F4297" t="s">
        <v>1010</v>
      </c>
      <c r="G4297">
        <v>95903</v>
      </c>
      <c r="H4297">
        <v>39.125311</v>
      </c>
      <c r="I4297">
        <v>-121.392283</v>
      </c>
      <c r="J4297">
        <v>2</v>
      </c>
      <c r="K4297">
        <v>69</v>
      </c>
      <c r="L4297" t="s">
        <v>59</v>
      </c>
      <c r="M4297" t="s">
        <v>57</v>
      </c>
      <c r="N4297" t="s">
        <v>7565</v>
      </c>
      <c r="O4297" t="s">
        <v>57</v>
      </c>
      <c r="P4297" t="s">
        <v>57</v>
      </c>
      <c r="Q4297" t="s">
        <v>85</v>
      </c>
      <c r="R4297" t="s">
        <v>441</v>
      </c>
      <c r="S4297" t="s">
        <v>61</v>
      </c>
      <c r="T4297" t="s">
        <v>57</v>
      </c>
      <c r="U4297" t="s">
        <v>61</v>
      </c>
      <c r="V4297" t="s">
        <v>57</v>
      </c>
      <c r="W4297" t="s">
        <v>57</v>
      </c>
      <c r="X4297" t="s">
        <v>57</v>
      </c>
      <c r="Y4297" t="s">
        <v>57</v>
      </c>
      <c r="Z4297" t="s">
        <v>57</v>
      </c>
      <c r="AA4297" t="s">
        <v>122</v>
      </c>
      <c r="AB4297" t="s">
        <v>61</v>
      </c>
      <c r="AC4297" t="s">
        <v>65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8336.860000000001</v>
      </c>
      <c r="AJ4297" t="s">
        <v>66</v>
      </c>
      <c r="AM4297">
        <v>0</v>
      </c>
      <c r="AN4297">
        <v>1</v>
      </c>
      <c r="AO4297">
        <v>0</v>
      </c>
      <c r="AP4297" t="s">
        <v>123</v>
      </c>
      <c r="AQ4297" t="s">
        <v>104</v>
      </c>
      <c r="AR4297" t="s">
        <v>105</v>
      </c>
      <c r="AS4297">
        <v>6</v>
      </c>
      <c r="AT4297">
        <v>5654</v>
      </c>
      <c r="AU4297">
        <v>1</v>
      </c>
      <c r="AV4297">
        <v>0</v>
      </c>
      <c r="AW4297">
        <v>1</v>
      </c>
      <c r="AX4297">
        <v>0</v>
      </c>
      <c r="AY4297">
        <v>6</v>
      </c>
      <c r="AZ4297" t="s">
        <v>125</v>
      </c>
      <c r="BA4297">
        <v>3</v>
      </c>
      <c r="BB4297" t="s">
        <v>126</v>
      </c>
      <c r="BC4297">
        <v>3</v>
      </c>
    </row>
    <row r="4298" spans="1:55">
      <c r="A4298" t="s">
        <v>8258</v>
      </c>
      <c r="B4298" t="s">
        <v>56</v>
      </c>
      <c r="C4298">
        <v>51</v>
      </c>
      <c r="D4298" t="s">
        <v>57</v>
      </c>
      <c r="E4298">
        <v>0</v>
      </c>
      <c r="F4298" t="s">
        <v>503</v>
      </c>
      <c r="G4298">
        <v>92844</v>
      </c>
      <c r="H4298">
        <v>33.766476</v>
      </c>
      <c r="I4298">
        <v>-117.969795</v>
      </c>
      <c r="J4298">
        <v>3</v>
      </c>
      <c r="K4298">
        <v>69</v>
      </c>
      <c r="L4298" t="s">
        <v>59</v>
      </c>
      <c r="M4298" t="s">
        <v>57</v>
      </c>
      <c r="N4298" t="s">
        <v>6129</v>
      </c>
      <c r="O4298" t="s">
        <v>57</v>
      </c>
      <c r="P4298" t="s">
        <v>57</v>
      </c>
      <c r="Q4298" t="s">
        <v>85</v>
      </c>
      <c r="R4298" t="s">
        <v>391</v>
      </c>
      <c r="S4298" t="s">
        <v>61</v>
      </c>
      <c r="T4298" t="s">
        <v>61</v>
      </c>
      <c r="U4298" t="s">
        <v>57</v>
      </c>
      <c r="V4298" t="s">
        <v>57</v>
      </c>
      <c r="W4298" t="s">
        <v>57</v>
      </c>
      <c r="X4298" t="s">
        <v>57</v>
      </c>
      <c r="Y4298" t="s">
        <v>57</v>
      </c>
      <c r="Z4298" t="s">
        <v>61</v>
      </c>
      <c r="AA4298" t="s">
        <v>122</v>
      </c>
      <c r="AB4298" t="s">
        <v>61</v>
      </c>
      <c r="AC4298" t="s">
        <v>87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66</v>
      </c>
      <c r="AM4298">
        <v>0</v>
      </c>
      <c r="AN4298">
        <v>1</v>
      </c>
      <c r="AO4298">
        <v>0</v>
      </c>
      <c r="AP4298" t="s">
        <v>123</v>
      </c>
      <c r="AQ4298" t="s">
        <v>92</v>
      </c>
      <c r="AR4298" t="s">
        <v>105</v>
      </c>
      <c r="AS4298">
        <v>5</v>
      </c>
      <c r="AT4298">
        <v>23481</v>
      </c>
      <c r="AU4298">
        <v>1</v>
      </c>
      <c r="AV4298">
        <v>0</v>
      </c>
      <c r="AW4298">
        <v>1</v>
      </c>
      <c r="AX4298">
        <v>0</v>
      </c>
      <c r="AY4298">
        <v>6</v>
      </c>
      <c r="AZ4298" t="s">
        <v>125</v>
      </c>
      <c r="BA4298">
        <v>3</v>
      </c>
      <c r="BB4298" t="s">
        <v>126</v>
      </c>
      <c r="BC4298">
        <v>3</v>
      </c>
    </row>
    <row r="4299" spans="1:55">
      <c r="A4299" t="s">
        <v>8259</v>
      </c>
      <c r="B4299" t="s">
        <v>56</v>
      </c>
      <c r="C4299">
        <v>47</v>
      </c>
      <c r="D4299" t="s">
        <v>57</v>
      </c>
      <c r="E4299">
        <v>1</v>
      </c>
      <c r="F4299" t="s">
        <v>1348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119</v>
      </c>
      <c r="M4299" t="s">
        <v>57</v>
      </c>
      <c r="N4299" t="s">
        <v>6251</v>
      </c>
      <c r="O4299" t="s">
        <v>57</v>
      </c>
      <c r="P4299" t="s">
        <v>57</v>
      </c>
      <c r="Q4299" t="s">
        <v>85</v>
      </c>
      <c r="R4299" t="s">
        <v>156</v>
      </c>
      <c r="S4299" t="s">
        <v>61</v>
      </c>
      <c r="T4299" t="s">
        <v>57</v>
      </c>
      <c r="U4299" t="s">
        <v>57</v>
      </c>
      <c r="V4299" t="s">
        <v>61</v>
      </c>
      <c r="W4299" t="s">
        <v>57</v>
      </c>
      <c r="X4299" t="s">
        <v>57</v>
      </c>
      <c r="Y4299" t="s">
        <v>57</v>
      </c>
      <c r="Z4299" t="s">
        <v>57</v>
      </c>
      <c r="AA4299" t="s">
        <v>64</v>
      </c>
      <c r="AB4299" t="s">
        <v>57</v>
      </c>
      <c r="AC4299" t="s">
        <v>87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66</v>
      </c>
      <c r="AM4299">
        <v>0</v>
      </c>
      <c r="AN4299">
        <v>1</v>
      </c>
      <c r="AO4299">
        <v>0</v>
      </c>
      <c r="AP4299" t="s">
        <v>123</v>
      </c>
      <c r="AQ4299" t="s">
        <v>78</v>
      </c>
      <c r="AR4299" t="s">
        <v>105</v>
      </c>
      <c r="AS4299">
        <v>6</v>
      </c>
      <c r="AT4299">
        <v>66754</v>
      </c>
      <c r="AU4299">
        <v>1</v>
      </c>
      <c r="AV4299">
        <v>0</v>
      </c>
      <c r="AW4299">
        <v>1</v>
      </c>
      <c r="AX4299">
        <v>0</v>
      </c>
      <c r="AY4299">
        <v>6</v>
      </c>
      <c r="AZ4299" t="s">
        <v>125</v>
      </c>
      <c r="BA4299">
        <v>2</v>
      </c>
      <c r="BB4299" t="s">
        <v>126</v>
      </c>
      <c r="BC4299">
        <v>3</v>
      </c>
    </row>
    <row r="4300" spans="1:55">
      <c r="A4300" t="s">
        <v>8260</v>
      </c>
      <c r="B4300" t="s">
        <v>56</v>
      </c>
      <c r="C4300">
        <v>31</v>
      </c>
      <c r="D4300" t="s">
        <v>57</v>
      </c>
      <c r="E4300">
        <v>1</v>
      </c>
      <c r="F4300" t="s">
        <v>1829</v>
      </c>
      <c r="G4300">
        <v>93205</v>
      </c>
      <c r="H4300">
        <v>35.523991</v>
      </c>
      <c r="I4300">
        <v>-118.400432</v>
      </c>
      <c r="J4300">
        <v>0</v>
      </c>
      <c r="K4300">
        <v>55</v>
      </c>
      <c r="L4300" t="s">
        <v>129</v>
      </c>
      <c r="M4300" t="s">
        <v>57</v>
      </c>
      <c r="N4300" t="s">
        <v>4131</v>
      </c>
      <c r="O4300" t="s">
        <v>61</v>
      </c>
      <c r="P4300" t="s">
        <v>61</v>
      </c>
      <c r="Q4300" t="s">
        <v>143</v>
      </c>
      <c r="R4300" t="s">
        <v>143</v>
      </c>
      <c r="S4300" t="s">
        <v>143</v>
      </c>
      <c r="T4300" t="s">
        <v>143</v>
      </c>
      <c r="U4300" t="s">
        <v>143</v>
      </c>
      <c r="V4300" t="s">
        <v>143</v>
      </c>
      <c r="W4300" t="s">
        <v>143</v>
      </c>
      <c r="X4300" t="s">
        <v>143</v>
      </c>
      <c r="Y4300" t="s">
        <v>143</v>
      </c>
      <c r="Z4300" t="s">
        <v>143</v>
      </c>
      <c r="AA4300" t="s">
        <v>64</v>
      </c>
      <c r="AB4300" t="s">
        <v>61</v>
      </c>
      <c r="AC4300" t="s">
        <v>65</v>
      </c>
      <c r="AD4300">
        <v>19.15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66</v>
      </c>
      <c r="AM4300">
        <v>0</v>
      </c>
      <c r="AN4300">
        <v>1</v>
      </c>
      <c r="AO4300">
        <v>0</v>
      </c>
      <c r="AP4300" t="s">
        <v>123</v>
      </c>
      <c r="AQ4300" t="s">
        <v>68</v>
      </c>
      <c r="AR4300" t="s">
        <v>182</v>
      </c>
      <c r="AT4300">
        <v>1954</v>
      </c>
      <c r="AU4300">
        <v>1</v>
      </c>
      <c r="AV4300">
        <v>0</v>
      </c>
      <c r="AW4300">
        <v>1</v>
      </c>
      <c r="AX4300">
        <v>0</v>
      </c>
      <c r="AY4300">
        <v>6</v>
      </c>
      <c r="AZ4300" t="s">
        <v>125</v>
      </c>
      <c r="BA4300">
        <v>0</v>
      </c>
      <c r="BB4300" t="s">
        <v>71</v>
      </c>
      <c r="BC4300">
        <v>4</v>
      </c>
    </row>
    <row r="4301" spans="1:55">
      <c r="A4301" t="s">
        <v>8261</v>
      </c>
      <c r="B4301" t="s">
        <v>56</v>
      </c>
      <c r="C4301">
        <v>66</v>
      </c>
      <c r="D4301" t="s">
        <v>61</v>
      </c>
      <c r="E4301">
        <v>0</v>
      </c>
      <c r="F4301" t="s">
        <v>2064</v>
      </c>
      <c r="G4301">
        <v>92583</v>
      </c>
      <c r="H4301">
        <v>33.796568</v>
      </c>
      <c r="I4301">
        <v>-116.924723</v>
      </c>
      <c r="J4301">
        <v>0</v>
      </c>
      <c r="K4301">
        <v>5</v>
      </c>
      <c r="L4301" t="s">
        <v>59</v>
      </c>
      <c r="M4301" t="s">
        <v>57</v>
      </c>
      <c r="N4301" t="s">
        <v>8262</v>
      </c>
      <c r="O4301" t="s">
        <v>61</v>
      </c>
      <c r="P4301" t="s">
        <v>57</v>
      </c>
      <c r="Q4301" t="s">
        <v>85</v>
      </c>
      <c r="R4301" t="s">
        <v>254</v>
      </c>
      <c r="S4301" t="s">
        <v>61</v>
      </c>
      <c r="T4301" t="s">
        <v>61</v>
      </c>
      <c r="U4301" t="s">
        <v>57</v>
      </c>
      <c r="V4301" t="s">
        <v>61</v>
      </c>
      <c r="W4301" t="s">
        <v>57</v>
      </c>
      <c r="X4301" t="s">
        <v>61</v>
      </c>
      <c r="Y4301" t="s">
        <v>61</v>
      </c>
      <c r="Z4301" t="s">
        <v>61</v>
      </c>
      <c r="AA4301" t="s">
        <v>77</v>
      </c>
      <c r="AB4301" t="s">
        <v>57</v>
      </c>
      <c r="AC4301" t="s">
        <v>65</v>
      </c>
      <c r="AD4301">
        <v>84.84999999999999</v>
      </c>
      <c r="AE4301">
        <v>415.55</v>
      </c>
      <c r="AF4301">
        <v>0</v>
      </c>
      <c r="AG4301">
        <v>20</v>
      </c>
      <c r="AH4301">
        <v>136.75</v>
      </c>
      <c r="AI4301">
        <v>572.3</v>
      </c>
      <c r="AJ4301" t="s">
        <v>88</v>
      </c>
      <c r="AK4301" t="s">
        <v>89</v>
      </c>
      <c r="AL4301" t="s">
        <v>90</v>
      </c>
      <c r="AM4301">
        <v>1</v>
      </c>
      <c r="AN4301">
        <v>0</v>
      </c>
      <c r="AO4301">
        <v>0</v>
      </c>
      <c r="AP4301" t="s">
        <v>91</v>
      </c>
      <c r="AQ4301" t="s">
        <v>124</v>
      </c>
      <c r="AR4301" t="s">
        <v>93</v>
      </c>
      <c r="AS4301">
        <v>2</v>
      </c>
      <c r="AT4301">
        <v>21349</v>
      </c>
      <c r="AU4301">
        <v>1</v>
      </c>
      <c r="AV4301">
        <v>1</v>
      </c>
      <c r="AW4301">
        <v>0</v>
      </c>
      <c r="AX4301">
        <v>84.84999999999999</v>
      </c>
      <c r="AY4301">
        <v>1</v>
      </c>
      <c r="AZ4301" t="s">
        <v>94</v>
      </c>
      <c r="BA4301">
        <v>10</v>
      </c>
      <c r="BB4301" t="s">
        <v>95</v>
      </c>
      <c r="BC4301">
        <v>1</v>
      </c>
    </row>
    <row r="4302" spans="1:55">
      <c r="A4302" t="s">
        <v>8263</v>
      </c>
      <c r="B4302" t="s">
        <v>73</v>
      </c>
      <c r="C4302">
        <v>30</v>
      </c>
      <c r="D4302" t="s">
        <v>57</v>
      </c>
      <c r="E4302">
        <v>0</v>
      </c>
      <c r="F4302" t="s">
        <v>1260</v>
      </c>
      <c r="G4302">
        <v>91106</v>
      </c>
      <c r="H4302">
        <v>34.139402</v>
      </c>
      <c r="I4302">
        <v>-118.128658</v>
      </c>
      <c r="J4302">
        <v>9</v>
      </c>
      <c r="K4302">
        <v>70</v>
      </c>
      <c r="L4302" t="s">
        <v>119</v>
      </c>
      <c r="M4302" t="s">
        <v>57</v>
      </c>
      <c r="N4302" t="s">
        <v>770</v>
      </c>
      <c r="O4302" t="s">
        <v>61</v>
      </c>
      <c r="P4302" t="s">
        <v>61</v>
      </c>
      <c r="Q4302" t="s">
        <v>143</v>
      </c>
      <c r="R4302" t="s">
        <v>143</v>
      </c>
      <c r="S4302" t="s">
        <v>143</v>
      </c>
      <c r="T4302" t="s">
        <v>143</v>
      </c>
      <c r="U4302" t="s">
        <v>143</v>
      </c>
      <c r="V4302" t="s">
        <v>143</v>
      </c>
      <c r="W4302" t="s">
        <v>143</v>
      </c>
      <c r="X4302" t="s">
        <v>143</v>
      </c>
      <c r="Y4302" t="s">
        <v>143</v>
      </c>
      <c r="Z4302" t="s">
        <v>143</v>
      </c>
      <c r="AA4302" t="s">
        <v>122</v>
      </c>
      <c r="AB4302" t="s">
        <v>61</v>
      </c>
      <c r="AC4302" t="s">
        <v>65</v>
      </c>
      <c r="AD4302">
        <v>19.85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66</v>
      </c>
      <c r="AM4302">
        <v>0</v>
      </c>
      <c r="AN4302">
        <v>1</v>
      </c>
      <c r="AO4302">
        <v>0</v>
      </c>
      <c r="AP4302" t="s">
        <v>123</v>
      </c>
      <c r="AQ4302" t="s">
        <v>68</v>
      </c>
      <c r="AR4302" t="s">
        <v>182</v>
      </c>
      <c r="AT4302">
        <v>23742</v>
      </c>
      <c r="AU4302">
        <v>1</v>
      </c>
      <c r="AV4302">
        <v>0</v>
      </c>
      <c r="AW4302">
        <v>1</v>
      </c>
      <c r="AX4302">
        <v>0</v>
      </c>
      <c r="AY4302">
        <v>6</v>
      </c>
      <c r="AZ4302" t="s">
        <v>125</v>
      </c>
      <c r="BA4302">
        <v>1</v>
      </c>
      <c r="BB4302" t="s">
        <v>71</v>
      </c>
      <c r="BC4302">
        <v>4</v>
      </c>
    </row>
    <row r="4303" spans="1:55">
      <c r="A4303" t="s">
        <v>8264</v>
      </c>
      <c r="B4303" t="s">
        <v>73</v>
      </c>
      <c r="C4303">
        <v>44</v>
      </c>
      <c r="D4303" t="s">
        <v>61</v>
      </c>
      <c r="E4303">
        <v>1</v>
      </c>
      <c r="F4303" t="s">
        <v>352</v>
      </c>
      <c r="G4303">
        <v>93726</v>
      </c>
      <c r="H4303">
        <v>36.793601</v>
      </c>
      <c r="I4303">
        <v>-119.761131</v>
      </c>
      <c r="J4303">
        <v>0</v>
      </c>
      <c r="K4303">
        <v>41</v>
      </c>
      <c r="L4303" t="s">
        <v>59</v>
      </c>
      <c r="M4303" t="s">
        <v>57</v>
      </c>
      <c r="N4303" t="s">
        <v>8265</v>
      </c>
      <c r="O4303" t="s">
        <v>61</v>
      </c>
      <c r="P4303" t="s">
        <v>57</v>
      </c>
      <c r="Q4303" t="s">
        <v>62</v>
      </c>
      <c r="R4303" t="s">
        <v>110</v>
      </c>
      <c r="S4303" t="s">
        <v>57</v>
      </c>
      <c r="T4303" t="s">
        <v>57</v>
      </c>
      <c r="U4303" t="s">
        <v>57</v>
      </c>
      <c r="V4303" t="s">
        <v>61</v>
      </c>
      <c r="W4303" t="s">
        <v>57</v>
      </c>
      <c r="X4303" t="s">
        <v>61</v>
      </c>
      <c r="Y4303" t="s">
        <v>61</v>
      </c>
      <c r="Z4303" t="s">
        <v>57</v>
      </c>
      <c r="AA4303" t="s">
        <v>64</v>
      </c>
      <c r="AB4303" t="s">
        <v>61</v>
      </c>
      <c r="AC4303" t="s">
        <v>65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66</v>
      </c>
      <c r="AM4303">
        <v>0</v>
      </c>
      <c r="AN4303">
        <v>1</v>
      </c>
      <c r="AO4303">
        <v>0</v>
      </c>
      <c r="AP4303" t="s">
        <v>176</v>
      </c>
      <c r="AQ4303" t="s">
        <v>78</v>
      </c>
      <c r="AR4303" t="s">
        <v>93</v>
      </c>
      <c r="AS4303">
        <v>5</v>
      </c>
      <c r="AT4303">
        <v>39148</v>
      </c>
      <c r="AU4303">
        <v>1</v>
      </c>
      <c r="AV4303">
        <v>0</v>
      </c>
      <c r="AW4303">
        <v>1</v>
      </c>
      <c r="AX4303">
        <v>0</v>
      </c>
      <c r="AY4303">
        <v>5</v>
      </c>
      <c r="AZ4303" t="s">
        <v>177</v>
      </c>
      <c r="BA4303">
        <v>1</v>
      </c>
      <c r="BB4303" t="s">
        <v>71</v>
      </c>
      <c r="BC4303">
        <v>4</v>
      </c>
    </row>
    <row r="4304" spans="1:55">
      <c r="A4304" t="s">
        <v>8266</v>
      </c>
      <c r="B4304" t="s">
        <v>56</v>
      </c>
      <c r="C4304">
        <v>50</v>
      </c>
      <c r="D4304" t="s">
        <v>61</v>
      </c>
      <c r="E4304">
        <v>0</v>
      </c>
      <c r="F4304" t="s">
        <v>226</v>
      </c>
      <c r="G4304">
        <v>90006</v>
      </c>
      <c r="H4304">
        <v>34.048013</v>
      </c>
      <c r="I4304">
        <v>-118.293953</v>
      </c>
      <c r="J4304">
        <v>0</v>
      </c>
      <c r="K4304">
        <v>25</v>
      </c>
      <c r="L4304" t="s">
        <v>59</v>
      </c>
      <c r="M4304" t="s">
        <v>57</v>
      </c>
      <c r="N4304" t="s">
        <v>8267</v>
      </c>
      <c r="O4304" t="s">
        <v>61</v>
      </c>
      <c r="P4304" t="s">
        <v>61</v>
      </c>
      <c r="Q4304" t="s">
        <v>143</v>
      </c>
      <c r="R4304" t="s">
        <v>143</v>
      </c>
      <c r="S4304" t="s">
        <v>143</v>
      </c>
      <c r="T4304" t="s">
        <v>143</v>
      </c>
      <c r="U4304" t="s">
        <v>143</v>
      </c>
      <c r="V4304" t="s">
        <v>143</v>
      </c>
      <c r="W4304" t="s">
        <v>143</v>
      </c>
      <c r="X4304" t="s">
        <v>143</v>
      </c>
      <c r="Y4304" t="s">
        <v>143</v>
      </c>
      <c r="Z4304" t="s">
        <v>143</v>
      </c>
      <c r="AA4304" t="s">
        <v>64</v>
      </c>
      <c r="AB4304" t="s">
        <v>61</v>
      </c>
      <c r="AC4304" t="s">
        <v>65</v>
      </c>
      <c r="AD4304">
        <v>19.9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66</v>
      </c>
      <c r="AM4304">
        <v>0</v>
      </c>
      <c r="AN4304">
        <v>1</v>
      </c>
      <c r="AO4304">
        <v>0</v>
      </c>
      <c r="AP4304" t="s">
        <v>164</v>
      </c>
      <c r="AQ4304" t="s">
        <v>92</v>
      </c>
      <c r="AR4304" t="s">
        <v>182</v>
      </c>
      <c r="AT4304">
        <v>62784</v>
      </c>
      <c r="AU4304">
        <v>1</v>
      </c>
      <c r="AV4304">
        <v>0</v>
      </c>
      <c r="AW4304">
        <v>1</v>
      </c>
      <c r="AX4304">
        <v>0</v>
      </c>
      <c r="AY4304">
        <v>4</v>
      </c>
      <c r="AZ4304" t="s">
        <v>165</v>
      </c>
      <c r="BA4304">
        <v>2</v>
      </c>
      <c r="BB4304" t="s">
        <v>126</v>
      </c>
      <c r="BC4304">
        <v>3</v>
      </c>
    </row>
    <row r="4305" spans="1:55">
      <c r="A4305" t="s">
        <v>8268</v>
      </c>
      <c r="B4305" t="s">
        <v>73</v>
      </c>
      <c r="C4305">
        <v>59</v>
      </c>
      <c r="D4305" t="s">
        <v>57</v>
      </c>
      <c r="E4305">
        <v>2</v>
      </c>
      <c r="F4305" t="s">
        <v>6253</v>
      </c>
      <c r="G4305">
        <v>96118</v>
      </c>
      <c r="H4305">
        <v>39.637471</v>
      </c>
      <c r="I4305">
        <v>-120.226338</v>
      </c>
      <c r="J4305">
        <v>4</v>
      </c>
      <c r="K4305">
        <v>23</v>
      </c>
      <c r="L4305" t="s">
        <v>59</v>
      </c>
      <c r="M4305" t="s">
        <v>57</v>
      </c>
      <c r="N4305" t="s">
        <v>3883</v>
      </c>
      <c r="O4305" t="s">
        <v>61</v>
      </c>
      <c r="P4305" t="s">
        <v>57</v>
      </c>
      <c r="Q4305" t="s">
        <v>135</v>
      </c>
      <c r="R4305" t="s">
        <v>86</v>
      </c>
      <c r="S4305" t="s">
        <v>57</v>
      </c>
      <c r="T4305" t="s">
        <v>61</v>
      </c>
      <c r="U4305" t="s">
        <v>61</v>
      </c>
      <c r="V4305" t="s">
        <v>57</v>
      </c>
      <c r="W4305" t="s">
        <v>61</v>
      </c>
      <c r="X4305" t="s">
        <v>61</v>
      </c>
      <c r="Y4305" t="s">
        <v>61</v>
      </c>
      <c r="Z4305" t="s">
        <v>57</v>
      </c>
      <c r="AA4305" t="s">
        <v>64</v>
      </c>
      <c r="AB4305" t="s">
        <v>61</v>
      </c>
      <c r="AC4305" t="s">
        <v>65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66</v>
      </c>
      <c r="AM4305">
        <v>0</v>
      </c>
      <c r="AN4305">
        <v>1</v>
      </c>
      <c r="AO4305">
        <v>0</v>
      </c>
      <c r="AP4305" t="s">
        <v>103</v>
      </c>
      <c r="AQ4305" t="s">
        <v>92</v>
      </c>
      <c r="AR4305" t="s">
        <v>69</v>
      </c>
      <c r="AS4305">
        <v>3</v>
      </c>
      <c r="AT4305">
        <v>1822</v>
      </c>
      <c r="AU4305">
        <v>1</v>
      </c>
      <c r="AV4305">
        <v>0</v>
      </c>
      <c r="AW4305">
        <v>1</v>
      </c>
      <c r="AX4305">
        <v>0</v>
      </c>
      <c r="AY4305">
        <v>3</v>
      </c>
      <c r="AZ4305" t="s">
        <v>106</v>
      </c>
      <c r="BA4305">
        <v>0</v>
      </c>
      <c r="BB4305" t="s">
        <v>71</v>
      </c>
      <c r="BC4305">
        <v>4</v>
      </c>
    </row>
    <row r="4306" spans="1:55">
      <c r="A4306" t="s">
        <v>8269</v>
      </c>
      <c r="B4306" t="s">
        <v>56</v>
      </c>
      <c r="C4306">
        <v>44</v>
      </c>
      <c r="D4306" t="s">
        <v>61</v>
      </c>
      <c r="E4306">
        <v>0</v>
      </c>
      <c r="F4306" t="s">
        <v>6270</v>
      </c>
      <c r="G4306">
        <v>93544</v>
      </c>
      <c r="H4306">
        <v>34.500091</v>
      </c>
      <c r="I4306">
        <v>-117.765862</v>
      </c>
      <c r="J4306">
        <v>0</v>
      </c>
      <c r="K4306">
        <v>27</v>
      </c>
      <c r="L4306" t="s">
        <v>59</v>
      </c>
      <c r="M4306" t="s">
        <v>57</v>
      </c>
      <c r="N4306" t="s">
        <v>5104</v>
      </c>
      <c r="O4306" t="s">
        <v>61</v>
      </c>
      <c r="P4306" t="s">
        <v>57</v>
      </c>
      <c r="Q4306" t="s">
        <v>135</v>
      </c>
      <c r="R4306" t="s">
        <v>300</v>
      </c>
      <c r="S4306" t="s">
        <v>57</v>
      </c>
      <c r="T4306" t="s">
        <v>57</v>
      </c>
      <c r="U4306" t="s">
        <v>61</v>
      </c>
      <c r="V4306" t="s">
        <v>61</v>
      </c>
      <c r="W4306" t="s">
        <v>61</v>
      </c>
      <c r="X4306" t="s">
        <v>61</v>
      </c>
      <c r="Y4306" t="s">
        <v>61</v>
      </c>
      <c r="Z4306" t="s">
        <v>57</v>
      </c>
      <c r="AA4306" t="s">
        <v>122</v>
      </c>
      <c r="AB4306" t="s">
        <v>61</v>
      </c>
      <c r="AC4306" t="s">
        <v>87</v>
      </c>
      <c r="AD4306">
        <v>52.85</v>
      </c>
      <c r="AE4306">
        <v>1498.65</v>
      </c>
      <c r="AF4306">
        <v>0</v>
      </c>
      <c r="AG4306">
        <v>0</v>
      </c>
      <c r="AH4306">
        <v>284.85</v>
      </c>
      <c r="AI4306">
        <v>1783.5</v>
      </c>
      <c r="AJ4306" t="s">
        <v>66</v>
      </c>
      <c r="AM4306">
        <v>0</v>
      </c>
      <c r="AN4306">
        <v>1</v>
      </c>
      <c r="AO4306">
        <v>0</v>
      </c>
      <c r="AP4306" t="s">
        <v>164</v>
      </c>
      <c r="AQ4306" t="s">
        <v>78</v>
      </c>
      <c r="AR4306" t="s">
        <v>69</v>
      </c>
      <c r="AS4306">
        <v>3</v>
      </c>
      <c r="AT4306">
        <v>1220</v>
      </c>
      <c r="AU4306">
        <v>1</v>
      </c>
      <c r="AV4306">
        <v>0</v>
      </c>
      <c r="AW4306">
        <v>1</v>
      </c>
      <c r="AX4306">
        <v>0</v>
      </c>
      <c r="AY4306">
        <v>4</v>
      </c>
      <c r="AZ4306" t="s">
        <v>165</v>
      </c>
      <c r="BA4306">
        <v>2</v>
      </c>
      <c r="BB4306" t="s">
        <v>126</v>
      </c>
      <c r="BC4306">
        <v>3</v>
      </c>
    </row>
    <row r="4307" spans="1:55">
      <c r="A4307" t="s">
        <v>8270</v>
      </c>
      <c r="B4307" t="s">
        <v>56</v>
      </c>
      <c r="C4307">
        <v>50</v>
      </c>
      <c r="D4307" t="s">
        <v>61</v>
      </c>
      <c r="E4307">
        <v>0</v>
      </c>
      <c r="F4307" t="s">
        <v>1080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59</v>
      </c>
      <c r="M4307" t="s">
        <v>57</v>
      </c>
      <c r="N4307" t="s">
        <v>6933</v>
      </c>
      <c r="O4307" t="s">
        <v>57</v>
      </c>
      <c r="P4307" t="s">
        <v>57</v>
      </c>
      <c r="Q4307" t="s">
        <v>85</v>
      </c>
      <c r="R4307" t="s">
        <v>121</v>
      </c>
      <c r="S4307" t="s">
        <v>57</v>
      </c>
      <c r="T4307" t="s">
        <v>57</v>
      </c>
      <c r="U4307" t="s">
        <v>57</v>
      </c>
      <c r="V4307" t="s">
        <v>61</v>
      </c>
      <c r="W4307" t="s">
        <v>57</v>
      </c>
      <c r="X4307" t="s">
        <v>57</v>
      </c>
      <c r="Y4307" t="s">
        <v>57</v>
      </c>
      <c r="Z4307" t="s">
        <v>57</v>
      </c>
      <c r="AA4307" t="s">
        <v>77</v>
      </c>
      <c r="AB4307" t="s">
        <v>57</v>
      </c>
      <c r="AC4307" t="s">
        <v>65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9822.700000000001</v>
      </c>
      <c r="AJ4307" t="s">
        <v>66</v>
      </c>
      <c r="AM4307">
        <v>0</v>
      </c>
      <c r="AN4307">
        <v>1</v>
      </c>
      <c r="AO4307">
        <v>1</v>
      </c>
      <c r="AP4307" t="s">
        <v>123</v>
      </c>
      <c r="AQ4307" t="s">
        <v>92</v>
      </c>
      <c r="AR4307" t="s">
        <v>79</v>
      </c>
      <c r="AS4307">
        <v>7</v>
      </c>
      <c r="AT4307">
        <v>5451</v>
      </c>
      <c r="AU4307">
        <v>1</v>
      </c>
      <c r="AV4307">
        <v>0</v>
      </c>
      <c r="AW4307">
        <v>1</v>
      </c>
      <c r="AX4307">
        <v>0</v>
      </c>
      <c r="AY4307">
        <v>6</v>
      </c>
      <c r="AZ4307" t="s">
        <v>125</v>
      </c>
      <c r="BA4307">
        <v>7</v>
      </c>
      <c r="BB4307" t="s">
        <v>95</v>
      </c>
      <c r="BC4307">
        <v>1</v>
      </c>
    </row>
    <row r="4308" spans="1:55">
      <c r="A4308" t="s">
        <v>8271</v>
      </c>
      <c r="B4308" t="s">
        <v>73</v>
      </c>
      <c r="C4308">
        <v>50</v>
      </c>
      <c r="D4308" t="s">
        <v>57</v>
      </c>
      <c r="E4308">
        <v>2</v>
      </c>
      <c r="F4308" t="s">
        <v>8272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98</v>
      </c>
      <c r="M4308" t="s">
        <v>57</v>
      </c>
      <c r="N4308" t="s">
        <v>217</v>
      </c>
      <c r="O4308" t="s">
        <v>61</v>
      </c>
      <c r="P4308" t="s">
        <v>61</v>
      </c>
      <c r="Q4308" t="s">
        <v>143</v>
      </c>
      <c r="R4308" t="s">
        <v>143</v>
      </c>
      <c r="S4308" t="s">
        <v>143</v>
      </c>
      <c r="T4308" t="s">
        <v>143</v>
      </c>
      <c r="U4308" t="s">
        <v>143</v>
      </c>
      <c r="V4308" t="s">
        <v>143</v>
      </c>
      <c r="W4308" t="s">
        <v>143</v>
      </c>
      <c r="X4308" t="s">
        <v>143</v>
      </c>
      <c r="Y4308" t="s">
        <v>143</v>
      </c>
      <c r="Z4308" t="s">
        <v>143</v>
      </c>
      <c r="AA4308" t="s">
        <v>64</v>
      </c>
      <c r="AB4308" t="s">
        <v>61</v>
      </c>
      <c r="AC4308" t="s">
        <v>87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66</v>
      </c>
      <c r="AM4308">
        <v>0</v>
      </c>
      <c r="AN4308">
        <v>1</v>
      </c>
      <c r="AO4308">
        <v>0</v>
      </c>
      <c r="AP4308" t="s">
        <v>103</v>
      </c>
      <c r="AQ4308" t="s">
        <v>92</v>
      </c>
      <c r="AR4308" t="s">
        <v>182</v>
      </c>
      <c r="AT4308">
        <v>5935</v>
      </c>
      <c r="AU4308">
        <v>1</v>
      </c>
      <c r="AV4308">
        <v>0</v>
      </c>
      <c r="AW4308">
        <v>1</v>
      </c>
      <c r="AX4308">
        <v>0</v>
      </c>
      <c r="AY4308">
        <v>3</v>
      </c>
      <c r="AZ4308" t="s">
        <v>106</v>
      </c>
      <c r="BA4308">
        <v>0</v>
      </c>
      <c r="BB4308" t="s">
        <v>71</v>
      </c>
      <c r="BC4308">
        <v>4</v>
      </c>
    </row>
    <row r="4309" spans="1:55">
      <c r="A4309" t="s">
        <v>8273</v>
      </c>
      <c r="B4309" t="s">
        <v>56</v>
      </c>
      <c r="C4309">
        <v>33</v>
      </c>
      <c r="D4309" t="s">
        <v>61</v>
      </c>
      <c r="E4309">
        <v>0</v>
      </c>
      <c r="F4309" t="s">
        <v>4656</v>
      </c>
      <c r="G4309">
        <v>96109</v>
      </c>
      <c r="H4309">
        <v>40.012675</v>
      </c>
      <c r="I4309">
        <v>-120.101857</v>
      </c>
      <c r="J4309">
        <v>0</v>
      </c>
      <c r="K4309">
        <v>52</v>
      </c>
      <c r="L4309" t="s">
        <v>129</v>
      </c>
      <c r="M4309" t="s">
        <v>57</v>
      </c>
      <c r="N4309" t="s">
        <v>8274</v>
      </c>
      <c r="O4309" t="s">
        <v>61</v>
      </c>
      <c r="P4309" t="s">
        <v>57</v>
      </c>
      <c r="Q4309" t="s">
        <v>135</v>
      </c>
      <c r="R4309" t="s">
        <v>382</v>
      </c>
      <c r="S4309" t="s">
        <v>57</v>
      </c>
      <c r="T4309" t="s">
        <v>61</v>
      </c>
      <c r="U4309" t="s">
        <v>61</v>
      </c>
      <c r="V4309" t="s">
        <v>61</v>
      </c>
      <c r="W4309" t="s">
        <v>61</v>
      </c>
      <c r="X4309" t="s">
        <v>61</v>
      </c>
      <c r="Y4309" t="s">
        <v>61</v>
      </c>
      <c r="Z4309" t="s">
        <v>57</v>
      </c>
      <c r="AA4309" t="s">
        <v>77</v>
      </c>
      <c r="AB4309" t="s">
        <v>57</v>
      </c>
      <c r="AC4309" t="s">
        <v>87</v>
      </c>
      <c r="AD4309">
        <v>49.75</v>
      </c>
      <c r="AE4309">
        <v>2535.55</v>
      </c>
      <c r="AF4309">
        <v>0</v>
      </c>
      <c r="AG4309">
        <v>0</v>
      </c>
      <c r="AH4309">
        <v>2024.36</v>
      </c>
      <c r="AI4309">
        <v>4559.91</v>
      </c>
      <c r="AJ4309" t="s">
        <v>66</v>
      </c>
      <c r="AM4309">
        <v>0</v>
      </c>
      <c r="AN4309">
        <v>1</v>
      </c>
      <c r="AO4309">
        <v>0</v>
      </c>
      <c r="AP4309" t="s">
        <v>123</v>
      </c>
      <c r="AQ4309" t="s">
        <v>68</v>
      </c>
      <c r="AR4309" t="s">
        <v>137</v>
      </c>
      <c r="AS4309">
        <v>2</v>
      </c>
      <c r="AT4309">
        <v>1177</v>
      </c>
      <c r="AU4309">
        <v>1</v>
      </c>
      <c r="AV4309">
        <v>0</v>
      </c>
      <c r="AW4309">
        <v>1</v>
      </c>
      <c r="AX4309">
        <v>0</v>
      </c>
      <c r="AY4309">
        <v>6</v>
      </c>
      <c r="AZ4309" t="s">
        <v>125</v>
      </c>
      <c r="BA4309">
        <v>5</v>
      </c>
      <c r="BB4309" t="s">
        <v>80</v>
      </c>
      <c r="BC4309">
        <v>2</v>
      </c>
    </row>
    <row r="4310" spans="1:55">
      <c r="A4310" t="s">
        <v>8275</v>
      </c>
      <c r="B4310" t="s">
        <v>73</v>
      </c>
      <c r="C4310">
        <v>47</v>
      </c>
      <c r="D4310" t="s">
        <v>61</v>
      </c>
      <c r="E4310">
        <v>0</v>
      </c>
      <c r="F4310" t="s">
        <v>433</v>
      </c>
      <c r="G4310">
        <v>92239</v>
      </c>
      <c r="H4310">
        <v>33.889605</v>
      </c>
      <c r="I4310">
        <v>-115.257009</v>
      </c>
      <c r="J4310">
        <v>0</v>
      </c>
      <c r="K4310">
        <v>38</v>
      </c>
      <c r="L4310" t="s">
        <v>216</v>
      </c>
      <c r="M4310" t="s">
        <v>57</v>
      </c>
      <c r="N4310" t="s">
        <v>3264</v>
      </c>
      <c r="O4310" t="s">
        <v>57</v>
      </c>
      <c r="P4310" t="s">
        <v>57</v>
      </c>
      <c r="Q4310" t="s">
        <v>85</v>
      </c>
      <c r="R4310" t="s">
        <v>110</v>
      </c>
      <c r="S4310" t="s">
        <v>61</v>
      </c>
      <c r="T4310" t="s">
        <v>57</v>
      </c>
      <c r="U4310" t="s">
        <v>57</v>
      </c>
      <c r="V4310" t="s">
        <v>61</v>
      </c>
      <c r="W4310" t="s">
        <v>61</v>
      </c>
      <c r="X4310" t="s">
        <v>57</v>
      </c>
      <c r="Y4310" t="s">
        <v>57</v>
      </c>
      <c r="Z4310" t="s">
        <v>57</v>
      </c>
      <c r="AA4310" t="s">
        <v>77</v>
      </c>
      <c r="AB4310" t="s">
        <v>57</v>
      </c>
      <c r="AC4310" t="s">
        <v>65</v>
      </c>
      <c r="AD4310">
        <v>95.09999999999999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66</v>
      </c>
      <c r="AM4310">
        <v>0</v>
      </c>
      <c r="AN4310">
        <v>1</v>
      </c>
      <c r="AO4310">
        <v>0</v>
      </c>
      <c r="AP4310" t="s">
        <v>176</v>
      </c>
      <c r="AQ4310" t="s">
        <v>78</v>
      </c>
      <c r="AR4310" t="s">
        <v>105</v>
      </c>
      <c r="AS4310">
        <v>5</v>
      </c>
      <c r="AT4310">
        <v>964</v>
      </c>
      <c r="AU4310">
        <v>1</v>
      </c>
      <c r="AV4310">
        <v>0</v>
      </c>
      <c r="AW4310">
        <v>1</v>
      </c>
      <c r="AX4310">
        <v>0</v>
      </c>
      <c r="AY4310">
        <v>5</v>
      </c>
      <c r="AZ4310" t="s">
        <v>177</v>
      </c>
      <c r="BA4310">
        <v>7</v>
      </c>
      <c r="BB4310" t="s">
        <v>95</v>
      </c>
      <c r="BC4310">
        <v>1</v>
      </c>
    </row>
    <row r="4311" spans="1:55">
      <c r="A4311" t="s">
        <v>8276</v>
      </c>
      <c r="B4311" t="s">
        <v>56</v>
      </c>
      <c r="C4311">
        <v>56</v>
      </c>
      <c r="D4311" t="s">
        <v>61</v>
      </c>
      <c r="E4311">
        <v>0</v>
      </c>
      <c r="F4311" t="s">
        <v>1311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59</v>
      </c>
      <c r="M4311" t="s">
        <v>57</v>
      </c>
      <c r="N4311" t="s">
        <v>1578</v>
      </c>
      <c r="O4311" t="s">
        <v>61</v>
      </c>
      <c r="P4311" t="s">
        <v>57</v>
      </c>
      <c r="Q4311" t="s">
        <v>85</v>
      </c>
      <c r="R4311" t="s">
        <v>296</v>
      </c>
      <c r="S4311" t="s">
        <v>61</v>
      </c>
      <c r="T4311" t="s">
        <v>61</v>
      </c>
      <c r="U4311" t="s">
        <v>61</v>
      </c>
      <c r="V4311" t="s">
        <v>61</v>
      </c>
      <c r="W4311" t="s">
        <v>61</v>
      </c>
      <c r="X4311" t="s">
        <v>61</v>
      </c>
      <c r="Y4311" t="s">
        <v>61</v>
      </c>
      <c r="Z4311" t="s">
        <v>57</v>
      </c>
      <c r="AA4311" t="s">
        <v>77</v>
      </c>
      <c r="AB4311" t="s">
        <v>57</v>
      </c>
      <c r="AC4311" t="s">
        <v>87</v>
      </c>
      <c r="AD4311">
        <v>70.15000000000001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170</v>
      </c>
      <c r="AM4311">
        <v>0</v>
      </c>
      <c r="AN4311">
        <v>0</v>
      </c>
      <c r="AO4311">
        <v>0</v>
      </c>
      <c r="AP4311" t="s">
        <v>91</v>
      </c>
      <c r="AQ4311" t="s">
        <v>92</v>
      </c>
      <c r="AR4311" t="s">
        <v>93</v>
      </c>
      <c r="AS4311">
        <v>1</v>
      </c>
      <c r="AT4311">
        <v>59289</v>
      </c>
      <c r="AU4311">
        <v>0</v>
      </c>
      <c r="AX4311">
        <v>0</v>
      </c>
      <c r="AY4311">
        <v>1</v>
      </c>
      <c r="AZ4311" t="s">
        <v>94</v>
      </c>
      <c r="BA4311">
        <v>10</v>
      </c>
      <c r="BB4311" t="s">
        <v>95</v>
      </c>
      <c r="BC4311">
        <v>1</v>
      </c>
    </row>
    <row r="4312" spans="1:55">
      <c r="A4312" t="s">
        <v>8277</v>
      </c>
      <c r="B4312" t="s">
        <v>73</v>
      </c>
      <c r="C4312">
        <v>78</v>
      </c>
      <c r="D4312" t="s">
        <v>57</v>
      </c>
      <c r="E4312">
        <v>0</v>
      </c>
      <c r="F4312" t="s">
        <v>1243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59</v>
      </c>
      <c r="M4312" t="s">
        <v>57</v>
      </c>
      <c r="N4312" t="s">
        <v>8278</v>
      </c>
      <c r="O4312" t="s">
        <v>61</v>
      </c>
      <c r="P4312" t="s">
        <v>57</v>
      </c>
      <c r="Q4312" t="s">
        <v>85</v>
      </c>
      <c r="R4312" t="s">
        <v>364</v>
      </c>
      <c r="S4312" t="s">
        <v>61</v>
      </c>
      <c r="T4312" t="s">
        <v>61</v>
      </c>
      <c r="U4312" t="s">
        <v>61</v>
      </c>
      <c r="V4312" t="s">
        <v>61</v>
      </c>
      <c r="W4312" t="s">
        <v>61</v>
      </c>
      <c r="X4312" t="s">
        <v>61</v>
      </c>
      <c r="Y4312" t="s">
        <v>61</v>
      </c>
      <c r="Z4312" t="s">
        <v>57</v>
      </c>
      <c r="AA4312" t="s">
        <v>77</v>
      </c>
      <c r="AB4312" t="s">
        <v>61</v>
      </c>
      <c r="AC4312" t="s">
        <v>87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66</v>
      </c>
      <c r="AM4312">
        <v>0</v>
      </c>
      <c r="AN4312">
        <v>1</v>
      </c>
      <c r="AO4312">
        <v>0</v>
      </c>
      <c r="AP4312" t="s">
        <v>103</v>
      </c>
      <c r="AQ4312" t="s">
        <v>104</v>
      </c>
      <c r="AR4312" t="s">
        <v>93</v>
      </c>
      <c r="AS4312">
        <v>1</v>
      </c>
      <c r="AT4312">
        <v>44692</v>
      </c>
      <c r="AU4312">
        <v>1</v>
      </c>
      <c r="AV4312">
        <v>0</v>
      </c>
      <c r="AW4312">
        <v>1</v>
      </c>
      <c r="AX4312">
        <v>0</v>
      </c>
      <c r="AY4312">
        <v>3</v>
      </c>
      <c r="AZ4312" t="s">
        <v>106</v>
      </c>
      <c r="BA4312">
        <v>6</v>
      </c>
      <c r="BB4312" t="s">
        <v>95</v>
      </c>
      <c r="BC4312">
        <v>1</v>
      </c>
    </row>
    <row r="4313" spans="1:55">
      <c r="A4313" t="s">
        <v>8279</v>
      </c>
      <c r="B4313" t="s">
        <v>73</v>
      </c>
      <c r="C4313">
        <v>63</v>
      </c>
      <c r="D4313" t="s">
        <v>61</v>
      </c>
      <c r="E4313">
        <v>0</v>
      </c>
      <c r="F4313" t="s">
        <v>4265</v>
      </c>
      <c r="G4313">
        <v>94547</v>
      </c>
      <c r="H4313">
        <v>37.991259</v>
      </c>
      <c r="I4313">
        <v>-122.214945</v>
      </c>
      <c r="J4313">
        <v>0</v>
      </c>
      <c r="K4313">
        <v>51</v>
      </c>
      <c r="L4313" t="s">
        <v>129</v>
      </c>
      <c r="M4313" t="s">
        <v>57</v>
      </c>
      <c r="N4313" t="s">
        <v>7854</v>
      </c>
      <c r="O4313" t="s">
        <v>57</v>
      </c>
      <c r="P4313" t="s">
        <v>61</v>
      </c>
      <c r="Q4313" t="s">
        <v>143</v>
      </c>
      <c r="R4313" t="s">
        <v>143</v>
      </c>
      <c r="S4313" t="s">
        <v>143</v>
      </c>
      <c r="T4313" t="s">
        <v>143</v>
      </c>
      <c r="U4313" t="s">
        <v>143</v>
      </c>
      <c r="V4313" t="s">
        <v>143</v>
      </c>
      <c r="W4313" t="s">
        <v>143</v>
      </c>
      <c r="X4313" t="s">
        <v>143</v>
      </c>
      <c r="Y4313" t="s">
        <v>143</v>
      </c>
      <c r="Z4313" t="s">
        <v>143</v>
      </c>
      <c r="AA4313" t="s">
        <v>122</v>
      </c>
      <c r="AB4313" t="s">
        <v>61</v>
      </c>
      <c r="AC4313" t="s">
        <v>65</v>
      </c>
      <c r="AD4313">
        <v>24.75</v>
      </c>
      <c r="AE4313">
        <v>1234.6</v>
      </c>
      <c r="AF4313">
        <v>0</v>
      </c>
      <c r="AG4313">
        <v>0</v>
      </c>
      <c r="AH4313">
        <v>921.5700000000001</v>
      </c>
      <c r="AI4313">
        <v>2156.17</v>
      </c>
      <c r="AJ4313" t="s">
        <v>66</v>
      </c>
      <c r="AM4313">
        <v>0</v>
      </c>
      <c r="AN4313">
        <v>1</v>
      </c>
      <c r="AO4313">
        <v>0</v>
      </c>
      <c r="AP4313" t="s">
        <v>123</v>
      </c>
      <c r="AQ4313" t="s">
        <v>124</v>
      </c>
      <c r="AR4313" t="s">
        <v>182</v>
      </c>
      <c r="AT4313">
        <v>22479</v>
      </c>
      <c r="AU4313">
        <v>1</v>
      </c>
      <c r="AV4313">
        <v>0</v>
      </c>
      <c r="AW4313">
        <v>1</v>
      </c>
      <c r="AX4313">
        <v>0</v>
      </c>
      <c r="AY4313">
        <v>6</v>
      </c>
      <c r="AZ4313" t="s">
        <v>125</v>
      </c>
      <c r="BA4313">
        <v>2</v>
      </c>
      <c r="BB4313" t="s">
        <v>126</v>
      </c>
      <c r="BC4313">
        <v>3</v>
      </c>
    </row>
    <row r="4314" spans="1:55">
      <c r="A4314" t="s">
        <v>8280</v>
      </c>
      <c r="B4314" t="s">
        <v>73</v>
      </c>
      <c r="C4314">
        <v>55</v>
      </c>
      <c r="D4314" t="s">
        <v>57</v>
      </c>
      <c r="E4314">
        <v>3</v>
      </c>
      <c r="F4314" t="s">
        <v>1975</v>
      </c>
      <c r="G4314">
        <v>91770</v>
      </c>
      <c r="H4314">
        <v>34.065108</v>
      </c>
      <c r="I4314">
        <v>-118.082791</v>
      </c>
      <c r="J4314">
        <v>4</v>
      </c>
      <c r="K4314">
        <v>40</v>
      </c>
      <c r="L4314" t="s">
        <v>59</v>
      </c>
      <c r="M4314" t="s">
        <v>57</v>
      </c>
      <c r="N4314" t="s">
        <v>8281</v>
      </c>
      <c r="O4314" t="s">
        <v>57</v>
      </c>
      <c r="P4314" t="s">
        <v>57</v>
      </c>
      <c r="Q4314" t="s">
        <v>85</v>
      </c>
      <c r="R4314" t="s">
        <v>1331</v>
      </c>
      <c r="S4314" t="s">
        <v>61</v>
      </c>
      <c r="T4314" t="s">
        <v>61</v>
      </c>
      <c r="U4314" t="s">
        <v>57</v>
      </c>
      <c r="V4314" t="s">
        <v>61</v>
      </c>
      <c r="W4314" t="s">
        <v>61</v>
      </c>
      <c r="X4314" t="s">
        <v>61</v>
      </c>
      <c r="Y4314" t="s">
        <v>61</v>
      </c>
      <c r="Z4314" t="s">
        <v>57</v>
      </c>
      <c r="AA4314" t="s">
        <v>77</v>
      </c>
      <c r="AB4314" t="s">
        <v>57</v>
      </c>
      <c r="AC4314" t="s">
        <v>87</v>
      </c>
      <c r="AD4314">
        <v>81.2</v>
      </c>
      <c r="AE4314">
        <v>3292.3</v>
      </c>
      <c r="AF4314">
        <v>0</v>
      </c>
      <c r="AG4314">
        <v>0</v>
      </c>
      <c r="AH4314">
        <v>140.8</v>
      </c>
      <c r="AI4314">
        <v>3433.1</v>
      </c>
      <c r="AJ4314" t="s">
        <v>66</v>
      </c>
      <c r="AM4314">
        <v>0</v>
      </c>
      <c r="AN4314">
        <v>1</v>
      </c>
      <c r="AO4314">
        <v>0</v>
      </c>
      <c r="AP4314" t="s">
        <v>176</v>
      </c>
      <c r="AQ4314" t="s">
        <v>92</v>
      </c>
      <c r="AR4314" t="s">
        <v>93</v>
      </c>
      <c r="AS4314">
        <v>2</v>
      </c>
      <c r="AT4314">
        <v>61623</v>
      </c>
      <c r="AU4314">
        <v>1</v>
      </c>
      <c r="AV4314">
        <v>0</v>
      </c>
      <c r="AW4314">
        <v>1</v>
      </c>
      <c r="AX4314">
        <v>0</v>
      </c>
      <c r="AY4314">
        <v>5</v>
      </c>
      <c r="AZ4314" t="s">
        <v>177</v>
      </c>
      <c r="BA4314">
        <v>5</v>
      </c>
      <c r="BB4314" t="s">
        <v>80</v>
      </c>
      <c r="BC4314">
        <v>2</v>
      </c>
    </row>
    <row r="4315" spans="1:55">
      <c r="A4315" t="s">
        <v>8282</v>
      </c>
      <c r="B4315" t="s">
        <v>73</v>
      </c>
      <c r="C4315">
        <v>50</v>
      </c>
      <c r="D4315" t="s">
        <v>61</v>
      </c>
      <c r="E4315">
        <v>0</v>
      </c>
      <c r="F4315" t="s">
        <v>7100</v>
      </c>
      <c r="G4315">
        <v>92250</v>
      </c>
      <c r="H4315">
        <v>32.811001</v>
      </c>
      <c r="I4315">
        <v>-115.152865</v>
      </c>
      <c r="J4315">
        <v>0</v>
      </c>
      <c r="K4315">
        <v>18</v>
      </c>
      <c r="L4315" t="s">
        <v>98</v>
      </c>
      <c r="M4315" t="s">
        <v>57</v>
      </c>
      <c r="N4315" t="s">
        <v>6694</v>
      </c>
      <c r="O4315" t="s">
        <v>61</v>
      </c>
      <c r="P4315" t="s">
        <v>61</v>
      </c>
      <c r="Q4315" t="s">
        <v>143</v>
      </c>
      <c r="R4315" t="s">
        <v>143</v>
      </c>
      <c r="S4315" t="s">
        <v>143</v>
      </c>
      <c r="T4315" t="s">
        <v>143</v>
      </c>
      <c r="U4315" t="s">
        <v>143</v>
      </c>
      <c r="V4315" t="s">
        <v>143</v>
      </c>
      <c r="W4315" t="s">
        <v>143</v>
      </c>
      <c r="X4315" t="s">
        <v>143</v>
      </c>
      <c r="Y4315" t="s">
        <v>143</v>
      </c>
      <c r="Z4315" t="s">
        <v>143</v>
      </c>
      <c r="AA4315" t="s">
        <v>77</v>
      </c>
      <c r="AB4315" t="s">
        <v>61</v>
      </c>
      <c r="AC4315" t="s">
        <v>65</v>
      </c>
      <c r="AD4315">
        <v>19.25</v>
      </c>
      <c r="AE4315">
        <v>331.35</v>
      </c>
      <c r="AF4315">
        <v>0</v>
      </c>
      <c r="AG4315">
        <v>0</v>
      </c>
      <c r="AH4315">
        <v>563.9400000000001</v>
      </c>
      <c r="AI4315">
        <v>895.29</v>
      </c>
      <c r="AJ4315" t="s">
        <v>66</v>
      </c>
      <c r="AM4315">
        <v>0</v>
      </c>
      <c r="AN4315">
        <v>1</v>
      </c>
      <c r="AO4315">
        <v>0</v>
      </c>
      <c r="AP4315" t="s">
        <v>103</v>
      </c>
      <c r="AQ4315" t="s">
        <v>92</v>
      </c>
      <c r="AR4315" t="s">
        <v>182</v>
      </c>
      <c r="AT4315">
        <v>8062</v>
      </c>
      <c r="AU4315">
        <v>1</v>
      </c>
      <c r="AV4315">
        <v>0</v>
      </c>
      <c r="AW4315">
        <v>1</v>
      </c>
      <c r="AX4315">
        <v>0</v>
      </c>
      <c r="AY4315">
        <v>3</v>
      </c>
      <c r="AZ4315" t="s">
        <v>106</v>
      </c>
      <c r="BA4315">
        <v>5</v>
      </c>
      <c r="BB4315" t="s">
        <v>80</v>
      </c>
      <c r="BC4315">
        <v>2</v>
      </c>
    </row>
    <row r="4316" spans="1:55">
      <c r="A4316" t="s">
        <v>8283</v>
      </c>
      <c r="B4316" t="s">
        <v>73</v>
      </c>
      <c r="C4316">
        <v>62</v>
      </c>
      <c r="D4316" t="s">
        <v>57</v>
      </c>
      <c r="E4316">
        <v>0</v>
      </c>
      <c r="F4316" t="s">
        <v>1029</v>
      </c>
      <c r="G4316">
        <v>92394</v>
      </c>
      <c r="H4316">
        <v>34.567058</v>
      </c>
      <c r="I4316">
        <v>-117.362329</v>
      </c>
      <c r="J4316">
        <v>2</v>
      </c>
      <c r="K4316">
        <v>23</v>
      </c>
      <c r="L4316" t="s">
        <v>98</v>
      </c>
      <c r="M4316" t="s">
        <v>57</v>
      </c>
      <c r="N4316" t="s">
        <v>8284</v>
      </c>
      <c r="O4316" t="s">
        <v>61</v>
      </c>
      <c r="P4316" t="s">
        <v>61</v>
      </c>
      <c r="Q4316" t="s">
        <v>143</v>
      </c>
      <c r="R4316" t="s">
        <v>143</v>
      </c>
      <c r="S4316" t="s">
        <v>143</v>
      </c>
      <c r="T4316" t="s">
        <v>143</v>
      </c>
      <c r="U4316" t="s">
        <v>143</v>
      </c>
      <c r="V4316" t="s">
        <v>143</v>
      </c>
      <c r="W4316" t="s">
        <v>143</v>
      </c>
      <c r="X4316" t="s">
        <v>143</v>
      </c>
      <c r="Y4316" t="s">
        <v>143</v>
      </c>
      <c r="Z4316" t="s">
        <v>143</v>
      </c>
      <c r="AA4316" t="s">
        <v>64</v>
      </c>
      <c r="AB4316" t="s">
        <v>61</v>
      </c>
      <c r="AC4316" t="s">
        <v>307</v>
      </c>
      <c r="AD4316">
        <v>19.65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66</v>
      </c>
      <c r="AM4316">
        <v>0</v>
      </c>
      <c r="AN4316">
        <v>1</v>
      </c>
      <c r="AO4316">
        <v>0</v>
      </c>
      <c r="AP4316" t="s">
        <v>103</v>
      </c>
      <c r="AQ4316" t="s">
        <v>124</v>
      </c>
      <c r="AR4316" t="s">
        <v>182</v>
      </c>
      <c r="AT4316">
        <v>12083</v>
      </c>
      <c r="AU4316">
        <v>1</v>
      </c>
      <c r="AV4316">
        <v>0</v>
      </c>
      <c r="AW4316">
        <v>1</v>
      </c>
      <c r="AX4316">
        <v>0</v>
      </c>
      <c r="AY4316">
        <v>3</v>
      </c>
      <c r="AZ4316" t="s">
        <v>106</v>
      </c>
      <c r="BA4316">
        <v>1</v>
      </c>
      <c r="BB4316" t="s">
        <v>71</v>
      </c>
      <c r="BC4316">
        <v>4</v>
      </c>
    </row>
    <row r="4317" spans="1:55">
      <c r="A4317" t="s">
        <v>8285</v>
      </c>
      <c r="B4317" t="s">
        <v>56</v>
      </c>
      <c r="C4317">
        <v>53</v>
      </c>
      <c r="D4317" t="s">
        <v>61</v>
      </c>
      <c r="E4317">
        <v>0</v>
      </c>
      <c r="F4317" t="s">
        <v>3609</v>
      </c>
      <c r="G4317">
        <v>92821</v>
      </c>
      <c r="H4317">
        <v>33.930199</v>
      </c>
      <c r="I4317">
        <v>-117.862898</v>
      </c>
      <c r="J4317">
        <v>0</v>
      </c>
      <c r="K4317">
        <v>1</v>
      </c>
      <c r="L4317" t="s">
        <v>83</v>
      </c>
      <c r="M4317" t="s">
        <v>57</v>
      </c>
      <c r="N4317" t="s">
        <v>8286</v>
      </c>
      <c r="O4317" t="s">
        <v>61</v>
      </c>
      <c r="P4317" t="s">
        <v>57</v>
      </c>
      <c r="Q4317" t="s">
        <v>85</v>
      </c>
      <c r="R4317" t="s">
        <v>110</v>
      </c>
      <c r="S4317" t="s">
        <v>61</v>
      </c>
      <c r="T4317" t="s">
        <v>61</v>
      </c>
      <c r="U4317" t="s">
        <v>61</v>
      </c>
      <c r="V4317" t="s">
        <v>61</v>
      </c>
      <c r="W4317" t="s">
        <v>61</v>
      </c>
      <c r="X4317" t="s">
        <v>57</v>
      </c>
      <c r="Y4317" t="s">
        <v>57</v>
      </c>
      <c r="Z4317" t="s">
        <v>57</v>
      </c>
      <c r="AA4317" t="s">
        <v>77</v>
      </c>
      <c r="AB4317" t="s">
        <v>61</v>
      </c>
      <c r="AC4317" t="s">
        <v>65</v>
      </c>
      <c r="AD4317">
        <v>-7</v>
      </c>
      <c r="AE4317">
        <v>80.15000000000001</v>
      </c>
      <c r="AF4317">
        <v>0</v>
      </c>
      <c r="AG4317">
        <v>0</v>
      </c>
      <c r="AH4317">
        <v>4.67</v>
      </c>
      <c r="AI4317">
        <v>84.81999999999999</v>
      </c>
      <c r="AJ4317" t="s">
        <v>88</v>
      </c>
      <c r="AK4317" t="s">
        <v>205</v>
      </c>
      <c r="AL4317" t="s">
        <v>329</v>
      </c>
      <c r="AM4317">
        <v>1</v>
      </c>
      <c r="AN4317">
        <v>0</v>
      </c>
      <c r="AO4317">
        <v>1</v>
      </c>
      <c r="AP4317" t="s">
        <v>91</v>
      </c>
      <c r="AQ4317" t="s">
        <v>92</v>
      </c>
      <c r="AR4317" t="s">
        <v>79</v>
      </c>
      <c r="AS4317">
        <v>3</v>
      </c>
      <c r="AT4317">
        <v>34055</v>
      </c>
      <c r="AU4317">
        <v>1</v>
      </c>
      <c r="AV4317">
        <v>1</v>
      </c>
      <c r="AW4317">
        <v>0</v>
      </c>
      <c r="AX4317">
        <v>-7</v>
      </c>
      <c r="AY4317">
        <v>1</v>
      </c>
      <c r="AZ4317" t="s">
        <v>94</v>
      </c>
      <c r="BA4317">
        <v>10</v>
      </c>
      <c r="BB4317" t="s">
        <v>95</v>
      </c>
      <c r="BC4317">
        <v>1</v>
      </c>
    </row>
    <row r="4318" spans="1:55">
      <c r="A4318" t="s">
        <v>8287</v>
      </c>
      <c r="B4318" t="s">
        <v>56</v>
      </c>
      <c r="C4318">
        <v>44</v>
      </c>
      <c r="D4318" t="s">
        <v>61</v>
      </c>
      <c r="E4318">
        <v>0</v>
      </c>
      <c r="F4318" t="s">
        <v>6183</v>
      </c>
      <c r="G4318">
        <v>95231</v>
      </c>
      <c r="H4318">
        <v>37.873283</v>
      </c>
      <c r="I4318">
        <v>-121.292034</v>
      </c>
      <c r="J4318">
        <v>0</v>
      </c>
      <c r="K4318">
        <v>16</v>
      </c>
      <c r="L4318" t="s">
        <v>98</v>
      </c>
      <c r="M4318" t="s">
        <v>57</v>
      </c>
      <c r="N4318" t="s">
        <v>8288</v>
      </c>
      <c r="O4318" t="s">
        <v>57</v>
      </c>
      <c r="P4318" t="s">
        <v>57</v>
      </c>
      <c r="Q4318" t="s">
        <v>85</v>
      </c>
      <c r="R4318" t="s">
        <v>423</v>
      </c>
      <c r="S4318" t="s">
        <v>61</v>
      </c>
      <c r="T4318" t="s">
        <v>61</v>
      </c>
      <c r="U4318" t="s">
        <v>57</v>
      </c>
      <c r="V4318" t="s">
        <v>61</v>
      </c>
      <c r="W4318" t="s">
        <v>61</v>
      </c>
      <c r="X4318" t="s">
        <v>57</v>
      </c>
      <c r="Y4318" t="s">
        <v>57</v>
      </c>
      <c r="Z4318" t="s">
        <v>61</v>
      </c>
      <c r="AA4318" t="s">
        <v>77</v>
      </c>
      <c r="AB4318" t="s">
        <v>57</v>
      </c>
      <c r="AC4318" t="s">
        <v>87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88</v>
      </c>
      <c r="AK4318" t="s">
        <v>190</v>
      </c>
      <c r="AL4318" t="s">
        <v>191</v>
      </c>
      <c r="AM4318">
        <v>1</v>
      </c>
      <c r="AN4318">
        <v>0</v>
      </c>
      <c r="AO4318">
        <v>0</v>
      </c>
      <c r="AP4318" t="s">
        <v>103</v>
      </c>
      <c r="AQ4318" t="s">
        <v>78</v>
      </c>
      <c r="AR4318" t="s">
        <v>93</v>
      </c>
      <c r="AS4318">
        <v>3</v>
      </c>
      <c r="AT4318">
        <v>5094</v>
      </c>
      <c r="AU4318">
        <v>1</v>
      </c>
      <c r="AV4318">
        <v>1</v>
      </c>
      <c r="AW4318">
        <v>0</v>
      </c>
      <c r="AX4318">
        <v>88.45</v>
      </c>
      <c r="AY4318">
        <v>3</v>
      </c>
      <c r="AZ4318" t="s">
        <v>106</v>
      </c>
      <c r="BA4318">
        <v>7</v>
      </c>
      <c r="BB4318" t="s">
        <v>95</v>
      </c>
      <c r="BC4318">
        <v>1</v>
      </c>
    </row>
    <row r="4319" spans="1:55">
      <c r="A4319" t="s">
        <v>8289</v>
      </c>
      <c r="B4319" t="s">
        <v>73</v>
      </c>
      <c r="C4319">
        <v>56</v>
      </c>
      <c r="D4319" t="s">
        <v>57</v>
      </c>
      <c r="E4319">
        <v>0</v>
      </c>
      <c r="F4319" t="s">
        <v>4285</v>
      </c>
      <c r="G4319">
        <v>93653</v>
      </c>
      <c r="H4319">
        <v>37.252057</v>
      </c>
      <c r="I4319">
        <v>-119.95783</v>
      </c>
      <c r="J4319">
        <v>1</v>
      </c>
      <c r="K4319">
        <v>72</v>
      </c>
      <c r="L4319" t="s">
        <v>119</v>
      </c>
      <c r="M4319" t="s">
        <v>57</v>
      </c>
      <c r="N4319" t="s">
        <v>6504</v>
      </c>
      <c r="O4319" t="s">
        <v>57</v>
      </c>
      <c r="P4319" t="s">
        <v>57</v>
      </c>
      <c r="Q4319" t="s">
        <v>135</v>
      </c>
      <c r="R4319" t="s">
        <v>174</v>
      </c>
      <c r="S4319" t="s">
        <v>57</v>
      </c>
      <c r="T4319" t="s">
        <v>57</v>
      </c>
      <c r="U4319" t="s">
        <v>57</v>
      </c>
      <c r="V4319" t="s">
        <v>57</v>
      </c>
      <c r="W4319" t="s">
        <v>61</v>
      </c>
      <c r="X4319" t="s">
        <v>61</v>
      </c>
      <c r="Y4319" t="s">
        <v>61</v>
      </c>
      <c r="Z4319" t="s">
        <v>57</v>
      </c>
      <c r="AA4319" t="s">
        <v>122</v>
      </c>
      <c r="AB4319" t="s">
        <v>61</v>
      </c>
      <c r="AC4319" t="s">
        <v>65</v>
      </c>
      <c r="AD4319">
        <v>68.15000000000001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66</v>
      </c>
      <c r="AM4319">
        <v>0</v>
      </c>
      <c r="AN4319">
        <v>1</v>
      </c>
      <c r="AO4319">
        <v>0</v>
      </c>
      <c r="AP4319" t="s">
        <v>123</v>
      </c>
      <c r="AQ4319" t="s">
        <v>92</v>
      </c>
      <c r="AR4319" t="s">
        <v>69</v>
      </c>
      <c r="AS4319">
        <v>5</v>
      </c>
      <c r="AT4319">
        <v>972</v>
      </c>
      <c r="AU4319">
        <v>1</v>
      </c>
      <c r="AV4319">
        <v>0</v>
      </c>
      <c r="AW4319">
        <v>1</v>
      </c>
      <c r="AX4319">
        <v>0</v>
      </c>
      <c r="AY4319">
        <v>6</v>
      </c>
      <c r="AZ4319" t="s">
        <v>125</v>
      </c>
      <c r="BA4319">
        <v>1</v>
      </c>
      <c r="BB4319" t="s">
        <v>71</v>
      </c>
      <c r="BC4319">
        <v>4</v>
      </c>
    </row>
    <row r="4320" spans="1:55">
      <c r="A4320" t="s">
        <v>8290</v>
      </c>
      <c r="B4320" t="s">
        <v>56</v>
      </c>
      <c r="C4320">
        <v>59</v>
      </c>
      <c r="D4320" t="s">
        <v>57</v>
      </c>
      <c r="E4320">
        <v>1</v>
      </c>
      <c r="F4320" t="s">
        <v>3461</v>
      </c>
      <c r="G4320">
        <v>92230</v>
      </c>
      <c r="H4320">
        <v>33.929812</v>
      </c>
      <c r="I4320">
        <v>-116.76058</v>
      </c>
      <c r="J4320">
        <v>2</v>
      </c>
      <c r="K4320">
        <v>32</v>
      </c>
      <c r="L4320" t="s">
        <v>59</v>
      </c>
      <c r="M4320" t="s">
        <v>57</v>
      </c>
      <c r="N4320" t="s">
        <v>271</v>
      </c>
      <c r="O4320" t="s">
        <v>57</v>
      </c>
      <c r="P4320" t="s">
        <v>57</v>
      </c>
      <c r="Q4320" t="s">
        <v>85</v>
      </c>
      <c r="R4320" t="s">
        <v>169</v>
      </c>
      <c r="S4320" t="s">
        <v>61</v>
      </c>
      <c r="T4320" t="s">
        <v>57</v>
      </c>
      <c r="U4320" t="s">
        <v>61</v>
      </c>
      <c r="V4320" t="s">
        <v>61</v>
      </c>
      <c r="W4320" t="s">
        <v>57</v>
      </c>
      <c r="X4320" t="s">
        <v>57</v>
      </c>
      <c r="Y4320" t="s">
        <v>57</v>
      </c>
      <c r="Z4320" t="s">
        <v>57</v>
      </c>
      <c r="AA4320" t="s">
        <v>77</v>
      </c>
      <c r="AB4320" t="s">
        <v>57</v>
      </c>
      <c r="AC4320" t="s">
        <v>87</v>
      </c>
      <c r="AD4320">
        <v>98.84999999999999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66</v>
      </c>
      <c r="AM4320">
        <v>0</v>
      </c>
      <c r="AN4320">
        <v>1</v>
      </c>
      <c r="AO4320">
        <v>0</v>
      </c>
      <c r="AP4320" t="s">
        <v>164</v>
      </c>
      <c r="AQ4320" t="s">
        <v>92</v>
      </c>
      <c r="AR4320" t="s">
        <v>105</v>
      </c>
      <c r="AS4320">
        <v>5</v>
      </c>
      <c r="AT4320">
        <v>2355</v>
      </c>
      <c r="AU4320">
        <v>1</v>
      </c>
      <c r="AV4320">
        <v>0</v>
      </c>
      <c r="AW4320">
        <v>1</v>
      </c>
      <c r="AX4320">
        <v>0</v>
      </c>
      <c r="AY4320">
        <v>4</v>
      </c>
      <c r="AZ4320" t="s">
        <v>165</v>
      </c>
      <c r="BA4320">
        <v>5</v>
      </c>
      <c r="BB4320" t="s">
        <v>80</v>
      </c>
      <c r="BC4320">
        <v>2</v>
      </c>
    </row>
    <row r="4321" spans="1:55">
      <c r="A4321" t="s">
        <v>8291</v>
      </c>
      <c r="B4321" t="s">
        <v>73</v>
      </c>
      <c r="C4321">
        <v>27</v>
      </c>
      <c r="D4321" t="s">
        <v>61</v>
      </c>
      <c r="E4321">
        <v>0</v>
      </c>
      <c r="F4321" t="s">
        <v>352</v>
      </c>
      <c r="G4321">
        <v>93704</v>
      </c>
      <c r="H4321">
        <v>36.799648</v>
      </c>
      <c r="I4321">
        <v>-119.801247</v>
      </c>
      <c r="J4321">
        <v>0</v>
      </c>
      <c r="K4321">
        <v>36</v>
      </c>
      <c r="L4321" t="s">
        <v>216</v>
      </c>
      <c r="M4321" t="s">
        <v>57</v>
      </c>
      <c r="N4321" t="s">
        <v>4179</v>
      </c>
      <c r="O4321" t="s">
        <v>61</v>
      </c>
      <c r="P4321" t="s">
        <v>57</v>
      </c>
      <c r="Q4321" t="s">
        <v>62</v>
      </c>
      <c r="R4321" t="s">
        <v>189</v>
      </c>
      <c r="S4321" t="s">
        <v>57</v>
      </c>
      <c r="T4321" t="s">
        <v>61</v>
      </c>
      <c r="U4321" t="s">
        <v>57</v>
      </c>
      <c r="V4321" t="s">
        <v>57</v>
      </c>
      <c r="W4321" t="s">
        <v>57</v>
      </c>
      <c r="X4321" t="s">
        <v>57</v>
      </c>
      <c r="Y4321" t="s">
        <v>57</v>
      </c>
      <c r="Z4321" t="s">
        <v>61</v>
      </c>
      <c r="AA4321" t="s">
        <v>77</v>
      </c>
      <c r="AB4321" t="s">
        <v>57</v>
      </c>
      <c r="AC4321" t="s">
        <v>65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</v>
      </c>
      <c r="AJ4321" t="s">
        <v>66</v>
      </c>
      <c r="AM4321">
        <v>0</v>
      </c>
      <c r="AN4321">
        <v>1</v>
      </c>
      <c r="AO4321">
        <v>0</v>
      </c>
      <c r="AP4321" t="s">
        <v>164</v>
      </c>
      <c r="AQ4321" t="s">
        <v>116</v>
      </c>
      <c r="AR4321" t="s">
        <v>93</v>
      </c>
      <c r="AS4321">
        <v>6</v>
      </c>
      <c r="AT4321">
        <v>26580</v>
      </c>
      <c r="AU4321">
        <v>1</v>
      </c>
      <c r="AV4321">
        <v>0</v>
      </c>
      <c r="AW4321">
        <v>1</v>
      </c>
      <c r="AX4321">
        <v>0</v>
      </c>
      <c r="AY4321">
        <v>4</v>
      </c>
      <c r="AZ4321" t="s">
        <v>165</v>
      </c>
      <c r="BA4321">
        <v>5</v>
      </c>
      <c r="BB4321" t="s">
        <v>80</v>
      </c>
      <c r="BC4321">
        <v>2</v>
      </c>
    </row>
    <row r="4322" spans="1:55">
      <c r="A4322" t="s">
        <v>8292</v>
      </c>
      <c r="B4322" t="s">
        <v>56</v>
      </c>
      <c r="C4322">
        <v>45</v>
      </c>
      <c r="D4322" t="s">
        <v>61</v>
      </c>
      <c r="E4322">
        <v>0</v>
      </c>
      <c r="F4322" t="s">
        <v>639</v>
      </c>
      <c r="G4322">
        <v>90302</v>
      </c>
      <c r="H4322">
        <v>33.975332</v>
      </c>
      <c r="I4322">
        <v>-118.355252</v>
      </c>
      <c r="J4322">
        <v>0</v>
      </c>
      <c r="K4322">
        <v>68</v>
      </c>
      <c r="L4322" t="s">
        <v>119</v>
      </c>
      <c r="M4322" t="s">
        <v>57</v>
      </c>
      <c r="N4322" t="s">
        <v>8293</v>
      </c>
      <c r="O4322" t="s">
        <v>61</v>
      </c>
      <c r="P4322" t="s">
        <v>57</v>
      </c>
      <c r="Q4322" t="s">
        <v>62</v>
      </c>
      <c r="R4322" t="s">
        <v>254</v>
      </c>
      <c r="S4322" t="s">
        <v>57</v>
      </c>
      <c r="T4322" t="s">
        <v>61</v>
      </c>
      <c r="U4322" t="s">
        <v>57</v>
      </c>
      <c r="V4322" t="s">
        <v>61</v>
      </c>
      <c r="W4322" t="s">
        <v>61</v>
      </c>
      <c r="X4322" t="s">
        <v>61</v>
      </c>
      <c r="Y4322" t="s">
        <v>61</v>
      </c>
      <c r="Z4322" t="s">
        <v>57</v>
      </c>
      <c r="AA4322" t="s">
        <v>64</v>
      </c>
      <c r="AB4322" t="s">
        <v>57</v>
      </c>
      <c r="AC4322" t="s">
        <v>65</v>
      </c>
      <c r="AD4322">
        <v>54.45</v>
      </c>
      <c r="AE4322">
        <v>3674.95</v>
      </c>
      <c r="AF4322">
        <v>0</v>
      </c>
      <c r="AG4322">
        <v>0</v>
      </c>
      <c r="AH4322">
        <v>1183.88</v>
      </c>
      <c r="AI4322">
        <v>4858.83</v>
      </c>
      <c r="AJ4322" t="s">
        <v>66</v>
      </c>
      <c r="AM4322">
        <v>0</v>
      </c>
      <c r="AN4322">
        <v>1</v>
      </c>
      <c r="AO4322">
        <v>0</v>
      </c>
      <c r="AP4322" t="s">
        <v>123</v>
      </c>
      <c r="AQ4322" t="s">
        <v>78</v>
      </c>
      <c r="AR4322" t="s">
        <v>69</v>
      </c>
      <c r="AS4322">
        <v>3</v>
      </c>
      <c r="AT4322">
        <v>30779</v>
      </c>
      <c r="AU4322">
        <v>1</v>
      </c>
      <c r="AV4322">
        <v>0</v>
      </c>
      <c r="AW4322">
        <v>1</v>
      </c>
      <c r="AX4322">
        <v>0</v>
      </c>
      <c r="AY4322">
        <v>6</v>
      </c>
      <c r="AZ4322" t="s">
        <v>125</v>
      </c>
      <c r="BA4322">
        <v>2</v>
      </c>
      <c r="BB4322" t="s">
        <v>126</v>
      </c>
      <c r="BC4322">
        <v>3</v>
      </c>
    </row>
    <row r="4323" spans="1:55">
      <c r="A4323" t="s">
        <v>8294</v>
      </c>
      <c r="B4323" t="s">
        <v>56</v>
      </c>
      <c r="C4323">
        <v>50</v>
      </c>
      <c r="D4323" t="s">
        <v>57</v>
      </c>
      <c r="E4323">
        <v>1</v>
      </c>
      <c r="F4323" t="s">
        <v>262</v>
      </c>
      <c r="G4323">
        <v>95120</v>
      </c>
      <c r="H4323">
        <v>37.186141</v>
      </c>
      <c r="I4323">
        <v>-121.843554</v>
      </c>
      <c r="J4323">
        <v>6</v>
      </c>
      <c r="K4323">
        <v>64</v>
      </c>
      <c r="L4323" t="s">
        <v>59</v>
      </c>
      <c r="M4323" t="s">
        <v>57</v>
      </c>
      <c r="N4323" t="s">
        <v>2672</v>
      </c>
      <c r="O4323" t="s">
        <v>57</v>
      </c>
      <c r="P4323" t="s">
        <v>61</v>
      </c>
      <c r="Q4323" t="s">
        <v>143</v>
      </c>
      <c r="R4323" t="s">
        <v>143</v>
      </c>
      <c r="S4323" t="s">
        <v>143</v>
      </c>
      <c r="T4323" t="s">
        <v>143</v>
      </c>
      <c r="U4323" t="s">
        <v>143</v>
      </c>
      <c r="V4323" t="s">
        <v>143</v>
      </c>
      <c r="W4323" t="s">
        <v>143</v>
      </c>
      <c r="X4323" t="s">
        <v>143</v>
      </c>
      <c r="Y4323" t="s">
        <v>143</v>
      </c>
      <c r="Z4323" t="s">
        <v>143</v>
      </c>
      <c r="AA4323" t="s">
        <v>64</v>
      </c>
      <c r="AB4323" t="s">
        <v>61</v>
      </c>
      <c r="AC4323" t="s">
        <v>65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66</v>
      </c>
      <c r="AM4323">
        <v>0</v>
      </c>
      <c r="AN4323">
        <v>1</v>
      </c>
      <c r="AO4323">
        <v>0</v>
      </c>
      <c r="AP4323" t="s">
        <v>123</v>
      </c>
      <c r="AQ4323" t="s">
        <v>92</v>
      </c>
      <c r="AR4323" t="s">
        <v>182</v>
      </c>
      <c r="AT4323">
        <v>37090</v>
      </c>
      <c r="AU4323">
        <v>1</v>
      </c>
      <c r="AV4323">
        <v>0</v>
      </c>
      <c r="AW4323">
        <v>1</v>
      </c>
      <c r="AX4323">
        <v>0</v>
      </c>
      <c r="AY4323">
        <v>6</v>
      </c>
      <c r="AZ4323" t="s">
        <v>125</v>
      </c>
      <c r="BA4323">
        <v>0</v>
      </c>
      <c r="BB4323" t="s">
        <v>71</v>
      </c>
      <c r="BC4323">
        <v>4</v>
      </c>
    </row>
    <row r="4324" spans="1:55">
      <c r="A4324" t="s">
        <v>8295</v>
      </c>
      <c r="B4324" t="s">
        <v>56</v>
      </c>
      <c r="C4324">
        <v>41</v>
      </c>
      <c r="D4324" t="s">
        <v>57</v>
      </c>
      <c r="E4324">
        <v>0</v>
      </c>
      <c r="F4324" t="s">
        <v>226</v>
      </c>
      <c r="G4324">
        <v>90058</v>
      </c>
      <c r="H4324">
        <v>34.001617</v>
      </c>
      <c r="I4324">
        <v>-118.222274</v>
      </c>
      <c r="J4324">
        <v>1</v>
      </c>
      <c r="K4324">
        <v>66</v>
      </c>
      <c r="L4324" t="s">
        <v>119</v>
      </c>
      <c r="M4324" t="s">
        <v>57</v>
      </c>
      <c r="N4324" t="s">
        <v>8296</v>
      </c>
      <c r="O4324" t="s">
        <v>57</v>
      </c>
      <c r="P4324" t="s">
        <v>57</v>
      </c>
      <c r="Q4324" t="s">
        <v>85</v>
      </c>
      <c r="R4324" t="s">
        <v>160</v>
      </c>
      <c r="S4324" t="s">
        <v>61</v>
      </c>
      <c r="T4324" t="s">
        <v>57</v>
      </c>
      <c r="U4324" t="s">
        <v>57</v>
      </c>
      <c r="V4324" t="s">
        <v>61</v>
      </c>
      <c r="W4324" t="s">
        <v>57</v>
      </c>
      <c r="X4324" t="s">
        <v>57</v>
      </c>
      <c r="Y4324" t="s">
        <v>57</v>
      </c>
      <c r="Z4324" t="s">
        <v>61</v>
      </c>
      <c r="AA4324" t="s">
        <v>64</v>
      </c>
      <c r="AB4324" t="s">
        <v>57</v>
      </c>
      <c r="AC4324" t="s">
        <v>65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</v>
      </c>
      <c r="AJ4324" t="s">
        <v>88</v>
      </c>
      <c r="AK4324" t="s">
        <v>89</v>
      </c>
      <c r="AL4324" t="s">
        <v>90</v>
      </c>
      <c r="AM4324">
        <v>1</v>
      </c>
      <c r="AN4324">
        <v>0</v>
      </c>
      <c r="AO4324">
        <v>0</v>
      </c>
      <c r="AP4324" t="s">
        <v>123</v>
      </c>
      <c r="AQ4324" t="s">
        <v>78</v>
      </c>
      <c r="AR4324" t="s">
        <v>105</v>
      </c>
      <c r="AS4324">
        <v>5</v>
      </c>
      <c r="AT4324">
        <v>3642</v>
      </c>
      <c r="AU4324">
        <v>1</v>
      </c>
      <c r="AV4324">
        <v>1</v>
      </c>
      <c r="AW4324">
        <v>0</v>
      </c>
      <c r="AX4324">
        <v>102.45</v>
      </c>
      <c r="AY4324">
        <v>6</v>
      </c>
      <c r="AZ4324" t="s">
        <v>125</v>
      </c>
      <c r="BA4324">
        <v>3</v>
      </c>
      <c r="BB4324" t="s">
        <v>126</v>
      </c>
      <c r="BC4324">
        <v>3</v>
      </c>
    </row>
    <row r="4325" spans="1:55">
      <c r="A4325" t="s">
        <v>8297</v>
      </c>
      <c r="B4325" t="s">
        <v>73</v>
      </c>
      <c r="C4325">
        <v>49</v>
      </c>
      <c r="D4325" t="s">
        <v>57</v>
      </c>
      <c r="E4325">
        <v>0</v>
      </c>
      <c r="F4325" t="s">
        <v>6209</v>
      </c>
      <c r="G4325">
        <v>94950</v>
      </c>
      <c r="H4325">
        <v>38.052209</v>
      </c>
      <c r="I4325">
        <v>-122.775567</v>
      </c>
      <c r="J4325">
        <v>10</v>
      </c>
      <c r="K4325">
        <v>26</v>
      </c>
      <c r="L4325" t="s">
        <v>59</v>
      </c>
      <c r="M4325" t="s">
        <v>57</v>
      </c>
      <c r="N4325" t="s">
        <v>1425</v>
      </c>
      <c r="O4325" t="s">
        <v>61</v>
      </c>
      <c r="P4325" t="s">
        <v>61</v>
      </c>
      <c r="Q4325" t="s">
        <v>143</v>
      </c>
      <c r="R4325" t="s">
        <v>143</v>
      </c>
      <c r="S4325" t="s">
        <v>143</v>
      </c>
      <c r="T4325" t="s">
        <v>143</v>
      </c>
      <c r="U4325" t="s">
        <v>143</v>
      </c>
      <c r="V4325" t="s">
        <v>143</v>
      </c>
      <c r="W4325" t="s">
        <v>143</v>
      </c>
      <c r="X4325" t="s">
        <v>143</v>
      </c>
      <c r="Y4325" t="s">
        <v>143</v>
      </c>
      <c r="Z4325" t="s">
        <v>143</v>
      </c>
      <c r="AA4325" t="s">
        <v>64</v>
      </c>
      <c r="AB4325" t="s">
        <v>57</v>
      </c>
      <c r="AC4325" t="s">
        <v>87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66</v>
      </c>
      <c r="AM4325">
        <v>0</v>
      </c>
      <c r="AN4325">
        <v>1</v>
      </c>
      <c r="AO4325">
        <v>0</v>
      </c>
      <c r="AP4325" t="s">
        <v>164</v>
      </c>
      <c r="AQ4325" t="s">
        <v>78</v>
      </c>
      <c r="AR4325" t="s">
        <v>182</v>
      </c>
      <c r="AT4325">
        <v>248</v>
      </c>
      <c r="AU4325">
        <v>1</v>
      </c>
      <c r="AV4325">
        <v>0</v>
      </c>
      <c r="AW4325">
        <v>1</v>
      </c>
      <c r="AX4325">
        <v>0</v>
      </c>
      <c r="AY4325">
        <v>4</v>
      </c>
      <c r="AZ4325" t="s">
        <v>165</v>
      </c>
      <c r="BA4325">
        <v>1</v>
      </c>
      <c r="BB4325" t="s">
        <v>71</v>
      </c>
      <c r="BC4325">
        <v>4</v>
      </c>
    </row>
    <row r="4326" spans="1:55">
      <c r="A4326" t="s">
        <v>8298</v>
      </c>
      <c r="B4326" t="s">
        <v>73</v>
      </c>
      <c r="C4326">
        <v>42</v>
      </c>
      <c r="D4326" t="s">
        <v>57</v>
      </c>
      <c r="E4326">
        <v>0</v>
      </c>
      <c r="F4326" t="s">
        <v>262</v>
      </c>
      <c r="G4326">
        <v>95121</v>
      </c>
      <c r="H4326">
        <v>37.304681</v>
      </c>
      <c r="I4326">
        <v>-121.809955</v>
      </c>
      <c r="J4326">
        <v>1</v>
      </c>
      <c r="K4326">
        <v>17</v>
      </c>
      <c r="L4326" t="s">
        <v>98</v>
      </c>
      <c r="M4326" t="s">
        <v>57</v>
      </c>
      <c r="N4326" t="s">
        <v>5348</v>
      </c>
      <c r="O4326" t="s">
        <v>57</v>
      </c>
      <c r="P4326" t="s">
        <v>57</v>
      </c>
      <c r="Q4326" t="s">
        <v>85</v>
      </c>
      <c r="R4326" t="s">
        <v>441</v>
      </c>
      <c r="S4326" t="s">
        <v>61</v>
      </c>
      <c r="T4326" t="s">
        <v>61</v>
      </c>
      <c r="U4326" t="s">
        <v>61</v>
      </c>
      <c r="V4326" t="s">
        <v>61</v>
      </c>
      <c r="W4326" t="s">
        <v>57</v>
      </c>
      <c r="X4326" t="s">
        <v>57</v>
      </c>
      <c r="Y4326" t="s">
        <v>57</v>
      </c>
      <c r="Z4326" t="s">
        <v>57</v>
      </c>
      <c r="AA4326" t="s">
        <v>77</v>
      </c>
      <c r="AB4326" t="s">
        <v>57</v>
      </c>
      <c r="AC4326" t="s">
        <v>87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88</v>
      </c>
      <c r="AK4326" t="s">
        <v>190</v>
      </c>
      <c r="AL4326" t="s">
        <v>554</v>
      </c>
      <c r="AM4326">
        <v>1</v>
      </c>
      <c r="AN4326">
        <v>0</v>
      </c>
      <c r="AO4326">
        <v>0</v>
      </c>
      <c r="AP4326" t="s">
        <v>103</v>
      </c>
      <c r="AQ4326" t="s">
        <v>78</v>
      </c>
      <c r="AR4326" t="s">
        <v>105</v>
      </c>
      <c r="AS4326">
        <v>4</v>
      </c>
      <c r="AT4326">
        <v>37127</v>
      </c>
      <c r="AU4326">
        <v>1</v>
      </c>
      <c r="AV4326">
        <v>1</v>
      </c>
      <c r="AW4326">
        <v>0</v>
      </c>
      <c r="AX4326">
        <v>92.55</v>
      </c>
      <c r="AY4326">
        <v>3</v>
      </c>
      <c r="AZ4326" t="s">
        <v>106</v>
      </c>
      <c r="BA4326">
        <v>6</v>
      </c>
      <c r="BB4326" t="s">
        <v>95</v>
      </c>
      <c r="BC4326">
        <v>1</v>
      </c>
    </row>
    <row r="4327" spans="1:55">
      <c r="A4327" t="s">
        <v>8299</v>
      </c>
      <c r="B4327" t="s">
        <v>73</v>
      </c>
      <c r="C4327">
        <v>53</v>
      </c>
      <c r="D4327" t="s">
        <v>61</v>
      </c>
      <c r="E4327">
        <v>0</v>
      </c>
      <c r="F4327" t="s">
        <v>3222</v>
      </c>
      <c r="G4327">
        <v>90245</v>
      </c>
      <c r="H4327">
        <v>33.917145</v>
      </c>
      <c r="I4327">
        <v>-118.401554</v>
      </c>
      <c r="J4327">
        <v>0</v>
      </c>
      <c r="K4327">
        <v>6</v>
      </c>
      <c r="L4327" t="s">
        <v>83</v>
      </c>
      <c r="M4327" t="s">
        <v>57</v>
      </c>
      <c r="N4327" t="s">
        <v>8300</v>
      </c>
      <c r="O4327" t="s">
        <v>61</v>
      </c>
      <c r="P4327" t="s">
        <v>57</v>
      </c>
      <c r="Q4327" t="s">
        <v>85</v>
      </c>
      <c r="R4327" t="s">
        <v>174</v>
      </c>
      <c r="S4327" t="s">
        <v>61</v>
      </c>
      <c r="T4327" t="s">
        <v>61</v>
      </c>
      <c r="U4327" t="s">
        <v>57</v>
      </c>
      <c r="V4327" t="s">
        <v>61</v>
      </c>
      <c r="W4327" t="s">
        <v>57</v>
      </c>
      <c r="X4327" t="s">
        <v>57</v>
      </c>
      <c r="Y4327" t="s">
        <v>57</v>
      </c>
      <c r="Z4327" t="s">
        <v>61</v>
      </c>
      <c r="AA4327" t="s">
        <v>77</v>
      </c>
      <c r="AB4327" t="s">
        <v>61</v>
      </c>
      <c r="AC4327" t="s">
        <v>307</v>
      </c>
      <c r="AD4327">
        <v>94.5</v>
      </c>
      <c r="AE4327">
        <v>575.45</v>
      </c>
      <c r="AF4327">
        <v>0</v>
      </c>
      <c r="AG4327">
        <v>10</v>
      </c>
      <c r="AH4327">
        <v>99.48</v>
      </c>
      <c r="AI4327">
        <v>684.9299999999999</v>
      </c>
      <c r="AJ4327" t="s">
        <v>88</v>
      </c>
      <c r="AK4327" t="s">
        <v>101</v>
      </c>
      <c r="AL4327" t="s">
        <v>111</v>
      </c>
      <c r="AM4327">
        <v>1</v>
      </c>
      <c r="AN4327">
        <v>0</v>
      </c>
      <c r="AO4327">
        <v>0</v>
      </c>
      <c r="AP4327" t="s">
        <v>91</v>
      </c>
      <c r="AQ4327" t="s">
        <v>92</v>
      </c>
      <c r="AR4327" t="s">
        <v>105</v>
      </c>
      <c r="AS4327">
        <v>4</v>
      </c>
      <c r="AT4327">
        <v>16041</v>
      </c>
      <c r="AU4327">
        <v>1</v>
      </c>
      <c r="AV4327">
        <v>1</v>
      </c>
      <c r="AW4327">
        <v>0</v>
      </c>
      <c r="AX4327">
        <v>94.5</v>
      </c>
      <c r="AY4327">
        <v>1</v>
      </c>
      <c r="AZ4327" t="s">
        <v>94</v>
      </c>
      <c r="BA4327">
        <v>10</v>
      </c>
      <c r="BB4327" t="s">
        <v>95</v>
      </c>
      <c r="BC4327">
        <v>1</v>
      </c>
    </row>
    <row r="4328" spans="1:55">
      <c r="A4328" t="s">
        <v>8301</v>
      </c>
      <c r="B4328" t="s">
        <v>56</v>
      </c>
      <c r="C4328">
        <v>37</v>
      </c>
      <c r="D4328" t="s">
        <v>61</v>
      </c>
      <c r="E4328">
        <v>0</v>
      </c>
      <c r="F4328" t="s">
        <v>627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216</v>
      </c>
      <c r="M4328" t="s">
        <v>57</v>
      </c>
      <c r="N4328" t="s">
        <v>8302</v>
      </c>
      <c r="O4328" t="s">
        <v>57</v>
      </c>
      <c r="P4328" t="s">
        <v>57</v>
      </c>
      <c r="Q4328" t="s">
        <v>85</v>
      </c>
      <c r="R4328" t="s">
        <v>169</v>
      </c>
      <c r="S4328" t="s">
        <v>61</v>
      </c>
      <c r="T4328" t="s">
        <v>61</v>
      </c>
      <c r="U4328" t="s">
        <v>57</v>
      </c>
      <c r="V4328" t="s">
        <v>61</v>
      </c>
      <c r="W4328" t="s">
        <v>61</v>
      </c>
      <c r="X4328" t="s">
        <v>61</v>
      </c>
      <c r="Y4328" t="s">
        <v>61</v>
      </c>
      <c r="Z4328" t="s">
        <v>57</v>
      </c>
      <c r="AA4328" t="s">
        <v>77</v>
      </c>
      <c r="AB4328" t="s">
        <v>57</v>
      </c>
      <c r="AC4328" t="s">
        <v>87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66</v>
      </c>
      <c r="AM4328">
        <v>0</v>
      </c>
      <c r="AN4328">
        <v>1</v>
      </c>
      <c r="AO4328">
        <v>0</v>
      </c>
      <c r="AP4328" t="s">
        <v>164</v>
      </c>
      <c r="AQ4328" t="s">
        <v>68</v>
      </c>
      <c r="AR4328" t="s">
        <v>93</v>
      </c>
      <c r="AS4328">
        <v>2</v>
      </c>
      <c r="AT4328">
        <v>38756</v>
      </c>
      <c r="AU4328">
        <v>1</v>
      </c>
      <c r="AV4328">
        <v>0</v>
      </c>
      <c r="AW4328">
        <v>1</v>
      </c>
      <c r="AX4328">
        <v>0</v>
      </c>
      <c r="AY4328">
        <v>4</v>
      </c>
      <c r="AZ4328" t="s">
        <v>165</v>
      </c>
      <c r="BA4328">
        <v>7</v>
      </c>
      <c r="BB4328" t="s">
        <v>95</v>
      </c>
      <c r="BC4328">
        <v>1</v>
      </c>
    </row>
    <row r="4329" spans="1:55">
      <c r="A4329" t="s">
        <v>8303</v>
      </c>
      <c r="B4329" t="s">
        <v>73</v>
      </c>
      <c r="C4329">
        <v>49</v>
      </c>
      <c r="D4329" t="s">
        <v>57</v>
      </c>
      <c r="E4329">
        <v>1</v>
      </c>
      <c r="F4329" t="s">
        <v>3356</v>
      </c>
      <c r="G4329">
        <v>92683</v>
      </c>
      <c r="H4329">
        <v>33.752591</v>
      </c>
      <c r="I4329">
        <v>-117.993661</v>
      </c>
      <c r="J4329">
        <v>3</v>
      </c>
      <c r="K4329">
        <v>59</v>
      </c>
      <c r="L4329" t="s">
        <v>59</v>
      </c>
      <c r="M4329" t="s">
        <v>57</v>
      </c>
      <c r="N4329" t="s">
        <v>8304</v>
      </c>
      <c r="O4329" t="s">
        <v>57</v>
      </c>
      <c r="P4329" t="s">
        <v>57</v>
      </c>
      <c r="Q4329" t="s">
        <v>85</v>
      </c>
      <c r="R4329" t="s">
        <v>63</v>
      </c>
      <c r="S4329" t="s">
        <v>61</v>
      </c>
      <c r="T4329" t="s">
        <v>61</v>
      </c>
      <c r="U4329" t="s">
        <v>57</v>
      </c>
      <c r="V4329" t="s">
        <v>61</v>
      </c>
      <c r="W4329" t="s">
        <v>57</v>
      </c>
      <c r="X4329" t="s">
        <v>57</v>
      </c>
      <c r="Y4329" t="s">
        <v>57</v>
      </c>
      <c r="Z4329" t="s">
        <v>57</v>
      </c>
      <c r="AA4329" t="s">
        <v>122</v>
      </c>
      <c r="AB4329" t="s">
        <v>57</v>
      </c>
      <c r="AC4329" t="s">
        <v>65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8286.059999999999</v>
      </c>
      <c r="AJ4329" t="s">
        <v>66</v>
      </c>
      <c r="AM4329">
        <v>0</v>
      </c>
      <c r="AN4329">
        <v>1</v>
      </c>
      <c r="AO4329">
        <v>0</v>
      </c>
      <c r="AP4329" t="s">
        <v>123</v>
      </c>
      <c r="AQ4329" t="s">
        <v>78</v>
      </c>
      <c r="AR4329" t="s">
        <v>105</v>
      </c>
      <c r="AS4329">
        <v>5</v>
      </c>
      <c r="AT4329">
        <v>88230</v>
      </c>
      <c r="AU4329">
        <v>1</v>
      </c>
      <c r="AV4329">
        <v>0</v>
      </c>
      <c r="AW4329">
        <v>1</v>
      </c>
      <c r="AX4329">
        <v>0</v>
      </c>
      <c r="AY4329">
        <v>6</v>
      </c>
      <c r="AZ4329" t="s">
        <v>125</v>
      </c>
      <c r="BA4329">
        <v>2</v>
      </c>
      <c r="BB4329" t="s">
        <v>126</v>
      </c>
      <c r="BC4329">
        <v>3</v>
      </c>
    </row>
    <row r="4330" spans="1:55">
      <c r="A4330" t="s">
        <v>8305</v>
      </c>
      <c r="B4330" t="s">
        <v>56</v>
      </c>
      <c r="C4330">
        <v>36</v>
      </c>
      <c r="D4330" t="s">
        <v>57</v>
      </c>
      <c r="E4330">
        <v>3</v>
      </c>
      <c r="F4330" t="s">
        <v>1770</v>
      </c>
      <c r="G4330">
        <v>96010</v>
      </c>
      <c r="H4330">
        <v>40.775272</v>
      </c>
      <c r="I4330">
        <v>-123.287414</v>
      </c>
      <c r="J4330">
        <v>10</v>
      </c>
      <c r="K4330">
        <v>44</v>
      </c>
      <c r="L4330" t="s">
        <v>129</v>
      </c>
      <c r="M4330" t="s">
        <v>57</v>
      </c>
      <c r="N4330" t="s">
        <v>8306</v>
      </c>
      <c r="O4330" t="s">
        <v>61</v>
      </c>
      <c r="P4330" t="s">
        <v>57</v>
      </c>
      <c r="Q4330" t="s">
        <v>135</v>
      </c>
      <c r="R4330" t="s">
        <v>457</v>
      </c>
      <c r="S4330" t="s">
        <v>57</v>
      </c>
      <c r="T4330" t="s">
        <v>61</v>
      </c>
      <c r="U4330" t="s">
        <v>61</v>
      </c>
      <c r="V4330" t="s">
        <v>57</v>
      </c>
      <c r="W4330" t="s">
        <v>61</v>
      </c>
      <c r="X4330" t="s">
        <v>61</v>
      </c>
      <c r="Y4330" t="s">
        <v>61</v>
      </c>
      <c r="Z4330" t="s">
        <v>61</v>
      </c>
      <c r="AA4330" t="s">
        <v>77</v>
      </c>
      <c r="AB4330" t="s">
        <v>61</v>
      </c>
      <c r="AC4330" t="s">
        <v>87</v>
      </c>
      <c r="AD4330">
        <v>56.25</v>
      </c>
      <c r="AE4330">
        <v>2419.55</v>
      </c>
      <c r="AF4330">
        <v>14.78</v>
      </c>
      <c r="AG4330">
        <v>40</v>
      </c>
      <c r="AH4330">
        <v>1922.8</v>
      </c>
      <c r="AI4330">
        <v>4367.57</v>
      </c>
      <c r="AJ4330" t="s">
        <v>66</v>
      </c>
      <c r="AM4330">
        <v>0</v>
      </c>
      <c r="AN4330">
        <v>1</v>
      </c>
      <c r="AO4330">
        <v>0</v>
      </c>
      <c r="AP4330" t="s">
        <v>176</v>
      </c>
      <c r="AQ4330" t="s">
        <v>68</v>
      </c>
      <c r="AR4330" t="s">
        <v>69</v>
      </c>
      <c r="AS4330">
        <v>2</v>
      </c>
      <c r="AT4330">
        <v>269</v>
      </c>
      <c r="AU4330">
        <v>1</v>
      </c>
      <c r="AV4330">
        <v>0</v>
      </c>
      <c r="AW4330">
        <v>1</v>
      </c>
      <c r="AX4330">
        <v>0</v>
      </c>
      <c r="AY4330">
        <v>5</v>
      </c>
      <c r="AZ4330" t="s">
        <v>177</v>
      </c>
      <c r="BA4330">
        <v>3</v>
      </c>
      <c r="BB4330" t="s">
        <v>126</v>
      </c>
      <c r="BC4330">
        <v>3</v>
      </c>
    </row>
    <row r="4331" spans="1:55">
      <c r="A4331" t="s">
        <v>8307</v>
      </c>
      <c r="B4331" t="s">
        <v>56</v>
      </c>
      <c r="C4331">
        <v>21</v>
      </c>
      <c r="D4331" t="s">
        <v>57</v>
      </c>
      <c r="E4331">
        <v>0</v>
      </c>
      <c r="F4331" t="s">
        <v>3159</v>
      </c>
      <c r="G4331">
        <v>93531</v>
      </c>
      <c r="H4331">
        <v>35.214982</v>
      </c>
      <c r="I4331">
        <v>-118.59049</v>
      </c>
      <c r="J4331">
        <v>4</v>
      </c>
      <c r="K4331">
        <v>4</v>
      </c>
      <c r="L4331" t="s">
        <v>83</v>
      </c>
      <c r="M4331" t="s">
        <v>57</v>
      </c>
      <c r="N4331" t="s">
        <v>8308</v>
      </c>
      <c r="O4331" t="s">
        <v>57</v>
      </c>
      <c r="P4331" t="s">
        <v>57</v>
      </c>
      <c r="Q4331" t="s">
        <v>85</v>
      </c>
      <c r="R4331" t="s">
        <v>224</v>
      </c>
      <c r="S4331" t="s">
        <v>61</v>
      </c>
      <c r="T4331" t="s">
        <v>57</v>
      </c>
      <c r="U4331" t="s">
        <v>61</v>
      </c>
      <c r="V4331" t="s">
        <v>61</v>
      </c>
      <c r="W4331" t="s">
        <v>57</v>
      </c>
      <c r="X4331" t="s">
        <v>57</v>
      </c>
      <c r="Y4331" t="s">
        <v>57</v>
      </c>
      <c r="Z4331" t="s">
        <v>57</v>
      </c>
      <c r="AA4331" t="s">
        <v>77</v>
      </c>
      <c r="AB4331" t="s">
        <v>57</v>
      </c>
      <c r="AC4331" t="s">
        <v>87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88</v>
      </c>
      <c r="AK4331" t="s">
        <v>205</v>
      </c>
      <c r="AL4331" t="s">
        <v>206</v>
      </c>
      <c r="AM4331">
        <v>1</v>
      </c>
      <c r="AN4331">
        <v>0</v>
      </c>
      <c r="AO4331">
        <v>0</v>
      </c>
      <c r="AP4331" t="s">
        <v>91</v>
      </c>
      <c r="AQ4331" t="s">
        <v>116</v>
      </c>
      <c r="AR4331" t="s">
        <v>105</v>
      </c>
      <c r="AS4331">
        <v>5</v>
      </c>
      <c r="AT4331">
        <v>1436</v>
      </c>
      <c r="AU4331">
        <v>1</v>
      </c>
      <c r="AV4331">
        <v>1</v>
      </c>
      <c r="AW4331">
        <v>0</v>
      </c>
      <c r="AX4331">
        <v>97.95</v>
      </c>
      <c r="AY4331">
        <v>1</v>
      </c>
      <c r="AZ4331" t="s">
        <v>94</v>
      </c>
      <c r="BA4331">
        <v>9</v>
      </c>
      <c r="BB4331" t="s">
        <v>95</v>
      </c>
      <c r="BC4331">
        <v>1</v>
      </c>
    </row>
    <row r="4332" spans="1:55">
      <c r="A4332" t="s">
        <v>8309</v>
      </c>
      <c r="B4332" t="s">
        <v>73</v>
      </c>
      <c r="C4332">
        <v>33</v>
      </c>
      <c r="D4332" t="s">
        <v>61</v>
      </c>
      <c r="E4332">
        <v>0</v>
      </c>
      <c r="F4332" t="s">
        <v>1703</v>
      </c>
      <c r="G4332">
        <v>96013</v>
      </c>
      <c r="H4332">
        <v>40.946785</v>
      </c>
      <c r="I4332">
        <v>-121.719489</v>
      </c>
      <c r="J4332">
        <v>0</v>
      </c>
      <c r="K4332">
        <v>3</v>
      </c>
      <c r="L4332" t="s">
        <v>83</v>
      </c>
      <c r="M4332" t="s">
        <v>57</v>
      </c>
      <c r="N4332" t="s">
        <v>8310</v>
      </c>
      <c r="O4332" t="s">
        <v>61</v>
      </c>
      <c r="P4332" t="s">
        <v>57</v>
      </c>
      <c r="Q4332" t="s">
        <v>85</v>
      </c>
      <c r="R4332" t="s">
        <v>1317</v>
      </c>
      <c r="S4332" t="s">
        <v>61</v>
      </c>
      <c r="T4332" t="s">
        <v>61</v>
      </c>
      <c r="U4332" t="s">
        <v>61</v>
      </c>
      <c r="V4332" t="s">
        <v>61</v>
      </c>
      <c r="W4332" t="s">
        <v>57</v>
      </c>
      <c r="X4332" t="s">
        <v>61</v>
      </c>
      <c r="Y4332" t="s">
        <v>61</v>
      </c>
      <c r="Z4332" t="s">
        <v>61</v>
      </c>
      <c r="AA4332" t="s">
        <v>77</v>
      </c>
      <c r="AB4332" t="s">
        <v>61</v>
      </c>
      <c r="AC4332" t="s">
        <v>87</v>
      </c>
      <c r="AD4332">
        <v>79.25</v>
      </c>
      <c r="AE4332">
        <v>267.6</v>
      </c>
      <c r="AF4332">
        <v>0</v>
      </c>
      <c r="AG4332">
        <v>10</v>
      </c>
      <c r="AH4332">
        <v>149.28</v>
      </c>
      <c r="AI4332">
        <v>426.88</v>
      </c>
      <c r="AJ4332" t="s">
        <v>88</v>
      </c>
      <c r="AK4332" t="s">
        <v>89</v>
      </c>
      <c r="AL4332" t="s">
        <v>342</v>
      </c>
      <c r="AM4332">
        <v>1</v>
      </c>
      <c r="AN4332">
        <v>0</v>
      </c>
      <c r="AO4332">
        <v>0</v>
      </c>
      <c r="AP4332" t="s">
        <v>91</v>
      </c>
      <c r="AQ4332" t="s">
        <v>68</v>
      </c>
      <c r="AR4332" t="s">
        <v>93</v>
      </c>
      <c r="AS4332">
        <v>1</v>
      </c>
      <c r="AT4332">
        <v>4552</v>
      </c>
      <c r="AU4332">
        <v>1</v>
      </c>
      <c r="AV4332">
        <v>1</v>
      </c>
      <c r="AW4332">
        <v>0</v>
      </c>
      <c r="AX4332">
        <v>79.25</v>
      </c>
      <c r="AY4332">
        <v>1</v>
      </c>
      <c r="AZ4332" t="s">
        <v>94</v>
      </c>
      <c r="BA4332">
        <v>10</v>
      </c>
      <c r="BB4332" t="s">
        <v>95</v>
      </c>
      <c r="BC4332">
        <v>1</v>
      </c>
    </row>
    <row r="4333" spans="1:55">
      <c r="A4333" t="s">
        <v>8311</v>
      </c>
      <c r="B4333" t="s">
        <v>56</v>
      </c>
      <c r="C4333">
        <v>50</v>
      </c>
      <c r="D4333" t="s">
        <v>61</v>
      </c>
      <c r="E4333">
        <v>0</v>
      </c>
      <c r="F4333" t="s">
        <v>8081</v>
      </c>
      <c r="G4333">
        <v>95551</v>
      </c>
      <c r="H4333">
        <v>40.665952</v>
      </c>
      <c r="I4333">
        <v>-124.240051</v>
      </c>
      <c r="J4333">
        <v>0</v>
      </c>
      <c r="K4333">
        <v>13</v>
      </c>
      <c r="L4333" t="s">
        <v>98</v>
      </c>
      <c r="M4333" t="s">
        <v>57</v>
      </c>
      <c r="N4333" t="s">
        <v>8312</v>
      </c>
      <c r="O4333" t="s">
        <v>61</v>
      </c>
      <c r="P4333" t="s">
        <v>61</v>
      </c>
      <c r="Q4333" t="s">
        <v>143</v>
      </c>
      <c r="R4333" t="s">
        <v>143</v>
      </c>
      <c r="S4333" t="s">
        <v>143</v>
      </c>
      <c r="T4333" t="s">
        <v>143</v>
      </c>
      <c r="U4333" t="s">
        <v>143</v>
      </c>
      <c r="V4333" t="s">
        <v>143</v>
      </c>
      <c r="W4333" t="s">
        <v>143</v>
      </c>
      <c r="X4333" t="s">
        <v>143</v>
      </c>
      <c r="Y4333" t="s">
        <v>143</v>
      </c>
      <c r="Z4333" t="s">
        <v>143</v>
      </c>
      <c r="AA4333" t="s">
        <v>77</v>
      </c>
      <c r="AB4333" t="s">
        <v>57</v>
      </c>
      <c r="AC4333" t="s">
        <v>65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66</v>
      </c>
      <c r="AM4333">
        <v>0</v>
      </c>
      <c r="AN4333">
        <v>1</v>
      </c>
      <c r="AO4333">
        <v>0</v>
      </c>
      <c r="AP4333" t="s">
        <v>103</v>
      </c>
      <c r="AQ4333" t="s">
        <v>92</v>
      </c>
      <c r="AR4333" t="s">
        <v>182</v>
      </c>
      <c r="AT4333">
        <v>1447</v>
      </c>
      <c r="AU4333">
        <v>1</v>
      </c>
      <c r="AV4333">
        <v>0</v>
      </c>
      <c r="AW4333">
        <v>1</v>
      </c>
      <c r="AX4333">
        <v>0</v>
      </c>
      <c r="AY4333">
        <v>3</v>
      </c>
      <c r="AZ4333" t="s">
        <v>106</v>
      </c>
      <c r="BA4333">
        <v>5</v>
      </c>
      <c r="BB4333" t="s">
        <v>80</v>
      </c>
      <c r="BC4333">
        <v>2</v>
      </c>
    </row>
    <row r="4334" spans="1:55">
      <c r="A4334" t="s">
        <v>8313</v>
      </c>
      <c r="B4334" t="s">
        <v>56</v>
      </c>
      <c r="C4334">
        <v>47</v>
      </c>
      <c r="D4334" t="s">
        <v>61</v>
      </c>
      <c r="E4334">
        <v>0</v>
      </c>
      <c r="F4334" t="s">
        <v>6340</v>
      </c>
      <c r="G4334">
        <v>93449</v>
      </c>
      <c r="H4334">
        <v>35.165668</v>
      </c>
      <c r="I4334">
        <v>-120.655842</v>
      </c>
      <c r="J4334">
        <v>0</v>
      </c>
      <c r="K4334">
        <v>29</v>
      </c>
      <c r="L4334" t="s">
        <v>59</v>
      </c>
      <c r="M4334" t="s">
        <v>61</v>
      </c>
      <c r="N4334" t="s">
        <v>143</v>
      </c>
      <c r="O4334" t="s">
        <v>143</v>
      </c>
      <c r="P4334" t="s">
        <v>57</v>
      </c>
      <c r="Q4334" t="s">
        <v>62</v>
      </c>
      <c r="R4334" t="s">
        <v>313</v>
      </c>
      <c r="S4334" t="s">
        <v>57</v>
      </c>
      <c r="T4334" t="s">
        <v>57</v>
      </c>
      <c r="U4334" t="s">
        <v>61</v>
      </c>
      <c r="V4334" t="s">
        <v>57</v>
      </c>
      <c r="W4334" t="s">
        <v>61</v>
      </c>
      <c r="X4334" t="s">
        <v>61</v>
      </c>
      <c r="Y4334" t="s">
        <v>61</v>
      </c>
      <c r="Z4334" t="s">
        <v>57</v>
      </c>
      <c r="AA4334" t="s">
        <v>64</v>
      </c>
      <c r="AB4334" t="s">
        <v>61</v>
      </c>
      <c r="AC4334" t="s">
        <v>65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66</v>
      </c>
      <c r="AM4334">
        <v>0</v>
      </c>
      <c r="AN4334">
        <v>1</v>
      </c>
      <c r="AO4334">
        <v>0</v>
      </c>
      <c r="AP4334" t="s">
        <v>164</v>
      </c>
      <c r="AQ4334" t="s">
        <v>78</v>
      </c>
      <c r="AR4334" t="s">
        <v>137</v>
      </c>
      <c r="AS4334">
        <v>4</v>
      </c>
      <c r="AT4334">
        <v>8564</v>
      </c>
      <c r="AU4334">
        <v>1</v>
      </c>
      <c r="AV4334">
        <v>0</v>
      </c>
      <c r="AW4334">
        <v>1</v>
      </c>
      <c r="AX4334">
        <v>0</v>
      </c>
      <c r="AY4334">
        <v>4</v>
      </c>
      <c r="AZ4334" t="s">
        <v>165</v>
      </c>
      <c r="BA4334">
        <v>2</v>
      </c>
      <c r="BB4334" t="s">
        <v>126</v>
      </c>
      <c r="BC4334">
        <v>3</v>
      </c>
    </row>
    <row r="4335" spans="1:55">
      <c r="A4335" t="s">
        <v>8314</v>
      </c>
      <c r="B4335" t="s">
        <v>56</v>
      </c>
      <c r="C4335">
        <v>56</v>
      </c>
      <c r="D4335" t="s">
        <v>57</v>
      </c>
      <c r="E4335">
        <v>0</v>
      </c>
      <c r="F4335" t="s">
        <v>2301</v>
      </c>
      <c r="G4335">
        <v>94507</v>
      </c>
      <c r="H4335">
        <v>37.855717</v>
      </c>
      <c r="I4335">
        <v>-121.994813</v>
      </c>
      <c r="J4335">
        <v>6</v>
      </c>
      <c r="K4335">
        <v>72</v>
      </c>
      <c r="L4335" t="s">
        <v>59</v>
      </c>
      <c r="M4335" t="s">
        <v>61</v>
      </c>
      <c r="N4335" t="s">
        <v>143</v>
      </c>
      <c r="O4335" t="s">
        <v>143</v>
      </c>
      <c r="P4335" t="s">
        <v>57</v>
      </c>
      <c r="Q4335" t="s">
        <v>135</v>
      </c>
      <c r="R4335" t="s">
        <v>100</v>
      </c>
      <c r="S4335" t="s">
        <v>57</v>
      </c>
      <c r="T4335" t="s">
        <v>57</v>
      </c>
      <c r="U4335" t="s">
        <v>57</v>
      </c>
      <c r="V4335" t="s">
        <v>57</v>
      </c>
      <c r="W4335" t="s">
        <v>57</v>
      </c>
      <c r="X4335" t="s">
        <v>57</v>
      </c>
      <c r="Y4335" t="s">
        <v>57</v>
      </c>
      <c r="Z4335" t="s">
        <v>57</v>
      </c>
      <c r="AA4335" t="s">
        <v>122</v>
      </c>
      <c r="AB4335" t="s">
        <v>61</v>
      </c>
      <c r="AC4335" t="s">
        <v>87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66</v>
      </c>
      <c r="AM4335">
        <v>0</v>
      </c>
      <c r="AN4335">
        <v>1</v>
      </c>
      <c r="AO4335">
        <v>0</v>
      </c>
      <c r="AP4335" t="s">
        <v>123</v>
      </c>
      <c r="AQ4335" t="s">
        <v>92</v>
      </c>
      <c r="AR4335" t="s">
        <v>69</v>
      </c>
      <c r="AS4335">
        <v>8</v>
      </c>
      <c r="AT4335">
        <v>15187</v>
      </c>
      <c r="AU4335">
        <v>1</v>
      </c>
      <c r="AV4335">
        <v>0</v>
      </c>
      <c r="AW4335">
        <v>1</v>
      </c>
      <c r="AX4335">
        <v>0</v>
      </c>
      <c r="AY4335">
        <v>6</v>
      </c>
      <c r="AZ4335" t="s">
        <v>125</v>
      </c>
      <c r="BA4335">
        <v>1</v>
      </c>
      <c r="BB4335" t="s">
        <v>71</v>
      </c>
      <c r="BC4335">
        <v>4</v>
      </c>
    </row>
    <row r="4336" spans="1:55">
      <c r="A4336" t="s">
        <v>8315</v>
      </c>
      <c r="B4336" t="s">
        <v>56</v>
      </c>
      <c r="C4336">
        <v>20</v>
      </c>
      <c r="D4336" t="s">
        <v>57</v>
      </c>
      <c r="E4336">
        <v>0</v>
      </c>
      <c r="F4336" t="s">
        <v>3707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216</v>
      </c>
      <c r="M4336" t="s">
        <v>57</v>
      </c>
      <c r="N4336" t="s">
        <v>8316</v>
      </c>
      <c r="O4336" t="s">
        <v>57</v>
      </c>
      <c r="P4336" t="s">
        <v>57</v>
      </c>
      <c r="Q4336" t="s">
        <v>85</v>
      </c>
      <c r="R4336" t="s">
        <v>633</v>
      </c>
      <c r="S4336" t="s">
        <v>61</v>
      </c>
      <c r="T4336" t="s">
        <v>61</v>
      </c>
      <c r="U4336" t="s">
        <v>57</v>
      </c>
      <c r="V4336" t="s">
        <v>61</v>
      </c>
      <c r="W4336" t="s">
        <v>57</v>
      </c>
      <c r="X4336" t="s">
        <v>57</v>
      </c>
      <c r="Y4336" t="s">
        <v>57</v>
      </c>
      <c r="Z4336" t="s">
        <v>57</v>
      </c>
      <c r="AA4336" t="s">
        <v>77</v>
      </c>
      <c r="AB4336" t="s">
        <v>57</v>
      </c>
      <c r="AC4336" t="s">
        <v>87</v>
      </c>
      <c r="AD4336">
        <v>100.45</v>
      </c>
      <c r="AE4336">
        <v>3414.65</v>
      </c>
      <c r="AF4336">
        <v>0</v>
      </c>
      <c r="AG4336">
        <v>0</v>
      </c>
      <c r="AH4336">
        <v>1199.86</v>
      </c>
      <c r="AI4336">
        <v>4614.51</v>
      </c>
      <c r="AJ4336" t="s">
        <v>66</v>
      </c>
      <c r="AM4336">
        <v>0</v>
      </c>
      <c r="AN4336">
        <v>1</v>
      </c>
      <c r="AO4336">
        <v>0</v>
      </c>
      <c r="AP4336" t="s">
        <v>164</v>
      </c>
      <c r="AQ4336" t="s">
        <v>116</v>
      </c>
      <c r="AR4336" t="s">
        <v>105</v>
      </c>
      <c r="AS4336">
        <v>5</v>
      </c>
      <c r="AT4336">
        <v>25418</v>
      </c>
      <c r="AU4336">
        <v>1</v>
      </c>
      <c r="AV4336">
        <v>0</v>
      </c>
      <c r="AW4336">
        <v>1</v>
      </c>
      <c r="AX4336">
        <v>0</v>
      </c>
      <c r="AY4336">
        <v>4</v>
      </c>
      <c r="AZ4336" t="s">
        <v>165</v>
      </c>
      <c r="BA4336">
        <v>6</v>
      </c>
      <c r="BB4336" t="s">
        <v>95</v>
      </c>
      <c r="BC4336">
        <v>1</v>
      </c>
    </row>
    <row r="4337" spans="1:55">
      <c r="A4337" t="s">
        <v>8317</v>
      </c>
      <c r="B4337" t="s">
        <v>73</v>
      </c>
      <c r="C4337">
        <v>40</v>
      </c>
      <c r="D4337" t="s">
        <v>61</v>
      </c>
      <c r="E4337">
        <v>0</v>
      </c>
      <c r="F4337" t="s">
        <v>1559</v>
      </c>
      <c r="G4337">
        <v>95695</v>
      </c>
      <c r="H4337">
        <v>38.71967</v>
      </c>
      <c r="I4337">
        <v>-121.862416</v>
      </c>
      <c r="J4337">
        <v>0</v>
      </c>
      <c r="K4337">
        <v>46</v>
      </c>
      <c r="L4337" t="s">
        <v>129</v>
      </c>
      <c r="M4337" t="s">
        <v>61</v>
      </c>
      <c r="N4337" t="s">
        <v>143</v>
      </c>
      <c r="O4337" t="s">
        <v>143</v>
      </c>
      <c r="P4337" t="s">
        <v>57</v>
      </c>
      <c r="Q4337" t="s">
        <v>135</v>
      </c>
      <c r="R4337" t="s">
        <v>275</v>
      </c>
      <c r="S4337" t="s">
        <v>57</v>
      </c>
      <c r="T4337" t="s">
        <v>61</v>
      </c>
      <c r="U4337" t="s">
        <v>57</v>
      </c>
      <c r="V4337" t="s">
        <v>57</v>
      </c>
      <c r="W4337" t="s">
        <v>61</v>
      </c>
      <c r="X4337" t="s">
        <v>61</v>
      </c>
      <c r="Y4337" t="s">
        <v>61</v>
      </c>
      <c r="Z4337" t="s">
        <v>57</v>
      </c>
      <c r="AA4337" t="s">
        <v>122</v>
      </c>
      <c r="AB4337" t="s">
        <v>61</v>
      </c>
      <c r="AC4337" t="s">
        <v>65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66</v>
      </c>
      <c r="AM4337">
        <v>0</v>
      </c>
      <c r="AN4337">
        <v>1</v>
      </c>
      <c r="AO4337">
        <v>0</v>
      </c>
      <c r="AP4337" t="s">
        <v>176</v>
      </c>
      <c r="AQ4337" t="s">
        <v>78</v>
      </c>
      <c r="AR4337" t="s">
        <v>137</v>
      </c>
      <c r="AS4337">
        <v>4</v>
      </c>
      <c r="AT4337">
        <v>38547</v>
      </c>
      <c r="AU4337">
        <v>1</v>
      </c>
      <c r="AV4337">
        <v>0</v>
      </c>
      <c r="AW4337">
        <v>1</v>
      </c>
      <c r="AX4337">
        <v>0</v>
      </c>
      <c r="AY4337">
        <v>5</v>
      </c>
      <c r="AZ4337" t="s">
        <v>177</v>
      </c>
      <c r="BA4337">
        <v>2</v>
      </c>
      <c r="BB4337" t="s">
        <v>126</v>
      </c>
      <c r="BC4337">
        <v>3</v>
      </c>
    </row>
    <row r="4338" spans="1:55">
      <c r="A4338" t="s">
        <v>8318</v>
      </c>
      <c r="B4338" t="s">
        <v>56</v>
      </c>
      <c r="C4338">
        <v>69</v>
      </c>
      <c r="D4338" t="s">
        <v>57</v>
      </c>
      <c r="E4338">
        <v>0</v>
      </c>
      <c r="F4338" t="s">
        <v>5262</v>
      </c>
      <c r="G4338">
        <v>91024</v>
      </c>
      <c r="H4338">
        <v>34.168686</v>
      </c>
      <c r="I4338">
        <v>-118.057505</v>
      </c>
      <c r="J4338">
        <v>9</v>
      </c>
      <c r="K4338">
        <v>62</v>
      </c>
      <c r="L4338" t="s">
        <v>129</v>
      </c>
      <c r="M4338" t="s">
        <v>57</v>
      </c>
      <c r="N4338" t="s">
        <v>8319</v>
      </c>
      <c r="O4338" t="s">
        <v>61</v>
      </c>
      <c r="P4338" t="s">
        <v>57</v>
      </c>
      <c r="Q4338" t="s">
        <v>135</v>
      </c>
      <c r="R4338" t="s">
        <v>300</v>
      </c>
      <c r="S4338" t="s">
        <v>57</v>
      </c>
      <c r="T4338" t="s">
        <v>61</v>
      </c>
      <c r="U4338" t="s">
        <v>57</v>
      </c>
      <c r="V4338" t="s">
        <v>57</v>
      </c>
      <c r="W4338" t="s">
        <v>57</v>
      </c>
      <c r="X4338" t="s">
        <v>57</v>
      </c>
      <c r="Y4338" t="s">
        <v>61</v>
      </c>
      <c r="Z4338" t="s">
        <v>57</v>
      </c>
      <c r="AA4338" t="s">
        <v>122</v>
      </c>
      <c r="AB4338" t="s">
        <v>57</v>
      </c>
      <c r="AC4338" t="s">
        <v>65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66</v>
      </c>
      <c r="AM4338">
        <v>0</v>
      </c>
      <c r="AN4338">
        <v>1</v>
      </c>
      <c r="AO4338">
        <v>0</v>
      </c>
      <c r="AP4338" t="s">
        <v>123</v>
      </c>
      <c r="AQ4338" t="s">
        <v>124</v>
      </c>
      <c r="AR4338" t="s">
        <v>93</v>
      </c>
      <c r="AS4338">
        <v>6</v>
      </c>
      <c r="AT4338">
        <v>10558</v>
      </c>
      <c r="AU4338">
        <v>1</v>
      </c>
      <c r="AV4338">
        <v>0</v>
      </c>
      <c r="AW4338">
        <v>1</v>
      </c>
      <c r="AX4338">
        <v>0</v>
      </c>
      <c r="AY4338">
        <v>6</v>
      </c>
      <c r="AZ4338" t="s">
        <v>125</v>
      </c>
      <c r="BA4338">
        <v>1</v>
      </c>
      <c r="BB4338" t="s">
        <v>71</v>
      </c>
      <c r="BC4338">
        <v>4</v>
      </c>
    </row>
    <row r="4339" spans="1:55">
      <c r="A4339" t="s">
        <v>8320</v>
      </c>
      <c r="B4339" t="s">
        <v>56</v>
      </c>
      <c r="C4339">
        <v>71</v>
      </c>
      <c r="D4339" t="s">
        <v>61</v>
      </c>
      <c r="E4339">
        <v>0</v>
      </c>
      <c r="F4339" t="s">
        <v>523</v>
      </c>
      <c r="G4339">
        <v>95822</v>
      </c>
      <c r="H4339">
        <v>38.512569</v>
      </c>
      <c r="I4339">
        <v>-121.495184</v>
      </c>
      <c r="J4339">
        <v>0</v>
      </c>
      <c r="K4339">
        <v>63</v>
      </c>
      <c r="L4339" t="s">
        <v>129</v>
      </c>
      <c r="M4339" t="s">
        <v>57</v>
      </c>
      <c r="N4339" t="s">
        <v>8321</v>
      </c>
      <c r="O4339" t="s">
        <v>57</v>
      </c>
      <c r="P4339" t="s">
        <v>57</v>
      </c>
      <c r="Q4339" t="s">
        <v>135</v>
      </c>
      <c r="R4339" t="s">
        <v>318</v>
      </c>
      <c r="S4339" t="s">
        <v>57</v>
      </c>
      <c r="T4339" t="s">
        <v>57</v>
      </c>
      <c r="U4339" t="s">
        <v>57</v>
      </c>
      <c r="V4339" t="s">
        <v>57</v>
      </c>
      <c r="W4339" t="s">
        <v>57</v>
      </c>
      <c r="X4339" t="s">
        <v>61</v>
      </c>
      <c r="Y4339" t="s">
        <v>61</v>
      </c>
      <c r="Z4339" t="s">
        <v>57</v>
      </c>
      <c r="AA4339" t="s">
        <v>64</v>
      </c>
      <c r="AB4339" t="s">
        <v>61</v>
      </c>
      <c r="AC4339" t="s">
        <v>87</v>
      </c>
      <c r="AD4339">
        <v>83</v>
      </c>
      <c r="AE4339">
        <v>5243.05</v>
      </c>
      <c r="AF4339">
        <v>0</v>
      </c>
      <c r="AG4339">
        <v>0</v>
      </c>
      <c r="AH4339">
        <v>984.0599999999999</v>
      </c>
      <c r="AI4339">
        <v>6227.11</v>
      </c>
      <c r="AJ4339" t="s">
        <v>66</v>
      </c>
      <c r="AM4339">
        <v>0</v>
      </c>
      <c r="AN4339">
        <v>1</v>
      </c>
      <c r="AO4339">
        <v>0</v>
      </c>
      <c r="AP4339" t="s">
        <v>123</v>
      </c>
      <c r="AQ4339" t="s">
        <v>104</v>
      </c>
      <c r="AR4339" t="s">
        <v>93</v>
      </c>
      <c r="AS4339">
        <v>6</v>
      </c>
      <c r="AT4339">
        <v>44683</v>
      </c>
      <c r="AU4339">
        <v>1</v>
      </c>
      <c r="AV4339">
        <v>0</v>
      </c>
      <c r="AW4339">
        <v>1</v>
      </c>
      <c r="AX4339">
        <v>0</v>
      </c>
      <c r="AY4339">
        <v>6</v>
      </c>
      <c r="AZ4339" t="s">
        <v>125</v>
      </c>
      <c r="BA4339">
        <v>2</v>
      </c>
      <c r="BB4339" t="s">
        <v>126</v>
      </c>
      <c r="BC4339">
        <v>3</v>
      </c>
    </row>
    <row r="4340" spans="1:55">
      <c r="A4340" t="s">
        <v>8322</v>
      </c>
      <c r="B4340" t="s">
        <v>56</v>
      </c>
      <c r="C4340">
        <v>35</v>
      </c>
      <c r="D4340" t="s">
        <v>61</v>
      </c>
      <c r="E4340">
        <v>0</v>
      </c>
      <c r="F4340" t="s">
        <v>5159</v>
      </c>
      <c r="G4340">
        <v>94924</v>
      </c>
      <c r="H4340">
        <v>37.943087</v>
      </c>
      <c r="I4340">
        <v>-122.72379</v>
      </c>
      <c r="J4340">
        <v>0</v>
      </c>
      <c r="K4340">
        <v>1</v>
      </c>
      <c r="L4340" t="s">
        <v>59</v>
      </c>
      <c r="M4340" t="s">
        <v>57</v>
      </c>
      <c r="N4340" t="s">
        <v>4378</v>
      </c>
      <c r="O4340" t="s">
        <v>61</v>
      </c>
      <c r="P4340" t="s">
        <v>61</v>
      </c>
      <c r="Q4340" t="s">
        <v>143</v>
      </c>
      <c r="R4340" t="s">
        <v>143</v>
      </c>
      <c r="S4340" t="s">
        <v>143</v>
      </c>
      <c r="T4340" t="s">
        <v>143</v>
      </c>
      <c r="U4340" t="s">
        <v>143</v>
      </c>
      <c r="V4340" t="s">
        <v>143</v>
      </c>
      <c r="W4340" t="s">
        <v>143</v>
      </c>
      <c r="X4340" t="s">
        <v>143</v>
      </c>
      <c r="Y4340" t="s">
        <v>143</v>
      </c>
      <c r="Z4340" t="s">
        <v>143</v>
      </c>
      <c r="AA4340" t="s">
        <v>77</v>
      </c>
      <c r="AB4340" t="s">
        <v>57</v>
      </c>
      <c r="AC4340" t="s">
        <v>65</v>
      </c>
      <c r="AD4340">
        <v>19.1</v>
      </c>
      <c r="AE4340">
        <v>19.1</v>
      </c>
      <c r="AF4340">
        <v>0</v>
      </c>
      <c r="AG4340">
        <v>0</v>
      </c>
      <c r="AH4340">
        <v>34.79</v>
      </c>
      <c r="AI4340">
        <v>53.89</v>
      </c>
      <c r="AJ4340" t="s">
        <v>88</v>
      </c>
      <c r="AK4340" t="s">
        <v>89</v>
      </c>
      <c r="AL4340" t="s">
        <v>181</v>
      </c>
      <c r="AM4340">
        <v>1</v>
      </c>
      <c r="AN4340">
        <v>0</v>
      </c>
      <c r="AO4340">
        <v>0</v>
      </c>
      <c r="AP4340" t="s">
        <v>91</v>
      </c>
      <c r="AQ4340" t="s">
        <v>68</v>
      </c>
      <c r="AR4340" t="s">
        <v>182</v>
      </c>
      <c r="AT4340">
        <v>1573</v>
      </c>
      <c r="AU4340">
        <v>1</v>
      </c>
      <c r="AV4340">
        <v>1</v>
      </c>
      <c r="AW4340">
        <v>0</v>
      </c>
      <c r="AX4340">
        <v>19.1</v>
      </c>
      <c r="AY4340">
        <v>1</v>
      </c>
      <c r="AZ4340" t="s">
        <v>94</v>
      </c>
      <c r="BA4340">
        <v>8</v>
      </c>
      <c r="BB4340" t="s">
        <v>95</v>
      </c>
      <c r="BC4340">
        <v>1</v>
      </c>
    </row>
    <row r="4341" spans="1:55">
      <c r="A4341" t="s">
        <v>8323</v>
      </c>
      <c r="B4341" t="s">
        <v>73</v>
      </c>
      <c r="C4341">
        <v>44</v>
      </c>
      <c r="D4341" t="s">
        <v>61</v>
      </c>
      <c r="E4341">
        <v>0</v>
      </c>
      <c r="F4341" t="s">
        <v>252</v>
      </c>
      <c r="G4341">
        <v>92123</v>
      </c>
      <c r="H4341">
        <v>32.808814</v>
      </c>
      <c r="I4341">
        <v>-117.134694</v>
      </c>
      <c r="J4341">
        <v>0</v>
      </c>
      <c r="K4341">
        <v>24</v>
      </c>
      <c r="L4341" t="s">
        <v>59</v>
      </c>
      <c r="M4341" t="s">
        <v>61</v>
      </c>
      <c r="N4341" t="s">
        <v>143</v>
      </c>
      <c r="O4341" t="s">
        <v>143</v>
      </c>
      <c r="P4341" t="s">
        <v>57</v>
      </c>
      <c r="Q4341" t="s">
        <v>62</v>
      </c>
      <c r="R4341" t="s">
        <v>163</v>
      </c>
      <c r="S4341" t="s">
        <v>57</v>
      </c>
      <c r="T4341" t="s">
        <v>61</v>
      </c>
      <c r="U4341" t="s">
        <v>61</v>
      </c>
      <c r="V4341" t="s">
        <v>57</v>
      </c>
      <c r="W4341" t="s">
        <v>61</v>
      </c>
      <c r="X4341" t="s">
        <v>61</v>
      </c>
      <c r="Y4341" t="s">
        <v>61</v>
      </c>
      <c r="Z4341" t="s">
        <v>57</v>
      </c>
      <c r="AA4341" t="s">
        <v>122</v>
      </c>
      <c r="AB4341" t="s">
        <v>61</v>
      </c>
      <c r="AC4341" t="s">
        <v>65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66</v>
      </c>
      <c r="AM4341">
        <v>0</v>
      </c>
      <c r="AN4341">
        <v>1</v>
      </c>
      <c r="AO4341">
        <v>0</v>
      </c>
      <c r="AP4341" t="s">
        <v>103</v>
      </c>
      <c r="AQ4341" t="s">
        <v>78</v>
      </c>
      <c r="AR4341" t="s">
        <v>137</v>
      </c>
      <c r="AS4341">
        <v>3</v>
      </c>
      <c r="AT4341">
        <v>25232</v>
      </c>
      <c r="AU4341">
        <v>1</v>
      </c>
      <c r="AV4341">
        <v>0</v>
      </c>
      <c r="AW4341">
        <v>1</v>
      </c>
      <c r="AX4341">
        <v>0</v>
      </c>
      <c r="AY4341">
        <v>3</v>
      </c>
      <c r="AZ4341" t="s">
        <v>106</v>
      </c>
      <c r="BA4341">
        <v>2</v>
      </c>
      <c r="BB4341" t="s">
        <v>126</v>
      </c>
      <c r="BC4341">
        <v>3</v>
      </c>
    </row>
    <row r="4342" spans="1:55">
      <c r="A4342" t="s">
        <v>8324</v>
      </c>
      <c r="B4342" t="s">
        <v>73</v>
      </c>
      <c r="C4342">
        <v>31</v>
      </c>
      <c r="D4342" t="s">
        <v>57</v>
      </c>
      <c r="E4342">
        <v>1</v>
      </c>
      <c r="F4342" t="s">
        <v>6777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59</v>
      </c>
      <c r="M4342" t="s">
        <v>57</v>
      </c>
      <c r="N4342" t="s">
        <v>8325</v>
      </c>
      <c r="O4342" t="s">
        <v>57</v>
      </c>
      <c r="P4342" t="s">
        <v>57</v>
      </c>
      <c r="Q4342" t="s">
        <v>62</v>
      </c>
      <c r="R4342" t="s">
        <v>441</v>
      </c>
      <c r="S4342" t="s">
        <v>57</v>
      </c>
      <c r="T4342" t="s">
        <v>57</v>
      </c>
      <c r="U4342" t="s">
        <v>57</v>
      </c>
      <c r="V4342" t="s">
        <v>57</v>
      </c>
      <c r="W4342" t="s">
        <v>57</v>
      </c>
      <c r="X4342" t="s">
        <v>57</v>
      </c>
      <c r="Y4342" t="s">
        <v>57</v>
      </c>
      <c r="Z4342" t="s">
        <v>57</v>
      </c>
      <c r="AA4342" t="s">
        <v>122</v>
      </c>
      <c r="AB4342" t="s">
        <v>57</v>
      </c>
      <c r="AC4342" t="s">
        <v>65</v>
      </c>
      <c r="AD4342">
        <v>90.15000000000001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66</v>
      </c>
      <c r="AM4342">
        <v>0</v>
      </c>
      <c r="AN4342">
        <v>1</v>
      </c>
      <c r="AO4342">
        <v>0</v>
      </c>
      <c r="AP4342" t="s">
        <v>123</v>
      </c>
      <c r="AQ4342" t="s">
        <v>68</v>
      </c>
      <c r="AR4342" t="s">
        <v>105</v>
      </c>
      <c r="AS4342">
        <v>8</v>
      </c>
      <c r="AT4342">
        <v>2644</v>
      </c>
      <c r="AU4342">
        <v>1</v>
      </c>
      <c r="AV4342">
        <v>0</v>
      </c>
      <c r="AW4342">
        <v>1</v>
      </c>
      <c r="AX4342">
        <v>0</v>
      </c>
      <c r="AY4342">
        <v>6</v>
      </c>
      <c r="AZ4342" t="s">
        <v>125</v>
      </c>
      <c r="BA4342">
        <v>0</v>
      </c>
      <c r="BB4342" t="s">
        <v>71</v>
      </c>
      <c r="BC4342">
        <v>4</v>
      </c>
    </row>
    <row r="4343" spans="1:55">
      <c r="A4343" t="s">
        <v>8326</v>
      </c>
      <c r="B4343" t="s">
        <v>56</v>
      </c>
      <c r="C4343">
        <v>59</v>
      </c>
      <c r="D4343" t="s">
        <v>61</v>
      </c>
      <c r="E4343">
        <v>0</v>
      </c>
      <c r="F4343" t="s">
        <v>767</v>
      </c>
      <c r="G4343">
        <v>94403</v>
      </c>
      <c r="H4343">
        <v>37.538309</v>
      </c>
      <c r="I4343">
        <v>-122.305109</v>
      </c>
      <c r="J4343">
        <v>0</v>
      </c>
      <c r="K4343">
        <v>1</v>
      </c>
      <c r="L4343" t="s">
        <v>59</v>
      </c>
      <c r="M4343" t="s">
        <v>57</v>
      </c>
      <c r="N4343" t="s">
        <v>8327</v>
      </c>
      <c r="O4343" t="s">
        <v>61</v>
      </c>
      <c r="P4343" t="s">
        <v>61</v>
      </c>
      <c r="Q4343" t="s">
        <v>143</v>
      </c>
      <c r="R4343" t="s">
        <v>143</v>
      </c>
      <c r="S4343" t="s">
        <v>143</v>
      </c>
      <c r="T4343" t="s">
        <v>143</v>
      </c>
      <c r="U4343" t="s">
        <v>143</v>
      </c>
      <c r="V4343" t="s">
        <v>143</v>
      </c>
      <c r="W4343" t="s">
        <v>143</v>
      </c>
      <c r="X4343" t="s">
        <v>143</v>
      </c>
      <c r="Y4343" t="s">
        <v>143</v>
      </c>
      <c r="Z4343" t="s">
        <v>143</v>
      </c>
      <c r="AA4343" t="s">
        <v>77</v>
      </c>
      <c r="AB4343" t="s">
        <v>61</v>
      </c>
      <c r="AC4343" t="s">
        <v>65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170</v>
      </c>
      <c r="AM4343">
        <v>0</v>
      </c>
      <c r="AN4343">
        <v>0</v>
      </c>
      <c r="AO4343">
        <v>0</v>
      </c>
      <c r="AP4343" t="s">
        <v>91</v>
      </c>
      <c r="AQ4343" t="s">
        <v>92</v>
      </c>
      <c r="AR4343" t="s">
        <v>182</v>
      </c>
      <c r="AT4343">
        <v>37926</v>
      </c>
      <c r="AU4343">
        <v>0</v>
      </c>
      <c r="AX4343">
        <v>0</v>
      </c>
      <c r="AY4343">
        <v>1</v>
      </c>
      <c r="AZ4343" t="s">
        <v>94</v>
      </c>
      <c r="BA4343">
        <v>8</v>
      </c>
      <c r="BB4343" t="s">
        <v>95</v>
      </c>
      <c r="BC4343">
        <v>1</v>
      </c>
    </row>
    <row r="4344" spans="1:55">
      <c r="A4344" t="s">
        <v>8328</v>
      </c>
      <c r="B4344" t="s">
        <v>56</v>
      </c>
      <c r="C4344">
        <v>34</v>
      </c>
      <c r="D4344" t="s">
        <v>57</v>
      </c>
      <c r="E4344">
        <v>0</v>
      </c>
      <c r="F4344" t="s">
        <v>4713</v>
      </c>
      <c r="G4344">
        <v>95633</v>
      </c>
      <c r="H4344">
        <v>38.852544</v>
      </c>
      <c r="I4344">
        <v>-120.837669</v>
      </c>
      <c r="J4344">
        <v>1</v>
      </c>
      <c r="K4344">
        <v>16</v>
      </c>
      <c r="L4344" t="s">
        <v>59</v>
      </c>
      <c r="M4344" t="s">
        <v>57</v>
      </c>
      <c r="N4344" t="s">
        <v>8329</v>
      </c>
      <c r="O4344" t="s">
        <v>57</v>
      </c>
      <c r="P4344" t="s">
        <v>57</v>
      </c>
      <c r="Q4344" t="s">
        <v>85</v>
      </c>
      <c r="R4344" t="s">
        <v>131</v>
      </c>
      <c r="S4344" t="s">
        <v>61</v>
      </c>
      <c r="T4344" t="s">
        <v>61</v>
      </c>
      <c r="U4344" t="s">
        <v>61</v>
      </c>
      <c r="V4344" t="s">
        <v>61</v>
      </c>
      <c r="W4344" t="s">
        <v>57</v>
      </c>
      <c r="X4344" t="s">
        <v>61</v>
      </c>
      <c r="Y4344" t="s">
        <v>61</v>
      </c>
      <c r="Z4344" t="s">
        <v>57</v>
      </c>
      <c r="AA4344" t="s">
        <v>77</v>
      </c>
      <c r="AB4344" t="s">
        <v>57</v>
      </c>
      <c r="AC4344" t="s">
        <v>87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88</v>
      </c>
      <c r="AK4344" t="s">
        <v>205</v>
      </c>
      <c r="AL4344" t="s">
        <v>329</v>
      </c>
      <c r="AM4344">
        <v>1</v>
      </c>
      <c r="AN4344">
        <v>0</v>
      </c>
      <c r="AO4344">
        <v>0</v>
      </c>
      <c r="AP4344" t="s">
        <v>103</v>
      </c>
      <c r="AQ4344" t="s">
        <v>68</v>
      </c>
      <c r="AR4344" t="s">
        <v>93</v>
      </c>
      <c r="AS4344">
        <v>2</v>
      </c>
      <c r="AT4344">
        <v>2536</v>
      </c>
      <c r="AU4344">
        <v>1</v>
      </c>
      <c r="AV4344">
        <v>1</v>
      </c>
      <c r="AW4344">
        <v>0</v>
      </c>
      <c r="AX4344">
        <v>84.95</v>
      </c>
      <c r="AY4344">
        <v>3</v>
      </c>
      <c r="AZ4344" t="s">
        <v>106</v>
      </c>
      <c r="BA4344">
        <v>6</v>
      </c>
      <c r="BB4344" t="s">
        <v>95</v>
      </c>
      <c r="BC4344">
        <v>1</v>
      </c>
    </row>
    <row r="4345" spans="1:55">
      <c r="A4345" t="s">
        <v>8330</v>
      </c>
      <c r="B4345" t="s">
        <v>73</v>
      </c>
      <c r="C4345">
        <v>71</v>
      </c>
      <c r="D4345" t="s">
        <v>61</v>
      </c>
      <c r="E4345">
        <v>0</v>
      </c>
      <c r="F4345" t="s">
        <v>2677</v>
      </c>
      <c r="G4345">
        <v>91604</v>
      </c>
      <c r="H4345">
        <v>34.139082</v>
      </c>
      <c r="I4345">
        <v>-118.39275</v>
      </c>
      <c r="J4345">
        <v>0</v>
      </c>
      <c r="K4345">
        <v>1</v>
      </c>
      <c r="L4345" t="s">
        <v>59</v>
      </c>
      <c r="M4345" t="s">
        <v>57</v>
      </c>
      <c r="N4345" t="s">
        <v>8331</v>
      </c>
      <c r="O4345" t="s">
        <v>61</v>
      </c>
      <c r="P4345" t="s">
        <v>57</v>
      </c>
      <c r="Q4345" t="s">
        <v>135</v>
      </c>
      <c r="R4345" t="s">
        <v>391</v>
      </c>
      <c r="S4345" t="s">
        <v>61</v>
      </c>
      <c r="T4345" t="s">
        <v>61</v>
      </c>
      <c r="U4345" t="s">
        <v>61</v>
      </c>
      <c r="V4345" t="s">
        <v>61</v>
      </c>
      <c r="W4345" t="s">
        <v>61</v>
      </c>
      <c r="X4345" t="s">
        <v>61</v>
      </c>
      <c r="Y4345" t="s">
        <v>61</v>
      </c>
      <c r="Z4345" t="s">
        <v>57</v>
      </c>
      <c r="AA4345" t="s">
        <v>77</v>
      </c>
      <c r="AB4345" t="s">
        <v>57</v>
      </c>
      <c r="AC4345" t="s">
        <v>65</v>
      </c>
      <c r="AD4345">
        <v>45.85</v>
      </c>
      <c r="AE4345">
        <v>45.85</v>
      </c>
      <c r="AF4345">
        <v>0</v>
      </c>
      <c r="AG4345">
        <v>0</v>
      </c>
      <c r="AH4345">
        <v>40.38</v>
      </c>
      <c r="AI4345">
        <v>86.23</v>
      </c>
      <c r="AJ4345" t="s">
        <v>170</v>
      </c>
      <c r="AM4345">
        <v>0</v>
      </c>
      <c r="AN4345">
        <v>0</v>
      </c>
      <c r="AO4345">
        <v>0</v>
      </c>
      <c r="AP4345" t="s">
        <v>91</v>
      </c>
      <c r="AQ4345" t="s">
        <v>104</v>
      </c>
      <c r="AR4345" t="s">
        <v>137</v>
      </c>
      <c r="AS4345">
        <v>1</v>
      </c>
      <c r="AT4345">
        <v>26157</v>
      </c>
      <c r="AU4345">
        <v>0</v>
      </c>
      <c r="AX4345">
        <v>0</v>
      </c>
      <c r="AY4345">
        <v>1</v>
      </c>
      <c r="AZ4345" t="s">
        <v>94</v>
      </c>
      <c r="BA4345">
        <v>8</v>
      </c>
      <c r="BB4345" t="s">
        <v>95</v>
      </c>
      <c r="BC4345">
        <v>1</v>
      </c>
    </row>
    <row r="4346" spans="1:55">
      <c r="A4346" t="s">
        <v>8332</v>
      </c>
      <c r="B4346" t="s">
        <v>73</v>
      </c>
      <c r="C4346">
        <v>65</v>
      </c>
      <c r="D4346" t="s">
        <v>57</v>
      </c>
      <c r="E4346">
        <v>0</v>
      </c>
      <c r="F4346" t="s">
        <v>2813</v>
      </c>
      <c r="G4346">
        <v>94946</v>
      </c>
      <c r="H4346">
        <v>38.065359</v>
      </c>
      <c r="I4346">
        <v>-122.665566</v>
      </c>
      <c r="J4346">
        <v>8</v>
      </c>
      <c r="K4346">
        <v>41</v>
      </c>
      <c r="L4346" t="s">
        <v>129</v>
      </c>
      <c r="M4346" t="s">
        <v>61</v>
      </c>
      <c r="N4346" t="s">
        <v>143</v>
      </c>
      <c r="O4346" t="s">
        <v>143</v>
      </c>
      <c r="P4346" t="s">
        <v>57</v>
      </c>
      <c r="Q4346" t="s">
        <v>62</v>
      </c>
      <c r="R4346" t="s">
        <v>180</v>
      </c>
      <c r="S4346" t="s">
        <v>61</v>
      </c>
      <c r="T4346" t="s">
        <v>57</v>
      </c>
      <c r="U4346" t="s">
        <v>57</v>
      </c>
      <c r="V4346" t="s">
        <v>61</v>
      </c>
      <c r="W4346" t="s">
        <v>57</v>
      </c>
      <c r="X4346" t="s">
        <v>57</v>
      </c>
      <c r="Y4346" t="s">
        <v>57</v>
      </c>
      <c r="Z4346" t="s">
        <v>57</v>
      </c>
      <c r="AA4346" t="s">
        <v>122</v>
      </c>
      <c r="AB4346" t="s">
        <v>57</v>
      </c>
      <c r="AC4346" t="s">
        <v>87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66</v>
      </c>
      <c r="AM4346">
        <v>0</v>
      </c>
      <c r="AN4346">
        <v>1</v>
      </c>
      <c r="AO4346">
        <v>0</v>
      </c>
      <c r="AP4346" t="s">
        <v>176</v>
      </c>
      <c r="AQ4346" t="s">
        <v>124</v>
      </c>
      <c r="AR4346" t="s">
        <v>69</v>
      </c>
      <c r="AS4346">
        <v>6</v>
      </c>
      <c r="AT4346">
        <v>607</v>
      </c>
      <c r="AU4346">
        <v>1</v>
      </c>
      <c r="AV4346">
        <v>0</v>
      </c>
      <c r="AW4346">
        <v>1</v>
      </c>
      <c r="AX4346">
        <v>0</v>
      </c>
      <c r="AY4346">
        <v>5</v>
      </c>
      <c r="AZ4346" t="s">
        <v>177</v>
      </c>
      <c r="BA4346">
        <v>1</v>
      </c>
      <c r="BB4346" t="s">
        <v>71</v>
      </c>
      <c r="BC4346">
        <v>4</v>
      </c>
    </row>
    <row r="4347" spans="1:55">
      <c r="A4347" t="s">
        <v>8333</v>
      </c>
      <c r="B4347" t="s">
        <v>56</v>
      </c>
      <c r="C4347">
        <v>43</v>
      </c>
      <c r="D4347" t="s">
        <v>61</v>
      </c>
      <c r="E4347">
        <v>0</v>
      </c>
      <c r="F4347" t="s">
        <v>4819</v>
      </c>
      <c r="G4347">
        <v>91901</v>
      </c>
      <c r="H4347">
        <v>32.827184</v>
      </c>
      <c r="I4347">
        <v>-116.703729</v>
      </c>
      <c r="J4347">
        <v>0</v>
      </c>
      <c r="K4347">
        <v>1</v>
      </c>
      <c r="L4347" t="s">
        <v>59</v>
      </c>
      <c r="M4347" t="s">
        <v>57</v>
      </c>
      <c r="N4347" t="s">
        <v>8334</v>
      </c>
      <c r="O4347" t="s">
        <v>61</v>
      </c>
      <c r="P4347" t="s">
        <v>57</v>
      </c>
      <c r="Q4347" t="s">
        <v>62</v>
      </c>
      <c r="R4347" t="s">
        <v>169</v>
      </c>
      <c r="S4347" t="s">
        <v>61</v>
      </c>
      <c r="T4347" t="s">
        <v>61</v>
      </c>
      <c r="U4347" t="s">
        <v>61</v>
      </c>
      <c r="V4347" t="s">
        <v>61</v>
      </c>
      <c r="W4347" t="s">
        <v>61</v>
      </c>
      <c r="X4347" t="s">
        <v>61</v>
      </c>
      <c r="Y4347" t="s">
        <v>61</v>
      </c>
      <c r="Z4347" t="s">
        <v>57</v>
      </c>
      <c r="AA4347" t="s">
        <v>77</v>
      </c>
      <c r="AB4347" t="s">
        <v>57</v>
      </c>
      <c r="AC4347" t="s">
        <v>87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88</v>
      </c>
      <c r="AK4347" t="s">
        <v>89</v>
      </c>
      <c r="AL4347" t="s">
        <v>342</v>
      </c>
      <c r="AM4347">
        <v>1</v>
      </c>
      <c r="AN4347">
        <v>0</v>
      </c>
      <c r="AO4347">
        <v>0</v>
      </c>
      <c r="AP4347" t="s">
        <v>91</v>
      </c>
      <c r="AQ4347" t="s">
        <v>78</v>
      </c>
      <c r="AR4347" t="s">
        <v>137</v>
      </c>
      <c r="AS4347">
        <v>1</v>
      </c>
      <c r="AT4347">
        <v>16486</v>
      </c>
      <c r="AU4347">
        <v>1</v>
      </c>
      <c r="AV4347">
        <v>1</v>
      </c>
      <c r="AW4347">
        <v>0</v>
      </c>
      <c r="AX4347">
        <v>45.65</v>
      </c>
      <c r="AY4347">
        <v>1</v>
      </c>
      <c r="AZ4347" t="s">
        <v>94</v>
      </c>
      <c r="BA4347">
        <v>8</v>
      </c>
      <c r="BB4347" t="s">
        <v>95</v>
      </c>
      <c r="BC4347">
        <v>1</v>
      </c>
    </row>
    <row r="4348" spans="1:55">
      <c r="A4348" t="s">
        <v>8335</v>
      </c>
      <c r="B4348" t="s">
        <v>56</v>
      </c>
      <c r="C4348">
        <v>58</v>
      </c>
      <c r="D4348" t="s">
        <v>61</v>
      </c>
      <c r="E4348">
        <v>0</v>
      </c>
      <c r="F4348" t="s">
        <v>5319</v>
      </c>
      <c r="G4348">
        <v>95490</v>
      </c>
      <c r="H4348">
        <v>39.492046</v>
      </c>
      <c r="I4348">
        <v>-123.375818</v>
      </c>
      <c r="J4348">
        <v>0</v>
      </c>
      <c r="K4348">
        <v>56</v>
      </c>
      <c r="L4348" t="s">
        <v>59</v>
      </c>
      <c r="M4348" t="s">
        <v>61</v>
      </c>
      <c r="N4348" t="s">
        <v>143</v>
      </c>
      <c r="O4348" t="s">
        <v>143</v>
      </c>
      <c r="P4348" t="s">
        <v>57</v>
      </c>
      <c r="Q4348" t="s">
        <v>135</v>
      </c>
      <c r="R4348" t="s">
        <v>250</v>
      </c>
      <c r="S4348" t="s">
        <v>61</v>
      </c>
      <c r="T4348" t="s">
        <v>61</v>
      </c>
      <c r="U4348" t="s">
        <v>61</v>
      </c>
      <c r="V4348" t="s">
        <v>61</v>
      </c>
      <c r="W4348" t="s">
        <v>57</v>
      </c>
      <c r="X4348" t="s">
        <v>57</v>
      </c>
      <c r="Y4348" t="s">
        <v>57</v>
      </c>
      <c r="Z4348" t="s">
        <v>57</v>
      </c>
      <c r="AA4348" t="s">
        <v>77</v>
      </c>
      <c r="AB4348" t="s">
        <v>57</v>
      </c>
      <c r="AC4348" t="s">
        <v>65</v>
      </c>
      <c r="AD4348">
        <v>44.85</v>
      </c>
      <c r="AE4348">
        <v>2564.95</v>
      </c>
      <c r="AF4348">
        <v>0</v>
      </c>
      <c r="AG4348">
        <v>0</v>
      </c>
      <c r="AH4348">
        <v>0</v>
      </c>
      <c r="AI4348">
        <v>2564.95</v>
      </c>
      <c r="AJ4348" t="s">
        <v>66</v>
      </c>
      <c r="AM4348">
        <v>0</v>
      </c>
      <c r="AN4348">
        <v>1</v>
      </c>
      <c r="AO4348">
        <v>0</v>
      </c>
      <c r="AP4348" t="s">
        <v>123</v>
      </c>
      <c r="AQ4348" t="s">
        <v>92</v>
      </c>
      <c r="AR4348" t="s">
        <v>137</v>
      </c>
      <c r="AS4348">
        <v>4</v>
      </c>
      <c r="AT4348">
        <v>13472</v>
      </c>
      <c r="AU4348">
        <v>1</v>
      </c>
      <c r="AV4348">
        <v>0</v>
      </c>
      <c r="AW4348">
        <v>1</v>
      </c>
      <c r="AX4348">
        <v>0</v>
      </c>
      <c r="AY4348">
        <v>6</v>
      </c>
      <c r="AZ4348" t="s">
        <v>125</v>
      </c>
      <c r="BA4348">
        <v>5</v>
      </c>
      <c r="BB4348" t="s">
        <v>80</v>
      </c>
      <c r="BC4348">
        <v>2</v>
      </c>
    </row>
    <row r="4349" spans="1:55">
      <c r="A4349" t="s">
        <v>8336</v>
      </c>
      <c r="B4349" t="s">
        <v>73</v>
      </c>
      <c r="C4349">
        <v>48</v>
      </c>
      <c r="D4349" t="s">
        <v>61</v>
      </c>
      <c r="E4349">
        <v>0</v>
      </c>
      <c r="F4349" t="s">
        <v>2081</v>
      </c>
      <c r="G4349">
        <v>94580</v>
      </c>
      <c r="H4349">
        <v>37.676249</v>
      </c>
      <c r="I4349">
        <v>-122.132415</v>
      </c>
      <c r="J4349">
        <v>0</v>
      </c>
      <c r="K4349">
        <v>35</v>
      </c>
      <c r="L4349" t="s">
        <v>59</v>
      </c>
      <c r="M4349" t="s">
        <v>57</v>
      </c>
      <c r="N4349" t="s">
        <v>8337</v>
      </c>
      <c r="O4349" t="s">
        <v>57</v>
      </c>
      <c r="P4349" t="s">
        <v>57</v>
      </c>
      <c r="Q4349" t="s">
        <v>135</v>
      </c>
      <c r="R4349" t="s">
        <v>63</v>
      </c>
      <c r="S4349" t="s">
        <v>57</v>
      </c>
      <c r="T4349" t="s">
        <v>61</v>
      </c>
      <c r="U4349" t="s">
        <v>57</v>
      </c>
      <c r="V4349" t="s">
        <v>61</v>
      </c>
      <c r="W4349" t="s">
        <v>61</v>
      </c>
      <c r="X4349" t="s">
        <v>61</v>
      </c>
      <c r="Y4349" t="s">
        <v>61</v>
      </c>
      <c r="Z4349" t="s">
        <v>57</v>
      </c>
      <c r="AA4349" t="s">
        <v>77</v>
      </c>
      <c r="AB4349" t="s">
        <v>57</v>
      </c>
      <c r="AC4349" t="s">
        <v>87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66</v>
      </c>
      <c r="AM4349">
        <v>0</v>
      </c>
      <c r="AN4349">
        <v>1</v>
      </c>
      <c r="AO4349">
        <v>0</v>
      </c>
      <c r="AP4349" t="s">
        <v>164</v>
      </c>
      <c r="AQ4349" t="s">
        <v>78</v>
      </c>
      <c r="AR4349" t="s">
        <v>69</v>
      </c>
      <c r="AS4349">
        <v>3</v>
      </c>
      <c r="AT4349">
        <v>26240</v>
      </c>
      <c r="AU4349">
        <v>1</v>
      </c>
      <c r="AV4349">
        <v>0</v>
      </c>
      <c r="AW4349">
        <v>1</v>
      </c>
      <c r="AX4349">
        <v>0</v>
      </c>
      <c r="AY4349">
        <v>4</v>
      </c>
      <c r="AZ4349" t="s">
        <v>165</v>
      </c>
      <c r="BA4349">
        <v>5</v>
      </c>
      <c r="BB4349" t="s">
        <v>80</v>
      </c>
      <c r="BC4349">
        <v>2</v>
      </c>
    </row>
    <row r="4350" spans="1:55">
      <c r="A4350" t="s">
        <v>8338</v>
      </c>
      <c r="B4350" t="s">
        <v>56</v>
      </c>
      <c r="C4350">
        <v>47</v>
      </c>
      <c r="D4350" t="s">
        <v>57</v>
      </c>
      <c r="E4350">
        <v>2</v>
      </c>
      <c r="F4350" t="s">
        <v>488</v>
      </c>
      <c r="G4350">
        <v>92646</v>
      </c>
      <c r="H4350">
        <v>33.666301</v>
      </c>
      <c r="I4350">
        <v>-117.969501</v>
      </c>
      <c r="J4350">
        <v>6</v>
      </c>
      <c r="K4350">
        <v>19</v>
      </c>
      <c r="L4350" t="s">
        <v>59</v>
      </c>
      <c r="M4350" t="s">
        <v>57</v>
      </c>
      <c r="N4350" t="s">
        <v>2211</v>
      </c>
      <c r="O4350" t="s">
        <v>61</v>
      </c>
      <c r="P4350" t="s">
        <v>61</v>
      </c>
      <c r="Q4350" t="s">
        <v>143</v>
      </c>
      <c r="R4350" t="s">
        <v>143</v>
      </c>
      <c r="S4350" t="s">
        <v>143</v>
      </c>
      <c r="T4350" t="s">
        <v>143</v>
      </c>
      <c r="U4350" t="s">
        <v>143</v>
      </c>
      <c r="V4350" t="s">
        <v>143</v>
      </c>
      <c r="W4350" t="s">
        <v>143</v>
      </c>
      <c r="X4350" t="s">
        <v>143</v>
      </c>
      <c r="Y4350" t="s">
        <v>143</v>
      </c>
      <c r="Z4350" t="s">
        <v>143</v>
      </c>
      <c r="AA4350" t="s">
        <v>77</v>
      </c>
      <c r="AB4350" t="s">
        <v>61</v>
      </c>
      <c r="AC4350" t="s">
        <v>307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66</v>
      </c>
      <c r="AM4350">
        <v>0</v>
      </c>
      <c r="AN4350">
        <v>1</v>
      </c>
      <c r="AO4350">
        <v>0</v>
      </c>
      <c r="AP4350" t="s">
        <v>103</v>
      </c>
      <c r="AQ4350" t="s">
        <v>78</v>
      </c>
      <c r="AR4350" t="s">
        <v>182</v>
      </c>
      <c r="AT4350">
        <v>56517</v>
      </c>
      <c r="AU4350">
        <v>1</v>
      </c>
      <c r="AV4350">
        <v>0</v>
      </c>
      <c r="AW4350">
        <v>1</v>
      </c>
      <c r="AX4350">
        <v>0</v>
      </c>
      <c r="AY4350">
        <v>3</v>
      </c>
      <c r="AZ4350" t="s">
        <v>106</v>
      </c>
      <c r="BA4350">
        <v>3</v>
      </c>
      <c r="BB4350" t="s">
        <v>126</v>
      </c>
      <c r="BC4350">
        <v>3</v>
      </c>
    </row>
    <row r="4351" spans="1:55">
      <c r="A4351" t="s">
        <v>8339</v>
      </c>
      <c r="B4351" t="s">
        <v>56</v>
      </c>
      <c r="C4351">
        <v>27</v>
      </c>
      <c r="D4351" t="s">
        <v>61</v>
      </c>
      <c r="E4351">
        <v>0</v>
      </c>
      <c r="F4351" t="s">
        <v>627</v>
      </c>
      <c r="G4351">
        <v>94131</v>
      </c>
      <c r="H4351">
        <v>37.746699</v>
      </c>
      <c r="I4351">
        <v>-122.442833</v>
      </c>
      <c r="J4351">
        <v>0</v>
      </c>
      <c r="K4351">
        <v>13</v>
      </c>
      <c r="L4351" t="s">
        <v>98</v>
      </c>
      <c r="M4351" t="s">
        <v>57</v>
      </c>
      <c r="N4351" t="s">
        <v>525</v>
      </c>
      <c r="O4351" t="s">
        <v>61</v>
      </c>
      <c r="P4351" t="s">
        <v>61</v>
      </c>
      <c r="Q4351" t="s">
        <v>143</v>
      </c>
      <c r="R4351" t="s">
        <v>143</v>
      </c>
      <c r="S4351" t="s">
        <v>143</v>
      </c>
      <c r="T4351" t="s">
        <v>143</v>
      </c>
      <c r="U4351" t="s">
        <v>143</v>
      </c>
      <c r="V4351" t="s">
        <v>143</v>
      </c>
      <c r="W4351" t="s">
        <v>143</v>
      </c>
      <c r="X4351" t="s">
        <v>143</v>
      </c>
      <c r="Y4351" t="s">
        <v>143</v>
      </c>
      <c r="Z4351" t="s">
        <v>143</v>
      </c>
      <c r="AA4351" t="s">
        <v>77</v>
      </c>
      <c r="AB4351" t="s">
        <v>57</v>
      </c>
      <c r="AC4351" t="s">
        <v>65</v>
      </c>
      <c r="AD4351">
        <v>20.3</v>
      </c>
      <c r="AE4351">
        <v>275.4</v>
      </c>
      <c r="AF4351">
        <v>0</v>
      </c>
      <c r="AG4351">
        <v>0</v>
      </c>
      <c r="AH4351">
        <v>286.13</v>
      </c>
      <c r="AI4351">
        <v>561.53</v>
      </c>
      <c r="AJ4351" t="s">
        <v>66</v>
      </c>
      <c r="AM4351">
        <v>0</v>
      </c>
      <c r="AN4351">
        <v>1</v>
      </c>
      <c r="AO4351">
        <v>0</v>
      </c>
      <c r="AP4351" t="s">
        <v>103</v>
      </c>
      <c r="AQ4351" t="s">
        <v>116</v>
      </c>
      <c r="AR4351" t="s">
        <v>182</v>
      </c>
      <c r="AT4351">
        <v>27906</v>
      </c>
      <c r="AU4351">
        <v>1</v>
      </c>
      <c r="AV4351">
        <v>0</v>
      </c>
      <c r="AW4351">
        <v>1</v>
      </c>
      <c r="AX4351">
        <v>0</v>
      </c>
      <c r="AY4351">
        <v>3</v>
      </c>
      <c r="AZ4351" t="s">
        <v>106</v>
      </c>
      <c r="BA4351">
        <v>5</v>
      </c>
      <c r="BB4351" t="s">
        <v>80</v>
      </c>
      <c r="BC4351">
        <v>2</v>
      </c>
    </row>
    <row r="4352" spans="1:55">
      <c r="A4352" t="s">
        <v>8340</v>
      </c>
      <c r="B4352" t="s">
        <v>56</v>
      </c>
      <c r="C4352">
        <v>45</v>
      </c>
      <c r="D4352" t="s">
        <v>61</v>
      </c>
      <c r="E4352">
        <v>0</v>
      </c>
      <c r="F4352" t="s">
        <v>387</v>
      </c>
      <c r="G4352">
        <v>90403</v>
      </c>
      <c r="H4352">
        <v>34.031529</v>
      </c>
      <c r="I4352">
        <v>-118.491156</v>
      </c>
      <c r="J4352">
        <v>0</v>
      </c>
      <c r="K4352">
        <v>18</v>
      </c>
      <c r="L4352" t="s">
        <v>98</v>
      </c>
      <c r="M4352" t="s">
        <v>61</v>
      </c>
      <c r="N4352" t="s">
        <v>143</v>
      </c>
      <c r="O4352" t="s">
        <v>143</v>
      </c>
      <c r="P4352" t="s">
        <v>57</v>
      </c>
      <c r="Q4352" t="s">
        <v>135</v>
      </c>
      <c r="R4352" t="s">
        <v>110</v>
      </c>
      <c r="S4352" t="s">
        <v>61</v>
      </c>
      <c r="T4352" t="s">
        <v>61</v>
      </c>
      <c r="U4352" t="s">
        <v>57</v>
      </c>
      <c r="V4352" t="s">
        <v>57</v>
      </c>
      <c r="W4352" t="s">
        <v>61</v>
      </c>
      <c r="X4352" t="s">
        <v>61</v>
      </c>
      <c r="Y4352" t="s">
        <v>61</v>
      </c>
      <c r="Z4352" t="s">
        <v>61</v>
      </c>
      <c r="AA4352" t="s">
        <v>77</v>
      </c>
      <c r="AB4352" t="s">
        <v>57</v>
      </c>
      <c r="AC4352" t="s">
        <v>87</v>
      </c>
      <c r="AD4352">
        <v>35.2</v>
      </c>
      <c r="AE4352">
        <v>607.3</v>
      </c>
      <c r="AF4352">
        <v>0</v>
      </c>
      <c r="AG4352">
        <v>50</v>
      </c>
      <c r="AH4352">
        <v>0</v>
      </c>
      <c r="AI4352">
        <v>657.3</v>
      </c>
      <c r="AJ4352" t="s">
        <v>66</v>
      </c>
      <c r="AM4352">
        <v>0</v>
      </c>
      <c r="AN4352">
        <v>1</v>
      </c>
      <c r="AO4352">
        <v>0</v>
      </c>
      <c r="AP4352" t="s">
        <v>103</v>
      </c>
      <c r="AQ4352" t="s">
        <v>78</v>
      </c>
      <c r="AR4352" t="s">
        <v>137</v>
      </c>
      <c r="AS4352">
        <v>2</v>
      </c>
      <c r="AT4352">
        <v>23559</v>
      </c>
      <c r="AU4352">
        <v>1</v>
      </c>
      <c r="AV4352">
        <v>0</v>
      </c>
      <c r="AW4352">
        <v>1</v>
      </c>
      <c r="AX4352">
        <v>0</v>
      </c>
      <c r="AY4352">
        <v>3</v>
      </c>
      <c r="AZ4352" t="s">
        <v>106</v>
      </c>
      <c r="BA4352">
        <v>5</v>
      </c>
      <c r="BB4352" t="s">
        <v>80</v>
      </c>
      <c r="BC4352">
        <v>2</v>
      </c>
    </row>
    <row r="4353" spans="1:55">
      <c r="A4353" t="s">
        <v>8341</v>
      </c>
      <c r="B4353" t="s">
        <v>73</v>
      </c>
      <c r="C4353">
        <v>43</v>
      </c>
      <c r="D4353" t="s">
        <v>61</v>
      </c>
      <c r="E4353">
        <v>0</v>
      </c>
      <c r="F4353" t="s">
        <v>723</v>
      </c>
      <c r="G4353">
        <v>91724</v>
      </c>
      <c r="H4353">
        <v>34.08111</v>
      </c>
      <c r="I4353">
        <v>-117.853935</v>
      </c>
      <c r="J4353">
        <v>0</v>
      </c>
      <c r="K4353">
        <v>62</v>
      </c>
      <c r="L4353" t="s">
        <v>59</v>
      </c>
      <c r="M4353" t="s">
        <v>57</v>
      </c>
      <c r="N4353" t="s">
        <v>557</v>
      </c>
      <c r="O4353" t="s">
        <v>57</v>
      </c>
      <c r="P4353" t="s">
        <v>61</v>
      </c>
      <c r="Q4353" t="s">
        <v>143</v>
      </c>
      <c r="R4353" t="s">
        <v>143</v>
      </c>
      <c r="S4353" t="s">
        <v>143</v>
      </c>
      <c r="T4353" t="s">
        <v>143</v>
      </c>
      <c r="U4353" t="s">
        <v>143</v>
      </c>
      <c r="V4353" t="s">
        <v>143</v>
      </c>
      <c r="W4353" t="s">
        <v>143</v>
      </c>
      <c r="X4353" t="s">
        <v>143</v>
      </c>
      <c r="Y4353" t="s">
        <v>143</v>
      </c>
      <c r="Z4353" t="s">
        <v>143</v>
      </c>
      <c r="AA4353" t="s">
        <v>122</v>
      </c>
      <c r="AB4353" t="s">
        <v>61</v>
      </c>
      <c r="AC4353" t="s">
        <v>87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</v>
      </c>
      <c r="AJ4353" t="s">
        <v>66</v>
      </c>
      <c r="AM4353">
        <v>0</v>
      </c>
      <c r="AN4353">
        <v>1</v>
      </c>
      <c r="AO4353">
        <v>0</v>
      </c>
      <c r="AP4353" t="s">
        <v>123</v>
      </c>
      <c r="AQ4353" t="s">
        <v>78</v>
      </c>
      <c r="AR4353" t="s">
        <v>182</v>
      </c>
      <c r="AT4353">
        <v>25068</v>
      </c>
      <c r="AU4353">
        <v>1</v>
      </c>
      <c r="AV4353">
        <v>0</v>
      </c>
      <c r="AW4353">
        <v>1</v>
      </c>
      <c r="AX4353">
        <v>0</v>
      </c>
      <c r="AY4353">
        <v>6</v>
      </c>
      <c r="AZ4353" t="s">
        <v>125</v>
      </c>
      <c r="BA4353">
        <v>2</v>
      </c>
      <c r="BB4353" t="s">
        <v>126</v>
      </c>
      <c r="BC4353">
        <v>3</v>
      </c>
    </row>
    <row r="4354" spans="1:55">
      <c r="A4354" t="s">
        <v>8342</v>
      </c>
      <c r="B4354" t="s">
        <v>56</v>
      </c>
      <c r="C4354">
        <v>46</v>
      </c>
      <c r="D4354" t="s">
        <v>61</v>
      </c>
      <c r="E4354">
        <v>0</v>
      </c>
      <c r="F4354" t="s">
        <v>3930</v>
      </c>
      <c r="G4354">
        <v>91350</v>
      </c>
      <c r="H4354">
        <v>34.502432</v>
      </c>
      <c r="I4354">
        <v>-118.41459</v>
      </c>
      <c r="J4354">
        <v>0</v>
      </c>
      <c r="K4354">
        <v>7</v>
      </c>
      <c r="L4354" t="s">
        <v>83</v>
      </c>
      <c r="M4354" t="s">
        <v>57</v>
      </c>
      <c r="N4354" t="s">
        <v>8343</v>
      </c>
      <c r="O4354" t="s">
        <v>57</v>
      </c>
      <c r="P4354" t="s">
        <v>57</v>
      </c>
      <c r="Q4354" t="s">
        <v>62</v>
      </c>
      <c r="R4354" t="s">
        <v>174</v>
      </c>
      <c r="S4354" t="s">
        <v>57</v>
      </c>
      <c r="T4354" t="s">
        <v>61</v>
      </c>
      <c r="U4354" t="s">
        <v>61</v>
      </c>
      <c r="V4354" t="s">
        <v>61</v>
      </c>
      <c r="W4354" t="s">
        <v>61</v>
      </c>
      <c r="X4354" t="s">
        <v>61</v>
      </c>
      <c r="Y4354" t="s">
        <v>61</v>
      </c>
      <c r="Z4354" t="s">
        <v>57</v>
      </c>
      <c r="AA4354" t="s">
        <v>77</v>
      </c>
      <c r="AB4354" t="s">
        <v>57</v>
      </c>
      <c r="AC4354" t="s">
        <v>87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66</v>
      </c>
      <c r="AM4354">
        <v>0</v>
      </c>
      <c r="AN4354">
        <v>1</v>
      </c>
      <c r="AO4354">
        <v>0</v>
      </c>
      <c r="AP4354" t="s">
        <v>67</v>
      </c>
      <c r="AQ4354" t="s">
        <v>78</v>
      </c>
      <c r="AR4354" t="s">
        <v>69</v>
      </c>
      <c r="AS4354">
        <v>2</v>
      </c>
      <c r="AT4354">
        <v>40077</v>
      </c>
      <c r="AU4354">
        <v>1</v>
      </c>
      <c r="AV4354">
        <v>0</v>
      </c>
      <c r="AW4354">
        <v>1</v>
      </c>
      <c r="AX4354">
        <v>0</v>
      </c>
      <c r="AY4354">
        <v>2</v>
      </c>
      <c r="AZ4354" t="s">
        <v>70</v>
      </c>
      <c r="BA4354">
        <v>5</v>
      </c>
      <c r="BB4354" t="s">
        <v>80</v>
      </c>
      <c r="BC4354">
        <v>2</v>
      </c>
    </row>
    <row r="4355" spans="1:55">
      <c r="A4355" t="s">
        <v>8344</v>
      </c>
      <c r="B4355" t="s">
        <v>56</v>
      </c>
      <c r="C4355">
        <v>62</v>
      </c>
      <c r="D4355" t="s">
        <v>61</v>
      </c>
      <c r="E4355">
        <v>0</v>
      </c>
      <c r="F4355" t="s">
        <v>226</v>
      </c>
      <c r="G4355">
        <v>90008</v>
      </c>
      <c r="H4355">
        <v>34.008293</v>
      </c>
      <c r="I4355">
        <v>-118.346766</v>
      </c>
      <c r="J4355">
        <v>0</v>
      </c>
      <c r="K4355">
        <v>48</v>
      </c>
      <c r="L4355" t="s">
        <v>59</v>
      </c>
      <c r="M4355" t="s">
        <v>61</v>
      </c>
      <c r="N4355" t="s">
        <v>143</v>
      </c>
      <c r="O4355" t="s">
        <v>143</v>
      </c>
      <c r="P4355" t="s">
        <v>57</v>
      </c>
      <c r="Q4355" t="s">
        <v>62</v>
      </c>
      <c r="R4355" t="s">
        <v>250</v>
      </c>
      <c r="S4355" t="s">
        <v>57</v>
      </c>
      <c r="T4355" t="s">
        <v>57</v>
      </c>
      <c r="U4355" t="s">
        <v>61</v>
      </c>
      <c r="V4355" t="s">
        <v>61</v>
      </c>
      <c r="W4355" t="s">
        <v>57</v>
      </c>
      <c r="X4355" t="s">
        <v>61</v>
      </c>
      <c r="Y4355" t="s">
        <v>61</v>
      </c>
      <c r="Z4355" t="s">
        <v>57</v>
      </c>
      <c r="AA4355" t="s">
        <v>77</v>
      </c>
      <c r="AB4355" t="s">
        <v>57</v>
      </c>
      <c r="AC4355" t="s">
        <v>87</v>
      </c>
      <c r="AD4355">
        <v>44.8</v>
      </c>
      <c r="AE4355">
        <v>2104.55</v>
      </c>
      <c r="AF4355">
        <v>0</v>
      </c>
      <c r="AG4355">
        <v>0</v>
      </c>
      <c r="AH4355">
        <v>0</v>
      </c>
      <c r="AI4355">
        <v>2104.55</v>
      </c>
      <c r="AJ4355" t="s">
        <v>66</v>
      </c>
      <c r="AM4355">
        <v>0</v>
      </c>
      <c r="AN4355">
        <v>1</v>
      </c>
      <c r="AO4355">
        <v>0</v>
      </c>
      <c r="AP4355" t="s">
        <v>176</v>
      </c>
      <c r="AQ4355" t="s">
        <v>124</v>
      </c>
      <c r="AR4355" t="s">
        <v>137</v>
      </c>
      <c r="AS4355">
        <v>4</v>
      </c>
      <c r="AT4355">
        <v>30852</v>
      </c>
      <c r="AU4355">
        <v>1</v>
      </c>
      <c r="AV4355">
        <v>0</v>
      </c>
      <c r="AW4355">
        <v>1</v>
      </c>
      <c r="AX4355">
        <v>0</v>
      </c>
      <c r="AY4355">
        <v>5</v>
      </c>
      <c r="AZ4355" t="s">
        <v>177</v>
      </c>
      <c r="BA4355">
        <v>5</v>
      </c>
      <c r="BB4355" t="s">
        <v>80</v>
      </c>
      <c r="BC4355">
        <v>2</v>
      </c>
    </row>
    <row r="4356" spans="1:55">
      <c r="A4356" t="s">
        <v>8345</v>
      </c>
      <c r="B4356" t="s">
        <v>56</v>
      </c>
      <c r="C4356">
        <v>39</v>
      </c>
      <c r="D4356" t="s">
        <v>57</v>
      </c>
      <c r="E4356">
        <v>2</v>
      </c>
      <c r="F4356" t="s">
        <v>597</v>
      </c>
      <c r="G4356">
        <v>92571</v>
      </c>
      <c r="H4356">
        <v>33.828289</v>
      </c>
      <c r="I4356">
        <v>-117.201666</v>
      </c>
      <c r="J4356">
        <v>7</v>
      </c>
      <c r="K4356">
        <v>6</v>
      </c>
      <c r="L4356" t="s">
        <v>59</v>
      </c>
      <c r="M4356" t="s">
        <v>57</v>
      </c>
      <c r="N4356" t="s">
        <v>4868</v>
      </c>
      <c r="O4356" t="s">
        <v>57</v>
      </c>
      <c r="P4356" t="s">
        <v>57</v>
      </c>
      <c r="Q4356" t="s">
        <v>85</v>
      </c>
      <c r="R4356" t="s">
        <v>156</v>
      </c>
      <c r="S4356" t="s">
        <v>61</v>
      </c>
      <c r="T4356" t="s">
        <v>57</v>
      </c>
      <c r="U4356" t="s">
        <v>57</v>
      </c>
      <c r="V4356" t="s">
        <v>61</v>
      </c>
      <c r="W4356" t="s">
        <v>57</v>
      </c>
      <c r="X4356" t="s">
        <v>61</v>
      </c>
      <c r="Y4356" t="s">
        <v>61</v>
      </c>
      <c r="Z4356" t="s">
        <v>57</v>
      </c>
      <c r="AA4356" t="s">
        <v>77</v>
      </c>
      <c r="AB4356" t="s">
        <v>57</v>
      </c>
      <c r="AC4356" t="s">
        <v>65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66</v>
      </c>
      <c r="AM4356">
        <v>0</v>
      </c>
      <c r="AN4356">
        <v>1</v>
      </c>
      <c r="AO4356">
        <v>0</v>
      </c>
      <c r="AP4356" t="s">
        <v>91</v>
      </c>
      <c r="AQ4356" t="s">
        <v>68</v>
      </c>
      <c r="AR4356" t="s">
        <v>105</v>
      </c>
      <c r="AS4356">
        <v>4</v>
      </c>
      <c r="AT4356">
        <v>26357</v>
      </c>
      <c r="AU4356">
        <v>1</v>
      </c>
      <c r="AV4356">
        <v>0</v>
      </c>
      <c r="AW4356">
        <v>1</v>
      </c>
      <c r="AX4356">
        <v>0</v>
      </c>
      <c r="AY4356">
        <v>1</v>
      </c>
      <c r="AZ4356" t="s">
        <v>94</v>
      </c>
      <c r="BA4356">
        <v>8</v>
      </c>
      <c r="BB4356" t="s">
        <v>95</v>
      </c>
      <c r="BC4356">
        <v>1</v>
      </c>
    </row>
    <row r="4357" spans="1:55">
      <c r="A4357" t="s">
        <v>8346</v>
      </c>
      <c r="B4357" t="s">
        <v>73</v>
      </c>
      <c r="C4357">
        <v>79</v>
      </c>
      <c r="D4357" t="s">
        <v>61</v>
      </c>
      <c r="E4357">
        <v>0</v>
      </c>
      <c r="F4357" t="s">
        <v>4652</v>
      </c>
      <c r="G4357">
        <v>95746</v>
      </c>
      <c r="H4357">
        <v>38.749466</v>
      </c>
      <c r="I4357">
        <v>-121.184196</v>
      </c>
      <c r="J4357">
        <v>0</v>
      </c>
      <c r="K4357">
        <v>64</v>
      </c>
      <c r="L4357" t="s">
        <v>59</v>
      </c>
      <c r="M4357" t="s">
        <v>57</v>
      </c>
      <c r="N4357" t="s">
        <v>1957</v>
      </c>
      <c r="O4357" t="s">
        <v>61</v>
      </c>
      <c r="P4357" t="s">
        <v>61</v>
      </c>
      <c r="Q4357" t="s">
        <v>143</v>
      </c>
      <c r="R4357" t="s">
        <v>143</v>
      </c>
      <c r="S4357" t="s">
        <v>143</v>
      </c>
      <c r="T4357" t="s">
        <v>143</v>
      </c>
      <c r="U4357" t="s">
        <v>143</v>
      </c>
      <c r="V4357" t="s">
        <v>143</v>
      </c>
      <c r="W4357" t="s">
        <v>143</v>
      </c>
      <c r="X4357" t="s">
        <v>143</v>
      </c>
      <c r="Y4357" t="s">
        <v>143</v>
      </c>
      <c r="Z4357" t="s">
        <v>143</v>
      </c>
      <c r="AA4357" t="s">
        <v>122</v>
      </c>
      <c r="AB4357" t="s">
        <v>57</v>
      </c>
      <c r="AC4357" t="s">
        <v>87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66</v>
      </c>
      <c r="AM4357">
        <v>0</v>
      </c>
      <c r="AN4357">
        <v>1</v>
      </c>
      <c r="AO4357">
        <v>0</v>
      </c>
      <c r="AP4357" t="s">
        <v>123</v>
      </c>
      <c r="AQ4357" t="s">
        <v>104</v>
      </c>
      <c r="AR4357" t="s">
        <v>182</v>
      </c>
      <c r="AT4357">
        <v>20675</v>
      </c>
      <c r="AU4357">
        <v>1</v>
      </c>
      <c r="AV4357">
        <v>0</v>
      </c>
      <c r="AW4357">
        <v>1</v>
      </c>
      <c r="AX4357">
        <v>0</v>
      </c>
      <c r="AY4357">
        <v>6</v>
      </c>
      <c r="AZ4357" t="s">
        <v>125</v>
      </c>
      <c r="BA4357">
        <v>2</v>
      </c>
      <c r="BB4357" t="s">
        <v>126</v>
      </c>
      <c r="BC4357">
        <v>3</v>
      </c>
    </row>
    <row r="4358" spans="1:55">
      <c r="A4358" t="s">
        <v>8347</v>
      </c>
      <c r="B4358" t="s">
        <v>73</v>
      </c>
      <c r="C4358">
        <v>42</v>
      </c>
      <c r="D4358" t="s">
        <v>61</v>
      </c>
      <c r="E4358">
        <v>0</v>
      </c>
      <c r="F4358" t="s">
        <v>1038</v>
      </c>
      <c r="G4358">
        <v>93103</v>
      </c>
      <c r="H4358">
        <v>34.438581</v>
      </c>
      <c r="I4358">
        <v>-119.685368</v>
      </c>
      <c r="J4358">
        <v>0</v>
      </c>
      <c r="K4358">
        <v>1</v>
      </c>
      <c r="L4358" t="s">
        <v>83</v>
      </c>
      <c r="M4358" t="s">
        <v>57</v>
      </c>
      <c r="N4358" t="s">
        <v>8348</v>
      </c>
      <c r="O4358" t="s">
        <v>61</v>
      </c>
      <c r="P4358" t="s">
        <v>57</v>
      </c>
      <c r="Q4358" t="s">
        <v>85</v>
      </c>
      <c r="R4358" t="s">
        <v>76</v>
      </c>
      <c r="S4358" t="s">
        <v>61</v>
      </c>
      <c r="T4358" t="s">
        <v>61</v>
      </c>
      <c r="U4358" t="s">
        <v>61</v>
      </c>
      <c r="V4358" t="s">
        <v>61</v>
      </c>
      <c r="W4358" t="s">
        <v>61</v>
      </c>
      <c r="X4358" t="s">
        <v>61</v>
      </c>
      <c r="Y4358" t="s">
        <v>61</v>
      </c>
      <c r="Z4358" t="s">
        <v>57</v>
      </c>
      <c r="AA4358" t="s">
        <v>77</v>
      </c>
      <c r="AB4358" t="s">
        <v>57</v>
      </c>
      <c r="AC4358" t="s">
        <v>307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88.81999999999999</v>
      </c>
      <c r="AJ4358" t="s">
        <v>88</v>
      </c>
      <c r="AK4358" t="s">
        <v>89</v>
      </c>
      <c r="AL4358" t="s">
        <v>90</v>
      </c>
      <c r="AM4358">
        <v>1</v>
      </c>
      <c r="AN4358">
        <v>0</v>
      </c>
      <c r="AO4358">
        <v>0</v>
      </c>
      <c r="AP4358" t="s">
        <v>91</v>
      </c>
      <c r="AQ4358" t="s">
        <v>78</v>
      </c>
      <c r="AR4358" t="s">
        <v>93</v>
      </c>
      <c r="AS4358">
        <v>1</v>
      </c>
      <c r="AT4358">
        <v>20893</v>
      </c>
      <c r="AU4358">
        <v>1</v>
      </c>
      <c r="AV4358">
        <v>1</v>
      </c>
      <c r="AW4358">
        <v>0</v>
      </c>
      <c r="AX4358">
        <v>71.55</v>
      </c>
      <c r="AY4358">
        <v>1</v>
      </c>
      <c r="AZ4358" t="s">
        <v>94</v>
      </c>
      <c r="BA4358">
        <v>10</v>
      </c>
      <c r="BB4358" t="s">
        <v>95</v>
      </c>
      <c r="BC4358">
        <v>1</v>
      </c>
    </row>
    <row r="4359" spans="1:55">
      <c r="A4359" t="s">
        <v>8349</v>
      </c>
      <c r="B4359" t="s">
        <v>73</v>
      </c>
      <c r="C4359">
        <v>43</v>
      </c>
      <c r="D4359" t="s">
        <v>61</v>
      </c>
      <c r="E4359">
        <v>0</v>
      </c>
      <c r="F4359" t="s">
        <v>695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83</v>
      </c>
      <c r="M4359" t="s">
        <v>57</v>
      </c>
      <c r="N4359" t="s">
        <v>6688</v>
      </c>
      <c r="O4359" t="s">
        <v>61</v>
      </c>
      <c r="P4359" t="s">
        <v>61</v>
      </c>
      <c r="Q4359" t="s">
        <v>143</v>
      </c>
      <c r="R4359" t="s">
        <v>143</v>
      </c>
      <c r="S4359" t="s">
        <v>143</v>
      </c>
      <c r="T4359" t="s">
        <v>143</v>
      </c>
      <c r="U4359" t="s">
        <v>143</v>
      </c>
      <c r="V4359" t="s">
        <v>143</v>
      </c>
      <c r="W4359" t="s">
        <v>143</v>
      </c>
      <c r="X4359" t="s">
        <v>143</v>
      </c>
      <c r="Y4359" t="s">
        <v>143</v>
      </c>
      <c r="Z4359" t="s">
        <v>143</v>
      </c>
      <c r="AA4359" t="s">
        <v>77</v>
      </c>
      <c r="AB4359" t="s">
        <v>61</v>
      </c>
      <c r="AC4359" t="s">
        <v>307</v>
      </c>
      <c r="AD4359">
        <v>19.65</v>
      </c>
      <c r="AE4359">
        <v>19.65</v>
      </c>
      <c r="AF4359">
        <v>0</v>
      </c>
      <c r="AG4359">
        <v>0</v>
      </c>
      <c r="AH4359">
        <v>17.25</v>
      </c>
      <c r="AI4359">
        <v>36.9</v>
      </c>
      <c r="AJ4359" t="s">
        <v>88</v>
      </c>
      <c r="AK4359" t="s">
        <v>101</v>
      </c>
      <c r="AL4359" t="s">
        <v>690</v>
      </c>
      <c r="AM4359">
        <v>1</v>
      </c>
      <c r="AN4359">
        <v>0</v>
      </c>
      <c r="AO4359">
        <v>0</v>
      </c>
      <c r="AP4359" t="s">
        <v>91</v>
      </c>
      <c r="AQ4359" t="s">
        <v>78</v>
      </c>
      <c r="AR4359" t="s">
        <v>182</v>
      </c>
      <c r="AT4359">
        <v>23146</v>
      </c>
      <c r="AU4359">
        <v>1</v>
      </c>
      <c r="AV4359">
        <v>1</v>
      </c>
      <c r="AW4359">
        <v>0</v>
      </c>
      <c r="AX4359">
        <v>19.65</v>
      </c>
      <c r="AY4359">
        <v>1</v>
      </c>
      <c r="AZ4359" t="s">
        <v>94</v>
      </c>
      <c r="BA4359">
        <v>8</v>
      </c>
      <c r="BB4359" t="s">
        <v>95</v>
      </c>
      <c r="BC4359">
        <v>1</v>
      </c>
    </row>
    <row r="4360" spans="1:55">
      <c r="A4360" t="s">
        <v>8350</v>
      </c>
      <c r="B4360" t="s">
        <v>56</v>
      </c>
      <c r="C4360">
        <v>27</v>
      </c>
      <c r="D4360" t="s">
        <v>57</v>
      </c>
      <c r="E4360">
        <v>3</v>
      </c>
      <c r="F4360" t="s">
        <v>5475</v>
      </c>
      <c r="G4360">
        <v>92548</v>
      </c>
      <c r="H4360">
        <v>33.761894</v>
      </c>
      <c r="I4360">
        <v>-117.120868</v>
      </c>
      <c r="J4360">
        <v>0</v>
      </c>
      <c r="K4360">
        <v>1</v>
      </c>
      <c r="L4360" t="s">
        <v>59</v>
      </c>
      <c r="M4360" t="s">
        <v>57</v>
      </c>
      <c r="N4360" t="s">
        <v>8343</v>
      </c>
      <c r="O4360" t="s">
        <v>61</v>
      </c>
      <c r="P4360" t="s">
        <v>57</v>
      </c>
      <c r="Q4360" t="s">
        <v>62</v>
      </c>
      <c r="R4360" t="s">
        <v>147</v>
      </c>
      <c r="S4360" t="s">
        <v>61</v>
      </c>
      <c r="T4360" t="s">
        <v>61</v>
      </c>
      <c r="U4360" t="s">
        <v>61</v>
      </c>
      <c r="V4360" t="s">
        <v>61</v>
      </c>
      <c r="W4360" t="s">
        <v>61</v>
      </c>
      <c r="X4360" t="s">
        <v>61</v>
      </c>
      <c r="Y4360" t="s">
        <v>61</v>
      </c>
      <c r="Z4360" t="s">
        <v>57</v>
      </c>
      <c r="AA4360" t="s">
        <v>77</v>
      </c>
      <c r="AB4360" t="s">
        <v>57</v>
      </c>
      <c r="AC4360" t="s">
        <v>87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88</v>
      </c>
      <c r="AK4360" t="s">
        <v>205</v>
      </c>
      <c r="AL4360" t="s">
        <v>329</v>
      </c>
      <c r="AM4360">
        <v>1</v>
      </c>
      <c r="AN4360">
        <v>0</v>
      </c>
      <c r="AO4360">
        <v>0</v>
      </c>
      <c r="AP4360" t="s">
        <v>91</v>
      </c>
      <c r="AQ4360" t="s">
        <v>116</v>
      </c>
      <c r="AR4360" t="s">
        <v>137</v>
      </c>
      <c r="AS4360">
        <v>1</v>
      </c>
      <c r="AT4360">
        <v>4283</v>
      </c>
      <c r="AU4360">
        <v>1</v>
      </c>
      <c r="AV4360">
        <v>1</v>
      </c>
      <c r="AW4360">
        <v>0</v>
      </c>
      <c r="AX4360">
        <v>44.35</v>
      </c>
      <c r="AY4360">
        <v>1</v>
      </c>
      <c r="AZ4360" t="s">
        <v>94</v>
      </c>
      <c r="BA4360">
        <v>6</v>
      </c>
      <c r="BB4360" t="s">
        <v>95</v>
      </c>
      <c r="BC4360">
        <v>1</v>
      </c>
    </row>
    <row r="4361" spans="1:55">
      <c r="A4361" t="s">
        <v>8351</v>
      </c>
      <c r="B4361" t="s">
        <v>73</v>
      </c>
      <c r="C4361">
        <v>34</v>
      </c>
      <c r="D4361" t="s">
        <v>61</v>
      </c>
      <c r="E4361">
        <v>0</v>
      </c>
      <c r="F4361" t="s">
        <v>5309</v>
      </c>
      <c r="G4361">
        <v>92301</v>
      </c>
      <c r="H4361">
        <v>34.667815</v>
      </c>
      <c r="I4361">
        <v>-117.536183</v>
      </c>
      <c r="J4361">
        <v>0</v>
      </c>
      <c r="K4361">
        <v>10</v>
      </c>
      <c r="L4361" t="s">
        <v>59</v>
      </c>
      <c r="M4361" t="s">
        <v>57</v>
      </c>
      <c r="N4361" t="s">
        <v>8352</v>
      </c>
      <c r="O4361" t="s">
        <v>61</v>
      </c>
      <c r="P4361" t="s">
        <v>57</v>
      </c>
      <c r="Q4361" t="s">
        <v>62</v>
      </c>
      <c r="R4361" t="s">
        <v>169</v>
      </c>
      <c r="S4361" t="s">
        <v>61</v>
      </c>
      <c r="T4361" t="s">
        <v>61</v>
      </c>
      <c r="U4361" t="s">
        <v>61</v>
      </c>
      <c r="V4361" t="s">
        <v>61</v>
      </c>
      <c r="W4361" t="s">
        <v>61</v>
      </c>
      <c r="X4361" t="s">
        <v>61</v>
      </c>
      <c r="Y4361" t="s">
        <v>61</v>
      </c>
      <c r="Z4361" t="s">
        <v>57</v>
      </c>
      <c r="AA4361" t="s">
        <v>77</v>
      </c>
      <c r="AB4361" t="s">
        <v>57</v>
      </c>
      <c r="AC4361" t="s">
        <v>65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</v>
      </c>
      <c r="AJ4361" t="s">
        <v>66</v>
      </c>
      <c r="AM4361">
        <v>0</v>
      </c>
      <c r="AN4361">
        <v>1</v>
      </c>
      <c r="AO4361">
        <v>0</v>
      </c>
      <c r="AP4361" t="s">
        <v>67</v>
      </c>
      <c r="AQ4361" t="s">
        <v>68</v>
      </c>
      <c r="AR4361" t="s">
        <v>137</v>
      </c>
      <c r="AS4361">
        <v>1</v>
      </c>
      <c r="AT4361">
        <v>18980</v>
      </c>
      <c r="AU4361">
        <v>1</v>
      </c>
      <c r="AV4361">
        <v>0</v>
      </c>
      <c r="AW4361">
        <v>1</v>
      </c>
      <c r="AX4361">
        <v>0</v>
      </c>
      <c r="AY4361">
        <v>2</v>
      </c>
      <c r="AZ4361" t="s">
        <v>70</v>
      </c>
      <c r="BA4361">
        <v>5</v>
      </c>
      <c r="BB4361" t="s">
        <v>80</v>
      </c>
      <c r="BC4361">
        <v>2</v>
      </c>
    </row>
    <row r="4362" spans="1:55">
      <c r="A4362" t="s">
        <v>8353</v>
      </c>
      <c r="B4362" t="s">
        <v>56</v>
      </c>
      <c r="C4362">
        <v>45</v>
      </c>
      <c r="D4362" t="s">
        <v>61</v>
      </c>
      <c r="E4362">
        <v>0</v>
      </c>
      <c r="F4362" t="s">
        <v>259</v>
      </c>
      <c r="G4362">
        <v>95404</v>
      </c>
      <c r="H4362">
        <v>38.526941</v>
      </c>
      <c r="I4362">
        <v>-122.709096</v>
      </c>
      <c r="J4362">
        <v>0</v>
      </c>
      <c r="K4362">
        <v>1</v>
      </c>
      <c r="L4362" t="s">
        <v>83</v>
      </c>
      <c r="M4362" t="s">
        <v>57</v>
      </c>
      <c r="N4362" t="s">
        <v>5569</v>
      </c>
      <c r="O4362" t="s">
        <v>61</v>
      </c>
      <c r="P4362" t="s">
        <v>57</v>
      </c>
      <c r="Q4362" t="s">
        <v>62</v>
      </c>
      <c r="R4362" t="s">
        <v>441</v>
      </c>
      <c r="S4362" t="s">
        <v>61</v>
      </c>
      <c r="T4362" t="s">
        <v>61</v>
      </c>
      <c r="U4362" t="s">
        <v>61</v>
      </c>
      <c r="V4362" t="s">
        <v>61</v>
      </c>
      <c r="W4362" t="s">
        <v>61</v>
      </c>
      <c r="X4362" t="s">
        <v>61</v>
      </c>
      <c r="Y4362" t="s">
        <v>61</v>
      </c>
      <c r="Z4362" t="s">
        <v>57</v>
      </c>
      <c r="AA4362" t="s">
        <v>77</v>
      </c>
      <c r="AB4362" t="s">
        <v>61</v>
      </c>
      <c r="AC4362" t="s">
        <v>87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170</v>
      </c>
      <c r="AM4362">
        <v>0</v>
      </c>
      <c r="AN4362">
        <v>0</v>
      </c>
      <c r="AO4362">
        <v>0</v>
      </c>
      <c r="AP4362" t="s">
        <v>91</v>
      </c>
      <c r="AQ4362" t="s">
        <v>78</v>
      </c>
      <c r="AR4362" t="s">
        <v>137</v>
      </c>
      <c r="AS4362">
        <v>1</v>
      </c>
      <c r="AT4362">
        <v>35057</v>
      </c>
      <c r="AU4362">
        <v>0</v>
      </c>
      <c r="AX4362">
        <v>0</v>
      </c>
      <c r="AY4362">
        <v>1</v>
      </c>
      <c r="AZ4362" t="s">
        <v>94</v>
      </c>
      <c r="BA4362">
        <v>8</v>
      </c>
      <c r="BB4362" t="s">
        <v>95</v>
      </c>
      <c r="BC4362">
        <v>1</v>
      </c>
    </row>
    <row r="4363" spans="1:55">
      <c r="A4363" t="s">
        <v>8354</v>
      </c>
      <c r="B4363" t="s">
        <v>56</v>
      </c>
      <c r="C4363">
        <v>34</v>
      </c>
      <c r="D4363" t="s">
        <v>57</v>
      </c>
      <c r="E4363">
        <v>0</v>
      </c>
      <c r="F4363" t="s">
        <v>8232</v>
      </c>
      <c r="G4363">
        <v>93285</v>
      </c>
      <c r="H4363">
        <v>35.690535</v>
      </c>
      <c r="I4363">
        <v>-118.552784</v>
      </c>
      <c r="J4363">
        <v>5</v>
      </c>
      <c r="K4363">
        <v>33</v>
      </c>
      <c r="L4363" t="s">
        <v>59</v>
      </c>
      <c r="M4363" t="s">
        <v>57</v>
      </c>
      <c r="N4363" t="s">
        <v>5060</v>
      </c>
      <c r="O4363" t="s">
        <v>61</v>
      </c>
      <c r="P4363" t="s">
        <v>61</v>
      </c>
      <c r="Q4363" t="s">
        <v>143</v>
      </c>
      <c r="R4363" t="s">
        <v>143</v>
      </c>
      <c r="S4363" t="s">
        <v>143</v>
      </c>
      <c r="T4363" t="s">
        <v>143</v>
      </c>
      <c r="U4363" t="s">
        <v>143</v>
      </c>
      <c r="V4363" t="s">
        <v>143</v>
      </c>
      <c r="W4363" t="s">
        <v>143</v>
      </c>
      <c r="X4363" t="s">
        <v>143</v>
      </c>
      <c r="Y4363" t="s">
        <v>143</v>
      </c>
      <c r="Z4363" t="s">
        <v>143</v>
      </c>
      <c r="AA4363" t="s">
        <v>77</v>
      </c>
      <c r="AB4363" t="s">
        <v>61</v>
      </c>
      <c r="AC4363" t="s">
        <v>65</v>
      </c>
      <c r="AD4363">
        <v>20.05</v>
      </c>
      <c r="AE4363">
        <v>669.45</v>
      </c>
      <c r="AF4363">
        <v>0</v>
      </c>
      <c r="AG4363">
        <v>0</v>
      </c>
      <c r="AH4363">
        <v>136.95</v>
      </c>
      <c r="AI4363">
        <v>806.4</v>
      </c>
      <c r="AJ4363" t="s">
        <v>66</v>
      </c>
      <c r="AM4363">
        <v>0</v>
      </c>
      <c r="AN4363">
        <v>1</v>
      </c>
      <c r="AO4363">
        <v>0</v>
      </c>
      <c r="AP4363" t="s">
        <v>164</v>
      </c>
      <c r="AQ4363" t="s">
        <v>68</v>
      </c>
      <c r="AR4363" t="s">
        <v>182</v>
      </c>
      <c r="AT4363">
        <v>2515</v>
      </c>
      <c r="AU4363">
        <v>1</v>
      </c>
      <c r="AV4363">
        <v>0</v>
      </c>
      <c r="AW4363">
        <v>1</v>
      </c>
      <c r="AX4363">
        <v>0</v>
      </c>
      <c r="AY4363">
        <v>4</v>
      </c>
      <c r="AZ4363" t="s">
        <v>165</v>
      </c>
      <c r="BA4363">
        <v>4</v>
      </c>
      <c r="BB4363" t="s">
        <v>80</v>
      </c>
      <c r="BC4363">
        <v>2</v>
      </c>
    </row>
    <row r="4364" spans="1:55">
      <c r="A4364" t="s">
        <v>8355</v>
      </c>
      <c r="B4364" t="s">
        <v>56</v>
      </c>
      <c r="C4364">
        <v>49</v>
      </c>
      <c r="D4364" t="s">
        <v>57</v>
      </c>
      <c r="E4364">
        <v>0</v>
      </c>
      <c r="F4364" t="s">
        <v>456</v>
      </c>
      <c r="G4364">
        <v>92285</v>
      </c>
      <c r="H4364">
        <v>34.341737</v>
      </c>
      <c r="I4364">
        <v>-116.539416</v>
      </c>
      <c r="J4364">
        <v>4</v>
      </c>
      <c r="K4364">
        <v>68</v>
      </c>
      <c r="L4364" t="s">
        <v>119</v>
      </c>
      <c r="M4364" t="s">
        <v>57</v>
      </c>
      <c r="N4364" t="s">
        <v>8356</v>
      </c>
      <c r="O4364" t="s">
        <v>57</v>
      </c>
      <c r="P4364" t="s">
        <v>57</v>
      </c>
      <c r="Q4364" t="s">
        <v>135</v>
      </c>
      <c r="R4364" t="s">
        <v>86</v>
      </c>
      <c r="S4364" t="s">
        <v>57</v>
      </c>
      <c r="T4364" t="s">
        <v>61</v>
      </c>
      <c r="U4364" t="s">
        <v>61</v>
      </c>
      <c r="V4364" t="s">
        <v>57</v>
      </c>
      <c r="W4364" t="s">
        <v>61</v>
      </c>
      <c r="X4364" t="s">
        <v>61</v>
      </c>
      <c r="Y4364" t="s">
        <v>61</v>
      </c>
      <c r="Z4364" t="s">
        <v>61</v>
      </c>
      <c r="AA4364" t="s">
        <v>64</v>
      </c>
      <c r="AB4364" t="s">
        <v>61</v>
      </c>
      <c r="AC4364" t="s">
        <v>87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66</v>
      </c>
      <c r="AM4364">
        <v>0</v>
      </c>
      <c r="AN4364">
        <v>1</v>
      </c>
      <c r="AO4364">
        <v>0</v>
      </c>
      <c r="AP4364" t="s">
        <v>123</v>
      </c>
      <c r="AQ4364" t="s">
        <v>78</v>
      </c>
      <c r="AR4364" t="s">
        <v>69</v>
      </c>
      <c r="AS4364">
        <v>2</v>
      </c>
      <c r="AT4364">
        <v>2182</v>
      </c>
      <c r="AU4364">
        <v>1</v>
      </c>
      <c r="AV4364">
        <v>0</v>
      </c>
      <c r="AW4364">
        <v>1</v>
      </c>
      <c r="AX4364">
        <v>0</v>
      </c>
      <c r="AY4364">
        <v>6</v>
      </c>
      <c r="AZ4364" t="s">
        <v>125</v>
      </c>
      <c r="BA4364">
        <v>1</v>
      </c>
      <c r="BB4364" t="s">
        <v>71</v>
      </c>
      <c r="BC4364">
        <v>4</v>
      </c>
    </row>
    <row r="4365" spans="1:55">
      <c r="A4365" t="s">
        <v>8357</v>
      </c>
      <c r="B4365" t="s">
        <v>56</v>
      </c>
      <c r="C4365">
        <v>19</v>
      </c>
      <c r="D4365" t="s">
        <v>61</v>
      </c>
      <c r="E4365">
        <v>0</v>
      </c>
      <c r="F4365" t="s">
        <v>6418</v>
      </c>
      <c r="G4365">
        <v>94523</v>
      </c>
      <c r="H4365">
        <v>37.95338</v>
      </c>
      <c r="I4365">
        <v>-122.076886</v>
      </c>
      <c r="J4365">
        <v>0</v>
      </c>
      <c r="K4365">
        <v>26</v>
      </c>
      <c r="L4365" t="s">
        <v>216</v>
      </c>
      <c r="M4365" t="s">
        <v>57</v>
      </c>
      <c r="N4365" t="s">
        <v>8358</v>
      </c>
      <c r="O4365" t="s">
        <v>61</v>
      </c>
      <c r="P4365" t="s">
        <v>57</v>
      </c>
      <c r="Q4365" t="s">
        <v>85</v>
      </c>
      <c r="R4365" t="s">
        <v>230</v>
      </c>
      <c r="S4365" t="s">
        <v>57</v>
      </c>
      <c r="T4365" t="s">
        <v>61</v>
      </c>
      <c r="U4365" t="s">
        <v>57</v>
      </c>
      <c r="V4365" t="s">
        <v>57</v>
      </c>
      <c r="W4365" t="s">
        <v>61</v>
      </c>
      <c r="X4365" t="s">
        <v>61</v>
      </c>
      <c r="Y4365" t="s">
        <v>61</v>
      </c>
      <c r="Z4365" t="s">
        <v>61</v>
      </c>
      <c r="AA4365" t="s">
        <v>64</v>
      </c>
      <c r="AB4365" t="s">
        <v>57</v>
      </c>
      <c r="AC4365" t="s">
        <v>65</v>
      </c>
      <c r="AD4365">
        <v>87.15000000000001</v>
      </c>
      <c r="AE4365">
        <v>2274.1</v>
      </c>
      <c r="AF4365">
        <v>0</v>
      </c>
      <c r="AG4365">
        <v>20</v>
      </c>
      <c r="AH4365">
        <v>1172.34</v>
      </c>
      <c r="AI4365">
        <v>3466.44</v>
      </c>
      <c r="AJ4365" t="s">
        <v>66</v>
      </c>
      <c r="AM4365">
        <v>0</v>
      </c>
      <c r="AN4365">
        <v>1</v>
      </c>
      <c r="AO4365">
        <v>0</v>
      </c>
      <c r="AP4365" t="s">
        <v>164</v>
      </c>
      <c r="AQ4365" t="s">
        <v>116</v>
      </c>
      <c r="AR4365" t="s">
        <v>93</v>
      </c>
      <c r="AS4365">
        <v>3</v>
      </c>
      <c r="AT4365">
        <v>32685</v>
      </c>
      <c r="AU4365">
        <v>1</v>
      </c>
      <c r="AV4365">
        <v>0</v>
      </c>
      <c r="AW4365">
        <v>1</v>
      </c>
      <c r="AX4365">
        <v>0</v>
      </c>
      <c r="AY4365">
        <v>4</v>
      </c>
      <c r="AZ4365" t="s">
        <v>165</v>
      </c>
      <c r="BA4365">
        <v>4</v>
      </c>
      <c r="BB4365" t="s">
        <v>80</v>
      </c>
      <c r="BC4365">
        <v>2</v>
      </c>
    </row>
    <row r="4366" spans="1:55">
      <c r="A4366" t="s">
        <v>8359</v>
      </c>
      <c r="B4366" t="s">
        <v>73</v>
      </c>
      <c r="C4366">
        <v>53</v>
      </c>
      <c r="D4366" t="s">
        <v>57</v>
      </c>
      <c r="E4366">
        <v>0</v>
      </c>
      <c r="F4366" t="s">
        <v>2804</v>
      </c>
      <c r="G4366">
        <v>95224</v>
      </c>
      <c r="H4366">
        <v>38.208336</v>
      </c>
      <c r="I4366">
        <v>-120.339938</v>
      </c>
      <c r="J4366">
        <v>1</v>
      </c>
      <c r="K4366">
        <v>9</v>
      </c>
      <c r="L4366" t="s">
        <v>83</v>
      </c>
      <c r="M4366" t="s">
        <v>61</v>
      </c>
      <c r="N4366" t="s">
        <v>143</v>
      </c>
      <c r="O4366" t="s">
        <v>143</v>
      </c>
      <c r="P4366" t="s">
        <v>57</v>
      </c>
      <c r="Q4366" t="s">
        <v>135</v>
      </c>
      <c r="R4366" t="s">
        <v>296</v>
      </c>
      <c r="S4366" t="s">
        <v>61</v>
      </c>
      <c r="T4366" t="s">
        <v>61</v>
      </c>
      <c r="U4366" t="s">
        <v>61</v>
      </c>
      <c r="V4366" t="s">
        <v>61</v>
      </c>
      <c r="W4366" t="s">
        <v>61</v>
      </c>
      <c r="X4366" t="s">
        <v>61</v>
      </c>
      <c r="Y4366" t="s">
        <v>61</v>
      </c>
      <c r="Z4366" t="s">
        <v>57</v>
      </c>
      <c r="AA4366" t="s">
        <v>64</v>
      </c>
      <c r="AB4366" t="s">
        <v>61</v>
      </c>
      <c r="AC4366" t="s">
        <v>87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88</v>
      </c>
      <c r="AK4366" t="s">
        <v>89</v>
      </c>
      <c r="AL4366" t="s">
        <v>356</v>
      </c>
      <c r="AM4366">
        <v>1</v>
      </c>
      <c r="AN4366">
        <v>0</v>
      </c>
      <c r="AO4366">
        <v>0</v>
      </c>
      <c r="AP4366" t="s">
        <v>67</v>
      </c>
      <c r="AQ4366" t="s">
        <v>92</v>
      </c>
      <c r="AR4366" t="s">
        <v>182</v>
      </c>
      <c r="AS4366">
        <v>1</v>
      </c>
      <c r="AT4366">
        <v>115</v>
      </c>
      <c r="AU4366">
        <v>1</v>
      </c>
      <c r="AV4366">
        <v>1</v>
      </c>
      <c r="AW4366">
        <v>0</v>
      </c>
      <c r="AX4366">
        <v>24.1</v>
      </c>
      <c r="AY4366">
        <v>2</v>
      </c>
      <c r="AZ4366" t="s">
        <v>70</v>
      </c>
      <c r="BA4366">
        <v>1</v>
      </c>
      <c r="BB4366" t="s">
        <v>71</v>
      </c>
      <c r="BC4366">
        <v>4</v>
      </c>
    </row>
    <row r="4367" spans="1:55">
      <c r="A4367" t="s">
        <v>8360</v>
      </c>
      <c r="B4367" t="s">
        <v>73</v>
      </c>
      <c r="C4367">
        <v>31</v>
      </c>
      <c r="D4367" t="s">
        <v>61</v>
      </c>
      <c r="E4367">
        <v>0</v>
      </c>
      <c r="F4367" t="s">
        <v>252</v>
      </c>
      <c r="G4367">
        <v>92128</v>
      </c>
      <c r="H4367">
        <v>33.000269</v>
      </c>
      <c r="I4367">
        <v>-117.072093</v>
      </c>
      <c r="J4367">
        <v>0</v>
      </c>
      <c r="K4367">
        <v>1</v>
      </c>
      <c r="L4367" t="s">
        <v>59</v>
      </c>
      <c r="M4367" t="s">
        <v>61</v>
      </c>
      <c r="N4367" t="s">
        <v>143</v>
      </c>
      <c r="O4367" t="s">
        <v>143</v>
      </c>
      <c r="P4367" t="s">
        <v>57</v>
      </c>
      <c r="Q4367" t="s">
        <v>135</v>
      </c>
      <c r="R4367" t="s">
        <v>441</v>
      </c>
      <c r="S4367" t="s">
        <v>61</v>
      </c>
      <c r="T4367" t="s">
        <v>61</v>
      </c>
      <c r="U4367" t="s">
        <v>61</v>
      </c>
      <c r="V4367" t="s">
        <v>61</v>
      </c>
      <c r="W4367" t="s">
        <v>61</v>
      </c>
      <c r="X4367" t="s">
        <v>61</v>
      </c>
      <c r="Y4367" t="s">
        <v>61</v>
      </c>
      <c r="Z4367" t="s">
        <v>57</v>
      </c>
      <c r="AA4367" t="s">
        <v>77</v>
      </c>
      <c r="AB4367" t="s">
        <v>61</v>
      </c>
      <c r="AC4367" t="s">
        <v>65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170</v>
      </c>
      <c r="AM4367">
        <v>0</v>
      </c>
      <c r="AN4367">
        <v>0</v>
      </c>
      <c r="AO4367">
        <v>0</v>
      </c>
      <c r="AP4367" t="s">
        <v>91</v>
      </c>
      <c r="AQ4367" t="s">
        <v>68</v>
      </c>
      <c r="AR4367" t="s">
        <v>182</v>
      </c>
      <c r="AS4367">
        <v>1</v>
      </c>
      <c r="AT4367">
        <v>42733</v>
      </c>
      <c r="AU4367">
        <v>0</v>
      </c>
      <c r="AX4367">
        <v>0</v>
      </c>
      <c r="AY4367">
        <v>1</v>
      </c>
      <c r="AZ4367" t="s">
        <v>94</v>
      </c>
      <c r="BA4367">
        <v>8</v>
      </c>
      <c r="BB4367" t="s">
        <v>95</v>
      </c>
      <c r="BC4367">
        <v>1</v>
      </c>
    </row>
    <row r="4368" spans="1:55">
      <c r="A4368" t="s">
        <v>8361</v>
      </c>
      <c r="B4368" t="s">
        <v>73</v>
      </c>
      <c r="C4368">
        <v>57</v>
      </c>
      <c r="D4368" t="s">
        <v>57</v>
      </c>
      <c r="E4368">
        <v>3</v>
      </c>
      <c r="F4368" t="s">
        <v>4036</v>
      </c>
      <c r="G4368">
        <v>93458</v>
      </c>
      <c r="H4368">
        <v>34.95934</v>
      </c>
      <c r="I4368">
        <v>-120.490081</v>
      </c>
      <c r="J4368">
        <v>0</v>
      </c>
      <c r="K4368">
        <v>71</v>
      </c>
      <c r="L4368" t="s">
        <v>119</v>
      </c>
      <c r="M4368" t="s">
        <v>57</v>
      </c>
      <c r="N4368" t="s">
        <v>7743</v>
      </c>
      <c r="O4368" t="s">
        <v>57</v>
      </c>
      <c r="P4368" t="s">
        <v>57</v>
      </c>
      <c r="Q4368" t="s">
        <v>135</v>
      </c>
      <c r="R4368" t="s">
        <v>289</v>
      </c>
      <c r="S4368" t="s">
        <v>57</v>
      </c>
      <c r="T4368" t="s">
        <v>61</v>
      </c>
      <c r="U4368" t="s">
        <v>57</v>
      </c>
      <c r="V4368" t="s">
        <v>57</v>
      </c>
      <c r="W4368" t="s">
        <v>57</v>
      </c>
      <c r="X4368" t="s">
        <v>57</v>
      </c>
      <c r="Y4368" t="s">
        <v>57</v>
      </c>
      <c r="Z4368" t="s">
        <v>57</v>
      </c>
      <c r="AA4368" t="s">
        <v>64</v>
      </c>
      <c r="AB4368" t="s">
        <v>61</v>
      </c>
      <c r="AC4368" t="s">
        <v>87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66</v>
      </c>
      <c r="AM4368">
        <v>0</v>
      </c>
      <c r="AN4368">
        <v>1</v>
      </c>
      <c r="AO4368">
        <v>0</v>
      </c>
      <c r="AP4368" t="s">
        <v>123</v>
      </c>
      <c r="AQ4368" t="s">
        <v>92</v>
      </c>
      <c r="AR4368" t="s">
        <v>93</v>
      </c>
      <c r="AS4368">
        <v>7</v>
      </c>
      <c r="AT4368">
        <v>43684</v>
      </c>
      <c r="AU4368">
        <v>1</v>
      </c>
      <c r="AV4368">
        <v>0</v>
      </c>
      <c r="AW4368">
        <v>1</v>
      </c>
      <c r="AX4368">
        <v>0</v>
      </c>
      <c r="AY4368">
        <v>6</v>
      </c>
      <c r="AZ4368" t="s">
        <v>125</v>
      </c>
      <c r="BA4368">
        <v>0</v>
      </c>
      <c r="BB4368" t="s">
        <v>71</v>
      </c>
      <c r="BC4368">
        <v>4</v>
      </c>
    </row>
    <row r="4369" spans="1:55">
      <c r="A4369" t="s">
        <v>8362</v>
      </c>
      <c r="B4369" t="s">
        <v>73</v>
      </c>
      <c r="C4369">
        <v>77</v>
      </c>
      <c r="D4369" t="s">
        <v>61</v>
      </c>
      <c r="E4369">
        <v>0</v>
      </c>
      <c r="F4369" t="s">
        <v>240</v>
      </c>
      <c r="G4369">
        <v>95206</v>
      </c>
      <c r="H4369">
        <v>37.902422</v>
      </c>
      <c r="I4369">
        <v>-121.440029</v>
      </c>
      <c r="J4369">
        <v>0</v>
      </c>
      <c r="K4369">
        <v>3</v>
      </c>
      <c r="L4369" t="s">
        <v>59</v>
      </c>
      <c r="M4369" t="s">
        <v>57</v>
      </c>
      <c r="N4369" t="s">
        <v>6086</v>
      </c>
      <c r="O4369" t="s">
        <v>61</v>
      </c>
      <c r="P4369" t="s">
        <v>57</v>
      </c>
      <c r="Q4369" t="s">
        <v>85</v>
      </c>
      <c r="R4369" t="s">
        <v>1317</v>
      </c>
      <c r="S4369" t="s">
        <v>61</v>
      </c>
      <c r="T4369" t="s">
        <v>61</v>
      </c>
      <c r="U4369" t="s">
        <v>61</v>
      </c>
      <c r="V4369" t="s">
        <v>61</v>
      </c>
      <c r="W4369" t="s">
        <v>57</v>
      </c>
      <c r="X4369" t="s">
        <v>61</v>
      </c>
      <c r="Y4369" t="s">
        <v>61</v>
      </c>
      <c r="Z4369" t="s">
        <v>57</v>
      </c>
      <c r="AA4369" t="s">
        <v>77</v>
      </c>
      <c r="AB4369" t="s">
        <v>57</v>
      </c>
      <c r="AC4369" t="s">
        <v>87</v>
      </c>
      <c r="AD4369">
        <v>79.90000000000001</v>
      </c>
      <c r="AE4369">
        <v>260.9</v>
      </c>
      <c r="AF4369">
        <v>0</v>
      </c>
      <c r="AG4369">
        <v>0</v>
      </c>
      <c r="AH4369">
        <v>8.94</v>
      </c>
      <c r="AI4369">
        <v>269.84</v>
      </c>
      <c r="AJ4369" t="s">
        <v>88</v>
      </c>
      <c r="AK4369" t="s">
        <v>201</v>
      </c>
      <c r="AL4369" t="s">
        <v>743</v>
      </c>
      <c r="AM4369">
        <v>1</v>
      </c>
      <c r="AN4369">
        <v>0</v>
      </c>
      <c r="AO4369">
        <v>0</v>
      </c>
      <c r="AP4369" t="s">
        <v>91</v>
      </c>
      <c r="AQ4369" t="s">
        <v>104</v>
      </c>
      <c r="AR4369" t="s">
        <v>93</v>
      </c>
      <c r="AS4369">
        <v>2</v>
      </c>
      <c r="AT4369">
        <v>49657</v>
      </c>
      <c r="AU4369">
        <v>1</v>
      </c>
      <c r="AV4369">
        <v>1</v>
      </c>
      <c r="AW4369">
        <v>0</v>
      </c>
      <c r="AX4369">
        <v>79.90000000000001</v>
      </c>
      <c r="AY4369">
        <v>1</v>
      </c>
      <c r="AZ4369" t="s">
        <v>94</v>
      </c>
      <c r="BA4369">
        <v>10</v>
      </c>
      <c r="BB4369" t="s">
        <v>95</v>
      </c>
      <c r="BC4369">
        <v>1</v>
      </c>
    </row>
    <row r="4370" spans="1:55">
      <c r="A4370" t="s">
        <v>8363</v>
      </c>
      <c r="B4370" t="s">
        <v>73</v>
      </c>
      <c r="C4370">
        <v>46</v>
      </c>
      <c r="D4370" t="s">
        <v>61</v>
      </c>
      <c r="E4370">
        <v>0</v>
      </c>
      <c r="F4370" t="s">
        <v>2012</v>
      </c>
      <c r="G4370">
        <v>95415</v>
      </c>
      <c r="H4370">
        <v>39.025867</v>
      </c>
      <c r="I4370">
        <v>-123.381544</v>
      </c>
      <c r="J4370">
        <v>0</v>
      </c>
      <c r="K4370">
        <v>71</v>
      </c>
      <c r="L4370" t="s">
        <v>59</v>
      </c>
      <c r="M4370" t="s">
        <v>61</v>
      </c>
      <c r="N4370" t="s">
        <v>143</v>
      </c>
      <c r="O4370" t="s">
        <v>143</v>
      </c>
      <c r="P4370" t="s">
        <v>57</v>
      </c>
      <c r="Q4370" t="s">
        <v>135</v>
      </c>
      <c r="R4370" t="s">
        <v>163</v>
      </c>
      <c r="S4370" t="s">
        <v>57</v>
      </c>
      <c r="T4370" t="s">
        <v>57</v>
      </c>
      <c r="U4370" t="s">
        <v>57</v>
      </c>
      <c r="V4370" t="s">
        <v>57</v>
      </c>
      <c r="W4370" t="s">
        <v>57</v>
      </c>
      <c r="X4370" t="s">
        <v>61</v>
      </c>
      <c r="Y4370" t="s">
        <v>61</v>
      </c>
      <c r="Z4370" t="s">
        <v>57</v>
      </c>
      <c r="AA4370" t="s">
        <v>122</v>
      </c>
      <c r="AB4370" t="s">
        <v>61</v>
      </c>
      <c r="AC4370" t="s">
        <v>87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66</v>
      </c>
      <c r="AM4370">
        <v>0</v>
      </c>
      <c r="AN4370">
        <v>1</v>
      </c>
      <c r="AO4370">
        <v>0</v>
      </c>
      <c r="AP4370" t="s">
        <v>123</v>
      </c>
      <c r="AQ4370" t="s">
        <v>78</v>
      </c>
      <c r="AR4370" t="s">
        <v>69</v>
      </c>
      <c r="AS4370">
        <v>6</v>
      </c>
      <c r="AT4370">
        <v>1374</v>
      </c>
      <c r="AU4370">
        <v>1</v>
      </c>
      <c r="AV4370">
        <v>0</v>
      </c>
      <c r="AW4370">
        <v>1</v>
      </c>
      <c r="AX4370">
        <v>0</v>
      </c>
      <c r="AY4370">
        <v>6</v>
      </c>
      <c r="AZ4370" t="s">
        <v>125</v>
      </c>
      <c r="BA4370">
        <v>2</v>
      </c>
      <c r="BB4370" t="s">
        <v>126</v>
      </c>
      <c r="BC4370">
        <v>3</v>
      </c>
    </row>
    <row r="4371" spans="1:55">
      <c r="A4371" t="s">
        <v>8364</v>
      </c>
      <c r="B4371" t="s">
        <v>56</v>
      </c>
      <c r="C4371">
        <v>40</v>
      </c>
      <c r="D4371" t="s">
        <v>57</v>
      </c>
      <c r="E4371">
        <v>1</v>
      </c>
      <c r="F4371" t="s">
        <v>4285</v>
      </c>
      <c r="G4371">
        <v>93653</v>
      </c>
      <c r="H4371">
        <v>37.252057</v>
      </c>
      <c r="I4371">
        <v>-119.95783</v>
      </c>
      <c r="J4371">
        <v>1</v>
      </c>
      <c r="K4371">
        <v>6</v>
      </c>
      <c r="L4371" t="s">
        <v>83</v>
      </c>
      <c r="M4371" t="s">
        <v>57</v>
      </c>
      <c r="N4371" t="s">
        <v>8365</v>
      </c>
      <c r="O4371" t="s">
        <v>61</v>
      </c>
      <c r="P4371" t="s">
        <v>61</v>
      </c>
      <c r="Q4371" t="s">
        <v>143</v>
      </c>
      <c r="R4371" t="s">
        <v>143</v>
      </c>
      <c r="S4371" t="s">
        <v>143</v>
      </c>
      <c r="T4371" t="s">
        <v>143</v>
      </c>
      <c r="U4371" t="s">
        <v>143</v>
      </c>
      <c r="V4371" t="s">
        <v>143</v>
      </c>
      <c r="W4371" t="s">
        <v>143</v>
      </c>
      <c r="X4371" t="s">
        <v>143</v>
      </c>
      <c r="Y4371" t="s">
        <v>143</v>
      </c>
      <c r="Z4371" t="s">
        <v>143</v>
      </c>
      <c r="AA4371" t="s">
        <v>77</v>
      </c>
      <c r="AB4371" t="s">
        <v>61</v>
      </c>
      <c r="AC4371" t="s">
        <v>65</v>
      </c>
      <c r="AD4371">
        <v>19.85</v>
      </c>
      <c r="AE4371">
        <v>119.3</v>
      </c>
      <c r="AF4371">
        <v>0</v>
      </c>
      <c r="AG4371">
        <v>0</v>
      </c>
      <c r="AH4371">
        <v>38.88</v>
      </c>
      <c r="AI4371">
        <v>158.18</v>
      </c>
      <c r="AJ4371" t="s">
        <v>66</v>
      </c>
      <c r="AM4371">
        <v>0</v>
      </c>
      <c r="AN4371">
        <v>1</v>
      </c>
      <c r="AO4371">
        <v>0</v>
      </c>
      <c r="AP4371" t="s">
        <v>91</v>
      </c>
      <c r="AQ4371" t="s">
        <v>78</v>
      </c>
      <c r="AR4371" t="s">
        <v>182</v>
      </c>
      <c r="AT4371">
        <v>972</v>
      </c>
      <c r="AU4371">
        <v>1</v>
      </c>
      <c r="AV4371">
        <v>0</v>
      </c>
      <c r="AW4371">
        <v>1</v>
      </c>
      <c r="AX4371">
        <v>0</v>
      </c>
      <c r="AY4371">
        <v>1</v>
      </c>
      <c r="AZ4371" t="s">
        <v>94</v>
      </c>
      <c r="BA4371">
        <v>6</v>
      </c>
      <c r="BB4371" t="s">
        <v>95</v>
      </c>
      <c r="BC4371">
        <v>1</v>
      </c>
    </row>
    <row r="4372" spans="1:55">
      <c r="A4372" t="s">
        <v>8366</v>
      </c>
      <c r="B4372" t="s">
        <v>56</v>
      </c>
      <c r="C4372">
        <v>46</v>
      </c>
      <c r="D4372" t="s">
        <v>61</v>
      </c>
      <c r="E4372">
        <v>0</v>
      </c>
      <c r="F4372" t="s">
        <v>4292</v>
      </c>
      <c r="G4372">
        <v>94971</v>
      </c>
      <c r="H4372">
        <v>38.240769</v>
      </c>
      <c r="I4372">
        <v>-122.901041</v>
      </c>
      <c r="J4372">
        <v>0</v>
      </c>
      <c r="K4372">
        <v>2</v>
      </c>
      <c r="L4372" t="s">
        <v>59</v>
      </c>
      <c r="M4372" t="s">
        <v>57</v>
      </c>
      <c r="N4372" t="s">
        <v>6261</v>
      </c>
      <c r="O4372" t="s">
        <v>61</v>
      </c>
      <c r="P4372" t="s">
        <v>57</v>
      </c>
      <c r="Q4372" t="s">
        <v>85</v>
      </c>
      <c r="R4372" t="s">
        <v>586</v>
      </c>
      <c r="S4372" t="s">
        <v>61</v>
      </c>
      <c r="T4372" t="s">
        <v>61</v>
      </c>
      <c r="U4372" t="s">
        <v>61</v>
      </c>
      <c r="V4372" t="s">
        <v>61</v>
      </c>
      <c r="W4372" t="s">
        <v>61</v>
      </c>
      <c r="X4372" t="s">
        <v>61</v>
      </c>
      <c r="Y4372" t="s">
        <v>61</v>
      </c>
      <c r="Z4372" t="s">
        <v>57</v>
      </c>
      <c r="AA4372" t="s">
        <v>77</v>
      </c>
      <c r="AB4372" t="s">
        <v>61</v>
      </c>
      <c r="AC4372" t="s">
        <v>87</v>
      </c>
      <c r="AD4372">
        <v>69.75</v>
      </c>
      <c r="AE4372">
        <v>144.55</v>
      </c>
      <c r="AF4372">
        <v>0</v>
      </c>
      <c r="AG4372">
        <v>0</v>
      </c>
      <c r="AH4372">
        <v>52.88</v>
      </c>
      <c r="AI4372">
        <v>197.43</v>
      </c>
      <c r="AJ4372" t="s">
        <v>88</v>
      </c>
      <c r="AK4372" t="s">
        <v>89</v>
      </c>
      <c r="AL4372" t="s">
        <v>90</v>
      </c>
      <c r="AM4372">
        <v>1</v>
      </c>
      <c r="AN4372">
        <v>0</v>
      </c>
      <c r="AO4372">
        <v>0</v>
      </c>
      <c r="AP4372" t="s">
        <v>91</v>
      </c>
      <c r="AQ4372" t="s">
        <v>78</v>
      </c>
      <c r="AR4372" t="s">
        <v>69</v>
      </c>
      <c r="AS4372">
        <v>1</v>
      </c>
      <c r="AT4372">
        <v>384</v>
      </c>
      <c r="AU4372">
        <v>1</v>
      </c>
      <c r="AV4372">
        <v>1</v>
      </c>
      <c r="AW4372">
        <v>0</v>
      </c>
      <c r="AX4372">
        <v>69.75</v>
      </c>
      <c r="AY4372">
        <v>1</v>
      </c>
      <c r="AZ4372" t="s">
        <v>94</v>
      </c>
      <c r="BA4372">
        <v>10</v>
      </c>
      <c r="BB4372" t="s">
        <v>95</v>
      </c>
      <c r="BC4372">
        <v>1</v>
      </c>
    </row>
    <row r="4373" spans="1:55">
      <c r="A4373" t="s">
        <v>8367</v>
      </c>
      <c r="B4373" t="s">
        <v>73</v>
      </c>
      <c r="C4373">
        <v>33</v>
      </c>
      <c r="D4373" t="s">
        <v>57</v>
      </c>
      <c r="E4373">
        <v>0</v>
      </c>
      <c r="F4373" t="s">
        <v>1299</v>
      </c>
      <c r="G4373">
        <v>96024</v>
      </c>
      <c r="H4373">
        <v>40.586588</v>
      </c>
      <c r="I4373">
        <v>-122.903677</v>
      </c>
      <c r="J4373">
        <v>8</v>
      </c>
      <c r="K4373">
        <v>72</v>
      </c>
      <c r="L4373" t="s">
        <v>119</v>
      </c>
      <c r="M4373" t="s">
        <v>61</v>
      </c>
      <c r="N4373" t="s">
        <v>143</v>
      </c>
      <c r="O4373" t="s">
        <v>143</v>
      </c>
      <c r="P4373" t="s">
        <v>57</v>
      </c>
      <c r="Q4373" t="s">
        <v>135</v>
      </c>
      <c r="R4373" t="s">
        <v>160</v>
      </c>
      <c r="S4373" t="s">
        <v>57</v>
      </c>
      <c r="T4373" t="s">
        <v>57</v>
      </c>
      <c r="U4373" t="s">
        <v>57</v>
      </c>
      <c r="V4373" t="s">
        <v>57</v>
      </c>
      <c r="W4373" t="s">
        <v>57</v>
      </c>
      <c r="X4373" t="s">
        <v>57</v>
      </c>
      <c r="Y4373" t="s">
        <v>57</v>
      </c>
      <c r="Z4373" t="s">
        <v>61</v>
      </c>
      <c r="AA4373" t="s">
        <v>122</v>
      </c>
      <c r="AB4373" t="s">
        <v>57</v>
      </c>
      <c r="AC4373" t="s">
        <v>87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66</v>
      </c>
      <c r="AM4373">
        <v>0</v>
      </c>
      <c r="AN4373">
        <v>1</v>
      </c>
      <c r="AO4373">
        <v>0</v>
      </c>
      <c r="AP4373" t="s">
        <v>123</v>
      </c>
      <c r="AQ4373" t="s">
        <v>68</v>
      </c>
      <c r="AR4373" t="s">
        <v>69</v>
      </c>
      <c r="AS4373">
        <v>7</v>
      </c>
      <c r="AT4373">
        <v>960</v>
      </c>
      <c r="AU4373">
        <v>1</v>
      </c>
      <c r="AV4373">
        <v>0</v>
      </c>
      <c r="AW4373">
        <v>1</v>
      </c>
      <c r="AX4373">
        <v>0</v>
      </c>
      <c r="AY4373">
        <v>6</v>
      </c>
      <c r="AZ4373" t="s">
        <v>125</v>
      </c>
      <c r="BA4373">
        <v>1</v>
      </c>
      <c r="BB4373" t="s">
        <v>71</v>
      </c>
      <c r="BC4373">
        <v>4</v>
      </c>
    </row>
    <row r="4374" spans="1:55">
      <c r="A4374" t="s">
        <v>8368</v>
      </c>
      <c r="B4374" t="s">
        <v>56</v>
      </c>
      <c r="C4374">
        <v>69</v>
      </c>
      <c r="D4374" t="s">
        <v>61</v>
      </c>
      <c r="E4374">
        <v>0</v>
      </c>
      <c r="F4374" t="s">
        <v>252</v>
      </c>
      <c r="G4374">
        <v>92126</v>
      </c>
      <c r="H4374">
        <v>32.886925</v>
      </c>
      <c r="I4374">
        <v>-117.152162</v>
      </c>
      <c r="J4374">
        <v>0</v>
      </c>
      <c r="K4374">
        <v>3</v>
      </c>
      <c r="L4374" t="s">
        <v>59</v>
      </c>
      <c r="M4374" t="s">
        <v>57</v>
      </c>
      <c r="N4374" t="s">
        <v>5612</v>
      </c>
      <c r="O4374" t="s">
        <v>61</v>
      </c>
      <c r="P4374" t="s">
        <v>57</v>
      </c>
      <c r="Q4374" t="s">
        <v>85</v>
      </c>
      <c r="R4374" t="s">
        <v>63</v>
      </c>
      <c r="S4374" t="s">
        <v>61</v>
      </c>
      <c r="T4374" t="s">
        <v>61</v>
      </c>
      <c r="U4374" t="s">
        <v>61</v>
      </c>
      <c r="V4374" t="s">
        <v>61</v>
      </c>
      <c r="W4374" t="s">
        <v>61</v>
      </c>
      <c r="X4374" t="s">
        <v>61</v>
      </c>
      <c r="Y4374" t="s">
        <v>61</v>
      </c>
      <c r="Z4374" t="s">
        <v>57</v>
      </c>
      <c r="AA4374" t="s">
        <v>77</v>
      </c>
      <c r="AB4374" t="s">
        <v>57</v>
      </c>
      <c r="AC4374" t="s">
        <v>87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88</v>
      </c>
      <c r="AK4374" t="s">
        <v>89</v>
      </c>
      <c r="AL4374" t="s">
        <v>181</v>
      </c>
      <c r="AM4374">
        <v>1</v>
      </c>
      <c r="AN4374">
        <v>0</v>
      </c>
      <c r="AO4374">
        <v>0</v>
      </c>
      <c r="AP4374" t="s">
        <v>91</v>
      </c>
      <c r="AQ4374" t="s">
        <v>124</v>
      </c>
      <c r="AR4374" t="s">
        <v>93</v>
      </c>
      <c r="AS4374">
        <v>1</v>
      </c>
      <c r="AT4374">
        <v>74232</v>
      </c>
      <c r="AU4374">
        <v>1</v>
      </c>
      <c r="AV4374">
        <v>1</v>
      </c>
      <c r="AW4374">
        <v>0</v>
      </c>
      <c r="AX4374">
        <v>70.3</v>
      </c>
      <c r="AY4374">
        <v>1</v>
      </c>
      <c r="AZ4374" t="s">
        <v>94</v>
      </c>
      <c r="BA4374">
        <v>10</v>
      </c>
      <c r="BB4374" t="s">
        <v>95</v>
      </c>
      <c r="BC4374">
        <v>1</v>
      </c>
    </row>
    <row r="4375" spans="1:55">
      <c r="A4375" t="s">
        <v>8369</v>
      </c>
      <c r="B4375" t="s">
        <v>73</v>
      </c>
      <c r="C4375">
        <v>19</v>
      </c>
      <c r="D4375" t="s">
        <v>61</v>
      </c>
      <c r="E4375">
        <v>0</v>
      </c>
      <c r="F4375" t="s">
        <v>1273</v>
      </c>
      <c r="G4375">
        <v>91321</v>
      </c>
      <c r="H4375">
        <v>34.370378</v>
      </c>
      <c r="I4375">
        <v>-118.504118</v>
      </c>
      <c r="J4375">
        <v>0</v>
      </c>
      <c r="K4375">
        <v>59</v>
      </c>
      <c r="L4375" t="s">
        <v>129</v>
      </c>
      <c r="M4375" t="s">
        <v>57</v>
      </c>
      <c r="N4375" t="s">
        <v>8370</v>
      </c>
      <c r="O4375" t="s">
        <v>57</v>
      </c>
      <c r="P4375" t="s">
        <v>57</v>
      </c>
      <c r="Q4375" t="s">
        <v>85</v>
      </c>
      <c r="R4375" t="s">
        <v>224</v>
      </c>
      <c r="S4375" t="s">
        <v>61</v>
      </c>
      <c r="T4375" t="s">
        <v>57</v>
      </c>
      <c r="U4375" t="s">
        <v>57</v>
      </c>
      <c r="V4375" t="s">
        <v>57</v>
      </c>
      <c r="W4375" t="s">
        <v>57</v>
      </c>
      <c r="X4375" t="s">
        <v>57</v>
      </c>
      <c r="Y4375" t="s">
        <v>57</v>
      </c>
      <c r="Z4375" t="s">
        <v>57</v>
      </c>
      <c r="AA4375" t="s">
        <v>77</v>
      </c>
      <c r="AB4375" t="s">
        <v>57</v>
      </c>
      <c r="AC4375" t="s">
        <v>87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66</v>
      </c>
      <c r="AM4375">
        <v>0</v>
      </c>
      <c r="AN4375">
        <v>1</v>
      </c>
      <c r="AO4375">
        <v>0</v>
      </c>
      <c r="AP4375" t="s">
        <v>123</v>
      </c>
      <c r="AQ4375" t="s">
        <v>116</v>
      </c>
      <c r="AR4375" t="s">
        <v>105</v>
      </c>
      <c r="AS4375">
        <v>7</v>
      </c>
      <c r="AT4375">
        <v>30742</v>
      </c>
      <c r="AU4375">
        <v>1</v>
      </c>
      <c r="AV4375">
        <v>0</v>
      </c>
      <c r="AW4375">
        <v>1</v>
      </c>
      <c r="AX4375">
        <v>0</v>
      </c>
      <c r="AY4375">
        <v>6</v>
      </c>
      <c r="AZ4375" t="s">
        <v>125</v>
      </c>
      <c r="BA4375">
        <v>7</v>
      </c>
      <c r="BB4375" t="s">
        <v>95</v>
      </c>
      <c r="BC4375">
        <v>1</v>
      </c>
    </row>
    <row r="4376" spans="1:55">
      <c r="A4376" t="s">
        <v>8371</v>
      </c>
      <c r="B4376" t="s">
        <v>56</v>
      </c>
      <c r="C4376">
        <v>61</v>
      </c>
      <c r="D4376" t="s">
        <v>61</v>
      </c>
      <c r="E4376">
        <v>0</v>
      </c>
      <c r="F4376" t="s">
        <v>1991</v>
      </c>
      <c r="G4376">
        <v>96137</v>
      </c>
      <c r="H4376">
        <v>40.271535</v>
      </c>
      <c r="I4376">
        <v>-121.018087</v>
      </c>
      <c r="J4376">
        <v>0</v>
      </c>
      <c r="K4376">
        <v>57</v>
      </c>
      <c r="L4376" t="s">
        <v>59</v>
      </c>
      <c r="M4376" t="s">
        <v>57</v>
      </c>
      <c r="N4376" t="s">
        <v>263</v>
      </c>
      <c r="O4376" t="s">
        <v>61</v>
      </c>
      <c r="P4376" t="s">
        <v>57</v>
      </c>
      <c r="Q4376" t="s">
        <v>135</v>
      </c>
      <c r="R4376" t="s">
        <v>1317</v>
      </c>
      <c r="S4376" t="s">
        <v>57</v>
      </c>
      <c r="T4376" t="s">
        <v>57</v>
      </c>
      <c r="U4376" t="s">
        <v>57</v>
      </c>
      <c r="V4376" t="s">
        <v>57</v>
      </c>
      <c r="W4376" t="s">
        <v>57</v>
      </c>
      <c r="X4376" t="s">
        <v>61</v>
      </c>
      <c r="Y4376" t="s">
        <v>61</v>
      </c>
      <c r="Z4376" t="s">
        <v>57</v>
      </c>
      <c r="AA4376" t="s">
        <v>122</v>
      </c>
      <c r="AB4376" t="s">
        <v>57</v>
      </c>
      <c r="AC4376" t="s">
        <v>65</v>
      </c>
      <c r="AD4376">
        <v>74.3</v>
      </c>
      <c r="AE4376">
        <v>4166.35</v>
      </c>
      <c r="AF4376">
        <v>0</v>
      </c>
      <c r="AG4376">
        <v>0</v>
      </c>
      <c r="AH4376">
        <v>367.65</v>
      </c>
      <c r="AI4376">
        <v>4534</v>
      </c>
      <c r="AJ4376" t="s">
        <v>66</v>
      </c>
      <c r="AM4376">
        <v>0</v>
      </c>
      <c r="AN4376">
        <v>1</v>
      </c>
      <c r="AO4376">
        <v>0</v>
      </c>
      <c r="AP4376" t="s">
        <v>123</v>
      </c>
      <c r="AQ4376" t="s">
        <v>124</v>
      </c>
      <c r="AR4376" t="s">
        <v>93</v>
      </c>
      <c r="AS4376">
        <v>6</v>
      </c>
      <c r="AT4376">
        <v>4158</v>
      </c>
      <c r="AU4376">
        <v>1</v>
      </c>
      <c r="AV4376">
        <v>0</v>
      </c>
      <c r="AW4376">
        <v>1</v>
      </c>
      <c r="AX4376">
        <v>0</v>
      </c>
      <c r="AY4376">
        <v>6</v>
      </c>
      <c r="AZ4376" t="s">
        <v>125</v>
      </c>
      <c r="BA4376">
        <v>2</v>
      </c>
      <c r="BB4376" t="s">
        <v>126</v>
      </c>
      <c r="BC4376">
        <v>3</v>
      </c>
    </row>
    <row r="4377" spans="1:55">
      <c r="A4377" t="s">
        <v>8372</v>
      </c>
      <c r="B4377" t="s">
        <v>73</v>
      </c>
      <c r="C4377">
        <v>42</v>
      </c>
      <c r="D4377" t="s">
        <v>57</v>
      </c>
      <c r="E4377">
        <v>1</v>
      </c>
      <c r="F4377" t="s">
        <v>2822</v>
      </c>
      <c r="G4377">
        <v>94513</v>
      </c>
      <c r="H4377">
        <v>37.908242</v>
      </c>
      <c r="I4377">
        <v>-121.682472</v>
      </c>
      <c r="J4377">
        <v>8</v>
      </c>
      <c r="K4377">
        <v>35</v>
      </c>
      <c r="L4377" t="s">
        <v>59</v>
      </c>
      <c r="M4377" t="s">
        <v>57</v>
      </c>
      <c r="N4377" t="s">
        <v>7962</v>
      </c>
      <c r="O4377" t="s">
        <v>61</v>
      </c>
      <c r="P4377" t="s">
        <v>61</v>
      </c>
      <c r="Q4377" t="s">
        <v>143</v>
      </c>
      <c r="R4377" t="s">
        <v>143</v>
      </c>
      <c r="S4377" t="s">
        <v>143</v>
      </c>
      <c r="T4377" t="s">
        <v>143</v>
      </c>
      <c r="U4377" t="s">
        <v>143</v>
      </c>
      <c r="V4377" t="s">
        <v>143</v>
      </c>
      <c r="W4377" t="s">
        <v>143</v>
      </c>
      <c r="X4377" t="s">
        <v>143</v>
      </c>
      <c r="Y4377" t="s">
        <v>143</v>
      </c>
      <c r="Z4377" t="s">
        <v>143</v>
      </c>
      <c r="AA4377" t="s">
        <v>122</v>
      </c>
      <c r="AB4377" t="s">
        <v>61</v>
      </c>
      <c r="AC4377" t="s">
        <v>87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66</v>
      </c>
      <c r="AM4377">
        <v>0</v>
      </c>
      <c r="AN4377">
        <v>1</v>
      </c>
      <c r="AO4377">
        <v>0</v>
      </c>
      <c r="AP4377" t="s">
        <v>164</v>
      </c>
      <c r="AQ4377" t="s">
        <v>78</v>
      </c>
      <c r="AR4377" t="s">
        <v>182</v>
      </c>
      <c r="AT4377">
        <v>26577</v>
      </c>
      <c r="AU4377">
        <v>1</v>
      </c>
      <c r="AV4377">
        <v>0</v>
      </c>
      <c r="AW4377">
        <v>1</v>
      </c>
      <c r="AX4377">
        <v>0</v>
      </c>
      <c r="AY4377">
        <v>4</v>
      </c>
      <c r="AZ4377" t="s">
        <v>165</v>
      </c>
      <c r="BA4377">
        <v>0</v>
      </c>
      <c r="BB4377" t="s">
        <v>71</v>
      </c>
      <c r="BC4377">
        <v>4</v>
      </c>
    </row>
    <row r="4378" spans="1:55">
      <c r="A4378" t="s">
        <v>8373</v>
      </c>
      <c r="B4378" t="s">
        <v>73</v>
      </c>
      <c r="C4378">
        <v>42</v>
      </c>
      <c r="D4378" t="s">
        <v>57</v>
      </c>
      <c r="E4378">
        <v>0</v>
      </c>
      <c r="F4378" t="s">
        <v>252</v>
      </c>
      <c r="G4378">
        <v>92104</v>
      </c>
      <c r="H4378">
        <v>32.741499</v>
      </c>
      <c r="I4378">
        <v>-117.127409</v>
      </c>
      <c r="J4378">
        <v>1</v>
      </c>
      <c r="K4378">
        <v>43</v>
      </c>
      <c r="L4378" t="s">
        <v>59</v>
      </c>
      <c r="M4378" t="s">
        <v>57</v>
      </c>
      <c r="N4378" t="s">
        <v>6491</v>
      </c>
      <c r="O4378" t="s">
        <v>57</v>
      </c>
      <c r="P4378" t="s">
        <v>57</v>
      </c>
      <c r="Q4378" t="s">
        <v>135</v>
      </c>
      <c r="R4378" t="s">
        <v>174</v>
      </c>
      <c r="S4378" t="s">
        <v>57</v>
      </c>
      <c r="T4378" t="s">
        <v>57</v>
      </c>
      <c r="U4378" t="s">
        <v>61</v>
      </c>
      <c r="V4378" t="s">
        <v>57</v>
      </c>
      <c r="W4378" t="s">
        <v>61</v>
      </c>
      <c r="X4378" t="s">
        <v>61</v>
      </c>
      <c r="Y4378" t="s">
        <v>61</v>
      </c>
      <c r="Z4378" t="s">
        <v>57</v>
      </c>
      <c r="AA4378" t="s">
        <v>77</v>
      </c>
      <c r="AB4378" t="s">
        <v>61</v>
      </c>
      <c r="AC4378" t="s">
        <v>87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66</v>
      </c>
      <c r="AM4378">
        <v>0</v>
      </c>
      <c r="AN4378">
        <v>1</v>
      </c>
      <c r="AO4378">
        <v>0</v>
      </c>
      <c r="AP4378" t="s">
        <v>176</v>
      </c>
      <c r="AQ4378" t="s">
        <v>78</v>
      </c>
      <c r="AR4378" t="s">
        <v>69</v>
      </c>
      <c r="AS4378">
        <v>4</v>
      </c>
      <c r="AT4378">
        <v>47689</v>
      </c>
      <c r="AU4378">
        <v>1</v>
      </c>
      <c r="AV4378">
        <v>0</v>
      </c>
      <c r="AW4378">
        <v>1</v>
      </c>
      <c r="AX4378">
        <v>0</v>
      </c>
      <c r="AY4378">
        <v>5</v>
      </c>
      <c r="AZ4378" t="s">
        <v>177</v>
      </c>
      <c r="BA4378">
        <v>4</v>
      </c>
      <c r="BB4378" t="s">
        <v>80</v>
      </c>
      <c r="BC4378">
        <v>2</v>
      </c>
    </row>
    <row r="4379" spans="1:55">
      <c r="A4379" t="s">
        <v>8374</v>
      </c>
      <c r="B4379" t="s">
        <v>73</v>
      </c>
      <c r="C4379">
        <v>55</v>
      </c>
      <c r="D4379" t="s">
        <v>57</v>
      </c>
      <c r="E4379">
        <v>0</v>
      </c>
      <c r="F4379" t="s">
        <v>8135</v>
      </c>
      <c r="G4379">
        <v>94509</v>
      </c>
      <c r="H4379">
        <v>37.980057</v>
      </c>
      <c r="I4379">
        <v>-121.801599</v>
      </c>
      <c r="J4379">
        <v>1</v>
      </c>
      <c r="K4379">
        <v>49</v>
      </c>
      <c r="L4379" t="s">
        <v>129</v>
      </c>
      <c r="M4379" t="s">
        <v>57</v>
      </c>
      <c r="N4379" t="s">
        <v>8375</v>
      </c>
      <c r="O4379" t="s">
        <v>57</v>
      </c>
      <c r="P4379" t="s">
        <v>57</v>
      </c>
      <c r="Q4379" t="s">
        <v>85</v>
      </c>
      <c r="R4379" t="s">
        <v>163</v>
      </c>
      <c r="S4379" t="s">
        <v>61</v>
      </c>
      <c r="T4379" t="s">
        <v>61</v>
      </c>
      <c r="U4379" t="s">
        <v>61</v>
      </c>
      <c r="V4379" t="s">
        <v>61</v>
      </c>
      <c r="W4379" t="s">
        <v>57</v>
      </c>
      <c r="X4379" t="s">
        <v>61</v>
      </c>
      <c r="Y4379" t="s">
        <v>61</v>
      </c>
      <c r="Z4379" t="s">
        <v>57</v>
      </c>
      <c r="AA4379" t="s">
        <v>77</v>
      </c>
      <c r="AB4379" t="s">
        <v>61</v>
      </c>
      <c r="AC4379" t="s">
        <v>87</v>
      </c>
      <c r="AD4379">
        <v>84.5</v>
      </c>
      <c r="AE4379">
        <v>4254.85</v>
      </c>
      <c r="AF4379">
        <v>0</v>
      </c>
      <c r="AG4379">
        <v>0</v>
      </c>
      <c r="AH4379">
        <v>1940.4</v>
      </c>
      <c r="AI4379">
        <v>6195.25</v>
      </c>
      <c r="AJ4379" t="s">
        <v>88</v>
      </c>
      <c r="AK4379" t="s">
        <v>89</v>
      </c>
      <c r="AL4379" t="s">
        <v>356</v>
      </c>
      <c r="AM4379">
        <v>1</v>
      </c>
      <c r="AN4379">
        <v>0</v>
      </c>
      <c r="AO4379">
        <v>0</v>
      </c>
      <c r="AP4379" t="s">
        <v>123</v>
      </c>
      <c r="AQ4379" t="s">
        <v>92</v>
      </c>
      <c r="AR4379" t="s">
        <v>93</v>
      </c>
      <c r="AS4379">
        <v>2</v>
      </c>
      <c r="AT4379">
        <v>90891</v>
      </c>
      <c r="AU4379">
        <v>1</v>
      </c>
      <c r="AV4379">
        <v>1</v>
      </c>
      <c r="AW4379">
        <v>0</v>
      </c>
      <c r="AX4379">
        <v>84.5</v>
      </c>
      <c r="AY4379">
        <v>6</v>
      </c>
      <c r="AZ4379" t="s">
        <v>125</v>
      </c>
      <c r="BA4379">
        <v>6</v>
      </c>
      <c r="BB4379" t="s">
        <v>95</v>
      </c>
      <c r="BC4379">
        <v>1</v>
      </c>
    </row>
    <row r="4380" spans="1:55">
      <c r="A4380" t="s">
        <v>8376</v>
      </c>
      <c r="B4380" t="s">
        <v>73</v>
      </c>
      <c r="C4380">
        <v>79</v>
      </c>
      <c r="D4380" t="s">
        <v>57</v>
      </c>
      <c r="E4380">
        <v>0</v>
      </c>
      <c r="F4380" t="s">
        <v>6106</v>
      </c>
      <c r="G4380">
        <v>93022</v>
      </c>
      <c r="H4380">
        <v>34.404544</v>
      </c>
      <c r="I4380">
        <v>-119.302118</v>
      </c>
      <c r="J4380">
        <v>4</v>
      </c>
      <c r="K4380">
        <v>67</v>
      </c>
      <c r="L4380" t="s">
        <v>119</v>
      </c>
      <c r="M4380" t="s">
        <v>57</v>
      </c>
      <c r="N4380" t="s">
        <v>8377</v>
      </c>
      <c r="O4380" t="s">
        <v>57</v>
      </c>
      <c r="P4380" t="s">
        <v>57</v>
      </c>
      <c r="Q4380" t="s">
        <v>85</v>
      </c>
      <c r="R4380" t="s">
        <v>250</v>
      </c>
      <c r="S4380" t="s">
        <v>61</v>
      </c>
      <c r="T4380" t="s">
        <v>61</v>
      </c>
      <c r="U4380" t="s">
        <v>61</v>
      </c>
      <c r="V4380" t="s">
        <v>61</v>
      </c>
      <c r="W4380" t="s">
        <v>57</v>
      </c>
      <c r="X4380" t="s">
        <v>57</v>
      </c>
      <c r="Y4380" t="s">
        <v>61</v>
      </c>
      <c r="Z4380" t="s">
        <v>57</v>
      </c>
      <c r="AA4380" t="s">
        <v>122</v>
      </c>
      <c r="AB4380" t="s">
        <v>57</v>
      </c>
      <c r="AC4380" t="s">
        <v>65</v>
      </c>
      <c r="AD4380">
        <v>94.65000000000001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66</v>
      </c>
      <c r="AM4380">
        <v>0</v>
      </c>
      <c r="AN4380">
        <v>1</v>
      </c>
      <c r="AO4380">
        <v>0</v>
      </c>
      <c r="AP4380" t="s">
        <v>123</v>
      </c>
      <c r="AQ4380" t="s">
        <v>104</v>
      </c>
      <c r="AR4380" t="s">
        <v>105</v>
      </c>
      <c r="AS4380">
        <v>3</v>
      </c>
      <c r="AT4380">
        <v>6503</v>
      </c>
      <c r="AU4380">
        <v>1</v>
      </c>
      <c r="AV4380">
        <v>0</v>
      </c>
      <c r="AW4380">
        <v>1</v>
      </c>
      <c r="AX4380">
        <v>0</v>
      </c>
      <c r="AY4380">
        <v>6</v>
      </c>
      <c r="AZ4380" t="s">
        <v>125</v>
      </c>
      <c r="BA4380">
        <v>3</v>
      </c>
      <c r="BB4380" t="s">
        <v>126</v>
      </c>
      <c r="BC4380">
        <v>3</v>
      </c>
    </row>
    <row r="4381" spans="1:55">
      <c r="A4381" t="s">
        <v>8378</v>
      </c>
      <c r="B4381" t="s">
        <v>73</v>
      </c>
      <c r="C4381">
        <v>26</v>
      </c>
      <c r="D4381" t="s">
        <v>57</v>
      </c>
      <c r="E4381">
        <v>0</v>
      </c>
      <c r="F4381" t="s">
        <v>2603</v>
      </c>
      <c r="G4381">
        <v>92249</v>
      </c>
      <c r="H4381">
        <v>32.730583</v>
      </c>
      <c r="I4381">
        <v>-115.501083</v>
      </c>
      <c r="J4381">
        <v>1</v>
      </c>
      <c r="K4381">
        <v>47</v>
      </c>
      <c r="L4381" t="s">
        <v>129</v>
      </c>
      <c r="M4381" t="s">
        <v>57</v>
      </c>
      <c r="N4381" t="s">
        <v>8379</v>
      </c>
      <c r="O4381" t="s">
        <v>57</v>
      </c>
      <c r="P4381" t="s">
        <v>57</v>
      </c>
      <c r="Q4381" t="s">
        <v>85</v>
      </c>
      <c r="R4381" t="s">
        <v>147</v>
      </c>
      <c r="S4381" t="s">
        <v>61</v>
      </c>
      <c r="T4381" t="s">
        <v>57</v>
      </c>
      <c r="U4381" t="s">
        <v>57</v>
      </c>
      <c r="V4381" t="s">
        <v>61</v>
      </c>
      <c r="W4381" t="s">
        <v>61</v>
      </c>
      <c r="X4381" t="s">
        <v>61</v>
      </c>
      <c r="Y4381" t="s">
        <v>57</v>
      </c>
      <c r="Z4381" t="s">
        <v>61</v>
      </c>
      <c r="AA4381" t="s">
        <v>77</v>
      </c>
      <c r="AB4381" t="s">
        <v>57</v>
      </c>
      <c r="AC4381" t="s">
        <v>87</v>
      </c>
      <c r="AD4381">
        <v>83.34999999999999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88</v>
      </c>
      <c r="AK4381" t="s">
        <v>101</v>
      </c>
      <c r="AL4381" t="s">
        <v>102</v>
      </c>
      <c r="AM4381">
        <v>1</v>
      </c>
      <c r="AN4381">
        <v>0</v>
      </c>
      <c r="AO4381">
        <v>0</v>
      </c>
      <c r="AP4381" t="s">
        <v>176</v>
      </c>
      <c r="AQ4381" t="s">
        <v>116</v>
      </c>
      <c r="AR4381" t="s">
        <v>93</v>
      </c>
      <c r="AS4381">
        <v>3</v>
      </c>
      <c r="AT4381">
        <v>3535</v>
      </c>
      <c r="AU4381">
        <v>1</v>
      </c>
      <c r="AV4381">
        <v>1</v>
      </c>
      <c r="AW4381">
        <v>0</v>
      </c>
      <c r="AX4381">
        <v>83.34999999999999</v>
      </c>
      <c r="AY4381">
        <v>5</v>
      </c>
      <c r="AZ4381" t="s">
        <v>177</v>
      </c>
      <c r="BA4381">
        <v>6</v>
      </c>
      <c r="BB4381" t="s">
        <v>95</v>
      </c>
      <c r="BC4381">
        <v>1</v>
      </c>
    </row>
    <row r="4382" spans="1:55">
      <c r="A4382" t="s">
        <v>8380</v>
      </c>
      <c r="B4382" t="s">
        <v>73</v>
      </c>
      <c r="C4382">
        <v>44</v>
      </c>
      <c r="D4382" t="s">
        <v>61</v>
      </c>
      <c r="E4382">
        <v>0</v>
      </c>
      <c r="F4382" t="s">
        <v>3973</v>
      </c>
      <c r="G4382">
        <v>92563</v>
      </c>
      <c r="H4382">
        <v>33.581045</v>
      </c>
      <c r="I4382">
        <v>-117.14719</v>
      </c>
      <c r="J4382">
        <v>0</v>
      </c>
      <c r="K4382">
        <v>46</v>
      </c>
      <c r="L4382" t="s">
        <v>59</v>
      </c>
      <c r="M4382" t="s">
        <v>61</v>
      </c>
      <c r="N4382" t="s">
        <v>143</v>
      </c>
      <c r="O4382" t="s">
        <v>143</v>
      </c>
      <c r="P4382" t="s">
        <v>57</v>
      </c>
      <c r="Q4382" t="s">
        <v>62</v>
      </c>
      <c r="R4382" t="s">
        <v>156</v>
      </c>
      <c r="S4382" t="s">
        <v>57</v>
      </c>
      <c r="T4382" t="s">
        <v>61</v>
      </c>
      <c r="U4382" t="s">
        <v>61</v>
      </c>
      <c r="V4382" t="s">
        <v>61</v>
      </c>
      <c r="W4382" t="s">
        <v>61</v>
      </c>
      <c r="X4382" t="s">
        <v>61</v>
      </c>
      <c r="Y4382" t="s">
        <v>61</v>
      </c>
      <c r="Z4382" t="s">
        <v>57</v>
      </c>
      <c r="AA4382" t="s">
        <v>64</v>
      </c>
      <c r="AB4382" t="s">
        <v>57</v>
      </c>
      <c r="AC4382" t="s">
        <v>87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66</v>
      </c>
      <c r="AM4382">
        <v>0</v>
      </c>
      <c r="AN4382">
        <v>1</v>
      </c>
      <c r="AO4382">
        <v>0</v>
      </c>
      <c r="AP4382" t="s">
        <v>176</v>
      </c>
      <c r="AQ4382" t="s">
        <v>78</v>
      </c>
      <c r="AR4382" t="s">
        <v>137</v>
      </c>
      <c r="AS4382">
        <v>2</v>
      </c>
      <c r="AT4382">
        <v>18311</v>
      </c>
      <c r="AU4382">
        <v>1</v>
      </c>
      <c r="AV4382">
        <v>0</v>
      </c>
      <c r="AW4382">
        <v>1</v>
      </c>
      <c r="AX4382">
        <v>0</v>
      </c>
      <c r="AY4382">
        <v>5</v>
      </c>
      <c r="AZ4382" t="s">
        <v>177</v>
      </c>
      <c r="BA4382">
        <v>2</v>
      </c>
      <c r="BB4382" t="s">
        <v>126</v>
      </c>
      <c r="BC4382">
        <v>3</v>
      </c>
    </row>
    <row r="4383" spans="1:55">
      <c r="A4383" t="s">
        <v>8381</v>
      </c>
      <c r="B4383" t="s">
        <v>73</v>
      </c>
      <c r="C4383">
        <v>32</v>
      </c>
      <c r="D4383" t="s">
        <v>61</v>
      </c>
      <c r="E4383">
        <v>0</v>
      </c>
      <c r="F4383" t="s">
        <v>1054</v>
      </c>
      <c r="G4383">
        <v>95914</v>
      </c>
      <c r="H4383">
        <v>39.396585</v>
      </c>
      <c r="I4383">
        <v>-121.38029</v>
      </c>
      <c r="J4383">
        <v>0</v>
      </c>
      <c r="K4383">
        <v>5</v>
      </c>
      <c r="L4383" t="s">
        <v>59</v>
      </c>
      <c r="M4383" t="s">
        <v>57</v>
      </c>
      <c r="N4383" t="s">
        <v>8382</v>
      </c>
      <c r="O4383" t="s">
        <v>61</v>
      </c>
      <c r="P4383" t="s">
        <v>57</v>
      </c>
      <c r="Q4383" t="s">
        <v>85</v>
      </c>
      <c r="R4383" t="s">
        <v>586</v>
      </c>
      <c r="S4383" t="s">
        <v>61</v>
      </c>
      <c r="T4383" t="s">
        <v>61</v>
      </c>
      <c r="U4383" t="s">
        <v>61</v>
      </c>
      <c r="V4383" t="s">
        <v>61</v>
      </c>
      <c r="W4383" t="s">
        <v>61</v>
      </c>
      <c r="X4383" t="s">
        <v>57</v>
      </c>
      <c r="Y4383" t="s">
        <v>57</v>
      </c>
      <c r="Z4383" t="s">
        <v>61</v>
      </c>
      <c r="AA4383" t="s">
        <v>77</v>
      </c>
      <c r="AB4383" t="s">
        <v>61</v>
      </c>
      <c r="AC4383" t="s">
        <v>65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66</v>
      </c>
      <c r="AM4383">
        <v>0</v>
      </c>
      <c r="AN4383">
        <v>1</v>
      </c>
      <c r="AO4383">
        <v>0</v>
      </c>
      <c r="AP4383" t="s">
        <v>91</v>
      </c>
      <c r="AQ4383" t="s">
        <v>68</v>
      </c>
      <c r="AR4383" t="s">
        <v>93</v>
      </c>
      <c r="AS4383">
        <v>2</v>
      </c>
      <c r="AT4383">
        <v>626</v>
      </c>
      <c r="AU4383">
        <v>1</v>
      </c>
      <c r="AV4383">
        <v>0</v>
      </c>
      <c r="AW4383">
        <v>1</v>
      </c>
      <c r="AX4383">
        <v>0</v>
      </c>
      <c r="AY4383">
        <v>1</v>
      </c>
      <c r="AZ4383" t="s">
        <v>94</v>
      </c>
      <c r="BA4383">
        <v>10</v>
      </c>
      <c r="BB4383" t="s">
        <v>95</v>
      </c>
      <c r="BC4383">
        <v>1</v>
      </c>
    </row>
    <row r="4384" spans="1:55">
      <c r="A4384" t="s">
        <v>8383</v>
      </c>
      <c r="B4384" t="s">
        <v>73</v>
      </c>
      <c r="C4384">
        <v>43</v>
      </c>
      <c r="D4384" t="s">
        <v>57</v>
      </c>
      <c r="E4384">
        <v>0</v>
      </c>
      <c r="F4384" t="s">
        <v>6803</v>
      </c>
      <c r="G4384">
        <v>95469</v>
      </c>
      <c r="H4384">
        <v>39.408634</v>
      </c>
      <c r="I4384">
        <v>-123.045516</v>
      </c>
      <c r="J4384">
        <v>1</v>
      </c>
      <c r="K4384">
        <v>72</v>
      </c>
      <c r="L4384" t="s">
        <v>119</v>
      </c>
      <c r="M4384" t="s">
        <v>57</v>
      </c>
      <c r="N4384" t="s">
        <v>7471</v>
      </c>
      <c r="O4384" t="s">
        <v>57</v>
      </c>
      <c r="P4384" t="s">
        <v>57</v>
      </c>
      <c r="Q4384" t="s">
        <v>85</v>
      </c>
      <c r="R4384" t="s">
        <v>1317</v>
      </c>
      <c r="S4384" t="s">
        <v>57</v>
      </c>
      <c r="T4384" t="s">
        <v>57</v>
      </c>
      <c r="U4384" t="s">
        <v>57</v>
      </c>
      <c r="V4384" t="s">
        <v>61</v>
      </c>
      <c r="W4384" t="s">
        <v>57</v>
      </c>
      <c r="X4384" t="s">
        <v>61</v>
      </c>
      <c r="Y4384" t="s">
        <v>61</v>
      </c>
      <c r="Z4384" t="s">
        <v>57</v>
      </c>
      <c r="AA4384" t="s">
        <v>122</v>
      </c>
      <c r="AB4384" t="s">
        <v>57</v>
      </c>
      <c r="AC4384" t="s">
        <v>65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66</v>
      </c>
      <c r="AM4384">
        <v>0</v>
      </c>
      <c r="AN4384">
        <v>1</v>
      </c>
      <c r="AO4384">
        <v>0</v>
      </c>
      <c r="AP4384" t="s">
        <v>123</v>
      </c>
      <c r="AQ4384" t="s">
        <v>78</v>
      </c>
      <c r="AR4384" t="s">
        <v>105</v>
      </c>
      <c r="AS4384">
        <v>5</v>
      </c>
      <c r="AT4384">
        <v>1884</v>
      </c>
      <c r="AU4384">
        <v>1</v>
      </c>
      <c r="AV4384">
        <v>0</v>
      </c>
      <c r="AW4384">
        <v>1</v>
      </c>
      <c r="AX4384">
        <v>0</v>
      </c>
      <c r="AY4384">
        <v>6</v>
      </c>
      <c r="AZ4384" t="s">
        <v>125</v>
      </c>
      <c r="BA4384">
        <v>3</v>
      </c>
      <c r="BB4384" t="s">
        <v>126</v>
      </c>
      <c r="BC4384">
        <v>3</v>
      </c>
    </row>
    <row r="4385" spans="1:55">
      <c r="A4385" t="s">
        <v>8384</v>
      </c>
      <c r="B4385" t="s">
        <v>56</v>
      </c>
      <c r="C4385">
        <v>58</v>
      </c>
      <c r="D4385" t="s">
        <v>61</v>
      </c>
      <c r="E4385">
        <v>0</v>
      </c>
      <c r="F4385" t="s">
        <v>3021</v>
      </c>
      <c r="G4385">
        <v>93212</v>
      </c>
      <c r="H4385">
        <v>36.04533</v>
      </c>
      <c r="I4385">
        <v>-119.532424</v>
      </c>
      <c r="J4385">
        <v>0</v>
      </c>
      <c r="K4385">
        <v>48</v>
      </c>
      <c r="L4385" t="s">
        <v>59</v>
      </c>
      <c r="M4385" t="s">
        <v>57</v>
      </c>
      <c r="N4385" t="s">
        <v>8385</v>
      </c>
      <c r="O4385" t="s">
        <v>61</v>
      </c>
      <c r="P4385" t="s">
        <v>57</v>
      </c>
      <c r="Q4385" t="s">
        <v>135</v>
      </c>
      <c r="R4385" t="s">
        <v>423</v>
      </c>
      <c r="S4385" t="s">
        <v>57</v>
      </c>
      <c r="T4385" t="s">
        <v>57</v>
      </c>
      <c r="U4385" t="s">
        <v>61</v>
      </c>
      <c r="V4385" t="s">
        <v>61</v>
      </c>
      <c r="W4385" t="s">
        <v>61</v>
      </c>
      <c r="X4385" t="s">
        <v>61</v>
      </c>
      <c r="Y4385" t="s">
        <v>61</v>
      </c>
      <c r="Z4385" t="s">
        <v>57</v>
      </c>
      <c r="AA4385" t="s">
        <v>122</v>
      </c>
      <c r="AB4385" t="s">
        <v>61</v>
      </c>
      <c r="AC4385" t="s">
        <v>65</v>
      </c>
      <c r="AD4385">
        <v>55.5</v>
      </c>
      <c r="AE4385">
        <v>2627.35</v>
      </c>
      <c r="AF4385">
        <v>0</v>
      </c>
      <c r="AG4385">
        <v>0</v>
      </c>
      <c r="AH4385">
        <v>625.4400000000001</v>
      </c>
      <c r="AI4385">
        <v>3252.79</v>
      </c>
      <c r="AJ4385" t="s">
        <v>66</v>
      </c>
      <c r="AM4385">
        <v>0</v>
      </c>
      <c r="AN4385">
        <v>1</v>
      </c>
      <c r="AO4385">
        <v>0</v>
      </c>
      <c r="AP4385" t="s">
        <v>176</v>
      </c>
      <c r="AQ4385" t="s">
        <v>92</v>
      </c>
      <c r="AR4385" t="s">
        <v>69</v>
      </c>
      <c r="AS4385">
        <v>3</v>
      </c>
      <c r="AT4385">
        <v>23506</v>
      </c>
      <c r="AU4385">
        <v>1</v>
      </c>
      <c r="AV4385">
        <v>0</v>
      </c>
      <c r="AW4385">
        <v>1</v>
      </c>
      <c r="AX4385">
        <v>0</v>
      </c>
      <c r="AY4385">
        <v>5</v>
      </c>
      <c r="AZ4385" t="s">
        <v>177</v>
      </c>
      <c r="BA4385">
        <v>2</v>
      </c>
      <c r="BB4385" t="s">
        <v>126</v>
      </c>
      <c r="BC4385">
        <v>3</v>
      </c>
    </row>
    <row r="4386" spans="1:55">
      <c r="A4386" t="s">
        <v>8386</v>
      </c>
      <c r="B4386" t="s">
        <v>56</v>
      </c>
      <c r="C4386">
        <v>34</v>
      </c>
      <c r="D4386" t="s">
        <v>61</v>
      </c>
      <c r="E4386">
        <v>0</v>
      </c>
      <c r="F4386" t="s">
        <v>5484</v>
      </c>
      <c r="G4386">
        <v>95326</v>
      </c>
      <c r="H4386">
        <v>37.5923</v>
      </c>
      <c r="I4386">
        <v>-120.853288</v>
      </c>
      <c r="J4386">
        <v>0</v>
      </c>
      <c r="K4386">
        <v>12</v>
      </c>
      <c r="L4386" t="s">
        <v>98</v>
      </c>
      <c r="M4386" t="s">
        <v>57</v>
      </c>
      <c r="N4386" t="s">
        <v>7659</v>
      </c>
      <c r="O4386" t="s">
        <v>57</v>
      </c>
      <c r="P4386" t="s">
        <v>57</v>
      </c>
      <c r="Q4386" t="s">
        <v>85</v>
      </c>
      <c r="R4386" t="s">
        <v>332</v>
      </c>
      <c r="S4386" t="s">
        <v>57</v>
      </c>
      <c r="T4386" t="s">
        <v>61</v>
      </c>
      <c r="U4386" t="s">
        <v>61</v>
      </c>
      <c r="V4386" t="s">
        <v>61</v>
      </c>
      <c r="W4386" t="s">
        <v>61</v>
      </c>
      <c r="X4386" t="s">
        <v>61</v>
      </c>
      <c r="Y4386" t="s">
        <v>61</v>
      </c>
      <c r="Z4386" t="s">
        <v>57</v>
      </c>
      <c r="AA4386" t="s">
        <v>77</v>
      </c>
      <c r="AB4386" t="s">
        <v>57</v>
      </c>
      <c r="AC4386" t="s">
        <v>87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88</v>
      </c>
      <c r="AK4386" t="s">
        <v>89</v>
      </c>
      <c r="AL4386" t="s">
        <v>342</v>
      </c>
      <c r="AM4386">
        <v>1</v>
      </c>
      <c r="AN4386">
        <v>0</v>
      </c>
      <c r="AO4386">
        <v>0</v>
      </c>
      <c r="AP4386" t="s">
        <v>67</v>
      </c>
      <c r="AQ4386" t="s">
        <v>68</v>
      </c>
      <c r="AR4386" t="s">
        <v>93</v>
      </c>
      <c r="AS4386">
        <v>2</v>
      </c>
      <c r="AT4386">
        <v>6822</v>
      </c>
      <c r="AU4386">
        <v>1</v>
      </c>
      <c r="AV4386">
        <v>1</v>
      </c>
      <c r="AW4386">
        <v>0</v>
      </c>
      <c r="AX4386">
        <v>78.3</v>
      </c>
      <c r="AY4386">
        <v>2</v>
      </c>
      <c r="AZ4386" t="s">
        <v>70</v>
      </c>
      <c r="BA4386">
        <v>7</v>
      </c>
      <c r="BB4386" t="s">
        <v>95</v>
      </c>
      <c r="BC4386">
        <v>1</v>
      </c>
    </row>
    <row r="4387" spans="1:55">
      <c r="A4387" t="s">
        <v>8387</v>
      </c>
      <c r="B4387" t="s">
        <v>56</v>
      </c>
      <c r="C4387">
        <v>67</v>
      </c>
      <c r="D4387" t="s">
        <v>61</v>
      </c>
      <c r="E4387">
        <v>0</v>
      </c>
      <c r="F4387" t="s">
        <v>514</v>
      </c>
      <c r="G4387">
        <v>92027</v>
      </c>
      <c r="H4387">
        <v>33.141265</v>
      </c>
      <c r="I4387">
        <v>-116.967221</v>
      </c>
      <c r="J4387">
        <v>0</v>
      </c>
      <c r="K4387">
        <v>43</v>
      </c>
      <c r="L4387" t="s">
        <v>59</v>
      </c>
      <c r="M4387" t="s">
        <v>57</v>
      </c>
      <c r="N4387" t="s">
        <v>1372</v>
      </c>
      <c r="O4387" t="s">
        <v>61</v>
      </c>
      <c r="P4387" t="s">
        <v>57</v>
      </c>
      <c r="Q4387" t="s">
        <v>85</v>
      </c>
      <c r="R4387" t="s">
        <v>76</v>
      </c>
      <c r="S4387" t="s">
        <v>57</v>
      </c>
      <c r="T4387" t="s">
        <v>57</v>
      </c>
      <c r="U4387" t="s">
        <v>61</v>
      </c>
      <c r="V4387" t="s">
        <v>57</v>
      </c>
      <c r="W4387" t="s">
        <v>57</v>
      </c>
      <c r="X4387" t="s">
        <v>57</v>
      </c>
      <c r="Y4387" t="s">
        <v>61</v>
      </c>
      <c r="Z4387" t="s">
        <v>57</v>
      </c>
      <c r="AA4387" t="s">
        <v>77</v>
      </c>
      <c r="AB4387" t="s">
        <v>57</v>
      </c>
      <c r="AC4387" t="s">
        <v>65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88</v>
      </c>
      <c r="AK4387" t="s">
        <v>89</v>
      </c>
      <c r="AL4387" t="s">
        <v>181</v>
      </c>
      <c r="AM4387">
        <v>1</v>
      </c>
      <c r="AN4387">
        <v>0</v>
      </c>
      <c r="AO4387">
        <v>0</v>
      </c>
      <c r="AP4387" t="s">
        <v>176</v>
      </c>
      <c r="AQ4387" t="s">
        <v>124</v>
      </c>
      <c r="AR4387" t="s">
        <v>105</v>
      </c>
      <c r="AS4387">
        <v>6</v>
      </c>
      <c r="AT4387">
        <v>48690</v>
      </c>
      <c r="AU4387">
        <v>1</v>
      </c>
      <c r="AV4387">
        <v>1</v>
      </c>
      <c r="AW4387">
        <v>0</v>
      </c>
      <c r="AX4387">
        <v>108.15</v>
      </c>
      <c r="AY4387">
        <v>5</v>
      </c>
      <c r="AZ4387" t="s">
        <v>177</v>
      </c>
      <c r="BA4387">
        <v>7</v>
      </c>
      <c r="BB4387" t="s">
        <v>95</v>
      </c>
      <c r="BC4387">
        <v>1</v>
      </c>
    </row>
    <row r="4388" spans="1:55">
      <c r="A4388" t="s">
        <v>8388</v>
      </c>
      <c r="B4388" t="s">
        <v>73</v>
      </c>
      <c r="C4388">
        <v>35</v>
      </c>
      <c r="D4388" t="s">
        <v>61</v>
      </c>
      <c r="E4388">
        <v>0</v>
      </c>
      <c r="F4388" t="s">
        <v>387</v>
      </c>
      <c r="G4388">
        <v>90404</v>
      </c>
      <c r="H4388">
        <v>34.026334</v>
      </c>
      <c r="I4388">
        <v>-118.474222</v>
      </c>
      <c r="J4388">
        <v>0</v>
      </c>
      <c r="K4388">
        <v>5</v>
      </c>
      <c r="L4388" t="s">
        <v>83</v>
      </c>
      <c r="M4388" t="s">
        <v>61</v>
      </c>
      <c r="N4388" t="s">
        <v>143</v>
      </c>
      <c r="O4388" t="s">
        <v>143</v>
      </c>
      <c r="P4388" t="s">
        <v>57</v>
      </c>
      <c r="Q4388" t="s">
        <v>135</v>
      </c>
      <c r="R4388" t="s">
        <v>136</v>
      </c>
      <c r="S4388" t="s">
        <v>61</v>
      </c>
      <c r="T4388" t="s">
        <v>61</v>
      </c>
      <c r="U4388" t="s">
        <v>61</v>
      </c>
      <c r="V4388" t="s">
        <v>61</v>
      </c>
      <c r="W4388" t="s">
        <v>61</v>
      </c>
      <c r="X4388" t="s">
        <v>61</v>
      </c>
      <c r="Y4388" t="s">
        <v>61</v>
      </c>
      <c r="Z4388" t="s">
        <v>57</v>
      </c>
      <c r="AA4388" t="s">
        <v>77</v>
      </c>
      <c r="AB4388" t="s">
        <v>61</v>
      </c>
      <c r="AC4388" t="s">
        <v>65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66</v>
      </c>
      <c r="AM4388">
        <v>0</v>
      </c>
      <c r="AN4388">
        <v>1</v>
      </c>
      <c r="AO4388">
        <v>0</v>
      </c>
      <c r="AP4388" t="s">
        <v>91</v>
      </c>
      <c r="AQ4388" t="s">
        <v>68</v>
      </c>
      <c r="AR4388" t="s">
        <v>182</v>
      </c>
      <c r="AS4388">
        <v>1</v>
      </c>
      <c r="AT4388">
        <v>19975</v>
      </c>
      <c r="AU4388">
        <v>1</v>
      </c>
      <c r="AV4388">
        <v>0</v>
      </c>
      <c r="AW4388">
        <v>1</v>
      </c>
      <c r="AX4388">
        <v>0</v>
      </c>
      <c r="AY4388">
        <v>1</v>
      </c>
      <c r="AZ4388" t="s">
        <v>94</v>
      </c>
      <c r="BA4388">
        <v>8</v>
      </c>
      <c r="BB4388" t="s">
        <v>95</v>
      </c>
      <c r="BC4388">
        <v>1</v>
      </c>
    </row>
    <row r="4389" spans="1:55">
      <c r="A4389" t="s">
        <v>8389</v>
      </c>
      <c r="B4389" t="s">
        <v>73</v>
      </c>
      <c r="C4389">
        <v>54</v>
      </c>
      <c r="D4389" t="s">
        <v>57</v>
      </c>
      <c r="E4389">
        <v>2</v>
      </c>
      <c r="F4389" t="s">
        <v>6379</v>
      </c>
      <c r="G4389">
        <v>90660</v>
      </c>
      <c r="H4389">
        <v>33.989524</v>
      </c>
      <c r="I4389">
        <v>-118.089299</v>
      </c>
      <c r="J4389">
        <v>3</v>
      </c>
      <c r="K4389">
        <v>72</v>
      </c>
      <c r="L4389" t="s">
        <v>119</v>
      </c>
      <c r="M4389" t="s">
        <v>57</v>
      </c>
      <c r="N4389" t="s">
        <v>3190</v>
      </c>
      <c r="O4389" t="s">
        <v>57</v>
      </c>
      <c r="P4389" t="s">
        <v>61</v>
      </c>
      <c r="Q4389" t="s">
        <v>143</v>
      </c>
      <c r="R4389" t="s">
        <v>143</v>
      </c>
      <c r="S4389" t="s">
        <v>143</v>
      </c>
      <c r="T4389" t="s">
        <v>143</v>
      </c>
      <c r="U4389" t="s">
        <v>143</v>
      </c>
      <c r="V4389" t="s">
        <v>143</v>
      </c>
      <c r="W4389" t="s">
        <v>143</v>
      </c>
      <c r="X4389" t="s">
        <v>143</v>
      </c>
      <c r="Y4389" t="s">
        <v>143</v>
      </c>
      <c r="Z4389" t="s">
        <v>143</v>
      </c>
      <c r="AA4389" t="s">
        <v>122</v>
      </c>
      <c r="AB4389" t="s">
        <v>61</v>
      </c>
      <c r="AC4389" t="s">
        <v>65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66</v>
      </c>
      <c r="AM4389">
        <v>0</v>
      </c>
      <c r="AN4389">
        <v>1</v>
      </c>
      <c r="AO4389">
        <v>0</v>
      </c>
      <c r="AP4389" t="s">
        <v>123</v>
      </c>
      <c r="AQ4389" t="s">
        <v>92</v>
      </c>
      <c r="AR4389" t="s">
        <v>182</v>
      </c>
      <c r="AT4389">
        <v>63288</v>
      </c>
      <c r="AU4389">
        <v>1</v>
      </c>
      <c r="AV4389">
        <v>0</v>
      </c>
      <c r="AW4389">
        <v>1</v>
      </c>
      <c r="AX4389">
        <v>0</v>
      </c>
      <c r="AY4389">
        <v>6</v>
      </c>
      <c r="AZ4389" t="s">
        <v>125</v>
      </c>
      <c r="BA4389">
        <v>0</v>
      </c>
      <c r="BB4389" t="s">
        <v>71</v>
      </c>
      <c r="BC4389">
        <v>4</v>
      </c>
    </row>
    <row r="4390" spans="1:55">
      <c r="A4390" t="s">
        <v>8390</v>
      </c>
      <c r="B4390" t="s">
        <v>56</v>
      </c>
      <c r="C4390">
        <v>28</v>
      </c>
      <c r="D4390" t="s">
        <v>57</v>
      </c>
      <c r="E4390">
        <v>0</v>
      </c>
      <c r="F4390" t="s">
        <v>2155</v>
      </c>
      <c r="G4390">
        <v>95968</v>
      </c>
      <c r="H4390">
        <v>39.435756</v>
      </c>
      <c r="I4390">
        <v>-121.552071</v>
      </c>
      <c r="J4390">
        <v>5</v>
      </c>
      <c r="K4390">
        <v>3</v>
      </c>
      <c r="L4390" t="s">
        <v>59</v>
      </c>
      <c r="M4390" t="s">
        <v>57</v>
      </c>
      <c r="N4390" t="s">
        <v>6526</v>
      </c>
      <c r="O4390" t="s">
        <v>61</v>
      </c>
      <c r="P4390" t="s">
        <v>61</v>
      </c>
      <c r="Q4390" t="s">
        <v>143</v>
      </c>
      <c r="R4390" t="s">
        <v>143</v>
      </c>
      <c r="S4390" t="s">
        <v>143</v>
      </c>
      <c r="T4390" t="s">
        <v>143</v>
      </c>
      <c r="U4390" t="s">
        <v>143</v>
      </c>
      <c r="V4390" t="s">
        <v>143</v>
      </c>
      <c r="W4390" t="s">
        <v>143</v>
      </c>
      <c r="X4390" t="s">
        <v>143</v>
      </c>
      <c r="Y4390" t="s">
        <v>143</v>
      </c>
      <c r="Z4390" t="s">
        <v>143</v>
      </c>
      <c r="AA4390" t="s">
        <v>77</v>
      </c>
      <c r="AB4390" t="s">
        <v>57</v>
      </c>
      <c r="AC4390" t="s">
        <v>65</v>
      </c>
      <c r="AD4390">
        <v>19.6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170</v>
      </c>
      <c r="AM4390">
        <v>0</v>
      </c>
      <c r="AN4390">
        <v>0</v>
      </c>
      <c r="AO4390">
        <v>0</v>
      </c>
      <c r="AP4390" t="s">
        <v>91</v>
      </c>
      <c r="AQ4390" t="s">
        <v>116</v>
      </c>
      <c r="AR4390" t="s">
        <v>182</v>
      </c>
      <c r="AT4390">
        <v>1254</v>
      </c>
      <c r="AU4390">
        <v>0</v>
      </c>
      <c r="AX4390">
        <v>0</v>
      </c>
      <c r="AY4390">
        <v>1</v>
      </c>
      <c r="AZ4390" t="s">
        <v>94</v>
      </c>
      <c r="BA4390">
        <v>7</v>
      </c>
      <c r="BB4390" t="s">
        <v>95</v>
      </c>
      <c r="BC4390">
        <v>1</v>
      </c>
    </row>
    <row r="4391" spans="1:55">
      <c r="A4391" t="s">
        <v>8391</v>
      </c>
      <c r="B4391" t="s">
        <v>73</v>
      </c>
      <c r="C4391">
        <v>71</v>
      </c>
      <c r="D4391" t="s">
        <v>61</v>
      </c>
      <c r="E4391">
        <v>0</v>
      </c>
      <c r="F4391" t="s">
        <v>2726</v>
      </c>
      <c r="G4391">
        <v>91913</v>
      </c>
      <c r="H4391">
        <v>32.64164</v>
      </c>
      <c r="I4391">
        <v>-116.985026</v>
      </c>
      <c r="J4391">
        <v>0</v>
      </c>
      <c r="K4391">
        <v>1</v>
      </c>
      <c r="L4391" t="s">
        <v>83</v>
      </c>
      <c r="M4391" t="s">
        <v>57</v>
      </c>
      <c r="N4391" t="s">
        <v>3122</v>
      </c>
      <c r="O4391" t="s">
        <v>61</v>
      </c>
      <c r="P4391" t="s">
        <v>57</v>
      </c>
      <c r="Q4391" t="s">
        <v>135</v>
      </c>
      <c r="R4391" t="s">
        <v>136</v>
      </c>
      <c r="S4391" t="s">
        <v>61</v>
      </c>
      <c r="T4391" t="s">
        <v>61</v>
      </c>
      <c r="U4391" t="s">
        <v>61</v>
      </c>
      <c r="V4391" t="s">
        <v>61</v>
      </c>
      <c r="W4391" t="s">
        <v>61</v>
      </c>
      <c r="X4391" t="s">
        <v>61</v>
      </c>
      <c r="Y4391" t="s">
        <v>61</v>
      </c>
      <c r="Z4391" t="s">
        <v>57</v>
      </c>
      <c r="AA4391" t="s">
        <v>122</v>
      </c>
      <c r="AB4391" t="s">
        <v>61</v>
      </c>
      <c r="AC4391" t="s">
        <v>87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170</v>
      </c>
      <c r="AM4391">
        <v>0</v>
      </c>
      <c r="AN4391">
        <v>0</v>
      </c>
      <c r="AO4391">
        <v>0</v>
      </c>
      <c r="AP4391" t="s">
        <v>91</v>
      </c>
      <c r="AQ4391" t="s">
        <v>104</v>
      </c>
      <c r="AR4391" t="s">
        <v>137</v>
      </c>
      <c r="AS4391">
        <v>1</v>
      </c>
      <c r="AT4391">
        <v>12884</v>
      </c>
      <c r="AU4391">
        <v>0</v>
      </c>
      <c r="AX4391">
        <v>0</v>
      </c>
      <c r="AY4391">
        <v>1</v>
      </c>
      <c r="AZ4391" t="s">
        <v>94</v>
      </c>
      <c r="BA4391">
        <v>5</v>
      </c>
      <c r="BB4391" t="s">
        <v>80</v>
      </c>
      <c r="BC4391">
        <v>2</v>
      </c>
    </row>
    <row r="4392" spans="1:55">
      <c r="A4392" t="s">
        <v>8392</v>
      </c>
      <c r="B4392" t="s">
        <v>56</v>
      </c>
      <c r="C4392">
        <v>47</v>
      </c>
      <c r="D4392" t="s">
        <v>57</v>
      </c>
      <c r="E4392">
        <v>0</v>
      </c>
      <c r="F4392" t="s">
        <v>352</v>
      </c>
      <c r="G4392">
        <v>93720</v>
      </c>
      <c r="H4392">
        <v>36.878709</v>
      </c>
      <c r="I4392">
        <v>-119.7645</v>
      </c>
      <c r="J4392">
        <v>1</v>
      </c>
      <c r="K4392">
        <v>38</v>
      </c>
      <c r="L4392" t="s">
        <v>216</v>
      </c>
      <c r="M4392" t="s">
        <v>57</v>
      </c>
      <c r="N4392" t="s">
        <v>4495</v>
      </c>
      <c r="O4392" t="s">
        <v>61</v>
      </c>
      <c r="P4392" t="s">
        <v>61</v>
      </c>
      <c r="Q4392" t="s">
        <v>143</v>
      </c>
      <c r="R4392" t="s">
        <v>143</v>
      </c>
      <c r="S4392" t="s">
        <v>143</v>
      </c>
      <c r="T4392" t="s">
        <v>143</v>
      </c>
      <c r="U4392" t="s">
        <v>143</v>
      </c>
      <c r="V4392" t="s">
        <v>143</v>
      </c>
      <c r="W4392" t="s">
        <v>143</v>
      </c>
      <c r="X4392" t="s">
        <v>143</v>
      </c>
      <c r="Y4392" t="s">
        <v>143</v>
      </c>
      <c r="Z4392" t="s">
        <v>143</v>
      </c>
      <c r="AA4392" t="s">
        <v>64</v>
      </c>
      <c r="AB4392" t="s">
        <v>57</v>
      </c>
      <c r="AC4392" t="s">
        <v>65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66</v>
      </c>
      <c r="AM4392">
        <v>0</v>
      </c>
      <c r="AN4392">
        <v>1</v>
      </c>
      <c r="AO4392">
        <v>0</v>
      </c>
      <c r="AP4392" t="s">
        <v>176</v>
      </c>
      <c r="AQ4392" t="s">
        <v>78</v>
      </c>
      <c r="AR4392" t="s">
        <v>182</v>
      </c>
      <c r="AT4392">
        <v>45087</v>
      </c>
      <c r="AU4392">
        <v>1</v>
      </c>
      <c r="AV4392">
        <v>0</v>
      </c>
      <c r="AW4392">
        <v>1</v>
      </c>
      <c r="AX4392">
        <v>0</v>
      </c>
      <c r="AY4392">
        <v>5</v>
      </c>
      <c r="AZ4392" t="s">
        <v>177</v>
      </c>
      <c r="BA4392">
        <v>1</v>
      </c>
      <c r="BB4392" t="s">
        <v>71</v>
      </c>
      <c r="BC4392">
        <v>4</v>
      </c>
    </row>
    <row r="4393" spans="1:55">
      <c r="A4393" t="s">
        <v>8393</v>
      </c>
      <c r="B4393" t="s">
        <v>73</v>
      </c>
      <c r="C4393">
        <v>22</v>
      </c>
      <c r="D4393" t="s">
        <v>61</v>
      </c>
      <c r="E4393">
        <v>0</v>
      </c>
      <c r="F4393" t="s">
        <v>4998</v>
      </c>
      <c r="G4393">
        <v>93268</v>
      </c>
      <c r="H4393">
        <v>35.184837</v>
      </c>
      <c r="I4393">
        <v>-119.402525</v>
      </c>
      <c r="J4393">
        <v>0</v>
      </c>
      <c r="K4393">
        <v>51</v>
      </c>
      <c r="L4393" t="s">
        <v>59</v>
      </c>
      <c r="M4393" t="s">
        <v>57</v>
      </c>
      <c r="N4393" t="s">
        <v>8116</v>
      </c>
      <c r="O4393" t="s">
        <v>57</v>
      </c>
      <c r="P4393" t="s">
        <v>57</v>
      </c>
      <c r="Q4393" t="s">
        <v>62</v>
      </c>
      <c r="R4393" t="s">
        <v>147</v>
      </c>
      <c r="S4393" t="s">
        <v>57</v>
      </c>
      <c r="T4393" t="s">
        <v>57</v>
      </c>
      <c r="U4393" t="s">
        <v>57</v>
      </c>
      <c r="V4393" t="s">
        <v>57</v>
      </c>
      <c r="W4393" t="s">
        <v>57</v>
      </c>
      <c r="X4393" t="s">
        <v>61</v>
      </c>
      <c r="Y4393" t="s">
        <v>61</v>
      </c>
      <c r="Z4393" t="s">
        <v>57</v>
      </c>
      <c r="AA4393" t="s">
        <v>64</v>
      </c>
      <c r="AB4393" t="s">
        <v>57</v>
      </c>
      <c r="AC4393" t="s">
        <v>65</v>
      </c>
      <c r="AD4393">
        <v>81.15000000000001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66</v>
      </c>
      <c r="AM4393">
        <v>0</v>
      </c>
      <c r="AN4393">
        <v>1</v>
      </c>
      <c r="AO4393">
        <v>0</v>
      </c>
      <c r="AP4393" t="s">
        <v>123</v>
      </c>
      <c r="AQ4393" t="s">
        <v>116</v>
      </c>
      <c r="AR4393" t="s">
        <v>93</v>
      </c>
      <c r="AS4393">
        <v>6</v>
      </c>
      <c r="AT4393">
        <v>14937</v>
      </c>
      <c r="AU4393">
        <v>1</v>
      </c>
      <c r="AV4393">
        <v>0</v>
      </c>
      <c r="AW4393">
        <v>1</v>
      </c>
      <c r="AX4393">
        <v>0</v>
      </c>
      <c r="AY4393">
        <v>6</v>
      </c>
      <c r="AZ4393" t="s">
        <v>125</v>
      </c>
      <c r="BA4393">
        <v>2</v>
      </c>
      <c r="BB4393" t="s">
        <v>126</v>
      </c>
      <c r="BC4393">
        <v>3</v>
      </c>
    </row>
    <row r="4394" spans="1:55">
      <c r="A4394" t="s">
        <v>8394</v>
      </c>
      <c r="B4394" t="s">
        <v>73</v>
      </c>
      <c r="C4394">
        <v>57</v>
      </c>
      <c r="D4394" t="s">
        <v>61</v>
      </c>
      <c r="E4394">
        <v>0</v>
      </c>
      <c r="F4394" t="s">
        <v>6418</v>
      </c>
      <c r="G4394">
        <v>94523</v>
      </c>
      <c r="H4394">
        <v>37.95338</v>
      </c>
      <c r="I4394">
        <v>-122.076886</v>
      </c>
      <c r="J4394">
        <v>0</v>
      </c>
      <c r="K4394">
        <v>57</v>
      </c>
      <c r="L4394" t="s">
        <v>59</v>
      </c>
      <c r="M4394" t="s">
        <v>57</v>
      </c>
      <c r="N4394" t="s">
        <v>8395</v>
      </c>
      <c r="O4394" t="s">
        <v>61</v>
      </c>
      <c r="P4394" t="s">
        <v>57</v>
      </c>
      <c r="Q4394" t="s">
        <v>135</v>
      </c>
      <c r="R4394" t="s">
        <v>163</v>
      </c>
      <c r="S4394" t="s">
        <v>61</v>
      </c>
      <c r="T4394" t="s">
        <v>57</v>
      </c>
      <c r="U4394" t="s">
        <v>61</v>
      </c>
      <c r="V4394" t="s">
        <v>57</v>
      </c>
      <c r="W4394" t="s">
        <v>61</v>
      </c>
      <c r="X4394" t="s">
        <v>61</v>
      </c>
      <c r="Y4394" t="s">
        <v>61</v>
      </c>
      <c r="Z4394" t="s">
        <v>57</v>
      </c>
      <c r="AA4394" t="s">
        <v>64</v>
      </c>
      <c r="AB4394" t="s">
        <v>57</v>
      </c>
      <c r="AC4394" t="s">
        <v>65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66</v>
      </c>
      <c r="AM4394">
        <v>0</v>
      </c>
      <c r="AN4394">
        <v>1</v>
      </c>
      <c r="AO4394">
        <v>0</v>
      </c>
      <c r="AP4394" t="s">
        <v>123</v>
      </c>
      <c r="AQ4394" t="s">
        <v>92</v>
      </c>
      <c r="AR4394" t="s">
        <v>69</v>
      </c>
      <c r="AS4394">
        <v>3</v>
      </c>
      <c r="AT4394">
        <v>32685</v>
      </c>
      <c r="AU4394">
        <v>1</v>
      </c>
      <c r="AV4394">
        <v>0</v>
      </c>
      <c r="AW4394">
        <v>1</v>
      </c>
      <c r="AX4394">
        <v>0</v>
      </c>
      <c r="AY4394">
        <v>6</v>
      </c>
      <c r="AZ4394" t="s">
        <v>125</v>
      </c>
      <c r="BA4394">
        <v>2</v>
      </c>
      <c r="BB4394" t="s">
        <v>126</v>
      </c>
      <c r="BC4394">
        <v>3</v>
      </c>
    </row>
    <row r="4395" spans="1:55">
      <c r="A4395" t="s">
        <v>8396</v>
      </c>
      <c r="B4395" t="s">
        <v>73</v>
      </c>
      <c r="C4395">
        <v>31</v>
      </c>
      <c r="D4395" t="s">
        <v>57</v>
      </c>
      <c r="E4395">
        <v>0</v>
      </c>
      <c r="F4395" t="s">
        <v>2062</v>
      </c>
      <c r="G4395">
        <v>91306</v>
      </c>
      <c r="H4395">
        <v>34.209532</v>
      </c>
      <c r="I4395">
        <v>-118.577563</v>
      </c>
      <c r="J4395">
        <v>9</v>
      </c>
      <c r="K4395">
        <v>65</v>
      </c>
      <c r="L4395" t="s">
        <v>59</v>
      </c>
      <c r="M4395" t="s">
        <v>57</v>
      </c>
      <c r="N4395" t="s">
        <v>2899</v>
      </c>
      <c r="O4395" t="s">
        <v>57</v>
      </c>
      <c r="P4395" t="s">
        <v>57</v>
      </c>
      <c r="Q4395" t="s">
        <v>85</v>
      </c>
      <c r="R4395" t="s">
        <v>163</v>
      </c>
      <c r="S4395" t="s">
        <v>57</v>
      </c>
      <c r="T4395" t="s">
        <v>57</v>
      </c>
      <c r="U4395" t="s">
        <v>57</v>
      </c>
      <c r="V4395" t="s">
        <v>61</v>
      </c>
      <c r="W4395" t="s">
        <v>57</v>
      </c>
      <c r="X4395" t="s">
        <v>61</v>
      </c>
      <c r="Y4395" t="s">
        <v>61</v>
      </c>
      <c r="Z4395" t="s">
        <v>57</v>
      </c>
      <c r="AA4395" t="s">
        <v>122</v>
      </c>
      <c r="AB4395" t="s">
        <v>57</v>
      </c>
      <c r="AC4395" t="s">
        <v>87</v>
      </c>
      <c r="AD4395">
        <v>99.34999999999999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66</v>
      </c>
      <c r="AM4395">
        <v>0</v>
      </c>
      <c r="AN4395">
        <v>1</v>
      </c>
      <c r="AO4395">
        <v>0</v>
      </c>
      <c r="AP4395" t="s">
        <v>123</v>
      </c>
      <c r="AQ4395" t="s">
        <v>68</v>
      </c>
      <c r="AR4395" t="s">
        <v>105</v>
      </c>
      <c r="AS4395">
        <v>5</v>
      </c>
      <c r="AT4395">
        <v>43857</v>
      </c>
      <c r="AU4395">
        <v>1</v>
      </c>
      <c r="AV4395">
        <v>0</v>
      </c>
      <c r="AW4395">
        <v>1</v>
      </c>
      <c r="AX4395">
        <v>0</v>
      </c>
      <c r="AY4395">
        <v>6</v>
      </c>
      <c r="AZ4395" t="s">
        <v>125</v>
      </c>
      <c r="BA4395">
        <v>3</v>
      </c>
      <c r="BB4395" t="s">
        <v>126</v>
      </c>
      <c r="BC4395">
        <v>3</v>
      </c>
    </row>
    <row r="4396" spans="1:55">
      <c r="A4396" t="s">
        <v>8397</v>
      </c>
      <c r="B4396" t="s">
        <v>56</v>
      </c>
      <c r="C4396">
        <v>54</v>
      </c>
      <c r="D4396" t="s">
        <v>57</v>
      </c>
      <c r="E4396">
        <v>0</v>
      </c>
      <c r="F4396" t="s">
        <v>6717</v>
      </c>
      <c r="G4396">
        <v>95252</v>
      </c>
      <c r="H4396">
        <v>38.156971</v>
      </c>
      <c r="I4396">
        <v>-120.849231</v>
      </c>
      <c r="J4396">
        <v>9</v>
      </c>
      <c r="K4396">
        <v>56</v>
      </c>
      <c r="L4396" t="s">
        <v>129</v>
      </c>
      <c r="M4396" t="s">
        <v>57</v>
      </c>
      <c r="N4396" t="s">
        <v>6118</v>
      </c>
      <c r="O4396" t="s">
        <v>57</v>
      </c>
      <c r="P4396" t="s">
        <v>57</v>
      </c>
      <c r="Q4396" t="s">
        <v>85</v>
      </c>
      <c r="R4396" t="s">
        <v>136</v>
      </c>
      <c r="S4396" t="s">
        <v>57</v>
      </c>
      <c r="T4396" t="s">
        <v>57</v>
      </c>
      <c r="U4396" t="s">
        <v>57</v>
      </c>
      <c r="V4396" t="s">
        <v>61</v>
      </c>
      <c r="W4396" t="s">
        <v>57</v>
      </c>
      <c r="X4396" t="s">
        <v>57</v>
      </c>
      <c r="Y4396" t="s">
        <v>57</v>
      </c>
      <c r="Z4396" t="s">
        <v>57</v>
      </c>
      <c r="AA4396" t="s">
        <v>64</v>
      </c>
      <c r="AB4396" t="s">
        <v>61</v>
      </c>
      <c r="AC4396" t="s">
        <v>87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</v>
      </c>
      <c r="AJ4396" t="s">
        <v>66</v>
      </c>
      <c r="AM4396">
        <v>0</v>
      </c>
      <c r="AN4396">
        <v>1</v>
      </c>
      <c r="AO4396">
        <v>0</v>
      </c>
      <c r="AP4396" t="s">
        <v>123</v>
      </c>
      <c r="AQ4396" t="s">
        <v>92</v>
      </c>
      <c r="AR4396" t="s">
        <v>105</v>
      </c>
      <c r="AS4396">
        <v>7</v>
      </c>
      <c r="AT4396">
        <v>11266</v>
      </c>
      <c r="AU4396">
        <v>1</v>
      </c>
      <c r="AV4396">
        <v>0</v>
      </c>
      <c r="AW4396">
        <v>1</v>
      </c>
      <c r="AX4396">
        <v>0</v>
      </c>
      <c r="AY4396">
        <v>6</v>
      </c>
      <c r="AZ4396" t="s">
        <v>125</v>
      </c>
      <c r="BA4396">
        <v>3</v>
      </c>
      <c r="BB4396" t="s">
        <v>126</v>
      </c>
      <c r="BC4396">
        <v>3</v>
      </c>
    </row>
    <row r="4397" spans="1:55">
      <c r="A4397" t="s">
        <v>8398</v>
      </c>
      <c r="B4397" t="s">
        <v>56</v>
      </c>
      <c r="C4397">
        <v>46</v>
      </c>
      <c r="D4397" t="s">
        <v>57</v>
      </c>
      <c r="E4397">
        <v>0</v>
      </c>
      <c r="F4397" t="s">
        <v>2113</v>
      </c>
      <c r="G4397">
        <v>95962</v>
      </c>
      <c r="H4397">
        <v>39.342587</v>
      </c>
      <c r="I4397">
        <v>-121.249833</v>
      </c>
      <c r="J4397">
        <v>10</v>
      </c>
      <c r="K4397">
        <v>17</v>
      </c>
      <c r="L4397" t="s">
        <v>98</v>
      </c>
      <c r="M4397" t="s">
        <v>57</v>
      </c>
      <c r="N4397" t="s">
        <v>751</v>
      </c>
      <c r="O4397" t="s">
        <v>57</v>
      </c>
      <c r="P4397" t="s">
        <v>57</v>
      </c>
      <c r="Q4397" t="s">
        <v>85</v>
      </c>
      <c r="R4397" t="s">
        <v>441</v>
      </c>
      <c r="S4397" t="s">
        <v>61</v>
      </c>
      <c r="T4397" t="s">
        <v>61</v>
      </c>
      <c r="U4397" t="s">
        <v>61</v>
      </c>
      <c r="V4397" t="s">
        <v>61</v>
      </c>
      <c r="W4397" t="s">
        <v>57</v>
      </c>
      <c r="X4397" t="s">
        <v>57</v>
      </c>
      <c r="Y4397" t="s">
        <v>57</v>
      </c>
      <c r="Z4397" t="s">
        <v>57</v>
      </c>
      <c r="AA4397" t="s">
        <v>77</v>
      </c>
      <c r="AB4397" t="s">
        <v>61</v>
      </c>
      <c r="AC4397" t="s">
        <v>87</v>
      </c>
      <c r="AD4397">
        <v>92.59999999999999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66</v>
      </c>
      <c r="AM4397">
        <v>0</v>
      </c>
      <c r="AN4397">
        <v>1</v>
      </c>
      <c r="AO4397">
        <v>0</v>
      </c>
      <c r="AP4397" t="s">
        <v>103</v>
      </c>
      <c r="AQ4397" t="s">
        <v>78</v>
      </c>
      <c r="AR4397" t="s">
        <v>105</v>
      </c>
      <c r="AS4397">
        <v>4</v>
      </c>
      <c r="AT4397">
        <v>1519</v>
      </c>
      <c r="AU4397">
        <v>1</v>
      </c>
      <c r="AV4397">
        <v>0</v>
      </c>
      <c r="AW4397">
        <v>1</v>
      </c>
      <c r="AX4397">
        <v>0</v>
      </c>
      <c r="AY4397">
        <v>3</v>
      </c>
      <c r="AZ4397" t="s">
        <v>106</v>
      </c>
      <c r="BA4397">
        <v>6</v>
      </c>
      <c r="BB4397" t="s">
        <v>95</v>
      </c>
      <c r="BC4397">
        <v>1</v>
      </c>
    </row>
    <row r="4398" spans="1:55">
      <c r="A4398" t="s">
        <v>8399</v>
      </c>
      <c r="B4398" t="s">
        <v>56</v>
      </c>
      <c r="C4398">
        <v>50</v>
      </c>
      <c r="D4398" t="s">
        <v>61</v>
      </c>
      <c r="E4398">
        <v>0</v>
      </c>
      <c r="F4398" t="s">
        <v>5319</v>
      </c>
      <c r="G4398">
        <v>95490</v>
      </c>
      <c r="H4398">
        <v>39.492046</v>
      </c>
      <c r="I4398">
        <v>-123.375818</v>
      </c>
      <c r="J4398">
        <v>0</v>
      </c>
      <c r="K4398">
        <v>5</v>
      </c>
      <c r="L4398" t="s">
        <v>59</v>
      </c>
      <c r="M4398" t="s">
        <v>57</v>
      </c>
      <c r="N4398" t="s">
        <v>5361</v>
      </c>
      <c r="O4398" t="s">
        <v>57</v>
      </c>
      <c r="P4398" t="s">
        <v>57</v>
      </c>
      <c r="Q4398" t="s">
        <v>85</v>
      </c>
      <c r="R4398" t="s">
        <v>332</v>
      </c>
      <c r="S4398" t="s">
        <v>61</v>
      </c>
      <c r="T4398" t="s">
        <v>61</v>
      </c>
      <c r="U4398" t="s">
        <v>61</v>
      </c>
      <c r="V4398" t="s">
        <v>61</v>
      </c>
      <c r="W4398" t="s">
        <v>61</v>
      </c>
      <c r="X4398" t="s">
        <v>61</v>
      </c>
      <c r="Y4398" t="s">
        <v>61</v>
      </c>
      <c r="Z4398" t="s">
        <v>61</v>
      </c>
      <c r="AA4398" t="s">
        <v>77</v>
      </c>
      <c r="AB4398" t="s">
        <v>61</v>
      </c>
      <c r="AC4398" t="s">
        <v>87</v>
      </c>
      <c r="AD4398">
        <v>75.59999999999999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66</v>
      </c>
      <c r="AM4398">
        <v>0</v>
      </c>
      <c r="AN4398">
        <v>1</v>
      </c>
      <c r="AO4398">
        <v>0</v>
      </c>
      <c r="AP4398" t="s">
        <v>91</v>
      </c>
      <c r="AQ4398" t="s">
        <v>92</v>
      </c>
      <c r="AR4398" t="s">
        <v>93</v>
      </c>
      <c r="AS4398">
        <v>0</v>
      </c>
      <c r="AT4398">
        <v>13472</v>
      </c>
      <c r="AU4398">
        <v>1</v>
      </c>
      <c r="AV4398">
        <v>0</v>
      </c>
      <c r="AW4398">
        <v>1</v>
      </c>
      <c r="AX4398">
        <v>0</v>
      </c>
      <c r="AY4398">
        <v>1</v>
      </c>
      <c r="AZ4398" t="s">
        <v>94</v>
      </c>
      <c r="BA4398">
        <v>10</v>
      </c>
      <c r="BB4398" t="s">
        <v>95</v>
      </c>
      <c r="BC4398">
        <v>1</v>
      </c>
    </row>
    <row r="4399" spans="1:55">
      <c r="A4399" t="s">
        <v>8400</v>
      </c>
      <c r="B4399" t="s">
        <v>56</v>
      </c>
      <c r="C4399">
        <v>62</v>
      </c>
      <c r="D4399" t="s">
        <v>57</v>
      </c>
      <c r="E4399">
        <v>2</v>
      </c>
      <c r="F4399" t="s">
        <v>2762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59</v>
      </c>
      <c r="M4399" t="s">
        <v>57</v>
      </c>
      <c r="N4399" t="s">
        <v>8401</v>
      </c>
      <c r="O4399" t="s">
        <v>57</v>
      </c>
      <c r="P4399" t="s">
        <v>61</v>
      </c>
      <c r="Q4399" t="s">
        <v>143</v>
      </c>
      <c r="R4399" t="s">
        <v>143</v>
      </c>
      <c r="S4399" t="s">
        <v>143</v>
      </c>
      <c r="T4399" t="s">
        <v>143</v>
      </c>
      <c r="U4399" t="s">
        <v>143</v>
      </c>
      <c r="V4399" t="s">
        <v>143</v>
      </c>
      <c r="W4399" t="s">
        <v>143</v>
      </c>
      <c r="X4399" t="s">
        <v>143</v>
      </c>
      <c r="Y4399" t="s">
        <v>143</v>
      </c>
      <c r="Z4399" t="s">
        <v>143</v>
      </c>
      <c r="AA4399" t="s">
        <v>122</v>
      </c>
      <c r="AB4399" t="s">
        <v>61</v>
      </c>
      <c r="AC4399" t="s">
        <v>65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66</v>
      </c>
      <c r="AM4399">
        <v>0</v>
      </c>
      <c r="AN4399">
        <v>1</v>
      </c>
      <c r="AO4399">
        <v>0</v>
      </c>
      <c r="AP4399" t="s">
        <v>164</v>
      </c>
      <c r="AQ4399" t="s">
        <v>124</v>
      </c>
      <c r="AR4399" t="s">
        <v>182</v>
      </c>
      <c r="AT4399">
        <v>25805</v>
      </c>
      <c r="AU4399">
        <v>1</v>
      </c>
      <c r="AV4399">
        <v>0</v>
      </c>
      <c r="AW4399">
        <v>1</v>
      </c>
      <c r="AX4399">
        <v>0</v>
      </c>
      <c r="AY4399">
        <v>4</v>
      </c>
      <c r="AZ4399" t="s">
        <v>165</v>
      </c>
      <c r="BA4399">
        <v>0</v>
      </c>
      <c r="BB4399" t="s">
        <v>71</v>
      </c>
      <c r="BC4399">
        <v>4</v>
      </c>
    </row>
    <row r="4400" spans="1:55">
      <c r="A4400" t="s">
        <v>8402</v>
      </c>
      <c r="B4400" t="s">
        <v>56</v>
      </c>
      <c r="C4400">
        <v>71</v>
      </c>
      <c r="D4400" t="s">
        <v>57</v>
      </c>
      <c r="E4400">
        <v>0</v>
      </c>
      <c r="F4400" t="s">
        <v>4003</v>
      </c>
      <c r="G4400">
        <v>93512</v>
      </c>
      <c r="H4400">
        <v>37.653947</v>
      </c>
      <c r="I4400">
        <v>-118.231443</v>
      </c>
      <c r="J4400">
        <v>5</v>
      </c>
      <c r="K4400">
        <v>46</v>
      </c>
      <c r="L4400" t="s">
        <v>59</v>
      </c>
      <c r="M4400" t="s">
        <v>57</v>
      </c>
      <c r="N4400" t="s">
        <v>8403</v>
      </c>
      <c r="O4400" t="s">
        <v>57</v>
      </c>
      <c r="P4400" t="s">
        <v>57</v>
      </c>
      <c r="Q4400" t="s">
        <v>85</v>
      </c>
      <c r="R4400" t="s">
        <v>296</v>
      </c>
      <c r="S4400" t="s">
        <v>61</v>
      </c>
      <c r="T4400" t="s">
        <v>61</v>
      </c>
      <c r="U4400" t="s">
        <v>61</v>
      </c>
      <c r="V4400" t="s">
        <v>57</v>
      </c>
      <c r="W4400" t="s">
        <v>57</v>
      </c>
      <c r="X4400" t="s">
        <v>57</v>
      </c>
      <c r="Y4400" t="s">
        <v>61</v>
      </c>
      <c r="Z4400" t="s">
        <v>57</v>
      </c>
      <c r="AA4400" t="s">
        <v>64</v>
      </c>
      <c r="AB4400" t="s">
        <v>61</v>
      </c>
      <c r="AC4400" t="s">
        <v>87</v>
      </c>
      <c r="AD4400">
        <v>100.25</v>
      </c>
      <c r="AE4400">
        <v>4753.85</v>
      </c>
      <c r="AF4400">
        <v>0</v>
      </c>
      <c r="AG4400">
        <v>0</v>
      </c>
      <c r="AH4400">
        <v>987.16</v>
      </c>
      <c r="AI4400">
        <v>5741.01</v>
      </c>
      <c r="AJ4400" t="s">
        <v>66</v>
      </c>
      <c r="AM4400">
        <v>0</v>
      </c>
      <c r="AN4400">
        <v>1</v>
      </c>
      <c r="AO4400">
        <v>0</v>
      </c>
      <c r="AP4400" t="s">
        <v>176</v>
      </c>
      <c r="AQ4400" t="s">
        <v>104</v>
      </c>
      <c r="AR4400" t="s">
        <v>105</v>
      </c>
      <c r="AS4400">
        <v>4</v>
      </c>
      <c r="AT4400">
        <v>340</v>
      </c>
      <c r="AU4400">
        <v>1</v>
      </c>
      <c r="AV4400">
        <v>0</v>
      </c>
      <c r="AW4400">
        <v>1</v>
      </c>
      <c r="AX4400">
        <v>0</v>
      </c>
      <c r="AY4400">
        <v>5</v>
      </c>
      <c r="AZ4400" t="s">
        <v>177</v>
      </c>
      <c r="BA4400">
        <v>3</v>
      </c>
      <c r="BB4400" t="s">
        <v>126</v>
      </c>
      <c r="BC4400">
        <v>3</v>
      </c>
    </row>
    <row r="4401" spans="1:55">
      <c r="A4401" t="s">
        <v>8404</v>
      </c>
      <c r="B4401" t="s">
        <v>56</v>
      </c>
      <c r="C4401">
        <v>64</v>
      </c>
      <c r="D4401" t="s">
        <v>61</v>
      </c>
      <c r="E4401">
        <v>0</v>
      </c>
      <c r="F4401" t="s">
        <v>1638</v>
      </c>
      <c r="G4401">
        <v>91792</v>
      </c>
      <c r="H4401">
        <v>34.024405</v>
      </c>
      <c r="I4401">
        <v>-117.898722</v>
      </c>
      <c r="J4401">
        <v>0</v>
      </c>
      <c r="K4401">
        <v>22</v>
      </c>
      <c r="L4401" t="s">
        <v>98</v>
      </c>
      <c r="M4401" t="s">
        <v>57</v>
      </c>
      <c r="N4401" t="s">
        <v>8405</v>
      </c>
      <c r="O4401" t="s">
        <v>57</v>
      </c>
      <c r="P4401" t="s">
        <v>57</v>
      </c>
      <c r="Q4401" t="s">
        <v>85</v>
      </c>
      <c r="R4401" t="s">
        <v>423</v>
      </c>
      <c r="S4401" t="s">
        <v>61</v>
      </c>
      <c r="T4401" t="s">
        <v>61</v>
      </c>
      <c r="U4401" t="s">
        <v>61</v>
      </c>
      <c r="V4401" t="s">
        <v>61</v>
      </c>
      <c r="W4401" t="s">
        <v>61</v>
      </c>
      <c r="X4401" t="s">
        <v>61</v>
      </c>
      <c r="Y4401" t="s">
        <v>61</v>
      </c>
      <c r="Z4401" t="s">
        <v>57</v>
      </c>
      <c r="AA4401" t="s">
        <v>64</v>
      </c>
      <c r="AB4401" t="s">
        <v>57</v>
      </c>
      <c r="AC4401" t="s">
        <v>65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66</v>
      </c>
      <c r="AM4401">
        <v>0</v>
      </c>
      <c r="AN4401">
        <v>1</v>
      </c>
      <c r="AO4401">
        <v>1</v>
      </c>
      <c r="AP4401" t="s">
        <v>103</v>
      </c>
      <c r="AQ4401" t="s">
        <v>124</v>
      </c>
      <c r="AR4401" t="s">
        <v>79</v>
      </c>
      <c r="AS4401">
        <v>1</v>
      </c>
      <c r="AT4401">
        <v>31622</v>
      </c>
      <c r="AU4401">
        <v>1</v>
      </c>
      <c r="AV4401">
        <v>0</v>
      </c>
      <c r="AW4401">
        <v>1</v>
      </c>
      <c r="AX4401">
        <v>0</v>
      </c>
      <c r="AY4401">
        <v>3</v>
      </c>
      <c r="AZ4401" t="s">
        <v>106</v>
      </c>
      <c r="BA4401">
        <v>4</v>
      </c>
      <c r="BB4401" t="s">
        <v>80</v>
      </c>
      <c r="BC4401">
        <v>2</v>
      </c>
    </row>
    <row r="4402" spans="1:55">
      <c r="A4402" t="s">
        <v>8406</v>
      </c>
      <c r="B4402" t="s">
        <v>73</v>
      </c>
      <c r="C4402">
        <v>28</v>
      </c>
      <c r="D4402" t="s">
        <v>61</v>
      </c>
      <c r="E4402">
        <v>0</v>
      </c>
      <c r="F4402" t="s">
        <v>520</v>
      </c>
      <c r="G4402">
        <v>91710</v>
      </c>
      <c r="H4402">
        <v>33.990646</v>
      </c>
      <c r="I4402">
        <v>-117.663025</v>
      </c>
      <c r="J4402">
        <v>0</v>
      </c>
      <c r="K4402">
        <v>9</v>
      </c>
      <c r="L4402" t="s">
        <v>59</v>
      </c>
      <c r="M4402" t="s">
        <v>57</v>
      </c>
      <c r="N4402" t="s">
        <v>8407</v>
      </c>
      <c r="O4402" t="s">
        <v>61</v>
      </c>
      <c r="P4402" t="s">
        <v>61</v>
      </c>
      <c r="Q4402" t="s">
        <v>143</v>
      </c>
      <c r="R4402" t="s">
        <v>143</v>
      </c>
      <c r="S4402" t="s">
        <v>143</v>
      </c>
      <c r="T4402" t="s">
        <v>143</v>
      </c>
      <c r="U4402" t="s">
        <v>143</v>
      </c>
      <c r="V4402" t="s">
        <v>143</v>
      </c>
      <c r="W4402" t="s">
        <v>143</v>
      </c>
      <c r="X4402" t="s">
        <v>143</v>
      </c>
      <c r="Y4402" t="s">
        <v>143</v>
      </c>
      <c r="Z4402" t="s">
        <v>143</v>
      </c>
      <c r="AA4402" t="s">
        <v>64</v>
      </c>
      <c r="AB4402" t="s">
        <v>57</v>
      </c>
      <c r="AC4402" t="s">
        <v>87</v>
      </c>
      <c r="AD4402">
        <v>19.9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66</v>
      </c>
      <c r="AM4402">
        <v>0</v>
      </c>
      <c r="AN4402">
        <v>1</v>
      </c>
      <c r="AO4402">
        <v>0</v>
      </c>
      <c r="AP4402" t="s">
        <v>67</v>
      </c>
      <c r="AQ4402" t="s">
        <v>116</v>
      </c>
      <c r="AR4402" t="s">
        <v>182</v>
      </c>
      <c r="AT4402">
        <v>75319</v>
      </c>
      <c r="AU4402">
        <v>1</v>
      </c>
      <c r="AV4402">
        <v>0</v>
      </c>
      <c r="AW4402">
        <v>1</v>
      </c>
      <c r="AX4402">
        <v>0</v>
      </c>
      <c r="AY4402">
        <v>2</v>
      </c>
      <c r="AZ4402" t="s">
        <v>70</v>
      </c>
      <c r="BA4402">
        <v>2</v>
      </c>
      <c r="BB4402" t="s">
        <v>126</v>
      </c>
      <c r="BC4402">
        <v>3</v>
      </c>
    </row>
    <row r="4403" spans="1:55">
      <c r="A4403" t="s">
        <v>8408</v>
      </c>
      <c r="B4403" t="s">
        <v>73</v>
      </c>
      <c r="C4403">
        <v>57</v>
      </c>
      <c r="D4403" t="s">
        <v>61</v>
      </c>
      <c r="E4403">
        <v>0</v>
      </c>
      <c r="F4403" t="s">
        <v>2786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59</v>
      </c>
      <c r="M4403" t="s">
        <v>61</v>
      </c>
      <c r="N4403" t="s">
        <v>143</v>
      </c>
      <c r="O4403" t="s">
        <v>143</v>
      </c>
      <c r="P4403" t="s">
        <v>57</v>
      </c>
      <c r="Q4403" t="s">
        <v>135</v>
      </c>
      <c r="R4403" t="s">
        <v>318</v>
      </c>
      <c r="S4403" t="s">
        <v>57</v>
      </c>
      <c r="T4403" t="s">
        <v>57</v>
      </c>
      <c r="U4403" t="s">
        <v>57</v>
      </c>
      <c r="V4403" t="s">
        <v>57</v>
      </c>
      <c r="W4403" t="s">
        <v>57</v>
      </c>
      <c r="X4403" t="s">
        <v>57</v>
      </c>
      <c r="Y4403" t="s">
        <v>57</v>
      </c>
      <c r="Z4403" t="s">
        <v>57</v>
      </c>
      <c r="AA4403" t="s">
        <v>122</v>
      </c>
      <c r="AB4403" t="s">
        <v>61</v>
      </c>
      <c r="AC4403" t="s">
        <v>65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66</v>
      </c>
      <c r="AM4403">
        <v>0</v>
      </c>
      <c r="AN4403">
        <v>1</v>
      </c>
      <c r="AO4403">
        <v>0</v>
      </c>
      <c r="AP4403" t="s">
        <v>123</v>
      </c>
      <c r="AQ4403" t="s">
        <v>92</v>
      </c>
      <c r="AR4403" t="s">
        <v>69</v>
      </c>
      <c r="AS4403">
        <v>8</v>
      </c>
      <c r="AT4403">
        <v>6216</v>
      </c>
      <c r="AU4403">
        <v>1</v>
      </c>
      <c r="AV4403">
        <v>0</v>
      </c>
      <c r="AW4403">
        <v>1</v>
      </c>
      <c r="AX4403">
        <v>0</v>
      </c>
      <c r="AY4403">
        <v>6</v>
      </c>
      <c r="AZ4403" t="s">
        <v>125</v>
      </c>
      <c r="BA4403">
        <v>2</v>
      </c>
      <c r="BB4403" t="s">
        <v>126</v>
      </c>
      <c r="BC4403">
        <v>3</v>
      </c>
    </row>
    <row r="4404" spans="1:55">
      <c r="A4404" t="s">
        <v>8409</v>
      </c>
      <c r="B4404" t="s">
        <v>56</v>
      </c>
      <c r="C4404">
        <v>30</v>
      </c>
      <c r="D4404" t="s">
        <v>61</v>
      </c>
      <c r="E4404">
        <v>0</v>
      </c>
      <c r="F4404" t="s">
        <v>4772</v>
      </c>
      <c r="G4404">
        <v>92886</v>
      </c>
      <c r="H4404">
        <v>33.897253</v>
      </c>
      <c r="I4404">
        <v>-117.792202</v>
      </c>
      <c r="J4404">
        <v>0</v>
      </c>
      <c r="K4404">
        <v>3</v>
      </c>
      <c r="L4404" t="s">
        <v>83</v>
      </c>
      <c r="M4404" t="s">
        <v>57</v>
      </c>
      <c r="N4404" t="s">
        <v>2947</v>
      </c>
      <c r="O4404" t="s">
        <v>61</v>
      </c>
      <c r="P4404" t="s">
        <v>57</v>
      </c>
      <c r="Q4404" t="s">
        <v>85</v>
      </c>
      <c r="R4404" t="s">
        <v>966</v>
      </c>
      <c r="S4404" t="s">
        <v>61</v>
      </c>
      <c r="T4404" t="s">
        <v>61</v>
      </c>
      <c r="U4404" t="s">
        <v>57</v>
      </c>
      <c r="V4404" t="s">
        <v>57</v>
      </c>
      <c r="W4404" t="s">
        <v>61</v>
      </c>
      <c r="X4404" t="s">
        <v>61</v>
      </c>
      <c r="Y4404" t="s">
        <v>61</v>
      </c>
      <c r="Z4404" t="s">
        <v>57</v>
      </c>
      <c r="AA4404" t="s">
        <v>77</v>
      </c>
      <c r="AB4404" t="s">
        <v>61</v>
      </c>
      <c r="AC4404" t="s">
        <v>65</v>
      </c>
      <c r="AD4404">
        <v>80.09999999999999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88</v>
      </c>
      <c r="AK4404" t="s">
        <v>205</v>
      </c>
      <c r="AL4404" t="s">
        <v>206</v>
      </c>
      <c r="AM4404">
        <v>1</v>
      </c>
      <c r="AN4404">
        <v>0</v>
      </c>
      <c r="AO4404">
        <v>0</v>
      </c>
      <c r="AP4404" t="s">
        <v>91</v>
      </c>
      <c r="AQ4404" t="s">
        <v>68</v>
      </c>
      <c r="AR4404" t="s">
        <v>93</v>
      </c>
      <c r="AS4404">
        <v>3</v>
      </c>
      <c r="AT4404">
        <v>39458</v>
      </c>
      <c r="AU4404">
        <v>1</v>
      </c>
      <c r="AV4404">
        <v>1</v>
      </c>
      <c r="AW4404">
        <v>0</v>
      </c>
      <c r="AX4404">
        <v>80.09999999999999</v>
      </c>
      <c r="AY4404">
        <v>1</v>
      </c>
      <c r="AZ4404" t="s">
        <v>94</v>
      </c>
      <c r="BA4404">
        <v>10</v>
      </c>
      <c r="BB4404" t="s">
        <v>95</v>
      </c>
      <c r="BC4404">
        <v>1</v>
      </c>
    </row>
    <row r="4405" spans="1:55">
      <c r="A4405" t="s">
        <v>8410</v>
      </c>
      <c r="B4405" t="s">
        <v>56</v>
      </c>
      <c r="C4405">
        <v>27</v>
      </c>
      <c r="D4405" t="s">
        <v>57</v>
      </c>
      <c r="E4405">
        <v>0</v>
      </c>
      <c r="F4405" t="s">
        <v>6421</v>
      </c>
      <c r="G4405">
        <v>90704</v>
      </c>
      <c r="H4405">
        <v>33.391181</v>
      </c>
      <c r="I4405">
        <v>-118.421305</v>
      </c>
      <c r="J4405">
        <v>6</v>
      </c>
      <c r="K4405">
        <v>25</v>
      </c>
      <c r="L4405" t="s">
        <v>216</v>
      </c>
      <c r="M4405" t="s">
        <v>61</v>
      </c>
      <c r="N4405" t="s">
        <v>143</v>
      </c>
      <c r="O4405" t="s">
        <v>143</v>
      </c>
      <c r="P4405" t="s">
        <v>57</v>
      </c>
      <c r="Q4405" t="s">
        <v>135</v>
      </c>
      <c r="R4405" t="s">
        <v>322</v>
      </c>
      <c r="S4405" t="s">
        <v>57</v>
      </c>
      <c r="T4405" t="s">
        <v>57</v>
      </c>
      <c r="U4405" t="s">
        <v>57</v>
      </c>
      <c r="V4405" t="s">
        <v>61</v>
      </c>
      <c r="W4405" t="s">
        <v>57</v>
      </c>
      <c r="X4405" t="s">
        <v>57</v>
      </c>
      <c r="Y4405" t="s">
        <v>57</v>
      </c>
      <c r="Z4405" t="s">
        <v>57</v>
      </c>
      <c r="AA4405" t="s">
        <v>77</v>
      </c>
      <c r="AB4405" t="s">
        <v>57</v>
      </c>
      <c r="AC4405" t="s">
        <v>65</v>
      </c>
      <c r="AD4405">
        <v>58.6</v>
      </c>
      <c r="AE4405">
        <v>1502.65</v>
      </c>
      <c r="AF4405">
        <v>4.48</v>
      </c>
      <c r="AG4405">
        <v>0</v>
      </c>
      <c r="AH4405">
        <v>0</v>
      </c>
      <c r="AI4405">
        <v>1498.17</v>
      </c>
      <c r="AJ4405" t="s">
        <v>88</v>
      </c>
      <c r="AK4405" t="s">
        <v>205</v>
      </c>
      <c r="AL4405" t="s">
        <v>329</v>
      </c>
      <c r="AM4405">
        <v>1</v>
      </c>
      <c r="AN4405">
        <v>0</v>
      </c>
      <c r="AO4405">
        <v>0</v>
      </c>
      <c r="AP4405" t="s">
        <v>164</v>
      </c>
      <c r="AQ4405" t="s">
        <v>116</v>
      </c>
      <c r="AR4405" t="s">
        <v>69</v>
      </c>
      <c r="AS4405">
        <v>7</v>
      </c>
      <c r="AT4405">
        <v>3699</v>
      </c>
      <c r="AU4405">
        <v>1</v>
      </c>
      <c r="AV4405">
        <v>1</v>
      </c>
      <c r="AW4405">
        <v>0</v>
      </c>
      <c r="AX4405">
        <v>58.6</v>
      </c>
      <c r="AY4405">
        <v>4</v>
      </c>
      <c r="AZ4405" t="s">
        <v>165</v>
      </c>
      <c r="BA4405">
        <v>4</v>
      </c>
      <c r="BB4405" t="s">
        <v>80</v>
      </c>
      <c r="BC4405">
        <v>2</v>
      </c>
    </row>
    <row r="4406" spans="1:55">
      <c r="A4406" t="s">
        <v>8411</v>
      </c>
      <c r="B4406" t="s">
        <v>73</v>
      </c>
      <c r="C4406">
        <v>67</v>
      </c>
      <c r="D4406" t="s">
        <v>61</v>
      </c>
      <c r="E4406">
        <v>0</v>
      </c>
      <c r="F4406" t="s">
        <v>1638</v>
      </c>
      <c r="G4406">
        <v>91790</v>
      </c>
      <c r="H4406">
        <v>34.066964</v>
      </c>
      <c r="I4406">
        <v>-117.937007</v>
      </c>
      <c r="J4406">
        <v>0</v>
      </c>
      <c r="K4406">
        <v>9</v>
      </c>
      <c r="L4406" t="s">
        <v>59</v>
      </c>
      <c r="M4406" t="s">
        <v>57</v>
      </c>
      <c r="N4406" t="s">
        <v>7031</v>
      </c>
      <c r="O4406" t="s">
        <v>57</v>
      </c>
      <c r="P4406" t="s">
        <v>57</v>
      </c>
      <c r="Q4406" t="s">
        <v>85</v>
      </c>
      <c r="R4406" t="s">
        <v>296</v>
      </c>
      <c r="S4406" t="s">
        <v>61</v>
      </c>
      <c r="T4406" t="s">
        <v>57</v>
      </c>
      <c r="U4406" t="s">
        <v>61</v>
      </c>
      <c r="V4406" t="s">
        <v>61</v>
      </c>
      <c r="W4406" t="s">
        <v>57</v>
      </c>
      <c r="X4406" t="s">
        <v>57</v>
      </c>
      <c r="Y4406" t="s">
        <v>61</v>
      </c>
      <c r="Z4406" t="s">
        <v>57</v>
      </c>
      <c r="AA4406" t="s">
        <v>77</v>
      </c>
      <c r="AB4406" t="s">
        <v>57</v>
      </c>
      <c r="AC4406" t="s">
        <v>65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88</v>
      </c>
      <c r="AK4406" t="s">
        <v>89</v>
      </c>
      <c r="AL4406" t="s">
        <v>90</v>
      </c>
      <c r="AM4406">
        <v>1</v>
      </c>
      <c r="AN4406">
        <v>0</v>
      </c>
      <c r="AO4406">
        <v>0</v>
      </c>
      <c r="AP4406" t="s">
        <v>67</v>
      </c>
      <c r="AQ4406" t="s">
        <v>124</v>
      </c>
      <c r="AR4406" t="s">
        <v>105</v>
      </c>
      <c r="AS4406">
        <v>4</v>
      </c>
      <c r="AT4406">
        <v>44099</v>
      </c>
      <c r="AU4406">
        <v>1</v>
      </c>
      <c r="AV4406">
        <v>1</v>
      </c>
      <c r="AW4406">
        <v>0</v>
      </c>
      <c r="AX4406">
        <v>99.45</v>
      </c>
      <c r="AY4406">
        <v>2</v>
      </c>
      <c r="AZ4406" t="s">
        <v>70</v>
      </c>
      <c r="BA4406">
        <v>7</v>
      </c>
      <c r="BB4406" t="s">
        <v>95</v>
      </c>
      <c r="BC4406">
        <v>1</v>
      </c>
    </row>
    <row r="4407" spans="1:55">
      <c r="A4407" t="s">
        <v>8412</v>
      </c>
      <c r="B4407" t="s">
        <v>56</v>
      </c>
      <c r="C4407">
        <v>77</v>
      </c>
      <c r="D4407" t="s">
        <v>61</v>
      </c>
      <c r="E4407">
        <v>0</v>
      </c>
      <c r="F4407" t="s">
        <v>2726</v>
      </c>
      <c r="G4407">
        <v>91915</v>
      </c>
      <c r="H4407">
        <v>32.605012</v>
      </c>
      <c r="I4407">
        <v>-116.97595</v>
      </c>
      <c r="J4407">
        <v>0</v>
      </c>
      <c r="K4407">
        <v>64</v>
      </c>
      <c r="L4407" t="s">
        <v>59</v>
      </c>
      <c r="M4407" t="s">
        <v>61</v>
      </c>
      <c r="N4407" t="s">
        <v>143</v>
      </c>
      <c r="O4407" t="s">
        <v>143</v>
      </c>
      <c r="P4407" t="s">
        <v>57</v>
      </c>
      <c r="Q4407" t="s">
        <v>135</v>
      </c>
      <c r="R4407" t="s">
        <v>136</v>
      </c>
      <c r="S4407" t="s">
        <v>61</v>
      </c>
      <c r="T4407" t="s">
        <v>57</v>
      </c>
      <c r="U4407" t="s">
        <v>61</v>
      </c>
      <c r="V4407" t="s">
        <v>57</v>
      </c>
      <c r="W4407" t="s">
        <v>57</v>
      </c>
      <c r="X4407" t="s">
        <v>61</v>
      </c>
      <c r="Y4407" t="s">
        <v>61</v>
      </c>
      <c r="Z4407" t="s">
        <v>61</v>
      </c>
      <c r="AA4407" t="s">
        <v>77</v>
      </c>
      <c r="AB4407" t="s">
        <v>57</v>
      </c>
      <c r="AC4407" t="s">
        <v>87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66</v>
      </c>
      <c r="AM4407">
        <v>0</v>
      </c>
      <c r="AN4407">
        <v>1</v>
      </c>
      <c r="AO4407">
        <v>0</v>
      </c>
      <c r="AP4407" t="s">
        <v>123</v>
      </c>
      <c r="AQ4407" t="s">
        <v>104</v>
      </c>
      <c r="AR4407" t="s">
        <v>137</v>
      </c>
      <c r="AS4407">
        <v>3</v>
      </c>
      <c r="AT4407">
        <v>9278</v>
      </c>
      <c r="AU4407">
        <v>1</v>
      </c>
      <c r="AV4407">
        <v>0</v>
      </c>
      <c r="AW4407">
        <v>1</v>
      </c>
      <c r="AX4407">
        <v>0</v>
      </c>
      <c r="AY4407">
        <v>6</v>
      </c>
      <c r="AZ4407" t="s">
        <v>125</v>
      </c>
      <c r="BA4407">
        <v>5</v>
      </c>
      <c r="BB4407" t="s">
        <v>80</v>
      </c>
      <c r="BC4407">
        <v>2</v>
      </c>
    </row>
    <row r="4408" spans="1:55">
      <c r="A4408" t="s">
        <v>8413</v>
      </c>
      <c r="B4408" t="s">
        <v>73</v>
      </c>
      <c r="C4408">
        <v>46</v>
      </c>
      <c r="D4408" t="s">
        <v>57</v>
      </c>
      <c r="E4408">
        <v>0</v>
      </c>
      <c r="F4408" t="s">
        <v>2960</v>
      </c>
      <c r="G4408">
        <v>93644</v>
      </c>
      <c r="H4408">
        <v>37.648647</v>
      </c>
      <c r="I4408">
        <v>-119.231447</v>
      </c>
      <c r="J4408">
        <v>3</v>
      </c>
      <c r="K4408">
        <v>63</v>
      </c>
      <c r="L4408" t="s">
        <v>129</v>
      </c>
      <c r="M4408" t="s">
        <v>57</v>
      </c>
      <c r="N4408" t="s">
        <v>8414</v>
      </c>
      <c r="O4408" t="s">
        <v>61</v>
      </c>
      <c r="P4408" t="s">
        <v>57</v>
      </c>
      <c r="Q4408" t="s">
        <v>85</v>
      </c>
      <c r="R4408" t="s">
        <v>391</v>
      </c>
      <c r="S4408" t="s">
        <v>57</v>
      </c>
      <c r="T4408" t="s">
        <v>61</v>
      </c>
      <c r="U4408" t="s">
        <v>57</v>
      </c>
      <c r="V4408" t="s">
        <v>61</v>
      </c>
      <c r="W4408" t="s">
        <v>57</v>
      </c>
      <c r="X4408" t="s">
        <v>57</v>
      </c>
      <c r="Y4408" t="s">
        <v>57</v>
      </c>
      <c r="Z4408" t="s">
        <v>57</v>
      </c>
      <c r="AA4408" t="s">
        <v>122</v>
      </c>
      <c r="AB4408" t="s">
        <v>61</v>
      </c>
      <c r="AC4408" t="s">
        <v>65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66</v>
      </c>
      <c r="AM4408">
        <v>0</v>
      </c>
      <c r="AN4408">
        <v>1</v>
      </c>
      <c r="AO4408">
        <v>0</v>
      </c>
      <c r="AP4408" t="s">
        <v>123</v>
      </c>
      <c r="AQ4408" t="s">
        <v>78</v>
      </c>
      <c r="AR4408" t="s">
        <v>105</v>
      </c>
      <c r="AS4408">
        <v>6</v>
      </c>
      <c r="AT4408">
        <v>8521</v>
      </c>
      <c r="AU4408">
        <v>1</v>
      </c>
      <c r="AV4408">
        <v>0</v>
      </c>
      <c r="AW4408">
        <v>1</v>
      </c>
      <c r="AX4408">
        <v>0</v>
      </c>
      <c r="AY4408">
        <v>6</v>
      </c>
      <c r="AZ4408" t="s">
        <v>125</v>
      </c>
      <c r="BA4408">
        <v>3</v>
      </c>
      <c r="BB4408" t="s">
        <v>126</v>
      </c>
      <c r="BC4408">
        <v>3</v>
      </c>
    </row>
    <row r="4409" spans="1:55">
      <c r="A4409" t="s">
        <v>8415</v>
      </c>
      <c r="B4409" t="s">
        <v>56</v>
      </c>
      <c r="C4409">
        <v>42</v>
      </c>
      <c r="D4409" t="s">
        <v>61</v>
      </c>
      <c r="E4409">
        <v>0</v>
      </c>
      <c r="F4409" t="s">
        <v>1327</v>
      </c>
      <c r="G4409">
        <v>91701</v>
      </c>
      <c r="H4409">
        <v>34.132275</v>
      </c>
      <c r="I4409">
        <v>-117.611478</v>
      </c>
      <c r="J4409">
        <v>0</v>
      </c>
      <c r="K4409">
        <v>50</v>
      </c>
      <c r="L4409" t="s">
        <v>59</v>
      </c>
      <c r="M4409" t="s">
        <v>57</v>
      </c>
      <c r="N4409" t="s">
        <v>4261</v>
      </c>
      <c r="O4409" t="s">
        <v>57</v>
      </c>
      <c r="P4409" t="s">
        <v>57</v>
      </c>
      <c r="Q4409" t="s">
        <v>85</v>
      </c>
      <c r="R4409" t="s">
        <v>391</v>
      </c>
      <c r="S4409" t="s">
        <v>61</v>
      </c>
      <c r="T4409" t="s">
        <v>61</v>
      </c>
      <c r="U4409" t="s">
        <v>61</v>
      </c>
      <c r="V4409" t="s">
        <v>61</v>
      </c>
      <c r="W4409" t="s">
        <v>57</v>
      </c>
      <c r="X4409" t="s">
        <v>57</v>
      </c>
      <c r="Y4409" t="s">
        <v>57</v>
      </c>
      <c r="Z4409" t="s">
        <v>61</v>
      </c>
      <c r="AA4409" t="s">
        <v>77</v>
      </c>
      <c r="AB4409" t="s">
        <v>57</v>
      </c>
      <c r="AC4409" t="s">
        <v>87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66</v>
      </c>
      <c r="AM4409">
        <v>0</v>
      </c>
      <c r="AN4409">
        <v>1</v>
      </c>
      <c r="AO4409">
        <v>0</v>
      </c>
      <c r="AP4409" t="s">
        <v>123</v>
      </c>
      <c r="AQ4409" t="s">
        <v>78</v>
      </c>
      <c r="AR4409" t="s">
        <v>105</v>
      </c>
      <c r="AS4409">
        <v>3</v>
      </c>
      <c r="AT4409">
        <v>39064</v>
      </c>
      <c r="AU4409">
        <v>1</v>
      </c>
      <c r="AV4409">
        <v>0</v>
      </c>
      <c r="AW4409">
        <v>1</v>
      </c>
      <c r="AX4409">
        <v>0</v>
      </c>
      <c r="AY4409">
        <v>6</v>
      </c>
      <c r="AZ4409" t="s">
        <v>125</v>
      </c>
      <c r="BA4409">
        <v>7</v>
      </c>
      <c r="BB4409" t="s">
        <v>95</v>
      </c>
      <c r="BC4409">
        <v>1</v>
      </c>
    </row>
    <row r="4410" spans="1:55">
      <c r="A4410" t="s">
        <v>8416</v>
      </c>
      <c r="B4410" t="s">
        <v>56</v>
      </c>
      <c r="C4410">
        <v>32</v>
      </c>
      <c r="D4410" t="s">
        <v>57</v>
      </c>
      <c r="E4410">
        <v>1</v>
      </c>
      <c r="F4410" t="s">
        <v>1400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59</v>
      </c>
      <c r="M4410" t="s">
        <v>57</v>
      </c>
      <c r="N4410" t="s">
        <v>8417</v>
      </c>
      <c r="O4410" t="s">
        <v>61</v>
      </c>
      <c r="P4410" t="s">
        <v>57</v>
      </c>
      <c r="Q4410" t="s">
        <v>135</v>
      </c>
      <c r="R4410" t="s">
        <v>156</v>
      </c>
      <c r="S4410" t="s">
        <v>61</v>
      </c>
      <c r="T4410" t="s">
        <v>57</v>
      </c>
      <c r="U4410" t="s">
        <v>61</v>
      </c>
      <c r="V4410" t="s">
        <v>57</v>
      </c>
      <c r="W4410" t="s">
        <v>61</v>
      </c>
      <c r="X4410" t="s">
        <v>61</v>
      </c>
      <c r="Y4410" t="s">
        <v>61</v>
      </c>
      <c r="Z4410" t="s">
        <v>61</v>
      </c>
      <c r="AA4410" t="s">
        <v>77</v>
      </c>
      <c r="AB4410" t="s">
        <v>61</v>
      </c>
      <c r="AC4410" t="s">
        <v>87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88</v>
      </c>
      <c r="AK4410" t="s">
        <v>101</v>
      </c>
      <c r="AL4410" t="s">
        <v>690</v>
      </c>
      <c r="AM4410">
        <v>1</v>
      </c>
      <c r="AN4410">
        <v>0</v>
      </c>
      <c r="AO4410">
        <v>0</v>
      </c>
      <c r="AP4410" t="s">
        <v>103</v>
      </c>
      <c r="AQ4410" t="s">
        <v>68</v>
      </c>
      <c r="AR4410" t="s">
        <v>69</v>
      </c>
      <c r="AS4410">
        <v>2</v>
      </c>
      <c r="AT4410">
        <v>6197</v>
      </c>
      <c r="AU4410">
        <v>1</v>
      </c>
      <c r="AV4410">
        <v>1</v>
      </c>
      <c r="AW4410">
        <v>0</v>
      </c>
      <c r="AX4410">
        <v>55.15</v>
      </c>
      <c r="AY4410">
        <v>3</v>
      </c>
      <c r="AZ4410" t="s">
        <v>106</v>
      </c>
      <c r="BA4410">
        <v>3</v>
      </c>
      <c r="BB4410" t="s">
        <v>126</v>
      </c>
      <c r="BC4410">
        <v>3</v>
      </c>
    </row>
    <row r="4411" spans="1:55">
      <c r="A4411" t="s">
        <v>8418</v>
      </c>
      <c r="B4411" t="s">
        <v>73</v>
      </c>
      <c r="C4411">
        <v>53</v>
      </c>
      <c r="D4411" t="s">
        <v>61</v>
      </c>
      <c r="E4411">
        <v>0</v>
      </c>
      <c r="F4411" t="s">
        <v>1389</v>
      </c>
      <c r="G4411">
        <v>96097</v>
      </c>
      <c r="H4411">
        <v>41.764869</v>
      </c>
      <c r="I4411">
        <v>-122.671316</v>
      </c>
      <c r="J4411">
        <v>0</v>
      </c>
      <c r="K4411">
        <v>15</v>
      </c>
      <c r="L4411" t="s">
        <v>98</v>
      </c>
      <c r="M4411" t="s">
        <v>57</v>
      </c>
      <c r="N4411" t="s">
        <v>8419</v>
      </c>
      <c r="O4411" t="s">
        <v>57</v>
      </c>
      <c r="P4411" t="s">
        <v>57</v>
      </c>
      <c r="Q4411" t="s">
        <v>85</v>
      </c>
      <c r="R4411" t="s">
        <v>296</v>
      </c>
      <c r="S4411" t="s">
        <v>57</v>
      </c>
      <c r="T4411" t="s">
        <v>61</v>
      </c>
      <c r="U4411" t="s">
        <v>61</v>
      </c>
      <c r="V4411" t="s">
        <v>61</v>
      </c>
      <c r="W4411" t="s">
        <v>57</v>
      </c>
      <c r="X4411" t="s">
        <v>57</v>
      </c>
      <c r="Y4411" t="s">
        <v>57</v>
      </c>
      <c r="Z4411" t="s">
        <v>57</v>
      </c>
      <c r="AA4411" t="s">
        <v>77</v>
      </c>
      <c r="AB4411" t="s">
        <v>57</v>
      </c>
      <c r="AC4411" t="s">
        <v>87</v>
      </c>
      <c r="AD4411">
        <v>99.7</v>
      </c>
      <c r="AE4411">
        <v>1566.75</v>
      </c>
      <c r="AF4411">
        <v>0</v>
      </c>
      <c r="AG4411">
        <v>0</v>
      </c>
      <c r="AH4411">
        <v>151.8</v>
      </c>
      <c r="AI4411">
        <v>1718.55</v>
      </c>
      <c r="AJ4411" t="s">
        <v>66</v>
      </c>
      <c r="AM4411">
        <v>0</v>
      </c>
      <c r="AN4411">
        <v>1</v>
      </c>
      <c r="AO4411">
        <v>0</v>
      </c>
      <c r="AP4411" t="s">
        <v>103</v>
      </c>
      <c r="AQ4411" t="s">
        <v>92</v>
      </c>
      <c r="AR4411" t="s">
        <v>105</v>
      </c>
      <c r="AS4411">
        <v>5</v>
      </c>
      <c r="AT4411">
        <v>9538</v>
      </c>
      <c r="AU4411">
        <v>1</v>
      </c>
      <c r="AV4411">
        <v>0</v>
      </c>
      <c r="AW4411">
        <v>1</v>
      </c>
      <c r="AX4411">
        <v>0</v>
      </c>
      <c r="AY4411">
        <v>3</v>
      </c>
      <c r="AZ4411" t="s">
        <v>106</v>
      </c>
      <c r="BA4411">
        <v>7</v>
      </c>
      <c r="BB4411" t="s">
        <v>95</v>
      </c>
      <c r="BC4411">
        <v>1</v>
      </c>
    </row>
    <row r="4412" spans="1:55">
      <c r="A4412" t="s">
        <v>8420</v>
      </c>
      <c r="B4412" t="s">
        <v>73</v>
      </c>
      <c r="C4412">
        <v>58</v>
      </c>
      <c r="D4412" t="s">
        <v>61</v>
      </c>
      <c r="E4412">
        <v>0</v>
      </c>
      <c r="F4412" t="s">
        <v>996</v>
      </c>
      <c r="G4412">
        <v>90717</v>
      </c>
      <c r="H4412">
        <v>33.794209</v>
      </c>
      <c r="I4412">
        <v>-118.317354</v>
      </c>
      <c r="J4412">
        <v>0</v>
      </c>
      <c r="K4412">
        <v>57</v>
      </c>
      <c r="L4412" t="s">
        <v>59</v>
      </c>
      <c r="M4412" t="s">
        <v>57</v>
      </c>
      <c r="N4412" t="s">
        <v>4686</v>
      </c>
      <c r="O4412" t="s">
        <v>61</v>
      </c>
      <c r="P4412" t="s">
        <v>61</v>
      </c>
      <c r="Q4412" t="s">
        <v>143</v>
      </c>
      <c r="R4412" t="s">
        <v>143</v>
      </c>
      <c r="S4412" t="s">
        <v>143</v>
      </c>
      <c r="T4412" t="s">
        <v>143</v>
      </c>
      <c r="U4412" t="s">
        <v>143</v>
      </c>
      <c r="V4412" t="s">
        <v>143</v>
      </c>
      <c r="W4412" t="s">
        <v>143</v>
      </c>
      <c r="X4412" t="s">
        <v>143</v>
      </c>
      <c r="Y4412" t="s">
        <v>143</v>
      </c>
      <c r="Z4412" t="s">
        <v>143</v>
      </c>
      <c r="AA4412" t="s">
        <v>122</v>
      </c>
      <c r="AB4412" t="s">
        <v>57</v>
      </c>
      <c r="AC4412" t="s">
        <v>65</v>
      </c>
      <c r="AD4412">
        <v>19.6</v>
      </c>
      <c r="AE4412">
        <v>1170.55</v>
      </c>
      <c r="AF4412">
        <v>0</v>
      </c>
      <c r="AG4412">
        <v>0</v>
      </c>
      <c r="AH4412">
        <v>325.47</v>
      </c>
      <c r="AI4412">
        <v>1496.02</v>
      </c>
      <c r="AJ4412" t="s">
        <v>66</v>
      </c>
      <c r="AM4412">
        <v>0</v>
      </c>
      <c r="AN4412">
        <v>1</v>
      </c>
      <c r="AO4412">
        <v>0</v>
      </c>
      <c r="AP4412" t="s">
        <v>123</v>
      </c>
      <c r="AQ4412" t="s">
        <v>92</v>
      </c>
      <c r="AR4412" t="s">
        <v>182</v>
      </c>
      <c r="AT4412">
        <v>21065</v>
      </c>
      <c r="AU4412">
        <v>1</v>
      </c>
      <c r="AV4412">
        <v>0</v>
      </c>
      <c r="AW4412">
        <v>1</v>
      </c>
      <c r="AX4412">
        <v>0</v>
      </c>
      <c r="AY4412">
        <v>6</v>
      </c>
      <c r="AZ4412" t="s">
        <v>125</v>
      </c>
      <c r="BA4412">
        <v>2</v>
      </c>
      <c r="BB4412" t="s">
        <v>126</v>
      </c>
      <c r="BC4412">
        <v>3</v>
      </c>
    </row>
    <row r="4413" spans="1:55">
      <c r="A4413" t="s">
        <v>8421</v>
      </c>
      <c r="B4413" t="s">
        <v>56</v>
      </c>
      <c r="C4413">
        <v>29</v>
      </c>
      <c r="D4413" t="s">
        <v>57</v>
      </c>
      <c r="E4413">
        <v>0</v>
      </c>
      <c r="F4413" t="s">
        <v>262</v>
      </c>
      <c r="G4413">
        <v>95113</v>
      </c>
      <c r="H4413">
        <v>37.333851</v>
      </c>
      <c r="I4413">
        <v>-121.891147</v>
      </c>
      <c r="J4413">
        <v>5</v>
      </c>
      <c r="K4413">
        <v>17</v>
      </c>
      <c r="L4413" t="s">
        <v>98</v>
      </c>
      <c r="M4413" t="s">
        <v>57</v>
      </c>
      <c r="N4413" t="s">
        <v>8422</v>
      </c>
      <c r="O4413" t="s">
        <v>57</v>
      </c>
      <c r="P4413" t="s">
        <v>57</v>
      </c>
      <c r="Q4413" t="s">
        <v>135</v>
      </c>
      <c r="R4413" t="s">
        <v>189</v>
      </c>
      <c r="S4413" t="s">
        <v>61</v>
      </c>
      <c r="T4413" t="s">
        <v>57</v>
      </c>
      <c r="U4413" t="s">
        <v>61</v>
      </c>
      <c r="V4413" t="s">
        <v>61</v>
      </c>
      <c r="W4413" t="s">
        <v>57</v>
      </c>
      <c r="X4413" t="s">
        <v>57</v>
      </c>
      <c r="Y4413" t="s">
        <v>57</v>
      </c>
      <c r="Z4413" t="s">
        <v>57</v>
      </c>
      <c r="AA4413" t="s">
        <v>77</v>
      </c>
      <c r="AB4413" t="s">
        <v>57</v>
      </c>
      <c r="AC4413" t="s">
        <v>87</v>
      </c>
      <c r="AD4413">
        <v>75.40000000000001</v>
      </c>
      <c r="AE4413">
        <v>1322.55</v>
      </c>
      <c r="AF4413">
        <v>0</v>
      </c>
      <c r="AG4413">
        <v>0</v>
      </c>
      <c r="AH4413">
        <v>129.2</v>
      </c>
      <c r="AI4413">
        <v>1451.75</v>
      </c>
      <c r="AJ4413" t="s">
        <v>66</v>
      </c>
      <c r="AM4413">
        <v>0</v>
      </c>
      <c r="AN4413">
        <v>1</v>
      </c>
      <c r="AO4413">
        <v>0</v>
      </c>
      <c r="AP4413" t="s">
        <v>103</v>
      </c>
      <c r="AQ4413" t="s">
        <v>116</v>
      </c>
      <c r="AR4413" t="s">
        <v>93</v>
      </c>
      <c r="AS4413">
        <v>5</v>
      </c>
      <c r="AT4413">
        <v>561</v>
      </c>
      <c r="AU4413">
        <v>1</v>
      </c>
      <c r="AV4413">
        <v>0</v>
      </c>
      <c r="AW4413">
        <v>1</v>
      </c>
      <c r="AX4413">
        <v>0</v>
      </c>
      <c r="AY4413">
        <v>3</v>
      </c>
      <c r="AZ4413" t="s">
        <v>106</v>
      </c>
      <c r="BA4413">
        <v>4</v>
      </c>
      <c r="BB4413" t="s">
        <v>80</v>
      </c>
      <c r="BC4413">
        <v>2</v>
      </c>
    </row>
    <row r="4414" spans="1:55">
      <c r="A4414" t="s">
        <v>8423</v>
      </c>
      <c r="B4414" t="s">
        <v>73</v>
      </c>
      <c r="C4414">
        <v>58</v>
      </c>
      <c r="D4414" t="s">
        <v>61</v>
      </c>
      <c r="E4414">
        <v>0</v>
      </c>
      <c r="F4414" t="s">
        <v>270</v>
      </c>
      <c r="G4414">
        <v>95242</v>
      </c>
      <c r="H4414">
        <v>38.128087</v>
      </c>
      <c r="I4414">
        <v>-121.4078</v>
      </c>
      <c r="J4414">
        <v>0</v>
      </c>
      <c r="K4414">
        <v>6</v>
      </c>
      <c r="L4414" t="s">
        <v>59</v>
      </c>
      <c r="M4414" t="s">
        <v>57</v>
      </c>
      <c r="N4414" t="s">
        <v>8424</v>
      </c>
      <c r="O4414" t="s">
        <v>61</v>
      </c>
      <c r="P4414" t="s">
        <v>57</v>
      </c>
      <c r="Q4414" t="s">
        <v>62</v>
      </c>
      <c r="R4414" t="s">
        <v>382</v>
      </c>
      <c r="S4414" t="s">
        <v>61</v>
      </c>
      <c r="T4414" t="s">
        <v>57</v>
      </c>
      <c r="U4414" t="s">
        <v>61</v>
      </c>
      <c r="V4414" t="s">
        <v>61</v>
      </c>
      <c r="W4414" t="s">
        <v>57</v>
      </c>
      <c r="X4414" t="s">
        <v>61</v>
      </c>
      <c r="Y4414" t="s">
        <v>61</v>
      </c>
      <c r="Z4414" t="s">
        <v>57</v>
      </c>
      <c r="AA4414" t="s">
        <v>77</v>
      </c>
      <c r="AB4414" t="s">
        <v>61</v>
      </c>
      <c r="AC4414" t="s">
        <v>87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66</v>
      </c>
      <c r="AM4414">
        <v>0</v>
      </c>
      <c r="AN4414">
        <v>1</v>
      </c>
      <c r="AO4414">
        <v>0</v>
      </c>
      <c r="AP4414" t="s">
        <v>91</v>
      </c>
      <c r="AQ4414" t="s">
        <v>92</v>
      </c>
      <c r="AR4414" t="s">
        <v>69</v>
      </c>
      <c r="AS4414">
        <v>3</v>
      </c>
      <c r="AT4414">
        <v>22073</v>
      </c>
      <c r="AU4414">
        <v>1</v>
      </c>
      <c r="AV4414">
        <v>0</v>
      </c>
      <c r="AW4414">
        <v>1</v>
      </c>
      <c r="AX4414">
        <v>0</v>
      </c>
      <c r="AY4414">
        <v>1</v>
      </c>
      <c r="AZ4414" t="s">
        <v>94</v>
      </c>
      <c r="BA4414">
        <v>8</v>
      </c>
      <c r="BB4414" t="s">
        <v>95</v>
      </c>
      <c r="BC4414">
        <v>1</v>
      </c>
    </row>
    <row r="4415" spans="1:55">
      <c r="A4415" t="s">
        <v>8425</v>
      </c>
      <c r="B4415" t="s">
        <v>73</v>
      </c>
      <c r="C4415">
        <v>37</v>
      </c>
      <c r="D4415" t="s">
        <v>61</v>
      </c>
      <c r="E4415">
        <v>0</v>
      </c>
      <c r="F4415" t="s">
        <v>74</v>
      </c>
      <c r="G4415">
        <v>91203</v>
      </c>
      <c r="H4415">
        <v>34.153338</v>
      </c>
      <c r="I4415">
        <v>-118.262974</v>
      </c>
      <c r="J4415">
        <v>0</v>
      </c>
      <c r="K4415">
        <v>2</v>
      </c>
      <c r="L4415" t="s">
        <v>59</v>
      </c>
      <c r="M4415" t="s">
        <v>57</v>
      </c>
      <c r="N4415" t="s">
        <v>4777</v>
      </c>
      <c r="O4415" t="s">
        <v>57</v>
      </c>
      <c r="P4415" t="s">
        <v>57</v>
      </c>
      <c r="Q4415" t="s">
        <v>85</v>
      </c>
      <c r="R4415" t="s">
        <v>296</v>
      </c>
      <c r="S4415" t="s">
        <v>61</v>
      </c>
      <c r="T4415" t="s">
        <v>61</v>
      </c>
      <c r="U4415" t="s">
        <v>61</v>
      </c>
      <c r="V4415" t="s">
        <v>61</v>
      </c>
      <c r="W4415" t="s">
        <v>61</v>
      </c>
      <c r="X4415" t="s">
        <v>61</v>
      </c>
      <c r="Y4415" t="s">
        <v>61</v>
      </c>
      <c r="Z4415" t="s">
        <v>57</v>
      </c>
      <c r="AA4415" t="s">
        <v>77</v>
      </c>
      <c r="AB4415" t="s">
        <v>57</v>
      </c>
      <c r="AC4415" t="s">
        <v>65</v>
      </c>
      <c r="AD4415">
        <v>73.25</v>
      </c>
      <c r="AE4415">
        <v>131.05</v>
      </c>
      <c r="AF4415">
        <v>0</v>
      </c>
      <c r="AG4415">
        <v>0</v>
      </c>
      <c r="AH4415">
        <v>5.92</v>
      </c>
      <c r="AI4415">
        <v>136.97</v>
      </c>
      <c r="AJ4415" t="s">
        <v>88</v>
      </c>
      <c r="AK4415" t="s">
        <v>201</v>
      </c>
      <c r="AL4415" t="s">
        <v>743</v>
      </c>
      <c r="AM4415">
        <v>1</v>
      </c>
      <c r="AN4415">
        <v>0</v>
      </c>
      <c r="AO4415">
        <v>0</v>
      </c>
      <c r="AP4415" t="s">
        <v>91</v>
      </c>
      <c r="AQ4415" t="s">
        <v>68</v>
      </c>
      <c r="AR4415" t="s">
        <v>93</v>
      </c>
      <c r="AS4415">
        <v>1</v>
      </c>
      <c r="AT4415">
        <v>14493</v>
      </c>
      <c r="AU4415">
        <v>1</v>
      </c>
      <c r="AV4415">
        <v>1</v>
      </c>
      <c r="AW4415">
        <v>0</v>
      </c>
      <c r="AX4415">
        <v>73.25</v>
      </c>
      <c r="AY4415">
        <v>1</v>
      </c>
      <c r="AZ4415" t="s">
        <v>94</v>
      </c>
      <c r="BA4415">
        <v>10</v>
      </c>
      <c r="BB4415" t="s">
        <v>95</v>
      </c>
      <c r="BC4415">
        <v>1</v>
      </c>
    </row>
    <row r="4416" spans="1:55">
      <c r="A4416" t="s">
        <v>8426</v>
      </c>
      <c r="B4416" t="s">
        <v>56</v>
      </c>
      <c r="C4416">
        <v>56</v>
      </c>
      <c r="D4416" t="s">
        <v>61</v>
      </c>
      <c r="E4416">
        <v>0</v>
      </c>
      <c r="F4416" t="s">
        <v>226</v>
      </c>
      <c r="G4416">
        <v>90056</v>
      </c>
      <c r="H4416">
        <v>33.987945</v>
      </c>
      <c r="I4416">
        <v>-118.370442</v>
      </c>
      <c r="J4416">
        <v>0</v>
      </c>
      <c r="K4416">
        <v>42</v>
      </c>
      <c r="L4416" t="s">
        <v>59</v>
      </c>
      <c r="M4416" t="s">
        <v>57</v>
      </c>
      <c r="N4416" t="s">
        <v>3033</v>
      </c>
      <c r="O4416" t="s">
        <v>61</v>
      </c>
      <c r="P4416" t="s">
        <v>61</v>
      </c>
      <c r="Q4416" t="s">
        <v>143</v>
      </c>
      <c r="R4416" t="s">
        <v>143</v>
      </c>
      <c r="S4416" t="s">
        <v>143</v>
      </c>
      <c r="T4416" t="s">
        <v>143</v>
      </c>
      <c r="U4416" t="s">
        <v>143</v>
      </c>
      <c r="V4416" t="s">
        <v>143</v>
      </c>
      <c r="W4416" t="s">
        <v>143</v>
      </c>
      <c r="X4416" t="s">
        <v>143</v>
      </c>
      <c r="Y4416" t="s">
        <v>143</v>
      </c>
      <c r="Z4416" t="s">
        <v>143</v>
      </c>
      <c r="AA4416" t="s">
        <v>64</v>
      </c>
      <c r="AB4416" t="s">
        <v>57</v>
      </c>
      <c r="AC4416" t="s">
        <v>65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66</v>
      </c>
      <c r="AM4416">
        <v>0</v>
      </c>
      <c r="AN4416">
        <v>1</v>
      </c>
      <c r="AO4416">
        <v>0</v>
      </c>
      <c r="AP4416" t="s">
        <v>176</v>
      </c>
      <c r="AQ4416" t="s">
        <v>92</v>
      </c>
      <c r="AR4416" t="s">
        <v>182</v>
      </c>
      <c r="AT4416">
        <v>8115</v>
      </c>
      <c r="AU4416">
        <v>1</v>
      </c>
      <c r="AV4416">
        <v>0</v>
      </c>
      <c r="AW4416">
        <v>1</v>
      </c>
      <c r="AX4416">
        <v>0</v>
      </c>
      <c r="AY4416">
        <v>5</v>
      </c>
      <c r="AZ4416" t="s">
        <v>177</v>
      </c>
      <c r="BA4416">
        <v>2</v>
      </c>
      <c r="BB4416" t="s">
        <v>126</v>
      </c>
      <c r="BC4416">
        <v>3</v>
      </c>
    </row>
    <row r="4417" spans="1:55">
      <c r="A4417" t="s">
        <v>8427</v>
      </c>
      <c r="B4417" t="s">
        <v>73</v>
      </c>
      <c r="C4417">
        <v>50</v>
      </c>
      <c r="D4417" t="s">
        <v>57</v>
      </c>
      <c r="E4417">
        <v>0</v>
      </c>
      <c r="F4417" t="s">
        <v>905</v>
      </c>
      <c r="G4417">
        <v>92332</v>
      </c>
      <c r="H4417">
        <v>34.9436</v>
      </c>
      <c r="I4417">
        <v>-115.287901</v>
      </c>
      <c r="J4417">
        <v>10</v>
      </c>
      <c r="K4417">
        <v>69</v>
      </c>
      <c r="L4417" t="s">
        <v>119</v>
      </c>
      <c r="M4417" t="s">
        <v>57</v>
      </c>
      <c r="N4417" t="s">
        <v>8428</v>
      </c>
      <c r="O4417" t="s">
        <v>57</v>
      </c>
      <c r="P4417" t="s">
        <v>57</v>
      </c>
      <c r="Q4417" t="s">
        <v>85</v>
      </c>
      <c r="R4417" t="s">
        <v>100</v>
      </c>
      <c r="S4417" t="s">
        <v>61</v>
      </c>
      <c r="T4417" t="s">
        <v>61</v>
      </c>
      <c r="U4417" t="s">
        <v>57</v>
      </c>
      <c r="V4417" t="s">
        <v>61</v>
      </c>
      <c r="W4417" t="s">
        <v>57</v>
      </c>
      <c r="X4417" t="s">
        <v>57</v>
      </c>
      <c r="Y4417" t="s">
        <v>57</v>
      </c>
      <c r="Z4417" t="s">
        <v>57</v>
      </c>
      <c r="AA4417" t="s">
        <v>64</v>
      </c>
      <c r="AB4417" t="s">
        <v>61</v>
      </c>
      <c r="AC4417" t="s">
        <v>87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66</v>
      </c>
      <c r="AM4417">
        <v>0</v>
      </c>
      <c r="AN4417">
        <v>1</v>
      </c>
      <c r="AO4417">
        <v>0</v>
      </c>
      <c r="AP4417" t="s">
        <v>123</v>
      </c>
      <c r="AQ4417" t="s">
        <v>92</v>
      </c>
      <c r="AR4417" t="s">
        <v>105</v>
      </c>
      <c r="AS4417">
        <v>5</v>
      </c>
      <c r="AT4417">
        <v>115</v>
      </c>
      <c r="AU4417">
        <v>1</v>
      </c>
      <c r="AV4417">
        <v>0</v>
      </c>
      <c r="AW4417">
        <v>1</v>
      </c>
      <c r="AX4417">
        <v>0</v>
      </c>
      <c r="AY4417">
        <v>6</v>
      </c>
      <c r="AZ4417" t="s">
        <v>125</v>
      </c>
      <c r="BA4417">
        <v>3</v>
      </c>
      <c r="BB4417" t="s">
        <v>126</v>
      </c>
      <c r="BC4417">
        <v>3</v>
      </c>
    </row>
    <row r="4418" spans="1:55">
      <c r="A4418" t="s">
        <v>8429</v>
      </c>
      <c r="B4418" t="s">
        <v>56</v>
      </c>
      <c r="C4418">
        <v>40</v>
      </c>
      <c r="D4418" t="s">
        <v>61</v>
      </c>
      <c r="E4418">
        <v>0</v>
      </c>
      <c r="F4418" t="s">
        <v>1029</v>
      </c>
      <c r="G4418">
        <v>92392</v>
      </c>
      <c r="H4418">
        <v>34.486835</v>
      </c>
      <c r="I4418">
        <v>-117.362274</v>
      </c>
      <c r="J4418">
        <v>0</v>
      </c>
      <c r="K4418">
        <v>15</v>
      </c>
      <c r="L4418" t="s">
        <v>98</v>
      </c>
      <c r="M4418" t="s">
        <v>57</v>
      </c>
      <c r="N4418" t="s">
        <v>8286</v>
      </c>
      <c r="O4418" t="s">
        <v>61</v>
      </c>
      <c r="P4418" t="s">
        <v>57</v>
      </c>
      <c r="Q4418" t="s">
        <v>85</v>
      </c>
      <c r="R4418" t="s">
        <v>313</v>
      </c>
      <c r="S4418" t="s">
        <v>61</v>
      </c>
      <c r="T4418" t="s">
        <v>61</v>
      </c>
      <c r="U4418" t="s">
        <v>61</v>
      </c>
      <c r="V4418" t="s">
        <v>61</v>
      </c>
      <c r="W4418" t="s">
        <v>61</v>
      </c>
      <c r="X4418" t="s">
        <v>61</v>
      </c>
      <c r="Y4418" t="s">
        <v>61</v>
      </c>
      <c r="Z4418" t="s">
        <v>57</v>
      </c>
      <c r="AA4418" t="s">
        <v>77</v>
      </c>
      <c r="AB4418" t="s">
        <v>61</v>
      </c>
      <c r="AC4418" t="s">
        <v>87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1064.85</v>
      </c>
      <c r="AJ4418" t="s">
        <v>88</v>
      </c>
      <c r="AK4418" t="s">
        <v>89</v>
      </c>
      <c r="AL4418" t="s">
        <v>90</v>
      </c>
      <c r="AM4418">
        <v>1</v>
      </c>
      <c r="AN4418">
        <v>0</v>
      </c>
      <c r="AO4418">
        <v>0</v>
      </c>
      <c r="AP4418" t="s">
        <v>103</v>
      </c>
      <c r="AQ4418" t="s">
        <v>78</v>
      </c>
      <c r="AR4418" t="s">
        <v>69</v>
      </c>
      <c r="AS4418">
        <v>1</v>
      </c>
      <c r="AT4418">
        <v>63235</v>
      </c>
      <c r="AU4418">
        <v>1</v>
      </c>
      <c r="AV4418">
        <v>1</v>
      </c>
      <c r="AW4418">
        <v>0</v>
      </c>
      <c r="AX4418">
        <v>69</v>
      </c>
      <c r="AY4418">
        <v>3</v>
      </c>
      <c r="AZ4418" t="s">
        <v>106</v>
      </c>
      <c r="BA4418">
        <v>7</v>
      </c>
      <c r="BB4418" t="s">
        <v>95</v>
      </c>
      <c r="BC4418">
        <v>1</v>
      </c>
    </row>
    <row r="4419" spans="1:55">
      <c r="A4419" t="s">
        <v>8430</v>
      </c>
      <c r="B4419" t="s">
        <v>73</v>
      </c>
      <c r="C4419">
        <v>69</v>
      </c>
      <c r="D4419" t="s">
        <v>61</v>
      </c>
      <c r="E4419">
        <v>0</v>
      </c>
      <c r="F4419" t="s">
        <v>924</v>
      </c>
      <c r="G4419">
        <v>91436</v>
      </c>
      <c r="H4419">
        <v>34.152875</v>
      </c>
      <c r="I4419">
        <v>-118.486056</v>
      </c>
      <c r="J4419">
        <v>0</v>
      </c>
      <c r="K4419">
        <v>6</v>
      </c>
      <c r="L4419" t="s">
        <v>83</v>
      </c>
      <c r="M4419" t="s">
        <v>57</v>
      </c>
      <c r="N4419" t="s">
        <v>6957</v>
      </c>
      <c r="O4419" t="s">
        <v>61</v>
      </c>
      <c r="P4419" t="s">
        <v>57</v>
      </c>
      <c r="Q4419" t="s">
        <v>85</v>
      </c>
      <c r="R4419" t="s">
        <v>110</v>
      </c>
      <c r="S4419" t="s">
        <v>61</v>
      </c>
      <c r="T4419" t="s">
        <v>61</v>
      </c>
      <c r="U4419" t="s">
        <v>61</v>
      </c>
      <c r="V4419" t="s">
        <v>61</v>
      </c>
      <c r="W4419" t="s">
        <v>57</v>
      </c>
      <c r="X4419" t="s">
        <v>61</v>
      </c>
      <c r="Y4419" t="s">
        <v>61</v>
      </c>
      <c r="Z4419" t="s">
        <v>57</v>
      </c>
      <c r="AA4419" t="s">
        <v>77</v>
      </c>
      <c r="AB4419" t="s">
        <v>57</v>
      </c>
      <c r="AC4419" t="s">
        <v>87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66</v>
      </c>
      <c r="AM4419">
        <v>0</v>
      </c>
      <c r="AN4419">
        <v>1</v>
      </c>
      <c r="AO4419">
        <v>0</v>
      </c>
      <c r="AP4419" t="s">
        <v>91</v>
      </c>
      <c r="AQ4419" t="s">
        <v>124</v>
      </c>
      <c r="AR4419" t="s">
        <v>93</v>
      </c>
      <c r="AS4419">
        <v>2</v>
      </c>
      <c r="AT4419">
        <v>13129</v>
      </c>
      <c r="AU4419">
        <v>1</v>
      </c>
      <c r="AV4419">
        <v>0</v>
      </c>
      <c r="AW4419">
        <v>1</v>
      </c>
      <c r="AX4419">
        <v>0</v>
      </c>
      <c r="AY4419">
        <v>1</v>
      </c>
      <c r="AZ4419" t="s">
        <v>94</v>
      </c>
      <c r="BA4419">
        <v>10</v>
      </c>
      <c r="BB4419" t="s">
        <v>95</v>
      </c>
      <c r="BC4419">
        <v>1</v>
      </c>
    </row>
    <row r="4420" spans="1:55">
      <c r="A4420" t="s">
        <v>8431</v>
      </c>
      <c r="B4420" t="s">
        <v>73</v>
      </c>
      <c r="C4420">
        <v>24</v>
      </c>
      <c r="D4420" t="s">
        <v>57</v>
      </c>
      <c r="E4420">
        <v>2</v>
      </c>
      <c r="F4420" t="s">
        <v>1301</v>
      </c>
      <c r="G4420">
        <v>92282</v>
      </c>
      <c r="H4420">
        <v>33.972293</v>
      </c>
      <c r="I4420">
        <v>-116.654195</v>
      </c>
      <c r="J4420">
        <v>8</v>
      </c>
      <c r="K4420">
        <v>56</v>
      </c>
      <c r="L4420" t="s">
        <v>129</v>
      </c>
      <c r="M4420" t="s">
        <v>61</v>
      </c>
      <c r="N4420" t="s">
        <v>143</v>
      </c>
      <c r="O4420" t="s">
        <v>143</v>
      </c>
      <c r="P4420" t="s">
        <v>57</v>
      </c>
      <c r="Q4420" t="s">
        <v>62</v>
      </c>
      <c r="R4420" t="s">
        <v>230</v>
      </c>
      <c r="S4420" t="s">
        <v>57</v>
      </c>
      <c r="T4420" t="s">
        <v>57</v>
      </c>
      <c r="U4420" t="s">
        <v>61</v>
      </c>
      <c r="V4420" t="s">
        <v>57</v>
      </c>
      <c r="W4420" t="s">
        <v>57</v>
      </c>
      <c r="X4420" t="s">
        <v>61</v>
      </c>
      <c r="Y4420" t="s">
        <v>61</v>
      </c>
      <c r="Z4420" t="s">
        <v>57</v>
      </c>
      <c r="AA4420" t="s">
        <v>64</v>
      </c>
      <c r="AB4420" t="s">
        <v>57</v>
      </c>
      <c r="AC4420" t="s">
        <v>65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66</v>
      </c>
      <c r="AM4420">
        <v>0</v>
      </c>
      <c r="AN4420">
        <v>1</v>
      </c>
      <c r="AO4420">
        <v>0</v>
      </c>
      <c r="AP4420" t="s">
        <v>123</v>
      </c>
      <c r="AQ4420" t="s">
        <v>116</v>
      </c>
      <c r="AR4420" t="s">
        <v>69</v>
      </c>
      <c r="AS4420">
        <v>5</v>
      </c>
      <c r="AT4420">
        <v>805</v>
      </c>
      <c r="AU4420">
        <v>1</v>
      </c>
      <c r="AV4420">
        <v>0</v>
      </c>
      <c r="AW4420">
        <v>1</v>
      </c>
      <c r="AX4420">
        <v>0</v>
      </c>
      <c r="AY4420">
        <v>6</v>
      </c>
      <c r="AZ4420" t="s">
        <v>125</v>
      </c>
      <c r="BA4420">
        <v>0</v>
      </c>
      <c r="BB4420" t="s">
        <v>71</v>
      </c>
      <c r="BC4420">
        <v>4</v>
      </c>
    </row>
    <row r="4421" spans="1:55">
      <c r="A4421" t="s">
        <v>8432</v>
      </c>
      <c r="B4421" t="s">
        <v>56</v>
      </c>
      <c r="C4421">
        <v>71</v>
      </c>
      <c r="D4421" t="s">
        <v>61</v>
      </c>
      <c r="E4421">
        <v>0</v>
      </c>
      <c r="F4421" t="s">
        <v>796</v>
      </c>
      <c r="G4421">
        <v>90723</v>
      </c>
      <c r="H4421">
        <v>33.897122</v>
      </c>
      <c r="I4421">
        <v>-118.164432</v>
      </c>
      <c r="J4421">
        <v>0</v>
      </c>
      <c r="K4421">
        <v>1</v>
      </c>
      <c r="L4421" t="s">
        <v>59</v>
      </c>
      <c r="M4421" t="s">
        <v>57</v>
      </c>
      <c r="N4421" t="s">
        <v>8433</v>
      </c>
      <c r="O4421" t="s">
        <v>61</v>
      </c>
      <c r="P4421" t="s">
        <v>57</v>
      </c>
      <c r="Q4421" t="s">
        <v>85</v>
      </c>
      <c r="R4421" t="s">
        <v>382</v>
      </c>
      <c r="S4421" t="s">
        <v>61</v>
      </c>
      <c r="T4421" t="s">
        <v>61</v>
      </c>
      <c r="U4421" t="s">
        <v>57</v>
      </c>
      <c r="V4421" t="s">
        <v>61</v>
      </c>
      <c r="W4421" t="s">
        <v>61</v>
      </c>
      <c r="X4421" t="s">
        <v>57</v>
      </c>
      <c r="Y4421" t="s">
        <v>61</v>
      </c>
      <c r="Z4421" t="s">
        <v>57</v>
      </c>
      <c r="AA4421" t="s">
        <v>77</v>
      </c>
      <c r="AB4421" t="s">
        <v>57</v>
      </c>
      <c r="AC4421" t="s">
        <v>87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88</v>
      </c>
      <c r="AK4421" t="s">
        <v>101</v>
      </c>
      <c r="AL4421" t="s">
        <v>111</v>
      </c>
      <c r="AM4421">
        <v>1</v>
      </c>
      <c r="AN4421">
        <v>0</v>
      </c>
      <c r="AO4421">
        <v>0</v>
      </c>
      <c r="AP4421" t="s">
        <v>91</v>
      </c>
      <c r="AQ4421" t="s">
        <v>104</v>
      </c>
      <c r="AR4421" t="s">
        <v>93</v>
      </c>
      <c r="AS4421">
        <v>3</v>
      </c>
      <c r="AT4421">
        <v>55306</v>
      </c>
      <c r="AU4421">
        <v>1</v>
      </c>
      <c r="AV4421">
        <v>1</v>
      </c>
      <c r="AW4421">
        <v>0</v>
      </c>
      <c r="AX4421">
        <v>85</v>
      </c>
      <c r="AY4421">
        <v>1</v>
      </c>
      <c r="AZ4421" t="s">
        <v>94</v>
      </c>
      <c r="BA4421">
        <v>10</v>
      </c>
      <c r="BB4421" t="s">
        <v>95</v>
      </c>
      <c r="BC4421">
        <v>1</v>
      </c>
    </row>
    <row r="4422" spans="1:55">
      <c r="A4422" t="s">
        <v>8434</v>
      </c>
      <c r="B4422" t="s">
        <v>73</v>
      </c>
      <c r="C4422">
        <v>39</v>
      </c>
      <c r="D4422" t="s">
        <v>57</v>
      </c>
      <c r="E4422">
        <v>2</v>
      </c>
      <c r="F4422" t="s">
        <v>1166</v>
      </c>
      <c r="G4422">
        <v>94510</v>
      </c>
      <c r="H4422">
        <v>38.113533</v>
      </c>
      <c r="I4422">
        <v>-122.11926</v>
      </c>
      <c r="J4422">
        <v>4</v>
      </c>
      <c r="K4422">
        <v>4</v>
      </c>
      <c r="L4422" t="s">
        <v>59</v>
      </c>
      <c r="M4422" t="s">
        <v>57</v>
      </c>
      <c r="N4422" t="s">
        <v>8435</v>
      </c>
      <c r="O4422" t="s">
        <v>61</v>
      </c>
      <c r="P4422" t="s">
        <v>61</v>
      </c>
      <c r="Q4422" t="s">
        <v>143</v>
      </c>
      <c r="R4422" t="s">
        <v>143</v>
      </c>
      <c r="S4422" t="s">
        <v>143</v>
      </c>
      <c r="T4422" t="s">
        <v>143</v>
      </c>
      <c r="U4422" t="s">
        <v>143</v>
      </c>
      <c r="V4422" t="s">
        <v>143</v>
      </c>
      <c r="W4422" t="s">
        <v>143</v>
      </c>
      <c r="X4422" t="s">
        <v>143</v>
      </c>
      <c r="Y4422" t="s">
        <v>143</v>
      </c>
      <c r="Z4422" t="s">
        <v>143</v>
      </c>
      <c r="AA4422" t="s">
        <v>77</v>
      </c>
      <c r="AB4422" t="s">
        <v>57</v>
      </c>
      <c r="AC4422" t="s">
        <v>307</v>
      </c>
      <c r="AD4422">
        <v>20.5</v>
      </c>
      <c r="AE4422">
        <v>77.59999999999999</v>
      </c>
      <c r="AF4422">
        <v>0</v>
      </c>
      <c r="AG4422">
        <v>0</v>
      </c>
      <c r="AH4422">
        <v>14.52</v>
      </c>
      <c r="AI4422">
        <v>92.12</v>
      </c>
      <c r="AJ4422" t="s">
        <v>66</v>
      </c>
      <c r="AM4422">
        <v>0</v>
      </c>
      <c r="AN4422">
        <v>1</v>
      </c>
      <c r="AO4422">
        <v>0</v>
      </c>
      <c r="AP4422" t="s">
        <v>91</v>
      </c>
      <c r="AQ4422" t="s">
        <v>68</v>
      </c>
      <c r="AR4422" t="s">
        <v>182</v>
      </c>
      <c r="AT4422">
        <v>25578</v>
      </c>
      <c r="AU4422">
        <v>1</v>
      </c>
      <c r="AV4422">
        <v>0</v>
      </c>
      <c r="AW4422">
        <v>1</v>
      </c>
      <c r="AX4422">
        <v>0</v>
      </c>
      <c r="AY4422">
        <v>1</v>
      </c>
      <c r="AZ4422" t="s">
        <v>94</v>
      </c>
      <c r="BA4422">
        <v>6</v>
      </c>
      <c r="BB4422" t="s">
        <v>95</v>
      </c>
      <c r="BC4422">
        <v>1</v>
      </c>
    </row>
    <row r="4423" spans="1:55">
      <c r="A4423" t="s">
        <v>8436</v>
      </c>
      <c r="B4423" t="s">
        <v>56</v>
      </c>
      <c r="C4423">
        <v>42</v>
      </c>
      <c r="D4423" t="s">
        <v>61</v>
      </c>
      <c r="E4423">
        <v>0</v>
      </c>
      <c r="F4423" t="s">
        <v>4819</v>
      </c>
      <c r="G4423">
        <v>91901</v>
      </c>
      <c r="H4423">
        <v>32.827184</v>
      </c>
      <c r="I4423">
        <v>-116.703729</v>
      </c>
      <c r="J4423">
        <v>0</v>
      </c>
      <c r="K4423">
        <v>45</v>
      </c>
      <c r="L4423" t="s">
        <v>129</v>
      </c>
      <c r="M4423" t="s">
        <v>57</v>
      </c>
      <c r="N4423" t="s">
        <v>8437</v>
      </c>
      <c r="O4423" t="s">
        <v>57</v>
      </c>
      <c r="P4423" t="s">
        <v>57</v>
      </c>
      <c r="Q4423" t="s">
        <v>85</v>
      </c>
      <c r="R4423" t="s">
        <v>382</v>
      </c>
      <c r="S4423" t="s">
        <v>61</v>
      </c>
      <c r="T4423" t="s">
        <v>61</v>
      </c>
      <c r="U4423" t="s">
        <v>57</v>
      </c>
      <c r="V4423" t="s">
        <v>61</v>
      </c>
      <c r="W4423" t="s">
        <v>61</v>
      </c>
      <c r="X4423" t="s">
        <v>57</v>
      </c>
      <c r="Y4423" t="s">
        <v>57</v>
      </c>
      <c r="Z4423" t="s">
        <v>57</v>
      </c>
      <c r="AA4423" t="s">
        <v>77</v>
      </c>
      <c r="AB4423" t="s">
        <v>57</v>
      </c>
      <c r="AC4423" t="s">
        <v>65</v>
      </c>
      <c r="AD4423">
        <v>89.3</v>
      </c>
      <c r="AE4423">
        <v>4192.15</v>
      </c>
      <c r="AF4423">
        <v>0</v>
      </c>
      <c r="AG4423">
        <v>0</v>
      </c>
      <c r="AH4423">
        <v>621.9</v>
      </c>
      <c r="AI4423">
        <v>4814.05</v>
      </c>
      <c r="AJ4423" t="s">
        <v>66</v>
      </c>
      <c r="AM4423">
        <v>0</v>
      </c>
      <c r="AN4423">
        <v>1</v>
      </c>
      <c r="AO4423">
        <v>0</v>
      </c>
      <c r="AP4423" t="s">
        <v>176</v>
      </c>
      <c r="AQ4423" t="s">
        <v>78</v>
      </c>
      <c r="AR4423" t="s">
        <v>93</v>
      </c>
      <c r="AS4423">
        <v>4</v>
      </c>
      <c r="AT4423">
        <v>16486</v>
      </c>
      <c r="AU4423">
        <v>1</v>
      </c>
      <c r="AV4423">
        <v>0</v>
      </c>
      <c r="AW4423">
        <v>1</v>
      </c>
      <c r="AX4423">
        <v>0</v>
      </c>
      <c r="AY4423">
        <v>5</v>
      </c>
      <c r="AZ4423" t="s">
        <v>177</v>
      </c>
      <c r="BA4423">
        <v>7</v>
      </c>
      <c r="BB4423" t="s">
        <v>95</v>
      </c>
      <c r="BC4423">
        <v>1</v>
      </c>
    </row>
    <row r="4424" spans="1:55">
      <c r="A4424" t="s">
        <v>8438</v>
      </c>
      <c r="B4424" t="s">
        <v>73</v>
      </c>
      <c r="C4424">
        <v>42</v>
      </c>
      <c r="D4424" t="s">
        <v>57</v>
      </c>
      <c r="E4424">
        <v>0</v>
      </c>
      <c r="F4424" t="s">
        <v>523</v>
      </c>
      <c r="G4424">
        <v>95829</v>
      </c>
      <c r="H4424">
        <v>38.486502</v>
      </c>
      <c r="I4424">
        <v>-121.334051</v>
      </c>
      <c r="J4424">
        <v>6</v>
      </c>
      <c r="K4424">
        <v>22</v>
      </c>
      <c r="L4424" t="s">
        <v>59</v>
      </c>
      <c r="M4424" t="s">
        <v>57</v>
      </c>
      <c r="N4424" t="s">
        <v>8060</v>
      </c>
      <c r="O4424" t="s">
        <v>57</v>
      </c>
      <c r="P4424" t="s">
        <v>57</v>
      </c>
      <c r="Q4424" t="s">
        <v>85</v>
      </c>
      <c r="R4424" t="s">
        <v>300</v>
      </c>
      <c r="S4424" t="s">
        <v>57</v>
      </c>
      <c r="T4424" t="s">
        <v>61</v>
      </c>
      <c r="U4424" t="s">
        <v>61</v>
      </c>
      <c r="V4424" t="s">
        <v>57</v>
      </c>
      <c r="W4424" t="s">
        <v>57</v>
      </c>
      <c r="X4424" t="s">
        <v>61</v>
      </c>
      <c r="Y4424" t="s">
        <v>61</v>
      </c>
      <c r="Z4424" t="s">
        <v>57</v>
      </c>
      <c r="AA4424" t="s">
        <v>77</v>
      </c>
      <c r="AB4424" t="s">
        <v>61</v>
      </c>
      <c r="AC4424" t="s">
        <v>65</v>
      </c>
      <c r="AD4424">
        <v>95.90000000000001</v>
      </c>
      <c r="AE4424">
        <v>2234.95</v>
      </c>
      <c r="AF4424">
        <v>0</v>
      </c>
      <c r="AG4424">
        <v>0</v>
      </c>
      <c r="AH4424">
        <v>783.64</v>
      </c>
      <c r="AI4424">
        <v>3018.59</v>
      </c>
      <c r="AJ4424" t="s">
        <v>66</v>
      </c>
      <c r="AM4424">
        <v>0</v>
      </c>
      <c r="AN4424">
        <v>1</v>
      </c>
      <c r="AO4424">
        <v>0</v>
      </c>
      <c r="AP4424" t="s">
        <v>103</v>
      </c>
      <c r="AQ4424" t="s">
        <v>78</v>
      </c>
      <c r="AR4424" t="s">
        <v>105</v>
      </c>
      <c r="AS4424">
        <v>4</v>
      </c>
      <c r="AT4424">
        <v>11396</v>
      </c>
      <c r="AU4424">
        <v>1</v>
      </c>
      <c r="AV4424">
        <v>0</v>
      </c>
      <c r="AW4424">
        <v>1</v>
      </c>
      <c r="AX4424">
        <v>0</v>
      </c>
      <c r="AY4424">
        <v>3</v>
      </c>
      <c r="AZ4424" t="s">
        <v>106</v>
      </c>
      <c r="BA4424">
        <v>6</v>
      </c>
      <c r="BB4424" t="s">
        <v>95</v>
      </c>
      <c r="BC4424">
        <v>1</v>
      </c>
    </row>
    <row r="4425" spans="1:55">
      <c r="A4425" t="s">
        <v>8439</v>
      </c>
      <c r="B4425" t="s">
        <v>56</v>
      </c>
      <c r="C4425">
        <v>60</v>
      </c>
      <c r="D4425" t="s">
        <v>57</v>
      </c>
      <c r="E4425">
        <v>0</v>
      </c>
      <c r="F4425" t="s">
        <v>226</v>
      </c>
      <c r="G4425">
        <v>90038</v>
      </c>
      <c r="H4425">
        <v>34.088017</v>
      </c>
      <c r="I4425">
        <v>-118.327168</v>
      </c>
      <c r="J4425">
        <v>7</v>
      </c>
      <c r="K4425">
        <v>72</v>
      </c>
      <c r="L4425" t="s">
        <v>59</v>
      </c>
      <c r="M4425" t="s">
        <v>57</v>
      </c>
      <c r="N4425" t="s">
        <v>8440</v>
      </c>
      <c r="O4425" t="s">
        <v>57</v>
      </c>
      <c r="P4425" t="s">
        <v>57</v>
      </c>
      <c r="Q4425" t="s">
        <v>85</v>
      </c>
      <c r="R4425" t="s">
        <v>364</v>
      </c>
      <c r="S4425" t="s">
        <v>57</v>
      </c>
      <c r="T4425" t="s">
        <v>57</v>
      </c>
      <c r="U4425" t="s">
        <v>61</v>
      </c>
      <c r="V4425" t="s">
        <v>57</v>
      </c>
      <c r="W4425" t="s">
        <v>57</v>
      </c>
      <c r="X4425" t="s">
        <v>61</v>
      </c>
      <c r="Y4425" t="s">
        <v>61</v>
      </c>
      <c r="Z4425" t="s">
        <v>57</v>
      </c>
      <c r="AA4425" t="s">
        <v>122</v>
      </c>
      <c r="AB4425" t="s">
        <v>61</v>
      </c>
      <c r="AC4425" t="s">
        <v>87</v>
      </c>
      <c r="AD4425">
        <v>99.90000000000001</v>
      </c>
      <c r="AE4425">
        <v>7251.7</v>
      </c>
      <c r="AF4425">
        <v>0</v>
      </c>
      <c r="AG4425">
        <v>0</v>
      </c>
      <c r="AH4425">
        <v>1703.52</v>
      </c>
      <c r="AI4425">
        <v>8955.219999999999</v>
      </c>
      <c r="AJ4425" t="s">
        <v>66</v>
      </c>
      <c r="AM4425">
        <v>0</v>
      </c>
      <c r="AN4425">
        <v>1</v>
      </c>
      <c r="AO4425">
        <v>0</v>
      </c>
      <c r="AP4425" t="s">
        <v>123</v>
      </c>
      <c r="AQ4425" t="s">
        <v>124</v>
      </c>
      <c r="AR4425" t="s">
        <v>105</v>
      </c>
      <c r="AS4425">
        <v>5</v>
      </c>
      <c r="AT4425">
        <v>32562</v>
      </c>
      <c r="AU4425">
        <v>1</v>
      </c>
      <c r="AV4425">
        <v>0</v>
      </c>
      <c r="AW4425">
        <v>1</v>
      </c>
      <c r="AX4425">
        <v>0</v>
      </c>
      <c r="AY4425">
        <v>6</v>
      </c>
      <c r="AZ4425" t="s">
        <v>125</v>
      </c>
      <c r="BA4425">
        <v>3</v>
      </c>
      <c r="BB4425" t="s">
        <v>126</v>
      </c>
      <c r="BC4425">
        <v>3</v>
      </c>
    </row>
    <row r="4426" spans="1:55">
      <c r="A4426" t="s">
        <v>8441</v>
      </c>
      <c r="B4426" t="s">
        <v>56</v>
      </c>
      <c r="C4426">
        <v>77</v>
      </c>
      <c r="D4426" t="s">
        <v>61</v>
      </c>
      <c r="E4426">
        <v>0</v>
      </c>
      <c r="F4426" t="s">
        <v>858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83</v>
      </c>
      <c r="M4426" t="s">
        <v>61</v>
      </c>
      <c r="N4426" t="s">
        <v>143</v>
      </c>
      <c r="O4426" t="s">
        <v>143</v>
      </c>
      <c r="P4426" t="s">
        <v>57</v>
      </c>
      <c r="Q4426" t="s">
        <v>135</v>
      </c>
      <c r="R4426" t="s">
        <v>364</v>
      </c>
      <c r="S4426" t="s">
        <v>61</v>
      </c>
      <c r="T4426" t="s">
        <v>57</v>
      </c>
      <c r="U4426" t="s">
        <v>61</v>
      </c>
      <c r="V4426" t="s">
        <v>61</v>
      </c>
      <c r="W4426" t="s">
        <v>61</v>
      </c>
      <c r="X4426" t="s">
        <v>61</v>
      </c>
      <c r="Y4426" t="s">
        <v>61</v>
      </c>
      <c r="Z4426" t="s">
        <v>57</v>
      </c>
      <c r="AA4426" t="s">
        <v>77</v>
      </c>
      <c r="AB4426" t="s">
        <v>61</v>
      </c>
      <c r="AC4426" t="s">
        <v>87</v>
      </c>
      <c r="AD4426">
        <v>28.45</v>
      </c>
      <c r="AE4426">
        <v>131.05</v>
      </c>
      <c r="AF4426">
        <v>0</v>
      </c>
      <c r="AG4426">
        <v>0</v>
      </c>
      <c r="AH4426">
        <v>0</v>
      </c>
      <c r="AI4426">
        <v>131.05</v>
      </c>
      <c r="AJ4426" t="s">
        <v>88</v>
      </c>
      <c r="AK4426" t="s">
        <v>101</v>
      </c>
      <c r="AL4426" t="s">
        <v>175</v>
      </c>
      <c r="AM4426">
        <v>1</v>
      </c>
      <c r="AN4426">
        <v>0</v>
      </c>
      <c r="AO4426">
        <v>0</v>
      </c>
      <c r="AP4426" t="s">
        <v>91</v>
      </c>
      <c r="AQ4426" t="s">
        <v>104</v>
      </c>
      <c r="AR4426" t="s">
        <v>182</v>
      </c>
      <c r="AS4426">
        <v>2</v>
      </c>
      <c r="AT4426">
        <v>63999</v>
      </c>
      <c r="AU4426">
        <v>1</v>
      </c>
      <c r="AV4426">
        <v>1</v>
      </c>
      <c r="AW4426">
        <v>0</v>
      </c>
      <c r="AX4426">
        <v>28.45</v>
      </c>
      <c r="AY4426">
        <v>1</v>
      </c>
      <c r="AZ4426" t="s">
        <v>94</v>
      </c>
      <c r="BA4426">
        <v>8</v>
      </c>
      <c r="BB4426" t="s">
        <v>95</v>
      </c>
      <c r="BC4426">
        <v>1</v>
      </c>
    </row>
    <row r="4427" spans="1:55">
      <c r="A4427" t="s">
        <v>8442</v>
      </c>
      <c r="B4427" t="s">
        <v>56</v>
      </c>
      <c r="C4427">
        <v>27</v>
      </c>
      <c r="D4427" t="s">
        <v>61</v>
      </c>
      <c r="E4427">
        <v>0</v>
      </c>
      <c r="F4427" t="s">
        <v>1903</v>
      </c>
      <c r="G4427">
        <v>95669</v>
      </c>
      <c r="H4427">
        <v>38.489273</v>
      </c>
      <c r="I4427">
        <v>-120.891614</v>
      </c>
      <c r="J4427">
        <v>0</v>
      </c>
      <c r="K4427">
        <v>18</v>
      </c>
      <c r="L4427" t="s">
        <v>59</v>
      </c>
      <c r="M4427" t="s">
        <v>61</v>
      </c>
      <c r="N4427" t="s">
        <v>143</v>
      </c>
      <c r="O4427" t="s">
        <v>143</v>
      </c>
      <c r="P4427" t="s">
        <v>57</v>
      </c>
      <c r="Q4427" t="s">
        <v>135</v>
      </c>
      <c r="R4427" t="s">
        <v>304</v>
      </c>
      <c r="S4427" t="s">
        <v>61</v>
      </c>
      <c r="T4427" t="s">
        <v>61</v>
      </c>
      <c r="U4427" t="s">
        <v>61</v>
      </c>
      <c r="V4427" t="s">
        <v>61</v>
      </c>
      <c r="W4427" t="s">
        <v>61</v>
      </c>
      <c r="X4427" t="s">
        <v>57</v>
      </c>
      <c r="Y4427" t="s">
        <v>57</v>
      </c>
      <c r="Z4427" t="s">
        <v>61</v>
      </c>
      <c r="AA4427" t="s">
        <v>77</v>
      </c>
      <c r="AB4427" t="s">
        <v>57</v>
      </c>
      <c r="AC4427" t="s">
        <v>87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88</v>
      </c>
      <c r="AK4427" t="s">
        <v>89</v>
      </c>
      <c r="AL4427" t="s">
        <v>356</v>
      </c>
      <c r="AM4427">
        <v>1</v>
      </c>
      <c r="AN4427">
        <v>0</v>
      </c>
      <c r="AO4427">
        <v>0</v>
      </c>
      <c r="AP4427" t="s">
        <v>103</v>
      </c>
      <c r="AQ4427" t="s">
        <v>116</v>
      </c>
      <c r="AR4427" t="s">
        <v>137</v>
      </c>
      <c r="AS4427">
        <v>2</v>
      </c>
      <c r="AT4427">
        <v>2220</v>
      </c>
      <c r="AU4427">
        <v>1</v>
      </c>
      <c r="AV4427">
        <v>1</v>
      </c>
      <c r="AW4427">
        <v>0</v>
      </c>
      <c r="AX4427">
        <v>35</v>
      </c>
      <c r="AY4427">
        <v>3</v>
      </c>
      <c r="AZ4427" t="s">
        <v>106</v>
      </c>
      <c r="BA4427">
        <v>5</v>
      </c>
      <c r="BB4427" t="s">
        <v>80</v>
      </c>
      <c r="BC4427">
        <v>2</v>
      </c>
    </row>
    <row r="4428" spans="1:55">
      <c r="A4428" t="s">
        <v>8443</v>
      </c>
      <c r="B4428" t="s">
        <v>73</v>
      </c>
      <c r="C4428">
        <v>43</v>
      </c>
      <c r="D4428" t="s">
        <v>57</v>
      </c>
      <c r="E4428">
        <v>0</v>
      </c>
      <c r="F4428" t="s">
        <v>7063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59</v>
      </c>
      <c r="M4428" t="s">
        <v>57</v>
      </c>
      <c r="N4428" t="s">
        <v>8444</v>
      </c>
      <c r="O4428" t="s">
        <v>57</v>
      </c>
      <c r="P4428" t="s">
        <v>57</v>
      </c>
      <c r="Q4428" t="s">
        <v>85</v>
      </c>
      <c r="R4428" t="s">
        <v>163</v>
      </c>
      <c r="S4428" t="s">
        <v>57</v>
      </c>
      <c r="T4428" t="s">
        <v>57</v>
      </c>
      <c r="U4428" t="s">
        <v>57</v>
      </c>
      <c r="V4428" t="s">
        <v>57</v>
      </c>
      <c r="W4428" t="s">
        <v>61</v>
      </c>
      <c r="X4428" t="s">
        <v>61</v>
      </c>
      <c r="Y4428" t="s">
        <v>61</v>
      </c>
      <c r="Z4428" t="s">
        <v>57</v>
      </c>
      <c r="AA4428" t="s">
        <v>122</v>
      </c>
      <c r="AB4428" t="s">
        <v>61</v>
      </c>
      <c r="AC4428" t="s">
        <v>65</v>
      </c>
      <c r="AD4428">
        <v>96.59999999999999</v>
      </c>
      <c r="AE4428">
        <v>6424.25</v>
      </c>
      <c r="AF4428">
        <v>0</v>
      </c>
      <c r="AG4428">
        <v>0</v>
      </c>
      <c r="AH4428">
        <v>2412.3</v>
      </c>
      <c r="AI4428">
        <v>8836.549999999999</v>
      </c>
      <c r="AJ4428" t="s">
        <v>66</v>
      </c>
      <c r="AM4428">
        <v>0</v>
      </c>
      <c r="AN4428">
        <v>1</v>
      </c>
      <c r="AO4428">
        <v>0</v>
      </c>
      <c r="AP4428" t="s">
        <v>123</v>
      </c>
      <c r="AQ4428" t="s">
        <v>78</v>
      </c>
      <c r="AR4428" t="s">
        <v>105</v>
      </c>
      <c r="AS4428">
        <v>5</v>
      </c>
      <c r="AT4428">
        <v>1729</v>
      </c>
      <c r="AU4428">
        <v>1</v>
      </c>
      <c r="AV4428">
        <v>0</v>
      </c>
      <c r="AW4428">
        <v>1</v>
      </c>
      <c r="AX4428">
        <v>0</v>
      </c>
      <c r="AY4428">
        <v>6</v>
      </c>
      <c r="AZ4428" t="s">
        <v>125</v>
      </c>
      <c r="BA4428">
        <v>3</v>
      </c>
      <c r="BB4428" t="s">
        <v>126</v>
      </c>
      <c r="BC4428">
        <v>3</v>
      </c>
    </row>
    <row r="4429" spans="1:55">
      <c r="A4429" t="s">
        <v>8445</v>
      </c>
      <c r="B4429" t="s">
        <v>56</v>
      </c>
      <c r="C4429">
        <v>67</v>
      </c>
      <c r="D4429" t="s">
        <v>57</v>
      </c>
      <c r="E4429">
        <v>0</v>
      </c>
      <c r="F4429" t="s">
        <v>4728</v>
      </c>
      <c r="G4429">
        <v>95233</v>
      </c>
      <c r="H4429">
        <v>38.184914</v>
      </c>
      <c r="I4429">
        <v>-120.364085</v>
      </c>
      <c r="J4429">
        <v>1</v>
      </c>
      <c r="K4429">
        <v>23</v>
      </c>
      <c r="L4429" t="s">
        <v>59</v>
      </c>
      <c r="M4429" t="s">
        <v>57</v>
      </c>
      <c r="N4429" t="s">
        <v>3260</v>
      </c>
      <c r="O4429" t="s">
        <v>61</v>
      </c>
      <c r="P4429" t="s">
        <v>57</v>
      </c>
      <c r="Q4429" t="s">
        <v>85</v>
      </c>
      <c r="R4429" t="s">
        <v>160</v>
      </c>
      <c r="S4429" t="s">
        <v>57</v>
      </c>
      <c r="T4429" t="s">
        <v>61</v>
      </c>
      <c r="U4429" t="s">
        <v>61</v>
      </c>
      <c r="V4429" t="s">
        <v>61</v>
      </c>
      <c r="W4429" t="s">
        <v>57</v>
      </c>
      <c r="X4429" t="s">
        <v>57</v>
      </c>
      <c r="Y4429" t="s">
        <v>57</v>
      </c>
      <c r="Z4429" t="s">
        <v>57</v>
      </c>
      <c r="AA4429" t="s">
        <v>64</v>
      </c>
      <c r="AB4429" t="s">
        <v>57</v>
      </c>
      <c r="AC4429" t="s">
        <v>87</v>
      </c>
      <c r="AD4429">
        <v>95.09999999999999</v>
      </c>
      <c r="AE4429">
        <v>2326.05</v>
      </c>
      <c r="AF4429">
        <v>0</v>
      </c>
      <c r="AG4429">
        <v>0</v>
      </c>
      <c r="AH4429">
        <v>963.24</v>
      </c>
      <c r="AI4429">
        <v>3289.29</v>
      </c>
      <c r="AJ4429" t="s">
        <v>66</v>
      </c>
      <c r="AM4429">
        <v>0</v>
      </c>
      <c r="AN4429">
        <v>1</v>
      </c>
      <c r="AO4429">
        <v>0</v>
      </c>
      <c r="AP4429" t="s">
        <v>103</v>
      </c>
      <c r="AQ4429" t="s">
        <v>124</v>
      </c>
      <c r="AR4429" t="s">
        <v>105</v>
      </c>
      <c r="AS4429">
        <v>5</v>
      </c>
      <c r="AT4429">
        <v>335</v>
      </c>
      <c r="AU4429">
        <v>1</v>
      </c>
      <c r="AV4429">
        <v>0</v>
      </c>
      <c r="AW4429">
        <v>1</v>
      </c>
      <c r="AX4429">
        <v>0</v>
      </c>
      <c r="AY4429">
        <v>3</v>
      </c>
      <c r="AZ4429" t="s">
        <v>106</v>
      </c>
      <c r="BA4429">
        <v>3</v>
      </c>
      <c r="BB4429" t="s">
        <v>126</v>
      </c>
      <c r="BC4429">
        <v>3</v>
      </c>
    </row>
    <row r="4430" spans="1:55">
      <c r="A4430" t="s">
        <v>8446</v>
      </c>
      <c r="B4430" t="s">
        <v>73</v>
      </c>
      <c r="C4430">
        <v>19</v>
      </c>
      <c r="D4430" t="s">
        <v>57</v>
      </c>
      <c r="E4430">
        <v>3</v>
      </c>
      <c r="F4430" t="s">
        <v>565</v>
      </c>
      <c r="G4430">
        <v>94603</v>
      </c>
      <c r="H4430">
        <v>37.739113</v>
      </c>
      <c r="I4430">
        <v>-122.175602</v>
      </c>
      <c r="J4430">
        <v>6</v>
      </c>
      <c r="K4430">
        <v>62</v>
      </c>
      <c r="L4430" t="s">
        <v>129</v>
      </c>
      <c r="M4430" t="s">
        <v>57</v>
      </c>
      <c r="N4430" t="s">
        <v>8447</v>
      </c>
      <c r="O4430" t="s">
        <v>57</v>
      </c>
      <c r="P4430" t="s">
        <v>57</v>
      </c>
      <c r="Q4430" t="s">
        <v>85</v>
      </c>
      <c r="R4430" t="s">
        <v>147</v>
      </c>
      <c r="S4430" t="s">
        <v>57</v>
      </c>
      <c r="T4430" t="s">
        <v>57</v>
      </c>
      <c r="U4430" t="s">
        <v>61</v>
      </c>
      <c r="V4430" t="s">
        <v>61</v>
      </c>
      <c r="W4430" t="s">
        <v>57</v>
      </c>
      <c r="X4430" t="s">
        <v>61</v>
      </c>
      <c r="Y4430" t="s">
        <v>57</v>
      </c>
      <c r="Z4430" t="s">
        <v>57</v>
      </c>
      <c r="AA4430" t="s">
        <v>64</v>
      </c>
      <c r="AB4430" t="s">
        <v>57</v>
      </c>
      <c r="AC4430" t="s">
        <v>65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66</v>
      </c>
      <c r="AM4430">
        <v>0</v>
      </c>
      <c r="AN4430">
        <v>1</v>
      </c>
      <c r="AO4430">
        <v>0</v>
      </c>
      <c r="AP4430" t="s">
        <v>123</v>
      </c>
      <c r="AQ4430" t="s">
        <v>116</v>
      </c>
      <c r="AR4430" t="s">
        <v>105</v>
      </c>
      <c r="AS4430">
        <v>5</v>
      </c>
      <c r="AT4430">
        <v>31392</v>
      </c>
      <c r="AU4430">
        <v>1</v>
      </c>
      <c r="AV4430">
        <v>0</v>
      </c>
      <c r="AW4430">
        <v>1</v>
      </c>
      <c r="AX4430">
        <v>0</v>
      </c>
      <c r="AY4430">
        <v>6</v>
      </c>
      <c r="AZ4430" t="s">
        <v>125</v>
      </c>
      <c r="BA4430">
        <v>2</v>
      </c>
      <c r="BB4430" t="s">
        <v>126</v>
      </c>
      <c r="BC4430">
        <v>3</v>
      </c>
    </row>
    <row r="4431" spans="1:55">
      <c r="A4431" t="s">
        <v>8448</v>
      </c>
      <c r="B4431" t="s">
        <v>56</v>
      </c>
      <c r="C4431">
        <v>47</v>
      </c>
      <c r="D4431" t="s">
        <v>61</v>
      </c>
      <c r="E4431">
        <v>0</v>
      </c>
      <c r="F4431" t="s">
        <v>1243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59</v>
      </c>
      <c r="M4431" t="s">
        <v>61</v>
      </c>
      <c r="N4431" t="s">
        <v>143</v>
      </c>
      <c r="O4431" t="s">
        <v>143</v>
      </c>
      <c r="P4431" t="s">
        <v>57</v>
      </c>
      <c r="Q4431" t="s">
        <v>135</v>
      </c>
      <c r="R4431" t="s">
        <v>121</v>
      </c>
      <c r="S4431" t="s">
        <v>61</v>
      </c>
      <c r="T4431" t="s">
        <v>61</v>
      </c>
      <c r="U4431" t="s">
        <v>61</v>
      </c>
      <c r="V4431" t="s">
        <v>61</v>
      </c>
      <c r="W4431" t="s">
        <v>57</v>
      </c>
      <c r="X4431" t="s">
        <v>57</v>
      </c>
      <c r="Y4431" t="s">
        <v>57</v>
      </c>
      <c r="Z4431" t="s">
        <v>61</v>
      </c>
      <c r="AA4431" t="s">
        <v>77</v>
      </c>
      <c r="AB4431" t="s">
        <v>57</v>
      </c>
      <c r="AC4431" t="s">
        <v>87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66</v>
      </c>
      <c r="AM4431">
        <v>0</v>
      </c>
      <c r="AN4431">
        <v>1</v>
      </c>
      <c r="AO4431">
        <v>0</v>
      </c>
      <c r="AP4431" t="s">
        <v>103</v>
      </c>
      <c r="AQ4431" t="s">
        <v>78</v>
      </c>
      <c r="AR4431" t="s">
        <v>137</v>
      </c>
      <c r="AS4431">
        <v>3</v>
      </c>
      <c r="AT4431">
        <v>44692</v>
      </c>
      <c r="AU4431">
        <v>1</v>
      </c>
      <c r="AV4431">
        <v>0</v>
      </c>
      <c r="AW4431">
        <v>1</v>
      </c>
      <c r="AX4431">
        <v>0</v>
      </c>
      <c r="AY4431">
        <v>3</v>
      </c>
      <c r="AZ4431" t="s">
        <v>106</v>
      </c>
      <c r="BA4431">
        <v>5</v>
      </c>
      <c r="BB4431" t="s">
        <v>80</v>
      </c>
      <c r="BC4431">
        <v>2</v>
      </c>
    </row>
    <row r="4432" spans="1:55">
      <c r="A4432" t="s">
        <v>8449</v>
      </c>
      <c r="B4432" t="s">
        <v>73</v>
      </c>
      <c r="C4432">
        <v>61</v>
      </c>
      <c r="D4432" t="s">
        <v>57</v>
      </c>
      <c r="E4432">
        <v>1</v>
      </c>
      <c r="F4432" t="s">
        <v>5587</v>
      </c>
      <c r="G4432">
        <v>95441</v>
      </c>
      <c r="H4432">
        <v>38.731771</v>
      </c>
      <c r="I4432">
        <v>-123.064272</v>
      </c>
      <c r="J4432">
        <v>6</v>
      </c>
      <c r="K4432">
        <v>69</v>
      </c>
      <c r="L4432" t="s">
        <v>59</v>
      </c>
      <c r="M4432" t="s">
        <v>57</v>
      </c>
      <c r="N4432" t="s">
        <v>8174</v>
      </c>
      <c r="O4432" t="s">
        <v>61</v>
      </c>
      <c r="P4432" t="s">
        <v>57</v>
      </c>
      <c r="Q4432" t="s">
        <v>85</v>
      </c>
      <c r="R4432" t="s">
        <v>86</v>
      </c>
      <c r="S4432" t="s">
        <v>61</v>
      </c>
      <c r="T4432" t="s">
        <v>61</v>
      </c>
      <c r="U4432" t="s">
        <v>61</v>
      </c>
      <c r="V4432" t="s">
        <v>57</v>
      </c>
      <c r="W4432" t="s">
        <v>57</v>
      </c>
      <c r="X4432" t="s">
        <v>57</v>
      </c>
      <c r="Y4432" t="s">
        <v>57</v>
      </c>
      <c r="Z4432" t="s">
        <v>57</v>
      </c>
      <c r="AA4432" t="s">
        <v>122</v>
      </c>
      <c r="AB4432" t="s">
        <v>57</v>
      </c>
      <c r="AC4432" t="s">
        <v>65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66</v>
      </c>
      <c r="AM4432">
        <v>0</v>
      </c>
      <c r="AN4432">
        <v>1</v>
      </c>
      <c r="AO4432">
        <v>0</v>
      </c>
      <c r="AP4432" t="s">
        <v>123</v>
      </c>
      <c r="AQ4432" t="s">
        <v>124</v>
      </c>
      <c r="AR4432" t="s">
        <v>105</v>
      </c>
      <c r="AS4432">
        <v>5</v>
      </c>
      <c r="AT4432">
        <v>2349</v>
      </c>
      <c r="AU4432">
        <v>1</v>
      </c>
      <c r="AV4432">
        <v>0</v>
      </c>
      <c r="AW4432">
        <v>1</v>
      </c>
      <c r="AX4432">
        <v>0</v>
      </c>
      <c r="AY4432">
        <v>6</v>
      </c>
      <c r="AZ4432" t="s">
        <v>125</v>
      </c>
      <c r="BA4432">
        <v>2</v>
      </c>
      <c r="BB4432" t="s">
        <v>126</v>
      </c>
      <c r="BC4432">
        <v>3</v>
      </c>
    </row>
    <row r="4433" spans="1:55">
      <c r="A4433" t="s">
        <v>8450</v>
      </c>
      <c r="B4433" t="s">
        <v>73</v>
      </c>
      <c r="C4433">
        <v>42</v>
      </c>
      <c r="D4433" t="s">
        <v>57</v>
      </c>
      <c r="E4433">
        <v>3</v>
      </c>
      <c r="F4433" t="s">
        <v>2748</v>
      </c>
      <c r="G4433">
        <v>93960</v>
      </c>
      <c r="H4433">
        <v>36.414216</v>
      </c>
      <c r="I4433">
        <v>-121.360597</v>
      </c>
      <c r="J4433">
        <v>7</v>
      </c>
      <c r="K4433">
        <v>61</v>
      </c>
      <c r="L4433" t="s">
        <v>129</v>
      </c>
      <c r="M4433" t="s">
        <v>57</v>
      </c>
      <c r="N4433" t="s">
        <v>8150</v>
      </c>
      <c r="O4433" t="s">
        <v>61</v>
      </c>
      <c r="P4433" t="s">
        <v>61</v>
      </c>
      <c r="Q4433" t="s">
        <v>143</v>
      </c>
      <c r="R4433" t="s">
        <v>143</v>
      </c>
      <c r="S4433" t="s">
        <v>143</v>
      </c>
      <c r="T4433" t="s">
        <v>143</v>
      </c>
      <c r="U4433" t="s">
        <v>143</v>
      </c>
      <c r="V4433" t="s">
        <v>143</v>
      </c>
      <c r="W4433" t="s">
        <v>143</v>
      </c>
      <c r="X4433" t="s">
        <v>143</v>
      </c>
      <c r="Y4433" t="s">
        <v>143</v>
      </c>
      <c r="Z4433" t="s">
        <v>143</v>
      </c>
      <c r="AA4433" t="s">
        <v>64</v>
      </c>
      <c r="AB4433" t="s">
        <v>61</v>
      </c>
      <c r="AC4433" t="s">
        <v>65</v>
      </c>
      <c r="AD4433">
        <v>20.4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66</v>
      </c>
      <c r="AM4433">
        <v>0</v>
      </c>
      <c r="AN4433">
        <v>1</v>
      </c>
      <c r="AO4433">
        <v>0</v>
      </c>
      <c r="AP4433" t="s">
        <v>123</v>
      </c>
      <c r="AQ4433" t="s">
        <v>78</v>
      </c>
      <c r="AR4433" t="s">
        <v>182</v>
      </c>
      <c r="AT4433">
        <v>13003</v>
      </c>
      <c r="AU4433">
        <v>1</v>
      </c>
      <c r="AV4433">
        <v>0</v>
      </c>
      <c r="AW4433">
        <v>1</v>
      </c>
      <c r="AX4433">
        <v>0</v>
      </c>
      <c r="AY4433">
        <v>6</v>
      </c>
      <c r="AZ4433" t="s">
        <v>125</v>
      </c>
      <c r="BA4433">
        <v>0</v>
      </c>
      <c r="BB4433" t="s">
        <v>71</v>
      </c>
      <c r="BC4433">
        <v>4</v>
      </c>
    </row>
    <row r="4434" spans="1:55">
      <c r="A4434" t="s">
        <v>8451</v>
      </c>
      <c r="B4434" t="s">
        <v>56</v>
      </c>
      <c r="C4434">
        <v>37</v>
      </c>
      <c r="D4434" t="s">
        <v>57</v>
      </c>
      <c r="E4434">
        <v>0</v>
      </c>
      <c r="F4434" t="s">
        <v>3061</v>
      </c>
      <c r="G4434">
        <v>95485</v>
      </c>
      <c r="H4434">
        <v>39.220368</v>
      </c>
      <c r="I4434">
        <v>-122.907693</v>
      </c>
      <c r="J4434">
        <v>5</v>
      </c>
      <c r="K4434">
        <v>70</v>
      </c>
      <c r="L4434" t="s">
        <v>59</v>
      </c>
      <c r="M4434" t="s">
        <v>57</v>
      </c>
      <c r="N4434" t="s">
        <v>8452</v>
      </c>
      <c r="O4434" t="s">
        <v>57</v>
      </c>
      <c r="P4434" t="s">
        <v>57</v>
      </c>
      <c r="Q4434" t="s">
        <v>135</v>
      </c>
      <c r="R4434" t="s">
        <v>174</v>
      </c>
      <c r="S4434" t="s">
        <v>57</v>
      </c>
      <c r="T4434" t="s">
        <v>61</v>
      </c>
      <c r="U4434" t="s">
        <v>61</v>
      </c>
      <c r="V4434" t="s">
        <v>57</v>
      </c>
      <c r="W4434" t="s">
        <v>57</v>
      </c>
      <c r="X4434" t="s">
        <v>57</v>
      </c>
      <c r="Y4434" t="s">
        <v>57</v>
      </c>
      <c r="Z4434" t="s">
        <v>57</v>
      </c>
      <c r="AA4434" t="s">
        <v>122</v>
      </c>
      <c r="AB4434" t="s">
        <v>57</v>
      </c>
      <c r="AC4434" t="s">
        <v>87</v>
      </c>
      <c r="AD4434">
        <v>80.59999999999999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66</v>
      </c>
      <c r="AM4434">
        <v>0</v>
      </c>
      <c r="AN4434">
        <v>1</v>
      </c>
      <c r="AO4434">
        <v>0</v>
      </c>
      <c r="AP4434" t="s">
        <v>123</v>
      </c>
      <c r="AQ4434" t="s">
        <v>68</v>
      </c>
      <c r="AR4434" t="s">
        <v>93</v>
      </c>
      <c r="AS4434">
        <v>6</v>
      </c>
      <c r="AT4434">
        <v>2344</v>
      </c>
      <c r="AU4434">
        <v>1</v>
      </c>
      <c r="AV4434">
        <v>0</v>
      </c>
      <c r="AW4434">
        <v>1</v>
      </c>
      <c r="AX4434">
        <v>0</v>
      </c>
      <c r="AY4434">
        <v>6</v>
      </c>
      <c r="AZ4434" t="s">
        <v>125</v>
      </c>
      <c r="BA4434">
        <v>1</v>
      </c>
      <c r="BB4434" t="s">
        <v>71</v>
      </c>
      <c r="BC4434">
        <v>4</v>
      </c>
    </row>
    <row r="4435" spans="1:55">
      <c r="A4435" t="s">
        <v>8453</v>
      </c>
      <c r="B4435" t="s">
        <v>73</v>
      </c>
      <c r="C4435">
        <v>41</v>
      </c>
      <c r="D4435" t="s">
        <v>61</v>
      </c>
      <c r="E4435">
        <v>0</v>
      </c>
      <c r="F4435" t="s">
        <v>7131</v>
      </c>
      <c r="G4435">
        <v>95627</v>
      </c>
      <c r="H4435">
        <v>38.834469</v>
      </c>
      <c r="I4435">
        <v>-122.127193</v>
      </c>
      <c r="J4435">
        <v>0</v>
      </c>
      <c r="K4435">
        <v>54</v>
      </c>
      <c r="L4435" t="s">
        <v>129</v>
      </c>
      <c r="M4435" t="s">
        <v>57</v>
      </c>
      <c r="N4435" t="s">
        <v>8454</v>
      </c>
      <c r="O4435" t="s">
        <v>61</v>
      </c>
      <c r="P4435" t="s">
        <v>57</v>
      </c>
      <c r="Q4435" t="s">
        <v>85</v>
      </c>
      <c r="R4435" t="s">
        <v>318</v>
      </c>
      <c r="S4435" t="s">
        <v>57</v>
      </c>
      <c r="T4435" t="s">
        <v>61</v>
      </c>
      <c r="U4435" t="s">
        <v>57</v>
      </c>
      <c r="V4435" t="s">
        <v>57</v>
      </c>
      <c r="W4435" t="s">
        <v>61</v>
      </c>
      <c r="X4435" t="s">
        <v>61</v>
      </c>
      <c r="Y4435" t="s">
        <v>61</v>
      </c>
      <c r="Z4435" t="s">
        <v>57</v>
      </c>
      <c r="AA4435" t="s">
        <v>64</v>
      </c>
      <c r="AB4435" t="s">
        <v>61</v>
      </c>
      <c r="AC4435" t="s">
        <v>87</v>
      </c>
      <c r="AD4435">
        <v>84.40000000000001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66</v>
      </c>
      <c r="AM4435">
        <v>0</v>
      </c>
      <c r="AN4435">
        <v>1</v>
      </c>
      <c r="AO4435">
        <v>0</v>
      </c>
      <c r="AP4435" t="s">
        <v>123</v>
      </c>
      <c r="AQ4435" t="s">
        <v>78</v>
      </c>
      <c r="AR4435" t="s">
        <v>93</v>
      </c>
      <c r="AS4435">
        <v>4</v>
      </c>
      <c r="AT4435">
        <v>2756</v>
      </c>
      <c r="AU4435">
        <v>1</v>
      </c>
      <c r="AV4435">
        <v>0</v>
      </c>
      <c r="AW4435">
        <v>1</v>
      </c>
      <c r="AX4435">
        <v>0</v>
      </c>
      <c r="AY4435">
        <v>6</v>
      </c>
      <c r="AZ4435" t="s">
        <v>125</v>
      </c>
      <c r="BA4435">
        <v>4</v>
      </c>
      <c r="BB4435" t="s">
        <v>80</v>
      </c>
      <c r="BC4435">
        <v>2</v>
      </c>
    </row>
    <row r="4436" spans="1:55">
      <c r="A4436" t="s">
        <v>8455</v>
      </c>
      <c r="B4436" t="s">
        <v>56</v>
      </c>
      <c r="C4436">
        <v>64</v>
      </c>
      <c r="D4436" t="s">
        <v>57</v>
      </c>
      <c r="E4436">
        <v>0</v>
      </c>
      <c r="F4436" t="s">
        <v>6830</v>
      </c>
      <c r="G4436">
        <v>93645</v>
      </c>
      <c r="H4436">
        <v>37.140104</v>
      </c>
      <c r="I4436">
        <v>-119.657092</v>
      </c>
      <c r="J4436">
        <v>1</v>
      </c>
      <c r="K4436">
        <v>37</v>
      </c>
      <c r="L4436" t="s">
        <v>59</v>
      </c>
      <c r="M4436" t="s">
        <v>57</v>
      </c>
      <c r="N4436" t="s">
        <v>8456</v>
      </c>
      <c r="O4436" t="s">
        <v>57</v>
      </c>
      <c r="P4436" t="s">
        <v>57</v>
      </c>
      <c r="Q4436" t="s">
        <v>135</v>
      </c>
      <c r="R4436" t="s">
        <v>110</v>
      </c>
      <c r="S4436" t="s">
        <v>57</v>
      </c>
      <c r="T4436" t="s">
        <v>61</v>
      </c>
      <c r="U4436" t="s">
        <v>57</v>
      </c>
      <c r="V4436" t="s">
        <v>57</v>
      </c>
      <c r="W4436" t="s">
        <v>61</v>
      </c>
      <c r="X4436" t="s">
        <v>61</v>
      </c>
      <c r="Y4436" t="s">
        <v>61</v>
      </c>
      <c r="Z4436" t="s">
        <v>57</v>
      </c>
      <c r="AA4436" t="s">
        <v>64</v>
      </c>
      <c r="AB4436" t="s">
        <v>61</v>
      </c>
      <c r="AC4436" t="s">
        <v>65</v>
      </c>
      <c r="AD4436">
        <v>68.09999999999999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66</v>
      </c>
      <c r="AM4436">
        <v>0</v>
      </c>
      <c r="AN4436">
        <v>1</v>
      </c>
      <c r="AO4436">
        <v>0</v>
      </c>
      <c r="AP4436" t="s">
        <v>176</v>
      </c>
      <c r="AQ4436" t="s">
        <v>124</v>
      </c>
      <c r="AR4436" t="s">
        <v>69</v>
      </c>
      <c r="AS4436">
        <v>4</v>
      </c>
      <c r="AT4436">
        <v>173</v>
      </c>
      <c r="AU4436">
        <v>1</v>
      </c>
      <c r="AV4436">
        <v>0</v>
      </c>
      <c r="AW4436">
        <v>1</v>
      </c>
      <c r="AX4436">
        <v>0</v>
      </c>
      <c r="AY4436">
        <v>5</v>
      </c>
      <c r="AZ4436" t="s">
        <v>177</v>
      </c>
      <c r="BA4436">
        <v>1</v>
      </c>
      <c r="BB4436" t="s">
        <v>71</v>
      </c>
      <c r="BC4436">
        <v>4</v>
      </c>
    </row>
    <row r="4437" spans="1:55">
      <c r="A4437" t="s">
        <v>8457</v>
      </c>
      <c r="B4437" t="s">
        <v>56</v>
      </c>
      <c r="C4437">
        <v>63</v>
      </c>
      <c r="D4437" t="s">
        <v>57</v>
      </c>
      <c r="E4437">
        <v>3</v>
      </c>
      <c r="F4437" t="s">
        <v>3101</v>
      </c>
      <c r="G4437">
        <v>90272</v>
      </c>
      <c r="H4437">
        <v>34.079449</v>
      </c>
      <c r="I4437">
        <v>-118.548306</v>
      </c>
      <c r="J4437">
        <v>9</v>
      </c>
      <c r="K4437">
        <v>71</v>
      </c>
      <c r="L4437" t="s">
        <v>59</v>
      </c>
      <c r="M4437" t="s">
        <v>57</v>
      </c>
      <c r="N4437" t="s">
        <v>7341</v>
      </c>
      <c r="O4437" t="s">
        <v>57</v>
      </c>
      <c r="P4437" t="s">
        <v>57</v>
      </c>
      <c r="Q4437" t="s">
        <v>135</v>
      </c>
      <c r="R4437" t="s">
        <v>189</v>
      </c>
      <c r="S4437" t="s">
        <v>57</v>
      </c>
      <c r="T4437" t="s">
        <v>57</v>
      </c>
      <c r="U4437" t="s">
        <v>57</v>
      </c>
      <c r="V4437" t="s">
        <v>57</v>
      </c>
      <c r="W4437" t="s">
        <v>61</v>
      </c>
      <c r="X4437" t="s">
        <v>61</v>
      </c>
      <c r="Y4437" t="s">
        <v>61</v>
      </c>
      <c r="Z4437" t="s">
        <v>57</v>
      </c>
      <c r="AA4437" t="s">
        <v>122</v>
      </c>
      <c r="AB4437" t="s">
        <v>61</v>
      </c>
      <c r="AC4437" t="s">
        <v>65</v>
      </c>
      <c r="AD4437">
        <v>71.09999999999999</v>
      </c>
      <c r="AE4437">
        <v>5224.95</v>
      </c>
      <c r="AF4437">
        <v>0</v>
      </c>
      <c r="AG4437">
        <v>0</v>
      </c>
      <c r="AH4437">
        <v>3252.51</v>
      </c>
      <c r="AI4437">
        <v>8477.459999999999</v>
      </c>
      <c r="AJ4437" t="s">
        <v>66</v>
      </c>
      <c r="AM4437">
        <v>0</v>
      </c>
      <c r="AN4437">
        <v>1</v>
      </c>
      <c r="AO4437">
        <v>0</v>
      </c>
      <c r="AP4437" t="s">
        <v>123</v>
      </c>
      <c r="AQ4437" t="s">
        <v>124</v>
      </c>
      <c r="AR4437" t="s">
        <v>93</v>
      </c>
      <c r="AS4437">
        <v>5</v>
      </c>
      <c r="AT4437">
        <v>22548</v>
      </c>
      <c r="AU4437">
        <v>1</v>
      </c>
      <c r="AV4437">
        <v>0</v>
      </c>
      <c r="AW4437">
        <v>1</v>
      </c>
      <c r="AX4437">
        <v>0</v>
      </c>
      <c r="AY4437">
        <v>6</v>
      </c>
      <c r="AZ4437" t="s">
        <v>125</v>
      </c>
      <c r="BA4437">
        <v>0</v>
      </c>
      <c r="BB4437" t="s">
        <v>71</v>
      </c>
      <c r="BC4437">
        <v>4</v>
      </c>
    </row>
    <row r="4438" spans="1:55">
      <c r="A4438" t="s">
        <v>8458</v>
      </c>
      <c r="B4438" t="s">
        <v>73</v>
      </c>
      <c r="C4438">
        <v>59</v>
      </c>
      <c r="D4438" t="s">
        <v>57</v>
      </c>
      <c r="E4438">
        <v>1</v>
      </c>
      <c r="F4438" t="s">
        <v>5283</v>
      </c>
      <c r="G4438">
        <v>94940</v>
      </c>
      <c r="H4438">
        <v>38.129308</v>
      </c>
      <c r="I4438">
        <v>-122.834815</v>
      </c>
      <c r="J4438">
        <v>1</v>
      </c>
      <c r="K4438">
        <v>13</v>
      </c>
      <c r="L4438" t="s">
        <v>59</v>
      </c>
      <c r="M4438" t="s">
        <v>57</v>
      </c>
      <c r="N4438" t="s">
        <v>8459</v>
      </c>
      <c r="O4438" t="s">
        <v>61</v>
      </c>
      <c r="P4438" t="s">
        <v>57</v>
      </c>
      <c r="Q4438" t="s">
        <v>135</v>
      </c>
      <c r="R4438" t="s">
        <v>136</v>
      </c>
      <c r="S4438" t="s">
        <v>61</v>
      </c>
      <c r="T4438" t="s">
        <v>61</v>
      </c>
      <c r="U4438" t="s">
        <v>61</v>
      </c>
      <c r="V4438" t="s">
        <v>61</v>
      </c>
      <c r="W4438" t="s">
        <v>57</v>
      </c>
      <c r="X4438" t="s">
        <v>57</v>
      </c>
      <c r="Y4438" t="s">
        <v>57</v>
      </c>
      <c r="Z4438" t="s">
        <v>57</v>
      </c>
      <c r="AA4438" t="s">
        <v>64</v>
      </c>
      <c r="AB4438" t="s">
        <v>57</v>
      </c>
      <c r="AC4438" t="s">
        <v>87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66</v>
      </c>
      <c r="AM4438">
        <v>0</v>
      </c>
      <c r="AN4438">
        <v>1</v>
      </c>
      <c r="AO4438">
        <v>0</v>
      </c>
      <c r="AP4438" t="s">
        <v>103</v>
      </c>
      <c r="AQ4438" t="s">
        <v>92</v>
      </c>
      <c r="AR4438" t="s">
        <v>69</v>
      </c>
      <c r="AS4438">
        <v>4</v>
      </c>
      <c r="AT4438">
        <v>406</v>
      </c>
      <c r="AU4438">
        <v>1</v>
      </c>
      <c r="AV4438">
        <v>0</v>
      </c>
      <c r="AW4438">
        <v>1</v>
      </c>
      <c r="AX4438">
        <v>0</v>
      </c>
      <c r="AY4438">
        <v>3</v>
      </c>
      <c r="AZ4438" t="s">
        <v>106</v>
      </c>
      <c r="BA4438">
        <v>0</v>
      </c>
      <c r="BB4438" t="s">
        <v>71</v>
      </c>
      <c r="BC4438">
        <v>4</v>
      </c>
    </row>
    <row r="4439" spans="1:55">
      <c r="A4439" t="s">
        <v>8460</v>
      </c>
      <c r="B4439" t="s">
        <v>73</v>
      </c>
      <c r="C4439">
        <v>27</v>
      </c>
      <c r="D4439" t="s">
        <v>57</v>
      </c>
      <c r="E4439">
        <v>0</v>
      </c>
      <c r="F4439" t="s">
        <v>404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119</v>
      </c>
      <c r="M4439" t="s">
        <v>57</v>
      </c>
      <c r="N4439" t="s">
        <v>8461</v>
      </c>
      <c r="O4439" t="s">
        <v>57</v>
      </c>
      <c r="P4439" t="s">
        <v>57</v>
      </c>
      <c r="Q4439" t="s">
        <v>85</v>
      </c>
      <c r="R4439" t="s">
        <v>304</v>
      </c>
      <c r="S4439" t="s">
        <v>61</v>
      </c>
      <c r="T4439" t="s">
        <v>57</v>
      </c>
      <c r="U4439" t="s">
        <v>61</v>
      </c>
      <c r="V4439" t="s">
        <v>57</v>
      </c>
      <c r="W4439" t="s">
        <v>57</v>
      </c>
      <c r="X4439" t="s">
        <v>57</v>
      </c>
      <c r="Y4439" t="s">
        <v>57</v>
      </c>
      <c r="Z4439" t="s">
        <v>57</v>
      </c>
      <c r="AA4439" t="s">
        <v>122</v>
      </c>
      <c r="AB4439" t="s">
        <v>57</v>
      </c>
      <c r="AC4439" t="s">
        <v>65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66</v>
      </c>
      <c r="AM4439">
        <v>0</v>
      </c>
      <c r="AN4439">
        <v>1</v>
      </c>
      <c r="AO4439">
        <v>0</v>
      </c>
      <c r="AP4439" t="s">
        <v>123</v>
      </c>
      <c r="AQ4439" t="s">
        <v>116</v>
      </c>
      <c r="AR4439" t="s">
        <v>105</v>
      </c>
      <c r="AS4439">
        <v>6</v>
      </c>
      <c r="AT4439">
        <v>42239</v>
      </c>
      <c r="AU4439">
        <v>1</v>
      </c>
      <c r="AV4439">
        <v>0</v>
      </c>
      <c r="AW4439">
        <v>1</v>
      </c>
      <c r="AX4439">
        <v>0</v>
      </c>
      <c r="AY4439">
        <v>6</v>
      </c>
      <c r="AZ4439" t="s">
        <v>125</v>
      </c>
      <c r="BA4439">
        <v>3</v>
      </c>
      <c r="BB4439" t="s">
        <v>126</v>
      </c>
      <c r="BC4439">
        <v>3</v>
      </c>
    </row>
    <row r="4440" spans="1:55">
      <c r="A4440" t="s">
        <v>8462</v>
      </c>
      <c r="B4440" t="s">
        <v>73</v>
      </c>
      <c r="C4440">
        <v>58</v>
      </c>
      <c r="D4440" t="s">
        <v>61</v>
      </c>
      <c r="E4440">
        <v>0</v>
      </c>
      <c r="F4440" t="s">
        <v>252</v>
      </c>
      <c r="G4440">
        <v>92110</v>
      </c>
      <c r="H4440">
        <v>32.76501</v>
      </c>
      <c r="I4440">
        <v>-117.19938</v>
      </c>
      <c r="J4440">
        <v>0</v>
      </c>
      <c r="K4440">
        <v>4</v>
      </c>
      <c r="L4440" t="s">
        <v>83</v>
      </c>
      <c r="M4440" t="s">
        <v>57</v>
      </c>
      <c r="N4440" t="s">
        <v>8463</v>
      </c>
      <c r="O4440" t="s">
        <v>61</v>
      </c>
      <c r="P4440" t="s">
        <v>57</v>
      </c>
      <c r="Q4440" t="s">
        <v>135</v>
      </c>
      <c r="R4440" t="s">
        <v>136</v>
      </c>
      <c r="S4440" t="s">
        <v>61</v>
      </c>
      <c r="T4440" t="s">
        <v>61</v>
      </c>
      <c r="U4440" t="s">
        <v>61</v>
      </c>
      <c r="V4440" t="s">
        <v>57</v>
      </c>
      <c r="W4440" t="s">
        <v>61</v>
      </c>
      <c r="X4440" t="s">
        <v>61</v>
      </c>
      <c r="Y4440" t="s">
        <v>61</v>
      </c>
      <c r="Z4440" t="s">
        <v>57</v>
      </c>
      <c r="AA4440" t="s">
        <v>77</v>
      </c>
      <c r="AB4440" t="s">
        <v>57</v>
      </c>
      <c r="AC4440" t="s">
        <v>65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66</v>
      </c>
      <c r="AM4440">
        <v>0</v>
      </c>
      <c r="AN4440">
        <v>1</v>
      </c>
      <c r="AO4440">
        <v>0</v>
      </c>
      <c r="AP4440" t="s">
        <v>91</v>
      </c>
      <c r="AQ4440" t="s">
        <v>92</v>
      </c>
      <c r="AR4440" t="s">
        <v>69</v>
      </c>
      <c r="AS4440">
        <v>2</v>
      </c>
      <c r="AT4440">
        <v>24169</v>
      </c>
      <c r="AU4440">
        <v>1</v>
      </c>
      <c r="AV4440">
        <v>0</v>
      </c>
      <c r="AW4440">
        <v>1</v>
      </c>
      <c r="AX4440">
        <v>0</v>
      </c>
      <c r="AY4440">
        <v>1</v>
      </c>
      <c r="AZ4440" t="s">
        <v>94</v>
      </c>
      <c r="BA4440">
        <v>8</v>
      </c>
      <c r="BB4440" t="s">
        <v>95</v>
      </c>
      <c r="BC4440">
        <v>1</v>
      </c>
    </row>
    <row r="4441" spans="1:55">
      <c r="A4441" t="s">
        <v>8464</v>
      </c>
      <c r="B4441" t="s">
        <v>73</v>
      </c>
      <c r="C4441">
        <v>54</v>
      </c>
      <c r="D4441" t="s">
        <v>61</v>
      </c>
      <c r="E4441">
        <v>0</v>
      </c>
      <c r="F4441" t="s">
        <v>3422</v>
      </c>
      <c r="G4441">
        <v>90220</v>
      </c>
      <c r="H4441">
        <v>33.88151</v>
      </c>
      <c r="I4441">
        <v>-118.234451</v>
      </c>
      <c r="J4441">
        <v>0</v>
      </c>
      <c r="K4441">
        <v>7</v>
      </c>
      <c r="L4441" t="s">
        <v>83</v>
      </c>
      <c r="M4441" t="s">
        <v>57</v>
      </c>
      <c r="N4441" t="s">
        <v>8004</v>
      </c>
      <c r="O4441" t="s">
        <v>57</v>
      </c>
      <c r="P4441" t="s">
        <v>61</v>
      </c>
      <c r="Q4441" t="s">
        <v>143</v>
      </c>
      <c r="R4441" t="s">
        <v>143</v>
      </c>
      <c r="S4441" t="s">
        <v>143</v>
      </c>
      <c r="T4441" t="s">
        <v>143</v>
      </c>
      <c r="U4441" t="s">
        <v>143</v>
      </c>
      <c r="V4441" t="s">
        <v>143</v>
      </c>
      <c r="W4441" t="s">
        <v>143</v>
      </c>
      <c r="X4441" t="s">
        <v>143</v>
      </c>
      <c r="Y4441" t="s">
        <v>143</v>
      </c>
      <c r="Z4441" t="s">
        <v>143</v>
      </c>
      <c r="AA4441" t="s">
        <v>77</v>
      </c>
      <c r="AB4441" t="s">
        <v>61</v>
      </c>
      <c r="AC4441" t="s">
        <v>65</v>
      </c>
      <c r="AD4441">
        <v>23.5</v>
      </c>
      <c r="AE4441">
        <v>173</v>
      </c>
      <c r="AF4441">
        <v>0</v>
      </c>
      <c r="AG4441">
        <v>0</v>
      </c>
      <c r="AH4441">
        <v>9.869999999999999</v>
      </c>
      <c r="AI4441">
        <v>182.87</v>
      </c>
      <c r="AJ4441" t="s">
        <v>66</v>
      </c>
      <c r="AM4441">
        <v>0</v>
      </c>
      <c r="AN4441">
        <v>1</v>
      </c>
      <c r="AO4441">
        <v>0</v>
      </c>
      <c r="AP4441" t="s">
        <v>67</v>
      </c>
      <c r="AQ4441" t="s">
        <v>92</v>
      </c>
      <c r="AR4441" t="s">
        <v>182</v>
      </c>
      <c r="AT4441">
        <v>47305</v>
      </c>
      <c r="AU4441">
        <v>1</v>
      </c>
      <c r="AV4441">
        <v>0</v>
      </c>
      <c r="AW4441">
        <v>1</v>
      </c>
      <c r="AX4441">
        <v>0</v>
      </c>
      <c r="AY4441">
        <v>2</v>
      </c>
      <c r="AZ4441" t="s">
        <v>70</v>
      </c>
      <c r="BA4441">
        <v>5</v>
      </c>
      <c r="BB4441" t="s">
        <v>80</v>
      </c>
      <c r="BC4441">
        <v>2</v>
      </c>
    </row>
    <row r="4442" spans="1:55">
      <c r="A4442" t="s">
        <v>8465</v>
      </c>
      <c r="B4442" t="s">
        <v>73</v>
      </c>
      <c r="C4442">
        <v>38</v>
      </c>
      <c r="D4442" t="s">
        <v>57</v>
      </c>
      <c r="E4442">
        <v>0</v>
      </c>
      <c r="F4442" t="s">
        <v>611</v>
      </c>
      <c r="G4442">
        <v>96106</v>
      </c>
      <c r="H4442">
        <v>39.745805</v>
      </c>
      <c r="I4442">
        <v>-120.580882</v>
      </c>
      <c r="J4442">
        <v>1</v>
      </c>
      <c r="K4442">
        <v>68</v>
      </c>
      <c r="L4442" t="s">
        <v>119</v>
      </c>
      <c r="M4442" t="s">
        <v>57</v>
      </c>
      <c r="N4442" t="s">
        <v>4190</v>
      </c>
      <c r="O4442" t="s">
        <v>57</v>
      </c>
      <c r="P4442" t="s">
        <v>57</v>
      </c>
      <c r="Q4442" t="s">
        <v>135</v>
      </c>
      <c r="R4442" t="s">
        <v>136</v>
      </c>
      <c r="S4442" t="s">
        <v>57</v>
      </c>
      <c r="T4442" t="s">
        <v>57</v>
      </c>
      <c r="U4442" t="s">
        <v>57</v>
      </c>
      <c r="V4442" t="s">
        <v>57</v>
      </c>
      <c r="W4442" t="s">
        <v>57</v>
      </c>
      <c r="X4442" t="s">
        <v>57</v>
      </c>
      <c r="Y4442" t="s">
        <v>57</v>
      </c>
      <c r="Z4442" t="s">
        <v>57</v>
      </c>
      <c r="AA4442" t="s">
        <v>122</v>
      </c>
      <c r="AB4442" t="s">
        <v>57</v>
      </c>
      <c r="AC4442" t="s">
        <v>65</v>
      </c>
      <c r="AD4442">
        <v>90.8</v>
      </c>
      <c r="AE4442">
        <v>6302.85</v>
      </c>
      <c r="AF4442">
        <v>0</v>
      </c>
      <c r="AG4442">
        <v>0</v>
      </c>
      <c r="AH4442">
        <v>804.4400000000001</v>
      </c>
      <c r="AI4442">
        <v>7107.29</v>
      </c>
      <c r="AJ4442" t="s">
        <v>66</v>
      </c>
      <c r="AM4442">
        <v>0</v>
      </c>
      <c r="AN4442">
        <v>1</v>
      </c>
      <c r="AO4442">
        <v>0</v>
      </c>
      <c r="AP4442" t="s">
        <v>123</v>
      </c>
      <c r="AQ4442" t="s">
        <v>68</v>
      </c>
      <c r="AR4442" t="s">
        <v>105</v>
      </c>
      <c r="AS4442">
        <v>8</v>
      </c>
      <c r="AT4442">
        <v>88</v>
      </c>
      <c r="AU4442">
        <v>1</v>
      </c>
      <c r="AV4442">
        <v>0</v>
      </c>
      <c r="AW4442">
        <v>1</v>
      </c>
      <c r="AX4442">
        <v>0</v>
      </c>
      <c r="AY4442">
        <v>6</v>
      </c>
      <c r="AZ4442" t="s">
        <v>125</v>
      </c>
      <c r="BA4442">
        <v>1</v>
      </c>
      <c r="BB4442" t="s">
        <v>71</v>
      </c>
      <c r="BC4442">
        <v>4</v>
      </c>
    </row>
    <row r="4443" spans="1:55">
      <c r="A4443" t="s">
        <v>8466</v>
      </c>
      <c r="B4443" t="s">
        <v>73</v>
      </c>
      <c r="C4443">
        <v>77</v>
      </c>
      <c r="D4443" t="s">
        <v>61</v>
      </c>
      <c r="E4443">
        <v>0</v>
      </c>
      <c r="F4443" t="s">
        <v>8467</v>
      </c>
      <c r="G4443">
        <v>94044</v>
      </c>
      <c r="H4443">
        <v>37.573633</v>
      </c>
      <c r="I4443">
        <v>-122.455167</v>
      </c>
      <c r="J4443">
        <v>0</v>
      </c>
      <c r="K4443">
        <v>32</v>
      </c>
      <c r="L4443" t="s">
        <v>216</v>
      </c>
      <c r="M4443" t="s">
        <v>57</v>
      </c>
      <c r="N4443" t="s">
        <v>4737</v>
      </c>
      <c r="O4443" t="s">
        <v>57</v>
      </c>
      <c r="P4443" t="s">
        <v>57</v>
      </c>
      <c r="Q4443" t="s">
        <v>85</v>
      </c>
      <c r="R4443" t="s">
        <v>423</v>
      </c>
      <c r="S4443" t="s">
        <v>61</v>
      </c>
      <c r="T4443" t="s">
        <v>61</v>
      </c>
      <c r="U4443" t="s">
        <v>57</v>
      </c>
      <c r="V4443" t="s">
        <v>61</v>
      </c>
      <c r="W4443" t="s">
        <v>61</v>
      </c>
      <c r="X4443" t="s">
        <v>61</v>
      </c>
      <c r="Y4443" t="s">
        <v>61</v>
      </c>
      <c r="Z4443" t="s">
        <v>57</v>
      </c>
      <c r="AA4443" t="s">
        <v>64</v>
      </c>
      <c r="AB4443" t="s">
        <v>57</v>
      </c>
      <c r="AC4443" t="s">
        <v>65</v>
      </c>
      <c r="AD4443">
        <v>81.09999999999999</v>
      </c>
      <c r="AE4443">
        <v>2619.25</v>
      </c>
      <c r="AF4443">
        <v>19.25</v>
      </c>
      <c r="AG4443">
        <v>0</v>
      </c>
      <c r="AH4443">
        <v>35.84</v>
      </c>
      <c r="AI4443">
        <v>2635.84</v>
      </c>
      <c r="AJ4443" t="s">
        <v>66</v>
      </c>
      <c r="AM4443">
        <v>0</v>
      </c>
      <c r="AN4443">
        <v>1</v>
      </c>
      <c r="AO4443">
        <v>0</v>
      </c>
      <c r="AP4443" t="s">
        <v>164</v>
      </c>
      <c r="AQ4443" t="s">
        <v>104</v>
      </c>
      <c r="AR4443" t="s">
        <v>93</v>
      </c>
      <c r="AS4443">
        <v>2</v>
      </c>
      <c r="AT4443">
        <v>38885</v>
      </c>
      <c r="AU4443">
        <v>1</v>
      </c>
      <c r="AV4443">
        <v>0</v>
      </c>
      <c r="AW4443">
        <v>1</v>
      </c>
      <c r="AX4443">
        <v>0</v>
      </c>
      <c r="AY4443">
        <v>4</v>
      </c>
      <c r="AZ4443" t="s">
        <v>165</v>
      </c>
      <c r="BA4443">
        <v>4</v>
      </c>
      <c r="BB4443" t="s">
        <v>80</v>
      </c>
      <c r="BC4443">
        <v>2</v>
      </c>
    </row>
    <row r="4444" spans="1:55">
      <c r="A4444" t="s">
        <v>8468</v>
      </c>
      <c r="B4444" t="s">
        <v>73</v>
      </c>
      <c r="C4444">
        <v>55</v>
      </c>
      <c r="D4444" t="s">
        <v>61</v>
      </c>
      <c r="E4444">
        <v>0</v>
      </c>
      <c r="F4444" t="s">
        <v>496</v>
      </c>
      <c r="G4444">
        <v>95461</v>
      </c>
      <c r="H4444">
        <v>38.787446</v>
      </c>
      <c r="I4444">
        <v>-122.58675</v>
      </c>
      <c r="J4444">
        <v>0</v>
      </c>
      <c r="K4444">
        <v>1</v>
      </c>
      <c r="L4444" t="s">
        <v>59</v>
      </c>
      <c r="M4444" t="s">
        <v>57</v>
      </c>
      <c r="N4444" t="s">
        <v>7913</v>
      </c>
      <c r="O4444" t="s">
        <v>61</v>
      </c>
      <c r="P4444" t="s">
        <v>57</v>
      </c>
      <c r="Q4444" t="s">
        <v>62</v>
      </c>
      <c r="R4444" t="s">
        <v>300</v>
      </c>
      <c r="S4444" t="s">
        <v>61</v>
      </c>
      <c r="T4444" t="s">
        <v>61</v>
      </c>
      <c r="U4444" t="s">
        <v>61</v>
      </c>
      <c r="V4444" t="s">
        <v>61</v>
      </c>
      <c r="W4444" t="s">
        <v>57</v>
      </c>
      <c r="X4444" t="s">
        <v>57</v>
      </c>
      <c r="Y4444" t="s">
        <v>57</v>
      </c>
      <c r="Z4444" t="s">
        <v>57</v>
      </c>
      <c r="AA4444" t="s">
        <v>77</v>
      </c>
      <c r="AB4444" t="s">
        <v>57</v>
      </c>
      <c r="AC4444" t="s">
        <v>65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170</v>
      </c>
      <c r="AM4444">
        <v>0</v>
      </c>
      <c r="AN4444">
        <v>0</v>
      </c>
      <c r="AO4444">
        <v>0</v>
      </c>
      <c r="AP4444" t="s">
        <v>91</v>
      </c>
      <c r="AQ4444" t="s">
        <v>92</v>
      </c>
      <c r="AR4444" t="s">
        <v>69</v>
      </c>
      <c r="AS4444">
        <v>4</v>
      </c>
      <c r="AT4444">
        <v>7789</v>
      </c>
      <c r="AU4444">
        <v>0</v>
      </c>
      <c r="AX4444">
        <v>0</v>
      </c>
      <c r="AY4444">
        <v>1</v>
      </c>
      <c r="AZ4444" t="s">
        <v>94</v>
      </c>
      <c r="BA4444">
        <v>8</v>
      </c>
      <c r="BB4444" t="s">
        <v>95</v>
      </c>
      <c r="BC4444">
        <v>1</v>
      </c>
    </row>
    <row r="4445" spans="1:55">
      <c r="A4445" t="s">
        <v>8469</v>
      </c>
      <c r="B4445" t="s">
        <v>73</v>
      </c>
      <c r="C4445">
        <v>49</v>
      </c>
      <c r="D4445" t="s">
        <v>61</v>
      </c>
      <c r="E4445">
        <v>0</v>
      </c>
      <c r="F4445" t="s">
        <v>6213</v>
      </c>
      <c r="G4445">
        <v>93429</v>
      </c>
      <c r="H4445">
        <v>34.866032</v>
      </c>
      <c r="I4445">
        <v>-120.536546</v>
      </c>
      <c r="J4445">
        <v>0</v>
      </c>
      <c r="K4445">
        <v>4</v>
      </c>
      <c r="L4445" t="s">
        <v>59</v>
      </c>
      <c r="M4445" t="s">
        <v>57</v>
      </c>
      <c r="N4445" t="s">
        <v>2386</v>
      </c>
      <c r="O4445" t="s">
        <v>61</v>
      </c>
      <c r="P4445" t="s">
        <v>61</v>
      </c>
      <c r="Q4445" t="s">
        <v>143</v>
      </c>
      <c r="R4445" t="s">
        <v>143</v>
      </c>
      <c r="S4445" t="s">
        <v>143</v>
      </c>
      <c r="T4445" t="s">
        <v>143</v>
      </c>
      <c r="U4445" t="s">
        <v>143</v>
      </c>
      <c r="V4445" t="s">
        <v>143</v>
      </c>
      <c r="W4445" t="s">
        <v>143</v>
      </c>
      <c r="X4445" t="s">
        <v>143</v>
      </c>
      <c r="Y4445" t="s">
        <v>143</v>
      </c>
      <c r="Z4445" t="s">
        <v>143</v>
      </c>
      <c r="AA4445" t="s">
        <v>64</v>
      </c>
      <c r="AB4445" t="s">
        <v>61</v>
      </c>
      <c r="AC4445" t="s">
        <v>65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66</v>
      </c>
      <c r="AM4445">
        <v>0</v>
      </c>
      <c r="AN4445">
        <v>1</v>
      </c>
      <c r="AO4445">
        <v>0</v>
      </c>
      <c r="AP4445" t="s">
        <v>91</v>
      </c>
      <c r="AQ4445" t="s">
        <v>78</v>
      </c>
      <c r="AR4445" t="s">
        <v>182</v>
      </c>
      <c r="AT4445">
        <v>210</v>
      </c>
      <c r="AU4445">
        <v>1</v>
      </c>
      <c r="AV4445">
        <v>0</v>
      </c>
      <c r="AW4445">
        <v>1</v>
      </c>
      <c r="AX4445">
        <v>0</v>
      </c>
      <c r="AY4445">
        <v>1</v>
      </c>
      <c r="AZ4445" t="s">
        <v>94</v>
      </c>
      <c r="BA4445">
        <v>5</v>
      </c>
      <c r="BB4445" t="s">
        <v>80</v>
      </c>
      <c r="BC4445">
        <v>2</v>
      </c>
    </row>
    <row r="4446" spans="1:55">
      <c r="A4446" t="s">
        <v>8470</v>
      </c>
      <c r="B4446" t="s">
        <v>56</v>
      </c>
      <c r="C4446">
        <v>27</v>
      </c>
      <c r="D4446" t="s">
        <v>61</v>
      </c>
      <c r="E4446">
        <v>0</v>
      </c>
      <c r="F4446" t="s">
        <v>704</v>
      </c>
      <c r="G4446">
        <v>91786</v>
      </c>
      <c r="H4446">
        <v>34.105493</v>
      </c>
      <c r="I4446">
        <v>-117.660934</v>
      </c>
      <c r="J4446">
        <v>0</v>
      </c>
      <c r="K4446">
        <v>26</v>
      </c>
      <c r="L4446" t="s">
        <v>59</v>
      </c>
      <c r="M4446" t="s">
        <v>57</v>
      </c>
      <c r="N4446" t="s">
        <v>1098</v>
      </c>
      <c r="O4446" t="s">
        <v>61</v>
      </c>
      <c r="P4446" t="s">
        <v>57</v>
      </c>
      <c r="Q4446" t="s">
        <v>62</v>
      </c>
      <c r="R4446" t="s">
        <v>1048</v>
      </c>
      <c r="S4446" t="s">
        <v>61</v>
      </c>
      <c r="T4446" t="s">
        <v>57</v>
      </c>
      <c r="U4446" t="s">
        <v>57</v>
      </c>
      <c r="V4446" t="s">
        <v>61</v>
      </c>
      <c r="W4446" t="s">
        <v>61</v>
      </c>
      <c r="X4446" t="s">
        <v>61</v>
      </c>
      <c r="Y4446" t="s">
        <v>61</v>
      </c>
      <c r="Z4446" t="s">
        <v>57</v>
      </c>
      <c r="AA4446" t="s">
        <v>77</v>
      </c>
      <c r="AB4446" t="s">
        <v>57</v>
      </c>
      <c r="AC4446" t="s">
        <v>65</v>
      </c>
      <c r="AD4446">
        <v>54.75</v>
      </c>
      <c r="AE4446">
        <v>1406.9</v>
      </c>
      <c r="AF4446">
        <v>0</v>
      </c>
      <c r="AG4446">
        <v>0</v>
      </c>
      <c r="AH4446">
        <v>1035.84</v>
      </c>
      <c r="AI4446">
        <v>2442.74</v>
      </c>
      <c r="AJ4446" t="s">
        <v>66</v>
      </c>
      <c r="AM4446">
        <v>0</v>
      </c>
      <c r="AN4446">
        <v>1</v>
      </c>
      <c r="AO4446">
        <v>0</v>
      </c>
      <c r="AP4446" t="s">
        <v>164</v>
      </c>
      <c r="AQ4446" t="s">
        <v>116</v>
      </c>
      <c r="AR4446" t="s">
        <v>69</v>
      </c>
      <c r="AS4446">
        <v>3</v>
      </c>
      <c r="AT4446">
        <v>48827</v>
      </c>
      <c r="AU4446">
        <v>1</v>
      </c>
      <c r="AV4446">
        <v>0</v>
      </c>
      <c r="AW4446">
        <v>1</v>
      </c>
      <c r="AX4446">
        <v>0</v>
      </c>
      <c r="AY4446">
        <v>4</v>
      </c>
      <c r="AZ4446" t="s">
        <v>165</v>
      </c>
      <c r="BA4446">
        <v>5</v>
      </c>
      <c r="BB4446" t="s">
        <v>80</v>
      </c>
      <c r="BC4446">
        <v>2</v>
      </c>
    </row>
    <row r="4447" spans="1:55">
      <c r="A4447" t="s">
        <v>8471</v>
      </c>
      <c r="B4447" t="s">
        <v>56</v>
      </c>
      <c r="C4447">
        <v>22</v>
      </c>
      <c r="D4447" t="s">
        <v>61</v>
      </c>
      <c r="E4447">
        <v>0</v>
      </c>
      <c r="F4447" t="s">
        <v>2194</v>
      </c>
      <c r="G4447">
        <v>94572</v>
      </c>
      <c r="H4447">
        <v>38.027218</v>
      </c>
      <c r="I4447">
        <v>-122.23463</v>
      </c>
      <c r="J4447">
        <v>0</v>
      </c>
      <c r="K4447">
        <v>42</v>
      </c>
      <c r="L4447" t="s">
        <v>129</v>
      </c>
      <c r="M4447" t="s">
        <v>57</v>
      </c>
      <c r="N4447" t="s">
        <v>8472</v>
      </c>
      <c r="O4447" t="s">
        <v>61</v>
      </c>
      <c r="P4447" t="s">
        <v>57</v>
      </c>
      <c r="Q4447" t="s">
        <v>135</v>
      </c>
      <c r="R4447" t="s">
        <v>289</v>
      </c>
      <c r="S4447" t="s">
        <v>57</v>
      </c>
      <c r="T4447" t="s">
        <v>57</v>
      </c>
      <c r="U4447" t="s">
        <v>57</v>
      </c>
      <c r="V4447" t="s">
        <v>57</v>
      </c>
      <c r="W4447" t="s">
        <v>61</v>
      </c>
      <c r="X4447" t="s">
        <v>57</v>
      </c>
      <c r="Y4447" t="s">
        <v>57</v>
      </c>
      <c r="Z4447" t="s">
        <v>57</v>
      </c>
      <c r="AA4447" t="s">
        <v>64</v>
      </c>
      <c r="AB4447" t="s">
        <v>61</v>
      </c>
      <c r="AC4447" t="s">
        <v>65</v>
      </c>
      <c r="AD4447">
        <v>73.90000000000001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88</v>
      </c>
      <c r="AK4447" t="s">
        <v>201</v>
      </c>
      <c r="AL4447" t="s">
        <v>743</v>
      </c>
      <c r="AM4447">
        <v>1</v>
      </c>
      <c r="AN4447">
        <v>0</v>
      </c>
      <c r="AO4447">
        <v>0</v>
      </c>
      <c r="AP4447" t="s">
        <v>176</v>
      </c>
      <c r="AQ4447" t="s">
        <v>116</v>
      </c>
      <c r="AR4447" t="s">
        <v>93</v>
      </c>
      <c r="AS4447">
        <v>7</v>
      </c>
      <c r="AT4447">
        <v>8506</v>
      </c>
      <c r="AU4447">
        <v>1</v>
      </c>
      <c r="AV4447">
        <v>1</v>
      </c>
      <c r="AW4447">
        <v>0</v>
      </c>
      <c r="AX4447">
        <v>73.90000000000001</v>
      </c>
      <c r="AY4447">
        <v>5</v>
      </c>
      <c r="AZ4447" t="s">
        <v>177</v>
      </c>
      <c r="BA4447">
        <v>2</v>
      </c>
      <c r="BB4447" t="s">
        <v>126</v>
      </c>
      <c r="BC4447">
        <v>3</v>
      </c>
    </row>
    <row r="4448" spans="1:55">
      <c r="A4448" t="s">
        <v>8473</v>
      </c>
      <c r="B4448" t="s">
        <v>73</v>
      </c>
      <c r="C4448">
        <v>56</v>
      </c>
      <c r="D4448" t="s">
        <v>61</v>
      </c>
      <c r="E4448">
        <v>0</v>
      </c>
      <c r="F4448" t="s">
        <v>5099</v>
      </c>
      <c r="G4448">
        <v>95565</v>
      </c>
      <c r="H4448">
        <v>40.440636</v>
      </c>
      <c r="I4448">
        <v>-124.098739</v>
      </c>
      <c r="J4448">
        <v>0</v>
      </c>
      <c r="K4448">
        <v>31</v>
      </c>
      <c r="L4448" t="s">
        <v>59</v>
      </c>
      <c r="M4448" t="s">
        <v>57</v>
      </c>
      <c r="N4448" t="s">
        <v>8474</v>
      </c>
      <c r="O4448" t="s">
        <v>61</v>
      </c>
      <c r="P4448" t="s">
        <v>61</v>
      </c>
      <c r="Q4448" t="s">
        <v>143</v>
      </c>
      <c r="R4448" t="s">
        <v>143</v>
      </c>
      <c r="S4448" t="s">
        <v>143</v>
      </c>
      <c r="T4448" t="s">
        <v>143</v>
      </c>
      <c r="U4448" t="s">
        <v>143</v>
      </c>
      <c r="V4448" t="s">
        <v>143</v>
      </c>
      <c r="W4448" t="s">
        <v>143</v>
      </c>
      <c r="X4448" t="s">
        <v>143</v>
      </c>
      <c r="Y4448" t="s">
        <v>143</v>
      </c>
      <c r="Z4448" t="s">
        <v>143</v>
      </c>
      <c r="AA4448" t="s">
        <v>122</v>
      </c>
      <c r="AB4448" t="s">
        <v>61</v>
      </c>
      <c r="AC4448" t="s">
        <v>87</v>
      </c>
      <c r="AD4448">
        <v>20.4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66</v>
      </c>
      <c r="AM4448">
        <v>0</v>
      </c>
      <c r="AN4448">
        <v>1</v>
      </c>
      <c r="AO4448">
        <v>0</v>
      </c>
      <c r="AP4448" t="s">
        <v>164</v>
      </c>
      <c r="AQ4448" t="s">
        <v>92</v>
      </c>
      <c r="AR4448" t="s">
        <v>182</v>
      </c>
      <c r="AT4448">
        <v>1125</v>
      </c>
      <c r="AU4448">
        <v>1</v>
      </c>
      <c r="AV4448">
        <v>0</v>
      </c>
      <c r="AW4448">
        <v>1</v>
      </c>
      <c r="AX4448">
        <v>0</v>
      </c>
      <c r="AY4448">
        <v>4</v>
      </c>
      <c r="AZ4448" t="s">
        <v>165</v>
      </c>
      <c r="BA4448">
        <v>2</v>
      </c>
      <c r="BB4448" t="s">
        <v>126</v>
      </c>
      <c r="BC4448">
        <v>3</v>
      </c>
    </row>
    <row r="4449" spans="1:55">
      <c r="A4449" t="s">
        <v>8475</v>
      </c>
      <c r="B4449" t="s">
        <v>73</v>
      </c>
      <c r="C4449">
        <v>35</v>
      </c>
      <c r="D4449" t="s">
        <v>57</v>
      </c>
      <c r="E4449">
        <v>2</v>
      </c>
      <c r="F4449" t="s">
        <v>5895</v>
      </c>
      <c r="G4449">
        <v>96088</v>
      </c>
      <c r="H4449">
        <v>40.497441</v>
      </c>
      <c r="I4449">
        <v>-121.827524</v>
      </c>
      <c r="J4449">
        <v>9</v>
      </c>
      <c r="K4449">
        <v>69</v>
      </c>
      <c r="L4449" t="s">
        <v>59</v>
      </c>
      <c r="M4449" t="s">
        <v>57</v>
      </c>
      <c r="N4449" t="s">
        <v>4613</v>
      </c>
      <c r="O4449" t="s">
        <v>57</v>
      </c>
      <c r="P4449" t="s">
        <v>57</v>
      </c>
      <c r="Q4449" t="s">
        <v>85</v>
      </c>
      <c r="R4449" t="s">
        <v>254</v>
      </c>
      <c r="S4449" t="s">
        <v>61</v>
      </c>
      <c r="T4449" t="s">
        <v>57</v>
      </c>
      <c r="U4449" t="s">
        <v>57</v>
      </c>
      <c r="V4449" t="s">
        <v>61</v>
      </c>
      <c r="W4449" t="s">
        <v>57</v>
      </c>
      <c r="X4449" t="s">
        <v>61</v>
      </c>
      <c r="Y4449" t="s">
        <v>61</v>
      </c>
      <c r="Z4449" t="s">
        <v>57</v>
      </c>
      <c r="AA4449" t="s">
        <v>64</v>
      </c>
      <c r="AB4449" t="s">
        <v>61</v>
      </c>
      <c r="AC4449" t="s">
        <v>65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</v>
      </c>
      <c r="AJ4449" t="s">
        <v>66</v>
      </c>
      <c r="AM4449">
        <v>0</v>
      </c>
      <c r="AN4449">
        <v>1</v>
      </c>
      <c r="AO4449">
        <v>0</v>
      </c>
      <c r="AP4449" t="s">
        <v>123</v>
      </c>
      <c r="AQ4449" t="s">
        <v>68</v>
      </c>
      <c r="AR4449" t="s">
        <v>105</v>
      </c>
      <c r="AS4449">
        <v>4</v>
      </c>
      <c r="AT4449">
        <v>4231</v>
      </c>
      <c r="AU4449">
        <v>1</v>
      </c>
      <c r="AV4449">
        <v>0</v>
      </c>
      <c r="AW4449">
        <v>1</v>
      </c>
      <c r="AX4449">
        <v>0</v>
      </c>
      <c r="AY4449">
        <v>6</v>
      </c>
      <c r="AZ4449" t="s">
        <v>125</v>
      </c>
      <c r="BA4449">
        <v>2</v>
      </c>
      <c r="BB4449" t="s">
        <v>126</v>
      </c>
      <c r="BC4449">
        <v>3</v>
      </c>
    </row>
    <row r="4450" spans="1:55">
      <c r="A4450" t="s">
        <v>8476</v>
      </c>
      <c r="B4450" t="s">
        <v>56</v>
      </c>
      <c r="C4450">
        <v>47</v>
      </c>
      <c r="D4450" t="s">
        <v>61</v>
      </c>
      <c r="E4450">
        <v>0</v>
      </c>
      <c r="F4450" t="s">
        <v>996</v>
      </c>
      <c r="G4450">
        <v>90717</v>
      </c>
      <c r="H4450">
        <v>33.794209</v>
      </c>
      <c r="I4450">
        <v>-118.317354</v>
      </c>
      <c r="J4450">
        <v>0</v>
      </c>
      <c r="K4450">
        <v>65</v>
      </c>
      <c r="L4450" t="s">
        <v>59</v>
      </c>
      <c r="M4450" t="s">
        <v>57</v>
      </c>
      <c r="N4450" t="s">
        <v>814</v>
      </c>
      <c r="O4450" t="s">
        <v>57</v>
      </c>
      <c r="P4450" t="s">
        <v>57</v>
      </c>
      <c r="Q4450" t="s">
        <v>85</v>
      </c>
      <c r="R4450" t="s">
        <v>131</v>
      </c>
      <c r="S4450" t="s">
        <v>57</v>
      </c>
      <c r="T4450" t="s">
        <v>57</v>
      </c>
      <c r="U4450" t="s">
        <v>61</v>
      </c>
      <c r="V4450" t="s">
        <v>57</v>
      </c>
      <c r="W4450" t="s">
        <v>61</v>
      </c>
      <c r="X4450" t="s">
        <v>61</v>
      </c>
      <c r="Y4450" t="s">
        <v>61</v>
      </c>
      <c r="Z4450" t="s">
        <v>57</v>
      </c>
      <c r="AA4450" t="s">
        <v>64</v>
      </c>
      <c r="AB4450" t="s">
        <v>57</v>
      </c>
      <c r="AC4450" t="s">
        <v>87</v>
      </c>
      <c r="AD4450">
        <v>89.84999999999999</v>
      </c>
      <c r="AE4450">
        <v>5844.65</v>
      </c>
      <c r="AF4450">
        <v>0</v>
      </c>
      <c r="AG4450">
        <v>0</v>
      </c>
      <c r="AH4450">
        <v>2491.45</v>
      </c>
      <c r="AI4450">
        <v>8336.1</v>
      </c>
      <c r="AJ4450" t="s">
        <v>66</v>
      </c>
      <c r="AM4450">
        <v>0</v>
      </c>
      <c r="AN4450">
        <v>1</v>
      </c>
      <c r="AO4450">
        <v>0</v>
      </c>
      <c r="AP4450" t="s">
        <v>123</v>
      </c>
      <c r="AQ4450" t="s">
        <v>78</v>
      </c>
      <c r="AR4450" t="s">
        <v>93</v>
      </c>
      <c r="AS4450">
        <v>4</v>
      </c>
      <c r="AT4450">
        <v>21065</v>
      </c>
      <c r="AU4450">
        <v>1</v>
      </c>
      <c r="AV4450">
        <v>0</v>
      </c>
      <c r="AW4450">
        <v>1</v>
      </c>
      <c r="AX4450">
        <v>0</v>
      </c>
      <c r="AY4450">
        <v>6</v>
      </c>
      <c r="AZ4450" t="s">
        <v>125</v>
      </c>
      <c r="BA4450">
        <v>4</v>
      </c>
      <c r="BB4450" t="s">
        <v>80</v>
      </c>
      <c r="BC4450">
        <v>2</v>
      </c>
    </row>
    <row r="4451" spans="1:55">
      <c r="A4451" t="s">
        <v>8477</v>
      </c>
      <c r="B4451" t="s">
        <v>56</v>
      </c>
      <c r="C4451">
        <v>68</v>
      </c>
      <c r="D4451" t="s">
        <v>57</v>
      </c>
      <c r="E4451">
        <v>0</v>
      </c>
      <c r="F4451" t="s">
        <v>7751</v>
      </c>
      <c r="G4451">
        <v>96119</v>
      </c>
      <c r="H4451">
        <v>41.042003</v>
      </c>
      <c r="I4451">
        <v>-120.506086</v>
      </c>
      <c r="J4451">
        <v>8</v>
      </c>
      <c r="K4451">
        <v>30</v>
      </c>
      <c r="L4451" t="s">
        <v>216</v>
      </c>
      <c r="M4451" t="s">
        <v>57</v>
      </c>
      <c r="N4451" t="s">
        <v>8478</v>
      </c>
      <c r="O4451" t="s">
        <v>57</v>
      </c>
      <c r="P4451" t="s">
        <v>57</v>
      </c>
      <c r="Q4451" t="s">
        <v>85</v>
      </c>
      <c r="R4451" t="s">
        <v>254</v>
      </c>
      <c r="S4451" t="s">
        <v>61</v>
      </c>
      <c r="T4451" t="s">
        <v>57</v>
      </c>
      <c r="U4451" t="s">
        <v>61</v>
      </c>
      <c r="V4451" t="s">
        <v>61</v>
      </c>
      <c r="W4451" t="s">
        <v>57</v>
      </c>
      <c r="X4451" t="s">
        <v>61</v>
      </c>
      <c r="Y4451" t="s">
        <v>61</v>
      </c>
      <c r="Z4451" t="s">
        <v>57</v>
      </c>
      <c r="AA4451" t="s">
        <v>122</v>
      </c>
      <c r="AB4451" t="s">
        <v>57</v>
      </c>
      <c r="AC4451" t="s">
        <v>87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66</v>
      </c>
      <c r="AM4451">
        <v>0</v>
      </c>
      <c r="AN4451">
        <v>1</v>
      </c>
      <c r="AO4451">
        <v>0</v>
      </c>
      <c r="AP4451" t="s">
        <v>164</v>
      </c>
      <c r="AQ4451" t="s">
        <v>124</v>
      </c>
      <c r="AR4451" t="s">
        <v>105</v>
      </c>
      <c r="AS4451">
        <v>3</v>
      </c>
      <c r="AT4451">
        <v>85</v>
      </c>
      <c r="AU4451">
        <v>1</v>
      </c>
      <c r="AV4451">
        <v>0</v>
      </c>
      <c r="AW4451">
        <v>1</v>
      </c>
      <c r="AX4451">
        <v>0</v>
      </c>
      <c r="AY4451">
        <v>4</v>
      </c>
      <c r="AZ4451" t="s">
        <v>165</v>
      </c>
      <c r="BA4451">
        <v>3</v>
      </c>
      <c r="BB4451" t="s">
        <v>126</v>
      </c>
      <c r="BC4451">
        <v>3</v>
      </c>
    </row>
    <row r="4452" spans="1:55">
      <c r="A4452" t="s">
        <v>8479</v>
      </c>
      <c r="B4452" t="s">
        <v>73</v>
      </c>
      <c r="C4452">
        <v>33</v>
      </c>
      <c r="D4452" t="s">
        <v>57</v>
      </c>
      <c r="E4452">
        <v>0</v>
      </c>
      <c r="F4452" t="s">
        <v>6717</v>
      </c>
      <c r="G4452">
        <v>95252</v>
      </c>
      <c r="H4452">
        <v>38.156971</v>
      </c>
      <c r="I4452">
        <v>-120.849231</v>
      </c>
      <c r="J4452">
        <v>9</v>
      </c>
      <c r="K4452">
        <v>60</v>
      </c>
      <c r="L4452" t="s">
        <v>129</v>
      </c>
      <c r="M4452" t="s">
        <v>57</v>
      </c>
      <c r="N4452" t="s">
        <v>8480</v>
      </c>
      <c r="O4452" t="s">
        <v>61</v>
      </c>
      <c r="P4452" t="s">
        <v>57</v>
      </c>
      <c r="Q4452" t="s">
        <v>62</v>
      </c>
      <c r="R4452" t="s">
        <v>300</v>
      </c>
      <c r="S4452" t="s">
        <v>61</v>
      </c>
      <c r="T4452" t="s">
        <v>57</v>
      </c>
      <c r="U4452" t="s">
        <v>61</v>
      </c>
      <c r="V4452" t="s">
        <v>61</v>
      </c>
      <c r="W4452" t="s">
        <v>57</v>
      </c>
      <c r="X4452" t="s">
        <v>57</v>
      </c>
      <c r="Y4452" t="s">
        <v>57</v>
      </c>
      <c r="Z4452" t="s">
        <v>57</v>
      </c>
      <c r="AA4452" t="s">
        <v>64</v>
      </c>
      <c r="AB4452" t="s">
        <v>57</v>
      </c>
      <c r="AC4452" t="s">
        <v>87</v>
      </c>
      <c r="AD4452">
        <v>94.40000000000001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88</v>
      </c>
      <c r="AK4452" t="s">
        <v>205</v>
      </c>
      <c r="AL4452" t="s">
        <v>329</v>
      </c>
      <c r="AM4452">
        <v>1</v>
      </c>
      <c r="AN4452">
        <v>0</v>
      </c>
      <c r="AO4452">
        <v>0</v>
      </c>
      <c r="AP4452" t="s">
        <v>123</v>
      </c>
      <c r="AQ4452" t="s">
        <v>68</v>
      </c>
      <c r="AR4452" t="s">
        <v>105</v>
      </c>
      <c r="AS4452">
        <v>5</v>
      </c>
      <c r="AT4452">
        <v>11266</v>
      </c>
      <c r="AU4452">
        <v>1</v>
      </c>
      <c r="AV4452">
        <v>1</v>
      </c>
      <c r="AW4452">
        <v>0</v>
      </c>
      <c r="AX4452">
        <v>94.40000000000001</v>
      </c>
      <c r="AY4452">
        <v>6</v>
      </c>
      <c r="AZ4452" t="s">
        <v>125</v>
      </c>
      <c r="BA4452">
        <v>1</v>
      </c>
      <c r="BB4452" t="s">
        <v>71</v>
      </c>
      <c r="BC4452">
        <v>4</v>
      </c>
    </row>
    <row r="4453" spans="1:55">
      <c r="A4453" t="s">
        <v>8481</v>
      </c>
      <c r="B4453" t="s">
        <v>56</v>
      </c>
      <c r="C4453">
        <v>62</v>
      </c>
      <c r="D4453" t="s">
        <v>61</v>
      </c>
      <c r="E4453">
        <v>0</v>
      </c>
      <c r="F4453" t="s">
        <v>4166</v>
      </c>
      <c r="G4453">
        <v>93647</v>
      </c>
      <c r="H4453">
        <v>36.600185</v>
      </c>
      <c r="I4453">
        <v>-119.175655</v>
      </c>
      <c r="J4453">
        <v>0</v>
      </c>
      <c r="K4453">
        <v>2</v>
      </c>
      <c r="L4453" t="s">
        <v>83</v>
      </c>
      <c r="M4453" t="s">
        <v>57</v>
      </c>
      <c r="N4453" t="s">
        <v>8482</v>
      </c>
      <c r="O4453" t="s">
        <v>61</v>
      </c>
      <c r="P4453" t="s">
        <v>57</v>
      </c>
      <c r="Q4453" t="s">
        <v>85</v>
      </c>
      <c r="R4453" t="s">
        <v>254</v>
      </c>
      <c r="S4453" t="s">
        <v>61</v>
      </c>
      <c r="T4453" t="s">
        <v>61</v>
      </c>
      <c r="U4453" t="s">
        <v>57</v>
      </c>
      <c r="V4453" t="s">
        <v>61</v>
      </c>
      <c r="W4453" t="s">
        <v>61</v>
      </c>
      <c r="X4453" t="s">
        <v>57</v>
      </c>
      <c r="Y4453" t="s">
        <v>57</v>
      </c>
      <c r="Z4453" t="s">
        <v>57</v>
      </c>
      <c r="AA4453" t="s">
        <v>77</v>
      </c>
      <c r="AB4453" t="s">
        <v>57</v>
      </c>
      <c r="AC4453" t="s">
        <v>307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88</v>
      </c>
      <c r="AK4453" t="s">
        <v>205</v>
      </c>
      <c r="AL4453" t="s">
        <v>206</v>
      </c>
      <c r="AM4453">
        <v>1</v>
      </c>
      <c r="AN4453">
        <v>0</v>
      </c>
      <c r="AO4453">
        <v>1</v>
      </c>
      <c r="AP4453" t="s">
        <v>91</v>
      </c>
      <c r="AQ4453" t="s">
        <v>124</v>
      </c>
      <c r="AR4453" t="s">
        <v>79</v>
      </c>
      <c r="AS4453">
        <v>4</v>
      </c>
      <c r="AT4453">
        <v>9780</v>
      </c>
      <c r="AU4453">
        <v>1</v>
      </c>
      <c r="AV4453">
        <v>1</v>
      </c>
      <c r="AW4453">
        <v>0</v>
      </c>
      <c r="AX4453">
        <v>-5</v>
      </c>
      <c r="AY4453">
        <v>1</v>
      </c>
      <c r="AZ4453" t="s">
        <v>94</v>
      </c>
      <c r="BA4453">
        <v>10</v>
      </c>
      <c r="BB4453" t="s">
        <v>95</v>
      </c>
      <c r="BC4453">
        <v>1</v>
      </c>
    </row>
    <row r="4454" spans="1:55">
      <c r="A4454" t="s">
        <v>8483</v>
      </c>
      <c r="B4454" t="s">
        <v>56</v>
      </c>
      <c r="C4454">
        <v>57</v>
      </c>
      <c r="D4454" t="s">
        <v>61</v>
      </c>
      <c r="E4454">
        <v>0</v>
      </c>
      <c r="F4454" t="s">
        <v>695</v>
      </c>
      <c r="G4454">
        <v>92410</v>
      </c>
      <c r="H4454">
        <v>34.106922</v>
      </c>
      <c r="I4454">
        <v>-117.297553</v>
      </c>
      <c r="J4454">
        <v>0</v>
      </c>
      <c r="K4454">
        <v>9</v>
      </c>
      <c r="L4454" t="s">
        <v>83</v>
      </c>
      <c r="M4454" t="s">
        <v>57</v>
      </c>
      <c r="N4454" t="s">
        <v>763</v>
      </c>
      <c r="O4454" t="s">
        <v>61</v>
      </c>
      <c r="P4454" t="s">
        <v>61</v>
      </c>
      <c r="Q4454" t="s">
        <v>143</v>
      </c>
      <c r="R4454" t="s">
        <v>143</v>
      </c>
      <c r="S4454" t="s">
        <v>143</v>
      </c>
      <c r="T4454" t="s">
        <v>143</v>
      </c>
      <c r="U4454" t="s">
        <v>143</v>
      </c>
      <c r="V4454" t="s">
        <v>143</v>
      </c>
      <c r="W4454" t="s">
        <v>143</v>
      </c>
      <c r="X4454" t="s">
        <v>143</v>
      </c>
      <c r="Y4454" t="s">
        <v>143</v>
      </c>
      <c r="Z4454" t="s">
        <v>143</v>
      </c>
      <c r="AA4454" t="s">
        <v>77</v>
      </c>
      <c r="AB4454" t="s">
        <v>61</v>
      </c>
      <c r="AC4454" t="s">
        <v>65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66</v>
      </c>
      <c r="AM4454">
        <v>0</v>
      </c>
      <c r="AN4454">
        <v>1</v>
      </c>
      <c r="AO4454">
        <v>0</v>
      </c>
      <c r="AP4454" t="s">
        <v>67</v>
      </c>
      <c r="AQ4454" t="s">
        <v>92</v>
      </c>
      <c r="AR4454" t="s">
        <v>182</v>
      </c>
      <c r="AT4454">
        <v>44556</v>
      </c>
      <c r="AU4454">
        <v>1</v>
      </c>
      <c r="AV4454">
        <v>0</v>
      </c>
      <c r="AW4454">
        <v>1</v>
      </c>
      <c r="AX4454">
        <v>0</v>
      </c>
      <c r="AY4454">
        <v>2</v>
      </c>
      <c r="AZ4454" t="s">
        <v>70</v>
      </c>
      <c r="BA4454">
        <v>5</v>
      </c>
      <c r="BB4454" t="s">
        <v>80</v>
      </c>
      <c r="BC4454">
        <v>2</v>
      </c>
    </row>
    <row r="4455" spans="1:55">
      <c r="A4455" t="s">
        <v>8484</v>
      </c>
      <c r="B4455" t="s">
        <v>56</v>
      </c>
      <c r="C4455">
        <v>58</v>
      </c>
      <c r="D4455" t="s">
        <v>61</v>
      </c>
      <c r="E4455">
        <v>0</v>
      </c>
      <c r="F4455" t="s">
        <v>664</v>
      </c>
      <c r="G4455">
        <v>95916</v>
      </c>
      <c r="H4455">
        <v>39.657228</v>
      </c>
      <c r="I4455">
        <v>-121.37778</v>
      </c>
      <c r="J4455">
        <v>0</v>
      </c>
      <c r="K4455">
        <v>44</v>
      </c>
      <c r="L4455" t="s">
        <v>59</v>
      </c>
      <c r="M4455" t="s">
        <v>61</v>
      </c>
      <c r="N4455" t="s">
        <v>143</v>
      </c>
      <c r="O4455" t="s">
        <v>143</v>
      </c>
      <c r="P4455" t="s">
        <v>57</v>
      </c>
      <c r="Q4455" t="s">
        <v>62</v>
      </c>
      <c r="R4455" t="s">
        <v>1317</v>
      </c>
      <c r="S4455" t="s">
        <v>61</v>
      </c>
      <c r="T4455" t="s">
        <v>61</v>
      </c>
      <c r="U4455" t="s">
        <v>57</v>
      </c>
      <c r="V4455" t="s">
        <v>61</v>
      </c>
      <c r="W4455" t="s">
        <v>57</v>
      </c>
      <c r="X4455" t="s">
        <v>57</v>
      </c>
      <c r="Y4455" t="s">
        <v>57</v>
      </c>
      <c r="Z4455" t="s">
        <v>57</v>
      </c>
      <c r="AA4455" t="s">
        <v>64</v>
      </c>
      <c r="AB4455" t="s">
        <v>57</v>
      </c>
      <c r="AC4455" t="s">
        <v>87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66</v>
      </c>
      <c r="AM4455">
        <v>0</v>
      </c>
      <c r="AN4455">
        <v>1</v>
      </c>
      <c r="AO4455">
        <v>0</v>
      </c>
      <c r="AP4455" t="s">
        <v>176</v>
      </c>
      <c r="AQ4455" t="s">
        <v>92</v>
      </c>
      <c r="AR4455" t="s">
        <v>137</v>
      </c>
      <c r="AS4455">
        <v>5</v>
      </c>
      <c r="AT4455">
        <v>1279</v>
      </c>
      <c r="AU4455">
        <v>1</v>
      </c>
      <c r="AV4455">
        <v>0</v>
      </c>
      <c r="AW4455">
        <v>1</v>
      </c>
      <c r="AX4455">
        <v>0</v>
      </c>
      <c r="AY4455">
        <v>5</v>
      </c>
      <c r="AZ4455" t="s">
        <v>177</v>
      </c>
      <c r="BA4455">
        <v>2</v>
      </c>
      <c r="BB4455" t="s">
        <v>126</v>
      </c>
      <c r="BC4455">
        <v>3</v>
      </c>
    </row>
    <row r="4456" spans="1:55">
      <c r="A4456" t="s">
        <v>8485</v>
      </c>
      <c r="B4456" t="s">
        <v>73</v>
      </c>
      <c r="C4456">
        <v>20</v>
      </c>
      <c r="D4456" t="s">
        <v>61</v>
      </c>
      <c r="E4456">
        <v>3</v>
      </c>
      <c r="F4456" t="s">
        <v>6125</v>
      </c>
      <c r="G4456">
        <v>92223</v>
      </c>
      <c r="H4456">
        <v>33.946982</v>
      </c>
      <c r="I4456">
        <v>-116.977672</v>
      </c>
      <c r="J4456">
        <v>0</v>
      </c>
      <c r="K4456">
        <v>71</v>
      </c>
      <c r="L4456" t="s">
        <v>119</v>
      </c>
      <c r="M4456" t="s">
        <v>57</v>
      </c>
      <c r="N4456" t="s">
        <v>1657</v>
      </c>
      <c r="O4456" t="s">
        <v>61</v>
      </c>
      <c r="P4456" t="s">
        <v>57</v>
      </c>
      <c r="Q4456" t="s">
        <v>135</v>
      </c>
      <c r="R4456" t="s">
        <v>189</v>
      </c>
      <c r="S4456" t="s">
        <v>57</v>
      </c>
      <c r="T4456" t="s">
        <v>57</v>
      </c>
      <c r="U4456" t="s">
        <v>57</v>
      </c>
      <c r="V4456" t="s">
        <v>57</v>
      </c>
      <c r="W4456" t="s">
        <v>57</v>
      </c>
      <c r="X4456" t="s">
        <v>61</v>
      </c>
      <c r="Y4456" t="s">
        <v>61</v>
      </c>
      <c r="Z4456" t="s">
        <v>57</v>
      </c>
      <c r="AA4456" t="s">
        <v>122</v>
      </c>
      <c r="AB4456" t="s">
        <v>57</v>
      </c>
      <c r="AC4456" t="s">
        <v>65</v>
      </c>
      <c r="AD4456">
        <v>76.90000000000001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66</v>
      </c>
      <c r="AM4456">
        <v>0</v>
      </c>
      <c r="AN4456">
        <v>1</v>
      </c>
      <c r="AO4456">
        <v>0</v>
      </c>
      <c r="AP4456" t="s">
        <v>123</v>
      </c>
      <c r="AQ4456" t="s">
        <v>116</v>
      </c>
      <c r="AR4456" t="s">
        <v>93</v>
      </c>
      <c r="AS4456">
        <v>6</v>
      </c>
      <c r="AT4456">
        <v>17721</v>
      </c>
      <c r="AU4456">
        <v>1</v>
      </c>
      <c r="AV4456">
        <v>0</v>
      </c>
      <c r="AW4456">
        <v>1</v>
      </c>
      <c r="AX4456">
        <v>0</v>
      </c>
      <c r="AY4456">
        <v>6</v>
      </c>
      <c r="AZ4456" t="s">
        <v>125</v>
      </c>
      <c r="BA4456">
        <v>1</v>
      </c>
      <c r="BB4456" t="s">
        <v>71</v>
      </c>
      <c r="BC4456">
        <v>4</v>
      </c>
    </row>
    <row r="4457" spans="1:55">
      <c r="A4457" t="s">
        <v>8486</v>
      </c>
      <c r="B4457" t="s">
        <v>73</v>
      </c>
      <c r="C4457">
        <v>71</v>
      </c>
      <c r="D4457" t="s">
        <v>61</v>
      </c>
      <c r="E4457">
        <v>0</v>
      </c>
      <c r="F4457" t="s">
        <v>5745</v>
      </c>
      <c r="G4457">
        <v>93204</v>
      </c>
      <c r="H4457">
        <v>35.916943</v>
      </c>
      <c r="I4457">
        <v>-120.129921</v>
      </c>
      <c r="J4457">
        <v>0</v>
      </c>
      <c r="K4457">
        <v>22</v>
      </c>
      <c r="L4457" t="s">
        <v>59</v>
      </c>
      <c r="M4457" t="s">
        <v>57</v>
      </c>
      <c r="N4457" t="s">
        <v>8487</v>
      </c>
      <c r="O4457" t="s">
        <v>57</v>
      </c>
      <c r="P4457" t="s">
        <v>57</v>
      </c>
      <c r="Q4457" t="s">
        <v>85</v>
      </c>
      <c r="R4457" t="s">
        <v>254</v>
      </c>
      <c r="S4457" t="s">
        <v>61</v>
      </c>
      <c r="T4457" t="s">
        <v>61</v>
      </c>
      <c r="U4457" t="s">
        <v>61</v>
      </c>
      <c r="V4457" t="s">
        <v>57</v>
      </c>
      <c r="W4457" t="s">
        <v>57</v>
      </c>
      <c r="X4457" t="s">
        <v>61</v>
      </c>
      <c r="Y4457" t="s">
        <v>61</v>
      </c>
      <c r="Z4457" t="s">
        <v>57</v>
      </c>
      <c r="AA4457" t="s">
        <v>77</v>
      </c>
      <c r="AB4457" t="s">
        <v>57</v>
      </c>
      <c r="AC4457" t="s">
        <v>87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88</v>
      </c>
      <c r="AK4457" t="s">
        <v>190</v>
      </c>
      <c r="AL4457" t="s">
        <v>191</v>
      </c>
      <c r="AM4457">
        <v>1</v>
      </c>
      <c r="AN4457">
        <v>0</v>
      </c>
      <c r="AO4457">
        <v>0</v>
      </c>
      <c r="AP4457" t="s">
        <v>103</v>
      </c>
      <c r="AQ4457" t="s">
        <v>104</v>
      </c>
      <c r="AR4457" t="s">
        <v>105</v>
      </c>
      <c r="AS4457">
        <v>3</v>
      </c>
      <c r="AT4457">
        <v>14697</v>
      </c>
      <c r="AU4457">
        <v>1</v>
      </c>
      <c r="AV4457">
        <v>1</v>
      </c>
      <c r="AW4457">
        <v>0</v>
      </c>
      <c r="AX4457">
        <v>90.5</v>
      </c>
      <c r="AY4457">
        <v>3</v>
      </c>
      <c r="AZ4457" t="s">
        <v>106</v>
      </c>
      <c r="BA4457">
        <v>7</v>
      </c>
      <c r="BB4457" t="s">
        <v>95</v>
      </c>
      <c r="BC4457">
        <v>1</v>
      </c>
    </row>
    <row r="4458" spans="1:55">
      <c r="A4458" t="s">
        <v>8488</v>
      </c>
      <c r="B4458" t="s">
        <v>56</v>
      </c>
      <c r="C4458">
        <v>33</v>
      </c>
      <c r="D4458" t="s">
        <v>57</v>
      </c>
      <c r="E4458">
        <v>0</v>
      </c>
      <c r="F4458" t="s">
        <v>5460</v>
      </c>
      <c r="G4458">
        <v>92278</v>
      </c>
      <c r="H4458">
        <v>34.457829</v>
      </c>
      <c r="I4458">
        <v>-116.139589</v>
      </c>
      <c r="J4458">
        <v>10</v>
      </c>
      <c r="K4458">
        <v>56</v>
      </c>
      <c r="L4458" t="s">
        <v>129</v>
      </c>
      <c r="M4458" t="s">
        <v>57</v>
      </c>
      <c r="N4458" t="s">
        <v>1302</v>
      </c>
      <c r="O4458" t="s">
        <v>57</v>
      </c>
      <c r="P4458" t="s">
        <v>57</v>
      </c>
      <c r="Q4458" t="s">
        <v>85</v>
      </c>
      <c r="R4458" t="s">
        <v>110</v>
      </c>
      <c r="S4458" t="s">
        <v>57</v>
      </c>
      <c r="T4458" t="s">
        <v>61</v>
      </c>
      <c r="U4458" t="s">
        <v>61</v>
      </c>
      <c r="V4458" t="s">
        <v>61</v>
      </c>
      <c r="W4458" t="s">
        <v>57</v>
      </c>
      <c r="X4458" t="s">
        <v>57</v>
      </c>
      <c r="Y4458" t="s">
        <v>57</v>
      </c>
      <c r="Z4458" t="s">
        <v>57</v>
      </c>
      <c r="AA4458" t="s">
        <v>64</v>
      </c>
      <c r="AB4458" t="s">
        <v>57</v>
      </c>
      <c r="AC4458" t="s">
        <v>87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66</v>
      </c>
      <c r="AM4458">
        <v>0</v>
      </c>
      <c r="AN4458">
        <v>1</v>
      </c>
      <c r="AO4458">
        <v>0</v>
      </c>
      <c r="AP4458" t="s">
        <v>123</v>
      </c>
      <c r="AQ4458" t="s">
        <v>68</v>
      </c>
      <c r="AR4458" t="s">
        <v>105</v>
      </c>
      <c r="AS4458">
        <v>5</v>
      </c>
      <c r="AT4458">
        <v>14104</v>
      </c>
      <c r="AU4458">
        <v>1</v>
      </c>
      <c r="AV4458">
        <v>0</v>
      </c>
      <c r="AW4458">
        <v>1</v>
      </c>
      <c r="AX4458">
        <v>0</v>
      </c>
      <c r="AY4458">
        <v>6</v>
      </c>
      <c r="AZ4458" t="s">
        <v>125</v>
      </c>
      <c r="BA4458">
        <v>3</v>
      </c>
      <c r="BB4458" t="s">
        <v>126</v>
      </c>
      <c r="BC4458">
        <v>3</v>
      </c>
    </row>
    <row r="4459" spans="1:55">
      <c r="A4459" t="s">
        <v>8489</v>
      </c>
      <c r="B4459" t="s">
        <v>73</v>
      </c>
      <c r="C4459">
        <v>53</v>
      </c>
      <c r="D4459" t="s">
        <v>57</v>
      </c>
      <c r="E4459">
        <v>3</v>
      </c>
      <c r="F4459" t="s">
        <v>459</v>
      </c>
      <c r="G4459">
        <v>90250</v>
      </c>
      <c r="H4459">
        <v>33.914775</v>
      </c>
      <c r="I4459">
        <v>-118.348083</v>
      </c>
      <c r="J4459">
        <v>4</v>
      </c>
      <c r="K4459">
        <v>72</v>
      </c>
      <c r="L4459" t="s">
        <v>119</v>
      </c>
      <c r="M4459" t="s">
        <v>57</v>
      </c>
      <c r="N4459" t="s">
        <v>6204</v>
      </c>
      <c r="O4459" t="s">
        <v>57</v>
      </c>
      <c r="P4459" t="s">
        <v>61</v>
      </c>
      <c r="Q4459" t="s">
        <v>143</v>
      </c>
      <c r="R4459" t="s">
        <v>143</v>
      </c>
      <c r="S4459" t="s">
        <v>143</v>
      </c>
      <c r="T4459" t="s">
        <v>143</v>
      </c>
      <c r="U4459" t="s">
        <v>143</v>
      </c>
      <c r="V4459" t="s">
        <v>143</v>
      </c>
      <c r="W4459" t="s">
        <v>143</v>
      </c>
      <c r="X4459" t="s">
        <v>143</v>
      </c>
      <c r="Y4459" t="s">
        <v>143</v>
      </c>
      <c r="Z4459" t="s">
        <v>143</v>
      </c>
      <c r="AA4459" t="s">
        <v>122</v>
      </c>
      <c r="AB4459" t="s">
        <v>61</v>
      </c>
      <c r="AC4459" t="s">
        <v>65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66</v>
      </c>
      <c r="AM4459">
        <v>0</v>
      </c>
      <c r="AN4459">
        <v>1</v>
      </c>
      <c r="AO4459">
        <v>0</v>
      </c>
      <c r="AP4459" t="s">
        <v>123</v>
      </c>
      <c r="AQ4459" t="s">
        <v>92</v>
      </c>
      <c r="AR4459" t="s">
        <v>182</v>
      </c>
      <c r="AT4459">
        <v>93315</v>
      </c>
      <c r="AU4459">
        <v>1</v>
      </c>
      <c r="AV4459">
        <v>0</v>
      </c>
      <c r="AW4459">
        <v>1</v>
      </c>
      <c r="AX4459">
        <v>0</v>
      </c>
      <c r="AY4459">
        <v>6</v>
      </c>
      <c r="AZ4459" t="s">
        <v>125</v>
      </c>
      <c r="BA4459">
        <v>0</v>
      </c>
      <c r="BB4459" t="s">
        <v>71</v>
      </c>
      <c r="BC4459">
        <v>4</v>
      </c>
    </row>
    <row r="4460" spans="1:55">
      <c r="A4460" t="s">
        <v>8490</v>
      </c>
      <c r="B4460" t="s">
        <v>73</v>
      </c>
      <c r="C4460">
        <v>44</v>
      </c>
      <c r="D4460" t="s">
        <v>61</v>
      </c>
      <c r="E4460">
        <v>0</v>
      </c>
      <c r="F4460" t="s">
        <v>3263</v>
      </c>
      <c r="G4460">
        <v>95223</v>
      </c>
      <c r="H4460">
        <v>38.32153</v>
      </c>
      <c r="I4460">
        <v>-120.236358</v>
      </c>
      <c r="J4460">
        <v>0</v>
      </c>
      <c r="K4460">
        <v>1</v>
      </c>
      <c r="L4460" t="s">
        <v>83</v>
      </c>
      <c r="M4460" t="s">
        <v>57</v>
      </c>
      <c r="N4460" t="s">
        <v>8491</v>
      </c>
      <c r="O4460" t="s">
        <v>61</v>
      </c>
      <c r="P4460" t="s">
        <v>61</v>
      </c>
      <c r="Q4460" t="s">
        <v>143</v>
      </c>
      <c r="R4460" t="s">
        <v>143</v>
      </c>
      <c r="S4460" t="s">
        <v>143</v>
      </c>
      <c r="T4460" t="s">
        <v>143</v>
      </c>
      <c r="U4460" t="s">
        <v>143</v>
      </c>
      <c r="V4460" t="s">
        <v>143</v>
      </c>
      <c r="W4460" t="s">
        <v>143</v>
      </c>
      <c r="X4460" t="s">
        <v>143</v>
      </c>
      <c r="Y4460" t="s">
        <v>143</v>
      </c>
      <c r="Z4460" t="s">
        <v>143</v>
      </c>
      <c r="AA4460" t="s">
        <v>77</v>
      </c>
      <c r="AB4460" t="s">
        <v>61</v>
      </c>
      <c r="AC4460" t="s">
        <v>65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170</v>
      </c>
      <c r="AM4460">
        <v>0</v>
      </c>
      <c r="AN4460">
        <v>0</v>
      </c>
      <c r="AO4460">
        <v>0</v>
      </c>
      <c r="AP4460" t="s">
        <v>91</v>
      </c>
      <c r="AQ4460" t="s">
        <v>78</v>
      </c>
      <c r="AR4460" t="s">
        <v>182</v>
      </c>
      <c r="AT4460">
        <v>5159</v>
      </c>
      <c r="AU4460">
        <v>0</v>
      </c>
      <c r="AX4460">
        <v>0</v>
      </c>
      <c r="AY4460">
        <v>1</v>
      </c>
      <c r="AZ4460" t="s">
        <v>94</v>
      </c>
      <c r="BA4460">
        <v>8</v>
      </c>
      <c r="BB4460" t="s">
        <v>95</v>
      </c>
      <c r="BC4460">
        <v>1</v>
      </c>
    </row>
    <row r="4461" spans="1:55">
      <c r="A4461" t="s">
        <v>8492</v>
      </c>
      <c r="B4461" t="s">
        <v>56</v>
      </c>
      <c r="C4461">
        <v>47</v>
      </c>
      <c r="D4461" t="s">
        <v>57</v>
      </c>
      <c r="E4461">
        <v>7</v>
      </c>
      <c r="F4461" t="s">
        <v>2455</v>
      </c>
      <c r="G4461">
        <v>93622</v>
      </c>
      <c r="H4461">
        <v>36.785618</v>
      </c>
      <c r="I4461">
        <v>-120.625382</v>
      </c>
      <c r="J4461">
        <v>6</v>
      </c>
      <c r="K4461">
        <v>20</v>
      </c>
      <c r="L4461" t="s">
        <v>98</v>
      </c>
      <c r="M4461" t="s">
        <v>57</v>
      </c>
      <c r="N4461" t="s">
        <v>8493</v>
      </c>
      <c r="O4461" t="s">
        <v>57</v>
      </c>
      <c r="P4461" t="s">
        <v>61</v>
      </c>
      <c r="Q4461" t="s">
        <v>143</v>
      </c>
      <c r="R4461" t="s">
        <v>143</v>
      </c>
      <c r="S4461" t="s">
        <v>143</v>
      </c>
      <c r="T4461" t="s">
        <v>143</v>
      </c>
      <c r="U4461" t="s">
        <v>143</v>
      </c>
      <c r="V4461" t="s">
        <v>143</v>
      </c>
      <c r="W4461" t="s">
        <v>143</v>
      </c>
      <c r="X4461" t="s">
        <v>143</v>
      </c>
      <c r="Y4461" t="s">
        <v>143</v>
      </c>
      <c r="Z4461" t="s">
        <v>143</v>
      </c>
      <c r="AA4461" t="s">
        <v>77</v>
      </c>
      <c r="AB4461" t="s">
        <v>57</v>
      </c>
      <c r="AC4461" t="s">
        <v>87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</v>
      </c>
      <c r="AJ4461" t="s">
        <v>66</v>
      </c>
      <c r="AM4461">
        <v>0</v>
      </c>
      <c r="AN4461">
        <v>1</v>
      </c>
      <c r="AO4461">
        <v>0</v>
      </c>
      <c r="AP4461" t="s">
        <v>103</v>
      </c>
      <c r="AQ4461" t="s">
        <v>78</v>
      </c>
      <c r="AR4461" t="s">
        <v>182</v>
      </c>
      <c r="AT4461">
        <v>9491</v>
      </c>
      <c r="AU4461">
        <v>1</v>
      </c>
      <c r="AV4461">
        <v>0</v>
      </c>
      <c r="AW4461">
        <v>1</v>
      </c>
      <c r="AX4461">
        <v>0</v>
      </c>
      <c r="AY4461">
        <v>3</v>
      </c>
      <c r="AZ4461" t="s">
        <v>106</v>
      </c>
      <c r="BA4461">
        <v>3</v>
      </c>
      <c r="BB4461" t="s">
        <v>126</v>
      </c>
      <c r="BC4461">
        <v>3</v>
      </c>
    </row>
    <row r="4462" spans="1:55">
      <c r="A4462" t="s">
        <v>8494</v>
      </c>
      <c r="B4462" t="s">
        <v>56</v>
      </c>
      <c r="C4462">
        <v>21</v>
      </c>
      <c r="D4462" t="s">
        <v>57</v>
      </c>
      <c r="E4462">
        <v>0</v>
      </c>
      <c r="F4462" t="s">
        <v>695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129</v>
      </c>
      <c r="M4462" t="s">
        <v>57</v>
      </c>
      <c r="N4462" t="s">
        <v>8495</v>
      </c>
      <c r="O4462" t="s">
        <v>61</v>
      </c>
      <c r="P4462" t="s">
        <v>57</v>
      </c>
      <c r="Q4462" t="s">
        <v>135</v>
      </c>
      <c r="R4462" t="s">
        <v>618</v>
      </c>
      <c r="S4462" t="s">
        <v>57</v>
      </c>
      <c r="T4462" t="s">
        <v>61</v>
      </c>
      <c r="U4462" t="s">
        <v>57</v>
      </c>
      <c r="V4462" t="s">
        <v>57</v>
      </c>
      <c r="W4462" t="s">
        <v>61</v>
      </c>
      <c r="X4462" t="s">
        <v>57</v>
      </c>
      <c r="Y4462" t="s">
        <v>57</v>
      </c>
      <c r="Z4462" t="s">
        <v>57</v>
      </c>
      <c r="AA4462" t="s">
        <v>122</v>
      </c>
      <c r="AB4462" t="s">
        <v>61</v>
      </c>
      <c r="AC4462" t="s">
        <v>87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66</v>
      </c>
      <c r="AM4462">
        <v>0</v>
      </c>
      <c r="AN4462">
        <v>1</v>
      </c>
      <c r="AO4462">
        <v>0</v>
      </c>
      <c r="AP4462" t="s">
        <v>123</v>
      </c>
      <c r="AQ4462" t="s">
        <v>116</v>
      </c>
      <c r="AR4462" t="s">
        <v>69</v>
      </c>
      <c r="AS4462">
        <v>6</v>
      </c>
      <c r="AT4462">
        <v>24644</v>
      </c>
      <c r="AU4462">
        <v>1</v>
      </c>
      <c r="AV4462">
        <v>0</v>
      </c>
      <c r="AW4462">
        <v>1</v>
      </c>
      <c r="AX4462">
        <v>0</v>
      </c>
      <c r="AY4462">
        <v>6</v>
      </c>
      <c r="AZ4462" t="s">
        <v>125</v>
      </c>
      <c r="BA4462">
        <v>1</v>
      </c>
      <c r="BB4462" t="s">
        <v>71</v>
      </c>
      <c r="BC4462">
        <v>4</v>
      </c>
    </row>
    <row r="4463" spans="1:55">
      <c r="A4463" t="s">
        <v>8496</v>
      </c>
      <c r="B4463" t="s">
        <v>56</v>
      </c>
      <c r="C4463">
        <v>22</v>
      </c>
      <c r="D4463" t="s">
        <v>61</v>
      </c>
      <c r="E4463">
        <v>0</v>
      </c>
      <c r="F4463" t="s">
        <v>8169</v>
      </c>
      <c r="G4463">
        <v>94599</v>
      </c>
      <c r="H4463">
        <v>38.421458</v>
      </c>
      <c r="I4463">
        <v>-122.365048</v>
      </c>
      <c r="J4463">
        <v>0</v>
      </c>
      <c r="K4463">
        <v>23</v>
      </c>
      <c r="L4463" t="s">
        <v>59</v>
      </c>
      <c r="M4463" t="s">
        <v>57</v>
      </c>
      <c r="N4463" t="s">
        <v>6326</v>
      </c>
      <c r="O4463" t="s">
        <v>61</v>
      </c>
      <c r="P4463" t="s">
        <v>57</v>
      </c>
      <c r="Q4463" t="s">
        <v>85</v>
      </c>
      <c r="R4463" t="s">
        <v>4056</v>
      </c>
      <c r="S4463" t="s">
        <v>61</v>
      </c>
      <c r="T4463" t="s">
        <v>57</v>
      </c>
      <c r="U4463" t="s">
        <v>61</v>
      </c>
      <c r="V4463" t="s">
        <v>57</v>
      </c>
      <c r="W4463" t="s">
        <v>61</v>
      </c>
      <c r="X4463" t="s">
        <v>61</v>
      </c>
      <c r="Y4463" t="s">
        <v>61</v>
      </c>
      <c r="Z4463" t="s">
        <v>57</v>
      </c>
      <c r="AA4463" t="s">
        <v>77</v>
      </c>
      <c r="AB4463" t="s">
        <v>57</v>
      </c>
      <c r="AC4463" t="s">
        <v>65</v>
      </c>
      <c r="AD4463">
        <v>79.09999999999999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66</v>
      </c>
      <c r="AM4463">
        <v>0</v>
      </c>
      <c r="AN4463">
        <v>1</v>
      </c>
      <c r="AO4463">
        <v>0</v>
      </c>
      <c r="AP4463" t="s">
        <v>103</v>
      </c>
      <c r="AQ4463" t="s">
        <v>116</v>
      </c>
      <c r="AR4463" t="s">
        <v>93</v>
      </c>
      <c r="AS4463">
        <v>3</v>
      </c>
      <c r="AT4463">
        <v>2873</v>
      </c>
      <c r="AU4463">
        <v>1</v>
      </c>
      <c r="AV4463">
        <v>0</v>
      </c>
      <c r="AW4463">
        <v>1</v>
      </c>
      <c r="AX4463">
        <v>0</v>
      </c>
      <c r="AY4463">
        <v>3</v>
      </c>
      <c r="AZ4463" t="s">
        <v>106</v>
      </c>
      <c r="BA4463">
        <v>7</v>
      </c>
      <c r="BB4463" t="s">
        <v>95</v>
      </c>
      <c r="BC4463">
        <v>1</v>
      </c>
    </row>
    <row r="4464" spans="1:55">
      <c r="A4464" t="s">
        <v>8497</v>
      </c>
      <c r="B4464" t="s">
        <v>73</v>
      </c>
      <c r="C4464">
        <v>33</v>
      </c>
      <c r="D4464" t="s">
        <v>57</v>
      </c>
      <c r="E4464">
        <v>0</v>
      </c>
      <c r="F4464" t="s">
        <v>401</v>
      </c>
      <c r="G4464">
        <v>92591</v>
      </c>
      <c r="H4464">
        <v>33.540604</v>
      </c>
      <c r="I4464">
        <v>-117.10909</v>
      </c>
      <c r="J4464">
        <v>3</v>
      </c>
      <c r="K4464">
        <v>33</v>
      </c>
      <c r="L4464" t="s">
        <v>216</v>
      </c>
      <c r="M4464" t="s">
        <v>57</v>
      </c>
      <c r="N4464" t="s">
        <v>6774</v>
      </c>
      <c r="O4464" t="s">
        <v>61</v>
      </c>
      <c r="P4464" t="s">
        <v>57</v>
      </c>
      <c r="Q4464" t="s">
        <v>135</v>
      </c>
      <c r="R4464" t="s">
        <v>100</v>
      </c>
      <c r="S4464" t="s">
        <v>61</v>
      </c>
      <c r="T4464" t="s">
        <v>61</v>
      </c>
      <c r="U4464" t="s">
        <v>57</v>
      </c>
      <c r="V4464" t="s">
        <v>57</v>
      </c>
      <c r="W4464" t="s">
        <v>57</v>
      </c>
      <c r="X4464" t="s">
        <v>57</v>
      </c>
      <c r="Y4464" t="s">
        <v>57</v>
      </c>
      <c r="Z4464" t="s">
        <v>57</v>
      </c>
      <c r="AA4464" t="s">
        <v>64</v>
      </c>
      <c r="AB4464" t="s">
        <v>57</v>
      </c>
      <c r="AC4464" t="s">
        <v>307</v>
      </c>
      <c r="AD4464">
        <v>73.90000000000001</v>
      </c>
      <c r="AE4464">
        <v>2405.05</v>
      </c>
      <c r="AF4464">
        <v>0</v>
      </c>
      <c r="AG4464">
        <v>0</v>
      </c>
      <c r="AH4464">
        <v>1099.56</v>
      </c>
      <c r="AI4464">
        <v>3504.61</v>
      </c>
      <c r="AJ4464" t="s">
        <v>88</v>
      </c>
      <c r="AK4464" t="s">
        <v>89</v>
      </c>
      <c r="AL4464" t="s">
        <v>90</v>
      </c>
      <c r="AM4464">
        <v>1</v>
      </c>
      <c r="AN4464">
        <v>0</v>
      </c>
      <c r="AO4464">
        <v>0</v>
      </c>
      <c r="AP4464" t="s">
        <v>164</v>
      </c>
      <c r="AQ4464" t="s">
        <v>68</v>
      </c>
      <c r="AR4464" t="s">
        <v>93</v>
      </c>
      <c r="AS4464">
        <v>6</v>
      </c>
      <c r="AT4464">
        <v>25655</v>
      </c>
      <c r="AU4464">
        <v>1</v>
      </c>
      <c r="AV4464">
        <v>1</v>
      </c>
      <c r="AW4464">
        <v>0</v>
      </c>
      <c r="AX4464">
        <v>73.90000000000001</v>
      </c>
      <c r="AY4464">
        <v>4</v>
      </c>
      <c r="AZ4464" t="s">
        <v>165</v>
      </c>
      <c r="BA4464">
        <v>1</v>
      </c>
      <c r="BB4464" t="s">
        <v>71</v>
      </c>
      <c r="BC4464">
        <v>4</v>
      </c>
    </row>
    <row r="4465" spans="1:55">
      <c r="A4465" t="s">
        <v>8498</v>
      </c>
      <c r="B4465" t="s">
        <v>73</v>
      </c>
      <c r="C4465">
        <v>64</v>
      </c>
      <c r="D4465" t="s">
        <v>61</v>
      </c>
      <c r="E4465">
        <v>0</v>
      </c>
      <c r="F4465" t="s">
        <v>4400</v>
      </c>
      <c r="G4465">
        <v>91759</v>
      </c>
      <c r="H4465">
        <v>34.231318</v>
      </c>
      <c r="I4465">
        <v>-117.662032</v>
      </c>
      <c r="J4465">
        <v>0</v>
      </c>
      <c r="K4465">
        <v>50</v>
      </c>
      <c r="L4465" t="s">
        <v>129</v>
      </c>
      <c r="M4465" t="s">
        <v>57</v>
      </c>
      <c r="N4465" t="s">
        <v>5138</v>
      </c>
      <c r="O4465" t="s">
        <v>57</v>
      </c>
      <c r="P4465" t="s">
        <v>61</v>
      </c>
      <c r="Q4465" t="s">
        <v>143</v>
      </c>
      <c r="R4465" t="s">
        <v>143</v>
      </c>
      <c r="S4465" t="s">
        <v>143</v>
      </c>
      <c r="T4465" t="s">
        <v>143</v>
      </c>
      <c r="U4465" t="s">
        <v>143</v>
      </c>
      <c r="V4465" t="s">
        <v>143</v>
      </c>
      <c r="W4465" t="s">
        <v>143</v>
      </c>
      <c r="X4465" t="s">
        <v>143</v>
      </c>
      <c r="Y4465" t="s">
        <v>143</v>
      </c>
      <c r="Z4465" t="s">
        <v>143</v>
      </c>
      <c r="AA4465" t="s">
        <v>122</v>
      </c>
      <c r="AB4465" t="s">
        <v>61</v>
      </c>
      <c r="AC4465" t="s">
        <v>87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66</v>
      </c>
      <c r="AM4465">
        <v>0</v>
      </c>
      <c r="AN4465">
        <v>1</v>
      </c>
      <c r="AO4465">
        <v>0</v>
      </c>
      <c r="AP4465" t="s">
        <v>123</v>
      </c>
      <c r="AQ4465" t="s">
        <v>124</v>
      </c>
      <c r="AR4465" t="s">
        <v>182</v>
      </c>
      <c r="AT4465">
        <v>47</v>
      </c>
      <c r="AU4465">
        <v>1</v>
      </c>
      <c r="AV4465">
        <v>0</v>
      </c>
      <c r="AW4465">
        <v>1</v>
      </c>
      <c r="AX4465">
        <v>0</v>
      </c>
      <c r="AY4465">
        <v>6</v>
      </c>
      <c r="AZ4465" t="s">
        <v>125</v>
      </c>
      <c r="BA4465">
        <v>2</v>
      </c>
      <c r="BB4465" t="s">
        <v>126</v>
      </c>
      <c r="BC4465">
        <v>3</v>
      </c>
    </row>
    <row r="4466" spans="1:55">
      <c r="A4466" t="s">
        <v>8499</v>
      </c>
      <c r="B4466" t="s">
        <v>73</v>
      </c>
      <c r="C4466">
        <v>20</v>
      </c>
      <c r="D4466" t="s">
        <v>57</v>
      </c>
      <c r="E4466">
        <v>0</v>
      </c>
      <c r="F4466" t="s">
        <v>736</v>
      </c>
      <c r="G4466">
        <v>95564</v>
      </c>
      <c r="H4466">
        <v>40.809636</v>
      </c>
      <c r="I4466">
        <v>-124.189977</v>
      </c>
      <c r="J4466">
        <v>2</v>
      </c>
      <c r="K4466">
        <v>72</v>
      </c>
      <c r="L4466" t="s">
        <v>119</v>
      </c>
      <c r="M4466" t="s">
        <v>57</v>
      </c>
      <c r="N4466" t="s">
        <v>5609</v>
      </c>
      <c r="O4466" t="s">
        <v>57</v>
      </c>
      <c r="P4466" t="s">
        <v>57</v>
      </c>
      <c r="Q4466" t="s">
        <v>85</v>
      </c>
      <c r="R4466" t="s">
        <v>115</v>
      </c>
      <c r="S4466" t="s">
        <v>57</v>
      </c>
      <c r="T4466" t="s">
        <v>57</v>
      </c>
      <c r="U4466" t="s">
        <v>57</v>
      </c>
      <c r="V4466" t="s">
        <v>61</v>
      </c>
      <c r="W4466" t="s">
        <v>57</v>
      </c>
      <c r="X4466" t="s">
        <v>57</v>
      </c>
      <c r="Y4466" t="s">
        <v>57</v>
      </c>
      <c r="Z4466" t="s">
        <v>61</v>
      </c>
      <c r="AA4466" t="s">
        <v>122</v>
      </c>
      <c r="AB4466" t="s">
        <v>57</v>
      </c>
      <c r="AC4466" t="s">
        <v>87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66</v>
      </c>
      <c r="AM4466">
        <v>0</v>
      </c>
      <c r="AN4466">
        <v>1</v>
      </c>
      <c r="AO4466">
        <v>0</v>
      </c>
      <c r="AP4466" t="s">
        <v>123</v>
      </c>
      <c r="AQ4466" t="s">
        <v>116</v>
      </c>
      <c r="AR4466" t="s">
        <v>105</v>
      </c>
      <c r="AS4466">
        <v>6</v>
      </c>
      <c r="AT4466">
        <v>395</v>
      </c>
      <c r="AU4466">
        <v>1</v>
      </c>
      <c r="AV4466">
        <v>0</v>
      </c>
      <c r="AW4466">
        <v>1</v>
      </c>
      <c r="AX4466">
        <v>0</v>
      </c>
      <c r="AY4466">
        <v>6</v>
      </c>
      <c r="AZ4466" t="s">
        <v>125</v>
      </c>
      <c r="BA4466">
        <v>3</v>
      </c>
      <c r="BB4466" t="s">
        <v>126</v>
      </c>
      <c r="BC4466">
        <v>3</v>
      </c>
    </row>
    <row r="4467" spans="1:55">
      <c r="A4467" t="s">
        <v>8500</v>
      </c>
      <c r="B4467" t="s">
        <v>56</v>
      </c>
      <c r="C4467">
        <v>19</v>
      </c>
      <c r="D4467" t="s">
        <v>61</v>
      </c>
      <c r="E4467">
        <v>0</v>
      </c>
      <c r="F4467" t="s">
        <v>6696</v>
      </c>
      <c r="G4467">
        <v>92651</v>
      </c>
      <c r="H4467">
        <v>33.570023</v>
      </c>
      <c r="I4467">
        <v>-117.773669</v>
      </c>
      <c r="J4467">
        <v>0</v>
      </c>
      <c r="K4467">
        <v>19</v>
      </c>
      <c r="L4467" t="s">
        <v>59</v>
      </c>
      <c r="M4467" t="s">
        <v>57</v>
      </c>
      <c r="N4467" t="s">
        <v>2052</v>
      </c>
      <c r="O4467" t="s">
        <v>61</v>
      </c>
      <c r="P4467" t="s">
        <v>57</v>
      </c>
      <c r="Q4467" t="s">
        <v>62</v>
      </c>
      <c r="R4467" t="s">
        <v>285</v>
      </c>
      <c r="S4467" t="s">
        <v>61</v>
      </c>
      <c r="T4467" t="s">
        <v>57</v>
      </c>
      <c r="U4467" t="s">
        <v>61</v>
      </c>
      <c r="V4467" t="s">
        <v>61</v>
      </c>
      <c r="W4467" t="s">
        <v>57</v>
      </c>
      <c r="X4467" t="s">
        <v>61</v>
      </c>
      <c r="Y4467" t="s">
        <v>61</v>
      </c>
      <c r="Z4467" t="s">
        <v>57</v>
      </c>
      <c r="AA4467" t="s">
        <v>64</v>
      </c>
      <c r="AB4467" t="s">
        <v>61</v>
      </c>
      <c r="AC4467" t="s">
        <v>87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66</v>
      </c>
      <c r="AM4467">
        <v>0</v>
      </c>
      <c r="AN4467">
        <v>1</v>
      </c>
      <c r="AO4467">
        <v>0</v>
      </c>
      <c r="AP4467" t="s">
        <v>103</v>
      </c>
      <c r="AQ4467" t="s">
        <v>116</v>
      </c>
      <c r="AR4467" t="s">
        <v>69</v>
      </c>
      <c r="AS4467">
        <v>3</v>
      </c>
      <c r="AT4467">
        <v>25206</v>
      </c>
      <c r="AU4467">
        <v>1</v>
      </c>
      <c r="AV4467">
        <v>0</v>
      </c>
      <c r="AW4467">
        <v>1</v>
      </c>
      <c r="AX4467">
        <v>0</v>
      </c>
      <c r="AY4467">
        <v>3</v>
      </c>
      <c r="AZ4467" t="s">
        <v>106</v>
      </c>
      <c r="BA4467">
        <v>2</v>
      </c>
      <c r="BB4467" t="s">
        <v>126</v>
      </c>
      <c r="BC4467">
        <v>3</v>
      </c>
    </row>
    <row r="4468" spans="1:55">
      <c r="A4468" t="s">
        <v>8501</v>
      </c>
      <c r="B4468" t="s">
        <v>56</v>
      </c>
      <c r="C4468">
        <v>41</v>
      </c>
      <c r="D4468" t="s">
        <v>57</v>
      </c>
      <c r="E4468">
        <v>0</v>
      </c>
      <c r="F4468" t="s">
        <v>401</v>
      </c>
      <c r="G4468">
        <v>92592</v>
      </c>
      <c r="H4468">
        <v>33.507255</v>
      </c>
      <c r="I4468">
        <v>-117.029473</v>
      </c>
      <c r="J4468">
        <v>4</v>
      </c>
      <c r="K4468">
        <v>70</v>
      </c>
      <c r="L4468" t="s">
        <v>59</v>
      </c>
      <c r="M4468" t="s">
        <v>57</v>
      </c>
      <c r="N4468" t="s">
        <v>1047</v>
      </c>
      <c r="O4468" t="s">
        <v>57</v>
      </c>
      <c r="P4468" t="s">
        <v>57</v>
      </c>
      <c r="Q4468" t="s">
        <v>85</v>
      </c>
      <c r="R4468" t="s">
        <v>250</v>
      </c>
      <c r="S4468" t="s">
        <v>61</v>
      </c>
      <c r="T4468" t="s">
        <v>57</v>
      </c>
      <c r="U4468" t="s">
        <v>57</v>
      </c>
      <c r="V4468" t="s">
        <v>57</v>
      </c>
      <c r="W4468" t="s">
        <v>57</v>
      </c>
      <c r="X4468" t="s">
        <v>57</v>
      </c>
      <c r="Y4468" t="s">
        <v>57</v>
      </c>
      <c r="Z4468" t="s">
        <v>57</v>
      </c>
      <c r="AA4468" t="s">
        <v>122</v>
      </c>
      <c r="AB4468" t="s">
        <v>57</v>
      </c>
      <c r="AC4468" t="s">
        <v>87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66</v>
      </c>
      <c r="AM4468">
        <v>0</v>
      </c>
      <c r="AN4468">
        <v>1</v>
      </c>
      <c r="AO4468">
        <v>0</v>
      </c>
      <c r="AP4468" t="s">
        <v>123</v>
      </c>
      <c r="AQ4468" t="s">
        <v>78</v>
      </c>
      <c r="AR4468" t="s">
        <v>105</v>
      </c>
      <c r="AS4468">
        <v>7</v>
      </c>
      <c r="AT4468">
        <v>46171</v>
      </c>
      <c r="AU4468">
        <v>1</v>
      </c>
      <c r="AV4468">
        <v>0</v>
      </c>
      <c r="AW4468">
        <v>1</v>
      </c>
      <c r="AX4468">
        <v>0</v>
      </c>
      <c r="AY4468">
        <v>6</v>
      </c>
      <c r="AZ4468" t="s">
        <v>125</v>
      </c>
      <c r="BA4468">
        <v>3</v>
      </c>
      <c r="BB4468" t="s">
        <v>126</v>
      </c>
      <c r="BC4468">
        <v>3</v>
      </c>
    </row>
    <row r="4469" spans="1:55">
      <c r="A4469" t="s">
        <v>8502</v>
      </c>
      <c r="B4469" t="s">
        <v>73</v>
      </c>
      <c r="C4469">
        <v>48</v>
      </c>
      <c r="D4469" t="s">
        <v>61</v>
      </c>
      <c r="E4469">
        <v>0</v>
      </c>
      <c r="F4469" t="s">
        <v>2918</v>
      </c>
      <c r="G4469">
        <v>92220</v>
      </c>
      <c r="H4469">
        <v>33.936298</v>
      </c>
      <c r="I4469">
        <v>-116.849577</v>
      </c>
      <c r="J4469">
        <v>0</v>
      </c>
      <c r="K4469">
        <v>22</v>
      </c>
      <c r="L4469" t="s">
        <v>59</v>
      </c>
      <c r="M4469" t="s">
        <v>57</v>
      </c>
      <c r="N4469" t="s">
        <v>8503</v>
      </c>
      <c r="O4469" t="s">
        <v>57</v>
      </c>
      <c r="P4469" t="s">
        <v>57</v>
      </c>
      <c r="Q4469" t="s">
        <v>85</v>
      </c>
      <c r="R4469" t="s">
        <v>174</v>
      </c>
      <c r="S4469" t="s">
        <v>61</v>
      </c>
      <c r="T4469" t="s">
        <v>57</v>
      </c>
      <c r="U4469" t="s">
        <v>61</v>
      </c>
      <c r="V4469" t="s">
        <v>61</v>
      </c>
      <c r="W4469" t="s">
        <v>61</v>
      </c>
      <c r="X4469" t="s">
        <v>61</v>
      </c>
      <c r="Y4469" t="s">
        <v>61</v>
      </c>
      <c r="Z4469" t="s">
        <v>57</v>
      </c>
      <c r="AA4469" t="s">
        <v>77</v>
      </c>
      <c r="AB4469" t="s">
        <v>57</v>
      </c>
      <c r="AC4469" t="s">
        <v>87</v>
      </c>
      <c r="AD4469">
        <v>79.34999999999999</v>
      </c>
      <c r="AE4469">
        <v>1730.35</v>
      </c>
      <c r="AF4469">
        <v>0</v>
      </c>
      <c r="AG4469">
        <v>0</v>
      </c>
      <c r="AH4469">
        <v>422.18</v>
      </c>
      <c r="AI4469">
        <v>2152.53</v>
      </c>
      <c r="AJ4469" t="s">
        <v>88</v>
      </c>
      <c r="AK4469" t="s">
        <v>101</v>
      </c>
      <c r="AL4469" t="s">
        <v>102</v>
      </c>
      <c r="AM4469">
        <v>1</v>
      </c>
      <c r="AN4469">
        <v>0</v>
      </c>
      <c r="AO4469">
        <v>0</v>
      </c>
      <c r="AP4469" t="s">
        <v>103</v>
      </c>
      <c r="AQ4469" t="s">
        <v>78</v>
      </c>
      <c r="AR4469" t="s">
        <v>93</v>
      </c>
      <c r="AS4469">
        <v>2</v>
      </c>
      <c r="AT4469">
        <v>25859</v>
      </c>
      <c r="AU4469">
        <v>1</v>
      </c>
      <c r="AV4469">
        <v>1</v>
      </c>
      <c r="AW4469">
        <v>0</v>
      </c>
      <c r="AX4469">
        <v>79.34999999999999</v>
      </c>
      <c r="AY4469">
        <v>3</v>
      </c>
      <c r="AZ4469" t="s">
        <v>106</v>
      </c>
      <c r="BA4469">
        <v>7</v>
      </c>
      <c r="BB4469" t="s">
        <v>95</v>
      </c>
      <c r="BC4469">
        <v>1</v>
      </c>
    </row>
    <row r="4470" spans="1:55">
      <c r="A4470" t="s">
        <v>8504</v>
      </c>
      <c r="B4470" t="s">
        <v>56</v>
      </c>
      <c r="C4470">
        <v>45</v>
      </c>
      <c r="D4470" t="s">
        <v>57</v>
      </c>
      <c r="E4470">
        <v>0</v>
      </c>
      <c r="F4470" t="s">
        <v>4708</v>
      </c>
      <c r="G4470">
        <v>91355</v>
      </c>
      <c r="H4470">
        <v>34.43987</v>
      </c>
      <c r="I4470">
        <v>-118.644609</v>
      </c>
      <c r="J4470">
        <v>1</v>
      </c>
      <c r="K4470">
        <v>59</v>
      </c>
      <c r="L4470" t="s">
        <v>59</v>
      </c>
      <c r="M4470" t="s">
        <v>57</v>
      </c>
      <c r="N4470" t="s">
        <v>6619</v>
      </c>
      <c r="O4470" t="s">
        <v>57</v>
      </c>
      <c r="P4470" t="s">
        <v>57</v>
      </c>
      <c r="Q4470" t="s">
        <v>85</v>
      </c>
      <c r="R4470" t="s">
        <v>364</v>
      </c>
      <c r="S4470" t="s">
        <v>61</v>
      </c>
      <c r="T4470" t="s">
        <v>61</v>
      </c>
      <c r="U4470" t="s">
        <v>57</v>
      </c>
      <c r="V4470" t="s">
        <v>57</v>
      </c>
      <c r="W4470" t="s">
        <v>57</v>
      </c>
      <c r="X4470" t="s">
        <v>61</v>
      </c>
      <c r="Y4470" t="s">
        <v>61</v>
      </c>
      <c r="Z4470" t="s">
        <v>57</v>
      </c>
      <c r="AA4470" t="s">
        <v>77</v>
      </c>
      <c r="AB4470" t="s">
        <v>61</v>
      </c>
      <c r="AC4470" t="s">
        <v>87</v>
      </c>
      <c r="AD4470">
        <v>93.34999999999999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66</v>
      </c>
      <c r="AM4470">
        <v>0</v>
      </c>
      <c r="AN4470">
        <v>1</v>
      </c>
      <c r="AO4470">
        <v>0</v>
      </c>
      <c r="AP4470" t="s">
        <v>123</v>
      </c>
      <c r="AQ4470" t="s">
        <v>78</v>
      </c>
      <c r="AR4470" t="s">
        <v>105</v>
      </c>
      <c r="AS4470">
        <v>4</v>
      </c>
      <c r="AT4470">
        <v>24977</v>
      </c>
      <c r="AU4470">
        <v>1</v>
      </c>
      <c r="AV4470">
        <v>0</v>
      </c>
      <c r="AW4470">
        <v>1</v>
      </c>
      <c r="AX4470">
        <v>0</v>
      </c>
      <c r="AY4470">
        <v>6</v>
      </c>
      <c r="AZ4470" t="s">
        <v>125</v>
      </c>
      <c r="BA4470">
        <v>6</v>
      </c>
      <c r="BB4470" t="s">
        <v>95</v>
      </c>
      <c r="BC4470">
        <v>1</v>
      </c>
    </row>
    <row r="4471" spans="1:55">
      <c r="A4471" t="s">
        <v>8505</v>
      </c>
      <c r="B4471" t="s">
        <v>73</v>
      </c>
      <c r="C4471">
        <v>37</v>
      </c>
      <c r="D4471" t="s">
        <v>61</v>
      </c>
      <c r="E4471">
        <v>0</v>
      </c>
      <c r="F4471" t="s">
        <v>1779</v>
      </c>
      <c r="G4471">
        <v>95928</v>
      </c>
      <c r="H4471">
        <v>39.681488</v>
      </c>
      <c r="I4471">
        <v>-121.83721</v>
      </c>
      <c r="J4471">
        <v>0</v>
      </c>
      <c r="K4471">
        <v>31</v>
      </c>
      <c r="L4471" t="s">
        <v>59</v>
      </c>
      <c r="M4471" t="s">
        <v>57</v>
      </c>
      <c r="N4471" t="s">
        <v>3264</v>
      </c>
      <c r="O4471" t="s">
        <v>57</v>
      </c>
      <c r="P4471" t="s">
        <v>57</v>
      </c>
      <c r="Q4471" t="s">
        <v>135</v>
      </c>
      <c r="R4471" t="s">
        <v>1317</v>
      </c>
      <c r="S4471" t="s">
        <v>61</v>
      </c>
      <c r="T4471" t="s">
        <v>57</v>
      </c>
      <c r="U4471" t="s">
        <v>61</v>
      </c>
      <c r="V4471" t="s">
        <v>57</v>
      </c>
      <c r="W4471" t="s">
        <v>57</v>
      </c>
      <c r="X4471" t="s">
        <v>57</v>
      </c>
      <c r="Y4471" t="s">
        <v>57</v>
      </c>
      <c r="Z4471" t="s">
        <v>57</v>
      </c>
      <c r="AA4471" t="s">
        <v>64</v>
      </c>
      <c r="AB4471" t="s">
        <v>57</v>
      </c>
      <c r="AC4471" t="s">
        <v>307</v>
      </c>
      <c r="AD4471">
        <v>79.45</v>
      </c>
      <c r="AE4471">
        <v>2587.7</v>
      </c>
      <c r="AF4471">
        <v>0</v>
      </c>
      <c r="AG4471">
        <v>0</v>
      </c>
      <c r="AH4471">
        <v>208.01</v>
      </c>
      <c r="AI4471">
        <v>2795.71</v>
      </c>
      <c r="AJ4471" t="s">
        <v>88</v>
      </c>
      <c r="AK4471" t="s">
        <v>101</v>
      </c>
      <c r="AL4471" t="s">
        <v>102</v>
      </c>
      <c r="AM4471">
        <v>1</v>
      </c>
      <c r="AN4471">
        <v>0</v>
      </c>
      <c r="AO4471">
        <v>0</v>
      </c>
      <c r="AP4471" t="s">
        <v>164</v>
      </c>
      <c r="AQ4471" t="s">
        <v>68</v>
      </c>
      <c r="AR4471" t="s">
        <v>93</v>
      </c>
      <c r="AS4471">
        <v>6</v>
      </c>
      <c r="AT4471">
        <v>32848</v>
      </c>
      <c r="AU4471">
        <v>1</v>
      </c>
      <c r="AV4471">
        <v>1</v>
      </c>
      <c r="AW4471">
        <v>0</v>
      </c>
      <c r="AX4471">
        <v>79.45</v>
      </c>
      <c r="AY4471">
        <v>4</v>
      </c>
      <c r="AZ4471" t="s">
        <v>165</v>
      </c>
      <c r="BA4471">
        <v>2</v>
      </c>
      <c r="BB4471" t="s">
        <v>126</v>
      </c>
      <c r="BC4471">
        <v>3</v>
      </c>
    </row>
    <row r="4472" spans="1:55">
      <c r="A4472" t="s">
        <v>8506</v>
      </c>
      <c r="B4472" t="s">
        <v>56</v>
      </c>
      <c r="C4472">
        <v>28</v>
      </c>
      <c r="D4472" t="s">
        <v>61</v>
      </c>
      <c r="E4472">
        <v>0</v>
      </c>
      <c r="F4472" t="s">
        <v>226</v>
      </c>
      <c r="G4472">
        <v>90071</v>
      </c>
      <c r="H4472">
        <v>34.052917</v>
      </c>
      <c r="I4472">
        <v>-118.255178</v>
      </c>
      <c r="J4472">
        <v>0</v>
      </c>
      <c r="K4472">
        <v>29</v>
      </c>
      <c r="L4472" t="s">
        <v>59</v>
      </c>
      <c r="M4472" t="s">
        <v>57</v>
      </c>
      <c r="N4472" t="s">
        <v>4912</v>
      </c>
      <c r="O4472" t="s">
        <v>57</v>
      </c>
      <c r="P4472" t="s">
        <v>57</v>
      </c>
      <c r="Q4472" t="s">
        <v>135</v>
      </c>
      <c r="R4472" t="s">
        <v>285</v>
      </c>
      <c r="S4472" t="s">
        <v>61</v>
      </c>
      <c r="T4472" t="s">
        <v>57</v>
      </c>
      <c r="U4472" t="s">
        <v>61</v>
      </c>
      <c r="V4472" t="s">
        <v>61</v>
      </c>
      <c r="W4472" t="s">
        <v>61</v>
      </c>
      <c r="X4472" t="s">
        <v>61</v>
      </c>
      <c r="Y4472" t="s">
        <v>61</v>
      </c>
      <c r="Z4472" t="s">
        <v>57</v>
      </c>
      <c r="AA4472" t="s">
        <v>64</v>
      </c>
      <c r="AB4472" t="s">
        <v>57</v>
      </c>
      <c r="AC4472" t="s">
        <v>87</v>
      </c>
      <c r="AD4472">
        <v>55.25</v>
      </c>
      <c r="AE4472">
        <v>1620.2</v>
      </c>
      <c r="AF4472">
        <v>0</v>
      </c>
      <c r="AG4472">
        <v>0</v>
      </c>
      <c r="AH4472">
        <v>1141.15</v>
      </c>
      <c r="AI4472">
        <v>2761.35</v>
      </c>
      <c r="AJ4472" t="s">
        <v>66</v>
      </c>
      <c r="AM4472">
        <v>0</v>
      </c>
      <c r="AN4472">
        <v>1</v>
      </c>
      <c r="AO4472">
        <v>0</v>
      </c>
      <c r="AP4472" t="s">
        <v>164</v>
      </c>
      <c r="AQ4472" t="s">
        <v>116</v>
      </c>
      <c r="AR4472" t="s">
        <v>69</v>
      </c>
      <c r="AS4472">
        <v>2</v>
      </c>
      <c r="AT4472">
        <v>21</v>
      </c>
      <c r="AU4472">
        <v>1</v>
      </c>
      <c r="AV4472">
        <v>0</v>
      </c>
      <c r="AW4472">
        <v>1</v>
      </c>
      <c r="AX4472">
        <v>0</v>
      </c>
      <c r="AY4472">
        <v>4</v>
      </c>
      <c r="AZ4472" t="s">
        <v>165</v>
      </c>
      <c r="BA4472">
        <v>2</v>
      </c>
      <c r="BB4472" t="s">
        <v>126</v>
      </c>
      <c r="BC4472">
        <v>3</v>
      </c>
    </row>
    <row r="4473" spans="1:55">
      <c r="A4473" t="s">
        <v>8507</v>
      </c>
      <c r="B4473" t="s">
        <v>73</v>
      </c>
      <c r="C4473">
        <v>63</v>
      </c>
      <c r="D4473" t="s">
        <v>61</v>
      </c>
      <c r="E4473">
        <v>0</v>
      </c>
      <c r="F4473" t="s">
        <v>6888</v>
      </c>
      <c r="G4473">
        <v>92233</v>
      </c>
      <c r="H4473">
        <v>33.143826</v>
      </c>
      <c r="I4473">
        <v>-115.497485</v>
      </c>
      <c r="J4473">
        <v>0</v>
      </c>
      <c r="K4473">
        <v>3</v>
      </c>
      <c r="L4473" t="s">
        <v>59</v>
      </c>
      <c r="M4473" t="s">
        <v>57</v>
      </c>
      <c r="N4473" t="s">
        <v>8508</v>
      </c>
      <c r="O4473" t="s">
        <v>61</v>
      </c>
      <c r="P4473" t="s">
        <v>57</v>
      </c>
      <c r="Q4473" t="s">
        <v>62</v>
      </c>
      <c r="R4473" t="s">
        <v>63</v>
      </c>
      <c r="S4473" t="s">
        <v>61</v>
      </c>
      <c r="T4473" t="s">
        <v>57</v>
      </c>
      <c r="U4473" t="s">
        <v>61</v>
      </c>
      <c r="V4473" t="s">
        <v>61</v>
      </c>
      <c r="W4473" t="s">
        <v>61</v>
      </c>
      <c r="X4473" t="s">
        <v>61</v>
      </c>
      <c r="Y4473" t="s">
        <v>61</v>
      </c>
      <c r="Z4473" t="s">
        <v>57</v>
      </c>
      <c r="AA4473" t="s">
        <v>77</v>
      </c>
      <c r="AB4473" t="s">
        <v>57</v>
      </c>
      <c r="AC4473" t="s">
        <v>65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88</v>
      </c>
      <c r="AK4473" t="s">
        <v>190</v>
      </c>
      <c r="AL4473" t="s">
        <v>554</v>
      </c>
      <c r="AM4473">
        <v>1</v>
      </c>
      <c r="AN4473">
        <v>0</v>
      </c>
      <c r="AO4473">
        <v>0</v>
      </c>
      <c r="AP4473" t="s">
        <v>91</v>
      </c>
      <c r="AQ4473" t="s">
        <v>124</v>
      </c>
      <c r="AR4473" t="s">
        <v>137</v>
      </c>
      <c r="AS4473">
        <v>2</v>
      </c>
      <c r="AT4473">
        <v>7857</v>
      </c>
      <c r="AU4473">
        <v>1</v>
      </c>
      <c r="AV4473">
        <v>1</v>
      </c>
      <c r="AW4473">
        <v>0</v>
      </c>
      <c r="AX4473">
        <v>49.9</v>
      </c>
      <c r="AY4473">
        <v>1</v>
      </c>
      <c r="AZ4473" t="s">
        <v>94</v>
      </c>
      <c r="BA4473">
        <v>8</v>
      </c>
      <c r="BB4473" t="s">
        <v>95</v>
      </c>
      <c r="BC4473">
        <v>1</v>
      </c>
    </row>
    <row r="4474" spans="1:55">
      <c r="A4474" t="s">
        <v>8509</v>
      </c>
      <c r="B4474" t="s">
        <v>73</v>
      </c>
      <c r="C4474">
        <v>50</v>
      </c>
      <c r="D4474" t="s">
        <v>61</v>
      </c>
      <c r="E4474">
        <v>0</v>
      </c>
      <c r="F4474" t="s">
        <v>2086</v>
      </c>
      <c r="G4474">
        <v>95639</v>
      </c>
      <c r="H4474">
        <v>38.375325</v>
      </c>
      <c r="I4474">
        <v>-121.507935</v>
      </c>
      <c r="J4474">
        <v>0</v>
      </c>
      <c r="K4474">
        <v>69</v>
      </c>
      <c r="L4474" t="s">
        <v>59</v>
      </c>
      <c r="M4474" t="s">
        <v>57</v>
      </c>
      <c r="N4474" t="s">
        <v>7293</v>
      </c>
      <c r="O4474" t="s">
        <v>61</v>
      </c>
      <c r="P4474" t="s">
        <v>57</v>
      </c>
      <c r="Q4474" t="s">
        <v>85</v>
      </c>
      <c r="R4474" t="s">
        <v>586</v>
      </c>
      <c r="S4474" t="s">
        <v>61</v>
      </c>
      <c r="T4474" t="s">
        <v>57</v>
      </c>
      <c r="U4474" t="s">
        <v>57</v>
      </c>
      <c r="V4474" t="s">
        <v>57</v>
      </c>
      <c r="W4474" t="s">
        <v>57</v>
      </c>
      <c r="X4474" t="s">
        <v>57</v>
      </c>
      <c r="Y4474" t="s">
        <v>57</v>
      </c>
      <c r="Z4474" t="s">
        <v>57</v>
      </c>
      <c r="AA4474" t="s">
        <v>64</v>
      </c>
      <c r="AB4474" t="s">
        <v>57</v>
      </c>
      <c r="AC4474" t="s">
        <v>87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88</v>
      </c>
      <c r="AK4474" t="s">
        <v>205</v>
      </c>
      <c r="AL4474" t="s">
        <v>206</v>
      </c>
      <c r="AM4474">
        <v>1</v>
      </c>
      <c r="AN4474">
        <v>0</v>
      </c>
      <c r="AO4474">
        <v>0</v>
      </c>
      <c r="AP4474" t="s">
        <v>123</v>
      </c>
      <c r="AQ4474" t="s">
        <v>92</v>
      </c>
      <c r="AR4474" t="s">
        <v>105</v>
      </c>
      <c r="AS4474">
        <v>7</v>
      </c>
      <c r="AT4474">
        <v>213</v>
      </c>
      <c r="AU4474">
        <v>1</v>
      </c>
      <c r="AV4474">
        <v>1</v>
      </c>
      <c r="AW4474">
        <v>0</v>
      </c>
      <c r="AX4474">
        <v>104.05</v>
      </c>
      <c r="AY4474">
        <v>6</v>
      </c>
      <c r="AZ4474" t="s">
        <v>125</v>
      </c>
      <c r="BA4474">
        <v>4</v>
      </c>
      <c r="BB4474" t="s">
        <v>80</v>
      </c>
      <c r="BC4474">
        <v>2</v>
      </c>
    </row>
    <row r="4475" spans="1:55">
      <c r="A4475" t="s">
        <v>8510</v>
      </c>
      <c r="B4475" t="s">
        <v>56</v>
      </c>
      <c r="C4475">
        <v>32</v>
      </c>
      <c r="D4475" t="s">
        <v>57</v>
      </c>
      <c r="E4475">
        <v>0</v>
      </c>
      <c r="F4475" t="s">
        <v>1919</v>
      </c>
      <c r="G4475">
        <v>95595</v>
      </c>
      <c r="H4475">
        <v>40.170357</v>
      </c>
      <c r="I4475">
        <v>-123.417298</v>
      </c>
      <c r="J4475">
        <v>7</v>
      </c>
      <c r="K4475">
        <v>71</v>
      </c>
      <c r="L4475" t="s">
        <v>59</v>
      </c>
      <c r="M4475" t="s">
        <v>57</v>
      </c>
      <c r="N4475" t="s">
        <v>6063</v>
      </c>
      <c r="O4475" t="s">
        <v>57</v>
      </c>
      <c r="P4475" t="s">
        <v>57</v>
      </c>
      <c r="Q4475" t="s">
        <v>85</v>
      </c>
      <c r="R4475" t="s">
        <v>169</v>
      </c>
      <c r="S4475" t="s">
        <v>61</v>
      </c>
      <c r="T4475" t="s">
        <v>57</v>
      </c>
      <c r="U4475" t="s">
        <v>57</v>
      </c>
      <c r="V4475" t="s">
        <v>57</v>
      </c>
      <c r="W4475" t="s">
        <v>57</v>
      </c>
      <c r="X4475" t="s">
        <v>57</v>
      </c>
      <c r="Y4475" t="s">
        <v>57</v>
      </c>
      <c r="Z4475" t="s">
        <v>57</v>
      </c>
      <c r="AA4475" t="s">
        <v>122</v>
      </c>
      <c r="AB4475" t="s">
        <v>61</v>
      </c>
      <c r="AC4475" t="s">
        <v>87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66</v>
      </c>
      <c r="AM4475">
        <v>0</v>
      </c>
      <c r="AN4475">
        <v>1</v>
      </c>
      <c r="AO4475">
        <v>0</v>
      </c>
      <c r="AP4475" t="s">
        <v>123</v>
      </c>
      <c r="AQ4475" t="s">
        <v>68</v>
      </c>
      <c r="AR4475" t="s">
        <v>105</v>
      </c>
      <c r="AS4475">
        <v>7</v>
      </c>
      <c r="AT4475">
        <v>259</v>
      </c>
      <c r="AU4475">
        <v>1</v>
      </c>
      <c r="AV4475">
        <v>0</v>
      </c>
      <c r="AW4475">
        <v>1</v>
      </c>
      <c r="AX4475">
        <v>0</v>
      </c>
      <c r="AY4475">
        <v>6</v>
      </c>
      <c r="AZ4475" t="s">
        <v>125</v>
      </c>
      <c r="BA4475">
        <v>3</v>
      </c>
      <c r="BB4475" t="s">
        <v>126</v>
      </c>
      <c r="BC4475">
        <v>3</v>
      </c>
    </row>
    <row r="4476" spans="1:55">
      <c r="A4476" t="s">
        <v>8511</v>
      </c>
      <c r="B4476" t="s">
        <v>56</v>
      </c>
      <c r="C4476">
        <v>37</v>
      </c>
      <c r="D4476" t="s">
        <v>61</v>
      </c>
      <c r="E4476">
        <v>0</v>
      </c>
      <c r="F4476" t="s">
        <v>226</v>
      </c>
      <c r="G4476">
        <v>90025</v>
      </c>
      <c r="H4476">
        <v>34.046174</v>
      </c>
      <c r="I4476">
        <v>-118.446333</v>
      </c>
      <c r="J4476">
        <v>0</v>
      </c>
      <c r="K4476">
        <v>29</v>
      </c>
      <c r="L4476" t="s">
        <v>59</v>
      </c>
      <c r="M4476" t="s">
        <v>57</v>
      </c>
      <c r="N4476" t="s">
        <v>642</v>
      </c>
      <c r="O4476" t="s">
        <v>61</v>
      </c>
      <c r="P4476" t="s">
        <v>57</v>
      </c>
      <c r="Q4476" t="s">
        <v>85</v>
      </c>
      <c r="R4476" t="s">
        <v>131</v>
      </c>
      <c r="S4476" t="s">
        <v>61</v>
      </c>
      <c r="T4476" t="s">
        <v>61</v>
      </c>
      <c r="U4476" t="s">
        <v>61</v>
      </c>
      <c r="V4476" t="s">
        <v>61</v>
      </c>
      <c r="W4476" t="s">
        <v>57</v>
      </c>
      <c r="X4476" t="s">
        <v>61</v>
      </c>
      <c r="Y4476" t="s">
        <v>61</v>
      </c>
      <c r="Z4476" t="s">
        <v>57</v>
      </c>
      <c r="AA4476" t="s">
        <v>77</v>
      </c>
      <c r="AB4476" t="s">
        <v>57</v>
      </c>
      <c r="AC4476" t="s">
        <v>87</v>
      </c>
      <c r="AD4476">
        <v>78.90000000000001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88</v>
      </c>
      <c r="AK4476" t="s">
        <v>201</v>
      </c>
      <c r="AL4476" t="s">
        <v>1253</v>
      </c>
      <c r="AM4476">
        <v>1</v>
      </c>
      <c r="AN4476">
        <v>0</v>
      </c>
      <c r="AO4476">
        <v>0</v>
      </c>
      <c r="AP4476" t="s">
        <v>164</v>
      </c>
      <c r="AQ4476" t="s">
        <v>68</v>
      </c>
      <c r="AR4476" t="s">
        <v>93</v>
      </c>
      <c r="AS4476">
        <v>2</v>
      </c>
      <c r="AT4476">
        <v>41175</v>
      </c>
      <c r="AU4476">
        <v>1</v>
      </c>
      <c r="AV4476">
        <v>1</v>
      </c>
      <c r="AW4476">
        <v>0</v>
      </c>
      <c r="AX4476">
        <v>78.90000000000001</v>
      </c>
      <c r="AY4476">
        <v>4</v>
      </c>
      <c r="AZ4476" t="s">
        <v>165</v>
      </c>
      <c r="BA4476">
        <v>7</v>
      </c>
      <c r="BB4476" t="s">
        <v>95</v>
      </c>
      <c r="BC4476">
        <v>1</v>
      </c>
    </row>
    <row r="4477" spans="1:55">
      <c r="A4477" t="s">
        <v>8512</v>
      </c>
      <c r="B4477" t="s">
        <v>73</v>
      </c>
      <c r="C4477">
        <v>73</v>
      </c>
      <c r="D4477" t="s">
        <v>61</v>
      </c>
      <c r="E4477">
        <v>0</v>
      </c>
      <c r="F4477" t="s">
        <v>3141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59</v>
      </c>
      <c r="M4477" t="s">
        <v>61</v>
      </c>
      <c r="N4477" t="s">
        <v>143</v>
      </c>
      <c r="O4477" t="s">
        <v>143</v>
      </c>
      <c r="P4477" t="s">
        <v>57</v>
      </c>
      <c r="Q4477" t="s">
        <v>135</v>
      </c>
      <c r="R4477" t="s">
        <v>332</v>
      </c>
      <c r="S4477" t="s">
        <v>61</v>
      </c>
      <c r="T4477" t="s">
        <v>57</v>
      </c>
      <c r="U4477" t="s">
        <v>57</v>
      </c>
      <c r="V4477" t="s">
        <v>61</v>
      </c>
      <c r="W4477" t="s">
        <v>57</v>
      </c>
      <c r="X4477" t="s">
        <v>57</v>
      </c>
      <c r="Y4477" t="s">
        <v>61</v>
      </c>
      <c r="Z4477" t="s">
        <v>57</v>
      </c>
      <c r="AA4477" t="s">
        <v>77</v>
      </c>
      <c r="AB4477" t="s">
        <v>57</v>
      </c>
      <c r="AC4477" t="s">
        <v>87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88</v>
      </c>
      <c r="AK4477" t="s">
        <v>201</v>
      </c>
      <c r="AL4477" t="s">
        <v>743</v>
      </c>
      <c r="AM4477">
        <v>1</v>
      </c>
      <c r="AN4477">
        <v>0</v>
      </c>
      <c r="AO4477">
        <v>0</v>
      </c>
      <c r="AP4477" t="s">
        <v>123</v>
      </c>
      <c r="AQ4477" t="s">
        <v>104</v>
      </c>
      <c r="AR4477" t="s">
        <v>69</v>
      </c>
      <c r="AS4477">
        <v>5</v>
      </c>
      <c r="AT4477">
        <v>1352</v>
      </c>
      <c r="AU4477">
        <v>1</v>
      </c>
      <c r="AV4477">
        <v>1</v>
      </c>
      <c r="AW4477">
        <v>0</v>
      </c>
      <c r="AX4477">
        <v>54.45</v>
      </c>
      <c r="AY4477">
        <v>6</v>
      </c>
      <c r="AZ4477" t="s">
        <v>125</v>
      </c>
      <c r="BA4477">
        <v>5</v>
      </c>
      <c r="BB4477" t="s">
        <v>80</v>
      </c>
      <c r="BC4477">
        <v>2</v>
      </c>
    </row>
    <row r="4478" spans="1:55">
      <c r="A4478" t="s">
        <v>8513</v>
      </c>
      <c r="B4478" t="s">
        <v>56</v>
      </c>
      <c r="C4478">
        <v>54</v>
      </c>
      <c r="D4478" t="s">
        <v>61</v>
      </c>
      <c r="E4478">
        <v>0</v>
      </c>
      <c r="F4478" t="s">
        <v>74</v>
      </c>
      <c r="G4478">
        <v>91202</v>
      </c>
      <c r="H4478">
        <v>34.167926</v>
      </c>
      <c r="I4478">
        <v>-118.267539</v>
      </c>
      <c r="J4478">
        <v>0</v>
      </c>
      <c r="K4478">
        <v>1</v>
      </c>
      <c r="L4478" t="s">
        <v>83</v>
      </c>
      <c r="M4478" t="s">
        <v>61</v>
      </c>
      <c r="N4478" t="s">
        <v>143</v>
      </c>
      <c r="O4478" t="s">
        <v>143</v>
      </c>
      <c r="P4478" t="s">
        <v>57</v>
      </c>
      <c r="Q4478" t="s">
        <v>135</v>
      </c>
      <c r="R4478" t="s">
        <v>254</v>
      </c>
      <c r="S4478" t="s">
        <v>61</v>
      </c>
      <c r="T4478" t="s">
        <v>57</v>
      </c>
      <c r="U4478" t="s">
        <v>61</v>
      </c>
      <c r="V4478" t="s">
        <v>61</v>
      </c>
      <c r="W4478" t="s">
        <v>61</v>
      </c>
      <c r="X4478" t="s">
        <v>61</v>
      </c>
      <c r="Y4478" t="s">
        <v>61</v>
      </c>
      <c r="Z4478" t="s">
        <v>57</v>
      </c>
      <c r="AA4478" t="s">
        <v>77</v>
      </c>
      <c r="AB4478" t="s">
        <v>61</v>
      </c>
      <c r="AC4478" t="s">
        <v>87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88</v>
      </c>
      <c r="AK4478" t="s">
        <v>89</v>
      </c>
      <c r="AL4478" t="s">
        <v>90</v>
      </c>
      <c r="AM4478">
        <v>1</v>
      </c>
      <c r="AN4478">
        <v>0</v>
      </c>
      <c r="AO4478">
        <v>0</v>
      </c>
      <c r="AP4478" t="s">
        <v>91</v>
      </c>
      <c r="AQ4478" t="s">
        <v>92</v>
      </c>
      <c r="AR4478" t="s">
        <v>182</v>
      </c>
      <c r="AS4478">
        <v>2</v>
      </c>
      <c r="AT4478">
        <v>21990</v>
      </c>
      <c r="AU4478">
        <v>1</v>
      </c>
      <c r="AV4478">
        <v>1</v>
      </c>
      <c r="AW4478">
        <v>0</v>
      </c>
      <c r="AX4478">
        <v>29.95</v>
      </c>
      <c r="AY4478">
        <v>1</v>
      </c>
      <c r="AZ4478" t="s">
        <v>94</v>
      </c>
      <c r="BA4478">
        <v>8</v>
      </c>
      <c r="BB4478" t="s">
        <v>95</v>
      </c>
      <c r="BC4478">
        <v>1</v>
      </c>
    </row>
    <row r="4479" spans="1:55">
      <c r="A4479" t="s">
        <v>8514</v>
      </c>
      <c r="B4479" t="s">
        <v>73</v>
      </c>
      <c r="C4479">
        <v>63</v>
      </c>
      <c r="D4479" t="s">
        <v>57</v>
      </c>
      <c r="E4479">
        <v>0</v>
      </c>
      <c r="F4479" t="s">
        <v>108</v>
      </c>
      <c r="G4479">
        <v>93012</v>
      </c>
      <c r="H4479">
        <v>34.205504</v>
      </c>
      <c r="I4479">
        <v>-118.993111</v>
      </c>
      <c r="J4479">
        <v>1</v>
      </c>
      <c r="K4479">
        <v>20</v>
      </c>
      <c r="L4479" t="s">
        <v>59</v>
      </c>
      <c r="M4479" t="s">
        <v>57</v>
      </c>
      <c r="N4479" t="s">
        <v>347</v>
      </c>
      <c r="O4479" t="s">
        <v>61</v>
      </c>
      <c r="P4479" t="s">
        <v>57</v>
      </c>
      <c r="Q4479" t="s">
        <v>85</v>
      </c>
      <c r="R4479" t="s">
        <v>76</v>
      </c>
      <c r="S4479" t="s">
        <v>61</v>
      </c>
      <c r="T4479" t="s">
        <v>61</v>
      </c>
      <c r="U4479" t="s">
        <v>61</v>
      </c>
      <c r="V4479" t="s">
        <v>61</v>
      </c>
      <c r="W4479" t="s">
        <v>57</v>
      </c>
      <c r="X4479" t="s">
        <v>57</v>
      </c>
      <c r="Y4479" t="s">
        <v>57</v>
      </c>
      <c r="Z4479" t="s">
        <v>57</v>
      </c>
      <c r="AA4479" t="s">
        <v>77</v>
      </c>
      <c r="AB4479" t="s">
        <v>57</v>
      </c>
      <c r="AC4479" t="s">
        <v>87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88</v>
      </c>
      <c r="AK4479" t="s">
        <v>190</v>
      </c>
      <c r="AL4479" t="s">
        <v>554</v>
      </c>
      <c r="AM4479">
        <v>1</v>
      </c>
      <c r="AN4479">
        <v>0</v>
      </c>
      <c r="AO4479">
        <v>0</v>
      </c>
      <c r="AP4479" t="s">
        <v>103</v>
      </c>
      <c r="AQ4479" t="s">
        <v>124</v>
      </c>
      <c r="AR4479" t="s">
        <v>105</v>
      </c>
      <c r="AS4479">
        <v>4</v>
      </c>
      <c r="AT4479">
        <v>24945</v>
      </c>
      <c r="AU4479">
        <v>1</v>
      </c>
      <c r="AV4479">
        <v>1</v>
      </c>
      <c r="AW4479">
        <v>0</v>
      </c>
      <c r="AX4479">
        <v>90.2</v>
      </c>
      <c r="AY4479">
        <v>3</v>
      </c>
      <c r="AZ4479" t="s">
        <v>106</v>
      </c>
      <c r="BA4479">
        <v>6</v>
      </c>
      <c r="BB4479" t="s">
        <v>95</v>
      </c>
      <c r="BC4479">
        <v>1</v>
      </c>
    </row>
    <row r="4480" spans="1:55">
      <c r="A4480" t="s">
        <v>8515</v>
      </c>
      <c r="B4480" t="s">
        <v>56</v>
      </c>
      <c r="C4480">
        <v>57</v>
      </c>
      <c r="D4480" t="s">
        <v>61</v>
      </c>
      <c r="E4480">
        <v>1</v>
      </c>
      <c r="F4480" t="s">
        <v>3760</v>
      </c>
      <c r="G4480">
        <v>92056</v>
      </c>
      <c r="H4480">
        <v>33.194742</v>
      </c>
      <c r="I4480">
        <v>-117.29032</v>
      </c>
      <c r="J4480">
        <v>0</v>
      </c>
      <c r="K4480">
        <v>11</v>
      </c>
      <c r="L4480" t="s">
        <v>98</v>
      </c>
      <c r="M4480" t="s">
        <v>57</v>
      </c>
      <c r="N4480" t="s">
        <v>8516</v>
      </c>
      <c r="O4480" t="s">
        <v>61</v>
      </c>
      <c r="P4480" t="s">
        <v>61</v>
      </c>
      <c r="Q4480" t="s">
        <v>143</v>
      </c>
      <c r="R4480" t="s">
        <v>143</v>
      </c>
      <c r="S4480" t="s">
        <v>143</v>
      </c>
      <c r="T4480" t="s">
        <v>143</v>
      </c>
      <c r="U4480" t="s">
        <v>143</v>
      </c>
      <c r="V4480" t="s">
        <v>143</v>
      </c>
      <c r="W4480" t="s">
        <v>143</v>
      </c>
      <c r="X4480" t="s">
        <v>143</v>
      </c>
      <c r="Y4480" t="s">
        <v>143</v>
      </c>
      <c r="Z4480" t="s">
        <v>143</v>
      </c>
      <c r="AA4480" t="s">
        <v>77</v>
      </c>
      <c r="AB4480" t="s">
        <v>61</v>
      </c>
      <c r="AC4480" t="s">
        <v>65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66</v>
      </c>
      <c r="AM4480">
        <v>0</v>
      </c>
      <c r="AN4480">
        <v>1</v>
      </c>
      <c r="AO4480">
        <v>0</v>
      </c>
      <c r="AP4480" t="s">
        <v>67</v>
      </c>
      <c r="AQ4480" t="s">
        <v>92</v>
      </c>
      <c r="AR4480" t="s">
        <v>182</v>
      </c>
      <c r="AT4480">
        <v>52895</v>
      </c>
      <c r="AU4480">
        <v>1</v>
      </c>
      <c r="AV4480">
        <v>0</v>
      </c>
      <c r="AW4480">
        <v>1</v>
      </c>
      <c r="AX4480">
        <v>0</v>
      </c>
      <c r="AY4480">
        <v>2</v>
      </c>
      <c r="AZ4480" t="s">
        <v>70</v>
      </c>
      <c r="BA4480">
        <v>4</v>
      </c>
      <c r="BB4480" t="s">
        <v>80</v>
      </c>
      <c r="BC4480">
        <v>2</v>
      </c>
    </row>
    <row r="4481" spans="1:55">
      <c r="A4481" t="s">
        <v>8517</v>
      </c>
      <c r="B4481" t="s">
        <v>73</v>
      </c>
      <c r="C4481">
        <v>42</v>
      </c>
      <c r="D4481" t="s">
        <v>57</v>
      </c>
      <c r="E4481">
        <v>2</v>
      </c>
      <c r="F4481" t="s">
        <v>226</v>
      </c>
      <c r="G4481">
        <v>90026</v>
      </c>
      <c r="H4481">
        <v>34.078991</v>
      </c>
      <c r="I4481">
        <v>-118.263804</v>
      </c>
      <c r="J4481">
        <v>3</v>
      </c>
      <c r="K4481">
        <v>49</v>
      </c>
      <c r="L4481" t="s">
        <v>129</v>
      </c>
      <c r="M4481" t="s">
        <v>57</v>
      </c>
      <c r="N4481" t="s">
        <v>8518</v>
      </c>
      <c r="O4481" t="s">
        <v>61</v>
      </c>
      <c r="P4481" t="s">
        <v>57</v>
      </c>
      <c r="Q4481" t="s">
        <v>62</v>
      </c>
      <c r="R4481" t="s">
        <v>86</v>
      </c>
      <c r="S4481" t="s">
        <v>57</v>
      </c>
      <c r="T4481" t="s">
        <v>57</v>
      </c>
      <c r="U4481" t="s">
        <v>61</v>
      </c>
      <c r="V4481" t="s">
        <v>57</v>
      </c>
      <c r="W4481" t="s">
        <v>61</v>
      </c>
      <c r="X4481" t="s">
        <v>61</v>
      </c>
      <c r="Y4481" t="s">
        <v>61</v>
      </c>
      <c r="Z4481" t="s">
        <v>57</v>
      </c>
      <c r="AA4481" t="s">
        <v>77</v>
      </c>
      <c r="AB4481" t="s">
        <v>61</v>
      </c>
      <c r="AC4481" t="s">
        <v>65</v>
      </c>
      <c r="AD4481">
        <v>59.6</v>
      </c>
      <c r="AE4481">
        <v>2970.3</v>
      </c>
      <c r="AF4481">
        <v>0</v>
      </c>
      <c r="AG4481">
        <v>0</v>
      </c>
      <c r="AH4481">
        <v>259.21</v>
      </c>
      <c r="AI4481">
        <v>3229.51</v>
      </c>
      <c r="AJ4481" t="s">
        <v>66</v>
      </c>
      <c r="AM4481">
        <v>0</v>
      </c>
      <c r="AN4481">
        <v>1</v>
      </c>
      <c r="AO4481">
        <v>0</v>
      </c>
      <c r="AP4481" t="s">
        <v>123</v>
      </c>
      <c r="AQ4481" t="s">
        <v>78</v>
      </c>
      <c r="AR4481" t="s">
        <v>69</v>
      </c>
      <c r="AS4481">
        <v>4</v>
      </c>
      <c r="AT4481">
        <v>73686</v>
      </c>
      <c r="AU4481">
        <v>1</v>
      </c>
      <c r="AV4481">
        <v>0</v>
      </c>
      <c r="AW4481">
        <v>1</v>
      </c>
      <c r="AX4481">
        <v>0</v>
      </c>
      <c r="AY4481">
        <v>6</v>
      </c>
      <c r="AZ4481" t="s">
        <v>125</v>
      </c>
      <c r="BA4481">
        <v>3</v>
      </c>
      <c r="BB4481" t="s">
        <v>126</v>
      </c>
      <c r="BC4481">
        <v>3</v>
      </c>
    </row>
    <row r="4482" spans="1:55">
      <c r="A4482" t="s">
        <v>8519</v>
      </c>
      <c r="B4482" t="s">
        <v>73</v>
      </c>
      <c r="C4482">
        <v>58</v>
      </c>
      <c r="D4482" t="s">
        <v>57</v>
      </c>
      <c r="E4482">
        <v>0</v>
      </c>
      <c r="F4482" t="s">
        <v>5375</v>
      </c>
      <c r="G4482">
        <v>96120</v>
      </c>
      <c r="H4482">
        <v>38.735789</v>
      </c>
      <c r="I4482">
        <v>-119.85798</v>
      </c>
      <c r="J4482">
        <v>8</v>
      </c>
      <c r="K4482">
        <v>49</v>
      </c>
      <c r="L4482" t="s">
        <v>129</v>
      </c>
      <c r="M4482" t="s">
        <v>57</v>
      </c>
      <c r="N4482" t="s">
        <v>8520</v>
      </c>
      <c r="O4482" t="s">
        <v>61</v>
      </c>
      <c r="P4482" t="s">
        <v>57</v>
      </c>
      <c r="Q4482" t="s">
        <v>85</v>
      </c>
      <c r="R4482" t="s">
        <v>180</v>
      </c>
      <c r="S4482" t="s">
        <v>61</v>
      </c>
      <c r="T4482" t="s">
        <v>57</v>
      </c>
      <c r="U4482" t="s">
        <v>61</v>
      </c>
      <c r="V4482" t="s">
        <v>61</v>
      </c>
      <c r="W4482" t="s">
        <v>57</v>
      </c>
      <c r="X4482" t="s">
        <v>57</v>
      </c>
      <c r="Y4482" t="s">
        <v>57</v>
      </c>
      <c r="Z4482" t="s">
        <v>61</v>
      </c>
      <c r="AA4482" t="s">
        <v>122</v>
      </c>
      <c r="AB4482" t="s">
        <v>57</v>
      </c>
      <c r="AC4482" t="s">
        <v>87</v>
      </c>
      <c r="AD4482">
        <v>94.8</v>
      </c>
      <c r="AE4482">
        <v>4690.65</v>
      </c>
      <c r="AF4482">
        <v>0</v>
      </c>
      <c r="AG4482">
        <v>70</v>
      </c>
      <c r="AH4482">
        <v>1778.7</v>
      </c>
      <c r="AI4482">
        <v>6539.35</v>
      </c>
      <c r="AJ4482" t="s">
        <v>66</v>
      </c>
      <c r="AM4482">
        <v>0</v>
      </c>
      <c r="AN4482">
        <v>1</v>
      </c>
      <c r="AO4482">
        <v>0</v>
      </c>
      <c r="AP4482" t="s">
        <v>123</v>
      </c>
      <c r="AQ4482" t="s">
        <v>92</v>
      </c>
      <c r="AR4482" t="s">
        <v>105</v>
      </c>
      <c r="AS4482">
        <v>4</v>
      </c>
      <c r="AT4482">
        <v>957</v>
      </c>
      <c r="AU4482">
        <v>1</v>
      </c>
      <c r="AV4482">
        <v>0</v>
      </c>
      <c r="AW4482">
        <v>1</v>
      </c>
      <c r="AX4482">
        <v>0</v>
      </c>
      <c r="AY4482">
        <v>6</v>
      </c>
      <c r="AZ4482" t="s">
        <v>125</v>
      </c>
      <c r="BA4482">
        <v>3</v>
      </c>
      <c r="BB4482" t="s">
        <v>126</v>
      </c>
      <c r="BC4482">
        <v>3</v>
      </c>
    </row>
    <row r="4483" spans="1:55">
      <c r="A4483" t="s">
        <v>8521</v>
      </c>
      <c r="B4483" t="s">
        <v>73</v>
      </c>
      <c r="C4483">
        <v>51</v>
      </c>
      <c r="D4483" t="s">
        <v>61</v>
      </c>
      <c r="E4483">
        <v>0</v>
      </c>
      <c r="F4483" t="s">
        <v>2266</v>
      </c>
      <c r="G4483">
        <v>91762</v>
      </c>
      <c r="H4483">
        <v>34.057256</v>
      </c>
      <c r="I4483">
        <v>-117.667677</v>
      </c>
      <c r="J4483">
        <v>0</v>
      </c>
      <c r="K4483">
        <v>59</v>
      </c>
      <c r="L4483" t="s">
        <v>59</v>
      </c>
      <c r="M4483" t="s">
        <v>57</v>
      </c>
      <c r="N4483" t="s">
        <v>8522</v>
      </c>
      <c r="O4483" t="s">
        <v>61</v>
      </c>
      <c r="P4483" t="s">
        <v>61</v>
      </c>
      <c r="Q4483" t="s">
        <v>143</v>
      </c>
      <c r="R4483" t="s">
        <v>143</v>
      </c>
      <c r="S4483" t="s">
        <v>143</v>
      </c>
      <c r="T4483" t="s">
        <v>143</v>
      </c>
      <c r="U4483" t="s">
        <v>143</v>
      </c>
      <c r="V4483" t="s">
        <v>143</v>
      </c>
      <c r="W4483" t="s">
        <v>143</v>
      </c>
      <c r="X4483" t="s">
        <v>143</v>
      </c>
      <c r="Y4483" t="s">
        <v>143</v>
      </c>
      <c r="Z4483" t="s">
        <v>143</v>
      </c>
      <c r="AA4483" t="s">
        <v>122</v>
      </c>
      <c r="AB4483" t="s">
        <v>61</v>
      </c>
      <c r="AC4483" t="s">
        <v>65</v>
      </c>
      <c r="AD4483">
        <v>19.35</v>
      </c>
      <c r="AE4483">
        <v>1099.6</v>
      </c>
      <c r="AF4483">
        <v>14.22</v>
      </c>
      <c r="AG4483">
        <v>0</v>
      </c>
      <c r="AH4483">
        <v>1571.17</v>
      </c>
      <c r="AI4483">
        <v>2656.55</v>
      </c>
      <c r="AJ4483" t="s">
        <v>88</v>
      </c>
      <c r="AK4483" t="s">
        <v>201</v>
      </c>
      <c r="AL4483" t="s">
        <v>743</v>
      </c>
      <c r="AM4483">
        <v>1</v>
      </c>
      <c r="AN4483">
        <v>0</v>
      </c>
      <c r="AO4483">
        <v>0</v>
      </c>
      <c r="AP4483" t="s">
        <v>123</v>
      </c>
      <c r="AQ4483" t="s">
        <v>92</v>
      </c>
      <c r="AR4483" t="s">
        <v>182</v>
      </c>
      <c r="AT4483">
        <v>54254</v>
      </c>
      <c r="AU4483">
        <v>1</v>
      </c>
      <c r="AV4483">
        <v>1</v>
      </c>
      <c r="AW4483">
        <v>0</v>
      </c>
      <c r="AX4483">
        <v>19.35</v>
      </c>
      <c r="AY4483">
        <v>6</v>
      </c>
      <c r="AZ4483" t="s">
        <v>125</v>
      </c>
      <c r="BA4483">
        <v>2</v>
      </c>
      <c r="BB4483" t="s">
        <v>126</v>
      </c>
      <c r="BC4483">
        <v>3</v>
      </c>
    </row>
    <row r="4484" spans="1:55">
      <c r="A4484" t="s">
        <v>8523</v>
      </c>
      <c r="B4484" t="s">
        <v>73</v>
      </c>
      <c r="C4484">
        <v>56</v>
      </c>
      <c r="D4484" t="s">
        <v>61</v>
      </c>
      <c r="E4484">
        <v>0</v>
      </c>
      <c r="F4484" t="s">
        <v>3435</v>
      </c>
      <c r="G4484">
        <v>95993</v>
      </c>
      <c r="H4484">
        <v>39.075694</v>
      </c>
      <c r="I4484">
        <v>-121.70606</v>
      </c>
      <c r="J4484">
        <v>0</v>
      </c>
      <c r="K4484">
        <v>8</v>
      </c>
      <c r="L4484" t="s">
        <v>83</v>
      </c>
      <c r="M4484" t="s">
        <v>57</v>
      </c>
      <c r="N4484" t="s">
        <v>5359</v>
      </c>
      <c r="O4484" t="s">
        <v>57</v>
      </c>
      <c r="P4484" t="s">
        <v>57</v>
      </c>
      <c r="Q4484" t="s">
        <v>85</v>
      </c>
      <c r="R4484" t="s">
        <v>391</v>
      </c>
      <c r="S4484" t="s">
        <v>61</v>
      </c>
      <c r="T4484" t="s">
        <v>57</v>
      </c>
      <c r="U4484" t="s">
        <v>61</v>
      </c>
      <c r="V4484" t="s">
        <v>61</v>
      </c>
      <c r="W4484" t="s">
        <v>57</v>
      </c>
      <c r="X4484" t="s">
        <v>57</v>
      </c>
      <c r="Y4484" t="s">
        <v>57</v>
      </c>
      <c r="Z4484" t="s">
        <v>57</v>
      </c>
      <c r="AA4484" t="s">
        <v>77</v>
      </c>
      <c r="AB4484" t="s">
        <v>61</v>
      </c>
      <c r="AC4484" t="s">
        <v>87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88</v>
      </c>
      <c r="AK4484" t="s">
        <v>205</v>
      </c>
      <c r="AL4484" t="s">
        <v>206</v>
      </c>
      <c r="AM4484">
        <v>1</v>
      </c>
      <c r="AN4484">
        <v>0</v>
      </c>
      <c r="AO4484">
        <v>0</v>
      </c>
      <c r="AP4484" t="s">
        <v>67</v>
      </c>
      <c r="AQ4484" t="s">
        <v>92</v>
      </c>
      <c r="AR4484" t="s">
        <v>105</v>
      </c>
      <c r="AS4484">
        <v>5</v>
      </c>
      <c r="AT4484">
        <v>27786</v>
      </c>
      <c r="AU4484">
        <v>1</v>
      </c>
      <c r="AV4484">
        <v>1</v>
      </c>
      <c r="AW4484">
        <v>0</v>
      </c>
      <c r="AX4484">
        <v>100.85</v>
      </c>
      <c r="AY4484">
        <v>2</v>
      </c>
      <c r="AZ4484" t="s">
        <v>70</v>
      </c>
      <c r="BA4484">
        <v>7</v>
      </c>
      <c r="BB4484" t="s">
        <v>95</v>
      </c>
      <c r="BC4484">
        <v>1</v>
      </c>
    </row>
    <row r="4485" spans="1:55">
      <c r="A4485" t="s">
        <v>8524</v>
      </c>
      <c r="B4485" t="s">
        <v>56</v>
      </c>
      <c r="C4485">
        <v>67</v>
      </c>
      <c r="D4485" t="s">
        <v>61</v>
      </c>
      <c r="E4485">
        <v>0</v>
      </c>
      <c r="F4485" t="s">
        <v>2801</v>
      </c>
      <c r="G4485">
        <v>95367</v>
      </c>
      <c r="H4485">
        <v>37.734971</v>
      </c>
      <c r="I4485">
        <v>-120.954271</v>
      </c>
      <c r="J4485">
        <v>0</v>
      </c>
      <c r="K4485">
        <v>11</v>
      </c>
      <c r="L4485" t="s">
        <v>59</v>
      </c>
      <c r="M4485" t="s">
        <v>57</v>
      </c>
      <c r="N4485" t="s">
        <v>3795</v>
      </c>
      <c r="O4485" t="s">
        <v>57</v>
      </c>
      <c r="P4485" t="s">
        <v>57</v>
      </c>
      <c r="Q4485" t="s">
        <v>85</v>
      </c>
      <c r="R4485" t="s">
        <v>169</v>
      </c>
      <c r="S4485" t="s">
        <v>61</v>
      </c>
      <c r="T4485" t="s">
        <v>61</v>
      </c>
      <c r="U4485" t="s">
        <v>61</v>
      </c>
      <c r="V4485" t="s">
        <v>61</v>
      </c>
      <c r="W4485" t="s">
        <v>57</v>
      </c>
      <c r="X4485" t="s">
        <v>57</v>
      </c>
      <c r="Y4485" t="s">
        <v>57</v>
      </c>
      <c r="Z4485" t="s">
        <v>57</v>
      </c>
      <c r="AA4485" t="s">
        <v>77</v>
      </c>
      <c r="AB4485" t="s">
        <v>57</v>
      </c>
      <c r="AC4485" t="s">
        <v>87</v>
      </c>
      <c r="AD4485">
        <v>95.15000000000001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88</v>
      </c>
      <c r="AK4485" t="s">
        <v>201</v>
      </c>
      <c r="AL4485" t="s">
        <v>1253</v>
      </c>
      <c r="AM4485">
        <v>1</v>
      </c>
      <c r="AN4485">
        <v>0</v>
      </c>
      <c r="AO4485">
        <v>0</v>
      </c>
      <c r="AP4485" t="s">
        <v>67</v>
      </c>
      <c r="AQ4485" t="s">
        <v>124</v>
      </c>
      <c r="AR4485" t="s">
        <v>105</v>
      </c>
      <c r="AS4485">
        <v>4</v>
      </c>
      <c r="AT4485">
        <v>16525</v>
      </c>
      <c r="AU4485">
        <v>1</v>
      </c>
      <c r="AV4485">
        <v>1</v>
      </c>
      <c r="AW4485">
        <v>0</v>
      </c>
      <c r="AX4485">
        <v>95.15000000000001</v>
      </c>
      <c r="AY4485">
        <v>2</v>
      </c>
      <c r="AZ4485" t="s">
        <v>70</v>
      </c>
      <c r="BA4485">
        <v>7</v>
      </c>
      <c r="BB4485" t="s">
        <v>95</v>
      </c>
      <c r="BC4485">
        <v>1</v>
      </c>
    </row>
    <row r="4486" spans="1:55">
      <c r="A4486" t="s">
        <v>8525</v>
      </c>
      <c r="B4486" t="s">
        <v>73</v>
      </c>
      <c r="C4486">
        <v>42</v>
      </c>
      <c r="D4486" t="s">
        <v>57</v>
      </c>
      <c r="E4486">
        <v>0</v>
      </c>
      <c r="F4486" t="s">
        <v>2358</v>
      </c>
      <c r="G4486">
        <v>93066</v>
      </c>
      <c r="H4486">
        <v>34.297628</v>
      </c>
      <c r="I4486">
        <v>-119.014627</v>
      </c>
      <c r="J4486">
        <v>3</v>
      </c>
      <c r="K4486">
        <v>11</v>
      </c>
      <c r="L4486" t="s">
        <v>98</v>
      </c>
      <c r="M4486" t="s">
        <v>57</v>
      </c>
      <c r="N4486" t="s">
        <v>3611</v>
      </c>
      <c r="O4486" t="s">
        <v>57</v>
      </c>
      <c r="P4486" t="s">
        <v>57</v>
      </c>
      <c r="Q4486" t="s">
        <v>85</v>
      </c>
      <c r="R4486" t="s">
        <v>254</v>
      </c>
      <c r="S4486" t="s">
        <v>61</v>
      </c>
      <c r="T4486" t="s">
        <v>57</v>
      </c>
      <c r="U4486" t="s">
        <v>61</v>
      </c>
      <c r="V4486" t="s">
        <v>61</v>
      </c>
      <c r="W4486" t="s">
        <v>61</v>
      </c>
      <c r="X4486" t="s">
        <v>61</v>
      </c>
      <c r="Y4486" t="s">
        <v>61</v>
      </c>
      <c r="Z4486" t="s">
        <v>57</v>
      </c>
      <c r="AA4486" t="s">
        <v>77</v>
      </c>
      <c r="AB4486" t="s">
        <v>57</v>
      </c>
      <c r="AC4486" t="s">
        <v>87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88</v>
      </c>
      <c r="AK4486" t="s">
        <v>101</v>
      </c>
      <c r="AL4486" t="s">
        <v>102</v>
      </c>
      <c r="AM4486">
        <v>1</v>
      </c>
      <c r="AN4486">
        <v>0</v>
      </c>
      <c r="AO4486">
        <v>0</v>
      </c>
      <c r="AP4486" t="s">
        <v>67</v>
      </c>
      <c r="AQ4486" t="s">
        <v>78</v>
      </c>
      <c r="AR4486" t="s">
        <v>93</v>
      </c>
      <c r="AS4486">
        <v>2</v>
      </c>
      <c r="AT4486">
        <v>2966</v>
      </c>
      <c r="AU4486">
        <v>1</v>
      </c>
      <c r="AV4486">
        <v>1</v>
      </c>
      <c r="AW4486">
        <v>0</v>
      </c>
      <c r="AX4486">
        <v>80.5</v>
      </c>
      <c r="AY4486">
        <v>2</v>
      </c>
      <c r="AZ4486" t="s">
        <v>70</v>
      </c>
      <c r="BA4486">
        <v>6</v>
      </c>
      <c r="BB4486" t="s">
        <v>95</v>
      </c>
      <c r="BC4486">
        <v>1</v>
      </c>
    </row>
    <row r="4487" spans="1:55">
      <c r="A4487" t="s">
        <v>8526</v>
      </c>
      <c r="B4487" t="s">
        <v>73</v>
      </c>
      <c r="C4487">
        <v>49</v>
      </c>
      <c r="D4487" t="s">
        <v>61</v>
      </c>
      <c r="E4487">
        <v>0</v>
      </c>
      <c r="F4487" t="s">
        <v>883</v>
      </c>
      <c r="G4487">
        <v>91731</v>
      </c>
      <c r="H4487">
        <v>34.079934</v>
      </c>
      <c r="I4487">
        <v>-118.046695</v>
      </c>
      <c r="J4487">
        <v>0</v>
      </c>
      <c r="K4487">
        <v>20</v>
      </c>
      <c r="L4487" t="s">
        <v>98</v>
      </c>
      <c r="M4487" t="s">
        <v>57</v>
      </c>
      <c r="N4487" t="s">
        <v>8267</v>
      </c>
      <c r="O4487" t="s">
        <v>57</v>
      </c>
      <c r="P4487" t="s">
        <v>57</v>
      </c>
      <c r="Q4487" t="s">
        <v>85</v>
      </c>
      <c r="R4487" t="s">
        <v>332</v>
      </c>
      <c r="S4487" t="s">
        <v>61</v>
      </c>
      <c r="T4487" t="s">
        <v>61</v>
      </c>
      <c r="U4487" t="s">
        <v>61</v>
      </c>
      <c r="V4487" t="s">
        <v>61</v>
      </c>
      <c r="W4487" t="s">
        <v>57</v>
      </c>
      <c r="X4487" t="s">
        <v>61</v>
      </c>
      <c r="Y4487" t="s">
        <v>61</v>
      </c>
      <c r="Z4487" t="s">
        <v>57</v>
      </c>
      <c r="AA4487" t="s">
        <v>77</v>
      </c>
      <c r="AB4487" t="s">
        <v>57</v>
      </c>
      <c r="AC4487" t="s">
        <v>87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88</v>
      </c>
      <c r="AK4487" t="s">
        <v>190</v>
      </c>
      <c r="AL4487" t="s">
        <v>554</v>
      </c>
      <c r="AM4487">
        <v>1</v>
      </c>
      <c r="AN4487">
        <v>0</v>
      </c>
      <c r="AO4487">
        <v>0</v>
      </c>
      <c r="AP4487" t="s">
        <v>103</v>
      </c>
      <c r="AQ4487" t="s">
        <v>78</v>
      </c>
      <c r="AR4487" t="s">
        <v>93</v>
      </c>
      <c r="AS4487">
        <v>2</v>
      </c>
      <c r="AT4487">
        <v>30211</v>
      </c>
      <c r="AU4487">
        <v>1</v>
      </c>
      <c r="AV4487">
        <v>1</v>
      </c>
      <c r="AW4487">
        <v>0</v>
      </c>
      <c r="AX4487">
        <v>85.25</v>
      </c>
      <c r="AY4487">
        <v>3</v>
      </c>
      <c r="AZ4487" t="s">
        <v>106</v>
      </c>
      <c r="BA4487">
        <v>7</v>
      </c>
      <c r="BB4487" t="s">
        <v>95</v>
      </c>
      <c r="BC4487">
        <v>1</v>
      </c>
    </row>
    <row r="4488" spans="1:55">
      <c r="A4488" t="s">
        <v>8527</v>
      </c>
      <c r="B4488" t="s">
        <v>73</v>
      </c>
      <c r="C4488">
        <v>49</v>
      </c>
      <c r="D4488" t="s">
        <v>61</v>
      </c>
      <c r="E4488">
        <v>0</v>
      </c>
      <c r="F4488" t="s">
        <v>6057</v>
      </c>
      <c r="G4488">
        <v>92377</v>
      </c>
      <c r="H4488">
        <v>34.156758</v>
      </c>
      <c r="I4488">
        <v>-117.404686</v>
      </c>
      <c r="J4488">
        <v>0</v>
      </c>
      <c r="K4488">
        <v>10</v>
      </c>
      <c r="L4488" t="s">
        <v>59</v>
      </c>
      <c r="M4488" t="s">
        <v>57</v>
      </c>
      <c r="N4488" t="s">
        <v>563</v>
      </c>
      <c r="O4488" t="s">
        <v>57</v>
      </c>
      <c r="P4488" t="s">
        <v>57</v>
      </c>
      <c r="Q4488" t="s">
        <v>135</v>
      </c>
      <c r="R4488" t="s">
        <v>110</v>
      </c>
      <c r="S4488" t="s">
        <v>61</v>
      </c>
      <c r="T4488" t="s">
        <v>61</v>
      </c>
      <c r="U4488" t="s">
        <v>61</v>
      </c>
      <c r="V4488" t="s">
        <v>61</v>
      </c>
      <c r="W4488" t="s">
        <v>57</v>
      </c>
      <c r="X4488" t="s">
        <v>57</v>
      </c>
      <c r="Y4488" t="s">
        <v>57</v>
      </c>
      <c r="Z4488" t="s">
        <v>61</v>
      </c>
      <c r="AA4488" t="s">
        <v>77</v>
      </c>
      <c r="AB4488" t="s">
        <v>57</v>
      </c>
      <c r="AC4488" t="s">
        <v>65</v>
      </c>
      <c r="AD4488">
        <v>72.15000000000001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88</v>
      </c>
      <c r="AK4488" t="s">
        <v>101</v>
      </c>
      <c r="AL4488" t="s">
        <v>175</v>
      </c>
      <c r="AM4488">
        <v>1</v>
      </c>
      <c r="AN4488">
        <v>0</v>
      </c>
      <c r="AO4488">
        <v>0</v>
      </c>
      <c r="AP4488" t="s">
        <v>67</v>
      </c>
      <c r="AQ4488" t="s">
        <v>78</v>
      </c>
      <c r="AR4488" t="s">
        <v>93</v>
      </c>
      <c r="AS4488">
        <v>3</v>
      </c>
      <c r="AT4488">
        <v>18518</v>
      </c>
      <c r="AU4488">
        <v>1</v>
      </c>
      <c r="AV4488">
        <v>1</v>
      </c>
      <c r="AW4488">
        <v>0</v>
      </c>
      <c r="AX4488">
        <v>72.15000000000001</v>
      </c>
      <c r="AY4488">
        <v>2</v>
      </c>
      <c r="AZ4488" t="s">
        <v>70</v>
      </c>
      <c r="BA4488">
        <v>5</v>
      </c>
      <c r="BB4488" t="s">
        <v>80</v>
      </c>
      <c r="BC4488">
        <v>2</v>
      </c>
    </row>
    <row r="4489" spans="1:55">
      <c r="A4489" t="s">
        <v>8528</v>
      </c>
      <c r="B4489" t="s">
        <v>73</v>
      </c>
      <c r="C4489">
        <v>39</v>
      </c>
      <c r="D4489" t="s">
        <v>57</v>
      </c>
      <c r="E4489">
        <v>1</v>
      </c>
      <c r="F4489" t="s">
        <v>523</v>
      </c>
      <c r="G4489">
        <v>95864</v>
      </c>
      <c r="H4489">
        <v>38.585826</v>
      </c>
      <c r="I4489">
        <v>-121.376263</v>
      </c>
      <c r="J4489">
        <v>6</v>
      </c>
      <c r="K4489">
        <v>67</v>
      </c>
      <c r="L4489" t="s">
        <v>59</v>
      </c>
      <c r="M4489" t="s">
        <v>57</v>
      </c>
      <c r="N4489" t="s">
        <v>6877</v>
      </c>
      <c r="O4489" t="s">
        <v>57</v>
      </c>
      <c r="P4489" t="s">
        <v>57</v>
      </c>
      <c r="Q4489" t="s">
        <v>135</v>
      </c>
      <c r="R4489" t="s">
        <v>586</v>
      </c>
      <c r="S4489" t="s">
        <v>57</v>
      </c>
      <c r="T4489" t="s">
        <v>57</v>
      </c>
      <c r="U4489" t="s">
        <v>57</v>
      </c>
      <c r="V4489" t="s">
        <v>57</v>
      </c>
      <c r="W4489" t="s">
        <v>61</v>
      </c>
      <c r="X4489" t="s">
        <v>61</v>
      </c>
      <c r="Y4489" t="s">
        <v>61</v>
      </c>
      <c r="Z4489" t="s">
        <v>57</v>
      </c>
      <c r="AA4489" t="s">
        <v>64</v>
      </c>
      <c r="AB4489" t="s">
        <v>57</v>
      </c>
      <c r="AC4489" t="s">
        <v>65</v>
      </c>
      <c r="AD4489">
        <v>69.34999999999999</v>
      </c>
      <c r="AE4489">
        <v>4653.25</v>
      </c>
      <c r="AF4489">
        <v>9.99</v>
      </c>
      <c r="AG4489">
        <v>0</v>
      </c>
      <c r="AH4489">
        <v>2426.07</v>
      </c>
      <c r="AI4489">
        <v>7069.33</v>
      </c>
      <c r="AJ4489" t="s">
        <v>66</v>
      </c>
      <c r="AM4489">
        <v>0</v>
      </c>
      <c r="AN4489">
        <v>1</v>
      </c>
      <c r="AO4489">
        <v>0</v>
      </c>
      <c r="AP4489" t="s">
        <v>123</v>
      </c>
      <c r="AQ4489" t="s">
        <v>68</v>
      </c>
      <c r="AR4489" t="s">
        <v>69</v>
      </c>
      <c r="AS4489">
        <v>5</v>
      </c>
      <c r="AT4489">
        <v>23362</v>
      </c>
      <c r="AU4489">
        <v>1</v>
      </c>
      <c r="AV4489">
        <v>0</v>
      </c>
      <c r="AW4489">
        <v>1</v>
      </c>
      <c r="AX4489">
        <v>0</v>
      </c>
      <c r="AY4489">
        <v>6</v>
      </c>
      <c r="AZ4489" t="s">
        <v>125</v>
      </c>
      <c r="BA4489">
        <v>0</v>
      </c>
      <c r="BB4489" t="s">
        <v>71</v>
      </c>
      <c r="BC4489">
        <v>4</v>
      </c>
    </row>
    <row r="4490" spans="1:55">
      <c r="A4490" t="s">
        <v>8529</v>
      </c>
      <c r="B4490" t="s">
        <v>73</v>
      </c>
      <c r="C4490">
        <v>61</v>
      </c>
      <c r="D4490" t="s">
        <v>61</v>
      </c>
      <c r="E4490">
        <v>0</v>
      </c>
      <c r="F4490" t="s">
        <v>565</v>
      </c>
      <c r="G4490">
        <v>94607</v>
      </c>
      <c r="H4490">
        <v>37.80707</v>
      </c>
      <c r="I4490">
        <v>-122.297401</v>
      </c>
      <c r="J4490">
        <v>0</v>
      </c>
      <c r="K4490">
        <v>65</v>
      </c>
      <c r="L4490" t="s">
        <v>59</v>
      </c>
      <c r="M4490" t="s">
        <v>57</v>
      </c>
      <c r="N4490" t="s">
        <v>8530</v>
      </c>
      <c r="O4490" t="s">
        <v>57</v>
      </c>
      <c r="P4490" t="s">
        <v>57</v>
      </c>
      <c r="Q4490" t="s">
        <v>85</v>
      </c>
      <c r="R4490" t="s">
        <v>76</v>
      </c>
      <c r="S4490" t="s">
        <v>57</v>
      </c>
      <c r="T4490" t="s">
        <v>61</v>
      </c>
      <c r="U4490" t="s">
        <v>57</v>
      </c>
      <c r="V4490" t="s">
        <v>57</v>
      </c>
      <c r="W4490" t="s">
        <v>57</v>
      </c>
      <c r="X4490" t="s">
        <v>57</v>
      </c>
      <c r="Y4490" t="s">
        <v>57</v>
      </c>
      <c r="Z4490" t="s">
        <v>57</v>
      </c>
      <c r="AA4490" t="s">
        <v>64</v>
      </c>
      <c r="AB4490" t="s">
        <v>57</v>
      </c>
      <c r="AC4490" t="s">
        <v>65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</v>
      </c>
      <c r="AJ4490" t="s">
        <v>66</v>
      </c>
      <c r="AM4490">
        <v>0</v>
      </c>
      <c r="AN4490">
        <v>1</v>
      </c>
      <c r="AO4490">
        <v>0</v>
      </c>
      <c r="AP4490" t="s">
        <v>123</v>
      </c>
      <c r="AQ4490" t="s">
        <v>124</v>
      </c>
      <c r="AR4490" t="s">
        <v>105</v>
      </c>
      <c r="AS4490">
        <v>7</v>
      </c>
      <c r="AT4490">
        <v>21054</v>
      </c>
      <c r="AU4490">
        <v>1</v>
      </c>
      <c r="AV4490">
        <v>0</v>
      </c>
      <c r="AW4490">
        <v>1</v>
      </c>
      <c r="AX4490">
        <v>0</v>
      </c>
      <c r="AY4490">
        <v>6</v>
      </c>
      <c r="AZ4490" t="s">
        <v>125</v>
      </c>
      <c r="BA4490">
        <v>4</v>
      </c>
      <c r="BB4490" t="s">
        <v>80</v>
      </c>
      <c r="BC4490">
        <v>2</v>
      </c>
    </row>
    <row r="4491" spans="1:55">
      <c r="A4491" t="s">
        <v>8531</v>
      </c>
      <c r="B4491" t="s">
        <v>73</v>
      </c>
      <c r="C4491">
        <v>19</v>
      </c>
      <c r="D4491" t="s">
        <v>61</v>
      </c>
      <c r="E4491">
        <v>0</v>
      </c>
      <c r="F4491" t="s">
        <v>514</v>
      </c>
      <c r="G4491">
        <v>92027</v>
      </c>
      <c r="H4491">
        <v>33.141265</v>
      </c>
      <c r="I4491">
        <v>-116.967221</v>
      </c>
      <c r="J4491">
        <v>0</v>
      </c>
      <c r="K4491">
        <v>3</v>
      </c>
      <c r="L4491" t="s">
        <v>59</v>
      </c>
      <c r="M4491" t="s">
        <v>61</v>
      </c>
      <c r="N4491" t="s">
        <v>143</v>
      </c>
      <c r="O4491" t="s">
        <v>143</v>
      </c>
      <c r="P4491" t="s">
        <v>57</v>
      </c>
      <c r="Q4491" t="s">
        <v>135</v>
      </c>
      <c r="R4491" t="s">
        <v>364</v>
      </c>
      <c r="S4491" t="s">
        <v>61</v>
      </c>
      <c r="T4491" t="s">
        <v>61</v>
      </c>
      <c r="U4491" t="s">
        <v>57</v>
      </c>
      <c r="V4491" t="s">
        <v>61</v>
      </c>
      <c r="W4491" t="s">
        <v>57</v>
      </c>
      <c r="X4491" t="s">
        <v>61</v>
      </c>
      <c r="Y4491" t="s">
        <v>61</v>
      </c>
      <c r="Z4491" t="s">
        <v>57</v>
      </c>
      <c r="AA4491" t="s">
        <v>77</v>
      </c>
      <c r="AB4491" t="s">
        <v>57</v>
      </c>
      <c r="AC4491" t="s">
        <v>307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88</v>
      </c>
      <c r="AK4491" t="s">
        <v>89</v>
      </c>
      <c r="AL4491" t="s">
        <v>181</v>
      </c>
      <c r="AM4491">
        <v>1</v>
      </c>
      <c r="AN4491">
        <v>0</v>
      </c>
      <c r="AO4491">
        <v>0</v>
      </c>
      <c r="AP4491" t="s">
        <v>91</v>
      </c>
      <c r="AQ4491" t="s">
        <v>116</v>
      </c>
      <c r="AR4491" t="s">
        <v>137</v>
      </c>
      <c r="AS4491">
        <v>3</v>
      </c>
      <c r="AT4491">
        <v>48690</v>
      </c>
      <c r="AU4491">
        <v>1</v>
      </c>
      <c r="AV4491">
        <v>1</v>
      </c>
      <c r="AW4491">
        <v>0</v>
      </c>
      <c r="AX4491">
        <v>40.15</v>
      </c>
      <c r="AY4491">
        <v>1</v>
      </c>
      <c r="AZ4491" t="s">
        <v>94</v>
      </c>
      <c r="BA4491">
        <v>8</v>
      </c>
      <c r="BB4491" t="s">
        <v>95</v>
      </c>
      <c r="BC4491">
        <v>1</v>
      </c>
    </row>
    <row r="4492" spans="1:55">
      <c r="A4492" t="s">
        <v>8532</v>
      </c>
      <c r="B4492" t="s">
        <v>56</v>
      </c>
      <c r="C4492">
        <v>27</v>
      </c>
      <c r="D4492" t="s">
        <v>61</v>
      </c>
      <c r="E4492">
        <v>0</v>
      </c>
      <c r="F4492" t="s">
        <v>1859</v>
      </c>
      <c r="G4492">
        <v>92879</v>
      </c>
      <c r="H4492">
        <v>33.893823</v>
      </c>
      <c r="I4492">
        <v>-117.531446</v>
      </c>
      <c r="J4492">
        <v>0</v>
      </c>
      <c r="K4492">
        <v>13</v>
      </c>
      <c r="L4492" t="s">
        <v>98</v>
      </c>
      <c r="M4492" t="s">
        <v>61</v>
      </c>
      <c r="N4492" t="s">
        <v>143</v>
      </c>
      <c r="O4492" t="s">
        <v>143</v>
      </c>
      <c r="P4492" t="s">
        <v>57</v>
      </c>
      <c r="Q4492" t="s">
        <v>135</v>
      </c>
      <c r="R4492" t="s">
        <v>254</v>
      </c>
      <c r="S4492" t="s">
        <v>61</v>
      </c>
      <c r="T4492" t="s">
        <v>57</v>
      </c>
      <c r="U4492" t="s">
        <v>61</v>
      </c>
      <c r="V4492" t="s">
        <v>61</v>
      </c>
      <c r="W4492" t="s">
        <v>61</v>
      </c>
      <c r="X4492" t="s">
        <v>61</v>
      </c>
      <c r="Y4492" t="s">
        <v>61</v>
      </c>
      <c r="Z4492" t="s">
        <v>57</v>
      </c>
      <c r="AA4492" t="s">
        <v>77</v>
      </c>
      <c r="AB4492" t="s">
        <v>57</v>
      </c>
      <c r="AC4492" t="s">
        <v>87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66</v>
      </c>
      <c r="AM4492">
        <v>0</v>
      </c>
      <c r="AN4492">
        <v>1</v>
      </c>
      <c r="AO4492">
        <v>0</v>
      </c>
      <c r="AP4492" t="s">
        <v>103</v>
      </c>
      <c r="AQ4492" t="s">
        <v>116</v>
      </c>
      <c r="AR4492" t="s">
        <v>137</v>
      </c>
      <c r="AS4492">
        <v>2</v>
      </c>
      <c r="AT4492">
        <v>44875</v>
      </c>
      <c r="AU4492">
        <v>1</v>
      </c>
      <c r="AV4492">
        <v>0</v>
      </c>
      <c r="AW4492">
        <v>1</v>
      </c>
      <c r="AX4492">
        <v>0</v>
      </c>
      <c r="AY4492">
        <v>3</v>
      </c>
      <c r="AZ4492" t="s">
        <v>106</v>
      </c>
      <c r="BA4492">
        <v>5</v>
      </c>
      <c r="BB4492" t="s">
        <v>80</v>
      </c>
      <c r="BC4492">
        <v>2</v>
      </c>
    </row>
    <row r="4493" spans="1:55">
      <c r="A4493" t="s">
        <v>8533</v>
      </c>
      <c r="B4493" t="s">
        <v>73</v>
      </c>
      <c r="C4493">
        <v>45</v>
      </c>
      <c r="D4493" t="s">
        <v>61</v>
      </c>
      <c r="E4493">
        <v>0</v>
      </c>
      <c r="F4493" t="s">
        <v>1505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59</v>
      </c>
      <c r="M4493" t="s">
        <v>57</v>
      </c>
      <c r="N4493" t="s">
        <v>8534</v>
      </c>
      <c r="O4493" t="s">
        <v>61</v>
      </c>
      <c r="P4493" t="s">
        <v>57</v>
      </c>
      <c r="Q4493" t="s">
        <v>135</v>
      </c>
      <c r="R4493" t="s">
        <v>76</v>
      </c>
      <c r="S4493" t="s">
        <v>61</v>
      </c>
      <c r="T4493" t="s">
        <v>57</v>
      </c>
      <c r="U4493" t="s">
        <v>57</v>
      </c>
      <c r="V4493" t="s">
        <v>57</v>
      </c>
      <c r="W4493" t="s">
        <v>57</v>
      </c>
      <c r="X4493" t="s">
        <v>57</v>
      </c>
      <c r="Y4493" t="s">
        <v>57</v>
      </c>
      <c r="Z4493" t="s">
        <v>57</v>
      </c>
      <c r="AA4493" t="s">
        <v>122</v>
      </c>
      <c r="AB4493" t="s">
        <v>61</v>
      </c>
      <c r="AC4493" t="s">
        <v>65</v>
      </c>
      <c r="AD4493">
        <v>78.90000000000001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66</v>
      </c>
      <c r="AM4493">
        <v>0</v>
      </c>
      <c r="AN4493">
        <v>1</v>
      </c>
      <c r="AO4493">
        <v>0</v>
      </c>
      <c r="AP4493" t="s">
        <v>176</v>
      </c>
      <c r="AQ4493" t="s">
        <v>78</v>
      </c>
      <c r="AR4493" t="s">
        <v>93</v>
      </c>
      <c r="AS4493">
        <v>7</v>
      </c>
      <c r="AT4493">
        <v>52202</v>
      </c>
      <c r="AU4493">
        <v>1</v>
      </c>
      <c r="AV4493">
        <v>0</v>
      </c>
      <c r="AW4493">
        <v>1</v>
      </c>
      <c r="AX4493">
        <v>0</v>
      </c>
      <c r="AY4493">
        <v>5</v>
      </c>
      <c r="AZ4493" t="s">
        <v>177</v>
      </c>
      <c r="BA4493">
        <v>2</v>
      </c>
      <c r="BB4493" t="s">
        <v>126</v>
      </c>
      <c r="BC4493">
        <v>3</v>
      </c>
    </row>
    <row r="4494" spans="1:55">
      <c r="A4494" t="s">
        <v>8535</v>
      </c>
      <c r="B4494" t="s">
        <v>73</v>
      </c>
      <c r="C4494">
        <v>53</v>
      </c>
      <c r="D4494" t="s">
        <v>61</v>
      </c>
      <c r="E4494">
        <v>0</v>
      </c>
      <c r="F4494" t="s">
        <v>6666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59</v>
      </c>
      <c r="M4494" t="s">
        <v>57</v>
      </c>
      <c r="N4494" t="s">
        <v>7784</v>
      </c>
      <c r="O4494" t="s">
        <v>57</v>
      </c>
      <c r="P4494" t="s">
        <v>57</v>
      </c>
      <c r="Q4494" t="s">
        <v>85</v>
      </c>
      <c r="R4494" t="s">
        <v>296</v>
      </c>
      <c r="S4494" t="s">
        <v>61</v>
      </c>
      <c r="T4494" t="s">
        <v>61</v>
      </c>
      <c r="U4494" t="s">
        <v>57</v>
      </c>
      <c r="V4494" t="s">
        <v>57</v>
      </c>
      <c r="W4494" t="s">
        <v>61</v>
      </c>
      <c r="X4494" t="s">
        <v>61</v>
      </c>
      <c r="Y4494" t="s">
        <v>61</v>
      </c>
      <c r="Z4494" t="s">
        <v>57</v>
      </c>
      <c r="AA4494" t="s">
        <v>122</v>
      </c>
      <c r="AB4494" t="s">
        <v>57</v>
      </c>
      <c r="AC4494" t="s">
        <v>65</v>
      </c>
      <c r="AD4494">
        <v>86.40000000000001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66</v>
      </c>
      <c r="AM4494">
        <v>0</v>
      </c>
      <c r="AN4494">
        <v>1</v>
      </c>
      <c r="AO4494">
        <v>0</v>
      </c>
      <c r="AP4494" t="s">
        <v>123</v>
      </c>
      <c r="AQ4494" t="s">
        <v>92</v>
      </c>
      <c r="AR4494" t="s">
        <v>93</v>
      </c>
      <c r="AS4494">
        <v>3</v>
      </c>
      <c r="AT4494">
        <v>16013</v>
      </c>
      <c r="AU4494">
        <v>1</v>
      </c>
      <c r="AV4494">
        <v>0</v>
      </c>
      <c r="AW4494">
        <v>1</v>
      </c>
      <c r="AX4494">
        <v>0</v>
      </c>
      <c r="AY4494">
        <v>6</v>
      </c>
      <c r="AZ4494" t="s">
        <v>125</v>
      </c>
      <c r="BA4494">
        <v>4</v>
      </c>
      <c r="BB4494" t="s">
        <v>80</v>
      </c>
      <c r="BC4494">
        <v>2</v>
      </c>
    </row>
    <row r="4495" spans="1:55">
      <c r="A4495" t="s">
        <v>8536</v>
      </c>
      <c r="B4495" t="s">
        <v>73</v>
      </c>
      <c r="C4495">
        <v>54</v>
      </c>
      <c r="D4495" t="s">
        <v>61</v>
      </c>
      <c r="E4495">
        <v>0</v>
      </c>
      <c r="F4495" t="s">
        <v>5608</v>
      </c>
      <c r="G4495">
        <v>96090</v>
      </c>
      <c r="H4495">
        <v>40.021787</v>
      </c>
      <c r="I4495">
        <v>-122.127576</v>
      </c>
      <c r="J4495">
        <v>0</v>
      </c>
      <c r="K4495">
        <v>9</v>
      </c>
      <c r="L4495" t="s">
        <v>59</v>
      </c>
      <c r="M4495" t="s">
        <v>57</v>
      </c>
      <c r="N4495" t="s">
        <v>8537</v>
      </c>
      <c r="O4495" t="s">
        <v>61</v>
      </c>
      <c r="P4495" t="s">
        <v>57</v>
      </c>
      <c r="Q4495" t="s">
        <v>85</v>
      </c>
      <c r="R4495" t="s">
        <v>169</v>
      </c>
      <c r="S4495" t="s">
        <v>61</v>
      </c>
      <c r="T4495" t="s">
        <v>61</v>
      </c>
      <c r="U4495" t="s">
        <v>57</v>
      </c>
      <c r="V4495" t="s">
        <v>61</v>
      </c>
      <c r="W4495" t="s">
        <v>61</v>
      </c>
      <c r="X4495" t="s">
        <v>61</v>
      </c>
      <c r="Y4495" t="s">
        <v>61</v>
      </c>
      <c r="Z4495" t="s">
        <v>61</v>
      </c>
      <c r="AA4495" t="s">
        <v>77</v>
      </c>
      <c r="AB4495" t="s">
        <v>57</v>
      </c>
      <c r="AC4495" t="s">
        <v>87</v>
      </c>
      <c r="AD4495">
        <v>73.8</v>
      </c>
      <c r="AE4495">
        <v>704.3</v>
      </c>
      <c r="AF4495">
        <v>0</v>
      </c>
      <c r="AG4495">
        <v>50</v>
      </c>
      <c r="AH4495">
        <v>16.65</v>
      </c>
      <c r="AI4495">
        <v>770.95</v>
      </c>
      <c r="AJ4495" t="s">
        <v>66</v>
      </c>
      <c r="AM4495">
        <v>0</v>
      </c>
      <c r="AN4495">
        <v>1</v>
      </c>
      <c r="AO4495">
        <v>0</v>
      </c>
      <c r="AP4495" t="s">
        <v>67</v>
      </c>
      <c r="AQ4495" t="s">
        <v>92</v>
      </c>
      <c r="AR4495" t="s">
        <v>93</v>
      </c>
      <c r="AS4495">
        <v>1</v>
      </c>
      <c r="AT4495">
        <v>405</v>
      </c>
      <c r="AU4495">
        <v>1</v>
      </c>
      <c r="AV4495">
        <v>0</v>
      </c>
      <c r="AW4495">
        <v>1</v>
      </c>
      <c r="AX4495">
        <v>0</v>
      </c>
      <c r="AY4495">
        <v>2</v>
      </c>
      <c r="AZ4495" t="s">
        <v>70</v>
      </c>
      <c r="BA4495">
        <v>7</v>
      </c>
      <c r="BB4495" t="s">
        <v>95</v>
      </c>
      <c r="BC4495">
        <v>1</v>
      </c>
    </row>
    <row r="4496" spans="1:55">
      <c r="A4496" t="s">
        <v>8538</v>
      </c>
      <c r="B4496" t="s">
        <v>56</v>
      </c>
      <c r="C4496">
        <v>37</v>
      </c>
      <c r="D4496" t="s">
        <v>57</v>
      </c>
      <c r="E4496">
        <v>3</v>
      </c>
      <c r="F4496" t="s">
        <v>7751</v>
      </c>
      <c r="G4496">
        <v>96119</v>
      </c>
      <c r="H4496">
        <v>41.042003</v>
      </c>
      <c r="I4496">
        <v>-120.506086</v>
      </c>
      <c r="J4496">
        <v>10</v>
      </c>
      <c r="K4496">
        <v>50</v>
      </c>
      <c r="L4496" t="s">
        <v>59</v>
      </c>
      <c r="M4496" t="s">
        <v>57</v>
      </c>
      <c r="N4496" t="s">
        <v>4592</v>
      </c>
      <c r="O4496" t="s">
        <v>61</v>
      </c>
      <c r="P4496" t="s">
        <v>61</v>
      </c>
      <c r="Q4496" t="s">
        <v>143</v>
      </c>
      <c r="R4496" t="s">
        <v>143</v>
      </c>
      <c r="S4496" t="s">
        <v>143</v>
      </c>
      <c r="T4496" t="s">
        <v>143</v>
      </c>
      <c r="U4496" t="s">
        <v>143</v>
      </c>
      <c r="V4496" t="s">
        <v>143</v>
      </c>
      <c r="W4496" t="s">
        <v>143</v>
      </c>
      <c r="X4496" t="s">
        <v>143</v>
      </c>
      <c r="Y4496" t="s">
        <v>143</v>
      </c>
      <c r="Z4496" t="s">
        <v>143</v>
      </c>
      <c r="AA4496" t="s">
        <v>122</v>
      </c>
      <c r="AB4496" t="s">
        <v>61</v>
      </c>
      <c r="AC4496" t="s">
        <v>65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66</v>
      </c>
      <c r="AM4496">
        <v>0</v>
      </c>
      <c r="AN4496">
        <v>1</v>
      </c>
      <c r="AO4496">
        <v>0</v>
      </c>
      <c r="AP4496" t="s">
        <v>123</v>
      </c>
      <c r="AQ4496" t="s">
        <v>68</v>
      </c>
      <c r="AR4496" t="s">
        <v>182</v>
      </c>
      <c r="AT4496">
        <v>85</v>
      </c>
      <c r="AU4496">
        <v>1</v>
      </c>
      <c r="AV4496">
        <v>0</v>
      </c>
      <c r="AW4496">
        <v>1</v>
      </c>
      <c r="AX4496">
        <v>0</v>
      </c>
      <c r="AY4496">
        <v>6</v>
      </c>
      <c r="AZ4496" t="s">
        <v>125</v>
      </c>
      <c r="BA4496">
        <v>0</v>
      </c>
      <c r="BB4496" t="s">
        <v>71</v>
      </c>
      <c r="BC4496">
        <v>4</v>
      </c>
    </row>
    <row r="4497" spans="1:55">
      <c r="A4497" t="s">
        <v>8539</v>
      </c>
      <c r="B4497" t="s">
        <v>56</v>
      </c>
      <c r="C4497">
        <v>37</v>
      </c>
      <c r="D4497" t="s">
        <v>57</v>
      </c>
      <c r="E4497">
        <v>0</v>
      </c>
      <c r="F4497" t="s">
        <v>2266</v>
      </c>
      <c r="G4497">
        <v>91762</v>
      </c>
      <c r="H4497">
        <v>34.057256</v>
      </c>
      <c r="I4497">
        <v>-117.667677</v>
      </c>
      <c r="J4497">
        <v>5</v>
      </c>
      <c r="K4497">
        <v>62</v>
      </c>
      <c r="L4497" t="s">
        <v>129</v>
      </c>
      <c r="M4497" t="s">
        <v>57</v>
      </c>
      <c r="N4497" t="s">
        <v>4060</v>
      </c>
      <c r="O4497" t="s">
        <v>61</v>
      </c>
      <c r="P4497" t="s">
        <v>57</v>
      </c>
      <c r="Q4497" t="s">
        <v>85</v>
      </c>
      <c r="R4497" t="s">
        <v>423</v>
      </c>
      <c r="S4497" t="s">
        <v>57</v>
      </c>
      <c r="T4497" t="s">
        <v>61</v>
      </c>
      <c r="U4497" t="s">
        <v>57</v>
      </c>
      <c r="V4497" t="s">
        <v>57</v>
      </c>
      <c r="W4497" t="s">
        <v>57</v>
      </c>
      <c r="X4497" t="s">
        <v>57</v>
      </c>
      <c r="Y4497" t="s">
        <v>57</v>
      </c>
      <c r="Z4497" t="s">
        <v>57</v>
      </c>
      <c r="AA4497" t="s">
        <v>64</v>
      </c>
      <c r="AB4497" t="s">
        <v>57</v>
      </c>
      <c r="AC4497" t="s">
        <v>87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</v>
      </c>
      <c r="AJ4497" t="s">
        <v>66</v>
      </c>
      <c r="AM4497">
        <v>0</v>
      </c>
      <c r="AN4497">
        <v>1</v>
      </c>
      <c r="AO4497">
        <v>0</v>
      </c>
      <c r="AP4497" t="s">
        <v>123</v>
      </c>
      <c r="AQ4497" t="s">
        <v>68</v>
      </c>
      <c r="AR4497" t="s">
        <v>105</v>
      </c>
      <c r="AS4497">
        <v>7</v>
      </c>
      <c r="AT4497">
        <v>54254</v>
      </c>
      <c r="AU4497">
        <v>1</v>
      </c>
      <c r="AV4497">
        <v>0</v>
      </c>
      <c r="AW4497">
        <v>1</v>
      </c>
      <c r="AX4497">
        <v>0</v>
      </c>
      <c r="AY4497">
        <v>6</v>
      </c>
      <c r="AZ4497" t="s">
        <v>125</v>
      </c>
      <c r="BA4497">
        <v>3</v>
      </c>
      <c r="BB4497" t="s">
        <v>126</v>
      </c>
      <c r="BC4497">
        <v>3</v>
      </c>
    </row>
    <row r="4498" spans="1:55">
      <c r="A4498" t="s">
        <v>8540</v>
      </c>
      <c r="B4498" t="s">
        <v>56</v>
      </c>
      <c r="C4498">
        <v>26</v>
      </c>
      <c r="D4498" t="s">
        <v>57</v>
      </c>
      <c r="E4498">
        <v>0</v>
      </c>
      <c r="F4498" t="s">
        <v>989</v>
      </c>
      <c r="G4498">
        <v>91406</v>
      </c>
      <c r="H4498">
        <v>34.195685</v>
      </c>
      <c r="I4498">
        <v>-118.490752</v>
      </c>
      <c r="J4498">
        <v>2</v>
      </c>
      <c r="K4498">
        <v>31</v>
      </c>
      <c r="L4498" t="s">
        <v>59</v>
      </c>
      <c r="M4498" t="s">
        <v>57</v>
      </c>
      <c r="N4498" t="s">
        <v>5457</v>
      </c>
      <c r="O4498" t="s">
        <v>61</v>
      </c>
      <c r="P4498" t="s">
        <v>57</v>
      </c>
      <c r="Q4498" t="s">
        <v>135</v>
      </c>
      <c r="R4498" t="s">
        <v>230</v>
      </c>
      <c r="S4498" t="s">
        <v>57</v>
      </c>
      <c r="T4498" t="s">
        <v>61</v>
      </c>
      <c r="U4498" t="s">
        <v>57</v>
      </c>
      <c r="V4498" t="s">
        <v>57</v>
      </c>
      <c r="W4498" t="s">
        <v>57</v>
      </c>
      <c r="X4498" t="s">
        <v>57</v>
      </c>
      <c r="Y4498" t="s">
        <v>57</v>
      </c>
      <c r="Z4498" t="s">
        <v>57</v>
      </c>
      <c r="AA4498" t="s">
        <v>64</v>
      </c>
      <c r="AB4498" t="s">
        <v>57</v>
      </c>
      <c r="AC4498" t="s">
        <v>307</v>
      </c>
      <c r="AD4498">
        <v>81.15000000000001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66</v>
      </c>
      <c r="AM4498">
        <v>0</v>
      </c>
      <c r="AN4498">
        <v>1</v>
      </c>
      <c r="AO4498">
        <v>0</v>
      </c>
      <c r="AP4498" t="s">
        <v>164</v>
      </c>
      <c r="AQ4498" t="s">
        <v>116</v>
      </c>
      <c r="AR4498" t="s">
        <v>93</v>
      </c>
      <c r="AS4498">
        <v>7</v>
      </c>
      <c r="AT4498">
        <v>50047</v>
      </c>
      <c r="AU4498">
        <v>1</v>
      </c>
      <c r="AV4498">
        <v>0</v>
      </c>
      <c r="AW4498">
        <v>1</v>
      </c>
      <c r="AX4498">
        <v>0</v>
      </c>
      <c r="AY4498">
        <v>4</v>
      </c>
      <c r="AZ4498" t="s">
        <v>165</v>
      </c>
      <c r="BA4498">
        <v>1</v>
      </c>
      <c r="BB4498" t="s">
        <v>71</v>
      </c>
      <c r="BC4498">
        <v>4</v>
      </c>
    </row>
    <row r="4499" spans="1:55">
      <c r="A4499" t="s">
        <v>8541</v>
      </c>
      <c r="B4499" t="s">
        <v>56</v>
      </c>
      <c r="C4499">
        <v>41</v>
      </c>
      <c r="D4499" t="s">
        <v>61</v>
      </c>
      <c r="E4499">
        <v>0</v>
      </c>
      <c r="F4499" t="s">
        <v>1248</v>
      </c>
      <c r="G4499">
        <v>96019</v>
      </c>
      <c r="H4499">
        <v>40.692523</v>
      </c>
      <c r="I4499">
        <v>-122.369876</v>
      </c>
      <c r="J4499">
        <v>0</v>
      </c>
      <c r="K4499">
        <v>20</v>
      </c>
      <c r="L4499" t="s">
        <v>59</v>
      </c>
      <c r="M4499" t="s">
        <v>61</v>
      </c>
      <c r="N4499" t="s">
        <v>143</v>
      </c>
      <c r="O4499" t="s">
        <v>143</v>
      </c>
      <c r="P4499" t="s">
        <v>57</v>
      </c>
      <c r="Q4499" t="s">
        <v>135</v>
      </c>
      <c r="R4499" t="s">
        <v>136</v>
      </c>
      <c r="S4499" t="s">
        <v>61</v>
      </c>
      <c r="T4499" t="s">
        <v>61</v>
      </c>
      <c r="U4499" t="s">
        <v>61</v>
      </c>
      <c r="V4499" t="s">
        <v>61</v>
      </c>
      <c r="W4499" t="s">
        <v>61</v>
      </c>
      <c r="X4499" t="s">
        <v>61</v>
      </c>
      <c r="Y4499" t="s">
        <v>61</v>
      </c>
      <c r="Z4499" t="s">
        <v>57</v>
      </c>
      <c r="AA4499" t="s">
        <v>77</v>
      </c>
      <c r="AB4499" t="s">
        <v>61</v>
      </c>
      <c r="AC4499" t="s">
        <v>65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66</v>
      </c>
      <c r="AM4499">
        <v>0</v>
      </c>
      <c r="AN4499">
        <v>1</v>
      </c>
      <c r="AO4499">
        <v>0</v>
      </c>
      <c r="AP4499" t="s">
        <v>103</v>
      </c>
      <c r="AQ4499" t="s">
        <v>78</v>
      </c>
      <c r="AR4499" t="s">
        <v>182</v>
      </c>
      <c r="AS4499">
        <v>1</v>
      </c>
      <c r="AT4499">
        <v>6277</v>
      </c>
      <c r="AU4499">
        <v>1</v>
      </c>
      <c r="AV4499">
        <v>0</v>
      </c>
      <c r="AW4499">
        <v>1</v>
      </c>
      <c r="AX4499">
        <v>0</v>
      </c>
      <c r="AY4499">
        <v>3</v>
      </c>
      <c r="AZ4499" t="s">
        <v>106</v>
      </c>
      <c r="BA4499">
        <v>5</v>
      </c>
      <c r="BB4499" t="s">
        <v>80</v>
      </c>
      <c r="BC4499">
        <v>2</v>
      </c>
    </row>
    <row r="4500" spans="1:55">
      <c r="A4500" t="s">
        <v>8542</v>
      </c>
      <c r="B4500" t="s">
        <v>73</v>
      </c>
      <c r="C4500">
        <v>40</v>
      </c>
      <c r="D4500" t="s">
        <v>57</v>
      </c>
      <c r="E4500">
        <v>0</v>
      </c>
      <c r="F4500" t="s">
        <v>5940</v>
      </c>
      <c r="G4500">
        <v>91011</v>
      </c>
      <c r="H4500">
        <v>34.234912</v>
      </c>
      <c r="I4500">
        <v>-118.153729</v>
      </c>
      <c r="J4500">
        <v>3</v>
      </c>
      <c r="K4500">
        <v>69</v>
      </c>
      <c r="L4500" t="s">
        <v>119</v>
      </c>
      <c r="M4500" t="s">
        <v>57</v>
      </c>
      <c r="N4500" t="s">
        <v>5320</v>
      </c>
      <c r="O4500" t="s">
        <v>61</v>
      </c>
      <c r="P4500" t="s">
        <v>61</v>
      </c>
      <c r="Q4500" t="s">
        <v>143</v>
      </c>
      <c r="R4500" t="s">
        <v>143</v>
      </c>
      <c r="S4500" t="s">
        <v>143</v>
      </c>
      <c r="T4500" t="s">
        <v>143</v>
      </c>
      <c r="U4500" t="s">
        <v>143</v>
      </c>
      <c r="V4500" t="s">
        <v>143</v>
      </c>
      <c r="W4500" t="s">
        <v>143</v>
      </c>
      <c r="X4500" t="s">
        <v>143</v>
      </c>
      <c r="Y4500" t="s">
        <v>143</v>
      </c>
      <c r="Z4500" t="s">
        <v>143</v>
      </c>
      <c r="AA4500" t="s">
        <v>122</v>
      </c>
      <c r="AB4500" t="s">
        <v>61</v>
      </c>
      <c r="AC4500" t="s">
        <v>65</v>
      </c>
      <c r="AD4500">
        <v>19.9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66</v>
      </c>
      <c r="AM4500">
        <v>0</v>
      </c>
      <c r="AN4500">
        <v>1</v>
      </c>
      <c r="AO4500">
        <v>0</v>
      </c>
      <c r="AP4500" t="s">
        <v>123</v>
      </c>
      <c r="AQ4500" t="s">
        <v>78</v>
      </c>
      <c r="AR4500" t="s">
        <v>182</v>
      </c>
      <c r="AT4500">
        <v>20200</v>
      </c>
      <c r="AU4500">
        <v>1</v>
      </c>
      <c r="AV4500">
        <v>0</v>
      </c>
      <c r="AW4500">
        <v>1</v>
      </c>
      <c r="AX4500">
        <v>0</v>
      </c>
      <c r="AY4500">
        <v>6</v>
      </c>
      <c r="AZ4500" t="s">
        <v>125</v>
      </c>
      <c r="BA4500">
        <v>1</v>
      </c>
      <c r="BB4500" t="s">
        <v>71</v>
      </c>
      <c r="BC4500">
        <v>4</v>
      </c>
    </row>
    <row r="4501" spans="1:55">
      <c r="A4501" t="s">
        <v>8543</v>
      </c>
      <c r="B4501" t="s">
        <v>73</v>
      </c>
      <c r="C4501">
        <v>59</v>
      </c>
      <c r="D4501" t="s">
        <v>61</v>
      </c>
      <c r="E4501">
        <v>0</v>
      </c>
      <c r="F4501" t="s">
        <v>5146</v>
      </c>
      <c r="G4501">
        <v>93402</v>
      </c>
      <c r="H4501">
        <v>35.279984</v>
      </c>
      <c r="I4501">
        <v>-120.824288</v>
      </c>
      <c r="J4501">
        <v>0</v>
      </c>
      <c r="K4501">
        <v>34</v>
      </c>
      <c r="L4501" t="s">
        <v>59</v>
      </c>
      <c r="M4501" t="s">
        <v>61</v>
      </c>
      <c r="N4501" t="s">
        <v>143</v>
      </c>
      <c r="O4501" t="s">
        <v>143</v>
      </c>
      <c r="P4501" t="s">
        <v>57</v>
      </c>
      <c r="Q4501" t="s">
        <v>62</v>
      </c>
      <c r="R4501" t="s">
        <v>313</v>
      </c>
      <c r="S4501" t="s">
        <v>61</v>
      </c>
      <c r="T4501" t="s">
        <v>61</v>
      </c>
      <c r="U4501" t="s">
        <v>61</v>
      </c>
      <c r="V4501" t="s">
        <v>61</v>
      </c>
      <c r="W4501" t="s">
        <v>61</v>
      </c>
      <c r="X4501" t="s">
        <v>61</v>
      </c>
      <c r="Y4501" t="s">
        <v>61</v>
      </c>
      <c r="Z4501" t="s">
        <v>57</v>
      </c>
      <c r="AA4501" t="s">
        <v>77</v>
      </c>
      <c r="AB4501" t="s">
        <v>57</v>
      </c>
      <c r="AC4501" t="s">
        <v>87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66</v>
      </c>
      <c r="AM4501">
        <v>0</v>
      </c>
      <c r="AN4501">
        <v>1</v>
      </c>
      <c r="AO4501">
        <v>0</v>
      </c>
      <c r="AP4501" t="s">
        <v>164</v>
      </c>
      <c r="AQ4501" t="s">
        <v>92</v>
      </c>
      <c r="AR4501" t="s">
        <v>182</v>
      </c>
      <c r="AS4501">
        <v>1</v>
      </c>
      <c r="AT4501">
        <v>14859</v>
      </c>
      <c r="AU4501">
        <v>1</v>
      </c>
      <c r="AV4501">
        <v>0</v>
      </c>
      <c r="AW4501">
        <v>1</v>
      </c>
      <c r="AX4501">
        <v>0</v>
      </c>
      <c r="AY4501">
        <v>4</v>
      </c>
      <c r="AZ4501" t="s">
        <v>165</v>
      </c>
      <c r="BA4501">
        <v>5</v>
      </c>
      <c r="BB4501" t="s">
        <v>80</v>
      </c>
      <c r="BC4501">
        <v>2</v>
      </c>
    </row>
    <row r="4502" spans="1:55">
      <c r="A4502" t="s">
        <v>8544</v>
      </c>
      <c r="B4502" t="s">
        <v>73</v>
      </c>
      <c r="C4502">
        <v>68</v>
      </c>
      <c r="D4502" t="s">
        <v>57</v>
      </c>
      <c r="E4502">
        <v>0</v>
      </c>
      <c r="F4502" t="s">
        <v>6696</v>
      </c>
      <c r="G4502">
        <v>92651</v>
      </c>
      <c r="H4502">
        <v>33.570023</v>
      </c>
      <c r="I4502">
        <v>-117.773669</v>
      </c>
      <c r="J4502">
        <v>1</v>
      </c>
      <c r="K4502">
        <v>44</v>
      </c>
      <c r="L4502" t="s">
        <v>59</v>
      </c>
      <c r="M4502" t="s">
        <v>57</v>
      </c>
      <c r="N4502" t="s">
        <v>8319</v>
      </c>
      <c r="O4502" t="s">
        <v>57</v>
      </c>
      <c r="P4502" t="s">
        <v>57</v>
      </c>
      <c r="Q4502" t="s">
        <v>62</v>
      </c>
      <c r="R4502" t="s">
        <v>121</v>
      </c>
      <c r="S4502" t="s">
        <v>61</v>
      </c>
      <c r="T4502" t="s">
        <v>57</v>
      </c>
      <c r="U4502" t="s">
        <v>61</v>
      </c>
      <c r="V4502" t="s">
        <v>61</v>
      </c>
      <c r="W4502" t="s">
        <v>61</v>
      </c>
      <c r="X4502" t="s">
        <v>57</v>
      </c>
      <c r="Y4502" t="s">
        <v>57</v>
      </c>
      <c r="Z4502" t="s">
        <v>57</v>
      </c>
      <c r="AA4502" t="s">
        <v>64</v>
      </c>
      <c r="AB4502" t="s">
        <v>61</v>
      </c>
      <c r="AC4502" t="s">
        <v>65</v>
      </c>
      <c r="AD4502">
        <v>88.40000000000001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88</v>
      </c>
      <c r="AK4502" t="s">
        <v>89</v>
      </c>
      <c r="AL4502" t="s">
        <v>181</v>
      </c>
      <c r="AM4502">
        <v>1</v>
      </c>
      <c r="AN4502">
        <v>0</v>
      </c>
      <c r="AO4502">
        <v>0</v>
      </c>
      <c r="AP4502" t="s">
        <v>176</v>
      </c>
      <c r="AQ4502" t="s">
        <v>124</v>
      </c>
      <c r="AR4502" t="s">
        <v>93</v>
      </c>
      <c r="AS4502">
        <v>4</v>
      </c>
      <c r="AT4502">
        <v>25206</v>
      </c>
      <c r="AU4502">
        <v>1</v>
      </c>
      <c r="AV4502">
        <v>1</v>
      </c>
      <c r="AW4502">
        <v>0</v>
      </c>
      <c r="AX4502">
        <v>88.40000000000001</v>
      </c>
      <c r="AY4502">
        <v>5</v>
      </c>
      <c r="AZ4502" t="s">
        <v>177</v>
      </c>
      <c r="BA4502">
        <v>1</v>
      </c>
      <c r="BB4502" t="s">
        <v>71</v>
      </c>
      <c r="BC4502">
        <v>4</v>
      </c>
    </row>
    <row r="4503" spans="1:55">
      <c r="A4503" t="s">
        <v>8545</v>
      </c>
      <c r="B4503" t="s">
        <v>73</v>
      </c>
      <c r="C4503">
        <v>28</v>
      </c>
      <c r="D4503" t="s">
        <v>61</v>
      </c>
      <c r="E4503">
        <v>0</v>
      </c>
      <c r="F4503" t="s">
        <v>226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98</v>
      </c>
      <c r="M4503" t="s">
        <v>57</v>
      </c>
      <c r="N4503" t="s">
        <v>4199</v>
      </c>
      <c r="O4503" t="s">
        <v>57</v>
      </c>
      <c r="P4503" t="s">
        <v>57</v>
      </c>
      <c r="Q4503" t="s">
        <v>85</v>
      </c>
      <c r="R4503" t="s">
        <v>304</v>
      </c>
      <c r="S4503" t="s">
        <v>61</v>
      </c>
      <c r="T4503" t="s">
        <v>61</v>
      </c>
      <c r="U4503" t="s">
        <v>61</v>
      </c>
      <c r="V4503" t="s">
        <v>61</v>
      </c>
      <c r="W4503" t="s">
        <v>61</v>
      </c>
      <c r="X4503" t="s">
        <v>61</v>
      </c>
      <c r="Y4503" t="s">
        <v>57</v>
      </c>
      <c r="Z4503" t="s">
        <v>57</v>
      </c>
      <c r="AA4503" t="s">
        <v>77</v>
      </c>
      <c r="AB4503" t="s">
        <v>57</v>
      </c>
      <c r="AC4503" t="s">
        <v>65</v>
      </c>
      <c r="AD4503">
        <v>74.15000000000001</v>
      </c>
      <c r="AE4503">
        <v>811.8</v>
      </c>
      <c r="AF4503">
        <v>0</v>
      </c>
      <c r="AG4503">
        <v>0</v>
      </c>
      <c r="AH4503">
        <v>292.4</v>
      </c>
      <c r="AI4503">
        <v>1104.2</v>
      </c>
      <c r="AJ4503" t="s">
        <v>88</v>
      </c>
      <c r="AK4503" t="s">
        <v>205</v>
      </c>
      <c r="AL4503" t="s">
        <v>329</v>
      </c>
      <c r="AM4503">
        <v>1</v>
      </c>
      <c r="AN4503">
        <v>0</v>
      </c>
      <c r="AO4503">
        <v>0</v>
      </c>
      <c r="AP4503" t="s">
        <v>67</v>
      </c>
      <c r="AQ4503" t="s">
        <v>116</v>
      </c>
      <c r="AR4503" t="s">
        <v>93</v>
      </c>
      <c r="AS4503">
        <v>2</v>
      </c>
      <c r="AT4503">
        <v>44764</v>
      </c>
      <c r="AU4503">
        <v>1</v>
      </c>
      <c r="AV4503">
        <v>1</v>
      </c>
      <c r="AW4503">
        <v>0</v>
      </c>
      <c r="AX4503">
        <v>74.15000000000001</v>
      </c>
      <c r="AY4503">
        <v>2</v>
      </c>
      <c r="AZ4503" t="s">
        <v>70</v>
      </c>
      <c r="BA4503">
        <v>7</v>
      </c>
      <c r="BB4503" t="s">
        <v>95</v>
      </c>
      <c r="BC4503">
        <v>1</v>
      </c>
    </row>
    <row r="4504" spans="1:55">
      <c r="A4504" t="s">
        <v>8546</v>
      </c>
      <c r="B4504" t="s">
        <v>73</v>
      </c>
      <c r="C4504">
        <v>30</v>
      </c>
      <c r="D4504" t="s">
        <v>57</v>
      </c>
      <c r="E4504">
        <v>0</v>
      </c>
      <c r="F4504" t="s">
        <v>3702</v>
      </c>
      <c r="G4504">
        <v>91344</v>
      </c>
      <c r="H4504">
        <v>34.291273</v>
      </c>
      <c r="I4504">
        <v>-118.505104</v>
      </c>
      <c r="J4504">
        <v>5</v>
      </c>
      <c r="K4504">
        <v>72</v>
      </c>
      <c r="L4504" t="s">
        <v>119</v>
      </c>
      <c r="M4504" t="s">
        <v>61</v>
      </c>
      <c r="N4504" t="s">
        <v>143</v>
      </c>
      <c r="O4504" t="s">
        <v>143</v>
      </c>
      <c r="P4504" t="s">
        <v>57</v>
      </c>
      <c r="Q4504" t="s">
        <v>62</v>
      </c>
      <c r="R4504" t="s">
        <v>633</v>
      </c>
      <c r="S4504" t="s">
        <v>57</v>
      </c>
      <c r="T4504" t="s">
        <v>57</v>
      </c>
      <c r="U4504" t="s">
        <v>57</v>
      </c>
      <c r="V4504" t="s">
        <v>57</v>
      </c>
      <c r="W4504" t="s">
        <v>61</v>
      </c>
      <c r="X4504" t="s">
        <v>57</v>
      </c>
      <c r="Y4504" t="s">
        <v>57</v>
      </c>
      <c r="Z4504" t="s">
        <v>57</v>
      </c>
      <c r="AA4504" t="s">
        <v>122</v>
      </c>
      <c r="AB4504" t="s">
        <v>57</v>
      </c>
      <c r="AC4504" t="s">
        <v>65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66</v>
      </c>
      <c r="AM4504">
        <v>0</v>
      </c>
      <c r="AN4504">
        <v>1</v>
      </c>
      <c r="AO4504">
        <v>0</v>
      </c>
      <c r="AP4504" t="s">
        <v>123</v>
      </c>
      <c r="AQ4504" t="s">
        <v>68</v>
      </c>
      <c r="AR4504" t="s">
        <v>69</v>
      </c>
      <c r="AS4504">
        <v>7</v>
      </c>
      <c r="AT4504">
        <v>48867</v>
      </c>
      <c r="AU4504">
        <v>1</v>
      </c>
      <c r="AV4504">
        <v>0</v>
      </c>
      <c r="AW4504">
        <v>1</v>
      </c>
      <c r="AX4504">
        <v>0</v>
      </c>
      <c r="AY4504">
        <v>6</v>
      </c>
      <c r="AZ4504" t="s">
        <v>125</v>
      </c>
      <c r="BA4504">
        <v>1</v>
      </c>
      <c r="BB4504" t="s">
        <v>71</v>
      </c>
      <c r="BC4504">
        <v>4</v>
      </c>
    </row>
    <row r="4505" spans="1:55">
      <c r="A4505" t="s">
        <v>8547</v>
      </c>
      <c r="B4505" t="s">
        <v>56</v>
      </c>
      <c r="C4505">
        <v>62</v>
      </c>
      <c r="D4505" t="s">
        <v>61</v>
      </c>
      <c r="E4505">
        <v>0</v>
      </c>
      <c r="F4505" t="s">
        <v>5142</v>
      </c>
      <c r="G4505">
        <v>93625</v>
      </c>
      <c r="H4505">
        <v>36.625792</v>
      </c>
      <c r="I4505">
        <v>-119.672483</v>
      </c>
      <c r="J4505">
        <v>0</v>
      </c>
      <c r="K4505">
        <v>53</v>
      </c>
      <c r="L4505" t="s">
        <v>59</v>
      </c>
      <c r="M4505" t="s">
        <v>57</v>
      </c>
      <c r="N4505" t="s">
        <v>3464</v>
      </c>
      <c r="O4505" t="s">
        <v>61</v>
      </c>
      <c r="P4505" t="s">
        <v>61</v>
      </c>
      <c r="Q4505" t="s">
        <v>143</v>
      </c>
      <c r="R4505" t="s">
        <v>143</v>
      </c>
      <c r="S4505" t="s">
        <v>143</v>
      </c>
      <c r="T4505" t="s">
        <v>143</v>
      </c>
      <c r="U4505" t="s">
        <v>143</v>
      </c>
      <c r="V4505" t="s">
        <v>143</v>
      </c>
      <c r="W4505" t="s">
        <v>143</v>
      </c>
      <c r="X4505" t="s">
        <v>143</v>
      </c>
      <c r="Y4505" t="s">
        <v>143</v>
      </c>
      <c r="Z4505" t="s">
        <v>143</v>
      </c>
      <c r="AA4505" t="s">
        <v>122</v>
      </c>
      <c r="AB4505" t="s">
        <v>61</v>
      </c>
      <c r="AC4505" t="s">
        <v>65</v>
      </c>
      <c r="AD4505">
        <v>19.85</v>
      </c>
      <c r="AE4505">
        <v>1049.6</v>
      </c>
      <c r="AF4505">
        <v>0</v>
      </c>
      <c r="AG4505">
        <v>0</v>
      </c>
      <c r="AH4505">
        <v>996.9299999999999</v>
      </c>
      <c r="AI4505">
        <v>2046.53</v>
      </c>
      <c r="AJ4505" t="s">
        <v>66</v>
      </c>
      <c r="AM4505">
        <v>0</v>
      </c>
      <c r="AN4505">
        <v>1</v>
      </c>
      <c r="AO4505">
        <v>0</v>
      </c>
      <c r="AP4505" t="s">
        <v>123</v>
      </c>
      <c r="AQ4505" t="s">
        <v>124</v>
      </c>
      <c r="AR4505" t="s">
        <v>182</v>
      </c>
      <c r="AT4505">
        <v>5635</v>
      </c>
      <c r="AU4505">
        <v>1</v>
      </c>
      <c r="AV4505">
        <v>0</v>
      </c>
      <c r="AW4505">
        <v>1</v>
      </c>
      <c r="AX4505">
        <v>0</v>
      </c>
      <c r="AY4505">
        <v>6</v>
      </c>
      <c r="AZ4505" t="s">
        <v>125</v>
      </c>
      <c r="BA4505">
        <v>2</v>
      </c>
      <c r="BB4505" t="s">
        <v>126</v>
      </c>
      <c r="BC4505">
        <v>3</v>
      </c>
    </row>
    <row r="4506" spans="1:55">
      <c r="A4506" t="s">
        <v>8548</v>
      </c>
      <c r="B4506" t="s">
        <v>73</v>
      </c>
      <c r="C4506">
        <v>80</v>
      </c>
      <c r="D4506" t="s">
        <v>61</v>
      </c>
      <c r="E4506">
        <v>0</v>
      </c>
      <c r="F4506" t="s">
        <v>1282</v>
      </c>
      <c r="G4506">
        <v>95536</v>
      </c>
      <c r="H4506">
        <v>40.4785</v>
      </c>
      <c r="I4506">
        <v>-124.301372</v>
      </c>
      <c r="J4506">
        <v>0</v>
      </c>
      <c r="K4506">
        <v>4</v>
      </c>
      <c r="L4506" t="s">
        <v>59</v>
      </c>
      <c r="M4506" t="s">
        <v>57</v>
      </c>
      <c r="N4506" t="s">
        <v>156</v>
      </c>
      <c r="O4506" t="s">
        <v>61</v>
      </c>
      <c r="P4506" t="s">
        <v>57</v>
      </c>
      <c r="Q4506" t="s">
        <v>85</v>
      </c>
      <c r="R4506" t="s">
        <v>174</v>
      </c>
      <c r="S4506" t="s">
        <v>61</v>
      </c>
      <c r="T4506" t="s">
        <v>61</v>
      </c>
      <c r="U4506" t="s">
        <v>57</v>
      </c>
      <c r="V4506" t="s">
        <v>61</v>
      </c>
      <c r="W4506" t="s">
        <v>57</v>
      </c>
      <c r="X4506" t="s">
        <v>57</v>
      </c>
      <c r="Y4506" t="s">
        <v>57</v>
      </c>
      <c r="Z4506" t="s">
        <v>57</v>
      </c>
      <c r="AA4506" t="s">
        <v>122</v>
      </c>
      <c r="AB4506" t="s">
        <v>57</v>
      </c>
      <c r="AC4506" t="s">
        <v>87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66</v>
      </c>
      <c r="AM4506">
        <v>0</v>
      </c>
      <c r="AN4506">
        <v>1</v>
      </c>
      <c r="AO4506">
        <v>0</v>
      </c>
      <c r="AP4506" t="s">
        <v>91</v>
      </c>
      <c r="AQ4506" t="s">
        <v>104</v>
      </c>
      <c r="AR4506" t="s">
        <v>105</v>
      </c>
      <c r="AS4506">
        <v>5</v>
      </c>
      <c r="AT4506">
        <v>2965</v>
      </c>
      <c r="AU4506">
        <v>1</v>
      </c>
      <c r="AV4506">
        <v>0</v>
      </c>
      <c r="AW4506">
        <v>1</v>
      </c>
      <c r="AX4506">
        <v>0</v>
      </c>
      <c r="AY4506">
        <v>1</v>
      </c>
      <c r="AZ4506" t="s">
        <v>94</v>
      </c>
      <c r="BA4506">
        <v>7</v>
      </c>
      <c r="BB4506" t="s">
        <v>95</v>
      </c>
      <c r="BC4506">
        <v>1</v>
      </c>
    </row>
    <row r="4507" spans="1:55">
      <c r="A4507" t="s">
        <v>8549</v>
      </c>
      <c r="B4507" t="s">
        <v>73</v>
      </c>
      <c r="C4507">
        <v>32</v>
      </c>
      <c r="D4507" t="s">
        <v>61</v>
      </c>
      <c r="E4507">
        <v>0</v>
      </c>
      <c r="F4507" t="s">
        <v>776</v>
      </c>
      <c r="G4507">
        <v>95062</v>
      </c>
      <c r="H4507">
        <v>36.974575</v>
      </c>
      <c r="I4507">
        <v>-121.991149</v>
      </c>
      <c r="J4507">
        <v>0</v>
      </c>
      <c r="K4507">
        <v>3</v>
      </c>
      <c r="L4507" t="s">
        <v>59</v>
      </c>
      <c r="M4507" t="s">
        <v>61</v>
      </c>
      <c r="N4507" t="s">
        <v>143</v>
      </c>
      <c r="O4507" t="s">
        <v>143</v>
      </c>
      <c r="P4507" t="s">
        <v>57</v>
      </c>
      <c r="Q4507" t="s">
        <v>62</v>
      </c>
      <c r="R4507" t="s">
        <v>332</v>
      </c>
      <c r="S4507" t="s">
        <v>57</v>
      </c>
      <c r="T4507" t="s">
        <v>61</v>
      </c>
      <c r="U4507" t="s">
        <v>57</v>
      </c>
      <c r="V4507" t="s">
        <v>57</v>
      </c>
      <c r="W4507" t="s">
        <v>61</v>
      </c>
      <c r="X4507" t="s">
        <v>61</v>
      </c>
      <c r="Y4507" t="s">
        <v>61</v>
      </c>
      <c r="Z4507" t="s">
        <v>57</v>
      </c>
      <c r="AA4507" t="s">
        <v>77</v>
      </c>
      <c r="AB4507" t="s">
        <v>61</v>
      </c>
      <c r="AC4507" t="s">
        <v>65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170</v>
      </c>
      <c r="AM4507">
        <v>0</v>
      </c>
      <c r="AN4507">
        <v>0</v>
      </c>
      <c r="AO4507">
        <v>0</v>
      </c>
      <c r="AP4507" t="s">
        <v>91</v>
      </c>
      <c r="AQ4507" t="s">
        <v>68</v>
      </c>
      <c r="AR4507" t="s">
        <v>137</v>
      </c>
      <c r="AS4507">
        <v>4</v>
      </c>
      <c r="AT4507">
        <v>36631</v>
      </c>
      <c r="AU4507">
        <v>0</v>
      </c>
      <c r="AX4507">
        <v>0</v>
      </c>
      <c r="AY4507">
        <v>1</v>
      </c>
      <c r="AZ4507" t="s">
        <v>94</v>
      </c>
      <c r="BA4507">
        <v>8</v>
      </c>
      <c r="BB4507" t="s">
        <v>95</v>
      </c>
      <c r="BC4507">
        <v>1</v>
      </c>
    </row>
    <row r="4508" spans="1:55">
      <c r="A4508" t="s">
        <v>8550</v>
      </c>
      <c r="B4508" t="s">
        <v>73</v>
      </c>
      <c r="C4508">
        <v>19</v>
      </c>
      <c r="D4508" t="s">
        <v>61</v>
      </c>
      <c r="E4508">
        <v>0</v>
      </c>
      <c r="F4508" t="s">
        <v>514</v>
      </c>
      <c r="G4508">
        <v>92027</v>
      </c>
      <c r="H4508">
        <v>33.141265</v>
      </c>
      <c r="I4508">
        <v>-116.967221</v>
      </c>
      <c r="J4508">
        <v>0</v>
      </c>
      <c r="K4508">
        <v>67</v>
      </c>
      <c r="L4508" t="s">
        <v>119</v>
      </c>
      <c r="M4508" t="s">
        <v>57</v>
      </c>
      <c r="N4508" t="s">
        <v>8551</v>
      </c>
      <c r="O4508" t="s">
        <v>57</v>
      </c>
      <c r="P4508" t="s">
        <v>57</v>
      </c>
      <c r="Q4508" t="s">
        <v>135</v>
      </c>
      <c r="R4508" t="s">
        <v>147</v>
      </c>
      <c r="S4508" t="s">
        <v>57</v>
      </c>
      <c r="T4508" t="s">
        <v>57</v>
      </c>
      <c r="U4508" t="s">
        <v>57</v>
      </c>
      <c r="V4508" t="s">
        <v>57</v>
      </c>
      <c r="W4508" t="s">
        <v>57</v>
      </c>
      <c r="X4508" t="s">
        <v>57</v>
      </c>
      <c r="Y4508" t="s">
        <v>57</v>
      </c>
      <c r="Z4508" t="s">
        <v>57</v>
      </c>
      <c r="AA4508" t="s">
        <v>64</v>
      </c>
      <c r="AB4508" t="s">
        <v>57</v>
      </c>
      <c r="AC4508" t="s">
        <v>87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66</v>
      </c>
      <c r="AM4508">
        <v>0</v>
      </c>
      <c r="AN4508">
        <v>1</v>
      </c>
      <c r="AO4508">
        <v>0</v>
      </c>
      <c r="AP4508" t="s">
        <v>123</v>
      </c>
      <c r="AQ4508" t="s">
        <v>116</v>
      </c>
      <c r="AR4508" t="s">
        <v>93</v>
      </c>
      <c r="AS4508">
        <v>8</v>
      </c>
      <c r="AT4508">
        <v>48690</v>
      </c>
      <c r="AU4508">
        <v>1</v>
      </c>
      <c r="AV4508">
        <v>0</v>
      </c>
      <c r="AW4508">
        <v>1</v>
      </c>
      <c r="AX4508">
        <v>0</v>
      </c>
      <c r="AY4508">
        <v>6</v>
      </c>
      <c r="AZ4508" t="s">
        <v>125</v>
      </c>
      <c r="BA4508">
        <v>2</v>
      </c>
      <c r="BB4508" t="s">
        <v>126</v>
      </c>
      <c r="BC4508">
        <v>3</v>
      </c>
    </row>
    <row r="4509" spans="1:55">
      <c r="A4509" t="s">
        <v>8552</v>
      </c>
      <c r="B4509" t="s">
        <v>56</v>
      </c>
      <c r="C4509">
        <v>32</v>
      </c>
      <c r="D4509" t="s">
        <v>61</v>
      </c>
      <c r="E4509">
        <v>0</v>
      </c>
      <c r="F4509" t="s">
        <v>252</v>
      </c>
      <c r="G4509">
        <v>92130</v>
      </c>
      <c r="H4509">
        <v>32.957195</v>
      </c>
      <c r="I4509">
        <v>-117.202542</v>
      </c>
      <c r="J4509">
        <v>0</v>
      </c>
      <c r="K4509">
        <v>35</v>
      </c>
      <c r="L4509" t="s">
        <v>59</v>
      </c>
      <c r="M4509" t="s">
        <v>57</v>
      </c>
      <c r="N4509" t="s">
        <v>8553</v>
      </c>
      <c r="O4509" t="s">
        <v>57</v>
      </c>
      <c r="P4509" t="s">
        <v>57</v>
      </c>
      <c r="Q4509" t="s">
        <v>85</v>
      </c>
      <c r="R4509" t="s">
        <v>174</v>
      </c>
      <c r="S4509" t="s">
        <v>61</v>
      </c>
      <c r="T4509" t="s">
        <v>61</v>
      </c>
      <c r="U4509" t="s">
        <v>61</v>
      </c>
      <c r="V4509" t="s">
        <v>61</v>
      </c>
      <c r="W4509" t="s">
        <v>57</v>
      </c>
      <c r="X4509" t="s">
        <v>61</v>
      </c>
      <c r="Y4509" t="s">
        <v>61</v>
      </c>
      <c r="Z4509" t="s">
        <v>57</v>
      </c>
      <c r="AA4509" t="s">
        <v>77</v>
      </c>
      <c r="AB4509" t="s">
        <v>57</v>
      </c>
      <c r="AC4509" t="s">
        <v>87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88</v>
      </c>
      <c r="AK4509" t="s">
        <v>89</v>
      </c>
      <c r="AL4509" t="s">
        <v>181</v>
      </c>
      <c r="AM4509">
        <v>1</v>
      </c>
      <c r="AN4509">
        <v>0</v>
      </c>
      <c r="AO4509">
        <v>0</v>
      </c>
      <c r="AP4509" t="s">
        <v>164</v>
      </c>
      <c r="AQ4509" t="s">
        <v>68</v>
      </c>
      <c r="AR4509" t="s">
        <v>93</v>
      </c>
      <c r="AS4509">
        <v>2</v>
      </c>
      <c r="AT4509">
        <v>28201</v>
      </c>
      <c r="AU4509">
        <v>1</v>
      </c>
      <c r="AV4509">
        <v>1</v>
      </c>
      <c r="AW4509">
        <v>0</v>
      </c>
      <c r="AX4509">
        <v>86.45</v>
      </c>
      <c r="AY4509">
        <v>4</v>
      </c>
      <c r="AZ4509" t="s">
        <v>165</v>
      </c>
      <c r="BA4509">
        <v>7</v>
      </c>
      <c r="BB4509" t="s">
        <v>95</v>
      </c>
      <c r="BC4509">
        <v>1</v>
      </c>
    </row>
    <row r="4510" spans="1:55">
      <c r="A4510" t="s">
        <v>8554</v>
      </c>
      <c r="B4510" t="s">
        <v>56</v>
      </c>
      <c r="C4510">
        <v>62</v>
      </c>
      <c r="D4510" t="s">
        <v>57</v>
      </c>
      <c r="E4510">
        <v>3</v>
      </c>
      <c r="F4510" t="s">
        <v>355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129</v>
      </c>
      <c r="M4510" t="s">
        <v>57</v>
      </c>
      <c r="N4510" t="s">
        <v>8555</v>
      </c>
      <c r="O4510" t="s">
        <v>57</v>
      </c>
      <c r="P4510" t="s">
        <v>57</v>
      </c>
      <c r="Q4510" t="s">
        <v>85</v>
      </c>
      <c r="R4510" t="s">
        <v>618</v>
      </c>
      <c r="S4510" t="s">
        <v>57</v>
      </c>
      <c r="T4510" t="s">
        <v>57</v>
      </c>
      <c r="U4510" t="s">
        <v>61</v>
      </c>
      <c r="V4510" t="s">
        <v>61</v>
      </c>
      <c r="W4510" t="s">
        <v>57</v>
      </c>
      <c r="X4510" t="s">
        <v>57</v>
      </c>
      <c r="Y4510" t="s">
        <v>57</v>
      </c>
      <c r="Z4510" t="s">
        <v>57</v>
      </c>
      <c r="AA4510" t="s">
        <v>77</v>
      </c>
      <c r="AB4510" t="s">
        <v>57</v>
      </c>
      <c r="AC4510" t="s">
        <v>87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66</v>
      </c>
      <c r="AM4510">
        <v>0</v>
      </c>
      <c r="AN4510">
        <v>1</v>
      </c>
      <c r="AO4510">
        <v>0</v>
      </c>
      <c r="AP4510" t="s">
        <v>123</v>
      </c>
      <c r="AQ4510" t="s">
        <v>124</v>
      </c>
      <c r="AR4510" t="s">
        <v>105</v>
      </c>
      <c r="AS4510">
        <v>6</v>
      </c>
      <c r="AT4510">
        <v>3641</v>
      </c>
      <c r="AU4510">
        <v>1</v>
      </c>
      <c r="AV4510">
        <v>0</v>
      </c>
      <c r="AW4510">
        <v>1</v>
      </c>
      <c r="AX4510">
        <v>0</v>
      </c>
      <c r="AY4510">
        <v>6</v>
      </c>
      <c r="AZ4510" t="s">
        <v>125</v>
      </c>
      <c r="BA4510">
        <v>5</v>
      </c>
      <c r="BB4510" t="s">
        <v>80</v>
      </c>
      <c r="BC4510">
        <v>2</v>
      </c>
    </row>
    <row r="4511" spans="1:55">
      <c r="A4511" t="s">
        <v>8556</v>
      </c>
      <c r="B4511" t="s">
        <v>56</v>
      </c>
      <c r="C4511">
        <v>29</v>
      </c>
      <c r="D4511" t="s">
        <v>61</v>
      </c>
      <c r="E4511">
        <v>0</v>
      </c>
      <c r="F4511" t="s">
        <v>4432</v>
      </c>
      <c r="G4511">
        <v>92270</v>
      </c>
      <c r="H4511">
        <v>33.763678</v>
      </c>
      <c r="I4511">
        <v>-116.429928</v>
      </c>
      <c r="J4511">
        <v>0</v>
      </c>
      <c r="K4511">
        <v>1</v>
      </c>
      <c r="L4511" t="s">
        <v>59</v>
      </c>
      <c r="M4511" t="s">
        <v>57</v>
      </c>
      <c r="N4511" t="s">
        <v>8557</v>
      </c>
      <c r="O4511" t="s">
        <v>61</v>
      </c>
      <c r="P4511" t="s">
        <v>57</v>
      </c>
      <c r="Q4511" t="s">
        <v>85</v>
      </c>
      <c r="R4511" t="s">
        <v>254</v>
      </c>
      <c r="S4511" t="s">
        <v>57</v>
      </c>
      <c r="T4511" t="s">
        <v>61</v>
      </c>
      <c r="U4511" t="s">
        <v>61</v>
      </c>
      <c r="V4511" t="s">
        <v>61</v>
      </c>
      <c r="W4511" t="s">
        <v>57</v>
      </c>
      <c r="X4511" t="s">
        <v>57</v>
      </c>
      <c r="Y4511" t="s">
        <v>57</v>
      </c>
      <c r="Z4511" t="s">
        <v>57</v>
      </c>
      <c r="AA4511" t="s">
        <v>77</v>
      </c>
      <c r="AB4511" t="s">
        <v>57</v>
      </c>
      <c r="AC4511" t="s">
        <v>87</v>
      </c>
      <c r="AD4511">
        <v>95.59999999999999</v>
      </c>
      <c r="AE4511">
        <v>95.59999999999999</v>
      </c>
      <c r="AF4511">
        <v>0</v>
      </c>
      <c r="AG4511">
        <v>0</v>
      </c>
      <c r="AH4511">
        <v>6.67</v>
      </c>
      <c r="AI4511">
        <v>102.27</v>
      </c>
      <c r="AJ4511" t="s">
        <v>88</v>
      </c>
      <c r="AK4511" t="s">
        <v>190</v>
      </c>
      <c r="AL4511" t="s">
        <v>191</v>
      </c>
      <c r="AM4511">
        <v>1</v>
      </c>
      <c r="AN4511">
        <v>0</v>
      </c>
      <c r="AO4511">
        <v>0</v>
      </c>
      <c r="AP4511" t="s">
        <v>91</v>
      </c>
      <c r="AQ4511" t="s">
        <v>116</v>
      </c>
      <c r="AR4511" t="s">
        <v>105</v>
      </c>
      <c r="AS4511">
        <v>5</v>
      </c>
      <c r="AT4511">
        <v>12465</v>
      </c>
      <c r="AU4511">
        <v>1</v>
      </c>
      <c r="AV4511">
        <v>1</v>
      </c>
      <c r="AW4511">
        <v>0</v>
      </c>
      <c r="AX4511">
        <v>95.59999999999999</v>
      </c>
      <c r="AY4511">
        <v>1</v>
      </c>
      <c r="AZ4511" t="s">
        <v>94</v>
      </c>
      <c r="BA4511">
        <v>10</v>
      </c>
      <c r="BB4511" t="s">
        <v>95</v>
      </c>
      <c r="BC4511">
        <v>1</v>
      </c>
    </row>
    <row r="4512" spans="1:55">
      <c r="A4512" t="s">
        <v>8558</v>
      </c>
      <c r="B4512" t="s">
        <v>56</v>
      </c>
      <c r="C4512">
        <v>48</v>
      </c>
      <c r="D4512" t="s">
        <v>61</v>
      </c>
      <c r="E4512">
        <v>0</v>
      </c>
      <c r="F4512" t="s">
        <v>3306</v>
      </c>
      <c r="G4512">
        <v>91776</v>
      </c>
      <c r="H4512">
        <v>34.089927</v>
      </c>
      <c r="I4512">
        <v>-118.095645</v>
      </c>
      <c r="J4512">
        <v>0</v>
      </c>
      <c r="K4512">
        <v>3</v>
      </c>
      <c r="L4512" t="s">
        <v>59</v>
      </c>
      <c r="M4512" t="s">
        <v>57</v>
      </c>
      <c r="N4512" t="s">
        <v>6458</v>
      </c>
      <c r="O4512" t="s">
        <v>61</v>
      </c>
      <c r="P4512" t="s">
        <v>57</v>
      </c>
      <c r="Q4512" t="s">
        <v>85</v>
      </c>
      <c r="R4512" t="s">
        <v>423</v>
      </c>
      <c r="S4512" t="s">
        <v>61</v>
      </c>
      <c r="T4512" t="s">
        <v>61</v>
      </c>
      <c r="U4512" t="s">
        <v>61</v>
      </c>
      <c r="V4512" t="s">
        <v>61</v>
      </c>
      <c r="W4512" t="s">
        <v>57</v>
      </c>
      <c r="X4512" t="s">
        <v>61</v>
      </c>
      <c r="Y4512" t="s">
        <v>61</v>
      </c>
      <c r="Z4512" t="s">
        <v>61</v>
      </c>
      <c r="AA4512" t="s">
        <v>77</v>
      </c>
      <c r="AB4512" t="s">
        <v>57</v>
      </c>
      <c r="AC4512" t="s">
        <v>87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170</v>
      </c>
      <c r="AM4512">
        <v>0</v>
      </c>
      <c r="AN4512">
        <v>0</v>
      </c>
      <c r="AO4512">
        <v>0</v>
      </c>
      <c r="AP4512" t="s">
        <v>91</v>
      </c>
      <c r="AQ4512" t="s">
        <v>78</v>
      </c>
      <c r="AR4512" t="s">
        <v>93</v>
      </c>
      <c r="AS4512">
        <v>1</v>
      </c>
      <c r="AT4512">
        <v>38041</v>
      </c>
      <c r="AU4512">
        <v>0</v>
      </c>
      <c r="AX4512">
        <v>0</v>
      </c>
      <c r="AY4512">
        <v>1</v>
      </c>
      <c r="AZ4512" t="s">
        <v>94</v>
      </c>
      <c r="BA4512">
        <v>10</v>
      </c>
      <c r="BB4512" t="s">
        <v>95</v>
      </c>
      <c r="BC4512">
        <v>1</v>
      </c>
    </row>
    <row r="4513" spans="1:55">
      <c r="A4513" t="s">
        <v>8559</v>
      </c>
      <c r="B4513" t="s">
        <v>73</v>
      </c>
      <c r="C4513">
        <v>26</v>
      </c>
      <c r="D4513" t="s">
        <v>61</v>
      </c>
      <c r="E4513">
        <v>0</v>
      </c>
      <c r="F4513" t="s">
        <v>3298</v>
      </c>
      <c r="G4513">
        <v>95338</v>
      </c>
      <c r="H4513">
        <v>37.526791</v>
      </c>
      <c r="I4513">
        <v>-119.99437</v>
      </c>
      <c r="J4513">
        <v>0</v>
      </c>
      <c r="K4513">
        <v>1</v>
      </c>
      <c r="L4513" t="s">
        <v>83</v>
      </c>
      <c r="M4513" t="s">
        <v>57</v>
      </c>
      <c r="N4513" t="s">
        <v>5218</v>
      </c>
      <c r="O4513" t="s">
        <v>57</v>
      </c>
      <c r="P4513" t="s">
        <v>57</v>
      </c>
      <c r="Q4513" t="s">
        <v>85</v>
      </c>
      <c r="R4513" t="s">
        <v>618</v>
      </c>
      <c r="S4513" t="s">
        <v>61</v>
      </c>
      <c r="T4513" t="s">
        <v>61</v>
      </c>
      <c r="U4513" t="s">
        <v>61</v>
      </c>
      <c r="V4513" t="s">
        <v>61</v>
      </c>
      <c r="W4513" t="s">
        <v>61</v>
      </c>
      <c r="X4513" t="s">
        <v>61</v>
      </c>
      <c r="Y4513" t="s">
        <v>57</v>
      </c>
      <c r="Z4513" t="s">
        <v>57</v>
      </c>
      <c r="AA4513" t="s">
        <v>77</v>
      </c>
      <c r="AB4513" t="s">
        <v>57</v>
      </c>
      <c r="AC4513" t="s">
        <v>87</v>
      </c>
      <c r="AD4513">
        <v>74.90000000000001</v>
      </c>
      <c r="AE4513">
        <v>74.90000000000001</v>
      </c>
      <c r="AF4513">
        <v>0</v>
      </c>
      <c r="AG4513">
        <v>0</v>
      </c>
      <c r="AH4513">
        <v>1.84</v>
      </c>
      <c r="AI4513">
        <v>76.73999999999999</v>
      </c>
      <c r="AJ4513" t="s">
        <v>88</v>
      </c>
      <c r="AK4513" t="s">
        <v>190</v>
      </c>
      <c r="AL4513" t="s">
        <v>554</v>
      </c>
      <c r="AM4513">
        <v>1</v>
      </c>
      <c r="AN4513">
        <v>0</v>
      </c>
      <c r="AO4513">
        <v>0</v>
      </c>
      <c r="AP4513" t="s">
        <v>91</v>
      </c>
      <c r="AQ4513" t="s">
        <v>116</v>
      </c>
      <c r="AR4513" t="s">
        <v>93</v>
      </c>
      <c r="AS4513">
        <v>2</v>
      </c>
      <c r="AT4513">
        <v>10226</v>
      </c>
      <c r="AU4513">
        <v>1</v>
      </c>
      <c r="AV4513">
        <v>1</v>
      </c>
      <c r="AW4513">
        <v>0</v>
      </c>
      <c r="AX4513">
        <v>74.90000000000001</v>
      </c>
      <c r="AY4513">
        <v>1</v>
      </c>
      <c r="AZ4513" t="s">
        <v>94</v>
      </c>
      <c r="BA4513">
        <v>10</v>
      </c>
      <c r="BB4513" t="s">
        <v>95</v>
      </c>
      <c r="BC4513">
        <v>1</v>
      </c>
    </row>
    <row r="4514" spans="1:55">
      <c r="A4514" t="s">
        <v>8560</v>
      </c>
      <c r="B4514" t="s">
        <v>56</v>
      </c>
      <c r="C4514">
        <v>72</v>
      </c>
      <c r="D4514" t="s">
        <v>61</v>
      </c>
      <c r="E4514">
        <v>0</v>
      </c>
      <c r="F4514" t="s">
        <v>2181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59</v>
      </c>
      <c r="M4514" t="s">
        <v>57</v>
      </c>
      <c r="N4514" t="s">
        <v>4606</v>
      </c>
      <c r="O4514" t="s">
        <v>61</v>
      </c>
      <c r="P4514" t="s">
        <v>57</v>
      </c>
      <c r="Q4514" t="s">
        <v>85</v>
      </c>
      <c r="R4514" t="s">
        <v>382</v>
      </c>
      <c r="S4514" t="s">
        <v>57</v>
      </c>
      <c r="T4514" t="s">
        <v>61</v>
      </c>
      <c r="U4514" t="s">
        <v>61</v>
      </c>
      <c r="V4514" t="s">
        <v>61</v>
      </c>
      <c r="W4514" t="s">
        <v>61</v>
      </c>
      <c r="X4514" t="s">
        <v>61</v>
      </c>
      <c r="Y4514" t="s">
        <v>61</v>
      </c>
      <c r="Z4514" t="s">
        <v>57</v>
      </c>
      <c r="AA4514" t="s">
        <v>122</v>
      </c>
      <c r="AB4514" t="s">
        <v>57</v>
      </c>
      <c r="AC4514" t="s">
        <v>65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66</v>
      </c>
      <c r="AM4514">
        <v>0</v>
      </c>
      <c r="AN4514">
        <v>1</v>
      </c>
      <c r="AO4514">
        <v>0</v>
      </c>
      <c r="AP4514" t="s">
        <v>164</v>
      </c>
      <c r="AQ4514" t="s">
        <v>104</v>
      </c>
      <c r="AR4514" t="s">
        <v>93</v>
      </c>
      <c r="AS4514">
        <v>2</v>
      </c>
      <c r="AT4514">
        <v>273</v>
      </c>
      <c r="AU4514">
        <v>1</v>
      </c>
      <c r="AV4514">
        <v>0</v>
      </c>
      <c r="AW4514">
        <v>1</v>
      </c>
      <c r="AX4514">
        <v>0</v>
      </c>
      <c r="AY4514">
        <v>4</v>
      </c>
      <c r="AZ4514" t="s">
        <v>165</v>
      </c>
      <c r="BA4514">
        <v>4</v>
      </c>
      <c r="BB4514" t="s">
        <v>80</v>
      </c>
      <c r="BC4514">
        <v>2</v>
      </c>
    </row>
    <row r="4515" spans="1:55">
      <c r="A4515" t="s">
        <v>8561</v>
      </c>
      <c r="B4515" t="s">
        <v>73</v>
      </c>
      <c r="C4515">
        <v>53</v>
      </c>
      <c r="D4515" t="s">
        <v>57</v>
      </c>
      <c r="E4515">
        <v>0</v>
      </c>
      <c r="F4515" t="s">
        <v>523</v>
      </c>
      <c r="G4515">
        <v>95825</v>
      </c>
      <c r="H4515">
        <v>38.590035</v>
      </c>
      <c r="I4515">
        <v>-121.412455</v>
      </c>
      <c r="J4515">
        <v>1</v>
      </c>
      <c r="K4515">
        <v>42</v>
      </c>
      <c r="L4515" t="s">
        <v>59</v>
      </c>
      <c r="M4515" t="s">
        <v>57</v>
      </c>
      <c r="N4515" t="s">
        <v>4613</v>
      </c>
      <c r="O4515" t="s">
        <v>57</v>
      </c>
      <c r="P4515" t="s">
        <v>57</v>
      </c>
      <c r="Q4515" t="s">
        <v>85</v>
      </c>
      <c r="R4515" t="s">
        <v>110</v>
      </c>
      <c r="S4515" t="s">
        <v>61</v>
      </c>
      <c r="T4515" t="s">
        <v>61</v>
      </c>
      <c r="U4515" t="s">
        <v>57</v>
      </c>
      <c r="V4515" t="s">
        <v>57</v>
      </c>
      <c r="W4515" t="s">
        <v>57</v>
      </c>
      <c r="X4515" t="s">
        <v>57</v>
      </c>
      <c r="Y4515" t="s">
        <v>57</v>
      </c>
      <c r="Z4515" t="s">
        <v>57</v>
      </c>
      <c r="AA4515" t="s">
        <v>64</v>
      </c>
      <c r="AB4515" t="s">
        <v>57</v>
      </c>
      <c r="AC4515" t="s">
        <v>87</v>
      </c>
      <c r="AD4515">
        <v>108.3</v>
      </c>
      <c r="AE4515">
        <v>4586.15</v>
      </c>
      <c r="AF4515">
        <v>0</v>
      </c>
      <c r="AG4515">
        <v>0</v>
      </c>
      <c r="AH4515">
        <v>1782.9</v>
      </c>
      <c r="AI4515">
        <v>6369.05</v>
      </c>
      <c r="AJ4515" t="s">
        <v>66</v>
      </c>
      <c r="AM4515">
        <v>0</v>
      </c>
      <c r="AN4515">
        <v>1</v>
      </c>
      <c r="AO4515">
        <v>0</v>
      </c>
      <c r="AP4515" t="s">
        <v>176</v>
      </c>
      <c r="AQ4515" t="s">
        <v>92</v>
      </c>
      <c r="AR4515" t="s">
        <v>105</v>
      </c>
      <c r="AS4515">
        <v>6</v>
      </c>
      <c r="AT4515">
        <v>30715</v>
      </c>
      <c r="AU4515">
        <v>1</v>
      </c>
      <c r="AV4515">
        <v>0</v>
      </c>
      <c r="AW4515">
        <v>1</v>
      </c>
      <c r="AX4515">
        <v>0</v>
      </c>
      <c r="AY4515">
        <v>5</v>
      </c>
      <c r="AZ4515" t="s">
        <v>177</v>
      </c>
      <c r="BA4515">
        <v>3</v>
      </c>
      <c r="BB4515" t="s">
        <v>126</v>
      </c>
      <c r="BC4515">
        <v>3</v>
      </c>
    </row>
    <row r="4516" spans="1:55">
      <c r="A4516" t="s">
        <v>8562</v>
      </c>
      <c r="B4516" t="s">
        <v>56</v>
      </c>
      <c r="C4516">
        <v>24</v>
      </c>
      <c r="D4516" t="s">
        <v>57</v>
      </c>
      <c r="E4516">
        <v>2</v>
      </c>
      <c r="F4516" t="s">
        <v>3913</v>
      </c>
      <c r="G4516">
        <v>90670</v>
      </c>
      <c r="H4516">
        <v>33.933565</v>
      </c>
      <c r="I4516">
        <v>-118.062611</v>
      </c>
      <c r="J4516">
        <v>5</v>
      </c>
      <c r="K4516">
        <v>71</v>
      </c>
      <c r="L4516" t="s">
        <v>59</v>
      </c>
      <c r="M4516" t="s">
        <v>57</v>
      </c>
      <c r="N4516" t="s">
        <v>8563</v>
      </c>
      <c r="O4516" t="s">
        <v>61</v>
      </c>
      <c r="P4516" t="s">
        <v>57</v>
      </c>
      <c r="Q4516" t="s">
        <v>62</v>
      </c>
      <c r="R4516" t="s">
        <v>224</v>
      </c>
      <c r="S4516" t="s">
        <v>57</v>
      </c>
      <c r="T4516" t="s">
        <v>57</v>
      </c>
      <c r="U4516" t="s">
        <v>57</v>
      </c>
      <c r="V4516" t="s">
        <v>57</v>
      </c>
      <c r="W4516" t="s">
        <v>57</v>
      </c>
      <c r="X4516" t="s">
        <v>57</v>
      </c>
      <c r="Y4516" t="s">
        <v>57</v>
      </c>
      <c r="Z4516" t="s">
        <v>57</v>
      </c>
      <c r="AA4516" t="s">
        <v>122</v>
      </c>
      <c r="AB4516" t="s">
        <v>61</v>
      </c>
      <c r="AC4516" t="s">
        <v>65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</v>
      </c>
      <c r="AJ4516" t="s">
        <v>66</v>
      </c>
      <c r="AM4516">
        <v>0</v>
      </c>
      <c r="AN4516">
        <v>1</v>
      </c>
      <c r="AO4516">
        <v>0</v>
      </c>
      <c r="AP4516" t="s">
        <v>123</v>
      </c>
      <c r="AQ4516" t="s">
        <v>116</v>
      </c>
      <c r="AR4516" t="s">
        <v>93</v>
      </c>
      <c r="AS4516">
        <v>8</v>
      </c>
      <c r="AT4516">
        <v>16271</v>
      </c>
      <c r="AU4516">
        <v>1</v>
      </c>
      <c r="AV4516">
        <v>0</v>
      </c>
      <c r="AW4516">
        <v>1</v>
      </c>
      <c r="AX4516">
        <v>0</v>
      </c>
      <c r="AY4516">
        <v>6</v>
      </c>
      <c r="AZ4516" t="s">
        <v>125</v>
      </c>
      <c r="BA4516">
        <v>0</v>
      </c>
      <c r="BB4516" t="s">
        <v>71</v>
      </c>
      <c r="BC4516">
        <v>4</v>
      </c>
    </row>
    <row r="4517" spans="1:55">
      <c r="A4517" t="s">
        <v>8564</v>
      </c>
      <c r="B4517" t="s">
        <v>73</v>
      </c>
      <c r="C4517">
        <v>44</v>
      </c>
      <c r="D4517" t="s">
        <v>61</v>
      </c>
      <c r="E4517">
        <v>0</v>
      </c>
      <c r="F4517" t="s">
        <v>74</v>
      </c>
      <c r="G4517">
        <v>91206</v>
      </c>
      <c r="H4517">
        <v>34.162515</v>
      </c>
      <c r="I4517">
        <v>-118.203869</v>
      </c>
      <c r="J4517">
        <v>0</v>
      </c>
      <c r="K4517">
        <v>24</v>
      </c>
      <c r="L4517" t="s">
        <v>59</v>
      </c>
      <c r="M4517" t="s">
        <v>57</v>
      </c>
      <c r="N4517" t="s">
        <v>7395</v>
      </c>
      <c r="O4517" t="s">
        <v>61</v>
      </c>
      <c r="P4517" t="s">
        <v>57</v>
      </c>
      <c r="Q4517" t="s">
        <v>85</v>
      </c>
      <c r="R4517" t="s">
        <v>275</v>
      </c>
      <c r="S4517" t="s">
        <v>61</v>
      </c>
      <c r="T4517" t="s">
        <v>61</v>
      </c>
      <c r="U4517" t="s">
        <v>61</v>
      </c>
      <c r="V4517" t="s">
        <v>57</v>
      </c>
      <c r="W4517" t="s">
        <v>57</v>
      </c>
      <c r="X4517" t="s">
        <v>57</v>
      </c>
      <c r="Y4517" t="s">
        <v>57</v>
      </c>
      <c r="Z4517" t="s">
        <v>57</v>
      </c>
      <c r="AA4517" t="s">
        <v>77</v>
      </c>
      <c r="AB4517" t="s">
        <v>57</v>
      </c>
      <c r="AC4517" t="s">
        <v>87</v>
      </c>
      <c r="AD4517">
        <v>96</v>
      </c>
      <c r="AE4517">
        <v>2122.45</v>
      </c>
      <c r="AF4517">
        <v>0</v>
      </c>
      <c r="AG4517">
        <v>0</v>
      </c>
      <c r="AH4517">
        <v>594.24</v>
      </c>
      <c r="AI4517">
        <v>2716.69</v>
      </c>
      <c r="AJ4517" t="s">
        <v>88</v>
      </c>
      <c r="AK4517" t="s">
        <v>89</v>
      </c>
      <c r="AL4517" t="s">
        <v>90</v>
      </c>
      <c r="AM4517">
        <v>1</v>
      </c>
      <c r="AN4517">
        <v>0</v>
      </c>
      <c r="AO4517">
        <v>0</v>
      </c>
      <c r="AP4517" t="s">
        <v>103</v>
      </c>
      <c r="AQ4517" t="s">
        <v>78</v>
      </c>
      <c r="AR4517" t="s">
        <v>105</v>
      </c>
      <c r="AS4517">
        <v>5</v>
      </c>
      <c r="AT4517">
        <v>31297</v>
      </c>
      <c r="AU4517">
        <v>1</v>
      </c>
      <c r="AV4517">
        <v>1</v>
      </c>
      <c r="AW4517">
        <v>0</v>
      </c>
      <c r="AX4517">
        <v>96</v>
      </c>
      <c r="AY4517">
        <v>3</v>
      </c>
      <c r="AZ4517" t="s">
        <v>106</v>
      </c>
      <c r="BA4517">
        <v>7</v>
      </c>
      <c r="BB4517" t="s">
        <v>95</v>
      </c>
      <c r="BC4517">
        <v>1</v>
      </c>
    </row>
    <row r="4518" spans="1:55">
      <c r="A4518" t="s">
        <v>8565</v>
      </c>
      <c r="B4518" t="s">
        <v>56</v>
      </c>
      <c r="C4518">
        <v>40</v>
      </c>
      <c r="D4518" t="s">
        <v>57</v>
      </c>
      <c r="E4518">
        <v>3</v>
      </c>
      <c r="F4518" t="s">
        <v>262</v>
      </c>
      <c r="G4518">
        <v>95122</v>
      </c>
      <c r="H4518">
        <v>37.32886</v>
      </c>
      <c r="I4518">
        <v>-121.834567</v>
      </c>
      <c r="J4518">
        <v>3</v>
      </c>
      <c r="K4518">
        <v>13</v>
      </c>
      <c r="L4518" t="s">
        <v>59</v>
      </c>
      <c r="M4518" t="s">
        <v>57</v>
      </c>
      <c r="N4518" t="s">
        <v>8566</v>
      </c>
      <c r="O4518" t="s">
        <v>61</v>
      </c>
      <c r="P4518" t="s">
        <v>57</v>
      </c>
      <c r="Q4518" t="s">
        <v>62</v>
      </c>
      <c r="R4518" t="s">
        <v>332</v>
      </c>
      <c r="S4518" t="s">
        <v>57</v>
      </c>
      <c r="T4518" t="s">
        <v>61</v>
      </c>
      <c r="U4518" t="s">
        <v>57</v>
      </c>
      <c r="V4518" t="s">
        <v>61</v>
      </c>
      <c r="W4518" t="s">
        <v>61</v>
      </c>
      <c r="X4518" t="s">
        <v>57</v>
      </c>
      <c r="Y4518" t="s">
        <v>57</v>
      </c>
      <c r="Z4518" t="s">
        <v>57</v>
      </c>
      <c r="AA4518" t="s">
        <v>77</v>
      </c>
      <c r="AB4518" t="s">
        <v>57</v>
      </c>
      <c r="AC4518" t="s">
        <v>65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66</v>
      </c>
      <c r="AM4518">
        <v>0</v>
      </c>
      <c r="AN4518">
        <v>1</v>
      </c>
      <c r="AO4518">
        <v>0</v>
      </c>
      <c r="AP4518" t="s">
        <v>103</v>
      </c>
      <c r="AQ4518" t="s">
        <v>78</v>
      </c>
      <c r="AR4518" t="s">
        <v>69</v>
      </c>
      <c r="AS4518">
        <v>5</v>
      </c>
      <c r="AT4518">
        <v>59841</v>
      </c>
      <c r="AU4518">
        <v>1</v>
      </c>
      <c r="AV4518">
        <v>0</v>
      </c>
      <c r="AW4518">
        <v>1</v>
      </c>
      <c r="AX4518">
        <v>0</v>
      </c>
      <c r="AY4518">
        <v>3</v>
      </c>
      <c r="AZ4518" t="s">
        <v>106</v>
      </c>
      <c r="BA4518">
        <v>3</v>
      </c>
      <c r="BB4518" t="s">
        <v>126</v>
      </c>
      <c r="BC4518">
        <v>3</v>
      </c>
    </row>
    <row r="4519" spans="1:55">
      <c r="A4519" t="s">
        <v>8567</v>
      </c>
      <c r="B4519" t="s">
        <v>73</v>
      </c>
      <c r="C4519">
        <v>60</v>
      </c>
      <c r="D4519" t="s">
        <v>61</v>
      </c>
      <c r="E4519">
        <v>0</v>
      </c>
      <c r="F4519" t="s">
        <v>3076</v>
      </c>
      <c r="G4519">
        <v>91766</v>
      </c>
      <c r="H4519">
        <v>34.042286</v>
      </c>
      <c r="I4519">
        <v>-117.756106</v>
      </c>
      <c r="J4519">
        <v>0</v>
      </c>
      <c r="K4519">
        <v>1</v>
      </c>
      <c r="L4519" t="s">
        <v>83</v>
      </c>
      <c r="M4519" t="s">
        <v>61</v>
      </c>
      <c r="N4519" t="s">
        <v>143</v>
      </c>
      <c r="O4519" t="s">
        <v>143</v>
      </c>
      <c r="P4519" t="s">
        <v>57</v>
      </c>
      <c r="Q4519" t="s">
        <v>62</v>
      </c>
      <c r="R4519" t="s">
        <v>300</v>
      </c>
      <c r="S4519" t="s">
        <v>61</v>
      </c>
      <c r="T4519" t="s">
        <v>61</v>
      </c>
      <c r="U4519" t="s">
        <v>61</v>
      </c>
      <c r="V4519" t="s">
        <v>61</v>
      </c>
      <c r="W4519" t="s">
        <v>61</v>
      </c>
      <c r="X4519" t="s">
        <v>61</v>
      </c>
      <c r="Y4519" t="s">
        <v>61</v>
      </c>
      <c r="Z4519" t="s">
        <v>57</v>
      </c>
      <c r="AA4519" t="s">
        <v>77</v>
      </c>
      <c r="AB4519" t="s">
        <v>61</v>
      </c>
      <c r="AC4519" t="s">
        <v>87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88</v>
      </c>
      <c r="AK4519" t="s">
        <v>101</v>
      </c>
      <c r="AL4519" t="s">
        <v>690</v>
      </c>
      <c r="AM4519">
        <v>1</v>
      </c>
      <c r="AN4519">
        <v>0</v>
      </c>
      <c r="AO4519">
        <v>0</v>
      </c>
      <c r="AP4519" t="s">
        <v>91</v>
      </c>
      <c r="AQ4519" t="s">
        <v>124</v>
      </c>
      <c r="AR4519" t="s">
        <v>182</v>
      </c>
      <c r="AS4519">
        <v>1</v>
      </c>
      <c r="AT4519">
        <v>69974</v>
      </c>
      <c r="AU4519">
        <v>1</v>
      </c>
      <c r="AV4519">
        <v>1</v>
      </c>
      <c r="AW4519">
        <v>0</v>
      </c>
      <c r="AX4519">
        <v>24.8</v>
      </c>
      <c r="AY4519">
        <v>1</v>
      </c>
      <c r="AZ4519" t="s">
        <v>94</v>
      </c>
      <c r="BA4519">
        <v>8</v>
      </c>
      <c r="BB4519" t="s">
        <v>95</v>
      </c>
      <c r="BC4519">
        <v>1</v>
      </c>
    </row>
    <row r="4520" spans="1:55">
      <c r="A4520" t="s">
        <v>8568</v>
      </c>
      <c r="B4520" t="s">
        <v>56</v>
      </c>
      <c r="C4520">
        <v>61</v>
      </c>
      <c r="D4520" t="s">
        <v>61</v>
      </c>
      <c r="E4520">
        <v>0</v>
      </c>
      <c r="F4520" t="s">
        <v>1311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59</v>
      </c>
      <c r="M4520" t="s">
        <v>57</v>
      </c>
      <c r="N4520" t="s">
        <v>3120</v>
      </c>
      <c r="O4520" t="s">
        <v>57</v>
      </c>
      <c r="P4520" t="s">
        <v>57</v>
      </c>
      <c r="Q4520" t="s">
        <v>135</v>
      </c>
      <c r="R4520" t="s">
        <v>586</v>
      </c>
      <c r="S4520" t="s">
        <v>61</v>
      </c>
      <c r="T4520" t="s">
        <v>57</v>
      </c>
      <c r="U4520" t="s">
        <v>61</v>
      </c>
      <c r="V4520" t="s">
        <v>57</v>
      </c>
      <c r="W4520" t="s">
        <v>61</v>
      </c>
      <c r="X4520" t="s">
        <v>57</v>
      </c>
      <c r="Y4520" t="s">
        <v>57</v>
      </c>
      <c r="Z4520" t="s">
        <v>57</v>
      </c>
      <c r="AA4520" t="s">
        <v>77</v>
      </c>
      <c r="AB4520" t="s">
        <v>61</v>
      </c>
      <c r="AC4520" t="s">
        <v>65</v>
      </c>
      <c r="AD4520">
        <v>68.15000000000001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66</v>
      </c>
      <c r="AM4520">
        <v>0</v>
      </c>
      <c r="AN4520">
        <v>1</v>
      </c>
      <c r="AO4520">
        <v>0</v>
      </c>
      <c r="AP4520" t="s">
        <v>176</v>
      </c>
      <c r="AQ4520" t="s">
        <v>124</v>
      </c>
      <c r="AR4520" t="s">
        <v>69</v>
      </c>
      <c r="AS4520">
        <v>5</v>
      </c>
      <c r="AT4520">
        <v>59289</v>
      </c>
      <c r="AU4520">
        <v>1</v>
      </c>
      <c r="AV4520">
        <v>0</v>
      </c>
      <c r="AW4520">
        <v>1</v>
      </c>
      <c r="AX4520">
        <v>0</v>
      </c>
      <c r="AY4520">
        <v>5</v>
      </c>
      <c r="AZ4520" t="s">
        <v>177</v>
      </c>
      <c r="BA4520">
        <v>5</v>
      </c>
      <c r="BB4520" t="s">
        <v>80</v>
      </c>
      <c r="BC4520">
        <v>2</v>
      </c>
    </row>
    <row r="4521" spans="1:55">
      <c r="A4521" t="s">
        <v>8569</v>
      </c>
      <c r="B4521" t="s">
        <v>73</v>
      </c>
      <c r="C4521">
        <v>62</v>
      </c>
      <c r="D4521" t="s">
        <v>57</v>
      </c>
      <c r="E4521">
        <v>2</v>
      </c>
      <c r="F4521" t="s">
        <v>1788</v>
      </c>
      <c r="G4521">
        <v>95687</v>
      </c>
      <c r="H4521">
        <v>38.333133</v>
      </c>
      <c r="I4521">
        <v>-121.920151</v>
      </c>
      <c r="J4521">
        <v>8</v>
      </c>
      <c r="K4521">
        <v>4</v>
      </c>
      <c r="L4521" t="s">
        <v>59</v>
      </c>
      <c r="M4521" t="s">
        <v>57</v>
      </c>
      <c r="N4521" t="s">
        <v>1533</v>
      </c>
      <c r="O4521" t="s">
        <v>61</v>
      </c>
      <c r="P4521" t="s">
        <v>61</v>
      </c>
      <c r="Q4521" t="s">
        <v>143</v>
      </c>
      <c r="R4521" t="s">
        <v>143</v>
      </c>
      <c r="S4521" t="s">
        <v>143</v>
      </c>
      <c r="T4521" t="s">
        <v>143</v>
      </c>
      <c r="U4521" t="s">
        <v>143</v>
      </c>
      <c r="V4521" t="s">
        <v>143</v>
      </c>
      <c r="W4521" t="s">
        <v>143</v>
      </c>
      <c r="X4521" t="s">
        <v>143</v>
      </c>
      <c r="Y4521" t="s">
        <v>143</v>
      </c>
      <c r="Z4521" t="s">
        <v>143</v>
      </c>
      <c r="AA4521" t="s">
        <v>122</v>
      </c>
      <c r="AB4521" t="s">
        <v>61</v>
      </c>
      <c r="AC4521" t="s">
        <v>65</v>
      </c>
      <c r="AD4521">
        <v>19.5</v>
      </c>
      <c r="AE4521">
        <v>96.84999999999999</v>
      </c>
      <c r="AF4521">
        <v>0</v>
      </c>
      <c r="AG4521">
        <v>0</v>
      </c>
      <c r="AH4521">
        <v>14.28</v>
      </c>
      <c r="AI4521">
        <v>111.13</v>
      </c>
      <c r="AJ4521" t="s">
        <v>66</v>
      </c>
      <c r="AM4521">
        <v>0</v>
      </c>
      <c r="AN4521">
        <v>1</v>
      </c>
      <c r="AO4521">
        <v>0</v>
      </c>
      <c r="AP4521" t="s">
        <v>91</v>
      </c>
      <c r="AQ4521" t="s">
        <v>124</v>
      </c>
      <c r="AR4521" t="s">
        <v>182</v>
      </c>
      <c r="AT4521">
        <v>63157</v>
      </c>
      <c r="AU4521">
        <v>1</v>
      </c>
      <c r="AV4521">
        <v>0</v>
      </c>
      <c r="AW4521">
        <v>1</v>
      </c>
      <c r="AX4521">
        <v>0</v>
      </c>
      <c r="AY4521">
        <v>1</v>
      </c>
      <c r="AZ4521" t="s">
        <v>94</v>
      </c>
      <c r="BA4521">
        <v>3</v>
      </c>
      <c r="BB4521" t="s">
        <v>126</v>
      </c>
      <c r="BC4521">
        <v>3</v>
      </c>
    </row>
    <row r="4522" spans="1:55">
      <c r="A4522" t="s">
        <v>8570</v>
      </c>
      <c r="B4522" t="s">
        <v>56</v>
      </c>
      <c r="C4522">
        <v>50</v>
      </c>
      <c r="D4522" t="s">
        <v>57</v>
      </c>
      <c r="E4522">
        <v>1</v>
      </c>
      <c r="F4522" t="s">
        <v>366</v>
      </c>
      <c r="G4522">
        <v>91755</v>
      </c>
      <c r="H4522">
        <v>34.049172</v>
      </c>
      <c r="I4522">
        <v>-118.115022</v>
      </c>
      <c r="J4522">
        <v>4</v>
      </c>
      <c r="K4522">
        <v>68</v>
      </c>
      <c r="L4522" t="s">
        <v>119</v>
      </c>
      <c r="M4522" t="s">
        <v>57</v>
      </c>
      <c r="N4522" t="s">
        <v>5026</v>
      </c>
      <c r="O4522" t="s">
        <v>57</v>
      </c>
      <c r="P4522" t="s">
        <v>57</v>
      </c>
      <c r="Q4522" t="s">
        <v>135</v>
      </c>
      <c r="R4522" t="s">
        <v>250</v>
      </c>
      <c r="S4522" t="s">
        <v>57</v>
      </c>
      <c r="T4522" t="s">
        <v>57</v>
      </c>
      <c r="U4522" t="s">
        <v>57</v>
      </c>
      <c r="V4522" t="s">
        <v>57</v>
      </c>
      <c r="W4522" t="s">
        <v>57</v>
      </c>
      <c r="X4522" t="s">
        <v>57</v>
      </c>
      <c r="Y4522" t="s">
        <v>57</v>
      </c>
      <c r="Z4522" t="s">
        <v>57</v>
      </c>
      <c r="AA4522" t="s">
        <v>122</v>
      </c>
      <c r="AB4522" t="s">
        <v>57</v>
      </c>
      <c r="AC4522" t="s">
        <v>87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66</v>
      </c>
      <c r="AM4522">
        <v>0</v>
      </c>
      <c r="AN4522">
        <v>1</v>
      </c>
      <c r="AO4522">
        <v>0</v>
      </c>
      <c r="AP4522" t="s">
        <v>123</v>
      </c>
      <c r="AQ4522" t="s">
        <v>92</v>
      </c>
      <c r="AR4522" t="s">
        <v>93</v>
      </c>
      <c r="AS4522">
        <v>8</v>
      </c>
      <c r="AT4522">
        <v>26933</v>
      </c>
      <c r="AU4522">
        <v>1</v>
      </c>
      <c r="AV4522">
        <v>0</v>
      </c>
      <c r="AW4522">
        <v>1</v>
      </c>
      <c r="AX4522">
        <v>0</v>
      </c>
      <c r="AY4522">
        <v>6</v>
      </c>
      <c r="AZ4522" t="s">
        <v>125</v>
      </c>
      <c r="BA4522">
        <v>0</v>
      </c>
      <c r="BB4522" t="s">
        <v>71</v>
      </c>
      <c r="BC4522">
        <v>4</v>
      </c>
    </row>
    <row r="4523" spans="1:55">
      <c r="A4523" t="s">
        <v>8571</v>
      </c>
      <c r="B4523" t="s">
        <v>56</v>
      </c>
      <c r="C4523">
        <v>52</v>
      </c>
      <c r="D4523" t="s">
        <v>57</v>
      </c>
      <c r="E4523">
        <v>0</v>
      </c>
      <c r="F4523" t="s">
        <v>552</v>
      </c>
      <c r="G4523">
        <v>93427</v>
      </c>
      <c r="H4523">
        <v>34.631362</v>
      </c>
      <c r="I4523">
        <v>-120.238218</v>
      </c>
      <c r="J4523">
        <v>1</v>
      </c>
      <c r="K4523">
        <v>61</v>
      </c>
      <c r="L4523" t="s">
        <v>129</v>
      </c>
      <c r="M4523" t="s">
        <v>57</v>
      </c>
      <c r="N4523" t="s">
        <v>6410</v>
      </c>
      <c r="O4523" t="s">
        <v>57</v>
      </c>
      <c r="P4523" t="s">
        <v>61</v>
      </c>
      <c r="Q4523" t="s">
        <v>143</v>
      </c>
      <c r="R4523" t="s">
        <v>143</v>
      </c>
      <c r="S4523" t="s">
        <v>143</v>
      </c>
      <c r="T4523" t="s">
        <v>143</v>
      </c>
      <c r="U4523" t="s">
        <v>143</v>
      </c>
      <c r="V4523" t="s">
        <v>143</v>
      </c>
      <c r="W4523" t="s">
        <v>143</v>
      </c>
      <c r="X4523" t="s">
        <v>143</v>
      </c>
      <c r="Y4523" t="s">
        <v>143</v>
      </c>
      <c r="Z4523" t="s">
        <v>143</v>
      </c>
      <c r="AA4523" t="s">
        <v>122</v>
      </c>
      <c r="AB4523" t="s">
        <v>61</v>
      </c>
      <c r="AC4523" t="s">
        <v>87</v>
      </c>
      <c r="AD4523">
        <v>25.3</v>
      </c>
      <c r="AE4523">
        <v>1554.9</v>
      </c>
      <c r="AF4523">
        <v>0</v>
      </c>
      <c r="AG4523">
        <v>0</v>
      </c>
      <c r="AH4523">
        <v>2462.57</v>
      </c>
      <c r="AI4523">
        <v>4017.47</v>
      </c>
      <c r="AJ4523" t="s">
        <v>66</v>
      </c>
      <c r="AM4523">
        <v>0</v>
      </c>
      <c r="AN4523">
        <v>1</v>
      </c>
      <c r="AO4523">
        <v>0</v>
      </c>
      <c r="AP4523" t="s">
        <v>123</v>
      </c>
      <c r="AQ4523" t="s">
        <v>92</v>
      </c>
      <c r="AR4523" t="s">
        <v>182</v>
      </c>
      <c r="AT4523">
        <v>4644</v>
      </c>
      <c r="AU4523">
        <v>1</v>
      </c>
      <c r="AV4523">
        <v>0</v>
      </c>
      <c r="AW4523">
        <v>1</v>
      </c>
      <c r="AX4523">
        <v>0</v>
      </c>
      <c r="AY4523">
        <v>6</v>
      </c>
      <c r="AZ4523" t="s">
        <v>125</v>
      </c>
      <c r="BA4523">
        <v>1</v>
      </c>
      <c r="BB4523" t="s">
        <v>71</v>
      </c>
      <c r="BC4523">
        <v>4</v>
      </c>
    </row>
    <row r="4524" spans="1:55">
      <c r="A4524" t="s">
        <v>8572</v>
      </c>
      <c r="B4524" t="s">
        <v>73</v>
      </c>
      <c r="C4524">
        <v>38</v>
      </c>
      <c r="D4524" t="s">
        <v>57</v>
      </c>
      <c r="E4524">
        <v>0</v>
      </c>
      <c r="F4524" t="s">
        <v>701</v>
      </c>
      <c r="G4524">
        <v>90814</v>
      </c>
      <c r="H4524">
        <v>33.771612</v>
      </c>
      <c r="I4524">
        <v>-118.143866</v>
      </c>
      <c r="J4524">
        <v>9</v>
      </c>
      <c r="K4524">
        <v>16</v>
      </c>
      <c r="L4524" t="s">
        <v>59</v>
      </c>
      <c r="M4524" t="s">
        <v>57</v>
      </c>
      <c r="N4524" t="s">
        <v>8142</v>
      </c>
      <c r="O4524" t="s">
        <v>61</v>
      </c>
      <c r="P4524" t="s">
        <v>57</v>
      </c>
      <c r="Q4524" t="s">
        <v>135</v>
      </c>
      <c r="R4524" t="s">
        <v>254</v>
      </c>
      <c r="S4524" t="s">
        <v>57</v>
      </c>
      <c r="T4524" t="s">
        <v>61</v>
      </c>
      <c r="U4524" t="s">
        <v>57</v>
      </c>
      <c r="V4524" t="s">
        <v>61</v>
      </c>
      <c r="W4524" t="s">
        <v>57</v>
      </c>
      <c r="X4524" t="s">
        <v>61</v>
      </c>
      <c r="Y4524" t="s">
        <v>61</v>
      </c>
      <c r="Z4524" t="s">
        <v>57</v>
      </c>
      <c r="AA4524" t="s">
        <v>122</v>
      </c>
      <c r="AB4524" t="s">
        <v>61</v>
      </c>
      <c r="AC4524" t="s">
        <v>65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66</v>
      </c>
      <c r="AM4524">
        <v>0</v>
      </c>
      <c r="AN4524">
        <v>1</v>
      </c>
      <c r="AO4524">
        <v>0</v>
      </c>
      <c r="AP4524" t="s">
        <v>103</v>
      </c>
      <c r="AQ4524" t="s">
        <v>68</v>
      </c>
      <c r="AR4524" t="s">
        <v>69</v>
      </c>
      <c r="AS4524">
        <v>4</v>
      </c>
      <c r="AT4524">
        <v>19034</v>
      </c>
      <c r="AU4524">
        <v>1</v>
      </c>
      <c r="AV4524">
        <v>0</v>
      </c>
      <c r="AW4524">
        <v>1</v>
      </c>
      <c r="AX4524">
        <v>0</v>
      </c>
      <c r="AY4524">
        <v>3</v>
      </c>
      <c r="AZ4524" t="s">
        <v>106</v>
      </c>
      <c r="BA4524">
        <v>1</v>
      </c>
      <c r="BB4524" t="s">
        <v>71</v>
      </c>
      <c r="BC4524">
        <v>4</v>
      </c>
    </row>
    <row r="4525" spans="1:55">
      <c r="A4525" t="s">
        <v>8573</v>
      </c>
      <c r="B4525" t="s">
        <v>56</v>
      </c>
      <c r="C4525">
        <v>55</v>
      </c>
      <c r="D4525" t="s">
        <v>57</v>
      </c>
      <c r="E4525">
        <v>0</v>
      </c>
      <c r="F4525" t="s">
        <v>1364</v>
      </c>
      <c r="G4525">
        <v>92870</v>
      </c>
      <c r="H4525">
        <v>33.881158</v>
      </c>
      <c r="I4525">
        <v>-117.854783</v>
      </c>
      <c r="J4525">
        <v>1</v>
      </c>
      <c r="K4525">
        <v>1</v>
      </c>
      <c r="L4525" t="s">
        <v>83</v>
      </c>
      <c r="M4525" t="s">
        <v>57</v>
      </c>
      <c r="N4525" t="s">
        <v>3320</v>
      </c>
      <c r="O4525" t="s">
        <v>61</v>
      </c>
      <c r="P4525" t="s">
        <v>57</v>
      </c>
      <c r="Q4525" t="s">
        <v>85</v>
      </c>
      <c r="R4525" t="s">
        <v>86</v>
      </c>
      <c r="S4525" t="s">
        <v>61</v>
      </c>
      <c r="T4525" t="s">
        <v>61</v>
      </c>
      <c r="U4525" t="s">
        <v>61</v>
      </c>
      <c r="V4525" t="s">
        <v>61</v>
      </c>
      <c r="W4525" t="s">
        <v>57</v>
      </c>
      <c r="X4525" t="s">
        <v>61</v>
      </c>
      <c r="Y4525" t="s">
        <v>61</v>
      </c>
      <c r="Z4525" t="s">
        <v>57</v>
      </c>
      <c r="AA4525" t="s">
        <v>77</v>
      </c>
      <c r="AB4525" t="s">
        <v>61</v>
      </c>
      <c r="AC4525" t="s">
        <v>87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88</v>
      </c>
      <c r="AK4525" t="s">
        <v>205</v>
      </c>
      <c r="AL4525" t="s">
        <v>206</v>
      </c>
      <c r="AM4525">
        <v>1</v>
      </c>
      <c r="AN4525">
        <v>0</v>
      </c>
      <c r="AO4525">
        <v>0</v>
      </c>
      <c r="AP4525" t="s">
        <v>91</v>
      </c>
      <c r="AQ4525" t="s">
        <v>92</v>
      </c>
      <c r="AR4525" t="s">
        <v>93</v>
      </c>
      <c r="AS4525">
        <v>2</v>
      </c>
      <c r="AT4525">
        <v>48170</v>
      </c>
      <c r="AU4525">
        <v>1</v>
      </c>
      <c r="AV4525">
        <v>1</v>
      </c>
      <c r="AW4525">
        <v>0</v>
      </c>
      <c r="AX4525">
        <v>78.8</v>
      </c>
      <c r="AY4525">
        <v>1</v>
      </c>
      <c r="AZ4525" t="s">
        <v>94</v>
      </c>
      <c r="BA4525">
        <v>9</v>
      </c>
      <c r="BB4525" t="s">
        <v>95</v>
      </c>
      <c r="BC4525">
        <v>1</v>
      </c>
    </row>
    <row r="4526" spans="1:55">
      <c r="A4526" t="s">
        <v>8574</v>
      </c>
      <c r="B4526" t="s">
        <v>73</v>
      </c>
      <c r="C4526">
        <v>23</v>
      </c>
      <c r="D4526" t="s">
        <v>57</v>
      </c>
      <c r="E4526">
        <v>0</v>
      </c>
      <c r="F4526" t="s">
        <v>701</v>
      </c>
      <c r="G4526">
        <v>90815</v>
      </c>
      <c r="H4526">
        <v>33.797638</v>
      </c>
      <c r="I4526">
        <v>-118.11662</v>
      </c>
      <c r="J4526">
        <v>3</v>
      </c>
      <c r="K4526">
        <v>46</v>
      </c>
      <c r="L4526" t="s">
        <v>59</v>
      </c>
      <c r="M4526" t="s">
        <v>57</v>
      </c>
      <c r="N4526" t="s">
        <v>7641</v>
      </c>
      <c r="O4526" t="s">
        <v>61</v>
      </c>
      <c r="P4526" t="s">
        <v>57</v>
      </c>
      <c r="Q4526" t="s">
        <v>62</v>
      </c>
      <c r="R4526" t="s">
        <v>230</v>
      </c>
      <c r="S4526" t="s">
        <v>57</v>
      </c>
      <c r="T4526" t="s">
        <v>57</v>
      </c>
      <c r="U4526" t="s">
        <v>57</v>
      </c>
      <c r="V4526" t="s">
        <v>57</v>
      </c>
      <c r="W4526" t="s">
        <v>61</v>
      </c>
      <c r="X4526" t="s">
        <v>61</v>
      </c>
      <c r="Y4526" t="s">
        <v>61</v>
      </c>
      <c r="Z4526" t="s">
        <v>57</v>
      </c>
      <c r="AA4526" t="s">
        <v>122</v>
      </c>
      <c r="AB4526" t="s">
        <v>61</v>
      </c>
      <c r="AC4526" t="s">
        <v>65</v>
      </c>
      <c r="AD4526">
        <v>65.65000000000001</v>
      </c>
      <c r="AE4526">
        <v>3047.15</v>
      </c>
      <c r="AF4526">
        <v>0</v>
      </c>
      <c r="AG4526">
        <v>0</v>
      </c>
      <c r="AH4526">
        <v>2148.66</v>
      </c>
      <c r="AI4526">
        <v>5195.81</v>
      </c>
      <c r="AJ4526" t="s">
        <v>66</v>
      </c>
      <c r="AM4526">
        <v>0</v>
      </c>
      <c r="AN4526">
        <v>1</v>
      </c>
      <c r="AO4526">
        <v>0</v>
      </c>
      <c r="AP4526" t="s">
        <v>176</v>
      </c>
      <c r="AQ4526" t="s">
        <v>116</v>
      </c>
      <c r="AR4526" t="s">
        <v>69</v>
      </c>
      <c r="AS4526">
        <v>5</v>
      </c>
      <c r="AT4526">
        <v>38902</v>
      </c>
      <c r="AU4526">
        <v>1</v>
      </c>
      <c r="AV4526">
        <v>0</v>
      </c>
      <c r="AW4526">
        <v>1</v>
      </c>
      <c r="AX4526">
        <v>0</v>
      </c>
      <c r="AY4526">
        <v>5</v>
      </c>
      <c r="AZ4526" t="s">
        <v>177</v>
      </c>
      <c r="BA4526">
        <v>1</v>
      </c>
      <c r="BB4526" t="s">
        <v>71</v>
      </c>
      <c r="BC4526">
        <v>4</v>
      </c>
    </row>
    <row r="4527" spans="1:55">
      <c r="A4527" t="s">
        <v>8575</v>
      </c>
      <c r="B4527" t="s">
        <v>73</v>
      </c>
      <c r="C4527">
        <v>67</v>
      </c>
      <c r="D4527" t="s">
        <v>57</v>
      </c>
      <c r="E4527">
        <v>2</v>
      </c>
      <c r="F4527" t="s">
        <v>5478</v>
      </c>
      <c r="G4527">
        <v>96091</v>
      </c>
      <c r="H4527">
        <v>41.081847</v>
      </c>
      <c r="I4527">
        <v>-122.700545</v>
      </c>
      <c r="J4527">
        <v>4</v>
      </c>
      <c r="K4527">
        <v>72</v>
      </c>
      <c r="L4527" t="s">
        <v>59</v>
      </c>
      <c r="M4527" t="s">
        <v>57</v>
      </c>
      <c r="N4527" t="s">
        <v>5535</v>
      </c>
      <c r="O4527" t="s">
        <v>61</v>
      </c>
      <c r="P4527" t="s">
        <v>57</v>
      </c>
      <c r="Q4527" t="s">
        <v>85</v>
      </c>
      <c r="R4527" t="s">
        <v>332</v>
      </c>
      <c r="S4527" t="s">
        <v>57</v>
      </c>
      <c r="T4527" t="s">
        <v>61</v>
      </c>
      <c r="U4527" t="s">
        <v>57</v>
      </c>
      <c r="V4527" t="s">
        <v>57</v>
      </c>
      <c r="W4527" t="s">
        <v>57</v>
      </c>
      <c r="X4527" t="s">
        <v>57</v>
      </c>
      <c r="Y4527" t="s">
        <v>61</v>
      </c>
      <c r="Z4527" t="s">
        <v>61</v>
      </c>
      <c r="AA4527" t="s">
        <v>122</v>
      </c>
      <c r="AB4527" t="s">
        <v>57</v>
      </c>
      <c r="AC4527" t="s">
        <v>65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66</v>
      </c>
      <c r="AM4527">
        <v>0</v>
      </c>
      <c r="AN4527">
        <v>1</v>
      </c>
      <c r="AO4527">
        <v>0</v>
      </c>
      <c r="AP4527" t="s">
        <v>123</v>
      </c>
      <c r="AQ4527" t="s">
        <v>124</v>
      </c>
      <c r="AR4527" t="s">
        <v>105</v>
      </c>
      <c r="AS4527">
        <v>5</v>
      </c>
      <c r="AT4527">
        <v>734</v>
      </c>
      <c r="AU4527">
        <v>1</v>
      </c>
      <c r="AV4527">
        <v>0</v>
      </c>
      <c r="AW4527">
        <v>1</v>
      </c>
      <c r="AX4527">
        <v>0</v>
      </c>
      <c r="AY4527">
        <v>6</v>
      </c>
      <c r="AZ4527" t="s">
        <v>125</v>
      </c>
      <c r="BA4527">
        <v>2</v>
      </c>
      <c r="BB4527" t="s">
        <v>126</v>
      </c>
      <c r="BC4527">
        <v>3</v>
      </c>
    </row>
    <row r="4528" spans="1:55">
      <c r="A4528" t="s">
        <v>8576</v>
      </c>
      <c r="B4528" t="s">
        <v>73</v>
      </c>
      <c r="C4528">
        <v>48</v>
      </c>
      <c r="D4528" t="s">
        <v>61</v>
      </c>
      <c r="E4528">
        <v>0</v>
      </c>
      <c r="F4528" t="s">
        <v>1413</v>
      </c>
      <c r="G4528">
        <v>95714</v>
      </c>
      <c r="H4528">
        <v>39.197215</v>
      </c>
      <c r="I4528">
        <v>-120.83679</v>
      </c>
      <c r="J4528">
        <v>0</v>
      </c>
      <c r="K4528">
        <v>4</v>
      </c>
      <c r="L4528" t="s">
        <v>83</v>
      </c>
      <c r="M4528" t="s">
        <v>57</v>
      </c>
      <c r="N4528" t="s">
        <v>8577</v>
      </c>
      <c r="O4528" t="s">
        <v>61</v>
      </c>
      <c r="P4528" t="s">
        <v>57</v>
      </c>
      <c r="Q4528" t="s">
        <v>85</v>
      </c>
      <c r="R4528" t="s">
        <v>313</v>
      </c>
      <c r="S4528" t="s">
        <v>61</v>
      </c>
      <c r="T4528" t="s">
        <v>61</v>
      </c>
      <c r="U4528" t="s">
        <v>61</v>
      </c>
      <c r="V4528" t="s">
        <v>61</v>
      </c>
      <c r="W4528" t="s">
        <v>57</v>
      </c>
      <c r="X4528" t="s">
        <v>61</v>
      </c>
      <c r="Y4528" t="s">
        <v>61</v>
      </c>
      <c r="Z4528" t="s">
        <v>61</v>
      </c>
      <c r="AA4528" t="s">
        <v>77</v>
      </c>
      <c r="AB4528" t="s">
        <v>61</v>
      </c>
      <c r="AC4528" t="s">
        <v>87</v>
      </c>
      <c r="AD4528">
        <v>77.84999999999999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88</v>
      </c>
      <c r="AK4528" t="s">
        <v>190</v>
      </c>
      <c r="AL4528" t="s">
        <v>191</v>
      </c>
      <c r="AM4528">
        <v>1</v>
      </c>
      <c r="AN4528">
        <v>0</v>
      </c>
      <c r="AO4528">
        <v>0</v>
      </c>
      <c r="AP4528" t="s">
        <v>91</v>
      </c>
      <c r="AQ4528" t="s">
        <v>78</v>
      </c>
      <c r="AR4528" t="s">
        <v>93</v>
      </c>
      <c r="AS4528">
        <v>1</v>
      </c>
      <c r="AT4528">
        <v>350</v>
      </c>
      <c r="AU4528">
        <v>1</v>
      </c>
      <c r="AV4528">
        <v>1</v>
      </c>
      <c r="AW4528">
        <v>0</v>
      </c>
      <c r="AX4528">
        <v>77.84999999999999</v>
      </c>
      <c r="AY4528">
        <v>1</v>
      </c>
      <c r="AZ4528" t="s">
        <v>94</v>
      </c>
      <c r="BA4528">
        <v>10</v>
      </c>
      <c r="BB4528" t="s">
        <v>95</v>
      </c>
      <c r="BC4528">
        <v>1</v>
      </c>
    </row>
    <row r="4529" spans="1:55">
      <c r="A4529" t="s">
        <v>8578</v>
      </c>
      <c r="B4529" t="s">
        <v>73</v>
      </c>
      <c r="C4529">
        <v>31</v>
      </c>
      <c r="D4529" t="s">
        <v>61</v>
      </c>
      <c r="E4529">
        <v>0</v>
      </c>
      <c r="F4529" t="s">
        <v>6552</v>
      </c>
      <c r="G4529">
        <v>95628</v>
      </c>
      <c r="H4529">
        <v>38.652065</v>
      </c>
      <c r="I4529">
        <v>-121.25441</v>
      </c>
      <c r="J4529">
        <v>0</v>
      </c>
      <c r="K4529">
        <v>5</v>
      </c>
      <c r="L4529" t="s">
        <v>59</v>
      </c>
      <c r="M4529" t="s">
        <v>57</v>
      </c>
      <c r="N4529" t="s">
        <v>6676</v>
      </c>
      <c r="O4529" t="s">
        <v>61</v>
      </c>
      <c r="P4529" t="s">
        <v>61</v>
      </c>
      <c r="Q4529" t="s">
        <v>143</v>
      </c>
      <c r="R4529" t="s">
        <v>143</v>
      </c>
      <c r="S4529" t="s">
        <v>143</v>
      </c>
      <c r="T4529" t="s">
        <v>143</v>
      </c>
      <c r="U4529" t="s">
        <v>143</v>
      </c>
      <c r="V4529" t="s">
        <v>143</v>
      </c>
      <c r="W4529" t="s">
        <v>143</v>
      </c>
      <c r="X4529" t="s">
        <v>143</v>
      </c>
      <c r="Y4529" t="s">
        <v>143</v>
      </c>
      <c r="Z4529" t="s">
        <v>143</v>
      </c>
      <c r="AA4529" t="s">
        <v>77</v>
      </c>
      <c r="AB4529" t="s">
        <v>61</v>
      </c>
      <c r="AC4529" t="s">
        <v>65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66</v>
      </c>
      <c r="AM4529">
        <v>0</v>
      </c>
      <c r="AN4529">
        <v>1</v>
      </c>
      <c r="AO4529">
        <v>0</v>
      </c>
      <c r="AP4529" t="s">
        <v>91</v>
      </c>
      <c r="AQ4529" t="s">
        <v>68</v>
      </c>
      <c r="AR4529" t="s">
        <v>182</v>
      </c>
      <c r="AT4529">
        <v>40750</v>
      </c>
      <c r="AU4529">
        <v>1</v>
      </c>
      <c r="AV4529">
        <v>0</v>
      </c>
      <c r="AW4529">
        <v>1</v>
      </c>
      <c r="AX4529">
        <v>0</v>
      </c>
      <c r="AY4529">
        <v>1</v>
      </c>
      <c r="AZ4529" t="s">
        <v>94</v>
      </c>
      <c r="BA4529">
        <v>8</v>
      </c>
      <c r="BB4529" t="s">
        <v>95</v>
      </c>
      <c r="BC4529">
        <v>1</v>
      </c>
    </row>
    <row r="4530" spans="1:55">
      <c r="A4530" t="s">
        <v>8579</v>
      </c>
      <c r="B4530" t="s">
        <v>56</v>
      </c>
      <c r="C4530">
        <v>48</v>
      </c>
      <c r="D4530" t="s">
        <v>57</v>
      </c>
      <c r="E4530">
        <v>0</v>
      </c>
      <c r="F4530" t="s">
        <v>3785</v>
      </c>
      <c r="G4530">
        <v>95445</v>
      </c>
      <c r="H4530">
        <v>38.848082</v>
      </c>
      <c r="I4530">
        <v>-123.50608</v>
      </c>
      <c r="J4530">
        <v>5</v>
      </c>
      <c r="K4530">
        <v>60</v>
      </c>
      <c r="L4530" t="s">
        <v>129</v>
      </c>
      <c r="M4530" t="s">
        <v>57</v>
      </c>
      <c r="N4530" t="s">
        <v>8308</v>
      </c>
      <c r="O4530" t="s">
        <v>57</v>
      </c>
      <c r="P4530" t="s">
        <v>57</v>
      </c>
      <c r="Q4530" t="s">
        <v>85</v>
      </c>
      <c r="R4530" t="s">
        <v>169</v>
      </c>
      <c r="S4530" t="s">
        <v>61</v>
      </c>
      <c r="T4530" t="s">
        <v>57</v>
      </c>
      <c r="U4530" t="s">
        <v>57</v>
      </c>
      <c r="V4530" t="s">
        <v>61</v>
      </c>
      <c r="W4530" t="s">
        <v>57</v>
      </c>
      <c r="X4530" t="s">
        <v>57</v>
      </c>
      <c r="Y4530" t="s">
        <v>57</v>
      </c>
      <c r="Z4530" t="s">
        <v>57</v>
      </c>
      <c r="AA4530" t="s">
        <v>77</v>
      </c>
      <c r="AB4530" t="s">
        <v>57</v>
      </c>
      <c r="AC4530" t="s">
        <v>87</v>
      </c>
      <c r="AD4530">
        <v>106.15</v>
      </c>
      <c r="AE4530">
        <v>6411.25</v>
      </c>
      <c r="AF4530">
        <v>0</v>
      </c>
      <c r="AG4530">
        <v>0</v>
      </c>
      <c r="AH4530">
        <v>598.8</v>
      </c>
      <c r="AI4530">
        <v>7010.05</v>
      </c>
      <c r="AJ4530" t="s">
        <v>66</v>
      </c>
      <c r="AM4530">
        <v>0</v>
      </c>
      <c r="AN4530">
        <v>1</v>
      </c>
      <c r="AO4530">
        <v>0</v>
      </c>
      <c r="AP4530" t="s">
        <v>123</v>
      </c>
      <c r="AQ4530" t="s">
        <v>78</v>
      </c>
      <c r="AR4530" t="s">
        <v>105</v>
      </c>
      <c r="AS4530">
        <v>6</v>
      </c>
      <c r="AT4530">
        <v>1916</v>
      </c>
      <c r="AU4530">
        <v>1</v>
      </c>
      <c r="AV4530">
        <v>0</v>
      </c>
      <c r="AW4530">
        <v>1</v>
      </c>
      <c r="AX4530">
        <v>0</v>
      </c>
      <c r="AY4530">
        <v>6</v>
      </c>
      <c r="AZ4530" t="s">
        <v>125</v>
      </c>
      <c r="BA4530">
        <v>6</v>
      </c>
      <c r="BB4530" t="s">
        <v>95</v>
      </c>
      <c r="BC4530">
        <v>1</v>
      </c>
    </row>
    <row r="4531" spans="1:55">
      <c r="A4531" t="s">
        <v>8580</v>
      </c>
      <c r="B4531" t="s">
        <v>73</v>
      </c>
      <c r="C4531">
        <v>42</v>
      </c>
      <c r="D4531" t="s">
        <v>57</v>
      </c>
      <c r="E4531">
        <v>0</v>
      </c>
      <c r="F4531" t="s">
        <v>212</v>
      </c>
      <c r="G4531">
        <v>95358</v>
      </c>
      <c r="H4531">
        <v>37.612612</v>
      </c>
      <c r="I4531">
        <v>-121.108568</v>
      </c>
      <c r="J4531">
        <v>1</v>
      </c>
      <c r="K4531">
        <v>10</v>
      </c>
      <c r="L4531" t="s">
        <v>59</v>
      </c>
      <c r="M4531" t="s">
        <v>57</v>
      </c>
      <c r="N4531" t="s">
        <v>8581</v>
      </c>
      <c r="O4531" t="s">
        <v>61</v>
      </c>
      <c r="P4531" t="s">
        <v>57</v>
      </c>
      <c r="Q4531" t="s">
        <v>85</v>
      </c>
      <c r="R4531" t="s">
        <v>156</v>
      </c>
      <c r="S4531" t="s">
        <v>61</v>
      </c>
      <c r="T4531" t="s">
        <v>61</v>
      </c>
      <c r="U4531" t="s">
        <v>61</v>
      </c>
      <c r="V4531" t="s">
        <v>61</v>
      </c>
      <c r="W4531" t="s">
        <v>61</v>
      </c>
      <c r="X4531" t="s">
        <v>61</v>
      </c>
      <c r="Y4531" t="s">
        <v>61</v>
      </c>
      <c r="Z4531" t="s">
        <v>57</v>
      </c>
      <c r="AA4531" t="s">
        <v>77</v>
      </c>
      <c r="AB4531" t="s">
        <v>57</v>
      </c>
      <c r="AC4531" t="s">
        <v>87</v>
      </c>
      <c r="AD4531">
        <v>70.09999999999999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88</v>
      </c>
      <c r="AK4531" t="s">
        <v>101</v>
      </c>
      <c r="AL4531" t="s">
        <v>111</v>
      </c>
      <c r="AM4531">
        <v>1</v>
      </c>
      <c r="AN4531">
        <v>0</v>
      </c>
      <c r="AO4531">
        <v>0</v>
      </c>
      <c r="AP4531" t="s">
        <v>67</v>
      </c>
      <c r="AQ4531" t="s">
        <v>78</v>
      </c>
      <c r="AR4531" t="s">
        <v>93</v>
      </c>
      <c r="AS4531">
        <v>1</v>
      </c>
      <c r="AT4531">
        <v>30668</v>
      </c>
      <c r="AU4531">
        <v>1</v>
      </c>
      <c r="AV4531">
        <v>1</v>
      </c>
      <c r="AW4531">
        <v>0</v>
      </c>
      <c r="AX4531">
        <v>70.09999999999999</v>
      </c>
      <c r="AY4531">
        <v>2</v>
      </c>
      <c r="AZ4531" t="s">
        <v>70</v>
      </c>
      <c r="BA4531">
        <v>6</v>
      </c>
      <c r="BB4531" t="s">
        <v>95</v>
      </c>
      <c r="BC4531">
        <v>1</v>
      </c>
    </row>
    <row r="4532" spans="1:55">
      <c r="A4532" t="s">
        <v>8582</v>
      </c>
      <c r="B4532" t="s">
        <v>73</v>
      </c>
      <c r="C4532">
        <v>19</v>
      </c>
      <c r="D4532" t="s">
        <v>61</v>
      </c>
      <c r="E4532">
        <v>0</v>
      </c>
      <c r="F4532" t="s">
        <v>639</v>
      </c>
      <c r="G4532">
        <v>90304</v>
      </c>
      <c r="H4532">
        <v>33.936827</v>
      </c>
      <c r="I4532">
        <v>-118.359824</v>
      </c>
      <c r="J4532">
        <v>0</v>
      </c>
      <c r="K4532">
        <v>1</v>
      </c>
      <c r="L4532" t="s">
        <v>83</v>
      </c>
      <c r="M4532" t="s">
        <v>57</v>
      </c>
      <c r="N4532" t="s">
        <v>4553</v>
      </c>
      <c r="O4532" t="s">
        <v>61</v>
      </c>
      <c r="P4532" t="s">
        <v>61</v>
      </c>
      <c r="Q4532" t="s">
        <v>143</v>
      </c>
      <c r="R4532" t="s">
        <v>143</v>
      </c>
      <c r="S4532" t="s">
        <v>143</v>
      </c>
      <c r="T4532" t="s">
        <v>143</v>
      </c>
      <c r="U4532" t="s">
        <v>143</v>
      </c>
      <c r="V4532" t="s">
        <v>143</v>
      </c>
      <c r="W4532" t="s">
        <v>143</v>
      </c>
      <c r="X4532" t="s">
        <v>143</v>
      </c>
      <c r="Y4532" t="s">
        <v>143</v>
      </c>
      <c r="Z4532" t="s">
        <v>143</v>
      </c>
      <c r="AA4532" t="s">
        <v>77</v>
      </c>
      <c r="AB4532" t="s">
        <v>61</v>
      </c>
      <c r="AC4532" t="s">
        <v>65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170</v>
      </c>
      <c r="AM4532">
        <v>0</v>
      </c>
      <c r="AN4532">
        <v>0</v>
      </c>
      <c r="AO4532">
        <v>0</v>
      </c>
      <c r="AP4532" t="s">
        <v>91</v>
      </c>
      <c r="AQ4532" t="s">
        <v>116</v>
      </c>
      <c r="AR4532" t="s">
        <v>182</v>
      </c>
      <c r="AT4532">
        <v>28680</v>
      </c>
      <c r="AU4532">
        <v>0</v>
      </c>
      <c r="AX4532">
        <v>0</v>
      </c>
      <c r="AY4532">
        <v>1</v>
      </c>
      <c r="AZ4532" t="s">
        <v>94</v>
      </c>
      <c r="BA4532">
        <v>8</v>
      </c>
      <c r="BB4532" t="s">
        <v>95</v>
      </c>
      <c r="BC4532">
        <v>1</v>
      </c>
    </row>
    <row r="4533" spans="1:55">
      <c r="A4533" t="s">
        <v>8583</v>
      </c>
      <c r="B4533" t="s">
        <v>56</v>
      </c>
      <c r="C4533">
        <v>77</v>
      </c>
      <c r="D4533" t="s">
        <v>57</v>
      </c>
      <c r="E4533">
        <v>0</v>
      </c>
      <c r="F4533" t="s">
        <v>6735</v>
      </c>
      <c r="G4533">
        <v>95322</v>
      </c>
      <c r="H4533">
        <v>37.147198</v>
      </c>
      <c r="I4533">
        <v>-121.120161</v>
      </c>
      <c r="J4533">
        <v>6</v>
      </c>
      <c r="K4533">
        <v>39</v>
      </c>
      <c r="L4533" t="s">
        <v>59</v>
      </c>
      <c r="M4533" t="s">
        <v>57</v>
      </c>
      <c r="N4533" t="s">
        <v>8584</v>
      </c>
      <c r="O4533" t="s">
        <v>61</v>
      </c>
      <c r="P4533" t="s">
        <v>57</v>
      </c>
      <c r="Q4533" t="s">
        <v>85</v>
      </c>
      <c r="R4533" t="s">
        <v>318</v>
      </c>
      <c r="S4533" t="s">
        <v>57</v>
      </c>
      <c r="T4533" t="s">
        <v>57</v>
      </c>
      <c r="U4533" t="s">
        <v>61</v>
      </c>
      <c r="V4533" t="s">
        <v>61</v>
      </c>
      <c r="W4533" t="s">
        <v>57</v>
      </c>
      <c r="X4533" t="s">
        <v>57</v>
      </c>
      <c r="Y4533" t="s">
        <v>61</v>
      </c>
      <c r="Z4533" t="s">
        <v>57</v>
      </c>
      <c r="AA4533" t="s">
        <v>64</v>
      </c>
      <c r="AB4533" t="s">
        <v>61</v>
      </c>
      <c r="AC4533" t="s">
        <v>307</v>
      </c>
      <c r="AD4533">
        <v>99.09999999999999</v>
      </c>
      <c r="AE4533">
        <v>3877.95</v>
      </c>
      <c r="AF4533">
        <v>0</v>
      </c>
      <c r="AG4533">
        <v>0</v>
      </c>
      <c r="AH4533">
        <v>356.07</v>
      </c>
      <c r="AI4533">
        <v>4234.02</v>
      </c>
      <c r="AJ4533" t="s">
        <v>66</v>
      </c>
      <c r="AM4533">
        <v>0</v>
      </c>
      <c r="AN4533">
        <v>1</v>
      </c>
      <c r="AO4533">
        <v>0</v>
      </c>
      <c r="AP4533" t="s">
        <v>176</v>
      </c>
      <c r="AQ4533" t="s">
        <v>104</v>
      </c>
      <c r="AR4533" t="s">
        <v>105</v>
      </c>
      <c r="AS4533">
        <v>5</v>
      </c>
      <c r="AT4533">
        <v>7872</v>
      </c>
      <c r="AU4533">
        <v>1</v>
      </c>
      <c r="AV4533">
        <v>0</v>
      </c>
      <c r="AW4533">
        <v>1</v>
      </c>
      <c r="AX4533">
        <v>0</v>
      </c>
      <c r="AY4533">
        <v>5</v>
      </c>
      <c r="AZ4533" t="s">
        <v>177</v>
      </c>
      <c r="BA4533">
        <v>3</v>
      </c>
      <c r="BB4533" t="s">
        <v>126</v>
      </c>
      <c r="BC4533">
        <v>3</v>
      </c>
    </row>
    <row r="4534" spans="1:55">
      <c r="A4534" t="s">
        <v>8585</v>
      </c>
      <c r="B4534" t="s">
        <v>56</v>
      </c>
      <c r="C4534">
        <v>23</v>
      </c>
      <c r="D4534" t="s">
        <v>61</v>
      </c>
      <c r="E4534">
        <v>0</v>
      </c>
      <c r="F4534" t="s">
        <v>2596</v>
      </c>
      <c r="G4534">
        <v>94511</v>
      </c>
      <c r="H4534">
        <v>38.050558</v>
      </c>
      <c r="I4534">
        <v>-121.646924</v>
      </c>
      <c r="J4534">
        <v>0</v>
      </c>
      <c r="K4534">
        <v>72</v>
      </c>
      <c r="L4534" t="s">
        <v>119</v>
      </c>
      <c r="M4534" t="s">
        <v>57</v>
      </c>
      <c r="N4534" t="s">
        <v>2013</v>
      </c>
      <c r="O4534" t="s">
        <v>61</v>
      </c>
      <c r="P4534" t="s">
        <v>57</v>
      </c>
      <c r="Q4534" t="s">
        <v>62</v>
      </c>
      <c r="R4534" t="s">
        <v>285</v>
      </c>
      <c r="S4534" t="s">
        <v>57</v>
      </c>
      <c r="T4534" t="s">
        <v>57</v>
      </c>
      <c r="U4534" t="s">
        <v>57</v>
      </c>
      <c r="V4534" t="s">
        <v>57</v>
      </c>
      <c r="W4534" t="s">
        <v>61</v>
      </c>
      <c r="X4534" t="s">
        <v>57</v>
      </c>
      <c r="Y4534" t="s">
        <v>57</v>
      </c>
      <c r="Z4534" t="s">
        <v>57</v>
      </c>
      <c r="AA4534" t="s">
        <v>122</v>
      </c>
      <c r="AB4534" t="s">
        <v>57</v>
      </c>
      <c r="AC4534" t="s">
        <v>65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66</v>
      </c>
      <c r="AM4534">
        <v>0</v>
      </c>
      <c r="AN4534">
        <v>1</v>
      </c>
      <c r="AO4534">
        <v>0</v>
      </c>
      <c r="AP4534" t="s">
        <v>123</v>
      </c>
      <c r="AQ4534" t="s">
        <v>116</v>
      </c>
      <c r="AR4534" t="s">
        <v>93</v>
      </c>
      <c r="AS4534">
        <v>7</v>
      </c>
      <c r="AT4534">
        <v>2379</v>
      </c>
      <c r="AU4534">
        <v>1</v>
      </c>
      <c r="AV4534">
        <v>0</v>
      </c>
      <c r="AW4534">
        <v>1</v>
      </c>
      <c r="AX4534">
        <v>0</v>
      </c>
      <c r="AY4534">
        <v>6</v>
      </c>
      <c r="AZ4534" t="s">
        <v>125</v>
      </c>
      <c r="BA4534">
        <v>2</v>
      </c>
      <c r="BB4534" t="s">
        <v>126</v>
      </c>
      <c r="BC4534">
        <v>3</v>
      </c>
    </row>
    <row r="4535" spans="1:55">
      <c r="A4535" t="s">
        <v>8586</v>
      </c>
      <c r="B4535" t="s">
        <v>56</v>
      </c>
      <c r="C4535">
        <v>38</v>
      </c>
      <c r="D4535" t="s">
        <v>57</v>
      </c>
      <c r="E4535">
        <v>0</v>
      </c>
      <c r="F4535" t="s">
        <v>252</v>
      </c>
      <c r="G4535">
        <v>92126</v>
      </c>
      <c r="H4535">
        <v>32.886925</v>
      </c>
      <c r="I4535">
        <v>-117.152162</v>
      </c>
      <c r="J4535">
        <v>1</v>
      </c>
      <c r="K4535">
        <v>49</v>
      </c>
      <c r="L4535" t="s">
        <v>59</v>
      </c>
      <c r="M4535" t="s">
        <v>57</v>
      </c>
      <c r="N4535" t="s">
        <v>263</v>
      </c>
      <c r="O4535" t="s">
        <v>57</v>
      </c>
      <c r="P4535" t="s">
        <v>57</v>
      </c>
      <c r="Q4535" t="s">
        <v>85</v>
      </c>
      <c r="R4535" t="s">
        <v>76</v>
      </c>
      <c r="S4535" t="s">
        <v>61</v>
      </c>
      <c r="T4535" t="s">
        <v>57</v>
      </c>
      <c r="U4535" t="s">
        <v>57</v>
      </c>
      <c r="V4535" t="s">
        <v>57</v>
      </c>
      <c r="W4535" t="s">
        <v>57</v>
      </c>
      <c r="X4535" t="s">
        <v>57</v>
      </c>
      <c r="Y4535" t="s">
        <v>57</v>
      </c>
      <c r="Z4535" t="s">
        <v>57</v>
      </c>
      <c r="AA4535" t="s">
        <v>122</v>
      </c>
      <c r="AB4535" t="s">
        <v>57</v>
      </c>
      <c r="AC4535" t="s">
        <v>87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88</v>
      </c>
      <c r="AK4535" t="s">
        <v>89</v>
      </c>
      <c r="AL4535" t="s">
        <v>181</v>
      </c>
      <c r="AM4535">
        <v>1</v>
      </c>
      <c r="AN4535">
        <v>0</v>
      </c>
      <c r="AO4535">
        <v>0</v>
      </c>
      <c r="AP4535" t="s">
        <v>123</v>
      </c>
      <c r="AQ4535" t="s">
        <v>68</v>
      </c>
      <c r="AR4535" t="s">
        <v>105</v>
      </c>
      <c r="AS4535">
        <v>7</v>
      </c>
      <c r="AT4535">
        <v>74232</v>
      </c>
      <c r="AU4535">
        <v>1</v>
      </c>
      <c r="AV4535">
        <v>1</v>
      </c>
      <c r="AW4535">
        <v>0</v>
      </c>
      <c r="AX4535">
        <v>107.95</v>
      </c>
      <c r="AY4535">
        <v>6</v>
      </c>
      <c r="AZ4535" t="s">
        <v>125</v>
      </c>
      <c r="BA4535">
        <v>3</v>
      </c>
      <c r="BB4535" t="s">
        <v>126</v>
      </c>
      <c r="BC4535">
        <v>3</v>
      </c>
    </row>
    <row r="4536" spans="1:55">
      <c r="A4536" t="s">
        <v>8587</v>
      </c>
      <c r="B4536" t="s">
        <v>73</v>
      </c>
      <c r="C4536">
        <v>48</v>
      </c>
      <c r="D4536" t="s">
        <v>61</v>
      </c>
      <c r="E4536">
        <v>0</v>
      </c>
      <c r="F4536" t="s">
        <v>226</v>
      </c>
      <c r="G4536">
        <v>90011</v>
      </c>
      <c r="H4536">
        <v>34.00709</v>
      </c>
      <c r="I4536">
        <v>-118.258681</v>
      </c>
      <c r="J4536">
        <v>0</v>
      </c>
      <c r="K4536">
        <v>62</v>
      </c>
      <c r="L4536" t="s">
        <v>129</v>
      </c>
      <c r="M4536" t="s">
        <v>57</v>
      </c>
      <c r="N4536" t="s">
        <v>8588</v>
      </c>
      <c r="O4536" t="s">
        <v>61</v>
      </c>
      <c r="P4536" t="s">
        <v>57</v>
      </c>
      <c r="Q4536" t="s">
        <v>135</v>
      </c>
      <c r="R4536" t="s">
        <v>382</v>
      </c>
      <c r="S4536" t="s">
        <v>57</v>
      </c>
      <c r="T4536" t="s">
        <v>57</v>
      </c>
      <c r="U4536" t="s">
        <v>61</v>
      </c>
      <c r="V4536" t="s">
        <v>61</v>
      </c>
      <c r="W4536" t="s">
        <v>61</v>
      </c>
      <c r="X4536" t="s">
        <v>61</v>
      </c>
      <c r="Y4536" t="s">
        <v>61</v>
      </c>
      <c r="Z4536" t="s">
        <v>57</v>
      </c>
      <c r="AA4536" t="s">
        <v>64</v>
      </c>
      <c r="AB4536" t="s">
        <v>61</v>
      </c>
      <c r="AC4536" t="s">
        <v>87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66</v>
      </c>
      <c r="AM4536">
        <v>0</v>
      </c>
      <c r="AN4536">
        <v>1</v>
      </c>
      <c r="AO4536">
        <v>0</v>
      </c>
      <c r="AP4536" t="s">
        <v>123</v>
      </c>
      <c r="AQ4536" t="s">
        <v>78</v>
      </c>
      <c r="AR4536" t="s">
        <v>69</v>
      </c>
      <c r="AS4536">
        <v>3</v>
      </c>
      <c r="AT4536">
        <v>101215</v>
      </c>
      <c r="AU4536">
        <v>1</v>
      </c>
      <c r="AV4536">
        <v>0</v>
      </c>
      <c r="AW4536">
        <v>1</v>
      </c>
      <c r="AX4536">
        <v>0</v>
      </c>
      <c r="AY4536">
        <v>6</v>
      </c>
      <c r="AZ4536" t="s">
        <v>125</v>
      </c>
      <c r="BA4536">
        <v>2</v>
      </c>
      <c r="BB4536" t="s">
        <v>126</v>
      </c>
      <c r="BC4536">
        <v>3</v>
      </c>
    </row>
    <row r="4537" spans="1:55">
      <c r="A4537" t="s">
        <v>8589</v>
      </c>
      <c r="B4537" t="s">
        <v>56</v>
      </c>
      <c r="C4537">
        <v>21</v>
      </c>
      <c r="D4537" t="s">
        <v>61</v>
      </c>
      <c r="E4537">
        <v>0</v>
      </c>
      <c r="F4537" t="s">
        <v>252</v>
      </c>
      <c r="G4537">
        <v>92122</v>
      </c>
      <c r="H4537">
        <v>32.85723</v>
      </c>
      <c r="I4537">
        <v>-117.209774</v>
      </c>
      <c r="J4537">
        <v>0</v>
      </c>
      <c r="K4537">
        <v>1</v>
      </c>
      <c r="L4537" t="s">
        <v>59</v>
      </c>
      <c r="M4537" t="s">
        <v>57</v>
      </c>
      <c r="N4537" t="s">
        <v>6815</v>
      </c>
      <c r="O4537" t="s">
        <v>61</v>
      </c>
      <c r="P4537" t="s">
        <v>57</v>
      </c>
      <c r="Q4537" t="s">
        <v>85</v>
      </c>
      <c r="R4537" t="s">
        <v>189</v>
      </c>
      <c r="S4537" t="s">
        <v>57</v>
      </c>
      <c r="T4537" t="s">
        <v>61</v>
      </c>
      <c r="U4537" t="s">
        <v>61</v>
      </c>
      <c r="V4537" t="s">
        <v>61</v>
      </c>
      <c r="W4537" t="s">
        <v>61</v>
      </c>
      <c r="X4537" t="s">
        <v>61</v>
      </c>
      <c r="Y4537" t="s">
        <v>57</v>
      </c>
      <c r="Z4537" t="s">
        <v>57</v>
      </c>
      <c r="AA4537" t="s">
        <v>77</v>
      </c>
      <c r="AB4537" t="s">
        <v>57</v>
      </c>
      <c r="AC4537" t="s">
        <v>65</v>
      </c>
      <c r="AD4537">
        <v>73.59999999999999</v>
      </c>
      <c r="AE4537">
        <v>73.59999999999999</v>
      </c>
      <c r="AF4537">
        <v>0</v>
      </c>
      <c r="AG4537">
        <v>0</v>
      </c>
      <c r="AH4537">
        <v>6.19</v>
      </c>
      <c r="AI4537">
        <v>79.79000000000001</v>
      </c>
      <c r="AJ4537" t="s">
        <v>88</v>
      </c>
      <c r="AK4537" t="s">
        <v>89</v>
      </c>
      <c r="AL4537" t="s">
        <v>181</v>
      </c>
      <c r="AM4537">
        <v>1</v>
      </c>
      <c r="AN4537">
        <v>0</v>
      </c>
      <c r="AO4537">
        <v>0</v>
      </c>
      <c r="AP4537" t="s">
        <v>91</v>
      </c>
      <c r="AQ4537" t="s">
        <v>116</v>
      </c>
      <c r="AR4537" t="s">
        <v>93</v>
      </c>
      <c r="AS4537">
        <v>3</v>
      </c>
      <c r="AT4537">
        <v>34902</v>
      </c>
      <c r="AU4537">
        <v>1</v>
      </c>
      <c r="AV4537">
        <v>1</v>
      </c>
      <c r="AW4537">
        <v>0</v>
      </c>
      <c r="AX4537">
        <v>73.59999999999999</v>
      </c>
      <c r="AY4537">
        <v>1</v>
      </c>
      <c r="AZ4537" t="s">
        <v>94</v>
      </c>
      <c r="BA4537">
        <v>10</v>
      </c>
      <c r="BB4537" t="s">
        <v>95</v>
      </c>
      <c r="BC4537">
        <v>1</v>
      </c>
    </row>
    <row r="4538" spans="1:55">
      <c r="A4538" t="s">
        <v>8590</v>
      </c>
      <c r="B4538" t="s">
        <v>56</v>
      </c>
      <c r="C4538">
        <v>35</v>
      </c>
      <c r="D4538" t="s">
        <v>57</v>
      </c>
      <c r="E4538">
        <v>0</v>
      </c>
      <c r="F4538" t="s">
        <v>5028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59</v>
      </c>
      <c r="M4538" t="s">
        <v>57</v>
      </c>
      <c r="N4538" t="s">
        <v>5808</v>
      </c>
      <c r="O4538" t="s">
        <v>57</v>
      </c>
      <c r="P4538" t="s">
        <v>57</v>
      </c>
      <c r="Q4538" t="s">
        <v>85</v>
      </c>
      <c r="R4538" t="s">
        <v>63</v>
      </c>
      <c r="S4538" t="s">
        <v>61</v>
      </c>
      <c r="T4538" t="s">
        <v>61</v>
      </c>
      <c r="U4538" t="s">
        <v>61</v>
      </c>
      <c r="V4538" t="s">
        <v>61</v>
      </c>
      <c r="W4538" t="s">
        <v>57</v>
      </c>
      <c r="X4538" t="s">
        <v>57</v>
      </c>
      <c r="Y4538" t="s">
        <v>57</v>
      </c>
      <c r="Z4538" t="s">
        <v>57</v>
      </c>
      <c r="AA4538" t="s">
        <v>77</v>
      </c>
      <c r="AB4538" t="s">
        <v>57</v>
      </c>
      <c r="AC4538" t="s">
        <v>87</v>
      </c>
      <c r="AD4538">
        <v>97.65000000000001</v>
      </c>
      <c r="AE4538">
        <v>3207.55</v>
      </c>
      <c r="AF4538">
        <v>0</v>
      </c>
      <c r="AG4538">
        <v>0</v>
      </c>
      <c r="AH4538">
        <v>1473.22</v>
      </c>
      <c r="AI4538">
        <v>4680.77</v>
      </c>
      <c r="AJ4538" t="s">
        <v>88</v>
      </c>
      <c r="AK4538" t="s">
        <v>190</v>
      </c>
      <c r="AL4538" t="s">
        <v>191</v>
      </c>
      <c r="AM4538">
        <v>1</v>
      </c>
      <c r="AN4538">
        <v>0</v>
      </c>
      <c r="AO4538">
        <v>0</v>
      </c>
      <c r="AP4538" t="s">
        <v>164</v>
      </c>
      <c r="AQ4538" t="s">
        <v>68</v>
      </c>
      <c r="AR4538" t="s">
        <v>105</v>
      </c>
      <c r="AS4538">
        <v>4</v>
      </c>
      <c r="AT4538">
        <v>695</v>
      </c>
      <c r="AU4538">
        <v>1</v>
      </c>
      <c r="AV4538">
        <v>1</v>
      </c>
      <c r="AW4538">
        <v>0</v>
      </c>
      <c r="AX4538">
        <v>97.65000000000001</v>
      </c>
      <c r="AY4538">
        <v>4</v>
      </c>
      <c r="AZ4538" t="s">
        <v>165</v>
      </c>
      <c r="BA4538">
        <v>6</v>
      </c>
      <c r="BB4538" t="s">
        <v>95</v>
      </c>
      <c r="BC4538">
        <v>1</v>
      </c>
    </row>
    <row r="4539" spans="1:55">
      <c r="A4539" t="s">
        <v>8591</v>
      </c>
      <c r="B4539" t="s">
        <v>73</v>
      </c>
      <c r="C4539">
        <v>27</v>
      </c>
      <c r="D4539" t="s">
        <v>61</v>
      </c>
      <c r="E4539">
        <v>0</v>
      </c>
      <c r="F4539" t="s">
        <v>4124</v>
      </c>
      <c r="G4539">
        <v>95456</v>
      </c>
      <c r="H4539">
        <v>39.245911</v>
      </c>
      <c r="I4539">
        <v>-123.77214</v>
      </c>
      <c r="J4539">
        <v>0</v>
      </c>
      <c r="K4539">
        <v>3</v>
      </c>
      <c r="L4539" t="s">
        <v>83</v>
      </c>
      <c r="M4539" t="s">
        <v>57</v>
      </c>
      <c r="N4539" t="s">
        <v>6725</v>
      </c>
      <c r="O4539" t="s">
        <v>61</v>
      </c>
      <c r="P4539" t="s">
        <v>61</v>
      </c>
      <c r="Q4539" t="s">
        <v>143</v>
      </c>
      <c r="R4539" t="s">
        <v>143</v>
      </c>
      <c r="S4539" t="s">
        <v>143</v>
      </c>
      <c r="T4539" t="s">
        <v>143</v>
      </c>
      <c r="U4539" t="s">
        <v>143</v>
      </c>
      <c r="V4539" t="s">
        <v>143</v>
      </c>
      <c r="W4539" t="s">
        <v>143</v>
      </c>
      <c r="X4539" t="s">
        <v>143</v>
      </c>
      <c r="Y4539" t="s">
        <v>143</v>
      </c>
      <c r="Z4539" t="s">
        <v>143</v>
      </c>
      <c r="AA4539" t="s">
        <v>77</v>
      </c>
      <c r="AB4539" t="s">
        <v>61</v>
      </c>
      <c r="AC4539" t="s">
        <v>65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170</v>
      </c>
      <c r="AM4539">
        <v>0</v>
      </c>
      <c r="AN4539">
        <v>0</v>
      </c>
      <c r="AO4539">
        <v>0</v>
      </c>
      <c r="AP4539" t="s">
        <v>91</v>
      </c>
      <c r="AQ4539" t="s">
        <v>116</v>
      </c>
      <c r="AR4539" t="s">
        <v>182</v>
      </c>
      <c r="AT4539">
        <v>882</v>
      </c>
      <c r="AU4539">
        <v>0</v>
      </c>
      <c r="AX4539">
        <v>0</v>
      </c>
      <c r="AY4539">
        <v>1</v>
      </c>
      <c r="AZ4539" t="s">
        <v>94</v>
      </c>
      <c r="BA4539">
        <v>8</v>
      </c>
      <c r="BB4539" t="s">
        <v>95</v>
      </c>
      <c r="BC4539">
        <v>1</v>
      </c>
    </row>
    <row r="4540" spans="1:55">
      <c r="A4540" t="s">
        <v>8592</v>
      </c>
      <c r="B4540" t="s">
        <v>56</v>
      </c>
      <c r="C4540">
        <v>20</v>
      </c>
      <c r="D4540" t="s">
        <v>61</v>
      </c>
      <c r="E4540">
        <v>0</v>
      </c>
      <c r="F4540" t="s">
        <v>8114</v>
      </c>
      <c r="G4540">
        <v>92075</v>
      </c>
      <c r="H4540">
        <v>33.001813</v>
      </c>
      <c r="I4540">
        <v>-117.263628</v>
      </c>
      <c r="J4540">
        <v>0</v>
      </c>
      <c r="K4540">
        <v>48</v>
      </c>
      <c r="L4540" t="s">
        <v>59</v>
      </c>
      <c r="M4540" t="s">
        <v>57</v>
      </c>
      <c r="N4540" t="s">
        <v>8593</v>
      </c>
      <c r="O4540" t="s">
        <v>57</v>
      </c>
      <c r="P4540" t="s">
        <v>57</v>
      </c>
      <c r="Q4540" t="s">
        <v>85</v>
      </c>
      <c r="R4540" t="s">
        <v>633</v>
      </c>
      <c r="S4540" t="s">
        <v>61</v>
      </c>
      <c r="T4540" t="s">
        <v>57</v>
      </c>
      <c r="U4540" t="s">
        <v>57</v>
      </c>
      <c r="V4540" t="s">
        <v>61</v>
      </c>
      <c r="W4540" t="s">
        <v>57</v>
      </c>
      <c r="X4540" t="s">
        <v>57</v>
      </c>
      <c r="Y4540" t="s">
        <v>57</v>
      </c>
      <c r="Z4540" t="s">
        <v>57</v>
      </c>
      <c r="AA4540" t="s">
        <v>77</v>
      </c>
      <c r="AB4540" t="s">
        <v>57</v>
      </c>
      <c r="AC4540" t="s">
        <v>87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88</v>
      </c>
      <c r="AK4540" t="s">
        <v>205</v>
      </c>
      <c r="AL4540" t="s">
        <v>329</v>
      </c>
      <c r="AM4540">
        <v>1</v>
      </c>
      <c r="AN4540">
        <v>0</v>
      </c>
      <c r="AO4540">
        <v>0</v>
      </c>
      <c r="AP4540" t="s">
        <v>176</v>
      </c>
      <c r="AQ4540" t="s">
        <v>116</v>
      </c>
      <c r="AR4540" t="s">
        <v>105</v>
      </c>
      <c r="AS4540">
        <v>6</v>
      </c>
      <c r="AT4540">
        <v>12173</v>
      </c>
      <c r="AU4540">
        <v>1</v>
      </c>
      <c r="AV4540">
        <v>1</v>
      </c>
      <c r="AW4540">
        <v>0</v>
      </c>
      <c r="AX4540">
        <v>107.4</v>
      </c>
      <c r="AY4540">
        <v>5</v>
      </c>
      <c r="AZ4540" t="s">
        <v>177</v>
      </c>
      <c r="BA4540">
        <v>7</v>
      </c>
      <c r="BB4540" t="s">
        <v>95</v>
      </c>
      <c r="BC4540">
        <v>1</v>
      </c>
    </row>
    <row r="4541" spans="1:55">
      <c r="A4541" t="s">
        <v>8594</v>
      </c>
      <c r="B4541" t="s">
        <v>56</v>
      </c>
      <c r="C4541">
        <v>70</v>
      </c>
      <c r="D4541" t="s">
        <v>57</v>
      </c>
      <c r="E4541">
        <v>0</v>
      </c>
      <c r="F4541" t="s">
        <v>1475</v>
      </c>
      <c r="G4541">
        <v>96006</v>
      </c>
      <c r="H4541">
        <v>41.171578</v>
      </c>
      <c r="I4541">
        <v>-120.913161</v>
      </c>
      <c r="J4541">
        <v>1</v>
      </c>
      <c r="K4541">
        <v>43</v>
      </c>
      <c r="L4541" t="s">
        <v>129</v>
      </c>
      <c r="M4541" t="s">
        <v>61</v>
      </c>
      <c r="N4541" t="s">
        <v>143</v>
      </c>
      <c r="O4541" t="s">
        <v>143</v>
      </c>
      <c r="P4541" t="s">
        <v>57</v>
      </c>
      <c r="Q4541" t="s">
        <v>135</v>
      </c>
      <c r="R4541" t="s">
        <v>136</v>
      </c>
      <c r="S4541" t="s">
        <v>61</v>
      </c>
      <c r="T4541" t="s">
        <v>57</v>
      </c>
      <c r="U4541" t="s">
        <v>57</v>
      </c>
      <c r="V4541" t="s">
        <v>61</v>
      </c>
      <c r="W4541" t="s">
        <v>57</v>
      </c>
      <c r="X4541" t="s">
        <v>57</v>
      </c>
      <c r="Y4541" t="s">
        <v>61</v>
      </c>
      <c r="Z4541" t="s">
        <v>57</v>
      </c>
      <c r="AA4541" t="s">
        <v>77</v>
      </c>
      <c r="AB4541" t="s">
        <v>61</v>
      </c>
      <c r="AC4541" t="s">
        <v>65</v>
      </c>
      <c r="AD4541">
        <v>55.55</v>
      </c>
      <c r="AE4541">
        <v>2342.2</v>
      </c>
      <c r="AF4541">
        <v>0</v>
      </c>
      <c r="AG4541">
        <v>0</v>
      </c>
      <c r="AH4541">
        <v>0</v>
      </c>
      <c r="AI4541">
        <v>2342.2</v>
      </c>
      <c r="AJ4541" t="s">
        <v>88</v>
      </c>
      <c r="AK4541" t="s">
        <v>89</v>
      </c>
      <c r="AL4541" t="s">
        <v>90</v>
      </c>
      <c r="AM4541">
        <v>1</v>
      </c>
      <c r="AN4541">
        <v>0</v>
      </c>
      <c r="AO4541">
        <v>0</v>
      </c>
      <c r="AP4541" t="s">
        <v>176</v>
      </c>
      <c r="AQ4541" t="s">
        <v>104</v>
      </c>
      <c r="AR4541" t="s">
        <v>69</v>
      </c>
      <c r="AS4541">
        <v>5</v>
      </c>
      <c r="AT4541">
        <v>615</v>
      </c>
      <c r="AU4541">
        <v>1</v>
      </c>
      <c r="AV4541">
        <v>1</v>
      </c>
      <c r="AW4541">
        <v>0</v>
      </c>
      <c r="AX4541">
        <v>55.55</v>
      </c>
      <c r="AY4541">
        <v>5</v>
      </c>
      <c r="AZ4541" t="s">
        <v>177</v>
      </c>
      <c r="BA4541">
        <v>4</v>
      </c>
      <c r="BB4541" t="s">
        <v>80</v>
      </c>
      <c r="BC4541">
        <v>2</v>
      </c>
    </row>
    <row r="4542" spans="1:55">
      <c r="A4542" t="s">
        <v>8595</v>
      </c>
      <c r="B4542" t="s">
        <v>56</v>
      </c>
      <c r="C4542">
        <v>51</v>
      </c>
      <c r="D4542" t="s">
        <v>61</v>
      </c>
      <c r="E4542">
        <v>0</v>
      </c>
      <c r="F4542" t="s">
        <v>767</v>
      </c>
      <c r="G4542">
        <v>94402</v>
      </c>
      <c r="H4542">
        <v>37.556634</v>
      </c>
      <c r="I4542">
        <v>-122.317723</v>
      </c>
      <c r="J4542">
        <v>0</v>
      </c>
      <c r="K4542">
        <v>6</v>
      </c>
      <c r="L4542" t="s">
        <v>59</v>
      </c>
      <c r="M4542" t="s">
        <v>57</v>
      </c>
      <c r="N4542" t="s">
        <v>5052</v>
      </c>
      <c r="O4542" t="s">
        <v>57</v>
      </c>
      <c r="P4542" t="s">
        <v>57</v>
      </c>
      <c r="Q4542" t="s">
        <v>85</v>
      </c>
      <c r="R4542" t="s">
        <v>254</v>
      </c>
      <c r="S4542" t="s">
        <v>57</v>
      </c>
      <c r="T4542" t="s">
        <v>61</v>
      </c>
      <c r="U4542" t="s">
        <v>61</v>
      </c>
      <c r="V4542" t="s">
        <v>61</v>
      </c>
      <c r="W4542" t="s">
        <v>61</v>
      </c>
      <c r="X4542" t="s">
        <v>61</v>
      </c>
      <c r="Y4542" t="s">
        <v>61</v>
      </c>
      <c r="Z4542" t="s">
        <v>57</v>
      </c>
      <c r="AA4542" t="s">
        <v>77</v>
      </c>
      <c r="AB4542" t="s">
        <v>57</v>
      </c>
      <c r="AC4542" t="s">
        <v>87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552.9400000000001</v>
      </c>
      <c r="AJ4542" t="s">
        <v>88</v>
      </c>
      <c r="AK4542" t="s">
        <v>101</v>
      </c>
      <c r="AL4542" t="s">
        <v>111</v>
      </c>
      <c r="AM4542">
        <v>1</v>
      </c>
      <c r="AN4542">
        <v>0</v>
      </c>
      <c r="AO4542">
        <v>0</v>
      </c>
      <c r="AP4542" t="s">
        <v>91</v>
      </c>
      <c r="AQ4542" t="s">
        <v>92</v>
      </c>
      <c r="AR4542" t="s">
        <v>93</v>
      </c>
      <c r="AS4542">
        <v>2</v>
      </c>
      <c r="AT4542">
        <v>23393</v>
      </c>
      <c r="AU4542">
        <v>1</v>
      </c>
      <c r="AV4542">
        <v>1</v>
      </c>
      <c r="AW4542">
        <v>0</v>
      </c>
      <c r="AX4542">
        <v>79.05</v>
      </c>
      <c r="AY4542">
        <v>1</v>
      </c>
      <c r="AZ4542" t="s">
        <v>94</v>
      </c>
      <c r="BA4542">
        <v>10</v>
      </c>
      <c r="BB4542" t="s">
        <v>95</v>
      </c>
      <c r="BC4542">
        <v>1</v>
      </c>
    </row>
    <row r="4543" spans="1:55">
      <c r="A4543" t="s">
        <v>8596</v>
      </c>
      <c r="B4543" t="s">
        <v>73</v>
      </c>
      <c r="C4543">
        <v>33</v>
      </c>
      <c r="D4543" t="s">
        <v>61</v>
      </c>
      <c r="E4543">
        <v>0</v>
      </c>
      <c r="F4543" t="s">
        <v>2064</v>
      </c>
      <c r="G4543">
        <v>92583</v>
      </c>
      <c r="H4543">
        <v>33.796568</v>
      </c>
      <c r="I4543">
        <v>-116.924723</v>
      </c>
      <c r="J4543">
        <v>0</v>
      </c>
      <c r="K4543">
        <v>4</v>
      </c>
      <c r="L4543" t="s">
        <v>59</v>
      </c>
      <c r="M4543" t="s">
        <v>57</v>
      </c>
      <c r="N4543" t="s">
        <v>8597</v>
      </c>
      <c r="O4543" t="s">
        <v>61</v>
      </c>
      <c r="P4543" t="s">
        <v>57</v>
      </c>
      <c r="Q4543" t="s">
        <v>135</v>
      </c>
      <c r="R4543" t="s">
        <v>1317</v>
      </c>
      <c r="S4543" t="s">
        <v>61</v>
      </c>
      <c r="T4543" t="s">
        <v>61</v>
      </c>
      <c r="U4543" t="s">
        <v>61</v>
      </c>
      <c r="V4543" t="s">
        <v>61</v>
      </c>
      <c r="W4543" t="s">
        <v>61</v>
      </c>
      <c r="X4543" t="s">
        <v>57</v>
      </c>
      <c r="Y4543" t="s">
        <v>57</v>
      </c>
      <c r="Z4543" t="s">
        <v>57</v>
      </c>
      <c r="AA4543" t="s">
        <v>77</v>
      </c>
      <c r="AB4543" t="s">
        <v>57</v>
      </c>
      <c r="AC4543" t="s">
        <v>65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66</v>
      </c>
      <c r="AM4543">
        <v>0</v>
      </c>
      <c r="AN4543">
        <v>1</v>
      </c>
      <c r="AO4543">
        <v>0</v>
      </c>
      <c r="AP4543" t="s">
        <v>91</v>
      </c>
      <c r="AQ4543" t="s">
        <v>68</v>
      </c>
      <c r="AR4543" t="s">
        <v>69</v>
      </c>
      <c r="AS4543">
        <v>3</v>
      </c>
      <c r="AT4543">
        <v>21349</v>
      </c>
      <c r="AU4543">
        <v>1</v>
      </c>
      <c r="AV4543">
        <v>0</v>
      </c>
      <c r="AW4543">
        <v>1</v>
      </c>
      <c r="AX4543">
        <v>0</v>
      </c>
      <c r="AY4543">
        <v>1</v>
      </c>
      <c r="AZ4543" t="s">
        <v>94</v>
      </c>
      <c r="BA4543">
        <v>8</v>
      </c>
      <c r="BB4543" t="s">
        <v>95</v>
      </c>
      <c r="BC4543">
        <v>1</v>
      </c>
    </row>
    <row r="4544" spans="1:55">
      <c r="A4544" t="s">
        <v>8598</v>
      </c>
      <c r="B4544" t="s">
        <v>56</v>
      </c>
      <c r="C4544">
        <v>31</v>
      </c>
      <c r="D4544" t="s">
        <v>61</v>
      </c>
      <c r="E4544">
        <v>0</v>
      </c>
      <c r="F4544" t="s">
        <v>4033</v>
      </c>
      <c r="G4544">
        <v>95005</v>
      </c>
      <c r="H4544">
        <v>37.078873</v>
      </c>
      <c r="I4544">
        <v>-122.090386</v>
      </c>
      <c r="J4544">
        <v>0</v>
      </c>
      <c r="K4544">
        <v>25</v>
      </c>
      <c r="L4544" t="s">
        <v>59</v>
      </c>
      <c r="M4544" t="s">
        <v>61</v>
      </c>
      <c r="N4544" t="s">
        <v>143</v>
      </c>
      <c r="O4544" t="s">
        <v>143</v>
      </c>
      <c r="P4544" t="s">
        <v>57</v>
      </c>
      <c r="Q4544" t="s">
        <v>135</v>
      </c>
      <c r="R4544" t="s">
        <v>180</v>
      </c>
      <c r="S4544" t="s">
        <v>57</v>
      </c>
      <c r="T4544" t="s">
        <v>57</v>
      </c>
      <c r="U4544" t="s">
        <v>57</v>
      </c>
      <c r="V4544" t="s">
        <v>61</v>
      </c>
      <c r="W4544" t="s">
        <v>57</v>
      </c>
      <c r="X4544" t="s">
        <v>57</v>
      </c>
      <c r="Y4544" t="s">
        <v>57</v>
      </c>
      <c r="Z4544" t="s">
        <v>57</v>
      </c>
      <c r="AA4544" t="s">
        <v>64</v>
      </c>
      <c r="AB4544" t="s">
        <v>61</v>
      </c>
      <c r="AC4544" t="s">
        <v>87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66</v>
      </c>
      <c r="AM4544">
        <v>0</v>
      </c>
      <c r="AN4544">
        <v>1</v>
      </c>
      <c r="AO4544">
        <v>0</v>
      </c>
      <c r="AP4544" t="s">
        <v>164</v>
      </c>
      <c r="AQ4544" t="s">
        <v>68</v>
      </c>
      <c r="AR4544" t="s">
        <v>69</v>
      </c>
      <c r="AS4544">
        <v>7</v>
      </c>
      <c r="AT4544">
        <v>6407</v>
      </c>
      <c r="AU4544">
        <v>1</v>
      </c>
      <c r="AV4544">
        <v>0</v>
      </c>
      <c r="AW4544">
        <v>1</v>
      </c>
      <c r="AX4544">
        <v>0</v>
      </c>
      <c r="AY4544">
        <v>4</v>
      </c>
      <c r="AZ4544" t="s">
        <v>165</v>
      </c>
      <c r="BA4544">
        <v>2</v>
      </c>
      <c r="BB4544" t="s">
        <v>126</v>
      </c>
      <c r="BC4544">
        <v>3</v>
      </c>
    </row>
    <row r="4545" spans="1:55">
      <c r="A4545" t="s">
        <v>8599</v>
      </c>
      <c r="B4545" t="s">
        <v>56</v>
      </c>
      <c r="C4545">
        <v>75</v>
      </c>
      <c r="D4545" t="s">
        <v>61</v>
      </c>
      <c r="E4545">
        <v>0</v>
      </c>
      <c r="F4545" t="s">
        <v>6552</v>
      </c>
      <c r="G4545">
        <v>95628</v>
      </c>
      <c r="H4545">
        <v>38.652065</v>
      </c>
      <c r="I4545">
        <v>-121.25441</v>
      </c>
      <c r="J4545">
        <v>0</v>
      </c>
      <c r="K4545">
        <v>25</v>
      </c>
      <c r="L4545" t="s">
        <v>59</v>
      </c>
      <c r="M4545" t="s">
        <v>57</v>
      </c>
      <c r="N4545" t="s">
        <v>1024</v>
      </c>
      <c r="O4545" t="s">
        <v>57</v>
      </c>
      <c r="P4545" t="s">
        <v>57</v>
      </c>
      <c r="Q4545" t="s">
        <v>85</v>
      </c>
      <c r="R4545" t="s">
        <v>86</v>
      </c>
      <c r="S4545" t="s">
        <v>57</v>
      </c>
      <c r="T4545" t="s">
        <v>57</v>
      </c>
      <c r="U4545" t="s">
        <v>61</v>
      </c>
      <c r="V4545" t="s">
        <v>61</v>
      </c>
      <c r="W4545" t="s">
        <v>57</v>
      </c>
      <c r="X4545" t="s">
        <v>57</v>
      </c>
      <c r="Y4545" t="s">
        <v>61</v>
      </c>
      <c r="Z4545" t="s">
        <v>57</v>
      </c>
      <c r="AA4545" t="s">
        <v>77</v>
      </c>
      <c r="AB4545" t="s">
        <v>57</v>
      </c>
      <c r="AC4545" t="s">
        <v>65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88</v>
      </c>
      <c r="AK4545" t="s">
        <v>201</v>
      </c>
      <c r="AL4545" t="s">
        <v>743</v>
      </c>
      <c r="AM4545">
        <v>1</v>
      </c>
      <c r="AN4545">
        <v>0</v>
      </c>
      <c r="AO4545">
        <v>0</v>
      </c>
      <c r="AP4545" t="s">
        <v>164</v>
      </c>
      <c r="AQ4545" t="s">
        <v>104</v>
      </c>
      <c r="AR4545" t="s">
        <v>105</v>
      </c>
      <c r="AS4545">
        <v>5</v>
      </c>
      <c r="AT4545">
        <v>40750</v>
      </c>
      <c r="AU4545">
        <v>1</v>
      </c>
      <c r="AV4545">
        <v>1</v>
      </c>
      <c r="AW4545">
        <v>0</v>
      </c>
      <c r="AX4545">
        <v>102.8</v>
      </c>
      <c r="AY4545">
        <v>4</v>
      </c>
      <c r="AZ4545" t="s">
        <v>165</v>
      </c>
      <c r="BA4545">
        <v>7</v>
      </c>
      <c r="BB4545" t="s">
        <v>95</v>
      </c>
      <c r="BC4545">
        <v>1</v>
      </c>
    </row>
    <row r="4546" spans="1:55">
      <c r="A4546" t="s">
        <v>8600</v>
      </c>
      <c r="B4546" t="s">
        <v>56</v>
      </c>
      <c r="C4546">
        <v>56</v>
      </c>
      <c r="D4546" t="s">
        <v>61</v>
      </c>
      <c r="E4546">
        <v>0</v>
      </c>
      <c r="F4546" t="s">
        <v>4566</v>
      </c>
      <c r="G4546">
        <v>92337</v>
      </c>
      <c r="H4546">
        <v>34.049671</v>
      </c>
      <c r="I4546">
        <v>-117.468896</v>
      </c>
      <c r="J4546">
        <v>0</v>
      </c>
      <c r="K4546">
        <v>51</v>
      </c>
      <c r="L4546" t="s">
        <v>129</v>
      </c>
      <c r="M4546" t="s">
        <v>57</v>
      </c>
      <c r="N4546" t="s">
        <v>8601</v>
      </c>
      <c r="O4546" t="s">
        <v>57</v>
      </c>
      <c r="P4546" t="s">
        <v>61</v>
      </c>
      <c r="Q4546" t="s">
        <v>143</v>
      </c>
      <c r="R4546" t="s">
        <v>143</v>
      </c>
      <c r="S4546" t="s">
        <v>143</v>
      </c>
      <c r="T4546" t="s">
        <v>143</v>
      </c>
      <c r="U4546" t="s">
        <v>143</v>
      </c>
      <c r="V4546" t="s">
        <v>143</v>
      </c>
      <c r="W4546" t="s">
        <v>143</v>
      </c>
      <c r="X4546" t="s">
        <v>143</v>
      </c>
      <c r="Y4546" t="s">
        <v>143</v>
      </c>
      <c r="Z4546" t="s">
        <v>143</v>
      </c>
      <c r="AA4546" t="s">
        <v>122</v>
      </c>
      <c r="AB4546" t="s">
        <v>61</v>
      </c>
      <c r="AC4546" t="s">
        <v>87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66</v>
      </c>
      <c r="AM4546">
        <v>0</v>
      </c>
      <c r="AN4546">
        <v>1</v>
      </c>
      <c r="AO4546">
        <v>0</v>
      </c>
      <c r="AP4546" t="s">
        <v>123</v>
      </c>
      <c r="AQ4546" t="s">
        <v>92</v>
      </c>
      <c r="AR4546" t="s">
        <v>182</v>
      </c>
      <c r="AT4546">
        <v>29847</v>
      </c>
      <c r="AU4546">
        <v>1</v>
      </c>
      <c r="AV4546">
        <v>0</v>
      </c>
      <c r="AW4546">
        <v>1</v>
      </c>
      <c r="AX4546">
        <v>0</v>
      </c>
      <c r="AY4546">
        <v>6</v>
      </c>
      <c r="AZ4546" t="s">
        <v>125</v>
      </c>
      <c r="BA4546">
        <v>2</v>
      </c>
      <c r="BB4546" t="s">
        <v>126</v>
      </c>
      <c r="BC4546">
        <v>3</v>
      </c>
    </row>
    <row r="4547" spans="1:55">
      <c r="A4547" t="s">
        <v>8602</v>
      </c>
      <c r="B4547" t="s">
        <v>56</v>
      </c>
      <c r="C4547">
        <v>76</v>
      </c>
      <c r="D4547" t="s">
        <v>61</v>
      </c>
      <c r="E4547">
        <v>0</v>
      </c>
      <c r="F4547" t="s">
        <v>3422</v>
      </c>
      <c r="G4547">
        <v>90222</v>
      </c>
      <c r="H4547">
        <v>33.912246</v>
      </c>
      <c r="I4547">
        <v>-118.236773</v>
      </c>
      <c r="J4547">
        <v>0</v>
      </c>
      <c r="K4547">
        <v>2</v>
      </c>
      <c r="L4547" t="s">
        <v>59</v>
      </c>
      <c r="M4547" t="s">
        <v>57</v>
      </c>
      <c r="N4547" t="s">
        <v>8603</v>
      </c>
      <c r="O4547" t="s">
        <v>61</v>
      </c>
      <c r="P4547" t="s">
        <v>57</v>
      </c>
      <c r="Q4547" t="s">
        <v>85</v>
      </c>
      <c r="R4547" t="s">
        <v>121</v>
      </c>
      <c r="S4547" t="s">
        <v>61</v>
      </c>
      <c r="T4547" t="s">
        <v>57</v>
      </c>
      <c r="U4547" t="s">
        <v>61</v>
      </c>
      <c r="V4547" t="s">
        <v>61</v>
      </c>
      <c r="W4547" t="s">
        <v>57</v>
      </c>
      <c r="X4547" t="s">
        <v>61</v>
      </c>
      <c r="Y4547" t="s">
        <v>61</v>
      </c>
      <c r="Z4547" t="s">
        <v>57</v>
      </c>
      <c r="AA4547" t="s">
        <v>122</v>
      </c>
      <c r="AB4547" t="s">
        <v>57</v>
      </c>
      <c r="AC4547" t="s">
        <v>87</v>
      </c>
      <c r="AD4547">
        <v>83.8</v>
      </c>
      <c r="AE4547">
        <v>163.7</v>
      </c>
      <c r="AF4547">
        <v>0</v>
      </c>
      <c r="AG4547">
        <v>0</v>
      </c>
      <c r="AH4547">
        <v>65.95999999999999</v>
      </c>
      <c r="AI4547">
        <v>229.66</v>
      </c>
      <c r="AJ4547" t="s">
        <v>170</v>
      </c>
      <c r="AM4547">
        <v>0</v>
      </c>
      <c r="AN4547">
        <v>0</v>
      </c>
      <c r="AO4547">
        <v>0</v>
      </c>
      <c r="AP4547" t="s">
        <v>91</v>
      </c>
      <c r="AQ4547" t="s">
        <v>104</v>
      </c>
      <c r="AR4547" t="s">
        <v>93</v>
      </c>
      <c r="AS4547">
        <v>3</v>
      </c>
      <c r="AT4547">
        <v>29825</v>
      </c>
      <c r="AU4547">
        <v>0</v>
      </c>
      <c r="AX4547">
        <v>0</v>
      </c>
      <c r="AY4547">
        <v>1</v>
      </c>
      <c r="AZ4547" t="s">
        <v>94</v>
      </c>
      <c r="BA4547">
        <v>7</v>
      </c>
      <c r="BB4547" t="s">
        <v>95</v>
      </c>
      <c r="BC4547">
        <v>1</v>
      </c>
    </row>
    <row r="4548" spans="1:55">
      <c r="A4548" t="s">
        <v>8604</v>
      </c>
      <c r="B4548" t="s">
        <v>56</v>
      </c>
      <c r="C4548">
        <v>44</v>
      </c>
      <c r="D4548" t="s">
        <v>61</v>
      </c>
      <c r="E4548">
        <v>0</v>
      </c>
      <c r="F4548" t="s">
        <v>74</v>
      </c>
      <c r="G4548">
        <v>91208</v>
      </c>
      <c r="H4548">
        <v>34.195386</v>
      </c>
      <c r="I4548">
        <v>-118.238508</v>
      </c>
      <c r="J4548">
        <v>0</v>
      </c>
      <c r="K4548">
        <v>66</v>
      </c>
      <c r="L4548" t="s">
        <v>119</v>
      </c>
      <c r="M4548" t="s">
        <v>57</v>
      </c>
      <c r="N4548" t="s">
        <v>243</v>
      </c>
      <c r="O4548" t="s">
        <v>57</v>
      </c>
      <c r="P4548" t="s">
        <v>57</v>
      </c>
      <c r="Q4548" t="s">
        <v>85</v>
      </c>
      <c r="R4548" t="s">
        <v>364</v>
      </c>
      <c r="S4548" t="s">
        <v>57</v>
      </c>
      <c r="T4548" t="s">
        <v>57</v>
      </c>
      <c r="U4548" t="s">
        <v>57</v>
      </c>
      <c r="V4548" t="s">
        <v>57</v>
      </c>
      <c r="W4548" t="s">
        <v>57</v>
      </c>
      <c r="X4548" t="s">
        <v>61</v>
      </c>
      <c r="Y4548" t="s">
        <v>61</v>
      </c>
      <c r="Z4548" t="s">
        <v>57</v>
      </c>
      <c r="AA4548" t="s">
        <v>64</v>
      </c>
      <c r="AB4548" t="s">
        <v>57</v>
      </c>
      <c r="AC4548" t="s">
        <v>87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66</v>
      </c>
      <c r="AM4548">
        <v>0</v>
      </c>
      <c r="AN4548">
        <v>1</v>
      </c>
      <c r="AO4548">
        <v>0</v>
      </c>
      <c r="AP4548" t="s">
        <v>123</v>
      </c>
      <c r="AQ4548" t="s">
        <v>78</v>
      </c>
      <c r="AR4548" t="s">
        <v>105</v>
      </c>
      <c r="AS4548">
        <v>6</v>
      </c>
      <c r="AT4548">
        <v>16910</v>
      </c>
      <c r="AU4548">
        <v>1</v>
      </c>
      <c r="AV4548">
        <v>0</v>
      </c>
      <c r="AW4548">
        <v>1</v>
      </c>
      <c r="AX4548">
        <v>0</v>
      </c>
      <c r="AY4548">
        <v>6</v>
      </c>
      <c r="AZ4548" t="s">
        <v>125</v>
      </c>
      <c r="BA4548">
        <v>4</v>
      </c>
      <c r="BB4548" t="s">
        <v>80</v>
      </c>
      <c r="BC4548">
        <v>2</v>
      </c>
    </row>
    <row r="4549" spans="1:55">
      <c r="A4549" t="s">
        <v>8605</v>
      </c>
      <c r="B4549" t="s">
        <v>73</v>
      </c>
      <c r="C4549">
        <v>45</v>
      </c>
      <c r="D4549" t="s">
        <v>57</v>
      </c>
      <c r="E4549">
        <v>2</v>
      </c>
      <c r="F4549" t="s">
        <v>340</v>
      </c>
      <c r="G4549">
        <v>93563</v>
      </c>
      <c r="H4549">
        <v>34.39583</v>
      </c>
      <c r="I4549">
        <v>-117.734568</v>
      </c>
      <c r="J4549">
        <v>7</v>
      </c>
      <c r="K4549">
        <v>72</v>
      </c>
      <c r="L4549" t="s">
        <v>59</v>
      </c>
      <c r="M4549" t="s">
        <v>57</v>
      </c>
      <c r="N4549" t="s">
        <v>8606</v>
      </c>
      <c r="O4549" t="s">
        <v>57</v>
      </c>
      <c r="P4549" t="s">
        <v>57</v>
      </c>
      <c r="Q4549" t="s">
        <v>135</v>
      </c>
      <c r="R4549" t="s">
        <v>156</v>
      </c>
      <c r="S4549" t="s">
        <v>57</v>
      </c>
      <c r="T4549" t="s">
        <v>57</v>
      </c>
      <c r="U4549" t="s">
        <v>57</v>
      </c>
      <c r="V4549" t="s">
        <v>57</v>
      </c>
      <c r="W4549" t="s">
        <v>57</v>
      </c>
      <c r="X4549" t="s">
        <v>57</v>
      </c>
      <c r="Y4549" t="s">
        <v>57</v>
      </c>
      <c r="Z4549" t="s">
        <v>57</v>
      </c>
      <c r="AA4549" t="s">
        <v>122</v>
      </c>
      <c r="AB4549" t="s">
        <v>57</v>
      </c>
      <c r="AC4549" t="s">
        <v>65</v>
      </c>
      <c r="AD4549">
        <v>89.40000000000001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66</v>
      </c>
      <c r="AM4549">
        <v>0</v>
      </c>
      <c r="AN4549">
        <v>1</v>
      </c>
      <c r="AO4549">
        <v>0</v>
      </c>
      <c r="AP4549" t="s">
        <v>123</v>
      </c>
      <c r="AQ4549" t="s">
        <v>78</v>
      </c>
      <c r="AR4549" t="s">
        <v>93</v>
      </c>
      <c r="AS4549">
        <v>8</v>
      </c>
      <c r="AT4549">
        <v>413</v>
      </c>
      <c r="AU4549">
        <v>1</v>
      </c>
      <c r="AV4549">
        <v>0</v>
      </c>
      <c r="AW4549">
        <v>1</v>
      </c>
      <c r="AX4549">
        <v>0</v>
      </c>
      <c r="AY4549">
        <v>6</v>
      </c>
      <c r="AZ4549" t="s">
        <v>125</v>
      </c>
      <c r="BA4549">
        <v>0</v>
      </c>
      <c r="BB4549" t="s">
        <v>71</v>
      </c>
      <c r="BC4549">
        <v>4</v>
      </c>
    </row>
    <row r="4550" spans="1:55">
      <c r="A4550" t="s">
        <v>8607</v>
      </c>
      <c r="B4550" t="s">
        <v>56</v>
      </c>
      <c r="C4550">
        <v>38</v>
      </c>
      <c r="D4550" t="s">
        <v>61</v>
      </c>
      <c r="E4550">
        <v>0</v>
      </c>
      <c r="F4550" t="s">
        <v>252</v>
      </c>
      <c r="G4550">
        <v>92108</v>
      </c>
      <c r="H4550">
        <v>32.774046</v>
      </c>
      <c r="I4550">
        <v>-117.142454</v>
      </c>
      <c r="J4550">
        <v>0</v>
      </c>
      <c r="K4550">
        <v>9</v>
      </c>
      <c r="L4550" t="s">
        <v>59</v>
      </c>
      <c r="M4550" t="s">
        <v>57</v>
      </c>
      <c r="N4550" t="s">
        <v>8321</v>
      </c>
      <c r="O4550" t="s">
        <v>61</v>
      </c>
      <c r="P4550" t="s">
        <v>57</v>
      </c>
      <c r="Q4550" t="s">
        <v>135</v>
      </c>
      <c r="R4550" t="s">
        <v>275</v>
      </c>
      <c r="S4550" t="s">
        <v>61</v>
      </c>
      <c r="T4550" t="s">
        <v>61</v>
      </c>
      <c r="U4550" t="s">
        <v>61</v>
      </c>
      <c r="V4550" t="s">
        <v>61</v>
      </c>
      <c r="W4550" t="s">
        <v>61</v>
      </c>
      <c r="X4550" t="s">
        <v>61</v>
      </c>
      <c r="Y4550" t="s">
        <v>61</v>
      </c>
      <c r="Z4550" t="s">
        <v>57</v>
      </c>
      <c r="AA4550" t="s">
        <v>77</v>
      </c>
      <c r="AB4550" t="s">
        <v>61</v>
      </c>
      <c r="AC4550" t="s">
        <v>87</v>
      </c>
      <c r="AD4550">
        <v>45.15</v>
      </c>
      <c r="AE4550">
        <v>416.45</v>
      </c>
      <c r="AF4550">
        <v>0</v>
      </c>
      <c r="AG4550">
        <v>0</v>
      </c>
      <c r="AH4550">
        <v>140.58</v>
      </c>
      <c r="AI4550">
        <v>557.03</v>
      </c>
      <c r="AJ4550" t="s">
        <v>88</v>
      </c>
      <c r="AK4550" t="s">
        <v>101</v>
      </c>
      <c r="AL4550" t="s">
        <v>102</v>
      </c>
      <c r="AM4550">
        <v>1</v>
      </c>
      <c r="AN4550">
        <v>0</v>
      </c>
      <c r="AO4550">
        <v>0</v>
      </c>
      <c r="AP4550" t="s">
        <v>67</v>
      </c>
      <c r="AQ4550" t="s">
        <v>68</v>
      </c>
      <c r="AR4550" t="s">
        <v>137</v>
      </c>
      <c r="AS4550">
        <v>1</v>
      </c>
      <c r="AT4550">
        <v>11650</v>
      </c>
      <c r="AU4550">
        <v>1</v>
      </c>
      <c r="AV4550">
        <v>1</v>
      </c>
      <c r="AW4550">
        <v>0</v>
      </c>
      <c r="AX4550">
        <v>45.15</v>
      </c>
      <c r="AY4550">
        <v>2</v>
      </c>
      <c r="AZ4550" t="s">
        <v>70</v>
      </c>
      <c r="BA4550">
        <v>5</v>
      </c>
      <c r="BB4550" t="s">
        <v>80</v>
      </c>
      <c r="BC4550">
        <v>2</v>
      </c>
    </row>
    <row r="4551" spans="1:55">
      <c r="A4551" t="s">
        <v>8608</v>
      </c>
      <c r="B4551" t="s">
        <v>73</v>
      </c>
      <c r="C4551">
        <v>54</v>
      </c>
      <c r="D4551" t="s">
        <v>57</v>
      </c>
      <c r="E4551">
        <v>0</v>
      </c>
      <c r="F4551" t="s">
        <v>1909</v>
      </c>
      <c r="G4551">
        <v>96125</v>
      </c>
      <c r="H4551">
        <v>39.600599</v>
      </c>
      <c r="I4551">
        <v>-120.636358</v>
      </c>
      <c r="J4551">
        <v>1</v>
      </c>
      <c r="K4551">
        <v>17</v>
      </c>
      <c r="L4551" t="s">
        <v>59</v>
      </c>
      <c r="M4551" t="s">
        <v>57</v>
      </c>
      <c r="N4551" t="s">
        <v>8503</v>
      </c>
      <c r="O4551" t="s">
        <v>61</v>
      </c>
      <c r="P4551" t="s">
        <v>57</v>
      </c>
      <c r="Q4551" t="s">
        <v>85</v>
      </c>
      <c r="R4551" t="s">
        <v>169</v>
      </c>
      <c r="S4551" t="s">
        <v>57</v>
      </c>
      <c r="T4551" t="s">
        <v>61</v>
      </c>
      <c r="U4551" t="s">
        <v>57</v>
      </c>
      <c r="V4551" t="s">
        <v>61</v>
      </c>
      <c r="W4551" t="s">
        <v>57</v>
      </c>
      <c r="X4551" t="s">
        <v>61</v>
      </c>
      <c r="Y4551" t="s">
        <v>61</v>
      </c>
      <c r="Z4551" t="s">
        <v>57</v>
      </c>
      <c r="AA4551" t="s">
        <v>77</v>
      </c>
      <c r="AB4551" t="s">
        <v>57</v>
      </c>
      <c r="AC4551" t="s">
        <v>87</v>
      </c>
      <c r="AD4551">
        <v>89.40000000000001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88</v>
      </c>
      <c r="AK4551" t="s">
        <v>101</v>
      </c>
      <c r="AL4551" t="s">
        <v>690</v>
      </c>
      <c r="AM4551">
        <v>1</v>
      </c>
      <c r="AN4551">
        <v>0</v>
      </c>
      <c r="AO4551">
        <v>0</v>
      </c>
      <c r="AP4551" t="s">
        <v>103</v>
      </c>
      <c r="AQ4551" t="s">
        <v>92</v>
      </c>
      <c r="AR4551" t="s">
        <v>93</v>
      </c>
      <c r="AS4551">
        <v>4</v>
      </c>
      <c r="AT4551">
        <v>348</v>
      </c>
      <c r="AU4551">
        <v>1</v>
      </c>
      <c r="AV4551">
        <v>1</v>
      </c>
      <c r="AW4551">
        <v>0</v>
      </c>
      <c r="AX4551">
        <v>89.40000000000001</v>
      </c>
      <c r="AY4551">
        <v>3</v>
      </c>
      <c r="AZ4551" t="s">
        <v>106</v>
      </c>
      <c r="BA4551">
        <v>6</v>
      </c>
      <c r="BB4551" t="s">
        <v>95</v>
      </c>
      <c r="BC4551">
        <v>1</v>
      </c>
    </row>
    <row r="4552" spans="1:55">
      <c r="A4552" t="s">
        <v>8609</v>
      </c>
      <c r="B4552" t="s">
        <v>56</v>
      </c>
      <c r="C4552">
        <v>50</v>
      </c>
      <c r="D4552" t="s">
        <v>61</v>
      </c>
      <c r="E4552">
        <v>0</v>
      </c>
      <c r="F4552" t="s">
        <v>678</v>
      </c>
      <c r="G4552">
        <v>90248</v>
      </c>
      <c r="H4552">
        <v>33.876482</v>
      </c>
      <c r="I4552">
        <v>-118.284077</v>
      </c>
      <c r="J4552">
        <v>0</v>
      </c>
      <c r="K4552">
        <v>46</v>
      </c>
      <c r="L4552" t="s">
        <v>129</v>
      </c>
      <c r="M4552" t="s">
        <v>57</v>
      </c>
      <c r="N4552" t="s">
        <v>4417</v>
      </c>
      <c r="O4552" t="s">
        <v>61</v>
      </c>
      <c r="P4552" t="s">
        <v>57</v>
      </c>
      <c r="Q4552" t="s">
        <v>62</v>
      </c>
      <c r="R4552" t="s">
        <v>131</v>
      </c>
      <c r="S4552" t="s">
        <v>61</v>
      </c>
      <c r="T4552" t="s">
        <v>61</v>
      </c>
      <c r="U4552" t="s">
        <v>61</v>
      </c>
      <c r="V4552" t="s">
        <v>61</v>
      </c>
      <c r="W4552" t="s">
        <v>61</v>
      </c>
      <c r="X4552" t="s">
        <v>57</v>
      </c>
      <c r="Y4552" t="s">
        <v>57</v>
      </c>
      <c r="Z4552" t="s">
        <v>57</v>
      </c>
      <c r="AA4552" t="s">
        <v>64</v>
      </c>
      <c r="AB4552" t="s">
        <v>61</v>
      </c>
      <c r="AC4552" t="s">
        <v>65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66</v>
      </c>
      <c r="AM4552">
        <v>0</v>
      </c>
      <c r="AN4552">
        <v>1</v>
      </c>
      <c r="AO4552">
        <v>0</v>
      </c>
      <c r="AP4552" t="s">
        <v>176</v>
      </c>
      <c r="AQ4552" t="s">
        <v>92</v>
      </c>
      <c r="AR4552" t="s">
        <v>69</v>
      </c>
      <c r="AS4552">
        <v>3</v>
      </c>
      <c r="AT4552">
        <v>9960</v>
      </c>
      <c r="AU4552">
        <v>1</v>
      </c>
      <c r="AV4552">
        <v>0</v>
      </c>
      <c r="AW4552">
        <v>1</v>
      </c>
      <c r="AX4552">
        <v>0</v>
      </c>
      <c r="AY4552">
        <v>5</v>
      </c>
      <c r="AZ4552" t="s">
        <v>177</v>
      </c>
      <c r="BA4552">
        <v>2</v>
      </c>
      <c r="BB4552" t="s">
        <v>126</v>
      </c>
      <c r="BC4552">
        <v>3</v>
      </c>
    </row>
    <row r="4553" spans="1:55">
      <c r="A4553" t="s">
        <v>8610</v>
      </c>
      <c r="B4553" t="s">
        <v>73</v>
      </c>
      <c r="C4553">
        <v>39</v>
      </c>
      <c r="D4553" t="s">
        <v>57</v>
      </c>
      <c r="E4553">
        <v>0</v>
      </c>
      <c r="F4553" t="s">
        <v>627</v>
      </c>
      <c r="G4553">
        <v>94127</v>
      </c>
      <c r="H4553">
        <v>37.736535</v>
      </c>
      <c r="I4553">
        <v>-122.45732</v>
      </c>
      <c r="J4553">
        <v>1</v>
      </c>
      <c r="K4553">
        <v>1</v>
      </c>
      <c r="L4553" t="s">
        <v>83</v>
      </c>
      <c r="M4553" t="s">
        <v>57</v>
      </c>
      <c r="N4553" t="s">
        <v>8611</v>
      </c>
      <c r="O4553" t="s">
        <v>61</v>
      </c>
      <c r="P4553" t="s">
        <v>57</v>
      </c>
      <c r="Q4553" t="s">
        <v>85</v>
      </c>
      <c r="R4553" t="s">
        <v>110</v>
      </c>
      <c r="S4553" t="s">
        <v>61</v>
      </c>
      <c r="T4553" t="s">
        <v>61</v>
      </c>
      <c r="U4553" t="s">
        <v>61</v>
      </c>
      <c r="V4553" t="s">
        <v>61</v>
      </c>
      <c r="W4553" t="s">
        <v>61</v>
      </c>
      <c r="X4553" t="s">
        <v>61</v>
      </c>
      <c r="Y4553" t="s">
        <v>61</v>
      </c>
      <c r="Z4553" t="s">
        <v>57</v>
      </c>
      <c r="AA4553" t="s">
        <v>77</v>
      </c>
      <c r="AB4553" t="s">
        <v>57</v>
      </c>
      <c r="AC4553" t="s">
        <v>87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88</v>
      </c>
      <c r="AK4553" t="s">
        <v>89</v>
      </c>
      <c r="AL4553" t="s">
        <v>356</v>
      </c>
      <c r="AM4553">
        <v>1</v>
      </c>
      <c r="AN4553">
        <v>0</v>
      </c>
      <c r="AO4553">
        <v>0</v>
      </c>
      <c r="AP4553" t="s">
        <v>91</v>
      </c>
      <c r="AQ4553" t="s">
        <v>68</v>
      </c>
      <c r="AR4553" t="s">
        <v>69</v>
      </c>
      <c r="AS4553">
        <v>1</v>
      </c>
      <c r="AT4553">
        <v>20643</v>
      </c>
      <c r="AU4553">
        <v>1</v>
      </c>
      <c r="AV4553">
        <v>1</v>
      </c>
      <c r="AW4553">
        <v>0</v>
      </c>
      <c r="AX4553">
        <v>68.5</v>
      </c>
      <c r="AY4553">
        <v>1</v>
      </c>
      <c r="AZ4553" t="s">
        <v>94</v>
      </c>
      <c r="BA4553">
        <v>9</v>
      </c>
      <c r="BB4553" t="s">
        <v>95</v>
      </c>
      <c r="BC4553">
        <v>1</v>
      </c>
    </row>
    <row r="4554" spans="1:55">
      <c r="A4554" t="s">
        <v>8612</v>
      </c>
      <c r="B4554" t="s">
        <v>73</v>
      </c>
      <c r="C4554">
        <v>20</v>
      </c>
      <c r="D4554" t="s">
        <v>61</v>
      </c>
      <c r="E4554">
        <v>0</v>
      </c>
      <c r="F4554" t="s">
        <v>4572</v>
      </c>
      <c r="G4554">
        <v>95936</v>
      </c>
      <c r="H4554">
        <v>39.578792</v>
      </c>
      <c r="I4554">
        <v>-120.780786</v>
      </c>
      <c r="J4554">
        <v>0</v>
      </c>
      <c r="K4554">
        <v>11</v>
      </c>
      <c r="L4554" t="s">
        <v>98</v>
      </c>
      <c r="M4554" t="s">
        <v>57</v>
      </c>
      <c r="N4554" t="s">
        <v>3941</v>
      </c>
      <c r="O4554" t="s">
        <v>61</v>
      </c>
      <c r="P4554" t="s">
        <v>57</v>
      </c>
      <c r="Q4554" t="s">
        <v>85</v>
      </c>
      <c r="R4554" t="s">
        <v>189</v>
      </c>
      <c r="S4554" t="s">
        <v>57</v>
      </c>
      <c r="T4554" t="s">
        <v>61</v>
      </c>
      <c r="U4554" t="s">
        <v>57</v>
      </c>
      <c r="V4554" t="s">
        <v>61</v>
      </c>
      <c r="W4554" t="s">
        <v>61</v>
      </c>
      <c r="X4554" t="s">
        <v>61</v>
      </c>
      <c r="Y4554" t="s">
        <v>61</v>
      </c>
      <c r="Z4554" t="s">
        <v>57</v>
      </c>
      <c r="AA4554" t="s">
        <v>77</v>
      </c>
      <c r="AB4554" t="s">
        <v>57</v>
      </c>
      <c r="AC4554" t="s">
        <v>87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888.9299999999999</v>
      </c>
      <c r="AJ4554" t="s">
        <v>66</v>
      </c>
      <c r="AM4554">
        <v>0</v>
      </c>
      <c r="AN4554">
        <v>1</v>
      </c>
      <c r="AO4554">
        <v>0</v>
      </c>
      <c r="AP4554" t="s">
        <v>67</v>
      </c>
      <c r="AQ4554" t="s">
        <v>116</v>
      </c>
      <c r="AR4554" t="s">
        <v>93</v>
      </c>
      <c r="AS4554">
        <v>3</v>
      </c>
      <c r="AT4554">
        <v>404</v>
      </c>
      <c r="AU4554">
        <v>1</v>
      </c>
      <c r="AV4554">
        <v>0</v>
      </c>
      <c r="AW4554">
        <v>1</v>
      </c>
      <c r="AX4554">
        <v>0</v>
      </c>
      <c r="AY4554">
        <v>2</v>
      </c>
      <c r="AZ4554" t="s">
        <v>70</v>
      </c>
      <c r="BA4554">
        <v>7</v>
      </c>
      <c r="BB4554" t="s">
        <v>95</v>
      </c>
      <c r="BC4554">
        <v>1</v>
      </c>
    </row>
    <row r="4555" spans="1:55">
      <c r="A4555" t="s">
        <v>8613</v>
      </c>
      <c r="B4555" t="s">
        <v>73</v>
      </c>
      <c r="C4555">
        <v>33</v>
      </c>
      <c r="D4555" t="s">
        <v>57</v>
      </c>
      <c r="E4555">
        <v>0</v>
      </c>
      <c r="F4555" t="s">
        <v>488</v>
      </c>
      <c r="G4555">
        <v>92648</v>
      </c>
      <c r="H4555">
        <v>33.679659</v>
      </c>
      <c r="I4555">
        <v>-118.016195</v>
      </c>
      <c r="J4555">
        <v>1</v>
      </c>
      <c r="K4555">
        <v>51</v>
      </c>
      <c r="L4555" t="s">
        <v>129</v>
      </c>
      <c r="M4555" t="s">
        <v>57</v>
      </c>
      <c r="N4555" t="s">
        <v>5030</v>
      </c>
      <c r="O4555" t="s">
        <v>61</v>
      </c>
      <c r="P4555" t="s">
        <v>57</v>
      </c>
      <c r="Q4555" t="s">
        <v>135</v>
      </c>
      <c r="R4555" t="s">
        <v>180</v>
      </c>
      <c r="S4555" t="s">
        <v>57</v>
      </c>
      <c r="T4555" t="s">
        <v>57</v>
      </c>
      <c r="U4555" t="s">
        <v>57</v>
      </c>
      <c r="V4555" t="s">
        <v>57</v>
      </c>
      <c r="W4555" t="s">
        <v>57</v>
      </c>
      <c r="X4555" t="s">
        <v>57</v>
      </c>
      <c r="Y4555" t="s">
        <v>57</v>
      </c>
      <c r="Z4555" t="s">
        <v>57</v>
      </c>
      <c r="AA4555" t="s">
        <v>122</v>
      </c>
      <c r="AB4555" t="s">
        <v>57</v>
      </c>
      <c r="AC4555" t="s">
        <v>65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66</v>
      </c>
      <c r="AM4555">
        <v>0</v>
      </c>
      <c r="AN4555">
        <v>1</v>
      </c>
      <c r="AO4555">
        <v>0</v>
      </c>
      <c r="AP4555" t="s">
        <v>123</v>
      </c>
      <c r="AQ4555" t="s">
        <v>68</v>
      </c>
      <c r="AR4555" t="s">
        <v>93</v>
      </c>
      <c r="AS4555">
        <v>8</v>
      </c>
      <c r="AT4555">
        <v>42663</v>
      </c>
      <c r="AU4555">
        <v>1</v>
      </c>
      <c r="AV4555">
        <v>0</v>
      </c>
      <c r="AW4555">
        <v>1</v>
      </c>
      <c r="AX4555">
        <v>0</v>
      </c>
      <c r="AY4555">
        <v>6</v>
      </c>
      <c r="AZ4555" t="s">
        <v>125</v>
      </c>
      <c r="BA4555">
        <v>1</v>
      </c>
      <c r="BB4555" t="s">
        <v>71</v>
      </c>
      <c r="BC4555">
        <v>4</v>
      </c>
    </row>
    <row r="4556" spans="1:55">
      <c r="A4556" t="s">
        <v>8614</v>
      </c>
      <c r="B4556" t="s">
        <v>56</v>
      </c>
      <c r="C4556">
        <v>49</v>
      </c>
      <c r="D4556" t="s">
        <v>57</v>
      </c>
      <c r="E4556">
        <v>0</v>
      </c>
      <c r="F4556" t="s">
        <v>597</v>
      </c>
      <c r="G4556">
        <v>92570</v>
      </c>
      <c r="H4556">
        <v>33.787298</v>
      </c>
      <c r="I4556">
        <v>-117.320676</v>
      </c>
      <c r="J4556">
        <v>6</v>
      </c>
      <c r="K4556">
        <v>62</v>
      </c>
      <c r="L4556" t="s">
        <v>129</v>
      </c>
      <c r="M4556" t="s">
        <v>57</v>
      </c>
      <c r="N4556" t="s">
        <v>8459</v>
      </c>
      <c r="O4556" t="s">
        <v>61</v>
      </c>
      <c r="P4556" t="s">
        <v>57</v>
      </c>
      <c r="Q4556" t="s">
        <v>62</v>
      </c>
      <c r="R4556" t="s">
        <v>169</v>
      </c>
      <c r="S4556" t="s">
        <v>57</v>
      </c>
      <c r="T4556" t="s">
        <v>61</v>
      </c>
      <c r="U4556" t="s">
        <v>57</v>
      </c>
      <c r="V4556" t="s">
        <v>57</v>
      </c>
      <c r="W4556" t="s">
        <v>57</v>
      </c>
      <c r="X4556" t="s">
        <v>57</v>
      </c>
      <c r="Y4556" t="s">
        <v>57</v>
      </c>
      <c r="Z4556" t="s">
        <v>57</v>
      </c>
      <c r="AA4556" t="s">
        <v>122</v>
      </c>
      <c r="AB4556" t="s">
        <v>61</v>
      </c>
      <c r="AC4556" t="s">
        <v>307</v>
      </c>
      <c r="AD4556">
        <v>81</v>
      </c>
      <c r="AE4556">
        <v>4985.9</v>
      </c>
      <c r="AF4556">
        <v>0</v>
      </c>
      <c r="AG4556">
        <v>0</v>
      </c>
      <c r="AH4556">
        <v>825.84</v>
      </c>
      <c r="AI4556">
        <v>5811.74</v>
      </c>
      <c r="AJ4556" t="s">
        <v>66</v>
      </c>
      <c r="AM4556">
        <v>0</v>
      </c>
      <c r="AN4556">
        <v>1</v>
      </c>
      <c r="AO4556">
        <v>0</v>
      </c>
      <c r="AP4556" t="s">
        <v>123</v>
      </c>
      <c r="AQ4556" t="s">
        <v>78</v>
      </c>
      <c r="AR4556" t="s">
        <v>93</v>
      </c>
      <c r="AS4556">
        <v>7</v>
      </c>
      <c r="AT4556">
        <v>36817</v>
      </c>
      <c r="AU4556">
        <v>1</v>
      </c>
      <c r="AV4556">
        <v>0</v>
      </c>
      <c r="AW4556">
        <v>1</v>
      </c>
      <c r="AX4556">
        <v>0</v>
      </c>
      <c r="AY4556">
        <v>6</v>
      </c>
      <c r="AZ4556" t="s">
        <v>125</v>
      </c>
      <c r="BA4556">
        <v>1</v>
      </c>
      <c r="BB4556" t="s">
        <v>71</v>
      </c>
      <c r="BC4556">
        <v>4</v>
      </c>
    </row>
    <row r="4557" spans="1:55">
      <c r="A4557" t="s">
        <v>8615</v>
      </c>
      <c r="B4557" t="s">
        <v>73</v>
      </c>
      <c r="C4557">
        <v>69</v>
      </c>
      <c r="D4557" t="s">
        <v>57</v>
      </c>
      <c r="E4557">
        <v>0</v>
      </c>
      <c r="F4557" t="s">
        <v>8169</v>
      </c>
      <c r="G4557">
        <v>94599</v>
      </c>
      <c r="H4557">
        <v>38.421458</v>
      </c>
      <c r="I4557">
        <v>-122.365048</v>
      </c>
      <c r="J4557">
        <v>2</v>
      </c>
      <c r="K4557">
        <v>23</v>
      </c>
      <c r="L4557" t="s">
        <v>59</v>
      </c>
      <c r="M4557" t="s">
        <v>57</v>
      </c>
      <c r="N4557" t="s">
        <v>8616</v>
      </c>
      <c r="O4557" t="s">
        <v>61</v>
      </c>
      <c r="P4557" t="s">
        <v>61</v>
      </c>
      <c r="Q4557" t="s">
        <v>143</v>
      </c>
      <c r="R4557" t="s">
        <v>143</v>
      </c>
      <c r="S4557" t="s">
        <v>143</v>
      </c>
      <c r="T4557" t="s">
        <v>143</v>
      </c>
      <c r="U4557" t="s">
        <v>143</v>
      </c>
      <c r="V4557" t="s">
        <v>143</v>
      </c>
      <c r="W4557" t="s">
        <v>143</v>
      </c>
      <c r="X4557" t="s">
        <v>143</v>
      </c>
      <c r="Y4557" t="s">
        <v>143</v>
      </c>
      <c r="Z4557" t="s">
        <v>143</v>
      </c>
      <c r="AA4557" t="s">
        <v>64</v>
      </c>
      <c r="AB4557" t="s">
        <v>57</v>
      </c>
      <c r="AC4557" t="s">
        <v>87</v>
      </c>
      <c r="AD4557">
        <v>20.75</v>
      </c>
      <c r="AE4557">
        <v>485.2</v>
      </c>
      <c r="AF4557">
        <v>37.64</v>
      </c>
      <c r="AG4557">
        <v>0</v>
      </c>
      <c r="AH4557">
        <v>1054.09</v>
      </c>
      <c r="AI4557">
        <v>1501.65</v>
      </c>
      <c r="AJ4557" t="s">
        <v>66</v>
      </c>
      <c r="AM4557">
        <v>0</v>
      </c>
      <c r="AN4557">
        <v>1</v>
      </c>
      <c r="AO4557">
        <v>0</v>
      </c>
      <c r="AP4557" t="s">
        <v>103</v>
      </c>
      <c r="AQ4557" t="s">
        <v>124</v>
      </c>
      <c r="AR4557" t="s">
        <v>182</v>
      </c>
      <c r="AT4557">
        <v>2873</v>
      </c>
      <c r="AU4557">
        <v>1</v>
      </c>
      <c r="AV4557">
        <v>0</v>
      </c>
      <c r="AW4557">
        <v>1</v>
      </c>
      <c r="AX4557">
        <v>0</v>
      </c>
      <c r="AY4557">
        <v>3</v>
      </c>
      <c r="AZ4557" t="s">
        <v>106</v>
      </c>
      <c r="BA4557">
        <v>1</v>
      </c>
      <c r="BB4557" t="s">
        <v>71</v>
      </c>
      <c r="BC4557">
        <v>4</v>
      </c>
    </row>
    <row r="4558" spans="1:55">
      <c r="A4558" t="s">
        <v>8617</v>
      </c>
      <c r="B4558" t="s">
        <v>56</v>
      </c>
      <c r="C4558">
        <v>30</v>
      </c>
      <c r="D4558" t="s">
        <v>57</v>
      </c>
      <c r="E4558">
        <v>1</v>
      </c>
      <c r="F4558" t="s">
        <v>2397</v>
      </c>
      <c r="G4558">
        <v>90745</v>
      </c>
      <c r="H4558">
        <v>33.822295</v>
      </c>
      <c r="I4558">
        <v>-118.26411</v>
      </c>
      <c r="J4558">
        <v>4</v>
      </c>
      <c r="K4558">
        <v>28</v>
      </c>
      <c r="L4558" t="s">
        <v>216</v>
      </c>
      <c r="M4558" t="s">
        <v>57</v>
      </c>
      <c r="N4558" t="s">
        <v>4293</v>
      </c>
      <c r="O4558" t="s">
        <v>61</v>
      </c>
      <c r="P4558" t="s">
        <v>57</v>
      </c>
      <c r="Q4558" t="s">
        <v>85</v>
      </c>
      <c r="R4558" t="s">
        <v>285</v>
      </c>
      <c r="S4558" t="s">
        <v>57</v>
      </c>
      <c r="T4558" t="s">
        <v>61</v>
      </c>
      <c r="U4558" t="s">
        <v>61</v>
      </c>
      <c r="V4558" t="s">
        <v>61</v>
      </c>
      <c r="W4558" t="s">
        <v>61</v>
      </c>
      <c r="X4558" t="s">
        <v>57</v>
      </c>
      <c r="Y4558" t="s">
        <v>57</v>
      </c>
      <c r="Z4558" t="s">
        <v>57</v>
      </c>
      <c r="AA4558" t="s">
        <v>64</v>
      </c>
      <c r="AB4558" t="s">
        <v>57</v>
      </c>
      <c r="AC4558" t="s">
        <v>87</v>
      </c>
      <c r="AD4558">
        <v>82.84999999999999</v>
      </c>
      <c r="AE4558">
        <v>2320.8</v>
      </c>
      <c r="AF4558">
        <v>0</v>
      </c>
      <c r="AG4558">
        <v>0</v>
      </c>
      <c r="AH4558">
        <v>451.64</v>
      </c>
      <c r="AI4558">
        <v>2772.44</v>
      </c>
      <c r="AJ4558" t="s">
        <v>66</v>
      </c>
      <c r="AM4558">
        <v>0</v>
      </c>
      <c r="AN4558">
        <v>1</v>
      </c>
      <c r="AO4558">
        <v>0</v>
      </c>
      <c r="AP4558" t="s">
        <v>164</v>
      </c>
      <c r="AQ4558" t="s">
        <v>68</v>
      </c>
      <c r="AR4558" t="s">
        <v>93</v>
      </c>
      <c r="AS4558">
        <v>4</v>
      </c>
      <c r="AT4558">
        <v>55486</v>
      </c>
      <c r="AU4558">
        <v>1</v>
      </c>
      <c r="AV4558">
        <v>0</v>
      </c>
      <c r="AW4558">
        <v>1</v>
      </c>
      <c r="AX4558">
        <v>0</v>
      </c>
      <c r="AY4558">
        <v>4</v>
      </c>
      <c r="AZ4558" t="s">
        <v>165</v>
      </c>
      <c r="BA4558">
        <v>2</v>
      </c>
      <c r="BB4558" t="s">
        <v>126</v>
      </c>
      <c r="BC4558">
        <v>3</v>
      </c>
    </row>
    <row r="4559" spans="1:55">
      <c r="A4559" t="s">
        <v>8618</v>
      </c>
      <c r="B4559" t="s">
        <v>56</v>
      </c>
      <c r="C4559">
        <v>39</v>
      </c>
      <c r="D4559" t="s">
        <v>57</v>
      </c>
      <c r="E4559">
        <v>0</v>
      </c>
      <c r="F4559" t="s">
        <v>4397</v>
      </c>
      <c r="G4559">
        <v>93243</v>
      </c>
      <c r="H4559">
        <v>34.845861</v>
      </c>
      <c r="I4559">
        <v>-118.885163</v>
      </c>
      <c r="J4559">
        <v>1</v>
      </c>
      <c r="K4559">
        <v>3</v>
      </c>
      <c r="L4559" t="s">
        <v>83</v>
      </c>
      <c r="M4559" t="s">
        <v>57</v>
      </c>
      <c r="N4559" t="s">
        <v>8619</v>
      </c>
      <c r="O4559" t="s">
        <v>57</v>
      </c>
      <c r="P4559" t="s">
        <v>57</v>
      </c>
      <c r="Q4559" t="s">
        <v>85</v>
      </c>
      <c r="R4559" t="s">
        <v>441</v>
      </c>
      <c r="S4559" t="s">
        <v>61</v>
      </c>
      <c r="T4559" t="s">
        <v>61</v>
      </c>
      <c r="U4559" t="s">
        <v>61</v>
      </c>
      <c r="V4559" t="s">
        <v>61</v>
      </c>
      <c r="W4559" t="s">
        <v>61</v>
      </c>
      <c r="X4559" t="s">
        <v>61</v>
      </c>
      <c r="Y4559" t="s">
        <v>61</v>
      </c>
      <c r="Z4559" t="s">
        <v>57</v>
      </c>
      <c r="AA4559" t="s">
        <v>77</v>
      </c>
      <c r="AB4559" t="s">
        <v>57</v>
      </c>
      <c r="AC4559" t="s">
        <v>65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88</v>
      </c>
      <c r="AK4559" t="s">
        <v>89</v>
      </c>
      <c r="AL4559" t="s">
        <v>90</v>
      </c>
      <c r="AM4559">
        <v>1</v>
      </c>
      <c r="AN4559">
        <v>0</v>
      </c>
      <c r="AO4559">
        <v>0</v>
      </c>
      <c r="AP4559" t="s">
        <v>91</v>
      </c>
      <c r="AQ4559" t="s">
        <v>68</v>
      </c>
      <c r="AR4559" t="s">
        <v>93</v>
      </c>
      <c r="AS4559">
        <v>1</v>
      </c>
      <c r="AT4559">
        <v>1247</v>
      </c>
      <c r="AU4559">
        <v>1</v>
      </c>
      <c r="AV4559">
        <v>1</v>
      </c>
      <c r="AW4559">
        <v>0</v>
      </c>
      <c r="AX4559">
        <v>74.75</v>
      </c>
      <c r="AY4559">
        <v>1</v>
      </c>
      <c r="AZ4559" t="s">
        <v>94</v>
      </c>
      <c r="BA4559">
        <v>9</v>
      </c>
      <c r="BB4559" t="s">
        <v>95</v>
      </c>
      <c r="BC4559">
        <v>1</v>
      </c>
    </row>
    <row r="4560" spans="1:55">
      <c r="A4560" t="s">
        <v>8620</v>
      </c>
      <c r="B4560" t="s">
        <v>73</v>
      </c>
      <c r="C4560">
        <v>43</v>
      </c>
      <c r="D4560" t="s">
        <v>57</v>
      </c>
      <c r="E4560">
        <v>0</v>
      </c>
      <c r="F4560" t="s">
        <v>428</v>
      </c>
      <c r="G4560">
        <v>93516</v>
      </c>
      <c r="H4560">
        <v>34.95703</v>
      </c>
      <c r="I4560">
        <v>-117.73045</v>
      </c>
      <c r="J4560">
        <v>5</v>
      </c>
      <c r="K4560">
        <v>48</v>
      </c>
      <c r="L4560" t="s">
        <v>129</v>
      </c>
      <c r="M4560" t="s">
        <v>57</v>
      </c>
      <c r="N4560" t="s">
        <v>8621</v>
      </c>
      <c r="O4560" t="s">
        <v>61</v>
      </c>
      <c r="P4560" t="s">
        <v>61</v>
      </c>
      <c r="Q4560" t="s">
        <v>143</v>
      </c>
      <c r="R4560" t="s">
        <v>143</v>
      </c>
      <c r="S4560" t="s">
        <v>143</v>
      </c>
      <c r="T4560" t="s">
        <v>143</v>
      </c>
      <c r="U4560" t="s">
        <v>143</v>
      </c>
      <c r="V4560" t="s">
        <v>143</v>
      </c>
      <c r="W4560" t="s">
        <v>143</v>
      </c>
      <c r="X4560" t="s">
        <v>143</v>
      </c>
      <c r="Y4560" t="s">
        <v>143</v>
      </c>
      <c r="Z4560" t="s">
        <v>143</v>
      </c>
      <c r="AA4560" t="s">
        <v>122</v>
      </c>
      <c r="AB4560" t="s">
        <v>61</v>
      </c>
      <c r="AC4560" t="s">
        <v>65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66</v>
      </c>
      <c r="AM4560">
        <v>0</v>
      </c>
      <c r="AN4560">
        <v>1</v>
      </c>
      <c r="AO4560">
        <v>0</v>
      </c>
      <c r="AP4560" t="s">
        <v>176</v>
      </c>
      <c r="AQ4560" t="s">
        <v>78</v>
      </c>
      <c r="AR4560" t="s">
        <v>182</v>
      </c>
      <c r="AT4560">
        <v>2241</v>
      </c>
      <c r="AU4560">
        <v>1</v>
      </c>
      <c r="AV4560">
        <v>0</v>
      </c>
      <c r="AW4560">
        <v>1</v>
      </c>
      <c r="AX4560">
        <v>0</v>
      </c>
      <c r="AY4560">
        <v>5</v>
      </c>
      <c r="AZ4560" t="s">
        <v>177</v>
      </c>
      <c r="BA4560">
        <v>1</v>
      </c>
      <c r="BB4560" t="s">
        <v>71</v>
      </c>
      <c r="BC4560">
        <v>4</v>
      </c>
    </row>
    <row r="4561" spans="1:55">
      <c r="A4561" t="s">
        <v>8622</v>
      </c>
      <c r="B4561" t="s">
        <v>56</v>
      </c>
      <c r="C4561">
        <v>68</v>
      </c>
      <c r="D4561" t="s">
        <v>57</v>
      </c>
      <c r="E4561">
        <v>0</v>
      </c>
      <c r="F4561" t="s">
        <v>6751</v>
      </c>
      <c r="G4561">
        <v>94564</v>
      </c>
      <c r="H4561">
        <v>37.996462</v>
      </c>
      <c r="I4561">
        <v>-122.293716</v>
      </c>
      <c r="J4561">
        <v>1</v>
      </c>
      <c r="K4561">
        <v>66</v>
      </c>
      <c r="L4561" t="s">
        <v>59</v>
      </c>
      <c r="M4561" t="s">
        <v>57</v>
      </c>
      <c r="N4561" t="s">
        <v>2037</v>
      </c>
      <c r="O4561" t="s">
        <v>57</v>
      </c>
      <c r="P4561" t="s">
        <v>57</v>
      </c>
      <c r="Q4561" t="s">
        <v>85</v>
      </c>
      <c r="R4561" t="s">
        <v>110</v>
      </c>
      <c r="S4561" t="s">
        <v>61</v>
      </c>
      <c r="T4561" t="s">
        <v>61</v>
      </c>
      <c r="U4561" t="s">
        <v>57</v>
      </c>
      <c r="V4561" t="s">
        <v>57</v>
      </c>
      <c r="W4561" t="s">
        <v>57</v>
      </c>
      <c r="X4561" t="s">
        <v>57</v>
      </c>
      <c r="Y4561" t="s">
        <v>61</v>
      </c>
      <c r="Z4561" t="s">
        <v>57</v>
      </c>
      <c r="AA4561" t="s">
        <v>64</v>
      </c>
      <c r="AB4561" t="s">
        <v>57</v>
      </c>
      <c r="AC4561" t="s">
        <v>65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88</v>
      </c>
      <c r="AK4561" t="s">
        <v>190</v>
      </c>
      <c r="AL4561" t="s">
        <v>191</v>
      </c>
      <c r="AM4561">
        <v>1</v>
      </c>
      <c r="AN4561">
        <v>0</v>
      </c>
      <c r="AO4561">
        <v>0</v>
      </c>
      <c r="AP4561" t="s">
        <v>123</v>
      </c>
      <c r="AQ4561" t="s">
        <v>124</v>
      </c>
      <c r="AR4561" t="s">
        <v>105</v>
      </c>
      <c r="AS4561">
        <v>5</v>
      </c>
      <c r="AT4561">
        <v>16717</v>
      </c>
      <c r="AU4561">
        <v>1</v>
      </c>
      <c r="AV4561">
        <v>1</v>
      </c>
      <c r="AW4561">
        <v>0</v>
      </c>
      <c r="AX4561">
        <v>105.95</v>
      </c>
      <c r="AY4561">
        <v>6</v>
      </c>
      <c r="AZ4561" t="s">
        <v>125</v>
      </c>
      <c r="BA4561">
        <v>3</v>
      </c>
      <c r="BB4561" t="s">
        <v>126</v>
      </c>
      <c r="BC4561">
        <v>3</v>
      </c>
    </row>
    <row r="4562" spans="1:55">
      <c r="A4562" t="s">
        <v>8623</v>
      </c>
      <c r="B4562" t="s">
        <v>56</v>
      </c>
      <c r="C4562">
        <v>63</v>
      </c>
      <c r="D4562" t="s">
        <v>57</v>
      </c>
      <c r="E4562">
        <v>3</v>
      </c>
      <c r="F4562" t="s">
        <v>834</v>
      </c>
      <c r="G4562">
        <v>94080</v>
      </c>
      <c r="H4562">
        <v>37.654436</v>
      </c>
      <c r="I4562">
        <v>-122.426468</v>
      </c>
      <c r="J4562">
        <v>8</v>
      </c>
      <c r="K4562">
        <v>24</v>
      </c>
      <c r="L4562" t="s">
        <v>216</v>
      </c>
      <c r="M4562" t="s">
        <v>57</v>
      </c>
      <c r="N4562" t="s">
        <v>8624</v>
      </c>
      <c r="O4562" t="s">
        <v>57</v>
      </c>
      <c r="P4562" t="s">
        <v>57</v>
      </c>
      <c r="Q4562" t="s">
        <v>135</v>
      </c>
      <c r="R4562" t="s">
        <v>1331</v>
      </c>
      <c r="S4562" t="s">
        <v>57</v>
      </c>
      <c r="T4562" t="s">
        <v>61</v>
      </c>
      <c r="U4562" t="s">
        <v>57</v>
      </c>
      <c r="V4562" t="s">
        <v>61</v>
      </c>
      <c r="W4562" t="s">
        <v>57</v>
      </c>
      <c r="X4562" t="s">
        <v>57</v>
      </c>
      <c r="Y4562" t="s">
        <v>57</v>
      </c>
      <c r="Z4562" t="s">
        <v>57</v>
      </c>
      <c r="AA4562" t="s">
        <v>122</v>
      </c>
      <c r="AB4562" t="s">
        <v>61</v>
      </c>
      <c r="AC4562" t="s">
        <v>65</v>
      </c>
      <c r="AD4562">
        <v>78.59999999999999</v>
      </c>
      <c r="AE4562">
        <v>1846.65</v>
      </c>
      <c r="AF4562">
        <v>0</v>
      </c>
      <c r="AG4562">
        <v>0</v>
      </c>
      <c r="AH4562">
        <v>514.3200000000001</v>
      </c>
      <c r="AI4562">
        <v>2360.97</v>
      </c>
      <c r="AJ4562" t="s">
        <v>66</v>
      </c>
      <c r="AM4562">
        <v>0</v>
      </c>
      <c r="AN4562">
        <v>1</v>
      </c>
      <c r="AO4562">
        <v>0</v>
      </c>
      <c r="AP4562" t="s">
        <v>103</v>
      </c>
      <c r="AQ4562" t="s">
        <v>124</v>
      </c>
      <c r="AR4562" t="s">
        <v>93</v>
      </c>
      <c r="AS4562">
        <v>6</v>
      </c>
      <c r="AT4562">
        <v>60599</v>
      </c>
      <c r="AU4562">
        <v>1</v>
      </c>
      <c r="AV4562">
        <v>0</v>
      </c>
      <c r="AW4562">
        <v>1</v>
      </c>
      <c r="AX4562">
        <v>0</v>
      </c>
      <c r="AY4562">
        <v>3</v>
      </c>
      <c r="AZ4562" t="s">
        <v>106</v>
      </c>
      <c r="BA4562">
        <v>0</v>
      </c>
      <c r="BB4562" t="s">
        <v>71</v>
      </c>
      <c r="BC4562">
        <v>4</v>
      </c>
    </row>
    <row r="4563" spans="1:55">
      <c r="A4563" t="s">
        <v>8625</v>
      </c>
      <c r="B4563" t="s">
        <v>73</v>
      </c>
      <c r="C4563">
        <v>54</v>
      </c>
      <c r="D4563" t="s">
        <v>61</v>
      </c>
      <c r="E4563">
        <v>0</v>
      </c>
      <c r="F4563" t="s">
        <v>4837</v>
      </c>
      <c r="G4563">
        <v>95955</v>
      </c>
      <c r="H4563">
        <v>39.281194</v>
      </c>
      <c r="I4563">
        <v>-122.226568</v>
      </c>
      <c r="J4563">
        <v>0</v>
      </c>
      <c r="K4563">
        <v>19</v>
      </c>
      <c r="L4563" t="s">
        <v>98</v>
      </c>
      <c r="M4563" t="s">
        <v>57</v>
      </c>
      <c r="N4563" t="s">
        <v>8265</v>
      </c>
      <c r="O4563" t="s">
        <v>57</v>
      </c>
      <c r="P4563" t="s">
        <v>57</v>
      </c>
      <c r="Q4563" t="s">
        <v>135</v>
      </c>
      <c r="R4563" t="s">
        <v>100</v>
      </c>
      <c r="S4563" t="s">
        <v>61</v>
      </c>
      <c r="T4563" t="s">
        <v>61</v>
      </c>
      <c r="U4563" t="s">
        <v>61</v>
      </c>
      <c r="V4563" t="s">
        <v>61</v>
      </c>
      <c r="W4563" t="s">
        <v>57</v>
      </c>
      <c r="X4563" t="s">
        <v>57</v>
      </c>
      <c r="Y4563" t="s">
        <v>57</v>
      </c>
      <c r="Z4563" t="s">
        <v>57</v>
      </c>
      <c r="AA4563" t="s">
        <v>77</v>
      </c>
      <c r="AB4563" t="s">
        <v>61</v>
      </c>
      <c r="AC4563" t="s">
        <v>307</v>
      </c>
      <c r="AD4563">
        <v>69.59999999999999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66</v>
      </c>
      <c r="AM4563">
        <v>0</v>
      </c>
      <c r="AN4563">
        <v>1</v>
      </c>
      <c r="AO4563">
        <v>0</v>
      </c>
      <c r="AP4563" t="s">
        <v>103</v>
      </c>
      <c r="AQ4563" t="s">
        <v>92</v>
      </c>
      <c r="AR4563" t="s">
        <v>69</v>
      </c>
      <c r="AS4563">
        <v>4</v>
      </c>
      <c r="AT4563">
        <v>1146</v>
      </c>
      <c r="AU4563">
        <v>1</v>
      </c>
      <c r="AV4563">
        <v>0</v>
      </c>
      <c r="AW4563">
        <v>1</v>
      </c>
      <c r="AX4563">
        <v>0</v>
      </c>
      <c r="AY4563">
        <v>3</v>
      </c>
      <c r="AZ4563" t="s">
        <v>106</v>
      </c>
      <c r="BA4563">
        <v>5</v>
      </c>
      <c r="BB4563" t="s">
        <v>80</v>
      </c>
      <c r="BC4563">
        <v>2</v>
      </c>
    </row>
    <row r="4564" spans="1:55">
      <c r="A4564" t="s">
        <v>8626</v>
      </c>
      <c r="B4564" t="s">
        <v>73</v>
      </c>
      <c r="C4564">
        <v>51</v>
      </c>
      <c r="D4564" t="s">
        <v>57</v>
      </c>
      <c r="E4564">
        <v>0</v>
      </c>
      <c r="F4564" t="s">
        <v>1975</v>
      </c>
      <c r="G4564">
        <v>91770</v>
      </c>
      <c r="H4564">
        <v>34.065108</v>
      </c>
      <c r="I4564">
        <v>-118.082791</v>
      </c>
      <c r="J4564">
        <v>1</v>
      </c>
      <c r="K4564">
        <v>5</v>
      </c>
      <c r="L4564" t="s">
        <v>83</v>
      </c>
      <c r="M4564" t="s">
        <v>57</v>
      </c>
      <c r="N4564" t="s">
        <v>5886</v>
      </c>
      <c r="O4564" t="s">
        <v>57</v>
      </c>
      <c r="P4564" t="s">
        <v>57</v>
      </c>
      <c r="Q4564" t="s">
        <v>85</v>
      </c>
      <c r="R4564" t="s">
        <v>63</v>
      </c>
      <c r="S4564" t="s">
        <v>61</v>
      </c>
      <c r="T4564" t="s">
        <v>57</v>
      </c>
      <c r="U4564" t="s">
        <v>61</v>
      </c>
      <c r="V4564" t="s">
        <v>57</v>
      </c>
      <c r="W4564" t="s">
        <v>61</v>
      </c>
      <c r="X4564" t="s">
        <v>61</v>
      </c>
      <c r="Y4564" t="s">
        <v>61</v>
      </c>
      <c r="Z4564" t="s">
        <v>57</v>
      </c>
      <c r="AA4564" t="s">
        <v>77</v>
      </c>
      <c r="AB4564" t="s">
        <v>57</v>
      </c>
      <c r="AC4564" t="s">
        <v>87</v>
      </c>
      <c r="AD4564">
        <v>85.40000000000001</v>
      </c>
      <c r="AE4564">
        <v>401.1</v>
      </c>
      <c r="AF4564">
        <v>45.37</v>
      </c>
      <c r="AG4564">
        <v>0</v>
      </c>
      <c r="AH4564">
        <v>211.45</v>
      </c>
      <c r="AI4564">
        <v>567.1799999999999</v>
      </c>
      <c r="AJ4564" t="s">
        <v>88</v>
      </c>
      <c r="AK4564" t="s">
        <v>101</v>
      </c>
      <c r="AL4564" t="s">
        <v>111</v>
      </c>
      <c r="AM4564">
        <v>1</v>
      </c>
      <c r="AN4564">
        <v>0</v>
      </c>
      <c r="AO4564">
        <v>0</v>
      </c>
      <c r="AP4564" t="s">
        <v>91</v>
      </c>
      <c r="AQ4564" t="s">
        <v>92</v>
      </c>
      <c r="AR4564" t="s">
        <v>93</v>
      </c>
      <c r="AS4564">
        <v>3</v>
      </c>
      <c r="AT4564">
        <v>61623</v>
      </c>
      <c r="AU4564">
        <v>1</v>
      </c>
      <c r="AV4564">
        <v>1</v>
      </c>
      <c r="AW4564">
        <v>0</v>
      </c>
      <c r="AX4564">
        <v>85.40000000000001</v>
      </c>
      <c r="AY4564">
        <v>1</v>
      </c>
      <c r="AZ4564" t="s">
        <v>94</v>
      </c>
      <c r="BA4564">
        <v>9</v>
      </c>
      <c r="BB4564" t="s">
        <v>95</v>
      </c>
      <c r="BC4564">
        <v>1</v>
      </c>
    </row>
    <row r="4565" spans="1:55">
      <c r="A4565" t="s">
        <v>8627</v>
      </c>
      <c r="B4565" t="s">
        <v>73</v>
      </c>
      <c r="C4565">
        <v>49</v>
      </c>
      <c r="D4565" t="s">
        <v>57</v>
      </c>
      <c r="E4565">
        <v>2</v>
      </c>
      <c r="F4565" t="s">
        <v>5587</v>
      </c>
      <c r="G4565">
        <v>95441</v>
      </c>
      <c r="H4565">
        <v>38.731771</v>
      </c>
      <c r="I4565">
        <v>-123.064272</v>
      </c>
      <c r="J4565">
        <v>2</v>
      </c>
      <c r="K4565">
        <v>10</v>
      </c>
      <c r="L4565" t="s">
        <v>98</v>
      </c>
      <c r="M4565" t="s">
        <v>61</v>
      </c>
      <c r="N4565" t="s">
        <v>143</v>
      </c>
      <c r="O4565" t="s">
        <v>143</v>
      </c>
      <c r="P4565" t="s">
        <v>57</v>
      </c>
      <c r="Q4565" t="s">
        <v>62</v>
      </c>
      <c r="R4565" t="s">
        <v>586</v>
      </c>
      <c r="S4565" t="s">
        <v>57</v>
      </c>
      <c r="T4565" t="s">
        <v>57</v>
      </c>
      <c r="U4565" t="s">
        <v>57</v>
      </c>
      <c r="V4565" t="s">
        <v>57</v>
      </c>
      <c r="W4565" t="s">
        <v>61</v>
      </c>
      <c r="X4565" t="s">
        <v>57</v>
      </c>
      <c r="Y4565" t="s">
        <v>57</v>
      </c>
      <c r="Z4565" t="s">
        <v>57</v>
      </c>
      <c r="AA4565" t="s">
        <v>122</v>
      </c>
      <c r="AB4565" t="s">
        <v>61</v>
      </c>
      <c r="AC4565" t="s">
        <v>65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66</v>
      </c>
      <c r="AM4565">
        <v>0</v>
      </c>
      <c r="AN4565">
        <v>1</v>
      </c>
      <c r="AO4565">
        <v>0</v>
      </c>
      <c r="AP4565" t="s">
        <v>67</v>
      </c>
      <c r="AQ4565" t="s">
        <v>78</v>
      </c>
      <c r="AR4565" t="s">
        <v>69</v>
      </c>
      <c r="AS4565">
        <v>7</v>
      </c>
      <c r="AT4565">
        <v>2349</v>
      </c>
      <c r="AU4565">
        <v>1</v>
      </c>
      <c r="AV4565">
        <v>0</v>
      </c>
      <c r="AW4565">
        <v>1</v>
      </c>
      <c r="AX4565">
        <v>0</v>
      </c>
      <c r="AY4565">
        <v>2</v>
      </c>
      <c r="AZ4565" t="s">
        <v>70</v>
      </c>
      <c r="BA4565">
        <v>0</v>
      </c>
      <c r="BB4565" t="s">
        <v>71</v>
      </c>
      <c r="BC4565">
        <v>4</v>
      </c>
    </row>
    <row r="4566" spans="1:55">
      <c r="A4566" t="s">
        <v>8628</v>
      </c>
      <c r="B4566" t="s">
        <v>56</v>
      </c>
      <c r="C4566">
        <v>21</v>
      </c>
      <c r="D4566" t="s">
        <v>61</v>
      </c>
      <c r="E4566">
        <v>0</v>
      </c>
      <c r="F4566" t="s">
        <v>226</v>
      </c>
      <c r="G4566">
        <v>90068</v>
      </c>
      <c r="H4566">
        <v>34.137411</v>
      </c>
      <c r="I4566">
        <v>-118.328915</v>
      </c>
      <c r="J4566">
        <v>0</v>
      </c>
      <c r="K4566">
        <v>5</v>
      </c>
      <c r="L4566" t="s">
        <v>83</v>
      </c>
      <c r="M4566" t="s">
        <v>57</v>
      </c>
      <c r="N4566" t="s">
        <v>8629</v>
      </c>
      <c r="O4566" t="s">
        <v>57</v>
      </c>
      <c r="P4566" t="s">
        <v>57</v>
      </c>
      <c r="Q4566" t="s">
        <v>85</v>
      </c>
      <c r="R4566" t="s">
        <v>1048</v>
      </c>
      <c r="S4566" t="s">
        <v>61</v>
      </c>
      <c r="T4566" t="s">
        <v>61</v>
      </c>
      <c r="U4566" t="s">
        <v>57</v>
      </c>
      <c r="V4566" t="s">
        <v>57</v>
      </c>
      <c r="W4566" t="s">
        <v>61</v>
      </c>
      <c r="X4566" t="s">
        <v>61</v>
      </c>
      <c r="Y4566" t="s">
        <v>61</v>
      </c>
      <c r="Z4566" t="s">
        <v>57</v>
      </c>
      <c r="AA4566" t="s">
        <v>77</v>
      </c>
      <c r="AB4566" t="s">
        <v>57</v>
      </c>
      <c r="AC4566" t="s">
        <v>87</v>
      </c>
      <c r="AD4566">
        <v>82.75</v>
      </c>
      <c r="AE4566">
        <v>417.75</v>
      </c>
      <c r="AF4566">
        <v>0</v>
      </c>
      <c r="AG4566">
        <v>0</v>
      </c>
      <c r="AH4566">
        <v>148.7</v>
      </c>
      <c r="AI4566">
        <v>566.45</v>
      </c>
      <c r="AJ4566" t="s">
        <v>66</v>
      </c>
      <c r="AM4566">
        <v>0</v>
      </c>
      <c r="AN4566">
        <v>1</v>
      </c>
      <c r="AO4566">
        <v>0</v>
      </c>
      <c r="AP4566" t="s">
        <v>91</v>
      </c>
      <c r="AQ4566" t="s">
        <v>116</v>
      </c>
      <c r="AR4566" t="s">
        <v>93</v>
      </c>
      <c r="AS4566">
        <v>3</v>
      </c>
      <c r="AT4566">
        <v>21728</v>
      </c>
      <c r="AU4566">
        <v>1</v>
      </c>
      <c r="AV4566">
        <v>0</v>
      </c>
      <c r="AW4566">
        <v>1</v>
      </c>
      <c r="AX4566">
        <v>0</v>
      </c>
      <c r="AY4566">
        <v>1</v>
      </c>
      <c r="AZ4566" t="s">
        <v>94</v>
      </c>
      <c r="BA4566">
        <v>10</v>
      </c>
      <c r="BB4566" t="s">
        <v>95</v>
      </c>
      <c r="BC4566">
        <v>1</v>
      </c>
    </row>
    <row r="4567" spans="1:55">
      <c r="A4567" t="s">
        <v>8630</v>
      </c>
      <c r="B4567" t="s">
        <v>73</v>
      </c>
      <c r="C4567">
        <v>71</v>
      </c>
      <c r="D4567" t="s">
        <v>57</v>
      </c>
      <c r="E4567">
        <v>0</v>
      </c>
      <c r="F4567" t="s">
        <v>1380</v>
      </c>
      <c r="G4567">
        <v>92368</v>
      </c>
      <c r="H4567">
        <v>34.647959</v>
      </c>
      <c r="I4567">
        <v>-117.296957</v>
      </c>
      <c r="J4567">
        <v>3</v>
      </c>
      <c r="K4567">
        <v>65</v>
      </c>
      <c r="L4567" t="s">
        <v>129</v>
      </c>
      <c r="M4567" t="s">
        <v>57</v>
      </c>
      <c r="N4567" t="s">
        <v>8631</v>
      </c>
      <c r="O4567" t="s">
        <v>57</v>
      </c>
      <c r="P4567" t="s">
        <v>57</v>
      </c>
      <c r="Q4567" t="s">
        <v>85</v>
      </c>
      <c r="R4567" t="s">
        <v>364</v>
      </c>
      <c r="S4567" t="s">
        <v>57</v>
      </c>
      <c r="T4567" t="s">
        <v>57</v>
      </c>
      <c r="U4567" t="s">
        <v>61</v>
      </c>
      <c r="V4567" t="s">
        <v>61</v>
      </c>
      <c r="W4567" t="s">
        <v>57</v>
      </c>
      <c r="X4567" t="s">
        <v>61</v>
      </c>
      <c r="Y4567" t="s">
        <v>61</v>
      </c>
      <c r="Z4567" t="s">
        <v>57</v>
      </c>
      <c r="AA4567" t="s">
        <v>122</v>
      </c>
      <c r="AB4567" t="s">
        <v>57</v>
      </c>
      <c r="AC4567" t="s">
        <v>65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66</v>
      </c>
      <c r="AM4567">
        <v>0</v>
      </c>
      <c r="AN4567">
        <v>1</v>
      </c>
      <c r="AO4567">
        <v>0</v>
      </c>
      <c r="AP4567" t="s">
        <v>123</v>
      </c>
      <c r="AQ4567" t="s">
        <v>104</v>
      </c>
      <c r="AR4567" t="s">
        <v>105</v>
      </c>
      <c r="AS4567">
        <v>4</v>
      </c>
      <c r="AT4567">
        <v>909</v>
      </c>
      <c r="AU4567">
        <v>1</v>
      </c>
      <c r="AV4567">
        <v>0</v>
      </c>
      <c r="AW4567">
        <v>1</v>
      </c>
      <c r="AX4567">
        <v>0</v>
      </c>
      <c r="AY4567">
        <v>6</v>
      </c>
      <c r="AZ4567" t="s">
        <v>125</v>
      </c>
      <c r="BA4567">
        <v>3</v>
      </c>
      <c r="BB4567" t="s">
        <v>126</v>
      </c>
      <c r="BC4567">
        <v>3</v>
      </c>
    </row>
    <row r="4568" spans="1:55">
      <c r="A4568" t="s">
        <v>8632</v>
      </c>
      <c r="B4568" t="s">
        <v>56</v>
      </c>
      <c r="C4568">
        <v>72</v>
      </c>
      <c r="D4568" t="s">
        <v>57</v>
      </c>
      <c r="E4568">
        <v>0</v>
      </c>
      <c r="F4568" t="s">
        <v>226</v>
      </c>
      <c r="G4568">
        <v>90023</v>
      </c>
      <c r="H4568">
        <v>34.017697</v>
      </c>
      <c r="I4568">
        <v>-118.200577</v>
      </c>
      <c r="J4568">
        <v>5</v>
      </c>
      <c r="K4568">
        <v>72</v>
      </c>
      <c r="L4568" t="s">
        <v>59</v>
      </c>
      <c r="M4568" t="s">
        <v>57</v>
      </c>
      <c r="N4568" t="s">
        <v>8480</v>
      </c>
      <c r="O4568" t="s">
        <v>57</v>
      </c>
      <c r="P4568" t="s">
        <v>57</v>
      </c>
      <c r="Q4568" t="s">
        <v>135</v>
      </c>
      <c r="R4568" t="s">
        <v>313</v>
      </c>
      <c r="S4568" t="s">
        <v>57</v>
      </c>
      <c r="T4568" t="s">
        <v>57</v>
      </c>
      <c r="U4568" t="s">
        <v>57</v>
      </c>
      <c r="V4568" t="s">
        <v>61</v>
      </c>
      <c r="W4568" t="s">
        <v>57</v>
      </c>
      <c r="X4568" t="s">
        <v>57</v>
      </c>
      <c r="Y4568" t="s">
        <v>57</v>
      </c>
      <c r="Z4568" t="s">
        <v>57</v>
      </c>
      <c r="AA4568" t="s">
        <v>122</v>
      </c>
      <c r="AB4568" t="s">
        <v>57</v>
      </c>
      <c r="AC4568" t="s">
        <v>65</v>
      </c>
      <c r="AD4568">
        <v>84.09999999999999</v>
      </c>
      <c r="AE4568">
        <v>6129.65</v>
      </c>
      <c r="AF4568">
        <v>0</v>
      </c>
      <c r="AG4568">
        <v>0</v>
      </c>
      <c r="AH4568">
        <v>3412.8</v>
      </c>
      <c r="AI4568">
        <v>9542.450000000001</v>
      </c>
      <c r="AJ4568" t="s">
        <v>66</v>
      </c>
      <c r="AM4568">
        <v>0</v>
      </c>
      <c r="AN4568">
        <v>1</v>
      </c>
      <c r="AO4568">
        <v>0</v>
      </c>
      <c r="AP4568" t="s">
        <v>123</v>
      </c>
      <c r="AQ4568" t="s">
        <v>104</v>
      </c>
      <c r="AR4568" t="s">
        <v>93</v>
      </c>
      <c r="AS4568">
        <v>7</v>
      </c>
      <c r="AT4568">
        <v>47487</v>
      </c>
      <c r="AU4568">
        <v>1</v>
      </c>
      <c r="AV4568">
        <v>0</v>
      </c>
      <c r="AW4568">
        <v>1</v>
      </c>
      <c r="AX4568">
        <v>0</v>
      </c>
      <c r="AY4568">
        <v>6</v>
      </c>
      <c r="AZ4568" t="s">
        <v>125</v>
      </c>
      <c r="BA4568">
        <v>1</v>
      </c>
      <c r="BB4568" t="s">
        <v>71</v>
      </c>
      <c r="BC4568">
        <v>4</v>
      </c>
    </row>
    <row r="4569" spans="1:55">
      <c r="A4569" t="s">
        <v>8633</v>
      </c>
      <c r="B4569" t="s">
        <v>56</v>
      </c>
      <c r="C4569">
        <v>31</v>
      </c>
      <c r="D4569" t="s">
        <v>61</v>
      </c>
      <c r="E4569">
        <v>0</v>
      </c>
      <c r="F4569" t="s">
        <v>517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59</v>
      </c>
      <c r="M4569" t="s">
        <v>57</v>
      </c>
      <c r="N4569" t="s">
        <v>8634</v>
      </c>
      <c r="O4569" t="s">
        <v>61</v>
      </c>
      <c r="P4569" t="s">
        <v>57</v>
      </c>
      <c r="Q4569" t="s">
        <v>85</v>
      </c>
      <c r="R4569" t="s">
        <v>63</v>
      </c>
      <c r="S4569" t="s">
        <v>61</v>
      </c>
      <c r="T4569" t="s">
        <v>61</v>
      </c>
      <c r="U4569" t="s">
        <v>61</v>
      </c>
      <c r="V4569" t="s">
        <v>61</v>
      </c>
      <c r="W4569" t="s">
        <v>57</v>
      </c>
      <c r="X4569" t="s">
        <v>61</v>
      </c>
      <c r="Y4569" t="s">
        <v>61</v>
      </c>
      <c r="Z4569" t="s">
        <v>57</v>
      </c>
      <c r="AA4569" t="s">
        <v>77</v>
      </c>
      <c r="AB4569" t="s">
        <v>57</v>
      </c>
      <c r="AC4569" t="s">
        <v>87</v>
      </c>
      <c r="AD4569">
        <v>79.7</v>
      </c>
      <c r="AE4569">
        <v>586.05</v>
      </c>
      <c r="AF4569">
        <v>0</v>
      </c>
      <c r="AG4569">
        <v>0</v>
      </c>
      <c r="AH4569">
        <v>202.44</v>
      </c>
      <c r="AI4569">
        <v>788.49</v>
      </c>
      <c r="AJ4569" t="s">
        <v>88</v>
      </c>
      <c r="AK4569" t="s">
        <v>205</v>
      </c>
      <c r="AL4569" t="s">
        <v>329</v>
      </c>
      <c r="AM4569">
        <v>1</v>
      </c>
      <c r="AN4569">
        <v>0</v>
      </c>
      <c r="AO4569">
        <v>0</v>
      </c>
      <c r="AP4569" t="s">
        <v>67</v>
      </c>
      <c r="AQ4569" t="s">
        <v>68</v>
      </c>
      <c r="AR4569" t="s">
        <v>93</v>
      </c>
      <c r="AS4569">
        <v>2</v>
      </c>
      <c r="AT4569">
        <v>46214</v>
      </c>
      <c r="AU4569">
        <v>1</v>
      </c>
      <c r="AV4569">
        <v>1</v>
      </c>
      <c r="AW4569">
        <v>0</v>
      </c>
      <c r="AX4569">
        <v>79.7</v>
      </c>
      <c r="AY4569">
        <v>2</v>
      </c>
      <c r="AZ4569" t="s">
        <v>70</v>
      </c>
      <c r="BA4569">
        <v>7</v>
      </c>
      <c r="BB4569" t="s">
        <v>95</v>
      </c>
      <c r="BC4569">
        <v>1</v>
      </c>
    </row>
    <row r="4570" spans="1:55">
      <c r="A4570" t="s">
        <v>8635</v>
      </c>
      <c r="B4570" t="s">
        <v>56</v>
      </c>
      <c r="C4570">
        <v>29</v>
      </c>
      <c r="D4570" t="s">
        <v>61</v>
      </c>
      <c r="E4570">
        <v>0</v>
      </c>
      <c r="F4570" t="s">
        <v>252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59</v>
      </c>
      <c r="M4570" t="s">
        <v>57</v>
      </c>
      <c r="N4570" t="s">
        <v>3652</v>
      </c>
      <c r="O4570" t="s">
        <v>57</v>
      </c>
      <c r="P4570" t="s">
        <v>57</v>
      </c>
      <c r="Q4570" t="s">
        <v>62</v>
      </c>
      <c r="R4570" t="s">
        <v>224</v>
      </c>
      <c r="S4570" t="s">
        <v>61</v>
      </c>
      <c r="T4570" t="s">
        <v>61</v>
      </c>
      <c r="U4570" t="s">
        <v>57</v>
      </c>
      <c r="V4570" t="s">
        <v>57</v>
      </c>
      <c r="W4570" t="s">
        <v>61</v>
      </c>
      <c r="X4570" t="s">
        <v>61</v>
      </c>
      <c r="Y4570" t="s">
        <v>61</v>
      </c>
      <c r="Z4570" t="s">
        <v>57</v>
      </c>
      <c r="AA4570" t="s">
        <v>77</v>
      </c>
      <c r="AB4570" t="s">
        <v>57</v>
      </c>
      <c r="AC4570" t="s">
        <v>87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88</v>
      </c>
      <c r="AK4570" t="s">
        <v>89</v>
      </c>
      <c r="AL4570" t="s">
        <v>181</v>
      </c>
      <c r="AM4570">
        <v>1</v>
      </c>
      <c r="AN4570">
        <v>0</v>
      </c>
      <c r="AO4570">
        <v>0</v>
      </c>
      <c r="AP4570" t="s">
        <v>176</v>
      </c>
      <c r="AQ4570" t="s">
        <v>116</v>
      </c>
      <c r="AR4570" t="s">
        <v>93</v>
      </c>
      <c r="AS4570">
        <v>3</v>
      </c>
      <c r="AT4570">
        <v>47224</v>
      </c>
      <c r="AU4570">
        <v>1</v>
      </c>
      <c r="AV4570">
        <v>1</v>
      </c>
      <c r="AW4570">
        <v>0</v>
      </c>
      <c r="AX4570">
        <v>87.25</v>
      </c>
      <c r="AY4570">
        <v>5</v>
      </c>
      <c r="AZ4570" t="s">
        <v>177</v>
      </c>
      <c r="BA4570">
        <v>5</v>
      </c>
      <c r="BB4570" t="s">
        <v>80</v>
      </c>
      <c r="BC4570">
        <v>2</v>
      </c>
    </row>
    <row r="4571" spans="1:55">
      <c r="A4571" t="s">
        <v>8636</v>
      </c>
      <c r="B4571" t="s">
        <v>73</v>
      </c>
      <c r="C4571">
        <v>47</v>
      </c>
      <c r="D4571" t="s">
        <v>57</v>
      </c>
      <c r="E4571">
        <v>0</v>
      </c>
      <c r="F4571" t="s">
        <v>5685</v>
      </c>
      <c r="G4571">
        <v>95721</v>
      </c>
      <c r="H4571">
        <v>38.851842</v>
      </c>
      <c r="I4571">
        <v>-120.076204</v>
      </c>
      <c r="J4571">
        <v>2</v>
      </c>
      <c r="K4571">
        <v>9</v>
      </c>
      <c r="L4571" t="s">
        <v>83</v>
      </c>
      <c r="M4571" t="s">
        <v>57</v>
      </c>
      <c r="N4571" t="s">
        <v>8637</v>
      </c>
      <c r="O4571" t="s">
        <v>61</v>
      </c>
      <c r="P4571" t="s">
        <v>57</v>
      </c>
      <c r="Q4571" t="s">
        <v>135</v>
      </c>
      <c r="R4571" t="s">
        <v>131</v>
      </c>
      <c r="S4571" t="s">
        <v>57</v>
      </c>
      <c r="T4571" t="s">
        <v>57</v>
      </c>
      <c r="U4571" t="s">
        <v>61</v>
      </c>
      <c r="V4571" t="s">
        <v>57</v>
      </c>
      <c r="W4571" t="s">
        <v>57</v>
      </c>
      <c r="X4571" t="s">
        <v>61</v>
      </c>
      <c r="Y4571" t="s">
        <v>61</v>
      </c>
      <c r="Z4571" t="s">
        <v>57</v>
      </c>
      <c r="AA4571" t="s">
        <v>77</v>
      </c>
      <c r="AB4571" t="s">
        <v>57</v>
      </c>
      <c r="AC4571" t="s">
        <v>307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66</v>
      </c>
      <c r="AM4571">
        <v>0</v>
      </c>
      <c r="AN4571">
        <v>1</v>
      </c>
      <c r="AO4571">
        <v>0</v>
      </c>
      <c r="AP4571" t="s">
        <v>67</v>
      </c>
      <c r="AQ4571" t="s">
        <v>78</v>
      </c>
      <c r="AR4571" t="s">
        <v>69</v>
      </c>
      <c r="AS4571">
        <v>5</v>
      </c>
      <c r="AT4571">
        <v>69</v>
      </c>
      <c r="AU4571">
        <v>1</v>
      </c>
      <c r="AV4571">
        <v>0</v>
      </c>
      <c r="AW4571">
        <v>1</v>
      </c>
      <c r="AX4571">
        <v>0</v>
      </c>
      <c r="AY4571">
        <v>2</v>
      </c>
      <c r="AZ4571" t="s">
        <v>70</v>
      </c>
      <c r="BA4571">
        <v>4</v>
      </c>
      <c r="BB4571" t="s">
        <v>80</v>
      </c>
      <c r="BC4571">
        <v>2</v>
      </c>
    </row>
    <row r="4572" spans="1:55">
      <c r="A4572" t="s">
        <v>8638</v>
      </c>
      <c r="B4572" t="s">
        <v>56</v>
      </c>
      <c r="C4572">
        <v>50</v>
      </c>
      <c r="D4572" t="s">
        <v>57</v>
      </c>
      <c r="E4572">
        <v>2</v>
      </c>
      <c r="F4572" t="s">
        <v>252</v>
      </c>
      <c r="G4572">
        <v>92121</v>
      </c>
      <c r="H4572">
        <v>32.898613</v>
      </c>
      <c r="I4572">
        <v>-117.202937</v>
      </c>
      <c r="J4572">
        <v>6</v>
      </c>
      <c r="K4572">
        <v>70</v>
      </c>
      <c r="L4572" t="s">
        <v>119</v>
      </c>
      <c r="M4572" t="s">
        <v>57</v>
      </c>
      <c r="N4572" t="s">
        <v>1869</v>
      </c>
      <c r="O4572" t="s">
        <v>57</v>
      </c>
      <c r="P4572" t="s">
        <v>57</v>
      </c>
      <c r="Q4572" t="s">
        <v>62</v>
      </c>
      <c r="R4572" t="s">
        <v>63</v>
      </c>
      <c r="S4572" t="s">
        <v>57</v>
      </c>
      <c r="T4572" t="s">
        <v>57</v>
      </c>
      <c r="U4572" t="s">
        <v>57</v>
      </c>
      <c r="V4572" t="s">
        <v>57</v>
      </c>
      <c r="W4572" t="s">
        <v>57</v>
      </c>
      <c r="X4572" t="s">
        <v>61</v>
      </c>
      <c r="Y4572" t="s">
        <v>61</v>
      </c>
      <c r="Z4572" t="s">
        <v>57</v>
      </c>
      <c r="AA4572" t="s">
        <v>122</v>
      </c>
      <c r="AB4572" t="s">
        <v>61</v>
      </c>
      <c r="AC4572" t="s">
        <v>87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66</v>
      </c>
      <c r="AM4572">
        <v>0</v>
      </c>
      <c r="AN4572">
        <v>1</v>
      </c>
      <c r="AO4572">
        <v>0</v>
      </c>
      <c r="AP4572" t="s">
        <v>123</v>
      </c>
      <c r="AQ4572" t="s">
        <v>92</v>
      </c>
      <c r="AR4572" t="s">
        <v>93</v>
      </c>
      <c r="AS4572">
        <v>6</v>
      </c>
      <c r="AT4572">
        <v>4258</v>
      </c>
      <c r="AU4572">
        <v>1</v>
      </c>
      <c r="AV4572">
        <v>0</v>
      </c>
      <c r="AW4572">
        <v>1</v>
      </c>
      <c r="AX4572">
        <v>0</v>
      </c>
      <c r="AY4572">
        <v>6</v>
      </c>
      <c r="AZ4572" t="s">
        <v>125</v>
      </c>
      <c r="BA4572">
        <v>0</v>
      </c>
      <c r="BB4572" t="s">
        <v>71</v>
      </c>
      <c r="BC4572">
        <v>4</v>
      </c>
    </row>
    <row r="4573" spans="1:55">
      <c r="A4573" t="s">
        <v>8639</v>
      </c>
      <c r="B4573" t="s">
        <v>73</v>
      </c>
      <c r="C4573">
        <v>52</v>
      </c>
      <c r="D4573" t="s">
        <v>61</v>
      </c>
      <c r="E4573">
        <v>0</v>
      </c>
      <c r="F4573" t="s">
        <v>2397</v>
      </c>
      <c r="G4573">
        <v>90746</v>
      </c>
      <c r="H4573">
        <v>33.859171</v>
      </c>
      <c r="I4573">
        <v>-118.252272</v>
      </c>
      <c r="J4573">
        <v>0</v>
      </c>
      <c r="K4573">
        <v>30</v>
      </c>
      <c r="L4573" t="s">
        <v>216</v>
      </c>
      <c r="M4573" t="s">
        <v>57</v>
      </c>
      <c r="N4573" t="s">
        <v>2177</v>
      </c>
      <c r="O4573" t="s">
        <v>61</v>
      </c>
      <c r="P4573" t="s">
        <v>57</v>
      </c>
      <c r="Q4573" t="s">
        <v>62</v>
      </c>
      <c r="R4573" t="s">
        <v>391</v>
      </c>
      <c r="S4573" t="s">
        <v>61</v>
      </c>
      <c r="T4573" t="s">
        <v>57</v>
      </c>
      <c r="U4573" t="s">
        <v>57</v>
      </c>
      <c r="V4573" t="s">
        <v>61</v>
      </c>
      <c r="W4573" t="s">
        <v>57</v>
      </c>
      <c r="X4573" t="s">
        <v>61</v>
      </c>
      <c r="Y4573" t="s">
        <v>61</v>
      </c>
      <c r="Z4573" t="s">
        <v>61</v>
      </c>
      <c r="AA4573" t="s">
        <v>64</v>
      </c>
      <c r="AB4573" t="s">
        <v>61</v>
      </c>
      <c r="AC4573" t="s">
        <v>65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66</v>
      </c>
      <c r="AM4573">
        <v>0</v>
      </c>
      <c r="AN4573">
        <v>1</v>
      </c>
      <c r="AO4573">
        <v>0</v>
      </c>
      <c r="AP4573" t="s">
        <v>164</v>
      </c>
      <c r="AQ4573" t="s">
        <v>92</v>
      </c>
      <c r="AR4573" t="s">
        <v>69</v>
      </c>
      <c r="AS4573">
        <v>3</v>
      </c>
      <c r="AT4573">
        <v>25566</v>
      </c>
      <c r="AU4573">
        <v>1</v>
      </c>
      <c r="AV4573">
        <v>0</v>
      </c>
      <c r="AW4573">
        <v>1</v>
      </c>
      <c r="AX4573">
        <v>0</v>
      </c>
      <c r="AY4573">
        <v>4</v>
      </c>
      <c r="AZ4573" t="s">
        <v>165</v>
      </c>
      <c r="BA4573">
        <v>2</v>
      </c>
      <c r="BB4573" t="s">
        <v>126</v>
      </c>
      <c r="BC4573">
        <v>3</v>
      </c>
    </row>
    <row r="4574" spans="1:55">
      <c r="A4574" t="s">
        <v>8640</v>
      </c>
      <c r="B4574" t="s">
        <v>73</v>
      </c>
      <c r="C4574">
        <v>61</v>
      </c>
      <c r="D4574" t="s">
        <v>57</v>
      </c>
      <c r="E4574">
        <v>1</v>
      </c>
      <c r="F4574" t="s">
        <v>1386</v>
      </c>
      <c r="G4574">
        <v>94805</v>
      </c>
      <c r="H4574">
        <v>37.941456</v>
      </c>
      <c r="I4574">
        <v>-122.320968</v>
      </c>
      <c r="J4574">
        <v>5</v>
      </c>
      <c r="K4574">
        <v>68</v>
      </c>
      <c r="L4574" t="s">
        <v>119</v>
      </c>
      <c r="M4574" t="s">
        <v>57</v>
      </c>
      <c r="N4574" t="s">
        <v>8641</v>
      </c>
      <c r="O4574" t="s">
        <v>57</v>
      </c>
      <c r="P4574" t="s">
        <v>57</v>
      </c>
      <c r="Q4574" t="s">
        <v>85</v>
      </c>
      <c r="R4574" t="s">
        <v>586</v>
      </c>
      <c r="S4574" t="s">
        <v>57</v>
      </c>
      <c r="T4574" t="s">
        <v>57</v>
      </c>
      <c r="U4574" t="s">
        <v>57</v>
      </c>
      <c r="V4574" t="s">
        <v>57</v>
      </c>
      <c r="W4574" t="s">
        <v>57</v>
      </c>
      <c r="X4574" t="s">
        <v>57</v>
      </c>
      <c r="Y4574" t="s">
        <v>57</v>
      </c>
      <c r="Z4574" t="s">
        <v>57</v>
      </c>
      <c r="AA4574" t="s">
        <v>122</v>
      </c>
      <c r="AB4574" t="s">
        <v>57</v>
      </c>
      <c r="AC4574" t="s">
        <v>87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10065.97</v>
      </c>
      <c r="AJ4574" t="s">
        <v>66</v>
      </c>
      <c r="AM4574">
        <v>0</v>
      </c>
      <c r="AN4574">
        <v>1</v>
      </c>
      <c r="AO4574">
        <v>0</v>
      </c>
      <c r="AP4574" t="s">
        <v>123</v>
      </c>
      <c r="AQ4574" t="s">
        <v>124</v>
      </c>
      <c r="AR4574" t="s">
        <v>105</v>
      </c>
      <c r="AS4574">
        <v>8</v>
      </c>
      <c r="AT4574">
        <v>13984</v>
      </c>
      <c r="AU4574">
        <v>1</v>
      </c>
      <c r="AV4574">
        <v>0</v>
      </c>
      <c r="AW4574">
        <v>1</v>
      </c>
      <c r="AX4574">
        <v>0</v>
      </c>
      <c r="AY4574">
        <v>6</v>
      </c>
      <c r="AZ4574" t="s">
        <v>125</v>
      </c>
      <c r="BA4574">
        <v>2</v>
      </c>
      <c r="BB4574" t="s">
        <v>126</v>
      </c>
      <c r="BC4574">
        <v>3</v>
      </c>
    </row>
    <row r="4575" spans="1:55">
      <c r="A4575" t="s">
        <v>8642</v>
      </c>
      <c r="B4575" t="s">
        <v>56</v>
      </c>
      <c r="C4575">
        <v>23</v>
      </c>
      <c r="D4575" t="s">
        <v>61</v>
      </c>
      <c r="E4575">
        <v>0</v>
      </c>
      <c r="F4575" t="s">
        <v>387</v>
      </c>
      <c r="G4575">
        <v>90401</v>
      </c>
      <c r="H4575">
        <v>34.015481</v>
      </c>
      <c r="I4575">
        <v>-118.493231</v>
      </c>
      <c r="J4575">
        <v>0</v>
      </c>
      <c r="K4575">
        <v>31</v>
      </c>
      <c r="L4575" t="s">
        <v>59</v>
      </c>
      <c r="M4575" t="s">
        <v>57</v>
      </c>
      <c r="N4575" t="s">
        <v>802</v>
      </c>
      <c r="O4575" t="s">
        <v>61</v>
      </c>
      <c r="P4575" t="s">
        <v>61</v>
      </c>
      <c r="Q4575" t="s">
        <v>143</v>
      </c>
      <c r="R4575" t="s">
        <v>143</v>
      </c>
      <c r="S4575" t="s">
        <v>143</v>
      </c>
      <c r="T4575" t="s">
        <v>143</v>
      </c>
      <c r="U4575" t="s">
        <v>143</v>
      </c>
      <c r="V4575" t="s">
        <v>143</v>
      </c>
      <c r="W4575" t="s">
        <v>143</v>
      </c>
      <c r="X4575" t="s">
        <v>143</v>
      </c>
      <c r="Y4575" t="s">
        <v>143</v>
      </c>
      <c r="Z4575" t="s">
        <v>143</v>
      </c>
      <c r="AA4575" t="s">
        <v>64</v>
      </c>
      <c r="AB4575" t="s">
        <v>61</v>
      </c>
      <c r="AC4575" t="s">
        <v>307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66</v>
      </c>
      <c r="AM4575">
        <v>0</v>
      </c>
      <c r="AN4575">
        <v>1</v>
      </c>
      <c r="AO4575">
        <v>0</v>
      </c>
      <c r="AP4575" t="s">
        <v>164</v>
      </c>
      <c r="AQ4575" t="s">
        <v>116</v>
      </c>
      <c r="AR4575" t="s">
        <v>182</v>
      </c>
      <c r="AT4575">
        <v>5221</v>
      </c>
      <c r="AU4575">
        <v>1</v>
      </c>
      <c r="AV4575">
        <v>0</v>
      </c>
      <c r="AW4575">
        <v>1</v>
      </c>
      <c r="AX4575">
        <v>0</v>
      </c>
      <c r="AY4575">
        <v>4</v>
      </c>
      <c r="AZ4575" t="s">
        <v>165</v>
      </c>
      <c r="BA4575">
        <v>2</v>
      </c>
      <c r="BB4575" t="s">
        <v>126</v>
      </c>
      <c r="BC4575">
        <v>3</v>
      </c>
    </row>
    <row r="4576" spans="1:55">
      <c r="A4576" t="s">
        <v>8643</v>
      </c>
      <c r="B4576" t="s">
        <v>73</v>
      </c>
      <c r="C4576">
        <v>20</v>
      </c>
      <c r="D4576" t="s">
        <v>61</v>
      </c>
      <c r="E4576">
        <v>3</v>
      </c>
      <c r="F4576" t="s">
        <v>252</v>
      </c>
      <c r="G4576">
        <v>92128</v>
      </c>
      <c r="H4576">
        <v>33.000269</v>
      </c>
      <c r="I4576">
        <v>-117.072093</v>
      </c>
      <c r="J4576">
        <v>0</v>
      </c>
      <c r="K4576">
        <v>31</v>
      </c>
      <c r="L4576" t="s">
        <v>216</v>
      </c>
      <c r="M4576" t="s">
        <v>61</v>
      </c>
      <c r="N4576" t="s">
        <v>143</v>
      </c>
      <c r="O4576" t="s">
        <v>143</v>
      </c>
      <c r="P4576" t="s">
        <v>57</v>
      </c>
      <c r="Q4576" t="s">
        <v>62</v>
      </c>
      <c r="R4576" t="s">
        <v>224</v>
      </c>
      <c r="S4576" t="s">
        <v>61</v>
      </c>
      <c r="T4576" t="s">
        <v>61</v>
      </c>
      <c r="U4576" t="s">
        <v>61</v>
      </c>
      <c r="V4576" t="s">
        <v>61</v>
      </c>
      <c r="W4576" t="s">
        <v>61</v>
      </c>
      <c r="X4576" t="s">
        <v>61</v>
      </c>
      <c r="Y4576" t="s">
        <v>61</v>
      </c>
      <c r="Z4576" t="s">
        <v>57</v>
      </c>
      <c r="AA4576" t="s">
        <v>77</v>
      </c>
      <c r="AB4576" t="s">
        <v>61</v>
      </c>
      <c r="AC4576" t="s">
        <v>65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66</v>
      </c>
      <c r="AM4576">
        <v>0</v>
      </c>
      <c r="AN4576">
        <v>1</v>
      </c>
      <c r="AO4576">
        <v>0</v>
      </c>
      <c r="AP4576" t="s">
        <v>164</v>
      </c>
      <c r="AQ4576" t="s">
        <v>116</v>
      </c>
      <c r="AR4576" t="s">
        <v>182</v>
      </c>
      <c r="AS4576">
        <v>1</v>
      </c>
      <c r="AT4576">
        <v>42733</v>
      </c>
      <c r="AU4576">
        <v>1</v>
      </c>
      <c r="AV4576">
        <v>0</v>
      </c>
      <c r="AW4576">
        <v>1</v>
      </c>
      <c r="AX4576">
        <v>0</v>
      </c>
      <c r="AY4576">
        <v>4</v>
      </c>
      <c r="AZ4576" t="s">
        <v>165</v>
      </c>
      <c r="BA4576">
        <v>4</v>
      </c>
      <c r="BB4576" t="s">
        <v>80</v>
      </c>
      <c r="BC4576">
        <v>2</v>
      </c>
    </row>
    <row r="4577" spans="1:55">
      <c r="A4577" t="s">
        <v>8644</v>
      </c>
      <c r="B4577" t="s">
        <v>73</v>
      </c>
      <c r="C4577">
        <v>57</v>
      </c>
      <c r="D4577" t="s">
        <v>61</v>
      </c>
      <c r="E4577">
        <v>0</v>
      </c>
      <c r="F4577" t="s">
        <v>4608</v>
      </c>
      <c r="G4577">
        <v>92008</v>
      </c>
      <c r="H4577">
        <v>33.148116</v>
      </c>
      <c r="I4577">
        <v>-117.306043</v>
      </c>
      <c r="J4577">
        <v>0</v>
      </c>
      <c r="K4577">
        <v>1</v>
      </c>
      <c r="L4577" t="s">
        <v>59</v>
      </c>
      <c r="M4577" t="s">
        <v>57</v>
      </c>
      <c r="N4577" t="s">
        <v>8581</v>
      </c>
      <c r="O4577" t="s">
        <v>61</v>
      </c>
      <c r="P4577" t="s">
        <v>57</v>
      </c>
      <c r="Q4577" t="s">
        <v>85</v>
      </c>
      <c r="R4577" t="s">
        <v>364</v>
      </c>
      <c r="S4577" t="s">
        <v>61</v>
      </c>
      <c r="T4577" t="s">
        <v>61</v>
      </c>
      <c r="U4577" t="s">
        <v>61</v>
      </c>
      <c r="V4577" t="s">
        <v>61</v>
      </c>
      <c r="W4577" t="s">
        <v>61</v>
      </c>
      <c r="X4577" t="s">
        <v>61</v>
      </c>
      <c r="Y4577" t="s">
        <v>61</v>
      </c>
      <c r="Z4577" t="s">
        <v>57</v>
      </c>
      <c r="AA4577" t="s">
        <v>77</v>
      </c>
      <c r="AB4577" t="s">
        <v>57</v>
      </c>
      <c r="AC4577" t="s">
        <v>87</v>
      </c>
      <c r="AD4577">
        <v>69.34999999999999</v>
      </c>
      <c r="AE4577">
        <v>69.34999999999999</v>
      </c>
      <c r="AF4577">
        <v>0</v>
      </c>
      <c r="AG4577">
        <v>0</v>
      </c>
      <c r="AH4577">
        <v>22.03</v>
      </c>
      <c r="AI4577">
        <v>91.38</v>
      </c>
      <c r="AJ4577" t="s">
        <v>88</v>
      </c>
      <c r="AK4577" t="s">
        <v>205</v>
      </c>
      <c r="AL4577" t="s">
        <v>206</v>
      </c>
      <c r="AM4577">
        <v>1</v>
      </c>
      <c r="AN4577">
        <v>0</v>
      </c>
      <c r="AO4577">
        <v>0</v>
      </c>
      <c r="AP4577" t="s">
        <v>91</v>
      </c>
      <c r="AQ4577" t="s">
        <v>92</v>
      </c>
      <c r="AR4577" t="s">
        <v>69</v>
      </c>
      <c r="AS4577">
        <v>1</v>
      </c>
      <c r="AT4577">
        <v>35582</v>
      </c>
      <c r="AU4577">
        <v>1</v>
      </c>
      <c r="AV4577">
        <v>1</v>
      </c>
      <c r="AW4577">
        <v>0</v>
      </c>
      <c r="AX4577">
        <v>69.34999999999999</v>
      </c>
      <c r="AY4577">
        <v>1</v>
      </c>
      <c r="AZ4577" t="s">
        <v>94</v>
      </c>
      <c r="BA4577">
        <v>10</v>
      </c>
      <c r="BB4577" t="s">
        <v>95</v>
      </c>
      <c r="BC4577">
        <v>1</v>
      </c>
    </row>
    <row r="4578" spans="1:55">
      <c r="A4578" t="s">
        <v>8645</v>
      </c>
      <c r="B4578" t="s">
        <v>73</v>
      </c>
      <c r="C4578">
        <v>34</v>
      </c>
      <c r="D4578" t="s">
        <v>61</v>
      </c>
      <c r="E4578">
        <v>0</v>
      </c>
      <c r="F4578" t="s">
        <v>252</v>
      </c>
      <c r="G4578">
        <v>92121</v>
      </c>
      <c r="H4578">
        <v>32.898613</v>
      </c>
      <c r="I4578">
        <v>-117.202937</v>
      </c>
      <c r="J4578">
        <v>0</v>
      </c>
      <c r="K4578">
        <v>1</v>
      </c>
      <c r="L4578" t="s">
        <v>59</v>
      </c>
      <c r="M4578" t="s">
        <v>57</v>
      </c>
      <c r="N4578" t="s">
        <v>8646</v>
      </c>
      <c r="O4578" t="s">
        <v>61</v>
      </c>
      <c r="P4578" t="s">
        <v>57</v>
      </c>
      <c r="Q4578" t="s">
        <v>85</v>
      </c>
      <c r="R4578" t="s">
        <v>296</v>
      </c>
      <c r="S4578" t="s">
        <v>61</v>
      </c>
      <c r="T4578" t="s">
        <v>61</v>
      </c>
      <c r="U4578" t="s">
        <v>61</v>
      </c>
      <c r="V4578" t="s">
        <v>61</v>
      </c>
      <c r="W4578" t="s">
        <v>61</v>
      </c>
      <c r="X4578" t="s">
        <v>57</v>
      </c>
      <c r="Y4578" t="s">
        <v>57</v>
      </c>
      <c r="Z4578" t="s">
        <v>57</v>
      </c>
      <c r="AA4578" t="s">
        <v>77</v>
      </c>
      <c r="AB4578" t="s">
        <v>57</v>
      </c>
      <c r="AC4578" t="s">
        <v>87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88</v>
      </c>
      <c r="AK4578" t="s">
        <v>89</v>
      </c>
      <c r="AL4578" t="s">
        <v>181</v>
      </c>
      <c r="AM4578">
        <v>1</v>
      </c>
      <c r="AN4578">
        <v>0</v>
      </c>
      <c r="AO4578">
        <v>0</v>
      </c>
      <c r="AP4578" t="s">
        <v>91</v>
      </c>
      <c r="AQ4578" t="s">
        <v>68</v>
      </c>
      <c r="AR4578" t="s">
        <v>93</v>
      </c>
      <c r="AS4578">
        <v>3</v>
      </c>
      <c r="AT4578">
        <v>4258</v>
      </c>
      <c r="AU4578">
        <v>1</v>
      </c>
      <c r="AV4578">
        <v>1</v>
      </c>
      <c r="AW4578">
        <v>0</v>
      </c>
      <c r="AX4578">
        <v>80.8</v>
      </c>
      <c r="AY4578">
        <v>1</v>
      </c>
      <c r="AZ4578" t="s">
        <v>94</v>
      </c>
      <c r="BA4578">
        <v>10</v>
      </c>
      <c r="BB4578" t="s">
        <v>95</v>
      </c>
      <c r="BC4578">
        <v>1</v>
      </c>
    </row>
    <row r="4579" spans="1:55">
      <c r="A4579" t="s">
        <v>8647</v>
      </c>
      <c r="B4579" t="s">
        <v>56</v>
      </c>
      <c r="C4579">
        <v>72</v>
      </c>
      <c r="D4579" t="s">
        <v>61</v>
      </c>
      <c r="E4579">
        <v>0</v>
      </c>
      <c r="F4579" t="s">
        <v>3398</v>
      </c>
      <c r="G4579">
        <v>95410</v>
      </c>
      <c r="H4579">
        <v>39.225694</v>
      </c>
      <c r="I4579">
        <v>-123.717354</v>
      </c>
      <c r="J4579">
        <v>0</v>
      </c>
      <c r="K4579">
        <v>5</v>
      </c>
      <c r="L4579" t="s">
        <v>83</v>
      </c>
      <c r="M4579" t="s">
        <v>57</v>
      </c>
      <c r="N4579" t="s">
        <v>8648</v>
      </c>
      <c r="O4579" t="s">
        <v>61</v>
      </c>
      <c r="P4579" t="s">
        <v>57</v>
      </c>
      <c r="Q4579" t="s">
        <v>85</v>
      </c>
      <c r="R4579" t="s">
        <v>174</v>
      </c>
      <c r="S4579" t="s">
        <v>57</v>
      </c>
      <c r="T4579" t="s">
        <v>57</v>
      </c>
      <c r="U4579" t="s">
        <v>61</v>
      </c>
      <c r="V4579" t="s">
        <v>61</v>
      </c>
      <c r="W4579" t="s">
        <v>61</v>
      </c>
      <c r="X4579" t="s">
        <v>61</v>
      </c>
      <c r="Y4579" t="s">
        <v>61</v>
      </c>
      <c r="Z4579" t="s">
        <v>57</v>
      </c>
      <c r="AA4579" t="s">
        <v>77</v>
      </c>
      <c r="AB4579" t="s">
        <v>61</v>
      </c>
      <c r="AC4579" t="s">
        <v>87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66</v>
      </c>
      <c r="AM4579">
        <v>0</v>
      </c>
      <c r="AN4579">
        <v>1</v>
      </c>
      <c r="AO4579">
        <v>0</v>
      </c>
      <c r="AP4579" t="s">
        <v>91</v>
      </c>
      <c r="AQ4579" t="s">
        <v>104</v>
      </c>
      <c r="AR4579" t="s">
        <v>93</v>
      </c>
      <c r="AS4579">
        <v>3</v>
      </c>
      <c r="AT4579">
        <v>1054</v>
      </c>
      <c r="AU4579">
        <v>1</v>
      </c>
      <c r="AV4579">
        <v>0</v>
      </c>
      <c r="AW4579">
        <v>1</v>
      </c>
      <c r="AX4579">
        <v>0</v>
      </c>
      <c r="AY4579">
        <v>1</v>
      </c>
      <c r="AZ4579" t="s">
        <v>94</v>
      </c>
      <c r="BA4579">
        <v>10</v>
      </c>
      <c r="BB4579" t="s">
        <v>95</v>
      </c>
      <c r="BC4579">
        <v>1</v>
      </c>
    </row>
    <row r="4580" spans="1:55">
      <c r="A4580" t="s">
        <v>8649</v>
      </c>
      <c r="B4580" t="s">
        <v>56</v>
      </c>
      <c r="C4580">
        <v>20</v>
      </c>
      <c r="D4580" t="s">
        <v>57</v>
      </c>
      <c r="E4580">
        <v>0</v>
      </c>
      <c r="F4580" t="s">
        <v>128</v>
      </c>
      <c r="G4580">
        <v>94559</v>
      </c>
      <c r="H4580">
        <v>38.232389</v>
      </c>
      <c r="I4580">
        <v>-122.324944</v>
      </c>
      <c r="J4580">
        <v>5</v>
      </c>
      <c r="K4580">
        <v>35</v>
      </c>
      <c r="L4580" t="s">
        <v>59</v>
      </c>
      <c r="M4580" t="s">
        <v>57</v>
      </c>
      <c r="N4580" t="s">
        <v>8650</v>
      </c>
      <c r="O4580" t="s">
        <v>61</v>
      </c>
      <c r="P4580" t="s">
        <v>57</v>
      </c>
      <c r="Q4580" t="s">
        <v>62</v>
      </c>
      <c r="R4580" t="s">
        <v>147</v>
      </c>
      <c r="S4580" t="s">
        <v>57</v>
      </c>
      <c r="T4580" t="s">
        <v>61</v>
      </c>
      <c r="U4580" t="s">
        <v>61</v>
      </c>
      <c r="V4580" t="s">
        <v>57</v>
      </c>
      <c r="W4580" t="s">
        <v>61</v>
      </c>
      <c r="X4580" t="s">
        <v>61</v>
      </c>
      <c r="Y4580" t="s">
        <v>61</v>
      </c>
      <c r="Z4580" t="s">
        <v>57</v>
      </c>
      <c r="AA4580" t="s">
        <v>64</v>
      </c>
      <c r="AB4580" t="s">
        <v>57</v>
      </c>
      <c r="AC4580" t="s">
        <v>87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66</v>
      </c>
      <c r="AM4580">
        <v>0</v>
      </c>
      <c r="AN4580">
        <v>1</v>
      </c>
      <c r="AO4580">
        <v>0</v>
      </c>
      <c r="AP4580" t="s">
        <v>164</v>
      </c>
      <c r="AQ4580" t="s">
        <v>116</v>
      </c>
      <c r="AR4580" t="s">
        <v>69</v>
      </c>
      <c r="AS4580">
        <v>3</v>
      </c>
      <c r="AT4580">
        <v>26894</v>
      </c>
      <c r="AU4580">
        <v>1</v>
      </c>
      <c r="AV4580">
        <v>0</v>
      </c>
      <c r="AW4580">
        <v>1</v>
      </c>
      <c r="AX4580">
        <v>0</v>
      </c>
      <c r="AY4580">
        <v>4</v>
      </c>
      <c r="AZ4580" t="s">
        <v>165</v>
      </c>
      <c r="BA4580">
        <v>1</v>
      </c>
      <c r="BB4580" t="s">
        <v>71</v>
      </c>
      <c r="BC4580">
        <v>4</v>
      </c>
    </row>
    <row r="4581" spans="1:55">
      <c r="A4581" t="s">
        <v>8651</v>
      </c>
      <c r="B4581" t="s">
        <v>56</v>
      </c>
      <c r="C4581">
        <v>46</v>
      </c>
      <c r="D4581" t="s">
        <v>57</v>
      </c>
      <c r="E4581">
        <v>0</v>
      </c>
      <c r="F4581" t="s">
        <v>5367</v>
      </c>
      <c r="G4581">
        <v>94925</v>
      </c>
      <c r="H4581">
        <v>37.924014</v>
      </c>
      <c r="I4581">
        <v>-122.511694</v>
      </c>
      <c r="J4581">
        <v>7</v>
      </c>
      <c r="K4581">
        <v>71</v>
      </c>
      <c r="L4581" t="s">
        <v>59</v>
      </c>
      <c r="M4581" t="s">
        <v>57</v>
      </c>
      <c r="N4581" t="s">
        <v>8652</v>
      </c>
      <c r="O4581" t="s">
        <v>57</v>
      </c>
      <c r="P4581" t="s">
        <v>57</v>
      </c>
      <c r="Q4581" t="s">
        <v>135</v>
      </c>
      <c r="R4581" t="s">
        <v>86</v>
      </c>
      <c r="S4581" t="s">
        <v>57</v>
      </c>
      <c r="T4581" t="s">
        <v>57</v>
      </c>
      <c r="U4581" t="s">
        <v>57</v>
      </c>
      <c r="V4581" t="s">
        <v>57</v>
      </c>
      <c r="W4581" t="s">
        <v>57</v>
      </c>
      <c r="X4581" t="s">
        <v>57</v>
      </c>
      <c r="Y4581" t="s">
        <v>57</v>
      </c>
      <c r="Z4581" t="s">
        <v>57</v>
      </c>
      <c r="AA4581" t="s">
        <v>122</v>
      </c>
      <c r="AB4581" t="s">
        <v>61</v>
      </c>
      <c r="AC4581" t="s">
        <v>87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66</v>
      </c>
      <c r="AM4581">
        <v>0</v>
      </c>
      <c r="AN4581">
        <v>1</v>
      </c>
      <c r="AO4581">
        <v>0</v>
      </c>
      <c r="AP4581" t="s">
        <v>123</v>
      </c>
      <c r="AQ4581" t="s">
        <v>78</v>
      </c>
      <c r="AR4581" t="s">
        <v>93</v>
      </c>
      <c r="AS4581">
        <v>8</v>
      </c>
      <c r="AT4581">
        <v>9038</v>
      </c>
      <c r="AU4581">
        <v>1</v>
      </c>
      <c r="AV4581">
        <v>0</v>
      </c>
      <c r="AW4581">
        <v>1</v>
      </c>
      <c r="AX4581">
        <v>0</v>
      </c>
      <c r="AY4581">
        <v>6</v>
      </c>
      <c r="AZ4581" t="s">
        <v>125</v>
      </c>
      <c r="BA4581">
        <v>1</v>
      </c>
      <c r="BB4581" t="s">
        <v>71</v>
      </c>
      <c r="BC4581">
        <v>4</v>
      </c>
    </row>
    <row r="4582" spans="1:55">
      <c r="A4582" t="s">
        <v>8653</v>
      </c>
      <c r="B4582" t="s">
        <v>56</v>
      </c>
      <c r="C4582">
        <v>61</v>
      </c>
      <c r="D4582" t="s">
        <v>57</v>
      </c>
      <c r="E4582">
        <v>2</v>
      </c>
      <c r="F4582" t="s">
        <v>4059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119</v>
      </c>
      <c r="M4582" t="s">
        <v>57</v>
      </c>
      <c r="N4582" t="s">
        <v>1024</v>
      </c>
      <c r="O4582" t="s">
        <v>57</v>
      </c>
      <c r="P4582" t="s">
        <v>57</v>
      </c>
      <c r="Q4582" t="s">
        <v>85</v>
      </c>
      <c r="R4582" t="s">
        <v>156</v>
      </c>
      <c r="S4582" t="s">
        <v>57</v>
      </c>
      <c r="T4582" t="s">
        <v>57</v>
      </c>
      <c r="U4582" t="s">
        <v>57</v>
      </c>
      <c r="V4582" t="s">
        <v>61</v>
      </c>
      <c r="W4582" t="s">
        <v>57</v>
      </c>
      <c r="X4582" t="s">
        <v>61</v>
      </c>
      <c r="Y4582" t="s">
        <v>61</v>
      </c>
      <c r="Z4582" t="s">
        <v>57</v>
      </c>
      <c r="AA4582" t="s">
        <v>122</v>
      </c>
      <c r="AB4582" t="s">
        <v>61</v>
      </c>
      <c r="AC4582" t="s">
        <v>87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66</v>
      </c>
      <c r="AM4582">
        <v>0</v>
      </c>
      <c r="AN4582">
        <v>1</v>
      </c>
      <c r="AO4582">
        <v>0</v>
      </c>
      <c r="AP4582" t="s">
        <v>123</v>
      </c>
      <c r="AQ4582" t="s">
        <v>124</v>
      </c>
      <c r="AR4582" t="s">
        <v>105</v>
      </c>
      <c r="AS4582">
        <v>5</v>
      </c>
      <c r="AT4582">
        <v>293</v>
      </c>
      <c r="AU4582">
        <v>1</v>
      </c>
      <c r="AV4582">
        <v>0</v>
      </c>
      <c r="AW4582">
        <v>1</v>
      </c>
      <c r="AX4582">
        <v>0</v>
      </c>
      <c r="AY4582">
        <v>6</v>
      </c>
      <c r="AZ4582" t="s">
        <v>125</v>
      </c>
      <c r="BA4582">
        <v>2</v>
      </c>
      <c r="BB4582" t="s">
        <v>126</v>
      </c>
      <c r="BC4582">
        <v>3</v>
      </c>
    </row>
    <row r="4583" spans="1:55">
      <c r="A4583" t="s">
        <v>8654</v>
      </c>
      <c r="B4583" t="s">
        <v>56</v>
      </c>
      <c r="C4583">
        <v>67</v>
      </c>
      <c r="D4583" t="s">
        <v>61</v>
      </c>
      <c r="E4583">
        <v>0</v>
      </c>
      <c r="F4583" t="s">
        <v>971</v>
      </c>
      <c r="G4583">
        <v>94301</v>
      </c>
      <c r="H4583">
        <v>37.444314</v>
      </c>
      <c r="I4583">
        <v>-122.149996</v>
      </c>
      <c r="J4583">
        <v>0</v>
      </c>
      <c r="K4583">
        <v>57</v>
      </c>
      <c r="L4583" t="s">
        <v>129</v>
      </c>
      <c r="M4583" t="s">
        <v>57</v>
      </c>
      <c r="N4583" t="s">
        <v>5136</v>
      </c>
      <c r="O4583" t="s">
        <v>61</v>
      </c>
      <c r="P4583" t="s">
        <v>57</v>
      </c>
      <c r="Q4583" t="s">
        <v>135</v>
      </c>
      <c r="R4583" t="s">
        <v>86</v>
      </c>
      <c r="S4583" t="s">
        <v>57</v>
      </c>
      <c r="T4583" t="s">
        <v>61</v>
      </c>
      <c r="U4583" t="s">
        <v>57</v>
      </c>
      <c r="V4583" t="s">
        <v>57</v>
      </c>
      <c r="W4583" t="s">
        <v>57</v>
      </c>
      <c r="X4583" t="s">
        <v>61</v>
      </c>
      <c r="Y4583" t="s">
        <v>61</v>
      </c>
      <c r="Z4583" t="s">
        <v>57</v>
      </c>
      <c r="AA4583" t="s">
        <v>122</v>
      </c>
      <c r="AB4583" t="s">
        <v>61</v>
      </c>
      <c r="AC4583" t="s">
        <v>87</v>
      </c>
      <c r="AD4583">
        <v>69.84999999999999</v>
      </c>
      <c r="AE4583">
        <v>4003</v>
      </c>
      <c r="AF4583">
        <v>0</v>
      </c>
      <c r="AG4583">
        <v>0</v>
      </c>
      <c r="AH4583">
        <v>640.11</v>
      </c>
      <c r="AI4583">
        <v>4643.11</v>
      </c>
      <c r="AJ4583" t="s">
        <v>66</v>
      </c>
      <c r="AM4583">
        <v>0</v>
      </c>
      <c r="AN4583">
        <v>1</v>
      </c>
      <c r="AO4583">
        <v>0</v>
      </c>
      <c r="AP4583" t="s">
        <v>123</v>
      </c>
      <c r="AQ4583" t="s">
        <v>124</v>
      </c>
      <c r="AR4583" t="s">
        <v>69</v>
      </c>
      <c r="AS4583">
        <v>5</v>
      </c>
      <c r="AT4583">
        <v>16198</v>
      </c>
      <c r="AU4583">
        <v>1</v>
      </c>
      <c r="AV4583">
        <v>0</v>
      </c>
      <c r="AW4583">
        <v>1</v>
      </c>
      <c r="AX4583">
        <v>0</v>
      </c>
      <c r="AY4583">
        <v>6</v>
      </c>
      <c r="AZ4583" t="s">
        <v>125</v>
      </c>
      <c r="BA4583">
        <v>2</v>
      </c>
      <c r="BB4583" t="s">
        <v>126</v>
      </c>
      <c r="BC4583">
        <v>3</v>
      </c>
    </row>
    <row r="4584" spans="1:55">
      <c r="A4584" t="s">
        <v>8655</v>
      </c>
      <c r="B4584" t="s">
        <v>73</v>
      </c>
      <c r="C4584">
        <v>55</v>
      </c>
      <c r="D4584" t="s">
        <v>61</v>
      </c>
      <c r="E4584">
        <v>0</v>
      </c>
      <c r="F4584" t="s">
        <v>6666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59</v>
      </c>
      <c r="M4584" t="s">
        <v>61</v>
      </c>
      <c r="N4584" t="s">
        <v>143</v>
      </c>
      <c r="O4584" t="s">
        <v>143</v>
      </c>
      <c r="P4584" t="s">
        <v>57</v>
      </c>
      <c r="Q4584" t="s">
        <v>62</v>
      </c>
      <c r="R4584" t="s">
        <v>63</v>
      </c>
      <c r="S4584" t="s">
        <v>61</v>
      </c>
      <c r="T4584" t="s">
        <v>61</v>
      </c>
      <c r="U4584" t="s">
        <v>61</v>
      </c>
      <c r="V4584" t="s">
        <v>61</v>
      </c>
      <c r="W4584" t="s">
        <v>61</v>
      </c>
      <c r="X4584" t="s">
        <v>61</v>
      </c>
      <c r="Y4584" t="s">
        <v>61</v>
      </c>
      <c r="Z4584" t="s">
        <v>57</v>
      </c>
      <c r="AA4584" t="s">
        <v>77</v>
      </c>
      <c r="AB4584" t="s">
        <v>57</v>
      </c>
      <c r="AC4584" t="s">
        <v>65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66</v>
      </c>
      <c r="AM4584">
        <v>0</v>
      </c>
      <c r="AN4584">
        <v>1</v>
      </c>
      <c r="AO4584">
        <v>0</v>
      </c>
      <c r="AP4584" t="s">
        <v>67</v>
      </c>
      <c r="AQ4584" t="s">
        <v>92</v>
      </c>
      <c r="AR4584" t="s">
        <v>182</v>
      </c>
      <c r="AS4584">
        <v>1</v>
      </c>
      <c r="AT4584">
        <v>16013</v>
      </c>
      <c r="AU4584">
        <v>1</v>
      </c>
      <c r="AV4584">
        <v>0</v>
      </c>
      <c r="AW4584">
        <v>1</v>
      </c>
      <c r="AX4584">
        <v>0</v>
      </c>
      <c r="AY4584">
        <v>2</v>
      </c>
      <c r="AZ4584" t="s">
        <v>70</v>
      </c>
      <c r="BA4584">
        <v>5</v>
      </c>
      <c r="BB4584" t="s">
        <v>80</v>
      </c>
      <c r="BC4584">
        <v>2</v>
      </c>
    </row>
    <row r="4585" spans="1:55">
      <c r="A4585" t="s">
        <v>8656</v>
      </c>
      <c r="B4585" t="s">
        <v>56</v>
      </c>
      <c r="C4585">
        <v>19</v>
      </c>
      <c r="D4585" t="s">
        <v>61</v>
      </c>
      <c r="E4585">
        <v>2</v>
      </c>
      <c r="F4585" t="s">
        <v>1903</v>
      </c>
      <c r="G4585">
        <v>95669</v>
      </c>
      <c r="H4585">
        <v>38.489273</v>
      </c>
      <c r="I4585">
        <v>-120.891614</v>
      </c>
      <c r="J4585">
        <v>0</v>
      </c>
      <c r="K4585">
        <v>67</v>
      </c>
      <c r="L4585" t="s">
        <v>119</v>
      </c>
      <c r="M4585" t="s">
        <v>57</v>
      </c>
      <c r="N4585" t="s">
        <v>2129</v>
      </c>
      <c r="O4585" t="s">
        <v>57</v>
      </c>
      <c r="P4585" t="s">
        <v>57</v>
      </c>
      <c r="Q4585" t="s">
        <v>85</v>
      </c>
      <c r="R4585" t="s">
        <v>147</v>
      </c>
      <c r="S4585" t="s">
        <v>61</v>
      </c>
      <c r="T4585" t="s">
        <v>57</v>
      </c>
      <c r="U4585" t="s">
        <v>61</v>
      </c>
      <c r="V4585" t="s">
        <v>57</v>
      </c>
      <c r="W4585" t="s">
        <v>57</v>
      </c>
      <c r="X4585" t="s">
        <v>57</v>
      </c>
      <c r="Y4585" t="s">
        <v>57</v>
      </c>
      <c r="Z4585" t="s">
        <v>57</v>
      </c>
      <c r="AA4585" t="s">
        <v>64</v>
      </c>
      <c r="AB4585" t="s">
        <v>57</v>
      </c>
      <c r="AC4585" t="s">
        <v>87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8500.280000000001</v>
      </c>
      <c r="AJ4585" t="s">
        <v>66</v>
      </c>
      <c r="AM4585">
        <v>0</v>
      </c>
      <c r="AN4585">
        <v>1</v>
      </c>
      <c r="AO4585">
        <v>0</v>
      </c>
      <c r="AP4585" t="s">
        <v>123</v>
      </c>
      <c r="AQ4585" t="s">
        <v>116</v>
      </c>
      <c r="AR4585" t="s">
        <v>105</v>
      </c>
      <c r="AS4585">
        <v>6</v>
      </c>
      <c r="AT4585">
        <v>2220</v>
      </c>
      <c r="AU4585">
        <v>1</v>
      </c>
      <c r="AV4585">
        <v>0</v>
      </c>
      <c r="AW4585">
        <v>1</v>
      </c>
      <c r="AX4585">
        <v>0</v>
      </c>
      <c r="AY4585">
        <v>6</v>
      </c>
      <c r="AZ4585" t="s">
        <v>125</v>
      </c>
      <c r="BA4585">
        <v>3</v>
      </c>
      <c r="BB4585" t="s">
        <v>126</v>
      </c>
      <c r="BC4585">
        <v>3</v>
      </c>
    </row>
    <row r="4586" spans="1:55">
      <c r="A4586" t="s">
        <v>8657</v>
      </c>
      <c r="B4586" t="s">
        <v>73</v>
      </c>
      <c r="C4586">
        <v>61</v>
      </c>
      <c r="D4586" t="s">
        <v>57</v>
      </c>
      <c r="E4586">
        <v>1</v>
      </c>
      <c r="F4586" t="s">
        <v>226</v>
      </c>
      <c r="G4586">
        <v>90028</v>
      </c>
      <c r="H4586">
        <v>34.099869</v>
      </c>
      <c r="I4586">
        <v>-118.326843</v>
      </c>
      <c r="J4586">
        <v>1</v>
      </c>
      <c r="K4586">
        <v>47</v>
      </c>
      <c r="L4586" t="s">
        <v>59</v>
      </c>
      <c r="M4586" t="s">
        <v>57</v>
      </c>
      <c r="N4586" t="s">
        <v>8658</v>
      </c>
      <c r="O4586" t="s">
        <v>57</v>
      </c>
      <c r="P4586" t="s">
        <v>57</v>
      </c>
      <c r="Q4586" t="s">
        <v>85</v>
      </c>
      <c r="R4586" t="s">
        <v>63</v>
      </c>
      <c r="S4586" t="s">
        <v>61</v>
      </c>
      <c r="T4586" t="s">
        <v>57</v>
      </c>
      <c r="U4586" t="s">
        <v>61</v>
      </c>
      <c r="V4586" t="s">
        <v>61</v>
      </c>
      <c r="W4586" t="s">
        <v>57</v>
      </c>
      <c r="X4586" t="s">
        <v>57</v>
      </c>
      <c r="Y4586" t="s">
        <v>57</v>
      </c>
      <c r="Z4586" t="s">
        <v>57</v>
      </c>
      <c r="AA4586" t="s">
        <v>77</v>
      </c>
      <c r="AB4586" t="s">
        <v>57</v>
      </c>
      <c r="AC4586" t="s">
        <v>87</v>
      </c>
      <c r="AD4586">
        <v>99.34999999999999</v>
      </c>
      <c r="AE4586">
        <v>4749.15</v>
      </c>
      <c r="AF4586">
        <v>0</v>
      </c>
      <c r="AG4586">
        <v>0</v>
      </c>
      <c r="AH4586">
        <v>1473.45</v>
      </c>
      <c r="AI4586">
        <v>6222.6</v>
      </c>
      <c r="AJ4586" t="s">
        <v>88</v>
      </c>
      <c r="AK4586" t="s">
        <v>89</v>
      </c>
      <c r="AL4586" t="s">
        <v>90</v>
      </c>
      <c r="AM4586">
        <v>1</v>
      </c>
      <c r="AN4586">
        <v>0</v>
      </c>
      <c r="AO4586">
        <v>0</v>
      </c>
      <c r="AP4586" t="s">
        <v>176</v>
      </c>
      <c r="AQ4586" t="s">
        <v>124</v>
      </c>
      <c r="AR4586" t="s">
        <v>105</v>
      </c>
      <c r="AS4586">
        <v>5</v>
      </c>
      <c r="AT4586">
        <v>30568</v>
      </c>
      <c r="AU4586">
        <v>1</v>
      </c>
      <c r="AV4586">
        <v>1</v>
      </c>
      <c r="AW4586">
        <v>0</v>
      </c>
      <c r="AX4586">
        <v>99.34999999999999</v>
      </c>
      <c r="AY4586">
        <v>5</v>
      </c>
      <c r="AZ4586" t="s">
        <v>177</v>
      </c>
      <c r="BA4586">
        <v>5</v>
      </c>
      <c r="BB4586" t="s">
        <v>80</v>
      </c>
      <c r="BC4586">
        <v>2</v>
      </c>
    </row>
    <row r="4587" spans="1:55">
      <c r="A4587" t="s">
        <v>8659</v>
      </c>
      <c r="B4587" t="s">
        <v>73</v>
      </c>
      <c r="C4587">
        <v>32</v>
      </c>
      <c r="D4587" t="s">
        <v>57</v>
      </c>
      <c r="E4587">
        <v>0</v>
      </c>
      <c r="F4587" t="s">
        <v>989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59</v>
      </c>
      <c r="M4587" t="s">
        <v>57</v>
      </c>
      <c r="N4587" t="s">
        <v>7323</v>
      </c>
      <c r="O4587" t="s">
        <v>61</v>
      </c>
      <c r="P4587" t="s">
        <v>61</v>
      </c>
      <c r="Q4587" t="s">
        <v>143</v>
      </c>
      <c r="R4587" t="s">
        <v>143</v>
      </c>
      <c r="S4587" t="s">
        <v>143</v>
      </c>
      <c r="T4587" t="s">
        <v>143</v>
      </c>
      <c r="U4587" t="s">
        <v>143</v>
      </c>
      <c r="V4587" t="s">
        <v>143</v>
      </c>
      <c r="W4587" t="s">
        <v>143</v>
      </c>
      <c r="X4587" t="s">
        <v>143</v>
      </c>
      <c r="Y4587" t="s">
        <v>143</v>
      </c>
      <c r="Z4587" t="s">
        <v>143</v>
      </c>
      <c r="AA4587" t="s">
        <v>64</v>
      </c>
      <c r="AB4587" t="s">
        <v>57</v>
      </c>
      <c r="AC4587" t="s">
        <v>87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170</v>
      </c>
      <c r="AM4587">
        <v>0</v>
      </c>
      <c r="AN4587">
        <v>0</v>
      </c>
      <c r="AO4587">
        <v>1</v>
      </c>
      <c r="AP4587" t="s">
        <v>91</v>
      </c>
      <c r="AQ4587" t="s">
        <v>68</v>
      </c>
      <c r="AR4587" t="s">
        <v>79</v>
      </c>
      <c r="AT4587">
        <v>40376</v>
      </c>
      <c r="AU4587">
        <v>0</v>
      </c>
      <c r="AX4587">
        <v>0</v>
      </c>
      <c r="AY4587">
        <v>1</v>
      </c>
      <c r="AZ4587" t="s">
        <v>94</v>
      </c>
      <c r="BA4587">
        <v>4</v>
      </c>
      <c r="BB4587" t="s">
        <v>80</v>
      </c>
      <c r="BC4587">
        <v>2</v>
      </c>
    </row>
    <row r="4588" spans="1:55">
      <c r="A4588" t="s">
        <v>8660</v>
      </c>
      <c r="B4588" t="s">
        <v>56</v>
      </c>
      <c r="C4588">
        <v>35</v>
      </c>
      <c r="D4588" t="s">
        <v>57</v>
      </c>
      <c r="E4588">
        <v>0</v>
      </c>
      <c r="F4588" t="s">
        <v>6345</v>
      </c>
      <c r="G4588">
        <v>93420</v>
      </c>
      <c r="H4588">
        <v>35.176236</v>
      </c>
      <c r="I4588">
        <v>-120.483243</v>
      </c>
      <c r="J4588">
        <v>5</v>
      </c>
      <c r="K4588">
        <v>4</v>
      </c>
      <c r="L4588" t="s">
        <v>59</v>
      </c>
      <c r="M4588" t="s">
        <v>57</v>
      </c>
      <c r="N4588" t="s">
        <v>3978</v>
      </c>
      <c r="O4588" t="s">
        <v>61</v>
      </c>
      <c r="P4588" t="s">
        <v>61</v>
      </c>
      <c r="Q4588" t="s">
        <v>143</v>
      </c>
      <c r="R4588" t="s">
        <v>143</v>
      </c>
      <c r="S4588" t="s">
        <v>143</v>
      </c>
      <c r="T4588" t="s">
        <v>143</v>
      </c>
      <c r="U4588" t="s">
        <v>143</v>
      </c>
      <c r="V4588" t="s">
        <v>143</v>
      </c>
      <c r="W4588" t="s">
        <v>143</v>
      </c>
      <c r="X4588" t="s">
        <v>143</v>
      </c>
      <c r="Y4588" t="s">
        <v>143</v>
      </c>
      <c r="Z4588" t="s">
        <v>143</v>
      </c>
      <c r="AA4588" t="s">
        <v>77</v>
      </c>
      <c r="AB4588" t="s">
        <v>61</v>
      </c>
      <c r="AC4588" t="s">
        <v>87</v>
      </c>
      <c r="AD4588">
        <v>20.15</v>
      </c>
      <c r="AE4588">
        <v>91.40000000000001</v>
      </c>
      <c r="AF4588">
        <v>0</v>
      </c>
      <c r="AG4588">
        <v>0</v>
      </c>
      <c r="AH4588">
        <v>183.36</v>
      </c>
      <c r="AI4588">
        <v>274.76</v>
      </c>
      <c r="AJ4588" t="s">
        <v>66</v>
      </c>
      <c r="AM4588">
        <v>0</v>
      </c>
      <c r="AN4588">
        <v>1</v>
      </c>
      <c r="AO4588">
        <v>0</v>
      </c>
      <c r="AP4588" t="s">
        <v>91</v>
      </c>
      <c r="AQ4588" t="s">
        <v>68</v>
      </c>
      <c r="AR4588" t="s">
        <v>182</v>
      </c>
      <c r="AT4588">
        <v>24499</v>
      </c>
      <c r="AU4588">
        <v>1</v>
      </c>
      <c r="AV4588">
        <v>0</v>
      </c>
      <c r="AW4588">
        <v>1</v>
      </c>
      <c r="AX4588">
        <v>0</v>
      </c>
      <c r="AY4588">
        <v>1</v>
      </c>
      <c r="AZ4588" t="s">
        <v>94</v>
      </c>
      <c r="BA4588">
        <v>7</v>
      </c>
      <c r="BB4588" t="s">
        <v>95</v>
      </c>
      <c r="BC4588">
        <v>1</v>
      </c>
    </row>
    <row r="4589" spans="1:55">
      <c r="A4589" t="s">
        <v>8661</v>
      </c>
      <c r="B4589" t="s">
        <v>73</v>
      </c>
      <c r="C4589">
        <v>22</v>
      </c>
      <c r="D4589" t="s">
        <v>57</v>
      </c>
      <c r="E4589">
        <v>2</v>
      </c>
      <c r="F4589" t="s">
        <v>252</v>
      </c>
      <c r="G4589">
        <v>92126</v>
      </c>
      <c r="H4589">
        <v>32.886925</v>
      </c>
      <c r="I4589">
        <v>-117.152162</v>
      </c>
      <c r="J4589">
        <v>5</v>
      </c>
      <c r="K4589">
        <v>16</v>
      </c>
      <c r="L4589" t="s">
        <v>98</v>
      </c>
      <c r="M4589" t="s">
        <v>57</v>
      </c>
      <c r="N4589" t="s">
        <v>8662</v>
      </c>
      <c r="O4589" t="s">
        <v>57</v>
      </c>
      <c r="P4589" t="s">
        <v>57</v>
      </c>
      <c r="Q4589" t="s">
        <v>135</v>
      </c>
      <c r="R4589" t="s">
        <v>147</v>
      </c>
      <c r="S4589" t="s">
        <v>57</v>
      </c>
      <c r="T4589" t="s">
        <v>57</v>
      </c>
      <c r="U4589" t="s">
        <v>61</v>
      </c>
      <c r="V4589" t="s">
        <v>57</v>
      </c>
      <c r="W4589" t="s">
        <v>57</v>
      </c>
      <c r="X4589" t="s">
        <v>57</v>
      </c>
      <c r="Y4589" t="s">
        <v>57</v>
      </c>
      <c r="Z4589" t="s">
        <v>57</v>
      </c>
      <c r="AA4589" t="s">
        <v>77</v>
      </c>
      <c r="AB4589" t="s">
        <v>61</v>
      </c>
      <c r="AC4589" t="s">
        <v>87</v>
      </c>
      <c r="AD4589">
        <v>84.90000000000001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66</v>
      </c>
      <c r="AM4589">
        <v>0</v>
      </c>
      <c r="AN4589">
        <v>1</v>
      </c>
      <c r="AO4589">
        <v>0</v>
      </c>
      <c r="AP4589" t="s">
        <v>103</v>
      </c>
      <c r="AQ4589" t="s">
        <v>116</v>
      </c>
      <c r="AR4589" t="s">
        <v>93</v>
      </c>
      <c r="AS4589">
        <v>7</v>
      </c>
      <c r="AT4589">
        <v>74232</v>
      </c>
      <c r="AU4589">
        <v>1</v>
      </c>
      <c r="AV4589">
        <v>0</v>
      </c>
      <c r="AW4589">
        <v>1</v>
      </c>
      <c r="AX4589">
        <v>0</v>
      </c>
      <c r="AY4589">
        <v>3</v>
      </c>
      <c r="AZ4589" t="s">
        <v>106</v>
      </c>
      <c r="BA4589">
        <v>3</v>
      </c>
      <c r="BB4589" t="s">
        <v>126</v>
      </c>
      <c r="BC4589">
        <v>3</v>
      </c>
    </row>
    <row r="4590" spans="1:55">
      <c r="A4590" t="s">
        <v>8663</v>
      </c>
      <c r="B4590" t="s">
        <v>73</v>
      </c>
      <c r="C4590">
        <v>61</v>
      </c>
      <c r="D4590" t="s">
        <v>61</v>
      </c>
      <c r="E4590">
        <v>0</v>
      </c>
      <c r="F4590" t="s">
        <v>785</v>
      </c>
      <c r="G4590">
        <v>91423</v>
      </c>
      <c r="H4590">
        <v>34.146957</v>
      </c>
      <c r="I4590">
        <v>-118.432138</v>
      </c>
      <c r="J4590">
        <v>0</v>
      </c>
      <c r="K4590">
        <v>2</v>
      </c>
      <c r="L4590" t="s">
        <v>83</v>
      </c>
      <c r="M4590" t="s">
        <v>57</v>
      </c>
      <c r="N4590" t="s">
        <v>1682</v>
      </c>
      <c r="O4590" t="s">
        <v>57</v>
      </c>
      <c r="P4590" t="s">
        <v>57</v>
      </c>
      <c r="Q4590" t="s">
        <v>85</v>
      </c>
      <c r="R4590" t="s">
        <v>86</v>
      </c>
      <c r="S4590" t="s">
        <v>61</v>
      </c>
      <c r="T4590" t="s">
        <v>61</v>
      </c>
      <c r="U4590" t="s">
        <v>61</v>
      </c>
      <c r="V4590" t="s">
        <v>61</v>
      </c>
      <c r="W4590" t="s">
        <v>61</v>
      </c>
      <c r="X4590" t="s">
        <v>57</v>
      </c>
      <c r="Y4590" t="s">
        <v>57</v>
      </c>
      <c r="Z4590" t="s">
        <v>57</v>
      </c>
      <c r="AA4590" t="s">
        <v>77</v>
      </c>
      <c r="AB4590" t="s">
        <v>57</v>
      </c>
      <c r="AC4590" t="s">
        <v>87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88</v>
      </c>
      <c r="AK4590" t="s">
        <v>205</v>
      </c>
      <c r="AL4590" t="s">
        <v>329</v>
      </c>
      <c r="AM4590">
        <v>1</v>
      </c>
      <c r="AN4590">
        <v>0</v>
      </c>
      <c r="AO4590">
        <v>0</v>
      </c>
      <c r="AP4590" t="s">
        <v>91</v>
      </c>
      <c r="AQ4590" t="s">
        <v>124</v>
      </c>
      <c r="AR4590" t="s">
        <v>93</v>
      </c>
      <c r="AS4590">
        <v>3</v>
      </c>
      <c r="AT4590">
        <v>29387</v>
      </c>
      <c r="AU4590">
        <v>1</v>
      </c>
      <c r="AV4590">
        <v>1</v>
      </c>
      <c r="AW4590">
        <v>0</v>
      </c>
      <c r="AX4590">
        <v>86</v>
      </c>
      <c r="AY4590">
        <v>1</v>
      </c>
      <c r="AZ4590" t="s">
        <v>94</v>
      </c>
      <c r="BA4590">
        <v>10</v>
      </c>
      <c r="BB4590" t="s">
        <v>95</v>
      </c>
      <c r="BC4590">
        <v>1</v>
      </c>
    </row>
    <row r="4591" spans="1:55">
      <c r="A4591" t="s">
        <v>8664</v>
      </c>
      <c r="B4591" t="s">
        <v>56</v>
      </c>
      <c r="C4591">
        <v>47</v>
      </c>
      <c r="D4591" t="s">
        <v>57</v>
      </c>
      <c r="E4591">
        <v>0</v>
      </c>
      <c r="F4591" t="s">
        <v>4672</v>
      </c>
      <c r="G4591">
        <v>95554</v>
      </c>
      <c r="H4591">
        <v>40.267158</v>
      </c>
      <c r="I4591">
        <v>-123.805913</v>
      </c>
      <c r="J4591">
        <v>6</v>
      </c>
      <c r="K4591">
        <v>23</v>
      </c>
      <c r="L4591" t="s">
        <v>98</v>
      </c>
      <c r="M4591" t="s">
        <v>57</v>
      </c>
      <c r="N4591" t="s">
        <v>8274</v>
      </c>
      <c r="O4591" t="s">
        <v>61</v>
      </c>
      <c r="P4591" t="s">
        <v>57</v>
      </c>
      <c r="Q4591" t="s">
        <v>62</v>
      </c>
      <c r="R4591" t="s">
        <v>100</v>
      </c>
      <c r="S4591" t="s">
        <v>61</v>
      </c>
      <c r="T4591" t="s">
        <v>61</v>
      </c>
      <c r="U4591" t="s">
        <v>57</v>
      </c>
      <c r="V4591" t="s">
        <v>57</v>
      </c>
      <c r="W4591" t="s">
        <v>61</v>
      </c>
      <c r="X4591" t="s">
        <v>61</v>
      </c>
      <c r="Y4591" t="s">
        <v>61</v>
      </c>
      <c r="Z4591" t="s">
        <v>57</v>
      </c>
      <c r="AA4591" t="s">
        <v>77</v>
      </c>
      <c r="AB4591" t="s">
        <v>61</v>
      </c>
      <c r="AC4591" t="s">
        <v>87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66</v>
      </c>
      <c r="AM4591">
        <v>0</v>
      </c>
      <c r="AN4591">
        <v>1</v>
      </c>
      <c r="AO4591">
        <v>0</v>
      </c>
      <c r="AP4591" t="s">
        <v>103</v>
      </c>
      <c r="AQ4591" t="s">
        <v>78</v>
      </c>
      <c r="AR4591" t="s">
        <v>69</v>
      </c>
      <c r="AS4591">
        <v>3</v>
      </c>
      <c r="AT4591">
        <v>644</v>
      </c>
      <c r="AU4591">
        <v>1</v>
      </c>
      <c r="AV4591">
        <v>0</v>
      </c>
      <c r="AW4591">
        <v>1</v>
      </c>
      <c r="AX4591">
        <v>0</v>
      </c>
      <c r="AY4591">
        <v>3</v>
      </c>
      <c r="AZ4591" t="s">
        <v>106</v>
      </c>
      <c r="BA4591">
        <v>4</v>
      </c>
      <c r="BB4591" t="s">
        <v>80</v>
      </c>
      <c r="BC4591">
        <v>2</v>
      </c>
    </row>
    <row r="4592" spans="1:55">
      <c r="A4592" t="s">
        <v>8665</v>
      </c>
      <c r="B4592" t="s">
        <v>73</v>
      </c>
      <c r="C4592">
        <v>57</v>
      </c>
      <c r="D4592" t="s">
        <v>57</v>
      </c>
      <c r="E4592">
        <v>1</v>
      </c>
      <c r="F4592" t="s">
        <v>4808</v>
      </c>
      <c r="G4592">
        <v>93669</v>
      </c>
      <c r="H4592">
        <v>37.287758</v>
      </c>
      <c r="I4592">
        <v>-119.548156</v>
      </c>
      <c r="J4592">
        <v>6</v>
      </c>
      <c r="K4592">
        <v>12</v>
      </c>
      <c r="L4592" t="s">
        <v>59</v>
      </c>
      <c r="M4592" t="s">
        <v>57</v>
      </c>
      <c r="N4592" t="s">
        <v>4240</v>
      </c>
      <c r="O4592" t="s">
        <v>61</v>
      </c>
      <c r="P4592" t="s">
        <v>61</v>
      </c>
      <c r="Q4592" t="s">
        <v>143</v>
      </c>
      <c r="R4592" t="s">
        <v>143</v>
      </c>
      <c r="S4592" t="s">
        <v>143</v>
      </c>
      <c r="T4592" t="s">
        <v>143</v>
      </c>
      <c r="U4592" t="s">
        <v>143</v>
      </c>
      <c r="V4592" t="s">
        <v>143</v>
      </c>
      <c r="W4592" t="s">
        <v>143</v>
      </c>
      <c r="X4592" t="s">
        <v>143</v>
      </c>
      <c r="Y4592" t="s">
        <v>143</v>
      </c>
      <c r="Z4592" t="s">
        <v>143</v>
      </c>
      <c r="AA4592" t="s">
        <v>77</v>
      </c>
      <c r="AB4592" t="s">
        <v>61</v>
      </c>
      <c r="AC4592" t="s">
        <v>65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66</v>
      </c>
      <c r="AM4592">
        <v>0</v>
      </c>
      <c r="AN4592">
        <v>1</v>
      </c>
      <c r="AO4592">
        <v>0</v>
      </c>
      <c r="AP4592" t="s">
        <v>67</v>
      </c>
      <c r="AQ4592" t="s">
        <v>92</v>
      </c>
      <c r="AR4592" t="s">
        <v>182</v>
      </c>
      <c r="AT4592">
        <v>327</v>
      </c>
      <c r="AU4592">
        <v>1</v>
      </c>
      <c r="AV4592">
        <v>0</v>
      </c>
      <c r="AW4592">
        <v>1</v>
      </c>
      <c r="AX4592">
        <v>0</v>
      </c>
      <c r="AY4592">
        <v>2</v>
      </c>
      <c r="AZ4592" t="s">
        <v>70</v>
      </c>
      <c r="BA4592">
        <v>3</v>
      </c>
      <c r="BB4592" t="s">
        <v>126</v>
      </c>
      <c r="BC4592">
        <v>3</v>
      </c>
    </row>
    <row r="4593" spans="1:55">
      <c r="A4593" t="s">
        <v>8666</v>
      </c>
      <c r="B4593" t="s">
        <v>56</v>
      </c>
      <c r="C4593">
        <v>63</v>
      </c>
      <c r="D4593" t="s">
        <v>57</v>
      </c>
      <c r="E4593">
        <v>1</v>
      </c>
      <c r="F4593" t="s">
        <v>4003</v>
      </c>
      <c r="G4593">
        <v>93512</v>
      </c>
      <c r="H4593">
        <v>37.653947</v>
      </c>
      <c r="I4593">
        <v>-118.231443</v>
      </c>
      <c r="J4593">
        <v>5</v>
      </c>
      <c r="K4593">
        <v>15</v>
      </c>
      <c r="L4593" t="s">
        <v>59</v>
      </c>
      <c r="M4593" t="s">
        <v>57</v>
      </c>
      <c r="N4593" t="s">
        <v>3803</v>
      </c>
      <c r="O4593" t="s">
        <v>61</v>
      </c>
      <c r="P4593" t="s">
        <v>57</v>
      </c>
      <c r="Q4593" t="s">
        <v>135</v>
      </c>
      <c r="R4593" t="s">
        <v>318</v>
      </c>
      <c r="S4593" t="s">
        <v>61</v>
      </c>
      <c r="T4593" t="s">
        <v>57</v>
      </c>
      <c r="U4593" t="s">
        <v>57</v>
      </c>
      <c r="V4593" t="s">
        <v>57</v>
      </c>
      <c r="W4593" t="s">
        <v>57</v>
      </c>
      <c r="X4593" t="s">
        <v>57</v>
      </c>
      <c r="Y4593" t="s">
        <v>57</v>
      </c>
      <c r="Z4593" t="s">
        <v>57</v>
      </c>
      <c r="AA4593" t="s">
        <v>77</v>
      </c>
      <c r="AB4593" t="s">
        <v>61</v>
      </c>
      <c r="AC4593" t="s">
        <v>87</v>
      </c>
      <c r="AD4593">
        <v>76.5</v>
      </c>
      <c r="AE4593">
        <v>1155.6</v>
      </c>
      <c r="AF4593">
        <v>0</v>
      </c>
      <c r="AG4593">
        <v>0</v>
      </c>
      <c r="AH4593">
        <v>596.55</v>
      </c>
      <c r="AI4593">
        <v>1752.15</v>
      </c>
      <c r="AJ4593" t="s">
        <v>66</v>
      </c>
      <c r="AM4593">
        <v>0</v>
      </c>
      <c r="AN4593">
        <v>1</v>
      </c>
      <c r="AO4593">
        <v>0</v>
      </c>
      <c r="AP4593" t="s">
        <v>103</v>
      </c>
      <c r="AQ4593" t="s">
        <v>124</v>
      </c>
      <c r="AR4593" t="s">
        <v>93</v>
      </c>
      <c r="AS4593">
        <v>7</v>
      </c>
      <c r="AT4593">
        <v>340</v>
      </c>
      <c r="AU4593">
        <v>1</v>
      </c>
      <c r="AV4593">
        <v>0</v>
      </c>
      <c r="AW4593">
        <v>1</v>
      </c>
      <c r="AX4593">
        <v>0</v>
      </c>
      <c r="AY4593">
        <v>3</v>
      </c>
      <c r="AZ4593" t="s">
        <v>106</v>
      </c>
      <c r="BA4593">
        <v>3</v>
      </c>
      <c r="BB4593" t="s">
        <v>126</v>
      </c>
      <c r="BC4593">
        <v>3</v>
      </c>
    </row>
    <row r="4594" spans="1:55">
      <c r="A4594" t="s">
        <v>8667</v>
      </c>
      <c r="B4594" t="s">
        <v>73</v>
      </c>
      <c r="C4594">
        <v>47</v>
      </c>
      <c r="D4594" t="s">
        <v>57</v>
      </c>
      <c r="E4594">
        <v>0</v>
      </c>
      <c r="F4594" t="s">
        <v>4562</v>
      </c>
      <c r="G4594">
        <v>95978</v>
      </c>
      <c r="H4594">
        <v>39.904002</v>
      </c>
      <c r="I4594">
        <v>-121.527823</v>
      </c>
      <c r="J4594">
        <v>7</v>
      </c>
      <c r="K4594">
        <v>32</v>
      </c>
      <c r="L4594" t="s">
        <v>59</v>
      </c>
      <c r="M4594" t="s">
        <v>57</v>
      </c>
      <c r="N4594" t="s">
        <v>4105</v>
      </c>
      <c r="O4594" t="s">
        <v>61</v>
      </c>
      <c r="P4594" t="s">
        <v>57</v>
      </c>
      <c r="Q4594" t="s">
        <v>135</v>
      </c>
      <c r="R4594" t="s">
        <v>391</v>
      </c>
      <c r="S4594" t="s">
        <v>57</v>
      </c>
      <c r="T4594" t="s">
        <v>57</v>
      </c>
      <c r="U4594" t="s">
        <v>61</v>
      </c>
      <c r="V4594" t="s">
        <v>57</v>
      </c>
      <c r="W4594" t="s">
        <v>61</v>
      </c>
      <c r="X4594" t="s">
        <v>57</v>
      </c>
      <c r="Y4594" t="s">
        <v>57</v>
      </c>
      <c r="Z4594" t="s">
        <v>57</v>
      </c>
      <c r="AA4594" t="s">
        <v>64</v>
      </c>
      <c r="AB4594" t="s">
        <v>61</v>
      </c>
      <c r="AC4594" t="s">
        <v>65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66</v>
      </c>
      <c r="AM4594">
        <v>0</v>
      </c>
      <c r="AN4594">
        <v>1</v>
      </c>
      <c r="AO4594">
        <v>0</v>
      </c>
      <c r="AP4594" t="s">
        <v>164</v>
      </c>
      <c r="AQ4594" t="s">
        <v>78</v>
      </c>
      <c r="AR4594" t="s">
        <v>93</v>
      </c>
      <c r="AS4594">
        <v>6</v>
      </c>
      <c r="AT4594">
        <v>28</v>
      </c>
      <c r="AU4594">
        <v>1</v>
      </c>
      <c r="AV4594">
        <v>0</v>
      </c>
      <c r="AW4594">
        <v>1</v>
      </c>
      <c r="AX4594">
        <v>0</v>
      </c>
      <c r="AY4594">
        <v>4</v>
      </c>
      <c r="AZ4594" t="s">
        <v>165</v>
      </c>
      <c r="BA4594">
        <v>1</v>
      </c>
      <c r="BB4594" t="s">
        <v>71</v>
      </c>
      <c r="BC4594">
        <v>4</v>
      </c>
    </row>
    <row r="4595" spans="1:55">
      <c r="A4595" t="s">
        <v>8668</v>
      </c>
      <c r="B4595" t="s">
        <v>73</v>
      </c>
      <c r="C4595">
        <v>41</v>
      </c>
      <c r="D4595" t="s">
        <v>61</v>
      </c>
      <c r="E4595">
        <v>0</v>
      </c>
      <c r="F4595" t="s">
        <v>1776</v>
      </c>
      <c r="G4595">
        <v>95245</v>
      </c>
      <c r="H4595">
        <v>38.304194</v>
      </c>
      <c r="I4595">
        <v>-120.592431</v>
      </c>
      <c r="J4595">
        <v>0</v>
      </c>
      <c r="K4595">
        <v>25</v>
      </c>
      <c r="L4595" t="s">
        <v>216</v>
      </c>
      <c r="M4595" t="s">
        <v>57</v>
      </c>
      <c r="N4595" t="s">
        <v>8669</v>
      </c>
      <c r="O4595" t="s">
        <v>61</v>
      </c>
      <c r="P4595" t="s">
        <v>61</v>
      </c>
      <c r="Q4595" t="s">
        <v>143</v>
      </c>
      <c r="R4595" t="s">
        <v>143</v>
      </c>
      <c r="S4595" t="s">
        <v>143</v>
      </c>
      <c r="T4595" t="s">
        <v>143</v>
      </c>
      <c r="U4595" t="s">
        <v>143</v>
      </c>
      <c r="V4595" t="s">
        <v>143</v>
      </c>
      <c r="W4595" t="s">
        <v>143</v>
      </c>
      <c r="X4595" t="s">
        <v>143</v>
      </c>
      <c r="Y4595" t="s">
        <v>143</v>
      </c>
      <c r="Z4595" t="s">
        <v>143</v>
      </c>
      <c r="AA4595" t="s">
        <v>64</v>
      </c>
      <c r="AB4595" t="s">
        <v>61</v>
      </c>
      <c r="AC4595" t="s">
        <v>65</v>
      </c>
      <c r="AD4595">
        <v>19.9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66</v>
      </c>
      <c r="AM4595">
        <v>0</v>
      </c>
      <c r="AN4595">
        <v>1</v>
      </c>
      <c r="AO4595">
        <v>0</v>
      </c>
      <c r="AP4595" t="s">
        <v>164</v>
      </c>
      <c r="AQ4595" t="s">
        <v>78</v>
      </c>
      <c r="AR4595" t="s">
        <v>182</v>
      </c>
      <c r="AT4595">
        <v>2718</v>
      </c>
      <c r="AU4595">
        <v>1</v>
      </c>
      <c r="AV4595">
        <v>0</v>
      </c>
      <c r="AW4595">
        <v>1</v>
      </c>
      <c r="AX4595">
        <v>0</v>
      </c>
      <c r="AY4595">
        <v>4</v>
      </c>
      <c r="AZ4595" t="s">
        <v>165</v>
      </c>
      <c r="BA4595">
        <v>2</v>
      </c>
      <c r="BB4595" t="s">
        <v>126</v>
      </c>
      <c r="BC4595">
        <v>3</v>
      </c>
    </row>
    <row r="4596" spans="1:55">
      <c r="A4596" t="s">
        <v>8670</v>
      </c>
      <c r="B4596" t="s">
        <v>73</v>
      </c>
      <c r="C4596">
        <v>26</v>
      </c>
      <c r="D4596" t="s">
        <v>57</v>
      </c>
      <c r="E4596">
        <v>2</v>
      </c>
      <c r="F4596" t="s">
        <v>1522</v>
      </c>
      <c r="G4596">
        <v>92805</v>
      </c>
      <c r="H4596">
        <v>33.830209</v>
      </c>
      <c r="I4596">
        <v>-117.906099</v>
      </c>
      <c r="J4596">
        <v>2</v>
      </c>
      <c r="K4596">
        <v>36</v>
      </c>
      <c r="L4596" t="s">
        <v>59</v>
      </c>
      <c r="M4596" t="s">
        <v>57</v>
      </c>
      <c r="N4596" t="s">
        <v>8671</v>
      </c>
      <c r="O4596" t="s">
        <v>61</v>
      </c>
      <c r="P4596" t="s">
        <v>61</v>
      </c>
      <c r="Q4596" t="s">
        <v>143</v>
      </c>
      <c r="R4596" t="s">
        <v>143</v>
      </c>
      <c r="S4596" t="s">
        <v>143</v>
      </c>
      <c r="T4596" t="s">
        <v>143</v>
      </c>
      <c r="U4596" t="s">
        <v>143</v>
      </c>
      <c r="V4596" t="s">
        <v>143</v>
      </c>
      <c r="W4596" t="s">
        <v>143</v>
      </c>
      <c r="X4596" t="s">
        <v>143</v>
      </c>
      <c r="Y4596" t="s">
        <v>143</v>
      </c>
      <c r="Z4596" t="s">
        <v>143</v>
      </c>
      <c r="AA4596" t="s">
        <v>122</v>
      </c>
      <c r="AB4596" t="s">
        <v>61</v>
      </c>
      <c r="AC4596" t="s">
        <v>65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66</v>
      </c>
      <c r="AM4596">
        <v>0</v>
      </c>
      <c r="AN4596">
        <v>1</v>
      </c>
      <c r="AO4596">
        <v>0</v>
      </c>
      <c r="AP4596" t="s">
        <v>164</v>
      </c>
      <c r="AQ4596" t="s">
        <v>116</v>
      </c>
      <c r="AR4596" t="s">
        <v>182</v>
      </c>
      <c r="AT4596">
        <v>68802</v>
      </c>
      <c r="AU4596">
        <v>1</v>
      </c>
      <c r="AV4596">
        <v>0</v>
      </c>
      <c r="AW4596">
        <v>1</v>
      </c>
      <c r="AX4596">
        <v>0</v>
      </c>
      <c r="AY4596">
        <v>4</v>
      </c>
      <c r="AZ4596" t="s">
        <v>165</v>
      </c>
      <c r="BA4596">
        <v>0</v>
      </c>
      <c r="BB4596" t="s">
        <v>71</v>
      </c>
      <c r="BC4596">
        <v>4</v>
      </c>
    </row>
    <row r="4597" spans="1:55">
      <c r="A4597" t="s">
        <v>8672</v>
      </c>
      <c r="B4597" t="s">
        <v>56</v>
      </c>
      <c r="C4597">
        <v>46</v>
      </c>
      <c r="D4597" t="s">
        <v>57</v>
      </c>
      <c r="E4597">
        <v>1</v>
      </c>
      <c r="F4597" t="s">
        <v>7141</v>
      </c>
      <c r="G4597">
        <v>92007</v>
      </c>
      <c r="H4597">
        <v>33.015866</v>
      </c>
      <c r="I4597">
        <v>-117.272254</v>
      </c>
      <c r="J4597">
        <v>0</v>
      </c>
      <c r="K4597">
        <v>72</v>
      </c>
      <c r="L4597" t="s">
        <v>59</v>
      </c>
      <c r="M4597" t="s">
        <v>57</v>
      </c>
      <c r="N4597" t="s">
        <v>6430</v>
      </c>
      <c r="O4597" t="s">
        <v>61</v>
      </c>
      <c r="P4597" t="s">
        <v>57</v>
      </c>
      <c r="Q4597" t="s">
        <v>62</v>
      </c>
      <c r="R4597" t="s">
        <v>136</v>
      </c>
      <c r="S4597" t="s">
        <v>57</v>
      </c>
      <c r="T4597" t="s">
        <v>57</v>
      </c>
      <c r="U4597" t="s">
        <v>57</v>
      </c>
      <c r="V4597" t="s">
        <v>57</v>
      </c>
      <c r="W4597" t="s">
        <v>57</v>
      </c>
      <c r="X4597" t="s">
        <v>57</v>
      </c>
      <c r="Y4597" t="s">
        <v>57</v>
      </c>
      <c r="Z4597" t="s">
        <v>57</v>
      </c>
      <c r="AA4597" t="s">
        <v>122</v>
      </c>
      <c r="AB4597" t="s">
        <v>61</v>
      </c>
      <c r="AC4597" t="s">
        <v>87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8730.559999999999</v>
      </c>
      <c r="AJ4597" t="s">
        <v>66</v>
      </c>
      <c r="AM4597">
        <v>0</v>
      </c>
      <c r="AN4597">
        <v>1</v>
      </c>
      <c r="AO4597">
        <v>0</v>
      </c>
      <c r="AP4597" t="s">
        <v>123</v>
      </c>
      <c r="AQ4597" t="s">
        <v>78</v>
      </c>
      <c r="AR4597" t="s">
        <v>93</v>
      </c>
      <c r="AS4597">
        <v>8</v>
      </c>
      <c r="AT4597">
        <v>10375</v>
      </c>
      <c r="AU4597">
        <v>1</v>
      </c>
      <c r="AV4597">
        <v>0</v>
      </c>
      <c r="AW4597">
        <v>1</v>
      </c>
      <c r="AX4597">
        <v>0</v>
      </c>
      <c r="AY4597">
        <v>6</v>
      </c>
      <c r="AZ4597" t="s">
        <v>125</v>
      </c>
      <c r="BA4597">
        <v>0</v>
      </c>
      <c r="BB4597" t="s">
        <v>71</v>
      </c>
      <c r="BC4597">
        <v>4</v>
      </c>
    </row>
    <row r="4598" spans="1:55">
      <c r="A4598" t="s">
        <v>8673</v>
      </c>
      <c r="B4598" t="s">
        <v>73</v>
      </c>
      <c r="C4598">
        <v>57</v>
      </c>
      <c r="D4598" t="s">
        <v>61</v>
      </c>
      <c r="E4598">
        <v>0</v>
      </c>
      <c r="F4598" t="s">
        <v>627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59</v>
      </c>
      <c r="M4598" t="s">
        <v>57</v>
      </c>
      <c r="N4598" t="s">
        <v>3874</v>
      </c>
      <c r="O4598" t="s">
        <v>61</v>
      </c>
      <c r="P4598" t="s">
        <v>57</v>
      </c>
      <c r="Q4598" t="s">
        <v>85</v>
      </c>
      <c r="R4598" t="s">
        <v>1317</v>
      </c>
      <c r="S4598" t="s">
        <v>57</v>
      </c>
      <c r="T4598" t="s">
        <v>57</v>
      </c>
      <c r="U4598" t="s">
        <v>57</v>
      </c>
      <c r="V4598" t="s">
        <v>57</v>
      </c>
      <c r="W4598" t="s">
        <v>57</v>
      </c>
      <c r="X4598" t="s">
        <v>57</v>
      </c>
      <c r="Y4598" t="s">
        <v>57</v>
      </c>
      <c r="Z4598" t="s">
        <v>57</v>
      </c>
      <c r="AA4598" t="s">
        <v>64</v>
      </c>
      <c r="AB4598" t="s">
        <v>61</v>
      </c>
      <c r="AC4598" t="s">
        <v>65</v>
      </c>
      <c r="AD4598">
        <v>112.2</v>
      </c>
      <c r="AE4598">
        <v>5031.85</v>
      </c>
      <c r="AF4598">
        <v>0</v>
      </c>
      <c r="AG4598">
        <v>0</v>
      </c>
      <c r="AH4598">
        <v>1292.4</v>
      </c>
      <c r="AI4598">
        <v>6324.25</v>
      </c>
      <c r="AJ4598" t="s">
        <v>66</v>
      </c>
      <c r="AM4598">
        <v>0</v>
      </c>
      <c r="AN4598">
        <v>1</v>
      </c>
      <c r="AO4598">
        <v>0</v>
      </c>
      <c r="AP4598" t="s">
        <v>176</v>
      </c>
      <c r="AQ4598" t="s">
        <v>92</v>
      </c>
      <c r="AR4598" t="s">
        <v>105</v>
      </c>
      <c r="AS4598">
        <v>8</v>
      </c>
      <c r="AT4598">
        <v>38756</v>
      </c>
      <c r="AU4598">
        <v>1</v>
      </c>
      <c r="AV4598">
        <v>0</v>
      </c>
      <c r="AW4598">
        <v>1</v>
      </c>
      <c r="AX4598">
        <v>0</v>
      </c>
      <c r="AY4598">
        <v>5</v>
      </c>
      <c r="AZ4598" t="s">
        <v>177</v>
      </c>
      <c r="BA4598">
        <v>4</v>
      </c>
      <c r="BB4598" t="s">
        <v>80</v>
      </c>
      <c r="BC4598">
        <v>2</v>
      </c>
    </row>
    <row r="4599" spans="1:55">
      <c r="A4599" t="s">
        <v>8674</v>
      </c>
      <c r="B4599" t="s">
        <v>56</v>
      </c>
      <c r="C4599">
        <v>33</v>
      </c>
      <c r="D4599" t="s">
        <v>61</v>
      </c>
      <c r="E4599">
        <v>0</v>
      </c>
      <c r="F4599" t="s">
        <v>6833</v>
      </c>
      <c r="G4599">
        <v>94517</v>
      </c>
      <c r="H4599">
        <v>37.881842</v>
      </c>
      <c r="I4599">
        <v>-121.848111</v>
      </c>
      <c r="J4599">
        <v>0</v>
      </c>
      <c r="K4599">
        <v>29</v>
      </c>
      <c r="L4599" t="s">
        <v>59</v>
      </c>
      <c r="M4599" t="s">
        <v>57</v>
      </c>
      <c r="N4599" t="s">
        <v>173</v>
      </c>
      <c r="O4599" t="s">
        <v>57</v>
      </c>
      <c r="P4599" t="s">
        <v>57</v>
      </c>
      <c r="Q4599" t="s">
        <v>85</v>
      </c>
      <c r="R4599" t="s">
        <v>160</v>
      </c>
      <c r="S4599" t="s">
        <v>61</v>
      </c>
      <c r="T4599" t="s">
        <v>61</v>
      </c>
      <c r="U4599" t="s">
        <v>57</v>
      </c>
      <c r="V4599" t="s">
        <v>61</v>
      </c>
      <c r="W4599" t="s">
        <v>57</v>
      </c>
      <c r="X4599" t="s">
        <v>57</v>
      </c>
      <c r="Y4599" t="s">
        <v>57</v>
      </c>
      <c r="Z4599" t="s">
        <v>57</v>
      </c>
      <c r="AA4599" t="s">
        <v>77</v>
      </c>
      <c r="AB4599" t="s">
        <v>61</v>
      </c>
      <c r="AC4599" t="s">
        <v>87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66</v>
      </c>
      <c r="AM4599">
        <v>0</v>
      </c>
      <c r="AN4599">
        <v>1</v>
      </c>
      <c r="AO4599">
        <v>0</v>
      </c>
      <c r="AP4599" t="s">
        <v>164</v>
      </c>
      <c r="AQ4599" t="s">
        <v>68</v>
      </c>
      <c r="AR4599" t="s">
        <v>105</v>
      </c>
      <c r="AS4599">
        <v>5</v>
      </c>
      <c r="AT4599">
        <v>14239</v>
      </c>
      <c r="AU4599">
        <v>1</v>
      </c>
      <c r="AV4599">
        <v>0</v>
      </c>
      <c r="AW4599">
        <v>1</v>
      </c>
      <c r="AX4599">
        <v>0</v>
      </c>
      <c r="AY4599">
        <v>4</v>
      </c>
      <c r="AZ4599" t="s">
        <v>165</v>
      </c>
      <c r="BA4599">
        <v>7</v>
      </c>
      <c r="BB4599" t="s">
        <v>95</v>
      </c>
      <c r="BC4599">
        <v>1</v>
      </c>
    </row>
    <row r="4600" spans="1:55">
      <c r="A4600" t="s">
        <v>8675</v>
      </c>
      <c r="B4600" t="s">
        <v>73</v>
      </c>
      <c r="C4600">
        <v>61</v>
      </c>
      <c r="D4600" t="s">
        <v>57</v>
      </c>
      <c r="E4600">
        <v>1</v>
      </c>
      <c r="F4600" t="s">
        <v>971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59</v>
      </c>
      <c r="M4600" t="s">
        <v>61</v>
      </c>
      <c r="N4600" t="s">
        <v>143</v>
      </c>
      <c r="O4600" t="s">
        <v>143</v>
      </c>
      <c r="P4600" t="s">
        <v>57</v>
      </c>
      <c r="Q4600" t="s">
        <v>135</v>
      </c>
      <c r="R4600" t="s">
        <v>313</v>
      </c>
      <c r="S4600" t="s">
        <v>61</v>
      </c>
      <c r="T4600" t="s">
        <v>57</v>
      </c>
      <c r="U4600" t="s">
        <v>57</v>
      </c>
      <c r="V4600" t="s">
        <v>61</v>
      </c>
      <c r="W4600" t="s">
        <v>61</v>
      </c>
      <c r="X4600" t="s">
        <v>61</v>
      </c>
      <c r="Y4600" t="s">
        <v>61</v>
      </c>
      <c r="Z4600" t="s">
        <v>61</v>
      </c>
      <c r="AA4600" t="s">
        <v>64</v>
      </c>
      <c r="AB4600" t="s">
        <v>57</v>
      </c>
      <c r="AC4600" t="s">
        <v>65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66</v>
      </c>
      <c r="AM4600">
        <v>0</v>
      </c>
      <c r="AN4600">
        <v>1</v>
      </c>
      <c r="AO4600">
        <v>0</v>
      </c>
      <c r="AP4600" t="s">
        <v>123</v>
      </c>
      <c r="AQ4600" t="s">
        <v>124</v>
      </c>
      <c r="AR4600" t="s">
        <v>137</v>
      </c>
      <c r="AS4600">
        <v>2</v>
      </c>
      <c r="AT4600">
        <v>24492</v>
      </c>
      <c r="AU4600">
        <v>1</v>
      </c>
      <c r="AV4600">
        <v>0</v>
      </c>
      <c r="AW4600">
        <v>1</v>
      </c>
      <c r="AX4600">
        <v>0</v>
      </c>
      <c r="AY4600">
        <v>6</v>
      </c>
      <c r="AZ4600" t="s">
        <v>125</v>
      </c>
      <c r="BA4600">
        <v>0</v>
      </c>
      <c r="BB4600" t="s">
        <v>71</v>
      </c>
      <c r="BC4600">
        <v>4</v>
      </c>
    </row>
    <row r="4601" spans="1:55">
      <c r="A4601" t="s">
        <v>8676</v>
      </c>
      <c r="B4601" t="s">
        <v>73</v>
      </c>
      <c r="C4601">
        <v>31</v>
      </c>
      <c r="D4601" t="s">
        <v>57</v>
      </c>
      <c r="E4601">
        <v>0</v>
      </c>
      <c r="F4601" t="s">
        <v>252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119</v>
      </c>
      <c r="M4601" t="s">
        <v>57</v>
      </c>
      <c r="N4601" t="s">
        <v>6348</v>
      </c>
      <c r="O4601" t="s">
        <v>61</v>
      </c>
      <c r="P4601" t="s">
        <v>57</v>
      </c>
      <c r="Q4601" t="s">
        <v>85</v>
      </c>
      <c r="R4601" t="s">
        <v>423</v>
      </c>
      <c r="S4601" t="s">
        <v>57</v>
      </c>
      <c r="T4601" t="s">
        <v>57</v>
      </c>
      <c r="U4601" t="s">
        <v>61</v>
      </c>
      <c r="V4601" t="s">
        <v>61</v>
      </c>
      <c r="W4601" t="s">
        <v>61</v>
      </c>
      <c r="X4601" t="s">
        <v>57</v>
      </c>
      <c r="Y4601" t="s">
        <v>57</v>
      </c>
      <c r="Z4601" t="s">
        <v>57</v>
      </c>
      <c r="AA4601" t="s">
        <v>64</v>
      </c>
      <c r="AB4601" t="s">
        <v>57</v>
      </c>
      <c r="AC4601" t="s">
        <v>65</v>
      </c>
      <c r="AD4601">
        <v>90.59999999999999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88</v>
      </c>
      <c r="AK4601" t="s">
        <v>89</v>
      </c>
      <c r="AL4601" t="s">
        <v>181</v>
      </c>
      <c r="AM4601">
        <v>1</v>
      </c>
      <c r="AN4601">
        <v>0</v>
      </c>
      <c r="AO4601">
        <v>0</v>
      </c>
      <c r="AP4601" t="s">
        <v>123</v>
      </c>
      <c r="AQ4601" t="s">
        <v>68</v>
      </c>
      <c r="AR4601" t="s">
        <v>105</v>
      </c>
      <c r="AS4601">
        <v>5</v>
      </c>
      <c r="AT4601">
        <v>47224</v>
      </c>
      <c r="AU4601">
        <v>1</v>
      </c>
      <c r="AV4601">
        <v>1</v>
      </c>
      <c r="AW4601">
        <v>0</v>
      </c>
      <c r="AX4601">
        <v>90.59999999999999</v>
      </c>
      <c r="AY4601">
        <v>6</v>
      </c>
      <c r="AZ4601" t="s">
        <v>125</v>
      </c>
      <c r="BA4601">
        <v>3</v>
      </c>
      <c r="BB4601" t="s">
        <v>126</v>
      </c>
      <c r="BC4601">
        <v>3</v>
      </c>
    </row>
    <row r="4602" spans="1:55">
      <c r="A4602" t="s">
        <v>8677</v>
      </c>
      <c r="B4602" t="s">
        <v>73</v>
      </c>
      <c r="C4602">
        <v>47</v>
      </c>
      <c r="D4602" t="s">
        <v>57</v>
      </c>
      <c r="E4602">
        <v>1</v>
      </c>
      <c r="F4602" t="s">
        <v>1831</v>
      </c>
      <c r="G4602">
        <v>91016</v>
      </c>
      <c r="H4602">
        <v>34.1528</v>
      </c>
      <c r="I4602">
        <v>-118.000482</v>
      </c>
      <c r="J4602">
        <v>7</v>
      </c>
      <c r="K4602">
        <v>8</v>
      </c>
      <c r="L4602" t="s">
        <v>59</v>
      </c>
      <c r="M4602" t="s">
        <v>57</v>
      </c>
      <c r="N4602" t="s">
        <v>8027</v>
      </c>
      <c r="O4602" t="s">
        <v>61</v>
      </c>
      <c r="P4602" t="s">
        <v>57</v>
      </c>
      <c r="Q4602" t="s">
        <v>135</v>
      </c>
      <c r="R4602" t="s">
        <v>163</v>
      </c>
      <c r="S4602" t="s">
        <v>57</v>
      </c>
      <c r="T4602" t="s">
        <v>61</v>
      </c>
      <c r="U4602" t="s">
        <v>61</v>
      </c>
      <c r="V4602" t="s">
        <v>61</v>
      </c>
      <c r="W4602" t="s">
        <v>61</v>
      </c>
      <c r="X4602" t="s">
        <v>61</v>
      </c>
      <c r="Y4602" t="s">
        <v>61</v>
      </c>
      <c r="Z4602" t="s">
        <v>57</v>
      </c>
      <c r="AA4602" t="s">
        <v>77</v>
      </c>
      <c r="AB4602" t="s">
        <v>57</v>
      </c>
      <c r="AC4602" t="s">
        <v>65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66</v>
      </c>
      <c r="AM4602">
        <v>0</v>
      </c>
      <c r="AN4602">
        <v>1</v>
      </c>
      <c r="AO4602">
        <v>0</v>
      </c>
      <c r="AP4602" t="s">
        <v>67</v>
      </c>
      <c r="AQ4602" t="s">
        <v>78</v>
      </c>
      <c r="AR4602" t="s">
        <v>69</v>
      </c>
      <c r="AS4602">
        <v>2</v>
      </c>
      <c r="AT4602">
        <v>41067</v>
      </c>
      <c r="AU4602">
        <v>1</v>
      </c>
      <c r="AV4602">
        <v>0</v>
      </c>
      <c r="AW4602">
        <v>1</v>
      </c>
      <c r="AX4602">
        <v>0</v>
      </c>
      <c r="AY4602">
        <v>2</v>
      </c>
      <c r="AZ4602" t="s">
        <v>70</v>
      </c>
      <c r="BA4602">
        <v>3</v>
      </c>
      <c r="BB4602" t="s">
        <v>126</v>
      </c>
      <c r="BC4602">
        <v>3</v>
      </c>
    </row>
    <row r="4603" spans="1:55">
      <c r="A4603" t="s">
        <v>8678</v>
      </c>
      <c r="B4603" t="s">
        <v>73</v>
      </c>
      <c r="C4603">
        <v>20</v>
      </c>
      <c r="D4603" t="s">
        <v>61</v>
      </c>
      <c r="E4603">
        <v>0</v>
      </c>
      <c r="F4603" t="s">
        <v>5095</v>
      </c>
      <c r="G4603">
        <v>95236</v>
      </c>
      <c r="H4603">
        <v>38.047746</v>
      </c>
      <c r="I4603">
        <v>-121.030499</v>
      </c>
      <c r="J4603">
        <v>0</v>
      </c>
      <c r="K4603">
        <v>68</v>
      </c>
      <c r="L4603" t="s">
        <v>59</v>
      </c>
      <c r="M4603" t="s">
        <v>57</v>
      </c>
      <c r="N4603" t="s">
        <v>5712</v>
      </c>
      <c r="O4603" t="s">
        <v>57</v>
      </c>
      <c r="P4603" t="s">
        <v>61</v>
      </c>
      <c r="Q4603" t="s">
        <v>143</v>
      </c>
      <c r="R4603" t="s">
        <v>143</v>
      </c>
      <c r="S4603" t="s">
        <v>143</v>
      </c>
      <c r="T4603" t="s">
        <v>143</v>
      </c>
      <c r="U4603" t="s">
        <v>143</v>
      </c>
      <c r="V4603" t="s">
        <v>143</v>
      </c>
      <c r="W4603" t="s">
        <v>143</v>
      </c>
      <c r="X4603" t="s">
        <v>143</v>
      </c>
      <c r="Y4603" t="s">
        <v>143</v>
      </c>
      <c r="Z4603" t="s">
        <v>143</v>
      </c>
      <c r="AA4603" t="s">
        <v>122</v>
      </c>
      <c r="AB4603" t="s">
        <v>61</v>
      </c>
      <c r="AC4603" t="s">
        <v>65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66</v>
      </c>
      <c r="AM4603">
        <v>0</v>
      </c>
      <c r="AN4603">
        <v>1</v>
      </c>
      <c r="AO4603">
        <v>0</v>
      </c>
      <c r="AP4603" t="s">
        <v>123</v>
      </c>
      <c r="AQ4603" t="s">
        <v>116</v>
      </c>
      <c r="AR4603" t="s">
        <v>182</v>
      </c>
      <c r="AT4603">
        <v>3148</v>
      </c>
      <c r="AU4603">
        <v>1</v>
      </c>
      <c r="AV4603">
        <v>0</v>
      </c>
      <c r="AW4603">
        <v>1</v>
      </c>
      <c r="AX4603">
        <v>0</v>
      </c>
      <c r="AY4603">
        <v>6</v>
      </c>
      <c r="AZ4603" t="s">
        <v>125</v>
      </c>
      <c r="BA4603">
        <v>2</v>
      </c>
      <c r="BB4603" t="s">
        <v>126</v>
      </c>
      <c r="BC4603">
        <v>3</v>
      </c>
    </row>
    <row r="4604" spans="1:55">
      <c r="A4604" t="s">
        <v>8679</v>
      </c>
      <c r="B4604" t="s">
        <v>56</v>
      </c>
      <c r="C4604">
        <v>51</v>
      </c>
      <c r="D4604" t="s">
        <v>61</v>
      </c>
      <c r="E4604">
        <v>3</v>
      </c>
      <c r="F4604" t="s">
        <v>2371</v>
      </c>
      <c r="G4604">
        <v>96071</v>
      </c>
      <c r="H4604">
        <v>40.656287</v>
      </c>
      <c r="I4604">
        <v>-121.428965</v>
      </c>
      <c r="J4604">
        <v>0</v>
      </c>
      <c r="K4604">
        <v>62</v>
      </c>
      <c r="L4604" t="s">
        <v>129</v>
      </c>
      <c r="M4604" t="s">
        <v>57</v>
      </c>
      <c r="N4604" t="s">
        <v>2880</v>
      </c>
      <c r="O4604" t="s">
        <v>57</v>
      </c>
      <c r="P4604" t="s">
        <v>61</v>
      </c>
      <c r="Q4604" t="s">
        <v>143</v>
      </c>
      <c r="R4604" t="s">
        <v>143</v>
      </c>
      <c r="S4604" t="s">
        <v>143</v>
      </c>
      <c r="T4604" t="s">
        <v>143</v>
      </c>
      <c r="U4604" t="s">
        <v>143</v>
      </c>
      <c r="V4604" t="s">
        <v>143</v>
      </c>
      <c r="W4604" t="s">
        <v>143</v>
      </c>
      <c r="X4604" t="s">
        <v>143</v>
      </c>
      <c r="Y4604" t="s">
        <v>143</v>
      </c>
      <c r="Z4604" t="s">
        <v>143</v>
      </c>
      <c r="AA4604" t="s">
        <v>122</v>
      </c>
      <c r="AB4604" t="s">
        <v>61</v>
      </c>
      <c r="AC4604" t="s">
        <v>87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66</v>
      </c>
      <c r="AM4604">
        <v>0</v>
      </c>
      <c r="AN4604">
        <v>1</v>
      </c>
      <c r="AO4604">
        <v>0</v>
      </c>
      <c r="AP4604" t="s">
        <v>123</v>
      </c>
      <c r="AQ4604" t="s">
        <v>92</v>
      </c>
      <c r="AR4604" t="s">
        <v>182</v>
      </c>
      <c r="AT4604">
        <v>182</v>
      </c>
      <c r="AU4604">
        <v>1</v>
      </c>
      <c r="AV4604">
        <v>0</v>
      </c>
      <c r="AW4604">
        <v>1</v>
      </c>
      <c r="AX4604">
        <v>0</v>
      </c>
      <c r="AY4604">
        <v>6</v>
      </c>
      <c r="AZ4604" t="s">
        <v>125</v>
      </c>
      <c r="BA4604">
        <v>1</v>
      </c>
      <c r="BB4604" t="s">
        <v>71</v>
      </c>
      <c r="BC4604">
        <v>4</v>
      </c>
    </row>
    <row r="4605" spans="1:55">
      <c r="A4605" t="s">
        <v>8680</v>
      </c>
      <c r="B4605" t="s">
        <v>56</v>
      </c>
      <c r="C4605">
        <v>67</v>
      </c>
      <c r="D4605" t="s">
        <v>57</v>
      </c>
      <c r="E4605">
        <v>0</v>
      </c>
      <c r="F4605" t="s">
        <v>3921</v>
      </c>
      <c r="G4605">
        <v>93505</v>
      </c>
      <c r="H4605">
        <v>35.151491</v>
      </c>
      <c r="I4605">
        <v>-117.927597</v>
      </c>
      <c r="J4605">
        <v>1</v>
      </c>
      <c r="K4605">
        <v>31</v>
      </c>
      <c r="L4605" t="s">
        <v>59</v>
      </c>
      <c r="M4605" t="s">
        <v>57</v>
      </c>
      <c r="N4605" t="s">
        <v>3576</v>
      </c>
      <c r="O4605" t="s">
        <v>57</v>
      </c>
      <c r="P4605" t="s">
        <v>57</v>
      </c>
      <c r="Q4605" t="s">
        <v>85</v>
      </c>
      <c r="R4605" t="s">
        <v>169</v>
      </c>
      <c r="S4605" t="s">
        <v>61</v>
      </c>
      <c r="T4605" t="s">
        <v>61</v>
      </c>
      <c r="U4605" t="s">
        <v>57</v>
      </c>
      <c r="V4605" t="s">
        <v>61</v>
      </c>
      <c r="W4605" t="s">
        <v>57</v>
      </c>
      <c r="X4605" t="s">
        <v>61</v>
      </c>
      <c r="Y4605" t="s">
        <v>61</v>
      </c>
      <c r="Z4605" t="s">
        <v>57</v>
      </c>
      <c r="AA4605" t="s">
        <v>64</v>
      </c>
      <c r="AB4605" t="s">
        <v>57</v>
      </c>
      <c r="AC4605" t="s">
        <v>87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</v>
      </c>
      <c r="AJ4605" t="s">
        <v>66</v>
      </c>
      <c r="AM4605">
        <v>0</v>
      </c>
      <c r="AN4605">
        <v>1</v>
      </c>
      <c r="AO4605">
        <v>0</v>
      </c>
      <c r="AP4605" t="s">
        <v>164</v>
      </c>
      <c r="AQ4605" t="s">
        <v>124</v>
      </c>
      <c r="AR4605" t="s">
        <v>105</v>
      </c>
      <c r="AS4605">
        <v>3</v>
      </c>
      <c r="AT4605">
        <v>8316</v>
      </c>
      <c r="AU4605">
        <v>1</v>
      </c>
      <c r="AV4605">
        <v>0</v>
      </c>
      <c r="AW4605">
        <v>1</v>
      </c>
      <c r="AX4605">
        <v>0</v>
      </c>
      <c r="AY4605">
        <v>4</v>
      </c>
      <c r="AZ4605" t="s">
        <v>165</v>
      </c>
      <c r="BA4605">
        <v>3</v>
      </c>
      <c r="BB4605" t="s">
        <v>126</v>
      </c>
      <c r="BC4605">
        <v>3</v>
      </c>
    </row>
    <row r="4606" spans="1:55">
      <c r="A4606" t="s">
        <v>8681</v>
      </c>
      <c r="B4606" t="s">
        <v>73</v>
      </c>
      <c r="C4606">
        <v>33</v>
      </c>
      <c r="D4606" t="s">
        <v>61</v>
      </c>
      <c r="E4606">
        <v>0</v>
      </c>
      <c r="F4606" t="s">
        <v>4867</v>
      </c>
      <c r="G4606">
        <v>93267</v>
      </c>
      <c r="H4606">
        <v>36.141319</v>
      </c>
      <c r="I4606">
        <v>-119.129075</v>
      </c>
      <c r="J4606">
        <v>0</v>
      </c>
      <c r="K4606">
        <v>6</v>
      </c>
      <c r="L4606" t="s">
        <v>83</v>
      </c>
      <c r="M4606" t="s">
        <v>57</v>
      </c>
      <c r="N4606" t="s">
        <v>8682</v>
      </c>
      <c r="O4606" t="s">
        <v>61</v>
      </c>
      <c r="P4606" t="s">
        <v>61</v>
      </c>
      <c r="Q4606" t="s">
        <v>143</v>
      </c>
      <c r="R4606" t="s">
        <v>143</v>
      </c>
      <c r="S4606" t="s">
        <v>143</v>
      </c>
      <c r="T4606" t="s">
        <v>143</v>
      </c>
      <c r="U4606" t="s">
        <v>143</v>
      </c>
      <c r="V4606" t="s">
        <v>143</v>
      </c>
      <c r="W4606" t="s">
        <v>143</v>
      </c>
      <c r="X4606" t="s">
        <v>143</v>
      </c>
      <c r="Y4606" t="s">
        <v>143</v>
      </c>
      <c r="Z4606" t="s">
        <v>143</v>
      </c>
      <c r="AA4606" t="s">
        <v>77</v>
      </c>
      <c r="AB4606" t="s">
        <v>61</v>
      </c>
      <c r="AC4606" t="s">
        <v>65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303.34</v>
      </c>
      <c r="AJ4606" t="s">
        <v>66</v>
      </c>
      <c r="AM4606">
        <v>0</v>
      </c>
      <c r="AN4606">
        <v>1</v>
      </c>
      <c r="AO4606">
        <v>0</v>
      </c>
      <c r="AP4606" t="s">
        <v>91</v>
      </c>
      <c r="AQ4606" t="s">
        <v>68</v>
      </c>
      <c r="AR4606" t="s">
        <v>182</v>
      </c>
      <c r="AT4606">
        <v>5689</v>
      </c>
      <c r="AU4606">
        <v>1</v>
      </c>
      <c r="AV4606">
        <v>0</v>
      </c>
      <c r="AW4606">
        <v>1</v>
      </c>
      <c r="AX4606">
        <v>0</v>
      </c>
      <c r="AY4606">
        <v>1</v>
      </c>
      <c r="AZ4606" t="s">
        <v>94</v>
      </c>
      <c r="BA4606">
        <v>8</v>
      </c>
      <c r="BB4606" t="s">
        <v>95</v>
      </c>
      <c r="BC4606">
        <v>1</v>
      </c>
    </row>
    <row r="4607" spans="1:55">
      <c r="A4607" t="s">
        <v>8683</v>
      </c>
      <c r="B4607" t="s">
        <v>56</v>
      </c>
      <c r="C4607">
        <v>24</v>
      </c>
      <c r="D4607" t="s">
        <v>61</v>
      </c>
      <c r="E4607">
        <v>0</v>
      </c>
      <c r="F4607" t="s">
        <v>831</v>
      </c>
      <c r="G4607">
        <v>91377</v>
      </c>
      <c r="H4607">
        <v>34.19225</v>
      </c>
      <c r="I4607">
        <v>-118.776874</v>
      </c>
      <c r="J4607">
        <v>0</v>
      </c>
      <c r="K4607">
        <v>8</v>
      </c>
      <c r="L4607" t="s">
        <v>59</v>
      </c>
      <c r="M4607" t="s">
        <v>57</v>
      </c>
      <c r="N4607" t="s">
        <v>8684</v>
      </c>
      <c r="O4607" t="s">
        <v>61</v>
      </c>
      <c r="P4607" t="s">
        <v>57</v>
      </c>
      <c r="Q4607" t="s">
        <v>85</v>
      </c>
      <c r="R4607" t="s">
        <v>115</v>
      </c>
      <c r="S4607" t="s">
        <v>61</v>
      </c>
      <c r="T4607" t="s">
        <v>61</v>
      </c>
      <c r="U4607" t="s">
        <v>61</v>
      </c>
      <c r="V4607" t="s">
        <v>61</v>
      </c>
      <c r="W4607" t="s">
        <v>57</v>
      </c>
      <c r="X4607" t="s">
        <v>61</v>
      </c>
      <c r="Y4607" t="s">
        <v>61</v>
      </c>
      <c r="Z4607" t="s">
        <v>57</v>
      </c>
      <c r="AA4607" t="s">
        <v>77</v>
      </c>
      <c r="AB4607" t="s">
        <v>57</v>
      </c>
      <c r="AC4607" t="s">
        <v>87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66</v>
      </c>
      <c r="AM4607">
        <v>0</v>
      </c>
      <c r="AN4607">
        <v>1</v>
      </c>
      <c r="AO4607">
        <v>0</v>
      </c>
      <c r="AP4607" t="s">
        <v>67</v>
      </c>
      <c r="AQ4607" t="s">
        <v>116</v>
      </c>
      <c r="AR4607" t="s">
        <v>93</v>
      </c>
      <c r="AS4607">
        <v>2</v>
      </c>
      <c r="AT4607">
        <v>14814</v>
      </c>
      <c r="AU4607">
        <v>1</v>
      </c>
      <c r="AV4607">
        <v>0</v>
      </c>
      <c r="AW4607">
        <v>1</v>
      </c>
      <c r="AX4607">
        <v>0</v>
      </c>
      <c r="AY4607">
        <v>2</v>
      </c>
      <c r="AZ4607" t="s">
        <v>70</v>
      </c>
      <c r="BA4607">
        <v>7</v>
      </c>
      <c r="BB4607" t="s">
        <v>95</v>
      </c>
      <c r="BC4607">
        <v>1</v>
      </c>
    </row>
    <row r="4608" spans="1:55">
      <c r="A4608" t="s">
        <v>8685</v>
      </c>
      <c r="B4608" t="s">
        <v>73</v>
      </c>
      <c r="C4608">
        <v>68</v>
      </c>
      <c r="D4608" t="s">
        <v>61</v>
      </c>
      <c r="E4608">
        <v>0</v>
      </c>
      <c r="F4608" t="s">
        <v>7144</v>
      </c>
      <c r="G4608">
        <v>94556</v>
      </c>
      <c r="H4608">
        <v>37.827946</v>
      </c>
      <c r="I4608">
        <v>-122.107185</v>
      </c>
      <c r="J4608">
        <v>0</v>
      </c>
      <c r="K4608">
        <v>3</v>
      </c>
      <c r="L4608" t="s">
        <v>83</v>
      </c>
      <c r="M4608" t="s">
        <v>57</v>
      </c>
      <c r="N4608" t="s">
        <v>8686</v>
      </c>
      <c r="O4608" t="s">
        <v>57</v>
      </c>
      <c r="P4608" t="s">
        <v>57</v>
      </c>
      <c r="Q4608" t="s">
        <v>85</v>
      </c>
      <c r="R4608" t="s">
        <v>318</v>
      </c>
      <c r="S4608" t="s">
        <v>61</v>
      </c>
      <c r="T4608" t="s">
        <v>57</v>
      </c>
      <c r="U4608" t="s">
        <v>57</v>
      </c>
      <c r="V4608" t="s">
        <v>61</v>
      </c>
      <c r="W4608" t="s">
        <v>57</v>
      </c>
      <c r="X4608" t="s">
        <v>57</v>
      </c>
      <c r="Y4608" t="s">
        <v>61</v>
      </c>
      <c r="Z4608" t="s">
        <v>57</v>
      </c>
      <c r="AA4608" t="s">
        <v>77</v>
      </c>
      <c r="AB4608" t="s">
        <v>57</v>
      </c>
      <c r="AC4608" t="s">
        <v>87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88</v>
      </c>
      <c r="AK4608" t="s">
        <v>205</v>
      </c>
      <c r="AL4608" t="s">
        <v>329</v>
      </c>
      <c r="AM4608">
        <v>1</v>
      </c>
      <c r="AN4608">
        <v>0</v>
      </c>
      <c r="AO4608">
        <v>0</v>
      </c>
      <c r="AP4608" t="s">
        <v>91</v>
      </c>
      <c r="AQ4608" t="s">
        <v>124</v>
      </c>
      <c r="AR4608" t="s">
        <v>105</v>
      </c>
      <c r="AS4608">
        <v>5</v>
      </c>
      <c r="AT4608">
        <v>16510</v>
      </c>
      <c r="AU4608">
        <v>1</v>
      </c>
      <c r="AV4608">
        <v>1</v>
      </c>
      <c r="AW4608">
        <v>0</v>
      </c>
      <c r="AX4608">
        <v>105</v>
      </c>
      <c r="AY4608">
        <v>1</v>
      </c>
      <c r="AZ4608" t="s">
        <v>94</v>
      </c>
      <c r="BA4608">
        <v>10</v>
      </c>
      <c r="BB4608" t="s">
        <v>95</v>
      </c>
      <c r="BC4608">
        <v>1</v>
      </c>
    </row>
    <row r="4609" spans="1:55">
      <c r="A4609" t="s">
        <v>8687</v>
      </c>
      <c r="B4609" t="s">
        <v>56</v>
      </c>
      <c r="C4609">
        <v>20</v>
      </c>
      <c r="D4609" t="s">
        <v>57</v>
      </c>
      <c r="E4609">
        <v>2</v>
      </c>
      <c r="F4609" t="s">
        <v>425</v>
      </c>
      <c r="G4609">
        <v>90638</v>
      </c>
      <c r="H4609">
        <v>33.902045</v>
      </c>
      <c r="I4609">
        <v>-118.008961</v>
      </c>
      <c r="J4609">
        <v>1</v>
      </c>
      <c r="K4609">
        <v>7</v>
      </c>
      <c r="L4609" t="s">
        <v>59</v>
      </c>
      <c r="M4609" t="s">
        <v>57</v>
      </c>
      <c r="N4609" t="s">
        <v>8688</v>
      </c>
      <c r="O4609" t="s">
        <v>61</v>
      </c>
      <c r="P4609" t="s">
        <v>57</v>
      </c>
      <c r="Q4609" t="s">
        <v>135</v>
      </c>
      <c r="R4609" t="s">
        <v>893</v>
      </c>
      <c r="S4609" t="s">
        <v>57</v>
      </c>
      <c r="T4609" t="s">
        <v>61</v>
      </c>
      <c r="U4609" t="s">
        <v>61</v>
      </c>
      <c r="V4609" t="s">
        <v>61</v>
      </c>
      <c r="W4609" t="s">
        <v>61</v>
      </c>
      <c r="X4609" t="s">
        <v>61</v>
      </c>
      <c r="Y4609" t="s">
        <v>61</v>
      </c>
      <c r="Z4609" t="s">
        <v>57</v>
      </c>
      <c r="AA4609" t="s">
        <v>77</v>
      </c>
      <c r="AB4609" t="s">
        <v>61</v>
      </c>
      <c r="AC4609" t="s">
        <v>65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</v>
      </c>
      <c r="AJ4609" t="s">
        <v>66</v>
      </c>
      <c r="AM4609">
        <v>0</v>
      </c>
      <c r="AN4609">
        <v>1</v>
      </c>
      <c r="AO4609">
        <v>0</v>
      </c>
      <c r="AP4609" t="s">
        <v>67</v>
      </c>
      <c r="AQ4609" t="s">
        <v>116</v>
      </c>
      <c r="AR4609" t="s">
        <v>69</v>
      </c>
      <c r="AS4609">
        <v>2</v>
      </c>
      <c r="AT4609">
        <v>47568</v>
      </c>
      <c r="AU4609">
        <v>1</v>
      </c>
      <c r="AV4609">
        <v>0</v>
      </c>
      <c r="AW4609">
        <v>1</v>
      </c>
      <c r="AX4609">
        <v>0</v>
      </c>
      <c r="AY4609">
        <v>2</v>
      </c>
      <c r="AZ4609" t="s">
        <v>70</v>
      </c>
      <c r="BA4609">
        <v>3</v>
      </c>
      <c r="BB4609" t="s">
        <v>126</v>
      </c>
      <c r="BC4609">
        <v>3</v>
      </c>
    </row>
    <row r="4610" spans="1:55">
      <c r="A4610" t="s">
        <v>8689</v>
      </c>
      <c r="B4610" t="s">
        <v>73</v>
      </c>
      <c r="C4610">
        <v>56</v>
      </c>
      <c r="D4610" t="s">
        <v>61</v>
      </c>
      <c r="E4610">
        <v>0</v>
      </c>
      <c r="F4610" t="s">
        <v>1742</v>
      </c>
      <c r="G4610">
        <v>90715</v>
      </c>
      <c r="H4610">
        <v>33.841027</v>
      </c>
      <c r="I4610">
        <v>-118.078097</v>
      </c>
      <c r="J4610">
        <v>0</v>
      </c>
      <c r="K4610">
        <v>68</v>
      </c>
      <c r="L4610" t="s">
        <v>59</v>
      </c>
      <c r="M4610" t="s">
        <v>57</v>
      </c>
      <c r="N4610" t="s">
        <v>8690</v>
      </c>
      <c r="O4610" t="s">
        <v>57</v>
      </c>
      <c r="P4610" t="s">
        <v>57</v>
      </c>
      <c r="Q4610" t="s">
        <v>85</v>
      </c>
      <c r="R4610" t="s">
        <v>131</v>
      </c>
      <c r="S4610" t="s">
        <v>57</v>
      </c>
      <c r="T4610" t="s">
        <v>57</v>
      </c>
      <c r="U4610" t="s">
        <v>57</v>
      </c>
      <c r="V4610" t="s">
        <v>61</v>
      </c>
      <c r="W4610" t="s">
        <v>57</v>
      </c>
      <c r="X4610" t="s">
        <v>61</v>
      </c>
      <c r="Y4610" t="s">
        <v>61</v>
      </c>
      <c r="Z4610" t="s">
        <v>57</v>
      </c>
      <c r="AA4610" t="s">
        <v>64</v>
      </c>
      <c r="AB4610" t="s">
        <v>61</v>
      </c>
      <c r="AC4610" t="s">
        <v>87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66</v>
      </c>
      <c r="AM4610">
        <v>0</v>
      </c>
      <c r="AN4610">
        <v>1</v>
      </c>
      <c r="AO4610">
        <v>0</v>
      </c>
      <c r="AP4610" t="s">
        <v>123</v>
      </c>
      <c r="AQ4610" t="s">
        <v>92</v>
      </c>
      <c r="AR4610" t="s">
        <v>105</v>
      </c>
      <c r="AS4610">
        <v>5</v>
      </c>
      <c r="AT4610">
        <v>20890</v>
      </c>
      <c r="AU4610">
        <v>1</v>
      </c>
      <c r="AV4610">
        <v>0</v>
      </c>
      <c r="AW4610">
        <v>1</v>
      </c>
      <c r="AX4610">
        <v>0</v>
      </c>
      <c r="AY4610">
        <v>6</v>
      </c>
      <c r="AZ4610" t="s">
        <v>125</v>
      </c>
      <c r="BA4610">
        <v>4</v>
      </c>
      <c r="BB4610" t="s">
        <v>80</v>
      </c>
      <c r="BC4610">
        <v>2</v>
      </c>
    </row>
    <row r="4611" spans="1:55">
      <c r="A4611" t="s">
        <v>8691</v>
      </c>
      <c r="B4611" t="s">
        <v>73</v>
      </c>
      <c r="C4611">
        <v>78</v>
      </c>
      <c r="D4611" t="s">
        <v>57</v>
      </c>
      <c r="E4611">
        <v>0</v>
      </c>
      <c r="F4611" t="s">
        <v>1742</v>
      </c>
      <c r="G4611">
        <v>90712</v>
      </c>
      <c r="H4611">
        <v>33.840524</v>
      </c>
      <c r="I4611">
        <v>-118.148403</v>
      </c>
      <c r="J4611">
        <v>0</v>
      </c>
      <c r="K4611">
        <v>7</v>
      </c>
      <c r="L4611" t="s">
        <v>59</v>
      </c>
      <c r="M4611" t="s">
        <v>57</v>
      </c>
      <c r="N4611" t="s">
        <v>8692</v>
      </c>
      <c r="O4611" t="s">
        <v>57</v>
      </c>
      <c r="P4611" t="s">
        <v>57</v>
      </c>
      <c r="Q4611" t="s">
        <v>85</v>
      </c>
      <c r="R4611" t="s">
        <v>174</v>
      </c>
      <c r="S4611" t="s">
        <v>57</v>
      </c>
      <c r="T4611" t="s">
        <v>57</v>
      </c>
      <c r="U4611" t="s">
        <v>61</v>
      </c>
      <c r="V4611" t="s">
        <v>61</v>
      </c>
      <c r="W4611" t="s">
        <v>61</v>
      </c>
      <c r="X4611" t="s">
        <v>57</v>
      </c>
      <c r="Y4611" t="s">
        <v>57</v>
      </c>
      <c r="Z4611" t="s">
        <v>57</v>
      </c>
      <c r="AA4611" t="s">
        <v>77</v>
      </c>
      <c r="AB4611" t="s">
        <v>57</v>
      </c>
      <c r="AC4611" t="s">
        <v>65</v>
      </c>
      <c r="AD4611">
        <v>94.7</v>
      </c>
      <c r="AE4611">
        <v>673.1</v>
      </c>
      <c r="AF4611">
        <v>0</v>
      </c>
      <c r="AG4611">
        <v>0</v>
      </c>
      <c r="AH4611">
        <v>67.90000000000001</v>
      </c>
      <c r="AI4611">
        <v>741</v>
      </c>
      <c r="AJ4611" t="s">
        <v>88</v>
      </c>
      <c r="AK4611" t="s">
        <v>205</v>
      </c>
      <c r="AL4611" t="s">
        <v>206</v>
      </c>
      <c r="AM4611">
        <v>1</v>
      </c>
      <c r="AN4611">
        <v>0</v>
      </c>
      <c r="AO4611">
        <v>0</v>
      </c>
      <c r="AP4611" t="s">
        <v>67</v>
      </c>
      <c r="AQ4611" t="s">
        <v>104</v>
      </c>
      <c r="AR4611" t="s">
        <v>105</v>
      </c>
      <c r="AS4611">
        <v>5</v>
      </c>
      <c r="AT4611">
        <v>30173</v>
      </c>
      <c r="AU4611">
        <v>1</v>
      </c>
      <c r="AV4611">
        <v>1</v>
      </c>
      <c r="AW4611">
        <v>0</v>
      </c>
      <c r="AX4611">
        <v>94.7</v>
      </c>
      <c r="AY4611">
        <v>2</v>
      </c>
      <c r="AZ4611" t="s">
        <v>70</v>
      </c>
      <c r="BA4611">
        <v>6</v>
      </c>
      <c r="BB4611" t="s">
        <v>95</v>
      </c>
      <c r="BC4611">
        <v>1</v>
      </c>
    </row>
    <row r="4612" spans="1:55">
      <c r="A4612" t="s">
        <v>8693</v>
      </c>
      <c r="B4612" t="s">
        <v>56</v>
      </c>
      <c r="C4612">
        <v>29</v>
      </c>
      <c r="D4612" t="s">
        <v>57</v>
      </c>
      <c r="E4612">
        <v>2</v>
      </c>
      <c r="F4612" t="s">
        <v>883</v>
      </c>
      <c r="G4612">
        <v>91732</v>
      </c>
      <c r="H4612">
        <v>34.074492</v>
      </c>
      <c r="I4612">
        <v>-118.01462</v>
      </c>
      <c r="J4612">
        <v>4</v>
      </c>
      <c r="K4612">
        <v>14</v>
      </c>
      <c r="L4612" t="s">
        <v>98</v>
      </c>
      <c r="M4612" t="s">
        <v>57</v>
      </c>
      <c r="N4612" t="s">
        <v>3242</v>
      </c>
      <c r="O4612" t="s">
        <v>61</v>
      </c>
      <c r="P4612" t="s">
        <v>57</v>
      </c>
      <c r="Q4612" t="s">
        <v>135</v>
      </c>
      <c r="R4612" t="s">
        <v>285</v>
      </c>
      <c r="S4612" t="s">
        <v>57</v>
      </c>
      <c r="T4612" t="s">
        <v>57</v>
      </c>
      <c r="U4612" t="s">
        <v>61</v>
      </c>
      <c r="V4612" t="s">
        <v>57</v>
      </c>
      <c r="W4612" t="s">
        <v>61</v>
      </c>
      <c r="X4612" t="s">
        <v>61</v>
      </c>
      <c r="Y4612" t="s">
        <v>61</v>
      </c>
      <c r="Z4612" t="s">
        <v>57</v>
      </c>
      <c r="AA4612" t="s">
        <v>77</v>
      </c>
      <c r="AB4612" t="s">
        <v>61</v>
      </c>
      <c r="AC4612" t="s">
        <v>87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66</v>
      </c>
      <c r="AM4612">
        <v>0</v>
      </c>
      <c r="AN4612">
        <v>1</v>
      </c>
      <c r="AO4612">
        <v>0</v>
      </c>
      <c r="AP4612" t="s">
        <v>103</v>
      </c>
      <c r="AQ4612" t="s">
        <v>116</v>
      </c>
      <c r="AR4612" t="s">
        <v>69</v>
      </c>
      <c r="AS4612">
        <v>4</v>
      </c>
      <c r="AT4612">
        <v>62660</v>
      </c>
      <c r="AU4612">
        <v>1</v>
      </c>
      <c r="AV4612">
        <v>0</v>
      </c>
      <c r="AW4612">
        <v>1</v>
      </c>
      <c r="AX4612">
        <v>0</v>
      </c>
      <c r="AY4612">
        <v>3</v>
      </c>
      <c r="AZ4612" t="s">
        <v>106</v>
      </c>
      <c r="BA4612">
        <v>3</v>
      </c>
      <c r="BB4612" t="s">
        <v>126</v>
      </c>
      <c r="BC4612">
        <v>3</v>
      </c>
    </row>
    <row r="4613" spans="1:55">
      <c r="A4613" t="s">
        <v>8694</v>
      </c>
      <c r="B4613" t="s">
        <v>73</v>
      </c>
      <c r="C4613">
        <v>27</v>
      </c>
      <c r="D4613" t="s">
        <v>61</v>
      </c>
      <c r="E4613">
        <v>0</v>
      </c>
      <c r="F4613" t="s">
        <v>514</v>
      </c>
      <c r="G4613">
        <v>92027</v>
      </c>
      <c r="H4613">
        <v>33.141265</v>
      </c>
      <c r="I4613">
        <v>-116.967221</v>
      </c>
      <c r="J4613">
        <v>0</v>
      </c>
      <c r="K4613">
        <v>1</v>
      </c>
      <c r="L4613" t="s">
        <v>59</v>
      </c>
      <c r="M4613" t="s">
        <v>57</v>
      </c>
      <c r="N4613" t="s">
        <v>8695</v>
      </c>
      <c r="O4613" t="s">
        <v>61</v>
      </c>
      <c r="P4613" t="s">
        <v>57</v>
      </c>
      <c r="Q4613" t="s">
        <v>85</v>
      </c>
      <c r="R4613" t="s">
        <v>966</v>
      </c>
      <c r="S4613" t="s">
        <v>61</v>
      </c>
      <c r="T4613" t="s">
        <v>61</v>
      </c>
      <c r="U4613" t="s">
        <v>61</v>
      </c>
      <c r="V4613" t="s">
        <v>61</v>
      </c>
      <c r="W4613" t="s">
        <v>61</v>
      </c>
      <c r="X4613" t="s">
        <v>61</v>
      </c>
      <c r="Y4613" t="s">
        <v>57</v>
      </c>
      <c r="Z4613" t="s">
        <v>57</v>
      </c>
      <c r="AA4613" t="s">
        <v>77</v>
      </c>
      <c r="AB4613" t="s">
        <v>57</v>
      </c>
      <c r="AC4613" t="s">
        <v>87</v>
      </c>
      <c r="AD4613">
        <v>69.59999999999999</v>
      </c>
      <c r="AE4613">
        <v>69.59999999999999</v>
      </c>
      <c r="AF4613">
        <v>0</v>
      </c>
      <c r="AG4613">
        <v>0</v>
      </c>
      <c r="AH4613">
        <v>46.21</v>
      </c>
      <c r="AI4613">
        <v>115.81</v>
      </c>
      <c r="AJ4613" t="s">
        <v>88</v>
      </c>
      <c r="AK4613" t="s">
        <v>89</v>
      </c>
      <c r="AL4613" t="s">
        <v>181</v>
      </c>
      <c r="AM4613">
        <v>1</v>
      </c>
      <c r="AN4613">
        <v>0</v>
      </c>
      <c r="AO4613">
        <v>0</v>
      </c>
      <c r="AP4613" t="s">
        <v>91</v>
      </c>
      <c r="AQ4613" t="s">
        <v>116</v>
      </c>
      <c r="AR4613" t="s">
        <v>69</v>
      </c>
      <c r="AS4613">
        <v>2</v>
      </c>
      <c r="AT4613">
        <v>48690</v>
      </c>
      <c r="AU4613">
        <v>1</v>
      </c>
      <c r="AV4613">
        <v>1</v>
      </c>
      <c r="AW4613">
        <v>0</v>
      </c>
      <c r="AX4613">
        <v>69.59999999999999</v>
      </c>
      <c r="AY4613">
        <v>1</v>
      </c>
      <c r="AZ4613" t="s">
        <v>94</v>
      </c>
      <c r="BA4613">
        <v>10</v>
      </c>
      <c r="BB4613" t="s">
        <v>95</v>
      </c>
      <c r="BC4613">
        <v>1</v>
      </c>
    </row>
    <row r="4614" spans="1:55">
      <c r="A4614" t="s">
        <v>8696</v>
      </c>
      <c r="B4614" t="s">
        <v>73</v>
      </c>
      <c r="C4614">
        <v>38</v>
      </c>
      <c r="D4614" t="s">
        <v>57</v>
      </c>
      <c r="E4614">
        <v>0</v>
      </c>
      <c r="F4614" t="s">
        <v>7751</v>
      </c>
      <c r="G4614">
        <v>96119</v>
      </c>
      <c r="H4614">
        <v>41.042003</v>
      </c>
      <c r="I4614">
        <v>-120.506086</v>
      </c>
      <c r="J4614">
        <v>9</v>
      </c>
      <c r="K4614">
        <v>55</v>
      </c>
      <c r="L4614" t="s">
        <v>129</v>
      </c>
      <c r="M4614" t="s">
        <v>57</v>
      </c>
      <c r="N4614" t="s">
        <v>5441</v>
      </c>
      <c r="O4614" t="s">
        <v>61</v>
      </c>
      <c r="P4614" t="s">
        <v>57</v>
      </c>
      <c r="Q4614" t="s">
        <v>135</v>
      </c>
      <c r="R4614" t="s">
        <v>250</v>
      </c>
      <c r="S4614" t="s">
        <v>57</v>
      </c>
      <c r="T4614" t="s">
        <v>57</v>
      </c>
      <c r="U4614" t="s">
        <v>57</v>
      </c>
      <c r="V4614" t="s">
        <v>61</v>
      </c>
      <c r="W4614" t="s">
        <v>61</v>
      </c>
      <c r="X4614" t="s">
        <v>61</v>
      </c>
      <c r="Y4614" t="s">
        <v>61</v>
      </c>
      <c r="Z4614" t="s">
        <v>57</v>
      </c>
      <c r="AA4614" t="s">
        <v>122</v>
      </c>
      <c r="AB4614" t="s">
        <v>61</v>
      </c>
      <c r="AC4614" t="s">
        <v>87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66</v>
      </c>
      <c r="AM4614">
        <v>0</v>
      </c>
      <c r="AN4614">
        <v>1</v>
      </c>
      <c r="AO4614">
        <v>0</v>
      </c>
      <c r="AP4614" t="s">
        <v>123</v>
      </c>
      <c r="AQ4614" t="s">
        <v>68</v>
      </c>
      <c r="AR4614" t="s">
        <v>69</v>
      </c>
      <c r="AS4614">
        <v>4</v>
      </c>
      <c r="AT4614">
        <v>85</v>
      </c>
      <c r="AU4614">
        <v>1</v>
      </c>
      <c r="AV4614">
        <v>0</v>
      </c>
      <c r="AW4614">
        <v>1</v>
      </c>
      <c r="AX4614">
        <v>0</v>
      </c>
      <c r="AY4614">
        <v>6</v>
      </c>
      <c r="AZ4614" t="s">
        <v>125</v>
      </c>
      <c r="BA4614">
        <v>1</v>
      </c>
      <c r="BB4614" t="s">
        <v>71</v>
      </c>
      <c r="BC4614">
        <v>4</v>
      </c>
    </row>
    <row r="4615" spans="1:55">
      <c r="A4615" t="s">
        <v>8697</v>
      </c>
      <c r="B4615" t="s">
        <v>56</v>
      </c>
      <c r="C4615">
        <v>21</v>
      </c>
      <c r="D4615" t="s">
        <v>61</v>
      </c>
      <c r="E4615">
        <v>0</v>
      </c>
      <c r="F4615" t="s">
        <v>6624</v>
      </c>
      <c r="G4615">
        <v>95412</v>
      </c>
      <c r="H4615">
        <v>38.731055</v>
      </c>
      <c r="I4615">
        <v>-123.316553</v>
      </c>
      <c r="J4615">
        <v>0</v>
      </c>
      <c r="K4615">
        <v>6</v>
      </c>
      <c r="L4615" t="s">
        <v>59</v>
      </c>
      <c r="M4615" t="s">
        <v>61</v>
      </c>
      <c r="N4615" t="s">
        <v>143</v>
      </c>
      <c r="O4615" t="s">
        <v>143</v>
      </c>
      <c r="P4615" t="s">
        <v>57</v>
      </c>
      <c r="Q4615" t="s">
        <v>62</v>
      </c>
      <c r="R4615" t="s">
        <v>189</v>
      </c>
      <c r="S4615" t="s">
        <v>57</v>
      </c>
      <c r="T4615" t="s">
        <v>57</v>
      </c>
      <c r="U4615" t="s">
        <v>57</v>
      </c>
      <c r="V4615" t="s">
        <v>57</v>
      </c>
      <c r="W4615" t="s">
        <v>57</v>
      </c>
      <c r="X4615" t="s">
        <v>57</v>
      </c>
      <c r="Y4615" t="s">
        <v>57</v>
      </c>
      <c r="Z4615" t="s">
        <v>61</v>
      </c>
      <c r="AA4615" t="s">
        <v>122</v>
      </c>
      <c r="AB4615" t="s">
        <v>57</v>
      </c>
      <c r="AC4615" t="s">
        <v>307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66</v>
      </c>
      <c r="AM4615">
        <v>0</v>
      </c>
      <c r="AN4615">
        <v>1</v>
      </c>
      <c r="AO4615">
        <v>0</v>
      </c>
      <c r="AP4615" t="s">
        <v>91</v>
      </c>
      <c r="AQ4615" t="s">
        <v>116</v>
      </c>
      <c r="AR4615" t="s">
        <v>69</v>
      </c>
      <c r="AS4615">
        <v>7</v>
      </c>
      <c r="AT4615">
        <v>747</v>
      </c>
      <c r="AU4615">
        <v>1</v>
      </c>
      <c r="AV4615">
        <v>0</v>
      </c>
      <c r="AW4615">
        <v>1</v>
      </c>
      <c r="AX4615">
        <v>0</v>
      </c>
      <c r="AY4615">
        <v>1</v>
      </c>
      <c r="AZ4615" t="s">
        <v>94</v>
      </c>
      <c r="BA4615">
        <v>5</v>
      </c>
      <c r="BB4615" t="s">
        <v>80</v>
      </c>
      <c r="BC4615">
        <v>2</v>
      </c>
    </row>
    <row r="4616" spans="1:55">
      <c r="A4616" t="s">
        <v>8698</v>
      </c>
      <c r="B4616" t="s">
        <v>56</v>
      </c>
      <c r="C4616">
        <v>27</v>
      </c>
      <c r="D4616" t="s">
        <v>57</v>
      </c>
      <c r="E4616">
        <v>3</v>
      </c>
      <c r="F4616" t="s">
        <v>6477</v>
      </c>
      <c r="G4616">
        <v>91763</v>
      </c>
      <c r="H4616">
        <v>34.072121</v>
      </c>
      <c r="I4616">
        <v>-117.698319</v>
      </c>
      <c r="J4616">
        <v>9</v>
      </c>
      <c r="K4616">
        <v>28</v>
      </c>
      <c r="L4616" t="s">
        <v>59</v>
      </c>
      <c r="M4616" t="s">
        <v>57</v>
      </c>
      <c r="N4616" t="s">
        <v>4004</v>
      </c>
      <c r="O4616" t="s">
        <v>61</v>
      </c>
      <c r="P4616" t="s">
        <v>61</v>
      </c>
      <c r="Q4616" t="s">
        <v>143</v>
      </c>
      <c r="R4616" t="s">
        <v>143</v>
      </c>
      <c r="S4616" t="s">
        <v>143</v>
      </c>
      <c r="T4616" t="s">
        <v>143</v>
      </c>
      <c r="U4616" t="s">
        <v>143</v>
      </c>
      <c r="V4616" t="s">
        <v>143</v>
      </c>
      <c r="W4616" t="s">
        <v>143</v>
      </c>
      <c r="X4616" t="s">
        <v>143</v>
      </c>
      <c r="Y4616" t="s">
        <v>143</v>
      </c>
      <c r="Z4616" t="s">
        <v>143</v>
      </c>
      <c r="AA4616" t="s">
        <v>77</v>
      </c>
      <c r="AB4616" t="s">
        <v>57</v>
      </c>
      <c r="AC4616" t="s">
        <v>87</v>
      </c>
      <c r="AD4616">
        <v>19.55</v>
      </c>
      <c r="AE4616">
        <v>543.8</v>
      </c>
      <c r="AF4616">
        <v>0</v>
      </c>
      <c r="AG4616">
        <v>0</v>
      </c>
      <c r="AH4616">
        <v>443.8</v>
      </c>
      <c r="AI4616">
        <v>987.6</v>
      </c>
      <c r="AJ4616" t="s">
        <v>66</v>
      </c>
      <c r="AM4616">
        <v>0</v>
      </c>
      <c r="AN4616">
        <v>1</v>
      </c>
      <c r="AO4616">
        <v>0</v>
      </c>
      <c r="AP4616" t="s">
        <v>164</v>
      </c>
      <c r="AQ4616" t="s">
        <v>116</v>
      </c>
      <c r="AR4616" t="s">
        <v>182</v>
      </c>
      <c r="AT4616">
        <v>34447</v>
      </c>
      <c r="AU4616">
        <v>1</v>
      </c>
      <c r="AV4616">
        <v>0</v>
      </c>
      <c r="AW4616">
        <v>1</v>
      </c>
      <c r="AX4616">
        <v>0</v>
      </c>
      <c r="AY4616">
        <v>4</v>
      </c>
      <c r="AZ4616" t="s">
        <v>165</v>
      </c>
      <c r="BA4616">
        <v>3</v>
      </c>
      <c r="BB4616" t="s">
        <v>126</v>
      </c>
      <c r="BC4616">
        <v>3</v>
      </c>
    </row>
    <row r="4617" spans="1:55">
      <c r="A4617" t="s">
        <v>8699</v>
      </c>
      <c r="B4617" t="s">
        <v>73</v>
      </c>
      <c r="C4617">
        <v>50</v>
      </c>
      <c r="D4617" t="s">
        <v>61</v>
      </c>
      <c r="E4617">
        <v>1</v>
      </c>
      <c r="F4617" t="s">
        <v>7141</v>
      </c>
      <c r="G4617">
        <v>92007</v>
      </c>
      <c r="H4617">
        <v>33.015866</v>
      </c>
      <c r="I4617">
        <v>-117.272254</v>
      </c>
      <c r="J4617">
        <v>0</v>
      </c>
      <c r="K4617">
        <v>13</v>
      </c>
      <c r="L4617" t="s">
        <v>98</v>
      </c>
      <c r="M4617" t="s">
        <v>57</v>
      </c>
      <c r="N4617" t="s">
        <v>7070</v>
      </c>
      <c r="O4617" t="s">
        <v>61</v>
      </c>
      <c r="P4617" t="s">
        <v>57</v>
      </c>
      <c r="Q4617" t="s">
        <v>135</v>
      </c>
      <c r="R4617" t="s">
        <v>174</v>
      </c>
      <c r="S4617" t="s">
        <v>61</v>
      </c>
      <c r="T4617" t="s">
        <v>61</v>
      </c>
      <c r="U4617" t="s">
        <v>61</v>
      </c>
      <c r="V4617" t="s">
        <v>61</v>
      </c>
      <c r="W4617" t="s">
        <v>57</v>
      </c>
      <c r="X4617" t="s">
        <v>57</v>
      </c>
      <c r="Y4617" t="s">
        <v>57</v>
      </c>
      <c r="Z4617" t="s">
        <v>57</v>
      </c>
      <c r="AA4617" t="s">
        <v>77</v>
      </c>
      <c r="AB4617" t="s">
        <v>61</v>
      </c>
      <c r="AC4617" t="s">
        <v>65</v>
      </c>
      <c r="AD4617">
        <v>66.40000000000001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66</v>
      </c>
      <c r="AM4617">
        <v>0</v>
      </c>
      <c r="AN4617">
        <v>1</v>
      </c>
      <c r="AO4617">
        <v>0</v>
      </c>
      <c r="AP4617" t="s">
        <v>103</v>
      </c>
      <c r="AQ4617" t="s">
        <v>92</v>
      </c>
      <c r="AR4617" t="s">
        <v>69</v>
      </c>
      <c r="AS4617">
        <v>4</v>
      </c>
      <c r="AT4617">
        <v>10375</v>
      </c>
      <c r="AU4617">
        <v>1</v>
      </c>
      <c r="AV4617">
        <v>0</v>
      </c>
      <c r="AW4617">
        <v>1</v>
      </c>
      <c r="AX4617">
        <v>0</v>
      </c>
      <c r="AY4617">
        <v>3</v>
      </c>
      <c r="AZ4617" t="s">
        <v>106</v>
      </c>
      <c r="BA4617">
        <v>4</v>
      </c>
      <c r="BB4617" t="s">
        <v>80</v>
      </c>
      <c r="BC4617">
        <v>2</v>
      </c>
    </row>
    <row r="4618" spans="1:55">
      <c r="A4618" t="s">
        <v>8700</v>
      </c>
      <c r="B4618" t="s">
        <v>73</v>
      </c>
      <c r="C4618">
        <v>76</v>
      </c>
      <c r="D4618" t="s">
        <v>57</v>
      </c>
      <c r="E4618">
        <v>0</v>
      </c>
      <c r="F4618" t="s">
        <v>3398</v>
      </c>
      <c r="G4618">
        <v>95410</v>
      </c>
      <c r="H4618">
        <v>39.225694</v>
      </c>
      <c r="I4618">
        <v>-123.717354</v>
      </c>
      <c r="J4618">
        <v>6</v>
      </c>
      <c r="K4618">
        <v>23</v>
      </c>
      <c r="L4618" t="s">
        <v>59</v>
      </c>
      <c r="M4618" t="s">
        <v>57</v>
      </c>
      <c r="N4618" t="s">
        <v>8701</v>
      </c>
      <c r="O4618" t="s">
        <v>61</v>
      </c>
      <c r="P4618" t="s">
        <v>57</v>
      </c>
      <c r="Q4618" t="s">
        <v>85</v>
      </c>
      <c r="R4618" t="s">
        <v>110</v>
      </c>
      <c r="S4618" t="s">
        <v>61</v>
      </c>
      <c r="T4618" t="s">
        <v>61</v>
      </c>
      <c r="U4618" t="s">
        <v>61</v>
      </c>
      <c r="V4618" t="s">
        <v>61</v>
      </c>
      <c r="W4618" t="s">
        <v>57</v>
      </c>
      <c r="X4618" t="s">
        <v>57</v>
      </c>
      <c r="Y4618" t="s">
        <v>61</v>
      </c>
      <c r="Z4618" t="s">
        <v>61</v>
      </c>
      <c r="AA4618" t="s">
        <v>64</v>
      </c>
      <c r="AB4618" t="s">
        <v>57</v>
      </c>
      <c r="AC4618" t="s">
        <v>87</v>
      </c>
      <c r="AD4618">
        <v>90.45</v>
      </c>
      <c r="AE4618">
        <v>2117.25</v>
      </c>
      <c r="AF4618">
        <v>0</v>
      </c>
      <c r="AG4618">
        <v>30</v>
      </c>
      <c r="AH4618">
        <v>1076.86</v>
      </c>
      <c r="AI4618">
        <v>3224.11</v>
      </c>
      <c r="AJ4618" t="s">
        <v>66</v>
      </c>
      <c r="AM4618">
        <v>0</v>
      </c>
      <c r="AN4618">
        <v>1</v>
      </c>
      <c r="AO4618">
        <v>0</v>
      </c>
      <c r="AP4618" t="s">
        <v>103</v>
      </c>
      <c r="AQ4618" t="s">
        <v>104</v>
      </c>
      <c r="AR4618" t="s">
        <v>105</v>
      </c>
      <c r="AS4618">
        <v>2</v>
      </c>
      <c r="AT4618">
        <v>1054</v>
      </c>
      <c r="AU4618">
        <v>1</v>
      </c>
      <c r="AV4618">
        <v>0</v>
      </c>
      <c r="AW4618">
        <v>1</v>
      </c>
      <c r="AX4618">
        <v>0</v>
      </c>
      <c r="AY4618">
        <v>3</v>
      </c>
      <c r="AZ4618" t="s">
        <v>106</v>
      </c>
      <c r="BA4618">
        <v>3</v>
      </c>
      <c r="BB4618" t="s">
        <v>126</v>
      </c>
      <c r="BC4618">
        <v>3</v>
      </c>
    </row>
    <row r="4619" spans="1:55">
      <c r="A4619" t="s">
        <v>8702</v>
      </c>
      <c r="B4619" t="s">
        <v>73</v>
      </c>
      <c r="C4619">
        <v>36</v>
      </c>
      <c r="D4619" t="s">
        <v>57</v>
      </c>
      <c r="E4619">
        <v>0</v>
      </c>
      <c r="F4619" t="s">
        <v>4608</v>
      </c>
      <c r="G4619">
        <v>92009</v>
      </c>
      <c r="H4619">
        <v>33.098018</v>
      </c>
      <c r="I4619">
        <v>-117.258203</v>
      </c>
      <c r="J4619">
        <v>5</v>
      </c>
      <c r="K4619">
        <v>15</v>
      </c>
      <c r="L4619" t="s">
        <v>59</v>
      </c>
      <c r="M4619" t="s">
        <v>57</v>
      </c>
      <c r="N4619" t="s">
        <v>8703</v>
      </c>
      <c r="O4619" t="s">
        <v>61</v>
      </c>
      <c r="P4619" t="s">
        <v>61</v>
      </c>
      <c r="Q4619" t="s">
        <v>143</v>
      </c>
      <c r="R4619" t="s">
        <v>143</v>
      </c>
      <c r="S4619" t="s">
        <v>143</v>
      </c>
      <c r="T4619" t="s">
        <v>143</v>
      </c>
      <c r="U4619" t="s">
        <v>143</v>
      </c>
      <c r="V4619" t="s">
        <v>143</v>
      </c>
      <c r="W4619" t="s">
        <v>143</v>
      </c>
      <c r="X4619" t="s">
        <v>143</v>
      </c>
      <c r="Y4619" t="s">
        <v>143</v>
      </c>
      <c r="Z4619" t="s">
        <v>143</v>
      </c>
      <c r="AA4619" t="s">
        <v>64</v>
      </c>
      <c r="AB4619" t="s">
        <v>61</v>
      </c>
      <c r="AC4619" t="s">
        <v>65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66</v>
      </c>
      <c r="AM4619">
        <v>0</v>
      </c>
      <c r="AN4619">
        <v>1</v>
      </c>
      <c r="AO4619">
        <v>0</v>
      </c>
      <c r="AP4619" t="s">
        <v>103</v>
      </c>
      <c r="AQ4619" t="s">
        <v>68</v>
      </c>
      <c r="AR4619" t="s">
        <v>182</v>
      </c>
      <c r="AT4619">
        <v>43161</v>
      </c>
      <c r="AU4619">
        <v>1</v>
      </c>
      <c r="AV4619">
        <v>0</v>
      </c>
      <c r="AW4619">
        <v>1</v>
      </c>
      <c r="AX4619">
        <v>0</v>
      </c>
      <c r="AY4619">
        <v>3</v>
      </c>
      <c r="AZ4619" t="s">
        <v>106</v>
      </c>
      <c r="BA4619">
        <v>1</v>
      </c>
      <c r="BB4619" t="s">
        <v>71</v>
      </c>
      <c r="BC4619">
        <v>4</v>
      </c>
    </row>
    <row r="4620" spans="1:55">
      <c r="A4620" t="s">
        <v>8704</v>
      </c>
      <c r="B4620" t="s">
        <v>56</v>
      </c>
      <c r="C4620">
        <v>42</v>
      </c>
      <c r="D4620" t="s">
        <v>57</v>
      </c>
      <c r="E4620">
        <v>2</v>
      </c>
      <c r="F4620" t="s">
        <v>404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59</v>
      </c>
      <c r="M4620" t="s">
        <v>57</v>
      </c>
      <c r="N4620" t="s">
        <v>1372</v>
      </c>
      <c r="O4620" t="s">
        <v>57</v>
      </c>
      <c r="P4620" t="s">
        <v>61</v>
      </c>
      <c r="Q4620" t="s">
        <v>143</v>
      </c>
      <c r="R4620" t="s">
        <v>143</v>
      </c>
      <c r="S4620" t="s">
        <v>143</v>
      </c>
      <c r="T4620" t="s">
        <v>143</v>
      </c>
      <c r="U4620" t="s">
        <v>143</v>
      </c>
      <c r="V4620" t="s">
        <v>143</v>
      </c>
      <c r="W4620" t="s">
        <v>143</v>
      </c>
      <c r="X4620" t="s">
        <v>143</v>
      </c>
      <c r="Y4620" t="s">
        <v>143</v>
      </c>
      <c r="Z4620" t="s">
        <v>143</v>
      </c>
      <c r="AA4620" t="s">
        <v>77</v>
      </c>
      <c r="AB4620" t="s">
        <v>61</v>
      </c>
      <c r="AC4620" t="s">
        <v>65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66</v>
      </c>
      <c r="AM4620">
        <v>0</v>
      </c>
      <c r="AN4620">
        <v>1</v>
      </c>
      <c r="AO4620">
        <v>0</v>
      </c>
      <c r="AP4620" t="s">
        <v>176</v>
      </c>
      <c r="AQ4620" t="s">
        <v>78</v>
      </c>
      <c r="AR4620" t="s">
        <v>182</v>
      </c>
      <c r="AT4620">
        <v>42239</v>
      </c>
      <c r="AU4620">
        <v>1</v>
      </c>
      <c r="AV4620">
        <v>0</v>
      </c>
      <c r="AW4620">
        <v>1</v>
      </c>
      <c r="AX4620">
        <v>0</v>
      </c>
      <c r="AY4620">
        <v>5</v>
      </c>
      <c r="AZ4620" t="s">
        <v>177</v>
      </c>
      <c r="BA4620">
        <v>3</v>
      </c>
      <c r="BB4620" t="s">
        <v>126</v>
      </c>
      <c r="BC4620">
        <v>3</v>
      </c>
    </row>
    <row r="4621" spans="1:55">
      <c r="A4621" t="s">
        <v>8705</v>
      </c>
      <c r="B4621" t="s">
        <v>56</v>
      </c>
      <c r="C4621">
        <v>21</v>
      </c>
      <c r="D4621" t="s">
        <v>61</v>
      </c>
      <c r="E4621">
        <v>0</v>
      </c>
      <c r="F4621" t="s">
        <v>5211</v>
      </c>
      <c r="G4621">
        <v>95715</v>
      </c>
      <c r="H4621">
        <v>39.23754</v>
      </c>
      <c r="I4621">
        <v>-120.720196</v>
      </c>
      <c r="J4621">
        <v>0</v>
      </c>
      <c r="K4621">
        <v>23</v>
      </c>
      <c r="L4621" t="s">
        <v>59</v>
      </c>
      <c r="M4621" t="s">
        <v>57</v>
      </c>
      <c r="N4621" t="s">
        <v>229</v>
      </c>
      <c r="O4621" t="s">
        <v>57</v>
      </c>
      <c r="P4621" t="s">
        <v>61</v>
      </c>
      <c r="Q4621" t="s">
        <v>143</v>
      </c>
      <c r="R4621" t="s">
        <v>143</v>
      </c>
      <c r="S4621" t="s">
        <v>143</v>
      </c>
      <c r="T4621" t="s">
        <v>143</v>
      </c>
      <c r="U4621" t="s">
        <v>143</v>
      </c>
      <c r="V4621" t="s">
        <v>143</v>
      </c>
      <c r="W4621" t="s">
        <v>143</v>
      </c>
      <c r="X4621" t="s">
        <v>143</v>
      </c>
      <c r="Y4621" t="s">
        <v>143</v>
      </c>
      <c r="Z4621" t="s">
        <v>143</v>
      </c>
      <c r="AA4621" t="s">
        <v>64</v>
      </c>
      <c r="AB4621" t="s">
        <v>61</v>
      </c>
      <c r="AC4621" t="s">
        <v>65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66</v>
      </c>
      <c r="AM4621">
        <v>0</v>
      </c>
      <c r="AN4621">
        <v>1</v>
      </c>
      <c r="AO4621">
        <v>0</v>
      </c>
      <c r="AP4621" t="s">
        <v>103</v>
      </c>
      <c r="AQ4621" t="s">
        <v>116</v>
      </c>
      <c r="AR4621" t="s">
        <v>182</v>
      </c>
      <c r="AT4621">
        <v>185</v>
      </c>
      <c r="AU4621">
        <v>1</v>
      </c>
      <c r="AV4621">
        <v>0</v>
      </c>
      <c r="AW4621">
        <v>1</v>
      </c>
      <c r="AX4621">
        <v>0</v>
      </c>
      <c r="AY4621">
        <v>3</v>
      </c>
      <c r="AZ4621" t="s">
        <v>106</v>
      </c>
      <c r="BA4621">
        <v>2</v>
      </c>
      <c r="BB4621" t="s">
        <v>126</v>
      </c>
      <c r="BC4621">
        <v>3</v>
      </c>
    </row>
    <row r="4622" spans="1:55">
      <c r="A4622" t="s">
        <v>8706</v>
      </c>
      <c r="B4622" t="s">
        <v>73</v>
      </c>
      <c r="C4622">
        <v>75</v>
      </c>
      <c r="D4622" t="s">
        <v>57</v>
      </c>
      <c r="E4622">
        <v>0</v>
      </c>
      <c r="F4622" t="s">
        <v>627</v>
      </c>
      <c r="G4622">
        <v>94114</v>
      </c>
      <c r="H4622">
        <v>37.758085</v>
      </c>
      <c r="I4622">
        <v>-122.434801</v>
      </c>
      <c r="J4622">
        <v>0</v>
      </c>
      <c r="K4622">
        <v>1</v>
      </c>
      <c r="L4622" t="s">
        <v>59</v>
      </c>
      <c r="M4622" t="s">
        <v>57</v>
      </c>
      <c r="N4622" t="s">
        <v>8707</v>
      </c>
      <c r="O4622" t="s">
        <v>57</v>
      </c>
      <c r="P4622" t="s">
        <v>57</v>
      </c>
      <c r="Q4622" t="s">
        <v>85</v>
      </c>
      <c r="R4622" t="s">
        <v>391</v>
      </c>
      <c r="S4622" t="s">
        <v>61</v>
      </c>
      <c r="T4622" t="s">
        <v>61</v>
      </c>
      <c r="U4622" t="s">
        <v>61</v>
      </c>
      <c r="V4622" t="s">
        <v>61</v>
      </c>
      <c r="W4622" t="s">
        <v>61</v>
      </c>
      <c r="X4622" t="s">
        <v>61</v>
      </c>
      <c r="Y4622" t="s">
        <v>61</v>
      </c>
      <c r="Z4622" t="s">
        <v>57</v>
      </c>
      <c r="AA4622" t="s">
        <v>77</v>
      </c>
      <c r="AB4622" t="s">
        <v>57</v>
      </c>
      <c r="AC4622" t="s">
        <v>87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88</v>
      </c>
      <c r="AK4622" t="s">
        <v>201</v>
      </c>
      <c r="AL4622" t="s">
        <v>743</v>
      </c>
      <c r="AM4622">
        <v>1</v>
      </c>
      <c r="AN4622">
        <v>0</v>
      </c>
      <c r="AO4622">
        <v>0</v>
      </c>
      <c r="AP4622" t="s">
        <v>91</v>
      </c>
      <c r="AQ4622" t="s">
        <v>104</v>
      </c>
      <c r="AR4622" t="s">
        <v>93</v>
      </c>
      <c r="AS4622">
        <v>1</v>
      </c>
      <c r="AT4622">
        <v>30587</v>
      </c>
      <c r="AU4622">
        <v>1</v>
      </c>
      <c r="AV4622">
        <v>1</v>
      </c>
      <c r="AW4622">
        <v>0</v>
      </c>
      <c r="AX4622">
        <v>73.55</v>
      </c>
      <c r="AY4622">
        <v>1</v>
      </c>
      <c r="AZ4622" t="s">
        <v>94</v>
      </c>
      <c r="BA4622">
        <v>9</v>
      </c>
      <c r="BB4622" t="s">
        <v>95</v>
      </c>
      <c r="BC4622">
        <v>1</v>
      </c>
    </row>
    <row r="4623" spans="1:55">
      <c r="A4623" t="s">
        <v>8708</v>
      </c>
      <c r="B4623" t="s">
        <v>73</v>
      </c>
      <c r="C4623">
        <v>28</v>
      </c>
      <c r="D4623" t="s">
        <v>57</v>
      </c>
      <c r="E4623">
        <v>0</v>
      </c>
      <c r="F4623" t="s">
        <v>1859</v>
      </c>
      <c r="G4623">
        <v>92882</v>
      </c>
      <c r="H4623">
        <v>33.819385</v>
      </c>
      <c r="I4623">
        <v>-117.600213</v>
      </c>
      <c r="J4623">
        <v>1</v>
      </c>
      <c r="K4623">
        <v>38</v>
      </c>
      <c r="L4623" t="s">
        <v>59</v>
      </c>
      <c r="M4623" t="s">
        <v>57</v>
      </c>
      <c r="N4623" t="s">
        <v>2459</v>
      </c>
      <c r="O4623" t="s">
        <v>61</v>
      </c>
      <c r="P4623" t="s">
        <v>57</v>
      </c>
      <c r="Q4623" t="s">
        <v>62</v>
      </c>
      <c r="R4623" t="s">
        <v>115</v>
      </c>
      <c r="S4623" t="s">
        <v>57</v>
      </c>
      <c r="T4623" t="s">
        <v>61</v>
      </c>
      <c r="U4623" t="s">
        <v>57</v>
      </c>
      <c r="V4623" t="s">
        <v>57</v>
      </c>
      <c r="W4623" t="s">
        <v>57</v>
      </c>
      <c r="X4623" t="s">
        <v>57</v>
      </c>
      <c r="Y4623" t="s">
        <v>57</v>
      </c>
      <c r="Z4623" t="s">
        <v>57</v>
      </c>
      <c r="AA4623" t="s">
        <v>122</v>
      </c>
      <c r="AB4623" t="s">
        <v>61</v>
      </c>
      <c r="AC4623" t="s">
        <v>65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66</v>
      </c>
      <c r="AM4623">
        <v>0</v>
      </c>
      <c r="AN4623">
        <v>1</v>
      </c>
      <c r="AO4623">
        <v>0</v>
      </c>
      <c r="AP4623" t="s">
        <v>176</v>
      </c>
      <c r="AQ4623" t="s">
        <v>116</v>
      </c>
      <c r="AR4623" t="s">
        <v>93</v>
      </c>
      <c r="AS4623">
        <v>7</v>
      </c>
      <c r="AT4623">
        <v>60294</v>
      </c>
      <c r="AU4623">
        <v>1</v>
      </c>
      <c r="AV4623">
        <v>0</v>
      </c>
      <c r="AW4623">
        <v>1</v>
      </c>
      <c r="AX4623">
        <v>0</v>
      </c>
      <c r="AY4623">
        <v>5</v>
      </c>
      <c r="AZ4623" t="s">
        <v>177</v>
      </c>
      <c r="BA4623">
        <v>1</v>
      </c>
      <c r="BB4623" t="s">
        <v>71</v>
      </c>
      <c r="BC4623">
        <v>4</v>
      </c>
    </row>
    <row r="4624" spans="1:55">
      <c r="A4624" t="s">
        <v>8709</v>
      </c>
      <c r="B4624" t="s">
        <v>73</v>
      </c>
      <c r="C4624">
        <v>61</v>
      </c>
      <c r="D4624" t="s">
        <v>61</v>
      </c>
      <c r="E4624">
        <v>0</v>
      </c>
      <c r="F4624" t="s">
        <v>1656</v>
      </c>
      <c r="G4624">
        <v>96016</v>
      </c>
      <c r="H4624">
        <v>40.936285</v>
      </c>
      <c r="I4624">
        <v>-121.572692</v>
      </c>
      <c r="J4624">
        <v>0</v>
      </c>
      <c r="K4624">
        <v>22</v>
      </c>
      <c r="L4624" t="s">
        <v>98</v>
      </c>
      <c r="M4624" t="s">
        <v>57</v>
      </c>
      <c r="N4624" t="s">
        <v>8710</v>
      </c>
      <c r="O4624" t="s">
        <v>57</v>
      </c>
      <c r="P4624" t="s">
        <v>61</v>
      </c>
      <c r="Q4624" t="s">
        <v>143</v>
      </c>
      <c r="R4624" t="s">
        <v>143</v>
      </c>
      <c r="S4624" t="s">
        <v>143</v>
      </c>
      <c r="T4624" t="s">
        <v>143</v>
      </c>
      <c r="U4624" t="s">
        <v>143</v>
      </c>
      <c r="V4624" t="s">
        <v>143</v>
      </c>
      <c r="W4624" t="s">
        <v>143</v>
      </c>
      <c r="X4624" t="s">
        <v>143</v>
      </c>
      <c r="Y4624" t="s">
        <v>143</v>
      </c>
      <c r="Z4624" t="s">
        <v>143</v>
      </c>
      <c r="AA4624" t="s">
        <v>122</v>
      </c>
      <c r="AB4624" t="s">
        <v>61</v>
      </c>
      <c r="AC4624" t="s">
        <v>65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66</v>
      </c>
      <c r="AM4624">
        <v>0</v>
      </c>
      <c r="AN4624">
        <v>1</v>
      </c>
      <c r="AO4624">
        <v>0</v>
      </c>
      <c r="AP4624" t="s">
        <v>103</v>
      </c>
      <c r="AQ4624" t="s">
        <v>124</v>
      </c>
      <c r="AR4624" t="s">
        <v>182</v>
      </c>
      <c r="AT4624">
        <v>344</v>
      </c>
      <c r="AU4624">
        <v>1</v>
      </c>
      <c r="AV4624">
        <v>0</v>
      </c>
      <c r="AW4624">
        <v>1</v>
      </c>
      <c r="AX4624">
        <v>0</v>
      </c>
      <c r="AY4624">
        <v>3</v>
      </c>
      <c r="AZ4624" t="s">
        <v>106</v>
      </c>
      <c r="BA4624">
        <v>2</v>
      </c>
      <c r="BB4624" t="s">
        <v>126</v>
      </c>
      <c r="BC4624">
        <v>3</v>
      </c>
    </row>
    <row r="4625" spans="1:55">
      <c r="A4625" t="s">
        <v>8711</v>
      </c>
      <c r="B4625" t="s">
        <v>56</v>
      </c>
      <c r="C4625">
        <v>60</v>
      </c>
      <c r="D4625" t="s">
        <v>57</v>
      </c>
      <c r="E4625">
        <v>0</v>
      </c>
      <c r="F4625" t="s">
        <v>252</v>
      </c>
      <c r="G4625">
        <v>92121</v>
      </c>
      <c r="H4625">
        <v>32.898613</v>
      </c>
      <c r="I4625">
        <v>-117.202937</v>
      </c>
      <c r="J4625">
        <v>1</v>
      </c>
      <c r="K4625">
        <v>38</v>
      </c>
      <c r="L4625" t="s">
        <v>59</v>
      </c>
      <c r="M4625" t="s">
        <v>57</v>
      </c>
      <c r="N4625" t="s">
        <v>1252</v>
      </c>
      <c r="O4625" t="s">
        <v>57</v>
      </c>
      <c r="P4625" t="s">
        <v>57</v>
      </c>
      <c r="Q4625" t="s">
        <v>85</v>
      </c>
      <c r="R4625" t="s">
        <v>100</v>
      </c>
      <c r="S4625" t="s">
        <v>61</v>
      </c>
      <c r="T4625" t="s">
        <v>61</v>
      </c>
      <c r="U4625" t="s">
        <v>57</v>
      </c>
      <c r="V4625" t="s">
        <v>57</v>
      </c>
      <c r="W4625" t="s">
        <v>57</v>
      </c>
      <c r="X4625" t="s">
        <v>57</v>
      </c>
      <c r="Y4625" t="s">
        <v>57</v>
      </c>
      <c r="Z4625" t="s">
        <v>57</v>
      </c>
      <c r="AA4625" t="s">
        <v>77</v>
      </c>
      <c r="AB4625" t="s">
        <v>57</v>
      </c>
      <c r="AC4625" t="s">
        <v>87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4751.44</v>
      </c>
      <c r="AJ4625" t="s">
        <v>88</v>
      </c>
      <c r="AK4625" t="s">
        <v>190</v>
      </c>
      <c r="AL4625" t="s">
        <v>191</v>
      </c>
      <c r="AM4625">
        <v>1</v>
      </c>
      <c r="AN4625">
        <v>0</v>
      </c>
      <c r="AO4625">
        <v>0</v>
      </c>
      <c r="AP4625" t="s">
        <v>176</v>
      </c>
      <c r="AQ4625" t="s">
        <v>124</v>
      </c>
      <c r="AR4625" t="s">
        <v>105</v>
      </c>
      <c r="AS4625">
        <v>6</v>
      </c>
      <c r="AT4625">
        <v>4258</v>
      </c>
      <c r="AU4625">
        <v>1</v>
      </c>
      <c r="AV4625">
        <v>1</v>
      </c>
      <c r="AW4625">
        <v>0</v>
      </c>
      <c r="AX4625">
        <v>105</v>
      </c>
      <c r="AY4625">
        <v>5</v>
      </c>
      <c r="AZ4625" t="s">
        <v>177</v>
      </c>
      <c r="BA4625">
        <v>6</v>
      </c>
      <c r="BB4625" t="s">
        <v>95</v>
      </c>
      <c r="BC4625">
        <v>1</v>
      </c>
    </row>
    <row r="4626" spans="1:55">
      <c r="A4626" t="s">
        <v>8712</v>
      </c>
      <c r="B4626" t="s">
        <v>73</v>
      </c>
      <c r="C4626">
        <v>38</v>
      </c>
      <c r="D4626" t="s">
        <v>57</v>
      </c>
      <c r="E4626">
        <v>3</v>
      </c>
      <c r="F4626" t="s">
        <v>611</v>
      </c>
      <c r="G4626">
        <v>96106</v>
      </c>
      <c r="H4626">
        <v>39.745805</v>
      </c>
      <c r="I4626">
        <v>-120.580882</v>
      </c>
      <c r="J4626">
        <v>8</v>
      </c>
      <c r="K4626">
        <v>53</v>
      </c>
      <c r="L4626" t="s">
        <v>59</v>
      </c>
      <c r="M4626" t="s">
        <v>57</v>
      </c>
      <c r="N4626" t="s">
        <v>7249</v>
      </c>
      <c r="O4626" t="s">
        <v>61</v>
      </c>
      <c r="P4626" t="s">
        <v>61</v>
      </c>
      <c r="Q4626" t="s">
        <v>143</v>
      </c>
      <c r="R4626" t="s">
        <v>143</v>
      </c>
      <c r="S4626" t="s">
        <v>143</v>
      </c>
      <c r="T4626" t="s">
        <v>143</v>
      </c>
      <c r="U4626" t="s">
        <v>143</v>
      </c>
      <c r="V4626" t="s">
        <v>143</v>
      </c>
      <c r="W4626" t="s">
        <v>143</v>
      </c>
      <c r="X4626" t="s">
        <v>143</v>
      </c>
      <c r="Y4626" t="s">
        <v>143</v>
      </c>
      <c r="Z4626" t="s">
        <v>143</v>
      </c>
      <c r="AA4626" t="s">
        <v>122</v>
      </c>
      <c r="AB4626" t="s">
        <v>57</v>
      </c>
      <c r="AC4626" t="s">
        <v>65</v>
      </c>
      <c r="AD4626">
        <v>19.4</v>
      </c>
      <c r="AE4626">
        <v>1110.35</v>
      </c>
      <c r="AF4626">
        <v>0</v>
      </c>
      <c r="AG4626">
        <v>0</v>
      </c>
      <c r="AH4626">
        <v>1341.96</v>
      </c>
      <c r="AI4626">
        <v>2452.31</v>
      </c>
      <c r="AJ4626" t="s">
        <v>66</v>
      </c>
      <c r="AM4626">
        <v>0</v>
      </c>
      <c r="AN4626">
        <v>1</v>
      </c>
      <c r="AO4626">
        <v>0</v>
      </c>
      <c r="AP4626" t="s">
        <v>123</v>
      </c>
      <c r="AQ4626" t="s">
        <v>68</v>
      </c>
      <c r="AR4626" t="s">
        <v>182</v>
      </c>
      <c r="AT4626">
        <v>88</v>
      </c>
      <c r="AU4626">
        <v>1</v>
      </c>
      <c r="AV4626">
        <v>0</v>
      </c>
      <c r="AW4626">
        <v>1</v>
      </c>
      <c r="AX4626">
        <v>0</v>
      </c>
      <c r="AY4626">
        <v>6</v>
      </c>
      <c r="AZ4626" t="s">
        <v>125</v>
      </c>
      <c r="BA4626">
        <v>0</v>
      </c>
      <c r="BB4626" t="s">
        <v>71</v>
      </c>
      <c r="BC4626">
        <v>4</v>
      </c>
    </row>
    <row r="4627" spans="1:55">
      <c r="A4627" t="s">
        <v>8713</v>
      </c>
      <c r="B4627" t="s">
        <v>56</v>
      </c>
      <c r="C4627">
        <v>31</v>
      </c>
      <c r="D4627" t="s">
        <v>61</v>
      </c>
      <c r="E4627">
        <v>0</v>
      </c>
      <c r="F4627" t="s">
        <v>1026</v>
      </c>
      <c r="G4627">
        <v>90505</v>
      </c>
      <c r="H4627">
        <v>33.807882</v>
      </c>
      <c r="I4627">
        <v>-118.347957</v>
      </c>
      <c r="J4627">
        <v>0</v>
      </c>
      <c r="K4627">
        <v>2</v>
      </c>
      <c r="L4627" t="s">
        <v>59</v>
      </c>
      <c r="M4627" t="s">
        <v>57</v>
      </c>
      <c r="N4627" t="s">
        <v>8714</v>
      </c>
      <c r="O4627" t="s">
        <v>61</v>
      </c>
      <c r="P4627" t="s">
        <v>57</v>
      </c>
      <c r="Q4627" t="s">
        <v>62</v>
      </c>
      <c r="R4627" t="s">
        <v>441</v>
      </c>
      <c r="S4627" t="s">
        <v>61</v>
      </c>
      <c r="T4627" t="s">
        <v>61</v>
      </c>
      <c r="U4627" t="s">
        <v>61</v>
      </c>
      <c r="V4627" t="s">
        <v>61</v>
      </c>
      <c r="W4627" t="s">
        <v>61</v>
      </c>
      <c r="X4627" t="s">
        <v>61</v>
      </c>
      <c r="Y4627" t="s">
        <v>61</v>
      </c>
      <c r="Z4627" t="s">
        <v>57</v>
      </c>
      <c r="AA4627" t="s">
        <v>77</v>
      </c>
      <c r="AB4627" t="s">
        <v>57</v>
      </c>
      <c r="AC4627" t="s">
        <v>87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170</v>
      </c>
      <c r="AM4627">
        <v>0</v>
      </c>
      <c r="AN4627">
        <v>0</v>
      </c>
      <c r="AO4627">
        <v>0</v>
      </c>
      <c r="AP4627" t="s">
        <v>91</v>
      </c>
      <c r="AQ4627" t="s">
        <v>68</v>
      </c>
      <c r="AR4627" t="s">
        <v>137</v>
      </c>
      <c r="AS4627">
        <v>1</v>
      </c>
      <c r="AT4627">
        <v>34873</v>
      </c>
      <c r="AU4627">
        <v>0</v>
      </c>
      <c r="AX4627">
        <v>0</v>
      </c>
      <c r="AY4627">
        <v>1</v>
      </c>
      <c r="AZ4627" t="s">
        <v>94</v>
      </c>
      <c r="BA4627">
        <v>8</v>
      </c>
      <c r="BB4627" t="s">
        <v>95</v>
      </c>
      <c r="BC4627">
        <v>1</v>
      </c>
    </row>
    <row r="4628" spans="1:55">
      <c r="A4628" t="s">
        <v>8715</v>
      </c>
      <c r="B4628" t="s">
        <v>56</v>
      </c>
      <c r="C4628">
        <v>51</v>
      </c>
      <c r="D4628" t="s">
        <v>57</v>
      </c>
      <c r="E4628">
        <v>2</v>
      </c>
      <c r="F4628" t="s">
        <v>523</v>
      </c>
      <c r="G4628">
        <v>95824</v>
      </c>
      <c r="H4628">
        <v>38.517295</v>
      </c>
      <c r="I4628">
        <v>-121.439819</v>
      </c>
      <c r="J4628">
        <v>1</v>
      </c>
      <c r="K4628">
        <v>72</v>
      </c>
      <c r="L4628" t="s">
        <v>59</v>
      </c>
      <c r="M4628" t="s">
        <v>57</v>
      </c>
      <c r="N4628" t="s">
        <v>8716</v>
      </c>
      <c r="O4628" t="s">
        <v>61</v>
      </c>
      <c r="P4628" t="s">
        <v>57</v>
      </c>
      <c r="Q4628" t="s">
        <v>85</v>
      </c>
      <c r="R4628" t="s">
        <v>332</v>
      </c>
      <c r="S4628" t="s">
        <v>57</v>
      </c>
      <c r="T4628" t="s">
        <v>57</v>
      </c>
      <c r="U4628" t="s">
        <v>57</v>
      </c>
      <c r="V4628" t="s">
        <v>57</v>
      </c>
      <c r="W4628" t="s">
        <v>57</v>
      </c>
      <c r="X4628" t="s">
        <v>57</v>
      </c>
      <c r="Y4628" t="s">
        <v>57</v>
      </c>
      <c r="Z4628" t="s">
        <v>61</v>
      </c>
      <c r="AA4628" t="s">
        <v>122</v>
      </c>
      <c r="AB4628" t="s">
        <v>57</v>
      </c>
      <c r="AC4628" t="s">
        <v>87</v>
      </c>
      <c r="AD4628">
        <v>108.3</v>
      </c>
      <c r="AE4628">
        <v>7679.65</v>
      </c>
      <c r="AF4628">
        <v>36.13</v>
      </c>
      <c r="AG4628">
        <v>50</v>
      </c>
      <c r="AH4628">
        <v>2991.6</v>
      </c>
      <c r="AI4628">
        <v>10685.12</v>
      </c>
      <c r="AJ4628" t="s">
        <v>66</v>
      </c>
      <c r="AM4628">
        <v>0</v>
      </c>
      <c r="AN4628">
        <v>1</v>
      </c>
      <c r="AO4628">
        <v>0</v>
      </c>
      <c r="AP4628" t="s">
        <v>123</v>
      </c>
      <c r="AQ4628" t="s">
        <v>92</v>
      </c>
      <c r="AR4628" t="s">
        <v>105</v>
      </c>
      <c r="AS4628">
        <v>7</v>
      </c>
      <c r="AT4628">
        <v>30580</v>
      </c>
      <c r="AU4628">
        <v>1</v>
      </c>
      <c r="AV4628">
        <v>0</v>
      </c>
      <c r="AW4628">
        <v>1</v>
      </c>
      <c r="AX4628">
        <v>0</v>
      </c>
      <c r="AY4628">
        <v>6</v>
      </c>
      <c r="AZ4628" t="s">
        <v>125</v>
      </c>
      <c r="BA4628">
        <v>2</v>
      </c>
      <c r="BB4628" t="s">
        <v>126</v>
      </c>
      <c r="BC4628">
        <v>3</v>
      </c>
    </row>
    <row r="4629" spans="1:55">
      <c r="A4629" t="s">
        <v>8717</v>
      </c>
      <c r="B4629" t="s">
        <v>73</v>
      </c>
      <c r="C4629">
        <v>59</v>
      </c>
      <c r="D4629" t="s">
        <v>61</v>
      </c>
      <c r="E4629">
        <v>0</v>
      </c>
      <c r="F4629" t="s">
        <v>3453</v>
      </c>
      <c r="G4629">
        <v>95463</v>
      </c>
      <c r="H4629">
        <v>39.182916</v>
      </c>
      <c r="I4629">
        <v>-123.552571</v>
      </c>
      <c r="J4629">
        <v>0</v>
      </c>
      <c r="K4629">
        <v>1</v>
      </c>
      <c r="L4629" t="s">
        <v>83</v>
      </c>
      <c r="M4629" t="s">
        <v>57</v>
      </c>
      <c r="N4629" t="s">
        <v>5044</v>
      </c>
      <c r="O4629" t="s">
        <v>57</v>
      </c>
      <c r="P4629" t="s">
        <v>57</v>
      </c>
      <c r="Q4629" t="s">
        <v>85</v>
      </c>
      <c r="R4629" t="s">
        <v>86</v>
      </c>
      <c r="S4629" t="s">
        <v>61</v>
      </c>
      <c r="T4629" t="s">
        <v>61</v>
      </c>
      <c r="U4629" t="s">
        <v>61</v>
      </c>
      <c r="V4629" t="s">
        <v>61</v>
      </c>
      <c r="W4629" t="s">
        <v>57</v>
      </c>
      <c r="X4629" t="s">
        <v>57</v>
      </c>
      <c r="Y4629" t="s">
        <v>57</v>
      </c>
      <c r="Z4629" t="s">
        <v>57</v>
      </c>
      <c r="AA4629" t="s">
        <v>77</v>
      </c>
      <c r="AB4629" t="s">
        <v>57</v>
      </c>
      <c r="AC4629" t="s">
        <v>87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88</v>
      </c>
      <c r="AK4629" t="s">
        <v>190</v>
      </c>
      <c r="AL4629" t="s">
        <v>554</v>
      </c>
      <c r="AM4629">
        <v>1</v>
      </c>
      <c r="AN4629">
        <v>0</v>
      </c>
      <c r="AO4629">
        <v>0</v>
      </c>
      <c r="AP4629" t="s">
        <v>91</v>
      </c>
      <c r="AQ4629" t="s">
        <v>92</v>
      </c>
      <c r="AR4629" t="s">
        <v>105</v>
      </c>
      <c r="AS4629">
        <v>4</v>
      </c>
      <c r="AT4629">
        <v>148</v>
      </c>
      <c r="AU4629">
        <v>1</v>
      </c>
      <c r="AV4629">
        <v>1</v>
      </c>
      <c r="AW4629">
        <v>0</v>
      </c>
      <c r="AX4629">
        <v>93.3</v>
      </c>
      <c r="AY4629">
        <v>1</v>
      </c>
      <c r="AZ4629" t="s">
        <v>94</v>
      </c>
      <c r="BA4629">
        <v>10</v>
      </c>
      <c r="BB4629" t="s">
        <v>95</v>
      </c>
      <c r="BC4629">
        <v>1</v>
      </c>
    </row>
    <row r="4630" spans="1:55">
      <c r="A4630" t="s">
        <v>8718</v>
      </c>
      <c r="B4630" t="s">
        <v>56</v>
      </c>
      <c r="C4630">
        <v>60</v>
      </c>
      <c r="D4630" t="s">
        <v>57</v>
      </c>
      <c r="E4630">
        <v>3</v>
      </c>
      <c r="F4630" t="s">
        <v>1754</v>
      </c>
      <c r="G4630">
        <v>95701</v>
      </c>
      <c r="H4630">
        <v>39.218096</v>
      </c>
      <c r="I4630">
        <v>-120.79153</v>
      </c>
      <c r="J4630">
        <v>4</v>
      </c>
      <c r="K4630">
        <v>69</v>
      </c>
      <c r="L4630" t="s">
        <v>119</v>
      </c>
      <c r="M4630" t="s">
        <v>61</v>
      </c>
      <c r="N4630" t="s">
        <v>143</v>
      </c>
      <c r="O4630" t="s">
        <v>143</v>
      </c>
      <c r="P4630" t="s">
        <v>57</v>
      </c>
      <c r="Q4630" t="s">
        <v>62</v>
      </c>
      <c r="R4630" t="s">
        <v>1331</v>
      </c>
      <c r="S4630" t="s">
        <v>61</v>
      </c>
      <c r="T4630" t="s">
        <v>57</v>
      </c>
      <c r="U4630" t="s">
        <v>57</v>
      </c>
      <c r="V4630" t="s">
        <v>61</v>
      </c>
      <c r="W4630" t="s">
        <v>57</v>
      </c>
      <c r="X4630" t="s">
        <v>57</v>
      </c>
      <c r="Y4630" t="s">
        <v>57</v>
      </c>
      <c r="Z4630" t="s">
        <v>57</v>
      </c>
      <c r="AA4630" t="s">
        <v>122</v>
      </c>
      <c r="AB4630" t="s">
        <v>57</v>
      </c>
      <c r="AC4630" t="s">
        <v>65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66</v>
      </c>
      <c r="AM4630">
        <v>0</v>
      </c>
      <c r="AN4630">
        <v>1</v>
      </c>
      <c r="AO4630">
        <v>0</v>
      </c>
      <c r="AP4630" t="s">
        <v>123</v>
      </c>
      <c r="AQ4630" t="s">
        <v>124</v>
      </c>
      <c r="AR4630" t="s">
        <v>69</v>
      </c>
      <c r="AS4630">
        <v>6</v>
      </c>
      <c r="AT4630">
        <v>751</v>
      </c>
      <c r="AU4630">
        <v>1</v>
      </c>
      <c r="AV4630">
        <v>0</v>
      </c>
      <c r="AW4630">
        <v>1</v>
      </c>
      <c r="AX4630">
        <v>0</v>
      </c>
      <c r="AY4630">
        <v>6</v>
      </c>
      <c r="AZ4630" t="s">
        <v>125</v>
      </c>
      <c r="BA4630">
        <v>0</v>
      </c>
      <c r="BB4630" t="s">
        <v>71</v>
      </c>
      <c r="BC4630">
        <v>4</v>
      </c>
    </row>
    <row r="4631" spans="1:55">
      <c r="A4631" t="s">
        <v>8719</v>
      </c>
      <c r="B4631" t="s">
        <v>73</v>
      </c>
      <c r="C4631">
        <v>68</v>
      </c>
      <c r="D4631" t="s">
        <v>57</v>
      </c>
      <c r="E4631">
        <v>0</v>
      </c>
      <c r="F4631" t="s">
        <v>1522</v>
      </c>
      <c r="G4631">
        <v>92802</v>
      </c>
      <c r="H4631">
        <v>33.807864</v>
      </c>
      <c r="I4631">
        <v>-117.923782</v>
      </c>
      <c r="J4631">
        <v>3</v>
      </c>
      <c r="K4631">
        <v>35</v>
      </c>
      <c r="L4631" t="s">
        <v>216</v>
      </c>
      <c r="M4631" t="s">
        <v>57</v>
      </c>
      <c r="N4631" t="s">
        <v>2927</v>
      </c>
      <c r="O4631" t="s">
        <v>57</v>
      </c>
      <c r="P4631" t="s">
        <v>57</v>
      </c>
      <c r="Q4631" t="s">
        <v>85</v>
      </c>
      <c r="R4631" t="s">
        <v>318</v>
      </c>
      <c r="S4631" t="s">
        <v>57</v>
      </c>
      <c r="T4631" t="s">
        <v>57</v>
      </c>
      <c r="U4631" t="s">
        <v>61</v>
      </c>
      <c r="V4631" t="s">
        <v>61</v>
      </c>
      <c r="W4631" t="s">
        <v>61</v>
      </c>
      <c r="X4631" t="s">
        <v>57</v>
      </c>
      <c r="Y4631" t="s">
        <v>61</v>
      </c>
      <c r="Z4631" t="s">
        <v>57</v>
      </c>
      <c r="AA4631" t="s">
        <v>64</v>
      </c>
      <c r="AB4631" t="s">
        <v>57</v>
      </c>
      <c r="AC4631" t="s">
        <v>87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66</v>
      </c>
      <c r="AM4631">
        <v>0</v>
      </c>
      <c r="AN4631">
        <v>1</v>
      </c>
      <c r="AO4631">
        <v>0</v>
      </c>
      <c r="AP4631" t="s">
        <v>164</v>
      </c>
      <c r="AQ4631" t="s">
        <v>124</v>
      </c>
      <c r="AR4631" t="s">
        <v>105</v>
      </c>
      <c r="AS4631">
        <v>4</v>
      </c>
      <c r="AT4631">
        <v>45086</v>
      </c>
      <c r="AU4631">
        <v>1</v>
      </c>
      <c r="AV4631">
        <v>0</v>
      </c>
      <c r="AW4631">
        <v>1</v>
      </c>
      <c r="AX4631">
        <v>0</v>
      </c>
      <c r="AY4631">
        <v>4</v>
      </c>
      <c r="AZ4631" t="s">
        <v>165</v>
      </c>
      <c r="BA4631">
        <v>3</v>
      </c>
      <c r="BB4631" t="s">
        <v>126</v>
      </c>
      <c r="BC4631">
        <v>3</v>
      </c>
    </row>
    <row r="4632" spans="1:55">
      <c r="A4632" t="s">
        <v>8720</v>
      </c>
      <c r="B4632" t="s">
        <v>73</v>
      </c>
      <c r="C4632">
        <v>19</v>
      </c>
      <c r="D4632" t="s">
        <v>57</v>
      </c>
      <c r="E4632">
        <v>2</v>
      </c>
      <c r="F4632" t="s">
        <v>226</v>
      </c>
      <c r="G4632">
        <v>90023</v>
      </c>
      <c r="H4632">
        <v>34.017697</v>
      </c>
      <c r="I4632">
        <v>-118.200577</v>
      </c>
      <c r="J4632">
        <v>6</v>
      </c>
      <c r="K4632">
        <v>24</v>
      </c>
      <c r="L4632" t="s">
        <v>216</v>
      </c>
      <c r="M4632" t="s">
        <v>57</v>
      </c>
      <c r="N4632" t="s">
        <v>8721</v>
      </c>
      <c r="O4632" t="s">
        <v>61</v>
      </c>
      <c r="P4632" t="s">
        <v>61</v>
      </c>
      <c r="Q4632" t="s">
        <v>143</v>
      </c>
      <c r="R4632" t="s">
        <v>143</v>
      </c>
      <c r="S4632" t="s">
        <v>143</v>
      </c>
      <c r="T4632" t="s">
        <v>143</v>
      </c>
      <c r="U4632" t="s">
        <v>143</v>
      </c>
      <c r="V4632" t="s">
        <v>143</v>
      </c>
      <c r="W4632" t="s">
        <v>143</v>
      </c>
      <c r="X4632" t="s">
        <v>143</v>
      </c>
      <c r="Y4632" t="s">
        <v>143</v>
      </c>
      <c r="Z4632" t="s">
        <v>143</v>
      </c>
      <c r="AA4632" t="s">
        <v>64</v>
      </c>
      <c r="AB4632" t="s">
        <v>57</v>
      </c>
      <c r="AC4632" t="s">
        <v>65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66</v>
      </c>
      <c r="AM4632">
        <v>0</v>
      </c>
      <c r="AN4632">
        <v>1</v>
      </c>
      <c r="AO4632">
        <v>0</v>
      </c>
      <c r="AP4632" t="s">
        <v>103</v>
      </c>
      <c r="AQ4632" t="s">
        <v>116</v>
      </c>
      <c r="AR4632" t="s">
        <v>182</v>
      </c>
      <c r="AT4632">
        <v>47487</v>
      </c>
      <c r="AU4632">
        <v>1</v>
      </c>
      <c r="AV4632">
        <v>0</v>
      </c>
      <c r="AW4632">
        <v>1</v>
      </c>
      <c r="AX4632">
        <v>0</v>
      </c>
      <c r="AY4632">
        <v>3</v>
      </c>
      <c r="AZ4632" t="s">
        <v>106</v>
      </c>
      <c r="BA4632">
        <v>0</v>
      </c>
      <c r="BB4632" t="s">
        <v>71</v>
      </c>
      <c r="BC4632">
        <v>4</v>
      </c>
    </row>
    <row r="4633" spans="1:55">
      <c r="A4633" t="s">
        <v>8722</v>
      </c>
      <c r="B4633" t="s">
        <v>56</v>
      </c>
      <c r="C4633">
        <v>25</v>
      </c>
      <c r="D4633" t="s">
        <v>57</v>
      </c>
      <c r="E4633">
        <v>0</v>
      </c>
      <c r="F4633" t="s">
        <v>8111</v>
      </c>
      <c r="G4633">
        <v>95934</v>
      </c>
      <c r="H4633">
        <v>40.080342</v>
      </c>
      <c r="I4633">
        <v>-120.957805</v>
      </c>
      <c r="J4633">
        <v>1</v>
      </c>
      <c r="K4633">
        <v>53</v>
      </c>
      <c r="L4633" t="s">
        <v>129</v>
      </c>
      <c r="M4633" t="s">
        <v>57</v>
      </c>
      <c r="N4633" t="s">
        <v>5220</v>
      </c>
      <c r="O4633" t="s">
        <v>61</v>
      </c>
      <c r="P4633" t="s">
        <v>61</v>
      </c>
      <c r="Q4633" t="s">
        <v>143</v>
      </c>
      <c r="R4633" t="s">
        <v>143</v>
      </c>
      <c r="S4633" t="s">
        <v>143</v>
      </c>
      <c r="T4633" t="s">
        <v>143</v>
      </c>
      <c r="U4633" t="s">
        <v>143</v>
      </c>
      <c r="V4633" t="s">
        <v>143</v>
      </c>
      <c r="W4633" t="s">
        <v>143</v>
      </c>
      <c r="X4633" t="s">
        <v>143</v>
      </c>
      <c r="Y4633" t="s">
        <v>143</v>
      </c>
      <c r="Z4633" t="s">
        <v>143</v>
      </c>
      <c r="AA4633" t="s">
        <v>64</v>
      </c>
      <c r="AB4633" t="s">
        <v>61</v>
      </c>
      <c r="AC4633" t="s">
        <v>87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88</v>
      </c>
      <c r="AK4633" t="s">
        <v>201</v>
      </c>
      <c r="AL4633" t="s">
        <v>743</v>
      </c>
      <c r="AM4633">
        <v>1</v>
      </c>
      <c r="AN4633">
        <v>0</v>
      </c>
      <c r="AO4633">
        <v>0</v>
      </c>
      <c r="AP4633" t="s">
        <v>123</v>
      </c>
      <c r="AQ4633" t="s">
        <v>116</v>
      </c>
      <c r="AR4633" t="s">
        <v>182</v>
      </c>
      <c r="AT4633">
        <v>178</v>
      </c>
      <c r="AU4633">
        <v>1</v>
      </c>
      <c r="AV4633">
        <v>1</v>
      </c>
      <c r="AW4633">
        <v>0</v>
      </c>
      <c r="AX4633">
        <v>20.8</v>
      </c>
      <c r="AY4633">
        <v>6</v>
      </c>
      <c r="AZ4633" t="s">
        <v>125</v>
      </c>
      <c r="BA4633">
        <v>1</v>
      </c>
      <c r="BB4633" t="s">
        <v>71</v>
      </c>
      <c r="BC4633">
        <v>4</v>
      </c>
    </row>
    <row r="4634" spans="1:55">
      <c r="A4634" t="s">
        <v>8723</v>
      </c>
      <c r="B4634" t="s">
        <v>73</v>
      </c>
      <c r="C4634">
        <v>52</v>
      </c>
      <c r="D4634" t="s">
        <v>61</v>
      </c>
      <c r="E4634">
        <v>0</v>
      </c>
      <c r="F4634" t="s">
        <v>3624</v>
      </c>
      <c r="G4634">
        <v>95428</v>
      </c>
      <c r="H4634">
        <v>39.83307</v>
      </c>
      <c r="I4634">
        <v>-123.178765</v>
      </c>
      <c r="J4634">
        <v>0</v>
      </c>
      <c r="K4634">
        <v>15</v>
      </c>
      <c r="L4634" t="s">
        <v>98</v>
      </c>
      <c r="M4634" t="s">
        <v>61</v>
      </c>
      <c r="N4634" t="s">
        <v>143</v>
      </c>
      <c r="O4634" t="s">
        <v>143</v>
      </c>
      <c r="P4634" t="s">
        <v>57</v>
      </c>
      <c r="Q4634" t="s">
        <v>135</v>
      </c>
      <c r="R4634" t="s">
        <v>121</v>
      </c>
      <c r="S4634" t="s">
        <v>61</v>
      </c>
      <c r="T4634" t="s">
        <v>61</v>
      </c>
      <c r="U4634" t="s">
        <v>57</v>
      </c>
      <c r="V4634" t="s">
        <v>61</v>
      </c>
      <c r="W4634" t="s">
        <v>57</v>
      </c>
      <c r="X4634" t="s">
        <v>57</v>
      </c>
      <c r="Y4634" t="s">
        <v>57</v>
      </c>
      <c r="Z4634" t="s">
        <v>57</v>
      </c>
      <c r="AA4634" t="s">
        <v>64</v>
      </c>
      <c r="AB4634" t="s">
        <v>61</v>
      </c>
      <c r="AC4634" t="s">
        <v>87</v>
      </c>
      <c r="AD4634">
        <v>50.75</v>
      </c>
      <c r="AE4634">
        <v>688.2</v>
      </c>
      <c r="AF4634">
        <v>32.55</v>
      </c>
      <c r="AG4634">
        <v>0</v>
      </c>
      <c r="AH4634">
        <v>0</v>
      </c>
      <c r="AI4634">
        <v>655.65</v>
      </c>
      <c r="AJ4634" t="s">
        <v>66</v>
      </c>
      <c r="AM4634">
        <v>0</v>
      </c>
      <c r="AN4634">
        <v>1</v>
      </c>
      <c r="AO4634">
        <v>0</v>
      </c>
      <c r="AP4634" t="s">
        <v>103</v>
      </c>
      <c r="AQ4634" t="s">
        <v>92</v>
      </c>
      <c r="AR4634" t="s">
        <v>69</v>
      </c>
      <c r="AS4634">
        <v>5</v>
      </c>
      <c r="AT4634">
        <v>2296</v>
      </c>
      <c r="AU4634">
        <v>1</v>
      </c>
      <c r="AV4634">
        <v>0</v>
      </c>
      <c r="AW4634">
        <v>1</v>
      </c>
      <c r="AX4634">
        <v>0</v>
      </c>
      <c r="AY4634">
        <v>3</v>
      </c>
      <c r="AZ4634" t="s">
        <v>106</v>
      </c>
      <c r="BA4634">
        <v>2</v>
      </c>
      <c r="BB4634" t="s">
        <v>126</v>
      </c>
      <c r="BC4634">
        <v>3</v>
      </c>
    </row>
    <row r="4635" spans="1:55">
      <c r="A4635" t="s">
        <v>8724</v>
      </c>
      <c r="B4635" t="s">
        <v>56</v>
      </c>
      <c r="C4635">
        <v>34</v>
      </c>
      <c r="D4635" t="s">
        <v>61</v>
      </c>
      <c r="E4635">
        <v>0</v>
      </c>
      <c r="F4635" t="s">
        <v>3934</v>
      </c>
      <c r="G4635">
        <v>93546</v>
      </c>
      <c r="H4635">
        <v>37.550074</v>
      </c>
      <c r="I4635">
        <v>-118.837167</v>
      </c>
      <c r="J4635">
        <v>0</v>
      </c>
      <c r="K4635">
        <v>16</v>
      </c>
      <c r="L4635" t="s">
        <v>59</v>
      </c>
      <c r="M4635" t="s">
        <v>61</v>
      </c>
      <c r="N4635" t="s">
        <v>143</v>
      </c>
      <c r="O4635" t="s">
        <v>143</v>
      </c>
      <c r="P4635" t="s">
        <v>57</v>
      </c>
      <c r="Q4635" t="s">
        <v>135</v>
      </c>
      <c r="R4635" t="s">
        <v>86</v>
      </c>
      <c r="S4635" t="s">
        <v>57</v>
      </c>
      <c r="T4635" t="s">
        <v>61</v>
      </c>
      <c r="U4635" t="s">
        <v>61</v>
      </c>
      <c r="V4635" t="s">
        <v>61</v>
      </c>
      <c r="W4635" t="s">
        <v>57</v>
      </c>
      <c r="X4635" t="s">
        <v>61</v>
      </c>
      <c r="Y4635" t="s">
        <v>61</v>
      </c>
      <c r="Z4635" t="s">
        <v>57</v>
      </c>
      <c r="AA4635" t="s">
        <v>77</v>
      </c>
      <c r="AB4635" t="s">
        <v>57</v>
      </c>
      <c r="AC4635" t="s">
        <v>87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66</v>
      </c>
      <c r="AM4635">
        <v>0</v>
      </c>
      <c r="AN4635">
        <v>1</v>
      </c>
      <c r="AO4635">
        <v>0</v>
      </c>
      <c r="AP4635" t="s">
        <v>103</v>
      </c>
      <c r="AQ4635" t="s">
        <v>68</v>
      </c>
      <c r="AR4635" t="s">
        <v>137</v>
      </c>
      <c r="AS4635">
        <v>3</v>
      </c>
      <c r="AT4635">
        <v>8217</v>
      </c>
      <c r="AU4635">
        <v>1</v>
      </c>
      <c r="AV4635">
        <v>0</v>
      </c>
      <c r="AW4635">
        <v>1</v>
      </c>
      <c r="AX4635">
        <v>0</v>
      </c>
      <c r="AY4635">
        <v>3</v>
      </c>
      <c r="AZ4635" t="s">
        <v>106</v>
      </c>
      <c r="BA4635">
        <v>5</v>
      </c>
      <c r="BB4635" t="s">
        <v>80</v>
      </c>
      <c r="BC4635">
        <v>2</v>
      </c>
    </row>
    <row r="4636" spans="1:55">
      <c r="A4636" t="s">
        <v>8725</v>
      </c>
      <c r="B4636" t="s">
        <v>73</v>
      </c>
      <c r="C4636">
        <v>59</v>
      </c>
      <c r="D4636" t="s">
        <v>61</v>
      </c>
      <c r="E4636">
        <v>0</v>
      </c>
      <c r="F4636" t="s">
        <v>7153</v>
      </c>
      <c r="G4636">
        <v>92561</v>
      </c>
      <c r="H4636">
        <v>33.638645</v>
      </c>
      <c r="I4636">
        <v>-116.55783</v>
      </c>
      <c r="J4636">
        <v>0</v>
      </c>
      <c r="K4636">
        <v>33</v>
      </c>
      <c r="L4636" t="s">
        <v>216</v>
      </c>
      <c r="M4636" t="s">
        <v>57</v>
      </c>
      <c r="N4636" t="s">
        <v>8726</v>
      </c>
      <c r="O4636" t="s">
        <v>61</v>
      </c>
      <c r="P4636" t="s">
        <v>57</v>
      </c>
      <c r="Q4636" t="s">
        <v>85</v>
      </c>
      <c r="R4636" t="s">
        <v>156</v>
      </c>
      <c r="S4636" t="s">
        <v>61</v>
      </c>
      <c r="T4636" t="s">
        <v>57</v>
      </c>
      <c r="U4636" t="s">
        <v>57</v>
      </c>
      <c r="V4636" t="s">
        <v>61</v>
      </c>
      <c r="W4636" t="s">
        <v>61</v>
      </c>
      <c r="X4636" t="s">
        <v>61</v>
      </c>
      <c r="Y4636" t="s">
        <v>61</v>
      </c>
      <c r="Z4636" t="s">
        <v>57</v>
      </c>
      <c r="AA4636" t="s">
        <v>77</v>
      </c>
      <c r="AB4636" t="s">
        <v>57</v>
      </c>
      <c r="AC4636" t="s">
        <v>65</v>
      </c>
      <c r="AD4636">
        <v>79</v>
      </c>
      <c r="AE4636">
        <v>2576.8</v>
      </c>
      <c r="AF4636">
        <v>0</v>
      </c>
      <c r="AG4636">
        <v>0</v>
      </c>
      <c r="AH4636">
        <v>581.79</v>
      </c>
      <c r="AI4636">
        <v>3158.59</v>
      </c>
      <c r="AJ4636" t="s">
        <v>66</v>
      </c>
      <c r="AM4636">
        <v>0</v>
      </c>
      <c r="AN4636">
        <v>1</v>
      </c>
      <c r="AO4636">
        <v>0</v>
      </c>
      <c r="AP4636" t="s">
        <v>164</v>
      </c>
      <c r="AQ4636" t="s">
        <v>92</v>
      </c>
      <c r="AR4636" t="s">
        <v>93</v>
      </c>
      <c r="AS4636">
        <v>3</v>
      </c>
      <c r="AT4636">
        <v>1500</v>
      </c>
      <c r="AU4636">
        <v>1</v>
      </c>
      <c r="AV4636">
        <v>0</v>
      </c>
      <c r="AW4636">
        <v>1</v>
      </c>
      <c r="AX4636">
        <v>0</v>
      </c>
      <c r="AY4636">
        <v>4</v>
      </c>
      <c r="AZ4636" t="s">
        <v>165</v>
      </c>
      <c r="BA4636">
        <v>7</v>
      </c>
      <c r="BB4636" t="s">
        <v>95</v>
      </c>
      <c r="BC4636">
        <v>1</v>
      </c>
    </row>
    <row r="4637" spans="1:55">
      <c r="A4637" t="s">
        <v>8727</v>
      </c>
      <c r="B4637" t="s">
        <v>73</v>
      </c>
      <c r="C4637">
        <v>46</v>
      </c>
      <c r="D4637" t="s">
        <v>57</v>
      </c>
      <c r="E4637">
        <v>0</v>
      </c>
      <c r="F4637" t="s">
        <v>1659</v>
      </c>
      <c r="G4637">
        <v>93256</v>
      </c>
      <c r="H4637">
        <v>35.957019</v>
      </c>
      <c r="I4637">
        <v>-119.330928</v>
      </c>
      <c r="J4637">
        <v>1</v>
      </c>
      <c r="K4637">
        <v>3</v>
      </c>
      <c r="L4637" t="s">
        <v>83</v>
      </c>
      <c r="M4637" t="s">
        <v>61</v>
      </c>
      <c r="N4637" t="s">
        <v>143</v>
      </c>
      <c r="O4637" t="s">
        <v>143</v>
      </c>
      <c r="P4637" t="s">
        <v>57</v>
      </c>
      <c r="Q4637" t="s">
        <v>135</v>
      </c>
      <c r="R4637" t="s">
        <v>160</v>
      </c>
      <c r="S4637" t="s">
        <v>61</v>
      </c>
      <c r="T4637" t="s">
        <v>61</v>
      </c>
      <c r="U4637" t="s">
        <v>61</v>
      </c>
      <c r="V4637" t="s">
        <v>61</v>
      </c>
      <c r="W4637" t="s">
        <v>61</v>
      </c>
      <c r="X4637" t="s">
        <v>61</v>
      </c>
      <c r="Y4637" t="s">
        <v>61</v>
      </c>
      <c r="Z4637" t="s">
        <v>57</v>
      </c>
      <c r="AA4637" t="s">
        <v>77</v>
      </c>
      <c r="AB4637" t="s">
        <v>61</v>
      </c>
      <c r="AC4637" t="s">
        <v>65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170</v>
      </c>
      <c r="AM4637">
        <v>0</v>
      </c>
      <c r="AN4637">
        <v>0</v>
      </c>
      <c r="AO4637">
        <v>0</v>
      </c>
      <c r="AP4637" t="s">
        <v>91</v>
      </c>
      <c r="AQ4637" t="s">
        <v>78</v>
      </c>
      <c r="AR4637" t="s">
        <v>182</v>
      </c>
      <c r="AS4637">
        <v>1</v>
      </c>
      <c r="AT4637">
        <v>4198</v>
      </c>
      <c r="AU4637">
        <v>0</v>
      </c>
      <c r="AX4637">
        <v>0</v>
      </c>
      <c r="AY4637">
        <v>1</v>
      </c>
      <c r="AZ4637" t="s">
        <v>94</v>
      </c>
      <c r="BA4637">
        <v>7</v>
      </c>
      <c r="BB4637" t="s">
        <v>95</v>
      </c>
      <c r="BC4637">
        <v>1</v>
      </c>
    </row>
    <row r="4638" spans="1:55">
      <c r="A4638" t="s">
        <v>8728</v>
      </c>
      <c r="B4638" t="s">
        <v>73</v>
      </c>
      <c r="C4638">
        <v>32</v>
      </c>
      <c r="D4638" t="s">
        <v>57</v>
      </c>
      <c r="E4638">
        <v>0</v>
      </c>
      <c r="F4638" t="s">
        <v>2978</v>
      </c>
      <c r="G4638">
        <v>93001</v>
      </c>
      <c r="H4638">
        <v>34.360261</v>
      </c>
      <c r="I4638">
        <v>-119.306383</v>
      </c>
      <c r="J4638">
        <v>1</v>
      </c>
      <c r="K4638">
        <v>9</v>
      </c>
      <c r="L4638" t="s">
        <v>83</v>
      </c>
      <c r="M4638" t="s">
        <v>61</v>
      </c>
      <c r="N4638" t="s">
        <v>143</v>
      </c>
      <c r="O4638" t="s">
        <v>143</v>
      </c>
      <c r="P4638" t="s">
        <v>57</v>
      </c>
      <c r="Q4638" t="s">
        <v>135</v>
      </c>
      <c r="R4638" t="s">
        <v>180</v>
      </c>
      <c r="S4638" t="s">
        <v>61</v>
      </c>
      <c r="T4638" t="s">
        <v>57</v>
      </c>
      <c r="U4638" t="s">
        <v>61</v>
      </c>
      <c r="V4638" t="s">
        <v>61</v>
      </c>
      <c r="W4638" t="s">
        <v>61</v>
      </c>
      <c r="X4638" t="s">
        <v>61</v>
      </c>
      <c r="Y4638" t="s">
        <v>61</v>
      </c>
      <c r="Z4638" t="s">
        <v>61</v>
      </c>
      <c r="AA4638" t="s">
        <v>77</v>
      </c>
      <c r="AB4638" t="s">
        <v>57</v>
      </c>
      <c r="AC4638" t="s">
        <v>87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88</v>
      </c>
      <c r="AK4638" t="s">
        <v>89</v>
      </c>
      <c r="AL4638" t="s">
        <v>356</v>
      </c>
      <c r="AM4638">
        <v>1</v>
      </c>
      <c r="AN4638">
        <v>0</v>
      </c>
      <c r="AO4638">
        <v>0</v>
      </c>
      <c r="AP4638" t="s">
        <v>67</v>
      </c>
      <c r="AQ4638" t="s">
        <v>68</v>
      </c>
      <c r="AR4638" t="s">
        <v>182</v>
      </c>
      <c r="AS4638">
        <v>1</v>
      </c>
      <c r="AT4638">
        <v>32899</v>
      </c>
      <c r="AU4638">
        <v>1</v>
      </c>
      <c r="AV4638">
        <v>1</v>
      </c>
      <c r="AW4638">
        <v>0</v>
      </c>
      <c r="AX4638">
        <v>29.95</v>
      </c>
      <c r="AY4638">
        <v>2</v>
      </c>
      <c r="AZ4638" t="s">
        <v>70</v>
      </c>
      <c r="BA4638">
        <v>4</v>
      </c>
      <c r="BB4638" t="s">
        <v>80</v>
      </c>
      <c r="BC4638">
        <v>2</v>
      </c>
    </row>
    <row r="4639" spans="1:55">
      <c r="A4639" t="s">
        <v>8729</v>
      </c>
      <c r="B4639" t="s">
        <v>56</v>
      </c>
      <c r="C4639">
        <v>30</v>
      </c>
      <c r="D4639" t="s">
        <v>57</v>
      </c>
      <c r="E4639">
        <v>0</v>
      </c>
      <c r="F4639" t="s">
        <v>3731</v>
      </c>
      <c r="G4639">
        <v>95930</v>
      </c>
      <c r="H4639">
        <v>39.562239</v>
      </c>
      <c r="I4639">
        <v>-121.14836</v>
      </c>
      <c r="J4639">
        <v>5</v>
      </c>
      <c r="K4639">
        <v>23</v>
      </c>
      <c r="L4639" t="s">
        <v>98</v>
      </c>
      <c r="M4639" t="s">
        <v>57</v>
      </c>
      <c r="N4639" t="s">
        <v>3648</v>
      </c>
      <c r="O4639" t="s">
        <v>61</v>
      </c>
      <c r="P4639" t="s">
        <v>57</v>
      </c>
      <c r="Q4639" t="s">
        <v>135</v>
      </c>
      <c r="R4639" t="s">
        <v>230</v>
      </c>
      <c r="S4639" t="s">
        <v>57</v>
      </c>
      <c r="T4639" t="s">
        <v>57</v>
      </c>
      <c r="U4639" t="s">
        <v>61</v>
      </c>
      <c r="V4639" t="s">
        <v>57</v>
      </c>
      <c r="W4639" t="s">
        <v>61</v>
      </c>
      <c r="X4639" t="s">
        <v>61</v>
      </c>
      <c r="Y4639" t="s">
        <v>61</v>
      </c>
      <c r="Z4639" t="s">
        <v>57</v>
      </c>
      <c r="AA4639" t="s">
        <v>64</v>
      </c>
      <c r="AB4639" t="s">
        <v>57</v>
      </c>
      <c r="AC4639" t="s">
        <v>65</v>
      </c>
      <c r="AD4639">
        <v>57.75</v>
      </c>
      <c r="AE4639">
        <v>1282.85</v>
      </c>
      <c r="AF4639">
        <v>0</v>
      </c>
      <c r="AG4639">
        <v>0</v>
      </c>
      <c r="AH4639">
        <v>296.24</v>
      </c>
      <c r="AI4639">
        <v>1579.09</v>
      </c>
      <c r="AJ4639" t="s">
        <v>66</v>
      </c>
      <c r="AM4639">
        <v>0</v>
      </c>
      <c r="AN4639">
        <v>1</v>
      </c>
      <c r="AO4639">
        <v>0</v>
      </c>
      <c r="AP4639" t="s">
        <v>103</v>
      </c>
      <c r="AQ4639" t="s">
        <v>68</v>
      </c>
      <c r="AR4639" t="s">
        <v>69</v>
      </c>
      <c r="AS4639">
        <v>4</v>
      </c>
      <c r="AT4639">
        <v>282</v>
      </c>
      <c r="AU4639">
        <v>1</v>
      </c>
      <c r="AV4639">
        <v>0</v>
      </c>
      <c r="AW4639">
        <v>1</v>
      </c>
      <c r="AX4639">
        <v>0</v>
      </c>
      <c r="AY4639">
        <v>3</v>
      </c>
      <c r="AZ4639" t="s">
        <v>106</v>
      </c>
      <c r="BA4639">
        <v>1</v>
      </c>
      <c r="BB4639" t="s">
        <v>71</v>
      </c>
      <c r="BC4639">
        <v>4</v>
      </c>
    </row>
    <row r="4640" spans="1:55">
      <c r="A4640" t="s">
        <v>8730</v>
      </c>
      <c r="B4640" t="s">
        <v>56</v>
      </c>
      <c r="C4640">
        <v>73</v>
      </c>
      <c r="D4640" t="s">
        <v>61</v>
      </c>
      <c r="E4640">
        <v>0</v>
      </c>
      <c r="F4640" t="s">
        <v>240</v>
      </c>
      <c r="G4640">
        <v>95209</v>
      </c>
      <c r="H4640">
        <v>38.044523</v>
      </c>
      <c r="I4640">
        <v>-121.348048</v>
      </c>
      <c r="J4640">
        <v>0</v>
      </c>
      <c r="K4640">
        <v>30</v>
      </c>
      <c r="L4640" t="s">
        <v>59</v>
      </c>
      <c r="M4640" t="s">
        <v>57</v>
      </c>
      <c r="N4640" t="s">
        <v>5938</v>
      </c>
      <c r="O4640" t="s">
        <v>57</v>
      </c>
      <c r="P4640" t="s">
        <v>57</v>
      </c>
      <c r="Q4640" t="s">
        <v>85</v>
      </c>
      <c r="R4640" t="s">
        <v>382</v>
      </c>
      <c r="S4640" t="s">
        <v>61</v>
      </c>
      <c r="T4640" t="s">
        <v>57</v>
      </c>
      <c r="U4640" t="s">
        <v>61</v>
      </c>
      <c r="V4640" t="s">
        <v>61</v>
      </c>
      <c r="W4640" t="s">
        <v>57</v>
      </c>
      <c r="X4640" t="s">
        <v>57</v>
      </c>
      <c r="Y4640" t="s">
        <v>61</v>
      </c>
      <c r="Z4640" t="s">
        <v>61</v>
      </c>
      <c r="AA4640" t="s">
        <v>77</v>
      </c>
      <c r="AB4640" t="s">
        <v>57</v>
      </c>
      <c r="AC4640" t="s">
        <v>87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4355.65</v>
      </c>
      <c r="AJ4640" t="s">
        <v>88</v>
      </c>
      <c r="AK4640" t="s">
        <v>101</v>
      </c>
      <c r="AL4640" t="s">
        <v>102</v>
      </c>
      <c r="AM4640">
        <v>1</v>
      </c>
      <c r="AN4640">
        <v>0</v>
      </c>
      <c r="AO4640">
        <v>0</v>
      </c>
      <c r="AP4640" t="s">
        <v>164</v>
      </c>
      <c r="AQ4640" t="s">
        <v>104</v>
      </c>
      <c r="AR4640" t="s">
        <v>105</v>
      </c>
      <c r="AS4640">
        <v>3</v>
      </c>
      <c r="AT4640">
        <v>30814</v>
      </c>
      <c r="AU4640">
        <v>1</v>
      </c>
      <c r="AV4640">
        <v>1</v>
      </c>
      <c r="AW4640">
        <v>0</v>
      </c>
      <c r="AX4640">
        <v>99.7</v>
      </c>
      <c r="AY4640">
        <v>4</v>
      </c>
      <c r="AZ4640" t="s">
        <v>165</v>
      </c>
      <c r="BA4640">
        <v>7</v>
      </c>
      <c r="BB4640" t="s">
        <v>95</v>
      </c>
      <c r="BC4640">
        <v>1</v>
      </c>
    </row>
    <row r="4641" spans="1:55">
      <c r="A4641" t="s">
        <v>8731</v>
      </c>
      <c r="B4641" t="s">
        <v>73</v>
      </c>
      <c r="C4641">
        <v>40</v>
      </c>
      <c r="D4641" t="s">
        <v>57</v>
      </c>
      <c r="E4641">
        <v>3</v>
      </c>
      <c r="F4641" t="s">
        <v>686</v>
      </c>
      <c r="G4641">
        <v>92704</v>
      </c>
      <c r="H4641">
        <v>33.719869</v>
      </c>
      <c r="I4641">
        <v>-117.907063</v>
      </c>
      <c r="J4641">
        <v>1</v>
      </c>
      <c r="K4641">
        <v>51</v>
      </c>
      <c r="L4641" t="s">
        <v>59</v>
      </c>
      <c r="M4641" t="s">
        <v>57</v>
      </c>
      <c r="N4641" t="s">
        <v>4842</v>
      </c>
      <c r="O4641" t="s">
        <v>57</v>
      </c>
      <c r="P4641" t="s">
        <v>61</v>
      </c>
      <c r="Q4641" t="s">
        <v>143</v>
      </c>
      <c r="R4641" t="s">
        <v>143</v>
      </c>
      <c r="S4641" t="s">
        <v>143</v>
      </c>
      <c r="T4641" t="s">
        <v>143</v>
      </c>
      <c r="U4641" t="s">
        <v>143</v>
      </c>
      <c r="V4641" t="s">
        <v>143</v>
      </c>
      <c r="W4641" t="s">
        <v>143</v>
      </c>
      <c r="X4641" t="s">
        <v>143</v>
      </c>
      <c r="Y4641" t="s">
        <v>143</v>
      </c>
      <c r="Z4641" t="s">
        <v>143</v>
      </c>
      <c r="AA4641" t="s">
        <v>64</v>
      </c>
      <c r="AB4641" t="s">
        <v>57</v>
      </c>
      <c r="AC4641" t="s">
        <v>65</v>
      </c>
      <c r="AD4641">
        <v>23.95</v>
      </c>
      <c r="AE4641">
        <v>1216.35</v>
      </c>
      <c r="AF4641">
        <v>0</v>
      </c>
      <c r="AG4641">
        <v>0</v>
      </c>
      <c r="AH4641">
        <v>2170.05</v>
      </c>
      <c r="AI4641">
        <v>3386.4</v>
      </c>
      <c r="AJ4641" t="s">
        <v>66</v>
      </c>
      <c r="AM4641">
        <v>0</v>
      </c>
      <c r="AN4641">
        <v>1</v>
      </c>
      <c r="AO4641">
        <v>0</v>
      </c>
      <c r="AP4641" t="s">
        <v>123</v>
      </c>
      <c r="AQ4641" t="s">
        <v>78</v>
      </c>
      <c r="AR4641" t="s">
        <v>182</v>
      </c>
      <c r="AT4641">
        <v>91188</v>
      </c>
      <c r="AU4641">
        <v>1</v>
      </c>
      <c r="AV4641">
        <v>0</v>
      </c>
      <c r="AW4641">
        <v>1</v>
      </c>
      <c r="AX4641">
        <v>0</v>
      </c>
      <c r="AY4641">
        <v>6</v>
      </c>
      <c r="AZ4641" t="s">
        <v>125</v>
      </c>
      <c r="BA4641">
        <v>0</v>
      </c>
      <c r="BB4641" t="s">
        <v>71</v>
      </c>
      <c r="BC4641">
        <v>4</v>
      </c>
    </row>
    <row r="4642" spans="1:55">
      <c r="A4642" t="s">
        <v>8732</v>
      </c>
      <c r="B4642" t="s">
        <v>56</v>
      </c>
      <c r="C4642">
        <v>19</v>
      </c>
      <c r="D4642" t="s">
        <v>57</v>
      </c>
      <c r="E4642">
        <v>0</v>
      </c>
      <c r="F4642" t="s">
        <v>3916</v>
      </c>
      <c r="G4642">
        <v>95472</v>
      </c>
      <c r="H4642">
        <v>38.398815</v>
      </c>
      <c r="I4642">
        <v>-122.861923</v>
      </c>
      <c r="J4642">
        <v>5</v>
      </c>
      <c r="K4642">
        <v>60</v>
      </c>
      <c r="L4642" t="s">
        <v>59</v>
      </c>
      <c r="M4642" t="s">
        <v>61</v>
      </c>
      <c r="N4642" t="s">
        <v>143</v>
      </c>
      <c r="O4642" t="s">
        <v>143</v>
      </c>
      <c r="P4642" t="s">
        <v>57</v>
      </c>
      <c r="Q4642" t="s">
        <v>135</v>
      </c>
      <c r="R4642" t="s">
        <v>285</v>
      </c>
      <c r="S4642" t="s">
        <v>61</v>
      </c>
      <c r="T4642" t="s">
        <v>57</v>
      </c>
      <c r="U4642" t="s">
        <v>57</v>
      </c>
      <c r="V4642" t="s">
        <v>57</v>
      </c>
      <c r="W4642" t="s">
        <v>57</v>
      </c>
      <c r="X4642" t="s">
        <v>57</v>
      </c>
      <c r="Y4642" t="s">
        <v>57</v>
      </c>
      <c r="Z4642" t="s">
        <v>57</v>
      </c>
      <c r="AA4642" t="s">
        <v>122</v>
      </c>
      <c r="AB4642" t="s">
        <v>61</v>
      </c>
      <c r="AC4642" t="s">
        <v>65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66</v>
      </c>
      <c r="AM4642">
        <v>0</v>
      </c>
      <c r="AN4642">
        <v>1</v>
      </c>
      <c r="AO4642">
        <v>0</v>
      </c>
      <c r="AP4642" t="s">
        <v>123</v>
      </c>
      <c r="AQ4642" t="s">
        <v>116</v>
      </c>
      <c r="AR4642" t="s">
        <v>69</v>
      </c>
      <c r="AS4642">
        <v>7</v>
      </c>
      <c r="AT4642">
        <v>31266</v>
      </c>
      <c r="AU4642">
        <v>1</v>
      </c>
      <c r="AV4642">
        <v>0</v>
      </c>
      <c r="AW4642">
        <v>1</v>
      </c>
      <c r="AX4642">
        <v>0</v>
      </c>
      <c r="AY4642">
        <v>6</v>
      </c>
      <c r="AZ4642" t="s">
        <v>125</v>
      </c>
      <c r="BA4642">
        <v>1</v>
      </c>
      <c r="BB4642" t="s">
        <v>71</v>
      </c>
      <c r="BC4642">
        <v>4</v>
      </c>
    </row>
    <row r="4643" spans="1:55">
      <c r="A4643" t="s">
        <v>8733</v>
      </c>
      <c r="B4643" t="s">
        <v>56</v>
      </c>
      <c r="C4643">
        <v>59</v>
      </c>
      <c r="D4643" t="s">
        <v>61</v>
      </c>
      <c r="E4643">
        <v>0</v>
      </c>
      <c r="F4643" t="s">
        <v>352</v>
      </c>
      <c r="G4643">
        <v>93720</v>
      </c>
      <c r="H4643">
        <v>36.878709</v>
      </c>
      <c r="I4643">
        <v>-119.7645</v>
      </c>
      <c r="J4643">
        <v>0</v>
      </c>
      <c r="K4643">
        <v>13</v>
      </c>
      <c r="L4643" t="s">
        <v>59</v>
      </c>
      <c r="M4643" t="s">
        <v>61</v>
      </c>
      <c r="N4643" t="s">
        <v>143</v>
      </c>
      <c r="O4643" t="s">
        <v>143</v>
      </c>
      <c r="P4643" t="s">
        <v>57</v>
      </c>
      <c r="Q4643" t="s">
        <v>62</v>
      </c>
      <c r="R4643" t="s">
        <v>131</v>
      </c>
      <c r="S4643" t="s">
        <v>57</v>
      </c>
      <c r="T4643" t="s">
        <v>61</v>
      </c>
      <c r="U4643" t="s">
        <v>61</v>
      </c>
      <c r="V4643" t="s">
        <v>61</v>
      </c>
      <c r="W4643" t="s">
        <v>61</v>
      </c>
      <c r="X4643" t="s">
        <v>61</v>
      </c>
      <c r="Y4643" t="s">
        <v>61</v>
      </c>
      <c r="Z4643" t="s">
        <v>57</v>
      </c>
      <c r="AA4643" t="s">
        <v>77</v>
      </c>
      <c r="AB4643" t="s">
        <v>57</v>
      </c>
      <c r="AC4643" t="s">
        <v>87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66</v>
      </c>
      <c r="AM4643">
        <v>0</v>
      </c>
      <c r="AN4643">
        <v>1</v>
      </c>
      <c r="AO4643">
        <v>0</v>
      </c>
      <c r="AP4643" t="s">
        <v>103</v>
      </c>
      <c r="AQ4643" t="s">
        <v>92</v>
      </c>
      <c r="AR4643" t="s">
        <v>137</v>
      </c>
      <c r="AS4643">
        <v>2</v>
      </c>
      <c r="AT4643">
        <v>45087</v>
      </c>
      <c r="AU4643">
        <v>1</v>
      </c>
      <c r="AV4643">
        <v>0</v>
      </c>
      <c r="AW4643">
        <v>1</v>
      </c>
      <c r="AX4643">
        <v>0</v>
      </c>
      <c r="AY4643">
        <v>3</v>
      </c>
      <c r="AZ4643" t="s">
        <v>106</v>
      </c>
      <c r="BA4643">
        <v>5</v>
      </c>
      <c r="BB4643" t="s">
        <v>80</v>
      </c>
      <c r="BC4643">
        <v>2</v>
      </c>
    </row>
    <row r="4644" spans="1:55">
      <c r="A4644" t="s">
        <v>8734</v>
      </c>
      <c r="B4644" t="s">
        <v>73</v>
      </c>
      <c r="C4644">
        <v>70</v>
      </c>
      <c r="D4644" t="s">
        <v>57</v>
      </c>
      <c r="E4644">
        <v>0</v>
      </c>
      <c r="F4644" t="s">
        <v>155</v>
      </c>
      <c r="G4644">
        <v>93441</v>
      </c>
      <c r="H4644">
        <v>34.70434</v>
      </c>
      <c r="I4644">
        <v>-120.02609</v>
      </c>
      <c r="J4644">
        <v>1</v>
      </c>
      <c r="K4644">
        <v>9</v>
      </c>
      <c r="L4644" t="s">
        <v>59</v>
      </c>
      <c r="M4644" t="s">
        <v>57</v>
      </c>
      <c r="N4644" t="s">
        <v>8735</v>
      </c>
      <c r="O4644" t="s">
        <v>61</v>
      </c>
      <c r="P4644" t="s">
        <v>61</v>
      </c>
      <c r="Q4644" t="s">
        <v>143</v>
      </c>
      <c r="R4644" t="s">
        <v>143</v>
      </c>
      <c r="S4644" t="s">
        <v>143</v>
      </c>
      <c r="T4644" t="s">
        <v>143</v>
      </c>
      <c r="U4644" t="s">
        <v>143</v>
      </c>
      <c r="V4644" t="s">
        <v>143</v>
      </c>
      <c r="W4644" t="s">
        <v>143</v>
      </c>
      <c r="X4644" t="s">
        <v>143</v>
      </c>
      <c r="Y4644" t="s">
        <v>143</v>
      </c>
      <c r="Z4644" t="s">
        <v>143</v>
      </c>
      <c r="AA4644" t="s">
        <v>64</v>
      </c>
      <c r="AB4644" t="s">
        <v>57</v>
      </c>
      <c r="AC4644" t="s">
        <v>65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66</v>
      </c>
      <c r="AM4644">
        <v>0</v>
      </c>
      <c r="AN4644">
        <v>1</v>
      </c>
      <c r="AO4644">
        <v>0</v>
      </c>
      <c r="AP4644" t="s">
        <v>67</v>
      </c>
      <c r="AQ4644" t="s">
        <v>104</v>
      </c>
      <c r="AR4644" t="s">
        <v>182</v>
      </c>
      <c r="AT4644">
        <v>1317</v>
      </c>
      <c r="AU4644">
        <v>1</v>
      </c>
      <c r="AV4644">
        <v>0</v>
      </c>
      <c r="AW4644">
        <v>1</v>
      </c>
      <c r="AX4644">
        <v>0</v>
      </c>
      <c r="AY4644">
        <v>2</v>
      </c>
      <c r="AZ4644" t="s">
        <v>70</v>
      </c>
      <c r="BA4644">
        <v>1</v>
      </c>
      <c r="BB4644" t="s">
        <v>71</v>
      </c>
      <c r="BC4644">
        <v>4</v>
      </c>
    </row>
    <row r="4645" spans="1:55">
      <c r="A4645" t="s">
        <v>8736</v>
      </c>
      <c r="B4645" t="s">
        <v>56</v>
      </c>
      <c r="C4645">
        <v>33</v>
      </c>
      <c r="D4645" t="s">
        <v>57</v>
      </c>
      <c r="E4645">
        <v>1</v>
      </c>
      <c r="F4645" t="s">
        <v>701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59</v>
      </c>
      <c r="M4645" t="s">
        <v>57</v>
      </c>
      <c r="N4645" t="s">
        <v>8737</v>
      </c>
      <c r="O4645" t="s">
        <v>61</v>
      </c>
      <c r="P4645" t="s">
        <v>57</v>
      </c>
      <c r="Q4645" t="s">
        <v>85</v>
      </c>
      <c r="R4645" t="s">
        <v>156</v>
      </c>
      <c r="S4645" t="s">
        <v>61</v>
      </c>
      <c r="T4645" t="s">
        <v>61</v>
      </c>
      <c r="U4645" t="s">
        <v>61</v>
      </c>
      <c r="V4645" t="s">
        <v>61</v>
      </c>
      <c r="W4645" t="s">
        <v>61</v>
      </c>
      <c r="X4645" t="s">
        <v>57</v>
      </c>
      <c r="Y4645" t="s">
        <v>57</v>
      </c>
      <c r="Z4645" t="s">
        <v>57</v>
      </c>
      <c r="AA4645" t="s">
        <v>77</v>
      </c>
      <c r="AB4645" t="s">
        <v>57</v>
      </c>
      <c r="AC4645" t="s">
        <v>87</v>
      </c>
      <c r="AD4645">
        <v>80.90000000000001</v>
      </c>
      <c r="AE4645">
        <v>1152.8</v>
      </c>
      <c r="AF4645">
        <v>0</v>
      </c>
      <c r="AG4645">
        <v>0</v>
      </c>
      <c r="AH4645">
        <v>563.08</v>
      </c>
      <c r="AI4645">
        <v>1715.88</v>
      </c>
      <c r="AJ4645" t="s">
        <v>66</v>
      </c>
      <c r="AM4645">
        <v>0</v>
      </c>
      <c r="AN4645">
        <v>1</v>
      </c>
      <c r="AO4645">
        <v>0</v>
      </c>
      <c r="AP4645" t="s">
        <v>103</v>
      </c>
      <c r="AQ4645" t="s">
        <v>68</v>
      </c>
      <c r="AR4645" t="s">
        <v>93</v>
      </c>
      <c r="AS4645">
        <v>3</v>
      </c>
      <c r="AT4645">
        <v>37417</v>
      </c>
      <c r="AU4645">
        <v>1</v>
      </c>
      <c r="AV4645">
        <v>0</v>
      </c>
      <c r="AW4645">
        <v>1</v>
      </c>
      <c r="AX4645">
        <v>0</v>
      </c>
      <c r="AY4645">
        <v>3</v>
      </c>
      <c r="AZ4645" t="s">
        <v>106</v>
      </c>
      <c r="BA4645">
        <v>5</v>
      </c>
      <c r="BB4645" t="s">
        <v>80</v>
      </c>
      <c r="BC4645">
        <v>2</v>
      </c>
    </row>
    <row r="4646" spans="1:55">
      <c r="A4646" t="s">
        <v>8738</v>
      </c>
      <c r="B4646" t="s">
        <v>73</v>
      </c>
      <c r="C4646">
        <v>44</v>
      </c>
      <c r="D4646" t="s">
        <v>57</v>
      </c>
      <c r="E4646">
        <v>0</v>
      </c>
      <c r="F4646" t="s">
        <v>2229</v>
      </c>
      <c r="G4646">
        <v>92543</v>
      </c>
      <c r="H4646">
        <v>33.739415</v>
      </c>
      <c r="I4646">
        <v>-116.968339</v>
      </c>
      <c r="J4646">
        <v>6</v>
      </c>
      <c r="K4646">
        <v>34</v>
      </c>
      <c r="L4646" t="s">
        <v>216</v>
      </c>
      <c r="M4646" t="s">
        <v>57</v>
      </c>
      <c r="N4646" t="s">
        <v>847</v>
      </c>
      <c r="O4646" t="s">
        <v>61</v>
      </c>
      <c r="P4646" t="s">
        <v>61</v>
      </c>
      <c r="Q4646" t="s">
        <v>143</v>
      </c>
      <c r="R4646" t="s">
        <v>143</v>
      </c>
      <c r="S4646" t="s">
        <v>143</v>
      </c>
      <c r="T4646" t="s">
        <v>143</v>
      </c>
      <c r="U4646" t="s">
        <v>143</v>
      </c>
      <c r="V4646" t="s">
        <v>143</v>
      </c>
      <c r="W4646" t="s">
        <v>143</v>
      </c>
      <c r="X4646" t="s">
        <v>143</v>
      </c>
      <c r="Y4646" t="s">
        <v>143</v>
      </c>
      <c r="Z4646" t="s">
        <v>143</v>
      </c>
      <c r="AA4646" t="s">
        <v>122</v>
      </c>
      <c r="AB4646" t="s">
        <v>61</v>
      </c>
      <c r="AC4646" t="s">
        <v>65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66</v>
      </c>
      <c r="AM4646">
        <v>0</v>
      </c>
      <c r="AN4646">
        <v>1</v>
      </c>
      <c r="AO4646">
        <v>0</v>
      </c>
      <c r="AP4646" t="s">
        <v>164</v>
      </c>
      <c r="AQ4646" t="s">
        <v>78</v>
      </c>
      <c r="AR4646" t="s">
        <v>182</v>
      </c>
      <c r="AT4646">
        <v>29687</v>
      </c>
      <c r="AU4646">
        <v>1</v>
      </c>
      <c r="AV4646">
        <v>0</v>
      </c>
      <c r="AW4646">
        <v>1</v>
      </c>
      <c r="AX4646">
        <v>0</v>
      </c>
      <c r="AY4646">
        <v>4</v>
      </c>
      <c r="AZ4646" t="s">
        <v>165</v>
      </c>
      <c r="BA4646">
        <v>1</v>
      </c>
      <c r="BB4646" t="s">
        <v>71</v>
      </c>
      <c r="BC4646">
        <v>4</v>
      </c>
    </row>
    <row r="4647" spans="1:55">
      <c r="A4647" t="s">
        <v>8739</v>
      </c>
      <c r="B4647" t="s">
        <v>73</v>
      </c>
      <c r="C4647">
        <v>73</v>
      </c>
      <c r="D4647" t="s">
        <v>61</v>
      </c>
      <c r="E4647">
        <v>0</v>
      </c>
      <c r="F4647" t="s">
        <v>1026</v>
      </c>
      <c r="G4647">
        <v>90503</v>
      </c>
      <c r="H4647">
        <v>33.840399</v>
      </c>
      <c r="I4647">
        <v>-118.353714</v>
      </c>
      <c r="J4647">
        <v>0</v>
      </c>
      <c r="K4647">
        <v>33</v>
      </c>
      <c r="L4647" t="s">
        <v>216</v>
      </c>
      <c r="M4647" t="s">
        <v>57</v>
      </c>
      <c r="N4647" t="s">
        <v>5249</v>
      </c>
      <c r="O4647" t="s">
        <v>57</v>
      </c>
      <c r="P4647" t="s">
        <v>61</v>
      </c>
      <c r="Q4647" t="s">
        <v>143</v>
      </c>
      <c r="R4647" t="s">
        <v>143</v>
      </c>
      <c r="S4647" t="s">
        <v>143</v>
      </c>
      <c r="T4647" t="s">
        <v>143</v>
      </c>
      <c r="U4647" t="s">
        <v>143</v>
      </c>
      <c r="V4647" t="s">
        <v>143</v>
      </c>
      <c r="W4647" t="s">
        <v>143</v>
      </c>
      <c r="X4647" t="s">
        <v>143</v>
      </c>
      <c r="Y4647" t="s">
        <v>143</v>
      </c>
      <c r="Z4647" t="s">
        <v>143</v>
      </c>
      <c r="AA4647" t="s">
        <v>64</v>
      </c>
      <c r="AB4647" t="s">
        <v>57</v>
      </c>
      <c r="AC4647" t="s">
        <v>87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66</v>
      </c>
      <c r="AM4647">
        <v>0</v>
      </c>
      <c r="AN4647">
        <v>1</v>
      </c>
      <c r="AO4647">
        <v>0</v>
      </c>
      <c r="AP4647" t="s">
        <v>164</v>
      </c>
      <c r="AQ4647" t="s">
        <v>104</v>
      </c>
      <c r="AR4647" t="s">
        <v>182</v>
      </c>
      <c r="AT4647">
        <v>41979</v>
      </c>
      <c r="AU4647">
        <v>1</v>
      </c>
      <c r="AV4647">
        <v>0</v>
      </c>
      <c r="AW4647">
        <v>1</v>
      </c>
      <c r="AX4647">
        <v>0</v>
      </c>
      <c r="AY4647">
        <v>4</v>
      </c>
      <c r="AZ4647" t="s">
        <v>165</v>
      </c>
      <c r="BA4647">
        <v>2</v>
      </c>
      <c r="BB4647" t="s">
        <v>126</v>
      </c>
      <c r="BC4647">
        <v>3</v>
      </c>
    </row>
    <row r="4648" spans="1:55">
      <c r="A4648" t="s">
        <v>8740</v>
      </c>
      <c r="B4648" t="s">
        <v>56</v>
      </c>
      <c r="C4648">
        <v>38</v>
      </c>
      <c r="D4648" t="s">
        <v>57</v>
      </c>
      <c r="E4648">
        <v>1</v>
      </c>
      <c r="F4648" t="s">
        <v>2726</v>
      </c>
      <c r="G4648">
        <v>91915</v>
      </c>
      <c r="H4648">
        <v>32.605012</v>
      </c>
      <c r="I4648">
        <v>-116.97595</v>
      </c>
      <c r="J4648">
        <v>6</v>
      </c>
      <c r="K4648">
        <v>71</v>
      </c>
      <c r="L4648" t="s">
        <v>59</v>
      </c>
      <c r="M4648" t="s">
        <v>57</v>
      </c>
      <c r="N4648" t="s">
        <v>8741</v>
      </c>
      <c r="O4648" t="s">
        <v>61</v>
      </c>
      <c r="P4648" t="s">
        <v>57</v>
      </c>
      <c r="Q4648" t="s">
        <v>85</v>
      </c>
      <c r="R4648" t="s">
        <v>76</v>
      </c>
      <c r="S4648" t="s">
        <v>61</v>
      </c>
      <c r="T4648" t="s">
        <v>61</v>
      </c>
      <c r="U4648" t="s">
        <v>57</v>
      </c>
      <c r="V4648" t="s">
        <v>61</v>
      </c>
      <c r="W4648" t="s">
        <v>61</v>
      </c>
      <c r="X4648" t="s">
        <v>61</v>
      </c>
      <c r="Y4648" t="s">
        <v>61</v>
      </c>
      <c r="Z4648" t="s">
        <v>57</v>
      </c>
      <c r="AA4648" t="s">
        <v>122</v>
      </c>
      <c r="AB4648" t="s">
        <v>61</v>
      </c>
      <c r="AC4648" t="s">
        <v>87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66</v>
      </c>
      <c r="AM4648">
        <v>0</v>
      </c>
      <c r="AN4648">
        <v>1</v>
      </c>
      <c r="AO4648">
        <v>0</v>
      </c>
      <c r="AP4648" t="s">
        <v>123</v>
      </c>
      <c r="AQ4648" t="s">
        <v>68</v>
      </c>
      <c r="AR4648" t="s">
        <v>93</v>
      </c>
      <c r="AS4648">
        <v>2</v>
      </c>
      <c r="AT4648">
        <v>9278</v>
      </c>
      <c r="AU4648">
        <v>1</v>
      </c>
      <c r="AV4648">
        <v>0</v>
      </c>
      <c r="AW4648">
        <v>1</v>
      </c>
      <c r="AX4648">
        <v>0</v>
      </c>
      <c r="AY4648">
        <v>6</v>
      </c>
      <c r="AZ4648" t="s">
        <v>125</v>
      </c>
      <c r="BA4648">
        <v>2</v>
      </c>
      <c r="BB4648" t="s">
        <v>126</v>
      </c>
      <c r="BC4648">
        <v>3</v>
      </c>
    </row>
    <row r="4649" spans="1:55">
      <c r="A4649" t="s">
        <v>8742</v>
      </c>
      <c r="B4649" t="s">
        <v>73</v>
      </c>
      <c r="C4649">
        <v>66</v>
      </c>
      <c r="D4649" t="s">
        <v>61</v>
      </c>
      <c r="E4649">
        <v>0</v>
      </c>
      <c r="F4649" t="s">
        <v>3461</v>
      </c>
      <c r="G4649">
        <v>92230</v>
      </c>
      <c r="H4649">
        <v>33.929812</v>
      </c>
      <c r="I4649">
        <v>-116.76058</v>
      </c>
      <c r="J4649">
        <v>0</v>
      </c>
      <c r="K4649">
        <v>16</v>
      </c>
      <c r="L4649" t="s">
        <v>98</v>
      </c>
      <c r="M4649" t="s">
        <v>57</v>
      </c>
      <c r="N4649" t="s">
        <v>8743</v>
      </c>
      <c r="O4649" t="s">
        <v>61</v>
      </c>
      <c r="P4649" t="s">
        <v>57</v>
      </c>
      <c r="Q4649" t="s">
        <v>85</v>
      </c>
      <c r="R4649" t="s">
        <v>586</v>
      </c>
      <c r="S4649" t="s">
        <v>61</v>
      </c>
      <c r="T4649" t="s">
        <v>61</v>
      </c>
      <c r="U4649" t="s">
        <v>61</v>
      </c>
      <c r="V4649" t="s">
        <v>61</v>
      </c>
      <c r="W4649" t="s">
        <v>61</v>
      </c>
      <c r="X4649" t="s">
        <v>61</v>
      </c>
      <c r="Y4649" t="s">
        <v>61</v>
      </c>
      <c r="Z4649" t="s">
        <v>57</v>
      </c>
      <c r="AA4649" t="s">
        <v>122</v>
      </c>
      <c r="AB4649" t="s">
        <v>61</v>
      </c>
      <c r="AC4649" t="s">
        <v>87</v>
      </c>
      <c r="AD4649">
        <v>69.65000000000001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66</v>
      </c>
      <c r="AM4649">
        <v>0</v>
      </c>
      <c r="AN4649">
        <v>1</v>
      </c>
      <c r="AO4649">
        <v>0</v>
      </c>
      <c r="AP4649" t="s">
        <v>103</v>
      </c>
      <c r="AQ4649" t="s">
        <v>124</v>
      </c>
      <c r="AR4649" t="s">
        <v>69</v>
      </c>
      <c r="AS4649">
        <v>1</v>
      </c>
      <c r="AT4649">
        <v>2355</v>
      </c>
      <c r="AU4649">
        <v>1</v>
      </c>
      <c r="AV4649">
        <v>0</v>
      </c>
      <c r="AW4649">
        <v>1</v>
      </c>
      <c r="AX4649">
        <v>0</v>
      </c>
      <c r="AY4649">
        <v>3</v>
      </c>
      <c r="AZ4649" t="s">
        <v>106</v>
      </c>
      <c r="BA4649">
        <v>4</v>
      </c>
      <c r="BB4649" t="s">
        <v>80</v>
      </c>
      <c r="BC4649">
        <v>2</v>
      </c>
    </row>
    <row r="4650" spans="1:55">
      <c r="A4650" t="s">
        <v>8744</v>
      </c>
      <c r="B4650" t="s">
        <v>73</v>
      </c>
      <c r="C4650">
        <v>44</v>
      </c>
      <c r="D4650" t="s">
        <v>57</v>
      </c>
      <c r="E4650">
        <v>0</v>
      </c>
      <c r="F4650" t="s">
        <v>352</v>
      </c>
      <c r="G4650">
        <v>93722</v>
      </c>
      <c r="H4650">
        <v>36.78979</v>
      </c>
      <c r="I4650">
        <v>-119.929894</v>
      </c>
      <c r="J4650">
        <v>1</v>
      </c>
      <c r="K4650">
        <v>71</v>
      </c>
      <c r="L4650" t="s">
        <v>59</v>
      </c>
      <c r="M4650" t="s">
        <v>61</v>
      </c>
      <c r="N4650" t="s">
        <v>143</v>
      </c>
      <c r="O4650" t="s">
        <v>143</v>
      </c>
      <c r="P4650" t="s">
        <v>57</v>
      </c>
      <c r="Q4650" t="s">
        <v>62</v>
      </c>
      <c r="R4650" t="s">
        <v>332</v>
      </c>
      <c r="S4650" t="s">
        <v>61</v>
      </c>
      <c r="T4650" t="s">
        <v>57</v>
      </c>
      <c r="U4650" t="s">
        <v>61</v>
      </c>
      <c r="V4650" t="s">
        <v>61</v>
      </c>
      <c r="W4650" t="s">
        <v>57</v>
      </c>
      <c r="X4650" t="s">
        <v>57</v>
      </c>
      <c r="Y4650" t="s">
        <v>57</v>
      </c>
      <c r="Z4650" t="s">
        <v>61</v>
      </c>
      <c r="AA4650" t="s">
        <v>122</v>
      </c>
      <c r="AB4650" t="s">
        <v>61</v>
      </c>
      <c r="AC4650" t="s">
        <v>87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88</v>
      </c>
      <c r="AK4650" t="s">
        <v>101</v>
      </c>
      <c r="AL4650" t="s">
        <v>102</v>
      </c>
      <c r="AM4650">
        <v>1</v>
      </c>
      <c r="AN4650">
        <v>0</v>
      </c>
      <c r="AO4650">
        <v>0</v>
      </c>
      <c r="AP4650" t="s">
        <v>123</v>
      </c>
      <c r="AQ4650" t="s">
        <v>78</v>
      </c>
      <c r="AR4650" t="s">
        <v>137</v>
      </c>
      <c r="AS4650">
        <v>4</v>
      </c>
      <c r="AT4650">
        <v>60889</v>
      </c>
      <c r="AU4650">
        <v>1</v>
      </c>
      <c r="AV4650">
        <v>1</v>
      </c>
      <c r="AW4650">
        <v>0</v>
      </c>
      <c r="AX4650">
        <v>49.35</v>
      </c>
      <c r="AY4650">
        <v>6</v>
      </c>
      <c r="AZ4650" t="s">
        <v>125</v>
      </c>
      <c r="BA4650">
        <v>1</v>
      </c>
      <c r="BB4650" t="s">
        <v>71</v>
      </c>
      <c r="BC4650">
        <v>4</v>
      </c>
    </row>
    <row r="4651" spans="1:55">
      <c r="A4651" t="s">
        <v>8745</v>
      </c>
      <c r="B4651" t="s">
        <v>73</v>
      </c>
      <c r="C4651">
        <v>26</v>
      </c>
      <c r="D4651" t="s">
        <v>61</v>
      </c>
      <c r="E4651">
        <v>0</v>
      </c>
      <c r="F4651" t="s">
        <v>433</v>
      </c>
      <c r="G4651">
        <v>92239</v>
      </c>
      <c r="H4651">
        <v>33.889605</v>
      </c>
      <c r="I4651">
        <v>-115.257009</v>
      </c>
      <c r="J4651">
        <v>0</v>
      </c>
      <c r="K4651">
        <v>26</v>
      </c>
      <c r="L4651" t="s">
        <v>59</v>
      </c>
      <c r="M4651" t="s">
        <v>57</v>
      </c>
      <c r="N4651" t="s">
        <v>3139</v>
      </c>
      <c r="O4651" t="s">
        <v>61</v>
      </c>
      <c r="P4651" t="s">
        <v>57</v>
      </c>
      <c r="Q4651" t="s">
        <v>85</v>
      </c>
      <c r="R4651" t="s">
        <v>618</v>
      </c>
      <c r="S4651" t="s">
        <v>61</v>
      </c>
      <c r="T4651" t="s">
        <v>61</v>
      </c>
      <c r="U4651" t="s">
        <v>57</v>
      </c>
      <c r="V4651" t="s">
        <v>57</v>
      </c>
      <c r="W4651" t="s">
        <v>57</v>
      </c>
      <c r="X4651" t="s">
        <v>57</v>
      </c>
      <c r="Y4651" t="s">
        <v>57</v>
      </c>
      <c r="Z4651" t="s">
        <v>57</v>
      </c>
      <c r="AA4651" t="s">
        <v>77</v>
      </c>
      <c r="AB4651" t="s">
        <v>57</v>
      </c>
      <c r="AC4651" t="s">
        <v>87</v>
      </c>
      <c r="AD4651">
        <v>98.65000000000001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66</v>
      </c>
      <c r="AM4651">
        <v>0</v>
      </c>
      <c r="AN4651">
        <v>1</v>
      </c>
      <c r="AO4651">
        <v>0</v>
      </c>
      <c r="AP4651" t="s">
        <v>164</v>
      </c>
      <c r="AQ4651" t="s">
        <v>116</v>
      </c>
      <c r="AR4651" t="s">
        <v>105</v>
      </c>
      <c r="AS4651">
        <v>6</v>
      </c>
      <c r="AT4651">
        <v>964</v>
      </c>
      <c r="AU4651">
        <v>1</v>
      </c>
      <c r="AV4651">
        <v>0</v>
      </c>
      <c r="AW4651">
        <v>1</v>
      </c>
      <c r="AX4651">
        <v>0</v>
      </c>
      <c r="AY4651">
        <v>4</v>
      </c>
      <c r="AZ4651" t="s">
        <v>165</v>
      </c>
      <c r="BA4651">
        <v>7</v>
      </c>
      <c r="BB4651" t="s">
        <v>95</v>
      </c>
      <c r="BC4651">
        <v>1</v>
      </c>
    </row>
    <row r="4652" spans="1:55">
      <c r="A4652" t="s">
        <v>8746</v>
      </c>
      <c r="B4652" t="s">
        <v>73</v>
      </c>
      <c r="C4652">
        <v>61</v>
      </c>
      <c r="D4652" t="s">
        <v>57</v>
      </c>
      <c r="E4652">
        <v>1</v>
      </c>
      <c r="F4652" t="s">
        <v>2687</v>
      </c>
      <c r="G4652">
        <v>93646</v>
      </c>
      <c r="H4652">
        <v>36.633498</v>
      </c>
      <c r="I4652">
        <v>-119.298895</v>
      </c>
      <c r="J4652">
        <v>7</v>
      </c>
      <c r="K4652">
        <v>49</v>
      </c>
      <c r="L4652" t="s">
        <v>129</v>
      </c>
      <c r="M4652" t="s">
        <v>57</v>
      </c>
      <c r="N4652" t="s">
        <v>8747</v>
      </c>
      <c r="O4652" t="s">
        <v>57</v>
      </c>
      <c r="P4652" t="s">
        <v>57</v>
      </c>
      <c r="Q4652" t="s">
        <v>85</v>
      </c>
      <c r="R4652" t="s">
        <v>318</v>
      </c>
      <c r="S4652" t="s">
        <v>61</v>
      </c>
      <c r="T4652" t="s">
        <v>61</v>
      </c>
      <c r="U4652" t="s">
        <v>61</v>
      </c>
      <c r="V4652" t="s">
        <v>57</v>
      </c>
      <c r="W4652" t="s">
        <v>57</v>
      </c>
      <c r="X4652" t="s">
        <v>57</v>
      </c>
      <c r="Y4652" t="s">
        <v>57</v>
      </c>
      <c r="Z4652" t="s">
        <v>57</v>
      </c>
      <c r="AA4652" t="s">
        <v>64</v>
      </c>
      <c r="AB4652" t="s">
        <v>57</v>
      </c>
      <c r="AC4652" t="s">
        <v>87</v>
      </c>
      <c r="AD4652">
        <v>97.95</v>
      </c>
      <c r="AE4652">
        <v>4917.9</v>
      </c>
      <c r="AF4652">
        <v>0</v>
      </c>
      <c r="AG4652">
        <v>0</v>
      </c>
      <c r="AH4652">
        <v>784.98</v>
      </c>
      <c r="AI4652">
        <v>5702.88</v>
      </c>
      <c r="AJ4652" t="s">
        <v>66</v>
      </c>
      <c r="AM4652">
        <v>0</v>
      </c>
      <c r="AN4652">
        <v>1</v>
      </c>
      <c r="AO4652">
        <v>0</v>
      </c>
      <c r="AP4652" t="s">
        <v>123</v>
      </c>
      <c r="AQ4652" t="s">
        <v>124</v>
      </c>
      <c r="AR4652" t="s">
        <v>105</v>
      </c>
      <c r="AS4652">
        <v>5</v>
      </c>
      <c r="AT4652">
        <v>8449</v>
      </c>
      <c r="AU4652">
        <v>1</v>
      </c>
      <c r="AV4652">
        <v>0</v>
      </c>
      <c r="AW4652">
        <v>1</v>
      </c>
      <c r="AX4652">
        <v>0</v>
      </c>
      <c r="AY4652">
        <v>6</v>
      </c>
      <c r="AZ4652" t="s">
        <v>125</v>
      </c>
      <c r="BA4652">
        <v>2</v>
      </c>
      <c r="BB4652" t="s">
        <v>126</v>
      </c>
      <c r="BC4652">
        <v>3</v>
      </c>
    </row>
    <row r="4653" spans="1:55">
      <c r="A4653" t="s">
        <v>8748</v>
      </c>
      <c r="B4653" t="s">
        <v>56</v>
      </c>
      <c r="C4653">
        <v>80</v>
      </c>
      <c r="D4653" t="s">
        <v>61</v>
      </c>
      <c r="E4653">
        <v>0</v>
      </c>
      <c r="F4653" t="s">
        <v>3837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59</v>
      </c>
      <c r="M4653" t="s">
        <v>57</v>
      </c>
      <c r="N4653" t="s">
        <v>7057</v>
      </c>
      <c r="O4653" t="s">
        <v>61</v>
      </c>
      <c r="P4653" t="s">
        <v>57</v>
      </c>
      <c r="Q4653" t="s">
        <v>85</v>
      </c>
      <c r="R4653" t="s">
        <v>163</v>
      </c>
      <c r="S4653" t="s">
        <v>57</v>
      </c>
      <c r="T4653" t="s">
        <v>57</v>
      </c>
      <c r="U4653" t="s">
        <v>61</v>
      </c>
      <c r="V4653" t="s">
        <v>57</v>
      </c>
      <c r="W4653" t="s">
        <v>61</v>
      </c>
      <c r="X4653" t="s">
        <v>61</v>
      </c>
      <c r="Y4653" t="s">
        <v>61</v>
      </c>
      <c r="Z4653" t="s">
        <v>61</v>
      </c>
      <c r="AA4653" t="s">
        <v>77</v>
      </c>
      <c r="AB4653" t="s">
        <v>57</v>
      </c>
      <c r="AC4653" t="s">
        <v>87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66</v>
      </c>
      <c r="AM4653">
        <v>0</v>
      </c>
      <c r="AN4653">
        <v>1</v>
      </c>
      <c r="AO4653">
        <v>0</v>
      </c>
      <c r="AP4653" t="s">
        <v>176</v>
      </c>
      <c r="AQ4653" t="s">
        <v>104</v>
      </c>
      <c r="AR4653" t="s">
        <v>93</v>
      </c>
      <c r="AS4653">
        <v>3</v>
      </c>
      <c r="AT4653">
        <v>81986</v>
      </c>
      <c r="AU4653">
        <v>1</v>
      </c>
      <c r="AV4653">
        <v>0</v>
      </c>
      <c r="AW4653">
        <v>1</v>
      </c>
      <c r="AX4653">
        <v>0</v>
      </c>
      <c r="AY4653">
        <v>5</v>
      </c>
      <c r="AZ4653" t="s">
        <v>177</v>
      </c>
      <c r="BA4653">
        <v>7</v>
      </c>
      <c r="BB4653" t="s">
        <v>95</v>
      </c>
      <c r="BC4653">
        <v>1</v>
      </c>
    </row>
    <row r="4654" spans="1:55">
      <c r="A4654" t="s">
        <v>8749</v>
      </c>
      <c r="B4654" t="s">
        <v>73</v>
      </c>
      <c r="C4654">
        <v>63</v>
      </c>
      <c r="D4654" t="s">
        <v>57</v>
      </c>
      <c r="E4654">
        <v>0</v>
      </c>
      <c r="F4654" t="s">
        <v>252</v>
      </c>
      <c r="G4654">
        <v>92121</v>
      </c>
      <c r="H4654">
        <v>32.898613</v>
      </c>
      <c r="I4654">
        <v>-117.202937</v>
      </c>
      <c r="J4654">
        <v>2</v>
      </c>
      <c r="K4654">
        <v>33</v>
      </c>
      <c r="L4654" t="s">
        <v>59</v>
      </c>
      <c r="M4654" t="s">
        <v>57</v>
      </c>
      <c r="N4654" t="s">
        <v>8750</v>
      </c>
      <c r="O4654" t="s">
        <v>61</v>
      </c>
      <c r="P4654" t="s">
        <v>61</v>
      </c>
      <c r="Q4654" t="s">
        <v>143</v>
      </c>
      <c r="R4654" t="s">
        <v>143</v>
      </c>
      <c r="S4654" t="s">
        <v>143</v>
      </c>
      <c r="T4654" t="s">
        <v>143</v>
      </c>
      <c r="U4654" t="s">
        <v>143</v>
      </c>
      <c r="V4654" t="s">
        <v>143</v>
      </c>
      <c r="W4654" t="s">
        <v>143</v>
      </c>
      <c r="X4654" t="s">
        <v>143</v>
      </c>
      <c r="Y4654" t="s">
        <v>143</v>
      </c>
      <c r="Z4654" t="s">
        <v>143</v>
      </c>
      <c r="AA4654" t="s">
        <v>64</v>
      </c>
      <c r="AB4654" t="s">
        <v>61</v>
      </c>
      <c r="AC4654" t="s">
        <v>65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66</v>
      </c>
      <c r="AM4654">
        <v>0</v>
      </c>
      <c r="AN4654">
        <v>1</v>
      </c>
      <c r="AO4654">
        <v>0</v>
      </c>
      <c r="AP4654" t="s">
        <v>164</v>
      </c>
      <c r="AQ4654" t="s">
        <v>124</v>
      </c>
      <c r="AR4654" t="s">
        <v>182</v>
      </c>
      <c r="AT4654">
        <v>4258</v>
      </c>
      <c r="AU4654">
        <v>1</v>
      </c>
      <c r="AV4654">
        <v>0</v>
      </c>
      <c r="AW4654">
        <v>1</v>
      </c>
      <c r="AX4654">
        <v>0</v>
      </c>
      <c r="AY4654">
        <v>4</v>
      </c>
      <c r="AZ4654" t="s">
        <v>165</v>
      </c>
      <c r="BA4654">
        <v>1</v>
      </c>
      <c r="BB4654" t="s">
        <v>71</v>
      </c>
      <c r="BC4654">
        <v>4</v>
      </c>
    </row>
    <row r="4655" spans="1:55">
      <c r="A4655" t="s">
        <v>8751</v>
      </c>
      <c r="B4655" t="s">
        <v>56</v>
      </c>
      <c r="C4655">
        <v>69</v>
      </c>
      <c r="D4655" t="s">
        <v>61</v>
      </c>
      <c r="E4655">
        <v>0</v>
      </c>
      <c r="F4655" t="s">
        <v>562</v>
      </c>
      <c r="G4655">
        <v>95630</v>
      </c>
      <c r="H4655">
        <v>38.672638</v>
      </c>
      <c r="I4655">
        <v>-121.147403</v>
      </c>
      <c r="J4655">
        <v>0</v>
      </c>
      <c r="K4655">
        <v>1</v>
      </c>
      <c r="L4655" t="s">
        <v>59</v>
      </c>
      <c r="M4655" t="s">
        <v>57</v>
      </c>
      <c r="N4655" t="s">
        <v>8752</v>
      </c>
      <c r="O4655" t="s">
        <v>61</v>
      </c>
      <c r="P4655" t="s">
        <v>57</v>
      </c>
      <c r="Q4655" t="s">
        <v>85</v>
      </c>
      <c r="R4655" t="s">
        <v>586</v>
      </c>
      <c r="S4655" t="s">
        <v>61</v>
      </c>
      <c r="T4655" t="s">
        <v>61</v>
      </c>
      <c r="U4655" t="s">
        <v>61</v>
      </c>
      <c r="V4655" t="s">
        <v>61</v>
      </c>
      <c r="W4655" t="s">
        <v>57</v>
      </c>
      <c r="X4655" t="s">
        <v>61</v>
      </c>
      <c r="Y4655" t="s">
        <v>61</v>
      </c>
      <c r="Z4655" t="s">
        <v>57</v>
      </c>
      <c r="AA4655" t="s">
        <v>77</v>
      </c>
      <c r="AB4655" t="s">
        <v>57</v>
      </c>
      <c r="AC4655" t="s">
        <v>87</v>
      </c>
      <c r="AD4655">
        <v>-7</v>
      </c>
      <c r="AE4655">
        <v>79.2</v>
      </c>
      <c r="AF4655">
        <v>0</v>
      </c>
      <c r="AG4655">
        <v>0</v>
      </c>
      <c r="AH4655">
        <v>20.06</v>
      </c>
      <c r="AI4655">
        <v>99.26000000000001</v>
      </c>
      <c r="AJ4655" t="s">
        <v>88</v>
      </c>
      <c r="AK4655" t="s">
        <v>89</v>
      </c>
      <c r="AL4655" t="s">
        <v>181</v>
      </c>
      <c r="AM4655">
        <v>1</v>
      </c>
      <c r="AN4655">
        <v>0</v>
      </c>
      <c r="AO4655">
        <v>1</v>
      </c>
      <c r="AP4655" t="s">
        <v>91</v>
      </c>
      <c r="AQ4655" t="s">
        <v>124</v>
      </c>
      <c r="AR4655" t="s">
        <v>79</v>
      </c>
      <c r="AS4655">
        <v>2</v>
      </c>
      <c r="AT4655">
        <v>51855</v>
      </c>
      <c r="AU4655">
        <v>1</v>
      </c>
      <c r="AV4655">
        <v>1</v>
      </c>
      <c r="AW4655">
        <v>0</v>
      </c>
      <c r="AX4655">
        <v>-7</v>
      </c>
      <c r="AY4655">
        <v>1</v>
      </c>
      <c r="AZ4655" t="s">
        <v>94</v>
      </c>
      <c r="BA4655">
        <v>10</v>
      </c>
      <c r="BB4655" t="s">
        <v>95</v>
      </c>
      <c r="BC4655">
        <v>1</v>
      </c>
    </row>
    <row r="4656" spans="1:55">
      <c r="A4656" t="s">
        <v>8753</v>
      </c>
      <c r="B4656" t="s">
        <v>56</v>
      </c>
      <c r="C4656">
        <v>51</v>
      </c>
      <c r="D4656" t="s">
        <v>57</v>
      </c>
      <c r="E4656">
        <v>0</v>
      </c>
      <c r="F4656" t="s">
        <v>3447</v>
      </c>
      <c r="G4656">
        <v>95981</v>
      </c>
      <c r="H4656">
        <v>39.58458</v>
      </c>
      <c r="I4656">
        <v>-121.093256</v>
      </c>
      <c r="J4656">
        <v>3</v>
      </c>
      <c r="K4656">
        <v>45</v>
      </c>
      <c r="L4656" t="s">
        <v>59</v>
      </c>
      <c r="M4656" t="s">
        <v>57</v>
      </c>
      <c r="N4656" t="s">
        <v>628</v>
      </c>
      <c r="O4656" t="s">
        <v>61</v>
      </c>
      <c r="P4656" t="s">
        <v>57</v>
      </c>
      <c r="Q4656" t="s">
        <v>85</v>
      </c>
      <c r="R4656" t="s">
        <v>318</v>
      </c>
      <c r="S4656" t="s">
        <v>61</v>
      </c>
      <c r="T4656" t="s">
        <v>61</v>
      </c>
      <c r="U4656" t="s">
        <v>61</v>
      </c>
      <c r="V4656" t="s">
        <v>57</v>
      </c>
      <c r="W4656" t="s">
        <v>57</v>
      </c>
      <c r="X4656" t="s">
        <v>57</v>
      </c>
      <c r="Y4656" t="s">
        <v>57</v>
      </c>
      <c r="Z4656" t="s">
        <v>61</v>
      </c>
      <c r="AA4656" t="s">
        <v>122</v>
      </c>
      <c r="AB4656" t="s">
        <v>57</v>
      </c>
      <c r="AC4656" t="s">
        <v>65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66</v>
      </c>
      <c r="AM4656">
        <v>0</v>
      </c>
      <c r="AN4656">
        <v>1</v>
      </c>
      <c r="AO4656">
        <v>0</v>
      </c>
      <c r="AP4656" t="s">
        <v>176</v>
      </c>
      <c r="AQ4656" t="s">
        <v>92</v>
      </c>
      <c r="AR4656" t="s">
        <v>105</v>
      </c>
      <c r="AS4656">
        <v>4</v>
      </c>
      <c r="AT4656">
        <v>101</v>
      </c>
      <c r="AU4656">
        <v>1</v>
      </c>
      <c r="AV4656">
        <v>0</v>
      </c>
      <c r="AW4656">
        <v>1</v>
      </c>
      <c r="AX4656">
        <v>0</v>
      </c>
      <c r="AY4656">
        <v>5</v>
      </c>
      <c r="AZ4656" t="s">
        <v>177</v>
      </c>
      <c r="BA4656">
        <v>3</v>
      </c>
      <c r="BB4656" t="s">
        <v>126</v>
      </c>
      <c r="BC4656">
        <v>3</v>
      </c>
    </row>
    <row r="4657" spans="1:55">
      <c r="A4657" t="s">
        <v>8754</v>
      </c>
      <c r="B4657" t="s">
        <v>56</v>
      </c>
      <c r="C4657">
        <v>28</v>
      </c>
      <c r="D4657" t="s">
        <v>61</v>
      </c>
      <c r="E4657">
        <v>0</v>
      </c>
      <c r="F4657" t="s">
        <v>523</v>
      </c>
      <c r="G4657">
        <v>95826</v>
      </c>
      <c r="H4657">
        <v>38.542532</v>
      </c>
      <c r="I4657">
        <v>-121.378826</v>
      </c>
      <c r="J4657">
        <v>0</v>
      </c>
      <c r="K4657">
        <v>1</v>
      </c>
      <c r="L4657" t="s">
        <v>59</v>
      </c>
      <c r="M4657" t="s">
        <v>57</v>
      </c>
      <c r="N4657" t="s">
        <v>1882</v>
      </c>
      <c r="O4657" t="s">
        <v>61</v>
      </c>
      <c r="P4657" t="s">
        <v>61</v>
      </c>
      <c r="Q4657" t="s">
        <v>143</v>
      </c>
      <c r="R4657" t="s">
        <v>143</v>
      </c>
      <c r="S4657" t="s">
        <v>143</v>
      </c>
      <c r="T4657" t="s">
        <v>143</v>
      </c>
      <c r="U4657" t="s">
        <v>143</v>
      </c>
      <c r="V4657" t="s">
        <v>143</v>
      </c>
      <c r="W4657" t="s">
        <v>143</v>
      </c>
      <c r="X4657" t="s">
        <v>143</v>
      </c>
      <c r="Y4657" t="s">
        <v>143</v>
      </c>
      <c r="Z4657" t="s">
        <v>143</v>
      </c>
      <c r="AA4657" t="s">
        <v>77</v>
      </c>
      <c r="AB4657" t="s">
        <v>61</v>
      </c>
      <c r="AC4657" t="s">
        <v>307</v>
      </c>
      <c r="AD4657">
        <v>19.1</v>
      </c>
      <c r="AE4657">
        <v>19.1</v>
      </c>
      <c r="AF4657">
        <v>0</v>
      </c>
      <c r="AG4657">
        <v>0</v>
      </c>
      <c r="AH4657">
        <v>5.02</v>
      </c>
      <c r="AI4657">
        <v>24.12</v>
      </c>
      <c r="AJ4657" t="s">
        <v>170</v>
      </c>
      <c r="AM4657">
        <v>0</v>
      </c>
      <c r="AN4657">
        <v>0</v>
      </c>
      <c r="AO4657">
        <v>0</v>
      </c>
      <c r="AP4657" t="s">
        <v>91</v>
      </c>
      <c r="AQ4657" t="s">
        <v>116</v>
      </c>
      <c r="AR4657" t="s">
        <v>182</v>
      </c>
      <c r="AT4657">
        <v>38818</v>
      </c>
      <c r="AU4657">
        <v>0</v>
      </c>
      <c r="AX4657">
        <v>0</v>
      </c>
      <c r="AY4657">
        <v>1</v>
      </c>
      <c r="AZ4657" t="s">
        <v>94</v>
      </c>
      <c r="BA4657">
        <v>8</v>
      </c>
      <c r="BB4657" t="s">
        <v>95</v>
      </c>
      <c r="BC4657">
        <v>1</v>
      </c>
    </row>
    <row r="4658" spans="1:55">
      <c r="A4658" t="s">
        <v>8755</v>
      </c>
      <c r="B4658" t="s">
        <v>56</v>
      </c>
      <c r="C4658">
        <v>19</v>
      </c>
      <c r="D4658" t="s">
        <v>61</v>
      </c>
      <c r="E4658">
        <v>0</v>
      </c>
      <c r="F4658" t="s">
        <v>226</v>
      </c>
      <c r="G4658">
        <v>90040</v>
      </c>
      <c r="H4658">
        <v>33.994524</v>
      </c>
      <c r="I4658">
        <v>-118.149953</v>
      </c>
      <c r="J4658">
        <v>0</v>
      </c>
      <c r="K4658">
        <v>46</v>
      </c>
      <c r="L4658" t="s">
        <v>129</v>
      </c>
      <c r="M4658" t="s">
        <v>57</v>
      </c>
      <c r="N4658" t="s">
        <v>8756</v>
      </c>
      <c r="O4658" t="s">
        <v>61</v>
      </c>
      <c r="P4658" t="s">
        <v>57</v>
      </c>
      <c r="Q4658" t="s">
        <v>85</v>
      </c>
      <c r="R4658" t="s">
        <v>285</v>
      </c>
      <c r="S4658" t="s">
        <v>61</v>
      </c>
      <c r="T4658" t="s">
        <v>61</v>
      </c>
      <c r="U4658" t="s">
        <v>57</v>
      </c>
      <c r="V4658" t="s">
        <v>61</v>
      </c>
      <c r="W4658" t="s">
        <v>61</v>
      </c>
      <c r="X4658" t="s">
        <v>61</v>
      </c>
      <c r="Y4658" t="s">
        <v>61</v>
      </c>
      <c r="Z4658" t="s">
        <v>57</v>
      </c>
      <c r="AA4658" t="s">
        <v>77</v>
      </c>
      <c r="AB4658" t="s">
        <v>57</v>
      </c>
      <c r="AC4658" t="s">
        <v>65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66</v>
      </c>
      <c r="AM4658">
        <v>0</v>
      </c>
      <c r="AN4658">
        <v>1</v>
      </c>
      <c r="AO4658">
        <v>0</v>
      </c>
      <c r="AP4658" t="s">
        <v>176</v>
      </c>
      <c r="AQ4658" t="s">
        <v>116</v>
      </c>
      <c r="AR4658" t="s">
        <v>93</v>
      </c>
      <c r="AS4658">
        <v>2</v>
      </c>
      <c r="AT4658">
        <v>9805</v>
      </c>
      <c r="AU4658">
        <v>1</v>
      </c>
      <c r="AV4658">
        <v>0</v>
      </c>
      <c r="AW4658">
        <v>1</v>
      </c>
      <c r="AX4658">
        <v>0</v>
      </c>
      <c r="AY4658">
        <v>5</v>
      </c>
      <c r="AZ4658" t="s">
        <v>177</v>
      </c>
      <c r="BA4658">
        <v>7</v>
      </c>
      <c r="BB4658" t="s">
        <v>95</v>
      </c>
      <c r="BC4658">
        <v>1</v>
      </c>
    </row>
    <row r="4659" spans="1:55">
      <c r="A4659" t="s">
        <v>8757</v>
      </c>
      <c r="B4659" t="s">
        <v>56</v>
      </c>
      <c r="C4659">
        <v>47</v>
      </c>
      <c r="D4659" t="s">
        <v>57</v>
      </c>
      <c r="E4659">
        <v>2</v>
      </c>
      <c r="F4659" t="s">
        <v>514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59</v>
      </c>
      <c r="M4659" t="s">
        <v>57</v>
      </c>
      <c r="N4659" t="s">
        <v>8758</v>
      </c>
      <c r="O4659" t="s">
        <v>57</v>
      </c>
      <c r="P4659" t="s">
        <v>57</v>
      </c>
      <c r="Q4659" t="s">
        <v>62</v>
      </c>
      <c r="R4659" t="s">
        <v>318</v>
      </c>
      <c r="S4659" t="s">
        <v>61</v>
      </c>
      <c r="T4659" t="s">
        <v>61</v>
      </c>
      <c r="U4659" t="s">
        <v>57</v>
      </c>
      <c r="V4659" t="s">
        <v>57</v>
      </c>
      <c r="W4659" t="s">
        <v>57</v>
      </c>
      <c r="X4659" t="s">
        <v>57</v>
      </c>
      <c r="Y4659" t="s">
        <v>57</v>
      </c>
      <c r="Z4659" t="s">
        <v>61</v>
      </c>
      <c r="AA4659" t="s">
        <v>64</v>
      </c>
      <c r="AB4659" t="s">
        <v>57</v>
      </c>
      <c r="AC4659" t="s">
        <v>87</v>
      </c>
      <c r="AD4659">
        <v>79.15000000000001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66</v>
      </c>
      <c r="AM4659">
        <v>0</v>
      </c>
      <c r="AN4659">
        <v>1</v>
      </c>
      <c r="AO4659">
        <v>0</v>
      </c>
      <c r="AP4659" t="s">
        <v>164</v>
      </c>
      <c r="AQ4659" t="s">
        <v>78</v>
      </c>
      <c r="AR4659" t="s">
        <v>93</v>
      </c>
      <c r="AS4659">
        <v>5</v>
      </c>
      <c r="AT4659">
        <v>43436</v>
      </c>
      <c r="AU4659">
        <v>1</v>
      </c>
      <c r="AV4659">
        <v>0</v>
      </c>
      <c r="AW4659">
        <v>1</v>
      </c>
      <c r="AX4659">
        <v>0</v>
      </c>
      <c r="AY4659">
        <v>4</v>
      </c>
      <c r="AZ4659" t="s">
        <v>165</v>
      </c>
      <c r="BA4659">
        <v>0</v>
      </c>
      <c r="BB4659" t="s">
        <v>71</v>
      </c>
      <c r="BC4659">
        <v>4</v>
      </c>
    </row>
    <row r="4660" spans="1:55">
      <c r="A4660" t="s">
        <v>8759</v>
      </c>
      <c r="B4660" t="s">
        <v>56</v>
      </c>
      <c r="C4660">
        <v>65</v>
      </c>
      <c r="D4660" t="s">
        <v>57</v>
      </c>
      <c r="E4660">
        <v>0</v>
      </c>
      <c r="F4660" t="s">
        <v>226</v>
      </c>
      <c r="G4660">
        <v>90062</v>
      </c>
      <c r="H4660">
        <v>34.003553</v>
      </c>
      <c r="I4660">
        <v>-118.308933</v>
      </c>
      <c r="J4660">
        <v>9</v>
      </c>
      <c r="K4660">
        <v>25</v>
      </c>
      <c r="L4660" t="s">
        <v>59</v>
      </c>
      <c r="M4660" t="s">
        <v>57</v>
      </c>
      <c r="N4660" t="s">
        <v>1825</v>
      </c>
      <c r="O4660" t="s">
        <v>57</v>
      </c>
      <c r="P4660" t="s">
        <v>57</v>
      </c>
      <c r="Q4660" t="s">
        <v>135</v>
      </c>
      <c r="R4660" t="s">
        <v>275</v>
      </c>
      <c r="S4660" t="s">
        <v>57</v>
      </c>
      <c r="T4660" t="s">
        <v>61</v>
      </c>
      <c r="U4660" t="s">
        <v>61</v>
      </c>
      <c r="V4660" t="s">
        <v>57</v>
      </c>
      <c r="W4660" t="s">
        <v>57</v>
      </c>
      <c r="X4660" t="s">
        <v>61</v>
      </c>
      <c r="Y4660" t="s">
        <v>61</v>
      </c>
      <c r="Z4660" t="s">
        <v>57</v>
      </c>
      <c r="AA4660" t="s">
        <v>64</v>
      </c>
      <c r="AB4660" t="s">
        <v>57</v>
      </c>
      <c r="AC4660" t="s">
        <v>65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66</v>
      </c>
      <c r="AM4660">
        <v>0</v>
      </c>
      <c r="AN4660">
        <v>1</v>
      </c>
      <c r="AO4660">
        <v>0</v>
      </c>
      <c r="AP4660" t="s">
        <v>164</v>
      </c>
      <c r="AQ4660" t="s">
        <v>124</v>
      </c>
      <c r="AR4660" t="s">
        <v>69</v>
      </c>
      <c r="AS4660">
        <v>4</v>
      </c>
      <c r="AT4660">
        <v>29299</v>
      </c>
      <c r="AU4660">
        <v>1</v>
      </c>
      <c r="AV4660">
        <v>0</v>
      </c>
      <c r="AW4660">
        <v>1</v>
      </c>
      <c r="AX4660">
        <v>0</v>
      </c>
      <c r="AY4660">
        <v>4</v>
      </c>
      <c r="AZ4660" t="s">
        <v>165</v>
      </c>
      <c r="BA4660">
        <v>1</v>
      </c>
      <c r="BB4660" t="s">
        <v>71</v>
      </c>
      <c r="BC4660">
        <v>4</v>
      </c>
    </row>
    <row r="4661" spans="1:55">
      <c r="A4661" t="s">
        <v>8760</v>
      </c>
      <c r="B4661" t="s">
        <v>73</v>
      </c>
      <c r="C4661">
        <v>29</v>
      </c>
      <c r="D4661" t="s">
        <v>57</v>
      </c>
      <c r="E4661">
        <v>0</v>
      </c>
      <c r="F4661" t="s">
        <v>3435</v>
      </c>
      <c r="G4661">
        <v>95991</v>
      </c>
      <c r="H4661">
        <v>39.02741</v>
      </c>
      <c r="I4661">
        <v>-121.614982</v>
      </c>
      <c r="J4661">
        <v>5</v>
      </c>
      <c r="K4661">
        <v>17</v>
      </c>
      <c r="L4661" t="s">
        <v>98</v>
      </c>
      <c r="M4661" t="s">
        <v>61</v>
      </c>
      <c r="N4661" t="s">
        <v>143</v>
      </c>
      <c r="O4661" t="s">
        <v>143</v>
      </c>
      <c r="P4661" t="s">
        <v>57</v>
      </c>
      <c r="Q4661" t="s">
        <v>135</v>
      </c>
      <c r="R4661" t="s">
        <v>254</v>
      </c>
      <c r="S4661" t="s">
        <v>61</v>
      </c>
      <c r="T4661" t="s">
        <v>61</v>
      </c>
      <c r="U4661" t="s">
        <v>57</v>
      </c>
      <c r="V4661" t="s">
        <v>57</v>
      </c>
      <c r="W4661" t="s">
        <v>57</v>
      </c>
      <c r="X4661" t="s">
        <v>57</v>
      </c>
      <c r="Y4661" t="s">
        <v>57</v>
      </c>
      <c r="Z4661" t="s">
        <v>57</v>
      </c>
      <c r="AA4661" t="s">
        <v>64</v>
      </c>
      <c r="AB4661" t="s">
        <v>61</v>
      </c>
      <c r="AC4661" t="s">
        <v>87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887.0700000000001</v>
      </c>
      <c r="AJ4661" t="s">
        <v>66</v>
      </c>
      <c r="AM4661">
        <v>0</v>
      </c>
      <c r="AN4661">
        <v>1</v>
      </c>
      <c r="AO4661">
        <v>0</v>
      </c>
      <c r="AP4661" t="s">
        <v>103</v>
      </c>
      <c r="AQ4661" t="s">
        <v>116</v>
      </c>
      <c r="AR4661" t="s">
        <v>69</v>
      </c>
      <c r="AS4661">
        <v>6</v>
      </c>
      <c r="AT4661">
        <v>34967</v>
      </c>
      <c r="AU4661">
        <v>1</v>
      </c>
      <c r="AV4661">
        <v>0</v>
      </c>
      <c r="AW4661">
        <v>1</v>
      </c>
      <c r="AX4661">
        <v>0</v>
      </c>
      <c r="AY4661">
        <v>3</v>
      </c>
      <c r="AZ4661" t="s">
        <v>106</v>
      </c>
      <c r="BA4661">
        <v>1</v>
      </c>
      <c r="BB4661" t="s">
        <v>71</v>
      </c>
      <c r="BC4661">
        <v>4</v>
      </c>
    </row>
    <row r="4662" spans="1:55">
      <c r="A4662" t="s">
        <v>8761</v>
      </c>
      <c r="B4662" t="s">
        <v>73</v>
      </c>
      <c r="C4662">
        <v>22</v>
      </c>
      <c r="D4662" t="s">
        <v>61</v>
      </c>
      <c r="E4662">
        <v>0</v>
      </c>
      <c r="F4662" t="s">
        <v>413</v>
      </c>
      <c r="G4662">
        <v>95365</v>
      </c>
      <c r="H4662">
        <v>37.329725</v>
      </c>
      <c r="I4662">
        <v>-120.306399</v>
      </c>
      <c r="J4662">
        <v>0</v>
      </c>
      <c r="K4662">
        <v>32</v>
      </c>
      <c r="L4662" t="s">
        <v>59</v>
      </c>
      <c r="M4662" t="s">
        <v>57</v>
      </c>
      <c r="N4662" t="s">
        <v>5443</v>
      </c>
      <c r="O4662" t="s">
        <v>61</v>
      </c>
      <c r="P4662" t="s">
        <v>57</v>
      </c>
      <c r="Q4662" t="s">
        <v>85</v>
      </c>
      <c r="R4662" t="s">
        <v>304</v>
      </c>
      <c r="S4662" t="s">
        <v>57</v>
      </c>
      <c r="T4662" t="s">
        <v>57</v>
      </c>
      <c r="U4662" t="s">
        <v>57</v>
      </c>
      <c r="V4662" t="s">
        <v>61</v>
      </c>
      <c r="W4662" t="s">
        <v>61</v>
      </c>
      <c r="X4662" t="s">
        <v>57</v>
      </c>
      <c r="Y4662" t="s">
        <v>57</v>
      </c>
      <c r="Z4662" t="s">
        <v>57</v>
      </c>
      <c r="AA4662" t="s">
        <v>77</v>
      </c>
      <c r="AB4662" t="s">
        <v>57</v>
      </c>
      <c r="AC4662" t="s">
        <v>65</v>
      </c>
      <c r="AD4662">
        <v>93.40000000000001</v>
      </c>
      <c r="AE4662">
        <v>2979.3</v>
      </c>
      <c r="AF4662">
        <v>0</v>
      </c>
      <c r="AG4662">
        <v>0</v>
      </c>
      <c r="AH4662">
        <v>1482.56</v>
      </c>
      <c r="AI4662">
        <v>4461.86</v>
      </c>
      <c r="AJ4662" t="s">
        <v>66</v>
      </c>
      <c r="AM4662">
        <v>0</v>
      </c>
      <c r="AN4662">
        <v>1</v>
      </c>
      <c r="AO4662">
        <v>0</v>
      </c>
      <c r="AP4662" t="s">
        <v>164</v>
      </c>
      <c r="AQ4662" t="s">
        <v>116</v>
      </c>
      <c r="AR4662" t="s">
        <v>105</v>
      </c>
      <c r="AS4662">
        <v>6</v>
      </c>
      <c r="AT4662">
        <v>4150</v>
      </c>
      <c r="AU4662">
        <v>1</v>
      </c>
      <c r="AV4662">
        <v>0</v>
      </c>
      <c r="AW4662">
        <v>1</v>
      </c>
      <c r="AX4662">
        <v>0</v>
      </c>
      <c r="AY4662">
        <v>4</v>
      </c>
      <c r="AZ4662" t="s">
        <v>165</v>
      </c>
      <c r="BA4662">
        <v>7</v>
      </c>
      <c r="BB4662" t="s">
        <v>95</v>
      </c>
      <c r="BC4662">
        <v>1</v>
      </c>
    </row>
    <row r="4663" spans="1:55">
      <c r="A4663" t="s">
        <v>8762</v>
      </c>
      <c r="B4663" t="s">
        <v>73</v>
      </c>
      <c r="C4663">
        <v>31</v>
      </c>
      <c r="D4663" t="s">
        <v>61</v>
      </c>
      <c r="E4663">
        <v>0</v>
      </c>
      <c r="F4663" t="s">
        <v>858</v>
      </c>
      <c r="G4663">
        <v>92505</v>
      </c>
      <c r="H4663">
        <v>33.920907</v>
      </c>
      <c r="I4663">
        <v>-117.489426</v>
      </c>
      <c r="J4663">
        <v>0</v>
      </c>
      <c r="K4663">
        <v>1</v>
      </c>
      <c r="L4663" t="s">
        <v>59</v>
      </c>
      <c r="M4663" t="s">
        <v>57</v>
      </c>
      <c r="N4663" t="s">
        <v>8763</v>
      </c>
      <c r="O4663" t="s">
        <v>61</v>
      </c>
      <c r="P4663" t="s">
        <v>61</v>
      </c>
      <c r="Q4663" t="s">
        <v>143</v>
      </c>
      <c r="R4663" t="s">
        <v>143</v>
      </c>
      <c r="S4663" t="s">
        <v>143</v>
      </c>
      <c r="T4663" t="s">
        <v>143</v>
      </c>
      <c r="U4663" t="s">
        <v>143</v>
      </c>
      <c r="V4663" t="s">
        <v>143</v>
      </c>
      <c r="W4663" t="s">
        <v>143</v>
      </c>
      <c r="X4663" t="s">
        <v>143</v>
      </c>
      <c r="Y4663" t="s">
        <v>143</v>
      </c>
      <c r="Z4663" t="s">
        <v>143</v>
      </c>
      <c r="AA4663" t="s">
        <v>77</v>
      </c>
      <c r="AB4663" t="s">
        <v>61</v>
      </c>
      <c r="AC4663" t="s">
        <v>307</v>
      </c>
      <c r="AD4663">
        <v>20.4</v>
      </c>
      <c r="AE4663">
        <v>20.4</v>
      </c>
      <c r="AF4663">
        <v>0</v>
      </c>
      <c r="AG4663">
        <v>0</v>
      </c>
      <c r="AH4663">
        <v>17.81</v>
      </c>
      <c r="AI4663">
        <v>38.21</v>
      </c>
      <c r="AJ4663" t="s">
        <v>170</v>
      </c>
      <c r="AM4663">
        <v>0</v>
      </c>
      <c r="AN4663">
        <v>0</v>
      </c>
      <c r="AO4663">
        <v>0</v>
      </c>
      <c r="AP4663" t="s">
        <v>91</v>
      </c>
      <c r="AQ4663" t="s">
        <v>68</v>
      </c>
      <c r="AR4663" t="s">
        <v>182</v>
      </c>
      <c r="AT4663">
        <v>38446</v>
      </c>
      <c r="AU4663">
        <v>0</v>
      </c>
      <c r="AX4663">
        <v>0</v>
      </c>
      <c r="AY4663">
        <v>1</v>
      </c>
      <c r="AZ4663" t="s">
        <v>94</v>
      </c>
      <c r="BA4663">
        <v>8</v>
      </c>
      <c r="BB4663" t="s">
        <v>95</v>
      </c>
      <c r="BC4663">
        <v>1</v>
      </c>
    </row>
    <row r="4664" spans="1:55">
      <c r="A4664" t="s">
        <v>8764</v>
      </c>
      <c r="B4664" t="s">
        <v>56</v>
      </c>
      <c r="C4664">
        <v>36</v>
      </c>
      <c r="D4664" t="s">
        <v>57</v>
      </c>
      <c r="E4664">
        <v>0</v>
      </c>
      <c r="F4664" t="s">
        <v>688</v>
      </c>
      <c r="G4664">
        <v>95369</v>
      </c>
      <c r="H4664">
        <v>37.521708</v>
      </c>
      <c r="I4664">
        <v>-120.426843</v>
      </c>
      <c r="J4664">
        <v>1</v>
      </c>
      <c r="K4664">
        <v>16</v>
      </c>
      <c r="L4664" t="s">
        <v>98</v>
      </c>
      <c r="M4664" t="s">
        <v>61</v>
      </c>
      <c r="N4664" t="s">
        <v>143</v>
      </c>
      <c r="O4664" t="s">
        <v>143</v>
      </c>
      <c r="P4664" t="s">
        <v>57</v>
      </c>
      <c r="Q4664" t="s">
        <v>135</v>
      </c>
      <c r="R4664" t="s">
        <v>300</v>
      </c>
      <c r="S4664" t="s">
        <v>61</v>
      </c>
      <c r="T4664" t="s">
        <v>61</v>
      </c>
      <c r="U4664" t="s">
        <v>61</v>
      </c>
      <c r="V4664" t="s">
        <v>57</v>
      </c>
      <c r="W4664" t="s">
        <v>57</v>
      </c>
      <c r="X4664" t="s">
        <v>57</v>
      </c>
      <c r="Y4664" t="s">
        <v>57</v>
      </c>
      <c r="Z4664" t="s">
        <v>57</v>
      </c>
      <c r="AA4664" t="s">
        <v>77</v>
      </c>
      <c r="AB4664" t="s">
        <v>57</v>
      </c>
      <c r="AC4664" t="s">
        <v>87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88</v>
      </c>
      <c r="AK4664" t="s">
        <v>190</v>
      </c>
      <c r="AL4664" t="s">
        <v>191</v>
      </c>
      <c r="AM4664">
        <v>1</v>
      </c>
      <c r="AN4664">
        <v>0</v>
      </c>
      <c r="AO4664">
        <v>0</v>
      </c>
      <c r="AP4664" t="s">
        <v>103</v>
      </c>
      <c r="AQ4664" t="s">
        <v>68</v>
      </c>
      <c r="AR4664" t="s">
        <v>137</v>
      </c>
      <c r="AS4664">
        <v>5</v>
      </c>
      <c r="AT4664">
        <v>1158</v>
      </c>
      <c r="AU4664">
        <v>1</v>
      </c>
      <c r="AV4664">
        <v>1</v>
      </c>
      <c r="AW4664">
        <v>0</v>
      </c>
      <c r="AX4664">
        <v>49.95</v>
      </c>
      <c r="AY4664">
        <v>3</v>
      </c>
      <c r="AZ4664" t="s">
        <v>106</v>
      </c>
      <c r="BA4664">
        <v>4</v>
      </c>
      <c r="BB4664" t="s">
        <v>80</v>
      </c>
      <c r="BC4664">
        <v>2</v>
      </c>
    </row>
    <row r="4665" spans="1:55">
      <c r="A4665" t="s">
        <v>8765</v>
      </c>
      <c r="B4665" t="s">
        <v>56</v>
      </c>
      <c r="C4665">
        <v>25</v>
      </c>
      <c r="D4665" t="s">
        <v>61</v>
      </c>
      <c r="E4665">
        <v>0</v>
      </c>
      <c r="F4665" t="s">
        <v>74</v>
      </c>
      <c r="G4665">
        <v>91203</v>
      </c>
      <c r="H4665">
        <v>34.153338</v>
      </c>
      <c r="I4665">
        <v>-118.262974</v>
      </c>
      <c r="J4665">
        <v>0</v>
      </c>
      <c r="K4665">
        <v>1</v>
      </c>
      <c r="L4665" t="s">
        <v>59</v>
      </c>
      <c r="M4665" t="s">
        <v>57</v>
      </c>
      <c r="N4665" t="s">
        <v>8766</v>
      </c>
      <c r="O4665" t="s">
        <v>61</v>
      </c>
      <c r="P4665" t="s">
        <v>57</v>
      </c>
      <c r="Q4665" t="s">
        <v>62</v>
      </c>
      <c r="R4665" t="s">
        <v>230</v>
      </c>
      <c r="S4665" t="s">
        <v>61</v>
      </c>
      <c r="T4665" t="s">
        <v>61</v>
      </c>
      <c r="U4665" t="s">
        <v>61</v>
      </c>
      <c r="V4665" t="s">
        <v>61</v>
      </c>
      <c r="W4665" t="s">
        <v>61</v>
      </c>
      <c r="X4665" t="s">
        <v>61</v>
      </c>
      <c r="Y4665" t="s">
        <v>61</v>
      </c>
      <c r="Z4665" t="s">
        <v>57</v>
      </c>
      <c r="AA4665" t="s">
        <v>77</v>
      </c>
      <c r="AB4665" t="s">
        <v>61</v>
      </c>
      <c r="AC4665" t="s">
        <v>65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170</v>
      </c>
      <c r="AM4665">
        <v>0</v>
      </c>
      <c r="AN4665">
        <v>0</v>
      </c>
      <c r="AO4665">
        <v>0</v>
      </c>
      <c r="AP4665" t="s">
        <v>91</v>
      </c>
      <c r="AQ4665" t="s">
        <v>116</v>
      </c>
      <c r="AR4665" t="s">
        <v>137</v>
      </c>
      <c r="AS4665">
        <v>1</v>
      </c>
      <c r="AT4665">
        <v>14493</v>
      </c>
      <c r="AU4665">
        <v>0</v>
      </c>
      <c r="AX4665">
        <v>0</v>
      </c>
      <c r="AY4665">
        <v>1</v>
      </c>
      <c r="AZ4665" t="s">
        <v>94</v>
      </c>
      <c r="BA4665">
        <v>8</v>
      </c>
      <c r="BB4665" t="s">
        <v>95</v>
      </c>
      <c r="BC4665">
        <v>1</v>
      </c>
    </row>
    <row r="4666" spans="1:55">
      <c r="A4666" t="s">
        <v>8767</v>
      </c>
      <c r="B4666" t="s">
        <v>73</v>
      </c>
      <c r="C4666">
        <v>40</v>
      </c>
      <c r="D4666" t="s">
        <v>57</v>
      </c>
      <c r="E4666">
        <v>1</v>
      </c>
      <c r="F4666" t="s">
        <v>993</v>
      </c>
      <c r="G4666">
        <v>96104</v>
      </c>
      <c r="H4666">
        <v>41.505916</v>
      </c>
      <c r="I4666">
        <v>-120.152505</v>
      </c>
      <c r="J4666">
        <v>1</v>
      </c>
      <c r="K4666">
        <v>51</v>
      </c>
      <c r="L4666" t="s">
        <v>129</v>
      </c>
      <c r="M4666" t="s">
        <v>57</v>
      </c>
      <c r="N4666" t="s">
        <v>8768</v>
      </c>
      <c r="O4666" t="s">
        <v>61</v>
      </c>
      <c r="P4666" t="s">
        <v>61</v>
      </c>
      <c r="Q4666" t="s">
        <v>143</v>
      </c>
      <c r="R4666" t="s">
        <v>143</v>
      </c>
      <c r="S4666" t="s">
        <v>143</v>
      </c>
      <c r="T4666" t="s">
        <v>143</v>
      </c>
      <c r="U4666" t="s">
        <v>143</v>
      </c>
      <c r="V4666" t="s">
        <v>143</v>
      </c>
      <c r="W4666" t="s">
        <v>143</v>
      </c>
      <c r="X4666" t="s">
        <v>143</v>
      </c>
      <c r="Y4666" t="s">
        <v>143</v>
      </c>
      <c r="Z4666" t="s">
        <v>143</v>
      </c>
      <c r="AA4666" t="s">
        <v>122</v>
      </c>
      <c r="AB4666" t="s">
        <v>61</v>
      </c>
      <c r="AC4666" t="s">
        <v>65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66</v>
      </c>
      <c r="AM4666">
        <v>0</v>
      </c>
      <c r="AN4666">
        <v>1</v>
      </c>
      <c r="AO4666">
        <v>0</v>
      </c>
      <c r="AP4666" t="s">
        <v>123</v>
      </c>
      <c r="AQ4666" t="s">
        <v>78</v>
      </c>
      <c r="AR4666" t="s">
        <v>182</v>
      </c>
      <c r="AT4666">
        <v>857</v>
      </c>
      <c r="AU4666">
        <v>1</v>
      </c>
      <c r="AV4666">
        <v>0</v>
      </c>
      <c r="AW4666">
        <v>1</v>
      </c>
      <c r="AX4666">
        <v>0</v>
      </c>
      <c r="AY4666">
        <v>6</v>
      </c>
      <c r="AZ4666" t="s">
        <v>125</v>
      </c>
      <c r="BA4666">
        <v>0</v>
      </c>
      <c r="BB4666" t="s">
        <v>71</v>
      </c>
      <c r="BC4666">
        <v>4</v>
      </c>
    </row>
    <row r="4667" spans="1:55">
      <c r="A4667" t="s">
        <v>8769</v>
      </c>
      <c r="B4667" t="s">
        <v>56</v>
      </c>
      <c r="C4667">
        <v>66</v>
      </c>
      <c r="D4667" t="s">
        <v>57</v>
      </c>
      <c r="E4667">
        <v>0</v>
      </c>
      <c r="F4667" t="s">
        <v>2864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98</v>
      </c>
      <c r="M4667" t="s">
        <v>57</v>
      </c>
      <c r="N4667" t="s">
        <v>2032</v>
      </c>
      <c r="O4667" t="s">
        <v>61</v>
      </c>
      <c r="P4667" t="s">
        <v>57</v>
      </c>
      <c r="Q4667" t="s">
        <v>85</v>
      </c>
      <c r="R4667" t="s">
        <v>156</v>
      </c>
      <c r="S4667" t="s">
        <v>61</v>
      </c>
      <c r="T4667" t="s">
        <v>57</v>
      </c>
      <c r="U4667" t="s">
        <v>61</v>
      </c>
      <c r="V4667" t="s">
        <v>61</v>
      </c>
      <c r="W4667" t="s">
        <v>57</v>
      </c>
      <c r="X4667" t="s">
        <v>57</v>
      </c>
      <c r="Y4667" t="s">
        <v>57</v>
      </c>
      <c r="Z4667" t="s">
        <v>57</v>
      </c>
      <c r="AA4667" t="s">
        <v>122</v>
      </c>
      <c r="AB4667" t="s">
        <v>57</v>
      </c>
      <c r="AC4667" t="s">
        <v>87</v>
      </c>
      <c r="AD4667">
        <v>94.65000000000001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66</v>
      </c>
      <c r="AM4667">
        <v>0</v>
      </c>
      <c r="AN4667">
        <v>1</v>
      </c>
      <c r="AO4667">
        <v>0</v>
      </c>
      <c r="AP4667" t="s">
        <v>103</v>
      </c>
      <c r="AQ4667" t="s">
        <v>124</v>
      </c>
      <c r="AR4667" t="s">
        <v>105</v>
      </c>
      <c r="AS4667">
        <v>5</v>
      </c>
      <c r="AT4667">
        <v>25</v>
      </c>
      <c r="AU4667">
        <v>1</v>
      </c>
      <c r="AV4667">
        <v>0</v>
      </c>
      <c r="AW4667">
        <v>1</v>
      </c>
      <c r="AX4667">
        <v>0</v>
      </c>
      <c r="AY4667">
        <v>3</v>
      </c>
      <c r="AZ4667" t="s">
        <v>106</v>
      </c>
      <c r="BA4667">
        <v>3</v>
      </c>
      <c r="BB4667" t="s">
        <v>126</v>
      </c>
      <c r="BC4667">
        <v>3</v>
      </c>
    </row>
    <row r="4668" spans="1:55">
      <c r="A4668" t="s">
        <v>8770</v>
      </c>
      <c r="B4668" t="s">
        <v>56</v>
      </c>
      <c r="C4668">
        <v>79</v>
      </c>
      <c r="D4668" t="s">
        <v>57</v>
      </c>
      <c r="E4668">
        <v>0</v>
      </c>
      <c r="F4668" t="s">
        <v>8771</v>
      </c>
      <c r="G4668">
        <v>92210</v>
      </c>
      <c r="H4668">
        <v>33.537646</v>
      </c>
      <c r="I4668">
        <v>-116.291089</v>
      </c>
      <c r="J4668">
        <v>1</v>
      </c>
      <c r="K4668">
        <v>50</v>
      </c>
      <c r="L4668" t="s">
        <v>129</v>
      </c>
      <c r="M4668" t="s">
        <v>57</v>
      </c>
      <c r="N4668" t="s">
        <v>8772</v>
      </c>
      <c r="O4668" t="s">
        <v>57</v>
      </c>
      <c r="P4668" t="s">
        <v>57</v>
      </c>
      <c r="Q4668" t="s">
        <v>85</v>
      </c>
      <c r="R4668" t="s">
        <v>100</v>
      </c>
      <c r="S4668" t="s">
        <v>61</v>
      </c>
      <c r="T4668" t="s">
        <v>57</v>
      </c>
      <c r="U4668" t="s">
        <v>61</v>
      </c>
      <c r="V4668" t="s">
        <v>61</v>
      </c>
      <c r="W4668" t="s">
        <v>57</v>
      </c>
      <c r="X4668" t="s">
        <v>61</v>
      </c>
      <c r="Y4668" t="s">
        <v>61</v>
      </c>
      <c r="Z4668" t="s">
        <v>61</v>
      </c>
      <c r="AA4668" t="s">
        <v>77</v>
      </c>
      <c r="AB4668" t="s">
        <v>57</v>
      </c>
      <c r="AC4668" t="s">
        <v>87</v>
      </c>
      <c r="AD4668">
        <v>88.05</v>
      </c>
      <c r="AE4668">
        <v>4367.35</v>
      </c>
      <c r="AF4668">
        <v>0</v>
      </c>
      <c r="AG4668">
        <v>100</v>
      </c>
      <c r="AH4668">
        <v>1856</v>
      </c>
      <c r="AI4668">
        <v>6323.35</v>
      </c>
      <c r="AJ4668" t="s">
        <v>88</v>
      </c>
      <c r="AK4668" t="s">
        <v>89</v>
      </c>
      <c r="AL4668" t="s">
        <v>181</v>
      </c>
      <c r="AM4668">
        <v>1</v>
      </c>
      <c r="AN4668">
        <v>0</v>
      </c>
      <c r="AO4668">
        <v>0</v>
      </c>
      <c r="AP4668" t="s">
        <v>123</v>
      </c>
      <c r="AQ4668" t="s">
        <v>104</v>
      </c>
      <c r="AR4668" t="s">
        <v>93</v>
      </c>
      <c r="AS4668">
        <v>2</v>
      </c>
      <c r="AT4668">
        <v>3873</v>
      </c>
      <c r="AU4668">
        <v>1</v>
      </c>
      <c r="AV4668">
        <v>1</v>
      </c>
      <c r="AW4668">
        <v>0</v>
      </c>
      <c r="AX4668">
        <v>88.05</v>
      </c>
      <c r="AY4668">
        <v>6</v>
      </c>
      <c r="AZ4668" t="s">
        <v>125</v>
      </c>
      <c r="BA4668">
        <v>6</v>
      </c>
      <c r="BB4668" t="s">
        <v>95</v>
      </c>
      <c r="BC4668">
        <v>1</v>
      </c>
    </row>
    <row r="4669" spans="1:55">
      <c r="A4669" t="s">
        <v>8773</v>
      </c>
      <c r="B4669" t="s">
        <v>73</v>
      </c>
      <c r="C4669">
        <v>59</v>
      </c>
      <c r="D4669" t="s">
        <v>61</v>
      </c>
      <c r="E4669">
        <v>0</v>
      </c>
      <c r="F4669" t="s">
        <v>506</v>
      </c>
      <c r="G4669">
        <v>92203</v>
      </c>
      <c r="H4669">
        <v>33.752938</v>
      </c>
      <c r="I4669">
        <v>-116.230055</v>
      </c>
      <c r="J4669">
        <v>0</v>
      </c>
      <c r="K4669">
        <v>48</v>
      </c>
      <c r="L4669" t="s">
        <v>59</v>
      </c>
      <c r="M4669" t="s">
        <v>57</v>
      </c>
      <c r="N4669" t="s">
        <v>8774</v>
      </c>
      <c r="O4669" t="s">
        <v>57</v>
      </c>
      <c r="P4669" t="s">
        <v>57</v>
      </c>
      <c r="Q4669" t="s">
        <v>85</v>
      </c>
      <c r="R4669" t="s">
        <v>100</v>
      </c>
      <c r="S4669" t="s">
        <v>61</v>
      </c>
      <c r="T4669" t="s">
        <v>57</v>
      </c>
      <c r="U4669" t="s">
        <v>57</v>
      </c>
      <c r="V4669" t="s">
        <v>61</v>
      </c>
      <c r="W4669" t="s">
        <v>57</v>
      </c>
      <c r="X4669" t="s">
        <v>57</v>
      </c>
      <c r="Y4669" t="s">
        <v>57</v>
      </c>
      <c r="Z4669" t="s">
        <v>57</v>
      </c>
      <c r="AA4669" t="s">
        <v>122</v>
      </c>
      <c r="AB4669" t="s">
        <v>57</v>
      </c>
      <c r="AC4669" t="s">
        <v>87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66</v>
      </c>
      <c r="AM4669">
        <v>0</v>
      </c>
      <c r="AN4669">
        <v>1</v>
      </c>
      <c r="AO4669">
        <v>0</v>
      </c>
      <c r="AP4669" t="s">
        <v>176</v>
      </c>
      <c r="AQ4669" t="s">
        <v>92</v>
      </c>
      <c r="AR4669" t="s">
        <v>105</v>
      </c>
      <c r="AS4669">
        <v>6</v>
      </c>
      <c r="AT4669">
        <v>2743</v>
      </c>
      <c r="AU4669">
        <v>1</v>
      </c>
      <c r="AV4669">
        <v>0</v>
      </c>
      <c r="AW4669">
        <v>1</v>
      </c>
      <c r="AX4669">
        <v>0</v>
      </c>
      <c r="AY4669">
        <v>5</v>
      </c>
      <c r="AZ4669" t="s">
        <v>177</v>
      </c>
      <c r="BA4669">
        <v>4</v>
      </c>
      <c r="BB4669" t="s">
        <v>80</v>
      </c>
      <c r="BC4669">
        <v>2</v>
      </c>
    </row>
    <row r="4670" spans="1:55">
      <c r="A4670" t="s">
        <v>8775</v>
      </c>
      <c r="B4670" t="s">
        <v>73</v>
      </c>
      <c r="C4670">
        <v>19</v>
      </c>
      <c r="D4670" t="s">
        <v>61</v>
      </c>
      <c r="E4670">
        <v>2</v>
      </c>
      <c r="F4670" t="s">
        <v>262</v>
      </c>
      <c r="G4670">
        <v>95138</v>
      </c>
      <c r="H4670">
        <v>37.246064</v>
      </c>
      <c r="I4670">
        <v>-121.749494</v>
      </c>
      <c r="J4670">
        <v>0</v>
      </c>
      <c r="K4670">
        <v>27</v>
      </c>
      <c r="L4670" t="s">
        <v>216</v>
      </c>
      <c r="M4670" t="s">
        <v>57</v>
      </c>
      <c r="N4670" t="s">
        <v>5083</v>
      </c>
      <c r="O4670" t="s">
        <v>61</v>
      </c>
      <c r="P4670" t="s">
        <v>57</v>
      </c>
      <c r="Q4670" t="s">
        <v>135</v>
      </c>
      <c r="R4670" t="s">
        <v>147</v>
      </c>
      <c r="S4670" t="s">
        <v>57</v>
      </c>
      <c r="T4670" t="s">
        <v>57</v>
      </c>
      <c r="U4670" t="s">
        <v>61</v>
      </c>
      <c r="V4670" t="s">
        <v>61</v>
      </c>
      <c r="W4670" t="s">
        <v>61</v>
      </c>
      <c r="X4670" t="s">
        <v>61</v>
      </c>
      <c r="Y4670" t="s">
        <v>61</v>
      </c>
      <c r="Z4670" t="s">
        <v>61</v>
      </c>
      <c r="AA4670" t="s">
        <v>64</v>
      </c>
      <c r="AB4670" t="s">
        <v>61</v>
      </c>
      <c r="AC4670" t="s">
        <v>65</v>
      </c>
      <c r="AD4670">
        <v>56.2</v>
      </c>
      <c r="AE4670">
        <v>1567.55</v>
      </c>
      <c r="AF4670">
        <v>0</v>
      </c>
      <c r="AG4670">
        <v>30</v>
      </c>
      <c r="AH4670">
        <v>71.01000000000001</v>
      </c>
      <c r="AI4670">
        <v>1668.56</v>
      </c>
      <c r="AJ4670" t="s">
        <v>66</v>
      </c>
      <c r="AM4670">
        <v>0</v>
      </c>
      <c r="AN4670">
        <v>1</v>
      </c>
      <c r="AO4670">
        <v>0</v>
      </c>
      <c r="AP4670" t="s">
        <v>164</v>
      </c>
      <c r="AQ4670" t="s">
        <v>116</v>
      </c>
      <c r="AR4670" t="s">
        <v>69</v>
      </c>
      <c r="AS4670">
        <v>2</v>
      </c>
      <c r="AT4670">
        <v>14792</v>
      </c>
      <c r="AU4670">
        <v>1</v>
      </c>
      <c r="AV4670">
        <v>0</v>
      </c>
      <c r="AW4670">
        <v>1</v>
      </c>
      <c r="AX4670">
        <v>0</v>
      </c>
      <c r="AY4670">
        <v>4</v>
      </c>
      <c r="AZ4670" t="s">
        <v>165</v>
      </c>
      <c r="BA4670">
        <v>1</v>
      </c>
      <c r="BB4670" t="s">
        <v>71</v>
      </c>
      <c r="BC4670">
        <v>4</v>
      </c>
    </row>
    <row r="4671" spans="1:55">
      <c r="A4671" t="s">
        <v>8776</v>
      </c>
      <c r="B4671" t="s">
        <v>73</v>
      </c>
      <c r="C4671">
        <v>24</v>
      </c>
      <c r="D4671" t="s">
        <v>57</v>
      </c>
      <c r="E4671">
        <v>1</v>
      </c>
      <c r="F4671" t="s">
        <v>352</v>
      </c>
      <c r="G4671">
        <v>93728</v>
      </c>
      <c r="H4671">
        <v>36.757345</v>
      </c>
      <c r="I4671">
        <v>-119.818274</v>
      </c>
      <c r="J4671">
        <v>1</v>
      </c>
      <c r="K4671">
        <v>72</v>
      </c>
      <c r="L4671" t="s">
        <v>59</v>
      </c>
      <c r="M4671" t="s">
        <v>57</v>
      </c>
      <c r="N4671" t="s">
        <v>7804</v>
      </c>
      <c r="O4671" t="s">
        <v>61</v>
      </c>
      <c r="P4671" t="s">
        <v>61</v>
      </c>
      <c r="Q4671" t="s">
        <v>143</v>
      </c>
      <c r="R4671" t="s">
        <v>143</v>
      </c>
      <c r="S4671" t="s">
        <v>143</v>
      </c>
      <c r="T4671" t="s">
        <v>143</v>
      </c>
      <c r="U4671" t="s">
        <v>143</v>
      </c>
      <c r="V4671" t="s">
        <v>143</v>
      </c>
      <c r="W4671" t="s">
        <v>143</v>
      </c>
      <c r="X4671" t="s">
        <v>143</v>
      </c>
      <c r="Y4671" t="s">
        <v>143</v>
      </c>
      <c r="Z4671" t="s">
        <v>143</v>
      </c>
      <c r="AA4671" t="s">
        <v>122</v>
      </c>
      <c r="AB4671" t="s">
        <v>61</v>
      </c>
      <c r="AC4671" t="s">
        <v>87</v>
      </c>
      <c r="AD4671">
        <v>20.35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66</v>
      </c>
      <c r="AM4671">
        <v>0</v>
      </c>
      <c r="AN4671">
        <v>1</v>
      </c>
      <c r="AO4671">
        <v>0</v>
      </c>
      <c r="AP4671" t="s">
        <v>123</v>
      </c>
      <c r="AQ4671" t="s">
        <v>116</v>
      </c>
      <c r="AR4671" t="s">
        <v>182</v>
      </c>
      <c r="AT4671">
        <v>16346</v>
      </c>
      <c r="AU4671">
        <v>1</v>
      </c>
      <c r="AV4671">
        <v>0</v>
      </c>
      <c r="AW4671">
        <v>1</v>
      </c>
      <c r="AX4671">
        <v>0</v>
      </c>
      <c r="AY4671">
        <v>6</v>
      </c>
      <c r="AZ4671" t="s">
        <v>125</v>
      </c>
      <c r="BA4671">
        <v>0</v>
      </c>
      <c r="BB4671" t="s">
        <v>71</v>
      </c>
      <c r="BC4671">
        <v>4</v>
      </c>
    </row>
    <row r="4672" spans="1:55">
      <c r="A4672" t="s">
        <v>8777</v>
      </c>
      <c r="B4672" t="s">
        <v>73</v>
      </c>
      <c r="C4672">
        <v>46</v>
      </c>
      <c r="D4672" t="s">
        <v>57</v>
      </c>
      <c r="E4672">
        <v>0</v>
      </c>
      <c r="F4672" t="s">
        <v>844</v>
      </c>
      <c r="G4672">
        <v>92662</v>
      </c>
      <c r="H4672">
        <v>33.606336</v>
      </c>
      <c r="I4672">
        <v>-117.893042</v>
      </c>
      <c r="J4672">
        <v>1</v>
      </c>
      <c r="K4672">
        <v>70</v>
      </c>
      <c r="L4672" t="s">
        <v>119</v>
      </c>
      <c r="M4672" t="s">
        <v>57</v>
      </c>
      <c r="N4672" t="s">
        <v>2207</v>
      </c>
      <c r="O4672" t="s">
        <v>57</v>
      </c>
      <c r="P4672" t="s">
        <v>57</v>
      </c>
      <c r="Q4672" t="s">
        <v>135</v>
      </c>
      <c r="R4672" t="s">
        <v>318</v>
      </c>
      <c r="S4672" t="s">
        <v>57</v>
      </c>
      <c r="T4672" t="s">
        <v>61</v>
      </c>
      <c r="U4672" t="s">
        <v>61</v>
      </c>
      <c r="V4672" t="s">
        <v>57</v>
      </c>
      <c r="W4672" t="s">
        <v>57</v>
      </c>
      <c r="X4672" t="s">
        <v>57</v>
      </c>
      <c r="Y4672" t="s">
        <v>57</v>
      </c>
      <c r="Z4672" t="s">
        <v>57</v>
      </c>
      <c r="AA4672" t="s">
        <v>122</v>
      </c>
      <c r="AB4672" t="s">
        <v>57</v>
      </c>
      <c r="AC4672" t="s">
        <v>65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66</v>
      </c>
      <c r="AM4672">
        <v>0</v>
      </c>
      <c r="AN4672">
        <v>1</v>
      </c>
      <c r="AO4672">
        <v>0</v>
      </c>
      <c r="AP4672" t="s">
        <v>123</v>
      </c>
      <c r="AQ4672" t="s">
        <v>78</v>
      </c>
      <c r="AR4672" t="s">
        <v>93</v>
      </c>
      <c r="AS4672">
        <v>6</v>
      </c>
      <c r="AT4672">
        <v>3124</v>
      </c>
      <c r="AU4672">
        <v>1</v>
      </c>
      <c r="AV4672">
        <v>0</v>
      </c>
      <c r="AW4672">
        <v>1</v>
      </c>
      <c r="AX4672">
        <v>0</v>
      </c>
      <c r="AY4672">
        <v>6</v>
      </c>
      <c r="AZ4672" t="s">
        <v>125</v>
      </c>
      <c r="BA4672">
        <v>1</v>
      </c>
      <c r="BB4672" t="s">
        <v>71</v>
      </c>
      <c r="BC4672">
        <v>4</v>
      </c>
    </row>
    <row r="4673" spans="1:55">
      <c r="A4673" t="s">
        <v>8778</v>
      </c>
      <c r="B4673" t="s">
        <v>73</v>
      </c>
      <c r="C4673">
        <v>62</v>
      </c>
      <c r="D4673" t="s">
        <v>61</v>
      </c>
      <c r="E4673">
        <v>2</v>
      </c>
      <c r="F4673" t="s">
        <v>8779</v>
      </c>
      <c r="G4673">
        <v>93219</v>
      </c>
      <c r="H4673">
        <v>35.858054</v>
      </c>
      <c r="I4673">
        <v>-119.305858</v>
      </c>
      <c r="J4673">
        <v>0</v>
      </c>
      <c r="K4673">
        <v>15</v>
      </c>
      <c r="L4673" t="s">
        <v>98</v>
      </c>
      <c r="M4673" t="s">
        <v>57</v>
      </c>
      <c r="N4673" t="s">
        <v>3299</v>
      </c>
      <c r="O4673" t="s">
        <v>61</v>
      </c>
      <c r="P4673" t="s">
        <v>57</v>
      </c>
      <c r="Q4673" t="s">
        <v>135</v>
      </c>
      <c r="R4673" t="s">
        <v>110</v>
      </c>
      <c r="S4673" t="s">
        <v>61</v>
      </c>
      <c r="T4673" t="s">
        <v>61</v>
      </c>
      <c r="U4673" t="s">
        <v>57</v>
      </c>
      <c r="V4673" t="s">
        <v>57</v>
      </c>
      <c r="W4673" t="s">
        <v>61</v>
      </c>
      <c r="X4673" t="s">
        <v>61</v>
      </c>
      <c r="Y4673" t="s">
        <v>61</v>
      </c>
      <c r="Z4673" t="s">
        <v>61</v>
      </c>
      <c r="AA4673" t="s">
        <v>64</v>
      </c>
      <c r="AB4673" t="s">
        <v>61</v>
      </c>
      <c r="AC4673" t="s">
        <v>65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66</v>
      </c>
      <c r="AM4673">
        <v>0</v>
      </c>
      <c r="AN4673">
        <v>1</v>
      </c>
      <c r="AO4673">
        <v>0</v>
      </c>
      <c r="AP4673" t="s">
        <v>103</v>
      </c>
      <c r="AQ4673" t="s">
        <v>124</v>
      </c>
      <c r="AR4673" t="s">
        <v>69</v>
      </c>
      <c r="AS4673">
        <v>2</v>
      </c>
      <c r="AT4673">
        <v>9318</v>
      </c>
      <c r="AU4673">
        <v>1</v>
      </c>
      <c r="AV4673">
        <v>0</v>
      </c>
      <c r="AW4673">
        <v>1</v>
      </c>
      <c r="AX4673">
        <v>0</v>
      </c>
      <c r="AY4673">
        <v>3</v>
      </c>
      <c r="AZ4673" t="s">
        <v>106</v>
      </c>
      <c r="BA4673">
        <v>1</v>
      </c>
      <c r="BB4673" t="s">
        <v>71</v>
      </c>
      <c r="BC4673">
        <v>4</v>
      </c>
    </row>
    <row r="4674" spans="1:55">
      <c r="A4674" t="s">
        <v>8780</v>
      </c>
      <c r="B4674" t="s">
        <v>73</v>
      </c>
      <c r="C4674">
        <v>29</v>
      </c>
      <c r="D4674" t="s">
        <v>61</v>
      </c>
      <c r="E4674">
        <v>0</v>
      </c>
      <c r="F4674" t="s">
        <v>1610</v>
      </c>
      <c r="G4674">
        <v>90743</v>
      </c>
      <c r="H4674">
        <v>33.728273</v>
      </c>
      <c r="I4674">
        <v>-118.085304</v>
      </c>
      <c r="J4674">
        <v>0</v>
      </c>
      <c r="K4674">
        <v>17</v>
      </c>
      <c r="L4674" t="s">
        <v>59</v>
      </c>
      <c r="M4674" t="s">
        <v>57</v>
      </c>
      <c r="N4674" t="s">
        <v>6905</v>
      </c>
      <c r="O4674" t="s">
        <v>57</v>
      </c>
      <c r="P4674" t="s">
        <v>57</v>
      </c>
      <c r="Q4674" t="s">
        <v>85</v>
      </c>
      <c r="R4674" t="s">
        <v>147</v>
      </c>
      <c r="S4674" t="s">
        <v>57</v>
      </c>
      <c r="T4674" t="s">
        <v>57</v>
      </c>
      <c r="U4674" t="s">
        <v>57</v>
      </c>
      <c r="V4674" t="s">
        <v>57</v>
      </c>
      <c r="W4674" t="s">
        <v>57</v>
      </c>
      <c r="X4674" t="s">
        <v>61</v>
      </c>
      <c r="Y4674" t="s">
        <v>61</v>
      </c>
      <c r="Z4674" t="s">
        <v>57</v>
      </c>
      <c r="AA4674" t="s">
        <v>77</v>
      </c>
      <c r="AB4674" t="s">
        <v>57</v>
      </c>
      <c r="AC4674" t="s">
        <v>87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66</v>
      </c>
      <c r="AM4674">
        <v>0</v>
      </c>
      <c r="AN4674">
        <v>1</v>
      </c>
      <c r="AO4674">
        <v>0</v>
      </c>
      <c r="AP4674" t="s">
        <v>103</v>
      </c>
      <c r="AQ4674" t="s">
        <v>116</v>
      </c>
      <c r="AR4674" t="s">
        <v>105</v>
      </c>
      <c r="AS4674">
        <v>6</v>
      </c>
      <c r="AT4674">
        <v>174</v>
      </c>
      <c r="AU4674">
        <v>1</v>
      </c>
      <c r="AV4674">
        <v>0</v>
      </c>
      <c r="AW4674">
        <v>1</v>
      </c>
      <c r="AX4674">
        <v>0</v>
      </c>
      <c r="AY4674">
        <v>3</v>
      </c>
      <c r="AZ4674" t="s">
        <v>106</v>
      </c>
      <c r="BA4674">
        <v>7</v>
      </c>
      <c r="BB4674" t="s">
        <v>95</v>
      </c>
      <c r="BC4674">
        <v>1</v>
      </c>
    </row>
    <row r="4675" spans="1:55">
      <c r="A4675" t="s">
        <v>8781</v>
      </c>
      <c r="B4675" t="s">
        <v>56</v>
      </c>
      <c r="C4675">
        <v>63</v>
      </c>
      <c r="D4675" t="s">
        <v>61</v>
      </c>
      <c r="E4675">
        <v>0</v>
      </c>
      <c r="F4675" t="s">
        <v>1903</v>
      </c>
      <c r="G4675">
        <v>95669</v>
      </c>
      <c r="H4675">
        <v>38.489273</v>
      </c>
      <c r="I4675">
        <v>-120.891614</v>
      </c>
      <c r="J4675">
        <v>0</v>
      </c>
      <c r="K4675">
        <v>1</v>
      </c>
      <c r="L4675" t="s">
        <v>83</v>
      </c>
      <c r="M4675" t="s">
        <v>57</v>
      </c>
      <c r="N4675" t="s">
        <v>8782</v>
      </c>
      <c r="O4675" t="s">
        <v>61</v>
      </c>
      <c r="P4675" t="s">
        <v>57</v>
      </c>
      <c r="Q4675" t="s">
        <v>62</v>
      </c>
      <c r="R4675" t="s">
        <v>169</v>
      </c>
      <c r="S4675" t="s">
        <v>61</v>
      </c>
      <c r="T4675" t="s">
        <v>61</v>
      </c>
      <c r="U4675" t="s">
        <v>61</v>
      </c>
      <c r="V4675" t="s">
        <v>61</v>
      </c>
      <c r="W4675" t="s">
        <v>61</v>
      </c>
      <c r="X4675" t="s">
        <v>61</v>
      </c>
      <c r="Y4675" t="s">
        <v>61</v>
      </c>
      <c r="Z4675" t="s">
        <v>57</v>
      </c>
      <c r="AA4675" t="s">
        <v>77</v>
      </c>
      <c r="AB4675" t="s">
        <v>57</v>
      </c>
      <c r="AC4675" t="s">
        <v>307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92.76000000000001</v>
      </c>
      <c r="AJ4675" t="s">
        <v>88</v>
      </c>
      <c r="AK4675" t="s">
        <v>205</v>
      </c>
      <c r="AL4675" t="s">
        <v>206</v>
      </c>
      <c r="AM4675">
        <v>1</v>
      </c>
      <c r="AN4675">
        <v>0</v>
      </c>
      <c r="AO4675">
        <v>0</v>
      </c>
      <c r="AP4675" t="s">
        <v>91</v>
      </c>
      <c r="AQ4675" t="s">
        <v>124</v>
      </c>
      <c r="AR4675" t="s">
        <v>137</v>
      </c>
      <c r="AS4675">
        <v>1</v>
      </c>
      <c r="AT4675">
        <v>2220</v>
      </c>
      <c r="AU4675">
        <v>1</v>
      </c>
      <c r="AV4675">
        <v>1</v>
      </c>
      <c r="AW4675">
        <v>0</v>
      </c>
      <c r="AX4675">
        <v>44.45</v>
      </c>
      <c r="AY4675">
        <v>1</v>
      </c>
      <c r="AZ4675" t="s">
        <v>94</v>
      </c>
      <c r="BA4675">
        <v>8</v>
      </c>
      <c r="BB4675" t="s">
        <v>95</v>
      </c>
      <c r="BC4675">
        <v>1</v>
      </c>
    </row>
    <row r="4676" spans="1:55">
      <c r="A4676" t="s">
        <v>8783</v>
      </c>
      <c r="B4676" t="s">
        <v>73</v>
      </c>
      <c r="C4676">
        <v>71</v>
      </c>
      <c r="D4676" t="s">
        <v>61</v>
      </c>
      <c r="E4676">
        <v>0</v>
      </c>
      <c r="F4676" t="s">
        <v>2110</v>
      </c>
      <c r="G4676">
        <v>95006</v>
      </c>
      <c r="H4676">
        <v>37.171727</v>
      </c>
      <c r="I4676">
        <v>-122.142961</v>
      </c>
      <c r="J4676">
        <v>0</v>
      </c>
      <c r="K4676">
        <v>25</v>
      </c>
      <c r="L4676" t="s">
        <v>216</v>
      </c>
      <c r="M4676" t="s">
        <v>57</v>
      </c>
      <c r="N4676" t="s">
        <v>8784</v>
      </c>
      <c r="O4676" t="s">
        <v>57</v>
      </c>
      <c r="P4676" t="s">
        <v>57</v>
      </c>
      <c r="Q4676" t="s">
        <v>85</v>
      </c>
      <c r="R4676" t="s">
        <v>250</v>
      </c>
      <c r="S4676" t="s">
        <v>61</v>
      </c>
      <c r="T4676" t="s">
        <v>57</v>
      </c>
      <c r="U4676" t="s">
        <v>61</v>
      </c>
      <c r="V4676" t="s">
        <v>61</v>
      </c>
      <c r="W4676" t="s">
        <v>57</v>
      </c>
      <c r="X4676" t="s">
        <v>61</v>
      </c>
      <c r="Y4676" t="s">
        <v>61</v>
      </c>
      <c r="Z4676" t="s">
        <v>57</v>
      </c>
      <c r="AA4676" t="s">
        <v>77</v>
      </c>
      <c r="AB4676" t="s">
        <v>57</v>
      </c>
      <c r="AC4676" t="s">
        <v>87</v>
      </c>
      <c r="AD4676">
        <v>88.95</v>
      </c>
      <c r="AE4676">
        <v>2291.2</v>
      </c>
      <c r="AF4676">
        <v>0</v>
      </c>
      <c r="AG4676">
        <v>0</v>
      </c>
      <c r="AH4676">
        <v>1191.5</v>
      </c>
      <c r="AI4676">
        <v>3482.7</v>
      </c>
      <c r="AJ4676" t="s">
        <v>88</v>
      </c>
      <c r="AK4676" t="s">
        <v>89</v>
      </c>
      <c r="AL4676" t="s">
        <v>181</v>
      </c>
      <c r="AM4676">
        <v>1</v>
      </c>
      <c r="AN4676">
        <v>0</v>
      </c>
      <c r="AO4676">
        <v>0</v>
      </c>
      <c r="AP4676" t="s">
        <v>164</v>
      </c>
      <c r="AQ4676" t="s">
        <v>104</v>
      </c>
      <c r="AR4676" t="s">
        <v>93</v>
      </c>
      <c r="AS4676">
        <v>3</v>
      </c>
      <c r="AT4676">
        <v>10520</v>
      </c>
      <c r="AU4676">
        <v>1</v>
      </c>
      <c r="AV4676">
        <v>1</v>
      </c>
      <c r="AW4676">
        <v>0</v>
      </c>
      <c r="AX4676">
        <v>88.95</v>
      </c>
      <c r="AY4676">
        <v>4</v>
      </c>
      <c r="AZ4676" t="s">
        <v>165</v>
      </c>
      <c r="BA4676">
        <v>7</v>
      </c>
      <c r="BB4676" t="s">
        <v>95</v>
      </c>
      <c r="BC4676">
        <v>1</v>
      </c>
    </row>
    <row r="4677" spans="1:55">
      <c r="A4677" t="s">
        <v>8785</v>
      </c>
      <c r="B4677" t="s">
        <v>73</v>
      </c>
      <c r="C4677">
        <v>40</v>
      </c>
      <c r="D4677" t="s">
        <v>61</v>
      </c>
      <c r="E4677">
        <v>3</v>
      </c>
      <c r="F4677" t="s">
        <v>252</v>
      </c>
      <c r="G4677">
        <v>92108</v>
      </c>
      <c r="H4677">
        <v>32.774046</v>
      </c>
      <c r="I4677">
        <v>-117.142454</v>
      </c>
      <c r="J4677">
        <v>0</v>
      </c>
      <c r="K4677">
        <v>50</v>
      </c>
      <c r="L4677" t="s">
        <v>129</v>
      </c>
      <c r="M4677" t="s">
        <v>61</v>
      </c>
      <c r="N4677" t="s">
        <v>143</v>
      </c>
      <c r="O4677" t="s">
        <v>143</v>
      </c>
      <c r="P4677" t="s">
        <v>57</v>
      </c>
      <c r="Q4677" t="s">
        <v>135</v>
      </c>
      <c r="R4677" t="s">
        <v>618</v>
      </c>
      <c r="S4677" t="s">
        <v>57</v>
      </c>
      <c r="T4677" t="s">
        <v>57</v>
      </c>
      <c r="U4677" t="s">
        <v>61</v>
      </c>
      <c r="V4677" t="s">
        <v>61</v>
      </c>
      <c r="W4677" t="s">
        <v>57</v>
      </c>
      <c r="X4677" t="s">
        <v>61</v>
      </c>
      <c r="Y4677" t="s">
        <v>61</v>
      </c>
      <c r="Z4677" t="s">
        <v>57</v>
      </c>
      <c r="AA4677" t="s">
        <v>64</v>
      </c>
      <c r="AB4677" t="s">
        <v>57</v>
      </c>
      <c r="AC4677" t="s">
        <v>87</v>
      </c>
      <c r="AD4677">
        <v>43.05</v>
      </c>
      <c r="AE4677">
        <v>2208.05</v>
      </c>
      <c r="AF4677">
        <v>0</v>
      </c>
      <c r="AG4677">
        <v>0</v>
      </c>
      <c r="AH4677">
        <v>0</v>
      </c>
      <c r="AI4677">
        <v>2208.05</v>
      </c>
      <c r="AJ4677" t="s">
        <v>66</v>
      </c>
      <c r="AM4677">
        <v>0</v>
      </c>
      <c r="AN4677">
        <v>1</v>
      </c>
      <c r="AO4677">
        <v>0</v>
      </c>
      <c r="AP4677" t="s">
        <v>123</v>
      </c>
      <c r="AQ4677" t="s">
        <v>78</v>
      </c>
      <c r="AR4677" t="s">
        <v>137</v>
      </c>
      <c r="AS4677">
        <v>4</v>
      </c>
      <c r="AT4677">
        <v>11650</v>
      </c>
      <c r="AU4677">
        <v>1</v>
      </c>
      <c r="AV4677">
        <v>0</v>
      </c>
      <c r="AW4677">
        <v>1</v>
      </c>
      <c r="AX4677">
        <v>0</v>
      </c>
      <c r="AY4677">
        <v>6</v>
      </c>
      <c r="AZ4677" t="s">
        <v>125</v>
      </c>
      <c r="BA4677">
        <v>1</v>
      </c>
      <c r="BB4677" t="s">
        <v>71</v>
      </c>
      <c r="BC4677">
        <v>4</v>
      </c>
    </row>
    <row r="4678" spans="1:55">
      <c r="A4678" t="s">
        <v>8786</v>
      </c>
      <c r="B4678" t="s">
        <v>73</v>
      </c>
      <c r="C4678">
        <v>56</v>
      </c>
      <c r="D4678" t="s">
        <v>61</v>
      </c>
      <c r="E4678">
        <v>0</v>
      </c>
      <c r="F4678" t="s">
        <v>695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59</v>
      </c>
      <c r="M4678" t="s">
        <v>57</v>
      </c>
      <c r="N4678" t="s">
        <v>8787</v>
      </c>
      <c r="O4678" t="s">
        <v>61</v>
      </c>
      <c r="P4678" t="s">
        <v>61</v>
      </c>
      <c r="Q4678" t="s">
        <v>143</v>
      </c>
      <c r="R4678" t="s">
        <v>143</v>
      </c>
      <c r="S4678" t="s">
        <v>143</v>
      </c>
      <c r="T4678" t="s">
        <v>143</v>
      </c>
      <c r="U4678" t="s">
        <v>143</v>
      </c>
      <c r="V4678" t="s">
        <v>143</v>
      </c>
      <c r="W4678" t="s">
        <v>143</v>
      </c>
      <c r="X4678" t="s">
        <v>143</v>
      </c>
      <c r="Y4678" t="s">
        <v>143</v>
      </c>
      <c r="Z4678" t="s">
        <v>143</v>
      </c>
      <c r="AA4678" t="s">
        <v>64</v>
      </c>
      <c r="AB4678" t="s">
        <v>61</v>
      </c>
      <c r="AC4678" t="s">
        <v>65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88</v>
      </c>
      <c r="AK4678" t="s">
        <v>201</v>
      </c>
      <c r="AL4678" t="s">
        <v>202</v>
      </c>
      <c r="AM4678">
        <v>1</v>
      </c>
      <c r="AN4678">
        <v>0</v>
      </c>
      <c r="AO4678">
        <v>0</v>
      </c>
      <c r="AP4678" t="s">
        <v>91</v>
      </c>
      <c r="AQ4678" t="s">
        <v>92</v>
      </c>
      <c r="AR4678" t="s">
        <v>182</v>
      </c>
      <c r="AT4678">
        <v>24644</v>
      </c>
      <c r="AU4678">
        <v>1</v>
      </c>
      <c r="AV4678">
        <v>1</v>
      </c>
      <c r="AW4678">
        <v>0</v>
      </c>
      <c r="AX4678">
        <v>19.3</v>
      </c>
      <c r="AY4678">
        <v>1</v>
      </c>
      <c r="AZ4678" t="s">
        <v>94</v>
      </c>
      <c r="BA4678">
        <v>5</v>
      </c>
      <c r="BB4678" t="s">
        <v>80</v>
      </c>
      <c r="BC4678">
        <v>2</v>
      </c>
    </row>
    <row r="4679" spans="1:55">
      <c r="A4679" t="s">
        <v>8788</v>
      </c>
      <c r="B4679" t="s">
        <v>56</v>
      </c>
      <c r="C4679">
        <v>63</v>
      </c>
      <c r="D4679" t="s">
        <v>61</v>
      </c>
      <c r="E4679">
        <v>0</v>
      </c>
      <c r="F4679" t="s">
        <v>252</v>
      </c>
      <c r="G4679">
        <v>92122</v>
      </c>
      <c r="H4679">
        <v>32.85723</v>
      </c>
      <c r="I4679">
        <v>-117.209774</v>
      </c>
      <c r="J4679">
        <v>0</v>
      </c>
      <c r="K4679">
        <v>34</v>
      </c>
      <c r="L4679" t="s">
        <v>216</v>
      </c>
      <c r="M4679" t="s">
        <v>57</v>
      </c>
      <c r="N4679" t="s">
        <v>8789</v>
      </c>
      <c r="O4679" t="s">
        <v>61</v>
      </c>
      <c r="P4679" t="s">
        <v>57</v>
      </c>
      <c r="Q4679" t="s">
        <v>85</v>
      </c>
      <c r="R4679" t="s">
        <v>121</v>
      </c>
      <c r="S4679" t="s">
        <v>61</v>
      </c>
      <c r="T4679" t="s">
        <v>57</v>
      </c>
      <c r="U4679" t="s">
        <v>61</v>
      </c>
      <c r="V4679" t="s">
        <v>61</v>
      </c>
      <c r="W4679" t="s">
        <v>61</v>
      </c>
      <c r="X4679" t="s">
        <v>61</v>
      </c>
      <c r="Y4679" t="s">
        <v>61</v>
      </c>
      <c r="Z4679" t="s">
        <v>57</v>
      </c>
      <c r="AA4679" t="s">
        <v>77</v>
      </c>
      <c r="AB4679" t="s">
        <v>57</v>
      </c>
      <c r="AC4679" t="s">
        <v>65</v>
      </c>
      <c r="AD4679">
        <v>73.95</v>
      </c>
      <c r="AE4679">
        <v>2524.45</v>
      </c>
      <c r="AF4679">
        <v>0</v>
      </c>
      <c r="AG4679">
        <v>0</v>
      </c>
      <c r="AH4679">
        <v>52.7</v>
      </c>
      <c r="AI4679">
        <v>2577.15</v>
      </c>
      <c r="AJ4679" t="s">
        <v>88</v>
      </c>
      <c r="AK4679" t="s">
        <v>89</v>
      </c>
      <c r="AL4679" t="s">
        <v>181</v>
      </c>
      <c r="AM4679">
        <v>1</v>
      </c>
      <c r="AN4679">
        <v>0</v>
      </c>
      <c r="AO4679">
        <v>0</v>
      </c>
      <c r="AP4679" t="s">
        <v>164</v>
      </c>
      <c r="AQ4679" t="s">
        <v>124</v>
      </c>
      <c r="AR4679" t="s">
        <v>93</v>
      </c>
      <c r="AS4679">
        <v>2</v>
      </c>
      <c r="AT4679">
        <v>34902</v>
      </c>
      <c r="AU4679">
        <v>1</v>
      </c>
      <c r="AV4679">
        <v>1</v>
      </c>
      <c r="AW4679">
        <v>0</v>
      </c>
      <c r="AX4679">
        <v>73.95</v>
      </c>
      <c r="AY4679">
        <v>4</v>
      </c>
      <c r="AZ4679" t="s">
        <v>165</v>
      </c>
      <c r="BA4679">
        <v>7</v>
      </c>
      <c r="BB4679" t="s">
        <v>95</v>
      </c>
      <c r="BC4679">
        <v>1</v>
      </c>
    </row>
    <row r="4680" spans="1:55">
      <c r="A4680" t="s">
        <v>8790</v>
      </c>
      <c r="B4680" t="s">
        <v>56</v>
      </c>
      <c r="C4680">
        <v>39</v>
      </c>
      <c r="D4680" t="s">
        <v>61</v>
      </c>
      <c r="E4680">
        <v>0</v>
      </c>
      <c r="F4680" t="s">
        <v>262</v>
      </c>
      <c r="G4680">
        <v>95129</v>
      </c>
      <c r="H4680">
        <v>37.305622</v>
      </c>
      <c r="I4680">
        <v>-122.000887</v>
      </c>
      <c r="J4680">
        <v>0</v>
      </c>
      <c r="K4680">
        <v>13</v>
      </c>
      <c r="L4680" t="s">
        <v>59</v>
      </c>
      <c r="M4680" t="s">
        <v>57</v>
      </c>
      <c r="N4680" t="s">
        <v>8791</v>
      </c>
      <c r="O4680" t="s">
        <v>61</v>
      </c>
      <c r="P4680" t="s">
        <v>57</v>
      </c>
      <c r="Q4680" t="s">
        <v>85</v>
      </c>
      <c r="R4680" t="s">
        <v>296</v>
      </c>
      <c r="S4680" t="s">
        <v>61</v>
      </c>
      <c r="T4680" t="s">
        <v>57</v>
      </c>
      <c r="U4680" t="s">
        <v>61</v>
      </c>
      <c r="V4680" t="s">
        <v>61</v>
      </c>
      <c r="W4680" t="s">
        <v>61</v>
      </c>
      <c r="X4680" t="s">
        <v>61</v>
      </c>
      <c r="Y4680" t="s">
        <v>61</v>
      </c>
      <c r="Z4680" t="s">
        <v>57</v>
      </c>
      <c r="AA4680" t="s">
        <v>64</v>
      </c>
      <c r="AB4680" t="s">
        <v>57</v>
      </c>
      <c r="AC4680" t="s">
        <v>65</v>
      </c>
      <c r="AD4680">
        <v>74.65000000000001</v>
      </c>
      <c r="AE4680">
        <v>966.25</v>
      </c>
      <c r="AF4680">
        <v>0</v>
      </c>
      <c r="AG4680">
        <v>0</v>
      </c>
      <c r="AH4680">
        <v>554.0599999999999</v>
      </c>
      <c r="AI4680">
        <v>1520.31</v>
      </c>
      <c r="AJ4680" t="s">
        <v>66</v>
      </c>
      <c r="AM4680">
        <v>0</v>
      </c>
      <c r="AN4680">
        <v>1</v>
      </c>
      <c r="AO4680">
        <v>0</v>
      </c>
      <c r="AP4680" t="s">
        <v>103</v>
      </c>
      <c r="AQ4680" t="s">
        <v>68</v>
      </c>
      <c r="AR4680" t="s">
        <v>93</v>
      </c>
      <c r="AS4680">
        <v>2</v>
      </c>
      <c r="AT4680">
        <v>37570</v>
      </c>
      <c r="AU4680">
        <v>1</v>
      </c>
      <c r="AV4680">
        <v>0</v>
      </c>
      <c r="AW4680">
        <v>1</v>
      </c>
      <c r="AX4680">
        <v>0</v>
      </c>
      <c r="AY4680">
        <v>3</v>
      </c>
      <c r="AZ4680" t="s">
        <v>106</v>
      </c>
      <c r="BA4680">
        <v>4</v>
      </c>
      <c r="BB4680" t="s">
        <v>80</v>
      </c>
      <c r="BC4680">
        <v>2</v>
      </c>
    </row>
    <row r="4681" spans="1:55">
      <c r="A4681" t="s">
        <v>8792</v>
      </c>
      <c r="B4681" t="s">
        <v>73</v>
      </c>
      <c r="C4681">
        <v>54</v>
      </c>
      <c r="D4681" t="s">
        <v>57</v>
      </c>
      <c r="E4681">
        <v>0</v>
      </c>
      <c r="F4681" t="s">
        <v>404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129</v>
      </c>
      <c r="M4681" t="s">
        <v>57</v>
      </c>
      <c r="N4681" t="s">
        <v>2867</v>
      </c>
      <c r="O4681" t="s">
        <v>57</v>
      </c>
      <c r="P4681" t="s">
        <v>57</v>
      </c>
      <c r="Q4681" t="s">
        <v>85</v>
      </c>
      <c r="R4681" t="s">
        <v>163</v>
      </c>
      <c r="S4681" t="s">
        <v>61</v>
      </c>
      <c r="T4681" t="s">
        <v>57</v>
      </c>
      <c r="U4681" t="s">
        <v>57</v>
      </c>
      <c r="V4681" t="s">
        <v>57</v>
      </c>
      <c r="W4681" t="s">
        <v>57</v>
      </c>
      <c r="X4681" t="s">
        <v>57</v>
      </c>
      <c r="Y4681" t="s">
        <v>57</v>
      </c>
      <c r="Z4681" t="s">
        <v>61</v>
      </c>
      <c r="AA4681" t="s">
        <v>77</v>
      </c>
      <c r="AB4681" t="s">
        <v>57</v>
      </c>
      <c r="AC4681" t="s">
        <v>87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88</v>
      </c>
      <c r="AK4681" t="s">
        <v>89</v>
      </c>
      <c r="AL4681" t="s">
        <v>181</v>
      </c>
      <c r="AM4681">
        <v>1</v>
      </c>
      <c r="AN4681">
        <v>0</v>
      </c>
      <c r="AO4681">
        <v>0</v>
      </c>
      <c r="AP4681" t="s">
        <v>176</v>
      </c>
      <c r="AQ4681" t="s">
        <v>92</v>
      </c>
      <c r="AR4681" t="s">
        <v>105</v>
      </c>
      <c r="AS4681">
        <v>6</v>
      </c>
      <c r="AT4681">
        <v>42239</v>
      </c>
      <c r="AU4681">
        <v>1</v>
      </c>
      <c r="AV4681">
        <v>1</v>
      </c>
      <c r="AW4681">
        <v>0</v>
      </c>
      <c r="AX4681">
        <v>109.55</v>
      </c>
      <c r="AY4681">
        <v>5</v>
      </c>
      <c r="AZ4681" t="s">
        <v>177</v>
      </c>
      <c r="BA4681">
        <v>6</v>
      </c>
      <c r="BB4681" t="s">
        <v>95</v>
      </c>
      <c r="BC4681">
        <v>1</v>
      </c>
    </row>
    <row r="4682" spans="1:55">
      <c r="A4682" t="s">
        <v>8793</v>
      </c>
      <c r="B4682" t="s">
        <v>56</v>
      </c>
      <c r="C4682">
        <v>27</v>
      </c>
      <c r="D4682" t="s">
        <v>61</v>
      </c>
      <c r="E4682">
        <v>0</v>
      </c>
      <c r="F4682" t="s">
        <v>594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59</v>
      </c>
      <c r="M4682" t="s">
        <v>57</v>
      </c>
      <c r="N4682" t="s">
        <v>2156</v>
      </c>
      <c r="O4682" t="s">
        <v>61</v>
      </c>
      <c r="P4682" t="s">
        <v>57</v>
      </c>
      <c r="Q4682" t="s">
        <v>62</v>
      </c>
      <c r="R4682" t="s">
        <v>966</v>
      </c>
      <c r="S4682" t="s">
        <v>61</v>
      </c>
      <c r="T4682" t="s">
        <v>61</v>
      </c>
      <c r="U4682" t="s">
        <v>61</v>
      </c>
      <c r="V4682" t="s">
        <v>61</v>
      </c>
      <c r="W4682" t="s">
        <v>61</v>
      </c>
      <c r="X4682" t="s">
        <v>57</v>
      </c>
      <c r="Y4682" t="s">
        <v>57</v>
      </c>
      <c r="Z4682" t="s">
        <v>57</v>
      </c>
      <c r="AA4682" t="s">
        <v>77</v>
      </c>
      <c r="AB4682" t="s">
        <v>57</v>
      </c>
      <c r="AC4682" t="s">
        <v>87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565.8200000000001</v>
      </c>
      <c r="AJ4682" t="s">
        <v>66</v>
      </c>
      <c r="AM4682">
        <v>0</v>
      </c>
      <c r="AN4682">
        <v>1</v>
      </c>
      <c r="AO4682">
        <v>0</v>
      </c>
      <c r="AP4682" t="s">
        <v>91</v>
      </c>
      <c r="AQ4682" t="s">
        <v>116</v>
      </c>
      <c r="AR4682" t="s">
        <v>69</v>
      </c>
      <c r="AS4682">
        <v>3</v>
      </c>
      <c r="AT4682">
        <v>52986</v>
      </c>
      <c r="AU4682">
        <v>1</v>
      </c>
      <c r="AV4682">
        <v>0</v>
      </c>
      <c r="AW4682">
        <v>1</v>
      </c>
      <c r="AX4682">
        <v>0</v>
      </c>
      <c r="AY4682">
        <v>1</v>
      </c>
      <c r="AZ4682" t="s">
        <v>94</v>
      </c>
      <c r="BA4682">
        <v>8</v>
      </c>
      <c r="BB4682" t="s">
        <v>95</v>
      </c>
      <c r="BC4682">
        <v>1</v>
      </c>
    </row>
    <row r="4683" spans="1:55">
      <c r="A4683" t="s">
        <v>8794</v>
      </c>
      <c r="B4683" t="s">
        <v>56</v>
      </c>
      <c r="C4683">
        <v>20</v>
      </c>
      <c r="D4683" t="s">
        <v>61</v>
      </c>
      <c r="E4683">
        <v>0</v>
      </c>
      <c r="F4683" t="s">
        <v>6240</v>
      </c>
      <c r="G4683">
        <v>95632</v>
      </c>
      <c r="H4683">
        <v>38.274451</v>
      </c>
      <c r="I4683">
        <v>-121.259201</v>
      </c>
      <c r="J4683">
        <v>0</v>
      </c>
      <c r="K4683">
        <v>46</v>
      </c>
      <c r="L4683" t="s">
        <v>129</v>
      </c>
      <c r="M4683" t="s">
        <v>57</v>
      </c>
      <c r="N4683" t="s">
        <v>4186</v>
      </c>
      <c r="O4683" t="s">
        <v>61</v>
      </c>
      <c r="P4683" t="s">
        <v>57</v>
      </c>
      <c r="Q4683" t="s">
        <v>85</v>
      </c>
      <c r="R4683" t="s">
        <v>467</v>
      </c>
      <c r="S4683" t="s">
        <v>61</v>
      </c>
      <c r="T4683" t="s">
        <v>57</v>
      </c>
      <c r="U4683" t="s">
        <v>57</v>
      </c>
      <c r="V4683" t="s">
        <v>57</v>
      </c>
      <c r="W4683" t="s">
        <v>57</v>
      </c>
      <c r="X4683" t="s">
        <v>57</v>
      </c>
      <c r="Y4683" t="s">
        <v>57</v>
      </c>
      <c r="Z4683" t="s">
        <v>57</v>
      </c>
      <c r="AA4683" t="s">
        <v>122</v>
      </c>
      <c r="AB4683" t="s">
        <v>57</v>
      </c>
      <c r="AC4683" t="s">
        <v>87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66</v>
      </c>
      <c r="AM4683">
        <v>0</v>
      </c>
      <c r="AN4683">
        <v>1</v>
      </c>
      <c r="AO4683">
        <v>0</v>
      </c>
      <c r="AP4683" t="s">
        <v>176</v>
      </c>
      <c r="AQ4683" t="s">
        <v>116</v>
      </c>
      <c r="AR4683" t="s">
        <v>105</v>
      </c>
      <c r="AS4683">
        <v>7</v>
      </c>
      <c r="AT4683">
        <v>24194</v>
      </c>
      <c r="AU4683">
        <v>1</v>
      </c>
      <c r="AV4683">
        <v>0</v>
      </c>
      <c r="AW4683">
        <v>1</v>
      </c>
      <c r="AX4683">
        <v>0</v>
      </c>
      <c r="AY4683">
        <v>5</v>
      </c>
      <c r="AZ4683" t="s">
        <v>177</v>
      </c>
      <c r="BA4683">
        <v>4</v>
      </c>
      <c r="BB4683" t="s">
        <v>80</v>
      </c>
      <c r="BC4683">
        <v>2</v>
      </c>
    </row>
    <row r="4684" spans="1:55">
      <c r="A4684" t="s">
        <v>8795</v>
      </c>
      <c r="B4684" t="s">
        <v>73</v>
      </c>
      <c r="C4684">
        <v>19</v>
      </c>
      <c r="D4684" t="s">
        <v>57</v>
      </c>
      <c r="E4684">
        <v>0</v>
      </c>
      <c r="F4684" t="s">
        <v>627</v>
      </c>
      <c r="G4684">
        <v>94124</v>
      </c>
      <c r="H4684">
        <v>37.731505</v>
      </c>
      <c r="I4684">
        <v>-122.384532</v>
      </c>
      <c r="J4684">
        <v>3</v>
      </c>
      <c r="K4684">
        <v>33</v>
      </c>
      <c r="L4684" t="s">
        <v>216</v>
      </c>
      <c r="M4684" t="s">
        <v>57</v>
      </c>
      <c r="N4684" t="s">
        <v>8796</v>
      </c>
      <c r="O4684" t="s">
        <v>61</v>
      </c>
      <c r="P4684" t="s">
        <v>57</v>
      </c>
      <c r="Q4684" t="s">
        <v>135</v>
      </c>
      <c r="R4684" t="s">
        <v>189</v>
      </c>
      <c r="S4684" t="s">
        <v>57</v>
      </c>
      <c r="T4684" t="s">
        <v>57</v>
      </c>
      <c r="U4684" t="s">
        <v>61</v>
      </c>
      <c r="V4684" t="s">
        <v>57</v>
      </c>
      <c r="W4684" t="s">
        <v>61</v>
      </c>
      <c r="X4684" t="s">
        <v>61</v>
      </c>
      <c r="Y4684" t="s">
        <v>61</v>
      </c>
      <c r="Z4684" t="s">
        <v>57</v>
      </c>
      <c r="AA4684" t="s">
        <v>122</v>
      </c>
      <c r="AB4684" t="s">
        <v>57</v>
      </c>
      <c r="AC4684" t="s">
        <v>65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66</v>
      </c>
      <c r="AM4684">
        <v>0</v>
      </c>
      <c r="AN4684">
        <v>1</v>
      </c>
      <c r="AO4684">
        <v>0</v>
      </c>
      <c r="AP4684" t="s">
        <v>164</v>
      </c>
      <c r="AQ4684" t="s">
        <v>116</v>
      </c>
      <c r="AR4684" t="s">
        <v>69</v>
      </c>
      <c r="AS4684">
        <v>4</v>
      </c>
      <c r="AT4684">
        <v>33177</v>
      </c>
      <c r="AU4684">
        <v>1</v>
      </c>
      <c r="AV4684">
        <v>0</v>
      </c>
      <c r="AW4684">
        <v>1</v>
      </c>
      <c r="AX4684">
        <v>0</v>
      </c>
      <c r="AY4684">
        <v>4</v>
      </c>
      <c r="AZ4684" t="s">
        <v>165</v>
      </c>
      <c r="BA4684">
        <v>1</v>
      </c>
      <c r="BB4684" t="s">
        <v>71</v>
      </c>
      <c r="BC4684">
        <v>4</v>
      </c>
    </row>
    <row r="4685" spans="1:55">
      <c r="A4685" t="s">
        <v>8797</v>
      </c>
      <c r="B4685" t="s">
        <v>73</v>
      </c>
      <c r="C4685">
        <v>35</v>
      </c>
      <c r="D4685" t="s">
        <v>61</v>
      </c>
      <c r="E4685">
        <v>0</v>
      </c>
      <c r="F4685" t="s">
        <v>1054</v>
      </c>
      <c r="G4685">
        <v>95914</v>
      </c>
      <c r="H4685">
        <v>39.396585</v>
      </c>
      <c r="I4685">
        <v>-121.38029</v>
      </c>
      <c r="J4685">
        <v>0</v>
      </c>
      <c r="K4685">
        <v>1</v>
      </c>
      <c r="L4685" t="s">
        <v>59</v>
      </c>
      <c r="M4685" t="s">
        <v>57</v>
      </c>
      <c r="N4685" t="s">
        <v>3147</v>
      </c>
      <c r="O4685" t="s">
        <v>61</v>
      </c>
      <c r="P4685" t="s">
        <v>57</v>
      </c>
      <c r="Q4685" t="s">
        <v>135</v>
      </c>
      <c r="R4685" t="s">
        <v>313</v>
      </c>
      <c r="S4685" t="s">
        <v>61</v>
      </c>
      <c r="T4685" t="s">
        <v>61</v>
      </c>
      <c r="U4685" t="s">
        <v>57</v>
      </c>
      <c r="V4685" t="s">
        <v>61</v>
      </c>
      <c r="W4685" t="s">
        <v>61</v>
      </c>
      <c r="X4685" t="s">
        <v>61</v>
      </c>
      <c r="Y4685" t="s">
        <v>61</v>
      </c>
      <c r="Z4685" t="s">
        <v>57</v>
      </c>
      <c r="AA4685" t="s">
        <v>77</v>
      </c>
      <c r="AB4685" t="s">
        <v>57</v>
      </c>
      <c r="AC4685" t="s">
        <v>87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88</v>
      </c>
      <c r="AK4685" t="s">
        <v>89</v>
      </c>
      <c r="AL4685" t="s">
        <v>181</v>
      </c>
      <c r="AM4685">
        <v>1</v>
      </c>
      <c r="AN4685">
        <v>0</v>
      </c>
      <c r="AO4685">
        <v>0</v>
      </c>
      <c r="AP4685" t="s">
        <v>91</v>
      </c>
      <c r="AQ4685" t="s">
        <v>68</v>
      </c>
      <c r="AR4685" t="s">
        <v>69</v>
      </c>
      <c r="AS4685">
        <v>2</v>
      </c>
      <c r="AT4685">
        <v>626</v>
      </c>
      <c r="AU4685">
        <v>1</v>
      </c>
      <c r="AV4685">
        <v>1</v>
      </c>
      <c r="AW4685">
        <v>0</v>
      </c>
      <c r="AX4685">
        <v>50.5</v>
      </c>
      <c r="AY4685">
        <v>1</v>
      </c>
      <c r="AZ4685" t="s">
        <v>94</v>
      </c>
      <c r="BA4685">
        <v>8</v>
      </c>
      <c r="BB4685" t="s">
        <v>95</v>
      </c>
      <c r="BC4685">
        <v>1</v>
      </c>
    </row>
    <row r="4686" spans="1:55">
      <c r="A4686" t="s">
        <v>8798</v>
      </c>
      <c r="B4686" t="s">
        <v>56</v>
      </c>
      <c r="C4686">
        <v>39</v>
      </c>
      <c r="D4686" t="s">
        <v>57</v>
      </c>
      <c r="E4686">
        <v>2</v>
      </c>
      <c r="F4686" t="s">
        <v>701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216</v>
      </c>
      <c r="M4686" t="s">
        <v>57</v>
      </c>
      <c r="N4686" t="s">
        <v>8799</v>
      </c>
      <c r="O4686" t="s">
        <v>57</v>
      </c>
      <c r="P4686" t="s">
        <v>61</v>
      </c>
      <c r="Q4686" t="s">
        <v>143</v>
      </c>
      <c r="R4686" t="s">
        <v>143</v>
      </c>
      <c r="S4686" t="s">
        <v>143</v>
      </c>
      <c r="T4686" t="s">
        <v>143</v>
      </c>
      <c r="U4686" t="s">
        <v>143</v>
      </c>
      <c r="V4686" t="s">
        <v>143</v>
      </c>
      <c r="W4686" t="s">
        <v>143</v>
      </c>
      <c r="X4686" t="s">
        <v>143</v>
      </c>
      <c r="Y4686" t="s">
        <v>143</v>
      </c>
      <c r="Z4686" t="s">
        <v>143</v>
      </c>
      <c r="AA4686" t="s">
        <v>122</v>
      </c>
      <c r="AB4686" t="s">
        <v>57</v>
      </c>
      <c r="AC4686" t="s">
        <v>65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66</v>
      </c>
      <c r="AM4686">
        <v>0</v>
      </c>
      <c r="AN4686">
        <v>1</v>
      </c>
      <c r="AO4686">
        <v>0</v>
      </c>
      <c r="AP4686" t="s">
        <v>164</v>
      </c>
      <c r="AQ4686" t="s">
        <v>68</v>
      </c>
      <c r="AR4686" t="s">
        <v>182</v>
      </c>
      <c r="AT4686">
        <v>37417</v>
      </c>
      <c r="AU4686">
        <v>1</v>
      </c>
      <c r="AV4686">
        <v>0</v>
      </c>
      <c r="AW4686">
        <v>1</v>
      </c>
      <c r="AX4686">
        <v>0</v>
      </c>
      <c r="AY4686">
        <v>4</v>
      </c>
      <c r="AZ4686" t="s">
        <v>165</v>
      </c>
      <c r="BA4686">
        <v>0</v>
      </c>
      <c r="BB4686" t="s">
        <v>71</v>
      </c>
      <c r="BC4686">
        <v>4</v>
      </c>
    </row>
    <row r="4687" spans="1:55">
      <c r="A4687" t="s">
        <v>8800</v>
      </c>
      <c r="B4687" t="s">
        <v>73</v>
      </c>
      <c r="C4687">
        <v>49</v>
      </c>
      <c r="D4687" t="s">
        <v>61</v>
      </c>
      <c r="E4687">
        <v>0</v>
      </c>
      <c r="F4687" t="s">
        <v>1327</v>
      </c>
      <c r="G4687">
        <v>91701</v>
      </c>
      <c r="H4687">
        <v>34.132275</v>
      </c>
      <c r="I4687">
        <v>-117.611478</v>
      </c>
      <c r="J4687">
        <v>0</v>
      </c>
      <c r="K4687">
        <v>72</v>
      </c>
      <c r="L4687" t="s">
        <v>59</v>
      </c>
      <c r="M4687" t="s">
        <v>57</v>
      </c>
      <c r="N4687" t="s">
        <v>8801</v>
      </c>
      <c r="O4687" t="s">
        <v>57</v>
      </c>
      <c r="P4687" t="s">
        <v>57</v>
      </c>
      <c r="Q4687" t="s">
        <v>85</v>
      </c>
      <c r="R4687" t="s">
        <v>169</v>
      </c>
      <c r="S4687" t="s">
        <v>61</v>
      </c>
      <c r="T4687" t="s">
        <v>57</v>
      </c>
      <c r="U4687" t="s">
        <v>57</v>
      </c>
      <c r="V4687" t="s">
        <v>57</v>
      </c>
      <c r="W4687" t="s">
        <v>57</v>
      </c>
      <c r="X4687" t="s">
        <v>57</v>
      </c>
      <c r="Y4687" t="s">
        <v>57</v>
      </c>
      <c r="Z4687" t="s">
        <v>57</v>
      </c>
      <c r="AA4687" t="s">
        <v>122</v>
      </c>
      <c r="AB4687" t="s">
        <v>61</v>
      </c>
      <c r="AC4687" t="s">
        <v>87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10406.22</v>
      </c>
      <c r="AJ4687" t="s">
        <v>66</v>
      </c>
      <c r="AM4687">
        <v>0</v>
      </c>
      <c r="AN4687">
        <v>1</v>
      </c>
      <c r="AO4687">
        <v>0</v>
      </c>
      <c r="AP4687" t="s">
        <v>123</v>
      </c>
      <c r="AQ4687" t="s">
        <v>78</v>
      </c>
      <c r="AR4687" t="s">
        <v>105</v>
      </c>
      <c r="AS4687">
        <v>7</v>
      </c>
      <c r="AT4687">
        <v>39064</v>
      </c>
      <c r="AU4687">
        <v>1</v>
      </c>
      <c r="AV4687">
        <v>0</v>
      </c>
      <c r="AW4687">
        <v>1</v>
      </c>
      <c r="AX4687">
        <v>0</v>
      </c>
      <c r="AY4687">
        <v>6</v>
      </c>
      <c r="AZ4687" t="s">
        <v>125</v>
      </c>
      <c r="BA4687">
        <v>4</v>
      </c>
      <c r="BB4687" t="s">
        <v>80</v>
      </c>
      <c r="BC4687">
        <v>2</v>
      </c>
    </row>
    <row r="4688" spans="1:55">
      <c r="A4688" t="s">
        <v>8802</v>
      </c>
      <c r="B4688" t="s">
        <v>56</v>
      </c>
      <c r="C4688">
        <v>23</v>
      </c>
      <c r="D4688" t="s">
        <v>57</v>
      </c>
      <c r="E4688">
        <v>0</v>
      </c>
      <c r="F4688" t="s">
        <v>3038</v>
      </c>
      <c r="G4688">
        <v>92354</v>
      </c>
      <c r="H4688">
        <v>34.049315</v>
      </c>
      <c r="I4688">
        <v>-117.255974</v>
      </c>
      <c r="J4688">
        <v>8</v>
      </c>
      <c r="K4688">
        <v>24</v>
      </c>
      <c r="L4688" t="s">
        <v>216</v>
      </c>
      <c r="M4688" t="s">
        <v>57</v>
      </c>
      <c r="N4688" t="s">
        <v>2697</v>
      </c>
      <c r="O4688" t="s">
        <v>61</v>
      </c>
      <c r="P4688" t="s">
        <v>57</v>
      </c>
      <c r="Q4688" t="s">
        <v>135</v>
      </c>
      <c r="R4688" t="s">
        <v>147</v>
      </c>
      <c r="S4688" t="s">
        <v>61</v>
      </c>
      <c r="T4688" t="s">
        <v>57</v>
      </c>
      <c r="U4688" t="s">
        <v>61</v>
      </c>
      <c r="V4688" t="s">
        <v>61</v>
      </c>
      <c r="W4688" t="s">
        <v>57</v>
      </c>
      <c r="X4688" t="s">
        <v>57</v>
      </c>
      <c r="Y4688" t="s">
        <v>57</v>
      </c>
      <c r="Z4688" t="s">
        <v>57</v>
      </c>
      <c r="AA4688" t="s">
        <v>77</v>
      </c>
      <c r="AB4688" t="s">
        <v>57</v>
      </c>
      <c r="AC4688" t="s">
        <v>87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66</v>
      </c>
      <c r="AM4688">
        <v>0</v>
      </c>
      <c r="AN4688">
        <v>1</v>
      </c>
      <c r="AO4688">
        <v>0</v>
      </c>
      <c r="AP4688" t="s">
        <v>103</v>
      </c>
      <c r="AQ4688" t="s">
        <v>116</v>
      </c>
      <c r="AR4688" t="s">
        <v>69</v>
      </c>
      <c r="AS4688">
        <v>5</v>
      </c>
      <c r="AT4688">
        <v>18068</v>
      </c>
      <c r="AU4688">
        <v>1</v>
      </c>
      <c r="AV4688">
        <v>0</v>
      </c>
      <c r="AW4688">
        <v>1</v>
      </c>
      <c r="AX4688">
        <v>0</v>
      </c>
      <c r="AY4688">
        <v>3</v>
      </c>
      <c r="AZ4688" t="s">
        <v>106</v>
      </c>
      <c r="BA4688">
        <v>4</v>
      </c>
      <c r="BB4688" t="s">
        <v>80</v>
      </c>
      <c r="BC4688">
        <v>2</v>
      </c>
    </row>
    <row r="4689" spans="1:55">
      <c r="A4689" t="s">
        <v>8803</v>
      </c>
      <c r="B4689" t="s">
        <v>56</v>
      </c>
      <c r="C4689">
        <v>31</v>
      </c>
      <c r="D4689" t="s">
        <v>57</v>
      </c>
      <c r="E4689">
        <v>0</v>
      </c>
      <c r="F4689" t="s">
        <v>565</v>
      </c>
      <c r="G4689">
        <v>94602</v>
      </c>
      <c r="H4689">
        <v>37.803883</v>
      </c>
      <c r="I4689">
        <v>-122.208417</v>
      </c>
      <c r="J4689">
        <v>3</v>
      </c>
      <c r="K4689">
        <v>71</v>
      </c>
      <c r="L4689" t="s">
        <v>119</v>
      </c>
      <c r="M4689" t="s">
        <v>61</v>
      </c>
      <c r="N4689" t="s">
        <v>143</v>
      </c>
      <c r="O4689" t="s">
        <v>143</v>
      </c>
      <c r="P4689" t="s">
        <v>57</v>
      </c>
      <c r="Q4689" t="s">
        <v>62</v>
      </c>
      <c r="R4689" t="s">
        <v>382</v>
      </c>
      <c r="S4689" t="s">
        <v>57</v>
      </c>
      <c r="T4689" t="s">
        <v>57</v>
      </c>
      <c r="U4689" t="s">
        <v>61</v>
      </c>
      <c r="V4689" t="s">
        <v>57</v>
      </c>
      <c r="W4689" t="s">
        <v>57</v>
      </c>
      <c r="X4689" t="s">
        <v>57</v>
      </c>
      <c r="Y4689" t="s">
        <v>57</v>
      </c>
      <c r="Z4689" t="s">
        <v>57</v>
      </c>
      <c r="AA4689" t="s">
        <v>122</v>
      </c>
      <c r="AB4689" t="s">
        <v>61</v>
      </c>
      <c r="AC4689" t="s">
        <v>65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66</v>
      </c>
      <c r="AM4689">
        <v>0</v>
      </c>
      <c r="AN4689">
        <v>1</v>
      </c>
      <c r="AO4689">
        <v>0</v>
      </c>
      <c r="AP4689" t="s">
        <v>123</v>
      </c>
      <c r="AQ4689" t="s">
        <v>68</v>
      </c>
      <c r="AR4689" t="s">
        <v>69</v>
      </c>
      <c r="AS4689">
        <v>7</v>
      </c>
      <c r="AT4689">
        <v>28900</v>
      </c>
      <c r="AU4689">
        <v>1</v>
      </c>
      <c r="AV4689">
        <v>0</v>
      </c>
      <c r="AW4689">
        <v>1</v>
      </c>
      <c r="AX4689">
        <v>0</v>
      </c>
      <c r="AY4689">
        <v>6</v>
      </c>
      <c r="AZ4689" t="s">
        <v>125</v>
      </c>
      <c r="BA4689">
        <v>1</v>
      </c>
      <c r="BB4689" t="s">
        <v>71</v>
      </c>
      <c r="BC4689">
        <v>4</v>
      </c>
    </row>
    <row r="4690" spans="1:55">
      <c r="A4690" t="s">
        <v>8804</v>
      </c>
      <c r="B4690" t="s">
        <v>73</v>
      </c>
      <c r="C4690">
        <v>68</v>
      </c>
      <c r="D4690" t="s">
        <v>57</v>
      </c>
      <c r="E4690">
        <v>0</v>
      </c>
      <c r="F4690" t="s">
        <v>1064</v>
      </c>
      <c r="G4690">
        <v>93666</v>
      </c>
      <c r="H4690">
        <v>36.545353</v>
      </c>
      <c r="I4690">
        <v>-119.338535</v>
      </c>
      <c r="J4690">
        <v>5</v>
      </c>
      <c r="K4690">
        <v>61</v>
      </c>
      <c r="L4690" t="s">
        <v>59</v>
      </c>
      <c r="M4690" t="s">
        <v>57</v>
      </c>
      <c r="N4690" t="s">
        <v>4604</v>
      </c>
      <c r="O4690" t="s">
        <v>57</v>
      </c>
      <c r="P4690" t="s">
        <v>61</v>
      </c>
      <c r="Q4690" t="s">
        <v>143</v>
      </c>
      <c r="R4690" t="s">
        <v>143</v>
      </c>
      <c r="S4690" t="s">
        <v>143</v>
      </c>
      <c r="T4690" t="s">
        <v>143</v>
      </c>
      <c r="U4690" t="s">
        <v>143</v>
      </c>
      <c r="V4690" t="s">
        <v>143</v>
      </c>
      <c r="W4690" t="s">
        <v>143</v>
      </c>
      <c r="X4690" t="s">
        <v>143</v>
      </c>
      <c r="Y4690" t="s">
        <v>143</v>
      </c>
      <c r="Z4690" t="s">
        <v>143</v>
      </c>
      <c r="AA4690" t="s">
        <v>122</v>
      </c>
      <c r="AB4690" t="s">
        <v>61</v>
      </c>
      <c r="AC4690" t="s">
        <v>87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66</v>
      </c>
      <c r="AM4690">
        <v>0</v>
      </c>
      <c r="AN4690">
        <v>1</v>
      </c>
      <c r="AO4690">
        <v>0</v>
      </c>
      <c r="AP4690" t="s">
        <v>123</v>
      </c>
      <c r="AQ4690" t="s">
        <v>124</v>
      </c>
      <c r="AR4690" t="s">
        <v>182</v>
      </c>
      <c r="AT4690">
        <v>306</v>
      </c>
      <c r="AU4690">
        <v>1</v>
      </c>
      <c r="AV4690">
        <v>0</v>
      </c>
      <c r="AW4690">
        <v>1</v>
      </c>
      <c r="AX4690">
        <v>0</v>
      </c>
      <c r="AY4690">
        <v>6</v>
      </c>
      <c r="AZ4690" t="s">
        <v>125</v>
      </c>
      <c r="BA4690">
        <v>1</v>
      </c>
      <c r="BB4690" t="s">
        <v>71</v>
      </c>
      <c r="BC4690">
        <v>4</v>
      </c>
    </row>
    <row r="4691" spans="1:55">
      <c r="A4691" t="s">
        <v>8805</v>
      </c>
      <c r="B4691" t="s">
        <v>73</v>
      </c>
      <c r="C4691">
        <v>56</v>
      </c>
      <c r="D4691" t="s">
        <v>61</v>
      </c>
      <c r="E4691">
        <v>0</v>
      </c>
      <c r="F4691" t="s">
        <v>552</v>
      </c>
      <c r="G4691">
        <v>93427</v>
      </c>
      <c r="H4691">
        <v>34.631362</v>
      </c>
      <c r="I4691">
        <v>-120.238218</v>
      </c>
      <c r="J4691">
        <v>0</v>
      </c>
      <c r="K4691">
        <v>14</v>
      </c>
      <c r="L4691" t="s">
        <v>59</v>
      </c>
      <c r="M4691" t="s">
        <v>57</v>
      </c>
      <c r="N4691" t="s">
        <v>8806</v>
      </c>
      <c r="O4691" t="s">
        <v>57</v>
      </c>
      <c r="P4691" t="s">
        <v>57</v>
      </c>
      <c r="Q4691" t="s">
        <v>85</v>
      </c>
      <c r="R4691" t="s">
        <v>254</v>
      </c>
      <c r="S4691" t="s">
        <v>61</v>
      </c>
      <c r="T4691" t="s">
        <v>57</v>
      </c>
      <c r="U4691" t="s">
        <v>61</v>
      </c>
      <c r="V4691" t="s">
        <v>61</v>
      </c>
      <c r="W4691" t="s">
        <v>57</v>
      </c>
      <c r="X4691" t="s">
        <v>57</v>
      </c>
      <c r="Y4691" t="s">
        <v>57</v>
      </c>
      <c r="Z4691" t="s">
        <v>57</v>
      </c>
      <c r="AA4691" t="s">
        <v>77</v>
      </c>
      <c r="AB4691" t="s">
        <v>57</v>
      </c>
      <c r="AC4691" t="s">
        <v>87</v>
      </c>
      <c r="AD4691">
        <v>100.55</v>
      </c>
      <c r="AE4691">
        <v>1415.55</v>
      </c>
      <c r="AF4691">
        <v>0</v>
      </c>
      <c r="AG4691">
        <v>0</v>
      </c>
      <c r="AH4691">
        <v>517.58</v>
      </c>
      <c r="AI4691">
        <v>1933.13</v>
      </c>
      <c r="AJ4691" t="s">
        <v>88</v>
      </c>
      <c r="AK4691" t="s">
        <v>101</v>
      </c>
      <c r="AL4691" t="s">
        <v>690</v>
      </c>
      <c r="AM4691">
        <v>1</v>
      </c>
      <c r="AN4691">
        <v>0</v>
      </c>
      <c r="AO4691">
        <v>0</v>
      </c>
      <c r="AP4691" t="s">
        <v>103</v>
      </c>
      <c r="AQ4691" t="s">
        <v>92</v>
      </c>
      <c r="AR4691" t="s">
        <v>105</v>
      </c>
      <c r="AS4691">
        <v>5</v>
      </c>
      <c r="AT4691">
        <v>4644</v>
      </c>
      <c r="AU4691">
        <v>1</v>
      </c>
      <c r="AV4691">
        <v>1</v>
      </c>
      <c r="AW4691">
        <v>0</v>
      </c>
      <c r="AX4691">
        <v>100.55</v>
      </c>
      <c r="AY4691">
        <v>3</v>
      </c>
      <c r="AZ4691" t="s">
        <v>106</v>
      </c>
      <c r="BA4691">
        <v>7</v>
      </c>
      <c r="BB4691" t="s">
        <v>95</v>
      </c>
      <c r="BC4691">
        <v>1</v>
      </c>
    </row>
    <row r="4692" spans="1:55">
      <c r="A4692" t="s">
        <v>8807</v>
      </c>
      <c r="B4692" t="s">
        <v>73</v>
      </c>
      <c r="C4692">
        <v>42</v>
      </c>
      <c r="D4692" t="s">
        <v>61</v>
      </c>
      <c r="E4692">
        <v>0</v>
      </c>
      <c r="F4692" t="s">
        <v>3196</v>
      </c>
      <c r="G4692">
        <v>95567</v>
      </c>
      <c r="H4692">
        <v>41.950683</v>
      </c>
      <c r="I4692">
        <v>-124.097094</v>
      </c>
      <c r="J4692">
        <v>0</v>
      </c>
      <c r="K4692">
        <v>1</v>
      </c>
      <c r="L4692" t="s">
        <v>59</v>
      </c>
      <c r="M4692" t="s">
        <v>57</v>
      </c>
      <c r="N4692" t="s">
        <v>8808</v>
      </c>
      <c r="O4692" t="s">
        <v>61</v>
      </c>
      <c r="P4692" t="s">
        <v>61</v>
      </c>
      <c r="Q4692" t="s">
        <v>143</v>
      </c>
      <c r="R4692" t="s">
        <v>143</v>
      </c>
      <c r="S4692" t="s">
        <v>143</v>
      </c>
      <c r="T4692" t="s">
        <v>143</v>
      </c>
      <c r="U4692" t="s">
        <v>143</v>
      </c>
      <c r="V4692" t="s">
        <v>143</v>
      </c>
      <c r="W4692" t="s">
        <v>143</v>
      </c>
      <c r="X4692" t="s">
        <v>143</v>
      </c>
      <c r="Y4692" t="s">
        <v>143</v>
      </c>
      <c r="Z4692" t="s">
        <v>143</v>
      </c>
      <c r="AA4692" t="s">
        <v>77</v>
      </c>
      <c r="AB4692" t="s">
        <v>61</v>
      </c>
      <c r="AC4692" t="s">
        <v>307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88</v>
      </c>
      <c r="AK4692" t="s">
        <v>205</v>
      </c>
      <c r="AL4692" t="s">
        <v>206</v>
      </c>
      <c r="AM4692">
        <v>1</v>
      </c>
      <c r="AN4692">
        <v>0</v>
      </c>
      <c r="AO4692">
        <v>0</v>
      </c>
      <c r="AP4692" t="s">
        <v>91</v>
      </c>
      <c r="AQ4692" t="s">
        <v>78</v>
      </c>
      <c r="AR4692" t="s">
        <v>182</v>
      </c>
      <c r="AT4692">
        <v>2020</v>
      </c>
      <c r="AU4692">
        <v>1</v>
      </c>
      <c r="AV4692">
        <v>1</v>
      </c>
      <c r="AW4692">
        <v>0</v>
      </c>
      <c r="AX4692">
        <v>19.7</v>
      </c>
      <c r="AY4692">
        <v>1</v>
      </c>
      <c r="AZ4692" t="s">
        <v>94</v>
      </c>
      <c r="BA4692">
        <v>8</v>
      </c>
      <c r="BB4692" t="s">
        <v>95</v>
      </c>
      <c r="BC4692">
        <v>1</v>
      </c>
    </row>
    <row r="4693" spans="1:55">
      <c r="A4693" t="s">
        <v>8809</v>
      </c>
      <c r="B4693" t="s">
        <v>56</v>
      </c>
      <c r="C4693">
        <v>23</v>
      </c>
      <c r="D4693" t="s">
        <v>57</v>
      </c>
      <c r="E4693">
        <v>1</v>
      </c>
      <c r="F4693" t="s">
        <v>2656</v>
      </c>
      <c r="G4693">
        <v>95610</v>
      </c>
      <c r="H4693">
        <v>38.69508</v>
      </c>
      <c r="I4693">
        <v>-121.271616</v>
      </c>
      <c r="J4693">
        <v>5</v>
      </c>
      <c r="K4693">
        <v>65</v>
      </c>
      <c r="L4693" t="s">
        <v>59</v>
      </c>
      <c r="M4693" t="s">
        <v>57</v>
      </c>
      <c r="N4693" t="s">
        <v>7980</v>
      </c>
      <c r="O4693" t="s">
        <v>57</v>
      </c>
      <c r="P4693" t="s">
        <v>57</v>
      </c>
      <c r="Q4693" t="s">
        <v>85</v>
      </c>
      <c r="R4693" t="s">
        <v>147</v>
      </c>
      <c r="S4693" t="s">
        <v>57</v>
      </c>
      <c r="T4693" t="s">
        <v>61</v>
      </c>
      <c r="U4693" t="s">
        <v>57</v>
      </c>
      <c r="V4693" t="s">
        <v>61</v>
      </c>
      <c r="W4693" t="s">
        <v>57</v>
      </c>
      <c r="X4693" t="s">
        <v>57</v>
      </c>
      <c r="Y4693" t="s">
        <v>57</v>
      </c>
      <c r="Z4693" t="s">
        <v>61</v>
      </c>
      <c r="AA4693" t="s">
        <v>122</v>
      </c>
      <c r="AB4693" t="s">
        <v>57</v>
      </c>
      <c r="AC4693" t="s">
        <v>65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66</v>
      </c>
      <c r="AM4693">
        <v>0</v>
      </c>
      <c r="AN4693">
        <v>1</v>
      </c>
      <c r="AO4693">
        <v>0</v>
      </c>
      <c r="AP4693" t="s">
        <v>123</v>
      </c>
      <c r="AQ4693" t="s">
        <v>116</v>
      </c>
      <c r="AR4693" t="s">
        <v>105</v>
      </c>
      <c r="AS4693">
        <v>5</v>
      </c>
      <c r="AT4693">
        <v>43718</v>
      </c>
      <c r="AU4693">
        <v>1</v>
      </c>
      <c r="AV4693">
        <v>0</v>
      </c>
      <c r="AW4693">
        <v>1</v>
      </c>
      <c r="AX4693">
        <v>0</v>
      </c>
      <c r="AY4693">
        <v>6</v>
      </c>
      <c r="AZ4693" t="s">
        <v>125</v>
      </c>
      <c r="BA4693">
        <v>2</v>
      </c>
      <c r="BB4693" t="s">
        <v>126</v>
      </c>
      <c r="BC4693">
        <v>3</v>
      </c>
    </row>
    <row r="4694" spans="1:55">
      <c r="A4694" t="s">
        <v>8810</v>
      </c>
      <c r="B4694" t="s">
        <v>56</v>
      </c>
      <c r="C4694">
        <v>51</v>
      </c>
      <c r="D4694" t="s">
        <v>57</v>
      </c>
      <c r="E4694">
        <v>3</v>
      </c>
      <c r="F4694" t="s">
        <v>855</v>
      </c>
      <c r="G4694">
        <v>90212</v>
      </c>
      <c r="H4694">
        <v>34.062095</v>
      </c>
      <c r="I4694">
        <v>-118.401508</v>
      </c>
      <c r="J4694">
        <v>3</v>
      </c>
      <c r="K4694">
        <v>23</v>
      </c>
      <c r="L4694" t="s">
        <v>98</v>
      </c>
      <c r="M4694" t="s">
        <v>57</v>
      </c>
      <c r="N4694" t="s">
        <v>1305</v>
      </c>
      <c r="O4694" t="s">
        <v>57</v>
      </c>
      <c r="P4694" t="s">
        <v>57</v>
      </c>
      <c r="Q4694" t="s">
        <v>85</v>
      </c>
      <c r="R4694" t="s">
        <v>86</v>
      </c>
      <c r="S4694" t="s">
        <v>57</v>
      </c>
      <c r="T4694" t="s">
        <v>61</v>
      </c>
      <c r="U4694" t="s">
        <v>61</v>
      </c>
      <c r="V4694" t="s">
        <v>61</v>
      </c>
      <c r="W4694" t="s">
        <v>61</v>
      </c>
      <c r="X4694" t="s">
        <v>61</v>
      </c>
      <c r="Y4694" t="s">
        <v>61</v>
      </c>
      <c r="Z4694" t="s">
        <v>57</v>
      </c>
      <c r="AA4694" t="s">
        <v>64</v>
      </c>
      <c r="AB4694" t="s">
        <v>61</v>
      </c>
      <c r="AC4694" t="s">
        <v>65</v>
      </c>
      <c r="AD4694">
        <v>81.84999999999999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66</v>
      </c>
      <c r="AM4694">
        <v>0</v>
      </c>
      <c r="AN4694">
        <v>1</v>
      </c>
      <c r="AO4694">
        <v>0</v>
      </c>
      <c r="AP4694" t="s">
        <v>103</v>
      </c>
      <c r="AQ4694" t="s">
        <v>92</v>
      </c>
      <c r="AR4694" t="s">
        <v>93</v>
      </c>
      <c r="AS4694">
        <v>2</v>
      </c>
      <c r="AT4694">
        <v>11355</v>
      </c>
      <c r="AU4694">
        <v>1</v>
      </c>
      <c r="AV4694">
        <v>0</v>
      </c>
      <c r="AW4694">
        <v>1</v>
      </c>
      <c r="AX4694">
        <v>0</v>
      </c>
      <c r="AY4694">
        <v>3</v>
      </c>
      <c r="AZ4694" t="s">
        <v>106</v>
      </c>
      <c r="BA4694">
        <v>2</v>
      </c>
      <c r="BB4694" t="s">
        <v>126</v>
      </c>
      <c r="BC4694">
        <v>3</v>
      </c>
    </row>
    <row r="4695" spans="1:55">
      <c r="A4695" t="s">
        <v>8811</v>
      </c>
      <c r="B4695" t="s">
        <v>56</v>
      </c>
      <c r="C4695">
        <v>56</v>
      </c>
      <c r="D4695" t="s">
        <v>61</v>
      </c>
      <c r="E4695">
        <v>0</v>
      </c>
      <c r="F4695" t="s">
        <v>298</v>
      </c>
      <c r="G4695">
        <v>91605</v>
      </c>
      <c r="H4695">
        <v>34.207295</v>
      </c>
      <c r="I4695">
        <v>-118.400022</v>
      </c>
      <c r="J4695">
        <v>0</v>
      </c>
      <c r="K4695">
        <v>1</v>
      </c>
      <c r="L4695" t="s">
        <v>83</v>
      </c>
      <c r="M4695" t="s">
        <v>57</v>
      </c>
      <c r="N4695" t="s">
        <v>8812</v>
      </c>
      <c r="O4695" t="s">
        <v>57</v>
      </c>
      <c r="P4695" t="s">
        <v>57</v>
      </c>
      <c r="Q4695" t="s">
        <v>85</v>
      </c>
      <c r="R4695" t="s">
        <v>76</v>
      </c>
      <c r="S4695" t="s">
        <v>61</v>
      </c>
      <c r="T4695" t="s">
        <v>61</v>
      </c>
      <c r="U4695" t="s">
        <v>57</v>
      </c>
      <c r="V4695" t="s">
        <v>61</v>
      </c>
      <c r="W4695" t="s">
        <v>61</v>
      </c>
      <c r="X4695" t="s">
        <v>61</v>
      </c>
      <c r="Y4695" t="s">
        <v>61</v>
      </c>
      <c r="Z4695" t="s">
        <v>57</v>
      </c>
      <c r="AA4695" t="s">
        <v>77</v>
      </c>
      <c r="AB4695" t="s">
        <v>57</v>
      </c>
      <c r="AC4695" t="s">
        <v>65</v>
      </c>
      <c r="AD4695">
        <v>79.55</v>
      </c>
      <c r="AE4695">
        <v>79.55</v>
      </c>
      <c r="AF4695">
        <v>0</v>
      </c>
      <c r="AG4695">
        <v>0</v>
      </c>
      <c r="AH4695">
        <v>5.1</v>
      </c>
      <c r="AI4695">
        <v>84.65000000000001</v>
      </c>
      <c r="AJ4695" t="s">
        <v>88</v>
      </c>
      <c r="AK4695" t="s">
        <v>201</v>
      </c>
      <c r="AL4695" t="s">
        <v>743</v>
      </c>
      <c r="AM4695">
        <v>1</v>
      </c>
      <c r="AN4695">
        <v>0</v>
      </c>
      <c r="AO4695">
        <v>0</v>
      </c>
      <c r="AP4695" t="s">
        <v>91</v>
      </c>
      <c r="AQ4695" t="s">
        <v>92</v>
      </c>
      <c r="AR4695" t="s">
        <v>93</v>
      </c>
      <c r="AS4695">
        <v>2</v>
      </c>
      <c r="AT4695">
        <v>57146</v>
      </c>
      <c r="AU4695">
        <v>1</v>
      </c>
      <c r="AV4695">
        <v>1</v>
      </c>
      <c r="AW4695">
        <v>0</v>
      </c>
      <c r="AX4695">
        <v>79.55</v>
      </c>
      <c r="AY4695">
        <v>1</v>
      </c>
      <c r="AZ4695" t="s">
        <v>94</v>
      </c>
      <c r="BA4695">
        <v>10</v>
      </c>
      <c r="BB4695" t="s">
        <v>95</v>
      </c>
      <c r="BC4695">
        <v>1</v>
      </c>
    </row>
    <row r="4696" spans="1:55">
      <c r="A4696" t="s">
        <v>8813</v>
      </c>
      <c r="B4696" t="s">
        <v>56</v>
      </c>
      <c r="C4696">
        <v>24</v>
      </c>
      <c r="D4696" t="s">
        <v>57</v>
      </c>
      <c r="E4696">
        <v>1</v>
      </c>
      <c r="F4696" t="s">
        <v>1502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129</v>
      </c>
      <c r="M4696" t="s">
        <v>57</v>
      </c>
      <c r="N4696" t="s">
        <v>3077</v>
      </c>
      <c r="O4696" t="s">
        <v>61</v>
      </c>
      <c r="P4696" t="s">
        <v>61</v>
      </c>
      <c r="Q4696" t="s">
        <v>143</v>
      </c>
      <c r="R4696" t="s">
        <v>143</v>
      </c>
      <c r="S4696" t="s">
        <v>143</v>
      </c>
      <c r="T4696" t="s">
        <v>143</v>
      </c>
      <c r="U4696" t="s">
        <v>143</v>
      </c>
      <c r="V4696" t="s">
        <v>143</v>
      </c>
      <c r="W4696" t="s">
        <v>143</v>
      </c>
      <c r="X4696" t="s">
        <v>143</v>
      </c>
      <c r="Y4696" t="s">
        <v>143</v>
      </c>
      <c r="Z4696" t="s">
        <v>143</v>
      </c>
      <c r="AA4696" t="s">
        <v>122</v>
      </c>
      <c r="AB4696" t="s">
        <v>61</v>
      </c>
      <c r="AC4696" t="s">
        <v>307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66</v>
      </c>
      <c r="AM4696">
        <v>0</v>
      </c>
      <c r="AN4696">
        <v>1</v>
      </c>
      <c r="AO4696">
        <v>0</v>
      </c>
      <c r="AP4696" t="s">
        <v>176</v>
      </c>
      <c r="AQ4696" t="s">
        <v>116</v>
      </c>
      <c r="AR4696" t="s">
        <v>182</v>
      </c>
      <c r="AT4696">
        <v>618</v>
      </c>
      <c r="AU4696">
        <v>1</v>
      </c>
      <c r="AV4696">
        <v>0</v>
      </c>
      <c r="AW4696">
        <v>1</v>
      </c>
      <c r="AX4696">
        <v>0</v>
      </c>
      <c r="AY4696">
        <v>5</v>
      </c>
      <c r="AZ4696" t="s">
        <v>177</v>
      </c>
      <c r="BA4696">
        <v>0</v>
      </c>
      <c r="BB4696" t="s">
        <v>71</v>
      </c>
      <c r="BC4696">
        <v>4</v>
      </c>
    </row>
    <row r="4697" spans="1:55">
      <c r="A4697" t="s">
        <v>8814</v>
      </c>
      <c r="B4697" t="s">
        <v>73</v>
      </c>
      <c r="C4697">
        <v>50</v>
      </c>
      <c r="D4697" t="s">
        <v>61</v>
      </c>
      <c r="E4697">
        <v>0</v>
      </c>
      <c r="F4697" t="s">
        <v>352</v>
      </c>
      <c r="G4697">
        <v>93701</v>
      </c>
      <c r="H4697">
        <v>36.749403</v>
      </c>
      <c r="I4697">
        <v>-119.787574</v>
      </c>
      <c r="J4697">
        <v>0</v>
      </c>
      <c r="K4697">
        <v>24</v>
      </c>
      <c r="L4697" t="s">
        <v>216</v>
      </c>
      <c r="M4697" t="s">
        <v>57</v>
      </c>
      <c r="N4697" t="s">
        <v>8815</v>
      </c>
      <c r="O4697" t="s">
        <v>61</v>
      </c>
      <c r="P4697" t="s">
        <v>57</v>
      </c>
      <c r="Q4697" t="s">
        <v>135</v>
      </c>
      <c r="R4697" t="s">
        <v>100</v>
      </c>
      <c r="S4697" t="s">
        <v>57</v>
      </c>
      <c r="T4697" t="s">
        <v>57</v>
      </c>
      <c r="U4697" t="s">
        <v>61</v>
      </c>
      <c r="V4697" t="s">
        <v>57</v>
      </c>
      <c r="W4697" t="s">
        <v>61</v>
      </c>
      <c r="X4697" t="s">
        <v>61</v>
      </c>
      <c r="Y4697" t="s">
        <v>61</v>
      </c>
      <c r="Z4697" t="s">
        <v>57</v>
      </c>
      <c r="AA4697" t="s">
        <v>77</v>
      </c>
      <c r="AB4697" t="s">
        <v>61</v>
      </c>
      <c r="AC4697" t="s">
        <v>87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66</v>
      </c>
      <c r="AM4697">
        <v>0</v>
      </c>
      <c r="AN4697">
        <v>1</v>
      </c>
      <c r="AO4697">
        <v>0</v>
      </c>
      <c r="AP4697" t="s">
        <v>103</v>
      </c>
      <c r="AQ4697" t="s">
        <v>92</v>
      </c>
      <c r="AR4697" t="s">
        <v>69</v>
      </c>
      <c r="AS4697">
        <v>4</v>
      </c>
      <c r="AT4697">
        <v>13858</v>
      </c>
      <c r="AU4697">
        <v>1</v>
      </c>
      <c r="AV4697">
        <v>0</v>
      </c>
      <c r="AW4697">
        <v>1</v>
      </c>
      <c r="AX4697">
        <v>0</v>
      </c>
      <c r="AY4697">
        <v>3</v>
      </c>
      <c r="AZ4697" t="s">
        <v>106</v>
      </c>
      <c r="BA4697">
        <v>5</v>
      </c>
      <c r="BB4697" t="s">
        <v>80</v>
      </c>
      <c r="BC4697">
        <v>2</v>
      </c>
    </row>
    <row r="4698" spans="1:55">
      <c r="A4698" t="s">
        <v>8816</v>
      </c>
      <c r="B4698" t="s">
        <v>56</v>
      </c>
      <c r="C4698">
        <v>64</v>
      </c>
      <c r="D4698" t="s">
        <v>61</v>
      </c>
      <c r="E4698">
        <v>0</v>
      </c>
      <c r="F4698" t="s">
        <v>1124</v>
      </c>
      <c r="G4698">
        <v>95585</v>
      </c>
      <c r="H4698">
        <v>39.873371</v>
      </c>
      <c r="I4698">
        <v>-123.741474</v>
      </c>
      <c r="J4698">
        <v>0</v>
      </c>
      <c r="K4698">
        <v>18</v>
      </c>
      <c r="L4698" t="s">
        <v>98</v>
      </c>
      <c r="M4698" t="s">
        <v>57</v>
      </c>
      <c r="N4698" t="s">
        <v>5114</v>
      </c>
      <c r="O4698" t="s">
        <v>57</v>
      </c>
      <c r="P4698" t="s">
        <v>57</v>
      </c>
      <c r="Q4698" t="s">
        <v>135</v>
      </c>
      <c r="R4698" t="s">
        <v>180</v>
      </c>
      <c r="S4698" t="s">
        <v>57</v>
      </c>
      <c r="T4698" t="s">
        <v>61</v>
      </c>
      <c r="U4698" t="s">
        <v>57</v>
      </c>
      <c r="V4698" t="s">
        <v>61</v>
      </c>
      <c r="W4698" t="s">
        <v>61</v>
      </c>
      <c r="X4698" t="s">
        <v>61</v>
      </c>
      <c r="Y4698" t="s">
        <v>61</v>
      </c>
      <c r="Z4698" t="s">
        <v>57</v>
      </c>
      <c r="AA4698" t="s">
        <v>77</v>
      </c>
      <c r="AB4698" t="s">
        <v>57</v>
      </c>
      <c r="AC4698" t="s">
        <v>65</v>
      </c>
      <c r="AD4698">
        <v>60.6</v>
      </c>
      <c r="AE4698">
        <v>1156.35</v>
      </c>
      <c r="AF4698">
        <v>0</v>
      </c>
      <c r="AG4698">
        <v>0</v>
      </c>
      <c r="AH4698">
        <v>197.46</v>
      </c>
      <c r="AI4698">
        <v>1353.81</v>
      </c>
      <c r="AJ4698" t="s">
        <v>66</v>
      </c>
      <c r="AM4698">
        <v>0</v>
      </c>
      <c r="AN4698">
        <v>1</v>
      </c>
      <c r="AO4698">
        <v>0</v>
      </c>
      <c r="AP4698" t="s">
        <v>103</v>
      </c>
      <c r="AQ4698" t="s">
        <v>124</v>
      </c>
      <c r="AR4698" t="s">
        <v>69</v>
      </c>
      <c r="AS4698">
        <v>3</v>
      </c>
      <c r="AT4698">
        <v>321</v>
      </c>
      <c r="AU4698">
        <v>1</v>
      </c>
      <c r="AV4698">
        <v>0</v>
      </c>
      <c r="AW4698">
        <v>1</v>
      </c>
      <c r="AX4698">
        <v>0</v>
      </c>
      <c r="AY4698">
        <v>3</v>
      </c>
      <c r="AZ4698" t="s">
        <v>106</v>
      </c>
      <c r="BA4698">
        <v>5</v>
      </c>
      <c r="BB4698" t="s">
        <v>80</v>
      </c>
      <c r="BC4698">
        <v>2</v>
      </c>
    </row>
    <row r="4699" spans="1:55">
      <c r="A4699" t="s">
        <v>8817</v>
      </c>
      <c r="B4699" t="s">
        <v>56</v>
      </c>
      <c r="C4699">
        <v>40</v>
      </c>
      <c r="D4699" t="s">
        <v>57</v>
      </c>
      <c r="E4699">
        <v>2</v>
      </c>
      <c r="F4699" t="s">
        <v>4375</v>
      </c>
      <c r="G4699">
        <v>95140</v>
      </c>
      <c r="H4699">
        <v>37.382909</v>
      </c>
      <c r="I4699">
        <v>-121.634151</v>
      </c>
      <c r="J4699">
        <v>7</v>
      </c>
      <c r="K4699">
        <v>63</v>
      </c>
      <c r="L4699" t="s">
        <v>129</v>
      </c>
      <c r="M4699" t="s">
        <v>57</v>
      </c>
      <c r="N4699" t="s">
        <v>589</v>
      </c>
      <c r="O4699" t="s">
        <v>61</v>
      </c>
      <c r="P4699" t="s">
        <v>61</v>
      </c>
      <c r="Q4699" t="s">
        <v>143</v>
      </c>
      <c r="R4699" t="s">
        <v>143</v>
      </c>
      <c r="S4699" t="s">
        <v>143</v>
      </c>
      <c r="T4699" t="s">
        <v>143</v>
      </c>
      <c r="U4699" t="s">
        <v>143</v>
      </c>
      <c r="V4699" t="s">
        <v>143</v>
      </c>
      <c r="W4699" t="s">
        <v>143</v>
      </c>
      <c r="X4699" t="s">
        <v>143</v>
      </c>
      <c r="Y4699" t="s">
        <v>143</v>
      </c>
      <c r="Z4699" t="s">
        <v>143</v>
      </c>
      <c r="AA4699" t="s">
        <v>122</v>
      </c>
      <c r="AB4699" t="s">
        <v>61</v>
      </c>
      <c r="AC4699" t="s">
        <v>65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66</v>
      </c>
      <c r="AM4699">
        <v>0</v>
      </c>
      <c r="AN4699">
        <v>1</v>
      </c>
      <c r="AO4699">
        <v>0</v>
      </c>
      <c r="AP4699" t="s">
        <v>123</v>
      </c>
      <c r="AQ4699" t="s">
        <v>78</v>
      </c>
      <c r="AR4699" t="s">
        <v>182</v>
      </c>
      <c r="AT4699">
        <v>38</v>
      </c>
      <c r="AU4699">
        <v>1</v>
      </c>
      <c r="AV4699">
        <v>0</v>
      </c>
      <c r="AW4699">
        <v>1</v>
      </c>
      <c r="AX4699">
        <v>0</v>
      </c>
      <c r="AY4699">
        <v>6</v>
      </c>
      <c r="AZ4699" t="s">
        <v>125</v>
      </c>
      <c r="BA4699">
        <v>0</v>
      </c>
      <c r="BB4699" t="s">
        <v>71</v>
      </c>
      <c r="BC4699">
        <v>4</v>
      </c>
    </row>
    <row r="4700" spans="1:55">
      <c r="A4700" t="s">
        <v>8818</v>
      </c>
      <c r="B4700" t="s">
        <v>73</v>
      </c>
      <c r="C4700">
        <v>46</v>
      </c>
      <c r="D4700" t="s">
        <v>61</v>
      </c>
      <c r="E4700">
        <v>0</v>
      </c>
      <c r="F4700" t="s">
        <v>2638</v>
      </c>
      <c r="G4700">
        <v>93450</v>
      </c>
      <c r="H4700">
        <v>35.996008</v>
      </c>
      <c r="I4700">
        <v>-120.85305</v>
      </c>
      <c r="J4700">
        <v>0</v>
      </c>
      <c r="K4700">
        <v>5</v>
      </c>
      <c r="L4700" t="s">
        <v>59</v>
      </c>
      <c r="M4700" t="s">
        <v>57</v>
      </c>
      <c r="N4700" t="s">
        <v>7060</v>
      </c>
      <c r="O4700" t="s">
        <v>61</v>
      </c>
      <c r="P4700" t="s">
        <v>61</v>
      </c>
      <c r="Q4700" t="s">
        <v>143</v>
      </c>
      <c r="R4700" t="s">
        <v>143</v>
      </c>
      <c r="S4700" t="s">
        <v>143</v>
      </c>
      <c r="T4700" t="s">
        <v>143</v>
      </c>
      <c r="U4700" t="s">
        <v>143</v>
      </c>
      <c r="V4700" t="s">
        <v>143</v>
      </c>
      <c r="W4700" t="s">
        <v>143</v>
      </c>
      <c r="X4700" t="s">
        <v>143</v>
      </c>
      <c r="Y4700" t="s">
        <v>143</v>
      </c>
      <c r="Z4700" t="s">
        <v>143</v>
      </c>
      <c r="AA4700" t="s">
        <v>77</v>
      </c>
      <c r="AB4700" t="s">
        <v>61</v>
      </c>
      <c r="AC4700" t="s">
        <v>65</v>
      </c>
      <c r="AD4700">
        <v>20.35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66</v>
      </c>
      <c r="AM4700">
        <v>0</v>
      </c>
      <c r="AN4700">
        <v>1</v>
      </c>
      <c r="AO4700">
        <v>0</v>
      </c>
      <c r="AP4700" t="s">
        <v>91</v>
      </c>
      <c r="AQ4700" t="s">
        <v>78</v>
      </c>
      <c r="AR4700" t="s">
        <v>182</v>
      </c>
      <c r="AT4700">
        <v>670</v>
      </c>
      <c r="AU4700">
        <v>1</v>
      </c>
      <c r="AV4700">
        <v>0</v>
      </c>
      <c r="AW4700">
        <v>1</v>
      </c>
      <c r="AX4700">
        <v>0</v>
      </c>
      <c r="AY4700">
        <v>1</v>
      </c>
      <c r="AZ4700" t="s">
        <v>94</v>
      </c>
      <c r="BA4700">
        <v>8</v>
      </c>
      <c r="BB4700" t="s">
        <v>95</v>
      </c>
      <c r="BC4700">
        <v>1</v>
      </c>
    </row>
    <row r="4701" spans="1:55">
      <c r="A4701" t="s">
        <v>8819</v>
      </c>
      <c r="B4701" t="s">
        <v>56</v>
      </c>
      <c r="C4701">
        <v>22</v>
      </c>
      <c r="D4701" t="s">
        <v>61</v>
      </c>
      <c r="E4701">
        <v>0</v>
      </c>
      <c r="F4701" t="s">
        <v>1773</v>
      </c>
      <c r="G4701">
        <v>93620</v>
      </c>
      <c r="H4701">
        <v>37.045728</v>
      </c>
      <c r="I4701">
        <v>-120.630682</v>
      </c>
      <c r="J4701">
        <v>0</v>
      </c>
      <c r="K4701">
        <v>6</v>
      </c>
      <c r="L4701" t="s">
        <v>83</v>
      </c>
      <c r="M4701" t="s">
        <v>61</v>
      </c>
      <c r="N4701" t="s">
        <v>143</v>
      </c>
      <c r="O4701" t="s">
        <v>143</v>
      </c>
      <c r="P4701" t="s">
        <v>57</v>
      </c>
      <c r="Q4701" t="s">
        <v>62</v>
      </c>
      <c r="R4701" t="s">
        <v>189</v>
      </c>
      <c r="S4701" t="s">
        <v>57</v>
      </c>
      <c r="T4701" t="s">
        <v>61</v>
      </c>
      <c r="U4701" t="s">
        <v>61</v>
      </c>
      <c r="V4701" t="s">
        <v>61</v>
      </c>
      <c r="W4701" t="s">
        <v>61</v>
      </c>
      <c r="X4701" t="s">
        <v>61</v>
      </c>
      <c r="Y4701" t="s">
        <v>61</v>
      </c>
      <c r="Z4701" t="s">
        <v>57</v>
      </c>
      <c r="AA4701" t="s">
        <v>77</v>
      </c>
      <c r="AB4701" t="s">
        <v>61</v>
      </c>
      <c r="AC4701" t="s">
        <v>87</v>
      </c>
      <c r="AD4701">
        <v>29.45</v>
      </c>
      <c r="AE4701">
        <v>161.45</v>
      </c>
      <c r="AF4701">
        <v>0</v>
      </c>
      <c r="AG4701">
        <v>0</v>
      </c>
      <c r="AH4701">
        <v>0</v>
      </c>
      <c r="AI4701">
        <v>161.45</v>
      </c>
      <c r="AJ4701" t="s">
        <v>66</v>
      </c>
      <c r="AM4701">
        <v>0</v>
      </c>
      <c r="AN4701">
        <v>1</v>
      </c>
      <c r="AO4701">
        <v>0</v>
      </c>
      <c r="AP4701" t="s">
        <v>91</v>
      </c>
      <c r="AQ4701" t="s">
        <v>116</v>
      </c>
      <c r="AR4701" t="s">
        <v>182</v>
      </c>
      <c r="AS4701">
        <v>2</v>
      </c>
      <c r="AT4701">
        <v>9388</v>
      </c>
      <c r="AU4701">
        <v>1</v>
      </c>
      <c r="AV4701">
        <v>0</v>
      </c>
      <c r="AW4701">
        <v>1</v>
      </c>
      <c r="AX4701">
        <v>0</v>
      </c>
      <c r="AY4701">
        <v>1</v>
      </c>
      <c r="AZ4701" t="s">
        <v>94</v>
      </c>
      <c r="BA4701">
        <v>8</v>
      </c>
      <c r="BB4701" t="s">
        <v>95</v>
      </c>
      <c r="BC4701">
        <v>1</v>
      </c>
    </row>
    <row r="4702" spans="1:55">
      <c r="A4702" t="s">
        <v>8820</v>
      </c>
      <c r="B4702" t="s">
        <v>73</v>
      </c>
      <c r="C4702">
        <v>31</v>
      </c>
      <c r="D4702" t="s">
        <v>57</v>
      </c>
      <c r="E4702">
        <v>0</v>
      </c>
      <c r="F4702" t="s">
        <v>226</v>
      </c>
      <c r="G4702">
        <v>90002</v>
      </c>
      <c r="H4702">
        <v>33.949255</v>
      </c>
      <c r="I4702">
        <v>-118.246978</v>
      </c>
      <c r="J4702">
        <v>9</v>
      </c>
      <c r="K4702">
        <v>58</v>
      </c>
      <c r="L4702" t="s">
        <v>59</v>
      </c>
      <c r="M4702" t="s">
        <v>57</v>
      </c>
      <c r="N4702" t="s">
        <v>8821</v>
      </c>
      <c r="O4702" t="s">
        <v>61</v>
      </c>
      <c r="P4702" t="s">
        <v>61</v>
      </c>
      <c r="Q4702" t="s">
        <v>143</v>
      </c>
      <c r="R4702" t="s">
        <v>143</v>
      </c>
      <c r="S4702" t="s">
        <v>143</v>
      </c>
      <c r="T4702" t="s">
        <v>143</v>
      </c>
      <c r="U4702" t="s">
        <v>143</v>
      </c>
      <c r="V4702" t="s">
        <v>143</v>
      </c>
      <c r="W4702" t="s">
        <v>143</v>
      </c>
      <c r="X4702" t="s">
        <v>143</v>
      </c>
      <c r="Y4702" t="s">
        <v>143</v>
      </c>
      <c r="Z4702" t="s">
        <v>143</v>
      </c>
      <c r="AA4702" t="s">
        <v>122</v>
      </c>
      <c r="AB4702" t="s">
        <v>61</v>
      </c>
      <c r="AC4702" t="s">
        <v>65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66</v>
      </c>
      <c r="AM4702">
        <v>0</v>
      </c>
      <c r="AN4702">
        <v>1</v>
      </c>
      <c r="AO4702">
        <v>1</v>
      </c>
      <c r="AP4702" t="s">
        <v>123</v>
      </c>
      <c r="AQ4702" t="s">
        <v>68</v>
      </c>
      <c r="AR4702" t="s">
        <v>79</v>
      </c>
      <c r="AT4702">
        <v>44586</v>
      </c>
      <c r="AU4702">
        <v>1</v>
      </c>
      <c r="AV4702">
        <v>0</v>
      </c>
      <c r="AW4702">
        <v>1</v>
      </c>
      <c r="AX4702">
        <v>0</v>
      </c>
      <c r="AY4702">
        <v>6</v>
      </c>
      <c r="AZ4702" t="s">
        <v>125</v>
      </c>
      <c r="BA4702">
        <v>1</v>
      </c>
      <c r="BB4702" t="s">
        <v>71</v>
      </c>
      <c r="BC4702">
        <v>4</v>
      </c>
    </row>
    <row r="4703" spans="1:55">
      <c r="A4703" t="s">
        <v>8822</v>
      </c>
      <c r="B4703" t="s">
        <v>73</v>
      </c>
      <c r="C4703">
        <v>29</v>
      </c>
      <c r="D4703" t="s">
        <v>61</v>
      </c>
      <c r="E4703">
        <v>0</v>
      </c>
      <c r="F4703" t="s">
        <v>256</v>
      </c>
      <c r="G4703">
        <v>94536</v>
      </c>
      <c r="H4703">
        <v>37.572273</v>
      </c>
      <c r="I4703">
        <v>-121.964583</v>
      </c>
      <c r="J4703">
        <v>0</v>
      </c>
      <c r="K4703">
        <v>67</v>
      </c>
      <c r="L4703" t="s">
        <v>119</v>
      </c>
      <c r="M4703" t="s">
        <v>57</v>
      </c>
      <c r="N4703" t="s">
        <v>8823</v>
      </c>
      <c r="O4703" t="s">
        <v>61</v>
      </c>
      <c r="P4703" t="s">
        <v>57</v>
      </c>
      <c r="Q4703" t="s">
        <v>62</v>
      </c>
      <c r="R4703" t="s">
        <v>230</v>
      </c>
      <c r="S4703" t="s">
        <v>57</v>
      </c>
      <c r="T4703" t="s">
        <v>61</v>
      </c>
      <c r="U4703" t="s">
        <v>57</v>
      </c>
      <c r="V4703" t="s">
        <v>61</v>
      </c>
      <c r="W4703" t="s">
        <v>61</v>
      </c>
      <c r="X4703" t="s">
        <v>57</v>
      </c>
      <c r="Y4703" t="s">
        <v>57</v>
      </c>
      <c r="Z4703" t="s">
        <v>61</v>
      </c>
      <c r="AA4703" t="s">
        <v>122</v>
      </c>
      <c r="AB4703" t="s">
        <v>61</v>
      </c>
      <c r="AC4703" t="s">
        <v>87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66</v>
      </c>
      <c r="AM4703">
        <v>0</v>
      </c>
      <c r="AN4703">
        <v>1</v>
      </c>
      <c r="AO4703">
        <v>0</v>
      </c>
      <c r="AP4703" t="s">
        <v>123</v>
      </c>
      <c r="AQ4703" t="s">
        <v>116</v>
      </c>
      <c r="AR4703" t="s">
        <v>69</v>
      </c>
      <c r="AS4703">
        <v>4</v>
      </c>
      <c r="AT4703">
        <v>66543</v>
      </c>
      <c r="AU4703">
        <v>1</v>
      </c>
      <c r="AV4703">
        <v>0</v>
      </c>
      <c r="AW4703">
        <v>1</v>
      </c>
      <c r="AX4703">
        <v>0</v>
      </c>
      <c r="AY4703">
        <v>6</v>
      </c>
      <c r="AZ4703" t="s">
        <v>125</v>
      </c>
      <c r="BA4703">
        <v>2</v>
      </c>
      <c r="BB4703" t="s">
        <v>126</v>
      </c>
      <c r="BC4703">
        <v>3</v>
      </c>
    </row>
    <row r="4704" spans="1:55">
      <c r="A4704" t="s">
        <v>8824</v>
      </c>
      <c r="B4704" t="s">
        <v>56</v>
      </c>
      <c r="C4704">
        <v>26</v>
      </c>
      <c r="D4704" t="s">
        <v>57</v>
      </c>
      <c r="E4704">
        <v>0</v>
      </c>
      <c r="F4704" t="s">
        <v>1018</v>
      </c>
      <c r="G4704">
        <v>95437</v>
      </c>
      <c r="H4704">
        <v>39.455555</v>
      </c>
      <c r="I4704">
        <v>-123.683979</v>
      </c>
      <c r="J4704">
        <v>1</v>
      </c>
      <c r="K4704">
        <v>12</v>
      </c>
      <c r="L4704" t="s">
        <v>98</v>
      </c>
      <c r="M4704" t="s">
        <v>57</v>
      </c>
      <c r="N4704" t="s">
        <v>4802</v>
      </c>
      <c r="O4704" t="s">
        <v>61</v>
      </c>
      <c r="P4704" t="s">
        <v>57</v>
      </c>
      <c r="Q4704" t="s">
        <v>62</v>
      </c>
      <c r="R4704" t="s">
        <v>115</v>
      </c>
      <c r="S4704" t="s">
        <v>61</v>
      </c>
      <c r="T4704" t="s">
        <v>57</v>
      </c>
      <c r="U4704" t="s">
        <v>61</v>
      </c>
      <c r="V4704" t="s">
        <v>61</v>
      </c>
      <c r="W4704" t="s">
        <v>61</v>
      </c>
      <c r="X4704" t="s">
        <v>61</v>
      </c>
      <c r="Y4704" t="s">
        <v>61</v>
      </c>
      <c r="Z4704" t="s">
        <v>57</v>
      </c>
      <c r="AA4704" t="s">
        <v>77</v>
      </c>
      <c r="AB4704" t="s">
        <v>57</v>
      </c>
      <c r="AC4704" t="s">
        <v>87</v>
      </c>
      <c r="AD4704">
        <v>51.25</v>
      </c>
      <c r="AE4704">
        <v>612.1</v>
      </c>
      <c r="AF4704">
        <v>0</v>
      </c>
      <c r="AG4704">
        <v>0</v>
      </c>
      <c r="AH4704">
        <v>562.5599999999999</v>
      </c>
      <c r="AI4704">
        <v>1174.66</v>
      </c>
      <c r="AJ4704" t="s">
        <v>66</v>
      </c>
      <c r="AM4704">
        <v>0</v>
      </c>
      <c r="AN4704">
        <v>1</v>
      </c>
      <c r="AO4704">
        <v>0</v>
      </c>
      <c r="AP4704" t="s">
        <v>67</v>
      </c>
      <c r="AQ4704" t="s">
        <v>116</v>
      </c>
      <c r="AR4704" t="s">
        <v>69</v>
      </c>
      <c r="AS4704">
        <v>2</v>
      </c>
      <c r="AT4704">
        <v>14417</v>
      </c>
      <c r="AU4704">
        <v>1</v>
      </c>
      <c r="AV4704">
        <v>0</v>
      </c>
      <c r="AW4704">
        <v>1</v>
      </c>
      <c r="AX4704">
        <v>0</v>
      </c>
      <c r="AY4704">
        <v>2</v>
      </c>
      <c r="AZ4704" t="s">
        <v>70</v>
      </c>
      <c r="BA4704">
        <v>4</v>
      </c>
      <c r="BB4704" t="s">
        <v>80</v>
      </c>
      <c r="BC4704">
        <v>2</v>
      </c>
    </row>
    <row r="4705" spans="1:55">
      <c r="A4705" t="s">
        <v>8825</v>
      </c>
      <c r="B4705" t="s">
        <v>56</v>
      </c>
      <c r="C4705">
        <v>54</v>
      </c>
      <c r="D4705" t="s">
        <v>61</v>
      </c>
      <c r="E4705">
        <v>0</v>
      </c>
      <c r="F4705" t="s">
        <v>1429</v>
      </c>
      <c r="G4705">
        <v>93637</v>
      </c>
      <c r="H4705">
        <v>36.902954</v>
      </c>
      <c r="I4705">
        <v>-120.194274</v>
      </c>
      <c r="J4705">
        <v>0</v>
      </c>
      <c r="K4705">
        <v>59</v>
      </c>
      <c r="L4705" t="s">
        <v>129</v>
      </c>
      <c r="M4705" t="s">
        <v>57</v>
      </c>
      <c r="N4705" t="s">
        <v>8826</v>
      </c>
      <c r="O4705" t="s">
        <v>57</v>
      </c>
      <c r="P4705" t="s">
        <v>57</v>
      </c>
      <c r="Q4705" t="s">
        <v>85</v>
      </c>
      <c r="R4705" t="s">
        <v>160</v>
      </c>
      <c r="S4705" t="s">
        <v>57</v>
      </c>
      <c r="T4705" t="s">
        <v>57</v>
      </c>
      <c r="U4705" t="s">
        <v>57</v>
      </c>
      <c r="V4705" t="s">
        <v>61</v>
      </c>
      <c r="W4705" t="s">
        <v>61</v>
      </c>
      <c r="X4705" t="s">
        <v>57</v>
      </c>
      <c r="Y4705" t="s">
        <v>57</v>
      </c>
      <c r="Z4705" t="s">
        <v>61</v>
      </c>
      <c r="AA4705" t="s">
        <v>77</v>
      </c>
      <c r="AB4705" t="s">
        <v>57</v>
      </c>
      <c r="AC4705" t="s">
        <v>87</v>
      </c>
      <c r="AD4705">
        <v>99.45</v>
      </c>
      <c r="AE4705">
        <v>5623.7</v>
      </c>
      <c r="AF4705">
        <v>0</v>
      </c>
      <c r="AG4705">
        <v>30</v>
      </c>
      <c r="AH4705">
        <v>2325.78</v>
      </c>
      <c r="AI4705">
        <v>7979.48</v>
      </c>
      <c r="AJ4705" t="s">
        <v>66</v>
      </c>
      <c r="AM4705">
        <v>0</v>
      </c>
      <c r="AN4705">
        <v>1</v>
      </c>
      <c r="AO4705">
        <v>0</v>
      </c>
      <c r="AP4705" t="s">
        <v>123</v>
      </c>
      <c r="AQ4705" t="s">
        <v>92</v>
      </c>
      <c r="AR4705" t="s">
        <v>105</v>
      </c>
      <c r="AS4705">
        <v>5</v>
      </c>
      <c r="AT4705">
        <v>28434</v>
      </c>
      <c r="AU4705">
        <v>1</v>
      </c>
      <c r="AV4705">
        <v>0</v>
      </c>
      <c r="AW4705">
        <v>1</v>
      </c>
      <c r="AX4705">
        <v>0</v>
      </c>
      <c r="AY4705">
        <v>6</v>
      </c>
      <c r="AZ4705" t="s">
        <v>125</v>
      </c>
      <c r="BA4705">
        <v>7</v>
      </c>
      <c r="BB4705" t="s">
        <v>95</v>
      </c>
      <c r="BC4705">
        <v>1</v>
      </c>
    </row>
    <row r="4706" spans="1:55">
      <c r="A4706" t="s">
        <v>8827</v>
      </c>
      <c r="B4706" t="s">
        <v>73</v>
      </c>
      <c r="C4706">
        <v>62</v>
      </c>
      <c r="D4706" t="s">
        <v>61</v>
      </c>
      <c r="E4706">
        <v>0</v>
      </c>
      <c r="F4706" t="s">
        <v>757</v>
      </c>
      <c r="G4706">
        <v>92865</v>
      </c>
      <c r="H4706">
        <v>33.828779</v>
      </c>
      <c r="I4706">
        <v>-117.848299</v>
      </c>
      <c r="J4706">
        <v>0</v>
      </c>
      <c r="K4706">
        <v>1</v>
      </c>
      <c r="L4706" t="s">
        <v>59</v>
      </c>
      <c r="M4706" t="s">
        <v>57</v>
      </c>
      <c r="N4706" t="s">
        <v>2485</v>
      </c>
      <c r="O4706" t="s">
        <v>61</v>
      </c>
      <c r="P4706" t="s">
        <v>57</v>
      </c>
      <c r="Q4706" t="s">
        <v>62</v>
      </c>
      <c r="R4706" t="s">
        <v>169</v>
      </c>
      <c r="S4706" t="s">
        <v>61</v>
      </c>
      <c r="T4706" t="s">
        <v>61</v>
      </c>
      <c r="U4706" t="s">
        <v>61</v>
      </c>
      <c r="V4706" t="s">
        <v>61</v>
      </c>
      <c r="W4706" t="s">
        <v>61</v>
      </c>
      <c r="X4706" t="s">
        <v>57</v>
      </c>
      <c r="Y4706" t="s">
        <v>57</v>
      </c>
      <c r="Z4706" t="s">
        <v>57</v>
      </c>
      <c r="AA4706" t="s">
        <v>77</v>
      </c>
      <c r="AB4706" t="s">
        <v>57</v>
      </c>
      <c r="AC4706" t="s">
        <v>65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88</v>
      </c>
      <c r="AK4706" t="s">
        <v>101</v>
      </c>
      <c r="AL4706" t="s">
        <v>102</v>
      </c>
      <c r="AM4706">
        <v>1</v>
      </c>
      <c r="AN4706">
        <v>0</v>
      </c>
      <c r="AO4706">
        <v>0</v>
      </c>
      <c r="AP4706" t="s">
        <v>91</v>
      </c>
      <c r="AQ4706" t="s">
        <v>124</v>
      </c>
      <c r="AR4706" t="s">
        <v>69</v>
      </c>
      <c r="AS4706">
        <v>3</v>
      </c>
      <c r="AT4706">
        <v>18058</v>
      </c>
      <c r="AU4706">
        <v>1</v>
      </c>
      <c r="AV4706">
        <v>1</v>
      </c>
      <c r="AW4706">
        <v>0</v>
      </c>
      <c r="AX4706">
        <v>55.7</v>
      </c>
      <c r="AY4706">
        <v>1</v>
      </c>
      <c r="AZ4706" t="s">
        <v>94</v>
      </c>
      <c r="BA4706">
        <v>8</v>
      </c>
      <c r="BB4706" t="s">
        <v>95</v>
      </c>
      <c r="BC4706">
        <v>1</v>
      </c>
    </row>
    <row r="4707" spans="1:55">
      <c r="A4707" t="s">
        <v>8828</v>
      </c>
      <c r="B4707" t="s">
        <v>56</v>
      </c>
      <c r="C4707">
        <v>42</v>
      </c>
      <c r="D4707" t="s">
        <v>61</v>
      </c>
      <c r="E4707">
        <v>0</v>
      </c>
      <c r="F4707" t="s">
        <v>1038</v>
      </c>
      <c r="G4707">
        <v>93109</v>
      </c>
      <c r="H4707">
        <v>34.406256</v>
      </c>
      <c r="I4707">
        <v>-119.726936</v>
      </c>
      <c r="J4707">
        <v>0</v>
      </c>
      <c r="K4707">
        <v>2</v>
      </c>
      <c r="L4707" t="s">
        <v>83</v>
      </c>
      <c r="M4707" t="s">
        <v>57</v>
      </c>
      <c r="N4707" t="s">
        <v>8829</v>
      </c>
      <c r="O4707" t="s">
        <v>61</v>
      </c>
      <c r="P4707" t="s">
        <v>57</v>
      </c>
      <c r="Q4707" t="s">
        <v>135</v>
      </c>
      <c r="R4707" t="s">
        <v>586</v>
      </c>
      <c r="S4707" t="s">
        <v>57</v>
      </c>
      <c r="T4707" t="s">
        <v>61</v>
      </c>
      <c r="U4707" t="s">
        <v>61</v>
      </c>
      <c r="V4707" t="s">
        <v>61</v>
      </c>
      <c r="W4707" t="s">
        <v>61</v>
      </c>
      <c r="X4707" t="s">
        <v>61</v>
      </c>
      <c r="Y4707" t="s">
        <v>61</v>
      </c>
      <c r="Z4707" t="s">
        <v>57</v>
      </c>
      <c r="AA4707" t="s">
        <v>77</v>
      </c>
      <c r="AB4707" t="s">
        <v>61</v>
      </c>
      <c r="AC4707" t="s">
        <v>65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170</v>
      </c>
      <c r="AM4707">
        <v>0</v>
      </c>
      <c r="AN4707">
        <v>0</v>
      </c>
      <c r="AO4707">
        <v>0</v>
      </c>
      <c r="AP4707" t="s">
        <v>91</v>
      </c>
      <c r="AQ4707" t="s">
        <v>78</v>
      </c>
      <c r="AR4707" t="s">
        <v>69</v>
      </c>
      <c r="AS4707">
        <v>2</v>
      </c>
      <c r="AT4707">
        <v>10986</v>
      </c>
      <c r="AU4707">
        <v>0</v>
      </c>
      <c r="AX4707">
        <v>0</v>
      </c>
      <c r="AY4707">
        <v>1</v>
      </c>
      <c r="AZ4707" t="s">
        <v>94</v>
      </c>
      <c r="BA4707">
        <v>8</v>
      </c>
      <c r="BB4707" t="s">
        <v>95</v>
      </c>
      <c r="BC4707">
        <v>1</v>
      </c>
    </row>
    <row r="4708" spans="1:55">
      <c r="A4708" t="s">
        <v>8830</v>
      </c>
      <c r="B4708" t="s">
        <v>56</v>
      </c>
      <c r="C4708">
        <v>73</v>
      </c>
      <c r="D4708" t="s">
        <v>57</v>
      </c>
      <c r="E4708">
        <v>0</v>
      </c>
      <c r="F4708" t="s">
        <v>971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59</v>
      </c>
      <c r="M4708" t="s">
        <v>57</v>
      </c>
      <c r="N4708" t="s">
        <v>4735</v>
      </c>
      <c r="O4708" t="s">
        <v>57</v>
      </c>
      <c r="P4708" t="s">
        <v>57</v>
      </c>
      <c r="Q4708" t="s">
        <v>85</v>
      </c>
      <c r="R4708" t="s">
        <v>121</v>
      </c>
      <c r="S4708" t="s">
        <v>61</v>
      </c>
      <c r="T4708" t="s">
        <v>61</v>
      </c>
      <c r="U4708" t="s">
        <v>61</v>
      </c>
      <c r="V4708" t="s">
        <v>61</v>
      </c>
      <c r="W4708" t="s">
        <v>57</v>
      </c>
      <c r="X4708" t="s">
        <v>61</v>
      </c>
      <c r="Y4708" t="s">
        <v>61</v>
      </c>
      <c r="Z4708" t="s">
        <v>57</v>
      </c>
      <c r="AA4708" t="s">
        <v>64</v>
      </c>
      <c r="AB4708" t="s">
        <v>57</v>
      </c>
      <c r="AC4708" t="s">
        <v>87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66</v>
      </c>
      <c r="AM4708">
        <v>0</v>
      </c>
      <c r="AN4708">
        <v>1</v>
      </c>
      <c r="AO4708">
        <v>0</v>
      </c>
      <c r="AP4708" t="s">
        <v>91</v>
      </c>
      <c r="AQ4708" t="s">
        <v>104</v>
      </c>
      <c r="AR4708" t="s">
        <v>93</v>
      </c>
      <c r="AS4708">
        <v>2</v>
      </c>
      <c r="AT4708">
        <v>24492</v>
      </c>
      <c r="AU4708">
        <v>1</v>
      </c>
      <c r="AV4708">
        <v>0</v>
      </c>
      <c r="AW4708">
        <v>1</v>
      </c>
      <c r="AX4708">
        <v>0</v>
      </c>
      <c r="AY4708">
        <v>1</v>
      </c>
      <c r="AZ4708" t="s">
        <v>94</v>
      </c>
      <c r="BA4708">
        <v>6</v>
      </c>
      <c r="BB4708" t="s">
        <v>95</v>
      </c>
      <c r="BC4708">
        <v>1</v>
      </c>
    </row>
    <row r="4709" spans="1:55">
      <c r="A4709" t="s">
        <v>8831</v>
      </c>
      <c r="B4709" t="s">
        <v>73</v>
      </c>
      <c r="C4709">
        <v>39</v>
      </c>
      <c r="D4709" t="s">
        <v>57</v>
      </c>
      <c r="E4709">
        <v>0</v>
      </c>
      <c r="F4709" t="s">
        <v>999</v>
      </c>
      <c r="G4709">
        <v>95451</v>
      </c>
      <c r="H4709">
        <v>38.93496</v>
      </c>
      <c r="I4709">
        <v>-122.792243</v>
      </c>
      <c r="J4709">
        <v>10</v>
      </c>
      <c r="K4709">
        <v>72</v>
      </c>
      <c r="L4709" t="s">
        <v>59</v>
      </c>
      <c r="M4709" t="s">
        <v>57</v>
      </c>
      <c r="N4709" t="s">
        <v>8832</v>
      </c>
      <c r="O4709" t="s">
        <v>57</v>
      </c>
      <c r="P4709" t="s">
        <v>57</v>
      </c>
      <c r="Q4709" t="s">
        <v>62</v>
      </c>
      <c r="R4709" t="s">
        <v>63</v>
      </c>
      <c r="S4709" t="s">
        <v>61</v>
      </c>
      <c r="T4709" t="s">
        <v>57</v>
      </c>
      <c r="U4709" t="s">
        <v>57</v>
      </c>
      <c r="V4709" t="s">
        <v>57</v>
      </c>
      <c r="W4709" t="s">
        <v>57</v>
      </c>
      <c r="X4709" t="s">
        <v>57</v>
      </c>
      <c r="Y4709" t="s">
        <v>57</v>
      </c>
      <c r="Z4709" t="s">
        <v>57</v>
      </c>
      <c r="AA4709" t="s">
        <v>122</v>
      </c>
      <c r="AB4709" t="s">
        <v>57</v>
      </c>
      <c r="AC4709" t="s">
        <v>65</v>
      </c>
      <c r="AD4709">
        <v>85.45</v>
      </c>
      <c r="AE4709">
        <v>6227.5</v>
      </c>
      <c r="AF4709">
        <v>0</v>
      </c>
      <c r="AG4709">
        <v>0</v>
      </c>
      <c r="AH4709">
        <v>2242.8</v>
      </c>
      <c r="AI4709">
        <v>8470.299999999999</v>
      </c>
      <c r="AJ4709" t="s">
        <v>66</v>
      </c>
      <c r="AM4709">
        <v>0</v>
      </c>
      <c r="AN4709">
        <v>1</v>
      </c>
      <c r="AO4709">
        <v>0</v>
      </c>
      <c r="AP4709" t="s">
        <v>123</v>
      </c>
      <c r="AQ4709" t="s">
        <v>68</v>
      </c>
      <c r="AR4709" t="s">
        <v>93</v>
      </c>
      <c r="AS4709">
        <v>7</v>
      </c>
      <c r="AT4709">
        <v>9902</v>
      </c>
      <c r="AU4709">
        <v>1</v>
      </c>
      <c r="AV4709">
        <v>0</v>
      </c>
      <c r="AW4709">
        <v>1</v>
      </c>
      <c r="AX4709">
        <v>0</v>
      </c>
      <c r="AY4709">
        <v>6</v>
      </c>
      <c r="AZ4709" t="s">
        <v>125</v>
      </c>
      <c r="BA4709">
        <v>1</v>
      </c>
      <c r="BB4709" t="s">
        <v>71</v>
      </c>
      <c r="BC4709">
        <v>4</v>
      </c>
    </row>
    <row r="4710" spans="1:55">
      <c r="A4710" t="s">
        <v>8833</v>
      </c>
      <c r="B4710" t="s">
        <v>73</v>
      </c>
      <c r="C4710">
        <v>47</v>
      </c>
      <c r="D4710" t="s">
        <v>61</v>
      </c>
      <c r="E4710">
        <v>0</v>
      </c>
      <c r="F4710" t="s">
        <v>1559</v>
      </c>
      <c r="G4710">
        <v>95776</v>
      </c>
      <c r="H4710">
        <v>38.694081</v>
      </c>
      <c r="I4710">
        <v>-121.694431</v>
      </c>
      <c r="J4710">
        <v>0</v>
      </c>
      <c r="K4710">
        <v>5</v>
      </c>
      <c r="L4710" t="s">
        <v>83</v>
      </c>
      <c r="M4710" t="s">
        <v>57</v>
      </c>
      <c r="N4710" t="s">
        <v>3962</v>
      </c>
      <c r="O4710" t="s">
        <v>61</v>
      </c>
      <c r="P4710" t="s">
        <v>57</v>
      </c>
      <c r="Q4710" t="s">
        <v>135</v>
      </c>
      <c r="R4710" t="s">
        <v>318</v>
      </c>
      <c r="S4710" t="s">
        <v>61</v>
      </c>
      <c r="T4710" t="s">
        <v>61</v>
      </c>
      <c r="U4710" t="s">
        <v>61</v>
      </c>
      <c r="V4710" t="s">
        <v>57</v>
      </c>
      <c r="W4710" t="s">
        <v>61</v>
      </c>
      <c r="X4710" t="s">
        <v>61</v>
      </c>
      <c r="Y4710" t="s">
        <v>61</v>
      </c>
      <c r="Z4710" t="s">
        <v>57</v>
      </c>
      <c r="AA4710" t="s">
        <v>77</v>
      </c>
      <c r="AB4710" t="s">
        <v>57</v>
      </c>
      <c r="AC4710" t="s">
        <v>87</v>
      </c>
      <c r="AD4710">
        <v>49.2</v>
      </c>
      <c r="AE4710">
        <v>216.9</v>
      </c>
      <c r="AF4710">
        <v>0</v>
      </c>
      <c r="AG4710">
        <v>0</v>
      </c>
      <c r="AH4710">
        <v>36.55</v>
      </c>
      <c r="AI4710">
        <v>253.45</v>
      </c>
      <c r="AJ4710" t="s">
        <v>88</v>
      </c>
      <c r="AK4710" t="s">
        <v>89</v>
      </c>
      <c r="AL4710" t="s">
        <v>356</v>
      </c>
      <c r="AM4710">
        <v>1</v>
      </c>
      <c r="AN4710">
        <v>0</v>
      </c>
      <c r="AO4710">
        <v>0</v>
      </c>
      <c r="AP4710" t="s">
        <v>91</v>
      </c>
      <c r="AQ4710" t="s">
        <v>78</v>
      </c>
      <c r="AR4710" t="s">
        <v>137</v>
      </c>
      <c r="AS4710">
        <v>2</v>
      </c>
      <c r="AT4710">
        <v>15022</v>
      </c>
      <c r="AU4710">
        <v>1</v>
      </c>
      <c r="AV4710">
        <v>1</v>
      </c>
      <c r="AW4710">
        <v>0</v>
      </c>
      <c r="AX4710">
        <v>49.2</v>
      </c>
      <c r="AY4710">
        <v>1</v>
      </c>
      <c r="AZ4710" t="s">
        <v>94</v>
      </c>
      <c r="BA4710">
        <v>8</v>
      </c>
      <c r="BB4710" t="s">
        <v>95</v>
      </c>
      <c r="BC4710">
        <v>1</v>
      </c>
    </row>
    <row r="4711" spans="1:55">
      <c r="A4711" t="s">
        <v>8834</v>
      </c>
      <c r="B4711" t="s">
        <v>56</v>
      </c>
      <c r="C4711">
        <v>23</v>
      </c>
      <c r="D4711" t="s">
        <v>61</v>
      </c>
      <c r="E4711">
        <v>0</v>
      </c>
      <c r="F4711" t="s">
        <v>252</v>
      </c>
      <c r="G4711">
        <v>92127</v>
      </c>
      <c r="H4711">
        <v>33.017518</v>
      </c>
      <c r="I4711">
        <v>-117.118456</v>
      </c>
      <c r="J4711">
        <v>0</v>
      </c>
      <c r="K4711">
        <v>23</v>
      </c>
      <c r="L4711" t="s">
        <v>59</v>
      </c>
      <c r="M4711" t="s">
        <v>57</v>
      </c>
      <c r="N4711" t="s">
        <v>8835</v>
      </c>
      <c r="O4711" t="s">
        <v>61</v>
      </c>
      <c r="P4711" t="s">
        <v>57</v>
      </c>
      <c r="Q4711" t="s">
        <v>85</v>
      </c>
      <c r="R4711" t="s">
        <v>618</v>
      </c>
      <c r="S4711" t="s">
        <v>61</v>
      </c>
      <c r="T4711" t="s">
        <v>57</v>
      </c>
      <c r="U4711" t="s">
        <v>57</v>
      </c>
      <c r="V4711" t="s">
        <v>57</v>
      </c>
      <c r="W4711" t="s">
        <v>61</v>
      </c>
      <c r="X4711" t="s">
        <v>61</v>
      </c>
      <c r="Y4711" t="s">
        <v>61</v>
      </c>
      <c r="Z4711" t="s">
        <v>57</v>
      </c>
      <c r="AA4711" t="s">
        <v>77</v>
      </c>
      <c r="AB4711" t="s">
        <v>61</v>
      </c>
      <c r="AC4711" t="s">
        <v>87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66</v>
      </c>
      <c r="AM4711">
        <v>0</v>
      </c>
      <c r="AN4711">
        <v>1</v>
      </c>
      <c r="AO4711">
        <v>0</v>
      </c>
      <c r="AP4711" t="s">
        <v>103</v>
      </c>
      <c r="AQ4711" t="s">
        <v>116</v>
      </c>
      <c r="AR4711" t="s">
        <v>93</v>
      </c>
      <c r="AS4711">
        <v>4</v>
      </c>
      <c r="AT4711">
        <v>20046</v>
      </c>
      <c r="AU4711">
        <v>1</v>
      </c>
      <c r="AV4711">
        <v>0</v>
      </c>
      <c r="AW4711">
        <v>1</v>
      </c>
      <c r="AX4711">
        <v>0</v>
      </c>
      <c r="AY4711">
        <v>3</v>
      </c>
      <c r="AZ4711" t="s">
        <v>106</v>
      </c>
      <c r="BA4711">
        <v>7</v>
      </c>
      <c r="BB4711" t="s">
        <v>95</v>
      </c>
      <c r="BC4711">
        <v>1</v>
      </c>
    </row>
    <row r="4712" spans="1:55">
      <c r="A4712" t="s">
        <v>8836</v>
      </c>
      <c r="B4712" t="s">
        <v>73</v>
      </c>
      <c r="C4712">
        <v>25</v>
      </c>
      <c r="D4712" t="s">
        <v>57</v>
      </c>
      <c r="E4712">
        <v>0</v>
      </c>
      <c r="F4712" t="s">
        <v>517</v>
      </c>
      <c r="G4712">
        <v>92553</v>
      </c>
      <c r="H4712">
        <v>33.923149</v>
      </c>
      <c r="I4712">
        <v>-117.244933</v>
      </c>
      <c r="J4712">
        <v>10</v>
      </c>
      <c r="K4712">
        <v>28</v>
      </c>
      <c r="L4712" t="s">
        <v>59</v>
      </c>
      <c r="M4712" t="s">
        <v>57</v>
      </c>
      <c r="N4712" t="s">
        <v>8837</v>
      </c>
      <c r="O4712" t="s">
        <v>57</v>
      </c>
      <c r="P4712" t="s">
        <v>57</v>
      </c>
      <c r="Q4712" t="s">
        <v>85</v>
      </c>
      <c r="R4712" t="s">
        <v>189</v>
      </c>
      <c r="S4712" t="s">
        <v>61</v>
      </c>
      <c r="T4712" t="s">
        <v>57</v>
      </c>
      <c r="U4712" t="s">
        <v>57</v>
      </c>
      <c r="V4712" t="s">
        <v>61</v>
      </c>
      <c r="W4712" t="s">
        <v>57</v>
      </c>
      <c r="X4712" t="s">
        <v>61</v>
      </c>
      <c r="Y4712" t="s">
        <v>61</v>
      </c>
      <c r="Z4712" t="s">
        <v>57</v>
      </c>
      <c r="AA4712" t="s">
        <v>77</v>
      </c>
      <c r="AB4712" t="s">
        <v>61</v>
      </c>
      <c r="AC4712" t="s">
        <v>65</v>
      </c>
      <c r="AD4712">
        <v>96.59999999999999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66</v>
      </c>
      <c r="AM4712">
        <v>0</v>
      </c>
      <c r="AN4712">
        <v>1</v>
      </c>
      <c r="AO4712">
        <v>0</v>
      </c>
      <c r="AP4712" t="s">
        <v>164</v>
      </c>
      <c r="AQ4712" t="s">
        <v>116</v>
      </c>
      <c r="AR4712" t="s">
        <v>105</v>
      </c>
      <c r="AS4712">
        <v>4</v>
      </c>
      <c r="AT4712">
        <v>61205</v>
      </c>
      <c r="AU4712">
        <v>1</v>
      </c>
      <c r="AV4712">
        <v>0</v>
      </c>
      <c r="AW4712">
        <v>1</v>
      </c>
      <c r="AX4712">
        <v>0</v>
      </c>
      <c r="AY4712">
        <v>4</v>
      </c>
      <c r="AZ4712" t="s">
        <v>165</v>
      </c>
      <c r="BA4712">
        <v>6</v>
      </c>
      <c r="BB4712" t="s">
        <v>95</v>
      </c>
      <c r="BC4712">
        <v>1</v>
      </c>
    </row>
    <row r="4713" spans="1:55">
      <c r="A4713" t="s">
        <v>8838</v>
      </c>
      <c r="B4713" t="s">
        <v>56</v>
      </c>
      <c r="C4713">
        <v>59</v>
      </c>
      <c r="D4713" t="s">
        <v>61</v>
      </c>
      <c r="E4713">
        <v>0</v>
      </c>
      <c r="F4713" t="s">
        <v>5478</v>
      </c>
      <c r="G4713">
        <v>96091</v>
      </c>
      <c r="H4713">
        <v>41.081847</v>
      </c>
      <c r="I4713">
        <v>-122.700545</v>
      </c>
      <c r="J4713">
        <v>0</v>
      </c>
      <c r="K4713">
        <v>30</v>
      </c>
      <c r="L4713" t="s">
        <v>59</v>
      </c>
      <c r="M4713" t="s">
        <v>57</v>
      </c>
      <c r="N4713" t="s">
        <v>223</v>
      </c>
      <c r="O4713" t="s">
        <v>61</v>
      </c>
      <c r="P4713" t="s">
        <v>57</v>
      </c>
      <c r="Q4713" t="s">
        <v>62</v>
      </c>
      <c r="R4713" t="s">
        <v>100</v>
      </c>
      <c r="S4713" t="s">
        <v>57</v>
      </c>
      <c r="T4713" t="s">
        <v>57</v>
      </c>
      <c r="U4713" t="s">
        <v>57</v>
      </c>
      <c r="V4713" t="s">
        <v>57</v>
      </c>
      <c r="W4713" t="s">
        <v>57</v>
      </c>
      <c r="X4713" t="s">
        <v>57</v>
      </c>
      <c r="Y4713" t="s">
        <v>57</v>
      </c>
      <c r="Z4713" t="s">
        <v>61</v>
      </c>
      <c r="AA4713" t="s">
        <v>64</v>
      </c>
      <c r="AB4713" t="s">
        <v>61</v>
      </c>
      <c r="AC4713" t="s">
        <v>87</v>
      </c>
      <c r="AD4713">
        <v>85.34999999999999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88</v>
      </c>
      <c r="AK4713" t="s">
        <v>89</v>
      </c>
      <c r="AL4713" t="s">
        <v>181</v>
      </c>
      <c r="AM4713">
        <v>1</v>
      </c>
      <c r="AN4713">
        <v>0</v>
      </c>
      <c r="AO4713">
        <v>0</v>
      </c>
      <c r="AP4713" t="s">
        <v>164</v>
      </c>
      <c r="AQ4713" t="s">
        <v>92</v>
      </c>
      <c r="AR4713" t="s">
        <v>93</v>
      </c>
      <c r="AS4713">
        <v>7</v>
      </c>
      <c r="AT4713">
        <v>734</v>
      </c>
      <c r="AU4713">
        <v>1</v>
      </c>
      <c r="AV4713">
        <v>1</v>
      </c>
      <c r="AW4713">
        <v>0</v>
      </c>
      <c r="AX4713">
        <v>85.34999999999999</v>
      </c>
      <c r="AY4713">
        <v>4</v>
      </c>
      <c r="AZ4713" t="s">
        <v>165</v>
      </c>
      <c r="BA4713">
        <v>2</v>
      </c>
      <c r="BB4713" t="s">
        <v>126</v>
      </c>
      <c r="BC4713">
        <v>3</v>
      </c>
    </row>
    <row r="4714" spans="1:55">
      <c r="A4714" t="s">
        <v>8839</v>
      </c>
      <c r="B4714" t="s">
        <v>56</v>
      </c>
      <c r="C4714">
        <v>22</v>
      </c>
      <c r="D4714" t="s">
        <v>57</v>
      </c>
      <c r="E4714">
        <v>1</v>
      </c>
      <c r="F4714" t="s">
        <v>377</v>
      </c>
      <c r="G4714">
        <v>91744</v>
      </c>
      <c r="H4714">
        <v>34.031441</v>
      </c>
      <c r="I4714">
        <v>-117.936436</v>
      </c>
      <c r="J4714">
        <v>1</v>
      </c>
      <c r="K4714">
        <v>5</v>
      </c>
      <c r="L4714" t="s">
        <v>59</v>
      </c>
      <c r="M4714" t="s">
        <v>61</v>
      </c>
      <c r="N4714" t="s">
        <v>143</v>
      </c>
      <c r="O4714" t="s">
        <v>143</v>
      </c>
      <c r="P4714" t="s">
        <v>57</v>
      </c>
      <c r="Q4714" t="s">
        <v>135</v>
      </c>
      <c r="R4714" t="s">
        <v>147</v>
      </c>
      <c r="S4714" t="s">
        <v>61</v>
      </c>
      <c r="T4714" t="s">
        <v>57</v>
      </c>
      <c r="U4714" t="s">
        <v>61</v>
      </c>
      <c r="V4714" t="s">
        <v>61</v>
      </c>
      <c r="W4714" t="s">
        <v>61</v>
      </c>
      <c r="X4714" t="s">
        <v>61</v>
      </c>
      <c r="Y4714" t="s">
        <v>61</v>
      </c>
      <c r="Z4714" t="s">
        <v>57</v>
      </c>
      <c r="AA4714" t="s">
        <v>77</v>
      </c>
      <c r="AB4714" t="s">
        <v>57</v>
      </c>
      <c r="AC4714" t="s">
        <v>87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66</v>
      </c>
      <c r="AM4714">
        <v>0</v>
      </c>
      <c r="AN4714">
        <v>1</v>
      </c>
      <c r="AO4714">
        <v>0</v>
      </c>
      <c r="AP4714" t="s">
        <v>91</v>
      </c>
      <c r="AQ4714" t="s">
        <v>116</v>
      </c>
      <c r="AR4714" t="s">
        <v>137</v>
      </c>
      <c r="AS4714">
        <v>2</v>
      </c>
      <c r="AT4714">
        <v>84965</v>
      </c>
      <c r="AU4714">
        <v>1</v>
      </c>
      <c r="AV4714">
        <v>0</v>
      </c>
      <c r="AW4714">
        <v>1</v>
      </c>
      <c r="AX4714">
        <v>0</v>
      </c>
      <c r="AY4714">
        <v>1</v>
      </c>
      <c r="AZ4714" t="s">
        <v>94</v>
      </c>
      <c r="BA4714">
        <v>6</v>
      </c>
      <c r="BB4714" t="s">
        <v>95</v>
      </c>
      <c r="BC4714">
        <v>1</v>
      </c>
    </row>
    <row r="4715" spans="1:55">
      <c r="A4715" t="s">
        <v>8840</v>
      </c>
      <c r="B4715" t="s">
        <v>56</v>
      </c>
      <c r="C4715">
        <v>61</v>
      </c>
      <c r="D4715" t="s">
        <v>61</v>
      </c>
      <c r="E4715">
        <v>0</v>
      </c>
      <c r="F4715" t="s">
        <v>2081</v>
      </c>
      <c r="G4715">
        <v>94580</v>
      </c>
      <c r="H4715">
        <v>37.676249</v>
      </c>
      <c r="I4715">
        <v>-122.132415</v>
      </c>
      <c r="J4715">
        <v>0</v>
      </c>
      <c r="K4715">
        <v>34</v>
      </c>
      <c r="L4715" t="s">
        <v>216</v>
      </c>
      <c r="M4715" t="s">
        <v>57</v>
      </c>
      <c r="N4715" t="s">
        <v>8841</v>
      </c>
      <c r="O4715" t="s">
        <v>61</v>
      </c>
      <c r="P4715" t="s">
        <v>57</v>
      </c>
      <c r="Q4715" t="s">
        <v>85</v>
      </c>
      <c r="R4715" t="s">
        <v>136</v>
      </c>
      <c r="S4715" t="s">
        <v>61</v>
      </c>
      <c r="T4715" t="s">
        <v>61</v>
      </c>
      <c r="U4715" t="s">
        <v>61</v>
      </c>
      <c r="V4715" t="s">
        <v>61</v>
      </c>
      <c r="W4715" t="s">
        <v>61</v>
      </c>
      <c r="X4715" t="s">
        <v>61</v>
      </c>
      <c r="Y4715" t="s">
        <v>61</v>
      </c>
      <c r="Z4715" t="s">
        <v>57</v>
      </c>
      <c r="AA4715" t="s">
        <v>77</v>
      </c>
      <c r="AB4715" t="s">
        <v>57</v>
      </c>
      <c r="AC4715" t="s">
        <v>65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88</v>
      </c>
      <c r="AK4715" t="s">
        <v>89</v>
      </c>
      <c r="AL4715" t="s">
        <v>356</v>
      </c>
      <c r="AM4715">
        <v>1</v>
      </c>
      <c r="AN4715">
        <v>0</v>
      </c>
      <c r="AO4715">
        <v>0</v>
      </c>
      <c r="AP4715" t="s">
        <v>164</v>
      </c>
      <c r="AQ4715" t="s">
        <v>124</v>
      </c>
      <c r="AR4715" t="s">
        <v>93</v>
      </c>
      <c r="AS4715">
        <v>1</v>
      </c>
      <c r="AT4715">
        <v>26240</v>
      </c>
      <c r="AU4715">
        <v>1</v>
      </c>
      <c r="AV4715">
        <v>1</v>
      </c>
      <c r="AW4715">
        <v>0</v>
      </c>
      <c r="AX4715">
        <v>70</v>
      </c>
      <c r="AY4715">
        <v>4</v>
      </c>
      <c r="AZ4715" t="s">
        <v>165</v>
      </c>
      <c r="BA4715">
        <v>7</v>
      </c>
      <c r="BB4715" t="s">
        <v>95</v>
      </c>
      <c r="BC4715">
        <v>1</v>
      </c>
    </row>
    <row r="4716" spans="1:55">
      <c r="A4716" t="s">
        <v>8842</v>
      </c>
      <c r="B4716" t="s">
        <v>73</v>
      </c>
      <c r="C4716">
        <v>40</v>
      </c>
      <c r="D4716" t="s">
        <v>57</v>
      </c>
      <c r="E4716">
        <v>1</v>
      </c>
      <c r="F4716" t="s">
        <v>801</v>
      </c>
      <c r="G4716">
        <v>95228</v>
      </c>
      <c r="H4716">
        <v>37.943954</v>
      </c>
      <c r="I4716">
        <v>-120.67108</v>
      </c>
      <c r="J4716">
        <v>10</v>
      </c>
      <c r="K4716">
        <v>2</v>
      </c>
      <c r="L4716" t="s">
        <v>83</v>
      </c>
      <c r="M4716" t="s">
        <v>57</v>
      </c>
      <c r="N4716" t="s">
        <v>4912</v>
      </c>
      <c r="O4716" t="s">
        <v>61</v>
      </c>
      <c r="P4716" t="s">
        <v>57</v>
      </c>
      <c r="Q4716" t="s">
        <v>85</v>
      </c>
      <c r="R4716" t="s">
        <v>586</v>
      </c>
      <c r="S4716" t="s">
        <v>57</v>
      </c>
      <c r="T4716" t="s">
        <v>61</v>
      </c>
      <c r="U4716" t="s">
        <v>61</v>
      </c>
      <c r="V4716" t="s">
        <v>61</v>
      </c>
      <c r="W4716" t="s">
        <v>57</v>
      </c>
      <c r="X4716" t="s">
        <v>57</v>
      </c>
      <c r="Y4716" t="s">
        <v>57</v>
      </c>
      <c r="Z4716" t="s">
        <v>57</v>
      </c>
      <c r="AA4716" t="s">
        <v>77</v>
      </c>
      <c r="AB4716" t="s">
        <v>61</v>
      </c>
      <c r="AC4716" t="s">
        <v>87</v>
      </c>
      <c r="AD4716">
        <v>97.09999999999999</v>
      </c>
      <c r="AE4716">
        <v>184.15</v>
      </c>
      <c r="AF4716">
        <v>0</v>
      </c>
      <c r="AG4716">
        <v>0</v>
      </c>
      <c r="AH4716">
        <v>78.7</v>
      </c>
      <c r="AI4716">
        <v>262.85</v>
      </c>
      <c r="AJ4716" t="s">
        <v>170</v>
      </c>
      <c r="AM4716">
        <v>0</v>
      </c>
      <c r="AN4716">
        <v>0</v>
      </c>
      <c r="AO4716">
        <v>0</v>
      </c>
      <c r="AP4716" t="s">
        <v>91</v>
      </c>
      <c r="AQ4716" t="s">
        <v>78</v>
      </c>
      <c r="AR4716" t="s">
        <v>105</v>
      </c>
      <c r="AS4716">
        <v>5</v>
      </c>
      <c r="AT4716">
        <v>2633</v>
      </c>
      <c r="AU4716">
        <v>0</v>
      </c>
      <c r="AX4716">
        <v>0</v>
      </c>
      <c r="AY4716">
        <v>1</v>
      </c>
      <c r="AZ4716" t="s">
        <v>94</v>
      </c>
      <c r="BA4716">
        <v>8</v>
      </c>
      <c r="BB4716" t="s">
        <v>95</v>
      </c>
      <c r="BC4716">
        <v>1</v>
      </c>
    </row>
    <row r="4717" spans="1:55">
      <c r="A4717" t="s">
        <v>8843</v>
      </c>
      <c r="B4717" t="s">
        <v>56</v>
      </c>
      <c r="C4717">
        <v>76</v>
      </c>
      <c r="D4717" t="s">
        <v>61</v>
      </c>
      <c r="E4717">
        <v>0</v>
      </c>
      <c r="F4717" t="s">
        <v>1471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59</v>
      </c>
      <c r="M4717" t="s">
        <v>57</v>
      </c>
      <c r="N4717" t="s">
        <v>8844</v>
      </c>
      <c r="O4717" t="s">
        <v>61</v>
      </c>
      <c r="P4717" t="s">
        <v>57</v>
      </c>
      <c r="Q4717" t="s">
        <v>85</v>
      </c>
      <c r="R4717" t="s">
        <v>275</v>
      </c>
      <c r="S4717" t="s">
        <v>57</v>
      </c>
      <c r="T4717" t="s">
        <v>57</v>
      </c>
      <c r="U4717" t="s">
        <v>61</v>
      </c>
      <c r="V4717" t="s">
        <v>61</v>
      </c>
      <c r="W4717" t="s">
        <v>61</v>
      </c>
      <c r="X4717" t="s">
        <v>61</v>
      </c>
      <c r="Y4717" t="s">
        <v>61</v>
      </c>
      <c r="Z4717" t="s">
        <v>61</v>
      </c>
      <c r="AA4717" t="s">
        <v>77</v>
      </c>
      <c r="AB4717" t="s">
        <v>61</v>
      </c>
      <c r="AC4717" t="s">
        <v>87</v>
      </c>
      <c r="AD4717">
        <v>78.84999999999999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66</v>
      </c>
      <c r="AM4717">
        <v>0</v>
      </c>
      <c r="AN4717">
        <v>1</v>
      </c>
      <c r="AO4717">
        <v>0</v>
      </c>
      <c r="AP4717" t="s">
        <v>103</v>
      </c>
      <c r="AQ4717" t="s">
        <v>104</v>
      </c>
      <c r="AR4717" t="s">
        <v>93</v>
      </c>
      <c r="AS4717">
        <v>2</v>
      </c>
      <c r="AT4717">
        <v>24502</v>
      </c>
      <c r="AU4717">
        <v>1</v>
      </c>
      <c r="AV4717">
        <v>0</v>
      </c>
      <c r="AW4717">
        <v>1</v>
      </c>
      <c r="AX4717">
        <v>0</v>
      </c>
      <c r="AY4717">
        <v>3</v>
      </c>
      <c r="AZ4717" t="s">
        <v>106</v>
      </c>
      <c r="BA4717">
        <v>7</v>
      </c>
      <c r="BB4717" t="s">
        <v>95</v>
      </c>
      <c r="BC4717">
        <v>1</v>
      </c>
    </row>
    <row r="4718" spans="1:55">
      <c r="A4718" t="s">
        <v>8845</v>
      </c>
      <c r="B4718" t="s">
        <v>73</v>
      </c>
      <c r="C4718">
        <v>77</v>
      </c>
      <c r="D4718" t="s">
        <v>57</v>
      </c>
      <c r="E4718">
        <v>0</v>
      </c>
      <c r="F4718" t="s">
        <v>128</v>
      </c>
      <c r="G4718">
        <v>94558</v>
      </c>
      <c r="H4718">
        <v>38.489789</v>
      </c>
      <c r="I4718">
        <v>-122.27011</v>
      </c>
      <c r="J4718">
        <v>1</v>
      </c>
      <c r="K4718">
        <v>62</v>
      </c>
      <c r="L4718" t="s">
        <v>59</v>
      </c>
      <c r="M4718" t="s">
        <v>57</v>
      </c>
      <c r="N4718" t="s">
        <v>922</v>
      </c>
      <c r="O4718" t="s">
        <v>57</v>
      </c>
      <c r="P4718" t="s">
        <v>57</v>
      </c>
      <c r="Q4718" t="s">
        <v>85</v>
      </c>
      <c r="R4718" t="s">
        <v>63</v>
      </c>
      <c r="S4718" t="s">
        <v>61</v>
      </c>
      <c r="T4718" t="s">
        <v>57</v>
      </c>
      <c r="U4718" t="s">
        <v>57</v>
      </c>
      <c r="V4718" t="s">
        <v>61</v>
      </c>
      <c r="W4718" t="s">
        <v>57</v>
      </c>
      <c r="X4718" t="s">
        <v>57</v>
      </c>
      <c r="Y4718" t="s">
        <v>57</v>
      </c>
      <c r="Z4718" t="s">
        <v>57</v>
      </c>
      <c r="AA4718" t="s">
        <v>64</v>
      </c>
      <c r="AB4718" t="s">
        <v>57</v>
      </c>
      <c r="AC4718" t="s">
        <v>87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88</v>
      </c>
      <c r="AK4718" t="s">
        <v>89</v>
      </c>
      <c r="AL4718" t="s">
        <v>90</v>
      </c>
      <c r="AM4718">
        <v>1</v>
      </c>
      <c r="AN4718">
        <v>0</v>
      </c>
      <c r="AO4718">
        <v>0</v>
      </c>
      <c r="AP4718" t="s">
        <v>123</v>
      </c>
      <c r="AQ4718" t="s">
        <v>104</v>
      </c>
      <c r="AR4718" t="s">
        <v>105</v>
      </c>
      <c r="AS4718">
        <v>6</v>
      </c>
      <c r="AT4718">
        <v>63947</v>
      </c>
      <c r="AU4718">
        <v>1</v>
      </c>
      <c r="AV4718">
        <v>1</v>
      </c>
      <c r="AW4718">
        <v>0</v>
      </c>
      <c r="AX4718">
        <v>103.75</v>
      </c>
      <c r="AY4718">
        <v>6</v>
      </c>
      <c r="AZ4718" t="s">
        <v>125</v>
      </c>
      <c r="BA4718">
        <v>3</v>
      </c>
      <c r="BB4718" t="s">
        <v>126</v>
      </c>
      <c r="BC4718">
        <v>3</v>
      </c>
    </row>
    <row r="4719" spans="1:55">
      <c r="A4719" t="s">
        <v>8846</v>
      </c>
      <c r="B4719" t="s">
        <v>73</v>
      </c>
      <c r="C4719">
        <v>74</v>
      </c>
      <c r="D4719" t="s">
        <v>57</v>
      </c>
      <c r="E4719">
        <v>0</v>
      </c>
      <c r="F4719" t="s">
        <v>6191</v>
      </c>
      <c r="G4719">
        <v>94939</v>
      </c>
      <c r="H4719">
        <v>37.937082</v>
      </c>
      <c r="I4719">
        <v>-122.532369</v>
      </c>
      <c r="J4719">
        <v>1</v>
      </c>
      <c r="K4719">
        <v>53</v>
      </c>
      <c r="L4719" t="s">
        <v>59</v>
      </c>
      <c r="M4719" t="s">
        <v>57</v>
      </c>
      <c r="N4719" t="s">
        <v>2284</v>
      </c>
      <c r="O4719" t="s">
        <v>57</v>
      </c>
      <c r="P4719" t="s">
        <v>57</v>
      </c>
      <c r="Q4719" t="s">
        <v>85</v>
      </c>
      <c r="R4719" t="s">
        <v>250</v>
      </c>
      <c r="S4719" t="s">
        <v>61</v>
      </c>
      <c r="T4719" t="s">
        <v>57</v>
      </c>
      <c r="U4719" t="s">
        <v>57</v>
      </c>
      <c r="V4719" t="s">
        <v>61</v>
      </c>
      <c r="W4719" t="s">
        <v>57</v>
      </c>
      <c r="X4719" t="s">
        <v>57</v>
      </c>
      <c r="Y4719" t="s">
        <v>61</v>
      </c>
      <c r="Z4719" t="s">
        <v>57</v>
      </c>
      <c r="AA4719" t="s">
        <v>77</v>
      </c>
      <c r="AB4719" t="s">
        <v>57</v>
      </c>
      <c r="AC4719" t="s">
        <v>87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88</v>
      </c>
      <c r="AK4719" t="s">
        <v>89</v>
      </c>
      <c r="AL4719" t="s">
        <v>90</v>
      </c>
      <c r="AM4719">
        <v>1</v>
      </c>
      <c r="AN4719">
        <v>0</v>
      </c>
      <c r="AO4719">
        <v>0</v>
      </c>
      <c r="AP4719" t="s">
        <v>123</v>
      </c>
      <c r="AQ4719" t="s">
        <v>104</v>
      </c>
      <c r="AR4719" t="s">
        <v>105</v>
      </c>
      <c r="AS4719">
        <v>5</v>
      </c>
      <c r="AT4719">
        <v>6773</v>
      </c>
      <c r="AU4719">
        <v>1</v>
      </c>
      <c r="AV4719">
        <v>1</v>
      </c>
      <c r="AW4719">
        <v>0</v>
      </c>
      <c r="AX4719">
        <v>103.85</v>
      </c>
      <c r="AY4719">
        <v>6</v>
      </c>
      <c r="AZ4719" t="s">
        <v>125</v>
      </c>
      <c r="BA4719">
        <v>6</v>
      </c>
      <c r="BB4719" t="s">
        <v>95</v>
      </c>
      <c r="BC4719">
        <v>1</v>
      </c>
    </row>
    <row r="4720" spans="1:55">
      <c r="A4720" t="s">
        <v>8847</v>
      </c>
      <c r="B4720" t="s">
        <v>56</v>
      </c>
      <c r="C4720">
        <v>19</v>
      </c>
      <c r="D4720" t="s">
        <v>61</v>
      </c>
      <c r="E4720">
        <v>0</v>
      </c>
      <c r="F4720" t="s">
        <v>4036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59</v>
      </c>
      <c r="M4720" t="s">
        <v>57</v>
      </c>
      <c r="N4720" t="s">
        <v>4870</v>
      </c>
      <c r="O4720" t="s">
        <v>57</v>
      </c>
      <c r="P4720" t="s">
        <v>57</v>
      </c>
      <c r="Q4720" t="s">
        <v>85</v>
      </c>
      <c r="R4720" t="s">
        <v>254</v>
      </c>
      <c r="S4720" t="s">
        <v>61</v>
      </c>
      <c r="T4720" t="s">
        <v>57</v>
      </c>
      <c r="U4720" t="s">
        <v>57</v>
      </c>
      <c r="V4720" t="s">
        <v>57</v>
      </c>
      <c r="W4720" t="s">
        <v>57</v>
      </c>
      <c r="X4720" t="s">
        <v>57</v>
      </c>
      <c r="Y4720" t="s">
        <v>57</v>
      </c>
      <c r="Z4720" t="s">
        <v>57</v>
      </c>
      <c r="AA4720" t="s">
        <v>64</v>
      </c>
      <c r="AB4720" t="s">
        <v>61</v>
      </c>
      <c r="AC4720" t="s">
        <v>65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66</v>
      </c>
      <c r="AM4720">
        <v>0</v>
      </c>
      <c r="AN4720">
        <v>1</v>
      </c>
      <c r="AO4720">
        <v>0</v>
      </c>
      <c r="AP4720" t="s">
        <v>164</v>
      </c>
      <c r="AQ4720" t="s">
        <v>116</v>
      </c>
      <c r="AR4720" t="s">
        <v>105</v>
      </c>
      <c r="AS4720">
        <v>7</v>
      </c>
      <c r="AT4720">
        <v>37364</v>
      </c>
      <c r="AU4720">
        <v>1</v>
      </c>
      <c r="AV4720">
        <v>0</v>
      </c>
      <c r="AW4720">
        <v>1</v>
      </c>
      <c r="AX4720">
        <v>0</v>
      </c>
      <c r="AY4720">
        <v>4</v>
      </c>
      <c r="AZ4720" t="s">
        <v>165</v>
      </c>
      <c r="BA4720">
        <v>4</v>
      </c>
      <c r="BB4720" t="s">
        <v>80</v>
      </c>
      <c r="BC4720">
        <v>2</v>
      </c>
    </row>
    <row r="4721" spans="1:55">
      <c r="A4721" t="s">
        <v>8848</v>
      </c>
      <c r="B4721" t="s">
        <v>73</v>
      </c>
      <c r="C4721">
        <v>30</v>
      </c>
      <c r="D4721" t="s">
        <v>57</v>
      </c>
      <c r="E4721">
        <v>3</v>
      </c>
      <c r="F4721" t="s">
        <v>695</v>
      </c>
      <c r="G4721">
        <v>92410</v>
      </c>
      <c r="H4721">
        <v>34.106922</v>
      </c>
      <c r="I4721">
        <v>-117.297553</v>
      </c>
      <c r="J4721">
        <v>4</v>
      </c>
      <c r="K4721">
        <v>16</v>
      </c>
      <c r="L4721" t="s">
        <v>98</v>
      </c>
      <c r="M4721" t="s">
        <v>57</v>
      </c>
      <c r="N4721" t="s">
        <v>8849</v>
      </c>
      <c r="O4721" t="s">
        <v>61</v>
      </c>
      <c r="P4721" t="s">
        <v>61</v>
      </c>
      <c r="Q4721" t="s">
        <v>143</v>
      </c>
      <c r="R4721" t="s">
        <v>143</v>
      </c>
      <c r="S4721" t="s">
        <v>143</v>
      </c>
      <c r="T4721" t="s">
        <v>143</v>
      </c>
      <c r="U4721" t="s">
        <v>143</v>
      </c>
      <c r="V4721" t="s">
        <v>143</v>
      </c>
      <c r="W4721" t="s">
        <v>143</v>
      </c>
      <c r="X4721" t="s">
        <v>143</v>
      </c>
      <c r="Y4721" t="s">
        <v>143</v>
      </c>
      <c r="Z4721" t="s">
        <v>143</v>
      </c>
      <c r="AA4721" t="s">
        <v>77</v>
      </c>
      <c r="AB4721" t="s">
        <v>61</v>
      </c>
      <c r="AC4721" t="s">
        <v>87</v>
      </c>
      <c r="AD4721">
        <v>20.15</v>
      </c>
      <c r="AE4721">
        <v>341.35</v>
      </c>
      <c r="AF4721">
        <v>0</v>
      </c>
      <c r="AG4721">
        <v>0</v>
      </c>
      <c r="AH4721">
        <v>616.8</v>
      </c>
      <c r="AI4721">
        <v>958.15</v>
      </c>
      <c r="AJ4721" t="s">
        <v>66</v>
      </c>
      <c r="AM4721">
        <v>0</v>
      </c>
      <c r="AN4721">
        <v>1</v>
      </c>
      <c r="AO4721">
        <v>0</v>
      </c>
      <c r="AP4721" t="s">
        <v>103</v>
      </c>
      <c r="AQ4721" t="s">
        <v>68</v>
      </c>
      <c r="AR4721" t="s">
        <v>182</v>
      </c>
      <c r="AT4721">
        <v>44556</v>
      </c>
      <c r="AU4721">
        <v>1</v>
      </c>
      <c r="AV4721">
        <v>0</v>
      </c>
      <c r="AW4721">
        <v>1</v>
      </c>
      <c r="AX4721">
        <v>0</v>
      </c>
      <c r="AY4721">
        <v>3</v>
      </c>
      <c r="AZ4721" t="s">
        <v>106</v>
      </c>
      <c r="BA4721">
        <v>3</v>
      </c>
      <c r="BB4721" t="s">
        <v>126</v>
      </c>
      <c r="BC4721">
        <v>3</v>
      </c>
    </row>
    <row r="4722" spans="1:55">
      <c r="A4722" t="s">
        <v>8850</v>
      </c>
      <c r="B4722" t="s">
        <v>56</v>
      </c>
      <c r="C4722">
        <v>43</v>
      </c>
      <c r="D4722" t="s">
        <v>57</v>
      </c>
      <c r="E4722">
        <v>0</v>
      </c>
      <c r="F4722" t="s">
        <v>344</v>
      </c>
      <c r="G4722">
        <v>93428</v>
      </c>
      <c r="H4722">
        <v>35.591387</v>
      </c>
      <c r="I4722">
        <v>-121.032256</v>
      </c>
      <c r="J4722">
        <v>1</v>
      </c>
      <c r="K4722">
        <v>72</v>
      </c>
      <c r="L4722" t="s">
        <v>119</v>
      </c>
      <c r="M4722" t="s">
        <v>57</v>
      </c>
      <c r="N4722" t="s">
        <v>7582</v>
      </c>
      <c r="O4722" t="s">
        <v>57</v>
      </c>
      <c r="P4722" t="s">
        <v>57</v>
      </c>
      <c r="Q4722" t="s">
        <v>85</v>
      </c>
      <c r="R4722" t="s">
        <v>423</v>
      </c>
      <c r="S4722" t="s">
        <v>57</v>
      </c>
      <c r="T4722" t="s">
        <v>57</v>
      </c>
      <c r="U4722" t="s">
        <v>57</v>
      </c>
      <c r="V4722" t="s">
        <v>57</v>
      </c>
      <c r="W4722" t="s">
        <v>57</v>
      </c>
      <c r="X4722" t="s">
        <v>57</v>
      </c>
      <c r="Y4722" t="s">
        <v>57</v>
      </c>
      <c r="Z4722" t="s">
        <v>57</v>
      </c>
      <c r="AA4722" t="s">
        <v>122</v>
      </c>
      <c r="AB4722" t="s">
        <v>57</v>
      </c>
      <c r="AC4722" t="s">
        <v>65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66</v>
      </c>
      <c r="AM4722">
        <v>0</v>
      </c>
      <c r="AN4722">
        <v>1</v>
      </c>
      <c r="AO4722">
        <v>0</v>
      </c>
      <c r="AP4722" t="s">
        <v>123</v>
      </c>
      <c r="AQ4722" t="s">
        <v>78</v>
      </c>
      <c r="AR4722" t="s">
        <v>105</v>
      </c>
      <c r="AS4722">
        <v>8</v>
      </c>
      <c r="AT4722">
        <v>6526</v>
      </c>
      <c r="AU4722">
        <v>1</v>
      </c>
      <c r="AV4722">
        <v>0</v>
      </c>
      <c r="AW4722">
        <v>1</v>
      </c>
      <c r="AX4722">
        <v>0</v>
      </c>
      <c r="AY4722">
        <v>6</v>
      </c>
      <c r="AZ4722" t="s">
        <v>125</v>
      </c>
      <c r="BA4722">
        <v>3</v>
      </c>
      <c r="BB4722" t="s">
        <v>126</v>
      </c>
      <c r="BC4722">
        <v>3</v>
      </c>
    </row>
    <row r="4723" spans="1:55">
      <c r="A4723" t="s">
        <v>8851</v>
      </c>
      <c r="B4723" t="s">
        <v>73</v>
      </c>
      <c r="C4723">
        <v>54</v>
      </c>
      <c r="D4723" t="s">
        <v>61</v>
      </c>
      <c r="E4723">
        <v>0</v>
      </c>
      <c r="F4723" t="s">
        <v>2397</v>
      </c>
      <c r="G4723">
        <v>90746</v>
      </c>
      <c r="H4723">
        <v>33.859171</v>
      </c>
      <c r="I4723">
        <v>-118.252272</v>
      </c>
      <c r="J4723">
        <v>0</v>
      </c>
      <c r="K4723">
        <v>1</v>
      </c>
      <c r="L4723" t="s">
        <v>59</v>
      </c>
      <c r="M4723" t="s">
        <v>57</v>
      </c>
      <c r="N4723" t="s">
        <v>4551</v>
      </c>
      <c r="O4723" t="s">
        <v>61</v>
      </c>
      <c r="P4723" t="s">
        <v>57</v>
      </c>
      <c r="Q4723" t="s">
        <v>62</v>
      </c>
      <c r="R4723" t="s">
        <v>254</v>
      </c>
      <c r="S4723" t="s">
        <v>61</v>
      </c>
      <c r="T4723" t="s">
        <v>61</v>
      </c>
      <c r="U4723" t="s">
        <v>61</v>
      </c>
      <c r="V4723" t="s">
        <v>61</v>
      </c>
      <c r="W4723" t="s">
        <v>61</v>
      </c>
      <c r="X4723" t="s">
        <v>61</v>
      </c>
      <c r="Y4723" t="s">
        <v>61</v>
      </c>
      <c r="Z4723" t="s">
        <v>61</v>
      </c>
      <c r="AA4723" t="s">
        <v>77</v>
      </c>
      <c r="AB4723" t="s">
        <v>57</v>
      </c>
      <c r="AC4723" t="s">
        <v>87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170</v>
      </c>
      <c r="AM4723">
        <v>0</v>
      </c>
      <c r="AN4723">
        <v>0</v>
      </c>
      <c r="AO4723">
        <v>0</v>
      </c>
      <c r="AP4723" t="s">
        <v>91</v>
      </c>
      <c r="AQ4723" t="s">
        <v>92</v>
      </c>
      <c r="AR4723" t="s">
        <v>137</v>
      </c>
      <c r="AS4723">
        <v>0</v>
      </c>
      <c r="AT4723">
        <v>25566</v>
      </c>
      <c r="AU4723">
        <v>0</v>
      </c>
      <c r="AX4723">
        <v>0</v>
      </c>
      <c r="AY4723">
        <v>1</v>
      </c>
      <c r="AZ4723" t="s">
        <v>94</v>
      </c>
      <c r="BA4723">
        <v>8</v>
      </c>
      <c r="BB4723" t="s">
        <v>95</v>
      </c>
      <c r="BC4723">
        <v>1</v>
      </c>
    </row>
    <row r="4724" spans="1:55">
      <c r="A4724" t="s">
        <v>8852</v>
      </c>
      <c r="B4724" t="s">
        <v>73</v>
      </c>
      <c r="C4724">
        <v>27</v>
      </c>
      <c r="D4724" t="s">
        <v>57</v>
      </c>
      <c r="E4724">
        <v>0</v>
      </c>
      <c r="F4724" t="s">
        <v>3076</v>
      </c>
      <c r="G4724">
        <v>91768</v>
      </c>
      <c r="H4724">
        <v>34.067932</v>
      </c>
      <c r="I4724">
        <v>-117.785168</v>
      </c>
      <c r="J4724">
        <v>1</v>
      </c>
      <c r="K4724">
        <v>49</v>
      </c>
      <c r="L4724" t="s">
        <v>59</v>
      </c>
      <c r="M4724" t="s">
        <v>57</v>
      </c>
      <c r="N4724" t="s">
        <v>7812</v>
      </c>
      <c r="O4724" t="s">
        <v>57</v>
      </c>
      <c r="P4724" t="s">
        <v>57</v>
      </c>
      <c r="Q4724" t="s">
        <v>85</v>
      </c>
      <c r="R4724" t="s">
        <v>115</v>
      </c>
      <c r="S4724" t="s">
        <v>61</v>
      </c>
      <c r="T4724" t="s">
        <v>61</v>
      </c>
      <c r="U4724" t="s">
        <v>57</v>
      </c>
      <c r="V4724" t="s">
        <v>61</v>
      </c>
      <c r="W4724" t="s">
        <v>57</v>
      </c>
      <c r="X4724" t="s">
        <v>57</v>
      </c>
      <c r="Y4724" t="s">
        <v>57</v>
      </c>
      <c r="Z4724" t="s">
        <v>61</v>
      </c>
      <c r="AA4724" t="s">
        <v>77</v>
      </c>
      <c r="AB4724" t="s">
        <v>57</v>
      </c>
      <c r="AC4724" t="s">
        <v>87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88</v>
      </c>
      <c r="AK4724" t="s">
        <v>205</v>
      </c>
      <c r="AL4724" t="s">
        <v>329</v>
      </c>
      <c r="AM4724">
        <v>1</v>
      </c>
      <c r="AN4724">
        <v>0</v>
      </c>
      <c r="AO4724">
        <v>0</v>
      </c>
      <c r="AP4724" t="s">
        <v>123</v>
      </c>
      <c r="AQ4724" t="s">
        <v>116</v>
      </c>
      <c r="AR4724" t="s">
        <v>105</v>
      </c>
      <c r="AS4724">
        <v>4</v>
      </c>
      <c r="AT4724">
        <v>36057</v>
      </c>
      <c r="AU4724">
        <v>1</v>
      </c>
      <c r="AV4724">
        <v>1</v>
      </c>
      <c r="AW4724">
        <v>0</v>
      </c>
      <c r="AX4724">
        <v>99.8</v>
      </c>
      <c r="AY4724">
        <v>6</v>
      </c>
      <c r="AZ4724" t="s">
        <v>125</v>
      </c>
      <c r="BA4724">
        <v>6</v>
      </c>
      <c r="BB4724" t="s">
        <v>95</v>
      </c>
      <c r="BC4724">
        <v>1</v>
      </c>
    </row>
    <row r="4725" spans="1:55">
      <c r="A4725" t="s">
        <v>8853</v>
      </c>
      <c r="B4725" t="s">
        <v>73</v>
      </c>
      <c r="C4725">
        <v>54</v>
      </c>
      <c r="D4725" t="s">
        <v>57</v>
      </c>
      <c r="E4725">
        <v>2</v>
      </c>
      <c r="F4725" t="s">
        <v>6240</v>
      </c>
      <c r="G4725">
        <v>95632</v>
      </c>
      <c r="H4725">
        <v>38.274451</v>
      </c>
      <c r="I4725">
        <v>-121.259201</v>
      </c>
      <c r="J4725">
        <v>2</v>
      </c>
      <c r="K4725">
        <v>67</v>
      </c>
      <c r="L4725" t="s">
        <v>119</v>
      </c>
      <c r="M4725" t="s">
        <v>57</v>
      </c>
      <c r="N4725" t="s">
        <v>2751</v>
      </c>
      <c r="O4725" t="s">
        <v>57</v>
      </c>
      <c r="P4725" t="s">
        <v>61</v>
      </c>
      <c r="Q4725" t="s">
        <v>143</v>
      </c>
      <c r="R4725" t="s">
        <v>143</v>
      </c>
      <c r="S4725" t="s">
        <v>143</v>
      </c>
      <c r="T4725" t="s">
        <v>143</v>
      </c>
      <c r="U4725" t="s">
        <v>143</v>
      </c>
      <c r="V4725" t="s">
        <v>143</v>
      </c>
      <c r="W4725" t="s">
        <v>143</v>
      </c>
      <c r="X4725" t="s">
        <v>143</v>
      </c>
      <c r="Y4725" t="s">
        <v>143</v>
      </c>
      <c r="Z4725" t="s">
        <v>143</v>
      </c>
      <c r="AA4725" t="s">
        <v>122</v>
      </c>
      <c r="AB4725" t="s">
        <v>61</v>
      </c>
      <c r="AC4725" t="s">
        <v>65</v>
      </c>
      <c r="AD4725">
        <v>26.3</v>
      </c>
      <c r="AE4725">
        <v>1688.9</v>
      </c>
      <c r="AF4725">
        <v>0</v>
      </c>
      <c r="AG4725">
        <v>0</v>
      </c>
      <c r="AH4725">
        <v>974.1799999999999</v>
      </c>
      <c r="AI4725">
        <v>2663.08</v>
      </c>
      <c r="AJ4725" t="s">
        <v>66</v>
      </c>
      <c r="AM4725">
        <v>0</v>
      </c>
      <c r="AN4725">
        <v>1</v>
      </c>
      <c r="AO4725">
        <v>0</v>
      </c>
      <c r="AP4725" t="s">
        <v>123</v>
      </c>
      <c r="AQ4725" t="s">
        <v>92</v>
      </c>
      <c r="AR4725" t="s">
        <v>182</v>
      </c>
      <c r="AT4725">
        <v>24194</v>
      </c>
      <c r="AU4725">
        <v>1</v>
      </c>
      <c r="AV4725">
        <v>0</v>
      </c>
      <c r="AW4725">
        <v>1</v>
      </c>
      <c r="AX4725">
        <v>0</v>
      </c>
      <c r="AY4725">
        <v>6</v>
      </c>
      <c r="AZ4725" t="s">
        <v>125</v>
      </c>
      <c r="BA4725">
        <v>0</v>
      </c>
      <c r="BB4725" t="s">
        <v>71</v>
      </c>
      <c r="BC4725">
        <v>4</v>
      </c>
    </row>
    <row r="4726" spans="1:55">
      <c r="A4726" t="s">
        <v>8854</v>
      </c>
      <c r="B4726" t="s">
        <v>56</v>
      </c>
      <c r="C4726">
        <v>42</v>
      </c>
      <c r="D4726" t="s">
        <v>61</v>
      </c>
      <c r="E4726">
        <v>0</v>
      </c>
      <c r="F4726" t="s">
        <v>439</v>
      </c>
      <c r="G4726">
        <v>95379</v>
      </c>
      <c r="H4726">
        <v>37.939768</v>
      </c>
      <c r="I4726">
        <v>-120.188002</v>
      </c>
      <c r="J4726">
        <v>0</v>
      </c>
      <c r="K4726">
        <v>11</v>
      </c>
      <c r="L4726" t="s">
        <v>98</v>
      </c>
      <c r="M4726" t="s">
        <v>57</v>
      </c>
      <c r="N4726" t="s">
        <v>8855</v>
      </c>
      <c r="O4726" t="s">
        <v>61</v>
      </c>
      <c r="P4726" t="s">
        <v>57</v>
      </c>
      <c r="Q4726" t="s">
        <v>62</v>
      </c>
      <c r="R4726" t="s">
        <v>174</v>
      </c>
      <c r="S4726" t="s">
        <v>61</v>
      </c>
      <c r="T4726" t="s">
        <v>61</v>
      </c>
      <c r="U4726" t="s">
        <v>61</v>
      </c>
      <c r="V4726" t="s">
        <v>61</v>
      </c>
      <c r="W4726" t="s">
        <v>57</v>
      </c>
      <c r="X4726" t="s">
        <v>57</v>
      </c>
      <c r="Y4726" t="s">
        <v>57</v>
      </c>
      <c r="Z4726" t="s">
        <v>57</v>
      </c>
      <c r="AA4726" t="s">
        <v>77</v>
      </c>
      <c r="AB4726" t="s">
        <v>57</v>
      </c>
      <c r="AC4726" t="s">
        <v>87</v>
      </c>
      <c r="AD4726">
        <v>64.90000000000001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66</v>
      </c>
      <c r="AM4726">
        <v>0</v>
      </c>
      <c r="AN4726">
        <v>1</v>
      </c>
      <c r="AO4726">
        <v>0</v>
      </c>
      <c r="AP4726" t="s">
        <v>67</v>
      </c>
      <c r="AQ4726" t="s">
        <v>78</v>
      </c>
      <c r="AR4726" t="s">
        <v>69</v>
      </c>
      <c r="AS4726">
        <v>4</v>
      </c>
      <c r="AT4726">
        <v>3979</v>
      </c>
      <c r="AU4726">
        <v>1</v>
      </c>
      <c r="AV4726">
        <v>0</v>
      </c>
      <c r="AW4726">
        <v>1</v>
      </c>
      <c r="AX4726">
        <v>0</v>
      </c>
      <c r="AY4726">
        <v>2</v>
      </c>
      <c r="AZ4726" t="s">
        <v>70</v>
      </c>
      <c r="BA4726">
        <v>5</v>
      </c>
      <c r="BB4726" t="s">
        <v>80</v>
      </c>
      <c r="BC4726">
        <v>2</v>
      </c>
    </row>
    <row r="4727" spans="1:55">
      <c r="A4727" t="s">
        <v>8856</v>
      </c>
      <c r="B4727" t="s">
        <v>56</v>
      </c>
      <c r="C4727">
        <v>57</v>
      </c>
      <c r="D4727" t="s">
        <v>61</v>
      </c>
      <c r="E4727">
        <v>0</v>
      </c>
      <c r="F4727" t="s">
        <v>3422</v>
      </c>
      <c r="G4727">
        <v>90221</v>
      </c>
      <c r="H4727">
        <v>33.885811</v>
      </c>
      <c r="I4727">
        <v>-118.206459</v>
      </c>
      <c r="J4727">
        <v>0</v>
      </c>
      <c r="K4727">
        <v>1</v>
      </c>
      <c r="L4727" t="s">
        <v>83</v>
      </c>
      <c r="M4727" t="s">
        <v>57</v>
      </c>
      <c r="N4727" t="s">
        <v>8857</v>
      </c>
      <c r="O4727" t="s">
        <v>61</v>
      </c>
      <c r="P4727" t="s">
        <v>57</v>
      </c>
      <c r="Q4727" t="s">
        <v>85</v>
      </c>
      <c r="R4727" t="s">
        <v>110</v>
      </c>
      <c r="S4727" t="s">
        <v>61</v>
      </c>
      <c r="T4727" t="s">
        <v>61</v>
      </c>
      <c r="U4727" t="s">
        <v>61</v>
      </c>
      <c r="V4727" t="s">
        <v>61</v>
      </c>
      <c r="W4727" t="s">
        <v>61</v>
      </c>
      <c r="X4727" t="s">
        <v>61</v>
      </c>
      <c r="Y4727" t="s">
        <v>61</v>
      </c>
      <c r="Z4727" t="s">
        <v>57</v>
      </c>
      <c r="AA4727" t="s">
        <v>77</v>
      </c>
      <c r="AB4727" t="s">
        <v>57</v>
      </c>
      <c r="AC4727" t="s">
        <v>87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88</v>
      </c>
      <c r="AK4727" t="s">
        <v>101</v>
      </c>
      <c r="AL4727" t="s">
        <v>690</v>
      </c>
      <c r="AM4727">
        <v>1</v>
      </c>
      <c r="AN4727">
        <v>0</v>
      </c>
      <c r="AO4727">
        <v>0</v>
      </c>
      <c r="AP4727" t="s">
        <v>91</v>
      </c>
      <c r="AQ4727" t="s">
        <v>92</v>
      </c>
      <c r="AR4727" t="s">
        <v>93</v>
      </c>
      <c r="AS4727">
        <v>1</v>
      </c>
      <c r="AT4727">
        <v>51387</v>
      </c>
      <c r="AU4727">
        <v>1</v>
      </c>
      <c r="AV4727">
        <v>1</v>
      </c>
      <c r="AW4727">
        <v>0</v>
      </c>
      <c r="AX4727">
        <v>70.3</v>
      </c>
      <c r="AY4727">
        <v>1</v>
      </c>
      <c r="AZ4727" t="s">
        <v>94</v>
      </c>
      <c r="BA4727">
        <v>10</v>
      </c>
      <c r="BB4727" t="s">
        <v>95</v>
      </c>
      <c r="BC4727">
        <v>1</v>
      </c>
    </row>
    <row r="4728" spans="1:55">
      <c r="A4728" t="s">
        <v>8858</v>
      </c>
      <c r="B4728" t="s">
        <v>56</v>
      </c>
      <c r="C4728">
        <v>21</v>
      </c>
      <c r="D4728" t="s">
        <v>61</v>
      </c>
      <c r="E4728">
        <v>0</v>
      </c>
      <c r="F4728" t="s">
        <v>1338</v>
      </c>
      <c r="G4728">
        <v>95959</v>
      </c>
      <c r="H4728">
        <v>39.333737</v>
      </c>
      <c r="I4728">
        <v>-120.858667</v>
      </c>
      <c r="J4728">
        <v>0</v>
      </c>
      <c r="K4728">
        <v>1</v>
      </c>
      <c r="L4728" t="s">
        <v>59</v>
      </c>
      <c r="M4728" t="s">
        <v>57</v>
      </c>
      <c r="N4728" t="s">
        <v>8859</v>
      </c>
      <c r="O4728" t="s">
        <v>61</v>
      </c>
      <c r="P4728" t="s">
        <v>61</v>
      </c>
      <c r="Q4728" t="s">
        <v>143</v>
      </c>
      <c r="R4728" t="s">
        <v>143</v>
      </c>
      <c r="S4728" t="s">
        <v>143</v>
      </c>
      <c r="T4728" t="s">
        <v>143</v>
      </c>
      <c r="U4728" t="s">
        <v>143</v>
      </c>
      <c r="V4728" t="s">
        <v>143</v>
      </c>
      <c r="W4728" t="s">
        <v>143</v>
      </c>
      <c r="X4728" t="s">
        <v>143</v>
      </c>
      <c r="Y4728" t="s">
        <v>143</v>
      </c>
      <c r="Z4728" t="s">
        <v>143</v>
      </c>
      <c r="AA4728" t="s">
        <v>77</v>
      </c>
      <c r="AB4728" t="s">
        <v>61</v>
      </c>
      <c r="AC4728" t="s">
        <v>65</v>
      </c>
      <c r="AD4728">
        <v>19.9</v>
      </c>
      <c r="AE4728">
        <v>19.9</v>
      </c>
      <c r="AF4728">
        <v>0</v>
      </c>
      <c r="AG4728">
        <v>0</v>
      </c>
      <c r="AH4728">
        <v>1.5</v>
      </c>
      <c r="AI4728">
        <v>21.4</v>
      </c>
      <c r="AJ4728" t="s">
        <v>170</v>
      </c>
      <c r="AM4728">
        <v>0</v>
      </c>
      <c r="AN4728">
        <v>0</v>
      </c>
      <c r="AO4728">
        <v>0</v>
      </c>
      <c r="AP4728" t="s">
        <v>91</v>
      </c>
      <c r="AQ4728" t="s">
        <v>116</v>
      </c>
      <c r="AR4728" t="s">
        <v>182</v>
      </c>
      <c r="AT4728">
        <v>17269</v>
      </c>
      <c r="AU4728">
        <v>0</v>
      </c>
      <c r="AX4728">
        <v>0</v>
      </c>
      <c r="AY4728">
        <v>1</v>
      </c>
      <c r="AZ4728" t="s">
        <v>94</v>
      </c>
      <c r="BA4728">
        <v>8</v>
      </c>
      <c r="BB4728" t="s">
        <v>95</v>
      </c>
      <c r="BC4728">
        <v>1</v>
      </c>
    </row>
    <row r="4729" spans="1:55">
      <c r="A4729" t="s">
        <v>8860</v>
      </c>
      <c r="B4729" t="s">
        <v>73</v>
      </c>
      <c r="C4729">
        <v>46</v>
      </c>
      <c r="D4729" t="s">
        <v>61</v>
      </c>
      <c r="E4729">
        <v>0</v>
      </c>
      <c r="F4729" t="s">
        <v>5345</v>
      </c>
      <c r="G4729">
        <v>91741</v>
      </c>
      <c r="H4729">
        <v>34.14649</v>
      </c>
      <c r="I4729">
        <v>-117.849815</v>
      </c>
      <c r="J4729">
        <v>0</v>
      </c>
      <c r="K4729">
        <v>50</v>
      </c>
      <c r="L4729" t="s">
        <v>129</v>
      </c>
      <c r="M4729" t="s">
        <v>57</v>
      </c>
      <c r="N4729" t="s">
        <v>1287</v>
      </c>
      <c r="O4729" t="s">
        <v>57</v>
      </c>
      <c r="P4729" t="s">
        <v>57</v>
      </c>
      <c r="Q4729" t="s">
        <v>85</v>
      </c>
      <c r="R4729" t="s">
        <v>136</v>
      </c>
      <c r="S4729" t="s">
        <v>57</v>
      </c>
      <c r="T4729" t="s">
        <v>57</v>
      </c>
      <c r="U4729" t="s">
        <v>57</v>
      </c>
      <c r="V4729" t="s">
        <v>57</v>
      </c>
      <c r="W4729" t="s">
        <v>57</v>
      </c>
      <c r="X4729" t="s">
        <v>57</v>
      </c>
      <c r="Y4729" t="s">
        <v>57</v>
      </c>
      <c r="Z4729" t="s">
        <v>61</v>
      </c>
      <c r="AA4729" t="s">
        <v>64</v>
      </c>
      <c r="AB4729" t="s">
        <v>61</v>
      </c>
      <c r="AC4729" t="s">
        <v>65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66</v>
      </c>
      <c r="AM4729">
        <v>0</v>
      </c>
      <c r="AN4729">
        <v>1</v>
      </c>
      <c r="AO4729">
        <v>0</v>
      </c>
      <c r="AP4729" t="s">
        <v>123</v>
      </c>
      <c r="AQ4729" t="s">
        <v>78</v>
      </c>
      <c r="AR4729" t="s">
        <v>105</v>
      </c>
      <c r="AS4729">
        <v>7</v>
      </c>
      <c r="AT4729">
        <v>24973</v>
      </c>
      <c r="AU4729">
        <v>1</v>
      </c>
      <c r="AV4729">
        <v>0</v>
      </c>
      <c r="AW4729">
        <v>1</v>
      </c>
      <c r="AX4729">
        <v>0</v>
      </c>
      <c r="AY4729">
        <v>6</v>
      </c>
      <c r="AZ4729" t="s">
        <v>125</v>
      </c>
      <c r="BA4729">
        <v>4</v>
      </c>
      <c r="BB4729" t="s">
        <v>80</v>
      </c>
      <c r="BC4729">
        <v>2</v>
      </c>
    </row>
    <row r="4730" spans="1:55">
      <c r="A4730" t="s">
        <v>8861</v>
      </c>
      <c r="B4730" t="s">
        <v>73</v>
      </c>
      <c r="C4730">
        <v>25</v>
      </c>
      <c r="D4730" t="s">
        <v>57</v>
      </c>
      <c r="E4730">
        <v>2</v>
      </c>
      <c r="F4730" t="s">
        <v>5211</v>
      </c>
      <c r="G4730">
        <v>95715</v>
      </c>
      <c r="H4730">
        <v>39.23754</v>
      </c>
      <c r="I4730">
        <v>-120.720196</v>
      </c>
      <c r="J4730">
        <v>4</v>
      </c>
      <c r="K4730">
        <v>72</v>
      </c>
      <c r="L4730" t="s">
        <v>59</v>
      </c>
      <c r="M4730" t="s">
        <v>57</v>
      </c>
      <c r="N4730" t="s">
        <v>8862</v>
      </c>
      <c r="O4730" t="s">
        <v>57</v>
      </c>
      <c r="P4730" t="s">
        <v>57</v>
      </c>
      <c r="Q4730" t="s">
        <v>135</v>
      </c>
      <c r="R4730" t="s">
        <v>254</v>
      </c>
      <c r="S4730" t="s">
        <v>57</v>
      </c>
      <c r="T4730" t="s">
        <v>61</v>
      </c>
      <c r="U4730" t="s">
        <v>57</v>
      </c>
      <c r="V4730" t="s">
        <v>57</v>
      </c>
      <c r="W4730" t="s">
        <v>57</v>
      </c>
      <c r="X4730" t="s">
        <v>57</v>
      </c>
      <c r="Y4730" t="s">
        <v>57</v>
      </c>
      <c r="Z4730" t="s">
        <v>61</v>
      </c>
      <c r="AA4730" t="s">
        <v>122</v>
      </c>
      <c r="AB4730" t="s">
        <v>57</v>
      </c>
      <c r="AC4730" t="s">
        <v>65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66</v>
      </c>
      <c r="AM4730">
        <v>0</v>
      </c>
      <c r="AN4730">
        <v>1</v>
      </c>
      <c r="AO4730">
        <v>0</v>
      </c>
      <c r="AP4730" t="s">
        <v>123</v>
      </c>
      <c r="AQ4730" t="s">
        <v>116</v>
      </c>
      <c r="AR4730" t="s">
        <v>93</v>
      </c>
      <c r="AS4730">
        <v>6</v>
      </c>
      <c r="AT4730">
        <v>185</v>
      </c>
      <c r="AU4730">
        <v>1</v>
      </c>
      <c r="AV4730">
        <v>0</v>
      </c>
      <c r="AW4730">
        <v>1</v>
      </c>
      <c r="AX4730">
        <v>0</v>
      </c>
      <c r="AY4730">
        <v>6</v>
      </c>
      <c r="AZ4730" t="s">
        <v>125</v>
      </c>
      <c r="BA4730">
        <v>0</v>
      </c>
      <c r="BB4730" t="s">
        <v>71</v>
      </c>
      <c r="BC4730">
        <v>4</v>
      </c>
    </row>
    <row r="4731" spans="1:55">
      <c r="A4731" t="s">
        <v>8863</v>
      </c>
      <c r="B4731" t="s">
        <v>56</v>
      </c>
      <c r="C4731">
        <v>60</v>
      </c>
      <c r="D4731" t="s">
        <v>61</v>
      </c>
      <c r="E4731">
        <v>0</v>
      </c>
      <c r="F4731" t="s">
        <v>252</v>
      </c>
      <c r="G4731">
        <v>92124</v>
      </c>
      <c r="H4731">
        <v>32.827238</v>
      </c>
      <c r="I4731">
        <v>-117.089287</v>
      </c>
      <c r="J4731">
        <v>0</v>
      </c>
      <c r="K4731">
        <v>1</v>
      </c>
      <c r="L4731" t="s">
        <v>59</v>
      </c>
      <c r="M4731" t="s">
        <v>61</v>
      </c>
      <c r="N4731" t="s">
        <v>143</v>
      </c>
      <c r="O4731" t="s">
        <v>143</v>
      </c>
      <c r="P4731" t="s">
        <v>57</v>
      </c>
      <c r="Q4731" t="s">
        <v>135</v>
      </c>
      <c r="R4731" t="s">
        <v>180</v>
      </c>
      <c r="S4731" t="s">
        <v>61</v>
      </c>
      <c r="T4731" t="s">
        <v>61</v>
      </c>
      <c r="U4731" t="s">
        <v>61</v>
      </c>
      <c r="V4731" t="s">
        <v>57</v>
      </c>
      <c r="W4731" t="s">
        <v>61</v>
      </c>
      <c r="X4731" t="s">
        <v>61</v>
      </c>
      <c r="Y4731" t="s">
        <v>61</v>
      </c>
      <c r="Z4731" t="s">
        <v>61</v>
      </c>
      <c r="AA4731" t="s">
        <v>77</v>
      </c>
      <c r="AB4731" t="s">
        <v>61</v>
      </c>
      <c r="AC4731" t="s">
        <v>65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170</v>
      </c>
      <c r="AM4731">
        <v>0</v>
      </c>
      <c r="AN4731">
        <v>0</v>
      </c>
      <c r="AO4731">
        <v>0</v>
      </c>
      <c r="AP4731" t="s">
        <v>91</v>
      </c>
      <c r="AQ4731" t="s">
        <v>124</v>
      </c>
      <c r="AR4731" t="s">
        <v>137</v>
      </c>
      <c r="AS4731">
        <v>1</v>
      </c>
      <c r="AT4731">
        <v>30206</v>
      </c>
      <c r="AU4731">
        <v>0</v>
      </c>
      <c r="AX4731">
        <v>0</v>
      </c>
      <c r="AY4731">
        <v>1</v>
      </c>
      <c r="AZ4731" t="s">
        <v>94</v>
      </c>
      <c r="BA4731">
        <v>8</v>
      </c>
      <c r="BB4731" t="s">
        <v>95</v>
      </c>
      <c r="BC4731">
        <v>1</v>
      </c>
    </row>
    <row r="4732" spans="1:55">
      <c r="A4732" t="s">
        <v>8864</v>
      </c>
      <c r="B4732" t="s">
        <v>56</v>
      </c>
      <c r="C4732">
        <v>38</v>
      </c>
      <c r="D4732" t="s">
        <v>57</v>
      </c>
      <c r="E4732">
        <v>1</v>
      </c>
      <c r="F4732" t="s">
        <v>7223</v>
      </c>
      <c r="G4732">
        <v>92313</v>
      </c>
      <c r="H4732">
        <v>34.029175</v>
      </c>
      <c r="I4732">
        <v>-117.307211</v>
      </c>
      <c r="J4732">
        <v>6</v>
      </c>
      <c r="K4732">
        <v>48</v>
      </c>
      <c r="L4732" t="s">
        <v>59</v>
      </c>
      <c r="M4732" t="s">
        <v>61</v>
      </c>
      <c r="N4732" t="s">
        <v>143</v>
      </c>
      <c r="O4732" t="s">
        <v>143</v>
      </c>
      <c r="P4732" t="s">
        <v>57</v>
      </c>
      <c r="Q4732" t="s">
        <v>135</v>
      </c>
      <c r="R4732" t="s">
        <v>63</v>
      </c>
      <c r="S4732" t="s">
        <v>61</v>
      </c>
      <c r="T4732" t="s">
        <v>61</v>
      </c>
      <c r="U4732" t="s">
        <v>61</v>
      </c>
      <c r="V4732" t="s">
        <v>57</v>
      </c>
      <c r="W4732" t="s">
        <v>61</v>
      </c>
      <c r="X4732" t="s">
        <v>61</v>
      </c>
      <c r="Y4732" t="s">
        <v>61</v>
      </c>
      <c r="Z4732" t="s">
        <v>57</v>
      </c>
      <c r="AA4732" t="s">
        <v>77</v>
      </c>
      <c r="AB4732" t="s">
        <v>57</v>
      </c>
      <c r="AC4732" t="s">
        <v>65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66</v>
      </c>
      <c r="AM4732">
        <v>0</v>
      </c>
      <c r="AN4732">
        <v>1</v>
      </c>
      <c r="AO4732">
        <v>0</v>
      </c>
      <c r="AP4732" t="s">
        <v>176</v>
      </c>
      <c r="AQ4732" t="s">
        <v>68</v>
      </c>
      <c r="AR4732" t="s">
        <v>182</v>
      </c>
      <c r="AS4732">
        <v>2</v>
      </c>
      <c r="AT4732">
        <v>11024</v>
      </c>
      <c r="AU4732">
        <v>1</v>
      </c>
      <c r="AV4732">
        <v>0</v>
      </c>
      <c r="AW4732">
        <v>1</v>
      </c>
      <c r="AX4732">
        <v>0</v>
      </c>
      <c r="AY4732">
        <v>5</v>
      </c>
      <c r="AZ4732" t="s">
        <v>177</v>
      </c>
      <c r="BA4732">
        <v>3</v>
      </c>
      <c r="BB4732" t="s">
        <v>126</v>
      </c>
      <c r="BC4732">
        <v>3</v>
      </c>
    </row>
    <row r="4733" spans="1:55">
      <c r="A4733" t="s">
        <v>8865</v>
      </c>
      <c r="B4733" t="s">
        <v>56</v>
      </c>
      <c r="C4733">
        <v>69</v>
      </c>
      <c r="D4733" t="s">
        <v>61</v>
      </c>
      <c r="E4733">
        <v>0</v>
      </c>
      <c r="F4733" t="s">
        <v>8866</v>
      </c>
      <c r="G4733">
        <v>96063</v>
      </c>
      <c r="H4733">
        <v>40.408796</v>
      </c>
      <c r="I4733">
        <v>-121.579609</v>
      </c>
      <c r="J4733">
        <v>0</v>
      </c>
      <c r="K4733">
        <v>42</v>
      </c>
      <c r="L4733" t="s">
        <v>59</v>
      </c>
      <c r="M4733" t="s">
        <v>57</v>
      </c>
      <c r="N4733" t="s">
        <v>6404</v>
      </c>
      <c r="O4733" t="s">
        <v>57</v>
      </c>
      <c r="P4733" t="s">
        <v>57</v>
      </c>
      <c r="Q4733" t="s">
        <v>85</v>
      </c>
      <c r="R4733" t="s">
        <v>160</v>
      </c>
      <c r="S4733" t="s">
        <v>61</v>
      </c>
      <c r="T4733" t="s">
        <v>57</v>
      </c>
      <c r="U4733" t="s">
        <v>57</v>
      </c>
      <c r="V4733" t="s">
        <v>61</v>
      </c>
      <c r="W4733" t="s">
        <v>57</v>
      </c>
      <c r="X4733" t="s">
        <v>57</v>
      </c>
      <c r="Y4733" t="s">
        <v>61</v>
      </c>
      <c r="Z4733" t="s">
        <v>57</v>
      </c>
      <c r="AA4733" t="s">
        <v>77</v>
      </c>
      <c r="AB4733" t="s">
        <v>57</v>
      </c>
      <c r="AC4733" t="s">
        <v>87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5004.69</v>
      </c>
      <c r="AJ4733" t="s">
        <v>88</v>
      </c>
      <c r="AK4733" t="s">
        <v>101</v>
      </c>
      <c r="AL4733" t="s">
        <v>111</v>
      </c>
      <c r="AM4733">
        <v>1</v>
      </c>
      <c r="AN4733">
        <v>0</v>
      </c>
      <c r="AO4733">
        <v>0</v>
      </c>
      <c r="AP4733" t="s">
        <v>176</v>
      </c>
      <c r="AQ4733" t="s">
        <v>124</v>
      </c>
      <c r="AR4733" t="s">
        <v>105</v>
      </c>
      <c r="AS4733">
        <v>5</v>
      </c>
      <c r="AT4733">
        <v>124</v>
      </c>
      <c r="AU4733">
        <v>1</v>
      </c>
      <c r="AV4733">
        <v>1</v>
      </c>
      <c r="AW4733">
        <v>0</v>
      </c>
      <c r="AX4733">
        <v>104.75</v>
      </c>
      <c r="AY4733">
        <v>5</v>
      </c>
      <c r="AZ4733" t="s">
        <v>177</v>
      </c>
      <c r="BA4733">
        <v>7</v>
      </c>
      <c r="BB4733" t="s">
        <v>95</v>
      </c>
      <c r="BC4733">
        <v>1</v>
      </c>
    </row>
    <row r="4734" spans="1:55">
      <c r="A4734" t="s">
        <v>8867</v>
      </c>
      <c r="B4734" t="s">
        <v>73</v>
      </c>
      <c r="C4734">
        <v>55</v>
      </c>
      <c r="D4734" t="s">
        <v>57</v>
      </c>
      <c r="E4734">
        <v>0</v>
      </c>
      <c r="F4734" t="s">
        <v>1255</v>
      </c>
      <c r="G4734">
        <v>93280</v>
      </c>
      <c r="H4734">
        <v>35.652242</v>
      </c>
      <c r="I4734">
        <v>-119.4464</v>
      </c>
      <c r="J4734">
        <v>7</v>
      </c>
      <c r="K4734">
        <v>31</v>
      </c>
      <c r="L4734" t="s">
        <v>59</v>
      </c>
      <c r="M4734" t="s">
        <v>57</v>
      </c>
      <c r="N4734" t="s">
        <v>4559</v>
      </c>
      <c r="O4734" t="s">
        <v>57</v>
      </c>
      <c r="P4734" t="s">
        <v>57</v>
      </c>
      <c r="Q4734" t="s">
        <v>135</v>
      </c>
      <c r="R4734" t="s">
        <v>169</v>
      </c>
      <c r="S4734" t="s">
        <v>57</v>
      </c>
      <c r="T4734" t="s">
        <v>57</v>
      </c>
      <c r="U4734" t="s">
        <v>61</v>
      </c>
      <c r="V4734" t="s">
        <v>57</v>
      </c>
      <c r="W4734" t="s">
        <v>61</v>
      </c>
      <c r="X4734" t="s">
        <v>57</v>
      </c>
      <c r="Y4734" t="s">
        <v>57</v>
      </c>
      <c r="Z4734" t="s">
        <v>57</v>
      </c>
      <c r="AA4734" t="s">
        <v>64</v>
      </c>
      <c r="AB4734" t="s">
        <v>57</v>
      </c>
      <c r="AC4734" t="s">
        <v>87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66</v>
      </c>
      <c r="AM4734">
        <v>0</v>
      </c>
      <c r="AN4734">
        <v>1</v>
      </c>
      <c r="AO4734">
        <v>0</v>
      </c>
      <c r="AP4734" t="s">
        <v>164</v>
      </c>
      <c r="AQ4734" t="s">
        <v>92</v>
      </c>
      <c r="AR4734" t="s">
        <v>93</v>
      </c>
      <c r="AS4734">
        <v>6</v>
      </c>
      <c r="AT4734">
        <v>22760</v>
      </c>
      <c r="AU4734">
        <v>1</v>
      </c>
      <c r="AV4734">
        <v>0</v>
      </c>
      <c r="AW4734">
        <v>1</v>
      </c>
      <c r="AX4734">
        <v>0</v>
      </c>
      <c r="AY4734">
        <v>4</v>
      </c>
      <c r="AZ4734" t="s">
        <v>165</v>
      </c>
      <c r="BA4734">
        <v>1</v>
      </c>
      <c r="BB4734" t="s">
        <v>71</v>
      </c>
      <c r="BC4734">
        <v>4</v>
      </c>
    </row>
    <row r="4735" spans="1:55">
      <c r="A4735" t="s">
        <v>8868</v>
      </c>
      <c r="B4735" t="s">
        <v>56</v>
      </c>
      <c r="C4735">
        <v>77</v>
      </c>
      <c r="D4735" t="s">
        <v>61</v>
      </c>
      <c r="E4735">
        <v>0</v>
      </c>
      <c r="F4735" t="s">
        <v>252</v>
      </c>
      <c r="G4735">
        <v>92115</v>
      </c>
      <c r="H4735">
        <v>32.762506</v>
      </c>
      <c r="I4735">
        <v>-117.07245</v>
      </c>
      <c r="J4735">
        <v>0</v>
      </c>
      <c r="K4735">
        <v>56</v>
      </c>
      <c r="L4735" t="s">
        <v>129</v>
      </c>
      <c r="M4735" t="s">
        <v>57</v>
      </c>
      <c r="N4735" t="s">
        <v>8869</v>
      </c>
      <c r="O4735" t="s">
        <v>57</v>
      </c>
      <c r="P4735" t="s">
        <v>57</v>
      </c>
      <c r="Q4735" t="s">
        <v>85</v>
      </c>
      <c r="R4735" t="s">
        <v>313</v>
      </c>
      <c r="S4735" t="s">
        <v>61</v>
      </c>
      <c r="T4735" t="s">
        <v>57</v>
      </c>
      <c r="U4735" t="s">
        <v>57</v>
      </c>
      <c r="V4735" t="s">
        <v>57</v>
      </c>
      <c r="W4735" t="s">
        <v>57</v>
      </c>
      <c r="X4735" t="s">
        <v>57</v>
      </c>
      <c r="Y4735" t="s">
        <v>61</v>
      </c>
      <c r="Z4735" t="s">
        <v>57</v>
      </c>
      <c r="AA4735" t="s">
        <v>64</v>
      </c>
      <c r="AB4735" t="s">
        <v>57</v>
      </c>
      <c r="AC4735" t="s">
        <v>87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88</v>
      </c>
      <c r="AK4735" t="s">
        <v>205</v>
      </c>
      <c r="AL4735" t="s">
        <v>206</v>
      </c>
      <c r="AM4735">
        <v>1</v>
      </c>
      <c r="AN4735">
        <v>0</v>
      </c>
      <c r="AO4735">
        <v>0</v>
      </c>
      <c r="AP4735" t="s">
        <v>123</v>
      </c>
      <c r="AQ4735" t="s">
        <v>104</v>
      </c>
      <c r="AR4735" t="s">
        <v>105</v>
      </c>
      <c r="AS4735">
        <v>6</v>
      </c>
      <c r="AT4735">
        <v>56887</v>
      </c>
      <c r="AU4735">
        <v>1</v>
      </c>
      <c r="AV4735">
        <v>1</v>
      </c>
      <c r="AW4735">
        <v>0</v>
      </c>
      <c r="AX4735">
        <v>111.95</v>
      </c>
      <c r="AY4735">
        <v>6</v>
      </c>
      <c r="AZ4735" t="s">
        <v>125</v>
      </c>
      <c r="BA4735">
        <v>4</v>
      </c>
      <c r="BB4735" t="s">
        <v>80</v>
      </c>
      <c r="BC4735">
        <v>2</v>
      </c>
    </row>
    <row r="4736" spans="1:55">
      <c r="A4736" t="s">
        <v>8870</v>
      </c>
      <c r="B4736" t="s">
        <v>56</v>
      </c>
      <c r="C4736">
        <v>24</v>
      </c>
      <c r="D4736" t="s">
        <v>57</v>
      </c>
      <c r="E4736">
        <v>3</v>
      </c>
      <c r="F4736" t="s">
        <v>5911</v>
      </c>
      <c r="G4736">
        <v>91307</v>
      </c>
      <c r="H4736">
        <v>34.199787</v>
      </c>
      <c r="I4736">
        <v>-118.68493</v>
      </c>
      <c r="J4736">
        <v>1</v>
      </c>
      <c r="K4736">
        <v>19</v>
      </c>
      <c r="L4736" t="s">
        <v>59</v>
      </c>
      <c r="M4736" t="s">
        <v>57</v>
      </c>
      <c r="N4736" t="s">
        <v>8707</v>
      </c>
      <c r="O4736" t="s">
        <v>57</v>
      </c>
      <c r="P4736" t="s">
        <v>57</v>
      </c>
      <c r="Q4736" t="s">
        <v>85</v>
      </c>
      <c r="R4736" t="s">
        <v>189</v>
      </c>
      <c r="S4736" t="s">
        <v>61</v>
      </c>
      <c r="T4736" t="s">
        <v>61</v>
      </c>
      <c r="U4736" t="s">
        <v>61</v>
      </c>
      <c r="V4736" t="s">
        <v>57</v>
      </c>
      <c r="W4736" t="s">
        <v>61</v>
      </c>
      <c r="X4736" t="s">
        <v>57</v>
      </c>
      <c r="Y4736" t="s">
        <v>57</v>
      </c>
      <c r="Z4736" t="s">
        <v>57</v>
      </c>
      <c r="AA4736" t="s">
        <v>64</v>
      </c>
      <c r="AB4736" t="s">
        <v>57</v>
      </c>
      <c r="AC4736" t="s">
        <v>87</v>
      </c>
      <c r="AD4736">
        <v>89.34999999999999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66</v>
      </c>
      <c r="AM4736">
        <v>0</v>
      </c>
      <c r="AN4736">
        <v>1</v>
      </c>
      <c r="AO4736">
        <v>0</v>
      </c>
      <c r="AP4736" t="s">
        <v>103</v>
      </c>
      <c r="AQ4736" t="s">
        <v>116</v>
      </c>
      <c r="AR4736" t="s">
        <v>93</v>
      </c>
      <c r="AS4736">
        <v>4</v>
      </c>
      <c r="AT4736">
        <v>23637</v>
      </c>
      <c r="AU4736">
        <v>1</v>
      </c>
      <c r="AV4736">
        <v>0</v>
      </c>
      <c r="AW4736">
        <v>1</v>
      </c>
      <c r="AX4736">
        <v>0</v>
      </c>
      <c r="AY4736">
        <v>3</v>
      </c>
      <c r="AZ4736" t="s">
        <v>106</v>
      </c>
      <c r="BA4736">
        <v>2</v>
      </c>
      <c r="BB4736" t="s">
        <v>126</v>
      </c>
      <c r="BC4736">
        <v>3</v>
      </c>
    </row>
    <row r="4737" spans="1:55">
      <c r="A4737" t="s">
        <v>8871</v>
      </c>
      <c r="B4737" t="s">
        <v>73</v>
      </c>
      <c r="C4737">
        <v>53</v>
      </c>
      <c r="D4737" t="s">
        <v>57</v>
      </c>
      <c r="E4737">
        <v>1</v>
      </c>
      <c r="F4737" t="s">
        <v>1697</v>
      </c>
      <c r="G4737">
        <v>93210</v>
      </c>
      <c r="H4737">
        <v>36.186867</v>
      </c>
      <c r="I4737">
        <v>-120.387793</v>
      </c>
      <c r="J4737">
        <v>5</v>
      </c>
      <c r="K4737">
        <v>69</v>
      </c>
      <c r="L4737" t="s">
        <v>119</v>
      </c>
      <c r="M4737" t="s">
        <v>57</v>
      </c>
      <c r="N4737" t="s">
        <v>6329</v>
      </c>
      <c r="O4737" t="s">
        <v>57</v>
      </c>
      <c r="P4737" t="s">
        <v>57</v>
      </c>
      <c r="Q4737" t="s">
        <v>85</v>
      </c>
      <c r="R4737" t="s">
        <v>174</v>
      </c>
      <c r="S4737" t="s">
        <v>61</v>
      </c>
      <c r="T4737" t="s">
        <v>61</v>
      </c>
      <c r="U4737" t="s">
        <v>57</v>
      </c>
      <c r="V4737" t="s">
        <v>61</v>
      </c>
      <c r="W4737" t="s">
        <v>61</v>
      </c>
      <c r="X4737" t="s">
        <v>61</v>
      </c>
      <c r="Y4737" t="s">
        <v>61</v>
      </c>
      <c r="Z4737" t="s">
        <v>57</v>
      </c>
      <c r="AA4737" t="s">
        <v>122</v>
      </c>
      <c r="AB4737" t="s">
        <v>57</v>
      </c>
      <c r="AC4737" t="s">
        <v>65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66</v>
      </c>
      <c r="AM4737">
        <v>0</v>
      </c>
      <c r="AN4737">
        <v>1</v>
      </c>
      <c r="AO4737">
        <v>0</v>
      </c>
      <c r="AP4737" t="s">
        <v>123</v>
      </c>
      <c r="AQ4737" t="s">
        <v>92</v>
      </c>
      <c r="AR4737" t="s">
        <v>93</v>
      </c>
      <c r="AS4737">
        <v>2</v>
      </c>
      <c r="AT4737">
        <v>18036</v>
      </c>
      <c r="AU4737">
        <v>1</v>
      </c>
      <c r="AV4737">
        <v>0</v>
      </c>
      <c r="AW4737">
        <v>1</v>
      </c>
      <c r="AX4737">
        <v>0</v>
      </c>
      <c r="AY4737">
        <v>6</v>
      </c>
      <c r="AZ4737" t="s">
        <v>125</v>
      </c>
      <c r="BA4737">
        <v>2</v>
      </c>
      <c r="BB4737" t="s">
        <v>126</v>
      </c>
      <c r="BC4737">
        <v>3</v>
      </c>
    </row>
    <row r="4738" spans="1:55">
      <c r="A4738" t="s">
        <v>8872</v>
      </c>
      <c r="B4738" t="s">
        <v>56</v>
      </c>
      <c r="C4738">
        <v>43</v>
      </c>
      <c r="D4738" t="s">
        <v>61</v>
      </c>
      <c r="E4738">
        <v>0</v>
      </c>
      <c r="F4738" t="s">
        <v>5688</v>
      </c>
      <c r="G4738">
        <v>94929</v>
      </c>
      <c r="H4738">
        <v>38.24458</v>
      </c>
      <c r="I4738">
        <v>-122.956268</v>
      </c>
      <c r="J4738">
        <v>0</v>
      </c>
      <c r="K4738">
        <v>7</v>
      </c>
      <c r="L4738" t="s">
        <v>83</v>
      </c>
      <c r="M4738" t="s">
        <v>57</v>
      </c>
      <c r="N4738" t="s">
        <v>2087</v>
      </c>
      <c r="O4738" t="s">
        <v>61</v>
      </c>
      <c r="P4738" t="s">
        <v>61</v>
      </c>
      <c r="Q4738" t="s">
        <v>143</v>
      </c>
      <c r="R4738" t="s">
        <v>143</v>
      </c>
      <c r="S4738" t="s">
        <v>143</v>
      </c>
      <c r="T4738" t="s">
        <v>143</v>
      </c>
      <c r="U4738" t="s">
        <v>143</v>
      </c>
      <c r="V4738" t="s">
        <v>143</v>
      </c>
      <c r="W4738" t="s">
        <v>143</v>
      </c>
      <c r="X4738" t="s">
        <v>143</v>
      </c>
      <c r="Y4738" t="s">
        <v>143</v>
      </c>
      <c r="Z4738" t="s">
        <v>143</v>
      </c>
      <c r="AA4738" t="s">
        <v>77</v>
      </c>
      <c r="AB4738" t="s">
        <v>61</v>
      </c>
      <c r="AC4738" t="s">
        <v>65</v>
      </c>
      <c r="AD4738">
        <v>20.35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66</v>
      </c>
      <c r="AM4738">
        <v>0</v>
      </c>
      <c r="AN4738">
        <v>1</v>
      </c>
      <c r="AO4738">
        <v>0</v>
      </c>
      <c r="AP4738" t="s">
        <v>67</v>
      </c>
      <c r="AQ4738" t="s">
        <v>78</v>
      </c>
      <c r="AR4738" t="s">
        <v>182</v>
      </c>
      <c r="AT4738">
        <v>330</v>
      </c>
      <c r="AU4738">
        <v>1</v>
      </c>
      <c r="AV4738">
        <v>0</v>
      </c>
      <c r="AW4738">
        <v>1</v>
      </c>
      <c r="AX4738">
        <v>0</v>
      </c>
      <c r="AY4738">
        <v>2</v>
      </c>
      <c r="AZ4738" t="s">
        <v>70</v>
      </c>
      <c r="BA4738">
        <v>5</v>
      </c>
      <c r="BB4738" t="s">
        <v>80</v>
      </c>
      <c r="BC4738">
        <v>2</v>
      </c>
    </row>
    <row r="4739" spans="1:55">
      <c r="A4739" t="s">
        <v>8873</v>
      </c>
      <c r="B4739" t="s">
        <v>56</v>
      </c>
      <c r="C4739">
        <v>50</v>
      </c>
      <c r="D4739" t="s">
        <v>61</v>
      </c>
      <c r="E4739">
        <v>0</v>
      </c>
      <c r="F4739" t="s">
        <v>6765</v>
      </c>
      <c r="G4739">
        <v>92352</v>
      </c>
      <c r="H4739">
        <v>34.2565</v>
      </c>
      <c r="I4739">
        <v>-117.19335</v>
      </c>
      <c r="J4739">
        <v>0</v>
      </c>
      <c r="K4739">
        <v>11</v>
      </c>
      <c r="L4739" t="s">
        <v>59</v>
      </c>
      <c r="M4739" t="s">
        <v>57</v>
      </c>
      <c r="N4739" t="s">
        <v>1238</v>
      </c>
      <c r="O4739" t="s">
        <v>57</v>
      </c>
      <c r="P4739" t="s">
        <v>61</v>
      </c>
      <c r="Q4739" t="s">
        <v>143</v>
      </c>
      <c r="R4739" t="s">
        <v>143</v>
      </c>
      <c r="S4739" t="s">
        <v>143</v>
      </c>
      <c r="T4739" t="s">
        <v>143</v>
      </c>
      <c r="U4739" t="s">
        <v>143</v>
      </c>
      <c r="V4739" t="s">
        <v>143</v>
      </c>
      <c r="W4739" t="s">
        <v>143</v>
      </c>
      <c r="X4739" t="s">
        <v>143</v>
      </c>
      <c r="Y4739" t="s">
        <v>143</v>
      </c>
      <c r="Z4739" t="s">
        <v>143</v>
      </c>
      <c r="AA4739" t="s">
        <v>64</v>
      </c>
      <c r="AB4739" t="s">
        <v>61</v>
      </c>
      <c r="AC4739" t="s">
        <v>87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</v>
      </c>
      <c r="AJ4739" t="s">
        <v>66</v>
      </c>
      <c r="AM4739">
        <v>0</v>
      </c>
      <c r="AN4739">
        <v>1</v>
      </c>
      <c r="AO4739">
        <v>0</v>
      </c>
      <c r="AP4739" t="s">
        <v>67</v>
      </c>
      <c r="AQ4739" t="s">
        <v>92</v>
      </c>
      <c r="AR4739" t="s">
        <v>182</v>
      </c>
      <c r="AT4739">
        <v>9793</v>
      </c>
      <c r="AU4739">
        <v>1</v>
      </c>
      <c r="AV4739">
        <v>0</v>
      </c>
      <c r="AW4739">
        <v>1</v>
      </c>
      <c r="AX4739">
        <v>0</v>
      </c>
      <c r="AY4739">
        <v>2</v>
      </c>
      <c r="AZ4739" t="s">
        <v>70</v>
      </c>
      <c r="BA4739">
        <v>2</v>
      </c>
      <c r="BB4739" t="s">
        <v>126</v>
      </c>
      <c r="BC4739">
        <v>3</v>
      </c>
    </row>
    <row r="4740" spans="1:55">
      <c r="A4740" t="s">
        <v>8874</v>
      </c>
      <c r="B4740" t="s">
        <v>56</v>
      </c>
      <c r="C4740">
        <v>24</v>
      </c>
      <c r="D4740" t="s">
        <v>61</v>
      </c>
      <c r="E4740">
        <v>0</v>
      </c>
      <c r="F4740" t="s">
        <v>252</v>
      </c>
      <c r="G4740">
        <v>92122</v>
      </c>
      <c r="H4740">
        <v>32.85723</v>
      </c>
      <c r="I4740">
        <v>-117.209774</v>
      </c>
      <c r="J4740">
        <v>0</v>
      </c>
      <c r="K4740">
        <v>43</v>
      </c>
      <c r="L4740" t="s">
        <v>59</v>
      </c>
      <c r="M4740" t="s">
        <v>57</v>
      </c>
      <c r="N4740" t="s">
        <v>3648</v>
      </c>
      <c r="O4740" t="s">
        <v>57</v>
      </c>
      <c r="P4740" t="s">
        <v>57</v>
      </c>
      <c r="Q4740" t="s">
        <v>85</v>
      </c>
      <c r="R4740" t="s">
        <v>147</v>
      </c>
      <c r="S4740" t="s">
        <v>61</v>
      </c>
      <c r="T4740" t="s">
        <v>57</v>
      </c>
      <c r="U4740" t="s">
        <v>57</v>
      </c>
      <c r="V4740" t="s">
        <v>61</v>
      </c>
      <c r="W4740" t="s">
        <v>57</v>
      </c>
      <c r="X4740" t="s">
        <v>57</v>
      </c>
      <c r="Y4740" t="s">
        <v>57</v>
      </c>
      <c r="Z4740" t="s">
        <v>57</v>
      </c>
      <c r="AA4740" t="s">
        <v>122</v>
      </c>
      <c r="AB4740" t="s">
        <v>57</v>
      </c>
      <c r="AC4740" t="s">
        <v>87</v>
      </c>
      <c r="AD4740">
        <v>104.6</v>
      </c>
      <c r="AE4740">
        <v>4759.85</v>
      </c>
      <c r="AF4740">
        <v>0</v>
      </c>
      <c r="AG4740">
        <v>0</v>
      </c>
      <c r="AH4740">
        <v>553.84</v>
      </c>
      <c r="AI4740">
        <v>5313.69</v>
      </c>
      <c r="AJ4740" t="s">
        <v>88</v>
      </c>
      <c r="AK4740" t="s">
        <v>89</v>
      </c>
      <c r="AL4740" t="s">
        <v>181</v>
      </c>
      <c r="AM4740">
        <v>1</v>
      </c>
      <c r="AN4740">
        <v>0</v>
      </c>
      <c r="AO4740">
        <v>0</v>
      </c>
      <c r="AP4740" t="s">
        <v>176</v>
      </c>
      <c r="AQ4740" t="s">
        <v>116</v>
      </c>
      <c r="AR4740" t="s">
        <v>105</v>
      </c>
      <c r="AS4740">
        <v>6</v>
      </c>
      <c r="AT4740">
        <v>34902</v>
      </c>
      <c r="AU4740">
        <v>1</v>
      </c>
      <c r="AV4740">
        <v>1</v>
      </c>
      <c r="AW4740">
        <v>0</v>
      </c>
      <c r="AX4740">
        <v>104.6</v>
      </c>
      <c r="AY4740">
        <v>5</v>
      </c>
      <c r="AZ4740" t="s">
        <v>177</v>
      </c>
      <c r="BA4740">
        <v>4</v>
      </c>
      <c r="BB4740" t="s">
        <v>80</v>
      </c>
      <c r="BC4740">
        <v>2</v>
      </c>
    </row>
    <row r="4741" spans="1:55">
      <c r="A4741" t="s">
        <v>8875</v>
      </c>
      <c r="B4741" t="s">
        <v>56</v>
      </c>
      <c r="C4741">
        <v>32</v>
      </c>
      <c r="D4741" t="s">
        <v>61</v>
      </c>
      <c r="E4741">
        <v>0</v>
      </c>
      <c r="F4741" t="s">
        <v>8135</v>
      </c>
      <c r="G4741">
        <v>94509</v>
      </c>
      <c r="H4741">
        <v>37.980057</v>
      </c>
      <c r="I4741">
        <v>-121.801599</v>
      </c>
      <c r="J4741">
        <v>0</v>
      </c>
      <c r="K4741">
        <v>3</v>
      </c>
      <c r="L4741" t="s">
        <v>59</v>
      </c>
      <c r="M4741" t="s">
        <v>57</v>
      </c>
      <c r="N4741" t="s">
        <v>3254</v>
      </c>
      <c r="O4741" t="s">
        <v>57</v>
      </c>
      <c r="P4741" t="s">
        <v>57</v>
      </c>
      <c r="Q4741" t="s">
        <v>85</v>
      </c>
      <c r="R4741" t="s">
        <v>586</v>
      </c>
      <c r="S4741" t="s">
        <v>61</v>
      </c>
      <c r="T4741" t="s">
        <v>61</v>
      </c>
      <c r="U4741" t="s">
        <v>61</v>
      </c>
      <c r="V4741" t="s">
        <v>61</v>
      </c>
      <c r="W4741" t="s">
        <v>61</v>
      </c>
      <c r="X4741" t="s">
        <v>61</v>
      </c>
      <c r="Y4741" t="s">
        <v>61</v>
      </c>
      <c r="Z4741" t="s">
        <v>57</v>
      </c>
      <c r="AA4741" t="s">
        <v>77</v>
      </c>
      <c r="AB4741" t="s">
        <v>61</v>
      </c>
      <c r="AC4741" t="s">
        <v>87</v>
      </c>
      <c r="AD4741">
        <v>74.40000000000001</v>
      </c>
      <c r="AE4741">
        <v>215.8</v>
      </c>
      <c r="AF4741">
        <v>0</v>
      </c>
      <c r="AG4741">
        <v>0</v>
      </c>
      <c r="AH4741">
        <v>71.45999999999999</v>
      </c>
      <c r="AI4741">
        <v>287.26</v>
      </c>
      <c r="AJ4741" t="s">
        <v>88</v>
      </c>
      <c r="AK4741" t="s">
        <v>190</v>
      </c>
      <c r="AL4741" t="s">
        <v>191</v>
      </c>
      <c r="AM4741">
        <v>1</v>
      </c>
      <c r="AN4741">
        <v>0</v>
      </c>
      <c r="AO4741">
        <v>0</v>
      </c>
      <c r="AP4741" t="s">
        <v>91</v>
      </c>
      <c r="AQ4741" t="s">
        <v>68</v>
      </c>
      <c r="AR4741" t="s">
        <v>93</v>
      </c>
      <c r="AS4741">
        <v>1</v>
      </c>
      <c r="AT4741">
        <v>90891</v>
      </c>
      <c r="AU4741">
        <v>1</v>
      </c>
      <c r="AV4741">
        <v>1</v>
      </c>
      <c r="AW4741">
        <v>0</v>
      </c>
      <c r="AX4741">
        <v>74.40000000000001</v>
      </c>
      <c r="AY4741">
        <v>1</v>
      </c>
      <c r="AZ4741" t="s">
        <v>94</v>
      </c>
      <c r="BA4741">
        <v>10</v>
      </c>
      <c r="BB4741" t="s">
        <v>95</v>
      </c>
      <c r="BC4741">
        <v>1</v>
      </c>
    </row>
    <row r="4742" spans="1:55">
      <c r="A4742" t="s">
        <v>8876</v>
      </c>
      <c r="B4742" t="s">
        <v>73</v>
      </c>
      <c r="C4742">
        <v>34</v>
      </c>
      <c r="D4742" t="s">
        <v>57</v>
      </c>
      <c r="E4742">
        <v>0</v>
      </c>
      <c r="F4742" t="s">
        <v>1061</v>
      </c>
      <c r="G4742">
        <v>95742</v>
      </c>
      <c r="H4742">
        <v>38.591134</v>
      </c>
      <c r="I4742">
        <v>-121.161585</v>
      </c>
      <c r="J4742">
        <v>9</v>
      </c>
      <c r="K4742">
        <v>56</v>
      </c>
      <c r="L4742" t="s">
        <v>129</v>
      </c>
      <c r="M4742" t="s">
        <v>57</v>
      </c>
      <c r="N4742" t="s">
        <v>3870</v>
      </c>
      <c r="O4742" t="s">
        <v>57</v>
      </c>
      <c r="P4742" t="s">
        <v>57</v>
      </c>
      <c r="Q4742" t="s">
        <v>135</v>
      </c>
      <c r="R4742" t="s">
        <v>174</v>
      </c>
      <c r="S4742" t="s">
        <v>61</v>
      </c>
      <c r="T4742" t="s">
        <v>57</v>
      </c>
      <c r="U4742" t="s">
        <v>57</v>
      </c>
      <c r="V4742" t="s">
        <v>61</v>
      </c>
      <c r="W4742" t="s">
        <v>61</v>
      </c>
      <c r="X4742" t="s">
        <v>61</v>
      </c>
      <c r="Y4742" t="s">
        <v>61</v>
      </c>
      <c r="Z4742" t="s">
        <v>57</v>
      </c>
      <c r="AA4742" t="s">
        <v>122</v>
      </c>
      <c r="AB4742" t="s">
        <v>61</v>
      </c>
      <c r="AC4742" t="s">
        <v>65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66</v>
      </c>
      <c r="AM4742">
        <v>0</v>
      </c>
      <c r="AN4742">
        <v>1</v>
      </c>
      <c r="AO4742">
        <v>0</v>
      </c>
      <c r="AP4742" t="s">
        <v>123</v>
      </c>
      <c r="AQ4742" t="s">
        <v>68</v>
      </c>
      <c r="AR4742" t="s">
        <v>69</v>
      </c>
      <c r="AS4742">
        <v>3</v>
      </c>
      <c r="AT4742">
        <v>299</v>
      </c>
      <c r="AU4742">
        <v>1</v>
      </c>
      <c r="AV4742">
        <v>0</v>
      </c>
      <c r="AW4742">
        <v>1</v>
      </c>
      <c r="AX4742">
        <v>0</v>
      </c>
      <c r="AY4742">
        <v>6</v>
      </c>
      <c r="AZ4742" t="s">
        <v>125</v>
      </c>
      <c r="BA4742">
        <v>1</v>
      </c>
      <c r="BB4742" t="s">
        <v>71</v>
      </c>
      <c r="BC4742">
        <v>4</v>
      </c>
    </row>
    <row r="4743" spans="1:55">
      <c r="A4743" t="s">
        <v>8877</v>
      </c>
      <c r="B4743" t="s">
        <v>73</v>
      </c>
      <c r="C4743">
        <v>20</v>
      </c>
      <c r="D4743" t="s">
        <v>61</v>
      </c>
      <c r="E4743">
        <v>1</v>
      </c>
      <c r="F4743" t="s">
        <v>252</v>
      </c>
      <c r="G4743">
        <v>92109</v>
      </c>
      <c r="H4743">
        <v>32.787836</v>
      </c>
      <c r="I4743">
        <v>-117.232376</v>
      </c>
      <c r="J4743">
        <v>0</v>
      </c>
      <c r="K4743">
        <v>40</v>
      </c>
      <c r="L4743" t="s">
        <v>59</v>
      </c>
      <c r="M4743" t="s">
        <v>57</v>
      </c>
      <c r="N4743" t="s">
        <v>7626</v>
      </c>
      <c r="O4743" t="s">
        <v>61</v>
      </c>
      <c r="P4743" t="s">
        <v>57</v>
      </c>
      <c r="Q4743" t="s">
        <v>135</v>
      </c>
      <c r="R4743" t="s">
        <v>618</v>
      </c>
      <c r="S4743" t="s">
        <v>57</v>
      </c>
      <c r="T4743" t="s">
        <v>57</v>
      </c>
      <c r="U4743" t="s">
        <v>61</v>
      </c>
      <c r="V4743" t="s">
        <v>61</v>
      </c>
      <c r="W4743" t="s">
        <v>61</v>
      </c>
      <c r="X4743" t="s">
        <v>61</v>
      </c>
      <c r="Y4743" t="s">
        <v>61</v>
      </c>
      <c r="Z4743" t="s">
        <v>57</v>
      </c>
      <c r="AA4743" t="s">
        <v>77</v>
      </c>
      <c r="AB4743" t="s">
        <v>57</v>
      </c>
      <c r="AC4743" t="s">
        <v>307</v>
      </c>
      <c r="AD4743">
        <v>55.25</v>
      </c>
      <c r="AE4743">
        <v>2139.2</v>
      </c>
      <c r="AF4743">
        <v>0</v>
      </c>
      <c r="AG4743">
        <v>0</v>
      </c>
      <c r="AH4743">
        <v>323.2</v>
      </c>
      <c r="AI4743">
        <v>2462.4</v>
      </c>
      <c r="AJ4743" t="s">
        <v>88</v>
      </c>
      <c r="AK4743" t="s">
        <v>89</v>
      </c>
      <c r="AL4743" t="s">
        <v>181</v>
      </c>
      <c r="AM4743">
        <v>1</v>
      </c>
      <c r="AN4743">
        <v>0</v>
      </c>
      <c r="AO4743">
        <v>0</v>
      </c>
      <c r="AP4743" t="s">
        <v>176</v>
      </c>
      <c r="AQ4743" t="s">
        <v>116</v>
      </c>
      <c r="AR4743" t="s">
        <v>69</v>
      </c>
      <c r="AS4743">
        <v>3</v>
      </c>
      <c r="AT4743">
        <v>46086</v>
      </c>
      <c r="AU4743">
        <v>1</v>
      </c>
      <c r="AV4743">
        <v>1</v>
      </c>
      <c r="AW4743">
        <v>0</v>
      </c>
      <c r="AX4743">
        <v>55.25</v>
      </c>
      <c r="AY4743">
        <v>5</v>
      </c>
      <c r="AZ4743" t="s">
        <v>177</v>
      </c>
      <c r="BA4743">
        <v>4</v>
      </c>
      <c r="BB4743" t="s">
        <v>80</v>
      </c>
      <c r="BC4743">
        <v>2</v>
      </c>
    </row>
    <row r="4744" spans="1:55">
      <c r="A4744" t="s">
        <v>8878</v>
      </c>
      <c r="B4744" t="s">
        <v>56</v>
      </c>
      <c r="C4744">
        <v>61</v>
      </c>
      <c r="D4744" t="s">
        <v>57</v>
      </c>
      <c r="E4744">
        <v>0</v>
      </c>
      <c r="F4744" t="s">
        <v>2446</v>
      </c>
      <c r="G4744">
        <v>95552</v>
      </c>
      <c r="H4744">
        <v>40.390301</v>
      </c>
      <c r="I4744">
        <v>-123.412327</v>
      </c>
      <c r="J4744">
        <v>2</v>
      </c>
      <c r="K4744">
        <v>43</v>
      </c>
      <c r="L4744" t="s">
        <v>129</v>
      </c>
      <c r="M4744" t="s">
        <v>61</v>
      </c>
      <c r="N4744" t="s">
        <v>143</v>
      </c>
      <c r="O4744" t="s">
        <v>143</v>
      </c>
      <c r="P4744" t="s">
        <v>57</v>
      </c>
      <c r="Q4744" t="s">
        <v>62</v>
      </c>
      <c r="R4744" t="s">
        <v>391</v>
      </c>
      <c r="S4744" t="s">
        <v>57</v>
      </c>
      <c r="T4744" t="s">
        <v>57</v>
      </c>
      <c r="U4744" t="s">
        <v>61</v>
      </c>
      <c r="V4744" t="s">
        <v>57</v>
      </c>
      <c r="W4744" t="s">
        <v>57</v>
      </c>
      <c r="X4744" t="s">
        <v>61</v>
      </c>
      <c r="Y4744" t="s">
        <v>61</v>
      </c>
      <c r="Z4744" t="s">
        <v>57</v>
      </c>
      <c r="AA4744" t="s">
        <v>64</v>
      </c>
      <c r="AB4744" t="s">
        <v>57</v>
      </c>
      <c r="AC4744" t="s">
        <v>87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66</v>
      </c>
      <c r="AM4744">
        <v>0</v>
      </c>
      <c r="AN4744">
        <v>1</v>
      </c>
      <c r="AO4744">
        <v>0</v>
      </c>
      <c r="AP4744" t="s">
        <v>176</v>
      </c>
      <c r="AQ4744" t="s">
        <v>124</v>
      </c>
      <c r="AR4744" t="s">
        <v>69</v>
      </c>
      <c r="AS4744">
        <v>5</v>
      </c>
      <c r="AT4744">
        <v>265</v>
      </c>
      <c r="AU4744">
        <v>1</v>
      </c>
      <c r="AV4744">
        <v>0</v>
      </c>
      <c r="AW4744">
        <v>1</v>
      </c>
      <c r="AX4744">
        <v>0</v>
      </c>
      <c r="AY4744">
        <v>5</v>
      </c>
      <c r="AZ4744" t="s">
        <v>177</v>
      </c>
      <c r="BA4744">
        <v>1</v>
      </c>
      <c r="BB4744" t="s">
        <v>71</v>
      </c>
      <c r="BC4744">
        <v>4</v>
      </c>
    </row>
    <row r="4745" spans="1:55">
      <c r="A4745" t="s">
        <v>8879</v>
      </c>
      <c r="B4745" t="s">
        <v>73</v>
      </c>
      <c r="C4745">
        <v>73</v>
      </c>
      <c r="D4745" t="s">
        <v>61</v>
      </c>
      <c r="E4745">
        <v>0</v>
      </c>
      <c r="F4745" t="s">
        <v>252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59</v>
      </c>
      <c r="M4745" t="s">
        <v>57</v>
      </c>
      <c r="N4745" t="s">
        <v>2499</v>
      </c>
      <c r="O4745" t="s">
        <v>57</v>
      </c>
      <c r="P4745" t="s">
        <v>57</v>
      </c>
      <c r="Q4745" t="s">
        <v>85</v>
      </c>
      <c r="R4745" t="s">
        <v>441</v>
      </c>
      <c r="S4745" t="s">
        <v>61</v>
      </c>
      <c r="T4745" t="s">
        <v>61</v>
      </c>
      <c r="U4745" t="s">
        <v>57</v>
      </c>
      <c r="V4745" t="s">
        <v>61</v>
      </c>
      <c r="W4745" t="s">
        <v>57</v>
      </c>
      <c r="X4745" t="s">
        <v>57</v>
      </c>
      <c r="Y4745" t="s">
        <v>61</v>
      </c>
      <c r="Z4745" t="s">
        <v>61</v>
      </c>
      <c r="AA4745" t="s">
        <v>77</v>
      </c>
      <c r="AB4745" t="s">
        <v>57</v>
      </c>
      <c r="AC4745" t="s">
        <v>87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88</v>
      </c>
      <c r="AK4745" t="s">
        <v>89</v>
      </c>
      <c r="AL4745" t="s">
        <v>181</v>
      </c>
      <c r="AM4745">
        <v>1</v>
      </c>
      <c r="AN4745">
        <v>0</v>
      </c>
      <c r="AO4745">
        <v>0</v>
      </c>
      <c r="AP4745" t="s">
        <v>103</v>
      </c>
      <c r="AQ4745" t="s">
        <v>104</v>
      </c>
      <c r="AR4745" t="s">
        <v>105</v>
      </c>
      <c r="AS4745">
        <v>3</v>
      </c>
      <c r="AT4745">
        <v>47224</v>
      </c>
      <c r="AU4745">
        <v>1</v>
      </c>
      <c r="AV4745">
        <v>1</v>
      </c>
      <c r="AW4745">
        <v>0</v>
      </c>
      <c r="AX4745">
        <v>98.55</v>
      </c>
      <c r="AY4745">
        <v>3</v>
      </c>
      <c r="AZ4745" t="s">
        <v>106</v>
      </c>
      <c r="BA4745">
        <v>7</v>
      </c>
      <c r="BB4745" t="s">
        <v>95</v>
      </c>
      <c r="BC4745">
        <v>1</v>
      </c>
    </row>
    <row r="4746" spans="1:55">
      <c r="A4746" t="s">
        <v>8880</v>
      </c>
      <c r="B4746" t="s">
        <v>73</v>
      </c>
      <c r="C4746">
        <v>59</v>
      </c>
      <c r="D4746" t="s">
        <v>57</v>
      </c>
      <c r="E4746">
        <v>0</v>
      </c>
      <c r="F4746" t="s">
        <v>226</v>
      </c>
      <c r="G4746">
        <v>90015</v>
      </c>
      <c r="H4746">
        <v>34.039224</v>
      </c>
      <c r="I4746">
        <v>-118.266293</v>
      </c>
      <c r="J4746">
        <v>6</v>
      </c>
      <c r="K4746">
        <v>63</v>
      </c>
      <c r="L4746" t="s">
        <v>59</v>
      </c>
      <c r="M4746" t="s">
        <v>57</v>
      </c>
      <c r="N4746" t="s">
        <v>6537</v>
      </c>
      <c r="O4746" t="s">
        <v>61</v>
      </c>
      <c r="P4746" t="s">
        <v>57</v>
      </c>
      <c r="Q4746" t="s">
        <v>62</v>
      </c>
      <c r="R4746" t="s">
        <v>441</v>
      </c>
      <c r="S4746" t="s">
        <v>57</v>
      </c>
      <c r="T4746" t="s">
        <v>57</v>
      </c>
      <c r="U4746" t="s">
        <v>61</v>
      </c>
      <c r="V4746" t="s">
        <v>57</v>
      </c>
      <c r="W4746" t="s">
        <v>57</v>
      </c>
      <c r="X4746" t="s">
        <v>61</v>
      </c>
      <c r="Y4746" t="s">
        <v>61</v>
      </c>
      <c r="Z4746" t="s">
        <v>57</v>
      </c>
      <c r="AA4746" t="s">
        <v>64</v>
      </c>
      <c r="AB4746" t="s">
        <v>61</v>
      </c>
      <c r="AC4746" t="s">
        <v>65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66</v>
      </c>
      <c r="AM4746">
        <v>0</v>
      </c>
      <c r="AN4746">
        <v>1</v>
      </c>
      <c r="AO4746">
        <v>0</v>
      </c>
      <c r="AP4746" t="s">
        <v>123</v>
      </c>
      <c r="AQ4746" t="s">
        <v>92</v>
      </c>
      <c r="AR4746" t="s">
        <v>93</v>
      </c>
      <c r="AS4746">
        <v>5</v>
      </c>
      <c r="AT4746">
        <v>15140</v>
      </c>
      <c r="AU4746">
        <v>1</v>
      </c>
      <c r="AV4746">
        <v>0</v>
      </c>
      <c r="AW4746">
        <v>1</v>
      </c>
      <c r="AX4746">
        <v>0</v>
      </c>
      <c r="AY4746">
        <v>6</v>
      </c>
      <c r="AZ4746" t="s">
        <v>125</v>
      </c>
      <c r="BA4746">
        <v>1</v>
      </c>
      <c r="BB4746" t="s">
        <v>71</v>
      </c>
      <c r="BC4746">
        <v>4</v>
      </c>
    </row>
    <row r="4747" spans="1:55">
      <c r="A4747" t="s">
        <v>8881</v>
      </c>
      <c r="B4747" t="s">
        <v>73</v>
      </c>
      <c r="C4747">
        <v>45</v>
      </c>
      <c r="D4747" t="s">
        <v>57</v>
      </c>
      <c r="E4747">
        <v>2</v>
      </c>
      <c r="F4747" t="s">
        <v>7110</v>
      </c>
      <c r="G4747">
        <v>95328</v>
      </c>
      <c r="H4747">
        <v>37.555631</v>
      </c>
      <c r="I4747">
        <v>-120.911653</v>
      </c>
      <c r="J4747">
        <v>9</v>
      </c>
      <c r="K4747">
        <v>60</v>
      </c>
      <c r="L4747" t="s">
        <v>59</v>
      </c>
      <c r="M4747" t="s">
        <v>57</v>
      </c>
      <c r="N4747" t="s">
        <v>1113</v>
      </c>
      <c r="O4747" t="s">
        <v>61</v>
      </c>
      <c r="P4747" t="s">
        <v>61</v>
      </c>
      <c r="Q4747" t="s">
        <v>143</v>
      </c>
      <c r="R4747" t="s">
        <v>143</v>
      </c>
      <c r="S4747" t="s">
        <v>143</v>
      </c>
      <c r="T4747" t="s">
        <v>143</v>
      </c>
      <c r="U4747" t="s">
        <v>143</v>
      </c>
      <c r="V4747" t="s">
        <v>143</v>
      </c>
      <c r="W4747" t="s">
        <v>143</v>
      </c>
      <c r="X4747" t="s">
        <v>143</v>
      </c>
      <c r="Y4747" t="s">
        <v>143</v>
      </c>
      <c r="Z4747" t="s">
        <v>143</v>
      </c>
      <c r="AA4747" t="s">
        <v>122</v>
      </c>
      <c r="AB4747" t="s">
        <v>57</v>
      </c>
      <c r="AC4747" t="s">
        <v>87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66</v>
      </c>
      <c r="AM4747">
        <v>0</v>
      </c>
      <c r="AN4747">
        <v>1</v>
      </c>
      <c r="AO4747">
        <v>0</v>
      </c>
      <c r="AP4747" t="s">
        <v>123</v>
      </c>
      <c r="AQ4747" t="s">
        <v>78</v>
      </c>
      <c r="AR4747" t="s">
        <v>182</v>
      </c>
      <c r="AT4747">
        <v>2130</v>
      </c>
      <c r="AU4747">
        <v>1</v>
      </c>
      <c r="AV4747">
        <v>0</v>
      </c>
      <c r="AW4747">
        <v>1</v>
      </c>
      <c r="AX4747">
        <v>0</v>
      </c>
      <c r="AY4747">
        <v>6</v>
      </c>
      <c r="AZ4747" t="s">
        <v>125</v>
      </c>
      <c r="BA4747">
        <v>0</v>
      </c>
      <c r="BB4747" t="s">
        <v>71</v>
      </c>
      <c r="BC4747">
        <v>4</v>
      </c>
    </row>
    <row r="4748" spans="1:55">
      <c r="A4748" t="s">
        <v>8882</v>
      </c>
      <c r="B4748" t="s">
        <v>73</v>
      </c>
      <c r="C4748">
        <v>65</v>
      </c>
      <c r="D4748" t="s">
        <v>61</v>
      </c>
      <c r="E4748">
        <v>0</v>
      </c>
      <c r="F4748" t="s">
        <v>701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59</v>
      </c>
      <c r="M4748" t="s">
        <v>57</v>
      </c>
      <c r="N4748" t="s">
        <v>7861</v>
      </c>
      <c r="O4748" t="s">
        <v>61</v>
      </c>
      <c r="P4748" t="s">
        <v>57</v>
      </c>
      <c r="Q4748" t="s">
        <v>85</v>
      </c>
      <c r="R4748" t="s">
        <v>163</v>
      </c>
      <c r="S4748" t="s">
        <v>57</v>
      </c>
      <c r="T4748" t="s">
        <v>61</v>
      </c>
      <c r="U4748" t="s">
        <v>61</v>
      </c>
      <c r="V4748" t="s">
        <v>61</v>
      </c>
      <c r="W4748" t="s">
        <v>61</v>
      </c>
      <c r="X4748" t="s">
        <v>57</v>
      </c>
      <c r="Y4748" t="s">
        <v>57</v>
      </c>
      <c r="Z4748" t="s">
        <v>61</v>
      </c>
      <c r="AA4748" t="s">
        <v>77</v>
      </c>
      <c r="AB4748" t="s">
        <v>61</v>
      </c>
      <c r="AC4748" t="s">
        <v>65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88</v>
      </c>
      <c r="AK4748" t="s">
        <v>190</v>
      </c>
      <c r="AL4748" t="s">
        <v>554</v>
      </c>
      <c r="AM4748">
        <v>1</v>
      </c>
      <c r="AN4748">
        <v>0</v>
      </c>
      <c r="AO4748">
        <v>0</v>
      </c>
      <c r="AP4748" t="s">
        <v>176</v>
      </c>
      <c r="AQ4748" t="s">
        <v>124</v>
      </c>
      <c r="AR4748" t="s">
        <v>93</v>
      </c>
      <c r="AS4748">
        <v>3</v>
      </c>
      <c r="AT4748">
        <v>37417</v>
      </c>
      <c r="AU4748">
        <v>1</v>
      </c>
      <c r="AV4748">
        <v>1</v>
      </c>
      <c r="AW4748">
        <v>0</v>
      </c>
      <c r="AX4748">
        <v>85.5</v>
      </c>
      <c r="AY4748">
        <v>5</v>
      </c>
      <c r="AZ4748" t="s">
        <v>177</v>
      </c>
      <c r="BA4748">
        <v>7</v>
      </c>
      <c r="BB4748" t="s">
        <v>95</v>
      </c>
      <c r="BC4748">
        <v>1</v>
      </c>
    </row>
    <row r="4749" spans="1:55">
      <c r="A4749" t="s">
        <v>8883</v>
      </c>
      <c r="B4749" t="s">
        <v>56</v>
      </c>
      <c r="C4749">
        <v>36</v>
      </c>
      <c r="D4749" t="s">
        <v>57</v>
      </c>
      <c r="E4749">
        <v>0</v>
      </c>
      <c r="F4749" t="s">
        <v>1324</v>
      </c>
      <c r="G4749">
        <v>92262</v>
      </c>
      <c r="H4749">
        <v>33.839989</v>
      </c>
      <c r="I4749">
        <v>-116.659215</v>
      </c>
      <c r="J4749">
        <v>1</v>
      </c>
      <c r="K4749">
        <v>11</v>
      </c>
      <c r="L4749" t="s">
        <v>59</v>
      </c>
      <c r="M4749" t="s">
        <v>57</v>
      </c>
      <c r="N4749" t="s">
        <v>8884</v>
      </c>
      <c r="O4749" t="s">
        <v>57</v>
      </c>
      <c r="P4749" t="s">
        <v>57</v>
      </c>
      <c r="Q4749" t="s">
        <v>85</v>
      </c>
      <c r="R4749" t="s">
        <v>76</v>
      </c>
      <c r="S4749" t="s">
        <v>61</v>
      </c>
      <c r="T4749" t="s">
        <v>57</v>
      </c>
      <c r="U4749" t="s">
        <v>61</v>
      </c>
      <c r="V4749" t="s">
        <v>61</v>
      </c>
      <c r="W4749" t="s">
        <v>57</v>
      </c>
      <c r="X4749" t="s">
        <v>57</v>
      </c>
      <c r="Y4749" t="s">
        <v>57</v>
      </c>
      <c r="Z4749" t="s">
        <v>57</v>
      </c>
      <c r="AA4749" t="s">
        <v>77</v>
      </c>
      <c r="AB4749" t="s">
        <v>57</v>
      </c>
      <c r="AC4749" t="s">
        <v>87</v>
      </c>
      <c r="AD4749">
        <v>102</v>
      </c>
      <c r="AE4749">
        <v>1145.35</v>
      </c>
      <c r="AF4749">
        <v>0</v>
      </c>
      <c r="AG4749">
        <v>0</v>
      </c>
      <c r="AH4749">
        <v>86.79000000000001</v>
      </c>
      <c r="AI4749">
        <v>1232.14</v>
      </c>
      <c r="AJ4749" t="s">
        <v>88</v>
      </c>
      <c r="AK4749" t="s">
        <v>89</v>
      </c>
      <c r="AL4749" t="s">
        <v>356</v>
      </c>
      <c r="AM4749">
        <v>1</v>
      </c>
      <c r="AN4749">
        <v>0</v>
      </c>
      <c r="AO4749">
        <v>0</v>
      </c>
      <c r="AP4749" t="s">
        <v>67</v>
      </c>
      <c r="AQ4749" t="s">
        <v>68</v>
      </c>
      <c r="AR4749" t="s">
        <v>105</v>
      </c>
      <c r="AS4749">
        <v>5</v>
      </c>
      <c r="AT4749">
        <v>24924</v>
      </c>
      <c r="AU4749">
        <v>1</v>
      </c>
      <c r="AV4749">
        <v>1</v>
      </c>
      <c r="AW4749">
        <v>0</v>
      </c>
      <c r="AX4749">
        <v>102</v>
      </c>
      <c r="AY4749">
        <v>2</v>
      </c>
      <c r="AZ4749" t="s">
        <v>70</v>
      </c>
      <c r="BA4749">
        <v>6</v>
      </c>
      <c r="BB4749" t="s">
        <v>95</v>
      </c>
      <c r="BC4749">
        <v>1</v>
      </c>
    </row>
    <row r="4750" spans="1:55">
      <c r="A4750" t="s">
        <v>8885</v>
      </c>
      <c r="B4750" t="s">
        <v>56</v>
      </c>
      <c r="C4750">
        <v>36</v>
      </c>
      <c r="D4750" t="s">
        <v>61</v>
      </c>
      <c r="E4750">
        <v>0</v>
      </c>
      <c r="F4750" t="s">
        <v>1677</v>
      </c>
      <c r="G4750">
        <v>93401</v>
      </c>
      <c r="H4750">
        <v>35.233745</v>
      </c>
      <c r="I4750">
        <v>-120.626442</v>
      </c>
      <c r="J4750">
        <v>0</v>
      </c>
      <c r="K4750">
        <v>1</v>
      </c>
      <c r="L4750" t="s">
        <v>59</v>
      </c>
      <c r="M4750" t="s">
        <v>57</v>
      </c>
      <c r="N4750" t="s">
        <v>4960</v>
      </c>
      <c r="O4750" t="s">
        <v>61</v>
      </c>
      <c r="P4750" t="s">
        <v>57</v>
      </c>
      <c r="Q4750" t="s">
        <v>135</v>
      </c>
      <c r="R4750" t="s">
        <v>423</v>
      </c>
      <c r="S4750" t="s">
        <v>61</v>
      </c>
      <c r="T4750" t="s">
        <v>57</v>
      </c>
      <c r="U4750" t="s">
        <v>61</v>
      </c>
      <c r="V4750" t="s">
        <v>61</v>
      </c>
      <c r="W4750" t="s">
        <v>61</v>
      </c>
      <c r="X4750" t="s">
        <v>61</v>
      </c>
      <c r="Y4750" t="s">
        <v>61</v>
      </c>
      <c r="Z4750" t="s">
        <v>57</v>
      </c>
      <c r="AA4750" t="s">
        <v>77</v>
      </c>
      <c r="AB4750" t="s">
        <v>61</v>
      </c>
      <c r="AC4750" t="s">
        <v>87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81.51000000000001</v>
      </c>
      <c r="AJ4750" t="s">
        <v>88</v>
      </c>
      <c r="AK4750" t="s">
        <v>101</v>
      </c>
      <c r="AL4750" t="s">
        <v>102</v>
      </c>
      <c r="AM4750">
        <v>1</v>
      </c>
      <c r="AN4750">
        <v>0</v>
      </c>
      <c r="AO4750">
        <v>0</v>
      </c>
      <c r="AP4750" t="s">
        <v>91</v>
      </c>
      <c r="AQ4750" t="s">
        <v>68</v>
      </c>
      <c r="AR4750" t="s">
        <v>69</v>
      </c>
      <c r="AS4750">
        <v>2</v>
      </c>
      <c r="AT4750">
        <v>27047</v>
      </c>
      <c r="AU4750">
        <v>1</v>
      </c>
      <c r="AV4750">
        <v>1</v>
      </c>
      <c r="AW4750">
        <v>0</v>
      </c>
      <c r="AX4750">
        <v>50.55</v>
      </c>
      <c r="AY4750">
        <v>1</v>
      </c>
      <c r="AZ4750" t="s">
        <v>94</v>
      </c>
      <c r="BA4750">
        <v>8</v>
      </c>
      <c r="BB4750" t="s">
        <v>95</v>
      </c>
      <c r="BC4750">
        <v>1</v>
      </c>
    </row>
    <row r="4751" spans="1:55">
      <c r="A4751" t="s">
        <v>8886</v>
      </c>
      <c r="B4751" t="s">
        <v>56</v>
      </c>
      <c r="C4751">
        <v>70</v>
      </c>
      <c r="D4751" t="s">
        <v>61</v>
      </c>
      <c r="E4751">
        <v>0</v>
      </c>
      <c r="F4751" t="s">
        <v>673</v>
      </c>
      <c r="G4751">
        <v>91711</v>
      </c>
      <c r="H4751">
        <v>34.127621</v>
      </c>
      <c r="I4751">
        <v>-117.717863</v>
      </c>
      <c r="J4751">
        <v>0</v>
      </c>
      <c r="K4751">
        <v>5</v>
      </c>
      <c r="L4751" t="s">
        <v>83</v>
      </c>
      <c r="M4751" t="s">
        <v>57</v>
      </c>
      <c r="N4751" t="s">
        <v>5656</v>
      </c>
      <c r="O4751" t="s">
        <v>61</v>
      </c>
      <c r="P4751" t="s">
        <v>57</v>
      </c>
      <c r="Q4751" t="s">
        <v>85</v>
      </c>
      <c r="R4751" t="s">
        <v>163</v>
      </c>
      <c r="S4751" t="s">
        <v>61</v>
      </c>
      <c r="T4751" t="s">
        <v>61</v>
      </c>
      <c r="U4751" t="s">
        <v>61</v>
      </c>
      <c r="V4751" t="s">
        <v>61</v>
      </c>
      <c r="W4751" t="s">
        <v>61</v>
      </c>
      <c r="X4751" t="s">
        <v>57</v>
      </c>
      <c r="Y4751" t="s">
        <v>61</v>
      </c>
      <c r="Z4751" t="s">
        <v>57</v>
      </c>
      <c r="AA4751" t="s">
        <v>77</v>
      </c>
      <c r="AB4751" t="s">
        <v>61</v>
      </c>
      <c r="AC4751" t="s">
        <v>87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88</v>
      </c>
      <c r="AK4751" t="s">
        <v>205</v>
      </c>
      <c r="AL4751" t="s">
        <v>329</v>
      </c>
      <c r="AM4751">
        <v>1</v>
      </c>
      <c r="AN4751">
        <v>0</v>
      </c>
      <c r="AO4751">
        <v>0</v>
      </c>
      <c r="AP4751" t="s">
        <v>91</v>
      </c>
      <c r="AQ4751" t="s">
        <v>104</v>
      </c>
      <c r="AR4751" t="s">
        <v>93</v>
      </c>
      <c r="AS4751">
        <v>2</v>
      </c>
      <c r="AT4751">
        <v>34716</v>
      </c>
      <c r="AU4751">
        <v>1</v>
      </c>
      <c r="AV4751">
        <v>1</v>
      </c>
      <c r="AW4751">
        <v>0</v>
      </c>
      <c r="AX4751">
        <v>78.95</v>
      </c>
      <c r="AY4751">
        <v>1</v>
      </c>
      <c r="AZ4751" t="s">
        <v>94</v>
      </c>
      <c r="BA4751">
        <v>10</v>
      </c>
      <c r="BB4751" t="s">
        <v>95</v>
      </c>
      <c r="BC4751">
        <v>1</v>
      </c>
    </row>
    <row r="4752" spans="1:55">
      <c r="A4752" t="s">
        <v>8887</v>
      </c>
      <c r="B4752" t="s">
        <v>56</v>
      </c>
      <c r="C4752">
        <v>71</v>
      </c>
      <c r="D4752" t="s">
        <v>61</v>
      </c>
      <c r="E4752">
        <v>0</v>
      </c>
      <c r="F4752" t="s">
        <v>108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59</v>
      </c>
      <c r="M4752" t="s">
        <v>57</v>
      </c>
      <c r="N4752" t="s">
        <v>8888</v>
      </c>
      <c r="O4752" t="s">
        <v>57</v>
      </c>
      <c r="P4752" t="s">
        <v>57</v>
      </c>
      <c r="Q4752" t="s">
        <v>85</v>
      </c>
      <c r="R4752" t="s">
        <v>275</v>
      </c>
      <c r="S4752" t="s">
        <v>57</v>
      </c>
      <c r="T4752" t="s">
        <v>57</v>
      </c>
      <c r="U4752" t="s">
        <v>57</v>
      </c>
      <c r="V4752" t="s">
        <v>61</v>
      </c>
      <c r="W4752" t="s">
        <v>57</v>
      </c>
      <c r="X4752" t="s">
        <v>57</v>
      </c>
      <c r="Y4752" t="s">
        <v>61</v>
      </c>
      <c r="Z4752" t="s">
        <v>57</v>
      </c>
      <c r="AA4752" t="s">
        <v>64</v>
      </c>
      <c r="AB4752" t="s">
        <v>57</v>
      </c>
      <c r="AC4752" t="s">
        <v>65</v>
      </c>
      <c r="AD4752">
        <v>109.8</v>
      </c>
      <c r="AE4752">
        <v>4860.35</v>
      </c>
      <c r="AF4752">
        <v>0</v>
      </c>
      <c r="AG4752">
        <v>0</v>
      </c>
      <c r="AH4752">
        <v>2189</v>
      </c>
      <c r="AI4752">
        <v>7049.35</v>
      </c>
      <c r="AJ4752" t="s">
        <v>66</v>
      </c>
      <c r="AM4752">
        <v>0</v>
      </c>
      <c r="AN4752">
        <v>1</v>
      </c>
      <c r="AO4752">
        <v>0</v>
      </c>
      <c r="AP4752" t="s">
        <v>176</v>
      </c>
      <c r="AQ4752" t="s">
        <v>104</v>
      </c>
      <c r="AR4752" t="s">
        <v>105</v>
      </c>
      <c r="AS4752">
        <v>6</v>
      </c>
      <c r="AT4752">
        <v>42853</v>
      </c>
      <c r="AU4752">
        <v>1</v>
      </c>
      <c r="AV4752">
        <v>0</v>
      </c>
      <c r="AW4752">
        <v>1</v>
      </c>
      <c r="AX4752">
        <v>0</v>
      </c>
      <c r="AY4752">
        <v>5</v>
      </c>
      <c r="AZ4752" t="s">
        <v>177</v>
      </c>
      <c r="BA4752">
        <v>4</v>
      </c>
      <c r="BB4752" t="s">
        <v>80</v>
      </c>
      <c r="BC4752">
        <v>2</v>
      </c>
    </row>
    <row r="4753" spans="1:55">
      <c r="A4753" t="s">
        <v>8889</v>
      </c>
      <c r="B4753" t="s">
        <v>56</v>
      </c>
      <c r="C4753">
        <v>46</v>
      </c>
      <c r="D4753" t="s">
        <v>57</v>
      </c>
      <c r="E4753">
        <v>0</v>
      </c>
      <c r="F4753" t="s">
        <v>6100</v>
      </c>
      <c r="G4753">
        <v>92252</v>
      </c>
      <c r="H4753">
        <v>34.167236</v>
      </c>
      <c r="I4753">
        <v>-116.281511</v>
      </c>
      <c r="J4753">
        <v>1</v>
      </c>
      <c r="K4753">
        <v>62</v>
      </c>
      <c r="L4753" t="s">
        <v>129</v>
      </c>
      <c r="M4753" t="s">
        <v>57</v>
      </c>
      <c r="N4753" t="s">
        <v>1920</v>
      </c>
      <c r="O4753" t="s">
        <v>57</v>
      </c>
      <c r="P4753" t="s">
        <v>57</v>
      </c>
      <c r="Q4753" t="s">
        <v>62</v>
      </c>
      <c r="R4753" t="s">
        <v>313</v>
      </c>
      <c r="S4753" t="s">
        <v>57</v>
      </c>
      <c r="T4753" t="s">
        <v>57</v>
      </c>
      <c r="U4753" t="s">
        <v>61</v>
      </c>
      <c r="V4753" t="s">
        <v>57</v>
      </c>
      <c r="W4753" t="s">
        <v>57</v>
      </c>
      <c r="X4753" t="s">
        <v>57</v>
      </c>
      <c r="Y4753" t="s">
        <v>57</v>
      </c>
      <c r="Z4753" t="s">
        <v>57</v>
      </c>
      <c r="AA4753" t="s">
        <v>122</v>
      </c>
      <c r="AB4753" t="s">
        <v>57</v>
      </c>
      <c r="AC4753" t="s">
        <v>87</v>
      </c>
      <c r="AD4753">
        <v>84.95</v>
      </c>
      <c r="AE4753">
        <v>5150.55</v>
      </c>
      <c r="AF4753">
        <v>4.68</v>
      </c>
      <c r="AG4753">
        <v>0</v>
      </c>
      <c r="AH4753">
        <v>291.4</v>
      </c>
      <c r="AI4753">
        <v>5437.27</v>
      </c>
      <c r="AJ4753" t="s">
        <v>66</v>
      </c>
      <c r="AM4753">
        <v>0</v>
      </c>
      <c r="AN4753">
        <v>1</v>
      </c>
      <c r="AO4753">
        <v>0</v>
      </c>
      <c r="AP4753" t="s">
        <v>123</v>
      </c>
      <c r="AQ4753" t="s">
        <v>78</v>
      </c>
      <c r="AR4753" t="s">
        <v>93</v>
      </c>
      <c r="AS4753">
        <v>7</v>
      </c>
      <c r="AT4753">
        <v>8141</v>
      </c>
      <c r="AU4753">
        <v>1</v>
      </c>
      <c r="AV4753">
        <v>0</v>
      </c>
      <c r="AW4753">
        <v>1</v>
      </c>
      <c r="AX4753">
        <v>0</v>
      </c>
      <c r="AY4753">
        <v>6</v>
      </c>
      <c r="AZ4753" t="s">
        <v>125</v>
      </c>
      <c r="BA4753">
        <v>1</v>
      </c>
      <c r="BB4753" t="s">
        <v>71</v>
      </c>
      <c r="BC4753">
        <v>4</v>
      </c>
    </row>
    <row r="4754" spans="1:55">
      <c r="A4754" t="s">
        <v>8890</v>
      </c>
      <c r="B4754" t="s">
        <v>56</v>
      </c>
      <c r="C4754">
        <v>61</v>
      </c>
      <c r="D4754" t="s">
        <v>57</v>
      </c>
      <c r="E4754">
        <v>1</v>
      </c>
      <c r="F4754" t="s">
        <v>1892</v>
      </c>
      <c r="G4754">
        <v>91733</v>
      </c>
      <c r="H4754">
        <v>34.04622</v>
      </c>
      <c r="I4754">
        <v>-118.053753</v>
      </c>
      <c r="J4754">
        <v>1</v>
      </c>
      <c r="K4754">
        <v>14</v>
      </c>
      <c r="L4754" t="s">
        <v>59</v>
      </c>
      <c r="M4754" t="s">
        <v>57</v>
      </c>
      <c r="N4754" t="s">
        <v>8584</v>
      </c>
      <c r="O4754" t="s">
        <v>57</v>
      </c>
      <c r="P4754" t="s">
        <v>57</v>
      </c>
      <c r="Q4754" t="s">
        <v>85</v>
      </c>
      <c r="R4754" t="s">
        <v>160</v>
      </c>
      <c r="S4754" t="s">
        <v>61</v>
      </c>
      <c r="T4754" t="s">
        <v>61</v>
      </c>
      <c r="U4754" t="s">
        <v>61</v>
      </c>
      <c r="V4754" t="s">
        <v>57</v>
      </c>
      <c r="W4754" t="s">
        <v>57</v>
      </c>
      <c r="X4754" t="s">
        <v>61</v>
      </c>
      <c r="Y4754" t="s">
        <v>61</v>
      </c>
      <c r="Z4754" t="s">
        <v>57</v>
      </c>
      <c r="AA4754" t="s">
        <v>77</v>
      </c>
      <c r="AB4754" t="s">
        <v>57</v>
      </c>
      <c r="AC4754" t="s">
        <v>87</v>
      </c>
      <c r="AD4754">
        <v>91.65000000000001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88</v>
      </c>
      <c r="AK4754" t="s">
        <v>101</v>
      </c>
      <c r="AL4754" t="s">
        <v>111</v>
      </c>
      <c r="AM4754">
        <v>1</v>
      </c>
      <c r="AN4754">
        <v>0</v>
      </c>
      <c r="AO4754">
        <v>0</v>
      </c>
      <c r="AP4754" t="s">
        <v>103</v>
      </c>
      <c r="AQ4754" t="s">
        <v>124</v>
      </c>
      <c r="AR4754" t="s">
        <v>105</v>
      </c>
      <c r="AS4754">
        <v>3</v>
      </c>
      <c r="AT4754">
        <v>45645</v>
      </c>
      <c r="AU4754">
        <v>1</v>
      </c>
      <c r="AV4754">
        <v>1</v>
      </c>
      <c r="AW4754">
        <v>0</v>
      </c>
      <c r="AX4754">
        <v>91.65000000000001</v>
      </c>
      <c r="AY4754">
        <v>3</v>
      </c>
      <c r="AZ4754" t="s">
        <v>106</v>
      </c>
      <c r="BA4754">
        <v>5</v>
      </c>
      <c r="BB4754" t="s">
        <v>80</v>
      </c>
      <c r="BC4754">
        <v>2</v>
      </c>
    </row>
    <row r="4755" spans="1:55">
      <c r="A4755" t="s">
        <v>8891</v>
      </c>
      <c r="B4755" t="s">
        <v>73</v>
      </c>
      <c r="C4755">
        <v>43</v>
      </c>
      <c r="D4755" t="s">
        <v>61</v>
      </c>
      <c r="E4755">
        <v>0</v>
      </c>
      <c r="F4755" t="s">
        <v>523</v>
      </c>
      <c r="G4755">
        <v>95842</v>
      </c>
      <c r="H4755">
        <v>38.687367</v>
      </c>
      <c r="I4755">
        <v>-121.34848</v>
      </c>
      <c r="J4755">
        <v>0</v>
      </c>
      <c r="K4755">
        <v>16</v>
      </c>
      <c r="L4755" t="s">
        <v>59</v>
      </c>
      <c r="M4755" t="s">
        <v>57</v>
      </c>
      <c r="N4755" t="s">
        <v>8892</v>
      </c>
      <c r="O4755" t="s">
        <v>61</v>
      </c>
      <c r="P4755" t="s">
        <v>57</v>
      </c>
      <c r="Q4755" t="s">
        <v>85</v>
      </c>
      <c r="R4755" t="s">
        <v>254</v>
      </c>
      <c r="S4755" t="s">
        <v>61</v>
      </c>
      <c r="T4755" t="s">
        <v>61</v>
      </c>
      <c r="U4755" t="s">
        <v>61</v>
      </c>
      <c r="V4755" t="s">
        <v>61</v>
      </c>
      <c r="W4755" t="s">
        <v>61</v>
      </c>
      <c r="X4755" t="s">
        <v>61</v>
      </c>
      <c r="Y4755" t="s">
        <v>61</v>
      </c>
      <c r="Z4755" t="s">
        <v>57</v>
      </c>
      <c r="AA4755" t="s">
        <v>77</v>
      </c>
      <c r="AB4755" t="s">
        <v>57</v>
      </c>
      <c r="AC4755" t="s">
        <v>65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66</v>
      </c>
      <c r="AM4755">
        <v>0</v>
      </c>
      <c r="AN4755">
        <v>1</v>
      </c>
      <c r="AO4755">
        <v>0</v>
      </c>
      <c r="AP4755" t="s">
        <v>103</v>
      </c>
      <c r="AQ4755" t="s">
        <v>78</v>
      </c>
      <c r="AR4755" t="s">
        <v>69</v>
      </c>
      <c r="AS4755">
        <v>1</v>
      </c>
      <c r="AT4755">
        <v>31373</v>
      </c>
      <c r="AU4755">
        <v>1</v>
      </c>
      <c r="AV4755">
        <v>0</v>
      </c>
      <c r="AW4755">
        <v>1</v>
      </c>
      <c r="AX4755">
        <v>0</v>
      </c>
      <c r="AY4755">
        <v>3</v>
      </c>
      <c r="AZ4755" t="s">
        <v>106</v>
      </c>
      <c r="BA4755">
        <v>7</v>
      </c>
      <c r="BB4755" t="s">
        <v>95</v>
      </c>
      <c r="BC4755">
        <v>1</v>
      </c>
    </row>
    <row r="4756" spans="1:55">
      <c r="A4756" t="s">
        <v>8893</v>
      </c>
      <c r="B4756" t="s">
        <v>56</v>
      </c>
      <c r="C4756">
        <v>46</v>
      </c>
      <c r="D4756" t="s">
        <v>61</v>
      </c>
      <c r="E4756">
        <v>3</v>
      </c>
      <c r="F4756" t="s">
        <v>639</v>
      </c>
      <c r="G4756">
        <v>90304</v>
      </c>
      <c r="H4756">
        <v>33.936827</v>
      </c>
      <c r="I4756">
        <v>-118.359824</v>
      </c>
      <c r="J4756">
        <v>0</v>
      </c>
      <c r="K4756">
        <v>35</v>
      </c>
      <c r="L4756" t="s">
        <v>59</v>
      </c>
      <c r="M4756" t="s">
        <v>57</v>
      </c>
      <c r="N4756" t="s">
        <v>8894</v>
      </c>
      <c r="O4756" t="s">
        <v>61</v>
      </c>
      <c r="P4756" t="s">
        <v>57</v>
      </c>
      <c r="Q4756" t="s">
        <v>135</v>
      </c>
      <c r="R4756" t="s">
        <v>1331</v>
      </c>
      <c r="S4756" t="s">
        <v>57</v>
      </c>
      <c r="T4756" t="s">
        <v>57</v>
      </c>
      <c r="U4756" t="s">
        <v>61</v>
      </c>
      <c r="V4756" t="s">
        <v>61</v>
      </c>
      <c r="W4756" t="s">
        <v>61</v>
      </c>
      <c r="X4756" t="s">
        <v>61</v>
      </c>
      <c r="Y4756" t="s">
        <v>61</v>
      </c>
      <c r="Z4756" t="s">
        <v>57</v>
      </c>
      <c r="AA4756" t="s">
        <v>64</v>
      </c>
      <c r="AB4756" t="s">
        <v>61</v>
      </c>
      <c r="AC4756" t="s">
        <v>65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</v>
      </c>
      <c r="AJ4756" t="s">
        <v>66</v>
      </c>
      <c r="AM4756">
        <v>0</v>
      </c>
      <c r="AN4756">
        <v>1</v>
      </c>
      <c r="AO4756">
        <v>1</v>
      </c>
      <c r="AP4756" t="s">
        <v>164</v>
      </c>
      <c r="AQ4756" t="s">
        <v>78</v>
      </c>
      <c r="AR4756" t="s">
        <v>79</v>
      </c>
      <c r="AS4756">
        <v>3</v>
      </c>
      <c r="AT4756">
        <v>28680</v>
      </c>
      <c r="AU4756">
        <v>1</v>
      </c>
      <c r="AV4756">
        <v>0</v>
      </c>
      <c r="AW4756">
        <v>1</v>
      </c>
      <c r="AX4756">
        <v>0</v>
      </c>
      <c r="AY4756">
        <v>4</v>
      </c>
      <c r="AZ4756" t="s">
        <v>165</v>
      </c>
      <c r="BA4756">
        <v>1</v>
      </c>
      <c r="BB4756" t="s">
        <v>71</v>
      </c>
      <c r="BC4756">
        <v>4</v>
      </c>
    </row>
    <row r="4757" spans="1:55">
      <c r="A4757" t="s">
        <v>8895</v>
      </c>
      <c r="B4757" t="s">
        <v>73</v>
      </c>
      <c r="C4757">
        <v>61</v>
      </c>
      <c r="D4757" t="s">
        <v>61</v>
      </c>
      <c r="E4757">
        <v>0</v>
      </c>
      <c r="F4757" t="s">
        <v>844</v>
      </c>
      <c r="G4757">
        <v>92661</v>
      </c>
      <c r="H4757">
        <v>33.601309</v>
      </c>
      <c r="I4757">
        <v>-117.902304</v>
      </c>
      <c r="J4757">
        <v>0</v>
      </c>
      <c r="K4757">
        <v>18</v>
      </c>
      <c r="L4757" t="s">
        <v>59</v>
      </c>
      <c r="M4757" t="s">
        <v>57</v>
      </c>
      <c r="N4757" t="s">
        <v>8896</v>
      </c>
      <c r="O4757" t="s">
        <v>61</v>
      </c>
      <c r="P4757" t="s">
        <v>57</v>
      </c>
      <c r="Q4757" t="s">
        <v>85</v>
      </c>
      <c r="R4757" t="s">
        <v>163</v>
      </c>
      <c r="S4757" t="s">
        <v>61</v>
      </c>
      <c r="T4757" t="s">
        <v>57</v>
      </c>
      <c r="U4757" t="s">
        <v>57</v>
      </c>
      <c r="V4757" t="s">
        <v>61</v>
      </c>
      <c r="W4757" t="s">
        <v>57</v>
      </c>
      <c r="X4757" t="s">
        <v>57</v>
      </c>
      <c r="Y4757" t="s">
        <v>57</v>
      </c>
      <c r="Z4757" t="s">
        <v>57</v>
      </c>
      <c r="AA4757" t="s">
        <v>77</v>
      </c>
      <c r="AB4757" t="s">
        <v>61</v>
      </c>
      <c r="AC4757" t="s">
        <v>65</v>
      </c>
      <c r="AD4757">
        <v>101.3</v>
      </c>
      <c r="AE4757">
        <v>1794.65</v>
      </c>
      <c r="AF4757">
        <v>0</v>
      </c>
      <c r="AG4757">
        <v>0</v>
      </c>
      <c r="AH4757">
        <v>136.08</v>
      </c>
      <c r="AI4757">
        <v>1930.73</v>
      </c>
      <c r="AJ4757" t="s">
        <v>66</v>
      </c>
      <c r="AM4757">
        <v>0</v>
      </c>
      <c r="AN4757">
        <v>1</v>
      </c>
      <c r="AO4757">
        <v>0</v>
      </c>
      <c r="AP4757" t="s">
        <v>103</v>
      </c>
      <c r="AQ4757" t="s">
        <v>124</v>
      </c>
      <c r="AR4757" t="s">
        <v>105</v>
      </c>
      <c r="AS4757">
        <v>6</v>
      </c>
      <c r="AT4757">
        <v>4242</v>
      </c>
      <c r="AU4757">
        <v>1</v>
      </c>
      <c r="AV4757">
        <v>0</v>
      </c>
      <c r="AW4757">
        <v>1</v>
      </c>
      <c r="AX4757">
        <v>0</v>
      </c>
      <c r="AY4757">
        <v>3</v>
      </c>
      <c r="AZ4757" t="s">
        <v>106</v>
      </c>
      <c r="BA4757">
        <v>7</v>
      </c>
      <c r="BB4757" t="s">
        <v>95</v>
      </c>
      <c r="BC4757">
        <v>1</v>
      </c>
    </row>
    <row r="4758" spans="1:55">
      <c r="A4758" t="s">
        <v>8897</v>
      </c>
      <c r="B4758" t="s">
        <v>56</v>
      </c>
      <c r="C4758">
        <v>31</v>
      </c>
      <c r="D4758" t="s">
        <v>57</v>
      </c>
      <c r="E4758">
        <v>0</v>
      </c>
      <c r="F4758" t="s">
        <v>240</v>
      </c>
      <c r="G4758">
        <v>95219</v>
      </c>
      <c r="H4758">
        <v>38.029729</v>
      </c>
      <c r="I4758">
        <v>-121.387999</v>
      </c>
      <c r="J4758">
        <v>0</v>
      </c>
      <c r="K4758">
        <v>70</v>
      </c>
      <c r="L4758" t="s">
        <v>119</v>
      </c>
      <c r="M4758" t="s">
        <v>57</v>
      </c>
      <c r="N4758" t="s">
        <v>8832</v>
      </c>
      <c r="O4758" t="s">
        <v>61</v>
      </c>
      <c r="P4758" t="s">
        <v>57</v>
      </c>
      <c r="Q4758" t="s">
        <v>135</v>
      </c>
      <c r="R4758" t="s">
        <v>423</v>
      </c>
      <c r="S4758" t="s">
        <v>57</v>
      </c>
      <c r="T4758" t="s">
        <v>57</v>
      </c>
      <c r="U4758" t="s">
        <v>57</v>
      </c>
      <c r="V4758" t="s">
        <v>57</v>
      </c>
      <c r="W4758" t="s">
        <v>57</v>
      </c>
      <c r="X4758" t="s">
        <v>57</v>
      </c>
      <c r="Y4758" t="s">
        <v>57</v>
      </c>
      <c r="Z4758" t="s">
        <v>57</v>
      </c>
      <c r="AA4758" t="s">
        <v>122</v>
      </c>
      <c r="AB4758" t="s">
        <v>61</v>
      </c>
      <c r="AC4758" t="s">
        <v>65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66</v>
      </c>
      <c r="AM4758">
        <v>0</v>
      </c>
      <c r="AN4758">
        <v>1</v>
      </c>
      <c r="AO4758">
        <v>0</v>
      </c>
      <c r="AP4758" t="s">
        <v>123</v>
      </c>
      <c r="AQ4758" t="s">
        <v>68</v>
      </c>
      <c r="AR4758" t="s">
        <v>93</v>
      </c>
      <c r="AS4758">
        <v>8</v>
      </c>
      <c r="AT4758">
        <v>19109</v>
      </c>
      <c r="AU4758">
        <v>1</v>
      </c>
      <c r="AV4758">
        <v>0</v>
      </c>
      <c r="AW4758">
        <v>1</v>
      </c>
      <c r="AX4758">
        <v>0</v>
      </c>
      <c r="AY4758">
        <v>6</v>
      </c>
      <c r="AZ4758" t="s">
        <v>125</v>
      </c>
      <c r="BA4758">
        <v>1</v>
      </c>
      <c r="BB4758" t="s">
        <v>71</v>
      </c>
      <c r="BC4758">
        <v>4</v>
      </c>
    </row>
    <row r="4759" spans="1:55">
      <c r="A4759" t="s">
        <v>8898</v>
      </c>
      <c r="B4759" t="s">
        <v>73</v>
      </c>
      <c r="C4759">
        <v>60</v>
      </c>
      <c r="D4759" t="s">
        <v>57</v>
      </c>
      <c r="E4759">
        <v>0</v>
      </c>
      <c r="F4759" t="s">
        <v>1905</v>
      </c>
      <c r="G4759">
        <v>91506</v>
      </c>
      <c r="H4759">
        <v>34.169706</v>
      </c>
      <c r="I4759">
        <v>-118.323548</v>
      </c>
      <c r="J4759">
        <v>1</v>
      </c>
      <c r="K4759">
        <v>67</v>
      </c>
      <c r="L4759" t="s">
        <v>59</v>
      </c>
      <c r="M4759" t="s">
        <v>57</v>
      </c>
      <c r="N4759" t="s">
        <v>8899</v>
      </c>
      <c r="O4759" t="s">
        <v>61</v>
      </c>
      <c r="P4759" t="s">
        <v>57</v>
      </c>
      <c r="Q4759" t="s">
        <v>62</v>
      </c>
      <c r="R4759" t="s">
        <v>441</v>
      </c>
      <c r="S4759" t="s">
        <v>57</v>
      </c>
      <c r="T4759" t="s">
        <v>61</v>
      </c>
      <c r="U4759" t="s">
        <v>57</v>
      </c>
      <c r="V4759" t="s">
        <v>57</v>
      </c>
      <c r="W4759" t="s">
        <v>61</v>
      </c>
      <c r="X4759" t="s">
        <v>61</v>
      </c>
      <c r="Y4759" t="s">
        <v>61</v>
      </c>
      <c r="Z4759" t="s">
        <v>61</v>
      </c>
      <c r="AA4759" t="s">
        <v>122</v>
      </c>
      <c r="AB4759" t="s">
        <v>57</v>
      </c>
      <c r="AC4759" t="s">
        <v>87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66</v>
      </c>
      <c r="AM4759">
        <v>0</v>
      </c>
      <c r="AN4759">
        <v>1</v>
      </c>
      <c r="AO4759">
        <v>0</v>
      </c>
      <c r="AP4759" t="s">
        <v>123</v>
      </c>
      <c r="AQ4759" t="s">
        <v>124</v>
      </c>
      <c r="AR4759" t="s">
        <v>69</v>
      </c>
      <c r="AS4759">
        <v>3</v>
      </c>
      <c r="AT4759">
        <v>18539</v>
      </c>
      <c r="AU4759">
        <v>1</v>
      </c>
      <c r="AV4759">
        <v>0</v>
      </c>
      <c r="AW4759">
        <v>1</v>
      </c>
      <c r="AX4759">
        <v>0</v>
      </c>
      <c r="AY4759">
        <v>6</v>
      </c>
      <c r="AZ4759" t="s">
        <v>125</v>
      </c>
      <c r="BA4759">
        <v>1</v>
      </c>
      <c r="BB4759" t="s">
        <v>71</v>
      </c>
      <c r="BC4759">
        <v>4</v>
      </c>
    </row>
    <row r="4760" spans="1:55">
      <c r="A4760" t="s">
        <v>8900</v>
      </c>
      <c r="B4760" t="s">
        <v>73</v>
      </c>
      <c r="C4760">
        <v>30</v>
      </c>
      <c r="D4760" t="s">
        <v>57</v>
      </c>
      <c r="E4760">
        <v>2</v>
      </c>
      <c r="F4760" t="s">
        <v>4400</v>
      </c>
      <c r="G4760">
        <v>91759</v>
      </c>
      <c r="H4760">
        <v>34.231318</v>
      </c>
      <c r="I4760">
        <v>-117.662032</v>
      </c>
      <c r="J4760">
        <v>3</v>
      </c>
      <c r="K4760">
        <v>16</v>
      </c>
      <c r="L4760" t="s">
        <v>98</v>
      </c>
      <c r="M4760" t="s">
        <v>57</v>
      </c>
      <c r="N4760" t="s">
        <v>420</v>
      </c>
      <c r="O4760" t="s">
        <v>61</v>
      </c>
      <c r="P4760" t="s">
        <v>61</v>
      </c>
      <c r="Q4760" t="s">
        <v>143</v>
      </c>
      <c r="R4760" t="s">
        <v>143</v>
      </c>
      <c r="S4760" t="s">
        <v>143</v>
      </c>
      <c r="T4760" t="s">
        <v>143</v>
      </c>
      <c r="U4760" t="s">
        <v>143</v>
      </c>
      <c r="V4760" t="s">
        <v>143</v>
      </c>
      <c r="W4760" t="s">
        <v>143</v>
      </c>
      <c r="X4760" t="s">
        <v>143</v>
      </c>
      <c r="Y4760" t="s">
        <v>143</v>
      </c>
      <c r="Z4760" t="s">
        <v>143</v>
      </c>
      <c r="AA4760" t="s">
        <v>122</v>
      </c>
      <c r="AB4760" t="s">
        <v>61</v>
      </c>
      <c r="AC4760" t="s">
        <v>65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66</v>
      </c>
      <c r="AM4760">
        <v>0</v>
      </c>
      <c r="AN4760">
        <v>1</v>
      </c>
      <c r="AO4760">
        <v>0</v>
      </c>
      <c r="AP4760" t="s">
        <v>103</v>
      </c>
      <c r="AQ4760" t="s">
        <v>68</v>
      </c>
      <c r="AR4760" t="s">
        <v>182</v>
      </c>
      <c r="AT4760">
        <v>47</v>
      </c>
      <c r="AU4760">
        <v>1</v>
      </c>
      <c r="AV4760">
        <v>0</v>
      </c>
      <c r="AW4760">
        <v>1</v>
      </c>
      <c r="AX4760">
        <v>0</v>
      </c>
      <c r="AY4760">
        <v>3</v>
      </c>
      <c r="AZ4760" t="s">
        <v>106</v>
      </c>
      <c r="BA4760">
        <v>0</v>
      </c>
      <c r="BB4760" t="s">
        <v>71</v>
      </c>
      <c r="BC4760">
        <v>4</v>
      </c>
    </row>
    <row r="4761" spans="1:55">
      <c r="A4761" t="s">
        <v>8901</v>
      </c>
      <c r="B4761" t="s">
        <v>73</v>
      </c>
      <c r="C4761">
        <v>60</v>
      </c>
      <c r="D4761" t="s">
        <v>61</v>
      </c>
      <c r="E4761">
        <v>0</v>
      </c>
      <c r="F4761" t="s">
        <v>6100</v>
      </c>
      <c r="G4761">
        <v>92252</v>
      </c>
      <c r="H4761">
        <v>34.167236</v>
      </c>
      <c r="I4761">
        <v>-116.281511</v>
      </c>
      <c r="J4761">
        <v>0</v>
      </c>
      <c r="K4761">
        <v>11</v>
      </c>
      <c r="L4761" t="s">
        <v>98</v>
      </c>
      <c r="M4761" t="s">
        <v>57</v>
      </c>
      <c r="N4761" t="s">
        <v>8902</v>
      </c>
      <c r="O4761" t="s">
        <v>61</v>
      </c>
      <c r="P4761" t="s">
        <v>61</v>
      </c>
      <c r="Q4761" t="s">
        <v>143</v>
      </c>
      <c r="R4761" t="s">
        <v>143</v>
      </c>
      <c r="S4761" t="s">
        <v>143</v>
      </c>
      <c r="T4761" t="s">
        <v>143</v>
      </c>
      <c r="U4761" t="s">
        <v>143</v>
      </c>
      <c r="V4761" t="s">
        <v>143</v>
      </c>
      <c r="W4761" t="s">
        <v>143</v>
      </c>
      <c r="X4761" t="s">
        <v>143</v>
      </c>
      <c r="Y4761" t="s">
        <v>143</v>
      </c>
      <c r="Z4761" t="s">
        <v>143</v>
      </c>
      <c r="AA4761" t="s">
        <v>122</v>
      </c>
      <c r="AB4761" t="s">
        <v>61</v>
      </c>
      <c r="AC4761" t="s">
        <v>65</v>
      </c>
      <c r="AD4761">
        <v>20.4</v>
      </c>
      <c r="AE4761">
        <v>231.45</v>
      </c>
      <c r="AF4761">
        <v>0</v>
      </c>
      <c r="AG4761">
        <v>0</v>
      </c>
      <c r="AH4761">
        <v>547.8</v>
      </c>
      <c r="AI4761">
        <v>779.25</v>
      </c>
      <c r="AJ4761" t="s">
        <v>66</v>
      </c>
      <c r="AM4761">
        <v>0</v>
      </c>
      <c r="AN4761">
        <v>1</v>
      </c>
      <c r="AO4761">
        <v>0</v>
      </c>
      <c r="AP4761" t="s">
        <v>67</v>
      </c>
      <c r="AQ4761" t="s">
        <v>124</v>
      </c>
      <c r="AR4761" t="s">
        <v>182</v>
      </c>
      <c r="AT4761">
        <v>8141</v>
      </c>
      <c r="AU4761">
        <v>1</v>
      </c>
      <c r="AV4761">
        <v>0</v>
      </c>
      <c r="AW4761">
        <v>1</v>
      </c>
      <c r="AX4761">
        <v>0</v>
      </c>
      <c r="AY4761">
        <v>2</v>
      </c>
      <c r="AZ4761" t="s">
        <v>70</v>
      </c>
      <c r="BA4761">
        <v>2</v>
      </c>
      <c r="BB4761" t="s">
        <v>126</v>
      </c>
      <c r="BC4761">
        <v>3</v>
      </c>
    </row>
    <row r="4762" spans="1:55">
      <c r="A4762" t="s">
        <v>8903</v>
      </c>
      <c r="B4762" t="s">
        <v>56</v>
      </c>
      <c r="C4762">
        <v>38</v>
      </c>
      <c r="D4762" t="s">
        <v>57</v>
      </c>
      <c r="E4762">
        <v>0</v>
      </c>
      <c r="F4762" t="s">
        <v>2337</v>
      </c>
      <c r="G4762">
        <v>91020</v>
      </c>
      <c r="H4762">
        <v>34.2112</v>
      </c>
      <c r="I4762">
        <v>-118.230625</v>
      </c>
      <c r="J4762">
        <v>10</v>
      </c>
      <c r="K4762">
        <v>61</v>
      </c>
      <c r="L4762" t="s">
        <v>129</v>
      </c>
      <c r="M4762" t="s">
        <v>61</v>
      </c>
      <c r="N4762" t="s">
        <v>143</v>
      </c>
      <c r="O4762" t="s">
        <v>143</v>
      </c>
      <c r="P4762" t="s">
        <v>57</v>
      </c>
      <c r="Q4762" t="s">
        <v>135</v>
      </c>
      <c r="R4762" t="s">
        <v>174</v>
      </c>
      <c r="S4762" t="s">
        <v>61</v>
      </c>
      <c r="T4762" t="s">
        <v>57</v>
      </c>
      <c r="U4762" t="s">
        <v>57</v>
      </c>
      <c r="V4762" t="s">
        <v>57</v>
      </c>
      <c r="W4762" t="s">
        <v>57</v>
      </c>
      <c r="X4762" t="s">
        <v>61</v>
      </c>
      <c r="Y4762" t="s">
        <v>61</v>
      </c>
      <c r="Z4762" t="s">
        <v>57</v>
      </c>
      <c r="AA4762" t="s">
        <v>122</v>
      </c>
      <c r="AB4762" t="s">
        <v>61</v>
      </c>
      <c r="AC4762" t="s">
        <v>65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66</v>
      </c>
      <c r="AM4762">
        <v>0</v>
      </c>
      <c r="AN4762">
        <v>1</v>
      </c>
      <c r="AO4762">
        <v>0</v>
      </c>
      <c r="AP4762" t="s">
        <v>123</v>
      </c>
      <c r="AQ4762" t="s">
        <v>68</v>
      </c>
      <c r="AR4762" t="s">
        <v>69</v>
      </c>
      <c r="AS4762">
        <v>5</v>
      </c>
      <c r="AT4762">
        <v>7527</v>
      </c>
      <c r="AU4762">
        <v>1</v>
      </c>
      <c r="AV4762">
        <v>0</v>
      </c>
      <c r="AW4762">
        <v>1</v>
      </c>
      <c r="AX4762">
        <v>0</v>
      </c>
      <c r="AY4762">
        <v>6</v>
      </c>
      <c r="AZ4762" t="s">
        <v>125</v>
      </c>
      <c r="BA4762">
        <v>1</v>
      </c>
      <c r="BB4762" t="s">
        <v>71</v>
      </c>
      <c r="BC4762">
        <v>4</v>
      </c>
    </row>
    <row r="4763" spans="1:55">
      <c r="A4763" t="s">
        <v>8904</v>
      </c>
      <c r="B4763" t="s">
        <v>73</v>
      </c>
      <c r="C4763">
        <v>63</v>
      </c>
      <c r="D4763" t="s">
        <v>57</v>
      </c>
      <c r="E4763">
        <v>0</v>
      </c>
      <c r="F4763" t="s">
        <v>517</v>
      </c>
      <c r="G4763">
        <v>92553</v>
      </c>
      <c r="H4763">
        <v>33.923149</v>
      </c>
      <c r="I4763">
        <v>-117.244933</v>
      </c>
      <c r="J4763">
        <v>4</v>
      </c>
      <c r="K4763">
        <v>72</v>
      </c>
      <c r="L4763" t="s">
        <v>119</v>
      </c>
      <c r="M4763" t="s">
        <v>57</v>
      </c>
      <c r="N4763" t="s">
        <v>8784</v>
      </c>
      <c r="O4763" t="s">
        <v>57</v>
      </c>
      <c r="P4763" t="s">
        <v>57</v>
      </c>
      <c r="Q4763" t="s">
        <v>135</v>
      </c>
      <c r="R4763" t="s">
        <v>156</v>
      </c>
      <c r="S4763" t="s">
        <v>57</v>
      </c>
      <c r="T4763" t="s">
        <v>57</v>
      </c>
      <c r="U4763" t="s">
        <v>57</v>
      </c>
      <c r="V4763" t="s">
        <v>57</v>
      </c>
      <c r="W4763" t="s">
        <v>57</v>
      </c>
      <c r="X4763" t="s">
        <v>57</v>
      </c>
      <c r="Y4763" t="s">
        <v>57</v>
      </c>
      <c r="Z4763" t="s">
        <v>57</v>
      </c>
      <c r="AA4763" t="s">
        <v>122</v>
      </c>
      <c r="AB4763" t="s">
        <v>57</v>
      </c>
      <c r="AC4763" t="s">
        <v>65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</v>
      </c>
      <c r="AJ4763" t="s">
        <v>66</v>
      </c>
      <c r="AM4763">
        <v>0</v>
      </c>
      <c r="AN4763">
        <v>1</v>
      </c>
      <c r="AO4763">
        <v>0</v>
      </c>
      <c r="AP4763" t="s">
        <v>123</v>
      </c>
      <c r="AQ4763" t="s">
        <v>124</v>
      </c>
      <c r="AR4763" t="s">
        <v>93</v>
      </c>
      <c r="AS4763">
        <v>8</v>
      </c>
      <c r="AT4763">
        <v>61205</v>
      </c>
      <c r="AU4763">
        <v>1</v>
      </c>
      <c r="AV4763">
        <v>0</v>
      </c>
      <c r="AW4763">
        <v>1</v>
      </c>
      <c r="AX4763">
        <v>0</v>
      </c>
      <c r="AY4763">
        <v>6</v>
      </c>
      <c r="AZ4763" t="s">
        <v>125</v>
      </c>
      <c r="BA4763">
        <v>1</v>
      </c>
      <c r="BB4763" t="s">
        <v>71</v>
      </c>
      <c r="BC4763">
        <v>4</v>
      </c>
    </row>
    <row r="4764" spans="1:55">
      <c r="A4764" t="s">
        <v>8905</v>
      </c>
      <c r="B4764" t="s">
        <v>73</v>
      </c>
      <c r="C4764">
        <v>75</v>
      </c>
      <c r="D4764" t="s">
        <v>61</v>
      </c>
      <c r="E4764">
        <v>0</v>
      </c>
      <c r="F4764" t="s">
        <v>4569</v>
      </c>
      <c r="G4764">
        <v>91335</v>
      </c>
      <c r="H4764">
        <v>34.200175</v>
      </c>
      <c r="I4764">
        <v>-118.540958</v>
      </c>
      <c r="J4764">
        <v>0</v>
      </c>
      <c r="K4764">
        <v>1</v>
      </c>
      <c r="L4764" t="s">
        <v>83</v>
      </c>
      <c r="M4764" t="s">
        <v>61</v>
      </c>
      <c r="N4764" t="s">
        <v>143</v>
      </c>
      <c r="O4764" t="s">
        <v>143</v>
      </c>
      <c r="P4764" t="s">
        <v>57</v>
      </c>
      <c r="Q4764" t="s">
        <v>135</v>
      </c>
      <c r="R4764" t="s">
        <v>364</v>
      </c>
      <c r="S4764" t="s">
        <v>61</v>
      </c>
      <c r="T4764" t="s">
        <v>57</v>
      </c>
      <c r="U4764" t="s">
        <v>57</v>
      </c>
      <c r="V4764" t="s">
        <v>61</v>
      </c>
      <c r="W4764" t="s">
        <v>61</v>
      </c>
      <c r="X4764" t="s">
        <v>57</v>
      </c>
      <c r="Y4764" t="s">
        <v>61</v>
      </c>
      <c r="Z4764" t="s">
        <v>57</v>
      </c>
      <c r="AA4764" t="s">
        <v>77</v>
      </c>
      <c r="AB4764" t="s">
        <v>57</v>
      </c>
      <c r="AC4764" t="s">
        <v>87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88</v>
      </c>
      <c r="AK4764" t="s">
        <v>101</v>
      </c>
      <c r="AL4764" t="s">
        <v>937</v>
      </c>
      <c r="AM4764">
        <v>1</v>
      </c>
      <c r="AN4764">
        <v>0</v>
      </c>
      <c r="AO4764">
        <v>0</v>
      </c>
      <c r="AP4764" t="s">
        <v>91</v>
      </c>
      <c r="AQ4764" t="s">
        <v>104</v>
      </c>
      <c r="AR4764" t="s">
        <v>137</v>
      </c>
      <c r="AS4764">
        <v>4</v>
      </c>
      <c r="AT4764">
        <v>68018</v>
      </c>
      <c r="AU4764">
        <v>1</v>
      </c>
      <c r="AV4764">
        <v>1</v>
      </c>
      <c r="AW4764">
        <v>0</v>
      </c>
      <c r="AX4764">
        <v>43.3</v>
      </c>
      <c r="AY4764">
        <v>1</v>
      </c>
      <c r="AZ4764" t="s">
        <v>94</v>
      </c>
      <c r="BA4764">
        <v>8</v>
      </c>
      <c r="BB4764" t="s">
        <v>95</v>
      </c>
      <c r="BC4764">
        <v>1</v>
      </c>
    </row>
    <row r="4765" spans="1:55">
      <c r="A4765" t="s">
        <v>8906</v>
      </c>
      <c r="B4765" t="s">
        <v>73</v>
      </c>
      <c r="C4765">
        <v>43</v>
      </c>
      <c r="D4765" t="s">
        <v>57</v>
      </c>
      <c r="E4765">
        <v>0</v>
      </c>
      <c r="F4765" t="s">
        <v>3312</v>
      </c>
      <c r="G4765">
        <v>93221</v>
      </c>
      <c r="H4765">
        <v>36.301689</v>
      </c>
      <c r="I4765">
        <v>-119.018233</v>
      </c>
      <c r="J4765">
        <v>3</v>
      </c>
      <c r="K4765">
        <v>29</v>
      </c>
      <c r="L4765" t="s">
        <v>59</v>
      </c>
      <c r="M4765" t="s">
        <v>61</v>
      </c>
      <c r="N4765" t="s">
        <v>143</v>
      </c>
      <c r="O4765" t="s">
        <v>143</v>
      </c>
      <c r="P4765" t="s">
        <v>57</v>
      </c>
      <c r="Q4765" t="s">
        <v>135</v>
      </c>
      <c r="R4765" t="s">
        <v>296</v>
      </c>
      <c r="S4765" t="s">
        <v>61</v>
      </c>
      <c r="T4765" t="s">
        <v>61</v>
      </c>
      <c r="U4765" t="s">
        <v>61</v>
      </c>
      <c r="V4765" t="s">
        <v>61</v>
      </c>
      <c r="W4765" t="s">
        <v>57</v>
      </c>
      <c r="X4765" t="s">
        <v>57</v>
      </c>
      <c r="Y4765" t="s">
        <v>57</v>
      </c>
      <c r="Z4765" t="s">
        <v>61</v>
      </c>
      <c r="AA4765" t="s">
        <v>77</v>
      </c>
      <c r="AB4765" t="s">
        <v>57</v>
      </c>
      <c r="AC4765" t="s">
        <v>87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66</v>
      </c>
      <c r="AM4765">
        <v>0</v>
      </c>
      <c r="AN4765">
        <v>1</v>
      </c>
      <c r="AO4765">
        <v>0</v>
      </c>
      <c r="AP4765" t="s">
        <v>164</v>
      </c>
      <c r="AQ4765" t="s">
        <v>78</v>
      </c>
      <c r="AR4765" t="s">
        <v>137</v>
      </c>
      <c r="AS4765">
        <v>3</v>
      </c>
      <c r="AT4765">
        <v>13333</v>
      </c>
      <c r="AU4765">
        <v>1</v>
      </c>
      <c r="AV4765">
        <v>0</v>
      </c>
      <c r="AW4765">
        <v>1</v>
      </c>
      <c r="AX4765">
        <v>0</v>
      </c>
      <c r="AY4765">
        <v>4</v>
      </c>
      <c r="AZ4765" t="s">
        <v>165</v>
      </c>
      <c r="BA4765">
        <v>4</v>
      </c>
      <c r="BB4765" t="s">
        <v>80</v>
      </c>
      <c r="BC4765">
        <v>2</v>
      </c>
    </row>
    <row r="4766" spans="1:55">
      <c r="A4766" t="s">
        <v>8907</v>
      </c>
      <c r="B4766" t="s">
        <v>73</v>
      </c>
      <c r="C4766">
        <v>38</v>
      </c>
      <c r="D4766" t="s">
        <v>61</v>
      </c>
      <c r="E4766">
        <v>0</v>
      </c>
      <c r="F4766" t="s">
        <v>252</v>
      </c>
      <c r="G4766">
        <v>92154</v>
      </c>
      <c r="H4766">
        <v>32.578103</v>
      </c>
      <c r="I4766">
        <v>-117.012975</v>
      </c>
      <c r="J4766">
        <v>0</v>
      </c>
      <c r="K4766">
        <v>20</v>
      </c>
      <c r="L4766" t="s">
        <v>98</v>
      </c>
      <c r="M4766" t="s">
        <v>57</v>
      </c>
      <c r="N4766" t="s">
        <v>8908</v>
      </c>
      <c r="O4766" t="s">
        <v>61</v>
      </c>
      <c r="P4766" t="s">
        <v>57</v>
      </c>
      <c r="Q4766" t="s">
        <v>135</v>
      </c>
      <c r="R4766" t="s">
        <v>100</v>
      </c>
      <c r="S4766" t="s">
        <v>61</v>
      </c>
      <c r="T4766" t="s">
        <v>61</v>
      </c>
      <c r="U4766" t="s">
        <v>61</v>
      </c>
      <c r="V4766" t="s">
        <v>57</v>
      </c>
      <c r="W4766" t="s">
        <v>61</v>
      </c>
      <c r="X4766" t="s">
        <v>61</v>
      </c>
      <c r="Y4766" t="s">
        <v>61</v>
      </c>
      <c r="Z4766" t="s">
        <v>57</v>
      </c>
      <c r="AA4766" t="s">
        <v>77</v>
      </c>
      <c r="AB4766" t="s">
        <v>61</v>
      </c>
      <c r="AC4766" t="s">
        <v>65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66</v>
      </c>
      <c r="AM4766">
        <v>0</v>
      </c>
      <c r="AN4766">
        <v>1</v>
      </c>
      <c r="AO4766">
        <v>0</v>
      </c>
      <c r="AP4766" t="s">
        <v>103</v>
      </c>
      <c r="AQ4766" t="s">
        <v>68</v>
      </c>
      <c r="AR4766" t="s">
        <v>69</v>
      </c>
      <c r="AS4766">
        <v>2</v>
      </c>
      <c r="AT4766">
        <v>68776</v>
      </c>
      <c r="AU4766">
        <v>1</v>
      </c>
      <c r="AV4766">
        <v>0</v>
      </c>
      <c r="AW4766">
        <v>1</v>
      </c>
      <c r="AX4766">
        <v>0</v>
      </c>
      <c r="AY4766">
        <v>3</v>
      </c>
      <c r="AZ4766" t="s">
        <v>106</v>
      </c>
      <c r="BA4766">
        <v>5</v>
      </c>
      <c r="BB4766" t="s">
        <v>80</v>
      </c>
      <c r="BC4766">
        <v>2</v>
      </c>
    </row>
    <row r="4767" spans="1:55">
      <c r="A4767" t="s">
        <v>8909</v>
      </c>
      <c r="B4767" t="s">
        <v>56</v>
      </c>
      <c r="C4767">
        <v>79</v>
      </c>
      <c r="D4767" t="s">
        <v>57</v>
      </c>
      <c r="E4767">
        <v>0</v>
      </c>
      <c r="F4767" t="s">
        <v>597</v>
      </c>
      <c r="G4767">
        <v>92570</v>
      </c>
      <c r="H4767">
        <v>33.787298</v>
      </c>
      <c r="I4767">
        <v>-117.320676</v>
      </c>
      <c r="J4767">
        <v>1</v>
      </c>
      <c r="K4767">
        <v>5</v>
      </c>
      <c r="L4767" t="s">
        <v>83</v>
      </c>
      <c r="M4767" t="s">
        <v>57</v>
      </c>
      <c r="N4767" t="s">
        <v>6007</v>
      </c>
      <c r="O4767" t="s">
        <v>61</v>
      </c>
      <c r="P4767" t="s">
        <v>57</v>
      </c>
      <c r="Q4767" t="s">
        <v>85</v>
      </c>
      <c r="R4767" t="s">
        <v>250</v>
      </c>
      <c r="S4767" t="s">
        <v>61</v>
      </c>
      <c r="T4767" t="s">
        <v>61</v>
      </c>
      <c r="U4767" t="s">
        <v>61</v>
      </c>
      <c r="V4767" t="s">
        <v>61</v>
      </c>
      <c r="W4767" t="s">
        <v>61</v>
      </c>
      <c r="X4767" t="s">
        <v>61</v>
      </c>
      <c r="Y4767" t="s">
        <v>61</v>
      </c>
      <c r="Z4767" t="s">
        <v>57</v>
      </c>
      <c r="AA4767" t="s">
        <v>64</v>
      </c>
      <c r="AB4767" t="s">
        <v>61</v>
      </c>
      <c r="AC4767" t="s">
        <v>87</v>
      </c>
      <c r="AD4767">
        <v>70.05</v>
      </c>
      <c r="AE4767">
        <v>302.6</v>
      </c>
      <c r="AF4767">
        <v>0</v>
      </c>
      <c r="AG4767">
        <v>0</v>
      </c>
      <c r="AH4767">
        <v>27.1</v>
      </c>
      <c r="AI4767">
        <v>329.7</v>
      </c>
      <c r="AJ4767" t="s">
        <v>66</v>
      </c>
      <c r="AM4767">
        <v>0</v>
      </c>
      <c r="AN4767">
        <v>1</v>
      </c>
      <c r="AO4767">
        <v>0</v>
      </c>
      <c r="AP4767" t="s">
        <v>91</v>
      </c>
      <c r="AQ4767" t="s">
        <v>104</v>
      </c>
      <c r="AR4767" t="s">
        <v>93</v>
      </c>
      <c r="AS4767">
        <v>1</v>
      </c>
      <c r="AT4767">
        <v>36817</v>
      </c>
      <c r="AU4767">
        <v>1</v>
      </c>
      <c r="AV4767">
        <v>0</v>
      </c>
      <c r="AW4767">
        <v>1</v>
      </c>
      <c r="AX4767">
        <v>0</v>
      </c>
      <c r="AY4767">
        <v>1</v>
      </c>
      <c r="AZ4767" t="s">
        <v>94</v>
      </c>
      <c r="BA4767">
        <v>6</v>
      </c>
      <c r="BB4767" t="s">
        <v>95</v>
      </c>
      <c r="BC4767">
        <v>1</v>
      </c>
    </row>
    <row r="4768" spans="1:55">
      <c r="A4768" t="s">
        <v>8910</v>
      </c>
      <c r="B4768" t="s">
        <v>73</v>
      </c>
      <c r="C4768">
        <v>48</v>
      </c>
      <c r="D4768" t="s">
        <v>57</v>
      </c>
      <c r="E4768">
        <v>0</v>
      </c>
      <c r="F4768" t="s">
        <v>3401</v>
      </c>
      <c r="G4768">
        <v>92657</v>
      </c>
      <c r="H4768">
        <v>33.603282</v>
      </c>
      <c r="I4768">
        <v>-117.821841</v>
      </c>
      <c r="J4768">
        <v>8</v>
      </c>
      <c r="K4768">
        <v>61</v>
      </c>
      <c r="L4768" t="s">
        <v>129</v>
      </c>
      <c r="M4768" t="s">
        <v>57</v>
      </c>
      <c r="N4768" t="s">
        <v>8911</v>
      </c>
      <c r="O4768" t="s">
        <v>57</v>
      </c>
      <c r="P4768" t="s">
        <v>57</v>
      </c>
      <c r="Q4768" t="s">
        <v>85</v>
      </c>
      <c r="R4768" t="s">
        <v>131</v>
      </c>
      <c r="S4768" t="s">
        <v>61</v>
      </c>
      <c r="T4768" t="s">
        <v>57</v>
      </c>
      <c r="U4768" t="s">
        <v>57</v>
      </c>
      <c r="V4768" t="s">
        <v>57</v>
      </c>
      <c r="W4768" t="s">
        <v>57</v>
      </c>
      <c r="X4768" t="s">
        <v>57</v>
      </c>
      <c r="Y4768" t="s">
        <v>57</v>
      </c>
      <c r="Z4768" t="s">
        <v>57</v>
      </c>
      <c r="AA4768" t="s">
        <v>77</v>
      </c>
      <c r="AB4768" t="s">
        <v>57</v>
      </c>
      <c r="AC4768" t="s">
        <v>87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66</v>
      </c>
      <c r="AM4768">
        <v>0</v>
      </c>
      <c r="AN4768">
        <v>1</v>
      </c>
      <c r="AO4768">
        <v>0</v>
      </c>
      <c r="AP4768" t="s">
        <v>123</v>
      </c>
      <c r="AQ4768" t="s">
        <v>78</v>
      </c>
      <c r="AR4768" t="s">
        <v>105</v>
      </c>
      <c r="AS4768">
        <v>7</v>
      </c>
      <c r="AT4768">
        <v>5597</v>
      </c>
      <c r="AU4768">
        <v>1</v>
      </c>
      <c r="AV4768">
        <v>0</v>
      </c>
      <c r="AW4768">
        <v>1</v>
      </c>
      <c r="AX4768">
        <v>0</v>
      </c>
      <c r="AY4768">
        <v>6</v>
      </c>
      <c r="AZ4768" t="s">
        <v>125</v>
      </c>
      <c r="BA4768">
        <v>6</v>
      </c>
      <c r="BB4768" t="s">
        <v>95</v>
      </c>
      <c r="BC4768">
        <v>1</v>
      </c>
    </row>
    <row r="4769" spans="1:55">
      <c r="A4769" t="s">
        <v>8912</v>
      </c>
      <c r="B4769" t="s">
        <v>56</v>
      </c>
      <c r="C4769">
        <v>62</v>
      </c>
      <c r="D4769" t="s">
        <v>61</v>
      </c>
      <c r="E4769">
        <v>0</v>
      </c>
      <c r="F4769" t="s">
        <v>369</v>
      </c>
      <c r="G4769">
        <v>95305</v>
      </c>
      <c r="H4769">
        <v>37.818589</v>
      </c>
      <c r="I4769">
        <v>-120.256995</v>
      </c>
      <c r="J4769">
        <v>0</v>
      </c>
      <c r="K4769">
        <v>7</v>
      </c>
      <c r="L4769" t="s">
        <v>83</v>
      </c>
      <c r="M4769" t="s">
        <v>57</v>
      </c>
      <c r="N4769" t="s">
        <v>8913</v>
      </c>
      <c r="O4769" t="s">
        <v>57</v>
      </c>
      <c r="P4769" t="s">
        <v>57</v>
      </c>
      <c r="Q4769" t="s">
        <v>85</v>
      </c>
      <c r="R4769" t="s">
        <v>332</v>
      </c>
      <c r="S4769" t="s">
        <v>61</v>
      </c>
      <c r="T4769" t="s">
        <v>61</v>
      </c>
      <c r="U4769" t="s">
        <v>61</v>
      </c>
      <c r="V4769" t="s">
        <v>61</v>
      </c>
      <c r="W4769" t="s">
        <v>61</v>
      </c>
      <c r="X4769" t="s">
        <v>61</v>
      </c>
      <c r="Y4769" t="s">
        <v>61</v>
      </c>
      <c r="Z4769" t="s">
        <v>57</v>
      </c>
      <c r="AA4769" t="s">
        <v>77</v>
      </c>
      <c r="AB4769" t="s">
        <v>57</v>
      </c>
      <c r="AC4769" t="s">
        <v>87</v>
      </c>
      <c r="AD4769">
        <v>74.90000000000001</v>
      </c>
      <c r="AE4769">
        <v>541.15</v>
      </c>
      <c r="AF4769">
        <v>0</v>
      </c>
      <c r="AG4769">
        <v>0</v>
      </c>
      <c r="AH4769">
        <v>327.53</v>
      </c>
      <c r="AI4769">
        <v>868.6799999999999</v>
      </c>
      <c r="AJ4769" t="s">
        <v>88</v>
      </c>
      <c r="AK4769" t="s">
        <v>89</v>
      </c>
      <c r="AL4769" t="s">
        <v>90</v>
      </c>
      <c r="AM4769">
        <v>1</v>
      </c>
      <c r="AN4769">
        <v>0</v>
      </c>
      <c r="AO4769">
        <v>0</v>
      </c>
      <c r="AP4769" t="s">
        <v>67</v>
      </c>
      <c r="AQ4769" t="s">
        <v>124</v>
      </c>
      <c r="AR4769" t="s">
        <v>93</v>
      </c>
      <c r="AS4769">
        <v>1</v>
      </c>
      <c r="AT4769">
        <v>167</v>
      </c>
      <c r="AU4769">
        <v>1</v>
      </c>
      <c r="AV4769">
        <v>1</v>
      </c>
      <c r="AW4769">
        <v>0</v>
      </c>
      <c r="AX4769">
        <v>74.90000000000001</v>
      </c>
      <c r="AY4769">
        <v>2</v>
      </c>
      <c r="AZ4769" t="s">
        <v>70</v>
      </c>
      <c r="BA4769">
        <v>7</v>
      </c>
      <c r="BB4769" t="s">
        <v>95</v>
      </c>
      <c r="BC4769">
        <v>1</v>
      </c>
    </row>
    <row r="4770" spans="1:55">
      <c r="A4770" t="s">
        <v>8914</v>
      </c>
      <c r="B4770" t="s">
        <v>56</v>
      </c>
      <c r="C4770">
        <v>42</v>
      </c>
      <c r="D4770" t="s">
        <v>61</v>
      </c>
      <c r="E4770">
        <v>0</v>
      </c>
      <c r="F4770" t="s">
        <v>8915</v>
      </c>
      <c r="G4770">
        <v>93668</v>
      </c>
      <c r="H4770">
        <v>36.635661</v>
      </c>
      <c r="I4770">
        <v>-120.288644</v>
      </c>
      <c r="J4770">
        <v>0</v>
      </c>
      <c r="K4770">
        <v>36</v>
      </c>
      <c r="L4770" t="s">
        <v>59</v>
      </c>
      <c r="M4770" t="s">
        <v>57</v>
      </c>
      <c r="N4770" t="s">
        <v>6746</v>
      </c>
      <c r="O4770" t="s">
        <v>61</v>
      </c>
      <c r="P4770" t="s">
        <v>57</v>
      </c>
      <c r="Q4770" t="s">
        <v>85</v>
      </c>
      <c r="R4770" t="s">
        <v>586</v>
      </c>
      <c r="S4770" t="s">
        <v>61</v>
      </c>
      <c r="T4770" t="s">
        <v>61</v>
      </c>
      <c r="U4770" t="s">
        <v>57</v>
      </c>
      <c r="V4770" t="s">
        <v>57</v>
      </c>
      <c r="W4770" t="s">
        <v>61</v>
      </c>
      <c r="X4770" t="s">
        <v>57</v>
      </c>
      <c r="Y4770" t="s">
        <v>57</v>
      </c>
      <c r="Z4770" t="s">
        <v>57</v>
      </c>
      <c r="AA4770" t="s">
        <v>77</v>
      </c>
      <c r="AB4770" t="s">
        <v>57</v>
      </c>
      <c r="AC4770" t="s">
        <v>87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88</v>
      </c>
      <c r="AK4770" t="s">
        <v>89</v>
      </c>
      <c r="AL4770" t="s">
        <v>90</v>
      </c>
      <c r="AM4770">
        <v>1</v>
      </c>
      <c r="AN4770">
        <v>0</v>
      </c>
      <c r="AO4770">
        <v>0</v>
      </c>
      <c r="AP4770" t="s">
        <v>164</v>
      </c>
      <c r="AQ4770" t="s">
        <v>78</v>
      </c>
      <c r="AR4770" t="s">
        <v>93</v>
      </c>
      <c r="AS4770">
        <v>5</v>
      </c>
      <c r="AT4770">
        <v>1130</v>
      </c>
      <c r="AU4770">
        <v>1</v>
      </c>
      <c r="AV4770">
        <v>1</v>
      </c>
      <c r="AW4770">
        <v>0</v>
      </c>
      <c r="AX4770">
        <v>87.55</v>
      </c>
      <c r="AY4770">
        <v>4</v>
      </c>
      <c r="AZ4770" t="s">
        <v>165</v>
      </c>
      <c r="BA4770">
        <v>7</v>
      </c>
      <c r="BB4770" t="s">
        <v>95</v>
      </c>
      <c r="BC4770">
        <v>1</v>
      </c>
    </row>
    <row r="4771" spans="1:55">
      <c r="A4771" t="s">
        <v>8916</v>
      </c>
      <c r="B4771" t="s">
        <v>56</v>
      </c>
      <c r="C4771">
        <v>79</v>
      </c>
      <c r="D4771" t="s">
        <v>61</v>
      </c>
      <c r="E4771">
        <v>0</v>
      </c>
      <c r="F4771" t="s">
        <v>695</v>
      </c>
      <c r="G4771">
        <v>92408</v>
      </c>
      <c r="H4771">
        <v>34.084909</v>
      </c>
      <c r="I4771">
        <v>-117.258107</v>
      </c>
      <c r="J4771">
        <v>0</v>
      </c>
      <c r="K4771">
        <v>26</v>
      </c>
      <c r="L4771" t="s">
        <v>216</v>
      </c>
      <c r="M4771" t="s">
        <v>57</v>
      </c>
      <c r="N4771" t="s">
        <v>2438</v>
      </c>
      <c r="O4771" t="s">
        <v>61</v>
      </c>
      <c r="P4771" t="s">
        <v>57</v>
      </c>
      <c r="Q4771" t="s">
        <v>85</v>
      </c>
      <c r="R4771" t="s">
        <v>254</v>
      </c>
      <c r="S4771" t="s">
        <v>61</v>
      </c>
      <c r="T4771" t="s">
        <v>61</v>
      </c>
      <c r="U4771" t="s">
        <v>61</v>
      </c>
      <c r="V4771" t="s">
        <v>61</v>
      </c>
      <c r="W4771" t="s">
        <v>57</v>
      </c>
      <c r="X4771" t="s">
        <v>57</v>
      </c>
      <c r="Y4771" t="s">
        <v>61</v>
      </c>
      <c r="Z4771" t="s">
        <v>57</v>
      </c>
      <c r="AA4771" t="s">
        <v>77</v>
      </c>
      <c r="AB4771" t="s">
        <v>57</v>
      </c>
      <c r="AC4771" t="s">
        <v>87</v>
      </c>
      <c r="AD4771">
        <v>91.25</v>
      </c>
      <c r="AE4771">
        <v>2351.8</v>
      </c>
      <c r="AF4771">
        <v>0</v>
      </c>
      <c r="AG4771">
        <v>0</v>
      </c>
      <c r="AH4771">
        <v>901.9400000000001</v>
      </c>
      <c r="AI4771">
        <v>3253.74</v>
      </c>
      <c r="AJ4771" t="s">
        <v>88</v>
      </c>
      <c r="AK4771" t="s">
        <v>205</v>
      </c>
      <c r="AL4771" t="s">
        <v>329</v>
      </c>
      <c r="AM4771">
        <v>1</v>
      </c>
      <c r="AN4771">
        <v>0</v>
      </c>
      <c r="AO4771">
        <v>0</v>
      </c>
      <c r="AP4771" t="s">
        <v>164</v>
      </c>
      <c r="AQ4771" t="s">
        <v>104</v>
      </c>
      <c r="AR4771" t="s">
        <v>105</v>
      </c>
      <c r="AS4771">
        <v>3</v>
      </c>
      <c r="AT4771">
        <v>12149</v>
      </c>
      <c r="AU4771">
        <v>1</v>
      </c>
      <c r="AV4771">
        <v>1</v>
      </c>
      <c r="AW4771">
        <v>0</v>
      </c>
      <c r="AX4771">
        <v>91.25</v>
      </c>
      <c r="AY4771">
        <v>4</v>
      </c>
      <c r="AZ4771" t="s">
        <v>165</v>
      </c>
      <c r="BA4771">
        <v>7</v>
      </c>
      <c r="BB4771" t="s">
        <v>95</v>
      </c>
      <c r="BC4771">
        <v>1</v>
      </c>
    </row>
    <row r="4772" spans="1:55">
      <c r="A4772" t="s">
        <v>8917</v>
      </c>
      <c r="B4772" t="s">
        <v>56</v>
      </c>
      <c r="C4772">
        <v>42</v>
      </c>
      <c r="D4772" t="s">
        <v>61</v>
      </c>
      <c r="E4772">
        <v>0</v>
      </c>
      <c r="F4772" t="s">
        <v>226</v>
      </c>
      <c r="G4772">
        <v>90008</v>
      </c>
      <c r="H4772">
        <v>34.008293</v>
      </c>
      <c r="I4772">
        <v>-118.346766</v>
      </c>
      <c r="J4772">
        <v>0</v>
      </c>
      <c r="K4772">
        <v>10</v>
      </c>
      <c r="L4772" t="s">
        <v>98</v>
      </c>
      <c r="M4772" t="s">
        <v>61</v>
      </c>
      <c r="N4772" t="s">
        <v>143</v>
      </c>
      <c r="O4772" t="s">
        <v>143</v>
      </c>
      <c r="P4772" t="s">
        <v>57</v>
      </c>
      <c r="Q4772" t="s">
        <v>135</v>
      </c>
      <c r="R4772" t="s">
        <v>382</v>
      </c>
      <c r="S4772" t="s">
        <v>57</v>
      </c>
      <c r="T4772" t="s">
        <v>61</v>
      </c>
      <c r="U4772" t="s">
        <v>61</v>
      </c>
      <c r="V4772" t="s">
        <v>61</v>
      </c>
      <c r="W4772" t="s">
        <v>61</v>
      </c>
      <c r="X4772" t="s">
        <v>61</v>
      </c>
      <c r="Y4772" t="s">
        <v>61</v>
      </c>
      <c r="Z4772" t="s">
        <v>57</v>
      </c>
      <c r="AA4772" t="s">
        <v>77</v>
      </c>
      <c r="AB4772" t="s">
        <v>61</v>
      </c>
      <c r="AC4772" t="s">
        <v>307</v>
      </c>
      <c r="AD4772">
        <v>29.75</v>
      </c>
      <c r="AE4772">
        <v>301.9</v>
      </c>
      <c r="AF4772">
        <v>0</v>
      </c>
      <c r="AG4772">
        <v>0</v>
      </c>
      <c r="AH4772">
        <v>0</v>
      </c>
      <c r="AI4772">
        <v>301.9</v>
      </c>
      <c r="AJ4772" t="s">
        <v>66</v>
      </c>
      <c r="AM4772">
        <v>0</v>
      </c>
      <c r="AN4772">
        <v>1</v>
      </c>
      <c r="AO4772">
        <v>0</v>
      </c>
      <c r="AP4772" t="s">
        <v>67</v>
      </c>
      <c r="AQ4772" t="s">
        <v>78</v>
      </c>
      <c r="AR4772" t="s">
        <v>182</v>
      </c>
      <c r="AS4772">
        <v>2</v>
      </c>
      <c r="AT4772">
        <v>30852</v>
      </c>
      <c r="AU4772">
        <v>1</v>
      </c>
      <c r="AV4772">
        <v>0</v>
      </c>
      <c r="AW4772">
        <v>1</v>
      </c>
      <c r="AX4772">
        <v>0</v>
      </c>
      <c r="AY4772">
        <v>2</v>
      </c>
      <c r="AZ4772" t="s">
        <v>70</v>
      </c>
      <c r="BA4772">
        <v>5</v>
      </c>
      <c r="BB4772" t="s">
        <v>80</v>
      </c>
      <c r="BC4772">
        <v>2</v>
      </c>
    </row>
    <row r="4773" spans="1:55">
      <c r="A4773" t="s">
        <v>8918</v>
      </c>
      <c r="B4773" t="s">
        <v>73</v>
      </c>
      <c r="C4773">
        <v>52</v>
      </c>
      <c r="D4773" t="s">
        <v>61</v>
      </c>
      <c r="E4773">
        <v>0</v>
      </c>
      <c r="F4773" t="s">
        <v>971</v>
      </c>
      <c r="G4773">
        <v>94304</v>
      </c>
      <c r="H4773">
        <v>37.386978</v>
      </c>
      <c r="I4773">
        <v>-122.177746</v>
      </c>
      <c r="J4773">
        <v>0</v>
      </c>
      <c r="K4773">
        <v>5</v>
      </c>
      <c r="L4773" t="s">
        <v>59</v>
      </c>
      <c r="M4773" t="s">
        <v>57</v>
      </c>
      <c r="N4773" t="s">
        <v>4415</v>
      </c>
      <c r="O4773" t="s">
        <v>61</v>
      </c>
      <c r="P4773" t="s">
        <v>57</v>
      </c>
      <c r="Q4773" t="s">
        <v>135</v>
      </c>
      <c r="R4773" t="s">
        <v>364</v>
      </c>
      <c r="S4773" t="s">
        <v>61</v>
      </c>
      <c r="T4773" t="s">
        <v>61</v>
      </c>
      <c r="U4773" t="s">
        <v>57</v>
      </c>
      <c r="V4773" t="s">
        <v>61</v>
      </c>
      <c r="W4773" t="s">
        <v>57</v>
      </c>
      <c r="X4773" t="s">
        <v>57</v>
      </c>
      <c r="Y4773" t="s">
        <v>57</v>
      </c>
      <c r="Z4773" t="s">
        <v>57</v>
      </c>
      <c r="AA4773" t="s">
        <v>77</v>
      </c>
      <c r="AB4773" t="s">
        <v>57</v>
      </c>
      <c r="AC4773" t="s">
        <v>87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88</v>
      </c>
      <c r="AK4773" t="s">
        <v>201</v>
      </c>
      <c r="AL4773" t="s">
        <v>743</v>
      </c>
      <c r="AM4773">
        <v>1</v>
      </c>
      <c r="AN4773">
        <v>0</v>
      </c>
      <c r="AO4773">
        <v>0</v>
      </c>
      <c r="AP4773" t="s">
        <v>91</v>
      </c>
      <c r="AQ4773" t="s">
        <v>92</v>
      </c>
      <c r="AR4773" t="s">
        <v>93</v>
      </c>
      <c r="AS4773">
        <v>5</v>
      </c>
      <c r="AT4773">
        <v>1723</v>
      </c>
      <c r="AU4773">
        <v>1</v>
      </c>
      <c r="AV4773">
        <v>1</v>
      </c>
      <c r="AW4773">
        <v>0</v>
      </c>
      <c r="AX4773">
        <v>70.05</v>
      </c>
      <c r="AY4773">
        <v>1</v>
      </c>
      <c r="AZ4773" t="s">
        <v>94</v>
      </c>
      <c r="BA4773">
        <v>8</v>
      </c>
      <c r="BB4773" t="s">
        <v>95</v>
      </c>
      <c r="BC4773">
        <v>1</v>
      </c>
    </row>
    <row r="4774" spans="1:55">
      <c r="A4774" t="s">
        <v>8919</v>
      </c>
      <c r="B4774" t="s">
        <v>56</v>
      </c>
      <c r="C4774">
        <v>64</v>
      </c>
      <c r="D4774" t="s">
        <v>57</v>
      </c>
      <c r="E4774">
        <v>0</v>
      </c>
      <c r="F4774" t="s">
        <v>1442</v>
      </c>
      <c r="G4774">
        <v>95717</v>
      </c>
      <c r="H4774">
        <v>39.170376</v>
      </c>
      <c r="I4774">
        <v>-120.838404</v>
      </c>
      <c r="J4774">
        <v>6</v>
      </c>
      <c r="K4774">
        <v>43</v>
      </c>
      <c r="L4774" t="s">
        <v>59</v>
      </c>
      <c r="M4774" t="s">
        <v>57</v>
      </c>
      <c r="N4774" t="s">
        <v>8920</v>
      </c>
      <c r="O4774" t="s">
        <v>57</v>
      </c>
      <c r="P4774" t="s">
        <v>57</v>
      </c>
      <c r="Q4774" t="s">
        <v>135</v>
      </c>
      <c r="R4774" t="s">
        <v>382</v>
      </c>
      <c r="S4774" t="s">
        <v>61</v>
      </c>
      <c r="T4774" t="s">
        <v>61</v>
      </c>
      <c r="U4774" t="s">
        <v>61</v>
      </c>
      <c r="V4774" t="s">
        <v>57</v>
      </c>
      <c r="W4774" t="s">
        <v>57</v>
      </c>
      <c r="X4774" t="s">
        <v>61</v>
      </c>
      <c r="Y4774" t="s">
        <v>61</v>
      </c>
      <c r="Z4774" t="s">
        <v>57</v>
      </c>
      <c r="AA4774" t="s">
        <v>64</v>
      </c>
      <c r="AB4774" t="s">
        <v>57</v>
      </c>
      <c r="AC4774" t="s">
        <v>87</v>
      </c>
      <c r="AD4774">
        <v>64.84999999999999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66</v>
      </c>
      <c r="AM4774">
        <v>0</v>
      </c>
      <c r="AN4774">
        <v>1</v>
      </c>
      <c r="AO4774">
        <v>0</v>
      </c>
      <c r="AP4774" t="s">
        <v>176</v>
      </c>
      <c r="AQ4774" t="s">
        <v>124</v>
      </c>
      <c r="AR4774" t="s">
        <v>69</v>
      </c>
      <c r="AS4774">
        <v>3</v>
      </c>
      <c r="AT4774">
        <v>407</v>
      </c>
      <c r="AU4774">
        <v>1</v>
      </c>
      <c r="AV4774">
        <v>0</v>
      </c>
      <c r="AW4774">
        <v>1</v>
      </c>
      <c r="AX4774">
        <v>0</v>
      </c>
      <c r="AY4774">
        <v>5</v>
      </c>
      <c r="AZ4774" t="s">
        <v>177</v>
      </c>
      <c r="BA4774">
        <v>1</v>
      </c>
      <c r="BB4774" t="s">
        <v>71</v>
      </c>
      <c r="BC4774">
        <v>4</v>
      </c>
    </row>
    <row r="4775" spans="1:55">
      <c r="A4775" t="s">
        <v>8921</v>
      </c>
      <c r="B4775" t="s">
        <v>56</v>
      </c>
      <c r="C4775">
        <v>27</v>
      </c>
      <c r="D4775" t="s">
        <v>57</v>
      </c>
      <c r="E4775">
        <v>0</v>
      </c>
      <c r="F4775" t="s">
        <v>899</v>
      </c>
      <c r="G4775">
        <v>90606</v>
      </c>
      <c r="H4775">
        <v>33.976678</v>
      </c>
      <c r="I4775">
        <v>-118.065875</v>
      </c>
      <c r="J4775">
        <v>1</v>
      </c>
      <c r="K4775">
        <v>72</v>
      </c>
      <c r="L4775" t="s">
        <v>119</v>
      </c>
      <c r="M4775" t="s">
        <v>57</v>
      </c>
      <c r="N4775" t="s">
        <v>8922</v>
      </c>
      <c r="O4775" t="s">
        <v>57</v>
      </c>
      <c r="P4775" t="s">
        <v>57</v>
      </c>
      <c r="Q4775" t="s">
        <v>85</v>
      </c>
      <c r="R4775" t="s">
        <v>1048</v>
      </c>
      <c r="S4775" t="s">
        <v>57</v>
      </c>
      <c r="T4775" t="s">
        <v>57</v>
      </c>
      <c r="U4775" t="s">
        <v>57</v>
      </c>
      <c r="V4775" t="s">
        <v>57</v>
      </c>
      <c r="W4775" t="s">
        <v>61</v>
      </c>
      <c r="X4775" t="s">
        <v>61</v>
      </c>
      <c r="Y4775" t="s">
        <v>61</v>
      </c>
      <c r="Z4775" t="s">
        <v>57</v>
      </c>
      <c r="AA4775" t="s">
        <v>122</v>
      </c>
      <c r="AB4775" t="s">
        <v>57</v>
      </c>
      <c r="AC4775" t="s">
        <v>87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66</v>
      </c>
      <c r="AM4775">
        <v>0</v>
      </c>
      <c r="AN4775">
        <v>1</v>
      </c>
      <c r="AO4775">
        <v>0</v>
      </c>
      <c r="AP4775" t="s">
        <v>123</v>
      </c>
      <c r="AQ4775" t="s">
        <v>116</v>
      </c>
      <c r="AR4775" t="s">
        <v>105</v>
      </c>
      <c r="AS4775">
        <v>5</v>
      </c>
      <c r="AT4775">
        <v>32148</v>
      </c>
      <c r="AU4775">
        <v>1</v>
      </c>
      <c r="AV4775">
        <v>0</v>
      </c>
      <c r="AW4775">
        <v>1</v>
      </c>
      <c r="AX4775">
        <v>0</v>
      </c>
      <c r="AY4775">
        <v>6</v>
      </c>
      <c r="AZ4775" t="s">
        <v>125</v>
      </c>
      <c r="BA4775">
        <v>3</v>
      </c>
      <c r="BB4775" t="s">
        <v>126</v>
      </c>
      <c r="BC4775">
        <v>3</v>
      </c>
    </row>
    <row r="4776" spans="1:55">
      <c r="A4776" t="s">
        <v>8923</v>
      </c>
      <c r="B4776" t="s">
        <v>73</v>
      </c>
      <c r="C4776">
        <v>41</v>
      </c>
      <c r="D4776" t="s">
        <v>61</v>
      </c>
      <c r="E4776">
        <v>0</v>
      </c>
      <c r="F4776" t="s">
        <v>3921</v>
      </c>
      <c r="G4776">
        <v>93505</v>
      </c>
      <c r="H4776">
        <v>35.151491</v>
      </c>
      <c r="I4776">
        <v>-117.927597</v>
      </c>
      <c r="J4776">
        <v>0</v>
      </c>
      <c r="K4776">
        <v>15</v>
      </c>
      <c r="L4776" t="s">
        <v>59</v>
      </c>
      <c r="M4776" t="s">
        <v>57</v>
      </c>
      <c r="N4776" t="s">
        <v>8924</v>
      </c>
      <c r="O4776" t="s">
        <v>61</v>
      </c>
      <c r="P4776" t="s">
        <v>57</v>
      </c>
      <c r="Q4776" t="s">
        <v>85</v>
      </c>
      <c r="R4776" t="s">
        <v>318</v>
      </c>
      <c r="S4776" t="s">
        <v>61</v>
      </c>
      <c r="T4776" t="s">
        <v>61</v>
      </c>
      <c r="U4776" t="s">
        <v>57</v>
      </c>
      <c r="V4776" t="s">
        <v>61</v>
      </c>
      <c r="W4776" t="s">
        <v>57</v>
      </c>
      <c r="X4776" t="s">
        <v>61</v>
      </c>
      <c r="Y4776" t="s">
        <v>61</v>
      </c>
      <c r="Z4776" t="s">
        <v>57</v>
      </c>
      <c r="AA4776" t="s">
        <v>77</v>
      </c>
      <c r="AB4776" t="s">
        <v>61</v>
      </c>
      <c r="AC4776" t="s">
        <v>87</v>
      </c>
      <c r="AD4776">
        <v>85.3</v>
      </c>
      <c r="AE4776">
        <v>1219.85</v>
      </c>
      <c r="AF4776">
        <v>0</v>
      </c>
      <c r="AG4776">
        <v>0</v>
      </c>
      <c r="AH4776">
        <v>409.5</v>
      </c>
      <c r="AI4776">
        <v>1629.35</v>
      </c>
      <c r="AJ4776" t="s">
        <v>66</v>
      </c>
      <c r="AM4776">
        <v>0</v>
      </c>
      <c r="AN4776">
        <v>1</v>
      </c>
      <c r="AO4776">
        <v>0</v>
      </c>
      <c r="AP4776" t="s">
        <v>103</v>
      </c>
      <c r="AQ4776" t="s">
        <v>78</v>
      </c>
      <c r="AR4776" t="s">
        <v>93</v>
      </c>
      <c r="AS4776">
        <v>3</v>
      </c>
      <c r="AT4776">
        <v>8316</v>
      </c>
      <c r="AU4776">
        <v>1</v>
      </c>
      <c r="AV4776">
        <v>0</v>
      </c>
      <c r="AW4776">
        <v>1</v>
      </c>
      <c r="AX4776">
        <v>0</v>
      </c>
      <c r="AY4776">
        <v>3</v>
      </c>
      <c r="AZ4776" t="s">
        <v>106</v>
      </c>
      <c r="BA4776">
        <v>7</v>
      </c>
      <c r="BB4776" t="s">
        <v>95</v>
      </c>
      <c r="BC4776">
        <v>1</v>
      </c>
    </row>
    <row r="4777" spans="1:55">
      <c r="A4777" t="s">
        <v>8925</v>
      </c>
      <c r="B4777" t="s">
        <v>56</v>
      </c>
      <c r="C4777">
        <v>33</v>
      </c>
      <c r="D4777" t="s">
        <v>61</v>
      </c>
      <c r="E4777">
        <v>2</v>
      </c>
      <c r="F4777" t="s">
        <v>4094</v>
      </c>
      <c r="G4777">
        <v>95524</v>
      </c>
      <c r="H4777">
        <v>40.825486</v>
      </c>
      <c r="I4777">
        <v>-124.049485</v>
      </c>
      <c r="J4777">
        <v>0</v>
      </c>
      <c r="K4777">
        <v>65</v>
      </c>
      <c r="L4777" t="s">
        <v>59</v>
      </c>
      <c r="M4777" t="s">
        <v>61</v>
      </c>
      <c r="N4777" t="s">
        <v>143</v>
      </c>
      <c r="O4777" t="s">
        <v>143</v>
      </c>
      <c r="P4777" t="s">
        <v>57</v>
      </c>
      <c r="Q4777" t="s">
        <v>135</v>
      </c>
      <c r="R4777" t="s">
        <v>332</v>
      </c>
      <c r="S4777" t="s">
        <v>61</v>
      </c>
      <c r="T4777" t="s">
        <v>57</v>
      </c>
      <c r="U4777" t="s">
        <v>61</v>
      </c>
      <c r="V4777" t="s">
        <v>57</v>
      </c>
      <c r="W4777" t="s">
        <v>57</v>
      </c>
      <c r="X4777" t="s">
        <v>61</v>
      </c>
      <c r="Y4777" t="s">
        <v>61</v>
      </c>
      <c r="Z4777" t="s">
        <v>57</v>
      </c>
      <c r="AA4777" t="s">
        <v>122</v>
      </c>
      <c r="AB4777" t="s">
        <v>61</v>
      </c>
      <c r="AC4777" t="s">
        <v>65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66</v>
      </c>
      <c r="AM4777">
        <v>0</v>
      </c>
      <c r="AN4777">
        <v>1</v>
      </c>
      <c r="AO4777">
        <v>0</v>
      </c>
      <c r="AP4777" t="s">
        <v>123</v>
      </c>
      <c r="AQ4777" t="s">
        <v>68</v>
      </c>
      <c r="AR4777" t="s">
        <v>137</v>
      </c>
      <c r="AS4777">
        <v>4</v>
      </c>
      <c r="AT4777">
        <v>1689</v>
      </c>
      <c r="AU4777">
        <v>1</v>
      </c>
      <c r="AV4777">
        <v>0</v>
      </c>
      <c r="AW4777">
        <v>1</v>
      </c>
      <c r="AX4777">
        <v>0</v>
      </c>
      <c r="AY4777">
        <v>6</v>
      </c>
      <c r="AZ4777" t="s">
        <v>125</v>
      </c>
      <c r="BA4777">
        <v>1</v>
      </c>
      <c r="BB4777" t="s">
        <v>71</v>
      </c>
      <c r="BC4777">
        <v>4</v>
      </c>
    </row>
    <row r="4778" spans="1:55">
      <c r="A4778" t="s">
        <v>8926</v>
      </c>
      <c r="B4778" t="s">
        <v>56</v>
      </c>
      <c r="C4778">
        <v>73</v>
      </c>
      <c r="D4778" t="s">
        <v>57</v>
      </c>
      <c r="E4778">
        <v>0</v>
      </c>
      <c r="F4778" t="s">
        <v>2582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59</v>
      </c>
      <c r="M4778" t="s">
        <v>57</v>
      </c>
      <c r="N4778" t="s">
        <v>4907</v>
      </c>
      <c r="O4778" t="s">
        <v>57</v>
      </c>
      <c r="P4778" t="s">
        <v>57</v>
      </c>
      <c r="Q4778" t="s">
        <v>85</v>
      </c>
      <c r="R4778" t="s">
        <v>250</v>
      </c>
      <c r="S4778" t="s">
        <v>61</v>
      </c>
      <c r="T4778" t="s">
        <v>57</v>
      </c>
      <c r="U4778" t="s">
        <v>57</v>
      </c>
      <c r="V4778" t="s">
        <v>57</v>
      </c>
      <c r="W4778" t="s">
        <v>57</v>
      </c>
      <c r="X4778" t="s">
        <v>57</v>
      </c>
      <c r="Y4778" t="s">
        <v>57</v>
      </c>
      <c r="Z4778" t="s">
        <v>57</v>
      </c>
      <c r="AA4778" t="s">
        <v>64</v>
      </c>
      <c r="AB4778" t="s">
        <v>57</v>
      </c>
      <c r="AC4778" t="s">
        <v>65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66</v>
      </c>
      <c r="AM4778">
        <v>0</v>
      </c>
      <c r="AN4778">
        <v>1</v>
      </c>
      <c r="AO4778">
        <v>0</v>
      </c>
      <c r="AP4778" t="s">
        <v>123</v>
      </c>
      <c r="AQ4778" t="s">
        <v>104</v>
      </c>
      <c r="AR4778" t="s">
        <v>105</v>
      </c>
      <c r="AS4778">
        <v>7</v>
      </c>
      <c r="AT4778">
        <v>13945</v>
      </c>
      <c r="AU4778">
        <v>1</v>
      </c>
      <c r="AV4778">
        <v>0</v>
      </c>
      <c r="AW4778">
        <v>1</v>
      </c>
      <c r="AX4778">
        <v>0</v>
      </c>
      <c r="AY4778">
        <v>6</v>
      </c>
      <c r="AZ4778" t="s">
        <v>125</v>
      </c>
      <c r="BA4778">
        <v>3</v>
      </c>
      <c r="BB4778" t="s">
        <v>126</v>
      </c>
      <c r="BC4778">
        <v>3</v>
      </c>
    </row>
    <row r="4779" spans="1:55">
      <c r="A4779" t="s">
        <v>8927</v>
      </c>
      <c r="B4779" t="s">
        <v>73</v>
      </c>
      <c r="C4779">
        <v>28</v>
      </c>
      <c r="D4779" t="s">
        <v>61</v>
      </c>
      <c r="E4779">
        <v>0</v>
      </c>
      <c r="F4779" t="s">
        <v>7495</v>
      </c>
      <c r="G4779">
        <v>95430</v>
      </c>
      <c r="H4779">
        <v>38.445603</v>
      </c>
      <c r="I4779">
        <v>-123.063756</v>
      </c>
      <c r="J4779">
        <v>0</v>
      </c>
      <c r="K4779">
        <v>44</v>
      </c>
      <c r="L4779" t="s">
        <v>59</v>
      </c>
      <c r="M4779" t="s">
        <v>57</v>
      </c>
      <c r="N4779" t="s">
        <v>8928</v>
      </c>
      <c r="O4779" t="s">
        <v>61</v>
      </c>
      <c r="P4779" t="s">
        <v>61</v>
      </c>
      <c r="Q4779" t="s">
        <v>143</v>
      </c>
      <c r="R4779" t="s">
        <v>143</v>
      </c>
      <c r="S4779" t="s">
        <v>143</v>
      </c>
      <c r="T4779" t="s">
        <v>143</v>
      </c>
      <c r="U4779" t="s">
        <v>143</v>
      </c>
      <c r="V4779" t="s">
        <v>143</v>
      </c>
      <c r="W4779" t="s">
        <v>143</v>
      </c>
      <c r="X4779" t="s">
        <v>143</v>
      </c>
      <c r="Y4779" t="s">
        <v>143</v>
      </c>
      <c r="Z4779" t="s">
        <v>143</v>
      </c>
      <c r="AA4779" t="s">
        <v>122</v>
      </c>
      <c r="AB4779" t="s">
        <v>61</v>
      </c>
      <c r="AC4779" t="s">
        <v>65</v>
      </c>
      <c r="AD4779">
        <v>20.05</v>
      </c>
      <c r="AE4779">
        <v>845.25</v>
      </c>
      <c r="AF4779">
        <v>15.31</v>
      </c>
      <c r="AG4779">
        <v>0</v>
      </c>
      <c r="AH4779">
        <v>2091.32</v>
      </c>
      <c r="AI4779">
        <v>2921.26</v>
      </c>
      <c r="AJ4779" t="s">
        <v>66</v>
      </c>
      <c r="AM4779">
        <v>0</v>
      </c>
      <c r="AN4779">
        <v>1</v>
      </c>
      <c r="AO4779">
        <v>0</v>
      </c>
      <c r="AP4779" t="s">
        <v>176</v>
      </c>
      <c r="AQ4779" t="s">
        <v>116</v>
      </c>
      <c r="AR4779" t="s">
        <v>182</v>
      </c>
      <c r="AT4779">
        <v>187</v>
      </c>
      <c r="AU4779">
        <v>1</v>
      </c>
      <c r="AV4779">
        <v>0</v>
      </c>
      <c r="AW4779">
        <v>1</v>
      </c>
      <c r="AX4779">
        <v>0</v>
      </c>
      <c r="AY4779">
        <v>5</v>
      </c>
      <c r="AZ4779" t="s">
        <v>177</v>
      </c>
      <c r="BA4779">
        <v>2</v>
      </c>
      <c r="BB4779" t="s">
        <v>126</v>
      </c>
      <c r="BC4779">
        <v>3</v>
      </c>
    </row>
    <row r="4780" spans="1:55">
      <c r="A4780" t="s">
        <v>8929</v>
      </c>
      <c r="B4780" t="s">
        <v>56</v>
      </c>
      <c r="C4780">
        <v>74</v>
      </c>
      <c r="D4780" t="s">
        <v>57</v>
      </c>
      <c r="E4780">
        <v>0</v>
      </c>
      <c r="F4780" t="s">
        <v>3973</v>
      </c>
      <c r="G4780">
        <v>92562</v>
      </c>
      <c r="H4780">
        <v>33.548869</v>
      </c>
      <c r="I4780">
        <v>-117.334165</v>
      </c>
      <c r="J4780">
        <v>10</v>
      </c>
      <c r="K4780">
        <v>71</v>
      </c>
      <c r="L4780" t="s">
        <v>119</v>
      </c>
      <c r="M4780" t="s">
        <v>57</v>
      </c>
      <c r="N4780" t="s">
        <v>8930</v>
      </c>
      <c r="O4780" t="s">
        <v>61</v>
      </c>
      <c r="P4780" t="s">
        <v>57</v>
      </c>
      <c r="Q4780" t="s">
        <v>85</v>
      </c>
      <c r="R4780" t="s">
        <v>254</v>
      </c>
      <c r="S4780" t="s">
        <v>61</v>
      </c>
      <c r="T4780" t="s">
        <v>57</v>
      </c>
      <c r="U4780" t="s">
        <v>57</v>
      </c>
      <c r="V4780" t="s">
        <v>61</v>
      </c>
      <c r="W4780" t="s">
        <v>61</v>
      </c>
      <c r="X4780" t="s">
        <v>57</v>
      </c>
      <c r="Y4780" t="s">
        <v>61</v>
      </c>
      <c r="Z4780" t="s">
        <v>57</v>
      </c>
      <c r="AA4780" t="s">
        <v>122</v>
      </c>
      <c r="AB4780" t="s">
        <v>61</v>
      </c>
      <c r="AC4780" t="s">
        <v>65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66</v>
      </c>
      <c r="AM4780">
        <v>0</v>
      </c>
      <c r="AN4780">
        <v>1</v>
      </c>
      <c r="AO4780">
        <v>0</v>
      </c>
      <c r="AP4780" t="s">
        <v>123</v>
      </c>
      <c r="AQ4780" t="s">
        <v>104</v>
      </c>
      <c r="AR4780" t="s">
        <v>93</v>
      </c>
      <c r="AS4780">
        <v>4</v>
      </c>
      <c r="AT4780">
        <v>36149</v>
      </c>
      <c r="AU4780">
        <v>1</v>
      </c>
      <c r="AV4780">
        <v>0</v>
      </c>
      <c r="AW4780">
        <v>1</v>
      </c>
      <c r="AX4780">
        <v>0</v>
      </c>
      <c r="AY4780">
        <v>6</v>
      </c>
      <c r="AZ4780" t="s">
        <v>125</v>
      </c>
      <c r="BA4780">
        <v>3</v>
      </c>
      <c r="BB4780" t="s">
        <v>126</v>
      </c>
      <c r="BC4780">
        <v>3</v>
      </c>
    </row>
    <row r="4781" spans="1:55">
      <c r="A4781" t="s">
        <v>8931</v>
      </c>
      <c r="B4781" t="s">
        <v>73</v>
      </c>
      <c r="C4781">
        <v>72</v>
      </c>
      <c r="D4781" t="s">
        <v>57</v>
      </c>
      <c r="E4781">
        <v>0</v>
      </c>
      <c r="F4781" t="s">
        <v>6238</v>
      </c>
      <c r="G4781">
        <v>95537</v>
      </c>
      <c r="H4781">
        <v>40.726949</v>
      </c>
      <c r="I4781">
        <v>-124.217378</v>
      </c>
      <c r="J4781">
        <v>7</v>
      </c>
      <c r="K4781">
        <v>27</v>
      </c>
      <c r="L4781" t="s">
        <v>59</v>
      </c>
      <c r="M4781" t="s">
        <v>57</v>
      </c>
      <c r="N4781" t="s">
        <v>8932</v>
      </c>
      <c r="O4781" t="s">
        <v>57</v>
      </c>
      <c r="P4781" t="s">
        <v>57</v>
      </c>
      <c r="Q4781" t="s">
        <v>85</v>
      </c>
      <c r="R4781" t="s">
        <v>121</v>
      </c>
      <c r="S4781" t="s">
        <v>57</v>
      </c>
      <c r="T4781" t="s">
        <v>61</v>
      </c>
      <c r="U4781" t="s">
        <v>57</v>
      </c>
      <c r="V4781" t="s">
        <v>61</v>
      </c>
      <c r="W4781" t="s">
        <v>61</v>
      </c>
      <c r="X4781" t="s">
        <v>61</v>
      </c>
      <c r="Y4781" t="s">
        <v>61</v>
      </c>
      <c r="Z4781" t="s">
        <v>57</v>
      </c>
      <c r="AA4781" t="s">
        <v>64</v>
      </c>
      <c r="AB4781" t="s">
        <v>57</v>
      </c>
      <c r="AC4781" t="s">
        <v>87</v>
      </c>
      <c r="AD4781">
        <v>85.90000000000001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66</v>
      </c>
      <c r="AM4781">
        <v>0</v>
      </c>
      <c r="AN4781">
        <v>1</v>
      </c>
      <c r="AO4781">
        <v>0</v>
      </c>
      <c r="AP4781" t="s">
        <v>164</v>
      </c>
      <c r="AQ4781" t="s">
        <v>104</v>
      </c>
      <c r="AR4781" t="s">
        <v>93</v>
      </c>
      <c r="AS4781">
        <v>3</v>
      </c>
      <c r="AT4781">
        <v>228</v>
      </c>
      <c r="AU4781">
        <v>1</v>
      </c>
      <c r="AV4781">
        <v>0</v>
      </c>
      <c r="AW4781">
        <v>1</v>
      </c>
      <c r="AX4781">
        <v>0</v>
      </c>
      <c r="AY4781">
        <v>4</v>
      </c>
      <c r="AZ4781" t="s">
        <v>165</v>
      </c>
      <c r="BA4781">
        <v>3</v>
      </c>
      <c r="BB4781" t="s">
        <v>126</v>
      </c>
      <c r="BC4781">
        <v>3</v>
      </c>
    </row>
    <row r="4782" spans="1:55">
      <c r="A4782" t="s">
        <v>8933</v>
      </c>
      <c r="B4782" t="s">
        <v>73</v>
      </c>
      <c r="C4782">
        <v>48</v>
      </c>
      <c r="D4782" t="s">
        <v>57</v>
      </c>
      <c r="E4782">
        <v>0</v>
      </c>
      <c r="F4782" t="s">
        <v>1260</v>
      </c>
      <c r="G4782">
        <v>91101</v>
      </c>
      <c r="H4782">
        <v>34.146635</v>
      </c>
      <c r="I4782">
        <v>-118.139225</v>
      </c>
      <c r="J4782">
        <v>3</v>
      </c>
      <c r="K4782">
        <v>14</v>
      </c>
      <c r="L4782" t="s">
        <v>98</v>
      </c>
      <c r="M4782" t="s">
        <v>57</v>
      </c>
      <c r="N4782" t="s">
        <v>2057</v>
      </c>
      <c r="O4782" t="s">
        <v>61</v>
      </c>
      <c r="P4782" t="s">
        <v>57</v>
      </c>
      <c r="Q4782" t="s">
        <v>62</v>
      </c>
      <c r="R4782" t="s">
        <v>332</v>
      </c>
      <c r="S4782" t="s">
        <v>61</v>
      </c>
      <c r="T4782" t="s">
        <v>57</v>
      </c>
      <c r="U4782" t="s">
        <v>57</v>
      </c>
      <c r="V4782" t="s">
        <v>57</v>
      </c>
      <c r="W4782" t="s">
        <v>57</v>
      </c>
      <c r="X4782" t="s">
        <v>57</v>
      </c>
      <c r="Y4782" t="s">
        <v>57</v>
      </c>
      <c r="Z4782" t="s">
        <v>57</v>
      </c>
      <c r="AA4782" t="s">
        <v>122</v>
      </c>
      <c r="AB4782" t="s">
        <v>61</v>
      </c>
      <c r="AC4782" t="s">
        <v>65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</v>
      </c>
      <c r="AJ4782" t="s">
        <v>66</v>
      </c>
      <c r="AM4782">
        <v>0</v>
      </c>
      <c r="AN4782">
        <v>1</v>
      </c>
      <c r="AO4782">
        <v>0</v>
      </c>
      <c r="AP4782" t="s">
        <v>103</v>
      </c>
      <c r="AQ4782" t="s">
        <v>78</v>
      </c>
      <c r="AR4782" t="s">
        <v>93</v>
      </c>
      <c r="AS4782">
        <v>7</v>
      </c>
      <c r="AT4782">
        <v>16812</v>
      </c>
      <c r="AU4782">
        <v>1</v>
      </c>
      <c r="AV4782">
        <v>0</v>
      </c>
      <c r="AW4782">
        <v>1</v>
      </c>
      <c r="AX4782">
        <v>0</v>
      </c>
      <c r="AY4782">
        <v>3</v>
      </c>
      <c r="AZ4782" t="s">
        <v>106</v>
      </c>
      <c r="BA4782">
        <v>1</v>
      </c>
      <c r="BB4782" t="s">
        <v>71</v>
      </c>
      <c r="BC4782">
        <v>4</v>
      </c>
    </row>
    <row r="4783" spans="1:55">
      <c r="A4783" t="s">
        <v>8934</v>
      </c>
      <c r="B4783" t="s">
        <v>56</v>
      </c>
      <c r="C4783">
        <v>28</v>
      </c>
      <c r="D4783" t="s">
        <v>61</v>
      </c>
      <c r="E4783">
        <v>0</v>
      </c>
      <c r="F4783" t="s">
        <v>523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59</v>
      </c>
      <c r="M4783" t="s">
        <v>57</v>
      </c>
      <c r="N4783" t="s">
        <v>3015</v>
      </c>
      <c r="O4783" t="s">
        <v>61</v>
      </c>
      <c r="P4783" t="s">
        <v>57</v>
      </c>
      <c r="Q4783" t="s">
        <v>135</v>
      </c>
      <c r="R4783" t="s">
        <v>189</v>
      </c>
      <c r="S4783" t="s">
        <v>61</v>
      </c>
      <c r="T4783" t="s">
        <v>61</v>
      </c>
      <c r="U4783" t="s">
        <v>61</v>
      </c>
      <c r="V4783" t="s">
        <v>61</v>
      </c>
      <c r="W4783" t="s">
        <v>57</v>
      </c>
      <c r="X4783" t="s">
        <v>61</v>
      </c>
      <c r="Y4783" t="s">
        <v>61</v>
      </c>
      <c r="Z4783" t="s">
        <v>57</v>
      </c>
      <c r="AA4783" t="s">
        <v>64</v>
      </c>
      <c r="AB4783" t="s">
        <v>61</v>
      </c>
      <c r="AC4783" t="s">
        <v>65</v>
      </c>
      <c r="AD4783">
        <v>56.15</v>
      </c>
      <c r="AE4783">
        <v>931.9</v>
      </c>
      <c r="AF4783">
        <v>35.23</v>
      </c>
      <c r="AG4783">
        <v>0</v>
      </c>
      <c r="AH4783">
        <v>98.40000000000001</v>
      </c>
      <c r="AI4783">
        <v>995.0700000000001</v>
      </c>
      <c r="AJ4783" t="s">
        <v>66</v>
      </c>
      <c r="AM4783">
        <v>0</v>
      </c>
      <c r="AN4783">
        <v>1</v>
      </c>
      <c r="AO4783">
        <v>0</v>
      </c>
      <c r="AP4783" t="s">
        <v>103</v>
      </c>
      <c r="AQ4783" t="s">
        <v>116</v>
      </c>
      <c r="AR4783" t="s">
        <v>69</v>
      </c>
      <c r="AS4783">
        <v>2</v>
      </c>
      <c r="AT4783">
        <v>15975</v>
      </c>
      <c r="AU4783">
        <v>1</v>
      </c>
      <c r="AV4783">
        <v>0</v>
      </c>
      <c r="AW4783">
        <v>1</v>
      </c>
      <c r="AX4783">
        <v>0</v>
      </c>
      <c r="AY4783">
        <v>3</v>
      </c>
      <c r="AZ4783" t="s">
        <v>106</v>
      </c>
      <c r="BA4783">
        <v>2</v>
      </c>
      <c r="BB4783" t="s">
        <v>126</v>
      </c>
      <c r="BC4783">
        <v>3</v>
      </c>
    </row>
    <row r="4784" spans="1:55">
      <c r="A4784" t="s">
        <v>8935</v>
      </c>
      <c r="B4784" t="s">
        <v>56</v>
      </c>
      <c r="C4784">
        <v>25</v>
      </c>
      <c r="D4784" t="s">
        <v>57</v>
      </c>
      <c r="E4784">
        <v>0</v>
      </c>
      <c r="F4784" t="s">
        <v>387</v>
      </c>
      <c r="G4784">
        <v>90405</v>
      </c>
      <c r="H4784">
        <v>34.005439</v>
      </c>
      <c r="I4784">
        <v>-118.477507</v>
      </c>
      <c r="J4784">
        <v>1</v>
      </c>
      <c r="K4784">
        <v>72</v>
      </c>
      <c r="L4784" t="s">
        <v>119</v>
      </c>
      <c r="M4784" t="s">
        <v>57</v>
      </c>
      <c r="N4784" t="s">
        <v>3288</v>
      </c>
      <c r="O4784" t="s">
        <v>57</v>
      </c>
      <c r="P4784" t="s">
        <v>57</v>
      </c>
      <c r="Q4784" t="s">
        <v>85</v>
      </c>
      <c r="R4784" t="s">
        <v>147</v>
      </c>
      <c r="S4784" t="s">
        <v>57</v>
      </c>
      <c r="T4784" t="s">
        <v>57</v>
      </c>
      <c r="U4784" t="s">
        <v>61</v>
      </c>
      <c r="V4784" t="s">
        <v>61</v>
      </c>
      <c r="W4784" t="s">
        <v>57</v>
      </c>
      <c r="X4784" t="s">
        <v>57</v>
      </c>
      <c r="Y4784" t="s">
        <v>57</v>
      </c>
      <c r="Z4784" t="s">
        <v>57</v>
      </c>
      <c r="AA4784" t="s">
        <v>64</v>
      </c>
      <c r="AB4784" t="s">
        <v>57</v>
      </c>
      <c r="AC4784" t="s">
        <v>87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66</v>
      </c>
      <c r="AM4784">
        <v>0</v>
      </c>
      <c r="AN4784">
        <v>1</v>
      </c>
      <c r="AO4784">
        <v>0</v>
      </c>
      <c r="AP4784" t="s">
        <v>123</v>
      </c>
      <c r="AQ4784" t="s">
        <v>116</v>
      </c>
      <c r="AR4784" t="s">
        <v>105</v>
      </c>
      <c r="AS4784">
        <v>6</v>
      </c>
      <c r="AT4784">
        <v>26099</v>
      </c>
      <c r="AU4784">
        <v>1</v>
      </c>
      <c r="AV4784">
        <v>0</v>
      </c>
      <c r="AW4784">
        <v>1</v>
      </c>
      <c r="AX4784">
        <v>0</v>
      </c>
      <c r="AY4784">
        <v>6</v>
      </c>
      <c r="AZ4784" t="s">
        <v>125</v>
      </c>
      <c r="BA4784">
        <v>3</v>
      </c>
      <c r="BB4784" t="s">
        <v>126</v>
      </c>
      <c r="BC4784">
        <v>3</v>
      </c>
    </row>
    <row r="4785" spans="1:55">
      <c r="A4785" t="s">
        <v>8936</v>
      </c>
      <c r="B4785" t="s">
        <v>56</v>
      </c>
      <c r="C4785">
        <v>20</v>
      </c>
      <c r="D4785" t="s">
        <v>57</v>
      </c>
      <c r="E4785">
        <v>0</v>
      </c>
      <c r="F4785" t="s">
        <v>2733</v>
      </c>
      <c r="G4785">
        <v>96073</v>
      </c>
      <c r="H4785">
        <v>40.582399</v>
      </c>
      <c r="I4785">
        <v>-122.195512</v>
      </c>
      <c r="J4785">
        <v>5</v>
      </c>
      <c r="K4785">
        <v>63</v>
      </c>
      <c r="L4785" t="s">
        <v>129</v>
      </c>
      <c r="M4785" t="s">
        <v>57</v>
      </c>
      <c r="N4785" t="s">
        <v>8937</v>
      </c>
      <c r="O4785" t="s">
        <v>61</v>
      </c>
      <c r="P4785" t="s">
        <v>57</v>
      </c>
      <c r="Q4785" t="s">
        <v>85</v>
      </c>
      <c r="R4785" t="s">
        <v>224</v>
      </c>
      <c r="S4785" t="s">
        <v>61</v>
      </c>
      <c r="T4785" t="s">
        <v>57</v>
      </c>
      <c r="U4785" t="s">
        <v>61</v>
      </c>
      <c r="V4785" t="s">
        <v>61</v>
      </c>
      <c r="W4785" t="s">
        <v>57</v>
      </c>
      <c r="X4785" t="s">
        <v>57</v>
      </c>
      <c r="Y4785" t="s">
        <v>57</v>
      </c>
      <c r="Z4785" t="s">
        <v>61</v>
      </c>
      <c r="AA4785" t="s">
        <v>64</v>
      </c>
      <c r="AB4785" t="s">
        <v>57</v>
      </c>
      <c r="AC4785" t="s">
        <v>87</v>
      </c>
      <c r="AD4785">
        <v>96</v>
      </c>
      <c r="AE4785">
        <v>6109.75</v>
      </c>
      <c r="AF4785">
        <v>0</v>
      </c>
      <c r="AG4785">
        <v>30</v>
      </c>
      <c r="AH4785">
        <v>1292.13</v>
      </c>
      <c r="AI4785">
        <v>7431.88</v>
      </c>
      <c r="AJ4785" t="s">
        <v>66</v>
      </c>
      <c r="AM4785">
        <v>0</v>
      </c>
      <c r="AN4785">
        <v>1</v>
      </c>
      <c r="AO4785">
        <v>0</v>
      </c>
      <c r="AP4785" t="s">
        <v>123</v>
      </c>
      <c r="AQ4785" t="s">
        <v>116</v>
      </c>
      <c r="AR4785" t="s">
        <v>105</v>
      </c>
      <c r="AS4785">
        <v>4</v>
      </c>
      <c r="AT4785">
        <v>4931</v>
      </c>
      <c r="AU4785">
        <v>1</v>
      </c>
      <c r="AV4785">
        <v>0</v>
      </c>
      <c r="AW4785">
        <v>1</v>
      </c>
      <c r="AX4785">
        <v>0</v>
      </c>
      <c r="AY4785">
        <v>6</v>
      </c>
      <c r="AZ4785" t="s">
        <v>125</v>
      </c>
      <c r="BA4785">
        <v>3</v>
      </c>
      <c r="BB4785" t="s">
        <v>126</v>
      </c>
      <c r="BC4785">
        <v>3</v>
      </c>
    </row>
    <row r="4786" spans="1:55">
      <c r="A4786" t="s">
        <v>8938</v>
      </c>
      <c r="B4786" t="s">
        <v>73</v>
      </c>
      <c r="C4786">
        <v>52</v>
      </c>
      <c r="D4786" t="s">
        <v>61</v>
      </c>
      <c r="E4786">
        <v>0</v>
      </c>
      <c r="F4786" t="s">
        <v>514</v>
      </c>
      <c r="G4786">
        <v>92027</v>
      </c>
      <c r="H4786">
        <v>33.141265</v>
      </c>
      <c r="I4786">
        <v>-116.967221</v>
      </c>
      <c r="J4786">
        <v>0</v>
      </c>
      <c r="K4786">
        <v>1</v>
      </c>
      <c r="L4786" t="s">
        <v>83</v>
      </c>
      <c r="M4786" t="s">
        <v>57</v>
      </c>
      <c r="N4786" t="s">
        <v>8939</v>
      </c>
      <c r="O4786" t="s">
        <v>61</v>
      </c>
      <c r="P4786" t="s">
        <v>61</v>
      </c>
      <c r="Q4786" t="s">
        <v>143</v>
      </c>
      <c r="R4786" t="s">
        <v>143</v>
      </c>
      <c r="S4786" t="s">
        <v>143</v>
      </c>
      <c r="T4786" t="s">
        <v>143</v>
      </c>
      <c r="U4786" t="s">
        <v>143</v>
      </c>
      <c r="V4786" t="s">
        <v>143</v>
      </c>
      <c r="W4786" t="s">
        <v>143</v>
      </c>
      <c r="X4786" t="s">
        <v>143</v>
      </c>
      <c r="Y4786" t="s">
        <v>143</v>
      </c>
      <c r="Z4786" t="s">
        <v>143</v>
      </c>
      <c r="AA4786" t="s">
        <v>77</v>
      </c>
      <c r="AB4786" t="s">
        <v>61</v>
      </c>
      <c r="AC4786" t="s">
        <v>87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170</v>
      </c>
      <c r="AM4786">
        <v>0</v>
      </c>
      <c r="AN4786">
        <v>0</v>
      </c>
      <c r="AO4786">
        <v>0</v>
      </c>
      <c r="AP4786" t="s">
        <v>91</v>
      </c>
      <c r="AQ4786" t="s">
        <v>92</v>
      </c>
      <c r="AR4786" t="s">
        <v>182</v>
      </c>
      <c r="AT4786">
        <v>48690</v>
      </c>
      <c r="AU4786">
        <v>0</v>
      </c>
      <c r="AX4786">
        <v>0</v>
      </c>
      <c r="AY4786">
        <v>1</v>
      </c>
      <c r="AZ4786" t="s">
        <v>94</v>
      </c>
      <c r="BA4786">
        <v>8</v>
      </c>
      <c r="BB4786" t="s">
        <v>95</v>
      </c>
      <c r="BC4786">
        <v>1</v>
      </c>
    </row>
    <row r="4787" spans="1:55">
      <c r="A4787" t="s">
        <v>8940</v>
      </c>
      <c r="B4787" t="s">
        <v>73</v>
      </c>
      <c r="C4787">
        <v>45</v>
      </c>
      <c r="D4787" t="s">
        <v>61</v>
      </c>
      <c r="E4787">
        <v>0</v>
      </c>
      <c r="F4787" t="s">
        <v>1191</v>
      </c>
      <c r="G4787">
        <v>95946</v>
      </c>
      <c r="H4787">
        <v>39.203817</v>
      </c>
      <c r="I4787">
        <v>-121.19584</v>
      </c>
      <c r="J4787">
        <v>0</v>
      </c>
      <c r="K4787">
        <v>67</v>
      </c>
      <c r="L4787" t="s">
        <v>119</v>
      </c>
      <c r="M4787" t="s">
        <v>57</v>
      </c>
      <c r="N4787" t="s">
        <v>3220</v>
      </c>
      <c r="O4787" t="s">
        <v>61</v>
      </c>
      <c r="P4787" t="s">
        <v>61</v>
      </c>
      <c r="Q4787" t="s">
        <v>143</v>
      </c>
      <c r="R4787" t="s">
        <v>143</v>
      </c>
      <c r="S4787" t="s">
        <v>143</v>
      </c>
      <c r="T4787" t="s">
        <v>143</v>
      </c>
      <c r="U4787" t="s">
        <v>143</v>
      </c>
      <c r="V4787" t="s">
        <v>143</v>
      </c>
      <c r="W4787" t="s">
        <v>143</v>
      </c>
      <c r="X4787" t="s">
        <v>143</v>
      </c>
      <c r="Y4787" t="s">
        <v>143</v>
      </c>
      <c r="Z4787" t="s">
        <v>143</v>
      </c>
      <c r="AA4787" t="s">
        <v>64</v>
      </c>
      <c r="AB4787" t="s">
        <v>57</v>
      </c>
      <c r="AC4787" t="s">
        <v>65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66</v>
      </c>
      <c r="AM4787">
        <v>0</v>
      </c>
      <c r="AN4787">
        <v>1</v>
      </c>
      <c r="AO4787">
        <v>0</v>
      </c>
      <c r="AP4787" t="s">
        <v>123</v>
      </c>
      <c r="AQ4787" t="s">
        <v>78</v>
      </c>
      <c r="AR4787" t="s">
        <v>182</v>
      </c>
      <c r="AT4787">
        <v>9752</v>
      </c>
      <c r="AU4787">
        <v>1</v>
      </c>
      <c r="AV4787">
        <v>0</v>
      </c>
      <c r="AW4787">
        <v>1</v>
      </c>
      <c r="AX4787">
        <v>0</v>
      </c>
      <c r="AY4787">
        <v>6</v>
      </c>
      <c r="AZ4787" t="s">
        <v>125</v>
      </c>
      <c r="BA4787">
        <v>2</v>
      </c>
      <c r="BB4787" t="s">
        <v>126</v>
      </c>
      <c r="BC4787">
        <v>3</v>
      </c>
    </row>
    <row r="4788" spans="1:55">
      <c r="A4788" t="s">
        <v>8941</v>
      </c>
      <c r="B4788" t="s">
        <v>56</v>
      </c>
      <c r="C4788">
        <v>71</v>
      </c>
      <c r="D4788" t="s">
        <v>61</v>
      </c>
      <c r="E4788">
        <v>0</v>
      </c>
      <c r="F4788" t="s">
        <v>2962</v>
      </c>
      <c r="G4788">
        <v>95488</v>
      </c>
      <c r="H4788">
        <v>39.724433</v>
      </c>
      <c r="I4788">
        <v>-123.767578</v>
      </c>
      <c r="J4788">
        <v>0</v>
      </c>
      <c r="K4788">
        <v>20</v>
      </c>
      <c r="L4788" t="s">
        <v>59</v>
      </c>
      <c r="M4788" t="s">
        <v>57</v>
      </c>
      <c r="N4788" t="s">
        <v>8942</v>
      </c>
      <c r="O4788" t="s">
        <v>61</v>
      </c>
      <c r="P4788" t="s">
        <v>57</v>
      </c>
      <c r="Q4788" t="s">
        <v>85</v>
      </c>
      <c r="R4788" t="s">
        <v>100</v>
      </c>
      <c r="S4788" t="s">
        <v>61</v>
      </c>
      <c r="T4788" t="s">
        <v>61</v>
      </c>
      <c r="U4788" t="s">
        <v>61</v>
      </c>
      <c r="V4788" t="s">
        <v>61</v>
      </c>
      <c r="W4788" t="s">
        <v>57</v>
      </c>
      <c r="X4788" t="s">
        <v>61</v>
      </c>
      <c r="Y4788" t="s">
        <v>61</v>
      </c>
      <c r="Z4788" t="s">
        <v>57</v>
      </c>
      <c r="AA4788" t="s">
        <v>64</v>
      </c>
      <c r="AB4788" t="s">
        <v>61</v>
      </c>
      <c r="AC4788" t="s">
        <v>87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66</v>
      </c>
      <c r="AM4788">
        <v>0</v>
      </c>
      <c r="AN4788">
        <v>1</v>
      </c>
      <c r="AO4788">
        <v>0</v>
      </c>
      <c r="AP4788" t="s">
        <v>103</v>
      </c>
      <c r="AQ4788" t="s">
        <v>104</v>
      </c>
      <c r="AR4788" t="s">
        <v>93</v>
      </c>
      <c r="AS4788">
        <v>2</v>
      </c>
      <c r="AT4788">
        <v>309</v>
      </c>
      <c r="AU4788">
        <v>1</v>
      </c>
      <c r="AV4788">
        <v>0</v>
      </c>
      <c r="AW4788">
        <v>1</v>
      </c>
      <c r="AX4788">
        <v>0</v>
      </c>
      <c r="AY4788">
        <v>3</v>
      </c>
      <c r="AZ4788" t="s">
        <v>106</v>
      </c>
      <c r="BA4788">
        <v>4</v>
      </c>
      <c r="BB4788" t="s">
        <v>80</v>
      </c>
      <c r="BC4788">
        <v>2</v>
      </c>
    </row>
    <row r="4789" spans="1:55">
      <c r="A4789" t="s">
        <v>8943</v>
      </c>
      <c r="B4789" t="s">
        <v>56</v>
      </c>
      <c r="C4789">
        <v>30</v>
      </c>
      <c r="D4789" t="s">
        <v>61</v>
      </c>
      <c r="E4789">
        <v>0</v>
      </c>
      <c r="F4789" t="s">
        <v>499</v>
      </c>
      <c r="G4789">
        <v>94705</v>
      </c>
      <c r="H4789">
        <v>37.858898</v>
      </c>
      <c r="I4789">
        <v>-122.240512</v>
      </c>
      <c r="J4789">
        <v>0</v>
      </c>
      <c r="K4789">
        <v>47</v>
      </c>
      <c r="L4789" t="s">
        <v>129</v>
      </c>
      <c r="M4789" t="s">
        <v>57</v>
      </c>
      <c r="N4789" t="s">
        <v>4074</v>
      </c>
      <c r="O4789" t="s">
        <v>57</v>
      </c>
      <c r="P4789" t="s">
        <v>57</v>
      </c>
      <c r="Q4789" t="s">
        <v>85</v>
      </c>
      <c r="R4789" t="s">
        <v>285</v>
      </c>
      <c r="S4789" t="s">
        <v>57</v>
      </c>
      <c r="T4789" t="s">
        <v>61</v>
      </c>
      <c r="U4789" t="s">
        <v>57</v>
      </c>
      <c r="V4789" t="s">
        <v>61</v>
      </c>
      <c r="W4789" t="s">
        <v>57</v>
      </c>
      <c r="X4789" t="s">
        <v>61</v>
      </c>
      <c r="Y4789" t="s">
        <v>61</v>
      </c>
      <c r="Z4789" t="s">
        <v>57</v>
      </c>
      <c r="AA4789" t="s">
        <v>64</v>
      </c>
      <c r="AB4789" t="s">
        <v>61</v>
      </c>
      <c r="AC4789" t="s">
        <v>65</v>
      </c>
      <c r="AD4789">
        <v>94.90000000000001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66</v>
      </c>
      <c r="AM4789">
        <v>0</v>
      </c>
      <c r="AN4789">
        <v>1</v>
      </c>
      <c r="AO4789">
        <v>0</v>
      </c>
      <c r="AP4789" t="s">
        <v>176</v>
      </c>
      <c r="AQ4789" t="s">
        <v>68</v>
      </c>
      <c r="AR4789" t="s">
        <v>105</v>
      </c>
      <c r="AS4789">
        <v>4</v>
      </c>
      <c r="AT4789">
        <v>12448</v>
      </c>
      <c r="AU4789">
        <v>1</v>
      </c>
      <c r="AV4789">
        <v>0</v>
      </c>
      <c r="AW4789">
        <v>1</v>
      </c>
      <c r="AX4789">
        <v>0</v>
      </c>
      <c r="AY4789">
        <v>5</v>
      </c>
      <c r="AZ4789" t="s">
        <v>177</v>
      </c>
      <c r="BA4789">
        <v>4</v>
      </c>
      <c r="BB4789" t="s">
        <v>80</v>
      </c>
      <c r="BC4789">
        <v>2</v>
      </c>
    </row>
    <row r="4790" spans="1:55">
      <c r="A4790" t="s">
        <v>8944</v>
      </c>
      <c r="B4790" t="s">
        <v>73</v>
      </c>
      <c r="C4790">
        <v>33</v>
      </c>
      <c r="D4790" t="s">
        <v>57</v>
      </c>
      <c r="E4790">
        <v>0</v>
      </c>
      <c r="F4790" t="s">
        <v>6477</v>
      </c>
      <c r="G4790">
        <v>91763</v>
      </c>
      <c r="H4790">
        <v>34.072121</v>
      </c>
      <c r="I4790">
        <v>-117.698319</v>
      </c>
      <c r="J4790">
        <v>10</v>
      </c>
      <c r="K4790">
        <v>70</v>
      </c>
      <c r="L4790" t="s">
        <v>59</v>
      </c>
      <c r="M4790" t="s">
        <v>57</v>
      </c>
      <c r="N4790" t="s">
        <v>6949</v>
      </c>
      <c r="O4790" t="s">
        <v>57</v>
      </c>
      <c r="P4790" t="s">
        <v>57</v>
      </c>
      <c r="Q4790" t="s">
        <v>62</v>
      </c>
      <c r="R4790" t="s">
        <v>586</v>
      </c>
      <c r="S4790" t="s">
        <v>61</v>
      </c>
      <c r="T4790" t="s">
        <v>57</v>
      </c>
      <c r="U4790" t="s">
        <v>57</v>
      </c>
      <c r="V4790" t="s">
        <v>57</v>
      </c>
      <c r="W4790" t="s">
        <v>57</v>
      </c>
      <c r="X4790" t="s">
        <v>57</v>
      </c>
      <c r="Y4790" t="s">
        <v>57</v>
      </c>
      <c r="Z4790" t="s">
        <v>57</v>
      </c>
      <c r="AA4790" t="s">
        <v>122</v>
      </c>
      <c r="AB4790" t="s">
        <v>57</v>
      </c>
      <c r="AC4790" t="s">
        <v>65</v>
      </c>
      <c r="AD4790">
        <v>85.95</v>
      </c>
      <c r="AE4790">
        <v>5931.75</v>
      </c>
      <c r="AF4790">
        <v>0</v>
      </c>
      <c r="AG4790">
        <v>0</v>
      </c>
      <c r="AH4790">
        <v>2104.2</v>
      </c>
      <c r="AI4790">
        <v>8035.95</v>
      </c>
      <c r="AJ4790" t="s">
        <v>66</v>
      </c>
      <c r="AM4790">
        <v>0</v>
      </c>
      <c r="AN4790">
        <v>1</v>
      </c>
      <c r="AO4790">
        <v>0</v>
      </c>
      <c r="AP4790" t="s">
        <v>123</v>
      </c>
      <c r="AQ4790" t="s">
        <v>68</v>
      </c>
      <c r="AR4790" t="s">
        <v>93</v>
      </c>
      <c r="AS4790">
        <v>7</v>
      </c>
      <c r="AT4790">
        <v>34447</v>
      </c>
      <c r="AU4790">
        <v>1</v>
      </c>
      <c r="AV4790">
        <v>0</v>
      </c>
      <c r="AW4790">
        <v>1</v>
      </c>
      <c r="AX4790">
        <v>0</v>
      </c>
      <c r="AY4790">
        <v>6</v>
      </c>
      <c r="AZ4790" t="s">
        <v>125</v>
      </c>
      <c r="BA4790">
        <v>1</v>
      </c>
      <c r="BB4790" t="s">
        <v>71</v>
      </c>
      <c r="BC4790">
        <v>4</v>
      </c>
    </row>
    <row r="4791" spans="1:55">
      <c r="A4791" t="s">
        <v>8945</v>
      </c>
      <c r="B4791" t="s">
        <v>73</v>
      </c>
      <c r="C4791">
        <v>42</v>
      </c>
      <c r="D4791" t="s">
        <v>61</v>
      </c>
      <c r="E4791">
        <v>0</v>
      </c>
      <c r="F4791" t="s">
        <v>584</v>
      </c>
      <c r="G4791">
        <v>94923</v>
      </c>
      <c r="H4791">
        <v>38.377165</v>
      </c>
      <c r="I4791">
        <v>-123.037957</v>
      </c>
      <c r="J4791">
        <v>0</v>
      </c>
      <c r="K4791">
        <v>35</v>
      </c>
      <c r="L4791" t="s">
        <v>59</v>
      </c>
      <c r="M4791" t="s">
        <v>57</v>
      </c>
      <c r="N4791" t="s">
        <v>5671</v>
      </c>
      <c r="O4791" t="s">
        <v>57</v>
      </c>
      <c r="P4791" t="s">
        <v>57</v>
      </c>
      <c r="Q4791" t="s">
        <v>85</v>
      </c>
      <c r="R4791" t="s">
        <v>250</v>
      </c>
      <c r="S4791" t="s">
        <v>57</v>
      </c>
      <c r="T4791" t="s">
        <v>61</v>
      </c>
      <c r="U4791" t="s">
        <v>57</v>
      </c>
      <c r="V4791" t="s">
        <v>57</v>
      </c>
      <c r="W4791" t="s">
        <v>57</v>
      </c>
      <c r="X4791" t="s">
        <v>57</v>
      </c>
      <c r="Y4791" t="s">
        <v>57</v>
      </c>
      <c r="Z4791" t="s">
        <v>57</v>
      </c>
      <c r="AA4791" t="s">
        <v>122</v>
      </c>
      <c r="AB4791" t="s">
        <v>57</v>
      </c>
      <c r="AC4791" t="s">
        <v>87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66</v>
      </c>
      <c r="AM4791">
        <v>0</v>
      </c>
      <c r="AN4791">
        <v>1</v>
      </c>
      <c r="AO4791">
        <v>0</v>
      </c>
      <c r="AP4791" t="s">
        <v>164</v>
      </c>
      <c r="AQ4791" t="s">
        <v>78</v>
      </c>
      <c r="AR4791" t="s">
        <v>105</v>
      </c>
      <c r="AS4791">
        <v>7</v>
      </c>
      <c r="AT4791">
        <v>1785</v>
      </c>
      <c r="AU4791">
        <v>1</v>
      </c>
      <c r="AV4791">
        <v>0</v>
      </c>
      <c r="AW4791">
        <v>1</v>
      </c>
      <c r="AX4791">
        <v>0</v>
      </c>
      <c r="AY4791">
        <v>4</v>
      </c>
      <c r="AZ4791" t="s">
        <v>165</v>
      </c>
      <c r="BA4791">
        <v>4</v>
      </c>
      <c r="BB4791" t="s">
        <v>80</v>
      </c>
      <c r="BC4791">
        <v>2</v>
      </c>
    </row>
    <row r="4792" spans="1:55">
      <c r="A4792" t="s">
        <v>8946</v>
      </c>
      <c r="B4792" t="s">
        <v>56</v>
      </c>
      <c r="C4792">
        <v>38</v>
      </c>
      <c r="D4792" t="s">
        <v>61</v>
      </c>
      <c r="E4792">
        <v>0</v>
      </c>
      <c r="F4792" t="s">
        <v>4562</v>
      </c>
      <c r="G4792">
        <v>95978</v>
      </c>
      <c r="H4792">
        <v>39.904002</v>
      </c>
      <c r="I4792">
        <v>-121.527823</v>
      </c>
      <c r="J4792">
        <v>0</v>
      </c>
      <c r="K4792">
        <v>3</v>
      </c>
      <c r="L4792" t="s">
        <v>59</v>
      </c>
      <c r="M4792" t="s">
        <v>57</v>
      </c>
      <c r="N4792" t="s">
        <v>1208</v>
      </c>
      <c r="O4792" t="s">
        <v>61</v>
      </c>
      <c r="P4792" t="s">
        <v>61</v>
      </c>
      <c r="Q4792" t="s">
        <v>143</v>
      </c>
      <c r="R4792" t="s">
        <v>143</v>
      </c>
      <c r="S4792" t="s">
        <v>143</v>
      </c>
      <c r="T4792" t="s">
        <v>143</v>
      </c>
      <c r="U4792" t="s">
        <v>143</v>
      </c>
      <c r="V4792" t="s">
        <v>143</v>
      </c>
      <c r="W4792" t="s">
        <v>143</v>
      </c>
      <c r="X4792" t="s">
        <v>143</v>
      </c>
      <c r="Y4792" t="s">
        <v>143</v>
      </c>
      <c r="Z4792" t="s">
        <v>143</v>
      </c>
      <c r="AA4792" t="s">
        <v>77</v>
      </c>
      <c r="AB4792" t="s">
        <v>61</v>
      </c>
      <c r="AC4792" t="s">
        <v>307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170</v>
      </c>
      <c r="AM4792">
        <v>0</v>
      </c>
      <c r="AN4792">
        <v>0</v>
      </c>
      <c r="AO4792">
        <v>0</v>
      </c>
      <c r="AP4792" t="s">
        <v>91</v>
      </c>
      <c r="AQ4792" t="s">
        <v>68</v>
      </c>
      <c r="AR4792" t="s">
        <v>182</v>
      </c>
      <c r="AT4792">
        <v>28</v>
      </c>
      <c r="AU4792">
        <v>0</v>
      </c>
      <c r="AX4792">
        <v>0</v>
      </c>
      <c r="AY4792">
        <v>1</v>
      </c>
      <c r="AZ4792" t="s">
        <v>94</v>
      </c>
      <c r="BA4792">
        <v>8</v>
      </c>
      <c r="BB4792" t="s">
        <v>95</v>
      </c>
      <c r="BC4792">
        <v>1</v>
      </c>
    </row>
    <row r="4793" spans="1:55">
      <c r="A4793" t="s">
        <v>8947</v>
      </c>
      <c r="B4793" t="s">
        <v>73</v>
      </c>
      <c r="C4793">
        <v>65</v>
      </c>
      <c r="D4793" t="s">
        <v>61</v>
      </c>
      <c r="E4793">
        <v>0</v>
      </c>
      <c r="F4793" t="s">
        <v>3051</v>
      </c>
      <c r="G4793">
        <v>95684</v>
      </c>
      <c r="H4793">
        <v>38.606703</v>
      </c>
      <c r="I4793">
        <v>-120.586659</v>
      </c>
      <c r="J4793">
        <v>0</v>
      </c>
      <c r="K4793">
        <v>67</v>
      </c>
      <c r="L4793" t="s">
        <v>59</v>
      </c>
      <c r="M4793" t="s">
        <v>57</v>
      </c>
      <c r="N4793" t="s">
        <v>8948</v>
      </c>
      <c r="O4793" t="s">
        <v>61</v>
      </c>
      <c r="P4793" t="s">
        <v>57</v>
      </c>
      <c r="Q4793" t="s">
        <v>85</v>
      </c>
      <c r="R4793" t="s">
        <v>110</v>
      </c>
      <c r="S4793" t="s">
        <v>57</v>
      </c>
      <c r="T4793" t="s">
        <v>57</v>
      </c>
      <c r="U4793" t="s">
        <v>61</v>
      </c>
      <c r="V4793" t="s">
        <v>57</v>
      </c>
      <c r="W4793" t="s">
        <v>57</v>
      </c>
      <c r="X4793" t="s">
        <v>57</v>
      </c>
      <c r="Y4793" t="s">
        <v>57</v>
      </c>
      <c r="Z4793" t="s">
        <v>57</v>
      </c>
      <c r="AA4793" t="s">
        <v>122</v>
      </c>
      <c r="AB4793" t="s">
        <v>57</v>
      </c>
      <c r="AC4793" t="s">
        <v>87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9465.110000000001</v>
      </c>
      <c r="AJ4793" t="s">
        <v>66</v>
      </c>
      <c r="AM4793">
        <v>0</v>
      </c>
      <c r="AN4793">
        <v>1</v>
      </c>
      <c r="AO4793">
        <v>0</v>
      </c>
      <c r="AP4793" t="s">
        <v>123</v>
      </c>
      <c r="AQ4793" t="s">
        <v>124</v>
      </c>
      <c r="AR4793" t="s">
        <v>105</v>
      </c>
      <c r="AS4793">
        <v>7</v>
      </c>
      <c r="AT4793">
        <v>2958</v>
      </c>
      <c r="AU4793">
        <v>1</v>
      </c>
      <c r="AV4793">
        <v>0</v>
      </c>
      <c r="AW4793">
        <v>1</v>
      </c>
      <c r="AX4793">
        <v>0</v>
      </c>
      <c r="AY4793">
        <v>6</v>
      </c>
      <c r="AZ4793" t="s">
        <v>125</v>
      </c>
      <c r="BA4793">
        <v>4</v>
      </c>
      <c r="BB4793" t="s">
        <v>80</v>
      </c>
      <c r="BC4793">
        <v>2</v>
      </c>
    </row>
    <row r="4794" spans="1:55">
      <c r="A4794" t="s">
        <v>8949</v>
      </c>
      <c r="B4794" t="s">
        <v>73</v>
      </c>
      <c r="C4794">
        <v>34</v>
      </c>
      <c r="D4794" t="s">
        <v>61</v>
      </c>
      <c r="E4794">
        <v>0</v>
      </c>
      <c r="F4794" t="s">
        <v>4036</v>
      </c>
      <c r="G4794">
        <v>93454</v>
      </c>
      <c r="H4794">
        <v>34.943523</v>
      </c>
      <c r="I4794">
        <v>-120.256729</v>
      </c>
      <c r="J4794">
        <v>0</v>
      </c>
      <c r="K4794">
        <v>5</v>
      </c>
      <c r="L4794" t="s">
        <v>83</v>
      </c>
      <c r="M4794" t="s">
        <v>57</v>
      </c>
      <c r="N4794" t="s">
        <v>2909</v>
      </c>
      <c r="O4794" t="s">
        <v>57</v>
      </c>
      <c r="P4794" t="s">
        <v>57</v>
      </c>
      <c r="Q4794" t="s">
        <v>85</v>
      </c>
      <c r="R4794" t="s">
        <v>86</v>
      </c>
      <c r="S4794" t="s">
        <v>61</v>
      </c>
      <c r="T4794" t="s">
        <v>57</v>
      </c>
      <c r="U4794" t="s">
        <v>57</v>
      </c>
      <c r="V4794" t="s">
        <v>61</v>
      </c>
      <c r="W4794" t="s">
        <v>57</v>
      </c>
      <c r="X4794" t="s">
        <v>57</v>
      </c>
      <c r="Y4794" t="s">
        <v>57</v>
      </c>
      <c r="Z4794" t="s">
        <v>57</v>
      </c>
      <c r="AA4794" t="s">
        <v>77</v>
      </c>
      <c r="AB4794" t="s">
        <v>61</v>
      </c>
      <c r="AC4794" t="s">
        <v>87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66</v>
      </c>
      <c r="AM4794">
        <v>0</v>
      </c>
      <c r="AN4794">
        <v>1</v>
      </c>
      <c r="AO4794">
        <v>0</v>
      </c>
      <c r="AP4794" t="s">
        <v>91</v>
      </c>
      <c r="AQ4794" t="s">
        <v>68</v>
      </c>
      <c r="AR4794" t="s">
        <v>105</v>
      </c>
      <c r="AS4794">
        <v>6</v>
      </c>
      <c r="AT4794">
        <v>30540</v>
      </c>
      <c r="AU4794">
        <v>1</v>
      </c>
      <c r="AV4794">
        <v>0</v>
      </c>
      <c r="AW4794">
        <v>1</v>
      </c>
      <c r="AX4794">
        <v>0</v>
      </c>
      <c r="AY4794">
        <v>1</v>
      </c>
      <c r="AZ4794" t="s">
        <v>94</v>
      </c>
      <c r="BA4794">
        <v>10</v>
      </c>
      <c r="BB4794" t="s">
        <v>95</v>
      </c>
      <c r="BC4794">
        <v>1</v>
      </c>
    </row>
    <row r="4795" spans="1:55">
      <c r="A4795" t="s">
        <v>8950</v>
      </c>
      <c r="B4795" t="s">
        <v>73</v>
      </c>
      <c r="C4795">
        <v>55</v>
      </c>
      <c r="D4795" t="s">
        <v>57</v>
      </c>
      <c r="E4795">
        <v>1</v>
      </c>
      <c r="F4795" t="s">
        <v>2830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129</v>
      </c>
      <c r="M4795" t="s">
        <v>57</v>
      </c>
      <c r="N4795" t="s">
        <v>8951</v>
      </c>
      <c r="O4795" t="s">
        <v>61</v>
      </c>
      <c r="P4795" t="s">
        <v>61</v>
      </c>
      <c r="Q4795" t="s">
        <v>143</v>
      </c>
      <c r="R4795" t="s">
        <v>143</v>
      </c>
      <c r="S4795" t="s">
        <v>143</v>
      </c>
      <c r="T4795" t="s">
        <v>143</v>
      </c>
      <c r="U4795" t="s">
        <v>143</v>
      </c>
      <c r="V4795" t="s">
        <v>143</v>
      </c>
      <c r="W4795" t="s">
        <v>143</v>
      </c>
      <c r="X4795" t="s">
        <v>143</v>
      </c>
      <c r="Y4795" t="s">
        <v>143</v>
      </c>
      <c r="Z4795" t="s">
        <v>143</v>
      </c>
      <c r="AA4795" t="s">
        <v>122</v>
      </c>
      <c r="AB4795" t="s">
        <v>57</v>
      </c>
      <c r="AC4795" t="s">
        <v>65</v>
      </c>
      <c r="AD4795">
        <v>19.85</v>
      </c>
      <c r="AE4795">
        <v>1267.05</v>
      </c>
      <c r="AF4795">
        <v>0</v>
      </c>
      <c r="AG4795">
        <v>0</v>
      </c>
      <c r="AH4795">
        <v>2175.55</v>
      </c>
      <c r="AI4795">
        <v>3442.6</v>
      </c>
      <c r="AJ4795" t="s">
        <v>66</v>
      </c>
      <c r="AM4795">
        <v>0</v>
      </c>
      <c r="AN4795">
        <v>1</v>
      </c>
      <c r="AO4795">
        <v>0</v>
      </c>
      <c r="AP4795" t="s">
        <v>123</v>
      </c>
      <c r="AQ4795" t="s">
        <v>92</v>
      </c>
      <c r="AR4795" t="s">
        <v>182</v>
      </c>
      <c r="AT4795">
        <v>598</v>
      </c>
      <c r="AU4795">
        <v>1</v>
      </c>
      <c r="AV4795">
        <v>0</v>
      </c>
      <c r="AW4795">
        <v>1</v>
      </c>
      <c r="AX4795">
        <v>0</v>
      </c>
      <c r="AY4795">
        <v>6</v>
      </c>
      <c r="AZ4795" t="s">
        <v>125</v>
      </c>
      <c r="BA4795">
        <v>0</v>
      </c>
      <c r="BB4795" t="s">
        <v>71</v>
      </c>
      <c r="BC4795">
        <v>4</v>
      </c>
    </row>
    <row r="4796" spans="1:55">
      <c r="A4796" t="s">
        <v>8952</v>
      </c>
      <c r="B4796" t="s">
        <v>73</v>
      </c>
      <c r="C4796">
        <v>46</v>
      </c>
      <c r="D4796" t="s">
        <v>57</v>
      </c>
      <c r="E4796">
        <v>0</v>
      </c>
      <c r="F4796" t="s">
        <v>3913</v>
      </c>
      <c r="G4796">
        <v>90670</v>
      </c>
      <c r="H4796">
        <v>33.933565</v>
      </c>
      <c r="I4796">
        <v>-118.062611</v>
      </c>
      <c r="J4796">
        <v>1</v>
      </c>
      <c r="K4796">
        <v>72</v>
      </c>
      <c r="L4796" t="s">
        <v>119</v>
      </c>
      <c r="M4796" t="s">
        <v>57</v>
      </c>
      <c r="N4796" t="s">
        <v>8953</v>
      </c>
      <c r="O4796" t="s">
        <v>57</v>
      </c>
      <c r="P4796" t="s">
        <v>61</v>
      </c>
      <c r="Q4796" t="s">
        <v>143</v>
      </c>
      <c r="R4796" t="s">
        <v>143</v>
      </c>
      <c r="S4796" t="s">
        <v>143</v>
      </c>
      <c r="T4796" t="s">
        <v>143</v>
      </c>
      <c r="U4796" t="s">
        <v>143</v>
      </c>
      <c r="V4796" t="s">
        <v>143</v>
      </c>
      <c r="W4796" t="s">
        <v>143</v>
      </c>
      <c r="X4796" t="s">
        <v>143</v>
      </c>
      <c r="Y4796" t="s">
        <v>143</v>
      </c>
      <c r="Z4796" t="s">
        <v>143</v>
      </c>
      <c r="AA4796" t="s">
        <v>122</v>
      </c>
      <c r="AB4796" t="s">
        <v>57</v>
      </c>
      <c r="AC4796" t="s">
        <v>87</v>
      </c>
      <c r="AD4796">
        <v>23.55</v>
      </c>
      <c r="AE4796">
        <v>1723.95</v>
      </c>
      <c r="AF4796">
        <v>0</v>
      </c>
      <c r="AG4796">
        <v>0</v>
      </c>
      <c r="AH4796">
        <v>133.92</v>
      </c>
      <c r="AI4796">
        <v>1857.87</v>
      </c>
      <c r="AJ4796" t="s">
        <v>66</v>
      </c>
      <c r="AM4796">
        <v>0</v>
      </c>
      <c r="AN4796">
        <v>1</v>
      </c>
      <c r="AO4796">
        <v>0</v>
      </c>
      <c r="AP4796" t="s">
        <v>123</v>
      </c>
      <c r="AQ4796" t="s">
        <v>78</v>
      </c>
      <c r="AR4796" t="s">
        <v>182</v>
      </c>
      <c r="AT4796">
        <v>16271</v>
      </c>
      <c r="AU4796">
        <v>1</v>
      </c>
      <c r="AV4796">
        <v>0</v>
      </c>
      <c r="AW4796">
        <v>1</v>
      </c>
      <c r="AX4796">
        <v>0</v>
      </c>
      <c r="AY4796">
        <v>6</v>
      </c>
      <c r="AZ4796" t="s">
        <v>125</v>
      </c>
      <c r="BA4796">
        <v>1</v>
      </c>
      <c r="BB4796" t="s">
        <v>71</v>
      </c>
      <c r="BC4796">
        <v>4</v>
      </c>
    </row>
    <row r="4797" spans="1:55">
      <c r="A4797" t="s">
        <v>8954</v>
      </c>
      <c r="B4797" t="s">
        <v>56</v>
      </c>
      <c r="C4797">
        <v>64</v>
      </c>
      <c r="D4797" t="s">
        <v>57</v>
      </c>
      <c r="E4797">
        <v>3</v>
      </c>
      <c r="F4797" t="s">
        <v>1210</v>
      </c>
      <c r="G4797">
        <v>94930</v>
      </c>
      <c r="H4797">
        <v>37.971751</v>
      </c>
      <c r="I4797">
        <v>-122.611873</v>
      </c>
      <c r="J4797">
        <v>5</v>
      </c>
      <c r="K4797">
        <v>67</v>
      </c>
      <c r="L4797" t="s">
        <v>59</v>
      </c>
      <c r="M4797" t="s">
        <v>57</v>
      </c>
      <c r="N4797" t="s">
        <v>7399</v>
      </c>
      <c r="O4797" t="s">
        <v>61</v>
      </c>
      <c r="P4797" t="s">
        <v>57</v>
      </c>
      <c r="Q4797" t="s">
        <v>85</v>
      </c>
      <c r="R4797" t="s">
        <v>136</v>
      </c>
      <c r="S4797" t="s">
        <v>57</v>
      </c>
      <c r="T4797" t="s">
        <v>57</v>
      </c>
      <c r="U4797" t="s">
        <v>57</v>
      </c>
      <c r="V4797" t="s">
        <v>61</v>
      </c>
      <c r="W4797" t="s">
        <v>61</v>
      </c>
      <c r="X4797" t="s">
        <v>61</v>
      </c>
      <c r="Y4797" t="s">
        <v>61</v>
      </c>
      <c r="Z4797" t="s">
        <v>57</v>
      </c>
      <c r="AA4797" t="s">
        <v>64</v>
      </c>
      <c r="AB4797" t="s">
        <v>61</v>
      </c>
      <c r="AC4797" t="s">
        <v>87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66</v>
      </c>
      <c r="AM4797">
        <v>0</v>
      </c>
      <c r="AN4797">
        <v>1</v>
      </c>
      <c r="AO4797">
        <v>0</v>
      </c>
      <c r="AP4797" t="s">
        <v>123</v>
      </c>
      <c r="AQ4797" t="s">
        <v>124</v>
      </c>
      <c r="AR4797" t="s">
        <v>93</v>
      </c>
      <c r="AS4797">
        <v>4</v>
      </c>
      <c r="AT4797">
        <v>8486</v>
      </c>
      <c r="AU4797">
        <v>1</v>
      </c>
      <c r="AV4797">
        <v>0</v>
      </c>
      <c r="AW4797">
        <v>1</v>
      </c>
      <c r="AX4797">
        <v>0</v>
      </c>
      <c r="AY4797">
        <v>6</v>
      </c>
      <c r="AZ4797" t="s">
        <v>125</v>
      </c>
      <c r="BA4797">
        <v>2</v>
      </c>
      <c r="BB4797" t="s">
        <v>126</v>
      </c>
      <c r="BC4797">
        <v>3</v>
      </c>
    </row>
    <row r="4798" spans="1:55">
      <c r="A4798" t="s">
        <v>8955</v>
      </c>
      <c r="B4798" t="s">
        <v>73</v>
      </c>
      <c r="C4798">
        <v>55</v>
      </c>
      <c r="D4798" t="s">
        <v>61</v>
      </c>
      <c r="E4798">
        <v>0</v>
      </c>
      <c r="F4798" t="s">
        <v>3329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59</v>
      </c>
      <c r="M4798" t="s">
        <v>61</v>
      </c>
      <c r="N4798" t="s">
        <v>143</v>
      </c>
      <c r="O4798" t="s">
        <v>143</v>
      </c>
      <c r="P4798" t="s">
        <v>57</v>
      </c>
      <c r="Q4798" t="s">
        <v>62</v>
      </c>
      <c r="R4798" t="s">
        <v>174</v>
      </c>
      <c r="S4798" t="s">
        <v>57</v>
      </c>
      <c r="T4798" t="s">
        <v>61</v>
      </c>
      <c r="U4798" t="s">
        <v>57</v>
      </c>
      <c r="V4798" t="s">
        <v>61</v>
      </c>
      <c r="W4798" t="s">
        <v>57</v>
      </c>
      <c r="X4798" t="s">
        <v>57</v>
      </c>
      <c r="Y4798" t="s">
        <v>57</v>
      </c>
      <c r="Z4798" t="s">
        <v>57</v>
      </c>
      <c r="AA4798" t="s">
        <v>64</v>
      </c>
      <c r="AB4798" t="s">
        <v>57</v>
      </c>
      <c r="AC4798" t="s">
        <v>87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</v>
      </c>
      <c r="AJ4798" t="s">
        <v>66</v>
      </c>
      <c r="AM4798">
        <v>0</v>
      </c>
      <c r="AN4798">
        <v>1</v>
      </c>
      <c r="AO4798">
        <v>0</v>
      </c>
      <c r="AP4798" t="s">
        <v>176</v>
      </c>
      <c r="AQ4798" t="s">
        <v>92</v>
      </c>
      <c r="AR4798" t="s">
        <v>69</v>
      </c>
      <c r="AS4798">
        <v>6</v>
      </c>
      <c r="AT4798">
        <v>25751</v>
      </c>
      <c r="AU4798">
        <v>1</v>
      </c>
      <c r="AV4798">
        <v>0</v>
      </c>
      <c r="AW4798">
        <v>1</v>
      </c>
      <c r="AX4798">
        <v>0</v>
      </c>
      <c r="AY4798">
        <v>5</v>
      </c>
      <c r="AZ4798" t="s">
        <v>177</v>
      </c>
      <c r="BA4798">
        <v>2</v>
      </c>
      <c r="BB4798" t="s">
        <v>126</v>
      </c>
      <c r="BC4798">
        <v>3</v>
      </c>
    </row>
    <row r="4799" spans="1:55">
      <c r="A4799" t="s">
        <v>8956</v>
      </c>
      <c r="B4799" t="s">
        <v>73</v>
      </c>
      <c r="C4799">
        <v>69</v>
      </c>
      <c r="D4799" t="s">
        <v>61</v>
      </c>
      <c r="E4799">
        <v>0</v>
      </c>
      <c r="F4799" t="s">
        <v>7159</v>
      </c>
      <c r="G4799">
        <v>91745</v>
      </c>
      <c r="H4799">
        <v>33.998471</v>
      </c>
      <c r="I4799">
        <v>-117.973758</v>
      </c>
      <c r="J4799">
        <v>0</v>
      </c>
      <c r="K4799">
        <v>30</v>
      </c>
      <c r="L4799" t="s">
        <v>59</v>
      </c>
      <c r="M4799" t="s">
        <v>57</v>
      </c>
      <c r="N4799" t="s">
        <v>2985</v>
      </c>
      <c r="O4799" t="s">
        <v>57</v>
      </c>
      <c r="P4799" t="s">
        <v>57</v>
      </c>
      <c r="Q4799" t="s">
        <v>85</v>
      </c>
      <c r="R4799" t="s">
        <v>121</v>
      </c>
      <c r="S4799" t="s">
        <v>57</v>
      </c>
      <c r="T4799" t="s">
        <v>61</v>
      </c>
      <c r="U4799" t="s">
        <v>61</v>
      </c>
      <c r="V4799" t="s">
        <v>61</v>
      </c>
      <c r="W4799" t="s">
        <v>61</v>
      </c>
      <c r="X4799" t="s">
        <v>57</v>
      </c>
      <c r="Y4799" t="s">
        <v>61</v>
      </c>
      <c r="Z4799" t="s">
        <v>57</v>
      </c>
      <c r="AA4799" t="s">
        <v>122</v>
      </c>
      <c r="AB4799" t="s">
        <v>57</v>
      </c>
      <c r="AC4799" t="s">
        <v>65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66</v>
      </c>
      <c r="AM4799">
        <v>0</v>
      </c>
      <c r="AN4799">
        <v>1</v>
      </c>
      <c r="AO4799">
        <v>0</v>
      </c>
      <c r="AP4799" t="s">
        <v>164</v>
      </c>
      <c r="AQ4799" t="s">
        <v>124</v>
      </c>
      <c r="AR4799" t="s">
        <v>105</v>
      </c>
      <c r="AS4799">
        <v>3</v>
      </c>
      <c r="AT4799">
        <v>53686</v>
      </c>
      <c r="AU4799">
        <v>1</v>
      </c>
      <c r="AV4799">
        <v>0</v>
      </c>
      <c r="AW4799">
        <v>1</v>
      </c>
      <c r="AX4799">
        <v>0</v>
      </c>
      <c r="AY4799">
        <v>4</v>
      </c>
      <c r="AZ4799" t="s">
        <v>165</v>
      </c>
      <c r="BA4799">
        <v>4</v>
      </c>
      <c r="BB4799" t="s">
        <v>80</v>
      </c>
      <c r="BC4799">
        <v>2</v>
      </c>
    </row>
    <row r="4800" spans="1:55">
      <c r="A4800" t="s">
        <v>8957</v>
      </c>
      <c r="B4800" t="s">
        <v>56</v>
      </c>
      <c r="C4800">
        <v>50</v>
      </c>
      <c r="D4800" t="s">
        <v>61</v>
      </c>
      <c r="E4800">
        <v>0</v>
      </c>
      <c r="F4800" t="s">
        <v>6209</v>
      </c>
      <c r="G4800">
        <v>94950</v>
      </c>
      <c r="H4800">
        <v>38.052209</v>
      </c>
      <c r="I4800">
        <v>-122.775567</v>
      </c>
      <c r="J4800">
        <v>0</v>
      </c>
      <c r="K4800">
        <v>63</v>
      </c>
      <c r="L4800" t="s">
        <v>59</v>
      </c>
      <c r="M4800" t="s">
        <v>57</v>
      </c>
      <c r="N4800" t="s">
        <v>8156</v>
      </c>
      <c r="O4800" t="s">
        <v>57</v>
      </c>
      <c r="P4800" t="s">
        <v>57</v>
      </c>
      <c r="Q4800" t="s">
        <v>135</v>
      </c>
      <c r="R4800" t="s">
        <v>364</v>
      </c>
      <c r="S4800" t="s">
        <v>57</v>
      </c>
      <c r="T4800" t="s">
        <v>57</v>
      </c>
      <c r="U4800" t="s">
        <v>57</v>
      </c>
      <c r="V4800" t="s">
        <v>57</v>
      </c>
      <c r="W4800" t="s">
        <v>61</v>
      </c>
      <c r="X4800" t="s">
        <v>57</v>
      </c>
      <c r="Y4800" t="s">
        <v>57</v>
      </c>
      <c r="Z4800" t="s">
        <v>57</v>
      </c>
      <c r="AA4800" t="s">
        <v>122</v>
      </c>
      <c r="AB4800" t="s">
        <v>57</v>
      </c>
      <c r="AC4800" t="s">
        <v>65</v>
      </c>
      <c r="AD4800">
        <v>80.3</v>
      </c>
      <c r="AE4800">
        <v>4995.35</v>
      </c>
      <c r="AF4800">
        <v>0</v>
      </c>
      <c r="AG4800">
        <v>0</v>
      </c>
      <c r="AH4800">
        <v>1974.42</v>
      </c>
      <c r="AI4800">
        <v>6969.77</v>
      </c>
      <c r="AJ4800" t="s">
        <v>66</v>
      </c>
      <c r="AM4800">
        <v>0</v>
      </c>
      <c r="AN4800">
        <v>1</v>
      </c>
      <c r="AO4800">
        <v>0</v>
      </c>
      <c r="AP4800" t="s">
        <v>123</v>
      </c>
      <c r="AQ4800" t="s">
        <v>92</v>
      </c>
      <c r="AR4800" t="s">
        <v>93</v>
      </c>
      <c r="AS4800">
        <v>7</v>
      </c>
      <c r="AT4800">
        <v>248</v>
      </c>
      <c r="AU4800">
        <v>1</v>
      </c>
      <c r="AV4800">
        <v>0</v>
      </c>
      <c r="AW4800">
        <v>1</v>
      </c>
      <c r="AX4800">
        <v>0</v>
      </c>
      <c r="AY4800">
        <v>6</v>
      </c>
      <c r="AZ4800" t="s">
        <v>125</v>
      </c>
      <c r="BA4800">
        <v>2</v>
      </c>
      <c r="BB4800" t="s">
        <v>126</v>
      </c>
      <c r="BC4800">
        <v>3</v>
      </c>
    </row>
    <row r="4801" spans="1:55">
      <c r="A4801" t="s">
        <v>8958</v>
      </c>
      <c r="B4801" t="s">
        <v>73</v>
      </c>
      <c r="C4801">
        <v>26</v>
      </c>
      <c r="D4801" t="s">
        <v>57</v>
      </c>
      <c r="E4801">
        <v>0</v>
      </c>
      <c r="F4801" t="s">
        <v>1083</v>
      </c>
      <c r="G4801">
        <v>95607</v>
      </c>
      <c r="H4801">
        <v>38.681651</v>
      </c>
      <c r="I4801">
        <v>-122.130569</v>
      </c>
      <c r="J4801">
        <v>5</v>
      </c>
      <c r="K4801">
        <v>42</v>
      </c>
      <c r="L4801" t="s">
        <v>59</v>
      </c>
      <c r="M4801" t="s">
        <v>61</v>
      </c>
      <c r="N4801" t="s">
        <v>143</v>
      </c>
      <c r="O4801" t="s">
        <v>143</v>
      </c>
      <c r="P4801" t="s">
        <v>57</v>
      </c>
      <c r="Q4801" t="s">
        <v>135</v>
      </c>
      <c r="R4801" t="s">
        <v>147</v>
      </c>
      <c r="S4801" t="s">
        <v>61</v>
      </c>
      <c r="T4801" t="s">
        <v>61</v>
      </c>
      <c r="U4801" t="s">
        <v>61</v>
      </c>
      <c r="V4801" t="s">
        <v>61</v>
      </c>
      <c r="W4801" t="s">
        <v>61</v>
      </c>
      <c r="X4801" t="s">
        <v>61</v>
      </c>
      <c r="Y4801" t="s">
        <v>57</v>
      </c>
      <c r="Z4801" t="s">
        <v>57</v>
      </c>
      <c r="AA4801" t="s">
        <v>77</v>
      </c>
      <c r="AB4801" t="s">
        <v>57</v>
      </c>
      <c r="AC4801" t="s">
        <v>65</v>
      </c>
      <c r="AD4801">
        <v>25.1</v>
      </c>
      <c r="AE4801">
        <v>1097.15</v>
      </c>
      <c r="AF4801">
        <v>0</v>
      </c>
      <c r="AG4801">
        <v>0</v>
      </c>
      <c r="AH4801">
        <v>0</v>
      </c>
      <c r="AI4801">
        <v>1097.15</v>
      </c>
      <c r="AJ4801" t="s">
        <v>66</v>
      </c>
      <c r="AM4801">
        <v>0</v>
      </c>
      <c r="AN4801">
        <v>1</v>
      </c>
      <c r="AO4801">
        <v>0</v>
      </c>
      <c r="AP4801" t="s">
        <v>176</v>
      </c>
      <c r="AQ4801" t="s">
        <v>116</v>
      </c>
      <c r="AR4801" t="s">
        <v>182</v>
      </c>
      <c r="AS4801">
        <v>2</v>
      </c>
      <c r="AT4801">
        <v>262</v>
      </c>
      <c r="AU4801">
        <v>1</v>
      </c>
      <c r="AV4801">
        <v>0</v>
      </c>
      <c r="AW4801">
        <v>1</v>
      </c>
      <c r="AX4801">
        <v>0</v>
      </c>
      <c r="AY4801">
        <v>5</v>
      </c>
      <c r="AZ4801" t="s">
        <v>177</v>
      </c>
      <c r="BA4801">
        <v>4</v>
      </c>
      <c r="BB4801" t="s">
        <v>80</v>
      </c>
      <c r="BC4801">
        <v>2</v>
      </c>
    </row>
    <row r="4802" spans="1:55">
      <c r="A4802" t="s">
        <v>8959</v>
      </c>
      <c r="B4802" t="s">
        <v>73</v>
      </c>
      <c r="C4802">
        <v>64</v>
      </c>
      <c r="D4802" t="s">
        <v>57</v>
      </c>
      <c r="E4802">
        <v>0</v>
      </c>
      <c r="F4802" t="s">
        <v>782</v>
      </c>
      <c r="G4802">
        <v>92019</v>
      </c>
      <c r="H4802">
        <v>32.785165</v>
      </c>
      <c r="I4802">
        <v>-116.862648</v>
      </c>
      <c r="J4802">
        <v>2</v>
      </c>
      <c r="K4802">
        <v>35</v>
      </c>
      <c r="L4802" t="s">
        <v>59</v>
      </c>
      <c r="M4802" t="s">
        <v>57</v>
      </c>
      <c r="N4802" t="s">
        <v>8960</v>
      </c>
      <c r="O4802" t="s">
        <v>57</v>
      </c>
      <c r="P4802" t="s">
        <v>57</v>
      </c>
      <c r="Q4802" t="s">
        <v>85</v>
      </c>
      <c r="R4802" t="s">
        <v>76</v>
      </c>
      <c r="S4802" t="s">
        <v>61</v>
      </c>
      <c r="T4802" t="s">
        <v>61</v>
      </c>
      <c r="U4802" t="s">
        <v>61</v>
      </c>
      <c r="V4802" t="s">
        <v>57</v>
      </c>
      <c r="W4802" t="s">
        <v>57</v>
      </c>
      <c r="X4802" t="s">
        <v>61</v>
      </c>
      <c r="Y4802" t="s">
        <v>61</v>
      </c>
      <c r="Z4802" t="s">
        <v>61</v>
      </c>
      <c r="AA4802" t="s">
        <v>77</v>
      </c>
      <c r="AB4802" t="s">
        <v>57</v>
      </c>
      <c r="AC4802" t="s">
        <v>65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</v>
      </c>
      <c r="AJ4802" t="s">
        <v>66</v>
      </c>
      <c r="AM4802">
        <v>0</v>
      </c>
      <c r="AN4802">
        <v>1</v>
      </c>
      <c r="AO4802">
        <v>0</v>
      </c>
      <c r="AP4802" t="s">
        <v>164</v>
      </c>
      <c r="AQ4802" t="s">
        <v>124</v>
      </c>
      <c r="AR4802" t="s">
        <v>105</v>
      </c>
      <c r="AS4802">
        <v>2</v>
      </c>
      <c r="AT4802">
        <v>40995</v>
      </c>
      <c r="AU4802">
        <v>1</v>
      </c>
      <c r="AV4802">
        <v>0</v>
      </c>
      <c r="AW4802">
        <v>1</v>
      </c>
      <c r="AX4802">
        <v>0</v>
      </c>
      <c r="AY4802">
        <v>4</v>
      </c>
      <c r="AZ4802" t="s">
        <v>165</v>
      </c>
      <c r="BA4802">
        <v>6</v>
      </c>
      <c r="BB4802" t="s">
        <v>95</v>
      </c>
      <c r="BC4802">
        <v>1</v>
      </c>
    </row>
    <row r="4803" spans="1:55">
      <c r="A4803" t="s">
        <v>8961</v>
      </c>
      <c r="B4803" t="s">
        <v>73</v>
      </c>
      <c r="C4803">
        <v>62</v>
      </c>
      <c r="D4803" t="s">
        <v>61</v>
      </c>
      <c r="E4803">
        <v>0</v>
      </c>
      <c r="F4803" t="s">
        <v>479</v>
      </c>
      <c r="G4803">
        <v>95368</v>
      </c>
      <c r="H4803">
        <v>37.713152</v>
      </c>
      <c r="I4803">
        <v>-121.08739</v>
      </c>
      <c r="J4803">
        <v>0</v>
      </c>
      <c r="K4803">
        <v>19</v>
      </c>
      <c r="L4803" t="s">
        <v>59</v>
      </c>
      <c r="M4803" t="s">
        <v>57</v>
      </c>
      <c r="N4803" t="s">
        <v>8962</v>
      </c>
      <c r="O4803" t="s">
        <v>61</v>
      </c>
      <c r="P4803" t="s">
        <v>61</v>
      </c>
      <c r="Q4803" t="s">
        <v>143</v>
      </c>
      <c r="R4803" t="s">
        <v>143</v>
      </c>
      <c r="S4803" t="s">
        <v>143</v>
      </c>
      <c r="T4803" t="s">
        <v>143</v>
      </c>
      <c r="U4803" t="s">
        <v>143</v>
      </c>
      <c r="V4803" t="s">
        <v>143</v>
      </c>
      <c r="W4803" t="s">
        <v>143</v>
      </c>
      <c r="X4803" t="s">
        <v>143</v>
      </c>
      <c r="Y4803" t="s">
        <v>143</v>
      </c>
      <c r="Z4803" t="s">
        <v>143</v>
      </c>
      <c r="AA4803" t="s">
        <v>64</v>
      </c>
      <c r="AB4803" t="s">
        <v>57</v>
      </c>
      <c r="AC4803" t="s">
        <v>65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66</v>
      </c>
      <c r="AM4803">
        <v>0</v>
      </c>
      <c r="AN4803">
        <v>1</v>
      </c>
      <c r="AO4803">
        <v>0</v>
      </c>
      <c r="AP4803" t="s">
        <v>103</v>
      </c>
      <c r="AQ4803" t="s">
        <v>124</v>
      </c>
      <c r="AR4803" t="s">
        <v>182</v>
      </c>
      <c r="AT4803">
        <v>12466</v>
      </c>
      <c r="AU4803">
        <v>1</v>
      </c>
      <c r="AV4803">
        <v>0</v>
      </c>
      <c r="AW4803">
        <v>1</v>
      </c>
      <c r="AX4803">
        <v>0</v>
      </c>
      <c r="AY4803">
        <v>3</v>
      </c>
      <c r="AZ4803" t="s">
        <v>106</v>
      </c>
      <c r="BA4803">
        <v>2</v>
      </c>
      <c r="BB4803" t="s">
        <v>126</v>
      </c>
      <c r="BC4803">
        <v>3</v>
      </c>
    </row>
    <row r="4804" spans="1:55">
      <c r="A4804" t="s">
        <v>8963</v>
      </c>
      <c r="B4804" t="s">
        <v>73</v>
      </c>
      <c r="C4804">
        <v>64</v>
      </c>
      <c r="D4804" t="s">
        <v>61</v>
      </c>
      <c r="E4804">
        <v>0</v>
      </c>
      <c r="F4804" t="s">
        <v>5399</v>
      </c>
      <c r="G4804">
        <v>95919</v>
      </c>
      <c r="H4804">
        <v>39.440687</v>
      </c>
      <c r="I4804">
        <v>-121.263583</v>
      </c>
      <c r="J4804">
        <v>0</v>
      </c>
      <c r="K4804">
        <v>72</v>
      </c>
      <c r="L4804" t="s">
        <v>119</v>
      </c>
      <c r="M4804" t="s">
        <v>57</v>
      </c>
      <c r="N4804" t="s">
        <v>3625</v>
      </c>
      <c r="O4804" t="s">
        <v>57</v>
      </c>
      <c r="P4804" t="s">
        <v>57</v>
      </c>
      <c r="Q4804" t="s">
        <v>85</v>
      </c>
      <c r="R4804" t="s">
        <v>63</v>
      </c>
      <c r="S4804" t="s">
        <v>61</v>
      </c>
      <c r="T4804" t="s">
        <v>57</v>
      </c>
      <c r="U4804" t="s">
        <v>57</v>
      </c>
      <c r="V4804" t="s">
        <v>61</v>
      </c>
      <c r="W4804" t="s">
        <v>57</v>
      </c>
      <c r="X4804" t="s">
        <v>57</v>
      </c>
      <c r="Y4804" t="s">
        <v>57</v>
      </c>
      <c r="Z4804" t="s">
        <v>57</v>
      </c>
      <c r="AA4804" t="s">
        <v>122</v>
      </c>
      <c r="AB4804" t="s">
        <v>57</v>
      </c>
      <c r="AC4804" t="s">
        <v>87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8417.440000000001</v>
      </c>
      <c r="AJ4804" t="s">
        <v>66</v>
      </c>
      <c r="AM4804">
        <v>0</v>
      </c>
      <c r="AN4804">
        <v>1</v>
      </c>
      <c r="AO4804">
        <v>0</v>
      </c>
      <c r="AP4804" t="s">
        <v>123</v>
      </c>
      <c r="AQ4804" t="s">
        <v>124</v>
      </c>
      <c r="AR4804" t="s">
        <v>105</v>
      </c>
      <c r="AS4804">
        <v>6</v>
      </c>
      <c r="AT4804">
        <v>1237</v>
      </c>
      <c r="AU4804">
        <v>1</v>
      </c>
      <c r="AV4804">
        <v>0</v>
      </c>
      <c r="AW4804">
        <v>1</v>
      </c>
      <c r="AX4804">
        <v>0</v>
      </c>
      <c r="AY4804">
        <v>6</v>
      </c>
      <c r="AZ4804" t="s">
        <v>125</v>
      </c>
      <c r="BA4804">
        <v>4</v>
      </c>
      <c r="BB4804" t="s">
        <v>80</v>
      </c>
      <c r="BC4804">
        <v>2</v>
      </c>
    </row>
    <row r="4805" spans="1:55">
      <c r="A4805" t="s">
        <v>8964</v>
      </c>
      <c r="B4805" t="s">
        <v>73</v>
      </c>
      <c r="C4805">
        <v>30</v>
      </c>
      <c r="D4805" t="s">
        <v>57</v>
      </c>
      <c r="E4805">
        <v>1</v>
      </c>
      <c r="F4805" t="s">
        <v>158</v>
      </c>
      <c r="G4805">
        <v>93286</v>
      </c>
      <c r="H4805">
        <v>36.464635</v>
      </c>
      <c r="I4805">
        <v>-119.094348</v>
      </c>
      <c r="J4805">
        <v>7</v>
      </c>
      <c r="K4805">
        <v>42</v>
      </c>
      <c r="L4805" t="s">
        <v>59</v>
      </c>
      <c r="M4805" t="s">
        <v>57</v>
      </c>
      <c r="N4805" t="s">
        <v>8965</v>
      </c>
      <c r="O4805" t="s">
        <v>61</v>
      </c>
      <c r="P4805" t="s">
        <v>57</v>
      </c>
      <c r="Q4805" t="s">
        <v>135</v>
      </c>
      <c r="R4805" t="s">
        <v>115</v>
      </c>
      <c r="S4805" t="s">
        <v>57</v>
      </c>
      <c r="T4805" t="s">
        <v>57</v>
      </c>
      <c r="U4805" t="s">
        <v>61</v>
      </c>
      <c r="V4805" t="s">
        <v>61</v>
      </c>
      <c r="W4805" t="s">
        <v>61</v>
      </c>
      <c r="X4805" t="s">
        <v>61</v>
      </c>
      <c r="Y4805" t="s">
        <v>61</v>
      </c>
      <c r="Z4805" t="s">
        <v>57</v>
      </c>
      <c r="AA4805" t="s">
        <v>77</v>
      </c>
      <c r="AB4805" t="s">
        <v>61</v>
      </c>
      <c r="AC4805" t="s">
        <v>65</v>
      </c>
      <c r="AD4805">
        <v>54.5</v>
      </c>
      <c r="AE4805">
        <v>2301.15</v>
      </c>
      <c r="AF4805">
        <v>0</v>
      </c>
      <c r="AG4805">
        <v>0</v>
      </c>
      <c r="AH4805">
        <v>795.0599999999999</v>
      </c>
      <c r="AI4805">
        <v>3096.21</v>
      </c>
      <c r="AJ4805" t="s">
        <v>66</v>
      </c>
      <c r="AM4805">
        <v>0</v>
      </c>
      <c r="AN4805">
        <v>1</v>
      </c>
      <c r="AO4805">
        <v>0</v>
      </c>
      <c r="AP4805" t="s">
        <v>176</v>
      </c>
      <c r="AQ4805" t="s">
        <v>68</v>
      </c>
      <c r="AR4805" t="s">
        <v>69</v>
      </c>
      <c r="AS4805">
        <v>3</v>
      </c>
      <c r="AT4805">
        <v>8870</v>
      </c>
      <c r="AU4805">
        <v>1</v>
      </c>
      <c r="AV4805">
        <v>0</v>
      </c>
      <c r="AW4805">
        <v>1</v>
      </c>
      <c r="AX4805">
        <v>0</v>
      </c>
      <c r="AY4805">
        <v>5</v>
      </c>
      <c r="AZ4805" t="s">
        <v>177</v>
      </c>
      <c r="BA4805">
        <v>3</v>
      </c>
      <c r="BB4805" t="s">
        <v>126</v>
      </c>
      <c r="BC4805">
        <v>3</v>
      </c>
    </row>
    <row r="4806" spans="1:55">
      <c r="A4806" t="s">
        <v>8966</v>
      </c>
      <c r="B4806" t="s">
        <v>73</v>
      </c>
      <c r="C4806">
        <v>29</v>
      </c>
      <c r="D4806" t="s">
        <v>57</v>
      </c>
      <c r="E4806">
        <v>0</v>
      </c>
      <c r="F4806" t="s">
        <v>514</v>
      </c>
      <c r="G4806">
        <v>92027</v>
      </c>
      <c r="H4806">
        <v>33.141265</v>
      </c>
      <c r="I4806">
        <v>-116.967221</v>
      </c>
      <c r="J4806">
        <v>1</v>
      </c>
      <c r="K4806">
        <v>61</v>
      </c>
      <c r="L4806" t="s">
        <v>59</v>
      </c>
      <c r="M4806" t="s">
        <v>57</v>
      </c>
      <c r="N4806" t="s">
        <v>8142</v>
      </c>
      <c r="O4806" t="s">
        <v>57</v>
      </c>
      <c r="P4806" t="s">
        <v>57</v>
      </c>
      <c r="Q4806" t="s">
        <v>135</v>
      </c>
      <c r="R4806" t="s">
        <v>224</v>
      </c>
      <c r="S4806" t="s">
        <v>61</v>
      </c>
      <c r="T4806" t="s">
        <v>57</v>
      </c>
      <c r="U4806" t="s">
        <v>57</v>
      </c>
      <c r="V4806" t="s">
        <v>61</v>
      </c>
      <c r="W4806" t="s">
        <v>57</v>
      </c>
      <c r="X4806" t="s">
        <v>57</v>
      </c>
      <c r="Y4806" t="s">
        <v>57</v>
      </c>
      <c r="Z4806" t="s">
        <v>57</v>
      </c>
      <c r="AA4806" t="s">
        <v>122</v>
      </c>
      <c r="AB4806" t="s">
        <v>61</v>
      </c>
      <c r="AC4806" t="s">
        <v>87</v>
      </c>
      <c r="AD4806">
        <v>80.90000000000001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66</v>
      </c>
      <c r="AM4806">
        <v>0</v>
      </c>
      <c r="AN4806">
        <v>1</v>
      </c>
      <c r="AO4806">
        <v>0</v>
      </c>
      <c r="AP4806" t="s">
        <v>123</v>
      </c>
      <c r="AQ4806" t="s">
        <v>116</v>
      </c>
      <c r="AR4806" t="s">
        <v>93</v>
      </c>
      <c r="AS4806">
        <v>6</v>
      </c>
      <c r="AT4806">
        <v>48690</v>
      </c>
      <c r="AU4806">
        <v>1</v>
      </c>
      <c r="AV4806">
        <v>0</v>
      </c>
      <c r="AW4806">
        <v>1</v>
      </c>
      <c r="AX4806">
        <v>0</v>
      </c>
      <c r="AY4806">
        <v>6</v>
      </c>
      <c r="AZ4806" t="s">
        <v>125</v>
      </c>
      <c r="BA4806">
        <v>1</v>
      </c>
      <c r="BB4806" t="s">
        <v>71</v>
      </c>
      <c r="BC4806">
        <v>4</v>
      </c>
    </row>
    <row r="4807" spans="1:55">
      <c r="A4807" t="s">
        <v>8967</v>
      </c>
      <c r="B4807" t="s">
        <v>73</v>
      </c>
      <c r="C4807">
        <v>61</v>
      </c>
      <c r="D4807" t="s">
        <v>61</v>
      </c>
      <c r="E4807">
        <v>2</v>
      </c>
      <c r="F4807" t="s">
        <v>2204</v>
      </c>
      <c r="G4807">
        <v>94005</v>
      </c>
      <c r="H4807">
        <v>37.684694</v>
      </c>
      <c r="I4807">
        <v>-122.40712</v>
      </c>
      <c r="J4807">
        <v>0</v>
      </c>
      <c r="K4807">
        <v>30</v>
      </c>
      <c r="L4807" t="s">
        <v>216</v>
      </c>
      <c r="M4807" t="s">
        <v>57</v>
      </c>
      <c r="N4807" t="s">
        <v>8968</v>
      </c>
      <c r="O4807" t="s">
        <v>57</v>
      </c>
      <c r="P4807" t="s">
        <v>61</v>
      </c>
      <c r="Q4807" t="s">
        <v>143</v>
      </c>
      <c r="R4807" t="s">
        <v>143</v>
      </c>
      <c r="S4807" t="s">
        <v>143</v>
      </c>
      <c r="T4807" t="s">
        <v>143</v>
      </c>
      <c r="U4807" t="s">
        <v>143</v>
      </c>
      <c r="V4807" t="s">
        <v>143</v>
      </c>
      <c r="W4807" t="s">
        <v>143</v>
      </c>
      <c r="X4807" t="s">
        <v>143</v>
      </c>
      <c r="Y4807" t="s">
        <v>143</v>
      </c>
      <c r="Z4807" t="s">
        <v>143</v>
      </c>
      <c r="AA4807" t="s">
        <v>64</v>
      </c>
      <c r="AB4807" t="s">
        <v>61</v>
      </c>
      <c r="AC4807" t="s">
        <v>87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66</v>
      </c>
      <c r="AM4807">
        <v>0</v>
      </c>
      <c r="AN4807">
        <v>1</v>
      </c>
      <c r="AO4807">
        <v>0</v>
      </c>
      <c r="AP4807" t="s">
        <v>164</v>
      </c>
      <c r="AQ4807" t="s">
        <v>124</v>
      </c>
      <c r="AR4807" t="s">
        <v>182</v>
      </c>
      <c r="AT4807">
        <v>3635</v>
      </c>
      <c r="AU4807">
        <v>1</v>
      </c>
      <c r="AV4807">
        <v>0</v>
      </c>
      <c r="AW4807">
        <v>1</v>
      </c>
      <c r="AX4807">
        <v>0</v>
      </c>
      <c r="AY4807">
        <v>4</v>
      </c>
      <c r="AZ4807" t="s">
        <v>165</v>
      </c>
      <c r="BA4807">
        <v>1</v>
      </c>
      <c r="BB4807" t="s">
        <v>71</v>
      </c>
      <c r="BC4807">
        <v>4</v>
      </c>
    </row>
    <row r="4808" spans="1:55">
      <c r="A4808" t="s">
        <v>8969</v>
      </c>
      <c r="B4808" t="s">
        <v>56</v>
      </c>
      <c r="C4808">
        <v>46</v>
      </c>
      <c r="D4808" t="s">
        <v>57</v>
      </c>
      <c r="E4808">
        <v>3</v>
      </c>
      <c r="F4808" t="s">
        <v>226</v>
      </c>
      <c r="G4808">
        <v>90015</v>
      </c>
      <c r="H4808">
        <v>34.039224</v>
      </c>
      <c r="I4808">
        <v>-118.266293</v>
      </c>
      <c r="J4808">
        <v>9</v>
      </c>
      <c r="K4808">
        <v>46</v>
      </c>
      <c r="L4808" t="s">
        <v>59</v>
      </c>
      <c r="M4808" t="s">
        <v>57</v>
      </c>
      <c r="N4808" t="s">
        <v>3798</v>
      </c>
      <c r="O4808" t="s">
        <v>61</v>
      </c>
      <c r="P4808" t="s">
        <v>61</v>
      </c>
      <c r="Q4808" t="s">
        <v>143</v>
      </c>
      <c r="R4808" t="s">
        <v>143</v>
      </c>
      <c r="S4808" t="s">
        <v>143</v>
      </c>
      <c r="T4808" t="s">
        <v>143</v>
      </c>
      <c r="U4808" t="s">
        <v>143</v>
      </c>
      <c r="V4808" t="s">
        <v>143</v>
      </c>
      <c r="W4808" t="s">
        <v>143</v>
      </c>
      <c r="X4808" t="s">
        <v>143</v>
      </c>
      <c r="Y4808" t="s">
        <v>143</v>
      </c>
      <c r="Z4808" t="s">
        <v>143</v>
      </c>
      <c r="AA4808" t="s">
        <v>122</v>
      </c>
      <c r="AB4808" t="s">
        <v>61</v>
      </c>
      <c r="AC4808" t="s">
        <v>65</v>
      </c>
      <c r="AD4808">
        <v>19.4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66</v>
      </c>
      <c r="AM4808">
        <v>0</v>
      </c>
      <c r="AN4808">
        <v>1</v>
      </c>
      <c r="AO4808">
        <v>0</v>
      </c>
      <c r="AP4808" t="s">
        <v>176</v>
      </c>
      <c r="AQ4808" t="s">
        <v>78</v>
      </c>
      <c r="AR4808" t="s">
        <v>182</v>
      </c>
      <c r="AT4808">
        <v>15140</v>
      </c>
      <c r="AU4808">
        <v>1</v>
      </c>
      <c r="AV4808">
        <v>0</v>
      </c>
      <c r="AW4808">
        <v>1</v>
      </c>
      <c r="AX4808">
        <v>0</v>
      </c>
      <c r="AY4808">
        <v>5</v>
      </c>
      <c r="AZ4808" t="s">
        <v>177</v>
      </c>
      <c r="BA4808">
        <v>0</v>
      </c>
      <c r="BB4808" t="s">
        <v>71</v>
      </c>
      <c r="BC4808">
        <v>4</v>
      </c>
    </row>
    <row r="4809" spans="1:55">
      <c r="A4809" t="s">
        <v>8970</v>
      </c>
      <c r="B4809" t="s">
        <v>56</v>
      </c>
      <c r="C4809">
        <v>25</v>
      </c>
      <c r="D4809" t="s">
        <v>57</v>
      </c>
      <c r="E4809">
        <v>3</v>
      </c>
      <c r="F4809" t="s">
        <v>2827</v>
      </c>
      <c r="G4809">
        <v>93510</v>
      </c>
      <c r="H4809">
        <v>34.501452</v>
      </c>
      <c r="I4809">
        <v>-118.207862</v>
      </c>
      <c r="J4809">
        <v>8</v>
      </c>
      <c r="K4809">
        <v>58</v>
      </c>
      <c r="L4809" t="s">
        <v>129</v>
      </c>
      <c r="M4809" t="s">
        <v>61</v>
      </c>
      <c r="N4809" t="s">
        <v>143</v>
      </c>
      <c r="O4809" t="s">
        <v>143</v>
      </c>
      <c r="P4809" t="s">
        <v>57</v>
      </c>
      <c r="Q4809" t="s">
        <v>135</v>
      </c>
      <c r="R4809" t="s">
        <v>147</v>
      </c>
      <c r="S4809" t="s">
        <v>57</v>
      </c>
      <c r="T4809" t="s">
        <v>61</v>
      </c>
      <c r="U4809" t="s">
        <v>57</v>
      </c>
      <c r="V4809" t="s">
        <v>57</v>
      </c>
      <c r="W4809" t="s">
        <v>57</v>
      </c>
      <c r="X4809" t="s">
        <v>57</v>
      </c>
      <c r="Y4809" t="s">
        <v>57</v>
      </c>
      <c r="Z4809" t="s">
        <v>57</v>
      </c>
      <c r="AA4809" t="s">
        <v>122</v>
      </c>
      <c r="AB4809" t="s">
        <v>61</v>
      </c>
      <c r="AC4809" t="s">
        <v>65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66</v>
      </c>
      <c r="AM4809">
        <v>0</v>
      </c>
      <c r="AN4809">
        <v>1</v>
      </c>
      <c r="AO4809">
        <v>0</v>
      </c>
      <c r="AP4809" t="s">
        <v>123</v>
      </c>
      <c r="AQ4809" t="s">
        <v>116</v>
      </c>
      <c r="AR4809" t="s">
        <v>69</v>
      </c>
      <c r="AS4809">
        <v>7</v>
      </c>
      <c r="AT4809">
        <v>7831</v>
      </c>
      <c r="AU4809">
        <v>1</v>
      </c>
      <c r="AV4809">
        <v>0</v>
      </c>
      <c r="AW4809">
        <v>1</v>
      </c>
      <c r="AX4809">
        <v>0</v>
      </c>
      <c r="AY4809">
        <v>6</v>
      </c>
      <c r="AZ4809" t="s">
        <v>125</v>
      </c>
      <c r="BA4809">
        <v>0</v>
      </c>
      <c r="BB4809" t="s">
        <v>71</v>
      </c>
      <c r="BC4809">
        <v>4</v>
      </c>
    </row>
    <row r="4810" spans="1:55">
      <c r="A4810" t="s">
        <v>8971</v>
      </c>
      <c r="B4810" t="s">
        <v>56</v>
      </c>
      <c r="C4810">
        <v>56</v>
      </c>
      <c r="D4810" t="s">
        <v>57</v>
      </c>
      <c r="E4810">
        <v>0</v>
      </c>
      <c r="F4810" t="s">
        <v>2315</v>
      </c>
      <c r="G4810">
        <v>95559</v>
      </c>
      <c r="H4810">
        <v>40.184094</v>
      </c>
      <c r="I4810">
        <v>-123.745487</v>
      </c>
      <c r="J4810">
        <v>7</v>
      </c>
      <c r="K4810">
        <v>26</v>
      </c>
      <c r="L4810" t="s">
        <v>59</v>
      </c>
      <c r="M4810" t="s">
        <v>57</v>
      </c>
      <c r="N4810" t="s">
        <v>8951</v>
      </c>
      <c r="O4810" t="s">
        <v>57</v>
      </c>
      <c r="P4810" t="s">
        <v>61</v>
      </c>
      <c r="Q4810" t="s">
        <v>143</v>
      </c>
      <c r="R4810" t="s">
        <v>143</v>
      </c>
      <c r="S4810" t="s">
        <v>143</v>
      </c>
      <c r="T4810" t="s">
        <v>143</v>
      </c>
      <c r="U4810" t="s">
        <v>143</v>
      </c>
      <c r="V4810" t="s">
        <v>143</v>
      </c>
      <c r="W4810" t="s">
        <v>143</v>
      </c>
      <c r="X4810" t="s">
        <v>143</v>
      </c>
      <c r="Y4810" t="s">
        <v>143</v>
      </c>
      <c r="Z4810" t="s">
        <v>143</v>
      </c>
      <c r="AA4810" t="s">
        <v>64</v>
      </c>
      <c r="AB4810" t="s">
        <v>61</v>
      </c>
      <c r="AC4810" t="s">
        <v>65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66</v>
      </c>
      <c r="AM4810">
        <v>0</v>
      </c>
      <c r="AN4810">
        <v>1</v>
      </c>
      <c r="AO4810">
        <v>0</v>
      </c>
      <c r="AP4810" t="s">
        <v>164</v>
      </c>
      <c r="AQ4810" t="s">
        <v>92</v>
      </c>
      <c r="AR4810" t="s">
        <v>182</v>
      </c>
      <c r="AT4810">
        <v>163</v>
      </c>
      <c r="AU4810">
        <v>1</v>
      </c>
      <c r="AV4810">
        <v>0</v>
      </c>
      <c r="AW4810">
        <v>1</v>
      </c>
      <c r="AX4810">
        <v>0</v>
      </c>
      <c r="AY4810">
        <v>4</v>
      </c>
      <c r="AZ4810" t="s">
        <v>165</v>
      </c>
      <c r="BA4810">
        <v>1</v>
      </c>
      <c r="BB4810" t="s">
        <v>71</v>
      </c>
      <c r="BC4810">
        <v>4</v>
      </c>
    </row>
    <row r="4811" spans="1:55">
      <c r="A4811" t="s">
        <v>8972</v>
      </c>
      <c r="B4811" t="s">
        <v>56</v>
      </c>
      <c r="C4811">
        <v>60</v>
      </c>
      <c r="D4811" t="s">
        <v>57</v>
      </c>
      <c r="E4811">
        <v>0</v>
      </c>
      <c r="F4811" t="s">
        <v>2852</v>
      </c>
      <c r="G4811">
        <v>95421</v>
      </c>
      <c r="H4811">
        <v>38.578807</v>
      </c>
      <c r="I4811">
        <v>-123.19338</v>
      </c>
      <c r="J4811">
        <v>10</v>
      </c>
      <c r="K4811">
        <v>56</v>
      </c>
      <c r="L4811" t="s">
        <v>59</v>
      </c>
      <c r="M4811" t="s">
        <v>57</v>
      </c>
      <c r="N4811" t="s">
        <v>4592</v>
      </c>
      <c r="O4811" t="s">
        <v>57</v>
      </c>
      <c r="P4811" t="s">
        <v>57</v>
      </c>
      <c r="Q4811" t="s">
        <v>85</v>
      </c>
      <c r="R4811" t="s">
        <v>441</v>
      </c>
      <c r="S4811" t="s">
        <v>61</v>
      </c>
      <c r="T4811" t="s">
        <v>61</v>
      </c>
      <c r="U4811" t="s">
        <v>57</v>
      </c>
      <c r="V4811" t="s">
        <v>57</v>
      </c>
      <c r="W4811" t="s">
        <v>57</v>
      </c>
      <c r="X4811" t="s">
        <v>57</v>
      </c>
      <c r="Y4811" t="s">
        <v>57</v>
      </c>
      <c r="Z4811" t="s">
        <v>57</v>
      </c>
      <c r="AA4811" t="s">
        <v>122</v>
      </c>
      <c r="AB4811" t="s">
        <v>61</v>
      </c>
      <c r="AC4811" t="s">
        <v>87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66</v>
      </c>
      <c r="AM4811">
        <v>0</v>
      </c>
      <c r="AN4811">
        <v>1</v>
      </c>
      <c r="AO4811">
        <v>0</v>
      </c>
      <c r="AP4811" t="s">
        <v>123</v>
      </c>
      <c r="AQ4811" t="s">
        <v>124</v>
      </c>
      <c r="AR4811" t="s">
        <v>105</v>
      </c>
      <c r="AS4811">
        <v>6</v>
      </c>
      <c r="AT4811">
        <v>1575</v>
      </c>
      <c r="AU4811">
        <v>1</v>
      </c>
      <c r="AV4811">
        <v>0</v>
      </c>
      <c r="AW4811">
        <v>1</v>
      </c>
      <c r="AX4811">
        <v>0</v>
      </c>
      <c r="AY4811">
        <v>6</v>
      </c>
      <c r="AZ4811" t="s">
        <v>125</v>
      </c>
      <c r="BA4811">
        <v>3</v>
      </c>
      <c r="BB4811" t="s">
        <v>126</v>
      </c>
      <c r="BC4811">
        <v>3</v>
      </c>
    </row>
    <row r="4812" spans="1:55">
      <c r="A4812" t="s">
        <v>8973</v>
      </c>
      <c r="B4812" t="s">
        <v>73</v>
      </c>
      <c r="C4812">
        <v>21</v>
      </c>
      <c r="D4812" t="s">
        <v>61</v>
      </c>
      <c r="E4812">
        <v>0</v>
      </c>
      <c r="F4812" t="s">
        <v>4122</v>
      </c>
      <c r="G4812">
        <v>94567</v>
      </c>
      <c r="H4812">
        <v>38.672708</v>
      </c>
      <c r="I4812">
        <v>-122.403219</v>
      </c>
      <c r="J4812">
        <v>0</v>
      </c>
      <c r="K4812">
        <v>52</v>
      </c>
      <c r="L4812" t="s">
        <v>59</v>
      </c>
      <c r="M4812" t="s">
        <v>57</v>
      </c>
      <c r="N4812" t="s">
        <v>8974</v>
      </c>
      <c r="O4812" t="s">
        <v>61</v>
      </c>
      <c r="P4812" t="s">
        <v>57</v>
      </c>
      <c r="Q4812" t="s">
        <v>85</v>
      </c>
      <c r="R4812" t="s">
        <v>224</v>
      </c>
      <c r="S4812" t="s">
        <v>61</v>
      </c>
      <c r="T4812" t="s">
        <v>57</v>
      </c>
      <c r="U4812" t="s">
        <v>57</v>
      </c>
      <c r="V4812" t="s">
        <v>57</v>
      </c>
      <c r="W4812" t="s">
        <v>57</v>
      </c>
      <c r="X4812" t="s">
        <v>57</v>
      </c>
      <c r="Y4812" t="s">
        <v>57</v>
      </c>
      <c r="Z4812" t="s">
        <v>57</v>
      </c>
      <c r="AA4812" t="s">
        <v>64</v>
      </c>
      <c r="AB4812" t="s">
        <v>57</v>
      </c>
      <c r="AC4812" t="s">
        <v>87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88</v>
      </c>
      <c r="AK4812" t="s">
        <v>190</v>
      </c>
      <c r="AL4812" t="s">
        <v>191</v>
      </c>
      <c r="AM4812">
        <v>1</v>
      </c>
      <c r="AN4812">
        <v>0</v>
      </c>
      <c r="AO4812">
        <v>0</v>
      </c>
      <c r="AP4812" t="s">
        <v>123</v>
      </c>
      <c r="AQ4812" t="s">
        <v>116</v>
      </c>
      <c r="AR4812" t="s">
        <v>105</v>
      </c>
      <c r="AS4812">
        <v>7</v>
      </c>
      <c r="AT4812">
        <v>494</v>
      </c>
      <c r="AU4812">
        <v>1</v>
      </c>
      <c r="AV4812">
        <v>1</v>
      </c>
      <c r="AW4812">
        <v>0</v>
      </c>
      <c r="AX4812">
        <v>105</v>
      </c>
      <c r="AY4812">
        <v>6</v>
      </c>
      <c r="AZ4812" t="s">
        <v>125</v>
      </c>
      <c r="BA4812">
        <v>4</v>
      </c>
      <c r="BB4812" t="s">
        <v>80</v>
      </c>
      <c r="BC4812">
        <v>2</v>
      </c>
    </row>
    <row r="4813" spans="1:55">
      <c r="A4813" t="s">
        <v>8975</v>
      </c>
      <c r="B4813" t="s">
        <v>73</v>
      </c>
      <c r="C4813">
        <v>77</v>
      </c>
      <c r="D4813" t="s">
        <v>61</v>
      </c>
      <c r="E4813">
        <v>0</v>
      </c>
      <c r="F4813" t="s">
        <v>1803</v>
      </c>
      <c r="G4813">
        <v>95422</v>
      </c>
      <c r="H4813">
        <v>38.965804</v>
      </c>
      <c r="I4813">
        <v>-122.631779</v>
      </c>
      <c r="J4813">
        <v>0</v>
      </c>
      <c r="K4813">
        <v>46</v>
      </c>
      <c r="L4813" t="s">
        <v>59</v>
      </c>
      <c r="M4813" t="s">
        <v>57</v>
      </c>
      <c r="N4813" t="s">
        <v>1612</v>
      </c>
      <c r="O4813" t="s">
        <v>61</v>
      </c>
      <c r="P4813" t="s">
        <v>57</v>
      </c>
      <c r="Q4813" t="s">
        <v>85</v>
      </c>
      <c r="R4813" t="s">
        <v>300</v>
      </c>
      <c r="S4813" t="s">
        <v>57</v>
      </c>
      <c r="T4813" t="s">
        <v>61</v>
      </c>
      <c r="U4813" t="s">
        <v>61</v>
      </c>
      <c r="V4813" t="s">
        <v>61</v>
      </c>
      <c r="W4813" t="s">
        <v>61</v>
      </c>
      <c r="X4813" t="s">
        <v>57</v>
      </c>
      <c r="Y4813" t="s">
        <v>57</v>
      </c>
      <c r="Z4813" t="s">
        <v>57</v>
      </c>
      <c r="AA4813" t="s">
        <v>77</v>
      </c>
      <c r="AB4813" t="s">
        <v>61</v>
      </c>
      <c r="AC4813" t="s">
        <v>87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88</v>
      </c>
      <c r="AK4813" t="s">
        <v>205</v>
      </c>
      <c r="AL4813" t="s">
        <v>329</v>
      </c>
      <c r="AM4813">
        <v>1</v>
      </c>
      <c r="AN4813">
        <v>0</v>
      </c>
      <c r="AO4813">
        <v>0</v>
      </c>
      <c r="AP4813" t="s">
        <v>176</v>
      </c>
      <c r="AQ4813" t="s">
        <v>104</v>
      </c>
      <c r="AR4813" t="s">
        <v>93</v>
      </c>
      <c r="AS4813">
        <v>4</v>
      </c>
      <c r="AT4813">
        <v>13485</v>
      </c>
      <c r="AU4813">
        <v>1</v>
      </c>
      <c r="AV4813">
        <v>1</v>
      </c>
      <c r="AW4813">
        <v>0</v>
      </c>
      <c r="AX4813">
        <v>85</v>
      </c>
      <c r="AY4813">
        <v>5</v>
      </c>
      <c r="AZ4813" t="s">
        <v>177</v>
      </c>
      <c r="BA4813">
        <v>7</v>
      </c>
      <c r="BB4813" t="s">
        <v>95</v>
      </c>
      <c r="BC4813">
        <v>1</v>
      </c>
    </row>
    <row r="4814" spans="1:55">
      <c r="A4814" t="s">
        <v>8976</v>
      </c>
      <c r="B4814" t="s">
        <v>56</v>
      </c>
      <c r="C4814">
        <v>23</v>
      </c>
      <c r="D4814" t="s">
        <v>57</v>
      </c>
      <c r="E4814">
        <v>2</v>
      </c>
      <c r="F4814" t="s">
        <v>4397</v>
      </c>
      <c r="G4814">
        <v>93243</v>
      </c>
      <c r="H4814">
        <v>34.845861</v>
      </c>
      <c r="I4814">
        <v>-118.885163</v>
      </c>
      <c r="J4814">
        <v>8</v>
      </c>
      <c r="K4814">
        <v>49</v>
      </c>
      <c r="L4814" t="s">
        <v>59</v>
      </c>
      <c r="M4814" t="s">
        <v>57</v>
      </c>
      <c r="N4814" t="s">
        <v>84</v>
      </c>
      <c r="O4814" t="s">
        <v>57</v>
      </c>
      <c r="P4814" t="s">
        <v>61</v>
      </c>
      <c r="Q4814" t="s">
        <v>143</v>
      </c>
      <c r="R4814" t="s">
        <v>143</v>
      </c>
      <c r="S4814" t="s">
        <v>143</v>
      </c>
      <c r="T4814" t="s">
        <v>143</v>
      </c>
      <c r="U4814" t="s">
        <v>143</v>
      </c>
      <c r="V4814" t="s">
        <v>143</v>
      </c>
      <c r="W4814" t="s">
        <v>143</v>
      </c>
      <c r="X4814" t="s">
        <v>143</v>
      </c>
      <c r="Y4814" t="s">
        <v>143</v>
      </c>
      <c r="Z4814" t="s">
        <v>143</v>
      </c>
      <c r="AA4814" t="s">
        <v>122</v>
      </c>
      <c r="AB4814" t="s">
        <v>61</v>
      </c>
      <c r="AC4814" t="s">
        <v>65</v>
      </c>
      <c r="AD4814">
        <v>25.25</v>
      </c>
      <c r="AE4814">
        <v>1211.65</v>
      </c>
      <c r="AF4814">
        <v>0</v>
      </c>
      <c r="AG4814">
        <v>0</v>
      </c>
      <c r="AH4814">
        <v>1648.85</v>
      </c>
      <c r="AI4814">
        <v>2860.5</v>
      </c>
      <c r="AJ4814" t="s">
        <v>66</v>
      </c>
      <c r="AM4814">
        <v>0</v>
      </c>
      <c r="AN4814">
        <v>1</v>
      </c>
      <c r="AO4814">
        <v>0</v>
      </c>
      <c r="AP4814" t="s">
        <v>123</v>
      </c>
      <c r="AQ4814" t="s">
        <v>116</v>
      </c>
      <c r="AR4814" t="s">
        <v>182</v>
      </c>
      <c r="AT4814">
        <v>1247</v>
      </c>
      <c r="AU4814">
        <v>1</v>
      </c>
      <c r="AV4814">
        <v>0</v>
      </c>
      <c r="AW4814">
        <v>1</v>
      </c>
      <c r="AX4814">
        <v>0</v>
      </c>
      <c r="AY4814">
        <v>6</v>
      </c>
      <c r="AZ4814" t="s">
        <v>125</v>
      </c>
      <c r="BA4814">
        <v>0</v>
      </c>
      <c r="BB4814" t="s">
        <v>71</v>
      </c>
      <c r="BC4814">
        <v>4</v>
      </c>
    </row>
    <row r="4815" spans="1:55">
      <c r="A4815" t="s">
        <v>8977</v>
      </c>
      <c r="B4815" t="s">
        <v>56</v>
      </c>
      <c r="C4815">
        <v>30</v>
      </c>
      <c r="D4815" t="s">
        <v>57</v>
      </c>
      <c r="E4815">
        <v>0</v>
      </c>
      <c r="F4815" t="s">
        <v>298</v>
      </c>
      <c r="G4815">
        <v>91605</v>
      </c>
      <c r="H4815">
        <v>34.207295</v>
      </c>
      <c r="I4815">
        <v>-118.400022</v>
      </c>
      <c r="J4815">
        <v>1</v>
      </c>
      <c r="K4815">
        <v>1</v>
      </c>
      <c r="L4815" t="s">
        <v>83</v>
      </c>
      <c r="M4815" t="s">
        <v>57</v>
      </c>
      <c r="N4815" t="s">
        <v>734</v>
      </c>
      <c r="O4815" t="s">
        <v>61</v>
      </c>
      <c r="P4815" t="s">
        <v>61</v>
      </c>
      <c r="Q4815" t="s">
        <v>143</v>
      </c>
      <c r="R4815" t="s">
        <v>143</v>
      </c>
      <c r="S4815" t="s">
        <v>143</v>
      </c>
      <c r="T4815" t="s">
        <v>143</v>
      </c>
      <c r="U4815" t="s">
        <v>143</v>
      </c>
      <c r="V4815" t="s">
        <v>143</v>
      </c>
      <c r="W4815" t="s">
        <v>143</v>
      </c>
      <c r="X4815" t="s">
        <v>143</v>
      </c>
      <c r="Y4815" t="s">
        <v>143</v>
      </c>
      <c r="Z4815" t="s">
        <v>143</v>
      </c>
      <c r="AA4815" t="s">
        <v>77</v>
      </c>
      <c r="AB4815" t="s">
        <v>57</v>
      </c>
      <c r="AC4815" t="s">
        <v>87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37.66</v>
      </c>
      <c r="AJ4815" t="s">
        <v>88</v>
      </c>
      <c r="AK4815" t="s">
        <v>205</v>
      </c>
      <c r="AL4815" t="s">
        <v>329</v>
      </c>
      <c r="AM4815">
        <v>1</v>
      </c>
      <c r="AN4815">
        <v>0</v>
      </c>
      <c r="AO4815">
        <v>0</v>
      </c>
      <c r="AP4815" t="s">
        <v>91</v>
      </c>
      <c r="AQ4815" t="s">
        <v>68</v>
      </c>
      <c r="AR4815" t="s">
        <v>182</v>
      </c>
      <c r="AT4815">
        <v>57146</v>
      </c>
      <c r="AU4815">
        <v>1</v>
      </c>
      <c r="AV4815">
        <v>1</v>
      </c>
      <c r="AW4815">
        <v>0</v>
      </c>
      <c r="AX4815">
        <v>21</v>
      </c>
      <c r="AY4815">
        <v>1</v>
      </c>
      <c r="AZ4815" t="s">
        <v>94</v>
      </c>
      <c r="BA4815">
        <v>7</v>
      </c>
      <c r="BB4815" t="s">
        <v>95</v>
      </c>
      <c r="BC4815">
        <v>1</v>
      </c>
    </row>
    <row r="4816" spans="1:55">
      <c r="A4816" t="s">
        <v>8978</v>
      </c>
      <c r="B4816" t="s">
        <v>56</v>
      </c>
      <c r="C4816">
        <v>47</v>
      </c>
      <c r="D4816" t="s">
        <v>57</v>
      </c>
      <c r="E4816">
        <v>0</v>
      </c>
      <c r="F4816" t="s">
        <v>1301</v>
      </c>
      <c r="G4816">
        <v>92282</v>
      </c>
      <c r="H4816">
        <v>33.972293</v>
      </c>
      <c r="I4816">
        <v>-116.654195</v>
      </c>
      <c r="J4816">
        <v>1</v>
      </c>
      <c r="K4816">
        <v>57</v>
      </c>
      <c r="L4816" t="s">
        <v>59</v>
      </c>
      <c r="M4816" t="s">
        <v>57</v>
      </c>
      <c r="N4816" t="s">
        <v>8979</v>
      </c>
      <c r="O4816" t="s">
        <v>57</v>
      </c>
      <c r="P4816" t="s">
        <v>57</v>
      </c>
      <c r="Q4816" t="s">
        <v>85</v>
      </c>
      <c r="R4816" t="s">
        <v>332</v>
      </c>
      <c r="S4816" t="s">
        <v>61</v>
      </c>
      <c r="T4816" t="s">
        <v>57</v>
      </c>
      <c r="U4816" t="s">
        <v>57</v>
      </c>
      <c r="V4816" t="s">
        <v>61</v>
      </c>
      <c r="W4816" t="s">
        <v>57</v>
      </c>
      <c r="X4816" t="s">
        <v>57</v>
      </c>
      <c r="Y4816" t="s">
        <v>57</v>
      </c>
      <c r="Z4816" t="s">
        <v>57</v>
      </c>
      <c r="AA4816" t="s">
        <v>77</v>
      </c>
      <c r="AB4816" t="s">
        <v>57</v>
      </c>
      <c r="AC4816" t="s">
        <v>65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88</v>
      </c>
      <c r="AK4816" t="s">
        <v>101</v>
      </c>
      <c r="AL4816" t="s">
        <v>102</v>
      </c>
      <c r="AM4816">
        <v>1</v>
      </c>
      <c r="AN4816">
        <v>0</v>
      </c>
      <c r="AO4816">
        <v>0</v>
      </c>
      <c r="AP4816" t="s">
        <v>123</v>
      </c>
      <c r="AQ4816" t="s">
        <v>78</v>
      </c>
      <c r="AR4816" t="s">
        <v>105</v>
      </c>
      <c r="AS4816">
        <v>6</v>
      </c>
      <c r="AT4816">
        <v>805</v>
      </c>
      <c r="AU4816">
        <v>1</v>
      </c>
      <c r="AV4816">
        <v>1</v>
      </c>
      <c r="AW4816">
        <v>0</v>
      </c>
      <c r="AX4816">
        <v>104.5</v>
      </c>
      <c r="AY4816">
        <v>6</v>
      </c>
      <c r="AZ4816" t="s">
        <v>125</v>
      </c>
      <c r="BA4816">
        <v>6</v>
      </c>
      <c r="BB4816" t="s">
        <v>95</v>
      </c>
      <c r="BC4816">
        <v>1</v>
      </c>
    </row>
    <row r="4817" spans="1:55">
      <c r="A4817" t="s">
        <v>8980</v>
      </c>
      <c r="B4817" t="s">
        <v>73</v>
      </c>
      <c r="C4817">
        <v>31</v>
      </c>
      <c r="D4817" t="s">
        <v>61</v>
      </c>
      <c r="E4817">
        <v>0</v>
      </c>
      <c r="F4817" t="s">
        <v>3797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83</v>
      </c>
      <c r="M4817" t="s">
        <v>57</v>
      </c>
      <c r="N4817" t="s">
        <v>510</v>
      </c>
      <c r="O4817" t="s">
        <v>57</v>
      </c>
      <c r="P4817" t="s">
        <v>57</v>
      </c>
      <c r="Q4817" t="s">
        <v>85</v>
      </c>
      <c r="R4817" t="s">
        <v>313</v>
      </c>
      <c r="S4817" t="s">
        <v>57</v>
      </c>
      <c r="T4817" t="s">
        <v>61</v>
      </c>
      <c r="U4817" t="s">
        <v>61</v>
      </c>
      <c r="V4817" t="s">
        <v>61</v>
      </c>
      <c r="W4817" t="s">
        <v>61</v>
      </c>
      <c r="X4817" t="s">
        <v>61</v>
      </c>
      <c r="Y4817" t="s">
        <v>61</v>
      </c>
      <c r="Z4817" t="s">
        <v>57</v>
      </c>
      <c r="AA4817" t="s">
        <v>77</v>
      </c>
      <c r="AB4817" t="s">
        <v>57</v>
      </c>
      <c r="AC4817" t="s">
        <v>87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91.51000000000001</v>
      </c>
      <c r="AJ4817" t="s">
        <v>88</v>
      </c>
      <c r="AK4817" t="s">
        <v>101</v>
      </c>
      <c r="AL4817" t="s">
        <v>690</v>
      </c>
      <c r="AM4817">
        <v>1</v>
      </c>
      <c r="AN4817">
        <v>0</v>
      </c>
      <c r="AO4817">
        <v>0</v>
      </c>
      <c r="AP4817" t="s">
        <v>91</v>
      </c>
      <c r="AQ4817" t="s">
        <v>68</v>
      </c>
      <c r="AR4817" t="s">
        <v>93</v>
      </c>
      <c r="AS4817">
        <v>2</v>
      </c>
      <c r="AT4817">
        <v>132</v>
      </c>
      <c r="AU4817">
        <v>1</v>
      </c>
      <c r="AV4817">
        <v>1</v>
      </c>
      <c r="AW4817">
        <v>0</v>
      </c>
      <c r="AX4817">
        <v>81.7</v>
      </c>
      <c r="AY4817">
        <v>1</v>
      </c>
      <c r="AZ4817" t="s">
        <v>94</v>
      </c>
      <c r="BA4817">
        <v>10</v>
      </c>
      <c r="BB4817" t="s">
        <v>95</v>
      </c>
      <c r="BC4817">
        <v>1</v>
      </c>
    </row>
    <row r="4818" spans="1:55">
      <c r="A4818" t="s">
        <v>8981</v>
      </c>
      <c r="B4818" t="s">
        <v>73</v>
      </c>
      <c r="C4818">
        <v>58</v>
      </c>
      <c r="D4818" t="s">
        <v>61</v>
      </c>
      <c r="E4818">
        <v>3</v>
      </c>
      <c r="F4818" t="s">
        <v>3665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129</v>
      </c>
      <c r="M4818" t="s">
        <v>57</v>
      </c>
      <c r="N4818" t="s">
        <v>4862</v>
      </c>
      <c r="O4818" t="s">
        <v>61</v>
      </c>
      <c r="P4818" t="s">
        <v>61</v>
      </c>
      <c r="Q4818" t="s">
        <v>143</v>
      </c>
      <c r="R4818" t="s">
        <v>143</v>
      </c>
      <c r="S4818" t="s">
        <v>143</v>
      </c>
      <c r="T4818" t="s">
        <v>143</v>
      </c>
      <c r="U4818" t="s">
        <v>143</v>
      </c>
      <c r="V4818" t="s">
        <v>143</v>
      </c>
      <c r="W4818" t="s">
        <v>143</v>
      </c>
      <c r="X4818" t="s">
        <v>143</v>
      </c>
      <c r="Y4818" t="s">
        <v>143</v>
      </c>
      <c r="Z4818" t="s">
        <v>143</v>
      </c>
      <c r="AA4818" t="s">
        <v>64</v>
      </c>
      <c r="AB4818" t="s">
        <v>57</v>
      </c>
      <c r="AC4818" t="s">
        <v>87</v>
      </c>
      <c r="AD4818">
        <v>20.4</v>
      </c>
      <c r="AE4818">
        <v>854.9</v>
      </c>
      <c r="AF4818">
        <v>32.55</v>
      </c>
      <c r="AG4818">
        <v>0</v>
      </c>
      <c r="AH4818">
        <v>1056.4</v>
      </c>
      <c r="AI4818">
        <v>1878.75</v>
      </c>
      <c r="AJ4818" t="s">
        <v>66</v>
      </c>
      <c r="AM4818">
        <v>0</v>
      </c>
      <c r="AN4818">
        <v>1</v>
      </c>
      <c r="AO4818">
        <v>0</v>
      </c>
      <c r="AP4818" t="s">
        <v>176</v>
      </c>
      <c r="AQ4818" t="s">
        <v>92</v>
      </c>
      <c r="AR4818" t="s">
        <v>182</v>
      </c>
      <c r="AT4818">
        <v>228</v>
      </c>
      <c r="AU4818">
        <v>1</v>
      </c>
      <c r="AV4818">
        <v>0</v>
      </c>
      <c r="AW4818">
        <v>1</v>
      </c>
      <c r="AX4818">
        <v>0</v>
      </c>
      <c r="AY4818">
        <v>5</v>
      </c>
      <c r="AZ4818" t="s">
        <v>177</v>
      </c>
      <c r="BA4818">
        <v>1</v>
      </c>
      <c r="BB4818" t="s">
        <v>71</v>
      </c>
      <c r="BC4818">
        <v>4</v>
      </c>
    </row>
    <row r="4819" spans="1:55">
      <c r="A4819" t="s">
        <v>8982</v>
      </c>
      <c r="B4819" t="s">
        <v>56</v>
      </c>
      <c r="C4819">
        <v>67</v>
      </c>
      <c r="D4819" t="s">
        <v>57</v>
      </c>
      <c r="E4819">
        <v>1</v>
      </c>
      <c r="F4819" t="s">
        <v>701</v>
      </c>
      <c r="G4819">
        <v>90803</v>
      </c>
      <c r="H4819">
        <v>33.760458</v>
      </c>
      <c r="I4819">
        <v>-118.129725</v>
      </c>
      <c r="J4819">
        <v>8</v>
      </c>
      <c r="K4819">
        <v>29</v>
      </c>
      <c r="L4819" t="s">
        <v>59</v>
      </c>
      <c r="M4819" t="s">
        <v>61</v>
      </c>
      <c r="N4819" t="s">
        <v>143</v>
      </c>
      <c r="O4819" t="s">
        <v>143</v>
      </c>
      <c r="P4819" t="s">
        <v>57</v>
      </c>
      <c r="Q4819" t="s">
        <v>135</v>
      </c>
      <c r="R4819" t="s">
        <v>163</v>
      </c>
      <c r="S4819" t="s">
        <v>61</v>
      </c>
      <c r="T4819" t="s">
        <v>57</v>
      </c>
      <c r="U4819" t="s">
        <v>57</v>
      </c>
      <c r="V4819" t="s">
        <v>61</v>
      </c>
      <c r="W4819" t="s">
        <v>61</v>
      </c>
      <c r="X4819" t="s">
        <v>61</v>
      </c>
      <c r="Y4819" t="s">
        <v>61</v>
      </c>
      <c r="Z4819" t="s">
        <v>57</v>
      </c>
      <c r="AA4819" t="s">
        <v>122</v>
      </c>
      <c r="AB4819" t="s">
        <v>57</v>
      </c>
      <c r="AC4819" t="s">
        <v>65</v>
      </c>
      <c r="AD4819">
        <v>35.65</v>
      </c>
      <c r="AE4819">
        <v>1025.15</v>
      </c>
      <c r="AF4819">
        <v>25.07</v>
      </c>
      <c r="AG4819">
        <v>0</v>
      </c>
      <c r="AH4819">
        <v>0</v>
      </c>
      <c r="AI4819">
        <v>1000.08</v>
      </c>
      <c r="AJ4819" t="s">
        <v>66</v>
      </c>
      <c r="AM4819">
        <v>0</v>
      </c>
      <c r="AN4819">
        <v>1</v>
      </c>
      <c r="AO4819">
        <v>0</v>
      </c>
      <c r="AP4819" t="s">
        <v>164</v>
      </c>
      <c r="AQ4819" t="s">
        <v>124</v>
      </c>
      <c r="AR4819" t="s">
        <v>137</v>
      </c>
      <c r="AS4819">
        <v>3</v>
      </c>
      <c r="AT4819">
        <v>31352</v>
      </c>
      <c r="AU4819">
        <v>1</v>
      </c>
      <c r="AV4819">
        <v>0</v>
      </c>
      <c r="AW4819">
        <v>1</v>
      </c>
      <c r="AX4819">
        <v>0</v>
      </c>
      <c r="AY4819">
        <v>4</v>
      </c>
      <c r="AZ4819" t="s">
        <v>165</v>
      </c>
      <c r="BA4819">
        <v>0</v>
      </c>
      <c r="BB4819" t="s">
        <v>71</v>
      </c>
      <c r="BC4819">
        <v>4</v>
      </c>
    </row>
    <row r="4820" spans="1:55">
      <c r="A4820" t="s">
        <v>8983</v>
      </c>
      <c r="B4820" t="s">
        <v>73</v>
      </c>
      <c r="C4820">
        <v>29</v>
      </c>
      <c r="D4820" t="s">
        <v>61</v>
      </c>
      <c r="E4820">
        <v>0</v>
      </c>
      <c r="F4820" t="s">
        <v>547</v>
      </c>
      <c r="G4820">
        <v>95334</v>
      </c>
      <c r="H4820">
        <v>37.361987</v>
      </c>
      <c r="I4820">
        <v>-120.748394</v>
      </c>
      <c r="J4820">
        <v>0</v>
      </c>
      <c r="K4820">
        <v>3</v>
      </c>
      <c r="L4820" t="s">
        <v>83</v>
      </c>
      <c r="M4820" t="s">
        <v>57</v>
      </c>
      <c r="N4820" t="s">
        <v>8984</v>
      </c>
      <c r="O4820" t="s">
        <v>61</v>
      </c>
      <c r="P4820" t="s">
        <v>61</v>
      </c>
      <c r="Q4820" t="s">
        <v>143</v>
      </c>
      <c r="R4820" t="s">
        <v>143</v>
      </c>
      <c r="S4820" t="s">
        <v>143</v>
      </c>
      <c r="T4820" t="s">
        <v>143</v>
      </c>
      <c r="U4820" t="s">
        <v>143</v>
      </c>
      <c r="V4820" t="s">
        <v>143</v>
      </c>
      <c r="W4820" t="s">
        <v>143</v>
      </c>
      <c r="X4820" t="s">
        <v>143</v>
      </c>
      <c r="Y4820" t="s">
        <v>143</v>
      </c>
      <c r="Z4820" t="s">
        <v>143</v>
      </c>
      <c r="AA4820" t="s">
        <v>77</v>
      </c>
      <c r="AB4820" t="s">
        <v>61</v>
      </c>
      <c r="AC4820" t="s">
        <v>307</v>
      </c>
      <c r="AD4820">
        <v>19.85</v>
      </c>
      <c r="AE4820">
        <v>64.55</v>
      </c>
      <c r="AF4820">
        <v>0</v>
      </c>
      <c r="AG4820">
        <v>0</v>
      </c>
      <c r="AH4820">
        <v>96.03</v>
      </c>
      <c r="AI4820">
        <v>160.58</v>
      </c>
      <c r="AJ4820" t="s">
        <v>88</v>
      </c>
      <c r="AK4820" t="s">
        <v>201</v>
      </c>
      <c r="AL4820" t="s">
        <v>743</v>
      </c>
      <c r="AM4820">
        <v>1</v>
      </c>
      <c r="AN4820">
        <v>0</v>
      </c>
      <c r="AO4820">
        <v>0</v>
      </c>
      <c r="AP4820" t="s">
        <v>91</v>
      </c>
      <c r="AQ4820" t="s">
        <v>116</v>
      </c>
      <c r="AR4820" t="s">
        <v>182</v>
      </c>
      <c r="AT4820">
        <v>12672</v>
      </c>
      <c r="AU4820">
        <v>1</v>
      </c>
      <c r="AV4820">
        <v>1</v>
      </c>
      <c r="AW4820">
        <v>0</v>
      </c>
      <c r="AX4820">
        <v>19.85</v>
      </c>
      <c r="AY4820">
        <v>1</v>
      </c>
      <c r="AZ4820" t="s">
        <v>94</v>
      </c>
      <c r="BA4820">
        <v>8</v>
      </c>
      <c r="BB4820" t="s">
        <v>95</v>
      </c>
      <c r="BC4820">
        <v>1</v>
      </c>
    </row>
    <row r="4821" spans="1:55">
      <c r="A4821" t="s">
        <v>8985</v>
      </c>
      <c r="B4821" t="s">
        <v>56</v>
      </c>
      <c r="C4821">
        <v>44</v>
      </c>
      <c r="D4821" t="s">
        <v>61</v>
      </c>
      <c r="E4821">
        <v>0</v>
      </c>
      <c r="F4821" t="s">
        <v>627</v>
      </c>
      <c r="G4821">
        <v>94122</v>
      </c>
      <c r="H4821">
        <v>37.760412</v>
      </c>
      <c r="I4821">
        <v>-122.484966</v>
      </c>
      <c r="J4821">
        <v>0</v>
      </c>
      <c r="K4821">
        <v>53</v>
      </c>
      <c r="L4821" t="s">
        <v>59</v>
      </c>
      <c r="M4821" t="s">
        <v>57</v>
      </c>
      <c r="N4821" t="s">
        <v>2763</v>
      </c>
      <c r="O4821" t="s">
        <v>57</v>
      </c>
      <c r="P4821" t="s">
        <v>57</v>
      </c>
      <c r="Q4821" t="s">
        <v>85</v>
      </c>
      <c r="R4821" t="s">
        <v>100</v>
      </c>
      <c r="S4821" t="s">
        <v>57</v>
      </c>
      <c r="T4821" t="s">
        <v>61</v>
      </c>
      <c r="U4821" t="s">
        <v>57</v>
      </c>
      <c r="V4821" t="s">
        <v>61</v>
      </c>
      <c r="W4821" t="s">
        <v>57</v>
      </c>
      <c r="X4821" t="s">
        <v>57</v>
      </c>
      <c r="Y4821" t="s">
        <v>57</v>
      </c>
      <c r="Z4821" t="s">
        <v>57</v>
      </c>
      <c r="AA4821" t="s">
        <v>64</v>
      </c>
      <c r="AB4821" t="s">
        <v>57</v>
      </c>
      <c r="AC4821" t="s">
        <v>65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88</v>
      </c>
      <c r="AK4821" t="s">
        <v>89</v>
      </c>
      <c r="AL4821" t="s">
        <v>90</v>
      </c>
      <c r="AM4821">
        <v>1</v>
      </c>
      <c r="AN4821">
        <v>0</v>
      </c>
      <c r="AO4821">
        <v>0</v>
      </c>
      <c r="AP4821" t="s">
        <v>123</v>
      </c>
      <c r="AQ4821" t="s">
        <v>78</v>
      </c>
      <c r="AR4821" t="s">
        <v>105</v>
      </c>
      <c r="AS4821">
        <v>6</v>
      </c>
      <c r="AT4821">
        <v>55504</v>
      </c>
      <c r="AU4821">
        <v>1</v>
      </c>
      <c r="AV4821">
        <v>1</v>
      </c>
      <c r="AW4821">
        <v>0</v>
      </c>
      <c r="AX4821">
        <v>106.95</v>
      </c>
      <c r="AY4821">
        <v>6</v>
      </c>
      <c r="AZ4821" t="s">
        <v>125</v>
      </c>
      <c r="BA4821">
        <v>4</v>
      </c>
      <c r="BB4821" t="s">
        <v>80</v>
      </c>
      <c r="BC4821">
        <v>2</v>
      </c>
    </row>
    <row r="4822" spans="1:55">
      <c r="A4822" t="s">
        <v>8986</v>
      </c>
      <c r="B4822" t="s">
        <v>73</v>
      </c>
      <c r="C4822">
        <v>57</v>
      </c>
      <c r="D4822" t="s">
        <v>57</v>
      </c>
      <c r="E4822">
        <v>1</v>
      </c>
      <c r="F4822" t="s">
        <v>611</v>
      </c>
      <c r="G4822">
        <v>96106</v>
      </c>
      <c r="H4822">
        <v>39.745805</v>
      </c>
      <c r="I4822">
        <v>-120.580882</v>
      </c>
      <c r="J4822">
        <v>9</v>
      </c>
      <c r="K4822">
        <v>24</v>
      </c>
      <c r="L4822" t="s">
        <v>59</v>
      </c>
      <c r="M4822" t="s">
        <v>57</v>
      </c>
      <c r="N4822" t="s">
        <v>8987</v>
      </c>
      <c r="O4822" t="s">
        <v>57</v>
      </c>
      <c r="P4822" t="s">
        <v>57</v>
      </c>
      <c r="Q4822" t="s">
        <v>62</v>
      </c>
      <c r="R4822" t="s">
        <v>76</v>
      </c>
      <c r="S4822" t="s">
        <v>57</v>
      </c>
      <c r="T4822" t="s">
        <v>61</v>
      </c>
      <c r="U4822" t="s">
        <v>61</v>
      </c>
      <c r="V4822" t="s">
        <v>61</v>
      </c>
      <c r="W4822" t="s">
        <v>57</v>
      </c>
      <c r="X4822" t="s">
        <v>57</v>
      </c>
      <c r="Y4822" t="s">
        <v>57</v>
      </c>
      <c r="Z4822" t="s">
        <v>57</v>
      </c>
      <c r="AA4822" t="s">
        <v>64</v>
      </c>
      <c r="AB4822" t="s">
        <v>61</v>
      </c>
      <c r="AC4822" t="s">
        <v>65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66</v>
      </c>
      <c r="AM4822">
        <v>0</v>
      </c>
      <c r="AN4822">
        <v>1</v>
      </c>
      <c r="AO4822">
        <v>0</v>
      </c>
      <c r="AP4822" t="s">
        <v>103</v>
      </c>
      <c r="AQ4822" t="s">
        <v>92</v>
      </c>
      <c r="AR4822" t="s">
        <v>93</v>
      </c>
      <c r="AS4822">
        <v>5</v>
      </c>
      <c r="AT4822">
        <v>88</v>
      </c>
      <c r="AU4822">
        <v>1</v>
      </c>
      <c r="AV4822">
        <v>0</v>
      </c>
      <c r="AW4822">
        <v>1</v>
      </c>
      <c r="AX4822">
        <v>0</v>
      </c>
      <c r="AY4822">
        <v>3</v>
      </c>
      <c r="AZ4822" t="s">
        <v>106</v>
      </c>
      <c r="BA4822">
        <v>0</v>
      </c>
      <c r="BB4822" t="s">
        <v>71</v>
      </c>
      <c r="BC4822">
        <v>4</v>
      </c>
    </row>
    <row r="4823" spans="1:55">
      <c r="A4823" t="s">
        <v>8988</v>
      </c>
      <c r="B4823" t="s">
        <v>73</v>
      </c>
      <c r="C4823">
        <v>28</v>
      </c>
      <c r="D4823" t="s">
        <v>61</v>
      </c>
      <c r="E4823">
        <v>0</v>
      </c>
      <c r="F4823" t="s">
        <v>989</v>
      </c>
      <c r="G4823">
        <v>91405</v>
      </c>
      <c r="H4823">
        <v>34.202494</v>
      </c>
      <c r="I4823">
        <v>-118.448048</v>
      </c>
      <c r="J4823">
        <v>0</v>
      </c>
      <c r="K4823">
        <v>24</v>
      </c>
      <c r="L4823" t="s">
        <v>216</v>
      </c>
      <c r="M4823" t="s">
        <v>61</v>
      </c>
      <c r="N4823" t="s">
        <v>143</v>
      </c>
      <c r="O4823" t="s">
        <v>143</v>
      </c>
      <c r="P4823" t="s">
        <v>57</v>
      </c>
      <c r="Q4823" t="s">
        <v>135</v>
      </c>
      <c r="R4823" t="s">
        <v>4056</v>
      </c>
      <c r="S4823" t="s">
        <v>57</v>
      </c>
      <c r="T4823" t="s">
        <v>61</v>
      </c>
      <c r="U4823" t="s">
        <v>61</v>
      </c>
      <c r="V4823" t="s">
        <v>61</v>
      </c>
      <c r="W4823" t="s">
        <v>57</v>
      </c>
      <c r="X4823" t="s">
        <v>57</v>
      </c>
      <c r="Y4823" t="s">
        <v>57</v>
      </c>
      <c r="Z4823" t="s">
        <v>57</v>
      </c>
      <c r="AA4823" t="s">
        <v>64</v>
      </c>
      <c r="AB4823" t="s">
        <v>57</v>
      </c>
      <c r="AC4823" t="s">
        <v>307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66</v>
      </c>
      <c r="AM4823">
        <v>0</v>
      </c>
      <c r="AN4823">
        <v>1</v>
      </c>
      <c r="AO4823">
        <v>0</v>
      </c>
      <c r="AP4823" t="s">
        <v>103</v>
      </c>
      <c r="AQ4823" t="s">
        <v>116</v>
      </c>
      <c r="AR4823" t="s">
        <v>69</v>
      </c>
      <c r="AS4823">
        <v>5</v>
      </c>
      <c r="AT4823">
        <v>51348</v>
      </c>
      <c r="AU4823">
        <v>1</v>
      </c>
      <c r="AV4823">
        <v>0</v>
      </c>
      <c r="AW4823">
        <v>1</v>
      </c>
      <c r="AX4823">
        <v>0</v>
      </c>
      <c r="AY4823">
        <v>3</v>
      </c>
      <c r="AZ4823" t="s">
        <v>106</v>
      </c>
      <c r="BA4823">
        <v>2</v>
      </c>
      <c r="BB4823" t="s">
        <v>126</v>
      </c>
      <c r="BC4823">
        <v>3</v>
      </c>
    </row>
    <row r="4824" spans="1:55">
      <c r="A4824" t="s">
        <v>8989</v>
      </c>
      <c r="B4824" t="s">
        <v>56</v>
      </c>
      <c r="C4824">
        <v>63</v>
      </c>
      <c r="D4824" t="s">
        <v>61</v>
      </c>
      <c r="E4824">
        <v>0</v>
      </c>
      <c r="F4824" t="s">
        <v>858</v>
      </c>
      <c r="G4824">
        <v>92501</v>
      </c>
      <c r="H4824">
        <v>33.994676</v>
      </c>
      <c r="I4824">
        <v>-117.372498</v>
      </c>
      <c r="J4824">
        <v>0</v>
      </c>
      <c r="K4824">
        <v>2</v>
      </c>
      <c r="L4824" t="s">
        <v>59</v>
      </c>
      <c r="M4824" t="s">
        <v>57</v>
      </c>
      <c r="N4824" t="s">
        <v>8990</v>
      </c>
      <c r="O4824" t="s">
        <v>61</v>
      </c>
      <c r="P4824" t="s">
        <v>57</v>
      </c>
      <c r="Q4824" t="s">
        <v>62</v>
      </c>
      <c r="R4824" t="s">
        <v>364</v>
      </c>
      <c r="S4824" t="s">
        <v>61</v>
      </c>
      <c r="T4824" t="s">
        <v>57</v>
      </c>
      <c r="U4824" t="s">
        <v>61</v>
      </c>
      <c r="V4824" t="s">
        <v>61</v>
      </c>
      <c r="W4824" t="s">
        <v>57</v>
      </c>
      <c r="X4824" t="s">
        <v>61</v>
      </c>
      <c r="Y4824" t="s">
        <v>61</v>
      </c>
      <c r="Z4824" t="s">
        <v>57</v>
      </c>
      <c r="AA4824" t="s">
        <v>77</v>
      </c>
      <c r="AB4824" t="s">
        <v>57</v>
      </c>
      <c r="AC4824" t="s">
        <v>87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170</v>
      </c>
      <c r="AM4824">
        <v>0</v>
      </c>
      <c r="AN4824">
        <v>0</v>
      </c>
      <c r="AO4824">
        <v>0</v>
      </c>
      <c r="AP4824" t="s">
        <v>91</v>
      </c>
      <c r="AQ4824" t="s">
        <v>124</v>
      </c>
      <c r="AR4824" t="s">
        <v>69</v>
      </c>
      <c r="AS4824">
        <v>3</v>
      </c>
      <c r="AT4824">
        <v>18999</v>
      </c>
      <c r="AU4824">
        <v>0</v>
      </c>
      <c r="AX4824">
        <v>0</v>
      </c>
      <c r="AY4824">
        <v>1</v>
      </c>
      <c r="AZ4824" t="s">
        <v>94</v>
      </c>
      <c r="BA4824">
        <v>8</v>
      </c>
      <c r="BB4824" t="s">
        <v>95</v>
      </c>
      <c r="BC4824">
        <v>1</v>
      </c>
    </row>
    <row r="4825" spans="1:55">
      <c r="A4825" t="s">
        <v>8991</v>
      </c>
      <c r="B4825" t="s">
        <v>56</v>
      </c>
      <c r="C4825">
        <v>38</v>
      </c>
      <c r="D4825" t="s">
        <v>61</v>
      </c>
      <c r="E4825">
        <v>0</v>
      </c>
      <c r="F4825" t="s">
        <v>1066</v>
      </c>
      <c r="G4825">
        <v>92310</v>
      </c>
      <c r="H4825">
        <v>35.349241</v>
      </c>
      <c r="I4825">
        <v>-116.770281</v>
      </c>
      <c r="J4825">
        <v>0</v>
      </c>
      <c r="K4825">
        <v>36</v>
      </c>
      <c r="L4825" t="s">
        <v>59</v>
      </c>
      <c r="M4825" t="s">
        <v>57</v>
      </c>
      <c r="N4825" t="s">
        <v>5578</v>
      </c>
      <c r="O4825" t="s">
        <v>57</v>
      </c>
      <c r="P4825" t="s">
        <v>57</v>
      </c>
      <c r="Q4825" t="s">
        <v>135</v>
      </c>
      <c r="R4825" t="s">
        <v>423</v>
      </c>
      <c r="S4825" t="s">
        <v>61</v>
      </c>
      <c r="T4825" t="s">
        <v>61</v>
      </c>
      <c r="U4825" t="s">
        <v>57</v>
      </c>
      <c r="V4825" t="s">
        <v>61</v>
      </c>
      <c r="W4825" t="s">
        <v>61</v>
      </c>
      <c r="X4825" t="s">
        <v>61</v>
      </c>
      <c r="Y4825" t="s">
        <v>61</v>
      </c>
      <c r="Z4825" t="s">
        <v>61</v>
      </c>
      <c r="AA4825" t="s">
        <v>64</v>
      </c>
      <c r="AB4825" t="s">
        <v>61</v>
      </c>
      <c r="AC4825" t="s">
        <v>87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66</v>
      </c>
      <c r="AM4825">
        <v>0</v>
      </c>
      <c r="AN4825">
        <v>1</v>
      </c>
      <c r="AO4825">
        <v>0</v>
      </c>
      <c r="AP4825" t="s">
        <v>164</v>
      </c>
      <c r="AQ4825" t="s">
        <v>68</v>
      </c>
      <c r="AR4825" t="s">
        <v>69</v>
      </c>
      <c r="AS4825">
        <v>1</v>
      </c>
      <c r="AT4825">
        <v>9465</v>
      </c>
      <c r="AU4825">
        <v>1</v>
      </c>
      <c r="AV4825">
        <v>0</v>
      </c>
      <c r="AW4825">
        <v>1</v>
      </c>
      <c r="AX4825">
        <v>0</v>
      </c>
      <c r="AY4825">
        <v>4</v>
      </c>
      <c r="AZ4825" t="s">
        <v>165</v>
      </c>
      <c r="BA4825">
        <v>2</v>
      </c>
      <c r="BB4825" t="s">
        <v>126</v>
      </c>
      <c r="BC4825">
        <v>3</v>
      </c>
    </row>
    <row r="4826" spans="1:55">
      <c r="A4826" t="s">
        <v>8992</v>
      </c>
      <c r="B4826" t="s">
        <v>56</v>
      </c>
      <c r="C4826">
        <v>20</v>
      </c>
      <c r="D4826" t="s">
        <v>57</v>
      </c>
      <c r="E4826">
        <v>2</v>
      </c>
      <c r="F4826" t="s">
        <v>5664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59</v>
      </c>
      <c r="M4826" t="s">
        <v>57</v>
      </c>
      <c r="N4826" t="s">
        <v>5026</v>
      </c>
      <c r="O4826" t="s">
        <v>61</v>
      </c>
      <c r="P4826" t="s">
        <v>57</v>
      </c>
      <c r="Q4826" t="s">
        <v>85</v>
      </c>
      <c r="R4826" t="s">
        <v>115</v>
      </c>
      <c r="S4826" t="s">
        <v>61</v>
      </c>
      <c r="T4826" t="s">
        <v>61</v>
      </c>
      <c r="U4826" t="s">
        <v>61</v>
      </c>
      <c r="V4826" t="s">
        <v>61</v>
      </c>
      <c r="W4826" t="s">
        <v>57</v>
      </c>
      <c r="X4826" t="s">
        <v>61</v>
      </c>
      <c r="Y4826" t="s">
        <v>61</v>
      </c>
      <c r="Z4826" t="s">
        <v>57</v>
      </c>
      <c r="AA4826" t="s">
        <v>77</v>
      </c>
      <c r="AB4826" t="s">
        <v>57</v>
      </c>
      <c r="AC4826" t="s">
        <v>87</v>
      </c>
      <c r="AD4826">
        <v>80.84999999999999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66</v>
      </c>
      <c r="AM4826">
        <v>0</v>
      </c>
      <c r="AN4826">
        <v>1</v>
      </c>
      <c r="AO4826">
        <v>0</v>
      </c>
      <c r="AP4826" t="s">
        <v>91</v>
      </c>
      <c r="AQ4826" t="s">
        <v>116</v>
      </c>
      <c r="AR4826" t="s">
        <v>93</v>
      </c>
      <c r="AS4826">
        <v>2</v>
      </c>
      <c r="AT4826">
        <v>15405</v>
      </c>
      <c r="AU4826">
        <v>1</v>
      </c>
      <c r="AV4826">
        <v>0</v>
      </c>
      <c r="AW4826">
        <v>1</v>
      </c>
      <c r="AX4826">
        <v>0</v>
      </c>
      <c r="AY4826">
        <v>1</v>
      </c>
      <c r="AZ4826" t="s">
        <v>94</v>
      </c>
      <c r="BA4826">
        <v>8</v>
      </c>
      <c r="BB4826" t="s">
        <v>95</v>
      </c>
      <c r="BC4826">
        <v>1</v>
      </c>
    </row>
    <row r="4827" spans="1:55">
      <c r="A4827" t="s">
        <v>8993</v>
      </c>
      <c r="B4827" t="s">
        <v>56</v>
      </c>
      <c r="C4827">
        <v>20</v>
      </c>
      <c r="D4827" t="s">
        <v>61</v>
      </c>
      <c r="E4827">
        <v>0</v>
      </c>
      <c r="F4827" t="s">
        <v>547</v>
      </c>
      <c r="G4827">
        <v>95334</v>
      </c>
      <c r="H4827">
        <v>37.361987</v>
      </c>
      <c r="I4827">
        <v>-120.748394</v>
      </c>
      <c r="J4827">
        <v>0</v>
      </c>
      <c r="K4827">
        <v>12</v>
      </c>
      <c r="L4827" t="s">
        <v>98</v>
      </c>
      <c r="M4827" t="s">
        <v>57</v>
      </c>
      <c r="N4827" t="s">
        <v>8994</v>
      </c>
      <c r="O4827" t="s">
        <v>61</v>
      </c>
      <c r="P4827" t="s">
        <v>57</v>
      </c>
      <c r="Q4827" t="s">
        <v>135</v>
      </c>
      <c r="R4827" t="s">
        <v>322</v>
      </c>
      <c r="S4827" t="s">
        <v>61</v>
      </c>
      <c r="T4827" t="s">
        <v>57</v>
      </c>
      <c r="U4827" t="s">
        <v>61</v>
      </c>
      <c r="V4827" t="s">
        <v>61</v>
      </c>
      <c r="W4827" t="s">
        <v>61</v>
      </c>
      <c r="X4827" t="s">
        <v>61</v>
      </c>
      <c r="Y4827" t="s">
        <v>61</v>
      </c>
      <c r="Z4827" t="s">
        <v>61</v>
      </c>
      <c r="AA4827" t="s">
        <v>77</v>
      </c>
      <c r="AB4827" t="s">
        <v>57</v>
      </c>
      <c r="AC4827" t="s">
        <v>87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66</v>
      </c>
      <c r="AM4827">
        <v>0</v>
      </c>
      <c r="AN4827">
        <v>1</v>
      </c>
      <c r="AO4827">
        <v>0</v>
      </c>
      <c r="AP4827" t="s">
        <v>67</v>
      </c>
      <c r="AQ4827" t="s">
        <v>116</v>
      </c>
      <c r="AR4827" t="s">
        <v>137</v>
      </c>
      <c r="AS4827">
        <v>1</v>
      </c>
      <c r="AT4827">
        <v>12672</v>
      </c>
      <c r="AU4827">
        <v>1</v>
      </c>
      <c r="AV4827">
        <v>0</v>
      </c>
      <c r="AW4827">
        <v>1</v>
      </c>
      <c r="AX4827">
        <v>0</v>
      </c>
      <c r="AY4827">
        <v>2</v>
      </c>
      <c r="AZ4827" t="s">
        <v>70</v>
      </c>
      <c r="BA4827">
        <v>5</v>
      </c>
      <c r="BB4827" t="s">
        <v>80</v>
      </c>
      <c r="BC4827">
        <v>2</v>
      </c>
    </row>
    <row r="4828" spans="1:55">
      <c r="A4828" t="s">
        <v>8995</v>
      </c>
      <c r="B4828" t="s">
        <v>73</v>
      </c>
      <c r="C4828">
        <v>26</v>
      </c>
      <c r="D4828" t="s">
        <v>57</v>
      </c>
      <c r="E4828">
        <v>2</v>
      </c>
      <c r="F4828" t="s">
        <v>1447</v>
      </c>
      <c r="G4828">
        <v>95337</v>
      </c>
      <c r="H4828">
        <v>37.750822</v>
      </c>
      <c r="I4828">
        <v>-121.238423</v>
      </c>
      <c r="J4828">
        <v>9</v>
      </c>
      <c r="K4828">
        <v>18</v>
      </c>
      <c r="L4828" t="s">
        <v>98</v>
      </c>
      <c r="M4828" t="s">
        <v>61</v>
      </c>
      <c r="N4828" t="s">
        <v>143</v>
      </c>
      <c r="O4828" t="s">
        <v>143</v>
      </c>
      <c r="P4828" t="s">
        <v>57</v>
      </c>
      <c r="Q4828" t="s">
        <v>135</v>
      </c>
      <c r="R4828" t="s">
        <v>189</v>
      </c>
      <c r="S4828" t="s">
        <v>61</v>
      </c>
      <c r="T4828" t="s">
        <v>61</v>
      </c>
      <c r="U4828" t="s">
        <v>61</v>
      </c>
      <c r="V4828" t="s">
        <v>61</v>
      </c>
      <c r="W4828" t="s">
        <v>61</v>
      </c>
      <c r="X4828" t="s">
        <v>61</v>
      </c>
      <c r="Y4828" t="s">
        <v>61</v>
      </c>
      <c r="Z4828" t="s">
        <v>57</v>
      </c>
      <c r="AA4828" t="s">
        <v>77</v>
      </c>
      <c r="AB4828" t="s">
        <v>61</v>
      </c>
      <c r="AC4828" t="s">
        <v>65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66</v>
      </c>
      <c r="AM4828">
        <v>0</v>
      </c>
      <c r="AN4828">
        <v>1</v>
      </c>
      <c r="AO4828">
        <v>0</v>
      </c>
      <c r="AP4828" t="s">
        <v>103</v>
      </c>
      <c r="AQ4828" t="s">
        <v>116</v>
      </c>
      <c r="AR4828" t="s">
        <v>182</v>
      </c>
      <c r="AS4828">
        <v>1</v>
      </c>
      <c r="AT4828">
        <v>19867</v>
      </c>
      <c r="AU4828">
        <v>1</v>
      </c>
      <c r="AV4828">
        <v>0</v>
      </c>
      <c r="AW4828">
        <v>1</v>
      </c>
      <c r="AX4828">
        <v>0</v>
      </c>
      <c r="AY4828">
        <v>3</v>
      </c>
      <c r="AZ4828" t="s">
        <v>106</v>
      </c>
      <c r="BA4828">
        <v>3</v>
      </c>
      <c r="BB4828" t="s">
        <v>126</v>
      </c>
      <c r="BC4828">
        <v>3</v>
      </c>
    </row>
    <row r="4829" spans="1:55">
      <c r="A4829" t="s">
        <v>8996</v>
      </c>
      <c r="B4829" t="s">
        <v>73</v>
      </c>
      <c r="C4829">
        <v>44</v>
      </c>
      <c r="D4829" t="s">
        <v>61</v>
      </c>
      <c r="E4829">
        <v>0</v>
      </c>
      <c r="F4829" t="s">
        <v>3905</v>
      </c>
      <c r="G4829">
        <v>90278</v>
      </c>
      <c r="H4829">
        <v>33.873395</v>
      </c>
      <c r="I4829">
        <v>-118.37019</v>
      </c>
      <c r="J4829">
        <v>0</v>
      </c>
      <c r="K4829">
        <v>62</v>
      </c>
      <c r="L4829" t="s">
        <v>59</v>
      </c>
      <c r="M4829" t="s">
        <v>57</v>
      </c>
      <c r="N4829" t="s">
        <v>8997</v>
      </c>
      <c r="O4829" t="s">
        <v>57</v>
      </c>
      <c r="P4829" t="s">
        <v>57</v>
      </c>
      <c r="Q4829" t="s">
        <v>85</v>
      </c>
      <c r="R4829" t="s">
        <v>275</v>
      </c>
      <c r="S4829" t="s">
        <v>57</v>
      </c>
      <c r="T4829" t="s">
        <v>57</v>
      </c>
      <c r="U4829" t="s">
        <v>57</v>
      </c>
      <c r="V4829" t="s">
        <v>61</v>
      </c>
      <c r="W4829" t="s">
        <v>61</v>
      </c>
      <c r="X4829" t="s">
        <v>61</v>
      </c>
      <c r="Y4829" t="s">
        <v>61</v>
      </c>
      <c r="Z4829" t="s">
        <v>57</v>
      </c>
      <c r="AA4829" t="s">
        <v>77</v>
      </c>
      <c r="AB4829" t="s">
        <v>61</v>
      </c>
      <c r="AC4829" t="s">
        <v>87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66</v>
      </c>
      <c r="AM4829">
        <v>0</v>
      </c>
      <c r="AN4829">
        <v>1</v>
      </c>
      <c r="AO4829">
        <v>0</v>
      </c>
      <c r="AP4829" t="s">
        <v>123</v>
      </c>
      <c r="AQ4829" t="s">
        <v>78</v>
      </c>
      <c r="AR4829" t="s">
        <v>105</v>
      </c>
      <c r="AS4829">
        <v>4</v>
      </c>
      <c r="AT4829">
        <v>37322</v>
      </c>
      <c r="AU4829">
        <v>1</v>
      </c>
      <c r="AV4829">
        <v>0</v>
      </c>
      <c r="AW4829">
        <v>1</v>
      </c>
      <c r="AX4829">
        <v>0</v>
      </c>
      <c r="AY4829">
        <v>6</v>
      </c>
      <c r="AZ4829" t="s">
        <v>125</v>
      </c>
      <c r="BA4829">
        <v>7</v>
      </c>
      <c r="BB4829" t="s">
        <v>95</v>
      </c>
      <c r="BC4829">
        <v>1</v>
      </c>
    </row>
    <row r="4830" spans="1:55">
      <c r="A4830" t="s">
        <v>8998</v>
      </c>
      <c r="B4830" t="s">
        <v>73</v>
      </c>
      <c r="C4830">
        <v>34</v>
      </c>
      <c r="D4830" t="s">
        <v>57</v>
      </c>
      <c r="E4830">
        <v>0</v>
      </c>
      <c r="F4830" t="s">
        <v>1032</v>
      </c>
      <c r="G4830">
        <v>92064</v>
      </c>
      <c r="H4830">
        <v>32.984395</v>
      </c>
      <c r="I4830">
        <v>-117.013454</v>
      </c>
      <c r="J4830">
        <v>1</v>
      </c>
      <c r="K4830">
        <v>70</v>
      </c>
      <c r="L4830" t="s">
        <v>119</v>
      </c>
      <c r="M4830" t="s">
        <v>57</v>
      </c>
      <c r="N4830" t="s">
        <v>8999</v>
      </c>
      <c r="O4830" t="s">
        <v>57</v>
      </c>
      <c r="P4830" t="s">
        <v>57</v>
      </c>
      <c r="Q4830" t="s">
        <v>85</v>
      </c>
      <c r="R4830" t="s">
        <v>1317</v>
      </c>
      <c r="S4830" t="s">
        <v>61</v>
      </c>
      <c r="T4830" t="s">
        <v>57</v>
      </c>
      <c r="U4830" t="s">
        <v>61</v>
      </c>
      <c r="V4830" t="s">
        <v>61</v>
      </c>
      <c r="W4830" t="s">
        <v>57</v>
      </c>
      <c r="X4830" t="s">
        <v>57</v>
      </c>
      <c r="Y4830" t="s">
        <v>57</v>
      </c>
      <c r="Z4830" t="s">
        <v>61</v>
      </c>
      <c r="AA4830" t="s">
        <v>122</v>
      </c>
      <c r="AB4830" t="s">
        <v>61</v>
      </c>
      <c r="AC4830" t="s">
        <v>87</v>
      </c>
      <c r="AD4830">
        <v>98.3</v>
      </c>
      <c r="AE4830">
        <v>6859.5</v>
      </c>
      <c r="AF4830">
        <v>0</v>
      </c>
      <c r="AG4830">
        <v>20</v>
      </c>
      <c r="AH4830">
        <v>2071.3</v>
      </c>
      <c r="AI4830">
        <v>8950.799999999999</v>
      </c>
      <c r="AJ4830" t="s">
        <v>88</v>
      </c>
      <c r="AK4830" t="s">
        <v>89</v>
      </c>
      <c r="AL4830" t="s">
        <v>90</v>
      </c>
      <c r="AM4830">
        <v>1</v>
      </c>
      <c r="AN4830">
        <v>0</v>
      </c>
      <c r="AO4830">
        <v>0</v>
      </c>
      <c r="AP4830" t="s">
        <v>123</v>
      </c>
      <c r="AQ4830" t="s">
        <v>68</v>
      </c>
      <c r="AR4830" t="s">
        <v>105</v>
      </c>
      <c r="AS4830">
        <v>4</v>
      </c>
      <c r="AT4830">
        <v>47969</v>
      </c>
      <c r="AU4830">
        <v>1</v>
      </c>
      <c r="AV4830">
        <v>1</v>
      </c>
      <c r="AW4830">
        <v>0</v>
      </c>
      <c r="AX4830">
        <v>98.3</v>
      </c>
      <c r="AY4830">
        <v>6</v>
      </c>
      <c r="AZ4830" t="s">
        <v>125</v>
      </c>
      <c r="BA4830">
        <v>3</v>
      </c>
      <c r="BB4830" t="s">
        <v>126</v>
      </c>
      <c r="BC4830">
        <v>3</v>
      </c>
    </row>
    <row r="4831" spans="1:55">
      <c r="A4831" t="s">
        <v>9000</v>
      </c>
      <c r="B4831" t="s">
        <v>56</v>
      </c>
      <c r="C4831">
        <v>74</v>
      </c>
      <c r="D4831" t="s">
        <v>57</v>
      </c>
      <c r="E4831">
        <v>0</v>
      </c>
      <c r="F4831" t="s">
        <v>133</v>
      </c>
      <c r="G4831">
        <v>93065</v>
      </c>
      <c r="H4831">
        <v>34.269449</v>
      </c>
      <c r="I4831">
        <v>-118.768471</v>
      </c>
      <c r="J4831">
        <v>7</v>
      </c>
      <c r="K4831">
        <v>66</v>
      </c>
      <c r="L4831" t="s">
        <v>119</v>
      </c>
      <c r="M4831" t="s">
        <v>57</v>
      </c>
      <c r="N4831" t="s">
        <v>6631</v>
      </c>
      <c r="O4831" t="s">
        <v>57</v>
      </c>
      <c r="P4831" t="s">
        <v>57</v>
      </c>
      <c r="Q4831" t="s">
        <v>85</v>
      </c>
      <c r="R4831" t="s">
        <v>296</v>
      </c>
      <c r="S4831" t="s">
        <v>61</v>
      </c>
      <c r="T4831" t="s">
        <v>57</v>
      </c>
      <c r="U4831" t="s">
        <v>57</v>
      </c>
      <c r="V4831" t="s">
        <v>61</v>
      </c>
      <c r="W4831" t="s">
        <v>57</v>
      </c>
      <c r="X4831" t="s">
        <v>57</v>
      </c>
      <c r="Y4831" t="s">
        <v>61</v>
      </c>
      <c r="Z4831" t="s">
        <v>57</v>
      </c>
      <c r="AA4831" t="s">
        <v>64</v>
      </c>
      <c r="AB4831" t="s">
        <v>61</v>
      </c>
      <c r="AC4831" t="s">
        <v>65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8503.110000000001</v>
      </c>
      <c r="AJ4831" t="s">
        <v>66</v>
      </c>
      <c r="AM4831">
        <v>0</v>
      </c>
      <c r="AN4831">
        <v>1</v>
      </c>
      <c r="AO4831">
        <v>0</v>
      </c>
      <c r="AP4831" t="s">
        <v>123</v>
      </c>
      <c r="AQ4831" t="s">
        <v>104</v>
      </c>
      <c r="AR4831" t="s">
        <v>105</v>
      </c>
      <c r="AS4831">
        <v>5</v>
      </c>
      <c r="AT4831">
        <v>64802</v>
      </c>
      <c r="AU4831">
        <v>1</v>
      </c>
      <c r="AV4831">
        <v>0</v>
      </c>
      <c r="AW4831">
        <v>1</v>
      </c>
      <c r="AX4831">
        <v>0</v>
      </c>
      <c r="AY4831">
        <v>6</v>
      </c>
      <c r="AZ4831" t="s">
        <v>125</v>
      </c>
      <c r="BA4831">
        <v>3</v>
      </c>
      <c r="BB4831" t="s">
        <v>126</v>
      </c>
      <c r="BC4831">
        <v>3</v>
      </c>
    </row>
    <row r="4832" spans="1:55">
      <c r="A4832" t="s">
        <v>9001</v>
      </c>
      <c r="B4832" t="s">
        <v>56</v>
      </c>
      <c r="C4832">
        <v>39</v>
      </c>
      <c r="D4832" t="s">
        <v>61</v>
      </c>
      <c r="E4832">
        <v>0</v>
      </c>
      <c r="F4832" t="s">
        <v>3609</v>
      </c>
      <c r="G4832">
        <v>92823</v>
      </c>
      <c r="H4832">
        <v>33.924143</v>
      </c>
      <c r="I4832">
        <v>-117.79387</v>
      </c>
      <c r="J4832">
        <v>0</v>
      </c>
      <c r="K4832">
        <v>61</v>
      </c>
      <c r="L4832" t="s">
        <v>59</v>
      </c>
      <c r="M4832" t="s">
        <v>57</v>
      </c>
      <c r="N4832" t="s">
        <v>7194</v>
      </c>
      <c r="O4832" t="s">
        <v>57</v>
      </c>
      <c r="P4832" t="s">
        <v>57</v>
      </c>
      <c r="Q4832" t="s">
        <v>85</v>
      </c>
      <c r="R4832" t="s">
        <v>313</v>
      </c>
      <c r="S4832" t="s">
        <v>61</v>
      </c>
      <c r="T4832" t="s">
        <v>61</v>
      </c>
      <c r="U4832" t="s">
        <v>57</v>
      </c>
      <c r="V4832" t="s">
        <v>57</v>
      </c>
      <c r="W4832" t="s">
        <v>57</v>
      </c>
      <c r="X4832" t="s">
        <v>57</v>
      </c>
      <c r="Y4832" t="s">
        <v>57</v>
      </c>
      <c r="Z4832" t="s">
        <v>57</v>
      </c>
      <c r="AA4832" t="s">
        <v>122</v>
      </c>
      <c r="AB4832" t="s">
        <v>57</v>
      </c>
      <c r="AC4832" t="s">
        <v>87</v>
      </c>
      <c r="AD4832">
        <v>106.6</v>
      </c>
      <c r="AE4832">
        <v>6428.4</v>
      </c>
      <c r="AF4832">
        <v>0</v>
      </c>
      <c r="AG4832">
        <v>0</v>
      </c>
      <c r="AH4832">
        <v>2515.03</v>
      </c>
      <c r="AI4832">
        <v>8943.43</v>
      </c>
      <c r="AJ4832" t="s">
        <v>88</v>
      </c>
      <c r="AK4832" t="s">
        <v>89</v>
      </c>
      <c r="AL4832" t="s">
        <v>356</v>
      </c>
      <c r="AM4832">
        <v>1</v>
      </c>
      <c r="AN4832">
        <v>0</v>
      </c>
      <c r="AO4832">
        <v>0</v>
      </c>
      <c r="AP4832" t="s">
        <v>123</v>
      </c>
      <c r="AQ4832" t="s">
        <v>68</v>
      </c>
      <c r="AR4832" t="s">
        <v>105</v>
      </c>
      <c r="AS4832">
        <v>6</v>
      </c>
      <c r="AT4832">
        <v>1408</v>
      </c>
      <c r="AU4832">
        <v>1</v>
      </c>
      <c r="AV4832">
        <v>1</v>
      </c>
      <c r="AW4832">
        <v>0</v>
      </c>
      <c r="AX4832">
        <v>106.6</v>
      </c>
      <c r="AY4832">
        <v>6</v>
      </c>
      <c r="AZ4832" t="s">
        <v>125</v>
      </c>
      <c r="BA4832">
        <v>4</v>
      </c>
      <c r="BB4832" t="s">
        <v>80</v>
      </c>
      <c r="BC4832">
        <v>2</v>
      </c>
    </row>
    <row r="4833" spans="1:55">
      <c r="A4833" t="s">
        <v>9002</v>
      </c>
      <c r="B4833" t="s">
        <v>56</v>
      </c>
      <c r="C4833">
        <v>67</v>
      </c>
      <c r="D4833" t="s">
        <v>61</v>
      </c>
      <c r="E4833">
        <v>0</v>
      </c>
      <c r="F4833" t="s">
        <v>523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83</v>
      </c>
      <c r="M4833" t="s">
        <v>57</v>
      </c>
      <c r="N4833" t="s">
        <v>4417</v>
      </c>
      <c r="O4833" t="s">
        <v>61</v>
      </c>
      <c r="P4833" t="s">
        <v>61</v>
      </c>
      <c r="Q4833" t="s">
        <v>143</v>
      </c>
      <c r="R4833" t="s">
        <v>143</v>
      </c>
      <c r="S4833" t="s">
        <v>143</v>
      </c>
      <c r="T4833" t="s">
        <v>143</v>
      </c>
      <c r="U4833" t="s">
        <v>143</v>
      </c>
      <c r="V4833" t="s">
        <v>143</v>
      </c>
      <c r="W4833" t="s">
        <v>143</v>
      </c>
      <c r="X4833" t="s">
        <v>143</v>
      </c>
      <c r="Y4833" t="s">
        <v>143</v>
      </c>
      <c r="Z4833" t="s">
        <v>143</v>
      </c>
      <c r="AA4833" t="s">
        <v>122</v>
      </c>
      <c r="AB4833" t="s">
        <v>61</v>
      </c>
      <c r="AC4833" t="s">
        <v>87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66</v>
      </c>
      <c r="AM4833">
        <v>0</v>
      </c>
      <c r="AN4833">
        <v>1</v>
      </c>
      <c r="AO4833">
        <v>0</v>
      </c>
      <c r="AP4833" t="s">
        <v>91</v>
      </c>
      <c r="AQ4833" t="s">
        <v>124</v>
      </c>
      <c r="AR4833" t="s">
        <v>182</v>
      </c>
      <c r="AT4833">
        <v>14966</v>
      </c>
      <c r="AU4833">
        <v>1</v>
      </c>
      <c r="AV4833">
        <v>0</v>
      </c>
      <c r="AW4833">
        <v>1</v>
      </c>
      <c r="AX4833">
        <v>0</v>
      </c>
      <c r="AY4833">
        <v>1</v>
      </c>
      <c r="AZ4833" t="s">
        <v>94</v>
      </c>
      <c r="BA4833">
        <v>5</v>
      </c>
      <c r="BB4833" t="s">
        <v>80</v>
      </c>
      <c r="BC4833">
        <v>2</v>
      </c>
    </row>
    <row r="4834" spans="1:55">
      <c r="A4834" t="s">
        <v>9003</v>
      </c>
      <c r="B4834" t="s">
        <v>73</v>
      </c>
      <c r="C4834">
        <v>47</v>
      </c>
      <c r="D4834" t="s">
        <v>61</v>
      </c>
      <c r="E4834">
        <v>0</v>
      </c>
      <c r="F4834" t="s">
        <v>532</v>
      </c>
      <c r="G4834">
        <v>95321</v>
      </c>
      <c r="H4834">
        <v>37.902968</v>
      </c>
      <c r="I4834">
        <v>-119.667544</v>
      </c>
      <c r="J4834">
        <v>0</v>
      </c>
      <c r="K4834">
        <v>38</v>
      </c>
      <c r="L4834" t="s">
        <v>216</v>
      </c>
      <c r="M4834" t="s">
        <v>57</v>
      </c>
      <c r="N4834" t="s">
        <v>9004</v>
      </c>
      <c r="O4834" t="s">
        <v>57</v>
      </c>
      <c r="P4834" t="s">
        <v>57</v>
      </c>
      <c r="Q4834" t="s">
        <v>85</v>
      </c>
      <c r="R4834" t="s">
        <v>364</v>
      </c>
      <c r="S4834" t="s">
        <v>57</v>
      </c>
      <c r="T4834" t="s">
        <v>57</v>
      </c>
      <c r="U4834" t="s">
        <v>61</v>
      </c>
      <c r="V4834" t="s">
        <v>61</v>
      </c>
      <c r="W4834" t="s">
        <v>57</v>
      </c>
      <c r="X4834" t="s">
        <v>57</v>
      </c>
      <c r="Y4834" t="s">
        <v>57</v>
      </c>
      <c r="Z4834" t="s">
        <v>57</v>
      </c>
      <c r="AA4834" t="s">
        <v>64</v>
      </c>
      <c r="AB4834" t="s">
        <v>57</v>
      </c>
      <c r="AC4834" t="s">
        <v>87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66</v>
      </c>
      <c r="AM4834">
        <v>0</v>
      </c>
      <c r="AN4834">
        <v>1</v>
      </c>
      <c r="AO4834">
        <v>0</v>
      </c>
      <c r="AP4834" t="s">
        <v>176</v>
      </c>
      <c r="AQ4834" t="s">
        <v>78</v>
      </c>
      <c r="AR4834" t="s">
        <v>105</v>
      </c>
      <c r="AS4834">
        <v>6</v>
      </c>
      <c r="AT4834">
        <v>3680</v>
      </c>
      <c r="AU4834">
        <v>1</v>
      </c>
      <c r="AV4834">
        <v>0</v>
      </c>
      <c r="AW4834">
        <v>1</v>
      </c>
      <c r="AX4834">
        <v>0</v>
      </c>
      <c r="AY4834">
        <v>5</v>
      </c>
      <c r="AZ4834" t="s">
        <v>177</v>
      </c>
      <c r="BA4834">
        <v>4</v>
      </c>
      <c r="BB4834" t="s">
        <v>80</v>
      </c>
      <c r="BC4834">
        <v>2</v>
      </c>
    </row>
    <row r="4835" spans="1:55">
      <c r="A4835" t="s">
        <v>9005</v>
      </c>
      <c r="B4835" t="s">
        <v>56</v>
      </c>
      <c r="C4835">
        <v>57</v>
      </c>
      <c r="D4835" t="s">
        <v>61</v>
      </c>
      <c r="E4835">
        <v>0</v>
      </c>
      <c r="F4835" t="s">
        <v>226</v>
      </c>
      <c r="G4835">
        <v>90064</v>
      </c>
      <c r="H4835">
        <v>34.037251</v>
      </c>
      <c r="I4835">
        <v>-118.423573</v>
      </c>
      <c r="J4835">
        <v>0</v>
      </c>
      <c r="K4835">
        <v>47</v>
      </c>
      <c r="L4835" t="s">
        <v>129</v>
      </c>
      <c r="M4835" t="s">
        <v>61</v>
      </c>
      <c r="N4835" t="s">
        <v>143</v>
      </c>
      <c r="O4835" t="s">
        <v>143</v>
      </c>
      <c r="P4835" t="s">
        <v>57</v>
      </c>
      <c r="Q4835" t="s">
        <v>135</v>
      </c>
      <c r="R4835" t="s">
        <v>1317</v>
      </c>
      <c r="S4835" t="s">
        <v>57</v>
      </c>
      <c r="T4835" t="s">
        <v>57</v>
      </c>
      <c r="U4835" t="s">
        <v>61</v>
      </c>
      <c r="V4835" t="s">
        <v>57</v>
      </c>
      <c r="W4835" t="s">
        <v>61</v>
      </c>
      <c r="X4835" t="s">
        <v>61</v>
      </c>
      <c r="Y4835" t="s">
        <v>61</v>
      </c>
      <c r="Z4835" t="s">
        <v>57</v>
      </c>
      <c r="AA4835" t="s">
        <v>64</v>
      </c>
      <c r="AB4835" t="s">
        <v>61</v>
      </c>
      <c r="AC4835" t="s">
        <v>65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66</v>
      </c>
      <c r="AM4835">
        <v>0</v>
      </c>
      <c r="AN4835">
        <v>1</v>
      </c>
      <c r="AO4835">
        <v>0</v>
      </c>
      <c r="AP4835" t="s">
        <v>176</v>
      </c>
      <c r="AQ4835" t="s">
        <v>92</v>
      </c>
      <c r="AR4835" t="s">
        <v>137</v>
      </c>
      <c r="AS4835">
        <v>4</v>
      </c>
      <c r="AT4835">
        <v>24505</v>
      </c>
      <c r="AU4835">
        <v>1</v>
      </c>
      <c r="AV4835">
        <v>0</v>
      </c>
      <c r="AW4835">
        <v>1</v>
      </c>
      <c r="AX4835">
        <v>0</v>
      </c>
      <c r="AY4835">
        <v>5</v>
      </c>
      <c r="AZ4835" t="s">
        <v>177</v>
      </c>
      <c r="BA4835">
        <v>2</v>
      </c>
      <c r="BB4835" t="s">
        <v>126</v>
      </c>
      <c r="BC4835">
        <v>3</v>
      </c>
    </row>
    <row r="4836" spans="1:55">
      <c r="A4836" t="s">
        <v>9006</v>
      </c>
      <c r="B4836" t="s">
        <v>56</v>
      </c>
      <c r="C4836">
        <v>21</v>
      </c>
      <c r="D4836" t="s">
        <v>57</v>
      </c>
      <c r="E4836">
        <v>1</v>
      </c>
      <c r="F4836" t="s">
        <v>745</v>
      </c>
      <c r="G4836">
        <v>96121</v>
      </c>
      <c r="H4836">
        <v>40.181279</v>
      </c>
      <c r="I4836">
        <v>-120.392967</v>
      </c>
      <c r="J4836">
        <v>5</v>
      </c>
      <c r="K4836">
        <v>45</v>
      </c>
      <c r="L4836" t="s">
        <v>59</v>
      </c>
      <c r="M4836" t="s">
        <v>57</v>
      </c>
      <c r="N4836" t="s">
        <v>2156</v>
      </c>
      <c r="O4836" t="s">
        <v>57</v>
      </c>
      <c r="P4836" t="s">
        <v>61</v>
      </c>
      <c r="Q4836" t="s">
        <v>143</v>
      </c>
      <c r="R4836" t="s">
        <v>143</v>
      </c>
      <c r="S4836" t="s">
        <v>143</v>
      </c>
      <c r="T4836" t="s">
        <v>143</v>
      </c>
      <c r="U4836" t="s">
        <v>143</v>
      </c>
      <c r="V4836" t="s">
        <v>143</v>
      </c>
      <c r="W4836" t="s">
        <v>143</v>
      </c>
      <c r="X4836" t="s">
        <v>143</v>
      </c>
      <c r="Y4836" t="s">
        <v>143</v>
      </c>
      <c r="Z4836" t="s">
        <v>143</v>
      </c>
      <c r="AA4836" t="s">
        <v>122</v>
      </c>
      <c r="AB4836" t="s">
        <v>57</v>
      </c>
      <c r="AC4836" t="s">
        <v>65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66</v>
      </c>
      <c r="AM4836">
        <v>0</v>
      </c>
      <c r="AN4836">
        <v>1</v>
      </c>
      <c r="AO4836">
        <v>0</v>
      </c>
      <c r="AP4836" t="s">
        <v>176</v>
      </c>
      <c r="AQ4836" t="s">
        <v>116</v>
      </c>
      <c r="AR4836" t="s">
        <v>182</v>
      </c>
      <c r="AT4836">
        <v>481</v>
      </c>
      <c r="AU4836">
        <v>1</v>
      </c>
      <c r="AV4836">
        <v>0</v>
      </c>
      <c r="AW4836">
        <v>1</v>
      </c>
      <c r="AX4836">
        <v>0</v>
      </c>
      <c r="AY4836">
        <v>5</v>
      </c>
      <c r="AZ4836" t="s">
        <v>177</v>
      </c>
      <c r="BA4836">
        <v>0</v>
      </c>
      <c r="BB4836" t="s">
        <v>71</v>
      </c>
      <c r="BC4836">
        <v>4</v>
      </c>
    </row>
    <row r="4837" spans="1:55">
      <c r="A4837" t="s">
        <v>9007</v>
      </c>
      <c r="B4837" t="s">
        <v>73</v>
      </c>
      <c r="C4837">
        <v>67</v>
      </c>
      <c r="D4837" t="s">
        <v>61</v>
      </c>
      <c r="E4837">
        <v>0</v>
      </c>
      <c r="F4837" t="s">
        <v>3930</v>
      </c>
      <c r="G4837">
        <v>91350</v>
      </c>
      <c r="H4837">
        <v>34.502432</v>
      </c>
      <c r="I4837">
        <v>-118.41459</v>
      </c>
      <c r="J4837">
        <v>0</v>
      </c>
      <c r="K4837">
        <v>51</v>
      </c>
      <c r="L4837" t="s">
        <v>59</v>
      </c>
      <c r="M4837" t="s">
        <v>57</v>
      </c>
      <c r="N4837" t="s">
        <v>9008</v>
      </c>
      <c r="O4837" t="s">
        <v>57</v>
      </c>
      <c r="P4837" t="s">
        <v>61</v>
      </c>
      <c r="Q4837" t="s">
        <v>143</v>
      </c>
      <c r="R4837" t="s">
        <v>143</v>
      </c>
      <c r="S4837" t="s">
        <v>143</v>
      </c>
      <c r="T4837" t="s">
        <v>143</v>
      </c>
      <c r="U4837" t="s">
        <v>143</v>
      </c>
      <c r="V4837" t="s">
        <v>143</v>
      </c>
      <c r="W4837" t="s">
        <v>143</v>
      </c>
      <c r="X4837" t="s">
        <v>143</v>
      </c>
      <c r="Y4837" t="s">
        <v>143</v>
      </c>
      <c r="Z4837" t="s">
        <v>143</v>
      </c>
      <c r="AA4837" t="s">
        <v>64</v>
      </c>
      <c r="AB4837" t="s">
        <v>61</v>
      </c>
      <c r="AC4837" t="s">
        <v>87</v>
      </c>
      <c r="AD4837">
        <v>25</v>
      </c>
      <c r="AE4837">
        <v>1260.7</v>
      </c>
      <c r="AF4837">
        <v>0</v>
      </c>
      <c r="AG4837">
        <v>0</v>
      </c>
      <c r="AH4837">
        <v>158.61</v>
      </c>
      <c r="AI4837">
        <v>1419.31</v>
      </c>
      <c r="AJ4837" t="s">
        <v>66</v>
      </c>
      <c r="AM4837">
        <v>0</v>
      </c>
      <c r="AN4837">
        <v>1</v>
      </c>
      <c r="AO4837">
        <v>0</v>
      </c>
      <c r="AP4837" t="s">
        <v>123</v>
      </c>
      <c r="AQ4837" t="s">
        <v>124</v>
      </c>
      <c r="AR4837" t="s">
        <v>182</v>
      </c>
      <c r="AT4837">
        <v>40077</v>
      </c>
      <c r="AU4837">
        <v>1</v>
      </c>
      <c r="AV4837">
        <v>0</v>
      </c>
      <c r="AW4837">
        <v>1</v>
      </c>
      <c r="AX4837">
        <v>0</v>
      </c>
      <c r="AY4837">
        <v>6</v>
      </c>
      <c r="AZ4837" t="s">
        <v>125</v>
      </c>
      <c r="BA4837">
        <v>2</v>
      </c>
      <c r="BB4837" t="s">
        <v>126</v>
      </c>
      <c r="BC4837">
        <v>3</v>
      </c>
    </row>
    <row r="4838" spans="1:55">
      <c r="A4838" t="s">
        <v>9009</v>
      </c>
      <c r="B4838" t="s">
        <v>73</v>
      </c>
      <c r="C4838">
        <v>53</v>
      </c>
      <c r="D4838" t="s">
        <v>57</v>
      </c>
      <c r="E4838">
        <v>0</v>
      </c>
      <c r="F4838" t="s">
        <v>6882</v>
      </c>
      <c r="G4838">
        <v>92676</v>
      </c>
      <c r="H4838">
        <v>33.782346</v>
      </c>
      <c r="I4838">
        <v>-117.635263</v>
      </c>
      <c r="J4838">
        <v>1</v>
      </c>
      <c r="K4838">
        <v>56</v>
      </c>
      <c r="L4838" t="s">
        <v>59</v>
      </c>
      <c r="M4838" t="s">
        <v>57</v>
      </c>
      <c r="N4838" t="s">
        <v>9010</v>
      </c>
      <c r="O4838" t="s">
        <v>57</v>
      </c>
      <c r="P4838" t="s">
        <v>57</v>
      </c>
      <c r="Q4838" t="s">
        <v>85</v>
      </c>
      <c r="R4838" t="s">
        <v>332</v>
      </c>
      <c r="S4838" t="s">
        <v>61</v>
      </c>
      <c r="T4838" t="s">
        <v>57</v>
      </c>
      <c r="U4838" t="s">
        <v>61</v>
      </c>
      <c r="V4838" t="s">
        <v>57</v>
      </c>
      <c r="W4838" t="s">
        <v>57</v>
      </c>
      <c r="X4838" t="s">
        <v>57</v>
      </c>
      <c r="Y4838" t="s">
        <v>57</v>
      </c>
      <c r="Z4838" t="s">
        <v>57</v>
      </c>
      <c r="AA4838" t="s">
        <v>64</v>
      </c>
      <c r="AB4838" t="s">
        <v>57</v>
      </c>
      <c r="AC4838" t="s">
        <v>87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66</v>
      </c>
      <c r="AM4838">
        <v>0</v>
      </c>
      <c r="AN4838">
        <v>1</v>
      </c>
      <c r="AO4838">
        <v>0</v>
      </c>
      <c r="AP4838" t="s">
        <v>123</v>
      </c>
      <c r="AQ4838" t="s">
        <v>92</v>
      </c>
      <c r="AR4838" t="s">
        <v>105</v>
      </c>
      <c r="AS4838">
        <v>6</v>
      </c>
      <c r="AT4838">
        <v>1859</v>
      </c>
      <c r="AU4838">
        <v>1</v>
      </c>
      <c r="AV4838">
        <v>0</v>
      </c>
      <c r="AW4838">
        <v>1</v>
      </c>
      <c r="AX4838">
        <v>0</v>
      </c>
      <c r="AY4838">
        <v>6</v>
      </c>
      <c r="AZ4838" t="s">
        <v>125</v>
      </c>
      <c r="BA4838">
        <v>3</v>
      </c>
      <c r="BB4838" t="s">
        <v>126</v>
      </c>
      <c r="BC4838">
        <v>3</v>
      </c>
    </row>
    <row r="4839" spans="1:55">
      <c r="A4839" t="s">
        <v>9011</v>
      </c>
      <c r="B4839" t="s">
        <v>73</v>
      </c>
      <c r="C4839">
        <v>56</v>
      </c>
      <c r="D4839" t="s">
        <v>61</v>
      </c>
      <c r="E4839">
        <v>0</v>
      </c>
      <c r="F4839" t="s">
        <v>2170</v>
      </c>
      <c r="G4839">
        <v>96039</v>
      </c>
      <c r="H4839">
        <v>41.831901</v>
      </c>
      <c r="I4839">
        <v>-123.487478</v>
      </c>
      <c r="J4839">
        <v>0</v>
      </c>
      <c r="K4839">
        <v>2</v>
      </c>
      <c r="L4839" t="s">
        <v>59</v>
      </c>
      <c r="M4839" t="s">
        <v>57</v>
      </c>
      <c r="N4839" t="s">
        <v>241</v>
      </c>
      <c r="O4839" t="s">
        <v>61</v>
      </c>
      <c r="P4839" t="s">
        <v>57</v>
      </c>
      <c r="Q4839" t="s">
        <v>135</v>
      </c>
      <c r="R4839" t="s">
        <v>174</v>
      </c>
      <c r="S4839" t="s">
        <v>61</v>
      </c>
      <c r="T4839" t="s">
        <v>61</v>
      </c>
      <c r="U4839" t="s">
        <v>61</v>
      </c>
      <c r="V4839" t="s">
        <v>61</v>
      </c>
      <c r="W4839" t="s">
        <v>61</v>
      </c>
      <c r="X4839" t="s">
        <v>61</v>
      </c>
      <c r="Y4839" t="s">
        <v>61</v>
      </c>
      <c r="Z4839" t="s">
        <v>57</v>
      </c>
      <c r="AA4839" t="s">
        <v>77</v>
      </c>
      <c r="AB4839" t="s">
        <v>61</v>
      </c>
      <c r="AC4839" t="s">
        <v>87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170</v>
      </c>
      <c r="AM4839">
        <v>0</v>
      </c>
      <c r="AN4839">
        <v>0</v>
      </c>
      <c r="AO4839">
        <v>0</v>
      </c>
      <c r="AP4839" t="s">
        <v>91</v>
      </c>
      <c r="AQ4839" t="s">
        <v>92</v>
      </c>
      <c r="AR4839" t="s">
        <v>137</v>
      </c>
      <c r="AS4839">
        <v>1</v>
      </c>
      <c r="AT4839">
        <v>1294</v>
      </c>
      <c r="AU4839">
        <v>0</v>
      </c>
      <c r="AX4839">
        <v>0</v>
      </c>
      <c r="AY4839">
        <v>1</v>
      </c>
      <c r="AZ4839" t="s">
        <v>94</v>
      </c>
      <c r="BA4839">
        <v>8</v>
      </c>
      <c r="BB4839" t="s">
        <v>95</v>
      </c>
      <c r="BC4839">
        <v>1</v>
      </c>
    </row>
    <row r="4840" spans="1:55">
      <c r="A4840" t="s">
        <v>9012</v>
      </c>
      <c r="B4840" t="s">
        <v>56</v>
      </c>
      <c r="C4840">
        <v>43</v>
      </c>
      <c r="D4840" t="s">
        <v>61</v>
      </c>
      <c r="E4840">
        <v>3</v>
      </c>
      <c r="F4840" t="s">
        <v>5233</v>
      </c>
      <c r="G4840">
        <v>96101</v>
      </c>
      <c r="H4840">
        <v>41.468877</v>
      </c>
      <c r="I4840">
        <v>-120.54229</v>
      </c>
      <c r="J4840">
        <v>0</v>
      </c>
      <c r="K4840">
        <v>10</v>
      </c>
      <c r="L4840" t="s">
        <v>59</v>
      </c>
      <c r="M4840" t="s">
        <v>57</v>
      </c>
      <c r="N4840" t="s">
        <v>6101</v>
      </c>
      <c r="O4840" t="s">
        <v>61</v>
      </c>
      <c r="P4840" t="s">
        <v>57</v>
      </c>
      <c r="Q4840" t="s">
        <v>85</v>
      </c>
      <c r="R4840" t="s">
        <v>189</v>
      </c>
      <c r="S4840" t="s">
        <v>61</v>
      </c>
      <c r="T4840" t="s">
        <v>61</v>
      </c>
      <c r="U4840" t="s">
        <v>57</v>
      </c>
      <c r="V4840" t="s">
        <v>57</v>
      </c>
      <c r="W4840" t="s">
        <v>57</v>
      </c>
      <c r="X4840" t="s">
        <v>61</v>
      </c>
      <c r="Y4840" t="s">
        <v>61</v>
      </c>
      <c r="Z4840" t="s">
        <v>57</v>
      </c>
      <c r="AA4840" t="s">
        <v>77</v>
      </c>
      <c r="AB4840" t="s">
        <v>57</v>
      </c>
      <c r="AC4840" t="s">
        <v>87</v>
      </c>
      <c r="AD4840">
        <v>91.09999999999999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66</v>
      </c>
      <c r="AM4840">
        <v>0</v>
      </c>
      <c r="AN4840">
        <v>1</v>
      </c>
      <c r="AO4840">
        <v>0</v>
      </c>
      <c r="AP4840" t="s">
        <v>67</v>
      </c>
      <c r="AQ4840" t="s">
        <v>78</v>
      </c>
      <c r="AR4840" t="s">
        <v>105</v>
      </c>
      <c r="AS4840">
        <v>4</v>
      </c>
      <c r="AT4840">
        <v>5096</v>
      </c>
      <c r="AU4840">
        <v>1</v>
      </c>
      <c r="AV4840">
        <v>0</v>
      </c>
      <c r="AW4840">
        <v>1</v>
      </c>
      <c r="AX4840">
        <v>0</v>
      </c>
      <c r="AY4840">
        <v>2</v>
      </c>
      <c r="AZ4840" t="s">
        <v>70</v>
      </c>
      <c r="BA4840">
        <v>6</v>
      </c>
      <c r="BB4840" t="s">
        <v>95</v>
      </c>
      <c r="BC4840">
        <v>1</v>
      </c>
    </row>
    <row r="4841" spans="1:55">
      <c r="A4841" t="s">
        <v>9013</v>
      </c>
      <c r="B4841" t="s">
        <v>56</v>
      </c>
      <c r="C4841">
        <v>70</v>
      </c>
      <c r="D4841" t="s">
        <v>57</v>
      </c>
      <c r="E4841">
        <v>0</v>
      </c>
      <c r="F4841" t="s">
        <v>666</v>
      </c>
      <c r="G4841">
        <v>95439</v>
      </c>
      <c r="H4841">
        <v>38.493888</v>
      </c>
      <c r="I4841">
        <v>-122.777141</v>
      </c>
      <c r="J4841">
        <v>1</v>
      </c>
      <c r="K4841">
        <v>68</v>
      </c>
      <c r="L4841" t="s">
        <v>119</v>
      </c>
      <c r="M4841" t="s">
        <v>57</v>
      </c>
      <c r="N4841" t="s">
        <v>5265</v>
      </c>
      <c r="O4841" t="s">
        <v>57</v>
      </c>
      <c r="P4841" t="s">
        <v>57</v>
      </c>
      <c r="Q4841" t="s">
        <v>85</v>
      </c>
      <c r="R4841" t="s">
        <v>586</v>
      </c>
      <c r="S4841" t="s">
        <v>61</v>
      </c>
      <c r="T4841" t="s">
        <v>57</v>
      </c>
      <c r="U4841" t="s">
        <v>61</v>
      </c>
      <c r="V4841" t="s">
        <v>61</v>
      </c>
      <c r="W4841" t="s">
        <v>61</v>
      </c>
      <c r="X4841" t="s">
        <v>57</v>
      </c>
      <c r="Y4841" t="s">
        <v>61</v>
      </c>
      <c r="Z4841" t="s">
        <v>57</v>
      </c>
      <c r="AA4841" t="s">
        <v>77</v>
      </c>
      <c r="AB4841" t="s">
        <v>57</v>
      </c>
      <c r="AC4841" t="s">
        <v>87</v>
      </c>
      <c r="AD4841">
        <v>89.59999999999999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88</v>
      </c>
      <c r="AK4841" t="s">
        <v>89</v>
      </c>
      <c r="AL4841" t="s">
        <v>90</v>
      </c>
      <c r="AM4841">
        <v>1</v>
      </c>
      <c r="AN4841">
        <v>0</v>
      </c>
      <c r="AO4841">
        <v>0</v>
      </c>
      <c r="AP4841" t="s">
        <v>123</v>
      </c>
      <c r="AQ4841" t="s">
        <v>104</v>
      </c>
      <c r="AR4841" t="s">
        <v>93</v>
      </c>
      <c r="AS4841">
        <v>3</v>
      </c>
      <c r="AT4841">
        <v>476</v>
      </c>
      <c r="AU4841">
        <v>1</v>
      </c>
      <c r="AV4841">
        <v>1</v>
      </c>
      <c r="AW4841">
        <v>0</v>
      </c>
      <c r="AX4841">
        <v>89.59999999999999</v>
      </c>
      <c r="AY4841">
        <v>6</v>
      </c>
      <c r="AZ4841" t="s">
        <v>125</v>
      </c>
      <c r="BA4841">
        <v>6</v>
      </c>
      <c r="BB4841" t="s">
        <v>95</v>
      </c>
      <c r="BC4841">
        <v>1</v>
      </c>
    </row>
    <row r="4842" spans="1:55">
      <c r="A4842" t="s">
        <v>9014</v>
      </c>
      <c r="B4842" t="s">
        <v>56</v>
      </c>
      <c r="C4842">
        <v>28</v>
      </c>
      <c r="D4842" t="s">
        <v>61</v>
      </c>
      <c r="E4842">
        <v>0</v>
      </c>
      <c r="F4842" t="s">
        <v>401</v>
      </c>
      <c r="G4842">
        <v>92592</v>
      </c>
      <c r="H4842">
        <v>33.507255</v>
      </c>
      <c r="I4842">
        <v>-117.029473</v>
      </c>
      <c r="J4842">
        <v>0</v>
      </c>
      <c r="K4842">
        <v>13</v>
      </c>
      <c r="L4842" t="s">
        <v>98</v>
      </c>
      <c r="M4842" t="s">
        <v>57</v>
      </c>
      <c r="N4842" t="s">
        <v>9015</v>
      </c>
      <c r="O4842" t="s">
        <v>57</v>
      </c>
      <c r="P4842" t="s">
        <v>57</v>
      </c>
      <c r="Q4842" t="s">
        <v>85</v>
      </c>
      <c r="R4842" t="s">
        <v>230</v>
      </c>
      <c r="S4842" t="s">
        <v>57</v>
      </c>
      <c r="T4842" t="s">
        <v>57</v>
      </c>
      <c r="U4842" t="s">
        <v>61</v>
      </c>
      <c r="V4842" t="s">
        <v>61</v>
      </c>
      <c r="W4842" t="s">
        <v>57</v>
      </c>
      <c r="X4842" t="s">
        <v>61</v>
      </c>
      <c r="Y4842" t="s">
        <v>61</v>
      </c>
      <c r="Z4842" t="s">
        <v>57</v>
      </c>
      <c r="AA4842" t="s">
        <v>77</v>
      </c>
      <c r="AB4842" t="s">
        <v>57</v>
      </c>
      <c r="AC4842" t="s">
        <v>87</v>
      </c>
      <c r="AD4842">
        <v>96.65000000000001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88</v>
      </c>
      <c r="AK4842" t="s">
        <v>89</v>
      </c>
      <c r="AL4842" t="s">
        <v>181</v>
      </c>
      <c r="AM4842">
        <v>1</v>
      </c>
      <c r="AN4842">
        <v>0</v>
      </c>
      <c r="AO4842">
        <v>0</v>
      </c>
      <c r="AP4842" t="s">
        <v>103</v>
      </c>
      <c r="AQ4842" t="s">
        <v>116</v>
      </c>
      <c r="AR4842" t="s">
        <v>105</v>
      </c>
      <c r="AS4842">
        <v>4</v>
      </c>
      <c r="AT4842">
        <v>46171</v>
      </c>
      <c r="AU4842">
        <v>1</v>
      </c>
      <c r="AV4842">
        <v>1</v>
      </c>
      <c r="AW4842">
        <v>0</v>
      </c>
      <c r="AX4842">
        <v>96.65000000000001</v>
      </c>
      <c r="AY4842">
        <v>3</v>
      </c>
      <c r="AZ4842" t="s">
        <v>106</v>
      </c>
      <c r="BA4842">
        <v>7</v>
      </c>
      <c r="BB4842" t="s">
        <v>95</v>
      </c>
      <c r="BC4842">
        <v>1</v>
      </c>
    </row>
    <row r="4843" spans="1:55">
      <c r="A4843" t="s">
        <v>9016</v>
      </c>
      <c r="B4843" t="s">
        <v>56</v>
      </c>
      <c r="C4843">
        <v>29</v>
      </c>
      <c r="D4843" t="s">
        <v>57</v>
      </c>
      <c r="E4843">
        <v>0</v>
      </c>
      <c r="F4843" t="s">
        <v>1228</v>
      </c>
      <c r="G4843">
        <v>94552</v>
      </c>
      <c r="H4843">
        <v>37.722727</v>
      </c>
      <c r="I4843">
        <v>-122.02157</v>
      </c>
      <c r="J4843">
        <v>4</v>
      </c>
      <c r="K4843">
        <v>48</v>
      </c>
      <c r="L4843" t="s">
        <v>59</v>
      </c>
      <c r="M4843" t="s">
        <v>57</v>
      </c>
      <c r="N4843" t="s">
        <v>6617</v>
      </c>
      <c r="O4843" t="s">
        <v>61</v>
      </c>
      <c r="P4843" t="s">
        <v>57</v>
      </c>
      <c r="Q4843" t="s">
        <v>85</v>
      </c>
      <c r="R4843" t="s">
        <v>147</v>
      </c>
      <c r="S4843" t="s">
        <v>61</v>
      </c>
      <c r="T4843" t="s">
        <v>57</v>
      </c>
      <c r="U4843" t="s">
        <v>57</v>
      </c>
      <c r="V4843" t="s">
        <v>61</v>
      </c>
      <c r="W4843" t="s">
        <v>57</v>
      </c>
      <c r="X4843" t="s">
        <v>57</v>
      </c>
      <c r="Y4843" t="s">
        <v>57</v>
      </c>
      <c r="Z4843" t="s">
        <v>57</v>
      </c>
      <c r="AA4843" t="s">
        <v>64</v>
      </c>
      <c r="AB4843" t="s">
        <v>57</v>
      </c>
      <c r="AC4843" t="s">
        <v>87</v>
      </c>
      <c r="AD4843">
        <v>97.05</v>
      </c>
      <c r="AE4843">
        <v>4692.95</v>
      </c>
      <c r="AF4843">
        <v>0</v>
      </c>
      <c r="AG4843">
        <v>0</v>
      </c>
      <c r="AH4843">
        <v>2286.72</v>
      </c>
      <c r="AI4843">
        <v>6979.67</v>
      </c>
      <c r="AJ4843" t="s">
        <v>66</v>
      </c>
      <c r="AM4843">
        <v>0</v>
      </c>
      <c r="AN4843">
        <v>1</v>
      </c>
      <c r="AO4843">
        <v>0</v>
      </c>
      <c r="AP4843" t="s">
        <v>176</v>
      </c>
      <c r="AQ4843" t="s">
        <v>116</v>
      </c>
      <c r="AR4843" t="s">
        <v>105</v>
      </c>
      <c r="AS4843">
        <v>6</v>
      </c>
      <c r="AT4843">
        <v>13212</v>
      </c>
      <c r="AU4843">
        <v>1</v>
      </c>
      <c r="AV4843">
        <v>0</v>
      </c>
      <c r="AW4843">
        <v>1</v>
      </c>
      <c r="AX4843">
        <v>0</v>
      </c>
      <c r="AY4843">
        <v>5</v>
      </c>
      <c r="AZ4843" t="s">
        <v>177</v>
      </c>
      <c r="BA4843">
        <v>3</v>
      </c>
      <c r="BB4843" t="s">
        <v>126</v>
      </c>
      <c r="BC4843">
        <v>3</v>
      </c>
    </row>
    <row r="4844" spans="1:55">
      <c r="A4844" t="s">
        <v>9017</v>
      </c>
      <c r="B4844" t="s">
        <v>73</v>
      </c>
      <c r="C4844">
        <v>58</v>
      </c>
      <c r="D4844" t="s">
        <v>61</v>
      </c>
      <c r="E4844">
        <v>0</v>
      </c>
      <c r="F4844" t="s">
        <v>1914</v>
      </c>
      <c r="G4844">
        <v>92267</v>
      </c>
      <c r="H4844">
        <v>34.273872</v>
      </c>
      <c r="I4844">
        <v>-114.192901</v>
      </c>
      <c r="J4844">
        <v>0</v>
      </c>
      <c r="K4844">
        <v>28</v>
      </c>
      <c r="L4844" t="s">
        <v>216</v>
      </c>
      <c r="M4844" t="s">
        <v>57</v>
      </c>
      <c r="N4844" t="s">
        <v>9018</v>
      </c>
      <c r="O4844" t="s">
        <v>61</v>
      </c>
      <c r="P4844" t="s">
        <v>61</v>
      </c>
      <c r="Q4844" t="s">
        <v>143</v>
      </c>
      <c r="R4844" t="s">
        <v>143</v>
      </c>
      <c r="S4844" t="s">
        <v>143</v>
      </c>
      <c r="T4844" t="s">
        <v>143</v>
      </c>
      <c r="U4844" t="s">
        <v>143</v>
      </c>
      <c r="V4844" t="s">
        <v>143</v>
      </c>
      <c r="W4844" t="s">
        <v>143</v>
      </c>
      <c r="X4844" t="s">
        <v>143</v>
      </c>
      <c r="Y4844" t="s">
        <v>143</v>
      </c>
      <c r="Z4844" t="s">
        <v>143</v>
      </c>
      <c r="AA4844" t="s">
        <v>64</v>
      </c>
      <c r="AB4844" t="s">
        <v>61</v>
      </c>
      <c r="AC4844" t="s">
        <v>65</v>
      </c>
      <c r="AD4844">
        <v>18.25</v>
      </c>
      <c r="AE4844">
        <v>534.7</v>
      </c>
      <c r="AF4844">
        <v>0</v>
      </c>
      <c r="AG4844">
        <v>0</v>
      </c>
      <c r="AH4844">
        <v>1130.92</v>
      </c>
      <c r="AI4844">
        <v>1665.62</v>
      </c>
      <c r="AJ4844" t="s">
        <v>66</v>
      </c>
      <c r="AM4844">
        <v>0</v>
      </c>
      <c r="AN4844">
        <v>1</v>
      </c>
      <c r="AO4844">
        <v>0</v>
      </c>
      <c r="AP4844" t="s">
        <v>164</v>
      </c>
      <c r="AQ4844" t="s">
        <v>92</v>
      </c>
      <c r="AR4844" t="s">
        <v>182</v>
      </c>
      <c r="AT4844">
        <v>131</v>
      </c>
      <c r="AU4844">
        <v>1</v>
      </c>
      <c r="AV4844">
        <v>0</v>
      </c>
      <c r="AW4844">
        <v>1</v>
      </c>
      <c r="AX4844">
        <v>0</v>
      </c>
      <c r="AY4844">
        <v>4</v>
      </c>
      <c r="AZ4844" t="s">
        <v>165</v>
      </c>
      <c r="BA4844">
        <v>2</v>
      </c>
      <c r="BB4844" t="s">
        <v>126</v>
      </c>
      <c r="BC4844">
        <v>3</v>
      </c>
    </row>
    <row r="4845" spans="1:55">
      <c r="A4845" t="s">
        <v>9019</v>
      </c>
      <c r="B4845" t="s">
        <v>56</v>
      </c>
      <c r="C4845">
        <v>47</v>
      </c>
      <c r="D4845" t="s">
        <v>61</v>
      </c>
      <c r="E4845">
        <v>0</v>
      </c>
      <c r="F4845" t="s">
        <v>1735</v>
      </c>
      <c r="G4845">
        <v>92586</v>
      </c>
      <c r="H4845">
        <v>33.707483</v>
      </c>
      <c r="I4845">
        <v>-117.200006</v>
      </c>
      <c r="J4845">
        <v>0</v>
      </c>
      <c r="K4845">
        <v>23</v>
      </c>
      <c r="L4845" t="s">
        <v>98</v>
      </c>
      <c r="M4845" t="s">
        <v>57</v>
      </c>
      <c r="N4845" t="s">
        <v>9020</v>
      </c>
      <c r="O4845" t="s">
        <v>57</v>
      </c>
      <c r="P4845" t="s">
        <v>57</v>
      </c>
      <c r="Q4845" t="s">
        <v>85</v>
      </c>
      <c r="R4845" t="s">
        <v>250</v>
      </c>
      <c r="S4845" t="s">
        <v>61</v>
      </c>
      <c r="T4845" t="s">
        <v>61</v>
      </c>
      <c r="U4845" t="s">
        <v>61</v>
      </c>
      <c r="V4845" t="s">
        <v>61</v>
      </c>
      <c r="W4845" t="s">
        <v>61</v>
      </c>
      <c r="X4845" t="s">
        <v>61</v>
      </c>
      <c r="Y4845" t="s">
        <v>61</v>
      </c>
      <c r="Z4845" t="s">
        <v>57</v>
      </c>
      <c r="AA4845" t="s">
        <v>77</v>
      </c>
      <c r="AB4845" t="s">
        <v>61</v>
      </c>
      <c r="AC4845" t="s">
        <v>87</v>
      </c>
      <c r="AD4845">
        <v>75.59999999999999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88</v>
      </c>
      <c r="AK4845" t="s">
        <v>101</v>
      </c>
      <c r="AL4845" t="s">
        <v>111</v>
      </c>
      <c r="AM4845">
        <v>1</v>
      </c>
      <c r="AN4845">
        <v>0</v>
      </c>
      <c r="AO4845">
        <v>0</v>
      </c>
      <c r="AP4845" t="s">
        <v>103</v>
      </c>
      <c r="AQ4845" t="s">
        <v>78</v>
      </c>
      <c r="AR4845" t="s">
        <v>93</v>
      </c>
      <c r="AS4845">
        <v>1</v>
      </c>
      <c r="AT4845">
        <v>18161</v>
      </c>
      <c r="AU4845">
        <v>1</v>
      </c>
      <c r="AV4845">
        <v>1</v>
      </c>
      <c r="AW4845">
        <v>0</v>
      </c>
      <c r="AX4845">
        <v>75.59999999999999</v>
      </c>
      <c r="AY4845">
        <v>3</v>
      </c>
      <c r="AZ4845" t="s">
        <v>106</v>
      </c>
      <c r="BA4845">
        <v>7</v>
      </c>
      <c r="BB4845" t="s">
        <v>95</v>
      </c>
      <c r="BC4845">
        <v>1</v>
      </c>
    </row>
    <row r="4846" spans="1:55">
      <c r="A4846" t="s">
        <v>9021</v>
      </c>
      <c r="B4846" t="s">
        <v>56</v>
      </c>
      <c r="C4846">
        <v>46</v>
      </c>
      <c r="D4846" t="s">
        <v>57</v>
      </c>
      <c r="E4846">
        <v>0</v>
      </c>
      <c r="F4846" t="s">
        <v>226</v>
      </c>
      <c r="G4846">
        <v>90035</v>
      </c>
      <c r="H4846">
        <v>34.051809</v>
      </c>
      <c r="I4846">
        <v>-118.383843</v>
      </c>
      <c r="J4846">
        <v>5</v>
      </c>
      <c r="K4846">
        <v>27</v>
      </c>
      <c r="L4846" t="s">
        <v>59</v>
      </c>
      <c r="M4846" t="s">
        <v>57</v>
      </c>
      <c r="N4846" t="s">
        <v>9022</v>
      </c>
      <c r="O4846" t="s">
        <v>61</v>
      </c>
      <c r="P4846" t="s">
        <v>57</v>
      </c>
      <c r="Q4846" t="s">
        <v>135</v>
      </c>
      <c r="R4846" t="s">
        <v>441</v>
      </c>
      <c r="S4846" t="s">
        <v>57</v>
      </c>
      <c r="T4846" t="s">
        <v>57</v>
      </c>
      <c r="U4846" t="s">
        <v>57</v>
      </c>
      <c r="V4846" t="s">
        <v>57</v>
      </c>
      <c r="W4846" t="s">
        <v>61</v>
      </c>
      <c r="X4846" t="s">
        <v>61</v>
      </c>
      <c r="Y4846" t="s">
        <v>61</v>
      </c>
      <c r="Z4846" t="s">
        <v>57</v>
      </c>
      <c r="AA4846" t="s">
        <v>64</v>
      </c>
      <c r="AB4846" t="s">
        <v>61</v>
      </c>
      <c r="AC4846" t="s">
        <v>65</v>
      </c>
      <c r="AD4846">
        <v>66.15000000000001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66</v>
      </c>
      <c r="AM4846">
        <v>0</v>
      </c>
      <c r="AN4846">
        <v>1</v>
      </c>
      <c r="AO4846">
        <v>0</v>
      </c>
      <c r="AP4846" t="s">
        <v>164</v>
      </c>
      <c r="AQ4846" t="s">
        <v>78</v>
      </c>
      <c r="AR4846" t="s">
        <v>69</v>
      </c>
      <c r="AS4846">
        <v>5</v>
      </c>
      <c r="AT4846">
        <v>27799</v>
      </c>
      <c r="AU4846">
        <v>1</v>
      </c>
      <c r="AV4846">
        <v>0</v>
      </c>
      <c r="AW4846">
        <v>1</v>
      </c>
      <c r="AX4846">
        <v>0</v>
      </c>
      <c r="AY4846">
        <v>4</v>
      </c>
      <c r="AZ4846" t="s">
        <v>165</v>
      </c>
      <c r="BA4846">
        <v>1</v>
      </c>
      <c r="BB4846" t="s">
        <v>71</v>
      </c>
      <c r="BC4846">
        <v>4</v>
      </c>
    </row>
    <row r="4847" spans="1:55">
      <c r="A4847" t="s">
        <v>9023</v>
      </c>
      <c r="B4847" t="s">
        <v>73</v>
      </c>
      <c r="C4847">
        <v>24</v>
      </c>
      <c r="D4847" t="s">
        <v>57</v>
      </c>
      <c r="E4847">
        <v>1</v>
      </c>
      <c r="F4847" t="s">
        <v>499</v>
      </c>
      <c r="G4847">
        <v>94710</v>
      </c>
      <c r="H4847">
        <v>37.872902</v>
      </c>
      <c r="I4847">
        <v>-122.303708</v>
      </c>
      <c r="J4847">
        <v>3</v>
      </c>
      <c r="K4847">
        <v>12</v>
      </c>
      <c r="L4847" t="s">
        <v>59</v>
      </c>
      <c r="M4847" t="s">
        <v>57</v>
      </c>
      <c r="N4847" t="s">
        <v>3336</v>
      </c>
      <c r="O4847" t="s">
        <v>61</v>
      </c>
      <c r="P4847" t="s">
        <v>61</v>
      </c>
      <c r="Q4847" t="s">
        <v>143</v>
      </c>
      <c r="R4847" t="s">
        <v>143</v>
      </c>
      <c r="S4847" t="s">
        <v>143</v>
      </c>
      <c r="T4847" t="s">
        <v>143</v>
      </c>
      <c r="U4847" t="s">
        <v>143</v>
      </c>
      <c r="V4847" t="s">
        <v>143</v>
      </c>
      <c r="W4847" t="s">
        <v>143</v>
      </c>
      <c r="X4847" t="s">
        <v>143</v>
      </c>
      <c r="Y4847" t="s">
        <v>143</v>
      </c>
      <c r="Z4847" t="s">
        <v>143</v>
      </c>
      <c r="AA4847" t="s">
        <v>122</v>
      </c>
      <c r="AB4847" t="s">
        <v>61</v>
      </c>
      <c r="AC4847" t="s">
        <v>87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66</v>
      </c>
      <c r="AM4847">
        <v>0</v>
      </c>
      <c r="AN4847">
        <v>1</v>
      </c>
      <c r="AO4847">
        <v>0</v>
      </c>
      <c r="AP4847" t="s">
        <v>67</v>
      </c>
      <c r="AQ4847" t="s">
        <v>116</v>
      </c>
      <c r="AR4847" t="s">
        <v>182</v>
      </c>
      <c r="AT4847">
        <v>8157</v>
      </c>
      <c r="AU4847">
        <v>1</v>
      </c>
      <c r="AV4847">
        <v>0</v>
      </c>
      <c r="AW4847">
        <v>1</v>
      </c>
      <c r="AX4847">
        <v>0</v>
      </c>
      <c r="AY4847">
        <v>2</v>
      </c>
      <c r="AZ4847" t="s">
        <v>70</v>
      </c>
      <c r="BA4847">
        <v>0</v>
      </c>
      <c r="BB4847" t="s">
        <v>71</v>
      </c>
      <c r="BC4847">
        <v>4</v>
      </c>
    </row>
    <row r="4848" spans="1:55">
      <c r="A4848" t="s">
        <v>9024</v>
      </c>
      <c r="B4848" t="s">
        <v>56</v>
      </c>
      <c r="C4848">
        <v>54</v>
      </c>
      <c r="D4848" t="s">
        <v>61</v>
      </c>
      <c r="E4848">
        <v>0</v>
      </c>
      <c r="F4848" t="s">
        <v>1786</v>
      </c>
      <c r="G4848">
        <v>92345</v>
      </c>
      <c r="H4848">
        <v>34.361387</v>
      </c>
      <c r="I4848">
        <v>-117.337509</v>
      </c>
      <c r="J4848">
        <v>0</v>
      </c>
      <c r="K4848">
        <v>15</v>
      </c>
      <c r="L4848" t="s">
        <v>59</v>
      </c>
      <c r="M4848" t="s">
        <v>57</v>
      </c>
      <c r="N4848" t="s">
        <v>862</v>
      </c>
      <c r="O4848" t="s">
        <v>61</v>
      </c>
      <c r="P4848" t="s">
        <v>57</v>
      </c>
      <c r="Q4848" t="s">
        <v>85</v>
      </c>
      <c r="R4848" t="s">
        <v>63</v>
      </c>
      <c r="S4848" t="s">
        <v>61</v>
      </c>
      <c r="T4848" t="s">
        <v>61</v>
      </c>
      <c r="U4848" t="s">
        <v>57</v>
      </c>
      <c r="V4848" t="s">
        <v>61</v>
      </c>
      <c r="W4848" t="s">
        <v>57</v>
      </c>
      <c r="X4848" t="s">
        <v>57</v>
      </c>
      <c r="Y4848" t="s">
        <v>57</v>
      </c>
      <c r="Z4848" t="s">
        <v>57</v>
      </c>
      <c r="AA4848" t="s">
        <v>77</v>
      </c>
      <c r="AB4848" t="s">
        <v>57</v>
      </c>
      <c r="AC4848" t="s">
        <v>65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66</v>
      </c>
      <c r="AM4848">
        <v>0</v>
      </c>
      <c r="AN4848">
        <v>1</v>
      </c>
      <c r="AO4848">
        <v>0</v>
      </c>
      <c r="AP4848" t="s">
        <v>103</v>
      </c>
      <c r="AQ4848" t="s">
        <v>92</v>
      </c>
      <c r="AR4848" t="s">
        <v>105</v>
      </c>
      <c r="AS4848">
        <v>5</v>
      </c>
      <c r="AT4848">
        <v>68515</v>
      </c>
      <c r="AU4848">
        <v>1</v>
      </c>
      <c r="AV4848">
        <v>0</v>
      </c>
      <c r="AW4848">
        <v>1</v>
      </c>
      <c r="AX4848">
        <v>0</v>
      </c>
      <c r="AY4848">
        <v>3</v>
      </c>
      <c r="AZ4848" t="s">
        <v>106</v>
      </c>
      <c r="BA4848">
        <v>7</v>
      </c>
      <c r="BB4848" t="s">
        <v>95</v>
      </c>
      <c r="BC4848">
        <v>1</v>
      </c>
    </row>
    <row r="4849" spans="1:55">
      <c r="A4849" t="s">
        <v>9025</v>
      </c>
      <c r="B4849" t="s">
        <v>56</v>
      </c>
      <c r="C4849">
        <v>30</v>
      </c>
      <c r="D4849" t="s">
        <v>61</v>
      </c>
      <c r="E4849">
        <v>0</v>
      </c>
      <c r="F4849" t="s">
        <v>875</v>
      </c>
      <c r="G4849">
        <v>93665</v>
      </c>
      <c r="H4849">
        <v>36.959731</v>
      </c>
      <c r="I4849">
        <v>-120.653519</v>
      </c>
      <c r="J4849">
        <v>0</v>
      </c>
      <c r="K4849">
        <v>13</v>
      </c>
      <c r="L4849" t="s">
        <v>59</v>
      </c>
      <c r="M4849" t="s">
        <v>61</v>
      </c>
      <c r="N4849" t="s">
        <v>143</v>
      </c>
      <c r="O4849" t="s">
        <v>143</v>
      </c>
      <c r="P4849" t="s">
        <v>57</v>
      </c>
      <c r="Q4849" t="s">
        <v>135</v>
      </c>
      <c r="R4849" t="s">
        <v>289</v>
      </c>
      <c r="S4849" t="s">
        <v>61</v>
      </c>
      <c r="T4849" t="s">
        <v>61</v>
      </c>
      <c r="U4849" t="s">
        <v>61</v>
      </c>
      <c r="V4849" t="s">
        <v>61</v>
      </c>
      <c r="W4849" t="s">
        <v>61</v>
      </c>
      <c r="X4849" t="s">
        <v>61</v>
      </c>
      <c r="Y4849" t="s">
        <v>61</v>
      </c>
      <c r="Z4849" t="s">
        <v>57</v>
      </c>
      <c r="AA4849" t="s">
        <v>77</v>
      </c>
      <c r="AB4849" t="s">
        <v>57</v>
      </c>
      <c r="AC4849" t="s">
        <v>87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88</v>
      </c>
      <c r="AK4849" t="s">
        <v>101</v>
      </c>
      <c r="AL4849" t="s">
        <v>175</v>
      </c>
      <c r="AM4849">
        <v>1</v>
      </c>
      <c r="AN4849">
        <v>0</v>
      </c>
      <c r="AO4849">
        <v>0</v>
      </c>
      <c r="AP4849" t="s">
        <v>103</v>
      </c>
      <c r="AQ4849" t="s">
        <v>68</v>
      </c>
      <c r="AR4849" t="s">
        <v>182</v>
      </c>
      <c r="AS4849">
        <v>1</v>
      </c>
      <c r="AT4849">
        <v>343</v>
      </c>
      <c r="AU4849">
        <v>1</v>
      </c>
      <c r="AV4849">
        <v>1</v>
      </c>
      <c r="AW4849">
        <v>0</v>
      </c>
      <c r="AX4849">
        <v>23.9</v>
      </c>
      <c r="AY4849">
        <v>3</v>
      </c>
      <c r="AZ4849" t="s">
        <v>106</v>
      </c>
      <c r="BA4849">
        <v>5</v>
      </c>
      <c r="BB4849" t="s">
        <v>80</v>
      </c>
      <c r="BC4849">
        <v>2</v>
      </c>
    </row>
    <row r="4850" spans="1:55">
      <c r="A4850" t="s">
        <v>9026</v>
      </c>
      <c r="B4850" t="s">
        <v>73</v>
      </c>
      <c r="C4850">
        <v>42</v>
      </c>
      <c r="D4850" t="s">
        <v>61</v>
      </c>
      <c r="E4850">
        <v>0</v>
      </c>
      <c r="F4850" t="s">
        <v>311</v>
      </c>
      <c r="G4850">
        <v>90744</v>
      </c>
      <c r="H4850">
        <v>33.782068</v>
      </c>
      <c r="I4850">
        <v>-118.262263</v>
      </c>
      <c r="J4850">
        <v>0</v>
      </c>
      <c r="K4850">
        <v>3</v>
      </c>
      <c r="L4850" t="s">
        <v>59</v>
      </c>
      <c r="M4850" t="s">
        <v>57</v>
      </c>
      <c r="N4850" t="s">
        <v>2079</v>
      </c>
      <c r="O4850" t="s">
        <v>61</v>
      </c>
      <c r="P4850" t="s">
        <v>61</v>
      </c>
      <c r="Q4850" t="s">
        <v>143</v>
      </c>
      <c r="R4850" t="s">
        <v>143</v>
      </c>
      <c r="S4850" t="s">
        <v>143</v>
      </c>
      <c r="T4850" t="s">
        <v>143</v>
      </c>
      <c r="U4850" t="s">
        <v>143</v>
      </c>
      <c r="V4850" t="s">
        <v>143</v>
      </c>
      <c r="W4850" t="s">
        <v>143</v>
      </c>
      <c r="X4850" t="s">
        <v>143</v>
      </c>
      <c r="Y4850" t="s">
        <v>143</v>
      </c>
      <c r="Z4850" t="s">
        <v>143</v>
      </c>
      <c r="AA4850" t="s">
        <v>64</v>
      </c>
      <c r="AB4850" t="s">
        <v>61</v>
      </c>
      <c r="AC4850" t="s">
        <v>65</v>
      </c>
      <c r="AD4850">
        <v>19.6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170</v>
      </c>
      <c r="AM4850">
        <v>0</v>
      </c>
      <c r="AN4850">
        <v>0</v>
      </c>
      <c r="AO4850">
        <v>0</v>
      </c>
      <c r="AP4850" t="s">
        <v>91</v>
      </c>
      <c r="AQ4850" t="s">
        <v>78</v>
      </c>
      <c r="AR4850" t="s">
        <v>182</v>
      </c>
      <c r="AT4850">
        <v>53323</v>
      </c>
      <c r="AU4850">
        <v>0</v>
      </c>
      <c r="AX4850">
        <v>0</v>
      </c>
      <c r="AY4850">
        <v>1</v>
      </c>
      <c r="AZ4850" t="s">
        <v>94</v>
      </c>
      <c r="BA4850">
        <v>5</v>
      </c>
      <c r="BB4850" t="s">
        <v>80</v>
      </c>
      <c r="BC4850">
        <v>2</v>
      </c>
    </row>
    <row r="4851" spans="1:55">
      <c r="A4851" t="s">
        <v>9027</v>
      </c>
      <c r="B4851" t="s">
        <v>73</v>
      </c>
      <c r="C4851">
        <v>47</v>
      </c>
      <c r="D4851" t="s">
        <v>57</v>
      </c>
      <c r="E4851">
        <v>2</v>
      </c>
      <c r="F4851" t="s">
        <v>517</v>
      </c>
      <c r="G4851">
        <v>92551</v>
      </c>
      <c r="H4851">
        <v>33.88274</v>
      </c>
      <c r="I4851">
        <v>-117.224878</v>
      </c>
      <c r="J4851">
        <v>9</v>
      </c>
      <c r="K4851">
        <v>69</v>
      </c>
      <c r="L4851" t="s">
        <v>119</v>
      </c>
      <c r="M4851" t="s">
        <v>57</v>
      </c>
      <c r="N4851" t="s">
        <v>4756</v>
      </c>
      <c r="O4851" t="s">
        <v>57</v>
      </c>
      <c r="P4851" t="s">
        <v>57</v>
      </c>
      <c r="Q4851" t="s">
        <v>85</v>
      </c>
      <c r="R4851" t="s">
        <v>110</v>
      </c>
      <c r="S4851" t="s">
        <v>61</v>
      </c>
      <c r="T4851" t="s">
        <v>57</v>
      </c>
      <c r="U4851" t="s">
        <v>57</v>
      </c>
      <c r="V4851" t="s">
        <v>61</v>
      </c>
      <c r="W4851" t="s">
        <v>57</v>
      </c>
      <c r="X4851" t="s">
        <v>57</v>
      </c>
      <c r="Y4851" t="s">
        <v>57</v>
      </c>
      <c r="Z4851" t="s">
        <v>57</v>
      </c>
      <c r="AA4851" t="s">
        <v>122</v>
      </c>
      <c r="AB4851" t="s">
        <v>57</v>
      </c>
      <c r="AC4851" t="s">
        <v>87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8849.559999999999</v>
      </c>
      <c r="AJ4851" t="s">
        <v>66</v>
      </c>
      <c r="AM4851">
        <v>0</v>
      </c>
      <c r="AN4851">
        <v>1</v>
      </c>
      <c r="AO4851">
        <v>0</v>
      </c>
      <c r="AP4851" t="s">
        <v>123</v>
      </c>
      <c r="AQ4851" t="s">
        <v>78</v>
      </c>
      <c r="AR4851" t="s">
        <v>105</v>
      </c>
      <c r="AS4851">
        <v>6</v>
      </c>
      <c r="AT4851">
        <v>22983</v>
      </c>
      <c r="AU4851">
        <v>1</v>
      </c>
      <c r="AV4851">
        <v>0</v>
      </c>
      <c r="AW4851">
        <v>1</v>
      </c>
      <c r="AX4851">
        <v>0</v>
      </c>
      <c r="AY4851">
        <v>6</v>
      </c>
      <c r="AZ4851" t="s">
        <v>125</v>
      </c>
      <c r="BA4851">
        <v>2</v>
      </c>
      <c r="BB4851" t="s">
        <v>126</v>
      </c>
      <c r="BC4851">
        <v>3</v>
      </c>
    </row>
    <row r="4852" spans="1:55">
      <c r="A4852" t="s">
        <v>9028</v>
      </c>
      <c r="B4852" t="s">
        <v>56</v>
      </c>
      <c r="C4852">
        <v>26</v>
      </c>
      <c r="D4852" t="s">
        <v>61</v>
      </c>
      <c r="E4852">
        <v>0</v>
      </c>
      <c r="F4852" t="s">
        <v>7110</v>
      </c>
      <c r="G4852">
        <v>95328</v>
      </c>
      <c r="H4852">
        <v>37.555631</v>
      </c>
      <c r="I4852">
        <v>-120.911653</v>
      </c>
      <c r="J4852">
        <v>0</v>
      </c>
      <c r="K4852">
        <v>12</v>
      </c>
      <c r="L4852" t="s">
        <v>59</v>
      </c>
      <c r="M4852" t="s">
        <v>57</v>
      </c>
      <c r="N4852" t="s">
        <v>8144</v>
      </c>
      <c r="O4852" t="s">
        <v>61</v>
      </c>
      <c r="P4852" t="s">
        <v>61</v>
      </c>
      <c r="Q4852" t="s">
        <v>143</v>
      </c>
      <c r="R4852" t="s">
        <v>143</v>
      </c>
      <c r="S4852" t="s">
        <v>143</v>
      </c>
      <c r="T4852" t="s">
        <v>143</v>
      </c>
      <c r="U4852" t="s">
        <v>143</v>
      </c>
      <c r="V4852" t="s">
        <v>143</v>
      </c>
      <c r="W4852" t="s">
        <v>143</v>
      </c>
      <c r="X4852" t="s">
        <v>143</v>
      </c>
      <c r="Y4852" t="s">
        <v>143</v>
      </c>
      <c r="Z4852" t="s">
        <v>143</v>
      </c>
      <c r="AA4852" t="s">
        <v>77</v>
      </c>
      <c r="AB4852" t="s">
        <v>61</v>
      </c>
      <c r="AC4852" t="s">
        <v>307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66</v>
      </c>
      <c r="AM4852">
        <v>0</v>
      </c>
      <c r="AN4852">
        <v>1</v>
      </c>
      <c r="AO4852">
        <v>0</v>
      </c>
      <c r="AP4852" t="s">
        <v>67</v>
      </c>
      <c r="AQ4852" t="s">
        <v>116</v>
      </c>
      <c r="AR4852" t="s">
        <v>182</v>
      </c>
      <c r="AT4852">
        <v>2130</v>
      </c>
      <c r="AU4852">
        <v>1</v>
      </c>
      <c r="AV4852">
        <v>0</v>
      </c>
      <c r="AW4852">
        <v>1</v>
      </c>
      <c r="AX4852">
        <v>0</v>
      </c>
      <c r="AY4852">
        <v>2</v>
      </c>
      <c r="AZ4852" t="s">
        <v>70</v>
      </c>
      <c r="BA4852">
        <v>5</v>
      </c>
      <c r="BB4852" t="s">
        <v>80</v>
      </c>
      <c r="BC4852">
        <v>2</v>
      </c>
    </row>
    <row r="4853" spans="1:55">
      <c r="A4853" t="s">
        <v>9029</v>
      </c>
      <c r="B4853" t="s">
        <v>56</v>
      </c>
      <c r="C4853">
        <v>26</v>
      </c>
      <c r="D4853" t="s">
        <v>61</v>
      </c>
      <c r="E4853">
        <v>0</v>
      </c>
      <c r="F4853" t="s">
        <v>950</v>
      </c>
      <c r="G4853">
        <v>94952</v>
      </c>
      <c r="H4853">
        <v>38.237018</v>
      </c>
      <c r="I4853">
        <v>-122.77872</v>
      </c>
      <c r="J4853">
        <v>0</v>
      </c>
      <c r="K4853">
        <v>54</v>
      </c>
      <c r="L4853" t="s">
        <v>59</v>
      </c>
      <c r="M4853" t="s">
        <v>57</v>
      </c>
      <c r="N4853" t="s">
        <v>9030</v>
      </c>
      <c r="O4853" t="s">
        <v>57</v>
      </c>
      <c r="P4853" t="s">
        <v>57</v>
      </c>
      <c r="Q4853" t="s">
        <v>85</v>
      </c>
      <c r="R4853" t="s">
        <v>189</v>
      </c>
      <c r="S4853" t="s">
        <v>61</v>
      </c>
      <c r="T4853" t="s">
        <v>61</v>
      </c>
      <c r="U4853" t="s">
        <v>57</v>
      </c>
      <c r="V4853" t="s">
        <v>57</v>
      </c>
      <c r="W4853" t="s">
        <v>61</v>
      </c>
      <c r="X4853" t="s">
        <v>57</v>
      </c>
      <c r="Y4853" t="s">
        <v>57</v>
      </c>
      <c r="Z4853" t="s">
        <v>57</v>
      </c>
      <c r="AA4853" t="s">
        <v>122</v>
      </c>
      <c r="AB4853" t="s">
        <v>57</v>
      </c>
      <c r="AC4853" t="s">
        <v>87</v>
      </c>
      <c r="AD4853">
        <v>95.09999999999999</v>
      </c>
      <c r="AE4853">
        <v>5064.85</v>
      </c>
      <c r="AF4853">
        <v>0</v>
      </c>
      <c r="AG4853">
        <v>0</v>
      </c>
      <c r="AH4853">
        <v>635.04</v>
      </c>
      <c r="AI4853">
        <v>5699.89</v>
      </c>
      <c r="AJ4853" t="s">
        <v>66</v>
      </c>
      <c r="AM4853">
        <v>0</v>
      </c>
      <c r="AN4853">
        <v>1</v>
      </c>
      <c r="AO4853">
        <v>0</v>
      </c>
      <c r="AP4853" t="s">
        <v>123</v>
      </c>
      <c r="AQ4853" t="s">
        <v>116</v>
      </c>
      <c r="AR4853" t="s">
        <v>105</v>
      </c>
      <c r="AS4853">
        <v>5</v>
      </c>
      <c r="AT4853">
        <v>31930</v>
      </c>
      <c r="AU4853">
        <v>1</v>
      </c>
      <c r="AV4853">
        <v>0</v>
      </c>
      <c r="AW4853">
        <v>1</v>
      </c>
      <c r="AX4853">
        <v>0</v>
      </c>
      <c r="AY4853">
        <v>6</v>
      </c>
      <c r="AZ4853" t="s">
        <v>125</v>
      </c>
      <c r="BA4853">
        <v>4</v>
      </c>
      <c r="BB4853" t="s">
        <v>80</v>
      </c>
      <c r="BC4853">
        <v>2</v>
      </c>
    </row>
    <row r="4854" spans="1:55">
      <c r="A4854" t="s">
        <v>9031</v>
      </c>
      <c r="B4854" t="s">
        <v>56</v>
      </c>
      <c r="C4854">
        <v>35</v>
      </c>
      <c r="D4854" t="s">
        <v>57</v>
      </c>
      <c r="E4854">
        <v>0</v>
      </c>
      <c r="F4854" t="s">
        <v>226</v>
      </c>
      <c r="G4854">
        <v>90037</v>
      </c>
      <c r="H4854">
        <v>34.002642</v>
      </c>
      <c r="I4854">
        <v>-118.287596</v>
      </c>
      <c r="J4854">
        <v>1</v>
      </c>
      <c r="K4854">
        <v>26</v>
      </c>
      <c r="L4854" t="s">
        <v>59</v>
      </c>
      <c r="M4854" t="s">
        <v>57</v>
      </c>
      <c r="N4854" t="s">
        <v>3888</v>
      </c>
      <c r="O4854" t="s">
        <v>57</v>
      </c>
      <c r="P4854" t="s">
        <v>57</v>
      </c>
      <c r="Q4854" t="s">
        <v>135</v>
      </c>
      <c r="R4854" t="s">
        <v>441</v>
      </c>
      <c r="S4854" t="s">
        <v>61</v>
      </c>
      <c r="T4854" t="s">
        <v>57</v>
      </c>
      <c r="U4854" t="s">
        <v>61</v>
      </c>
      <c r="V4854" t="s">
        <v>57</v>
      </c>
      <c r="W4854" t="s">
        <v>61</v>
      </c>
      <c r="X4854" t="s">
        <v>61</v>
      </c>
      <c r="Y4854" t="s">
        <v>61</v>
      </c>
      <c r="Z4854" t="s">
        <v>57</v>
      </c>
      <c r="AA4854" t="s">
        <v>77</v>
      </c>
      <c r="AB4854" t="s">
        <v>57</v>
      </c>
      <c r="AC4854" t="s">
        <v>87</v>
      </c>
      <c r="AD4854">
        <v>60.05</v>
      </c>
      <c r="AE4854">
        <v>1616.15</v>
      </c>
      <c r="AF4854">
        <v>0</v>
      </c>
      <c r="AG4854">
        <v>0</v>
      </c>
      <c r="AH4854">
        <v>580.58</v>
      </c>
      <c r="AI4854">
        <v>2196.73</v>
      </c>
      <c r="AJ4854" t="s">
        <v>88</v>
      </c>
      <c r="AK4854" t="s">
        <v>190</v>
      </c>
      <c r="AL4854" t="s">
        <v>191</v>
      </c>
      <c r="AM4854">
        <v>1</v>
      </c>
      <c r="AN4854">
        <v>0</v>
      </c>
      <c r="AO4854">
        <v>0</v>
      </c>
      <c r="AP4854" t="s">
        <v>164</v>
      </c>
      <c r="AQ4854" t="s">
        <v>68</v>
      </c>
      <c r="AR4854" t="s">
        <v>69</v>
      </c>
      <c r="AS4854">
        <v>3</v>
      </c>
      <c r="AT4854">
        <v>56709</v>
      </c>
      <c r="AU4854">
        <v>1</v>
      </c>
      <c r="AV4854">
        <v>1</v>
      </c>
      <c r="AW4854">
        <v>0</v>
      </c>
      <c r="AX4854">
        <v>60.05</v>
      </c>
      <c r="AY4854">
        <v>4</v>
      </c>
      <c r="AZ4854" t="s">
        <v>165</v>
      </c>
      <c r="BA4854">
        <v>4</v>
      </c>
      <c r="BB4854" t="s">
        <v>80</v>
      </c>
      <c r="BC4854">
        <v>2</v>
      </c>
    </row>
    <row r="4855" spans="1:55">
      <c r="A4855" t="s">
        <v>9032</v>
      </c>
      <c r="B4855" t="s">
        <v>73</v>
      </c>
      <c r="C4855">
        <v>38</v>
      </c>
      <c r="D4855" t="s">
        <v>57</v>
      </c>
      <c r="E4855">
        <v>2</v>
      </c>
      <c r="F4855" t="s">
        <v>5309</v>
      </c>
      <c r="G4855">
        <v>92301</v>
      </c>
      <c r="H4855">
        <v>34.667815</v>
      </c>
      <c r="I4855">
        <v>-117.536183</v>
      </c>
      <c r="J4855">
        <v>1</v>
      </c>
      <c r="K4855">
        <v>24</v>
      </c>
      <c r="L4855" t="s">
        <v>216</v>
      </c>
      <c r="M4855" t="s">
        <v>57</v>
      </c>
      <c r="N4855" t="s">
        <v>3749</v>
      </c>
      <c r="O4855" t="s">
        <v>57</v>
      </c>
      <c r="P4855" t="s">
        <v>57</v>
      </c>
      <c r="Q4855" t="s">
        <v>62</v>
      </c>
      <c r="R4855" t="s">
        <v>586</v>
      </c>
      <c r="S4855" t="s">
        <v>57</v>
      </c>
      <c r="T4855" t="s">
        <v>61</v>
      </c>
      <c r="U4855" t="s">
        <v>57</v>
      </c>
      <c r="V4855" t="s">
        <v>57</v>
      </c>
      <c r="W4855" t="s">
        <v>57</v>
      </c>
      <c r="X4855" t="s">
        <v>57</v>
      </c>
      <c r="Y4855" t="s">
        <v>57</v>
      </c>
      <c r="Z4855" t="s">
        <v>57</v>
      </c>
      <c r="AA4855" t="s">
        <v>64</v>
      </c>
      <c r="AB4855" t="s">
        <v>57</v>
      </c>
      <c r="AC4855" t="s">
        <v>307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66</v>
      </c>
      <c r="AM4855">
        <v>0</v>
      </c>
      <c r="AN4855">
        <v>1</v>
      </c>
      <c r="AO4855">
        <v>0</v>
      </c>
      <c r="AP4855" t="s">
        <v>103</v>
      </c>
      <c r="AQ4855" t="s">
        <v>68</v>
      </c>
      <c r="AR4855" t="s">
        <v>93</v>
      </c>
      <c r="AS4855">
        <v>7</v>
      </c>
      <c r="AT4855">
        <v>18980</v>
      </c>
      <c r="AU4855">
        <v>1</v>
      </c>
      <c r="AV4855">
        <v>0</v>
      </c>
      <c r="AW4855">
        <v>1</v>
      </c>
      <c r="AX4855">
        <v>0</v>
      </c>
      <c r="AY4855">
        <v>3</v>
      </c>
      <c r="AZ4855" t="s">
        <v>106</v>
      </c>
      <c r="BA4855">
        <v>0</v>
      </c>
      <c r="BB4855" t="s">
        <v>71</v>
      </c>
      <c r="BC4855">
        <v>4</v>
      </c>
    </row>
    <row r="4856" spans="1:55">
      <c r="A4856" t="s">
        <v>9033</v>
      </c>
      <c r="B4856" t="s">
        <v>73</v>
      </c>
      <c r="C4856">
        <v>61</v>
      </c>
      <c r="D4856" t="s">
        <v>61</v>
      </c>
      <c r="E4856">
        <v>0</v>
      </c>
      <c r="F4856" t="s">
        <v>472</v>
      </c>
      <c r="G4856">
        <v>92604</v>
      </c>
      <c r="H4856">
        <v>33.688546</v>
      </c>
      <c r="I4856">
        <v>-117.788091</v>
      </c>
      <c r="J4856">
        <v>0</v>
      </c>
      <c r="K4856">
        <v>2</v>
      </c>
      <c r="L4856" t="s">
        <v>59</v>
      </c>
      <c r="M4856" t="s">
        <v>57</v>
      </c>
      <c r="N4856" t="s">
        <v>9034</v>
      </c>
      <c r="O4856" t="s">
        <v>61</v>
      </c>
      <c r="P4856" t="s">
        <v>57</v>
      </c>
      <c r="Q4856" t="s">
        <v>62</v>
      </c>
      <c r="R4856" t="s">
        <v>313</v>
      </c>
      <c r="S4856" t="s">
        <v>61</v>
      </c>
      <c r="T4856" t="s">
        <v>61</v>
      </c>
      <c r="U4856" t="s">
        <v>61</v>
      </c>
      <c r="V4856" t="s">
        <v>57</v>
      </c>
      <c r="W4856" t="s">
        <v>61</v>
      </c>
      <c r="X4856" t="s">
        <v>61</v>
      </c>
      <c r="Y4856" t="s">
        <v>61</v>
      </c>
      <c r="Z4856" t="s">
        <v>61</v>
      </c>
      <c r="AA4856" t="s">
        <v>77</v>
      </c>
      <c r="AB4856" t="s">
        <v>57</v>
      </c>
      <c r="AC4856" t="s">
        <v>65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170</v>
      </c>
      <c r="AM4856">
        <v>0</v>
      </c>
      <c r="AN4856">
        <v>0</v>
      </c>
      <c r="AO4856">
        <v>0</v>
      </c>
      <c r="AP4856" t="s">
        <v>91</v>
      </c>
      <c r="AQ4856" t="s">
        <v>124</v>
      </c>
      <c r="AR4856" t="s">
        <v>69</v>
      </c>
      <c r="AS4856">
        <v>1</v>
      </c>
      <c r="AT4856">
        <v>27369</v>
      </c>
      <c r="AU4856">
        <v>0</v>
      </c>
      <c r="AX4856">
        <v>0</v>
      </c>
      <c r="AY4856">
        <v>1</v>
      </c>
      <c r="AZ4856" t="s">
        <v>94</v>
      </c>
      <c r="BA4856">
        <v>8</v>
      </c>
      <c r="BB4856" t="s">
        <v>95</v>
      </c>
      <c r="BC4856">
        <v>1</v>
      </c>
    </row>
    <row r="4857" spans="1:55">
      <c r="A4857" t="s">
        <v>9035</v>
      </c>
      <c r="B4857" t="s">
        <v>56</v>
      </c>
      <c r="C4857">
        <v>29</v>
      </c>
      <c r="D4857" t="s">
        <v>57</v>
      </c>
      <c r="E4857">
        <v>0</v>
      </c>
      <c r="F4857" t="s">
        <v>252</v>
      </c>
      <c r="G4857">
        <v>92117</v>
      </c>
      <c r="H4857">
        <v>32.825086</v>
      </c>
      <c r="I4857">
        <v>-117.199424</v>
      </c>
      <c r="J4857">
        <v>1</v>
      </c>
      <c r="K4857">
        <v>47</v>
      </c>
      <c r="L4857" t="s">
        <v>59</v>
      </c>
      <c r="M4857" t="s">
        <v>57</v>
      </c>
      <c r="N4857" t="s">
        <v>528</v>
      </c>
      <c r="O4857" t="s">
        <v>57</v>
      </c>
      <c r="P4857" t="s">
        <v>57</v>
      </c>
      <c r="Q4857" t="s">
        <v>85</v>
      </c>
      <c r="R4857" t="s">
        <v>224</v>
      </c>
      <c r="S4857" t="s">
        <v>57</v>
      </c>
      <c r="T4857" t="s">
        <v>57</v>
      </c>
      <c r="U4857" t="s">
        <v>57</v>
      </c>
      <c r="V4857" t="s">
        <v>61</v>
      </c>
      <c r="W4857" t="s">
        <v>57</v>
      </c>
      <c r="X4857" t="s">
        <v>61</v>
      </c>
      <c r="Y4857" t="s">
        <v>57</v>
      </c>
      <c r="Z4857" t="s">
        <v>57</v>
      </c>
      <c r="AA4857" t="s">
        <v>77</v>
      </c>
      <c r="AB4857" t="s">
        <v>57</v>
      </c>
      <c r="AC4857" t="s">
        <v>87</v>
      </c>
      <c r="AD4857">
        <v>98.75</v>
      </c>
      <c r="AE4857">
        <v>4533.7</v>
      </c>
      <c r="AF4857">
        <v>0</v>
      </c>
      <c r="AG4857">
        <v>0</v>
      </c>
      <c r="AH4857">
        <v>134.89</v>
      </c>
      <c r="AI4857">
        <v>4668.59</v>
      </c>
      <c r="AJ4857" t="s">
        <v>88</v>
      </c>
      <c r="AK4857" t="s">
        <v>89</v>
      </c>
      <c r="AL4857" t="s">
        <v>181</v>
      </c>
      <c r="AM4857">
        <v>1</v>
      </c>
      <c r="AN4857">
        <v>0</v>
      </c>
      <c r="AO4857">
        <v>0</v>
      </c>
      <c r="AP4857" t="s">
        <v>176</v>
      </c>
      <c r="AQ4857" t="s">
        <v>116</v>
      </c>
      <c r="AR4857" t="s">
        <v>105</v>
      </c>
      <c r="AS4857">
        <v>6</v>
      </c>
      <c r="AT4857">
        <v>51213</v>
      </c>
      <c r="AU4857">
        <v>1</v>
      </c>
      <c r="AV4857">
        <v>1</v>
      </c>
      <c r="AW4857">
        <v>0</v>
      </c>
      <c r="AX4857">
        <v>98.75</v>
      </c>
      <c r="AY4857">
        <v>5</v>
      </c>
      <c r="AZ4857" t="s">
        <v>177</v>
      </c>
      <c r="BA4857">
        <v>6</v>
      </c>
      <c r="BB4857" t="s">
        <v>95</v>
      </c>
      <c r="BC4857">
        <v>1</v>
      </c>
    </row>
    <row r="4858" spans="1:55">
      <c r="A4858" t="s">
        <v>9036</v>
      </c>
      <c r="B4858" t="s">
        <v>56</v>
      </c>
      <c r="C4858">
        <v>72</v>
      </c>
      <c r="D4858" t="s">
        <v>57</v>
      </c>
      <c r="E4858">
        <v>0</v>
      </c>
      <c r="F4858" t="s">
        <v>58</v>
      </c>
      <c r="G4858">
        <v>93225</v>
      </c>
      <c r="H4858">
        <v>34.827662</v>
      </c>
      <c r="I4858">
        <v>-118.999073</v>
      </c>
      <c r="J4858">
        <v>8</v>
      </c>
      <c r="K4858">
        <v>58</v>
      </c>
      <c r="L4858" t="s">
        <v>129</v>
      </c>
      <c r="M4858" t="s">
        <v>57</v>
      </c>
      <c r="N4858" t="s">
        <v>614</v>
      </c>
      <c r="O4858" t="s">
        <v>57</v>
      </c>
      <c r="P4858" t="s">
        <v>57</v>
      </c>
      <c r="Q4858" t="s">
        <v>85</v>
      </c>
      <c r="R4858" t="s">
        <v>313</v>
      </c>
      <c r="S4858" t="s">
        <v>61</v>
      </c>
      <c r="T4858" t="s">
        <v>61</v>
      </c>
      <c r="U4858" t="s">
        <v>61</v>
      </c>
      <c r="V4858" t="s">
        <v>57</v>
      </c>
      <c r="W4858" t="s">
        <v>57</v>
      </c>
      <c r="X4858" t="s">
        <v>57</v>
      </c>
      <c r="Y4858" t="s">
        <v>57</v>
      </c>
      <c r="Z4858" t="s">
        <v>57</v>
      </c>
      <c r="AA4858" t="s">
        <v>77</v>
      </c>
      <c r="AB4858" t="s">
        <v>57</v>
      </c>
      <c r="AC4858" t="s">
        <v>87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66</v>
      </c>
      <c r="AM4858">
        <v>0</v>
      </c>
      <c r="AN4858">
        <v>1</v>
      </c>
      <c r="AO4858">
        <v>0</v>
      </c>
      <c r="AP4858" t="s">
        <v>123</v>
      </c>
      <c r="AQ4858" t="s">
        <v>104</v>
      </c>
      <c r="AR4858" t="s">
        <v>105</v>
      </c>
      <c r="AS4858">
        <v>5</v>
      </c>
      <c r="AT4858">
        <v>4498</v>
      </c>
      <c r="AU4858">
        <v>1</v>
      </c>
      <c r="AV4858">
        <v>0</v>
      </c>
      <c r="AW4858">
        <v>1</v>
      </c>
      <c r="AX4858">
        <v>0</v>
      </c>
      <c r="AY4858">
        <v>6</v>
      </c>
      <c r="AZ4858" t="s">
        <v>125</v>
      </c>
      <c r="BA4858">
        <v>6</v>
      </c>
      <c r="BB4858" t="s">
        <v>95</v>
      </c>
      <c r="BC4858">
        <v>1</v>
      </c>
    </row>
    <row r="4859" spans="1:55">
      <c r="A4859" t="s">
        <v>9037</v>
      </c>
      <c r="B4859" t="s">
        <v>56</v>
      </c>
      <c r="C4859">
        <v>41</v>
      </c>
      <c r="D4859" t="s">
        <v>57</v>
      </c>
      <c r="E4859">
        <v>0</v>
      </c>
      <c r="F4859" t="s">
        <v>2266</v>
      </c>
      <c r="G4859">
        <v>91761</v>
      </c>
      <c r="H4859">
        <v>34.035602</v>
      </c>
      <c r="I4859">
        <v>-117.591528</v>
      </c>
      <c r="J4859">
        <v>8</v>
      </c>
      <c r="K4859">
        <v>64</v>
      </c>
      <c r="L4859" t="s">
        <v>129</v>
      </c>
      <c r="M4859" t="s">
        <v>57</v>
      </c>
      <c r="N4859" t="s">
        <v>4506</v>
      </c>
      <c r="O4859" t="s">
        <v>61</v>
      </c>
      <c r="P4859" t="s">
        <v>61</v>
      </c>
      <c r="Q4859" t="s">
        <v>143</v>
      </c>
      <c r="R4859" t="s">
        <v>143</v>
      </c>
      <c r="S4859" t="s">
        <v>143</v>
      </c>
      <c r="T4859" t="s">
        <v>143</v>
      </c>
      <c r="U4859" t="s">
        <v>143</v>
      </c>
      <c r="V4859" t="s">
        <v>143</v>
      </c>
      <c r="W4859" t="s">
        <v>143</v>
      </c>
      <c r="X4859" t="s">
        <v>143</v>
      </c>
      <c r="Y4859" t="s">
        <v>143</v>
      </c>
      <c r="Z4859" t="s">
        <v>143</v>
      </c>
      <c r="AA4859" t="s">
        <v>122</v>
      </c>
      <c r="AB4859" t="s">
        <v>61</v>
      </c>
      <c r="AC4859" t="s">
        <v>65</v>
      </c>
      <c r="AD4859">
        <v>19.45</v>
      </c>
      <c r="AE4859">
        <v>1208.6</v>
      </c>
      <c r="AF4859">
        <v>0</v>
      </c>
      <c r="AG4859">
        <v>0</v>
      </c>
      <c r="AH4859">
        <v>1278.72</v>
      </c>
      <c r="AI4859">
        <v>2487.32</v>
      </c>
      <c r="AJ4859" t="s">
        <v>66</v>
      </c>
      <c r="AM4859">
        <v>0</v>
      </c>
      <c r="AN4859">
        <v>1</v>
      </c>
      <c r="AO4859">
        <v>0</v>
      </c>
      <c r="AP4859" t="s">
        <v>123</v>
      </c>
      <c r="AQ4859" t="s">
        <v>78</v>
      </c>
      <c r="AR4859" t="s">
        <v>182</v>
      </c>
      <c r="AT4859">
        <v>56280</v>
      </c>
      <c r="AU4859">
        <v>1</v>
      </c>
      <c r="AV4859">
        <v>0</v>
      </c>
      <c r="AW4859">
        <v>1</v>
      </c>
      <c r="AX4859">
        <v>0</v>
      </c>
      <c r="AY4859">
        <v>6</v>
      </c>
      <c r="AZ4859" t="s">
        <v>125</v>
      </c>
      <c r="BA4859">
        <v>1</v>
      </c>
      <c r="BB4859" t="s">
        <v>71</v>
      </c>
      <c r="BC4859">
        <v>4</v>
      </c>
    </row>
    <row r="4860" spans="1:55">
      <c r="A4860" t="s">
        <v>9038</v>
      </c>
      <c r="B4860" t="s">
        <v>73</v>
      </c>
      <c r="C4860">
        <v>54</v>
      </c>
      <c r="D4860" t="s">
        <v>57</v>
      </c>
      <c r="E4860">
        <v>2</v>
      </c>
      <c r="F4860" t="s">
        <v>2560</v>
      </c>
      <c r="G4860">
        <v>96035</v>
      </c>
      <c r="H4860">
        <v>40.03194</v>
      </c>
      <c r="I4860">
        <v>-122.176023</v>
      </c>
      <c r="J4860">
        <v>9</v>
      </c>
      <c r="K4860">
        <v>58</v>
      </c>
      <c r="L4860" t="s">
        <v>59</v>
      </c>
      <c r="M4860" t="s">
        <v>57</v>
      </c>
      <c r="N4860" t="s">
        <v>9039</v>
      </c>
      <c r="O4860" t="s">
        <v>61</v>
      </c>
      <c r="P4860" t="s">
        <v>57</v>
      </c>
      <c r="Q4860" t="s">
        <v>135</v>
      </c>
      <c r="R4860" t="s">
        <v>300</v>
      </c>
      <c r="S4860" t="s">
        <v>61</v>
      </c>
      <c r="T4860" t="s">
        <v>57</v>
      </c>
      <c r="U4860" t="s">
        <v>61</v>
      </c>
      <c r="V4860" t="s">
        <v>57</v>
      </c>
      <c r="W4860" t="s">
        <v>57</v>
      </c>
      <c r="X4860" t="s">
        <v>57</v>
      </c>
      <c r="Y4860" t="s">
        <v>57</v>
      </c>
      <c r="Z4860" t="s">
        <v>57</v>
      </c>
      <c r="AA4860" t="s">
        <v>64</v>
      </c>
      <c r="AB4860" t="s">
        <v>57</v>
      </c>
      <c r="AC4860" t="s">
        <v>65</v>
      </c>
      <c r="AD4860">
        <v>75.2</v>
      </c>
      <c r="AE4860">
        <v>4300.8</v>
      </c>
      <c r="AF4860">
        <v>0</v>
      </c>
      <c r="AG4860">
        <v>0</v>
      </c>
      <c r="AH4860">
        <v>2050.3</v>
      </c>
      <c r="AI4860">
        <v>6351.1</v>
      </c>
      <c r="AJ4860" t="s">
        <v>66</v>
      </c>
      <c r="AM4860">
        <v>0</v>
      </c>
      <c r="AN4860">
        <v>1</v>
      </c>
      <c r="AO4860">
        <v>0</v>
      </c>
      <c r="AP4860" t="s">
        <v>123</v>
      </c>
      <c r="AQ4860" t="s">
        <v>92</v>
      </c>
      <c r="AR4860" t="s">
        <v>93</v>
      </c>
      <c r="AS4860">
        <v>6</v>
      </c>
      <c r="AT4860">
        <v>3357</v>
      </c>
      <c r="AU4860">
        <v>1</v>
      </c>
      <c r="AV4860">
        <v>0</v>
      </c>
      <c r="AW4860">
        <v>1</v>
      </c>
      <c r="AX4860">
        <v>0</v>
      </c>
      <c r="AY4860">
        <v>6</v>
      </c>
      <c r="AZ4860" t="s">
        <v>125</v>
      </c>
      <c r="BA4860">
        <v>0</v>
      </c>
      <c r="BB4860" t="s">
        <v>71</v>
      </c>
      <c r="BC4860">
        <v>4</v>
      </c>
    </row>
    <row r="4861" spans="1:55">
      <c r="A4861" t="s">
        <v>9040</v>
      </c>
      <c r="B4861" t="s">
        <v>73</v>
      </c>
      <c r="C4861">
        <v>56</v>
      </c>
      <c r="D4861" t="s">
        <v>57</v>
      </c>
      <c r="E4861">
        <v>0</v>
      </c>
      <c r="F4861" t="s">
        <v>506</v>
      </c>
      <c r="G4861">
        <v>92201</v>
      </c>
      <c r="H4861">
        <v>33.713891</v>
      </c>
      <c r="I4861">
        <v>-116.237257</v>
      </c>
      <c r="J4861">
        <v>1</v>
      </c>
      <c r="K4861">
        <v>19</v>
      </c>
      <c r="L4861" t="s">
        <v>59</v>
      </c>
      <c r="M4861" t="s">
        <v>57</v>
      </c>
      <c r="N4861" t="s">
        <v>9041</v>
      </c>
      <c r="O4861" t="s">
        <v>61</v>
      </c>
      <c r="P4861" t="s">
        <v>57</v>
      </c>
      <c r="Q4861" t="s">
        <v>85</v>
      </c>
      <c r="R4861" t="s">
        <v>163</v>
      </c>
      <c r="S4861" t="s">
        <v>61</v>
      </c>
      <c r="T4861" t="s">
        <v>57</v>
      </c>
      <c r="U4861" t="s">
        <v>61</v>
      </c>
      <c r="V4861" t="s">
        <v>57</v>
      </c>
      <c r="W4861" t="s">
        <v>57</v>
      </c>
      <c r="X4861" t="s">
        <v>57</v>
      </c>
      <c r="Y4861" t="s">
        <v>57</v>
      </c>
      <c r="Z4861" t="s">
        <v>57</v>
      </c>
      <c r="AA4861" t="s">
        <v>64</v>
      </c>
      <c r="AB4861" t="s">
        <v>61</v>
      </c>
      <c r="AC4861" t="s">
        <v>87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88</v>
      </c>
      <c r="AK4861" t="s">
        <v>89</v>
      </c>
      <c r="AL4861" t="s">
        <v>356</v>
      </c>
      <c r="AM4861">
        <v>1</v>
      </c>
      <c r="AN4861">
        <v>0</v>
      </c>
      <c r="AO4861">
        <v>0</v>
      </c>
      <c r="AP4861" t="s">
        <v>103</v>
      </c>
      <c r="AQ4861" t="s">
        <v>92</v>
      </c>
      <c r="AR4861" t="s">
        <v>105</v>
      </c>
      <c r="AS4861">
        <v>6</v>
      </c>
      <c r="AT4861">
        <v>56307</v>
      </c>
      <c r="AU4861">
        <v>1</v>
      </c>
      <c r="AV4861">
        <v>1</v>
      </c>
      <c r="AW4861">
        <v>0</v>
      </c>
      <c r="AX4861">
        <v>100</v>
      </c>
      <c r="AY4861">
        <v>3</v>
      </c>
      <c r="AZ4861" t="s">
        <v>106</v>
      </c>
      <c r="BA4861">
        <v>3</v>
      </c>
      <c r="BB4861" t="s">
        <v>126</v>
      </c>
      <c r="BC4861">
        <v>3</v>
      </c>
    </row>
    <row r="4862" spans="1:55">
      <c r="A4862" t="s">
        <v>9042</v>
      </c>
      <c r="B4862" t="s">
        <v>73</v>
      </c>
      <c r="C4862">
        <v>43</v>
      </c>
      <c r="D4862" t="s">
        <v>61</v>
      </c>
      <c r="E4862">
        <v>3</v>
      </c>
      <c r="F4862" t="s">
        <v>2392</v>
      </c>
      <c r="G4862">
        <v>94608</v>
      </c>
      <c r="H4862">
        <v>37.83726</v>
      </c>
      <c r="I4862">
        <v>-122.287648</v>
      </c>
      <c r="J4862">
        <v>0</v>
      </c>
      <c r="K4862">
        <v>1</v>
      </c>
      <c r="L4862" t="s">
        <v>59</v>
      </c>
      <c r="M4862" t="s">
        <v>57</v>
      </c>
      <c r="N4862" t="s">
        <v>8074</v>
      </c>
      <c r="O4862" t="s">
        <v>61</v>
      </c>
      <c r="P4862" t="s">
        <v>61</v>
      </c>
      <c r="Q4862" t="s">
        <v>143</v>
      </c>
      <c r="R4862" t="s">
        <v>143</v>
      </c>
      <c r="S4862" t="s">
        <v>143</v>
      </c>
      <c r="T4862" t="s">
        <v>143</v>
      </c>
      <c r="U4862" t="s">
        <v>143</v>
      </c>
      <c r="V4862" t="s">
        <v>143</v>
      </c>
      <c r="W4862" t="s">
        <v>143</v>
      </c>
      <c r="X4862" t="s">
        <v>143</v>
      </c>
      <c r="Y4862" t="s">
        <v>143</v>
      </c>
      <c r="Z4862" t="s">
        <v>143</v>
      </c>
      <c r="AA4862" t="s">
        <v>77</v>
      </c>
      <c r="AB4862" t="s">
        <v>61</v>
      </c>
      <c r="AC4862" t="s">
        <v>65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88</v>
      </c>
      <c r="AK4862" t="s">
        <v>205</v>
      </c>
      <c r="AL4862" t="s">
        <v>329</v>
      </c>
      <c r="AM4862">
        <v>1</v>
      </c>
      <c r="AN4862">
        <v>0</v>
      </c>
      <c r="AO4862">
        <v>0</v>
      </c>
      <c r="AP4862" t="s">
        <v>91</v>
      </c>
      <c r="AQ4862" t="s">
        <v>78</v>
      </c>
      <c r="AR4862" t="s">
        <v>182</v>
      </c>
      <c r="AT4862">
        <v>24589</v>
      </c>
      <c r="AU4862">
        <v>1</v>
      </c>
      <c r="AV4862">
        <v>1</v>
      </c>
      <c r="AW4862">
        <v>0</v>
      </c>
      <c r="AX4862">
        <v>19.75</v>
      </c>
      <c r="AY4862">
        <v>1</v>
      </c>
      <c r="AZ4862" t="s">
        <v>94</v>
      </c>
      <c r="BA4862">
        <v>7</v>
      </c>
      <c r="BB4862" t="s">
        <v>95</v>
      </c>
      <c r="BC4862">
        <v>1</v>
      </c>
    </row>
    <row r="4863" spans="1:55">
      <c r="A4863" t="s">
        <v>9043</v>
      </c>
      <c r="B4863" t="s">
        <v>73</v>
      </c>
      <c r="C4863">
        <v>73</v>
      </c>
      <c r="D4863" t="s">
        <v>57</v>
      </c>
      <c r="E4863">
        <v>0</v>
      </c>
      <c r="F4863" t="s">
        <v>2711</v>
      </c>
      <c r="G4863">
        <v>91916</v>
      </c>
      <c r="H4863">
        <v>32.912664</v>
      </c>
      <c r="I4863">
        <v>-116.635387</v>
      </c>
      <c r="J4863">
        <v>4</v>
      </c>
      <c r="K4863">
        <v>35</v>
      </c>
      <c r="L4863" t="s">
        <v>59</v>
      </c>
      <c r="M4863" t="s">
        <v>57</v>
      </c>
      <c r="N4863" t="s">
        <v>9044</v>
      </c>
      <c r="O4863" t="s">
        <v>57</v>
      </c>
      <c r="P4863" t="s">
        <v>57</v>
      </c>
      <c r="Q4863" t="s">
        <v>85</v>
      </c>
      <c r="R4863" t="s">
        <v>1317</v>
      </c>
      <c r="S4863" t="s">
        <v>61</v>
      </c>
      <c r="T4863" t="s">
        <v>61</v>
      </c>
      <c r="U4863" t="s">
        <v>57</v>
      </c>
      <c r="V4863" t="s">
        <v>61</v>
      </c>
      <c r="W4863" t="s">
        <v>57</v>
      </c>
      <c r="X4863" t="s">
        <v>57</v>
      </c>
      <c r="Y4863" t="s">
        <v>61</v>
      </c>
      <c r="Z4863" t="s">
        <v>57</v>
      </c>
      <c r="AA4863" t="s">
        <v>64</v>
      </c>
      <c r="AB4863" t="s">
        <v>57</v>
      </c>
      <c r="AC4863" t="s">
        <v>87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66</v>
      </c>
      <c r="AM4863">
        <v>0</v>
      </c>
      <c r="AN4863">
        <v>1</v>
      </c>
      <c r="AO4863">
        <v>0</v>
      </c>
      <c r="AP4863" t="s">
        <v>164</v>
      </c>
      <c r="AQ4863" t="s">
        <v>104</v>
      </c>
      <c r="AR4863" t="s">
        <v>105</v>
      </c>
      <c r="AS4863">
        <v>4</v>
      </c>
      <c r="AT4863">
        <v>1587</v>
      </c>
      <c r="AU4863">
        <v>1</v>
      </c>
      <c r="AV4863">
        <v>0</v>
      </c>
      <c r="AW4863">
        <v>1</v>
      </c>
      <c r="AX4863">
        <v>0</v>
      </c>
      <c r="AY4863">
        <v>4</v>
      </c>
      <c r="AZ4863" t="s">
        <v>165</v>
      </c>
      <c r="BA4863">
        <v>3</v>
      </c>
      <c r="BB4863" t="s">
        <v>126</v>
      </c>
      <c r="BC4863">
        <v>3</v>
      </c>
    </row>
    <row r="4864" spans="1:55">
      <c r="A4864" t="s">
        <v>9045</v>
      </c>
      <c r="B4864" t="s">
        <v>56</v>
      </c>
      <c r="C4864">
        <v>37</v>
      </c>
      <c r="D4864" t="s">
        <v>61</v>
      </c>
      <c r="E4864">
        <v>0</v>
      </c>
      <c r="F4864" t="s">
        <v>4400</v>
      </c>
      <c r="G4864">
        <v>91759</v>
      </c>
      <c r="H4864">
        <v>34.231318</v>
      </c>
      <c r="I4864">
        <v>-117.662032</v>
      </c>
      <c r="J4864">
        <v>0</v>
      </c>
      <c r="K4864">
        <v>8</v>
      </c>
      <c r="L4864" t="s">
        <v>83</v>
      </c>
      <c r="M4864" t="s">
        <v>57</v>
      </c>
      <c r="N4864" t="s">
        <v>9046</v>
      </c>
      <c r="O4864" t="s">
        <v>57</v>
      </c>
      <c r="P4864" t="s">
        <v>57</v>
      </c>
      <c r="Q4864" t="s">
        <v>135</v>
      </c>
      <c r="R4864" t="s">
        <v>313</v>
      </c>
      <c r="S4864" t="s">
        <v>57</v>
      </c>
      <c r="T4864" t="s">
        <v>57</v>
      </c>
      <c r="U4864" t="s">
        <v>57</v>
      </c>
      <c r="V4864" t="s">
        <v>61</v>
      </c>
      <c r="W4864" t="s">
        <v>61</v>
      </c>
      <c r="X4864" t="s">
        <v>61</v>
      </c>
      <c r="Y4864" t="s">
        <v>61</v>
      </c>
      <c r="Z4864" t="s">
        <v>57</v>
      </c>
      <c r="AA4864" t="s">
        <v>77</v>
      </c>
      <c r="AB4864" t="s">
        <v>57</v>
      </c>
      <c r="AC4864" t="s">
        <v>87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66</v>
      </c>
      <c r="AM4864">
        <v>0</v>
      </c>
      <c r="AN4864">
        <v>1</v>
      </c>
      <c r="AO4864">
        <v>0</v>
      </c>
      <c r="AP4864" t="s">
        <v>67</v>
      </c>
      <c r="AQ4864" t="s">
        <v>68</v>
      </c>
      <c r="AR4864" t="s">
        <v>69</v>
      </c>
      <c r="AS4864">
        <v>4</v>
      </c>
      <c r="AT4864">
        <v>47</v>
      </c>
      <c r="AU4864">
        <v>1</v>
      </c>
      <c r="AV4864">
        <v>0</v>
      </c>
      <c r="AW4864">
        <v>1</v>
      </c>
      <c r="AX4864">
        <v>0</v>
      </c>
      <c r="AY4864">
        <v>2</v>
      </c>
      <c r="AZ4864" t="s">
        <v>70</v>
      </c>
      <c r="BA4864">
        <v>5</v>
      </c>
      <c r="BB4864" t="s">
        <v>80</v>
      </c>
      <c r="BC4864">
        <v>2</v>
      </c>
    </row>
    <row r="4865" spans="1:55">
      <c r="A4865" t="s">
        <v>9047</v>
      </c>
      <c r="B4865" t="s">
        <v>73</v>
      </c>
      <c r="C4865">
        <v>51</v>
      </c>
      <c r="D4865" t="s">
        <v>57</v>
      </c>
      <c r="E4865">
        <v>1</v>
      </c>
      <c r="F4865" t="s">
        <v>1159</v>
      </c>
      <c r="G4865">
        <v>95446</v>
      </c>
      <c r="H4865">
        <v>38.52576</v>
      </c>
      <c r="I4865">
        <v>-123.013347</v>
      </c>
      <c r="J4865">
        <v>5</v>
      </c>
      <c r="K4865">
        <v>72</v>
      </c>
      <c r="L4865" t="s">
        <v>59</v>
      </c>
      <c r="M4865" t="s">
        <v>57</v>
      </c>
      <c r="N4865" t="s">
        <v>9048</v>
      </c>
      <c r="O4865" t="s">
        <v>61</v>
      </c>
      <c r="P4865" t="s">
        <v>61</v>
      </c>
      <c r="Q4865" t="s">
        <v>143</v>
      </c>
      <c r="R4865" t="s">
        <v>143</v>
      </c>
      <c r="S4865" t="s">
        <v>143</v>
      </c>
      <c r="T4865" t="s">
        <v>143</v>
      </c>
      <c r="U4865" t="s">
        <v>143</v>
      </c>
      <c r="V4865" t="s">
        <v>143</v>
      </c>
      <c r="W4865" t="s">
        <v>143</v>
      </c>
      <c r="X4865" t="s">
        <v>143</v>
      </c>
      <c r="Y4865" t="s">
        <v>143</v>
      </c>
      <c r="Z4865" t="s">
        <v>143</v>
      </c>
      <c r="AA4865" t="s">
        <v>122</v>
      </c>
      <c r="AB4865" t="s">
        <v>61</v>
      </c>
      <c r="AC4865" t="s">
        <v>87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66</v>
      </c>
      <c r="AM4865">
        <v>0</v>
      </c>
      <c r="AN4865">
        <v>1</v>
      </c>
      <c r="AO4865">
        <v>0</v>
      </c>
      <c r="AP4865" t="s">
        <v>123</v>
      </c>
      <c r="AQ4865" t="s">
        <v>92</v>
      </c>
      <c r="AR4865" t="s">
        <v>182</v>
      </c>
      <c r="AT4865">
        <v>4913</v>
      </c>
      <c r="AU4865">
        <v>1</v>
      </c>
      <c r="AV4865">
        <v>0</v>
      </c>
      <c r="AW4865">
        <v>1</v>
      </c>
      <c r="AX4865">
        <v>0</v>
      </c>
      <c r="AY4865">
        <v>6</v>
      </c>
      <c r="AZ4865" t="s">
        <v>125</v>
      </c>
      <c r="BA4865">
        <v>0</v>
      </c>
      <c r="BB4865" t="s">
        <v>71</v>
      </c>
      <c r="BC4865">
        <v>4</v>
      </c>
    </row>
    <row r="4866" spans="1:55">
      <c r="A4866" t="s">
        <v>9049</v>
      </c>
      <c r="B4866" t="s">
        <v>56</v>
      </c>
      <c r="C4866">
        <v>50</v>
      </c>
      <c r="D4866" t="s">
        <v>61</v>
      </c>
      <c r="E4866">
        <v>0</v>
      </c>
      <c r="F4866" t="s">
        <v>4489</v>
      </c>
      <c r="G4866">
        <v>95674</v>
      </c>
      <c r="H4866">
        <v>38.954144</v>
      </c>
      <c r="I4866">
        <v>-121.482536</v>
      </c>
      <c r="J4866">
        <v>0</v>
      </c>
      <c r="K4866">
        <v>2</v>
      </c>
      <c r="L4866" t="s">
        <v>59</v>
      </c>
      <c r="M4866" t="s">
        <v>57</v>
      </c>
      <c r="N4866" t="s">
        <v>4567</v>
      </c>
      <c r="O4866" t="s">
        <v>57</v>
      </c>
      <c r="P4866" t="s">
        <v>57</v>
      </c>
      <c r="Q4866" t="s">
        <v>85</v>
      </c>
      <c r="R4866" t="s">
        <v>332</v>
      </c>
      <c r="S4866" t="s">
        <v>61</v>
      </c>
      <c r="T4866" t="s">
        <v>61</v>
      </c>
      <c r="U4866" t="s">
        <v>61</v>
      </c>
      <c r="V4866" t="s">
        <v>61</v>
      </c>
      <c r="W4866" t="s">
        <v>61</v>
      </c>
      <c r="X4866" t="s">
        <v>61</v>
      </c>
      <c r="Y4866" t="s">
        <v>61</v>
      </c>
      <c r="Z4866" t="s">
        <v>57</v>
      </c>
      <c r="AA4866" t="s">
        <v>77</v>
      </c>
      <c r="AB4866" t="s">
        <v>57</v>
      </c>
      <c r="AC4866" t="s">
        <v>65</v>
      </c>
      <c r="AD4866">
        <v>74.90000000000001</v>
      </c>
      <c r="AE4866">
        <v>136.05</v>
      </c>
      <c r="AF4866">
        <v>0</v>
      </c>
      <c r="AG4866">
        <v>0</v>
      </c>
      <c r="AH4866">
        <v>82.16</v>
      </c>
      <c r="AI4866">
        <v>218.21</v>
      </c>
      <c r="AJ4866" t="s">
        <v>170</v>
      </c>
      <c r="AM4866">
        <v>0</v>
      </c>
      <c r="AN4866">
        <v>0</v>
      </c>
      <c r="AO4866">
        <v>0</v>
      </c>
      <c r="AP4866" t="s">
        <v>91</v>
      </c>
      <c r="AQ4866" t="s">
        <v>92</v>
      </c>
      <c r="AR4866" t="s">
        <v>93</v>
      </c>
      <c r="AS4866">
        <v>1</v>
      </c>
      <c r="AT4866">
        <v>947</v>
      </c>
      <c r="AU4866">
        <v>0</v>
      </c>
      <c r="AX4866">
        <v>0</v>
      </c>
      <c r="AY4866">
        <v>1</v>
      </c>
      <c r="AZ4866" t="s">
        <v>94</v>
      </c>
      <c r="BA4866">
        <v>10</v>
      </c>
      <c r="BB4866" t="s">
        <v>95</v>
      </c>
      <c r="BC4866">
        <v>1</v>
      </c>
    </row>
    <row r="4867" spans="1:55">
      <c r="A4867" t="s">
        <v>9050</v>
      </c>
      <c r="B4867" t="s">
        <v>73</v>
      </c>
      <c r="C4867">
        <v>60</v>
      </c>
      <c r="D4867" t="s">
        <v>57</v>
      </c>
      <c r="E4867">
        <v>2</v>
      </c>
      <c r="F4867" t="s">
        <v>3447</v>
      </c>
      <c r="G4867">
        <v>95981</v>
      </c>
      <c r="H4867">
        <v>39.58458</v>
      </c>
      <c r="I4867">
        <v>-121.093256</v>
      </c>
      <c r="J4867">
        <v>6</v>
      </c>
      <c r="K4867">
        <v>67</v>
      </c>
      <c r="L4867" t="s">
        <v>59</v>
      </c>
      <c r="M4867" t="s">
        <v>57</v>
      </c>
      <c r="N4867" t="s">
        <v>6938</v>
      </c>
      <c r="O4867" t="s">
        <v>57</v>
      </c>
      <c r="P4867" t="s">
        <v>61</v>
      </c>
      <c r="Q4867" t="s">
        <v>143</v>
      </c>
      <c r="R4867" t="s">
        <v>143</v>
      </c>
      <c r="S4867" t="s">
        <v>143</v>
      </c>
      <c r="T4867" t="s">
        <v>143</v>
      </c>
      <c r="U4867" t="s">
        <v>143</v>
      </c>
      <c r="V4867" t="s">
        <v>143</v>
      </c>
      <c r="W4867" t="s">
        <v>143</v>
      </c>
      <c r="X4867" t="s">
        <v>143</v>
      </c>
      <c r="Y4867" t="s">
        <v>143</v>
      </c>
      <c r="Z4867" t="s">
        <v>143</v>
      </c>
      <c r="AA4867" t="s">
        <v>122</v>
      </c>
      <c r="AB4867" t="s">
        <v>61</v>
      </c>
      <c r="AC4867" t="s">
        <v>87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66</v>
      </c>
      <c r="AM4867">
        <v>0</v>
      </c>
      <c r="AN4867">
        <v>1</v>
      </c>
      <c r="AO4867">
        <v>0</v>
      </c>
      <c r="AP4867" t="s">
        <v>123</v>
      </c>
      <c r="AQ4867" t="s">
        <v>124</v>
      </c>
      <c r="AR4867" t="s">
        <v>182</v>
      </c>
      <c r="AT4867">
        <v>101</v>
      </c>
      <c r="AU4867">
        <v>1</v>
      </c>
      <c r="AV4867">
        <v>0</v>
      </c>
      <c r="AW4867">
        <v>1</v>
      </c>
      <c r="AX4867">
        <v>0</v>
      </c>
      <c r="AY4867">
        <v>6</v>
      </c>
      <c r="AZ4867" t="s">
        <v>125</v>
      </c>
      <c r="BA4867">
        <v>0</v>
      </c>
      <c r="BB4867" t="s">
        <v>71</v>
      </c>
      <c r="BC4867">
        <v>4</v>
      </c>
    </row>
    <row r="4868" spans="1:55">
      <c r="A4868" t="s">
        <v>9051</v>
      </c>
      <c r="B4868" t="s">
        <v>56</v>
      </c>
      <c r="C4868">
        <v>45</v>
      </c>
      <c r="D4868" t="s">
        <v>61</v>
      </c>
      <c r="E4868">
        <v>0</v>
      </c>
      <c r="F4868" t="s">
        <v>776</v>
      </c>
      <c r="G4868">
        <v>95060</v>
      </c>
      <c r="H4868">
        <v>36.993451</v>
      </c>
      <c r="I4868">
        <v>-122.098858</v>
      </c>
      <c r="J4868">
        <v>0</v>
      </c>
      <c r="K4868">
        <v>1</v>
      </c>
      <c r="L4868" t="s">
        <v>83</v>
      </c>
      <c r="M4868" t="s">
        <v>57</v>
      </c>
      <c r="N4868" t="s">
        <v>5974</v>
      </c>
      <c r="O4868" t="s">
        <v>57</v>
      </c>
      <c r="P4868" t="s">
        <v>57</v>
      </c>
      <c r="Q4868" t="s">
        <v>85</v>
      </c>
      <c r="R4868" t="s">
        <v>180</v>
      </c>
      <c r="S4868" t="s">
        <v>61</v>
      </c>
      <c r="T4868" t="s">
        <v>61</v>
      </c>
      <c r="U4868" t="s">
        <v>61</v>
      </c>
      <c r="V4868" t="s">
        <v>61</v>
      </c>
      <c r="W4868" t="s">
        <v>57</v>
      </c>
      <c r="X4868" t="s">
        <v>57</v>
      </c>
      <c r="Y4868" t="s">
        <v>57</v>
      </c>
      <c r="Z4868" t="s">
        <v>57</v>
      </c>
      <c r="AA4868" t="s">
        <v>77</v>
      </c>
      <c r="AB4868" t="s">
        <v>61</v>
      </c>
      <c r="AC4868" t="s">
        <v>65</v>
      </c>
      <c r="AD4868">
        <v>95.65000000000001</v>
      </c>
      <c r="AE4868">
        <v>95.65000000000001</v>
      </c>
      <c r="AF4868">
        <v>0</v>
      </c>
      <c r="AG4868">
        <v>0</v>
      </c>
      <c r="AH4868">
        <v>32.33</v>
      </c>
      <c r="AI4868">
        <v>127.98</v>
      </c>
      <c r="AJ4868" t="s">
        <v>88</v>
      </c>
      <c r="AK4868" t="s">
        <v>205</v>
      </c>
      <c r="AL4868" t="s">
        <v>206</v>
      </c>
      <c r="AM4868">
        <v>1</v>
      </c>
      <c r="AN4868">
        <v>0</v>
      </c>
      <c r="AO4868">
        <v>0</v>
      </c>
      <c r="AP4868" t="s">
        <v>91</v>
      </c>
      <c r="AQ4868" t="s">
        <v>78</v>
      </c>
      <c r="AR4868" t="s">
        <v>105</v>
      </c>
      <c r="AS4868">
        <v>4</v>
      </c>
      <c r="AT4868">
        <v>43192</v>
      </c>
      <c r="AU4868">
        <v>1</v>
      </c>
      <c r="AV4868">
        <v>1</v>
      </c>
      <c r="AW4868">
        <v>0</v>
      </c>
      <c r="AX4868">
        <v>95.65000000000001</v>
      </c>
      <c r="AY4868">
        <v>1</v>
      </c>
      <c r="AZ4868" t="s">
        <v>94</v>
      </c>
      <c r="BA4868">
        <v>10</v>
      </c>
      <c r="BB4868" t="s">
        <v>95</v>
      </c>
      <c r="BC4868">
        <v>1</v>
      </c>
    </row>
    <row r="4869" spans="1:55">
      <c r="A4869" t="s">
        <v>9052</v>
      </c>
      <c r="B4869" t="s">
        <v>56</v>
      </c>
      <c r="C4869">
        <v>43</v>
      </c>
      <c r="D4869" t="s">
        <v>57</v>
      </c>
      <c r="E4869">
        <v>5</v>
      </c>
      <c r="F4869" t="s">
        <v>82</v>
      </c>
      <c r="G4869">
        <v>92626</v>
      </c>
      <c r="H4869">
        <v>33.678591</v>
      </c>
      <c r="I4869">
        <v>-117.905471</v>
      </c>
      <c r="J4869">
        <v>10</v>
      </c>
      <c r="K4869">
        <v>72</v>
      </c>
      <c r="L4869" t="s">
        <v>59</v>
      </c>
      <c r="M4869" t="s">
        <v>57</v>
      </c>
      <c r="N4869" t="s">
        <v>2491</v>
      </c>
      <c r="O4869" t="s">
        <v>57</v>
      </c>
      <c r="P4869" t="s">
        <v>57</v>
      </c>
      <c r="Q4869" t="s">
        <v>85</v>
      </c>
      <c r="R4869" t="s">
        <v>289</v>
      </c>
      <c r="S4869" t="s">
        <v>57</v>
      </c>
      <c r="T4869" t="s">
        <v>57</v>
      </c>
      <c r="U4869" t="s">
        <v>57</v>
      </c>
      <c r="V4869" t="s">
        <v>57</v>
      </c>
      <c r="W4869" t="s">
        <v>57</v>
      </c>
      <c r="X4869" t="s">
        <v>57</v>
      </c>
      <c r="Y4869" t="s">
        <v>57</v>
      </c>
      <c r="Z4869" t="s">
        <v>57</v>
      </c>
      <c r="AA4869" t="s">
        <v>122</v>
      </c>
      <c r="AB4869" t="s">
        <v>57</v>
      </c>
      <c r="AC4869" t="s">
        <v>87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</v>
      </c>
      <c r="AJ4869" t="s">
        <v>66</v>
      </c>
      <c r="AM4869">
        <v>0</v>
      </c>
      <c r="AN4869">
        <v>1</v>
      </c>
      <c r="AO4869">
        <v>0</v>
      </c>
      <c r="AP4869" t="s">
        <v>123</v>
      </c>
      <c r="AQ4869" t="s">
        <v>78</v>
      </c>
      <c r="AR4869" t="s">
        <v>105</v>
      </c>
      <c r="AS4869">
        <v>8</v>
      </c>
      <c r="AT4869">
        <v>48207</v>
      </c>
      <c r="AU4869">
        <v>1</v>
      </c>
      <c r="AV4869">
        <v>0</v>
      </c>
      <c r="AW4869">
        <v>1</v>
      </c>
      <c r="AX4869">
        <v>0</v>
      </c>
      <c r="AY4869">
        <v>6</v>
      </c>
      <c r="AZ4869" t="s">
        <v>125</v>
      </c>
      <c r="BA4869">
        <v>2</v>
      </c>
      <c r="BB4869" t="s">
        <v>126</v>
      </c>
      <c r="BC4869">
        <v>3</v>
      </c>
    </row>
    <row r="4870" spans="1:55">
      <c r="A4870" t="s">
        <v>9053</v>
      </c>
      <c r="B4870" t="s">
        <v>73</v>
      </c>
      <c r="C4870">
        <v>38</v>
      </c>
      <c r="D4870" t="s">
        <v>57</v>
      </c>
      <c r="E4870">
        <v>0</v>
      </c>
      <c r="F4870" t="s">
        <v>3360</v>
      </c>
      <c r="G4870">
        <v>94589</v>
      </c>
      <c r="H4870">
        <v>38.161321</v>
      </c>
      <c r="I4870">
        <v>-122.271588</v>
      </c>
      <c r="J4870">
        <v>6</v>
      </c>
      <c r="K4870">
        <v>11</v>
      </c>
      <c r="L4870" t="s">
        <v>59</v>
      </c>
      <c r="M4870" t="s">
        <v>57</v>
      </c>
      <c r="N4870" t="s">
        <v>1122</v>
      </c>
      <c r="O4870" t="s">
        <v>61</v>
      </c>
      <c r="P4870" t="s">
        <v>57</v>
      </c>
      <c r="Q4870" t="s">
        <v>135</v>
      </c>
      <c r="R4870" t="s">
        <v>296</v>
      </c>
      <c r="S4870" t="s">
        <v>61</v>
      </c>
      <c r="T4870" t="s">
        <v>61</v>
      </c>
      <c r="U4870" t="s">
        <v>61</v>
      </c>
      <c r="V4870" t="s">
        <v>61</v>
      </c>
      <c r="W4870" t="s">
        <v>57</v>
      </c>
      <c r="X4870" t="s">
        <v>61</v>
      </c>
      <c r="Y4870" t="s">
        <v>61</v>
      </c>
      <c r="Z4870" t="s">
        <v>57</v>
      </c>
      <c r="AA4870" t="s">
        <v>77</v>
      </c>
      <c r="AB4870" t="s">
        <v>57</v>
      </c>
      <c r="AC4870" t="s">
        <v>87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1094.35</v>
      </c>
      <c r="AJ4870" t="s">
        <v>66</v>
      </c>
      <c r="AM4870">
        <v>0</v>
      </c>
      <c r="AN4870">
        <v>1</v>
      </c>
      <c r="AO4870">
        <v>1</v>
      </c>
      <c r="AP4870" t="s">
        <v>67</v>
      </c>
      <c r="AQ4870" t="s">
        <v>68</v>
      </c>
      <c r="AR4870" t="s">
        <v>79</v>
      </c>
      <c r="AS4870">
        <v>2</v>
      </c>
      <c r="AT4870">
        <v>42209</v>
      </c>
      <c r="AU4870">
        <v>1</v>
      </c>
      <c r="AV4870">
        <v>0</v>
      </c>
      <c r="AW4870">
        <v>1</v>
      </c>
      <c r="AX4870">
        <v>0</v>
      </c>
      <c r="AY4870">
        <v>2</v>
      </c>
      <c r="AZ4870" t="s">
        <v>70</v>
      </c>
      <c r="BA4870">
        <v>4</v>
      </c>
      <c r="BB4870" t="s">
        <v>80</v>
      </c>
      <c r="BC4870">
        <v>2</v>
      </c>
    </row>
    <row r="4871" spans="1:55">
      <c r="A4871" t="s">
        <v>9054</v>
      </c>
      <c r="B4871" t="s">
        <v>73</v>
      </c>
      <c r="C4871">
        <v>66</v>
      </c>
      <c r="D4871" t="s">
        <v>61</v>
      </c>
      <c r="E4871">
        <v>0</v>
      </c>
      <c r="F4871" t="s">
        <v>523</v>
      </c>
      <c r="G4871">
        <v>95820</v>
      </c>
      <c r="H4871">
        <v>38.53508</v>
      </c>
      <c r="I4871">
        <v>-121.444144</v>
      </c>
      <c r="J4871">
        <v>0</v>
      </c>
      <c r="K4871">
        <v>9</v>
      </c>
      <c r="L4871" t="s">
        <v>83</v>
      </c>
      <c r="M4871" t="s">
        <v>57</v>
      </c>
      <c r="N4871" t="s">
        <v>3803</v>
      </c>
      <c r="O4871" t="s">
        <v>57</v>
      </c>
      <c r="P4871" t="s">
        <v>57</v>
      </c>
      <c r="Q4871" t="s">
        <v>85</v>
      </c>
      <c r="R4871" t="s">
        <v>332</v>
      </c>
      <c r="S4871" t="s">
        <v>61</v>
      </c>
      <c r="T4871" t="s">
        <v>61</v>
      </c>
      <c r="U4871" t="s">
        <v>61</v>
      </c>
      <c r="V4871" t="s">
        <v>61</v>
      </c>
      <c r="W4871" t="s">
        <v>61</v>
      </c>
      <c r="X4871" t="s">
        <v>61</v>
      </c>
      <c r="Y4871" t="s">
        <v>61</v>
      </c>
      <c r="Z4871" t="s">
        <v>57</v>
      </c>
      <c r="AA4871" t="s">
        <v>122</v>
      </c>
      <c r="AB4871" t="s">
        <v>57</v>
      </c>
      <c r="AC4871" t="s">
        <v>87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</v>
      </c>
      <c r="AJ4871" t="s">
        <v>66</v>
      </c>
      <c r="AM4871">
        <v>0</v>
      </c>
      <c r="AN4871">
        <v>1</v>
      </c>
      <c r="AO4871">
        <v>0</v>
      </c>
      <c r="AP4871" t="s">
        <v>67</v>
      </c>
      <c r="AQ4871" t="s">
        <v>124</v>
      </c>
      <c r="AR4871" t="s">
        <v>93</v>
      </c>
      <c r="AS4871">
        <v>1</v>
      </c>
      <c r="AT4871">
        <v>37031</v>
      </c>
      <c r="AU4871">
        <v>1</v>
      </c>
      <c r="AV4871">
        <v>0</v>
      </c>
      <c r="AW4871">
        <v>1</v>
      </c>
      <c r="AX4871">
        <v>0</v>
      </c>
      <c r="AY4871">
        <v>2</v>
      </c>
      <c r="AZ4871" t="s">
        <v>70</v>
      </c>
      <c r="BA4871">
        <v>4</v>
      </c>
      <c r="BB4871" t="s">
        <v>80</v>
      </c>
      <c r="BC4871">
        <v>2</v>
      </c>
    </row>
    <row r="4872" spans="1:55">
      <c r="A4872" t="s">
        <v>9055</v>
      </c>
      <c r="B4872" t="s">
        <v>56</v>
      </c>
      <c r="C4872">
        <v>62</v>
      </c>
      <c r="D4872" t="s">
        <v>61</v>
      </c>
      <c r="E4872">
        <v>3</v>
      </c>
      <c r="F4872" t="s">
        <v>2269</v>
      </c>
      <c r="G4872">
        <v>90740</v>
      </c>
      <c r="H4872">
        <v>33.75462</v>
      </c>
      <c r="I4872">
        <v>-118.071128</v>
      </c>
      <c r="J4872">
        <v>0</v>
      </c>
      <c r="K4872">
        <v>11</v>
      </c>
      <c r="L4872" t="s">
        <v>98</v>
      </c>
      <c r="M4872" t="s">
        <v>57</v>
      </c>
      <c r="N4872" t="s">
        <v>960</v>
      </c>
      <c r="O4872" t="s">
        <v>61</v>
      </c>
      <c r="P4872" t="s">
        <v>61</v>
      </c>
      <c r="Q4872" t="s">
        <v>143</v>
      </c>
      <c r="R4872" t="s">
        <v>143</v>
      </c>
      <c r="S4872" t="s">
        <v>143</v>
      </c>
      <c r="T4872" t="s">
        <v>143</v>
      </c>
      <c r="U4872" t="s">
        <v>143</v>
      </c>
      <c r="V4872" t="s">
        <v>143</v>
      </c>
      <c r="W4872" t="s">
        <v>143</v>
      </c>
      <c r="X4872" t="s">
        <v>143</v>
      </c>
      <c r="Y4872" t="s">
        <v>143</v>
      </c>
      <c r="Z4872" t="s">
        <v>143</v>
      </c>
      <c r="AA4872" t="s">
        <v>77</v>
      </c>
      <c r="AB4872" t="s">
        <v>61</v>
      </c>
      <c r="AC4872" t="s">
        <v>65</v>
      </c>
      <c r="AD4872">
        <v>20.1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88</v>
      </c>
      <c r="AK4872" t="s">
        <v>205</v>
      </c>
      <c r="AL4872" t="s">
        <v>329</v>
      </c>
      <c r="AM4872">
        <v>1</v>
      </c>
      <c r="AN4872">
        <v>0</v>
      </c>
      <c r="AO4872">
        <v>0</v>
      </c>
      <c r="AP4872" t="s">
        <v>67</v>
      </c>
      <c r="AQ4872" t="s">
        <v>124</v>
      </c>
      <c r="AR4872" t="s">
        <v>182</v>
      </c>
      <c r="AT4872">
        <v>24180</v>
      </c>
      <c r="AU4872">
        <v>1</v>
      </c>
      <c r="AV4872">
        <v>1</v>
      </c>
      <c r="AW4872">
        <v>0</v>
      </c>
      <c r="AX4872">
        <v>20.1</v>
      </c>
      <c r="AY4872">
        <v>2</v>
      </c>
      <c r="AZ4872" t="s">
        <v>70</v>
      </c>
      <c r="BA4872">
        <v>4</v>
      </c>
      <c r="BB4872" t="s">
        <v>80</v>
      </c>
      <c r="BC4872">
        <v>2</v>
      </c>
    </row>
    <row r="4873" spans="1:55">
      <c r="A4873" t="s">
        <v>9056</v>
      </c>
      <c r="B4873" t="s">
        <v>73</v>
      </c>
      <c r="C4873">
        <v>71</v>
      </c>
      <c r="D4873" t="s">
        <v>57</v>
      </c>
      <c r="E4873">
        <v>0</v>
      </c>
      <c r="F4873" t="s">
        <v>128</v>
      </c>
      <c r="G4873">
        <v>94559</v>
      </c>
      <c r="H4873">
        <v>38.232389</v>
      </c>
      <c r="I4873">
        <v>-122.324944</v>
      </c>
      <c r="J4873">
        <v>1</v>
      </c>
      <c r="K4873">
        <v>7</v>
      </c>
      <c r="L4873" t="s">
        <v>59</v>
      </c>
      <c r="M4873" t="s">
        <v>57</v>
      </c>
      <c r="N4873" t="s">
        <v>9057</v>
      </c>
      <c r="O4873" t="s">
        <v>57</v>
      </c>
      <c r="P4873" t="s">
        <v>57</v>
      </c>
      <c r="Q4873" t="s">
        <v>85</v>
      </c>
      <c r="R4873" t="s">
        <v>275</v>
      </c>
      <c r="S4873" t="s">
        <v>61</v>
      </c>
      <c r="T4873" t="s">
        <v>61</v>
      </c>
      <c r="U4873" t="s">
        <v>57</v>
      </c>
      <c r="V4873" t="s">
        <v>61</v>
      </c>
      <c r="W4873" t="s">
        <v>57</v>
      </c>
      <c r="X4873" t="s">
        <v>57</v>
      </c>
      <c r="Y4873" t="s">
        <v>57</v>
      </c>
      <c r="Z4873" t="s">
        <v>57</v>
      </c>
      <c r="AA4873" t="s">
        <v>77</v>
      </c>
      <c r="AB4873" t="s">
        <v>57</v>
      </c>
      <c r="AC4873" t="s">
        <v>87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88</v>
      </c>
      <c r="AK4873" t="s">
        <v>205</v>
      </c>
      <c r="AL4873" t="s">
        <v>329</v>
      </c>
      <c r="AM4873">
        <v>1</v>
      </c>
      <c r="AN4873">
        <v>0</v>
      </c>
      <c r="AO4873">
        <v>0</v>
      </c>
      <c r="AP4873" t="s">
        <v>67</v>
      </c>
      <c r="AQ4873" t="s">
        <v>104</v>
      </c>
      <c r="AR4873" t="s">
        <v>105</v>
      </c>
      <c r="AS4873">
        <v>5</v>
      </c>
      <c r="AT4873">
        <v>26894</v>
      </c>
      <c r="AU4873">
        <v>1</v>
      </c>
      <c r="AV4873">
        <v>1</v>
      </c>
      <c r="AW4873">
        <v>0</v>
      </c>
      <c r="AX4873">
        <v>99.25</v>
      </c>
      <c r="AY4873">
        <v>2</v>
      </c>
      <c r="AZ4873" t="s">
        <v>70</v>
      </c>
      <c r="BA4873">
        <v>6</v>
      </c>
      <c r="BB4873" t="s">
        <v>95</v>
      </c>
      <c r="BC4873">
        <v>1</v>
      </c>
    </row>
    <row r="4874" spans="1:55">
      <c r="A4874" t="s">
        <v>9058</v>
      </c>
      <c r="B4874" t="s">
        <v>73</v>
      </c>
      <c r="C4874">
        <v>28</v>
      </c>
      <c r="D4874" t="s">
        <v>61</v>
      </c>
      <c r="E4874">
        <v>0</v>
      </c>
      <c r="F4874" t="s">
        <v>252</v>
      </c>
      <c r="G4874">
        <v>92126</v>
      </c>
      <c r="H4874">
        <v>32.886925</v>
      </c>
      <c r="I4874">
        <v>-117.152162</v>
      </c>
      <c r="J4874">
        <v>0</v>
      </c>
      <c r="K4874">
        <v>37</v>
      </c>
      <c r="L4874" t="s">
        <v>59</v>
      </c>
      <c r="M4874" t="s">
        <v>57</v>
      </c>
      <c r="N4874" t="s">
        <v>1152</v>
      </c>
      <c r="O4874" t="s">
        <v>61</v>
      </c>
      <c r="P4874" t="s">
        <v>57</v>
      </c>
      <c r="Q4874" t="s">
        <v>85</v>
      </c>
      <c r="R4874" t="s">
        <v>230</v>
      </c>
      <c r="S4874" t="s">
        <v>61</v>
      </c>
      <c r="T4874" t="s">
        <v>57</v>
      </c>
      <c r="U4874" t="s">
        <v>61</v>
      </c>
      <c r="V4874" t="s">
        <v>61</v>
      </c>
      <c r="W4874" t="s">
        <v>57</v>
      </c>
      <c r="X4874" t="s">
        <v>57</v>
      </c>
      <c r="Y4874" t="s">
        <v>57</v>
      </c>
      <c r="Z4874" t="s">
        <v>57</v>
      </c>
      <c r="AA4874" t="s">
        <v>77</v>
      </c>
      <c r="AB4874" t="s">
        <v>57</v>
      </c>
      <c r="AC4874" t="s">
        <v>65</v>
      </c>
      <c r="AD4874">
        <v>96.09999999999999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66</v>
      </c>
      <c r="AM4874">
        <v>0</v>
      </c>
      <c r="AN4874">
        <v>1</v>
      </c>
      <c r="AO4874">
        <v>0</v>
      </c>
      <c r="AP4874" t="s">
        <v>176</v>
      </c>
      <c r="AQ4874" t="s">
        <v>116</v>
      </c>
      <c r="AR4874" t="s">
        <v>105</v>
      </c>
      <c r="AS4874">
        <v>5</v>
      </c>
      <c r="AT4874">
        <v>74232</v>
      </c>
      <c r="AU4874">
        <v>1</v>
      </c>
      <c r="AV4874">
        <v>0</v>
      </c>
      <c r="AW4874">
        <v>1</v>
      </c>
      <c r="AX4874">
        <v>0</v>
      </c>
      <c r="AY4874">
        <v>5</v>
      </c>
      <c r="AZ4874" t="s">
        <v>177</v>
      </c>
      <c r="BA4874">
        <v>7</v>
      </c>
      <c r="BB4874" t="s">
        <v>95</v>
      </c>
      <c r="BC4874">
        <v>1</v>
      </c>
    </row>
    <row r="4875" spans="1:55">
      <c r="A4875" t="s">
        <v>9059</v>
      </c>
      <c r="B4875" t="s">
        <v>56</v>
      </c>
      <c r="C4875">
        <v>25</v>
      </c>
      <c r="D4875" t="s">
        <v>61</v>
      </c>
      <c r="E4875">
        <v>0</v>
      </c>
      <c r="F4875" t="s">
        <v>226</v>
      </c>
      <c r="G4875">
        <v>90027</v>
      </c>
      <c r="H4875">
        <v>34.127194</v>
      </c>
      <c r="I4875">
        <v>-118.295647</v>
      </c>
      <c r="J4875">
        <v>0</v>
      </c>
      <c r="K4875">
        <v>30</v>
      </c>
      <c r="L4875" t="s">
        <v>59</v>
      </c>
      <c r="M4875" t="s">
        <v>57</v>
      </c>
      <c r="N4875" t="s">
        <v>7721</v>
      </c>
      <c r="O4875" t="s">
        <v>61</v>
      </c>
      <c r="P4875" t="s">
        <v>57</v>
      </c>
      <c r="Q4875" t="s">
        <v>62</v>
      </c>
      <c r="R4875" t="s">
        <v>254</v>
      </c>
      <c r="S4875" t="s">
        <v>57</v>
      </c>
      <c r="T4875" t="s">
        <v>57</v>
      </c>
      <c r="U4875" t="s">
        <v>61</v>
      </c>
      <c r="V4875" t="s">
        <v>61</v>
      </c>
      <c r="W4875" t="s">
        <v>61</v>
      </c>
      <c r="X4875" t="s">
        <v>61</v>
      </c>
      <c r="Y4875" t="s">
        <v>61</v>
      </c>
      <c r="Z4875" t="s">
        <v>57</v>
      </c>
      <c r="AA4875" t="s">
        <v>77</v>
      </c>
      <c r="AB4875" t="s">
        <v>57</v>
      </c>
      <c r="AC4875" t="s">
        <v>87</v>
      </c>
      <c r="AD4875">
        <v>55.3</v>
      </c>
      <c r="AE4875">
        <v>1530.6</v>
      </c>
      <c r="AF4875">
        <v>0</v>
      </c>
      <c r="AG4875">
        <v>0</v>
      </c>
      <c r="AH4875">
        <v>582.3</v>
      </c>
      <c r="AI4875">
        <v>2112.9</v>
      </c>
      <c r="AJ4875" t="s">
        <v>66</v>
      </c>
      <c r="AM4875">
        <v>0</v>
      </c>
      <c r="AN4875">
        <v>1</v>
      </c>
      <c r="AO4875">
        <v>0</v>
      </c>
      <c r="AP4875" t="s">
        <v>164</v>
      </c>
      <c r="AQ4875" t="s">
        <v>116</v>
      </c>
      <c r="AR4875" t="s">
        <v>69</v>
      </c>
      <c r="AS4875">
        <v>3</v>
      </c>
      <c r="AT4875">
        <v>48727</v>
      </c>
      <c r="AU4875">
        <v>1</v>
      </c>
      <c r="AV4875">
        <v>0</v>
      </c>
      <c r="AW4875">
        <v>1</v>
      </c>
      <c r="AX4875">
        <v>0</v>
      </c>
      <c r="AY4875">
        <v>4</v>
      </c>
      <c r="AZ4875" t="s">
        <v>165</v>
      </c>
      <c r="BA4875">
        <v>5</v>
      </c>
      <c r="BB4875" t="s">
        <v>80</v>
      </c>
      <c r="BC4875">
        <v>2</v>
      </c>
    </row>
    <row r="4876" spans="1:55">
      <c r="A4876" t="s">
        <v>9060</v>
      </c>
      <c r="B4876" t="s">
        <v>56</v>
      </c>
      <c r="C4876">
        <v>34</v>
      </c>
      <c r="D4876" t="s">
        <v>57</v>
      </c>
      <c r="E4876">
        <v>3</v>
      </c>
      <c r="F4876" t="s">
        <v>2596</v>
      </c>
      <c r="G4876">
        <v>94511</v>
      </c>
      <c r="H4876">
        <v>38.050558</v>
      </c>
      <c r="I4876">
        <v>-121.646924</v>
      </c>
      <c r="J4876">
        <v>1</v>
      </c>
      <c r="K4876">
        <v>24</v>
      </c>
      <c r="L4876" t="s">
        <v>216</v>
      </c>
      <c r="M4876" t="s">
        <v>61</v>
      </c>
      <c r="N4876" t="s">
        <v>143</v>
      </c>
      <c r="O4876" t="s">
        <v>143</v>
      </c>
      <c r="P4876" t="s">
        <v>57</v>
      </c>
      <c r="Q4876" t="s">
        <v>135</v>
      </c>
      <c r="R4876" t="s">
        <v>457</v>
      </c>
      <c r="S4876" t="s">
        <v>57</v>
      </c>
      <c r="T4876" t="s">
        <v>57</v>
      </c>
      <c r="U4876" t="s">
        <v>57</v>
      </c>
      <c r="V4876" t="s">
        <v>57</v>
      </c>
      <c r="W4876" t="s">
        <v>61</v>
      </c>
      <c r="X4876" t="s">
        <v>57</v>
      </c>
      <c r="Y4876" t="s">
        <v>57</v>
      </c>
      <c r="Z4876" t="s">
        <v>57</v>
      </c>
      <c r="AA4876" t="s">
        <v>122</v>
      </c>
      <c r="AB4876" t="s">
        <v>57</v>
      </c>
      <c r="AC4876" t="s">
        <v>65</v>
      </c>
      <c r="AD4876">
        <v>52.5</v>
      </c>
      <c r="AE4876">
        <v>1208.15</v>
      </c>
      <c r="AF4876">
        <v>0</v>
      </c>
      <c r="AG4876">
        <v>0</v>
      </c>
      <c r="AH4876">
        <v>0</v>
      </c>
      <c r="AI4876">
        <v>1208.15</v>
      </c>
      <c r="AJ4876" t="s">
        <v>66</v>
      </c>
      <c r="AM4876">
        <v>0</v>
      </c>
      <c r="AN4876">
        <v>1</v>
      </c>
      <c r="AO4876">
        <v>0</v>
      </c>
      <c r="AP4876" t="s">
        <v>103</v>
      </c>
      <c r="AQ4876" t="s">
        <v>68</v>
      </c>
      <c r="AR4876" t="s">
        <v>69</v>
      </c>
      <c r="AS4876">
        <v>7</v>
      </c>
      <c r="AT4876">
        <v>2379</v>
      </c>
      <c r="AU4876">
        <v>1</v>
      </c>
      <c r="AV4876">
        <v>0</v>
      </c>
      <c r="AW4876">
        <v>1</v>
      </c>
      <c r="AX4876">
        <v>0</v>
      </c>
      <c r="AY4876">
        <v>3</v>
      </c>
      <c r="AZ4876" t="s">
        <v>106</v>
      </c>
      <c r="BA4876">
        <v>0</v>
      </c>
      <c r="BB4876" t="s">
        <v>71</v>
      </c>
      <c r="BC4876">
        <v>4</v>
      </c>
    </row>
    <row r="4877" spans="1:55">
      <c r="A4877" t="s">
        <v>9061</v>
      </c>
      <c r="B4877" t="s">
        <v>73</v>
      </c>
      <c r="C4877">
        <v>50</v>
      </c>
      <c r="D4877" t="s">
        <v>61</v>
      </c>
      <c r="E4877">
        <v>0</v>
      </c>
      <c r="F4877" t="s">
        <v>6799</v>
      </c>
      <c r="G4877">
        <v>96034</v>
      </c>
      <c r="H4877">
        <v>41.411315</v>
      </c>
      <c r="I4877">
        <v>-122.697236</v>
      </c>
      <c r="J4877">
        <v>0</v>
      </c>
      <c r="K4877">
        <v>68</v>
      </c>
      <c r="L4877" t="s">
        <v>59</v>
      </c>
      <c r="M4877" t="s">
        <v>57</v>
      </c>
      <c r="N4877" t="s">
        <v>9062</v>
      </c>
      <c r="O4877" t="s">
        <v>61</v>
      </c>
      <c r="P4877" t="s">
        <v>57</v>
      </c>
      <c r="Q4877" t="s">
        <v>85</v>
      </c>
      <c r="R4877" t="s">
        <v>136</v>
      </c>
      <c r="S4877" t="s">
        <v>61</v>
      </c>
      <c r="T4877" t="s">
        <v>57</v>
      </c>
      <c r="U4877" t="s">
        <v>57</v>
      </c>
      <c r="V4877" t="s">
        <v>61</v>
      </c>
      <c r="W4877" t="s">
        <v>61</v>
      </c>
      <c r="X4877" t="s">
        <v>61</v>
      </c>
      <c r="Y4877" t="s">
        <v>61</v>
      </c>
      <c r="Z4877" t="s">
        <v>61</v>
      </c>
      <c r="AA4877" t="s">
        <v>64</v>
      </c>
      <c r="AB4877" t="s">
        <v>61</v>
      </c>
      <c r="AC4877" t="s">
        <v>65</v>
      </c>
      <c r="AD4877">
        <v>79.59999999999999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66</v>
      </c>
      <c r="AM4877">
        <v>0</v>
      </c>
      <c r="AN4877">
        <v>1</v>
      </c>
      <c r="AO4877">
        <v>0</v>
      </c>
      <c r="AP4877" t="s">
        <v>123</v>
      </c>
      <c r="AQ4877" t="s">
        <v>92</v>
      </c>
      <c r="AR4877" t="s">
        <v>93</v>
      </c>
      <c r="AS4877">
        <v>2</v>
      </c>
      <c r="AT4877">
        <v>392</v>
      </c>
      <c r="AU4877">
        <v>1</v>
      </c>
      <c r="AV4877">
        <v>0</v>
      </c>
      <c r="AW4877">
        <v>1</v>
      </c>
      <c r="AX4877">
        <v>0</v>
      </c>
      <c r="AY4877">
        <v>6</v>
      </c>
      <c r="AZ4877" t="s">
        <v>125</v>
      </c>
      <c r="BA4877">
        <v>4</v>
      </c>
      <c r="BB4877" t="s">
        <v>80</v>
      </c>
      <c r="BC4877">
        <v>2</v>
      </c>
    </row>
    <row r="4878" spans="1:55">
      <c r="A4878" t="s">
        <v>9063</v>
      </c>
      <c r="B4878" t="s">
        <v>56</v>
      </c>
      <c r="C4878">
        <v>23</v>
      </c>
      <c r="D4878" t="s">
        <v>61</v>
      </c>
      <c r="E4878">
        <v>0</v>
      </c>
      <c r="F4878" t="s">
        <v>1735</v>
      </c>
      <c r="G4878">
        <v>92586</v>
      </c>
      <c r="H4878">
        <v>33.707483</v>
      </c>
      <c r="I4878">
        <v>-117.200006</v>
      </c>
      <c r="J4878">
        <v>0</v>
      </c>
      <c r="K4878">
        <v>2</v>
      </c>
      <c r="L4878" t="s">
        <v>59</v>
      </c>
      <c r="M4878" t="s">
        <v>57</v>
      </c>
      <c r="N4878" t="s">
        <v>4056</v>
      </c>
      <c r="O4878" t="s">
        <v>61</v>
      </c>
      <c r="P4878" t="s">
        <v>61</v>
      </c>
      <c r="Q4878" t="s">
        <v>143</v>
      </c>
      <c r="R4878" t="s">
        <v>143</v>
      </c>
      <c r="S4878" t="s">
        <v>143</v>
      </c>
      <c r="T4878" t="s">
        <v>143</v>
      </c>
      <c r="U4878" t="s">
        <v>143</v>
      </c>
      <c r="V4878" t="s">
        <v>143</v>
      </c>
      <c r="W4878" t="s">
        <v>143</v>
      </c>
      <c r="X4878" t="s">
        <v>143</v>
      </c>
      <c r="Y4878" t="s">
        <v>143</v>
      </c>
      <c r="Z4878" t="s">
        <v>143</v>
      </c>
      <c r="AA4878" t="s">
        <v>64</v>
      </c>
      <c r="AB4878" t="s">
        <v>61</v>
      </c>
      <c r="AC4878" t="s">
        <v>65</v>
      </c>
      <c r="AD4878">
        <v>20.45</v>
      </c>
      <c r="AE4878">
        <v>34.8</v>
      </c>
      <c r="AF4878">
        <v>0</v>
      </c>
      <c r="AG4878">
        <v>0</v>
      </c>
      <c r="AH4878">
        <v>92</v>
      </c>
      <c r="AI4878">
        <v>126.8</v>
      </c>
      <c r="AJ4878" t="s">
        <v>170</v>
      </c>
      <c r="AM4878">
        <v>0</v>
      </c>
      <c r="AN4878">
        <v>0</v>
      </c>
      <c r="AO4878">
        <v>0</v>
      </c>
      <c r="AP4878" t="s">
        <v>91</v>
      </c>
      <c r="AQ4878" t="s">
        <v>116</v>
      </c>
      <c r="AR4878" t="s">
        <v>182</v>
      </c>
      <c r="AT4878">
        <v>18161</v>
      </c>
      <c r="AU4878">
        <v>0</v>
      </c>
      <c r="AX4878">
        <v>0</v>
      </c>
      <c r="AY4878">
        <v>1</v>
      </c>
      <c r="AZ4878" t="s">
        <v>94</v>
      </c>
      <c r="BA4878">
        <v>5</v>
      </c>
      <c r="BB4878" t="s">
        <v>80</v>
      </c>
      <c r="BC4878">
        <v>2</v>
      </c>
    </row>
    <row r="4879" spans="1:55">
      <c r="A4879" t="s">
        <v>9064</v>
      </c>
      <c r="B4879" t="s">
        <v>73</v>
      </c>
      <c r="C4879">
        <v>55</v>
      </c>
      <c r="D4879" t="s">
        <v>57</v>
      </c>
      <c r="E4879">
        <v>0</v>
      </c>
      <c r="F4879" t="s">
        <v>1878</v>
      </c>
      <c r="G4879">
        <v>95227</v>
      </c>
      <c r="H4879">
        <v>38.227285</v>
      </c>
      <c r="I4879">
        <v>-121.02789</v>
      </c>
      <c r="J4879">
        <v>4</v>
      </c>
      <c r="K4879">
        <v>70</v>
      </c>
      <c r="L4879" t="s">
        <v>119</v>
      </c>
      <c r="M4879" t="s">
        <v>57</v>
      </c>
      <c r="N4879" t="s">
        <v>9065</v>
      </c>
      <c r="O4879" t="s">
        <v>57</v>
      </c>
      <c r="P4879" t="s">
        <v>57</v>
      </c>
      <c r="Q4879" t="s">
        <v>135</v>
      </c>
      <c r="R4879" t="s">
        <v>180</v>
      </c>
      <c r="S4879" t="s">
        <v>61</v>
      </c>
      <c r="T4879" t="s">
        <v>57</v>
      </c>
      <c r="U4879" t="s">
        <v>57</v>
      </c>
      <c r="V4879" t="s">
        <v>57</v>
      </c>
      <c r="W4879" t="s">
        <v>57</v>
      </c>
      <c r="X4879" t="s">
        <v>61</v>
      </c>
      <c r="Y4879" t="s">
        <v>61</v>
      </c>
      <c r="Z4879" t="s">
        <v>61</v>
      </c>
      <c r="AA4879" t="s">
        <v>122</v>
      </c>
      <c r="AB4879" t="s">
        <v>61</v>
      </c>
      <c r="AC4879" t="s">
        <v>65</v>
      </c>
      <c r="AD4879">
        <v>76.09999999999999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66</v>
      </c>
      <c r="AM4879">
        <v>0</v>
      </c>
      <c r="AN4879">
        <v>1</v>
      </c>
      <c r="AO4879">
        <v>0</v>
      </c>
      <c r="AP4879" t="s">
        <v>123</v>
      </c>
      <c r="AQ4879" t="s">
        <v>92</v>
      </c>
      <c r="AR4879" t="s">
        <v>93</v>
      </c>
      <c r="AS4879">
        <v>4</v>
      </c>
      <c r="AT4879">
        <v>722</v>
      </c>
      <c r="AU4879">
        <v>1</v>
      </c>
      <c r="AV4879">
        <v>0</v>
      </c>
      <c r="AW4879">
        <v>1</v>
      </c>
      <c r="AX4879">
        <v>0</v>
      </c>
      <c r="AY4879">
        <v>6</v>
      </c>
      <c r="AZ4879" t="s">
        <v>125</v>
      </c>
      <c r="BA4879">
        <v>1</v>
      </c>
      <c r="BB4879" t="s">
        <v>71</v>
      </c>
      <c r="BC4879">
        <v>4</v>
      </c>
    </row>
    <row r="4880" spans="1:55">
      <c r="A4880" t="s">
        <v>9066</v>
      </c>
      <c r="B4880" t="s">
        <v>56</v>
      </c>
      <c r="C4880">
        <v>27</v>
      </c>
      <c r="D4880" t="s">
        <v>57</v>
      </c>
      <c r="E4880">
        <v>0</v>
      </c>
      <c r="F4880" t="s">
        <v>472</v>
      </c>
      <c r="G4880">
        <v>92606</v>
      </c>
      <c r="H4880">
        <v>33.703976</v>
      </c>
      <c r="I4880">
        <v>-117.824172</v>
      </c>
      <c r="J4880">
        <v>1</v>
      </c>
      <c r="K4880">
        <v>64</v>
      </c>
      <c r="L4880" t="s">
        <v>129</v>
      </c>
      <c r="M4880" t="s">
        <v>57</v>
      </c>
      <c r="N4880" t="s">
        <v>7977</v>
      </c>
      <c r="O4880" t="s">
        <v>57</v>
      </c>
      <c r="P4880" t="s">
        <v>57</v>
      </c>
      <c r="Q4880" t="s">
        <v>135</v>
      </c>
      <c r="R4880" t="s">
        <v>189</v>
      </c>
      <c r="S4880" t="s">
        <v>61</v>
      </c>
      <c r="T4880" t="s">
        <v>61</v>
      </c>
      <c r="U4880" t="s">
        <v>57</v>
      </c>
      <c r="V4880" t="s">
        <v>57</v>
      </c>
      <c r="W4880" t="s">
        <v>61</v>
      </c>
      <c r="X4880" t="s">
        <v>61</v>
      </c>
      <c r="Y4880" t="s">
        <v>61</v>
      </c>
      <c r="Z4880" t="s">
        <v>57</v>
      </c>
      <c r="AA4880" t="s">
        <v>64</v>
      </c>
      <c r="AB4880" t="s">
        <v>61</v>
      </c>
      <c r="AC4880" t="s">
        <v>87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66</v>
      </c>
      <c r="AM4880">
        <v>0</v>
      </c>
      <c r="AN4880">
        <v>1</v>
      </c>
      <c r="AO4880">
        <v>0</v>
      </c>
      <c r="AP4880" t="s">
        <v>123</v>
      </c>
      <c r="AQ4880" t="s">
        <v>116</v>
      </c>
      <c r="AR4880" t="s">
        <v>69</v>
      </c>
      <c r="AS4880">
        <v>3</v>
      </c>
      <c r="AT4880">
        <v>17621</v>
      </c>
      <c r="AU4880">
        <v>1</v>
      </c>
      <c r="AV4880">
        <v>0</v>
      </c>
      <c r="AW4880">
        <v>1</v>
      </c>
      <c r="AX4880">
        <v>0</v>
      </c>
      <c r="AY4880">
        <v>6</v>
      </c>
      <c r="AZ4880" t="s">
        <v>125</v>
      </c>
      <c r="BA4880">
        <v>1</v>
      </c>
      <c r="BB4880" t="s">
        <v>71</v>
      </c>
      <c r="BC4880">
        <v>4</v>
      </c>
    </row>
    <row r="4881" spans="1:55">
      <c r="A4881" t="s">
        <v>9067</v>
      </c>
      <c r="B4881" t="s">
        <v>73</v>
      </c>
      <c r="C4881">
        <v>28</v>
      </c>
      <c r="D4881" t="s">
        <v>61</v>
      </c>
      <c r="E4881">
        <v>0</v>
      </c>
      <c r="F4881" t="s">
        <v>565</v>
      </c>
      <c r="G4881">
        <v>94612</v>
      </c>
      <c r="H4881">
        <v>37.809014</v>
      </c>
      <c r="I4881">
        <v>-122.269739</v>
      </c>
      <c r="J4881">
        <v>0</v>
      </c>
      <c r="K4881">
        <v>40</v>
      </c>
      <c r="L4881" t="s">
        <v>59</v>
      </c>
      <c r="M4881" t="s">
        <v>57</v>
      </c>
      <c r="N4881" t="s">
        <v>7772</v>
      </c>
      <c r="O4881" t="s">
        <v>61</v>
      </c>
      <c r="P4881" t="s">
        <v>57</v>
      </c>
      <c r="Q4881" t="s">
        <v>135</v>
      </c>
      <c r="R4881" t="s">
        <v>966</v>
      </c>
      <c r="S4881" t="s">
        <v>57</v>
      </c>
      <c r="T4881" t="s">
        <v>61</v>
      </c>
      <c r="U4881" t="s">
        <v>57</v>
      </c>
      <c r="V4881" t="s">
        <v>61</v>
      </c>
      <c r="W4881" t="s">
        <v>61</v>
      </c>
      <c r="X4881" t="s">
        <v>57</v>
      </c>
      <c r="Y4881" t="s">
        <v>57</v>
      </c>
      <c r="Z4881" t="s">
        <v>57</v>
      </c>
      <c r="AA4881" t="s">
        <v>77</v>
      </c>
      <c r="AB4881" t="s">
        <v>61</v>
      </c>
      <c r="AC4881" t="s">
        <v>87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66</v>
      </c>
      <c r="AM4881">
        <v>0</v>
      </c>
      <c r="AN4881">
        <v>1</v>
      </c>
      <c r="AO4881">
        <v>0</v>
      </c>
      <c r="AP4881" t="s">
        <v>176</v>
      </c>
      <c r="AQ4881" t="s">
        <v>116</v>
      </c>
      <c r="AR4881" t="s">
        <v>69</v>
      </c>
      <c r="AS4881">
        <v>5</v>
      </c>
      <c r="AT4881">
        <v>11702</v>
      </c>
      <c r="AU4881">
        <v>1</v>
      </c>
      <c r="AV4881">
        <v>0</v>
      </c>
      <c r="AW4881">
        <v>1</v>
      </c>
      <c r="AX4881">
        <v>0</v>
      </c>
      <c r="AY4881">
        <v>5</v>
      </c>
      <c r="AZ4881" t="s">
        <v>177</v>
      </c>
      <c r="BA4881">
        <v>5</v>
      </c>
      <c r="BB4881" t="s">
        <v>80</v>
      </c>
      <c r="BC4881">
        <v>2</v>
      </c>
    </row>
    <row r="4882" spans="1:55">
      <c r="A4882" t="s">
        <v>9068</v>
      </c>
      <c r="B4882" t="s">
        <v>73</v>
      </c>
      <c r="C4882">
        <v>44</v>
      </c>
      <c r="D4882" t="s">
        <v>61</v>
      </c>
      <c r="E4882">
        <v>0</v>
      </c>
      <c r="F4882" t="s">
        <v>262</v>
      </c>
      <c r="G4882">
        <v>95121</v>
      </c>
      <c r="H4882">
        <v>37.304681</v>
      </c>
      <c r="I4882">
        <v>-121.809955</v>
      </c>
      <c r="J4882">
        <v>0</v>
      </c>
      <c r="K4882">
        <v>30</v>
      </c>
      <c r="L4882" t="s">
        <v>59</v>
      </c>
      <c r="M4882" t="s">
        <v>57</v>
      </c>
      <c r="N4882" t="s">
        <v>9069</v>
      </c>
      <c r="O4882" t="s">
        <v>61</v>
      </c>
      <c r="P4882" t="s">
        <v>57</v>
      </c>
      <c r="Q4882" t="s">
        <v>85</v>
      </c>
      <c r="R4882" t="s">
        <v>63</v>
      </c>
      <c r="S4882" t="s">
        <v>61</v>
      </c>
      <c r="T4882" t="s">
        <v>57</v>
      </c>
      <c r="U4882" t="s">
        <v>61</v>
      </c>
      <c r="V4882" t="s">
        <v>61</v>
      </c>
      <c r="W4882" t="s">
        <v>57</v>
      </c>
      <c r="X4882" t="s">
        <v>57</v>
      </c>
      <c r="Y4882" t="s">
        <v>57</v>
      </c>
      <c r="Z4882" t="s">
        <v>57</v>
      </c>
      <c r="AA4882" t="s">
        <v>64</v>
      </c>
      <c r="AB4882" t="s">
        <v>57</v>
      </c>
      <c r="AC4882" t="s">
        <v>87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66</v>
      </c>
      <c r="AM4882">
        <v>0</v>
      </c>
      <c r="AN4882">
        <v>1</v>
      </c>
      <c r="AO4882">
        <v>0</v>
      </c>
      <c r="AP4882" t="s">
        <v>164</v>
      </c>
      <c r="AQ4882" t="s">
        <v>78</v>
      </c>
      <c r="AR4882" t="s">
        <v>105</v>
      </c>
      <c r="AS4882">
        <v>5</v>
      </c>
      <c r="AT4882">
        <v>37127</v>
      </c>
      <c r="AU4882">
        <v>1</v>
      </c>
      <c r="AV4882">
        <v>0</v>
      </c>
      <c r="AW4882">
        <v>1</v>
      </c>
      <c r="AX4882">
        <v>0</v>
      </c>
      <c r="AY4882">
        <v>4</v>
      </c>
      <c r="AZ4882" t="s">
        <v>165</v>
      </c>
      <c r="BA4882">
        <v>4</v>
      </c>
      <c r="BB4882" t="s">
        <v>80</v>
      </c>
      <c r="BC4882">
        <v>2</v>
      </c>
    </row>
    <row r="4883" spans="1:55">
      <c r="A4883" t="s">
        <v>9070</v>
      </c>
      <c r="B4883" t="s">
        <v>73</v>
      </c>
      <c r="C4883">
        <v>22</v>
      </c>
      <c r="D4883" t="s">
        <v>61</v>
      </c>
      <c r="E4883">
        <v>2</v>
      </c>
      <c r="F4883" t="s">
        <v>1201</v>
      </c>
      <c r="G4883">
        <v>96027</v>
      </c>
      <c r="H4883">
        <v>41.405193</v>
      </c>
      <c r="I4883">
        <v>-123.008567</v>
      </c>
      <c r="J4883">
        <v>0</v>
      </c>
      <c r="K4883">
        <v>1</v>
      </c>
      <c r="L4883" t="s">
        <v>59</v>
      </c>
      <c r="M4883" t="s">
        <v>57</v>
      </c>
      <c r="N4883" t="s">
        <v>9071</v>
      </c>
      <c r="O4883" t="s">
        <v>61</v>
      </c>
      <c r="P4883" t="s">
        <v>57</v>
      </c>
      <c r="Q4883" t="s">
        <v>62</v>
      </c>
      <c r="R4883" t="s">
        <v>189</v>
      </c>
      <c r="S4883" t="s">
        <v>61</v>
      </c>
      <c r="T4883" t="s">
        <v>61</v>
      </c>
      <c r="U4883" t="s">
        <v>57</v>
      </c>
      <c r="V4883" t="s">
        <v>61</v>
      </c>
      <c r="W4883" t="s">
        <v>61</v>
      </c>
      <c r="X4883" t="s">
        <v>61</v>
      </c>
      <c r="Y4883" t="s">
        <v>57</v>
      </c>
      <c r="Z4883" t="s">
        <v>57</v>
      </c>
      <c r="AA4883" t="s">
        <v>77</v>
      </c>
      <c r="AB4883" t="s">
        <v>61</v>
      </c>
      <c r="AC4883" t="s">
        <v>87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83.34999999999999</v>
      </c>
      <c r="AJ4883" t="s">
        <v>88</v>
      </c>
      <c r="AK4883" t="s">
        <v>89</v>
      </c>
      <c r="AL4883" t="s">
        <v>342</v>
      </c>
      <c r="AM4883">
        <v>1</v>
      </c>
      <c r="AN4883">
        <v>0</v>
      </c>
      <c r="AO4883">
        <v>0</v>
      </c>
      <c r="AP4883" t="s">
        <v>91</v>
      </c>
      <c r="AQ4883" t="s">
        <v>116</v>
      </c>
      <c r="AR4883" t="s">
        <v>137</v>
      </c>
      <c r="AS4883">
        <v>3</v>
      </c>
      <c r="AT4883">
        <v>2156</v>
      </c>
      <c r="AU4883">
        <v>1</v>
      </c>
      <c r="AV4883">
        <v>1</v>
      </c>
      <c r="AW4883">
        <v>0</v>
      </c>
      <c r="AX4883">
        <v>48.95</v>
      </c>
      <c r="AY4883">
        <v>1</v>
      </c>
      <c r="AZ4883" t="s">
        <v>94</v>
      </c>
      <c r="BA4883">
        <v>7</v>
      </c>
      <c r="BB4883" t="s">
        <v>95</v>
      </c>
      <c r="BC4883">
        <v>1</v>
      </c>
    </row>
    <row r="4884" spans="1:55">
      <c r="A4884" t="s">
        <v>9072</v>
      </c>
      <c r="B4884" t="s">
        <v>73</v>
      </c>
      <c r="C4884">
        <v>66</v>
      </c>
      <c r="D4884" t="s">
        <v>57</v>
      </c>
      <c r="E4884">
        <v>0</v>
      </c>
      <c r="F4884" t="s">
        <v>1148</v>
      </c>
      <c r="G4884">
        <v>94588</v>
      </c>
      <c r="H4884">
        <v>37.685052</v>
      </c>
      <c r="I4884">
        <v>-121.912061</v>
      </c>
      <c r="J4884">
        <v>1</v>
      </c>
      <c r="K4884">
        <v>18</v>
      </c>
      <c r="L4884" t="s">
        <v>98</v>
      </c>
      <c r="M4884" t="s">
        <v>57</v>
      </c>
      <c r="N4884" t="s">
        <v>7520</v>
      </c>
      <c r="O4884" t="s">
        <v>61</v>
      </c>
      <c r="P4884" t="s">
        <v>57</v>
      </c>
      <c r="Q4884" t="s">
        <v>85</v>
      </c>
      <c r="R4884" t="s">
        <v>318</v>
      </c>
      <c r="S4884" t="s">
        <v>61</v>
      </c>
      <c r="T4884" t="s">
        <v>61</v>
      </c>
      <c r="U4884" t="s">
        <v>61</v>
      </c>
      <c r="V4884" t="s">
        <v>61</v>
      </c>
      <c r="W4884" t="s">
        <v>61</v>
      </c>
      <c r="X4884" t="s">
        <v>57</v>
      </c>
      <c r="Y4884" t="s">
        <v>61</v>
      </c>
      <c r="Z4884" t="s">
        <v>57</v>
      </c>
      <c r="AA4884" t="s">
        <v>77</v>
      </c>
      <c r="AB4884" t="s">
        <v>61</v>
      </c>
      <c r="AC4884" t="s">
        <v>87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88</v>
      </c>
      <c r="AK4884" t="s">
        <v>205</v>
      </c>
      <c r="AL4884" t="s">
        <v>329</v>
      </c>
      <c r="AM4884">
        <v>1</v>
      </c>
      <c r="AN4884">
        <v>0</v>
      </c>
      <c r="AO4884">
        <v>0</v>
      </c>
      <c r="AP4884" t="s">
        <v>103</v>
      </c>
      <c r="AQ4884" t="s">
        <v>124</v>
      </c>
      <c r="AR4884" t="s">
        <v>93</v>
      </c>
      <c r="AS4884">
        <v>2</v>
      </c>
      <c r="AT4884">
        <v>28568</v>
      </c>
      <c r="AU4884">
        <v>1</v>
      </c>
      <c r="AV4884">
        <v>1</v>
      </c>
      <c r="AW4884">
        <v>0</v>
      </c>
      <c r="AX4884">
        <v>78.55</v>
      </c>
      <c r="AY4884">
        <v>3</v>
      </c>
      <c r="AZ4884" t="s">
        <v>106</v>
      </c>
      <c r="BA4884">
        <v>6</v>
      </c>
      <c r="BB4884" t="s">
        <v>95</v>
      </c>
      <c r="BC4884">
        <v>1</v>
      </c>
    </row>
    <row r="4885" spans="1:55">
      <c r="A4885" t="s">
        <v>9073</v>
      </c>
      <c r="B4885" t="s">
        <v>73</v>
      </c>
      <c r="C4885">
        <v>21</v>
      </c>
      <c r="D4885" t="s">
        <v>57</v>
      </c>
      <c r="E4885">
        <v>0</v>
      </c>
      <c r="F4885" t="s">
        <v>3991</v>
      </c>
      <c r="G4885">
        <v>94563</v>
      </c>
      <c r="H4885">
        <v>37.873916</v>
      </c>
      <c r="I4885">
        <v>-122.20522</v>
      </c>
      <c r="J4885">
        <v>1</v>
      </c>
      <c r="K4885">
        <v>1</v>
      </c>
      <c r="L4885" t="s">
        <v>83</v>
      </c>
      <c r="M4885" t="s">
        <v>57</v>
      </c>
      <c r="N4885" t="s">
        <v>5300</v>
      </c>
      <c r="O4885" t="s">
        <v>61</v>
      </c>
      <c r="P4885" t="s">
        <v>57</v>
      </c>
      <c r="Q4885" t="s">
        <v>85</v>
      </c>
      <c r="R4885" t="s">
        <v>224</v>
      </c>
      <c r="S4885" t="s">
        <v>61</v>
      </c>
      <c r="T4885" t="s">
        <v>61</v>
      </c>
      <c r="U4885" t="s">
        <v>61</v>
      </c>
      <c r="V4885" t="s">
        <v>57</v>
      </c>
      <c r="W4885" t="s">
        <v>57</v>
      </c>
      <c r="X4885" t="s">
        <v>61</v>
      </c>
      <c r="Y4885" t="s">
        <v>61</v>
      </c>
      <c r="Z4885" t="s">
        <v>57</v>
      </c>
      <c r="AA4885" t="s">
        <v>77</v>
      </c>
      <c r="AB4885" t="s">
        <v>57</v>
      </c>
      <c r="AC4885" t="s">
        <v>87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88</v>
      </c>
      <c r="AK4885" t="s">
        <v>101</v>
      </c>
      <c r="AL4885" t="s">
        <v>111</v>
      </c>
      <c r="AM4885">
        <v>1</v>
      </c>
      <c r="AN4885">
        <v>0</v>
      </c>
      <c r="AO4885">
        <v>0</v>
      </c>
      <c r="AP4885" t="s">
        <v>91</v>
      </c>
      <c r="AQ4885" t="s">
        <v>116</v>
      </c>
      <c r="AR4885" t="s">
        <v>93</v>
      </c>
      <c r="AS4885">
        <v>3</v>
      </c>
      <c r="AT4885">
        <v>17964</v>
      </c>
      <c r="AU4885">
        <v>1</v>
      </c>
      <c r="AV4885">
        <v>1</v>
      </c>
      <c r="AW4885">
        <v>0</v>
      </c>
      <c r="AX4885">
        <v>84.8</v>
      </c>
      <c r="AY4885">
        <v>1</v>
      </c>
      <c r="AZ4885" t="s">
        <v>94</v>
      </c>
      <c r="BA4885">
        <v>9</v>
      </c>
      <c r="BB4885" t="s">
        <v>95</v>
      </c>
      <c r="BC4885">
        <v>1</v>
      </c>
    </row>
    <row r="4886" spans="1:55">
      <c r="A4886" t="s">
        <v>9074</v>
      </c>
      <c r="B4886" t="s">
        <v>56</v>
      </c>
      <c r="C4886">
        <v>57</v>
      </c>
      <c r="D4886" t="s">
        <v>57</v>
      </c>
      <c r="E4886">
        <v>0</v>
      </c>
      <c r="F4886" t="s">
        <v>252</v>
      </c>
      <c r="G4886">
        <v>92101</v>
      </c>
      <c r="H4886">
        <v>32.72523</v>
      </c>
      <c r="I4886">
        <v>-117.171346</v>
      </c>
      <c r="J4886">
        <v>1</v>
      </c>
      <c r="K4886">
        <v>32</v>
      </c>
      <c r="L4886" t="s">
        <v>59</v>
      </c>
      <c r="M4886" t="s">
        <v>57</v>
      </c>
      <c r="N4886" t="s">
        <v>9075</v>
      </c>
      <c r="O4886" t="s">
        <v>61</v>
      </c>
      <c r="P4886" t="s">
        <v>61</v>
      </c>
      <c r="Q4886" t="s">
        <v>143</v>
      </c>
      <c r="R4886" t="s">
        <v>143</v>
      </c>
      <c r="S4886" t="s">
        <v>143</v>
      </c>
      <c r="T4886" t="s">
        <v>143</v>
      </c>
      <c r="U4886" t="s">
        <v>143</v>
      </c>
      <c r="V4886" t="s">
        <v>143</v>
      </c>
      <c r="W4886" t="s">
        <v>143</v>
      </c>
      <c r="X4886" t="s">
        <v>143</v>
      </c>
      <c r="Y4886" t="s">
        <v>143</v>
      </c>
      <c r="Z4886" t="s">
        <v>143</v>
      </c>
      <c r="AA4886" t="s">
        <v>77</v>
      </c>
      <c r="AB4886" t="s">
        <v>61</v>
      </c>
      <c r="AC4886" t="s">
        <v>87</v>
      </c>
      <c r="AD4886">
        <v>19.4</v>
      </c>
      <c r="AE4886">
        <v>641.15</v>
      </c>
      <c r="AF4886">
        <v>0</v>
      </c>
      <c r="AG4886">
        <v>0</v>
      </c>
      <c r="AH4886">
        <v>395.2</v>
      </c>
      <c r="AI4886">
        <v>1036.35</v>
      </c>
      <c r="AJ4886" t="s">
        <v>66</v>
      </c>
      <c r="AM4886">
        <v>0</v>
      </c>
      <c r="AN4886">
        <v>1</v>
      </c>
      <c r="AO4886">
        <v>0</v>
      </c>
      <c r="AP4886" t="s">
        <v>164</v>
      </c>
      <c r="AQ4886" t="s">
        <v>92</v>
      </c>
      <c r="AR4886" t="s">
        <v>182</v>
      </c>
      <c r="AT4886">
        <v>27505</v>
      </c>
      <c r="AU4886">
        <v>1</v>
      </c>
      <c r="AV4886">
        <v>0</v>
      </c>
      <c r="AW4886">
        <v>1</v>
      </c>
      <c r="AX4886">
        <v>0</v>
      </c>
      <c r="AY4886">
        <v>4</v>
      </c>
      <c r="AZ4886" t="s">
        <v>165</v>
      </c>
      <c r="BA4886">
        <v>4</v>
      </c>
      <c r="BB4886" t="s">
        <v>80</v>
      </c>
      <c r="BC4886">
        <v>2</v>
      </c>
    </row>
    <row r="4887" spans="1:55">
      <c r="A4887" t="s">
        <v>9076</v>
      </c>
      <c r="B4887" t="s">
        <v>56</v>
      </c>
      <c r="C4887">
        <v>59</v>
      </c>
      <c r="D4887" t="s">
        <v>57</v>
      </c>
      <c r="E4887">
        <v>0</v>
      </c>
      <c r="F4887" t="s">
        <v>167</v>
      </c>
      <c r="G4887">
        <v>92069</v>
      </c>
      <c r="H4887">
        <v>33.162624</v>
      </c>
      <c r="I4887">
        <v>-117.170863</v>
      </c>
      <c r="J4887">
        <v>3</v>
      </c>
      <c r="K4887">
        <v>71</v>
      </c>
      <c r="L4887" t="s">
        <v>59</v>
      </c>
      <c r="M4887" t="s">
        <v>57</v>
      </c>
      <c r="N4887" t="s">
        <v>9077</v>
      </c>
      <c r="O4887" t="s">
        <v>57</v>
      </c>
      <c r="P4887" t="s">
        <v>57</v>
      </c>
      <c r="Q4887" t="s">
        <v>62</v>
      </c>
      <c r="R4887" t="s">
        <v>318</v>
      </c>
      <c r="S4887" t="s">
        <v>57</v>
      </c>
      <c r="T4887" t="s">
        <v>57</v>
      </c>
      <c r="U4887" t="s">
        <v>57</v>
      </c>
      <c r="V4887" t="s">
        <v>57</v>
      </c>
      <c r="W4887" t="s">
        <v>57</v>
      </c>
      <c r="X4887" t="s">
        <v>57</v>
      </c>
      <c r="Y4887" t="s">
        <v>57</v>
      </c>
      <c r="Z4887" t="s">
        <v>57</v>
      </c>
      <c r="AA4887" t="s">
        <v>122</v>
      </c>
      <c r="AB4887" t="s">
        <v>61</v>
      </c>
      <c r="AC4887" t="s">
        <v>65</v>
      </c>
      <c r="AD4887">
        <v>85.75</v>
      </c>
      <c r="AE4887">
        <v>6223.8</v>
      </c>
      <c r="AF4887">
        <v>4.6</v>
      </c>
      <c r="AG4887">
        <v>0</v>
      </c>
      <c r="AH4887">
        <v>2178.28</v>
      </c>
      <c r="AI4887">
        <v>8397.48</v>
      </c>
      <c r="AJ4887" t="s">
        <v>66</v>
      </c>
      <c r="AM4887">
        <v>0</v>
      </c>
      <c r="AN4887">
        <v>1</v>
      </c>
      <c r="AO4887">
        <v>0</v>
      </c>
      <c r="AP4887" t="s">
        <v>123</v>
      </c>
      <c r="AQ4887" t="s">
        <v>92</v>
      </c>
      <c r="AR4887" t="s">
        <v>93</v>
      </c>
      <c r="AS4887">
        <v>8</v>
      </c>
      <c r="AT4887">
        <v>52664</v>
      </c>
      <c r="AU4887">
        <v>1</v>
      </c>
      <c r="AV4887">
        <v>0</v>
      </c>
      <c r="AW4887">
        <v>1</v>
      </c>
      <c r="AX4887">
        <v>0</v>
      </c>
      <c r="AY4887">
        <v>6</v>
      </c>
      <c r="AZ4887" t="s">
        <v>125</v>
      </c>
      <c r="BA4887">
        <v>1</v>
      </c>
      <c r="BB4887" t="s">
        <v>71</v>
      </c>
      <c r="BC4887">
        <v>4</v>
      </c>
    </row>
    <row r="4888" spans="1:55">
      <c r="A4888" t="s">
        <v>9078</v>
      </c>
      <c r="B4888" t="s">
        <v>73</v>
      </c>
      <c r="C4888">
        <v>56</v>
      </c>
      <c r="D4888" t="s">
        <v>61</v>
      </c>
      <c r="E4888">
        <v>0</v>
      </c>
      <c r="F4888" t="s">
        <v>2478</v>
      </c>
      <c r="G4888">
        <v>94583</v>
      </c>
      <c r="H4888">
        <v>37.766556</v>
      </c>
      <c r="I4888">
        <v>-121.976784</v>
      </c>
      <c r="J4888">
        <v>0</v>
      </c>
      <c r="K4888">
        <v>1</v>
      </c>
      <c r="L4888" t="s">
        <v>83</v>
      </c>
      <c r="M4888" t="s">
        <v>57</v>
      </c>
      <c r="N4888" t="s">
        <v>7064</v>
      </c>
      <c r="O4888" t="s">
        <v>61</v>
      </c>
      <c r="P4888" t="s">
        <v>57</v>
      </c>
      <c r="Q4888" t="s">
        <v>62</v>
      </c>
      <c r="R4888" t="s">
        <v>121</v>
      </c>
      <c r="S4888" t="s">
        <v>57</v>
      </c>
      <c r="T4888" t="s">
        <v>61</v>
      </c>
      <c r="U4888" t="s">
        <v>61</v>
      </c>
      <c r="V4888" t="s">
        <v>61</v>
      </c>
      <c r="W4888" t="s">
        <v>61</v>
      </c>
      <c r="X4888" t="s">
        <v>61</v>
      </c>
      <c r="Y4888" t="s">
        <v>61</v>
      </c>
      <c r="Z4888" t="s">
        <v>57</v>
      </c>
      <c r="AA4888" t="s">
        <v>77</v>
      </c>
      <c r="AB4888" t="s">
        <v>57</v>
      </c>
      <c r="AC4888" t="s">
        <v>65</v>
      </c>
      <c r="AD4888">
        <v>50.7</v>
      </c>
      <c r="AE4888">
        <v>50.7</v>
      </c>
      <c r="AF4888">
        <v>0</v>
      </c>
      <c r="AG4888">
        <v>0</v>
      </c>
      <c r="AH4888">
        <v>38.05</v>
      </c>
      <c r="AI4888">
        <v>88.75</v>
      </c>
      <c r="AJ4888" t="s">
        <v>170</v>
      </c>
      <c r="AM4888">
        <v>0</v>
      </c>
      <c r="AN4888">
        <v>0</v>
      </c>
      <c r="AO4888">
        <v>0</v>
      </c>
      <c r="AP4888" t="s">
        <v>91</v>
      </c>
      <c r="AQ4888" t="s">
        <v>92</v>
      </c>
      <c r="AR4888" t="s">
        <v>69</v>
      </c>
      <c r="AS4888">
        <v>2</v>
      </c>
      <c r="AT4888">
        <v>44078</v>
      </c>
      <c r="AU4888">
        <v>0</v>
      </c>
      <c r="AX4888">
        <v>0</v>
      </c>
      <c r="AY4888">
        <v>1</v>
      </c>
      <c r="AZ4888" t="s">
        <v>94</v>
      </c>
      <c r="BA4888">
        <v>8</v>
      </c>
      <c r="BB4888" t="s">
        <v>95</v>
      </c>
      <c r="BC4888">
        <v>1</v>
      </c>
    </row>
    <row r="4889" spans="1:55">
      <c r="A4889" t="s">
        <v>9079</v>
      </c>
      <c r="B4889" t="s">
        <v>73</v>
      </c>
      <c r="C4889">
        <v>56</v>
      </c>
      <c r="D4889" t="s">
        <v>61</v>
      </c>
      <c r="E4889">
        <v>0</v>
      </c>
      <c r="F4889" t="s">
        <v>523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59</v>
      </c>
      <c r="M4889" t="s">
        <v>57</v>
      </c>
      <c r="N4889" t="s">
        <v>1970</v>
      </c>
      <c r="O4889" t="s">
        <v>57</v>
      </c>
      <c r="P4889" t="s">
        <v>57</v>
      </c>
      <c r="Q4889" t="s">
        <v>135</v>
      </c>
      <c r="R4889" t="s">
        <v>382</v>
      </c>
      <c r="S4889" t="s">
        <v>57</v>
      </c>
      <c r="T4889" t="s">
        <v>61</v>
      </c>
      <c r="U4889" t="s">
        <v>57</v>
      </c>
      <c r="V4889" t="s">
        <v>61</v>
      </c>
      <c r="W4889" t="s">
        <v>57</v>
      </c>
      <c r="X4889" t="s">
        <v>61</v>
      </c>
      <c r="Y4889" t="s">
        <v>61</v>
      </c>
      <c r="Z4889" t="s">
        <v>57</v>
      </c>
      <c r="AA4889" t="s">
        <v>77</v>
      </c>
      <c r="AB4889" t="s">
        <v>61</v>
      </c>
      <c r="AC4889" t="s">
        <v>307</v>
      </c>
      <c r="AD4889">
        <v>69.5</v>
      </c>
      <c r="AE4889">
        <v>1199.4</v>
      </c>
      <c r="AF4889">
        <v>0</v>
      </c>
      <c r="AG4889">
        <v>0</v>
      </c>
      <c r="AH4889">
        <v>219.78</v>
      </c>
      <c r="AI4889">
        <v>1419.18</v>
      </c>
      <c r="AJ4889" t="s">
        <v>66</v>
      </c>
      <c r="AM4889">
        <v>0</v>
      </c>
      <c r="AN4889">
        <v>1</v>
      </c>
      <c r="AO4889">
        <v>0</v>
      </c>
      <c r="AP4889" t="s">
        <v>103</v>
      </c>
      <c r="AQ4889" t="s">
        <v>92</v>
      </c>
      <c r="AR4889" t="s">
        <v>69</v>
      </c>
      <c r="AS4889">
        <v>4</v>
      </c>
      <c r="AT4889">
        <v>15975</v>
      </c>
      <c r="AU4889">
        <v>1</v>
      </c>
      <c r="AV4889">
        <v>0</v>
      </c>
      <c r="AW4889">
        <v>1</v>
      </c>
      <c r="AX4889">
        <v>0</v>
      </c>
      <c r="AY4889">
        <v>3</v>
      </c>
      <c r="AZ4889" t="s">
        <v>106</v>
      </c>
      <c r="BA4889">
        <v>5</v>
      </c>
      <c r="BB4889" t="s">
        <v>80</v>
      </c>
      <c r="BC4889">
        <v>2</v>
      </c>
    </row>
    <row r="4890" spans="1:55">
      <c r="A4890" t="s">
        <v>9080</v>
      </c>
      <c r="B4890" t="s">
        <v>56</v>
      </c>
      <c r="C4890">
        <v>57</v>
      </c>
      <c r="D4890" t="s">
        <v>57</v>
      </c>
      <c r="E4890">
        <v>3</v>
      </c>
      <c r="F4890" t="s">
        <v>262</v>
      </c>
      <c r="G4890">
        <v>95121</v>
      </c>
      <c r="H4890">
        <v>37.304681</v>
      </c>
      <c r="I4890">
        <v>-121.809955</v>
      </c>
      <c r="J4890">
        <v>1</v>
      </c>
      <c r="K4890">
        <v>48</v>
      </c>
      <c r="L4890" t="s">
        <v>129</v>
      </c>
      <c r="M4890" t="s">
        <v>57</v>
      </c>
      <c r="N4890" t="s">
        <v>9081</v>
      </c>
      <c r="O4890" t="s">
        <v>57</v>
      </c>
      <c r="P4890" t="s">
        <v>57</v>
      </c>
      <c r="Q4890" t="s">
        <v>85</v>
      </c>
      <c r="R4890" t="s">
        <v>289</v>
      </c>
      <c r="S4890" t="s">
        <v>57</v>
      </c>
      <c r="T4890" t="s">
        <v>57</v>
      </c>
      <c r="U4890" t="s">
        <v>61</v>
      </c>
      <c r="V4890" t="s">
        <v>61</v>
      </c>
      <c r="W4890" t="s">
        <v>57</v>
      </c>
      <c r="X4890" t="s">
        <v>57</v>
      </c>
      <c r="Y4890" t="s">
        <v>57</v>
      </c>
      <c r="Z4890" t="s">
        <v>57</v>
      </c>
      <c r="AA4890" t="s">
        <v>77</v>
      </c>
      <c r="AB4890" t="s">
        <v>57</v>
      </c>
      <c r="AC4890" t="s">
        <v>65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66</v>
      </c>
      <c r="AM4890">
        <v>0</v>
      </c>
      <c r="AN4890">
        <v>1</v>
      </c>
      <c r="AO4890">
        <v>0</v>
      </c>
      <c r="AP4890" t="s">
        <v>176</v>
      </c>
      <c r="AQ4890" t="s">
        <v>92</v>
      </c>
      <c r="AR4890" t="s">
        <v>105</v>
      </c>
      <c r="AS4890">
        <v>6</v>
      </c>
      <c r="AT4890">
        <v>37127</v>
      </c>
      <c r="AU4890">
        <v>1</v>
      </c>
      <c r="AV4890">
        <v>0</v>
      </c>
      <c r="AW4890">
        <v>1</v>
      </c>
      <c r="AX4890">
        <v>0</v>
      </c>
      <c r="AY4890">
        <v>5</v>
      </c>
      <c r="AZ4890" t="s">
        <v>177</v>
      </c>
      <c r="BA4890">
        <v>5</v>
      </c>
      <c r="BB4890" t="s">
        <v>80</v>
      </c>
      <c r="BC4890">
        <v>2</v>
      </c>
    </row>
    <row r="4891" spans="1:55">
      <c r="A4891" t="s">
        <v>9082</v>
      </c>
      <c r="B4891" t="s">
        <v>56</v>
      </c>
      <c r="C4891">
        <v>44</v>
      </c>
      <c r="D4891" t="s">
        <v>57</v>
      </c>
      <c r="E4891">
        <v>0</v>
      </c>
      <c r="F4891" t="s">
        <v>899</v>
      </c>
      <c r="G4891">
        <v>90601</v>
      </c>
      <c r="H4891">
        <v>34.007353</v>
      </c>
      <c r="I4891">
        <v>-118.033683</v>
      </c>
      <c r="J4891">
        <v>0</v>
      </c>
      <c r="K4891">
        <v>71</v>
      </c>
      <c r="L4891" t="s">
        <v>119</v>
      </c>
      <c r="M4891" t="s">
        <v>57</v>
      </c>
      <c r="N4891" t="s">
        <v>669</v>
      </c>
      <c r="O4891" t="s">
        <v>61</v>
      </c>
      <c r="P4891" t="s">
        <v>61</v>
      </c>
      <c r="Q4891" t="s">
        <v>143</v>
      </c>
      <c r="R4891" t="s">
        <v>143</v>
      </c>
      <c r="S4891" t="s">
        <v>143</v>
      </c>
      <c r="T4891" t="s">
        <v>143</v>
      </c>
      <c r="U4891" t="s">
        <v>143</v>
      </c>
      <c r="V4891" t="s">
        <v>143</v>
      </c>
      <c r="W4891" t="s">
        <v>143</v>
      </c>
      <c r="X4891" t="s">
        <v>143</v>
      </c>
      <c r="Y4891" t="s">
        <v>143</v>
      </c>
      <c r="Z4891" t="s">
        <v>143</v>
      </c>
      <c r="AA4891" t="s">
        <v>122</v>
      </c>
      <c r="AB4891" t="s">
        <v>57</v>
      </c>
      <c r="AC4891" t="s">
        <v>87</v>
      </c>
      <c r="AD4891">
        <v>20.9</v>
      </c>
      <c r="AE4891">
        <v>1493.2</v>
      </c>
      <c r="AF4891">
        <v>0</v>
      </c>
      <c r="AG4891">
        <v>0</v>
      </c>
      <c r="AH4891">
        <v>1058.61</v>
      </c>
      <c r="AI4891">
        <v>2551.81</v>
      </c>
      <c r="AJ4891" t="s">
        <v>66</v>
      </c>
      <c r="AM4891">
        <v>0</v>
      </c>
      <c r="AN4891">
        <v>1</v>
      </c>
      <c r="AO4891">
        <v>0</v>
      </c>
      <c r="AP4891" t="s">
        <v>123</v>
      </c>
      <c r="AQ4891" t="s">
        <v>78</v>
      </c>
      <c r="AR4891" t="s">
        <v>182</v>
      </c>
      <c r="AT4891">
        <v>32050</v>
      </c>
      <c r="AU4891">
        <v>1</v>
      </c>
      <c r="AV4891">
        <v>0</v>
      </c>
      <c r="AW4891">
        <v>1</v>
      </c>
      <c r="AX4891">
        <v>0</v>
      </c>
      <c r="AY4891">
        <v>6</v>
      </c>
      <c r="AZ4891" t="s">
        <v>125</v>
      </c>
      <c r="BA4891">
        <v>1</v>
      </c>
      <c r="BB4891" t="s">
        <v>71</v>
      </c>
      <c r="BC4891">
        <v>4</v>
      </c>
    </row>
    <row r="4892" spans="1:55">
      <c r="A4892" t="s">
        <v>9083</v>
      </c>
      <c r="B4892" t="s">
        <v>56</v>
      </c>
      <c r="C4892">
        <v>55</v>
      </c>
      <c r="D4892" t="s">
        <v>57</v>
      </c>
      <c r="E4892">
        <v>0</v>
      </c>
      <c r="F4892" t="s">
        <v>2413</v>
      </c>
      <c r="G4892">
        <v>96143</v>
      </c>
      <c r="H4892">
        <v>39.246654</v>
      </c>
      <c r="I4892">
        <v>-120.029273</v>
      </c>
      <c r="J4892">
        <v>1</v>
      </c>
      <c r="K4892">
        <v>4</v>
      </c>
      <c r="L4892" t="s">
        <v>83</v>
      </c>
      <c r="M4892" t="s">
        <v>57</v>
      </c>
      <c r="N4892" t="s">
        <v>9084</v>
      </c>
      <c r="O4892" t="s">
        <v>57</v>
      </c>
      <c r="P4892" t="s">
        <v>57</v>
      </c>
      <c r="Q4892" t="s">
        <v>85</v>
      </c>
      <c r="R4892" t="s">
        <v>121</v>
      </c>
      <c r="S4892" t="s">
        <v>61</v>
      </c>
      <c r="T4892" t="s">
        <v>57</v>
      </c>
      <c r="U4892" t="s">
        <v>61</v>
      </c>
      <c r="V4892" t="s">
        <v>61</v>
      </c>
      <c r="W4892" t="s">
        <v>57</v>
      </c>
      <c r="X4892" t="s">
        <v>61</v>
      </c>
      <c r="Y4892" t="s">
        <v>61</v>
      </c>
      <c r="Z4892" t="s">
        <v>57</v>
      </c>
      <c r="AA4892" t="s">
        <v>77</v>
      </c>
      <c r="AB4892" t="s">
        <v>57</v>
      </c>
      <c r="AC4892" t="s">
        <v>87</v>
      </c>
      <c r="AD4892">
        <v>91.65000000000001</v>
      </c>
      <c r="AE4892">
        <v>365.4</v>
      </c>
      <c r="AF4892">
        <v>0</v>
      </c>
      <c r="AG4892">
        <v>0</v>
      </c>
      <c r="AH4892">
        <v>87.23999999999999</v>
      </c>
      <c r="AI4892">
        <v>452.64</v>
      </c>
      <c r="AJ4892" t="s">
        <v>88</v>
      </c>
      <c r="AK4892" t="s">
        <v>201</v>
      </c>
      <c r="AL4892" t="s">
        <v>1253</v>
      </c>
      <c r="AM4892">
        <v>1</v>
      </c>
      <c r="AN4892">
        <v>0</v>
      </c>
      <c r="AO4892">
        <v>0</v>
      </c>
      <c r="AP4892" t="s">
        <v>91</v>
      </c>
      <c r="AQ4892" t="s">
        <v>92</v>
      </c>
      <c r="AR4892" t="s">
        <v>105</v>
      </c>
      <c r="AS4892">
        <v>3</v>
      </c>
      <c r="AT4892">
        <v>4806</v>
      </c>
      <c r="AU4892">
        <v>1</v>
      </c>
      <c r="AV4892">
        <v>1</v>
      </c>
      <c r="AW4892">
        <v>0</v>
      </c>
      <c r="AX4892">
        <v>91.65000000000001</v>
      </c>
      <c r="AY4892">
        <v>1</v>
      </c>
      <c r="AZ4892" t="s">
        <v>94</v>
      </c>
      <c r="BA4892">
        <v>9</v>
      </c>
      <c r="BB4892" t="s">
        <v>95</v>
      </c>
      <c r="BC4892">
        <v>1</v>
      </c>
    </row>
    <row r="4893" spans="1:55">
      <c r="A4893" t="s">
        <v>9085</v>
      </c>
      <c r="B4893" t="s">
        <v>73</v>
      </c>
      <c r="C4893">
        <v>70</v>
      </c>
      <c r="D4893" t="s">
        <v>57</v>
      </c>
      <c r="E4893">
        <v>0</v>
      </c>
      <c r="F4893" t="s">
        <v>1260</v>
      </c>
      <c r="G4893">
        <v>91107</v>
      </c>
      <c r="H4893">
        <v>34.159007</v>
      </c>
      <c r="I4893">
        <v>-118.087353</v>
      </c>
      <c r="J4893">
        <v>3</v>
      </c>
      <c r="K4893">
        <v>24</v>
      </c>
      <c r="L4893" t="s">
        <v>216</v>
      </c>
      <c r="M4893" t="s">
        <v>57</v>
      </c>
      <c r="N4893" t="s">
        <v>8310</v>
      </c>
      <c r="O4893" t="s">
        <v>57</v>
      </c>
      <c r="P4893" t="s">
        <v>57</v>
      </c>
      <c r="Q4893" t="s">
        <v>85</v>
      </c>
      <c r="R4893" t="s">
        <v>110</v>
      </c>
      <c r="S4893" t="s">
        <v>61</v>
      </c>
      <c r="T4893" t="s">
        <v>57</v>
      </c>
      <c r="U4893" t="s">
        <v>57</v>
      </c>
      <c r="V4893" t="s">
        <v>61</v>
      </c>
      <c r="W4893" t="s">
        <v>57</v>
      </c>
      <c r="X4893" t="s">
        <v>57</v>
      </c>
      <c r="Y4893" t="s">
        <v>57</v>
      </c>
      <c r="Z4893" t="s">
        <v>57</v>
      </c>
      <c r="AA4893" t="s">
        <v>77</v>
      </c>
      <c r="AB4893" t="s">
        <v>57</v>
      </c>
      <c r="AC4893" t="s">
        <v>87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88</v>
      </c>
      <c r="AK4893" t="s">
        <v>89</v>
      </c>
      <c r="AL4893" t="s">
        <v>342</v>
      </c>
      <c r="AM4893">
        <v>1</v>
      </c>
      <c r="AN4893">
        <v>0</v>
      </c>
      <c r="AO4893">
        <v>0</v>
      </c>
      <c r="AP4893" t="s">
        <v>103</v>
      </c>
      <c r="AQ4893" t="s">
        <v>104</v>
      </c>
      <c r="AR4893" t="s">
        <v>105</v>
      </c>
      <c r="AS4893">
        <v>6</v>
      </c>
      <c r="AT4893">
        <v>32369</v>
      </c>
      <c r="AU4893">
        <v>1</v>
      </c>
      <c r="AV4893">
        <v>1</v>
      </c>
      <c r="AW4893">
        <v>0</v>
      </c>
      <c r="AX4893">
        <v>104.25</v>
      </c>
      <c r="AY4893">
        <v>3</v>
      </c>
      <c r="AZ4893" t="s">
        <v>106</v>
      </c>
      <c r="BA4893">
        <v>6</v>
      </c>
      <c r="BB4893" t="s">
        <v>95</v>
      </c>
      <c r="BC4893">
        <v>1</v>
      </c>
    </row>
    <row r="4894" spans="1:55">
      <c r="A4894" t="s">
        <v>9086</v>
      </c>
      <c r="B4894" t="s">
        <v>73</v>
      </c>
      <c r="C4894">
        <v>34</v>
      </c>
      <c r="D4894" t="s">
        <v>61</v>
      </c>
      <c r="E4894">
        <v>0</v>
      </c>
      <c r="F4894" t="s">
        <v>1776</v>
      </c>
      <c r="G4894">
        <v>95245</v>
      </c>
      <c r="H4894">
        <v>38.304194</v>
      </c>
      <c r="I4894">
        <v>-120.592431</v>
      </c>
      <c r="J4894">
        <v>0</v>
      </c>
      <c r="K4894">
        <v>50</v>
      </c>
      <c r="L4894" t="s">
        <v>59</v>
      </c>
      <c r="M4894" t="s">
        <v>57</v>
      </c>
      <c r="N4894" t="s">
        <v>3879</v>
      </c>
      <c r="O4894" t="s">
        <v>61</v>
      </c>
      <c r="P4894" t="s">
        <v>57</v>
      </c>
      <c r="Q4894" t="s">
        <v>85</v>
      </c>
      <c r="R4894" t="s">
        <v>169</v>
      </c>
      <c r="S4894" t="s">
        <v>57</v>
      </c>
      <c r="T4894" t="s">
        <v>57</v>
      </c>
      <c r="U4894" t="s">
        <v>57</v>
      </c>
      <c r="V4894" t="s">
        <v>57</v>
      </c>
      <c r="W4894" t="s">
        <v>61</v>
      </c>
      <c r="X4894" t="s">
        <v>61</v>
      </c>
      <c r="Y4894" t="s">
        <v>61</v>
      </c>
      <c r="Z4894" t="s">
        <v>57</v>
      </c>
      <c r="AA4894" t="s">
        <v>64</v>
      </c>
      <c r="AB4894" t="s">
        <v>57</v>
      </c>
      <c r="AC4894" t="s">
        <v>65</v>
      </c>
      <c r="AD4894">
        <v>90.09999999999999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66</v>
      </c>
      <c r="AM4894">
        <v>0</v>
      </c>
      <c r="AN4894">
        <v>1</v>
      </c>
      <c r="AO4894">
        <v>0</v>
      </c>
      <c r="AP4894" t="s">
        <v>123</v>
      </c>
      <c r="AQ4894" t="s">
        <v>68</v>
      </c>
      <c r="AR4894" t="s">
        <v>105</v>
      </c>
      <c r="AS4894">
        <v>5</v>
      </c>
      <c r="AT4894">
        <v>2718</v>
      </c>
      <c r="AU4894">
        <v>1</v>
      </c>
      <c r="AV4894">
        <v>0</v>
      </c>
      <c r="AW4894">
        <v>1</v>
      </c>
      <c r="AX4894">
        <v>0</v>
      </c>
      <c r="AY4894">
        <v>6</v>
      </c>
      <c r="AZ4894" t="s">
        <v>125</v>
      </c>
      <c r="BA4894">
        <v>4</v>
      </c>
      <c r="BB4894" t="s">
        <v>80</v>
      </c>
      <c r="BC4894">
        <v>2</v>
      </c>
    </row>
    <row r="4895" spans="1:55">
      <c r="A4895" t="s">
        <v>9087</v>
      </c>
      <c r="B4895" t="s">
        <v>73</v>
      </c>
      <c r="C4895">
        <v>79</v>
      </c>
      <c r="D4895" t="s">
        <v>61</v>
      </c>
      <c r="E4895">
        <v>0</v>
      </c>
      <c r="F4895" t="s">
        <v>514</v>
      </c>
      <c r="G4895">
        <v>92027</v>
      </c>
      <c r="H4895">
        <v>33.141265</v>
      </c>
      <c r="I4895">
        <v>-116.967221</v>
      </c>
      <c r="J4895">
        <v>0</v>
      </c>
      <c r="K4895">
        <v>1</v>
      </c>
      <c r="L4895" t="s">
        <v>59</v>
      </c>
      <c r="M4895" t="s">
        <v>57</v>
      </c>
      <c r="N4895" t="s">
        <v>9088</v>
      </c>
      <c r="O4895" t="s">
        <v>57</v>
      </c>
      <c r="P4895" t="s">
        <v>57</v>
      </c>
      <c r="Q4895" t="s">
        <v>85</v>
      </c>
      <c r="R4895" t="s">
        <v>250</v>
      </c>
      <c r="S4895" t="s">
        <v>61</v>
      </c>
      <c r="T4895" t="s">
        <v>61</v>
      </c>
      <c r="U4895" t="s">
        <v>61</v>
      </c>
      <c r="V4895" t="s">
        <v>61</v>
      </c>
      <c r="W4895" t="s">
        <v>61</v>
      </c>
      <c r="X4895" t="s">
        <v>61</v>
      </c>
      <c r="Y4895" t="s">
        <v>61</v>
      </c>
      <c r="Z4895" t="s">
        <v>57</v>
      </c>
      <c r="AA4895" t="s">
        <v>77</v>
      </c>
      <c r="AB4895" t="s">
        <v>57</v>
      </c>
      <c r="AC4895" t="s">
        <v>87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84.09999999999999</v>
      </c>
      <c r="AJ4895" t="s">
        <v>88</v>
      </c>
      <c r="AK4895" t="s">
        <v>89</v>
      </c>
      <c r="AL4895" t="s">
        <v>181</v>
      </c>
      <c r="AM4895">
        <v>1</v>
      </c>
      <c r="AN4895">
        <v>0</v>
      </c>
      <c r="AO4895">
        <v>0</v>
      </c>
      <c r="AP4895" t="s">
        <v>91</v>
      </c>
      <c r="AQ4895" t="s">
        <v>104</v>
      </c>
      <c r="AR4895" t="s">
        <v>93</v>
      </c>
      <c r="AS4895">
        <v>1</v>
      </c>
      <c r="AT4895">
        <v>48690</v>
      </c>
      <c r="AU4895">
        <v>1</v>
      </c>
      <c r="AV4895">
        <v>1</v>
      </c>
      <c r="AW4895">
        <v>0</v>
      </c>
      <c r="AX4895">
        <v>75.75</v>
      </c>
      <c r="AY4895">
        <v>1</v>
      </c>
      <c r="AZ4895" t="s">
        <v>94</v>
      </c>
      <c r="BA4895">
        <v>10</v>
      </c>
      <c r="BB4895" t="s">
        <v>95</v>
      </c>
      <c r="BC4895">
        <v>1</v>
      </c>
    </row>
    <row r="4896" spans="1:55">
      <c r="A4896" t="s">
        <v>9089</v>
      </c>
      <c r="B4896" t="s">
        <v>73</v>
      </c>
      <c r="C4896">
        <v>69</v>
      </c>
      <c r="D4896" t="s">
        <v>61</v>
      </c>
      <c r="E4896">
        <v>0</v>
      </c>
      <c r="F4896" t="s">
        <v>3499</v>
      </c>
      <c r="G4896">
        <v>95709</v>
      </c>
      <c r="H4896">
        <v>38.748316</v>
      </c>
      <c r="I4896">
        <v>-120.675512</v>
      </c>
      <c r="J4896">
        <v>0</v>
      </c>
      <c r="K4896">
        <v>44</v>
      </c>
      <c r="L4896" t="s">
        <v>129</v>
      </c>
      <c r="M4896" t="s">
        <v>57</v>
      </c>
      <c r="N4896" t="s">
        <v>3049</v>
      </c>
      <c r="O4896" t="s">
        <v>61</v>
      </c>
      <c r="P4896" t="s">
        <v>57</v>
      </c>
      <c r="Q4896" t="s">
        <v>85</v>
      </c>
      <c r="R4896" t="s">
        <v>1317</v>
      </c>
      <c r="S4896" t="s">
        <v>61</v>
      </c>
      <c r="T4896" t="s">
        <v>61</v>
      </c>
      <c r="U4896" t="s">
        <v>57</v>
      </c>
      <c r="V4896" t="s">
        <v>61</v>
      </c>
      <c r="W4896" t="s">
        <v>61</v>
      </c>
      <c r="X4896" t="s">
        <v>61</v>
      </c>
      <c r="Y4896" t="s">
        <v>61</v>
      </c>
      <c r="Z4896" t="s">
        <v>61</v>
      </c>
      <c r="AA4896" t="s">
        <v>64</v>
      </c>
      <c r="AB4896" t="s">
        <v>61</v>
      </c>
      <c r="AC4896" t="s">
        <v>87</v>
      </c>
      <c r="AD4896">
        <v>73.84999999999999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66</v>
      </c>
      <c r="AM4896">
        <v>0</v>
      </c>
      <c r="AN4896">
        <v>1</v>
      </c>
      <c r="AO4896">
        <v>0</v>
      </c>
      <c r="AP4896" t="s">
        <v>176</v>
      </c>
      <c r="AQ4896" t="s">
        <v>124</v>
      </c>
      <c r="AR4896" t="s">
        <v>93</v>
      </c>
      <c r="AS4896">
        <v>1</v>
      </c>
      <c r="AT4896">
        <v>4829</v>
      </c>
      <c r="AU4896">
        <v>1</v>
      </c>
      <c r="AV4896">
        <v>0</v>
      </c>
      <c r="AW4896">
        <v>1</v>
      </c>
      <c r="AX4896">
        <v>0</v>
      </c>
      <c r="AY4896">
        <v>5</v>
      </c>
      <c r="AZ4896" t="s">
        <v>177</v>
      </c>
      <c r="BA4896">
        <v>4</v>
      </c>
      <c r="BB4896" t="s">
        <v>80</v>
      </c>
      <c r="BC4896">
        <v>2</v>
      </c>
    </row>
    <row r="4897" spans="1:55">
      <c r="A4897" t="s">
        <v>9090</v>
      </c>
      <c r="B4897" t="s">
        <v>73</v>
      </c>
      <c r="C4897">
        <v>23</v>
      </c>
      <c r="D4897" t="s">
        <v>57</v>
      </c>
      <c r="E4897">
        <v>2</v>
      </c>
      <c r="F4897" t="s">
        <v>520</v>
      </c>
      <c r="G4897">
        <v>91710</v>
      </c>
      <c r="H4897">
        <v>33.990646</v>
      </c>
      <c r="I4897">
        <v>-117.663025</v>
      </c>
      <c r="J4897">
        <v>2</v>
      </c>
      <c r="K4897">
        <v>61</v>
      </c>
      <c r="L4897" t="s">
        <v>59</v>
      </c>
      <c r="M4897" t="s">
        <v>57</v>
      </c>
      <c r="N4897" t="s">
        <v>9091</v>
      </c>
      <c r="O4897" t="s">
        <v>61</v>
      </c>
      <c r="P4897" t="s">
        <v>57</v>
      </c>
      <c r="Q4897" t="s">
        <v>135</v>
      </c>
      <c r="R4897" t="s">
        <v>147</v>
      </c>
      <c r="S4897" t="s">
        <v>57</v>
      </c>
      <c r="T4897" t="s">
        <v>57</v>
      </c>
      <c r="U4897" t="s">
        <v>57</v>
      </c>
      <c r="V4897" t="s">
        <v>57</v>
      </c>
      <c r="W4897" t="s">
        <v>61</v>
      </c>
      <c r="X4897" t="s">
        <v>61</v>
      </c>
      <c r="Y4897" t="s">
        <v>61</v>
      </c>
      <c r="Z4897" t="s">
        <v>57</v>
      </c>
      <c r="AA4897" t="s">
        <v>122</v>
      </c>
      <c r="AB4897" t="s">
        <v>57</v>
      </c>
      <c r="AC4897" t="s">
        <v>87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66</v>
      </c>
      <c r="AM4897">
        <v>0</v>
      </c>
      <c r="AN4897">
        <v>1</v>
      </c>
      <c r="AO4897">
        <v>1</v>
      </c>
      <c r="AP4897" t="s">
        <v>123</v>
      </c>
      <c r="AQ4897" t="s">
        <v>116</v>
      </c>
      <c r="AR4897" t="s">
        <v>79</v>
      </c>
      <c r="AS4897">
        <v>5</v>
      </c>
      <c r="AT4897">
        <v>75319</v>
      </c>
      <c r="AU4897">
        <v>1</v>
      </c>
      <c r="AV4897">
        <v>0</v>
      </c>
      <c r="AW4897">
        <v>1</v>
      </c>
      <c r="AX4897">
        <v>0</v>
      </c>
      <c r="AY4897">
        <v>6</v>
      </c>
      <c r="AZ4897" t="s">
        <v>125</v>
      </c>
      <c r="BA4897">
        <v>0</v>
      </c>
      <c r="BB4897" t="s">
        <v>71</v>
      </c>
      <c r="BC4897">
        <v>4</v>
      </c>
    </row>
    <row r="4898" spans="1:55">
      <c r="A4898" t="s">
        <v>9092</v>
      </c>
      <c r="B4898" t="s">
        <v>73</v>
      </c>
      <c r="C4898">
        <v>39</v>
      </c>
      <c r="D4898" t="s">
        <v>61</v>
      </c>
      <c r="E4898">
        <v>0</v>
      </c>
      <c r="F4898" t="s">
        <v>298</v>
      </c>
      <c r="G4898">
        <v>91602</v>
      </c>
      <c r="H4898">
        <v>34.15136</v>
      </c>
      <c r="I4898">
        <v>-118.364786</v>
      </c>
      <c r="J4898">
        <v>0</v>
      </c>
      <c r="K4898">
        <v>29</v>
      </c>
      <c r="L4898" t="s">
        <v>59</v>
      </c>
      <c r="M4898" t="s">
        <v>57</v>
      </c>
      <c r="N4898" t="s">
        <v>1367</v>
      </c>
      <c r="O4898" t="s">
        <v>61</v>
      </c>
      <c r="P4898" t="s">
        <v>57</v>
      </c>
      <c r="Q4898" t="s">
        <v>85</v>
      </c>
      <c r="R4898" t="s">
        <v>586</v>
      </c>
      <c r="S4898" t="s">
        <v>61</v>
      </c>
      <c r="T4898" t="s">
        <v>57</v>
      </c>
      <c r="U4898" t="s">
        <v>61</v>
      </c>
      <c r="V4898" t="s">
        <v>57</v>
      </c>
      <c r="W4898" t="s">
        <v>57</v>
      </c>
      <c r="X4898" t="s">
        <v>61</v>
      </c>
      <c r="Y4898" t="s">
        <v>61</v>
      </c>
      <c r="Z4898" t="s">
        <v>61</v>
      </c>
      <c r="AA4898" t="s">
        <v>77</v>
      </c>
      <c r="AB4898" t="s">
        <v>61</v>
      </c>
      <c r="AC4898" t="s">
        <v>65</v>
      </c>
      <c r="AD4898">
        <v>89.65000000000001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66</v>
      </c>
      <c r="AM4898">
        <v>0</v>
      </c>
      <c r="AN4898">
        <v>1</v>
      </c>
      <c r="AO4898">
        <v>0</v>
      </c>
      <c r="AP4898" t="s">
        <v>164</v>
      </c>
      <c r="AQ4898" t="s">
        <v>68</v>
      </c>
      <c r="AR4898" t="s">
        <v>93</v>
      </c>
      <c r="AS4898">
        <v>3</v>
      </c>
      <c r="AT4898">
        <v>16996</v>
      </c>
      <c r="AU4898">
        <v>1</v>
      </c>
      <c r="AV4898">
        <v>0</v>
      </c>
      <c r="AW4898">
        <v>1</v>
      </c>
      <c r="AX4898">
        <v>0</v>
      </c>
      <c r="AY4898">
        <v>4</v>
      </c>
      <c r="AZ4898" t="s">
        <v>165</v>
      </c>
      <c r="BA4898">
        <v>7</v>
      </c>
      <c r="BB4898" t="s">
        <v>95</v>
      </c>
      <c r="BC4898">
        <v>1</v>
      </c>
    </row>
    <row r="4899" spans="1:55">
      <c r="A4899" t="s">
        <v>9093</v>
      </c>
      <c r="B4899" t="s">
        <v>73</v>
      </c>
      <c r="C4899">
        <v>53</v>
      </c>
      <c r="D4899" t="s">
        <v>61</v>
      </c>
      <c r="E4899">
        <v>0</v>
      </c>
      <c r="F4899" t="s">
        <v>5071</v>
      </c>
      <c r="G4899">
        <v>95525</v>
      </c>
      <c r="H4899">
        <v>40.94338</v>
      </c>
      <c r="I4899">
        <v>-123.831799</v>
      </c>
      <c r="J4899">
        <v>0</v>
      </c>
      <c r="K4899">
        <v>12</v>
      </c>
      <c r="L4899" t="s">
        <v>98</v>
      </c>
      <c r="M4899" t="s">
        <v>57</v>
      </c>
      <c r="N4899" t="s">
        <v>9094</v>
      </c>
      <c r="O4899" t="s">
        <v>61</v>
      </c>
      <c r="P4899" t="s">
        <v>57</v>
      </c>
      <c r="Q4899" t="s">
        <v>135</v>
      </c>
      <c r="R4899" t="s">
        <v>1317</v>
      </c>
      <c r="S4899" t="s">
        <v>61</v>
      </c>
      <c r="T4899" t="s">
        <v>57</v>
      </c>
      <c r="U4899" t="s">
        <v>61</v>
      </c>
      <c r="V4899" t="s">
        <v>57</v>
      </c>
      <c r="W4899" t="s">
        <v>61</v>
      </c>
      <c r="X4899" t="s">
        <v>61</v>
      </c>
      <c r="Y4899" t="s">
        <v>61</v>
      </c>
      <c r="Z4899" t="s">
        <v>57</v>
      </c>
      <c r="AA4899" t="s">
        <v>77</v>
      </c>
      <c r="AB4899" t="s">
        <v>57</v>
      </c>
      <c r="AC4899" t="s">
        <v>65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66</v>
      </c>
      <c r="AM4899">
        <v>0</v>
      </c>
      <c r="AN4899">
        <v>1</v>
      </c>
      <c r="AO4899">
        <v>0</v>
      </c>
      <c r="AP4899" t="s">
        <v>67</v>
      </c>
      <c r="AQ4899" t="s">
        <v>92</v>
      </c>
      <c r="AR4899" t="s">
        <v>69</v>
      </c>
      <c r="AS4899">
        <v>3</v>
      </c>
      <c r="AT4899">
        <v>1584</v>
      </c>
      <c r="AU4899">
        <v>1</v>
      </c>
      <c r="AV4899">
        <v>0</v>
      </c>
      <c r="AW4899">
        <v>1</v>
      </c>
      <c r="AX4899">
        <v>0</v>
      </c>
      <c r="AY4899">
        <v>2</v>
      </c>
      <c r="AZ4899" t="s">
        <v>70</v>
      </c>
      <c r="BA4899">
        <v>5</v>
      </c>
      <c r="BB4899" t="s">
        <v>80</v>
      </c>
      <c r="BC4899">
        <v>2</v>
      </c>
    </row>
    <row r="4900" spans="1:55">
      <c r="A4900" t="s">
        <v>9095</v>
      </c>
      <c r="B4900" t="s">
        <v>56</v>
      </c>
      <c r="C4900">
        <v>47</v>
      </c>
      <c r="D4900" t="s">
        <v>57</v>
      </c>
      <c r="E4900">
        <v>1</v>
      </c>
      <c r="F4900" t="s">
        <v>899</v>
      </c>
      <c r="G4900">
        <v>90602</v>
      </c>
      <c r="H4900">
        <v>33.972119</v>
      </c>
      <c r="I4900">
        <v>-118.020188</v>
      </c>
      <c r="J4900">
        <v>9</v>
      </c>
      <c r="K4900">
        <v>49</v>
      </c>
      <c r="L4900" t="s">
        <v>129</v>
      </c>
      <c r="M4900" t="s">
        <v>57</v>
      </c>
      <c r="N4900" t="s">
        <v>9096</v>
      </c>
      <c r="O4900" t="s">
        <v>57</v>
      </c>
      <c r="P4900" t="s">
        <v>57</v>
      </c>
      <c r="Q4900" t="s">
        <v>135</v>
      </c>
      <c r="R4900" t="s">
        <v>121</v>
      </c>
      <c r="S4900" t="s">
        <v>61</v>
      </c>
      <c r="T4900" t="s">
        <v>57</v>
      </c>
      <c r="U4900" t="s">
        <v>61</v>
      </c>
      <c r="V4900" t="s">
        <v>57</v>
      </c>
      <c r="W4900" t="s">
        <v>57</v>
      </c>
      <c r="X4900" t="s">
        <v>57</v>
      </c>
      <c r="Y4900" t="s">
        <v>57</v>
      </c>
      <c r="Z4900" t="s">
        <v>57</v>
      </c>
      <c r="AA4900" t="s">
        <v>122</v>
      </c>
      <c r="AB4900" t="s">
        <v>61</v>
      </c>
      <c r="AC4900" t="s">
        <v>87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</v>
      </c>
      <c r="AJ4900" t="s">
        <v>66</v>
      </c>
      <c r="AM4900">
        <v>0</v>
      </c>
      <c r="AN4900">
        <v>1</v>
      </c>
      <c r="AO4900">
        <v>1</v>
      </c>
      <c r="AP4900" t="s">
        <v>123</v>
      </c>
      <c r="AQ4900" t="s">
        <v>78</v>
      </c>
      <c r="AR4900" t="s">
        <v>79</v>
      </c>
      <c r="AS4900">
        <v>6</v>
      </c>
      <c r="AT4900">
        <v>26265</v>
      </c>
      <c r="AU4900">
        <v>1</v>
      </c>
      <c r="AV4900">
        <v>0</v>
      </c>
      <c r="AW4900">
        <v>1</v>
      </c>
      <c r="AX4900">
        <v>0</v>
      </c>
      <c r="AY4900">
        <v>6</v>
      </c>
      <c r="AZ4900" t="s">
        <v>125</v>
      </c>
      <c r="BA4900">
        <v>0</v>
      </c>
      <c r="BB4900" t="s">
        <v>71</v>
      </c>
      <c r="BC4900">
        <v>4</v>
      </c>
    </row>
    <row r="4901" spans="1:55">
      <c r="A4901" t="s">
        <v>9097</v>
      </c>
      <c r="B4901" t="s">
        <v>56</v>
      </c>
      <c r="C4901">
        <v>66</v>
      </c>
      <c r="D4901" t="s">
        <v>61</v>
      </c>
      <c r="E4901">
        <v>0</v>
      </c>
      <c r="F4901" t="s">
        <v>3360</v>
      </c>
      <c r="G4901">
        <v>94590</v>
      </c>
      <c r="H4901">
        <v>38.104705</v>
      </c>
      <c r="I4901">
        <v>-122.247387</v>
      </c>
      <c r="J4901">
        <v>0</v>
      </c>
      <c r="K4901">
        <v>37</v>
      </c>
      <c r="L4901" t="s">
        <v>59</v>
      </c>
      <c r="M4901" t="s">
        <v>57</v>
      </c>
      <c r="N4901" t="s">
        <v>9098</v>
      </c>
      <c r="O4901" t="s">
        <v>57</v>
      </c>
      <c r="P4901" t="s">
        <v>57</v>
      </c>
      <c r="Q4901" t="s">
        <v>85</v>
      </c>
      <c r="R4901" t="s">
        <v>275</v>
      </c>
      <c r="S4901" t="s">
        <v>61</v>
      </c>
      <c r="T4901" t="s">
        <v>61</v>
      </c>
      <c r="U4901" t="s">
        <v>61</v>
      </c>
      <c r="V4901" t="s">
        <v>61</v>
      </c>
      <c r="W4901" t="s">
        <v>57</v>
      </c>
      <c r="X4901" t="s">
        <v>57</v>
      </c>
      <c r="Y4901" t="s">
        <v>61</v>
      </c>
      <c r="Z4901" t="s">
        <v>57</v>
      </c>
      <c r="AA4901" t="s">
        <v>77</v>
      </c>
      <c r="AB4901" t="s">
        <v>57</v>
      </c>
      <c r="AC4901" t="s">
        <v>87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88</v>
      </c>
      <c r="AK4901" t="s">
        <v>205</v>
      </c>
      <c r="AL4901" t="s">
        <v>206</v>
      </c>
      <c r="AM4901">
        <v>1</v>
      </c>
      <c r="AN4901">
        <v>0</v>
      </c>
      <c r="AO4901">
        <v>0</v>
      </c>
      <c r="AP4901" t="s">
        <v>176</v>
      </c>
      <c r="AQ4901" t="s">
        <v>124</v>
      </c>
      <c r="AR4901" t="s">
        <v>105</v>
      </c>
      <c r="AS4901">
        <v>3</v>
      </c>
      <c r="AT4901">
        <v>37218</v>
      </c>
      <c r="AU4901">
        <v>1</v>
      </c>
      <c r="AV4901">
        <v>1</v>
      </c>
      <c r="AW4901">
        <v>0</v>
      </c>
      <c r="AX4901">
        <v>96.55</v>
      </c>
      <c r="AY4901">
        <v>5</v>
      </c>
      <c r="AZ4901" t="s">
        <v>177</v>
      </c>
      <c r="BA4901">
        <v>7</v>
      </c>
      <c r="BB4901" t="s">
        <v>95</v>
      </c>
      <c r="BC4901">
        <v>1</v>
      </c>
    </row>
    <row r="4902" spans="1:55">
      <c r="A4902" t="s">
        <v>9099</v>
      </c>
      <c r="B4902" t="s">
        <v>73</v>
      </c>
      <c r="C4902">
        <v>72</v>
      </c>
      <c r="D4902" t="s">
        <v>57</v>
      </c>
      <c r="E4902">
        <v>0</v>
      </c>
      <c r="F4902" t="s">
        <v>2039</v>
      </c>
      <c r="G4902">
        <v>91978</v>
      </c>
      <c r="H4902">
        <v>32.730264</v>
      </c>
      <c r="I4902">
        <v>-116.950963</v>
      </c>
      <c r="J4902">
        <v>0</v>
      </c>
      <c r="K4902">
        <v>26</v>
      </c>
      <c r="L4902" t="s">
        <v>216</v>
      </c>
      <c r="M4902" t="s">
        <v>57</v>
      </c>
      <c r="N4902" t="s">
        <v>9100</v>
      </c>
      <c r="O4902" t="s">
        <v>57</v>
      </c>
      <c r="P4902" t="s">
        <v>57</v>
      </c>
      <c r="Q4902" t="s">
        <v>85</v>
      </c>
      <c r="R4902" t="s">
        <v>318</v>
      </c>
      <c r="S4902" t="s">
        <v>61</v>
      </c>
      <c r="T4902" t="s">
        <v>57</v>
      </c>
      <c r="U4902" t="s">
        <v>57</v>
      </c>
      <c r="V4902" t="s">
        <v>61</v>
      </c>
      <c r="W4902" t="s">
        <v>57</v>
      </c>
      <c r="X4902" t="s">
        <v>57</v>
      </c>
      <c r="Y4902" t="s">
        <v>57</v>
      </c>
      <c r="Z4902" t="s">
        <v>61</v>
      </c>
      <c r="AA4902" t="s">
        <v>77</v>
      </c>
      <c r="AB4902" t="s">
        <v>61</v>
      </c>
      <c r="AC4902" t="s">
        <v>87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88</v>
      </c>
      <c r="AK4902" t="s">
        <v>101</v>
      </c>
      <c r="AL4902" t="s">
        <v>102</v>
      </c>
      <c r="AM4902">
        <v>1</v>
      </c>
      <c r="AN4902">
        <v>0</v>
      </c>
      <c r="AO4902">
        <v>0</v>
      </c>
      <c r="AP4902" t="s">
        <v>164</v>
      </c>
      <c r="AQ4902" t="s">
        <v>104</v>
      </c>
      <c r="AR4902" t="s">
        <v>105</v>
      </c>
      <c r="AS4902">
        <v>5</v>
      </c>
      <c r="AT4902">
        <v>7863</v>
      </c>
      <c r="AU4902">
        <v>1</v>
      </c>
      <c r="AV4902">
        <v>1</v>
      </c>
      <c r="AW4902">
        <v>0</v>
      </c>
      <c r="AX4902">
        <v>105.75</v>
      </c>
      <c r="AY4902">
        <v>4</v>
      </c>
      <c r="AZ4902" t="s">
        <v>165</v>
      </c>
      <c r="BA4902">
        <v>6</v>
      </c>
      <c r="BB4902" t="s">
        <v>95</v>
      </c>
      <c r="BC4902">
        <v>1</v>
      </c>
    </row>
    <row r="4903" spans="1:55">
      <c r="A4903" t="s">
        <v>9101</v>
      </c>
      <c r="B4903" t="s">
        <v>73</v>
      </c>
      <c r="C4903">
        <v>32</v>
      </c>
      <c r="D4903" t="s">
        <v>61</v>
      </c>
      <c r="E4903">
        <v>0</v>
      </c>
      <c r="F4903" t="s">
        <v>262</v>
      </c>
      <c r="G4903">
        <v>95120</v>
      </c>
      <c r="H4903">
        <v>37.186141</v>
      </c>
      <c r="I4903">
        <v>-121.843554</v>
      </c>
      <c r="J4903">
        <v>0</v>
      </c>
      <c r="K4903">
        <v>52</v>
      </c>
      <c r="L4903" t="s">
        <v>129</v>
      </c>
      <c r="M4903" t="s">
        <v>57</v>
      </c>
      <c r="N4903" t="s">
        <v>6336</v>
      </c>
      <c r="O4903" t="s">
        <v>57</v>
      </c>
      <c r="P4903" t="s">
        <v>57</v>
      </c>
      <c r="Q4903" t="s">
        <v>85</v>
      </c>
      <c r="R4903" t="s">
        <v>174</v>
      </c>
      <c r="S4903" t="s">
        <v>61</v>
      </c>
      <c r="T4903" t="s">
        <v>61</v>
      </c>
      <c r="U4903" t="s">
        <v>57</v>
      </c>
      <c r="V4903" t="s">
        <v>61</v>
      </c>
      <c r="W4903" t="s">
        <v>61</v>
      </c>
      <c r="X4903" t="s">
        <v>57</v>
      </c>
      <c r="Y4903" t="s">
        <v>57</v>
      </c>
      <c r="Z4903" t="s">
        <v>57</v>
      </c>
      <c r="AA4903" t="s">
        <v>122</v>
      </c>
      <c r="AB4903" t="s">
        <v>57</v>
      </c>
      <c r="AC4903" t="s">
        <v>65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66</v>
      </c>
      <c r="AM4903">
        <v>0</v>
      </c>
      <c r="AN4903">
        <v>1</v>
      </c>
      <c r="AO4903">
        <v>0</v>
      </c>
      <c r="AP4903" t="s">
        <v>123</v>
      </c>
      <c r="AQ4903" t="s">
        <v>68</v>
      </c>
      <c r="AR4903" t="s">
        <v>93</v>
      </c>
      <c r="AS4903">
        <v>4</v>
      </c>
      <c r="AT4903">
        <v>37090</v>
      </c>
      <c r="AU4903">
        <v>1</v>
      </c>
      <c r="AV4903">
        <v>0</v>
      </c>
      <c r="AW4903">
        <v>1</v>
      </c>
      <c r="AX4903">
        <v>0</v>
      </c>
      <c r="AY4903">
        <v>6</v>
      </c>
      <c r="AZ4903" t="s">
        <v>125</v>
      </c>
      <c r="BA4903">
        <v>4</v>
      </c>
      <c r="BB4903" t="s">
        <v>80</v>
      </c>
      <c r="BC4903">
        <v>2</v>
      </c>
    </row>
    <row r="4904" spans="1:55">
      <c r="A4904" t="s">
        <v>9102</v>
      </c>
      <c r="B4904" t="s">
        <v>73</v>
      </c>
      <c r="C4904">
        <v>28</v>
      </c>
      <c r="D4904" t="s">
        <v>61</v>
      </c>
      <c r="E4904">
        <v>1</v>
      </c>
      <c r="F4904" t="s">
        <v>793</v>
      </c>
      <c r="G4904">
        <v>93532</v>
      </c>
      <c r="H4904">
        <v>34.659579</v>
      </c>
      <c r="I4904">
        <v>-118.584212</v>
      </c>
      <c r="J4904">
        <v>0</v>
      </c>
      <c r="K4904">
        <v>60</v>
      </c>
      <c r="L4904" t="s">
        <v>129</v>
      </c>
      <c r="M4904" t="s">
        <v>57</v>
      </c>
      <c r="N4904" t="s">
        <v>1149</v>
      </c>
      <c r="O4904" t="s">
        <v>57</v>
      </c>
      <c r="P4904" t="s">
        <v>57</v>
      </c>
      <c r="Q4904" t="s">
        <v>135</v>
      </c>
      <c r="R4904" t="s">
        <v>304</v>
      </c>
      <c r="S4904" t="s">
        <v>57</v>
      </c>
      <c r="T4904" t="s">
        <v>61</v>
      </c>
      <c r="U4904" t="s">
        <v>57</v>
      </c>
      <c r="V4904" t="s">
        <v>57</v>
      </c>
      <c r="W4904" t="s">
        <v>57</v>
      </c>
      <c r="X4904" t="s">
        <v>57</v>
      </c>
      <c r="Y4904" t="s">
        <v>57</v>
      </c>
      <c r="Z4904" t="s">
        <v>57</v>
      </c>
      <c r="AA4904" t="s">
        <v>122</v>
      </c>
      <c r="AB4904" t="s">
        <v>57</v>
      </c>
      <c r="AC4904" t="s">
        <v>87</v>
      </c>
      <c r="AD4904">
        <v>84.95</v>
      </c>
      <c r="AE4904">
        <v>4984.85</v>
      </c>
      <c r="AF4904">
        <v>0</v>
      </c>
      <c r="AG4904">
        <v>0</v>
      </c>
      <c r="AH4904">
        <v>2997.6</v>
      </c>
      <c r="AI4904">
        <v>7982.45</v>
      </c>
      <c r="AJ4904" t="s">
        <v>66</v>
      </c>
      <c r="AM4904">
        <v>0</v>
      </c>
      <c r="AN4904">
        <v>1</v>
      </c>
      <c r="AO4904">
        <v>0</v>
      </c>
      <c r="AP4904" t="s">
        <v>123</v>
      </c>
      <c r="AQ4904" t="s">
        <v>116</v>
      </c>
      <c r="AR4904" t="s">
        <v>93</v>
      </c>
      <c r="AS4904">
        <v>7</v>
      </c>
      <c r="AT4904">
        <v>2771</v>
      </c>
      <c r="AU4904">
        <v>1</v>
      </c>
      <c r="AV4904">
        <v>0</v>
      </c>
      <c r="AW4904">
        <v>1</v>
      </c>
      <c r="AX4904">
        <v>0</v>
      </c>
      <c r="AY4904">
        <v>6</v>
      </c>
      <c r="AZ4904" t="s">
        <v>125</v>
      </c>
      <c r="BA4904">
        <v>1</v>
      </c>
      <c r="BB4904" t="s">
        <v>71</v>
      </c>
      <c r="BC4904">
        <v>4</v>
      </c>
    </row>
    <row r="4905" spans="1:55">
      <c r="A4905" t="s">
        <v>9103</v>
      </c>
      <c r="B4905" t="s">
        <v>56</v>
      </c>
      <c r="C4905">
        <v>78</v>
      </c>
      <c r="D4905" t="s">
        <v>61</v>
      </c>
      <c r="E4905">
        <v>0</v>
      </c>
      <c r="F4905" t="s">
        <v>2882</v>
      </c>
      <c r="G4905">
        <v>93905</v>
      </c>
      <c r="H4905">
        <v>36.667794</v>
      </c>
      <c r="I4905">
        <v>-121.601306</v>
      </c>
      <c r="J4905">
        <v>0</v>
      </c>
      <c r="K4905">
        <v>72</v>
      </c>
      <c r="L4905" t="s">
        <v>119</v>
      </c>
      <c r="M4905" t="s">
        <v>57</v>
      </c>
      <c r="N4905" t="s">
        <v>9104</v>
      </c>
      <c r="O4905" t="s">
        <v>57</v>
      </c>
      <c r="P4905" t="s">
        <v>57</v>
      </c>
      <c r="Q4905" t="s">
        <v>85</v>
      </c>
      <c r="R4905" t="s">
        <v>86</v>
      </c>
      <c r="S4905" t="s">
        <v>57</v>
      </c>
      <c r="T4905" t="s">
        <v>57</v>
      </c>
      <c r="U4905" t="s">
        <v>57</v>
      </c>
      <c r="V4905" t="s">
        <v>57</v>
      </c>
      <c r="W4905" t="s">
        <v>57</v>
      </c>
      <c r="X4905" t="s">
        <v>57</v>
      </c>
      <c r="Y4905" t="s">
        <v>57</v>
      </c>
      <c r="Z4905" t="s">
        <v>57</v>
      </c>
      <c r="AA4905" t="s">
        <v>122</v>
      </c>
      <c r="AB4905" t="s">
        <v>57</v>
      </c>
      <c r="AC4905" t="s">
        <v>65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66</v>
      </c>
      <c r="AM4905">
        <v>0</v>
      </c>
      <c r="AN4905">
        <v>1</v>
      </c>
      <c r="AO4905">
        <v>0</v>
      </c>
      <c r="AP4905" t="s">
        <v>123</v>
      </c>
      <c r="AQ4905" t="s">
        <v>104</v>
      </c>
      <c r="AR4905" t="s">
        <v>105</v>
      </c>
      <c r="AS4905">
        <v>8</v>
      </c>
      <c r="AT4905">
        <v>58548</v>
      </c>
      <c r="AU4905">
        <v>1</v>
      </c>
      <c r="AV4905">
        <v>0</v>
      </c>
      <c r="AW4905">
        <v>1</v>
      </c>
      <c r="AX4905">
        <v>0</v>
      </c>
      <c r="AY4905">
        <v>6</v>
      </c>
      <c r="AZ4905" t="s">
        <v>125</v>
      </c>
      <c r="BA4905">
        <v>4</v>
      </c>
      <c r="BB4905" t="s">
        <v>80</v>
      </c>
      <c r="BC4905">
        <v>2</v>
      </c>
    </row>
    <row r="4906" spans="1:55">
      <c r="A4906" t="s">
        <v>9105</v>
      </c>
      <c r="B4906" t="s">
        <v>73</v>
      </c>
      <c r="C4906">
        <v>26</v>
      </c>
      <c r="D4906" t="s">
        <v>61</v>
      </c>
      <c r="E4906">
        <v>0</v>
      </c>
      <c r="F4906" t="s">
        <v>252</v>
      </c>
      <c r="G4906">
        <v>92122</v>
      </c>
      <c r="H4906">
        <v>32.85723</v>
      </c>
      <c r="I4906">
        <v>-117.209774</v>
      </c>
      <c r="J4906">
        <v>0</v>
      </c>
      <c r="K4906">
        <v>1</v>
      </c>
      <c r="L4906" t="s">
        <v>83</v>
      </c>
      <c r="M4906" t="s">
        <v>57</v>
      </c>
      <c r="N4906" t="s">
        <v>9106</v>
      </c>
      <c r="O4906" t="s">
        <v>61</v>
      </c>
      <c r="P4906" t="s">
        <v>57</v>
      </c>
      <c r="Q4906" t="s">
        <v>135</v>
      </c>
      <c r="R4906" t="s">
        <v>147</v>
      </c>
      <c r="S4906" t="s">
        <v>61</v>
      </c>
      <c r="T4906" t="s">
        <v>57</v>
      </c>
      <c r="U4906" t="s">
        <v>61</v>
      </c>
      <c r="V4906" t="s">
        <v>61</v>
      </c>
      <c r="W4906" t="s">
        <v>61</v>
      </c>
      <c r="X4906" t="s">
        <v>61</v>
      </c>
      <c r="Y4906" t="s">
        <v>57</v>
      </c>
      <c r="Z4906" t="s">
        <v>57</v>
      </c>
      <c r="AA4906" t="s">
        <v>77</v>
      </c>
      <c r="AB4906" t="s">
        <v>61</v>
      </c>
      <c r="AC4906" t="s">
        <v>65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65.43000000000001</v>
      </c>
      <c r="AJ4906" t="s">
        <v>88</v>
      </c>
      <c r="AK4906" t="s">
        <v>89</v>
      </c>
      <c r="AL4906" t="s">
        <v>181</v>
      </c>
      <c r="AM4906">
        <v>1</v>
      </c>
      <c r="AN4906">
        <v>0</v>
      </c>
      <c r="AO4906">
        <v>0</v>
      </c>
      <c r="AP4906" t="s">
        <v>91</v>
      </c>
      <c r="AQ4906" t="s">
        <v>116</v>
      </c>
      <c r="AR4906" t="s">
        <v>69</v>
      </c>
      <c r="AS4906">
        <v>3</v>
      </c>
      <c r="AT4906">
        <v>34902</v>
      </c>
      <c r="AU4906">
        <v>1</v>
      </c>
      <c r="AV4906">
        <v>1</v>
      </c>
      <c r="AW4906">
        <v>0</v>
      </c>
      <c r="AX4906">
        <v>50.65</v>
      </c>
      <c r="AY4906">
        <v>1</v>
      </c>
      <c r="AZ4906" t="s">
        <v>94</v>
      </c>
      <c r="BA4906">
        <v>8</v>
      </c>
      <c r="BB4906" t="s">
        <v>95</v>
      </c>
      <c r="BC4906">
        <v>1</v>
      </c>
    </row>
    <row r="4907" spans="1:55">
      <c r="A4907" t="s">
        <v>9107</v>
      </c>
      <c r="B4907" t="s">
        <v>73</v>
      </c>
      <c r="C4907">
        <v>39</v>
      </c>
      <c r="D4907" t="s">
        <v>57</v>
      </c>
      <c r="E4907">
        <v>0</v>
      </c>
      <c r="F4907" t="s">
        <v>9108</v>
      </c>
      <c r="G4907">
        <v>96092</v>
      </c>
      <c r="H4907">
        <v>39.955164</v>
      </c>
      <c r="I4907">
        <v>-122.018567</v>
      </c>
      <c r="J4907">
        <v>1</v>
      </c>
      <c r="K4907">
        <v>15</v>
      </c>
      <c r="L4907" t="s">
        <v>98</v>
      </c>
      <c r="M4907" t="s">
        <v>57</v>
      </c>
      <c r="N4907" t="s">
        <v>918</v>
      </c>
      <c r="O4907" t="s">
        <v>57</v>
      </c>
      <c r="P4907" t="s">
        <v>57</v>
      </c>
      <c r="Q4907" t="s">
        <v>85</v>
      </c>
      <c r="R4907" t="s">
        <v>296</v>
      </c>
      <c r="S4907" t="s">
        <v>61</v>
      </c>
      <c r="T4907" t="s">
        <v>61</v>
      </c>
      <c r="U4907" t="s">
        <v>61</v>
      </c>
      <c r="V4907" t="s">
        <v>61</v>
      </c>
      <c r="W4907" t="s">
        <v>61</v>
      </c>
      <c r="X4907" t="s">
        <v>61</v>
      </c>
      <c r="Y4907" t="s">
        <v>61</v>
      </c>
      <c r="Z4907" t="s">
        <v>57</v>
      </c>
      <c r="AA4907" t="s">
        <v>77</v>
      </c>
      <c r="AB4907" t="s">
        <v>57</v>
      </c>
      <c r="AC4907" t="s">
        <v>87</v>
      </c>
      <c r="AD4907">
        <v>74.90000000000001</v>
      </c>
      <c r="AE4907">
        <v>1107.25</v>
      </c>
      <c r="AF4907">
        <v>0</v>
      </c>
      <c r="AG4907">
        <v>0</v>
      </c>
      <c r="AH4907">
        <v>519.45</v>
      </c>
      <c r="AI4907">
        <v>1626.7</v>
      </c>
      <c r="AJ4907" t="s">
        <v>88</v>
      </c>
      <c r="AK4907" t="s">
        <v>101</v>
      </c>
      <c r="AL4907" t="s">
        <v>884</v>
      </c>
      <c r="AM4907">
        <v>1</v>
      </c>
      <c r="AN4907">
        <v>0</v>
      </c>
      <c r="AO4907">
        <v>0</v>
      </c>
      <c r="AP4907" t="s">
        <v>103</v>
      </c>
      <c r="AQ4907" t="s">
        <v>68</v>
      </c>
      <c r="AR4907" t="s">
        <v>93</v>
      </c>
      <c r="AS4907">
        <v>1</v>
      </c>
      <c r="AT4907">
        <v>439</v>
      </c>
      <c r="AU4907">
        <v>1</v>
      </c>
      <c r="AV4907">
        <v>1</v>
      </c>
      <c r="AW4907">
        <v>0</v>
      </c>
      <c r="AX4907">
        <v>74.90000000000001</v>
      </c>
      <c r="AY4907">
        <v>3</v>
      </c>
      <c r="AZ4907" t="s">
        <v>106</v>
      </c>
      <c r="BA4907">
        <v>6</v>
      </c>
      <c r="BB4907" t="s">
        <v>95</v>
      </c>
      <c r="BC4907">
        <v>1</v>
      </c>
    </row>
    <row r="4908" spans="1:55">
      <c r="A4908" t="s">
        <v>9109</v>
      </c>
      <c r="B4908" t="s">
        <v>73</v>
      </c>
      <c r="C4908">
        <v>30</v>
      </c>
      <c r="D4908" t="s">
        <v>61</v>
      </c>
      <c r="E4908">
        <v>0</v>
      </c>
      <c r="F4908" t="s">
        <v>3905</v>
      </c>
      <c r="G4908">
        <v>90277</v>
      </c>
      <c r="H4908">
        <v>33.830453</v>
      </c>
      <c r="I4908">
        <v>-118.384565</v>
      </c>
      <c r="J4908">
        <v>0</v>
      </c>
      <c r="K4908">
        <v>40</v>
      </c>
      <c r="L4908" t="s">
        <v>129</v>
      </c>
      <c r="M4908" t="s">
        <v>57</v>
      </c>
      <c r="N4908" t="s">
        <v>2685</v>
      </c>
      <c r="O4908" t="s">
        <v>61</v>
      </c>
      <c r="P4908" t="s">
        <v>57</v>
      </c>
      <c r="Q4908" t="s">
        <v>85</v>
      </c>
      <c r="R4908" t="s">
        <v>285</v>
      </c>
      <c r="S4908" t="s">
        <v>61</v>
      </c>
      <c r="T4908" t="s">
        <v>57</v>
      </c>
      <c r="U4908" t="s">
        <v>61</v>
      </c>
      <c r="V4908" t="s">
        <v>57</v>
      </c>
      <c r="W4908" t="s">
        <v>61</v>
      </c>
      <c r="X4908" t="s">
        <v>57</v>
      </c>
      <c r="Y4908" t="s">
        <v>57</v>
      </c>
      <c r="Z4908" t="s">
        <v>57</v>
      </c>
      <c r="AA4908" t="s">
        <v>64</v>
      </c>
      <c r="AB4908" t="s">
        <v>57</v>
      </c>
      <c r="AC4908" t="s">
        <v>65</v>
      </c>
      <c r="AD4908">
        <v>89.59999999999999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66</v>
      </c>
      <c r="AM4908">
        <v>0</v>
      </c>
      <c r="AN4908">
        <v>1</v>
      </c>
      <c r="AO4908">
        <v>0</v>
      </c>
      <c r="AP4908" t="s">
        <v>176</v>
      </c>
      <c r="AQ4908" t="s">
        <v>68</v>
      </c>
      <c r="AR4908" t="s">
        <v>93</v>
      </c>
      <c r="AS4908">
        <v>5</v>
      </c>
      <c r="AT4908">
        <v>34191</v>
      </c>
      <c r="AU4908">
        <v>1</v>
      </c>
      <c r="AV4908">
        <v>0</v>
      </c>
      <c r="AW4908">
        <v>1</v>
      </c>
      <c r="AX4908">
        <v>0</v>
      </c>
      <c r="AY4908">
        <v>5</v>
      </c>
      <c r="AZ4908" t="s">
        <v>177</v>
      </c>
      <c r="BA4908">
        <v>4</v>
      </c>
      <c r="BB4908" t="s">
        <v>80</v>
      </c>
      <c r="BC4908">
        <v>2</v>
      </c>
    </row>
    <row r="4909" spans="1:55">
      <c r="A4909" t="s">
        <v>9110</v>
      </c>
      <c r="B4909" t="s">
        <v>73</v>
      </c>
      <c r="C4909">
        <v>40</v>
      </c>
      <c r="D4909" t="s">
        <v>61</v>
      </c>
      <c r="E4909">
        <v>0</v>
      </c>
      <c r="F4909" t="s">
        <v>565</v>
      </c>
      <c r="G4909">
        <v>94612</v>
      </c>
      <c r="H4909">
        <v>37.809014</v>
      </c>
      <c r="I4909">
        <v>-122.269739</v>
      </c>
      <c r="J4909">
        <v>0</v>
      </c>
      <c r="K4909">
        <v>29</v>
      </c>
      <c r="L4909" t="s">
        <v>59</v>
      </c>
      <c r="M4909" t="s">
        <v>61</v>
      </c>
      <c r="N4909" t="s">
        <v>143</v>
      </c>
      <c r="O4909" t="s">
        <v>143</v>
      </c>
      <c r="P4909" t="s">
        <v>57</v>
      </c>
      <c r="Q4909" t="s">
        <v>135</v>
      </c>
      <c r="R4909" t="s">
        <v>254</v>
      </c>
      <c r="S4909" t="s">
        <v>61</v>
      </c>
      <c r="T4909" t="s">
        <v>57</v>
      </c>
      <c r="U4909" t="s">
        <v>61</v>
      </c>
      <c r="V4909" t="s">
        <v>57</v>
      </c>
      <c r="W4909" t="s">
        <v>61</v>
      </c>
      <c r="X4909" t="s">
        <v>61</v>
      </c>
      <c r="Y4909" t="s">
        <v>61</v>
      </c>
      <c r="Z4909" t="s">
        <v>57</v>
      </c>
      <c r="AA4909" t="s">
        <v>77</v>
      </c>
      <c r="AB4909" t="s">
        <v>61</v>
      </c>
      <c r="AC4909" t="s">
        <v>87</v>
      </c>
      <c r="AD4909">
        <v>34.3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66</v>
      </c>
      <c r="AM4909">
        <v>0</v>
      </c>
      <c r="AN4909">
        <v>1</v>
      </c>
      <c r="AO4909">
        <v>0</v>
      </c>
      <c r="AP4909" t="s">
        <v>164</v>
      </c>
      <c r="AQ4909" t="s">
        <v>78</v>
      </c>
      <c r="AR4909" t="s">
        <v>137</v>
      </c>
      <c r="AS4909">
        <v>3</v>
      </c>
      <c r="AT4909">
        <v>11702</v>
      </c>
      <c r="AU4909">
        <v>1</v>
      </c>
      <c r="AV4909">
        <v>0</v>
      </c>
      <c r="AW4909">
        <v>1</v>
      </c>
      <c r="AX4909">
        <v>0</v>
      </c>
      <c r="AY4909">
        <v>4</v>
      </c>
      <c r="AZ4909" t="s">
        <v>165</v>
      </c>
      <c r="BA4909">
        <v>5</v>
      </c>
      <c r="BB4909" t="s">
        <v>80</v>
      </c>
      <c r="BC4909">
        <v>2</v>
      </c>
    </row>
    <row r="4910" spans="1:55">
      <c r="A4910" t="s">
        <v>9111</v>
      </c>
      <c r="B4910" t="s">
        <v>73</v>
      </c>
      <c r="C4910">
        <v>62</v>
      </c>
      <c r="D4910" t="s">
        <v>61</v>
      </c>
      <c r="E4910">
        <v>0</v>
      </c>
      <c r="F4910" t="s">
        <v>1905</v>
      </c>
      <c r="G4910">
        <v>91505</v>
      </c>
      <c r="H4910">
        <v>34.174215</v>
      </c>
      <c r="I4910">
        <v>-118.345928</v>
      </c>
      <c r="J4910">
        <v>0</v>
      </c>
      <c r="K4910">
        <v>1</v>
      </c>
      <c r="L4910" t="s">
        <v>83</v>
      </c>
      <c r="M4910" t="s">
        <v>57</v>
      </c>
      <c r="N4910" t="s">
        <v>2001</v>
      </c>
      <c r="O4910" t="s">
        <v>57</v>
      </c>
      <c r="P4910" t="s">
        <v>57</v>
      </c>
      <c r="Q4910" t="s">
        <v>135</v>
      </c>
      <c r="R4910" t="s">
        <v>586</v>
      </c>
      <c r="S4910" t="s">
        <v>61</v>
      </c>
      <c r="T4910" t="s">
        <v>57</v>
      </c>
      <c r="U4910" t="s">
        <v>61</v>
      </c>
      <c r="V4910" t="s">
        <v>61</v>
      </c>
      <c r="W4910" t="s">
        <v>61</v>
      </c>
      <c r="X4910" t="s">
        <v>61</v>
      </c>
      <c r="Y4910" t="s">
        <v>61</v>
      </c>
      <c r="Z4910" t="s">
        <v>61</v>
      </c>
      <c r="AA4910" t="s">
        <v>77</v>
      </c>
      <c r="AB4910" t="s">
        <v>61</v>
      </c>
      <c r="AC4910" t="s">
        <v>87</v>
      </c>
      <c r="AD4910">
        <v>54.3</v>
      </c>
      <c r="AE4910">
        <v>54.3</v>
      </c>
      <c r="AF4910">
        <v>0</v>
      </c>
      <c r="AG4910">
        <v>10</v>
      </c>
      <c r="AH4910">
        <v>34.02</v>
      </c>
      <c r="AI4910">
        <v>98.31999999999999</v>
      </c>
      <c r="AJ4910" t="s">
        <v>170</v>
      </c>
      <c r="AM4910">
        <v>0</v>
      </c>
      <c r="AN4910">
        <v>0</v>
      </c>
      <c r="AO4910">
        <v>0</v>
      </c>
      <c r="AP4910" t="s">
        <v>91</v>
      </c>
      <c r="AQ4910" t="s">
        <v>124</v>
      </c>
      <c r="AR4910" t="s">
        <v>69</v>
      </c>
      <c r="AS4910">
        <v>1</v>
      </c>
      <c r="AT4910">
        <v>29245</v>
      </c>
      <c r="AU4910">
        <v>0</v>
      </c>
      <c r="AX4910">
        <v>0</v>
      </c>
      <c r="AY4910">
        <v>1</v>
      </c>
      <c r="AZ4910" t="s">
        <v>94</v>
      </c>
      <c r="BA4910">
        <v>8</v>
      </c>
      <c r="BB4910" t="s">
        <v>95</v>
      </c>
      <c r="BC4910">
        <v>1</v>
      </c>
    </row>
    <row r="4911" spans="1:55">
      <c r="A4911" t="s">
        <v>9112</v>
      </c>
      <c r="B4911" t="s">
        <v>56</v>
      </c>
      <c r="C4911">
        <v>54</v>
      </c>
      <c r="D4911" t="s">
        <v>61</v>
      </c>
      <c r="E4911">
        <v>0</v>
      </c>
      <c r="F4911" t="s">
        <v>387</v>
      </c>
      <c r="G4911">
        <v>90402</v>
      </c>
      <c r="H4911">
        <v>34.035849</v>
      </c>
      <c r="I4911">
        <v>-118.503508</v>
      </c>
      <c r="J4911">
        <v>0</v>
      </c>
      <c r="K4911">
        <v>36</v>
      </c>
      <c r="L4911" t="s">
        <v>59</v>
      </c>
      <c r="M4911" t="s">
        <v>57</v>
      </c>
      <c r="N4911" t="s">
        <v>5977</v>
      </c>
      <c r="O4911" t="s">
        <v>57</v>
      </c>
      <c r="P4911" t="s">
        <v>57</v>
      </c>
      <c r="Q4911" t="s">
        <v>85</v>
      </c>
      <c r="R4911" t="s">
        <v>131</v>
      </c>
      <c r="S4911" t="s">
        <v>61</v>
      </c>
      <c r="T4911" t="s">
        <v>57</v>
      </c>
      <c r="U4911" t="s">
        <v>61</v>
      </c>
      <c r="V4911" t="s">
        <v>61</v>
      </c>
      <c r="W4911" t="s">
        <v>57</v>
      </c>
      <c r="X4911" t="s">
        <v>57</v>
      </c>
      <c r="Y4911" t="s">
        <v>57</v>
      </c>
      <c r="Z4911" t="s">
        <v>61</v>
      </c>
      <c r="AA4911" t="s">
        <v>77</v>
      </c>
      <c r="AB4911" t="s">
        <v>57</v>
      </c>
      <c r="AC4911" t="s">
        <v>87</v>
      </c>
      <c r="AD4911">
        <v>99.15000000000001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88</v>
      </c>
      <c r="AK4911" t="s">
        <v>89</v>
      </c>
      <c r="AL4911" t="s">
        <v>90</v>
      </c>
      <c r="AM4911">
        <v>1</v>
      </c>
      <c r="AN4911">
        <v>0</v>
      </c>
      <c r="AO4911">
        <v>0</v>
      </c>
      <c r="AP4911" t="s">
        <v>164</v>
      </c>
      <c r="AQ4911" t="s">
        <v>92</v>
      </c>
      <c r="AR4911" t="s">
        <v>105</v>
      </c>
      <c r="AS4911">
        <v>4</v>
      </c>
      <c r="AT4911">
        <v>11509</v>
      </c>
      <c r="AU4911">
        <v>1</v>
      </c>
      <c r="AV4911">
        <v>1</v>
      </c>
      <c r="AW4911">
        <v>0</v>
      </c>
      <c r="AX4911">
        <v>99.15000000000001</v>
      </c>
      <c r="AY4911">
        <v>4</v>
      </c>
      <c r="AZ4911" t="s">
        <v>165</v>
      </c>
      <c r="BA4911">
        <v>7</v>
      </c>
      <c r="BB4911" t="s">
        <v>95</v>
      </c>
      <c r="BC4911">
        <v>1</v>
      </c>
    </row>
    <row r="4912" spans="1:55">
      <c r="A4912" t="s">
        <v>9113</v>
      </c>
      <c r="B4912" t="s">
        <v>73</v>
      </c>
      <c r="C4912">
        <v>52</v>
      </c>
      <c r="D4912" t="s">
        <v>57</v>
      </c>
      <c r="E4912">
        <v>0</v>
      </c>
      <c r="F4912" t="s">
        <v>1260</v>
      </c>
      <c r="G4912">
        <v>91104</v>
      </c>
      <c r="H4912">
        <v>34.165383</v>
      </c>
      <c r="I4912">
        <v>-118.123752</v>
      </c>
      <c r="J4912">
        <v>1</v>
      </c>
      <c r="K4912">
        <v>65</v>
      </c>
      <c r="L4912" t="s">
        <v>129</v>
      </c>
      <c r="M4912" t="s">
        <v>57</v>
      </c>
      <c r="N4912" t="s">
        <v>9114</v>
      </c>
      <c r="O4912" t="s">
        <v>57</v>
      </c>
      <c r="P4912" t="s">
        <v>57</v>
      </c>
      <c r="Q4912" t="s">
        <v>85</v>
      </c>
      <c r="R4912" t="s">
        <v>275</v>
      </c>
      <c r="S4912" t="s">
        <v>61</v>
      </c>
      <c r="T4912" t="s">
        <v>57</v>
      </c>
      <c r="U4912" t="s">
        <v>61</v>
      </c>
      <c r="V4912" t="s">
        <v>61</v>
      </c>
      <c r="W4912" t="s">
        <v>61</v>
      </c>
      <c r="X4912" t="s">
        <v>57</v>
      </c>
      <c r="Y4912" t="s">
        <v>57</v>
      </c>
      <c r="Z4912" t="s">
        <v>61</v>
      </c>
      <c r="AA4912" t="s">
        <v>77</v>
      </c>
      <c r="AB4912" t="s">
        <v>57</v>
      </c>
      <c r="AC4912" t="s">
        <v>87</v>
      </c>
      <c r="AD4912">
        <v>90.65000000000001</v>
      </c>
      <c r="AE4912">
        <v>5931</v>
      </c>
      <c r="AF4912">
        <v>0</v>
      </c>
      <c r="AG4912">
        <v>110</v>
      </c>
      <c r="AH4912">
        <v>1289.6</v>
      </c>
      <c r="AI4912">
        <v>7330.6</v>
      </c>
      <c r="AJ4912" t="s">
        <v>66</v>
      </c>
      <c r="AM4912">
        <v>0</v>
      </c>
      <c r="AN4912">
        <v>1</v>
      </c>
      <c r="AO4912">
        <v>0</v>
      </c>
      <c r="AP4912" t="s">
        <v>123</v>
      </c>
      <c r="AQ4912" t="s">
        <v>92</v>
      </c>
      <c r="AR4912" t="s">
        <v>105</v>
      </c>
      <c r="AS4912">
        <v>3</v>
      </c>
      <c r="AT4912">
        <v>38460</v>
      </c>
      <c r="AU4912">
        <v>1</v>
      </c>
      <c r="AV4912">
        <v>0</v>
      </c>
      <c r="AW4912">
        <v>1</v>
      </c>
      <c r="AX4912">
        <v>0</v>
      </c>
      <c r="AY4912">
        <v>6</v>
      </c>
      <c r="AZ4912" t="s">
        <v>125</v>
      </c>
      <c r="BA4912">
        <v>6</v>
      </c>
      <c r="BB4912" t="s">
        <v>95</v>
      </c>
      <c r="BC4912">
        <v>1</v>
      </c>
    </row>
    <row r="4913" spans="1:55">
      <c r="A4913" t="s">
        <v>9115</v>
      </c>
      <c r="B4913" t="s">
        <v>56</v>
      </c>
      <c r="C4913">
        <v>63</v>
      </c>
      <c r="D4913" t="s">
        <v>61</v>
      </c>
      <c r="E4913">
        <v>0</v>
      </c>
      <c r="F4913" t="s">
        <v>701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59</v>
      </c>
      <c r="M4913" t="s">
        <v>57</v>
      </c>
      <c r="N4913" t="s">
        <v>4666</v>
      </c>
      <c r="O4913" t="s">
        <v>61</v>
      </c>
      <c r="P4913" t="s">
        <v>57</v>
      </c>
      <c r="Q4913" t="s">
        <v>62</v>
      </c>
      <c r="R4913" t="s">
        <v>180</v>
      </c>
      <c r="S4913" t="s">
        <v>61</v>
      </c>
      <c r="T4913" t="s">
        <v>61</v>
      </c>
      <c r="U4913" t="s">
        <v>57</v>
      </c>
      <c r="V4913" t="s">
        <v>61</v>
      </c>
      <c r="W4913" t="s">
        <v>61</v>
      </c>
      <c r="X4913" t="s">
        <v>61</v>
      </c>
      <c r="Y4913" t="s">
        <v>61</v>
      </c>
      <c r="Z4913" t="s">
        <v>57</v>
      </c>
      <c r="AA4913" t="s">
        <v>77</v>
      </c>
      <c r="AB4913" t="s">
        <v>61</v>
      </c>
      <c r="AC4913" t="s">
        <v>87</v>
      </c>
      <c r="AD4913">
        <v>76.34999999999999</v>
      </c>
      <c r="AE4913">
        <v>76.34999999999999</v>
      </c>
      <c r="AF4913">
        <v>0</v>
      </c>
      <c r="AG4913">
        <v>0</v>
      </c>
      <c r="AH4913">
        <v>7.26</v>
      </c>
      <c r="AI4913">
        <v>83.61</v>
      </c>
      <c r="AJ4913" t="s">
        <v>88</v>
      </c>
      <c r="AK4913" t="s">
        <v>205</v>
      </c>
      <c r="AL4913" t="s">
        <v>329</v>
      </c>
      <c r="AM4913">
        <v>1</v>
      </c>
      <c r="AN4913">
        <v>0</v>
      </c>
      <c r="AO4913">
        <v>0</v>
      </c>
      <c r="AP4913" t="s">
        <v>91</v>
      </c>
      <c r="AQ4913" t="s">
        <v>124</v>
      </c>
      <c r="AR4913" t="s">
        <v>93</v>
      </c>
      <c r="AS4913">
        <v>2</v>
      </c>
      <c r="AT4913">
        <v>37417</v>
      </c>
      <c r="AU4913">
        <v>1</v>
      </c>
      <c r="AV4913">
        <v>1</v>
      </c>
      <c r="AW4913">
        <v>0</v>
      </c>
      <c r="AX4913">
        <v>76.34999999999999</v>
      </c>
      <c r="AY4913">
        <v>1</v>
      </c>
      <c r="AZ4913" t="s">
        <v>94</v>
      </c>
      <c r="BA4913">
        <v>8</v>
      </c>
      <c r="BB4913" t="s">
        <v>95</v>
      </c>
      <c r="BC4913">
        <v>1</v>
      </c>
    </row>
    <row r="4914" spans="1:55">
      <c r="A4914" t="s">
        <v>9116</v>
      </c>
      <c r="B4914" t="s">
        <v>56</v>
      </c>
      <c r="C4914">
        <v>57</v>
      </c>
      <c r="D4914" t="s">
        <v>61</v>
      </c>
      <c r="E4914">
        <v>0</v>
      </c>
      <c r="F4914" t="s">
        <v>352</v>
      </c>
      <c r="G4914">
        <v>93725</v>
      </c>
      <c r="H4914">
        <v>36.623632</v>
      </c>
      <c r="I4914">
        <v>-119.741322</v>
      </c>
      <c r="J4914">
        <v>0</v>
      </c>
      <c r="K4914">
        <v>65</v>
      </c>
      <c r="L4914" t="s">
        <v>59</v>
      </c>
      <c r="M4914" t="s">
        <v>57</v>
      </c>
      <c r="N4914" t="s">
        <v>2390</v>
      </c>
      <c r="O4914" t="s">
        <v>61</v>
      </c>
      <c r="P4914" t="s">
        <v>57</v>
      </c>
      <c r="Q4914" t="s">
        <v>62</v>
      </c>
      <c r="R4914" t="s">
        <v>174</v>
      </c>
      <c r="S4914" t="s">
        <v>57</v>
      </c>
      <c r="T4914" t="s">
        <v>57</v>
      </c>
      <c r="U4914" t="s">
        <v>57</v>
      </c>
      <c r="V4914" t="s">
        <v>57</v>
      </c>
      <c r="W4914" t="s">
        <v>57</v>
      </c>
      <c r="X4914" t="s">
        <v>57</v>
      </c>
      <c r="Y4914" t="s">
        <v>57</v>
      </c>
      <c r="Z4914" t="s">
        <v>57</v>
      </c>
      <c r="AA4914" t="s">
        <v>122</v>
      </c>
      <c r="AB4914" t="s">
        <v>57</v>
      </c>
      <c r="AC4914" t="s">
        <v>87</v>
      </c>
      <c r="AD4914">
        <v>84.84999999999999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66</v>
      </c>
      <c r="AM4914">
        <v>0</v>
      </c>
      <c r="AN4914">
        <v>1</v>
      </c>
      <c r="AO4914">
        <v>0</v>
      </c>
      <c r="AP4914" t="s">
        <v>123</v>
      </c>
      <c r="AQ4914" t="s">
        <v>92</v>
      </c>
      <c r="AR4914" t="s">
        <v>93</v>
      </c>
      <c r="AS4914">
        <v>8</v>
      </c>
      <c r="AT4914">
        <v>21010</v>
      </c>
      <c r="AU4914">
        <v>1</v>
      </c>
      <c r="AV4914">
        <v>0</v>
      </c>
      <c r="AW4914">
        <v>1</v>
      </c>
      <c r="AX4914">
        <v>0</v>
      </c>
      <c r="AY4914">
        <v>6</v>
      </c>
      <c r="AZ4914" t="s">
        <v>125</v>
      </c>
      <c r="BA4914">
        <v>2</v>
      </c>
      <c r="BB4914" t="s">
        <v>126</v>
      </c>
      <c r="BC4914">
        <v>3</v>
      </c>
    </row>
    <row r="4915" spans="1:55">
      <c r="A4915" t="s">
        <v>9117</v>
      </c>
      <c r="B4915" t="s">
        <v>56</v>
      </c>
      <c r="C4915">
        <v>60</v>
      </c>
      <c r="D4915" t="s">
        <v>57</v>
      </c>
      <c r="E4915">
        <v>0</v>
      </c>
      <c r="F4915" t="s">
        <v>547</v>
      </c>
      <c r="G4915">
        <v>95334</v>
      </c>
      <c r="H4915">
        <v>37.361987</v>
      </c>
      <c r="I4915">
        <v>-120.748394</v>
      </c>
      <c r="J4915">
        <v>8</v>
      </c>
      <c r="K4915">
        <v>72</v>
      </c>
      <c r="L4915" t="s">
        <v>119</v>
      </c>
      <c r="M4915" t="s">
        <v>57</v>
      </c>
      <c r="N4915" t="s">
        <v>7946</v>
      </c>
      <c r="O4915" t="s">
        <v>57</v>
      </c>
      <c r="P4915" t="s">
        <v>61</v>
      </c>
      <c r="Q4915" t="s">
        <v>143</v>
      </c>
      <c r="R4915" t="s">
        <v>143</v>
      </c>
      <c r="S4915" t="s">
        <v>143</v>
      </c>
      <c r="T4915" t="s">
        <v>143</v>
      </c>
      <c r="U4915" t="s">
        <v>143</v>
      </c>
      <c r="V4915" t="s">
        <v>143</v>
      </c>
      <c r="W4915" t="s">
        <v>143</v>
      </c>
      <c r="X4915" t="s">
        <v>143</v>
      </c>
      <c r="Y4915" t="s">
        <v>143</v>
      </c>
      <c r="Z4915" t="s">
        <v>143</v>
      </c>
      <c r="AA4915" t="s">
        <v>122</v>
      </c>
      <c r="AB4915" t="s">
        <v>57</v>
      </c>
      <c r="AC4915" t="s">
        <v>65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66</v>
      </c>
      <c r="AM4915">
        <v>0</v>
      </c>
      <c r="AN4915">
        <v>1</v>
      </c>
      <c r="AO4915">
        <v>0</v>
      </c>
      <c r="AP4915" t="s">
        <v>123</v>
      </c>
      <c r="AQ4915" t="s">
        <v>124</v>
      </c>
      <c r="AR4915" t="s">
        <v>182</v>
      </c>
      <c r="AT4915">
        <v>12672</v>
      </c>
      <c r="AU4915">
        <v>1</v>
      </c>
      <c r="AV4915">
        <v>0</v>
      </c>
      <c r="AW4915">
        <v>1</v>
      </c>
      <c r="AX4915">
        <v>0</v>
      </c>
      <c r="AY4915">
        <v>6</v>
      </c>
      <c r="AZ4915" t="s">
        <v>125</v>
      </c>
      <c r="BA4915">
        <v>1</v>
      </c>
      <c r="BB4915" t="s">
        <v>71</v>
      </c>
      <c r="BC4915">
        <v>4</v>
      </c>
    </row>
    <row r="4916" spans="1:55">
      <c r="A4916" t="s">
        <v>9118</v>
      </c>
      <c r="B4916" t="s">
        <v>73</v>
      </c>
      <c r="C4916">
        <v>44</v>
      </c>
      <c r="D4916" t="s">
        <v>61</v>
      </c>
      <c r="E4916">
        <v>1</v>
      </c>
      <c r="F4916" t="s">
        <v>5469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83</v>
      </c>
      <c r="M4916" t="s">
        <v>61</v>
      </c>
      <c r="N4916" t="s">
        <v>143</v>
      </c>
      <c r="O4916" t="s">
        <v>143</v>
      </c>
      <c r="P4916" t="s">
        <v>57</v>
      </c>
      <c r="Q4916" t="s">
        <v>62</v>
      </c>
      <c r="R4916" t="s">
        <v>156</v>
      </c>
      <c r="S4916" t="s">
        <v>61</v>
      </c>
      <c r="T4916" t="s">
        <v>57</v>
      </c>
      <c r="U4916" t="s">
        <v>61</v>
      </c>
      <c r="V4916" t="s">
        <v>57</v>
      </c>
      <c r="W4916" t="s">
        <v>61</v>
      </c>
      <c r="X4916" t="s">
        <v>61</v>
      </c>
      <c r="Y4916" t="s">
        <v>61</v>
      </c>
      <c r="Z4916" t="s">
        <v>61</v>
      </c>
      <c r="AA4916" t="s">
        <v>77</v>
      </c>
      <c r="AB4916" t="s">
        <v>61</v>
      </c>
      <c r="AC4916" t="s">
        <v>65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83.59999999999999</v>
      </c>
      <c r="AJ4916" t="s">
        <v>170</v>
      </c>
      <c r="AM4916">
        <v>0</v>
      </c>
      <c r="AN4916">
        <v>0</v>
      </c>
      <c r="AO4916">
        <v>0</v>
      </c>
      <c r="AP4916" t="s">
        <v>91</v>
      </c>
      <c r="AQ4916" t="s">
        <v>78</v>
      </c>
      <c r="AR4916" t="s">
        <v>137</v>
      </c>
      <c r="AS4916">
        <v>2</v>
      </c>
      <c r="AT4916">
        <v>1622</v>
      </c>
      <c r="AU4916">
        <v>0</v>
      </c>
      <c r="AX4916">
        <v>0</v>
      </c>
      <c r="AY4916">
        <v>1</v>
      </c>
      <c r="AZ4916" t="s">
        <v>94</v>
      </c>
      <c r="BA4916">
        <v>7</v>
      </c>
      <c r="BB4916" t="s">
        <v>95</v>
      </c>
      <c r="BC4916">
        <v>1</v>
      </c>
    </row>
    <row r="4917" spans="1:55">
      <c r="A4917" t="s">
        <v>9119</v>
      </c>
      <c r="B4917" t="s">
        <v>56</v>
      </c>
      <c r="C4917">
        <v>80</v>
      </c>
      <c r="D4917" t="s">
        <v>61</v>
      </c>
      <c r="E4917">
        <v>0</v>
      </c>
      <c r="F4917" t="s">
        <v>514</v>
      </c>
      <c r="G4917">
        <v>92027</v>
      </c>
      <c r="H4917">
        <v>33.141265</v>
      </c>
      <c r="I4917">
        <v>-116.967221</v>
      </c>
      <c r="J4917">
        <v>0</v>
      </c>
      <c r="K4917">
        <v>59</v>
      </c>
      <c r="L4917" t="s">
        <v>129</v>
      </c>
      <c r="M4917" t="s">
        <v>57</v>
      </c>
      <c r="N4917" t="s">
        <v>2606</v>
      </c>
      <c r="O4917" t="s">
        <v>57</v>
      </c>
      <c r="P4917" t="s">
        <v>57</v>
      </c>
      <c r="Q4917" t="s">
        <v>85</v>
      </c>
      <c r="R4917" t="s">
        <v>423</v>
      </c>
      <c r="S4917" t="s">
        <v>57</v>
      </c>
      <c r="T4917" t="s">
        <v>57</v>
      </c>
      <c r="U4917" t="s">
        <v>57</v>
      </c>
      <c r="V4917" t="s">
        <v>61</v>
      </c>
      <c r="W4917" t="s">
        <v>61</v>
      </c>
      <c r="X4917" t="s">
        <v>61</v>
      </c>
      <c r="Y4917" t="s">
        <v>61</v>
      </c>
      <c r="Z4917" t="s">
        <v>57</v>
      </c>
      <c r="AA4917" t="s">
        <v>122</v>
      </c>
      <c r="AB4917" t="s">
        <v>57</v>
      </c>
      <c r="AC4917" t="s">
        <v>87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66</v>
      </c>
      <c r="AM4917">
        <v>0</v>
      </c>
      <c r="AN4917">
        <v>1</v>
      </c>
      <c r="AO4917">
        <v>0</v>
      </c>
      <c r="AP4917" t="s">
        <v>123</v>
      </c>
      <c r="AQ4917" t="s">
        <v>104</v>
      </c>
      <c r="AR4917" t="s">
        <v>93</v>
      </c>
      <c r="AS4917">
        <v>4</v>
      </c>
      <c r="AT4917">
        <v>48690</v>
      </c>
      <c r="AU4917">
        <v>1</v>
      </c>
      <c r="AV4917">
        <v>0</v>
      </c>
      <c r="AW4917">
        <v>1</v>
      </c>
      <c r="AX4917">
        <v>0</v>
      </c>
      <c r="AY4917">
        <v>6</v>
      </c>
      <c r="AZ4917" t="s">
        <v>125</v>
      </c>
      <c r="BA4917">
        <v>4</v>
      </c>
      <c r="BB4917" t="s">
        <v>80</v>
      </c>
      <c r="BC4917">
        <v>2</v>
      </c>
    </row>
    <row r="4918" spans="1:55">
      <c r="A4918" t="s">
        <v>9120</v>
      </c>
      <c r="B4918" t="s">
        <v>56</v>
      </c>
      <c r="C4918">
        <v>25</v>
      </c>
      <c r="D4918" t="s">
        <v>61</v>
      </c>
      <c r="E4918">
        <v>0</v>
      </c>
      <c r="F4918" t="s">
        <v>757</v>
      </c>
      <c r="G4918">
        <v>92869</v>
      </c>
      <c r="H4918">
        <v>33.792791</v>
      </c>
      <c r="I4918">
        <v>-117.789749</v>
      </c>
      <c r="J4918">
        <v>0</v>
      </c>
      <c r="K4918">
        <v>5</v>
      </c>
      <c r="L4918" t="s">
        <v>83</v>
      </c>
      <c r="M4918" t="s">
        <v>57</v>
      </c>
      <c r="N4918" t="s">
        <v>7403</v>
      </c>
      <c r="O4918" t="s">
        <v>61</v>
      </c>
      <c r="P4918" t="s">
        <v>57</v>
      </c>
      <c r="Q4918" t="s">
        <v>85</v>
      </c>
      <c r="R4918" t="s">
        <v>147</v>
      </c>
      <c r="S4918" t="s">
        <v>61</v>
      </c>
      <c r="T4918" t="s">
        <v>61</v>
      </c>
      <c r="U4918" t="s">
        <v>61</v>
      </c>
      <c r="V4918" t="s">
        <v>61</v>
      </c>
      <c r="W4918" t="s">
        <v>57</v>
      </c>
      <c r="X4918" t="s">
        <v>61</v>
      </c>
      <c r="Y4918" t="s">
        <v>61</v>
      </c>
      <c r="Z4918" t="s">
        <v>57</v>
      </c>
      <c r="AA4918" t="s">
        <v>77</v>
      </c>
      <c r="AB4918" t="s">
        <v>61</v>
      </c>
      <c r="AC4918" t="s">
        <v>87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628.55</v>
      </c>
      <c r="AJ4918" t="s">
        <v>66</v>
      </c>
      <c r="AM4918">
        <v>0</v>
      </c>
      <c r="AN4918">
        <v>1</v>
      </c>
      <c r="AO4918">
        <v>0</v>
      </c>
      <c r="AP4918" t="s">
        <v>91</v>
      </c>
      <c r="AQ4918" t="s">
        <v>116</v>
      </c>
      <c r="AR4918" t="s">
        <v>93</v>
      </c>
      <c r="AS4918">
        <v>2</v>
      </c>
      <c r="AT4918">
        <v>37916</v>
      </c>
      <c r="AU4918">
        <v>1</v>
      </c>
      <c r="AV4918">
        <v>0</v>
      </c>
      <c r="AW4918">
        <v>1</v>
      </c>
      <c r="AX4918">
        <v>0</v>
      </c>
      <c r="AY4918">
        <v>1</v>
      </c>
      <c r="AZ4918" t="s">
        <v>94</v>
      </c>
      <c r="BA4918">
        <v>10</v>
      </c>
      <c r="BB4918" t="s">
        <v>95</v>
      </c>
      <c r="BC4918">
        <v>1</v>
      </c>
    </row>
    <row r="4919" spans="1:55">
      <c r="A4919" t="s">
        <v>9121</v>
      </c>
      <c r="B4919" t="s">
        <v>73</v>
      </c>
      <c r="C4919">
        <v>75</v>
      </c>
      <c r="D4919" t="s">
        <v>57</v>
      </c>
      <c r="E4919">
        <v>0</v>
      </c>
      <c r="F4919" t="s">
        <v>4235</v>
      </c>
      <c r="G4919">
        <v>93513</v>
      </c>
      <c r="H4919">
        <v>37.245505</v>
      </c>
      <c r="I4919">
        <v>-118.062943</v>
      </c>
      <c r="J4919">
        <v>3</v>
      </c>
      <c r="K4919">
        <v>72</v>
      </c>
      <c r="L4919" t="s">
        <v>119</v>
      </c>
      <c r="M4919" t="s">
        <v>57</v>
      </c>
      <c r="N4919" t="s">
        <v>1565</v>
      </c>
      <c r="O4919" t="s">
        <v>57</v>
      </c>
      <c r="P4919" t="s">
        <v>57</v>
      </c>
      <c r="Q4919" t="s">
        <v>85</v>
      </c>
      <c r="R4919" t="s">
        <v>275</v>
      </c>
      <c r="S4919" t="s">
        <v>57</v>
      </c>
      <c r="T4919" t="s">
        <v>57</v>
      </c>
      <c r="U4919" t="s">
        <v>57</v>
      </c>
      <c r="V4919" t="s">
        <v>57</v>
      </c>
      <c r="W4919" t="s">
        <v>57</v>
      </c>
      <c r="X4919" t="s">
        <v>57</v>
      </c>
      <c r="Y4919" t="s">
        <v>61</v>
      </c>
      <c r="Z4919" t="s">
        <v>57</v>
      </c>
      <c r="AA4919" t="s">
        <v>122</v>
      </c>
      <c r="AB4919" t="s">
        <v>57</v>
      </c>
      <c r="AC4919" t="s">
        <v>87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66</v>
      </c>
      <c r="AM4919">
        <v>0</v>
      </c>
      <c r="AN4919">
        <v>1</v>
      </c>
      <c r="AO4919">
        <v>0</v>
      </c>
      <c r="AP4919" t="s">
        <v>123</v>
      </c>
      <c r="AQ4919" t="s">
        <v>104</v>
      </c>
      <c r="AR4919" t="s">
        <v>105</v>
      </c>
      <c r="AS4919">
        <v>7</v>
      </c>
      <c r="AT4919">
        <v>1826</v>
      </c>
      <c r="AU4919">
        <v>1</v>
      </c>
      <c r="AV4919">
        <v>0</v>
      </c>
      <c r="AW4919">
        <v>1</v>
      </c>
      <c r="AX4919">
        <v>0</v>
      </c>
      <c r="AY4919">
        <v>6</v>
      </c>
      <c r="AZ4919" t="s">
        <v>125</v>
      </c>
      <c r="BA4919">
        <v>3</v>
      </c>
      <c r="BB4919" t="s">
        <v>126</v>
      </c>
      <c r="BC4919">
        <v>3</v>
      </c>
    </row>
    <row r="4920" spans="1:55">
      <c r="A4920" t="s">
        <v>9122</v>
      </c>
      <c r="B4920" t="s">
        <v>73</v>
      </c>
      <c r="C4920">
        <v>38</v>
      </c>
      <c r="D4920" t="s">
        <v>57</v>
      </c>
      <c r="E4920">
        <v>1</v>
      </c>
      <c r="F4920" t="s">
        <v>594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59</v>
      </c>
      <c r="M4920" t="s">
        <v>57</v>
      </c>
      <c r="N4920" t="s">
        <v>4968</v>
      </c>
      <c r="O4920" t="s">
        <v>57</v>
      </c>
      <c r="P4920" t="s">
        <v>57</v>
      </c>
      <c r="Q4920" t="s">
        <v>62</v>
      </c>
      <c r="R4920" t="s">
        <v>160</v>
      </c>
      <c r="S4920" t="s">
        <v>61</v>
      </c>
      <c r="T4920" t="s">
        <v>61</v>
      </c>
      <c r="U4920" t="s">
        <v>61</v>
      </c>
      <c r="V4920" t="s">
        <v>57</v>
      </c>
      <c r="W4920" t="s">
        <v>61</v>
      </c>
      <c r="X4920" t="s">
        <v>61</v>
      </c>
      <c r="Y4920" t="s">
        <v>61</v>
      </c>
      <c r="Z4920" t="s">
        <v>57</v>
      </c>
      <c r="AA4920" t="s">
        <v>77</v>
      </c>
      <c r="AB4920" t="s">
        <v>57</v>
      </c>
      <c r="AC4920" t="s">
        <v>65</v>
      </c>
      <c r="AD4920">
        <v>55.7</v>
      </c>
      <c r="AE4920">
        <v>259.4</v>
      </c>
      <c r="AF4920">
        <v>0</v>
      </c>
      <c r="AG4920">
        <v>0</v>
      </c>
      <c r="AH4920">
        <v>94.84999999999999</v>
      </c>
      <c r="AI4920">
        <v>354.25</v>
      </c>
      <c r="AJ4920" t="s">
        <v>66</v>
      </c>
      <c r="AM4920">
        <v>0</v>
      </c>
      <c r="AN4920">
        <v>1</v>
      </c>
      <c r="AO4920">
        <v>0</v>
      </c>
      <c r="AP4920" t="s">
        <v>91</v>
      </c>
      <c r="AQ4920" t="s">
        <v>68</v>
      </c>
      <c r="AR4920" t="s">
        <v>69</v>
      </c>
      <c r="AS4920">
        <v>2</v>
      </c>
      <c r="AT4920">
        <v>52986</v>
      </c>
      <c r="AU4920">
        <v>1</v>
      </c>
      <c r="AV4920">
        <v>0</v>
      </c>
      <c r="AW4920">
        <v>1</v>
      </c>
      <c r="AX4920">
        <v>0</v>
      </c>
      <c r="AY4920">
        <v>1</v>
      </c>
      <c r="AZ4920" t="s">
        <v>94</v>
      </c>
      <c r="BA4920">
        <v>6</v>
      </c>
      <c r="BB4920" t="s">
        <v>95</v>
      </c>
      <c r="BC4920">
        <v>1</v>
      </c>
    </row>
    <row r="4921" spans="1:55">
      <c r="A4921" t="s">
        <v>9123</v>
      </c>
      <c r="B4921" t="s">
        <v>73</v>
      </c>
      <c r="C4921">
        <v>38</v>
      </c>
      <c r="D4921" t="s">
        <v>61</v>
      </c>
      <c r="E4921">
        <v>0</v>
      </c>
      <c r="F4921" t="s">
        <v>82</v>
      </c>
      <c r="G4921">
        <v>92627</v>
      </c>
      <c r="H4921">
        <v>33.645672</v>
      </c>
      <c r="I4921">
        <v>-117.922613</v>
      </c>
      <c r="J4921">
        <v>0</v>
      </c>
      <c r="K4921">
        <v>56</v>
      </c>
      <c r="L4921" t="s">
        <v>129</v>
      </c>
      <c r="M4921" t="s">
        <v>57</v>
      </c>
      <c r="N4921" t="s">
        <v>9124</v>
      </c>
      <c r="O4921" t="s">
        <v>61</v>
      </c>
      <c r="P4921" t="s">
        <v>61</v>
      </c>
      <c r="Q4921" t="s">
        <v>143</v>
      </c>
      <c r="R4921" t="s">
        <v>143</v>
      </c>
      <c r="S4921" t="s">
        <v>143</v>
      </c>
      <c r="T4921" t="s">
        <v>143</v>
      </c>
      <c r="U4921" t="s">
        <v>143</v>
      </c>
      <c r="V4921" t="s">
        <v>143</v>
      </c>
      <c r="W4921" t="s">
        <v>143</v>
      </c>
      <c r="X4921" t="s">
        <v>143</v>
      </c>
      <c r="Y4921" t="s">
        <v>143</v>
      </c>
      <c r="Z4921" t="s">
        <v>143</v>
      </c>
      <c r="AA4921" t="s">
        <v>64</v>
      </c>
      <c r="AB4921" t="s">
        <v>57</v>
      </c>
      <c r="AC4921" t="s">
        <v>307</v>
      </c>
      <c r="AD4921">
        <v>21.2</v>
      </c>
      <c r="AE4921">
        <v>1238.65</v>
      </c>
      <c r="AF4921">
        <v>0</v>
      </c>
      <c r="AG4921">
        <v>0</v>
      </c>
      <c r="AH4921">
        <v>2723.28</v>
      </c>
      <c r="AI4921">
        <v>3961.93</v>
      </c>
      <c r="AJ4921" t="s">
        <v>66</v>
      </c>
      <c r="AM4921">
        <v>0</v>
      </c>
      <c r="AN4921">
        <v>1</v>
      </c>
      <c r="AO4921">
        <v>0</v>
      </c>
      <c r="AP4921" t="s">
        <v>123</v>
      </c>
      <c r="AQ4921" t="s">
        <v>68</v>
      </c>
      <c r="AR4921" t="s">
        <v>182</v>
      </c>
      <c r="AT4921">
        <v>62069</v>
      </c>
      <c r="AU4921">
        <v>1</v>
      </c>
      <c r="AV4921">
        <v>0</v>
      </c>
      <c r="AW4921">
        <v>1</v>
      </c>
      <c r="AX4921">
        <v>0</v>
      </c>
      <c r="AY4921">
        <v>6</v>
      </c>
      <c r="AZ4921" t="s">
        <v>125</v>
      </c>
      <c r="BA4921">
        <v>2</v>
      </c>
      <c r="BB4921" t="s">
        <v>126</v>
      </c>
      <c r="BC4921">
        <v>3</v>
      </c>
    </row>
    <row r="4922" spans="1:55">
      <c r="A4922" t="s">
        <v>9125</v>
      </c>
      <c r="B4922" t="s">
        <v>73</v>
      </c>
      <c r="C4922">
        <v>32</v>
      </c>
      <c r="D4922" t="s">
        <v>57</v>
      </c>
      <c r="E4922">
        <v>1</v>
      </c>
      <c r="F4922" t="s">
        <v>226</v>
      </c>
      <c r="G4922">
        <v>90046</v>
      </c>
      <c r="H4922">
        <v>34.108455</v>
      </c>
      <c r="I4922">
        <v>-118.362081</v>
      </c>
      <c r="J4922">
        <v>1</v>
      </c>
      <c r="K4922">
        <v>23</v>
      </c>
      <c r="L4922" t="s">
        <v>98</v>
      </c>
      <c r="M4922" t="s">
        <v>57</v>
      </c>
      <c r="N4922" t="s">
        <v>3694</v>
      </c>
      <c r="O4922" t="s">
        <v>61</v>
      </c>
      <c r="P4922" t="s">
        <v>61</v>
      </c>
      <c r="Q4922" t="s">
        <v>143</v>
      </c>
      <c r="R4922" t="s">
        <v>143</v>
      </c>
      <c r="S4922" t="s">
        <v>143</v>
      </c>
      <c r="T4922" t="s">
        <v>143</v>
      </c>
      <c r="U4922" t="s">
        <v>143</v>
      </c>
      <c r="V4922" t="s">
        <v>143</v>
      </c>
      <c r="W4922" t="s">
        <v>143</v>
      </c>
      <c r="X4922" t="s">
        <v>143</v>
      </c>
      <c r="Y4922" t="s">
        <v>143</v>
      </c>
      <c r="Z4922" t="s">
        <v>143</v>
      </c>
      <c r="AA4922" t="s">
        <v>122</v>
      </c>
      <c r="AB4922" t="s">
        <v>61</v>
      </c>
      <c r="AC4922" t="s">
        <v>65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888.9299999999999</v>
      </c>
      <c r="AJ4922" t="s">
        <v>66</v>
      </c>
      <c r="AM4922">
        <v>0</v>
      </c>
      <c r="AN4922">
        <v>1</v>
      </c>
      <c r="AO4922">
        <v>0</v>
      </c>
      <c r="AP4922" t="s">
        <v>103</v>
      </c>
      <c r="AQ4922" t="s">
        <v>68</v>
      </c>
      <c r="AR4922" t="s">
        <v>182</v>
      </c>
      <c r="AT4922">
        <v>49839</v>
      </c>
      <c r="AU4922">
        <v>1</v>
      </c>
      <c r="AV4922">
        <v>0</v>
      </c>
      <c r="AW4922">
        <v>1</v>
      </c>
      <c r="AX4922">
        <v>0</v>
      </c>
      <c r="AY4922">
        <v>3</v>
      </c>
      <c r="AZ4922" t="s">
        <v>106</v>
      </c>
      <c r="BA4922">
        <v>0</v>
      </c>
      <c r="BB4922" t="s">
        <v>71</v>
      </c>
      <c r="BC4922">
        <v>4</v>
      </c>
    </row>
    <row r="4923" spans="1:55">
      <c r="A4923" t="s">
        <v>9126</v>
      </c>
      <c r="B4923" t="s">
        <v>73</v>
      </c>
      <c r="C4923">
        <v>39</v>
      </c>
      <c r="D4923" t="s">
        <v>61</v>
      </c>
      <c r="E4923">
        <v>0</v>
      </c>
      <c r="F4923" t="s">
        <v>6882</v>
      </c>
      <c r="G4923">
        <v>92676</v>
      </c>
      <c r="H4923">
        <v>33.782346</v>
      </c>
      <c r="I4923">
        <v>-117.635263</v>
      </c>
      <c r="J4923">
        <v>0</v>
      </c>
      <c r="K4923">
        <v>4</v>
      </c>
      <c r="L4923" t="s">
        <v>59</v>
      </c>
      <c r="M4923" t="s">
        <v>57</v>
      </c>
      <c r="N4923" t="s">
        <v>8308</v>
      </c>
      <c r="O4923" t="s">
        <v>57</v>
      </c>
      <c r="P4923" t="s">
        <v>57</v>
      </c>
      <c r="Q4923" t="s">
        <v>135</v>
      </c>
      <c r="R4923" t="s">
        <v>441</v>
      </c>
      <c r="S4923" t="s">
        <v>61</v>
      </c>
      <c r="T4923" t="s">
        <v>61</v>
      </c>
      <c r="U4923" t="s">
        <v>61</v>
      </c>
      <c r="V4923" t="s">
        <v>61</v>
      </c>
      <c r="W4923" t="s">
        <v>61</v>
      </c>
      <c r="X4923" t="s">
        <v>61</v>
      </c>
      <c r="Y4923" t="s">
        <v>61</v>
      </c>
      <c r="Z4923" t="s">
        <v>57</v>
      </c>
      <c r="AA4923" t="s">
        <v>77</v>
      </c>
      <c r="AB4923" t="s">
        <v>61</v>
      </c>
      <c r="AC4923" t="s">
        <v>65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88</v>
      </c>
      <c r="AK4923" t="s">
        <v>89</v>
      </c>
      <c r="AL4923" t="s">
        <v>90</v>
      </c>
      <c r="AM4923">
        <v>1</v>
      </c>
      <c r="AN4923">
        <v>0</v>
      </c>
      <c r="AO4923">
        <v>0</v>
      </c>
      <c r="AP4923" t="s">
        <v>91</v>
      </c>
      <c r="AQ4923" t="s">
        <v>68</v>
      </c>
      <c r="AR4923" t="s">
        <v>69</v>
      </c>
      <c r="AS4923">
        <v>1</v>
      </c>
      <c r="AT4923">
        <v>1859</v>
      </c>
      <c r="AU4923">
        <v>1</v>
      </c>
      <c r="AV4923">
        <v>1</v>
      </c>
      <c r="AW4923">
        <v>0</v>
      </c>
      <c r="AX4923">
        <v>51.75</v>
      </c>
      <c r="AY4923">
        <v>1</v>
      </c>
      <c r="AZ4923" t="s">
        <v>94</v>
      </c>
      <c r="BA4923">
        <v>8</v>
      </c>
      <c r="BB4923" t="s">
        <v>95</v>
      </c>
      <c r="BC4923">
        <v>1</v>
      </c>
    </row>
    <row r="4924" spans="1:55">
      <c r="A4924" t="s">
        <v>9127</v>
      </c>
      <c r="B4924" t="s">
        <v>56</v>
      </c>
      <c r="C4924">
        <v>35</v>
      </c>
      <c r="D4924" t="s">
        <v>61</v>
      </c>
      <c r="E4924">
        <v>0</v>
      </c>
      <c r="F4924" t="s">
        <v>3259</v>
      </c>
      <c r="G4924">
        <v>93465</v>
      </c>
      <c r="H4924">
        <v>35.536115</v>
      </c>
      <c r="I4924">
        <v>-120.739231</v>
      </c>
      <c r="J4924">
        <v>0</v>
      </c>
      <c r="K4924">
        <v>2</v>
      </c>
      <c r="L4924" t="s">
        <v>59</v>
      </c>
      <c r="M4924" t="s">
        <v>57</v>
      </c>
      <c r="N4924" t="s">
        <v>9128</v>
      </c>
      <c r="O4924" t="s">
        <v>61</v>
      </c>
      <c r="P4924" t="s">
        <v>57</v>
      </c>
      <c r="Q4924" t="s">
        <v>85</v>
      </c>
      <c r="R4924" t="s">
        <v>332</v>
      </c>
      <c r="S4924" t="s">
        <v>57</v>
      </c>
      <c r="T4924" t="s">
        <v>61</v>
      </c>
      <c r="U4924" t="s">
        <v>57</v>
      </c>
      <c r="V4924" t="s">
        <v>61</v>
      </c>
      <c r="W4924" t="s">
        <v>61</v>
      </c>
      <c r="X4924" t="s">
        <v>61</v>
      </c>
      <c r="Y4924" t="s">
        <v>61</v>
      </c>
      <c r="Z4924" t="s">
        <v>57</v>
      </c>
      <c r="AA4924" t="s">
        <v>77</v>
      </c>
      <c r="AB4924" t="s">
        <v>57</v>
      </c>
      <c r="AC4924" t="s">
        <v>87</v>
      </c>
      <c r="AD4924">
        <v>80.45</v>
      </c>
      <c r="AE4924">
        <v>137.1</v>
      </c>
      <c r="AF4924">
        <v>0</v>
      </c>
      <c r="AG4924">
        <v>0</v>
      </c>
      <c r="AH4924">
        <v>70.81999999999999</v>
      </c>
      <c r="AI4924">
        <v>207.92</v>
      </c>
      <c r="AJ4924" t="s">
        <v>170</v>
      </c>
      <c r="AM4924">
        <v>0</v>
      </c>
      <c r="AN4924">
        <v>0</v>
      </c>
      <c r="AO4924">
        <v>0</v>
      </c>
      <c r="AP4924" t="s">
        <v>91</v>
      </c>
      <c r="AQ4924" t="s">
        <v>68</v>
      </c>
      <c r="AR4924" t="s">
        <v>93</v>
      </c>
      <c r="AS4924">
        <v>3</v>
      </c>
      <c r="AT4924">
        <v>7918</v>
      </c>
      <c r="AU4924">
        <v>0</v>
      </c>
      <c r="AX4924">
        <v>0</v>
      </c>
      <c r="AY4924">
        <v>1</v>
      </c>
      <c r="AZ4924" t="s">
        <v>94</v>
      </c>
      <c r="BA4924">
        <v>10</v>
      </c>
      <c r="BB4924" t="s">
        <v>95</v>
      </c>
      <c r="BC4924">
        <v>1</v>
      </c>
    </row>
    <row r="4925" spans="1:55">
      <c r="A4925" t="s">
        <v>9129</v>
      </c>
      <c r="B4925" t="s">
        <v>73</v>
      </c>
      <c r="C4925">
        <v>34</v>
      </c>
      <c r="D4925" t="s">
        <v>57</v>
      </c>
      <c r="E4925">
        <v>0</v>
      </c>
      <c r="F4925" t="s">
        <v>4483</v>
      </c>
      <c r="G4925">
        <v>96076</v>
      </c>
      <c r="H4925">
        <v>40.367964</v>
      </c>
      <c r="I4925">
        <v>-122.937379</v>
      </c>
      <c r="J4925">
        <v>6</v>
      </c>
      <c r="K4925">
        <v>11</v>
      </c>
      <c r="L4925" t="s">
        <v>59</v>
      </c>
      <c r="M4925" t="s">
        <v>57</v>
      </c>
      <c r="N4925" t="s">
        <v>9130</v>
      </c>
      <c r="O4925" t="s">
        <v>61</v>
      </c>
      <c r="P4925" t="s">
        <v>61</v>
      </c>
      <c r="Q4925" t="s">
        <v>143</v>
      </c>
      <c r="R4925" t="s">
        <v>143</v>
      </c>
      <c r="S4925" t="s">
        <v>143</v>
      </c>
      <c r="T4925" t="s">
        <v>143</v>
      </c>
      <c r="U4925" t="s">
        <v>143</v>
      </c>
      <c r="V4925" t="s">
        <v>143</v>
      </c>
      <c r="W4925" t="s">
        <v>143</v>
      </c>
      <c r="X4925" t="s">
        <v>143</v>
      </c>
      <c r="Y4925" t="s">
        <v>143</v>
      </c>
      <c r="Z4925" t="s">
        <v>143</v>
      </c>
      <c r="AA4925" t="s">
        <v>64</v>
      </c>
      <c r="AB4925" t="s">
        <v>57</v>
      </c>
      <c r="AC4925" t="s">
        <v>65</v>
      </c>
      <c r="AD4925">
        <v>20.55</v>
      </c>
      <c r="AE4925">
        <v>184.95</v>
      </c>
      <c r="AF4925">
        <v>0</v>
      </c>
      <c r="AG4925">
        <v>0</v>
      </c>
      <c r="AH4925">
        <v>287.21</v>
      </c>
      <c r="AI4925">
        <v>472.16</v>
      </c>
      <c r="AJ4925" t="s">
        <v>66</v>
      </c>
      <c r="AM4925">
        <v>0</v>
      </c>
      <c r="AN4925">
        <v>1</v>
      </c>
      <c r="AO4925">
        <v>0</v>
      </c>
      <c r="AP4925" t="s">
        <v>67</v>
      </c>
      <c r="AQ4925" t="s">
        <v>68</v>
      </c>
      <c r="AR4925" t="s">
        <v>182</v>
      </c>
      <c r="AT4925">
        <v>215</v>
      </c>
      <c r="AU4925">
        <v>1</v>
      </c>
      <c r="AV4925">
        <v>0</v>
      </c>
      <c r="AW4925">
        <v>1</v>
      </c>
      <c r="AX4925">
        <v>0</v>
      </c>
      <c r="AY4925">
        <v>2</v>
      </c>
      <c r="AZ4925" t="s">
        <v>70</v>
      </c>
      <c r="BA4925">
        <v>1</v>
      </c>
      <c r="BB4925" t="s">
        <v>71</v>
      </c>
      <c r="BC4925">
        <v>4</v>
      </c>
    </row>
    <row r="4926" spans="1:55">
      <c r="A4926" t="s">
        <v>9131</v>
      </c>
      <c r="B4926" t="s">
        <v>56</v>
      </c>
      <c r="C4926">
        <v>79</v>
      </c>
      <c r="D4926" t="s">
        <v>57</v>
      </c>
      <c r="E4926">
        <v>0</v>
      </c>
      <c r="F4926" t="s">
        <v>639</v>
      </c>
      <c r="G4926">
        <v>90303</v>
      </c>
      <c r="H4926">
        <v>33.936291</v>
      </c>
      <c r="I4926">
        <v>-118.332639</v>
      </c>
      <c r="J4926">
        <v>1</v>
      </c>
      <c r="K4926">
        <v>53</v>
      </c>
      <c r="L4926" t="s">
        <v>59</v>
      </c>
      <c r="M4926" t="s">
        <v>57</v>
      </c>
      <c r="N4926" t="s">
        <v>4889</v>
      </c>
      <c r="O4926" t="s">
        <v>57</v>
      </c>
      <c r="P4926" t="s">
        <v>61</v>
      </c>
      <c r="Q4926" t="s">
        <v>143</v>
      </c>
      <c r="R4926" t="s">
        <v>143</v>
      </c>
      <c r="S4926" t="s">
        <v>143</v>
      </c>
      <c r="T4926" t="s">
        <v>143</v>
      </c>
      <c r="U4926" t="s">
        <v>143</v>
      </c>
      <c r="V4926" t="s">
        <v>143</v>
      </c>
      <c r="W4926" t="s">
        <v>143</v>
      </c>
      <c r="X4926" t="s">
        <v>143</v>
      </c>
      <c r="Y4926" t="s">
        <v>143</v>
      </c>
      <c r="Z4926" t="s">
        <v>143</v>
      </c>
      <c r="AA4926" t="s">
        <v>122</v>
      </c>
      <c r="AB4926" t="s">
        <v>61</v>
      </c>
      <c r="AC4926" t="s">
        <v>65</v>
      </c>
      <c r="AD4926">
        <v>25.1</v>
      </c>
      <c r="AE4926">
        <v>1275.6</v>
      </c>
      <c r="AF4926">
        <v>0</v>
      </c>
      <c r="AG4926">
        <v>0</v>
      </c>
      <c r="AH4926">
        <v>1008.59</v>
      </c>
      <c r="AI4926">
        <v>2284.19</v>
      </c>
      <c r="AJ4926" t="s">
        <v>66</v>
      </c>
      <c r="AM4926">
        <v>0</v>
      </c>
      <c r="AN4926">
        <v>1</v>
      </c>
      <c r="AO4926">
        <v>0</v>
      </c>
      <c r="AP4926" t="s">
        <v>123</v>
      </c>
      <c r="AQ4926" t="s">
        <v>104</v>
      </c>
      <c r="AR4926" t="s">
        <v>182</v>
      </c>
      <c r="AT4926">
        <v>27778</v>
      </c>
      <c r="AU4926">
        <v>1</v>
      </c>
      <c r="AV4926">
        <v>0</v>
      </c>
      <c r="AW4926">
        <v>1</v>
      </c>
      <c r="AX4926">
        <v>0</v>
      </c>
      <c r="AY4926">
        <v>6</v>
      </c>
      <c r="AZ4926" t="s">
        <v>125</v>
      </c>
      <c r="BA4926">
        <v>1</v>
      </c>
      <c r="BB4926" t="s">
        <v>71</v>
      </c>
      <c r="BC4926">
        <v>4</v>
      </c>
    </row>
    <row r="4927" spans="1:55">
      <c r="A4927" t="s">
        <v>9132</v>
      </c>
      <c r="B4927" t="s">
        <v>73</v>
      </c>
      <c r="C4927">
        <v>78</v>
      </c>
      <c r="D4927" t="s">
        <v>61</v>
      </c>
      <c r="E4927">
        <v>0</v>
      </c>
      <c r="F4927" t="s">
        <v>453</v>
      </c>
      <c r="G4927">
        <v>94061</v>
      </c>
      <c r="H4927">
        <v>37.461251</v>
      </c>
      <c r="I4927">
        <v>-122.235414</v>
      </c>
      <c r="J4927">
        <v>0</v>
      </c>
      <c r="K4927">
        <v>20</v>
      </c>
      <c r="L4927" t="s">
        <v>98</v>
      </c>
      <c r="M4927" t="s">
        <v>57</v>
      </c>
      <c r="N4927" t="s">
        <v>4686</v>
      </c>
      <c r="O4927" t="s">
        <v>61</v>
      </c>
      <c r="P4927" t="s">
        <v>57</v>
      </c>
      <c r="Q4927" t="s">
        <v>85</v>
      </c>
      <c r="R4927" t="s">
        <v>169</v>
      </c>
      <c r="S4927" t="s">
        <v>61</v>
      </c>
      <c r="T4927" t="s">
        <v>61</v>
      </c>
      <c r="U4927" t="s">
        <v>61</v>
      </c>
      <c r="V4927" t="s">
        <v>61</v>
      </c>
      <c r="W4927" t="s">
        <v>61</v>
      </c>
      <c r="X4927" t="s">
        <v>61</v>
      </c>
      <c r="Y4927" t="s">
        <v>61</v>
      </c>
      <c r="Z4927" t="s">
        <v>57</v>
      </c>
      <c r="AA4927" t="s">
        <v>77</v>
      </c>
      <c r="AB4927" t="s">
        <v>61</v>
      </c>
      <c r="AC4927" t="s">
        <v>65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88</v>
      </c>
      <c r="AK4927" t="s">
        <v>205</v>
      </c>
      <c r="AL4927" t="s">
        <v>206</v>
      </c>
      <c r="AM4927">
        <v>1</v>
      </c>
      <c r="AN4927">
        <v>0</v>
      </c>
      <c r="AO4927">
        <v>0</v>
      </c>
      <c r="AP4927" t="s">
        <v>103</v>
      </c>
      <c r="AQ4927" t="s">
        <v>104</v>
      </c>
      <c r="AR4927" t="s">
        <v>93</v>
      </c>
      <c r="AS4927">
        <v>1</v>
      </c>
      <c r="AT4927">
        <v>35737</v>
      </c>
      <c r="AU4927">
        <v>1</v>
      </c>
      <c r="AV4927">
        <v>1</v>
      </c>
      <c r="AW4927">
        <v>0</v>
      </c>
      <c r="AX4927">
        <v>71.3</v>
      </c>
      <c r="AY4927">
        <v>3</v>
      </c>
      <c r="AZ4927" t="s">
        <v>106</v>
      </c>
      <c r="BA4927">
        <v>7</v>
      </c>
      <c r="BB4927" t="s">
        <v>95</v>
      </c>
      <c r="BC4927">
        <v>1</v>
      </c>
    </row>
    <row r="4928" spans="1:55">
      <c r="A4928" t="s">
        <v>9133</v>
      </c>
      <c r="B4928" t="s">
        <v>56</v>
      </c>
      <c r="C4928">
        <v>53</v>
      </c>
      <c r="D4928" t="s">
        <v>57</v>
      </c>
      <c r="E4928">
        <v>1</v>
      </c>
      <c r="F4928" t="s">
        <v>1105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59</v>
      </c>
      <c r="M4928" t="s">
        <v>57</v>
      </c>
      <c r="N4928" t="s">
        <v>2114</v>
      </c>
      <c r="O4928" t="s">
        <v>61</v>
      </c>
      <c r="P4928" t="s">
        <v>61</v>
      </c>
      <c r="Q4928" t="s">
        <v>143</v>
      </c>
      <c r="R4928" t="s">
        <v>143</v>
      </c>
      <c r="S4928" t="s">
        <v>143</v>
      </c>
      <c r="T4928" t="s">
        <v>143</v>
      </c>
      <c r="U4928" t="s">
        <v>143</v>
      </c>
      <c r="V4928" t="s">
        <v>143</v>
      </c>
      <c r="W4928" t="s">
        <v>143</v>
      </c>
      <c r="X4928" t="s">
        <v>143</v>
      </c>
      <c r="Y4928" t="s">
        <v>143</v>
      </c>
      <c r="Z4928" t="s">
        <v>143</v>
      </c>
      <c r="AA4928" t="s">
        <v>122</v>
      </c>
      <c r="AB4928" t="s">
        <v>61</v>
      </c>
      <c r="AC4928" t="s">
        <v>65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66</v>
      </c>
      <c r="AM4928">
        <v>0</v>
      </c>
      <c r="AN4928">
        <v>1</v>
      </c>
      <c r="AO4928">
        <v>0</v>
      </c>
      <c r="AP4928" t="s">
        <v>123</v>
      </c>
      <c r="AQ4928" t="s">
        <v>92</v>
      </c>
      <c r="AR4928" t="s">
        <v>182</v>
      </c>
      <c r="AT4928">
        <v>105285</v>
      </c>
      <c r="AU4928">
        <v>1</v>
      </c>
      <c r="AV4928">
        <v>0</v>
      </c>
      <c r="AW4928">
        <v>1</v>
      </c>
      <c r="AX4928">
        <v>0</v>
      </c>
      <c r="AY4928">
        <v>6</v>
      </c>
      <c r="AZ4928" t="s">
        <v>125</v>
      </c>
      <c r="BA4928">
        <v>0</v>
      </c>
      <c r="BB4928" t="s">
        <v>71</v>
      </c>
      <c r="BC4928">
        <v>4</v>
      </c>
    </row>
    <row r="4929" spans="1:55">
      <c r="A4929" t="s">
        <v>9134</v>
      </c>
      <c r="B4929" t="s">
        <v>56</v>
      </c>
      <c r="C4929">
        <v>30</v>
      </c>
      <c r="D4929" t="s">
        <v>61</v>
      </c>
      <c r="E4929">
        <v>0</v>
      </c>
      <c r="F4929" t="s">
        <v>517</v>
      </c>
      <c r="G4929">
        <v>92551</v>
      </c>
      <c r="H4929">
        <v>33.88274</v>
      </c>
      <c r="I4929">
        <v>-117.224878</v>
      </c>
      <c r="J4929">
        <v>0</v>
      </c>
      <c r="K4929">
        <v>26</v>
      </c>
      <c r="L4929" t="s">
        <v>216</v>
      </c>
      <c r="M4929" t="s">
        <v>57</v>
      </c>
      <c r="N4929" t="s">
        <v>6354</v>
      </c>
      <c r="O4929" t="s">
        <v>61</v>
      </c>
      <c r="P4929" t="s">
        <v>57</v>
      </c>
      <c r="Q4929" t="s">
        <v>62</v>
      </c>
      <c r="R4929" t="s">
        <v>893</v>
      </c>
      <c r="S4929" t="s">
        <v>61</v>
      </c>
      <c r="T4929" t="s">
        <v>57</v>
      </c>
      <c r="U4929" t="s">
        <v>57</v>
      </c>
      <c r="V4929" t="s">
        <v>61</v>
      </c>
      <c r="W4929" t="s">
        <v>61</v>
      </c>
      <c r="X4929" t="s">
        <v>61</v>
      </c>
      <c r="Y4929" t="s">
        <v>61</v>
      </c>
      <c r="Z4929" t="s">
        <v>57</v>
      </c>
      <c r="AA4929" t="s">
        <v>64</v>
      </c>
      <c r="AB4929" t="s">
        <v>57</v>
      </c>
      <c r="AC4929" t="s">
        <v>65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2482.7</v>
      </c>
      <c r="AJ4929" t="s">
        <v>66</v>
      </c>
      <c r="AM4929">
        <v>0</v>
      </c>
      <c r="AN4929">
        <v>1</v>
      </c>
      <c r="AO4929">
        <v>0</v>
      </c>
      <c r="AP4929" t="s">
        <v>164</v>
      </c>
      <c r="AQ4929" t="s">
        <v>68</v>
      </c>
      <c r="AR4929" t="s">
        <v>69</v>
      </c>
      <c r="AS4929">
        <v>3</v>
      </c>
      <c r="AT4929">
        <v>22983</v>
      </c>
      <c r="AU4929">
        <v>1</v>
      </c>
      <c r="AV4929">
        <v>0</v>
      </c>
      <c r="AW4929">
        <v>1</v>
      </c>
      <c r="AX4929">
        <v>0</v>
      </c>
      <c r="AY4929">
        <v>4</v>
      </c>
      <c r="AZ4929" t="s">
        <v>165</v>
      </c>
      <c r="BA4929">
        <v>2</v>
      </c>
      <c r="BB4929" t="s">
        <v>126</v>
      </c>
      <c r="BC4929">
        <v>3</v>
      </c>
    </row>
    <row r="4930" spans="1:55">
      <c r="A4930" t="s">
        <v>9135</v>
      </c>
      <c r="B4930" t="s">
        <v>73</v>
      </c>
      <c r="C4930">
        <v>64</v>
      </c>
      <c r="D4930" t="s">
        <v>57</v>
      </c>
      <c r="E4930">
        <v>2</v>
      </c>
      <c r="F4930" t="s">
        <v>4892</v>
      </c>
      <c r="G4930">
        <v>94002</v>
      </c>
      <c r="H4930">
        <v>37.509366</v>
      </c>
      <c r="I4930">
        <v>-122.306132</v>
      </c>
      <c r="J4930">
        <v>7</v>
      </c>
      <c r="K4930">
        <v>31</v>
      </c>
      <c r="L4930" t="s">
        <v>216</v>
      </c>
      <c r="M4930" t="s">
        <v>61</v>
      </c>
      <c r="N4930" t="s">
        <v>143</v>
      </c>
      <c r="O4930" t="s">
        <v>143</v>
      </c>
      <c r="P4930" t="s">
        <v>57</v>
      </c>
      <c r="Q4930" t="s">
        <v>62</v>
      </c>
      <c r="R4930" t="s">
        <v>332</v>
      </c>
      <c r="S4930" t="s">
        <v>57</v>
      </c>
      <c r="T4930" t="s">
        <v>61</v>
      </c>
      <c r="U4930" t="s">
        <v>57</v>
      </c>
      <c r="V4930" t="s">
        <v>57</v>
      </c>
      <c r="W4930" t="s">
        <v>57</v>
      </c>
      <c r="X4930" t="s">
        <v>57</v>
      </c>
      <c r="Y4930" t="s">
        <v>57</v>
      </c>
      <c r="Z4930" t="s">
        <v>57</v>
      </c>
      <c r="AA4930" t="s">
        <v>64</v>
      </c>
      <c r="AB4930" t="s">
        <v>61</v>
      </c>
      <c r="AC4930" t="s">
        <v>87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66</v>
      </c>
      <c r="AM4930">
        <v>0</v>
      </c>
      <c r="AN4930">
        <v>1</v>
      </c>
      <c r="AO4930">
        <v>0</v>
      </c>
      <c r="AP4930" t="s">
        <v>164</v>
      </c>
      <c r="AQ4930" t="s">
        <v>124</v>
      </c>
      <c r="AR4930" t="s">
        <v>69</v>
      </c>
      <c r="AS4930">
        <v>7</v>
      </c>
      <c r="AT4930">
        <v>25566</v>
      </c>
      <c r="AU4930">
        <v>1</v>
      </c>
      <c r="AV4930">
        <v>0</v>
      </c>
      <c r="AW4930">
        <v>1</v>
      </c>
      <c r="AX4930">
        <v>0</v>
      </c>
      <c r="AY4930">
        <v>4</v>
      </c>
      <c r="AZ4930" t="s">
        <v>165</v>
      </c>
      <c r="BA4930">
        <v>0</v>
      </c>
      <c r="BB4930" t="s">
        <v>71</v>
      </c>
      <c r="BC4930">
        <v>4</v>
      </c>
    </row>
    <row r="4931" spans="1:55">
      <c r="A4931" t="s">
        <v>9136</v>
      </c>
      <c r="B4931" t="s">
        <v>73</v>
      </c>
      <c r="C4931">
        <v>59</v>
      </c>
      <c r="D4931" t="s">
        <v>57</v>
      </c>
      <c r="E4931">
        <v>1</v>
      </c>
      <c r="F4931" t="s">
        <v>327</v>
      </c>
      <c r="G4931">
        <v>95255</v>
      </c>
      <c r="H4931">
        <v>38.41935</v>
      </c>
      <c r="I4931">
        <v>-120.469545</v>
      </c>
      <c r="J4931">
        <v>1</v>
      </c>
      <c r="K4931">
        <v>19</v>
      </c>
      <c r="L4931" t="s">
        <v>98</v>
      </c>
      <c r="M4931" t="s">
        <v>57</v>
      </c>
      <c r="N4931" t="s">
        <v>934</v>
      </c>
      <c r="O4931" t="s">
        <v>61</v>
      </c>
      <c r="P4931" t="s">
        <v>57</v>
      </c>
      <c r="Q4931" t="s">
        <v>62</v>
      </c>
      <c r="R4931" t="s">
        <v>136</v>
      </c>
      <c r="S4931" t="s">
        <v>57</v>
      </c>
      <c r="T4931" t="s">
        <v>61</v>
      </c>
      <c r="U4931" t="s">
        <v>61</v>
      </c>
      <c r="V4931" t="s">
        <v>61</v>
      </c>
      <c r="W4931" t="s">
        <v>61</v>
      </c>
      <c r="X4931" t="s">
        <v>61</v>
      </c>
      <c r="Y4931" t="s">
        <v>61</v>
      </c>
      <c r="Z4931" t="s">
        <v>57</v>
      </c>
      <c r="AA4931" t="s">
        <v>64</v>
      </c>
      <c r="AB4931" t="s">
        <v>57</v>
      </c>
      <c r="AC4931" t="s">
        <v>87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1178.85</v>
      </c>
      <c r="AJ4931" t="s">
        <v>66</v>
      </c>
      <c r="AM4931">
        <v>0</v>
      </c>
      <c r="AN4931">
        <v>1</v>
      </c>
      <c r="AO4931">
        <v>0</v>
      </c>
      <c r="AP4931" t="s">
        <v>103</v>
      </c>
      <c r="AQ4931" t="s">
        <v>92</v>
      </c>
      <c r="AR4931" t="s">
        <v>137</v>
      </c>
      <c r="AS4931">
        <v>2</v>
      </c>
      <c r="AT4931">
        <v>2198</v>
      </c>
      <c r="AU4931">
        <v>1</v>
      </c>
      <c r="AV4931">
        <v>0</v>
      </c>
      <c r="AW4931">
        <v>1</v>
      </c>
      <c r="AX4931">
        <v>0</v>
      </c>
      <c r="AY4931">
        <v>3</v>
      </c>
      <c r="AZ4931" t="s">
        <v>106</v>
      </c>
      <c r="BA4931">
        <v>0</v>
      </c>
      <c r="BB4931" t="s">
        <v>71</v>
      </c>
      <c r="BC4931">
        <v>4</v>
      </c>
    </row>
    <row r="4932" spans="1:55">
      <c r="A4932" t="s">
        <v>9137</v>
      </c>
      <c r="B4932" t="s">
        <v>56</v>
      </c>
      <c r="C4932">
        <v>65</v>
      </c>
      <c r="D4932" t="s">
        <v>57</v>
      </c>
      <c r="E4932">
        <v>0</v>
      </c>
      <c r="F4932" t="s">
        <v>3024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59</v>
      </c>
      <c r="M4932" t="s">
        <v>57</v>
      </c>
      <c r="N4932" t="s">
        <v>7334</v>
      </c>
      <c r="O4932" t="s">
        <v>61</v>
      </c>
      <c r="P4932" t="s">
        <v>57</v>
      </c>
      <c r="Q4932" t="s">
        <v>135</v>
      </c>
      <c r="R4932" t="s">
        <v>275</v>
      </c>
      <c r="S4932" t="s">
        <v>61</v>
      </c>
      <c r="T4932" t="s">
        <v>57</v>
      </c>
      <c r="U4932" t="s">
        <v>61</v>
      </c>
      <c r="V4932" t="s">
        <v>61</v>
      </c>
      <c r="W4932" t="s">
        <v>61</v>
      </c>
      <c r="X4932" t="s">
        <v>57</v>
      </c>
      <c r="Y4932" t="s">
        <v>57</v>
      </c>
      <c r="Z4932" t="s">
        <v>57</v>
      </c>
      <c r="AA4932" t="s">
        <v>64</v>
      </c>
      <c r="AB4932" t="s">
        <v>57</v>
      </c>
      <c r="AC4932" t="s">
        <v>87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66</v>
      </c>
      <c r="AM4932">
        <v>0</v>
      </c>
      <c r="AN4932">
        <v>1</v>
      </c>
      <c r="AO4932">
        <v>0</v>
      </c>
      <c r="AP4932" t="s">
        <v>176</v>
      </c>
      <c r="AQ4932" t="s">
        <v>124</v>
      </c>
      <c r="AR4932" t="s">
        <v>69</v>
      </c>
      <c r="AS4932">
        <v>4</v>
      </c>
      <c r="AT4932">
        <v>1162</v>
      </c>
      <c r="AU4932">
        <v>1</v>
      </c>
      <c r="AV4932">
        <v>0</v>
      </c>
      <c r="AW4932">
        <v>1</v>
      </c>
      <c r="AX4932">
        <v>0</v>
      </c>
      <c r="AY4932">
        <v>5</v>
      </c>
      <c r="AZ4932" t="s">
        <v>177</v>
      </c>
      <c r="BA4932">
        <v>1</v>
      </c>
      <c r="BB4932" t="s">
        <v>71</v>
      </c>
      <c r="BC4932">
        <v>4</v>
      </c>
    </row>
    <row r="4933" spans="1:55">
      <c r="A4933" t="s">
        <v>9138</v>
      </c>
      <c r="B4933" t="s">
        <v>56</v>
      </c>
      <c r="C4933">
        <v>26</v>
      </c>
      <c r="D4933" t="s">
        <v>61</v>
      </c>
      <c r="E4933">
        <v>0</v>
      </c>
      <c r="F4933" t="s">
        <v>825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83</v>
      </c>
      <c r="M4933" t="s">
        <v>57</v>
      </c>
      <c r="N4933" t="s">
        <v>253</v>
      </c>
      <c r="O4933" t="s">
        <v>61</v>
      </c>
      <c r="P4933" t="s">
        <v>57</v>
      </c>
      <c r="Q4933" t="s">
        <v>85</v>
      </c>
      <c r="R4933" t="s">
        <v>1048</v>
      </c>
      <c r="S4933" t="s">
        <v>61</v>
      </c>
      <c r="T4933" t="s">
        <v>61</v>
      </c>
      <c r="U4933" t="s">
        <v>61</v>
      </c>
      <c r="V4933" t="s">
        <v>61</v>
      </c>
      <c r="W4933" t="s">
        <v>61</v>
      </c>
      <c r="X4933" t="s">
        <v>57</v>
      </c>
      <c r="Y4933" t="s">
        <v>57</v>
      </c>
      <c r="Z4933" t="s">
        <v>61</v>
      </c>
      <c r="AA4933" t="s">
        <v>77</v>
      </c>
      <c r="AB4933" t="s">
        <v>57</v>
      </c>
      <c r="AC4933" t="s">
        <v>87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</v>
      </c>
      <c r="AJ4933" t="s">
        <v>88</v>
      </c>
      <c r="AK4933" t="s">
        <v>89</v>
      </c>
      <c r="AL4933" t="s">
        <v>181</v>
      </c>
      <c r="AM4933">
        <v>1</v>
      </c>
      <c r="AN4933">
        <v>0</v>
      </c>
      <c r="AO4933">
        <v>0</v>
      </c>
      <c r="AP4933" t="s">
        <v>91</v>
      </c>
      <c r="AQ4933" t="s">
        <v>116</v>
      </c>
      <c r="AR4933" t="s">
        <v>93</v>
      </c>
      <c r="AS4933">
        <v>2</v>
      </c>
      <c r="AT4933">
        <v>16429</v>
      </c>
      <c r="AU4933">
        <v>1</v>
      </c>
      <c r="AV4933">
        <v>1</v>
      </c>
      <c r="AW4933">
        <v>0</v>
      </c>
      <c r="AX4933">
        <v>80</v>
      </c>
      <c r="AY4933">
        <v>1</v>
      </c>
      <c r="AZ4933" t="s">
        <v>94</v>
      </c>
      <c r="BA4933">
        <v>10</v>
      </c>
      <c r="BB4933" t="s">
        <v>95</v>
      </c>
      <c r="BC4933">
        <v>1</v>
      </c>
    </row>
    <row r="4934" spans="1:55">
      <c r="A4934" t="s">
        <v>9139</v>
      </c>
      <c r="B4934" t="s">
        <v>56</v>
      </c>
      <c r="C4934">
        <v>30</v>
      </c>
      <c r="D4934" t="s">
        <v>61</v>
      </c>
      <c r="E4934">
        <v>0</v>
      </c>
      <c r="F4934" t="s">
        <v>1196</v>
      </c>
      <c r="G4934">
        <v>93308</v>
      </c>
      <c r="H4934">
        <v>35.559617</v>
      </c>
      <c r="I4934">
        <v>-118.925185</v>
      </c>
      <c r="J4934">
        <v>0</v>
      </c>
      <c r="K4934">
        <v>2</v>
      </c>
      <c r="L4934" t="s">
        <v>59</v>
      </c>
      <c r="M4934" t="s">
        <v>57</v>
      </c>
      <c r="N4934" t="s">
        <v>9140</v>
      </c>
      <c r="O4934" t="s">
        <v>61</v>
      </c>
      <c r="P4934" t="s">
        <v>61</v>
      </c>
      <c r="Q4934" t="s">
        <v>143</v>
      </c>
      <c r="R4934" t="s">
        <v>143</v>
      </c>
      <c r="S4934" t="s">
        <v>143</v>
      </c>
      <c r="T4934" t="s">
        <v>143</v>
      </c>
      <c r="U4934" t="s">
        <v>143</v>
      </c>
      <c r="V4934" t="s">
        <v>143</v>
      </c>
      <c r="W4934" t="s">
        <v>143</v>
      </c>
      <c r="X4934" t="s">
        <v>143</v>
      </c>
      <c r="Y4934" t="s">
        <v>143</v>
      </c>
      <c r="Z4934" t="s">
        <v>143</v>
      </c>
      <c r="AA4934" t="s">
        <v>77</v>
      </c>
      <c r="AB4934" t="s">
        <v>57</v>
      </c>
      <c r="AC4934" t="s">
        <v>307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170</v>
      </c>
      <c r="AM4934">
        <v>0</v>
      </c>
      <c r="AN4934">
        <v>0</v>
      </c>
      <c r="AO4934">
        <v>0</v>
      </c>
      <c r="AP4934" t="s">
        <v>91</v>
      </c>
      <c r="AQ4934" t="s">
        <v>68</v>
      </c>
      <c r="AR4934" t="s">
        <v>182</v>
      </c>
      <c r="AT4934">
        <v>44915</v>
      </c>
      <c r="AU4934">
        <v>0</v>
      </c>
      <c r="AX4934">
        <v>0</v>
      </c>
      <c r="AY4934">
        <v>1</v>
      </c>
      <c r="AZ4934" t="s">
        <v>94</v>
      </c>
      <c r="BA4934">
        <v>8</v>
      </c>
      <c r="BB4934" t="s">
        <v>95</v>
      </c>
      <c r="BC4934">
        <v>1</v>
      </c>
    </row>
    <row r="4935" spans="1:55">
      <c r="A4935" t="s">
        <v>9141</v>
      </c>
      <c r="B4935" t="s">
        <v>73</v>
      </c>
      <c r="C4935">
        <v>80</v>
      </c>
      <c r="D4935" t="s">
        <v>57</v>
      </c>
      <c r="E4935">
        <v>0</v>
      </c>
      <c r="F4935" t="s">
        <v>401</v>
      </c>
      <c r="G4935">
        <v>92592</v>
      </c>
      <c r="H4935">
        <v>33.507255</v>
      </c>
      <c r="I4935">
        <v>-117.029473</v>
      </c>
      <c r="J4935">
        <v>3</v>
      </c>
      <c r="K4935">
        <v>25</v>
      </c>
      <c r="L4935" t="s">
        <v>216</v>
      </c>
      <c r="M4935" t="s">
        <v>57</v>
      </c>
      <c r="N4935" t="s">
        <v>5243</v>
      </c>
      <c r="O4935" t="s">
        <v>57</v>
      </c>
      <c r="P4935" t="s">
        <v>57</v>
      </c>
      <c r="Q4935" t="s">
        <v>85</v>
      </c>
      <c r="R4935" t="s">
        <v>332</v>
      </c>
      <c r="S4935" t="s">
        <v>57</v>
      </c>
      <c r="T4935" t="s">
        <v>61</v>
      </c>
      <c r="U4935" t="s">
        <v>61</v>
      </c>
      <c r="V4935" t="s">
        <v>61</v>
      </c>
      <c r="W4935" t="s">
        <v>61</v>
      </c>
      <c r="X4935" t="s">
        <v>57</v>
      </c>
      <c r="Y4935" t="s">
        <v>61</v>
      </c>
      <c r="Z4935" t="s">
        <v>57</v>
      </c>
      <c r="AA4935" t="s">
        <v>64</v>
      </c>
      <c r="AB4935" t="s">
        <v>57</v>
      </c>
      <c r="AC4935" t="s">
        <v>87</v>
      </c>
      <c r="AD4935">
        <v>89.05</v>
      </c>
      <c r="AE4935">
        <v>2177.45</v>
      </c>
      <c r="AF4935">
        <v>0</v>
      </c>
      <c r="AG4935">
        <v>0</v>
      </c>
      <c r="AH4935">
        <v>840.75</v>
      </c>
      <c r="AI4935">
        <v>3018.2</v>
      </c>
      <c r="AJ4935" t="s">
        <v>88</v>
      </c>
      <c r="AK4935" t="s">
        <v>89</v>
      </c>
      <c r="AL4935" t="s">
        <v>181</v>
      </c>
      <c r="AM4935">
        <v>1</v>
      </c>
      <c r="AN4935">
        <v>0</v>
      </c>
      <c r="AO4935">
        <v>0</v>
      </c>
      <c r="AP4935" t="s">
        <v>164</v>
      </c>
      <c r="AQ4935" t="s">
        <v>104</v>
      </c>
      <c r="AR4935" t="s">
        <v>93</v>
      </c>
      <c r="AS4935">
        <v>3</v>
      </c>
      <c r="AT4935">
        <v>46171</v>
      </c>
      <c r="AU4935">
        <v>1</v>
      </c>
      <c r="AV4935">
        <v>1</v>
      </c>
      <c r="AW4935">
        <v>0</v>
      </c>
      <c r="AX4935">
        <v>89.05</v>
      </c>
      <c r="AY4935">
        <v>4</v>
      </c>
      <c r="AZ4935" t="s">
        <v>165</v>
      </c>
      <c r="BA4935">
        <v>3</v>
      </c>
      <c r="BB4935" t="s">
        <v>126</v>
      </c>
      <c r="BC4935">
        <v>3</v>
      </c>
    </row>
    <row r="4936" spans="1:55">
      <c r="A4936" t="s">
        <v>9142</v>
      </c>
      <c r="B4936" t="s">
        <v>73</v>
      </c>
      <c r="C4936">
        <v>31</v>
      </c>
      <c r="D4936" t="s">
        <v>57</v>
      </c>
      <c r="E4936">
        <v>8</v>
      </c>
      <c r="F4936" t="s">
        <v>387</v>
      </c>
      <c r="G4936">
        <v>90404</v>
      </c>
      <c r="H4936">
        <v>34.026334</v>
      </c>
      <c r="I4936">
        <v>-118.474222</v>
      </c>
      <c r="J4936">
        <v>2</v>
      </c>
      <c r="K4936">
        <v>54</v>
      </c>
      <c r="L4936" t="s">
        <v>129</v>
      </c>
      <c r="M4936" t="s">
        <v>57</v>
      </c>
      <c r="N4936" t="s">
        <v>3279</v>
      </c>
      <c r="O4936" t="s">
        <v>61</v>
      </c>
      <c r="P4936" t="s">
        <v>57</v>
      </c>
      <c r="Q4936" t="s">
        <v>85</v>
      </c>
      <c r="R4936" t="s">
        <v>457</v>
      </c>
      <c r="S4936" t="s">
        <v>61</v>
      </c>
      <c r="T4936" t="s">
        <v>57</v>
      </c>
      <c r="U4936" t="s">
        <v>61</v>
      </c>
      <c r="V4936" t="s">
        <v>57</v>
      </c>
      <c r="W4936" t="s">
        <v>61</v>
      </c>
      <c r="X4936" t="s">
        <v>61</v>
      </c>
      <c r="Y4936" t="s">
        <v>61</v>
      </c>
      <c r="Z4936" t="s">
        <v>57</v>
      </c>
      <c r="AA4936" t="s">
        <v>122</v>
      </c>
      <c r="AB4936" t="s">
        <v>57</v>
      </c>
      <c r="AC4936" t="s">
        <v>87</v>
      </c>
      <c r="AD4936">
        <v>79.95</v>
      </c>
      <c r="AE4936">
        <v>4362.05</v>
      </c>
      <c r="AF4936">
        <v>0</v>
      </c>
      <c r="AG4936">
        <v>0</v>
      </c>
      <c r="AH4936">
        <v>2521.8</v>
      </c>
      <c r="AI4936">
        <v>6883.85</v>
      </c>
      <c r="AJ4936" t="s">
        <v>66</v>
      </c>
      <c r="AM4936">
        <v>0</v>
      </c>
      <c r="AN4936">
        <v>1</v>
      </c>
      <c r="AO4936">
        <v>0</v>
      </c>
      <c r="AP4936" t="s">
        <v>123</v>
      </c>
      <c r="AQ4936" t="s">
        <v>68</v>
      </c>
      <c r="AR4936" t="s">
        <v>93</v>
      </c>
      <c r="AS4936">
        <v>3</v>
      </c>
      <c r="AT4936">
        <v>19975</v>
      </c>
      <c r="AU4936">
        <v>1</v>
      </c>
      <c r="AV4936">
        <v>0</v>
      </c>
      <c r="AW4936">
        <v>1</v>
      </c>
      <c r="AX4936">
        <v>0</v>
      </c>
      <c r="AY4936">
        <v>6</v>
      </c>
      <c r="AZ4936" t="s">
        <v>125</v>
      </c>
      <c r="BA4936">
        <v>2</v>
      </c>
      <c r="BB4936" t="s">
        <v>126</v>
      </c>
      <c r="BC4936">
        <v>3</v>
      </c>
    </row>
    <row r="4937" spans="1:55">
      <c r="A4937" t="s">
        <v>9143</v>
      </c>
      <c r="B4937" t="s">
        <v>73</v>
      </c>
      <c r="C4937">
        <v>75</v>
      </c>
      <c r="D4937" t="s">
        <v>57</v>
      </c>
      <c r="E4937">
        <v>0</v>
      </c>
      <c r="F4937" t="s">
        <v>2885</v>
      </c>
      <c r="G4937">
        <v>93432</v>
      </c>
      <c r="H4937">
        <v>35.480896</v>
      </c>
      <c r="I4937">
        <v>-120.469476</v>
      </c>
      <c r="J4937">
        <v>7</v>
      </c>
      <c r="K4937">
        <v>68</v>
      </c>
      <c r="L4937" t="s">
        <v>119</v>
      </c>
      <c r="M4937" t="s">
        <v>57</v>
      </c>
      <c r="N4937" t="s">
        <v>9144</v>
      </c>
      <c r="O4937" t="s">
        <v>57</v>
      </c>
      <c r="P4937" t="s">
        <v>57</v>
      </c>
      <c r="Q4937" t="s">
        <v>85</v>
      </c>
      <c r="R4937" t="s">
        <v>296</v>
      </c>
      <c r="S4937" t="s">
        <v>61</v>
      </c>
      <c r="T4937" t="s">
        <v>61</v>
      </c>
      <c r="U4937" t="s">
        <v>57</v>
      </c>
      <c r="V4937" t="s">
        <v>61</v>
      </c>
      <c r="W4937" t="s">
        <v>61</v>
      </c>
      <c r="X4937" t="s">
        <v>61</v>
      </c>
      <c r="Y4937" t="s">
        <v>61</v>
      </c>
      <c r="Z4937" t="s">
        <v>57</v>
      </c>
      <c r="AA4937" t="s">
        <v>64</v>
      </c>
      <c r="AB4937" t="s">
        <v>57</v>
      </c>
      <c r="AC4937" t="s">
        <v>65</v>
      </c>
      <c r="AD4937">
        <v>80.34999999999999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66</v>
      </c>
      <c r="AM4937">
        <v>0</v>
      </c>
      <c r="AN4937">
        <v>1</v>
      </c>
      <c r="AO4937">
        <v>0</v>
      </c>
      <c r="AP4937" t="s">
        <v>123</v>
      </c>
      <c r="AQ4937" t="s">
        <v>104</v>
      </c>
      <c r="AR4937" t="s">
        <v>93</v>
      </c>
      <c r="AS4937">
        <v>2</v>
      </c>
      <c r="AT4937">
        <v>1203</v>
      </c>
      <c r="AU4937">
        <v>1</v>
      </c>
      <c r="AV4937">
        <v>0</v>
      </c>
      <c r="AW4937">
        <v>1</v>
      </c>
      <c r="AX4937">
        <v>0</v>
      </c>
      <c r="AY4937">
        <v>6</v>
      </c>
      <c r="AZ4937" t="s">
        <v>125</v>
      </c>
      <c r="BA4937">
        <v>3</v>
      </c>
      <c r="BB4937" t="s">
        <v>126</v>
      </c>
      <c r="BC4937">
        <v>3</v>
      </c>
    </row>
    <row r="4938" spans="1:55">
      <c r="A4938" t="s">
        <v>9145</v>
      </c>
      <c r="B4938" t="s">
        <v>73</v>
      </c>
      <c r="C4938">
        <v>50</v>
      </c>
      <c r="D4938" t="s">
        <v>57</v>
      </c>
      <c r="E4938">
        <v>0</v>
      </c>
      <c r="F4938" t="s">
        <v>8160</v>
      </c>
      <c r="G4938">
        <v>96112</v>
      </c>
      <c r="H4938">
        <v>41.932207</v>
      </c>
      <c r="I4938">
        <v>-120.135941</v>
      </c>
      <c r="J4938">
        <v>4</v>
      </c>
      <c r="K4938">
        <v>70</v>
      </c>
      <c r="L4938" t="s">
        <v>119</v>
      </c>
      <c r="M4938" t="s">
        <v>57</v>
      </c>
      <c r="N4938" t="s">
        <v>9146</v>
      </c>
      <c r="O4938" t="s">
        <v>57</v>
      </c>
      <c r="P4938" t="s">
        <v>57</v>
      </c>
      <c r="Q4938" t="s">
        <v>135</v>
      </c>
      <c r="R4938" t="s">
        <v>332</v>
      </c>
      <c r="S4938" t="s">
        <v>61</v>
      </c>
      <c r="T4938" t="s">
        <v>57</v>
      </c>
      <c r="U4938" t="s">
        <v>57</v>
      </c>
      <c r="V4938" t="s">
        <v>57</v>
      </c>
      <c r="W4938" t="s">
        <v>57</v>
      </c>
      <c r="X4938" t="s">
        <v>61</v>
      </c>
      <c r="Y4938" t="s">
        <v>61</v>
      </c>
      <c r="Z4938" t="s">
        <v>61</v>
      </c>
      <c r="AA4938" t="s">
        <v>122</v>
      </c>
      <c r="AB4938" t="s">
        <v>61</v>
      </c>
      <c r="AC4938" t="s">
        <v>87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66</v>
      </c>
      <c r="AM4938">
        <v>0</v>
      </c>
      <c r="AN4938">
        <v>1</v>
      </c>
      <c r="AO4938">
        <v>0</v>
      </c>
      <c r="AP4938" t="s">
        <v>123</v>
      </c>
      <c r="AQ4938" t="s">
        <v>92</v>
      </c>
      <c r="AR4938" t="s">
        <v>93</v>
      </c>
      <c r="AS4938">
        <v>4</v>
      </c>
      <c r="AT4938">
        <v>231</v>
      </c>
      <c r="AU4938">
        <v>1</v>
      </c>
      <c r="AV4938">
        <v>0</v>
      </c>
      <c r="AW4938">
        <v>1</v>
      </c>
      <c r="AX4938">
        <v>0</v>
      </c>
      <c r="AY4938">
        <v>6</v>
      </c>
      <c r="AZ4938" t="s">
        <v>125</v>
      </c>
      <c r="BA4938">
        <v>1</v>
      </c>
      <c r="BB4938" t="s">
        <v>71</v>
      </c>
      <c r="BC4938">
        <v>4</v>
      </c>
    </row>
    <row r="4939" spans="1:55">
      <c r="A4939" t="s">
        <v>9147</v>
      </c>
      <c r="B4939" t="s">
        <v>73</v>
      </c>
      <c r="C4939">
        <v>41</v>
      </c>
      <c r="D4939" t="s">
        <v>57</v>
      </c>
      <c r="E4939">
        <v>0</v>
      </c>
      <c r="F4939" t="s">
        <v>226</v>
      </c>
      <c r="G4939">
        <v>90006</v>
      </c>
      <c r="H4939">
        <v>34.048013</v>
      </c>
      <c r="I4939">
        <v>-118.293953</v>
      </c>
      <c r="J4939">
        <v>10</v>
      </c>
      <c r="K4939">
        <v>18</v>
      </c>
      <c r="L4939" t="s">
        <v>98</v>
      </c>
      <c r="M4939" t="s">
        <v>57</v>
      </c>
      <c r="N4939" t="s">
        <v>370</v>
      </c>
      <c r="O4939" t="s">
        <v>61</v>
      </c>
      <c r="P4939" t="s">
        <v>57</v>
      </c>
      <c r="Q4939" t="s">
        <v>135</v>
      </c>
      <c r="R4939" t="s">
        <v>174</v>
      </c>
      <c r="S4939" t="s">
        <v>61</v>
      </c>
      <c r="T4939" t="s">
        <v>61</v>
      </c>
      <c r="U4939" t="s">
        <v>61</v>
      </c>
      <c r="V4939" t="s">
        <v>61</v>
      </c>
      <c r="W4939" t="s">
        <v>61</v>
      </c>
      <c r="X4939" t="s">
        <v>61</v>
      </c>
      <c r="Y4939" t="s">
        <v>61</v>
      </c>
      <c r="Z4939" t="s">
        <v>57</v>
      </c>
      <c r="AA4939" t="s">
        <v>77</v>
      </c>
      <c r="AB4939" t="s">
        <v>57</v>
      </c>
      <c r="AC4939" t="s">
        <v>87</v>
      </c>
      <c r="AD4939">
        <v>44.35</v>
      </c>
      <c r="AE4939">
        <v>768.05</v>
      </c>
      <c r="AF4939">
        <v>0</v>
      </c>
      <c r="AG4939">
        <v>0</v>
      </c>
      <c r="AH4939">
        <v>826.5599999999999</v>
      </c>
      <c r="AI4939">
        <v>1594.61</v>
      </c>
      <c r="AJ4939" t="s">
        <v>66</v>
      </c>
      <c r="AM4939">
        <v>0</v>
      </c>
      <c r="AN4939">
        <v>1</v>
      </c>
      <c r="AO4939">
        <v>0</v>
      </c>
      <c r="AP4939" t="s">
        <v>103</v>
      </c>
      <c r="AQ4939" t="s">
        <v>78</v>
      </c>
      <c r="AR4939" t="s">
        <v>137</v>
      </c>
      <c r="AS4939">
        <v>1</v>
      </c>
      <c r="AT4939">
        <v>62784</v>
      </c>
      <c r="AU4939">
        <v>1</v>
      </c>
      <c r="AV4939">
        <v>0</v>
      </c>
      <c r="AW4939">
        <v>1</v>
      </c>
      <c r="AX4939">
        <v>0</v>
      </c>
      <c r="AY4939">
        <v>3</v>
      </c>
      <c r="AZ4939" t="s">
        <v>106</v>
      </c>
      <c r="BA4939">
        <v>4</v>
      </c>
      <c r="BB4939" t="s">
        <v>80</v>
      </c>
      <c r="BC4939">
        <v>2</v>
      </c>
    </row>
    <row r="4940" spans="1:55">
      <c r="A4940" t="s">
        <v>9148</v>
      </c>
      <c r="B4940" t="s">
        <v>56</v>
      </c>
      <c r="C4940">
        <v>29</v>
      </c>
      <c r="D4940" t="s">
        <v>61</v>
      </c>
      <c r="E4940">
        <v>0</v>
      </c>
      <c r="F4940" t="s">
        <v>3957</v>
      </c>
      <c r="G4940">
        <v>95553</v>
      </c>
      <c r="H4940">
        <v>40.210895</v>
      </c>
      <c r="I4940">
        <v>-123.86</v>
      </c>
      <c r="J4940">
        <v>0</v>
      </c>
      <c r="K4940">
        <v>3</v>
      </c>
      <c r="L4940" t="s">
        <v>59</v>
      </c>
      <c r="M4940" t="s">
        <v>57</v>
      </c>
      <c r="N4940" t="s">
        <v>9149</v>
      </c>
      <c r="O4940" t="s">
        <v>61</v>
      </c>
      <c r="P4940" t="s">
        <v>57</v>
      </c>
      <c r="Q4940" t="s">
        <v>85</v>
      </c>
      <c r="R4940" t="s">
        <v>147</v>
      </c>
      <c r="S4940" t="s">
        <v>57</v>
      </c>
      <c r="T4940" t="s">
        <v>61</v>
      </c>
      <c r="U4940" t="s">
        <v>57</v>
      </c>
      <c r="V4940" t="s">
        <v>61</v>
      </c>
      <c r="W4940" t="s">
        <v>57</v>
      </c>
      <c r="X4940" t="s">
        <v>57</v>
      </c>
      <c r="Y4940" t="s">
        <v>57</v>
      </c>
      <c r="Z4940" t="s">
        <v>61</v>
      </c>
      <c r="AA4940" t="s">
        <v>77</v>
      </c>
      <c r="AB4940" t="s">
        <v>57</v>
      </c>
      <c r="AC4940" t="s">
        <v>65</v>
      </c>
      <c r="AD4940">
        <v>99</v>
      </c>
      <c r="AE4940">
        <v>287.4</v>
      </c>
      <c r="AF4940">
        <v>0</v>
      </c>
      <c r="AG4940">
        <v>10</v>
      </c>
      <c r="AH4940">
        <v>100.17</v>
      </c>
      <c r="AI4940">
        <v>397.57</v>
      </c>
      <c r="AJ4940" t="s">
        <v>88</v>
      </c>
      <c r="AK4940" t="s">
        <v>89</v>
      </c>
      <c r="AL4940" t="s">
        <v>342</v>
      </c>
      <c r="AM4940">
        <v>1</v>
      </c>
      <c r="AN4940">
        <v>0</v>
      </c>
      <c r="AO4940">
        <v>0</v>
      </c>
      <c r="AP4940" t="s">
        <v>91</v>
      </c>
      <c r="AQ4940" t="s">
        <v>116</v>
      </c>
      <c r="AR4940" t="s">
        <v>105</v>
      </c>
      <c r="AS4940">
        <v>5</v>
      </c>
      <c r="AT4940">
        <v>867</v>
      </c>
      <c r="AU4940">
        <v>1</v>
      </c>
      <c r="AV4940">
        <v>1</v>
      </c>
      <c r="AW4940">
        <v>0</v>
      </c>
      <c r="AX4940">
        <v>99</v>
      </c>
      <c r="AY4940">
        <v>1</v>
      </c>
      <c r="AZ4940" t="s">
        <v>94</v>
      </c>
      <c r="BA4940">
        <v>10</v>
      </c>
      <c r="BB4940" t="s">
        <v>95</v>
      </c>
      <c r="BC4940">
        <v>1</v>
      </c>
    </row>
    <row r="4941" spans="1:55">
      <c r="A4941" t="s">
        <v>9150</v>
      </c>
      <c r="B4941" t="s">
        <v>73</v>
      </c>
      <c r="C4941">
        <v>61</v>
      </c>
      <c r="D4941" t="s">
        <v>61</v>
      </c>
      <c r="E4941">
        <v>0</v>
      </c>
      <c r="F4941" t="s">
        <v>3968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59</v>
      </c>
      <c r="M4941" t="s">
        <v>57</v>
      </c>
      <c r="N4941" t="s">
        <v>8027</v>
      </c>
      <c r="O4941" t="s">
        <v>61</v>
      </c>
      <c r="P4941" t="s">
        <v>57</v>
      </c>
      <c r="Q4941" t="s">
        <v>135</v>
      </c>
      <c r="R4941" t="s">
        <v>391</v>
      </c>
      <c r="S4941" t="s">
        <v>57</v>
      </c>
      <c r="T4941" t="s">
        <v>61</v>
      </c>
      <c r="U4941" t="s">
        <v>57</v>
      </c>
      <c r="V4941" t="s">
        <v>61</v>
      </c>
      <c r="W4941" t="s">
        <v>57</v>
      </c>
      <c r="X4941" t="s">
        <v>57</v>
      </c>
      <c r="Y4941" t="s">
        <v>57</v>
      </c>
      <c r="Z4941" t="s">
        <v>57</v>
      </c>
      <c r="AA4941" t="s">
        <v>77</v>
      </c>
      <c r="AB4941" t="s">
        <v>57</v>
      </c>
      <c r="AC4941" t="s">
        <v>87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66</v>
      </c>
      <c r="AM4941">
        <v>0</v>
      </c>
      <c r="AN4941">
        <v>1</v>
      </c>
      <c r="AO4941">
        <v>0</v>
      </c>
      <c r="AP4941" t="s">
        <v>176</v>
      </c>
      <c r="AQ4941" t="s">
        <v>124</v>
      </c>
      <c r="AR4941" t="s">
        <v>93</v>
      </c>
      <c r="AS4941">
        <v>6</v>
      </c>
      <c r="AT4941">
        <v>23519</v>
      </c>
      <c r="AU4941">
        <v>1</v>
      </c>
      <c r="AV4941">
        <v>0</v>
      </c>
      <c r="AW4941">
        <v>1</v>
      </c>
      <c r="AX4941">
        <v>0</v>
      </c>
      <c r="AY4941">
        <v>5</v>
      </c>
      <c r="AZ4941" t="s">
        <v>177</v>
      </c>
      <c r="BA4941">
        <v>5</v>
      </c>
      <c r="BB4941" t="s">
        <v>80</v>
      </c>
      <c r="BC4941">
        <v>2</v>
      </c>
    </row>
    <row r="4942" spans="1:55">
      <c r="A4942" t="s">
        <v>9151</v>
      </c>
      <c r="B4942" t="s">
        <v>73</v>
      </c>
      <c r="C4942">
        <v>47</v>
      </c>
      <c r="D4942" t="s">
        <v>61</v>
      </c>
      <c r="E4942">
        <v>0</v>
      </c>
      <c r="F4942" t="s">
        <v>193</v>
      </c>
      <c r="G4942">
        <v>93201</v>
      </c>
      <c r="H4942">
        <v>35.869626</v>
      </c>
      <c r="I4942">
        <v>-119.498771</v>
      </c>
      <c r="J4942">
        <v>0</v>
      </c>
      <c r="K4942">
        <v>1</v>
      </c>
      <c r="L4942" t="s">
        <v>83</v>
      </c>
      <c r="M4942" t="s">
        <v>57</v>
      </c>
      <c r="N4942" t="s">
        <v>8407</v>
      </c>
      <c r="O4942" t="s">
        <v>61</v>
      </c>
      <c r="P4942" t="s">
        <v>57</v>
      </c>
      <c r="Q4942" t="s">
        <v>62</v>
      </c>
      <c r="R4942" t="s">
        <v>110</v>
      </c>
      <c r="S4942" t="s">
        <v>61</v>
      </c>
      <c r="T4942" t="s">
        <v>61</v>
      </c>
      <c r="U4942" t="s">
        <v>61</v>
      </c>
      <c r="V4942" t="s">
        <v>61</v>
      </c>
      <c r="W4942" t="s">
        <v>61</v>
      </c>
      <c r="X4942" t="s">
        <v>61</v>
      </c>
      <c r="Y4942" t="s">
        <v>61</v>
      </c>
      <c r="Z4942" t="s">
        <v>57</v>
      </c>
      <c r="AA4942" t="s">
        <v>77</v>
      </c>
      <c r="AB4942" t="s">
        <v>57</v>
      </c>
      <c r="AC4942" t="s">
        <v>87</v>
      </c>
      <c r="AD4942">
        <v>42.9</v>
      </c>
      <c r="AE4942">
        <v>42.9</v>
      </c>
      <c r="AF4942">
        <v>0</v>
      </c>
      <c r="AG4942">
        <v>0</v>
      </c>
      <c r="AH4942">
        <v>4.02</v>
      </c>
      <c r="AI4942">
        <v>46.92</v>
      </c>
      <c r="AJ4942" t="s">
        <v>88</v>
      </c>
      <c r="AK4942" t="s">
        <v>89</v>
      </c>
      <c r="AL4942" t="s">
        <v>90</v>
      </c>
      <c r="AM4942">
        <v>1</v>
      </c>
      <c r="AN4942">
        <v>0</v>
      </c>
      <c r="AO4942">
        <v>0</v>
      </c>
      <c r="AP4942" t="s">
        <v>91</v>
      </c>
      <c r="AQ4942" t="s">
        <v>78</v>
      </c>
      <c r="AR4942" t="s">
        <v>137</v>
      </c>
      <c r="AS4942">
        <v>1</v>
      </c>
      <c r="AT4942">
        <v>1054</v>
      </c>
      <c r="AU4942">
        <v>1</v>
      </c>
      <c r="AV4942">
        <v>1</v>
      </c>
      <c r="AW4942">
        <v>0</v>
      </c>
      <c r="AX4942">
        <v>42.9</v>
      </c>
      <c r="AY4942">
        <v>1</v>
      </c>
      <c r="AZ4942" t="s">
        <v>94</v>
      </c>
      <c r="BA4942">
        <v>8</v>
      </c>
      <c r="BB4942" t="s">
        <v>95</v>
      </c>
      <c r="BC4942">
        <v>1</v>
      </c>
    </row>
    <row r="4943" spans="1:55">
      <c r="A4943" t="s">
        <v>9152</v>
      </c>
      <c r="B4943" t="s">
        <v>56</v>
      </c>
      <c r="C4943">
        <v>20</v>
      </c>
      <c r="D4943" t="s">
        <v>61</v>
      </c>
      <c r="E4943">
        <v>0</v>
      </c>
      <c r="F4943" t="s">
        <v>5959</v>
      </c>
      <c r="G4943">
        <v>95673</v>
      </c>
      <c r="H4943">
        <v>38.688764</v>
      </c>
      <c r="I4943">
        <v>-121.457596</v>
      </c>
      <c r="J4943">
        <v>0</v>
      </c>
      <c r="K4943">
        <v>1</v>
      </c>
      <c r="L4943" t="s">
        <v>59</v>
      </c>
      <c r="M4943" t="s">
        <v>57</v>
      </c>
      <c r="N4943" t="s">
        <v>7493</v>
      </c>
      <c r="O4943" t="s">
        <v>57</v>
      </c>
      <c r="P4943" t="s">
        <v>57</v>
      </c>
      <c r="Q4943" t="s">
        <v>85</v>
      </c>
      <c r="R4943" t="s">
        <v>189</v>
      </c>
      <c r="S4943" t="s">
        <v>61</v>
      </c>
      <c r="T4943" t="s">
        <v>61</v>
      </c>
      <c r="U4943" t="s">
        <v>61</v>
      </c>
      <c r="V4943" t="s">
        <v>61</v>
      </c>
      <c r="W4943" t="s">
        <v>61</v>
      </c>
      <c r="X4943" t="s">
        <v>61</v>
      </c>
      <c r="Y4943" t="s">
        <v>61</v>
      </c>
      <c r="Z4943" t="s">
        <v>57</v>
      </c>
      <c r="AA4943" t="s">
        <v>77</v>
      </c>
      <c r="AB4943" t="s">
        <v>61</v>
      </c>
      <c r="AC4943" t="s">
        <v>87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88</v>
      </c>
      <c r="AK4943" t="s">
        <v>89</v>
      </c>
      <c r="AL4943" t="s">
        <v>181</v>
      </c>
      <c r="AM4943">
        <v>1</v>
      </c>
      <c r="AN4943">
        <v>0</v>
      </c>
      <c r="AO4943">
        <v>0</v>
      </c>
      <c r="AP4943" t="s">
        <v>91</v>
      </c>
      <c r="AQ4943" t="s">
        <v>116</v>
      </c>
      <c r="AR4943" t="s">
        <v>93</v>
      </c>
      <c r="AS4943">
        <v>1</v>
      </c>
      <c r="AT4943">
        <v>14010</v>
      </c>
      <c r="AU4943">
        <v>1</v>
      </c>
      <c r="AV4943">
        <v>1</v>
      </c>
      <c r="AW4943">
        <v>0</v>
      </c>
      <c r="AX4943">
        <v>76</v>
      </c>
      <c r="AY4943">
        <v>1</v>
      </c>
      <c r="AZ4943" t="s">
        <v>94</v>
      </c>
      <c r="BA4943">
        <v>10</v>
      </c>
      <c r="BB4943" t="s">
        <v>95</v>
      </c>
      <c r="BC4943">
        <v>1</v>
      </c>
    </row>
    <row r="4944" spans="1:55">
      <c r="A4944" t="s">
        <v>9153</v>
      </c>
      <c r="B4944" t="s">
        <v>73</v>
      </c>
      <c r="C4944">
        <v>27</v>
      </c>
      <c r="D4944" t="s">
        <v>61</v>
      </c>
      <c r="E4944">
        <v>0</v>
      </c>
      <c r="F4944" t="s">
        <v>226</v>
      </c>
      <c r="G4944">
        <v>90057</v>
      </c>
      <c r="H4944">
        <v>34.061918</v>
      </c>
      <c r="I4944">
        <v>-118.277939</v>
      </c>
      <c r="J4944">
        <v>0</v>
      </c>
      <c r="K4944">
        <v>47</v>
      </c>
      <c r="L4944" t="s">
        <v>59</v>
      </c>
      <c r="M4944" t="s">
        <v>57</v>
      </c>
      <c r="N4944" t="s">
        <v>5729</v>
      </c>
      <c r="O4944" t="s">
        <v>61</v>
      </c>
      <c r="P4944" t="s">
        <v>61</v>
      </c>
      <c r="Q4944" t="s">
        <v>143</v>
      </c>
      <c r="R4944" t="s">
        <v>143</v>
      </c>
      <c r="S4944" t="s">
        <v>143</v>
      </c>
      <c r="T4944" t="s">
        <v>143</v>
      </c>
      <c r="U4944" t="s">
        <v>143</v>
      </c>
      <c r="V4944" t="s">
        <v>143</v>
      </c>
      <c r="W4944" t="s">
        <v>143</v>
      </c>
      <c r="X4944" t="s">
        <v>143</v>
      </c>
      <c r="Y4944" t="s">
        <v>143</v>
      </c>
      <c r="Z4944" t="s">
        <v>143</v>
      </c>
      <c r="AA4944" t="s">
        <v>122</v>
      </c>
      <c r="AB4944" t="s">
        <v>61</v>
      </c>
      <c r="AC4944" t="s">
        <v>87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66</v>
      </c>
      <c r="AM4944">
        <v>0</v>
      </c>
      <c r="AN4944">
        <v>1</v>
      </c>
      <c r="AO4944">
        <v>0</v>
      </c>
      <c r="AP4944" t="s">
        <v>176</v>
      </c>
      <c r="AQ4944" t="s">
        <v>116</v>
      </c>
      <c r="AR4944" t="s">
        <v>182</v>
      </c>
      <c r="AT4944">
        <v>44004</v>
      </c>
      <c r="AU4944">
        <v>1</v>
      </c>
      <c r="AV4944">
        <v>0</v>
      </c>
      <c r="AW4944">
        <v>1</v>
      </c>
      <c r="AX4944">
        <v>0</v>
      </c>
      <c r="AY4944">
        <v>5</v>
      </c>
      <c r="AZ4944" t="s">
        <v>177</v>
      </c>
      <c r="BA4944">
        <v>2</v>
      </c>
      <c r="BB4944" t="s">
        <v>126</v>
      </c>
      <c r="BC4944">
        <v>3</v>
      </c>
    </row>
    <row r="4945" spans="1:55">
      <c r="A4945" t="s">
        <v>9154</v>
      </c>
      <c r="B4945" t="s">
        <v>73</v>
      </c>
      <c r="C4945">
        <v>71</v>
      </c>
      <c r="D4945" t="s">
        <v>57</v>
      </c>
      <c r="E4945">
        <v>0</v>
      </c>
      <c r="F4945" t="s">
        <v>1622</v>
      </c>
      <c r="G4945">
        <v>92258</v>
      </c>
      <c r="H4945">
        <v>33.906496</v>
      </c>
      <c r="I4945">
        <v>-116.569499</v>
      </c>
      <c r="J4945">
        <v>1</v>
      </c>
      <c r="K4945">
        <v>46</v>
      </c>
      <c r="L4945" t="s">
        <v>129</v>
      </c>
      <c r="M4945" t="s">
        <v>57</v>
      </c>
      <c r="N4945" t="s">
        <v>2949</v>
      </c>
      <c r="O4945" t="s">
        <v>61</v>
      </c>
      <c r="P4945" t="s">
        <v>57</v>
      </c>
      <c r="Q4945" t="s">
        <v>85</v>
      </c>
      <c r="R4945" t="s">
        <v>1317</v>
      </c>
      <c r="S4945" t="s">
        <v>61</v>
      </c>
      <c r="T4945" t="s">
        <v>61</v>
      </c>
      <c r="U4945" t="s">
        <v>61</v>
      </c>
      <c r="V4945" t="s">
        <v>61</v>
      </c>
      <c r="W4945" t="s">
        <v>61</v>
      </c>
      <c r="X4945" t="s">
        <v>57</v>
      </c>
      <c r="Y4945" t="s">
        <v>61</v>
      </c>
      <c r="Z4945" t="s">
        <v>61</v>
      </c>
      <c r="AA4945" t="s">
        <v>77</v>
      </c>
      <c r="AB4945" t="s">
        <v>57</v>
      </c>
      <c r="AC4945" t="s">
        <v>87</v>
      </c>
      <c r="AD4945">
        <v>80.40000000000001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88</v>
      </c>
      <c r="AK4945" t="s">
        <v>89</v>
      </c>
      <c r="AL4945" t="s">
        <v>356</v>
      </c>
      <c r="AM4945">
        <v>1</v>
      </c>
      <c r="AN4945">
        <v>0</v>
      </c>
      <c r="AO4945">
        <v>0</v>
      </c>
      <c r="AP4945" t="s">
        <v>176</v>
      </c>
      <c r="AQ4945" t="s">
        <v>104</v>
      </c>
      <c r="AR4945" t="s">
        <v>93</v>
      </c>
      <c r="AS4945">
        <v>1</v>
      </c>
      <c r="AT4945">
        <v>732</v>
      </c>
      <c r="AU4945">
        <v>1</v>
      </c>
      <c r="AV4945">
        <v>1</v>
      </c>
      <c r="AW4945">
        <v>0</v>
      </c>
      <c r="AX4945">
        <v>80.40000000000001</v>
      </c>
      <c r="AY4945">
        <v>5</v>
      </c>
      <c r="AZ4945" t="s">
        <v>177</v>
      </c>
      <c r="BA4945">
        <v>6</v>
      </c>
      <c r="BB4945" t="s">
        <v>95</v>
      </c>
      <c r="BC4945">
        <v>1</v>
      </c>
    </row>
    <row r="4946" spans="1:55">
      <c r="A4946" t="s">
        <v>9155</v>
      </c>
      <c r="B4946" t="s">
        <v>73</v>
      </c>
      <c r="C4946">
        <v>69</v>
      </c>
      <c r="D4946" t="s">
        <v>57</v>
      </c>
      <c r="E4946">
        <v>0</v>
      </c>
      <c r="F4946" t="s">
        <v>113</v>
      </c>
      <c r="G4946">
        <v>95345</v>
      </c>
      <c r="H4946">
        <v>37.581496</v>
      </c>
      <c r="I4946">
        <v>-119.972762</v>
      </c>
      <c r="J4946">
        <v>4</v>
      </c>
      <c r="K4946">
        <v>70</v>
      </c>
      <c r="L4946" t="s">
        <v>59</v>
      </c>
      <c r="M4946" t="s">
        <v>57</v>
      </c>
      <c r="N4946" t="s">
        <v>3885</v>
      </c>
      <c r="O4946" t="s">
        <v>57</v>
      </c>
      <c r="P4946" t="s">
        <v>57</v>
      </c>
      <c r="Q4946" t="s">
        <v>135</v>
      </c>
      <c r="R4946" t="s">
        <v>382</v>
      </c>
      <c r="S4946" t="s">
        <v>57</v>
      </c>
      <c r="T4946" t="s">
        <v>57</v>
      </c>
      <c r="U4946" t="s">
        <v>57</v>
      </c>
      <c r="V4946" t="s">
        <v>57</v>
      </c>
      <c r="W4946" t="s">
        <v>57</v>
      </c>
      <c r="X4946" t="s">
        <v>57</v>
      </c>
      <c r="Y4946" t="s">
        <v>61</v>
      </c>
      <c r="Z4946" t="s">
        <v>57</v>
      </c>
      <c r="AA4946" t="s">
        <v>122</v>
      </c>
      <c r="AB4946" t="s">
        <v>57</v>
      </c>
      <c r="AC4946" t="s">
        <v>65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</v>
      </c>
      <c r="AJ4946" t="s">
        <v>66</v>
      </c>
      <c r="AM4946">
        <v>0</v>
      </c>
      <c r="AN4946">
        <v>1</v>
      </c>
      <c r="AO4946">
        <v>0</v>
      </c>
      <c r="AP4946" t="s">
        <v>123</v>
      </c>
      <c r="AQ4946" t="s">
        <v>124</v>
      </c>
      <c r="AR4946" t="s">
        <v>93</v>
      </c>
      <c r="AS4946">
        <v>7</v>
      </c>
      <c r="AT4946">
        <v>433</v>
      </c>
      <c r="AU4946">
        <v>1</v>
      </c>
      <c r="AV4946">
        <v>0</v>
      </c>
      <c r="AW4946">
        <v>1</v>
      </c>
      <c r="AX4946">
        <v>0</v>
      </c>
      <c r="AY4946">
        <v>6</v>
      </c>
      <c r="AZ4946" t="s">
        <v>125</v>
      </c>
      <c r="BA4946">
        <v>1</v>
      </c>
      <c r="BB4946" t="s">
        <v>71</v>
      </c>
      <c r="BC4946">
        <v>4</v>
      </c>
    </row>
    <row r="4947" spans="1:55">
      <c r="A4947" t="s">
        <v>9156</v>
      </c>
      <c r="B4947" t="s">
        <v>56</v>
      </c>
      <c r="C4947">
        <v>24</v>
      </c>
      <c r="D4947" t="s">
        <v>57</v>
      </c>
      <c r="E4947">
        <v>2</v>
      </c>
      <c r="F4947" t="s">
        <v>8467</v>
      </c>
      <c r="G4947">
        <v>94044</v>
      </c>
      <c r="H4947">
        <v>37.573633</v>
      </c>
      <c r="I4947">
        <v>-122.455167</v>
      </c>
      <c r="J4947">
        <v>4</v>
      </c>
      <c r="K4947">
        <v>70</v>
      </c>
      <c r="L4947" t="s">
        <v>119</v>
      </c>
      <c r="M4947" t="s">
        <v>57</v>
      </c>
      <c r="N4947" t="s">
        <v>8968</v>
      </c>
      <c r="O4947" t="s">
        <v>57</v>
      </c>
      <c r="P4947" t="s">
        <v>61</v>
      </c>
      <c r="Q4947" t="s">
        <v>143</v>
      </c>
      <c r="R4947" t="s">
        <v>143</v>
      </c>
      <c r="S4947" t="s">
        <v>143</v>
      </c>
      <c r="T4947" t="s">
        <v>143</v>
      </c>
      <c r="U4947" t="s">
        <v>143</v>
      </c>
      <c r="V4947" t="s">
        <v>143</v>
      </c>
      <c r="W4947" t="s">
        <v>143</v>
      </c>
      <c r="X4947" t="s">
        <v>143</v>
      </c>
      <c r="Y4947" t="s">
        <v>143</v>
      </c>
      <c r="Z4947" t="s">
        <v>143</v>
      </c>
      <c r="AA4947" t="s">
        <v>122</v>
      </c>
      <c r="AB4947" t="s">
        <v>61</v>
      </c>
      <c r="AC4947" t="s">
        <v>65</v>
      </c>
      <c r="AD4947">
        <v>24.05</v>
      </c>
      <c r="AE4947">
        <v>1764.75</v>
      </c>
      <c r="AF4947">
        <v>0</v>
      </c>
      <c r="AG4947">
        <v>0</v>
      </c>
      <c r="AH4947">
        <v>298.9</v>
      </c>
      <c r="AI4947">
        <v>2063.65</v>
      </c>
      <c r="AJ4947" t="s">
        <v>66</v>
      </c>
      <c r="AM4947">
        <v>0</v>
      </c>
      <c r="AN4947">
        <v>1</v>
      </c>
      <c r="AO4947">
        <v>0</v>
      </c>
      <c r="AP4947" t="s">
        <v>123</v>
      </c>
      <c r="AQ4947" t="s">
        <v>116</v>
      </c>
      <c r="AR4947" t="s">
        <v>182</v>
      </c>
      <c r="AT4947">
        <v>38885</v>
      </c>
      <c r="AU4947">
        <v>1</v>
      </c>
      <c r="AV4947">
        <v>0</v>
      </c>
      <c r="AW4947">
        <v>1</v>
      </c>
      <c r="AX4947">
        <v>0</v>
      </c>
      <c r="AY4947">
        <v>6</v>
      </c>
      <c r="AZ4947" t="s">
        <v>125</v>
      </c>
      <c r="BA4947">
        <v>0</v>
      </c>
      <c r="BB4947" t="s">
        <v>71</v>
      </c>
      <c r="BC4947">
        <v>4</v>
      </c>
    </row>
    <row r="4948" spans="1:55">
      <c r="A4948" t="s">
        <v>9157</v>
      </c>
      <c r="B4948" t="s">
        <v>73</v>
      </c>
      <c r="C4948">
        <v>23</v>
      </c>
      <c r="D4948" t="s">
        <v>57</v>
      </c>
      <c r="E4948">
        <v>2</v>
      </c>
      <c r="F4948" t="s">
        <v>252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216</v>
      </c>
      <c r="M4948" t="s">
        <v>61</v>
      </c>
      <c r="N4948" t="s">
        <v>143</v>
      </c>
      <c r="O4948" t="s">
        <v>143</v>
      </c>
      <c r="P4948" t="s">
        <v>57</v>
      </c>
      <c r="Q4948" t="s">
        <v>62</v>
      </c>
      <c r="R4948" t="s">
        <v>189</v>
      </c>
      <c r="S4948" t="s">
        <v>57</v>
      </c>
      <c r="T4948" t="s">
        <v>61</v>
      </c>
      <c r="U4948" t="s">
        <v>57</v>
      </c>
      <c r="V4948" t="s">
        <v>57</v>
      </c>
      <c r="W4948" t="s">
        <v>61</v>
      </c>
      <c r="X4948" t="s">
        <v>61</v>
      </c>
      <c r="Y4948" t="s">
        <v>61</v>
      </c>
      <c r="Z4948" t="s">
        <v>57</v>
      </c>
      <c r="AA4948" t="s">
        <v>64</v>
      </c>
      <c r="AB4948" t="s">
        <v>57</v>
      </c>
      <c r="AC4948" t="s">
        <v>87</v>
      </c>
      <c r="AD4948">
        <v>40.2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66</v>
      </c>
      <c r="AM4948">
        <v>0</v>
      </c>
      <c r="AN4948">
        <v>1</v>
      </c>
      <c r="AO4948">
        <v>0</v>
      </c>
      <c r="AP4948" t="s">
        <v>176</v>
      </c>
      <c r="AQ4948" t="s">
        <v>116</v>
      </c>
      <c r="AR4948" t="s">
        <v>137</v>
      </c>
      <c r="AS4948">
        <v>4</v>
      </c>
      <c r="AT4948">
        <v>47224</v>
      </c>
      <c r="AU4948">
        <v>1</v>
      </c>
      <c r="AV4948">
        <v>0</v>
      </c>
      <c r="AW4948">
        <v>1</v>
      </c>
      <c r="AX4948">
        <v>0</v>
      </c>
      <c r="AY4948">
        <v>5</v>
      </c>
      <c r="AZ4948" t="s">
        <v>177</v>
      </c>
      <c r="BA4948">
        <v>0</v>
      </c>
      <c r="BB4948" t="s">
        <v>71</v>
      </c>
      <c r="BC4948">
        <v>4</v>
      </c>
    </row>
    <row r="4949" spans="1:55">
      <c r="A4949" t="s">
        <v>9158</v>
      </c>
      <c r="B4949" t="s">
        <v>73</v>
      </c>
      <c r="C4949">
        <v>23</v>
      </c>
      <c r="D4949" t="s">
        <v>57</v>
      </c>
      <c r="E4949">
        <v>1</v>
      </c>
      <c r="F4949" t="s">
        <v>1607</v>
      </c>
      <c r="G4949">
        <v>92692</v>
      </c>
      <c r="H4949">
        <v>33.60693</v>
      </c>
      <c r="I4949">
        <v>-117.644253</v>
      </c>
      <c r="J4949">
        <v>8</v>
      </c>
      <c r="K4949">
        <v>15</v>
      </c>
      <c r="L4949" t="s">
        <v>59</v>
      </c>
      <c r="M4949" t="s">
        <v>57</v>
      </c>
      <c r="N4949" t="s">
        <v>9044</v>
      </c>
      <c r="O4949" t="s">
        <v>61</v>
      </c>
      <c r="P4949" t="s">
        <v>57</v>
      </c>
      <c r="Q4949" t="s">
        <v>85</v>
      </c>
      <c r="R4949" t="s">
        <v>86</v>
      </c>
      <c r="S4949" t="s">
        <v>57</v>
      </c>
      <c r="T4949" t="s">
        <v>61</v>
      </c>
      <c r="U4949" t="s">
        <v>61</v>
      </c>
      <c r="V4949" t="s">
        <v>57</v>
      </c>
      <c r="W4949" t="s">
        <v>57</v>
      </c>
      <c r="X4949" t="s">
        <v>57</v>
      </c>
      <c r="Y4949" t="s">
        <v>57</v>
      </c>
      <c r="Z4949" t="s">
        <v>61</v>
      </c>
      <c r="AA4949" t="s">
        <v>64</v>
      </c>
      <c r="AB4949" t="s">
        <v>61</v>
      </c>
      <c r="AC4949" t="s">
        <v>87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66</v>
      </c>
      <c r="AM4949">
        <v>0</v>
      </c>
      <c r="AN4949">
        <v>1</v>
      </c>
      <c r="AO4949">
        <v>0</v>
      </c>
      <c r="AP4949" t="s">
        <v>103</v>
      </c>
      <c r="AQ4949" t="s">
        <v>116</v>
      </c>
      <c r="AR4949" t="s">
        <v>105</v>
      </c>
      <c r="AS4949">
        <v>5</v>
      </c>
      <c r="AT4949">
        <v>46227</v>
      </c>
      <c r="AU4949">
        <v>1</v>
      </c>
      <c r="AV4949">
        <v>0</v>
      </c>
      <c r="AW4949">
        <v>1</v>
      </c>
      <c r="AX4949">
        <v>0</v>
      </c>
      <c r="AY4949">
        <v>3</v>
      </c>
      <c r="AZ4949" t="s">
        <v>106</v>
      </c>
      <c r="BA4949">
        <v>2</v>
      </c>
      <c r="BB4949" t="s">
        <v>126</v>
      </c>
      <c r="BC4949">
        <v>3</v>
      </c>
    </row>
    <row r="4950" spans="1:55">
      <c r="A4950" t="s">
        <v>9159</v>
      </c>
      <c r="B4950" t="s">
        <v>56</v>
      </c>
      <c r="C4950">
        <v>39</v>
      </c>
      <c r="D4950" t="s">
        <v>61</v>
      </c>
      <c r="E4950">
        <v>0</v>
      </c>
      <c r="F4950" t="s">
        <v>2020</v>
      </c>
      <c r="G4950">
        <v>96033</v>
      </c>
      <c r="H4950">
        <v>40.740138</v>
      </c>
      <c r="I4950">
        <v>-122.587476</v>
      </c>
      <c r="J4950">
        <v>0</v>
      </c>
      <c r="K4950">
        <v>55</v>
      </c>
      <c r="L4950" t="s">
        <v>129</v>
      </c>
      <c r="M4950" t="s">
        <v>57</v>
      </c>
      <c r="N4950" t="s">
        <v>6334</v>
      </c>
      <c r="O4950" t="s">
        <v>61</v>
      </c>
      <c r="P4950" t="s">
        <v>57</v>
      </c>
      <c r="Q4950" t="s">
        <v>85</v>
      </c>
      <c r="R4950" t="s">
        <v>100</v>
      </c>
      <c r="S4950" t="s">
        <v>61</v>
      </c>
      <c r="T4950" t="s">
        <v>57</v>
      </c>
      <c r="U4950" t="s">
        <v>57</v>
      </c>
      <c r="V4950" t="s">
        <v>61</v>
      </c>
      <c r="W4950" t="s">
        <v>61</v>
      </c>
      <c r="X4950" t="s">
        <v>61</v>
      </c>
      <c r="Y4950" t="s">
        <v>61</v>
      </c>
      <c r="Z4950" t="s">
        <v>57</v>
      </c>
      <c r="AA4950" t="s">
        <v>77</v>
      </c>
      <c r="AB4950" t="s">
        <v>57</v>
      </c>
      <c r="AC4950" t="s">
        <v>87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66</v>
      </c>
      <c r="AM4950">
        <v>0</v>
      </c>
      <c r="AN4950">
        <v>1</v>
      </c>
      <c r="AO4950">
        <v>0</v>
      </c>
      <c r="AP4950" t="s">
        <v>123</v>
      </c>
      <c r="AQ4950" t="s">
        <v>68</v>
      </c>
      <c r="AR4950" t="s">
        <v>93</v>
      </c>
      <c r="AS4950">
        <v>3</v>
      </c>
      <c r="AT4950">
        <v>373</v>
      </c>
      <c r="AU4950">
        <v>1</v>
      </c>
      <c r="AV4950">
        <v>0</v>
      </c>
      <c r="AW4950">
        <v>1</v>
      </c>
      <c r="AX4950">
        <v>0</v>
      </c>
      <c r="AY4950">
        <v>6</v>
      </c>
      <c r="AZ4950" t="s">
        <v>125</v>
      </c>
      <c r="BA4950">
        <v>7</v>
      </c>
      <c r="BB4950" t="s">
        <v>95</v>
      </c>
      <c r="BC4950">
        <v>1</v>
      </c>
    </row>
    <row r="4951" spans="1:55">
      <c r="A4951" t="s">
        <v>9160</v>
      </c>
      <c r="B4951" t="s">
        <v>73</v>
      </c>
      <c r="C4951">
        <v>53</v>
      </c>
      <c r="D4951" t="s">
        <v>57</v>
      </c>
      <c r="E4951">
        <v>0</v>
      </c>
      <c r="F4951" t="s">
        <v>5192</v>
      </c>
      <c r="G4951">
        <v>95970</v>
      </c>
      <c r="H4951">
        <v>39.424957</v>
      </c>
      <c r="I4951">
        <v>-122.039307</v>
      </c>
      <c r="J4951">
        <v>0</v>
      </c>
      <c r="K4951">
        <v>58</v>
      </c>
      <c r="L4951" t="s">
        <v>59</v>
      </c>
      <c r="M4951" t="s">
        <v>61</v>
      </c>
      <c r="N4951" t="s">
        <v>143</v>
      </c>
      <c r="O4951" t="s">
        <v>143</v>
      </c>
      <c r="P4951" t="s">
        <v>57</v>
      </c>
      <c r="Q4951" t="s">
        <v>62</v>
      </c>
      <c r="R4951" t="s">
        <v>250</v>
      </c>
      <c r="S4951" t="s">
        <v>61</v>
      </c>
      <c r="T4951" t="s">
        <v>61</v>
      </c>
      <c r="U4951" t="s">
        <v>61</v>
      </c>
      <c r="V4951" t="s">
        <v>61</v>
      </c>
      <c r="W4951" t="s">
        <v>57</v>
      </c>
      <c r="X4951" t="s">
        <v>57</v>
      </c>
      <c r="Y4951" t="s">
        <v>57</v>
      </c>
      <c r="Z4951" t="s">
        <v>57</v>
      </c>
      <c r="AA4951" t="s">
        <v>64</v>
      </c>
      <c r="AB4951" t="s">
        <v>57</v>
      </c>
      <c r="AC4951" t="s">
        <v>65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66</v>
      </c>
      <c r="AM4951">
        <v>0</v>
      </c>
      <c r="AN4951">
        <v>1</v>
      </c>
      <c r="AO4951">
        <v>0</v>
      </c>
      <c r="AP4951" t="s">
        <v>123</v>
      </c>
      <c r="AQ4951" t="s">
        <v>92</v>
      </c>
      <c r="AR4951" t="s">
        <v>137</v>
      </c>
      <c r="AS4951">
        <v>4</v>
      </c>
      <c r="AT4951">
        <v>495</v>
      </c>
      <c r="AU4951">
        <v>1</v>
      </c>
      <c r="AV4951">
        <v>0</v>
      </c>
      <c r="AW4951">
        <v>1</v>
      </c>
      <c r="AX4951">
        <v>0</v>
      </c>
      <c r="AY4951">
        <v>6</v>
      </c>
      <c r="AZ4951" t="s">
        <v>125</v>
      </c>
      <c r="BA4951">
        <v>1</v>
      </c>
      <c r="BB4951" t="s">
        <v>71</v>
      </c>
      <c r="BC4951">
        <v>4</v>
      </c>
    </row>
    <row r="4952" spans="1:55">
      <c r="A4952" t="s">
        <v>9161</v>
      </c>
      <c r="B4952" t="s">
        <v>73</v>
      </c>
      <c r="C4952">
        <v>50</v>
      </c>
      <c r="D4952" t="s">
        <v>57</v>
      </c>
      <c r="E4952">
        <v>0</v>
      </c>
      <c r="F4952" t="s">
        <v>2356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59</v>
      </c>
      <c r="M4952" t="s">
        <v>57</v>
      </c>
      <c r="N4952" t="s">
        <v>9004</v>
      </c>
      <c r="O4952" t="s">
        <v>61</v>
      </c>
      <c r="P4952" t="s">
        <v>57</v>
      </c>
      <c r="Q4952" t="s">
        <v>135</v>
      </c>
      <c r="R4952" t="s">
        <v>250</v>
      </c>
      <c r="S4952" t="s">
        <v>61</v>
      </c>
      <c r="T4952" t="s">
        <v>61</v>
      </c>
      <c r="U4952" t="s">
        <v>61</v>
      </c>
      <c r="V4952" t="s">
        <v>61</v>
      </c>
      <c r="W4952" t="s">
        <v>57</v>
      </c>
      <c r="X4952" t="s">
        <v>61</v>
      </c>
      <c r="Y4952" t="s">
        <v>61</v>
      </c>
      <c r="Z4952" t="s">
        <v>57</v>
      </c>
      <c r="AA4952" t="s">
        <v>64</v>
      </c>
      <c r="AB4952" t="s">
        <v>57</v>
      </c>
      <c r="AC4952" t="s">
        <v>65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66</v>
      </c>
      <c r="AM4952">
        <v>0</v>
      </c>
      <c r="AN4952">
        <v>1</v>
      </c>
      <c r="AO4952">
        <v>0</v>
      </c>
      <c r="AP4952" t="s">
        <v>176</v>
      </c>
      <c r="AQ4952" t="s">
        <v>92</v>
      </c>
      <c r="AR4952" t="s">
        <v>69</v>
      </c>
      <c r="AS4952">
        <v>2</v>
      </c>
      <c r="AT4952">
        <v>36675</v>
      </c>
      <c r="AU4952">
        <v>1</v>
      </c>
      <c r="AV4952">
        <v>0</v>
      </c>
      <c r="AW4952">
        <v>1</v>
      </c>
      <c r="AX4952">
        <v>0</v>
      </c>
      <c r="AY4952">
        <v>5</v>
      </c>
      <c r="AZ4952" t="s">
        <v>177</v>
      </c>
      <c r="BA4952">
        <v>1</v>
      </c>
      <c r="BB4952" t="s">
        <v>71</v>
      </c>
      <c r="BC4952">
        <v>4</v>
      </c>
    </row>
    <row r="4953" spans="1:55">
      <c r="A4953" t="s">
        <v>9162</v>
      </c>
      <c r="B4953" t="s">
        <v>56</v>
      </c>
      <c r="C4953">
        <v>66</v>
      </c>
      <c r="D4953" t="s">
        <v>61</v>
      </c>
      <c r="E4953">
        <v>0</v>
      </c>
      <c r="F4953" t="s">
        <v>6092</v>
      </c>
      <c r="G4953">
        <v>96108</v>
      </c>
      <c r="H4953">
        <v>41.750354</v>
      </c>
      <c r="I4953">
        <v>-120.403885</v>
      </c>
      <c r="J4953">
        <v>0</v>
      </c>
      <c r="K4953">
        <v>9</v>
      </c>
      <c r="L4953" t="s">
        <v>83</v>
      </c>
      <c r="M4953" t="s">
        <v>57</v>
      </c>
      <c r="N4953" t="s">
        <v>5175</v>
      </c>
      <c r="O4953" t="s">
        <v>57</v>
      </c>
      <c r="P4953" t="s">
        <v>57</v>
      </c>
      <c r="Q4953" t="s">
        <v>85</v>
      </c>
      <c r="R4953" t="s">
        <v>100</v>
      </c>
      <c r="S4953" t="s">
        <v>61</v>
      </c>
      <c r="T4953" t="s">
        <v>61</v>
      </c>
      <c r="U4953" t="s">
        <v>57</v>
      </c>
      <c r="V4953" t="s">
        <v>61</v>
      </c>
      <c r="W4953" t="s">
        <v>57</v>
      </c>
      <c r="X4953" t="s">
        <v>61</v>
      </c>
      <c r="Y4953" t="s">
        <v>61</v>
      </c>
      <c r="Z4953" t="s">
        <v>57</v>
      </c>
      <c r="AA4953" t="s">
        <v>77</v>
      </c>
      <c r="AB4953" t="s">
        <v>57</v>
      </c>
      <c r="AC4953" t="s">
        <v>87</v>
      </c>
      <c r="AD4953">
        <v>90.09999999999999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66</v>
      </c>
      <c r="AM4953">
        <v>0</v>
      </c>
      <c r="AN4953">
        <v>1</v>
      </c>
      <c r="AO4953">
        <v>0</v>
      </c>
      <c r="AP4953" t="s">
        <v>67</v>
      </c>
      <c r="AQ4953" t="s">
        <v>124</v>
      </c>
      <c r="AR4953" t="s">
        <v>105</v>
      </c>
      <c r="AS4953">
        <v>3</v>
      </c>
      <c r="AT4953">
        <v>104</v>
      </c>
      <c r="AU4953">
        <v>1</v>
      </c>
      <c r="AV4953">
        <v>0</v>
      </c>
      <c r="AW4953">
        <v>1</v>
      </c>
      <c r="AX4953">
        <v>0</v>
      </c>
      <c r="AY4953">
        <v>2</v>
      </c>
      <c r="AZ4953" t="s">
        <v>70</v>
      </c>
      <c r="BA4953">
        <v>7</v>
      </c>
      <c r="BB4953" t="s">
        <v>95</v>
      </c>
      <c r="BC4953">
        <v>1</v>
      </c>
    </row>
    <row r="4954" spans="1:55">
      <c r="A4954" t="s">
        <v>9163</v>
      </c>
      <c r="B4954" t="s">
        <v>56</v>
      </c>
      <c r="C4954">
        <v>60</v>
      </c>
      <c r="D4954" t="s">
        <v>61</v>
      </c>
      <c r="E4954">
        <v>0</v>
      </c>
      <c r="F4954" t="s">
        <v>1177</v>
      </c>
      <c r="G4954">
        <v>96020</v>
      </c>
      <c r="H4954">
        <v>40.243494</v>
      </c>
      <c r="I4954">
        <v>-121.154733</v>
      </c>
      <c r="J4954">
        <v>0</v>
      </c>
      <c r="K4954">
        <v>6</v>
      </c>
      <c r="L4954" t="s">
        <v>59</v>
      </c>
      <c r="M4954" t="s">
        <v>57</v>
      </c>
      <c r="N4954" t="s">
        <v>1961</v>
      </c>
      <c r="O4954" t="s">
        <v>61</v>
      </c>
      <c r="P4954" t="s">
        <v>61</v>
      </c>
      <c r="Q4954" t="s">
        <v>143</v>
      </c>
      <c r="R4954" t="s">
        <v>143</v>
      </c>
      <c r="S4954" t="s">
        <v>143</v>
      </c>
      <c r="T4954" t="s">
        <v>143</v>
      </c>
      <c r="U4954" t="s">
        <v>143</v>
      </c>
      <c r="V4954" t="s">
        <v>143</v>
      </c>
      <c r="W4954" t="s">
        <v>143</v>
      </c>
      <c r="X4954" t="s">
        <v>143</v>
      </c>
      <c r="Y4954" t="s">
        <v>143</v>
      </c>
      <c r="Z4954" t="s">
        <v>143</v>
      </c>
      <c r="AA4954" t="s">
        <v>77</v>
      </c>
      <c r="AB4954" t="s">
        <v>61</v>
      </c>
      <c r="AC4954" t="s">
        <v>307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66</v>
      </c>
      <c r="AM4954">
        <v>0</v>
      </c>
      <c r="AN4954">
        <v>1</v>
      </c>
      <c r="AO4954">
        <v>0</v>
      </c>
      <c r="AP4954" t="s">
        <v>91</v>
      </c>
      <c r="AQ4954" t="s">
        <v>124</v>
      </c>
      <c r="AR4954" t="s">
        <v>182</v>
      </c>
      <c r="AT4954">
        <v>2664</v>
      </c>
      <c r="AU4954">
        <v>1</v>
      </c>
      <c r="AV4954">
        <v>0</v>
      </c>
      <c r="AW4954">
        <v>1</v>
      </c>
      <c r="AX4954">
        <v>0</v>
      </c>
      <c r="AY4954">
        <v>1</v>
      </c>
      <c r="AZ4954" t="s">
        <v>94</v>
      </c>
      <c r="BA4954">
        <v>8</v>
      </c>
      <c r="BB4954" t="s">
        <v>95</v>
      </c>
      <c r="BC4954">
        <v>1</v>
      </c>
    </row>
    <row r="4955" spans="1:55">
      <c r="A4955" t="s">
        <v>9164</v>
      </c>
      <c r="B4955" t="s">
        <v>56</v>
      </c>
      <c r="C4955">
        <v>54</v>
      </c>
      <c r="D4955" t="s">
        <v>57</v>
      </c>
      <c r="E4955">
        <v>0</v>
      </c>
      <c r="F4955" t="s">
        <v>1196</v>
      </c>
      <c r="G4955">
        <v>93312</v>
      </c>
      <c r="H4955">
        <v>35.392599</v>
      </c>
      <c r="I4955">
        <v>-119.245341</v>
      </c>
      <c r="J4955">
        <v>8</v>
      </c>
      <c r="K4955">
        <v>55</v>
      </c>
      <c r="L4955" t="s">
        <v>129</v>
      </c>
      <c r="M4955" t="s">
        <v>57</v>
      </c>
      <c r="N4955" t="s">
        <v>5679</v>
      </c>
      <c r="O4955" t="s">
        <v>61</v>
      </c>
      <c r="P4955" t="s">
        <v>61</v>
      </c>
      <c r="Q4955" t="s">
        <v>143</v>
      </c>
      <c r="R4955" t="s">
        <v>143</v>
      </c>
      <c r="S4955" t="s">
        <v>143</v>
      </c>
      <c r="T4955" t="s">
        <v>143</v>
      </c>
      <c r="U4955" t="s">
        <v>143</v>
      </c>
      <c r="V4955" t="s">
        <v>143</v>
      </c>
      <c r="W4955" t="s">
        <v>143</v>
      </c>
      <c r="X4955" t="s">
        <v>143</v>
      </c>
      <c r="Y4955" t="s">
        <v>143</v>
      </c>
      <c r="Z4955" t="s">
        <v>143</v>
      </c>
      <c r="AA4955" t="s">
        <v>64</v>
      </c>
      <c r="AB4955" t="s">
        <v>61</v>
      </c>
      <c r="AC4955" t="s">
        <v>87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66</v>
      </c>
      <c r="AM4955">
        <v>0</v>
      </c>
      <c r="AN4955">
        <v>1</v>
      </c>
      <c r="AO4955">
        <v>0</v>
      </c>
      <c r="AP4955" t="s">
        <v>123</v>
      </c>
      <c r="AQ4955" t="s">
        <v>92</v>
      </c>
      <c r="AR4955" t="s">
        <v>182</v>
      </c>
      <c r="AT4955">
        <v>40836</v>
      </c>
      <c r="AU4955">
        <v>1</v>
      </c>
      <c r="AV4955">
        <v>0</v>
      </c>
      <c r="AW4955">
        <v>1</v>
      </c>
      <c r="AX4955">
        <v>0</v>
      </c>
      <c r="AY4955">
        <v>6</v>
      </c>
      <c r="AZ4955" t="s">
        <v>125</v>
      </c>
      <c r="BA4955">
        <v>1</v>
      </c>
      <c r="BB4955" t="s">
        <v>71</v>
      </c>
      <c r="BC4955">
        <v>4</v>
      </c>
    </row>
    <row r="4956" spans="1:55">
      <c r="A4956" t="s">
        <v>9165</v>
      </c>
      <c r="B4956" t="s">
        <v>56</v>
      </c>
      <c r="C4956">
        <v>64</v>
      </c>
      <c r="D4956" t="s">
        <v>57</v>
      </c>
      <c r="E4956">
        <v>3</v>
      </c>
      <c r="F4956" t="s">
        <v>3076</v>
      </c>
      <c r="G4956">
        <v>91766</v>
      </c>
      <c r="H4956">
        <v>34.042286</v>
      </c>
      <c r="I4956">
        <v>-117.756106</v>
      </c>
      <c r="J4956">
        <v>1</v>
      </c>
      <c r="K4956">
        <v>72</v>
      </c>
      <c r="L4956" t="s">
        <v>119</v>
      </c>
      <c r="M4956" t="s">
        <v>57</v>
      </c>
      <c r="N4956" t="s">
        <v>9166</v>
      </c>
      <c r="O4956" t="s">
        <v>57</v>
      </c>
      <c r="P4956" t="s">
        <v>61</v>
      </c>
      <c r="Q4956" t="s">
        <v>143</v>
      </c>
      <c r="R4956" t="s">
        <v>143</v>
      </c>
      <c r="S4956" t="s">
        <v>143</v>
      </c>
      <c r="T4956" t="s">
        <v>143</v>
      </c>
      <c r="U4956" t="s">
        <v>143</v>
      </c>
      <c r="V4956" t="s">
        <v>143</v>
      </c>
      <c r="W4956" t="s">
        <v>143</v>
      </c>
      <c r="X4956" t="s">
        <v>143</v>
      </c>
      <c r="Y4956" t="s">
        <v>143</v>
      </c>
      <c r="Z4956" t="s">
        <v>143</v>
      </c>
      <c r="AA4956" t="s">
        <v>122</v>
      </c>
      <c r="AB4956" t="s">
        <v>61</v>
      </c>
      <c r="AC4956" t="s">
        <v>87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66</v>
      </c>
      <c r="AM4956">
        <v>0</v>
      </c>
      <c r="AN4956">
        <v>1</v>
      </c>
      <c r="AO4956">
        <v>0</v>
      </c>
      <c r="AP4956" t="s">
        <v>123</v>
      </c>
      <c r="AQ4956" t="s">
        <v>124</v>
      </c>
      <c r="AR4956" t="s">
        <v>182</v>
      </c>
      <c r="AT4956">
        <v>69974</v>
      </c>
      <c r="AU4956">
        <v>1</v>
      </c>
      <c r="AV4956">
        <v>0</v>
      </c>
      <c r="AW4956">
        <v>1</v>
      </c>
      <c r="AX4956">
        <v>0</v>
      </c>
      <c r="AY4956">
        <v>6</v>
      </c>
      <c r="AZ4956" t="s">
        <v>125</v>
      </c>
      <c r="BA4956">
        <v>0</v>
      </c>
      <c r="BB4956" t="s">
        <v>71</v>
      </c>
      <c r="BC4956">
        <v>4</v>
      </c>
    </row>
    <row r="4957" spans="1:55">
      <c r="A4957" t="s">
        <v>9167</v>
      </c>
      <c r="B4957" t="s">
        <v>56</v>
      </c>
      <c r="C4957">
        <v>42</v>
      </c>
      <c r="D4957" t="s">
        <v>61</v>
      </c>
      <c r="E4957">
        <v>0</v>
      </c>
      <c r="F4957" t="s">
        <v>523</v>
      </c>
      <c r="G4957">
        <v>95841</v>
      </c>
      <c r="H4957">
        <v>38.660442</v>
      </c>
      <c r="I4957">
        <v>-121.346321</v>
      </c>
      <c r="J4957">
        <v>0</v>
      </c>
      <c r="K4957">
        <v>8</v>
      </c>
      <c r="L4957" t="s">
        <v>59</v>
      </c>
      <c r="M4957" t="s">
        <v>57</v>
      </c>
      <c r="N4957" t="s">
        <v>1422</v>
      </c>
      <c r="O4957" t="s">
        <v>61</v>
      </c>
      <c r="P4957" t="s">
        <v>61</v>
      </c>
      <c r="Q4957" t="s">
        <v>143</v>
      </c>
      <c r="R4957" t="s">
        <v>143</v>
      </c>
      <c r="S4957" t="s">
        <v>143</v>
      </c>
      <c r="T4957" t="s">
        <v>143</v>
      </c>
      <c r="U4957" t="s">
        <v>143</v>
      </c>
      <c r="V4957" t="s">
        <v>143</v>
      </c>
      <c r="W4957" t="s">
        <v>143</v>
      </c>
      <c r="X4957" t="s">
        <v>143</v>
      </c>
      <c r="Y4957" t="s">
        <v>143</v>
      </c>
      <c r="Z4957" t="s">
        <v>143</v>
      </c>
      <c r="AA4957" t="s">
        <v>77</v>
      </c>
      <c r="AB4957" t="s">
        <v>61</v>
      </c>
      <c r="AC4957" t="s">
        <v>65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</v>
      </c>
      <c r="AJ4957" t="s">
        <v>66</v>
      </c>
      <c r="AM4957">
        <v>0</v>
      </c>
      <c r="AN4957">
        <v>1</v>
      </c>
      <c r="AO4957">
        <v>0</v>
      </c>
      <c r="AP4957" t="s">
        <v>67</v>
      </c>
      <c r="AQ4957" t="s">
        <v>78</v>
      </c>
      <c r="AR4957" t="s">
        <v>182</v>
      </c>
      <c r="AT4957">
        <v>20993</v>
      </c>
      <c r="AU4957">
        <v>1</v>
      </c>
      <c r="AV4957">
        <v>0</v>
      </c>
      <c r="AW4957">
        <v>1</v>
      </c>
      <c r="AX4957">
        <v>0</v>
      </c>
      <c r="AY4957">
        <v>2</v>
      </c>
      <c r="AZ4957" t="s">
        <v>70</v>
      </c>
      <c r="BA4957">
        <v>5</v>
      </c>
      <c r="BB4957" t="s">
        <v>80</v>
      </c>
      <c r="BC4957">
        <v>2</v>
      </c>
    </row>
    <row r="4958" spans="1:55">
      <c r="A4958" t="s">
        <v>9168</v>
      </c>
      <c r="B4958" t="s">
        <v>56</v>
      </c>
      <c r="C4958">
        <v>48</v>
      </c>
      <c r="D4958" t="s">
        <v>61</v>
      </c>
      <c r="E4958">
        <v>0</v>
      </c>
      <c r="F4958" t="s">
        <v>4827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83</v>
      </c>
      <c r="M4958" t="s">
        <v>57</v>
      </c>
      <c r="N4958" t="s">
        <v>3136</v>
      </c>
      <c r="O4958" t="s">
        <v>57</v>
      </c>
      <c r="P4958" t="s">
        <v>57</v>
      </c>
      <c r="Q4958" t="s">
        <v>85</v>
      </c>
      <c r="R4958" t="s">
        <v>382</v>
      </c>
      <c r="S4958" t="s">
        <v>61</v>
      </c>
      <c r="T4958" t="s">
        <v>61</v>
      </c>
      <c r="U4958" t="s">
        <v>61</v>
      </c>
      <c r="V4958" t="s">
        <v>61</v>
      </c>
      <c r="W4958" t="s">
        <v>57</v>
      </c>
      <c r="X4958" t="s">
        <v>61</v>
      </c>
      <c r="Y4958" t="s">
        <v>61</v>
      </c>
      <c r="Z4958" t="s">
        <v>57</v>
      </c>
      <c r="AA4958" t="s">
        <v>77</v>
      </c>
      <c r="AB4958" t="s">
        <v>57</v>
      </c>
      <c r="AC4958" t="s">
        <v>87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88</v>
      </c>
      <c r="AK4958" t="s">
        <v>201</v>
      </c>
      <c r="AL4958" t="s">
        <v>743</v>
      </c>
      <c r="AM4958">
        <v>1</v>
      </c>
      <c r="AN4958">
        <v>0</v>
      </c>
      <c r="AO4958">
        <v>0</v>
      </c>
      <c r="AP4958" t="s">
        <v>67</v>
      </c>
      <c r="AQ4958" t="s">
        <v>78</v>
      </c>
      <c r="AR4958" t="s">
        <v>93</v>
      </c>
      <c r="AS4958">
        <v>2</v>
      </c>
      <c r="AT4958">
        <v>8577</v>
      </c>
      <c r="AU4958">
        <v>1</v>
      </c>
      <c r="AV4958">
        <v>1</v>
      </c>
      <c r="AW4958">
        <v>0</v>
      </c>
      <c r="AX4958">
        <v>87.05</v>
      </c>
      <c r="AY4958">
        <v>2</v>
      </c>
      <c r="AZ4958" t="s">
        <v>70</v>
      </c>
      <c r="BA4958">
        <v>7</v>
      </c>
      <c r="BB4958" t="s">
        <v>95</v>
      </c>
      <c r="BC4958">
        <v>1</v>
      </c>
    </row>
    <row r="4959" spans="1:55">
      <c r="A4959" t="s">
        <v>9169</v>
      </c>
      <c r="B4959" t="s">
        <v>56</v>
      </c>
      <c r="C4959">
        <v>57</v>
      </c>
      <c r="D4959" t="s">
        <v>57</v>
      </c>
      <c r="E4959">
        <v>0</v>
      </c>
      <c r="F4959" t="s">
        <v>3325</v>
      </c>
      <c r="G4959">
        <v>95003</v>
      </c>
      <c r="H4959">
        <v>37.013471</v>
      </c>
      <c r="I4959">
        <v>-121.877877</v>
      </c>
      <c r="J4959">
        <v>5</v>
      </c>
      <c r="K4959">
        <v>67</v>
      </c>
      <c r="L4959" t="s">
        <v>119</v>
      </c>
      <c r="M4959" t="s">
        <v>57</v>
      </c>
      <c r="N4959" t="s">
        <v>9170</v>
      </c>
      <c r="O4959" t="s">
        <v>61</v>
      </c>
      <c r="P4959" t="s">
        <v>61</v>
      </c>
      <c r="Q4959" t="s">
        <v>143</v>
      </c>
      <c r="R4959" t="s">
        <v>143</v>
      </c>
      <c r="S4959" t="s">
        <v>143</v>
      </c>
      <c r="T4959" t="s">
        <v>143</v>
      </c>
      <c r="U4959" t="s">
        <v>143</v>
      </c>
      <c r="V4959" t="s">
        <v>143</v>
      </c>
      <c r="W4959" t="s">
        <v>143</v>
      </c>
      <c r="X4959" t="s">
        <v>143</v>
      </c>
      <c r="Y4959" t="s">
        <v>143</v>
      </c>
      <c r="Z4959" t="s">
        <v>143</v>
      </c>
      <c r="AA4959" t="s">
        <v>64</v>
      </c>
      <c r="AB4959" t="s">
        <v>57</v>
      </c>
      <c r="AC4959" t="s">
        <v>87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66</v>
      </c>
      <c r="AM4959">
        <v>0</v>
      </c>
      <c r="AN4959">
        <v>1</v>
      </c>
      <c r="AO4959">
        <v>0</v>
      </c>
      <c r="AP4959" t="s">
        <v>123</v>
      </c>
      <c r="AQ4959" t="s">
        <v>92</v>
      </c>
      <c r="AR4959" t="s">
        <v>182</v>
      </c>
      <c r="AT4959">
        <v>24227</v>
      </c>
      <c r="AU4959">
        <v>1</v>
      </c>
      <c r="AV4959">
        <v>0</v>
      </c>
      <c r="AW4959">
        <v>1</v>
      </c>
      <c r="AX4959">
        <v>0</v>
      </c>
      <c r="AY4959">
        <v>6</v>
      </c>
      <c r="AZ4959" t="s">
        <v>125</v>
      </c>
      <c r="BA4959">
        <v>1</v>
      </c>
      <c r="BB4959" t="s">
        <v>71</v>
      </c>
      <c r="BC4959">
        <v>4</v>
      </c>
    </row>
    <row r="4960" spans="1:55">
      <c r="A4960" t="s">
        <v>9171</v>
      </c>
      <c r="B4960" t="s">
        <v>56</v>
      </c>
      <c r="C4960">
        <v>28</v>
      </c>
      <c r="D4960" t="s">
        <v>57</v>
      </c>
      <c r="E4960">
        <v>2</v>
      </c>
      <c r="F4960" t="s">
        <v>212</v>
      </c>
      <c r="G4960">
        <v>95355</v>
      </c>
      <c r="H4960">
        <v>37.672906</v>
      </c>
      <c r="I4960">
        <v>-120.946594</v>
      </c>
      <c r="J4960">
        <v>5</v>
      </c>
      <c r="K4960">
        <v>69</v>
      </c>
      <c r="L4960" t="s">
        <v>59</v>
      </c>
      <c r="M4960" t="s">
        <v>57</v>
      </c>
      <c r="N4960" t="s">
        <v>2709</v>
      </c>
      <c r="O4960" t="s">
        <v>61</v>
      </c>
      <c r="P4960" t="s">
        <v>61</v>
      </c>
      <c r="Q4960" t="s">
        <v>143</v>
      </c>
      <c r="R4960" t="s">
        <v>143</v>
      </c>
      <c r="S4960" t="s">
        <v>143</v>
      </c>
      <c r="T4960" t="s">
        <v>143</v>
      </c>
      <c r="U4960" t="s">
        <v>143</v>
      </c>
      <c r="V4960" t="s">
        <v>143</v>
      </c>
      <c r="W4960" t="s">
        <v>143</v>
      </c>
      <c r="X4960" t="s">
        <v>143</v>
      </c>
      <c r="Y4960" t="s">
        <v>143</v>
      </c>
      <c r="Z4960" t="s">
        <v>143</v>
      </c>
      <c r="AA4960" t="s">
        <v>122</v>
      </c>
      <c r="AB4960" t="s">
        <v>61</v>
      </c>
      <c r="AC4960" t="s">
        <v>87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66</v>
      </c>
      <c r="AM4960">
        <v>0</v>
      </c>
      <c r="AN4960">
        <v>1</v>
      </c>
      <c r="AO4960">
        <v>0</v>
      </c>
      <c r="AP4960" t="s">
        <v>123</v>
      </c>
      <c r="AQ4960" t="s">
        <v>116</v>
      </c>
      <c r="AR4960" t="s">
        <v>182</v>
      </c>
      <c r="AT4960">
        <v>47613</v>
      </c>
      <c r="AU4960">
        <v>1</v>
      </c>
      <c r="AV4960">
        <v>0</v>
      </c>
      <c r="AW4960">
        <v>1</v>
      </c>
      <c r="AX4960">
        <v>0</v>
      </c>
      <c r="AY4960">
        <v>6</v>
      </c>
      <c r="AZ4960" t="s">
        <v>125</v>
      </c>
      <c r="BA4960">
        <v>0</v>
      </c>
      <c r="BB4960" t="s">
        <v>71</v>
      </c>
      <c r="BC4960">
        <v>4</v>
      </c>
    </row>
    <row r="4961" spans="1:55">
      <c r="A4961" t="s">
        <v>9172</v>
      </c>
      <c r="B4961" t="s">
        <v>73</v>
      </c>
      <c r="C4961">
        <v>25</v>
      </c>
      <c r="D4961" t="s">
        <v>57</v>
      </c>
      <c r="E4961">
        <v>1</v>
      </c>
      <c r="F4961" t="s">
        <v>6543</v>
      </c>
      <c r="G4961">
        <v>95372</v>
      </c>
      <c r="H4961">
        <v>37.990574</v>
      </c>
      <c r="I4961">
        <v>-120.261821</v>
      </c>
      <c r="J4961">
        <v>1</v>
      </c>
      <c r="K4961">
        <v>44</v>
      </c>
      <c r="L4961" t="s">
        <v>59</v>
      </c>
      <c r="M4961" t="s">
        <v>61</v>
      </c>
      <c r="N4961" t="s">
        <v>143</v>
      </c>
      <c r="O4961" t="s">
        <v>143</v>
      </c>
      <c r="P4961" t="s">
        <v>57</v>
      </c>
      <c r="Q4961" t="s">
        <v>135</v>
      </c>
      <c r="R4961" t="s">
        <v>285</v>
      </c>
      <c r="S4961" t="s">
        <v>61</v>
      </c>
      <c r="T4961" t="s">
        <v>61</v>
      </c>
      <c r="U4961" t="s">
        <v>57</v>
      </c>
      <c r="V4961" t="s">
        <v>57</v>
      </c>
      <c r="W4961" t="s">
        <v>57</v>
      </c>
      <c r="X4961" t="s">
        <v>57</v>
      </c>
      <c r="Y4961" t="s">
        <v>57</v>
      </c>
      <c r="Z4961" t="s">
        <v>61</v>
      </c>
      <c r="AA4961" t="s">
        <v>64</v>
      </c>
      <c r="AB4961" t="s">
        <v>57</v>
      </c>
      <c r="AC4961" t="s">
        <v>87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66</v>
      </c>
      <c r="AM4961">
        <v>0</v>
      </c>
      <c r="AN4961">
        <v>1</v>
      </c>
      <c r="AO4961">
        <v>0</v>
      </c>
      <c r="AP4961" t="s">
        <v>176</v>
      </c>
      <c r="AQ4961" t="s">
        <v>116</v>
      </c>
      <c r="AR4961" t="s">
        <v>69</v>
      </c>
      <c r="AS4961">
        <v>5</v>
      </c>
      <c r="AT4961">
        <v>1519</v>
      </c>
      <c r="AU4961">
        <v>1</v>
      </c>
      <c r="AV4961">
        <v>0</v>
      </c>
      <c r="AW4961">
        <v>1</v>
      </c>
      <c r="AX4961">
        <v>0</v>
      </c>
      <c r="AY4961">
        <v>5</v>
      </c>
      <c r="AZ4961" t="s">
        <v>177</v>
      </c>
      <c r="BA4961">
        <v>0</v>
      </c>
      <c r="BB4961" t="s">
        <v>71</v>
      </c>
      <c r="BC4961">
        <v>4</v>
      </c>
    </row>
    <row r="4962" spans="1:55">
      <c r="A4962" t="s">
        <v>9173</v>
      </c>
      <c r="B4962" t="s">
        <v>73</v>
      </c>
      <c r="C4962">
        <v>45</v>
      </c>
      <c r="D4962" t="s">
        <v>61</v>
      </c>
      <c r="E4962">
        <v>0</v>
      </c>
      <c r="F4962" t="s">
        <v>352</v>
      </c>
      <c r="G4962">
        <v>93703</v>
      </c>
      <c r="H4962">
        <v>36.768774</v>
      </c>
      <c r="I4962">
        <v>-119.762633</v>
      </c>
      <c r="J4962">
        <v>0</v>
      </c>
      <c r="K4962">
        <v>1</v>
      </c>
      <c r="L4962" t="s">
        <v>83</v>
      </c>
      <c r="M4962" t="s">
        <v>57</v>
      </c>
      <c r="N4962" t="s">
        <v>9174</v>
      </c>
      <c r="O4962" t="s">
        <v>61</v>
      </c>
      <c r="P4962" t="s">
        <v>57</v>
      </c>
      <c r="Q4962" t="s">
        <v>135</v>
      </c>
      <c r="R4962" t="s">
        <v>160</v>
      </c>
      <c r="S4962" t="s">
        <v>61</v>
      </c>
      <c r="T4962" t="s">
        <v>61</v>
      </c>
      <c r="U4962" t="s">
        <v>61</v>
      </c>
      <c r="V4962" t="s">
        <v>61</v>
      </c>
      <c r="W4962" t="s">
        <v>61</v>
      </c>
      <c r="X4962" t="s">
        <v>61</v>
      </c>
      <c r="Y4962" t="s">
        <v>61</v>
      </c>
      <c r="Z4962" t="s">
        <v>57</v>
      </c>
      <c r="AA4962" t="s">
        <v>77</v>
      </c>
      <c r="AB4962" t="s">
        <v>61</v>
      </c>
      <c r="AC4962" t="s">
        <v>307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88</v>
      </c>
      <c r="AK4962" t="s">
        <v>89</v>
      </c>
      <c r="AL4962" t="s">
        <v>90</v>
      </c>
      <c r="AM4962">
        <v>1</v>
      </c>
      <c r="AN4962">
        <v>0</v>
      </c>
      <c r="AO4962">
        <v>0</v>
      </c>
      <c r="AP4962" t="s">
        <v>91</v>
      </c>
      <c r="AQ4962" t="s">
        <v>78</v>
      </c>
      <c r="AR4962" t="s">
        <v>137</v>
      </c>
      <c r="AS4962">
        <v>1</v>
      </c>
      <c r="AT4962">
        <v>31180</v>
      </c>
      <c r="AU4962">
        <v>1</v>
      </c>
      <c r="AV4962">
        <v>1</v>
      </c>
      <c r="AW4962">
        <v>0</v>
      </c>
      <c r="AX4962">
        <v>44.4</v>
      </c>
      <c r="AY4962">
        <v>1</v>
      </c>
      <c r="AZ4962" t="s">
        <v>94</v>
      </c>
      <c r="BA4962">
        <v>8</v>
      </c>
      <c r="BB4962" t="s">
        <v>95</v>
      </c>
      <c r="BC4962">
        <v>1</v>
      </c>
    </row>
    <row r="4963" spans="1:55">
      <c r="A4963" t="s">
        <v>9175</v>
      </c>
      <c r="B4963" t="s">
        <v>56</v>
      </c>
      <c r="C4963">
        <v>80</v>
      </c>
      <c r="D4963" t="s">
        <v>57</v>
      </c>
      <c r="E4963">
        <v>0</v>
      </c>
      <c r="F4963" t="s">
        <v>7765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83</v>
      </c>
      <c r="M4963" t="s">
        <v>57</v>
      </c>
      <c r="N4963" t="s">
        <v>6489</v>
      </c>
      <c r="O4963" t="s">
        <v>61</v>
      </c>
      <c r="P4963" t="s">
        <v>61</v>
      </c>
      <c r="Q4963" t="s">
        <v>143</v>
      </c>
      <c r="R4963" t="s">
        <v>143</v>
      </c>
      <c r="S4963" t="s">
        <v>143</v>
      </c>
      <c r="T4963" t="s">
        <v>143</v>
      </c>
      <c r="U4963" t="s">
        <v>143</v>
      </c>
      <c r="V4963" t="s">
        <v>143</v>
      </c>
      <c r="W4963" t="s">
        <v>143</v>
      </c>
      <c r="X4963" t="s">
        <v>143</v>
      </c>
      <c r="Y4963" t="s">
        <v>143</v>
      </c>
      <c r="Z4963" t="s">
        <v>143</v>
      </c>
      <c r="AA4963" t="s">
        <v>77</v>
      </c>
      <c r="AB4963" t="s">
        <v>57</v>
      </c>
      <c r="AC4963" t="s">
        <v>65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88</v>
      </c>
      <c r="AK4963" t="s">
        <v>205</v>
      </c>
      <c r="AL4963" t="s">
        <v>329</v>
      </c>
      <c r="AM4963">
        <v>1</v>
      </c>
      <c r="AN4963">
        <v>0</v>
      </c>
      <c r="AO4963">
        <v>0</v>
      </c>
      <c r="AP4963" t="s">
        <v>91</v>
      </c>
      <c r="AQ4963" t="s">
        <v>104</v>
      </c>
      <c r="AR4963" t="s">
        <v>182</v>
      </c>
      <c r="AT4963">
        <v>1328</v>
      </c>
      <c r="AU4963">
        <v>1</v>
      </c>
      <c r="AV4963">
        <v>1</v>
      </c>
      <c r="AW4963">
        <v>0</v>
      </c>
      <c r="AX4963">
        <v>20.85</v>
      </c>
      <c r="AY4963">
        <v>1</v>
      </c>
      <c r="AZ4963" t="s">
        <v>94</v>
      </c>
      <c r="BA4963">
        <v>7</v>
      </c>
      <c r="BB4963" t="s">
        <v>95</v>
      </c>
      <c r="BC4963">
        <v>1</v>
      </c>
    </row>
    <row r="4964" spans="1:55">
      <c r="A4964" t="s">
        <v>9176</v>
      </c>
      <c r="B4964" t="s">
        <v>56</v>
      </c>
      <c r="C4964">
        <v>50</v>
      </c>
      <c r="D4964" t="s">
        <v>57</v>
      </c>
      <c r="E4964">
        <v>0</v>
      </c>
      <c r="F4964" t="s">
        <v>5484</v>
      </c>
      <c r="G4964">
        <v>95326</v>
      </c>
      <c r="H4964">
        <v>37.5923</v>
      </c>
      <c r="I4964">
        <v>-120.853288</v>
      </c>
      <c r="J4964">
        <v>5</v>
      </c>
      <c r="K4964">
        <v>26</v>
      </c>
      <c r="L4964" t="s">
        <v>59</v>
      </c>
      <c r="M4964" t="s">
        <v>57</v>
      </c>
      <c r="N4964" t="s">
        <v>7570</v>
      </c>
      <c r="O4964" t="s">
        <v>57</v>
      </c>
      <c r="P4964" t="s">
        <v>57</v>
      </c>
      <c r="Q4964" t="s">
        <v>85</v>
      </c>
      <c r="R4964" t="s">
        <v>76</v>
      </c>
      <c r="S4964" t="s">
        <v>61</v>
      </c>
      <c r="T4964" t="s">
        <v>57</v>
      </c>
      <c r="U4964" t="s">
        <v>61</v>
      </c>
      <c r="V4964" t="s">
        <v>61</v>
      </c>
      <c r="W4964" t="s">
        <v>61</v>
      </c>
      <c r="X4964" t="s">
        <v>61</v>
      </c>
      <c r="Y4964" t="s">
        <v>61</v>
      </c>
      <c r="Z4964" t="s">
        <v>57</v>
      </c>
      <c r="AA4964" t="s">
        <v>77</v>
      </c>
      <c r="AB4964" t="s">
        <v>61</v>
      </c>
      <c r="AC4964" t="s">
        <v>87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66</v>
      </c>
      <c r="AM4964">
        <v>0</v>
      </c>
      <c r="AN4964">
        <v>1</v>
      </c>
      <c r="AO4964">
        <v>0</v>
      </c>
      <c r="AP4964" t="s">
        <v>164</v>
      </c>
      <c r="AQ4964" t="s">
        <v>92</v>
      </c>
      <c r="AR4964" t="s">
        <v>93</v>
      </c>
      <c r="AS4964">
        <v>2</v>
      </c>
      <c r="AT4964">
        <v>6822</v>
      </c>
      <c r="AU4964">
        <v>1</v>
      </c>
      <c r="AV4964">
        <v>0</v>
      </c>
      <c r="AW4964">
        <v>1</v>
      </c>
      <c r="AX4964">
        <v>0</v>
      </c>
      <c r="AY4964">
        <v>4</v>
      </c>
      <c r="AZ4964" t="s">
        <v>165</v>
      </c>
      <c r="BA4964">
        <v>6</v>
      </c>
      <c r="BB4964" t="s">
        <v>95</v>
      </c>
      <c r="BC4964">
        <v>1</v>
      </c>
    </row>
    <row r="4965" spans="1:55">
      <c r="A4965" t="s">
        <v>9177</v>
      </c>
      <c r="B4965" t="s">
        <v>73</v>
      </c>
      <c r="C4965">
        <v>29</v>
      </c>
      <c r="D4965" t="s">
        <v>57</v>
      </c>
      <c r="E4965">
        <v>0</v>
      </c>
      <c r="F4965" t="s">
        <v>488</v>
      </c>
      <c r="G4965">
        <v>92648</v>
      </c>
      <c r="H4965">
        <v>33.679659</v>
      </c>
      <c r="I4965">
        <v>-118.016195</v>
      </c>
      <c r="J4965">
        <v>5</v>
      </c>
      <c r="K4965">
        <v>39</v>
      </c>
      <c r="L4965" t="s">
        <v>216</v>
      </c>
      <c r="M4965" t="s">
        <v>57</v>
      </c>
      <c r="N4965" t="s">
        <v>4074</v>
      </c>
      <c r="O4965" t="s">
        <v>61</v>
      </c>
      <c r="P4965" t="s">
        <v>57</v>
      </c>
      <c r="Q4965" t="s">
        <v>85</v>
      </c>
      <c r="R4965" t="s">
        <v>156</v>
      </c>
      <c r="S4965" t="s">
        <v>61</v>
      </c>
      <c r="T4965" t="s">
        <v>57</v>
      </c>
      <c r="U4965" t="s">
        <v>61</v>
      </c>
      <c r="V4965" t="s">
        <v>61</v>
      </c>
      <c r="W4965" t="s">
        <v>57</v>
      </c>
      <c r="X4965" t="s">
        <v>61</v>
      </c>
      <c r="Y4965" t="s">
        <v>61</v>
      </c>
      <c r="Z4965" t="s">
        <v>57</v>
      </c>
      <c r="AA4965" t="s">
        <v>77</v>
      </c>
      <c r="AB4965" t="s">
        <v>57</v>
      </c>
      <c r="AC4965" t="s">
        <v>65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88</v>
      </c>
      <c r="AK4965" t="s">
        <v>89</v>
      </c>
      <c r="AL4965" t="s">
        <v>90</v>
      </c>
      <c r="AM4965">
        <v>1</v>
      </c>
      <c r="AN4965">
        <v>0</v>
      </c>
      <c r="AO4965">
        <v>0</v>
      </c>
      <c r="AP4965" t="s">
        <v>176</v>
      </c>
      <c r="AQ4965" t="s">
        <v>116</v>
      </c>
      <c r="AR4965" t="s">
        <v>93</v>
      </c>
      <c r="AS4965">
        <v>3</v>
      </c>
      <c r="AT4965">
        <v>42663</v>
      </c>
      <c r="AU4965">
        <v>1</v>
      </c>
      <c r="AV4965">
        <v>1</v>
      </c>
      <c r="AW4965">
        <v>0</v>
      </c>
      <c r="AX4965">
        <v>86.3</v>
      </c>
      <c r="AY4965">
        <v>5</v>
      </c>
      <c r="AZ4965" t="s">
        <v>177</v>
      </c>
      <c r="BA4965">
        <v>6</v>
      </c>
      <c r="BB4965" t="s">
        <v>95</v>
      </c>
      <c r="BC4965">
        <v>1</v>
      </c>
    </row>
    <row r="4966" spans="1:55">
      <c r="A4966" t="s">
        <v>9178</v>
      </c>
      <c r="B4966" t="s">
        <v>73</v>
      </c>
      <c r="C4966">
        <v>47</v>
      </c>
      <c r="D4966" t="s">
        <v>61</v>
      </c>
      <c r="E4966">
        <v>0</v>
      </c>
      <c r="F4966" t="s">
        <v>3766</v>
      </c>
      <c r="G4966">
        <v>93271</v>
      </c>
      <c r="H4966">
        <v>36.413433</v>
      </c>
      <c r="I4966">
        <v>-118.854708</v>
      </c>
      <c r="J4966">
        <v>0</v>
      </c>
      <c r="K4966">
        <v>14</v>
      </c>
      <c r="L4966" t="s">
        <v>98</v>
      </c>
      <c r="M4966" t="s">
        <v>57</v>
      </c>
      <c r="N4966" t="s">
        <v>9179</v>
      </c>
      <c r="O4966" t="s">
        <v>61</v>
      </c>
      <c r="P4966" t="s">
        <v>57</v>
      </c>
      <c r="Q4966" t="s">
        <v>85</v>
      </c>
      <c r="R4966" t="s">
        <v>174</v>
      </c>
      <c r="S4966" t="s">
        <v>61</v>
      </c>
      <c r="T4966" t="s">
        <v>61</v>
      </c>
      <c r="U4966" t="s">
        <v>61</v>
      </c>
      <c r="V4966" t="s">
        <v>61</v>
      </c>
      <c r="W4966" t="s">
        <v>57</v>
      </c>
      <c r="X4966" t="s">
        <v>57</v>
      </c>
      <c r="Y4966" t="s">
        <v>57</v>
      </c>
      <c r="Z4966" t="s">
        <v>57</v>
      </c>
      <c r="AA4966" t="s">
        <v>77</v>
      </c>
      <c r="AB4966" t="s">
        <v>57</v>
      </c>
      <c r="AC4966" t="s">
        <v>87</v>
      </c>
      <c r="AD4966">
        <v>92.90000000000001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66</v>
      </c>
      <c r="AM4966">
        <v>0</v>
      </c>
      <c r="AN4966">
        <v>1</v>
      </c>
      <c r="AO4966">
        <v>0</v>
      </c>
      <c r="AP4966" t="s">
        <v>103</v>
      </c>
      <c r="AQ4966" t="s">
        <v>78</v>
      </c>
      <c r="AR4966" t="s">
        <v>105</v>
      </c>
      <c r="AS4966">
        <v>4</v>
      </c>
      <c r="AT4966">
        <v>2318</v>
      </c>
      <c r="AU4966">
        <v>1</v>
      </c>
      <c r="AV4966">
        <v>0</v>
      </c>
      <c r="AW4966">
        <v>1</v>
      </c>
      <c r="AX4966">
        <v>0</v>
      </c>
      <c r="AY4966">
        <v>3</v>
      </c>
      <c r="AZ4966" t="s">
        <v>106</v>
      </c>
      <c r="BA4966">
        <v>7</v>
      </c>
      <c r="BB4966" t="s">
        <v>95</v>
      </c>
      <c r="BC4966">
        <v>1</v>
      </c>
    </row>
    <row r="4967" spans="1:55">
      <c r="A4967" t="s">
        <v>9180</v>
      </c>
      <c r="B4967" t="s">
        <v>56</v>
      </c>
      <c r="C4967">
        <v>68</v>
      </c>
      <c r="D4967" t="s">
        <v>61</v>
      </c>
      <c r="E4967">
        <v>0</v>
      </c>
      <c r="F4967" t="s">
        <v>5071</v>
      </c>
      <c r="G4967">
        <v>95525</v>
      </c>
      <c r="H4967">
        <v>40.94338</v>
      </c>
      <c r="I4967">
        <v>-123.831799</v>
      </c>
      <c r="J4967">
        <v>0</v>
      </c>
      <c r="K4967">
        <v>54</v>
      </c>
      <c r="L4967" t="s">
        <v>59</v>
      </c>
      <c r="M4967" t="s">
        <v>57</v>
      </c>
      <c r="N4967" t="s">
        <v>7699</v>
      </c>
      <c r="O4967" t="s">
        <v>57</v>
      </c>
      <c r="P4967" t="s">
        <v>57</v>
      </c>
      <c r="Q4967" t="s">
        <v>85</v>
      </c>
      <c r="R4967" t="s">
        <v>76</v>
      </c>
      <c r="S4967" t="s">
        <v>61</v>
      </c>
      <c r="T4967" t="s">
        <v>57</v>
      </c>
      <c r="U4967" t="s">
        <v>61</v>
      </c>
      <c r="V4967" t="s">
        <v>61</v>
      </c>
      <c r="W4967" t="s">
        <v>61</v>
      </c>
      <c r="X4967" t="s">
        <v>61</v>
      </c>
      <c r="Y4967" t="s">
        <v>61</v>
      </c>
      <c r="Z4967" t="s">
        <v>57</v>
      </c>
      <c r="AA4967" t="s">
        <v>77</v>
      </c>
      <c r="AB4967" t="s">
        <v>57</v>
      </c>
      <c r="AC4967" t="s">
        <v>87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88</v>
      </c>
      <c r="AK4967" t="s">
        <v>205</v>
      </c>
      <c r="AL4967" t="s">
        <v>329</v>
      </c>
      <c r="AM4967">
        <v>1</v>
      </c>
      <c r="AN4967">
        <v>0</v>
      </c>
      <c r="AO4967">
        <v>0</v>
      </c>
      <c r="AP4967" t="s">
        <v>123</v>
      </c>
      <c r="AQ4967" t="s">
        <v>124</v>
      </c>
      <c r="AR4967" t="s">
        <v>93</v>
      </c>
      <c r="AS4967">
        <v>2</v>
      </c>
      <c r="AT4967">
        <v>1584</v>
      </c>
      <c r="AU4967">
        <v>1</v>
      </c>
      <c r="AV4967">
        <v>1</v>
      </c>
      <c r="AW4967">
        <v>0</v>
      </c>
      <c r="AX4967">
        <v>79.5</v>
      </c>
      <c r="AY4967">
        <v>6</v>
      </c>
      <c r="AZ4967" t="s">
        <v>125</v>
      </c>
      <c r="BA4967">
        <v>7</v>
      </c>
      <c r="BB4967" t="s">
        <v>95</v>
      </c>
      <c r="BC4967">
        <v>1</v>
      </c>
    </row>
    <row r="4968" spans="1:55">
      <c r="A4968" t="s">
        <v>9181</v>
      </c>
      <c r="B4968" t="s">
        <v>73</v>
      </c>
      <c r="C4968">
        <v>56</v>
      </c>
      <c r="D4968" t="s">
        <v>61</v>
      </c>
      <c r="E4968">
        <v>0</v>
      </c>
      <c r="F4968" t="s">
        <v>436</v>
      </c>
      <c r="G4968">
        <v>95313</v>
      </c>
      <c r="H4968">
        <v>37.435664</v>
      </c>
      <c r="I4968">
        <v>-121.049056</v>
      </c>
      <c r="J4968">
        <v>0</v>
      </c>
      <c r="K4968">
        <v>49</v>
      </c>
      <c r="L4968" t="s">
        <v>129</v>
      </c>
      <c r="M4968" t="s">
        <v>57</v>
      </c>
      <c r="N4968" t="s">
        <v>9182</v>
      </c>
      <c r="O4968" t="s">
        <v>57</v>
      </c>
      <c r="P4968" t="s">
        <v>57</v>
      </c>
      <c r="Q4968" t="s">
        <v>85</v>
      </c>
      <c r="R4968" t="s">
        <v>254</v>
      </c>
      <c r="S4968" t="s">
        <v>61</v>
      </c>
      <c r="T4968" t="s">
        <v>57</v>
      </c>
      <c r="U4968" t="s">
        <v>61</v>
      </c>
      <c r="V4968" t="s">
        <v>61</v>
      </c>
      <c r="W4968" t="s">
        <v>57</v>
      </c>
      <c r="X4968" t="s">
        <v>57</v>
      </c>
      <c r="Y4968" t="s">
        <v>57</v>
      </c>
      <c r="Z4968" t="s">
        <v>57</v>
      </c>
      <c r="AA4968" t="s">
        <v>77</v>
      </c>
      <c r="AB4968" t="s">
        <v>61</v>
      </c>
      <c r="AC4968" t="s">
        <v>87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66</v>
      </c>
      <c r="AM4968">
        <v>0</v>
      </c>
      <c r="AN4968">
        <v>1</v>
      </c>
      <c r="AO4968">
        <v>0</v>
      </c>
      <c r="AP4968" t="s">
        <v>123</v>
      </c>
      <c r="AQ4968" t="s">
        <v>92</v>
      </c>
      <c r="AR4968" t="s">
        <v>105</v>
      </c>
      <c r="AS4968">
        <v>5</v>
      </c>
      <c r="AT4968">
        <v>1508</v>
      </c>
      <c r="AU4968">
        <v>1</v>
      </c>
      <c r="AV4968">
        <v>0</v>
      </c>
      <c r="AW4968">
        <v>1</v>
      </c>
      <c r="AX4968">
        <v>0</v>
      </c>
      <c r="AY4968">
        <v>6</v>
      </c>
      <c r="AZ4968" t="s">
        <v>125</v>
      </c>
      <c r="BA4968">
        <v>7</v>
      </c>
      <c r="BB4968" t="s">
        <v>95</v>
      </c>
      <c r="BC4968">
        <v>1</v>
      </c>
    </row>
    <row r="4969" spans="1:55">
      <c r="A4969" t="s">
        <v>9183</v>
      </c>
      <c r="B4969" t="s">
        <v>73</v>
      </c>
      <c r="C4969">
        <v>53</v>
      </c>
      <c r="D4969" t="s">
        <v>57</v>
      </c>
      <c r="E4969">
        <v>0</v>
      </c>
      <c r="F4969" t="s">
        <v>1807</v>
      </c>
      <c r="G4969">
        <v>91301</v>
      </c>
      <c r="H4969">
        <v>34.129058</v>
      </c>
      <c r="I4969">
        <v>-118.759788</v>
      </c>
      <c r="J4969">
        <v>0</v>
      </c>
      <c r="K4969">
        <v>65</v>
      </c>
      <c r="L4969" t="s">
        <v>59</v>
      </c>
      <c r="M4969" t="s">
        <v>57</v>
      </c>
      <c r="N4969" t="s">
        <v>3260</v>
      </c>
      <c r="O4969" t="s">
        <v>57</v>
      </c>
      <c r="P4969" t="s">
        <v>57</v>
      </c>
      <c r="Q4969" t="s">
        <v>85</v>
      </c>
      <c r="R4969" t="s">
        <v>131</v>
      </c>
      <c r="S4969" t="s">
        <v>57</v>
      </c>
      <c r="T4969" t="s">
        <v>61</v>
      </c>
      <c r="U4969" t="s">
        <v>57</v>
      </c>
      <c r="V4969" t="s">
        <v>57</v>
      </c>
      <c r="W4969" t="s">
        <v>57</v>
      </c>
      <c r="X4969" t="s">
        <v>57</v>
      </c>
      <c r="Y4969" t="s">
        <v>57</v>
      </c>
      <c r="Z4969" t="s">
        <v>57</v>
      </c>
      <c r="AA4969" t="s">
        <v>122</v>
      </c>
      <c r="AB4969" t="s">
        <v>61</v>
      </c>
      <c r="AC4969" t="s">
        <v>87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88</v>
      </c>
      <c r="AK4969" t="s">
        <v>205</v>
      </c>
      <c r="AL4969" t="s">
        <v>329</v>
      </c>
      <c r="AM4969">
        <v>1</v>
      </c>
      <c r="AN4969">
        <v>0</v>
      </c>
      <c r="AO4969">
        <v>0</v>
      </c>
      <c r="AP4969" t="s">
        <v>123</v>
      </c>
      <c r="AQ4969" t="s">
        <v>92</v>
      </c>
      <c r="AR4969" t="s">
        <v>105</v>
      </c>
      <c r="AS4969">
        <v>7</v>
      </c>
      <c r="AT4969">
        <v>25303</v>
      </c>
      <c r="AU4969">
        <v>1</v>
      </c>
      <c r="AV4969">
        <v>1</v>
      </c>
      <c r="AW4969">
        <v>0</v>
      </c>
      <c r="AX4969">
        <v>108.65</v>
      </c>
      <c r="AY4969">
        <v>6</v>
      </c>
      <c r="AZ4969" t="s">
        <v>125</v>
      </c>
      <c r="BA4969">
        <v>3</v>
      </c>
      <c r="BB4969" t="s">
        <v>126</v>
      </c>
      <c r="BC4969">
        <v>3</v>
      </c>
    </row>
    <row r="4970" spans="1:55">
      <c r="A4970" t="s">
        <v>9184</v>
      </c>
      <c r="B4970" t="s">
        <v>73</v>
      </c>
      <c r="C4970">
        <v>34</v>
      </c>
      <c r="D4970" t="s">
        <v>57</v>
      </c>
      <c r="E4970">
        <v>0</v>
      </c>
      <c r="F4970" t="s">
        <v>1386</v>
      </c>
      <c r="G4970">
        <v>94804</v>
      </c>
      <c r="H4970">
        <v>37.921034</v>
      </c>
      <c r="I4970">
        <v>-122.341798</v>
      </c>
      <c r="J4970">
        <v>2</v>
      </c>
      <c r="K4970">
        <v>38</v>
      </c>
      <c r="L4970" t="s">
        <v>216</v>
      </c>
      <c r="M4970" t="s">
        <v>57</v>
      </c>
      <c r="N4970" t="s">
        <v>2340</v>
      </c>
      <c r="O4970" t="s">
        <v>57</v>
      </c>
      <c r="P4970" t="s">
        <v>57</v>
      </c>
      <c r="Q4970" t="s">
        <v>135</v>
      </c>
      <c r="R4970" t="s">
        <v>63</v>
      </c>
      <c r="S4970" t="s">
        <v>61</v>
      </c>
      <c r="T4970" t="s">
        <v>61</v>
      </c>
      <c r="U4970" t="s">
        <v>57</v>
      </c>
      <c r="V4970" t="s">
        <v>57</v>
      </c>
      <c r="W4970" t="s">
        <v>61</v>
      </c>
      <c r="X4970" t="s">
        <v>57</v>
      </c>
      <c r="Y4970" t="s">
        <v>57</v>
      </c>
      <c r="Z4970" t="s">
        <v>57</v>
      </c>
      <c r="AA4970" t="s">
        <v>64</v>
      </c>
      <c r="AB4970" t="s">
        <v>61</v>
      </c>
      <c r="AC4970" t="s">
        <v>65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66</v>
      </c>
      <c r="AM4970">
        <v>0</v>
      </c>
      <c r="AN4970">
        <v>1</v>
      </c>
      <c r="AO4970">
        <v>0</v>
      </c>
      <c r="AP4970" t="s">
        <v>176</v>
      </c>
      <c r="AQ4970" t="s">
        <v>68</v>
      </c>
      <c r="AR4970" t="s">
        <v>69</v>
      </c>
      <c r="AS4970">
        <v>5</v>
      </c>
      <c r="AT4970">
        <v>39089</v>
      </c>
      <c r="AU4970">
        <v>1</v>
      </c>
      <c r="AV4970">
        <v>0</v>
      </c>
      <c r="AW4970">
        <v>1</v>
      </c>
      <c r="AX4970">
        <v>0</v>
      </c>
      <c r="AY4970">
        <v>5</v>
      </c>
      <c r="AZ4970" t="s">
        <v>177</v>
      </c>
      <c r="BA4970">
        <v>1</v>
      </c>
      <c r="BB4970" t="s">
        <v>71</v>
      </c>
      <c r="BC4970">
        <v>4</v>
      </c>
    </row>
    <row r="4971" spans="1:55">
      <c r="A4971" t="s">
        <v>9185</v>
      </c>
      <c r="B4971" t="s">
        <v>56</v>
      </c>
      <c r="C4971">
        <v>26</v>
      </c>
      <c r="D4971" t="s">
        <v>61</v>
      </c>
      <c r="E4971">
        <v>0</v>
      </c>
      <c r="F4971" t="s">
        <v>2554</v>
      </c>
      <c r="G4971">
        <v>94596</v>
      </c>
      <c r="H4971">
        <v>37.900662</v>
      </c>
      <c r="I4971">
        <v>-122.052782</v>
      </c>
      <c r="J4971">
        <v>0</v>
      </c>
      <c r="K4971">
        <v>2</v>
      </c>
      <c r="L4971" t="s">
        <v>59</v>
      </c>
      <c r="M4971" t="s">
        <v>57</v>
      </c>
      <c r="N4971" t="s">
        <v>5898</v>
      </c>
      <c r="O4971" t="s">
        <v>61</v>
      </c>
      <c r="P4971" t="s">
        <v>57</v>
      </c>
      <c r="Q4971" t="s">
        <v>85</v>
      </c>
      <c r="R4971" t="s">
        <v>2380</v>
      </c>
      <c r="S4971" t="s">
        <v>61</v>
      </c>
      <c r="T4971" t="s">
        <v>61</v>
      </c>
      <c r="U4971" t="s">
        <v>61</v>
      </c>
      <c r="V4971" t="s">
        <v>61</v>
      </c>
      <c r="W4971" t="s">
        <v>61</v>
      </c>
      <c r="X4971" t="s">
        <v>61</v>
      </c>
      <c r="Y4971" t="s">
        <v>57</v>
      </c>
      <c r="Z4971" t="s">
        <v>57</v>
      </c>
      <c r="AA4971" t="s">
        <v>77</v>
      </c>
      <c r="AB4971" t="s">
        <v>61</v>
      </c>
      <c r="AC4971" t="s">
        <v>87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88</v>
      </c>
      <c r="AK4971" t="s">
        <v>89</v>
      </c>
      <c r="AL4971" t="s">
        <v>90</v>
      </c>
      <c r="AM4971">
        <v>1</v>
      </c>
      <c r="AN4971">
        <v>0</v>
      </c>
      <c r="AO4971">
        <v>0</v>
      </c>
      <c r="AP4971" t="s">
        <v>91</v>
      </c>
      <c r="AQ4971" t="s">
        <v>116</v>
      </c>
      <c r="AR4971" t="s">
        <v>69</v>
      </c>
      <c r="AS4971">
        <v>2</v>
      </c>
      <c r="AT4971">
        <v>40917</v>
      </c>
      <c r="AU4971">
        <v>1</v>
      </c>
      <c r="AV4971">
        <v>1</v>
      </c>
      <c r="AW4971">
        <v>0</v>
      </c>
      <c r="AX4971">
        <v>68.95</v>
      </c>
      <c r="AY4971">
        <v>1</v>
      </c>
      <c r="AZ4971" t="s">
        <v>94</v>
      </c>
      <c r="BA4971">
        <v>10</v>
      </c>
      <c r="BB4971" t="s">
        <v>95</v>
      </c>
      <c r="BC4971">
        <v>1</v>
      </c>
    </row>
    <row r="4972" spans="1:55">
      <c r="A4972" t="s">
        <v>9186</v>
      </c>
      <c r="B4972" t="s">
        <v>73</v>
      </c>
      <c r="C4972">
        <v>48</v>
      </c>
      <c r="D4972" t="s">
        <v>57</v>
      </c>
      <c r="E4972">
        <v>3</v>
      </c>
      <c r="F4972" t="s">
        <v>1100</v>
      </c>
      <c r="G4972">
        <v>91352</v>
      </c>
      <c r="H4972">
        <v>34.231053</v>
      </c>
      <c r="I4972">
        <v>-118.338307</v>
      </c>
      <c r="J4972">
        <v>1</v>
      </c>
      <c r="K4972">
        <v>60</v>
      </c>
      <c r="L4972" t="s">
        <v>59</v>
      </c>
      <c r="M4972" t="s">
        <v>57</v>
      </c>
      <c r="N4972" t="s">
        <v>2519</v>
      </c>
      <c r="O4972" t="s">
        <v>57</v>
      </c>
      <c r="P4972" t="s">
        <v>57</v>
      </c>
      <c r="Q4972" t="s">
        <v>85</v>
      </c>
      <c r="R4972" t="s">
        <v>618</v>
      </c>
      <c r="S4972" t="s">
        <v>57</v>
      </c>
      <c r="T4972" t="s">
        <v>61</v>
      </c>
      <c r="U4972" t="s">
        <v>57</v>
      </c>
      <c r="V4972" t="s">
        <v>57</v>
      </c>
      <c r="W4972" t="s">
        <v>57</v>
      </c>
      <c r="X4972" t="s">
        <v>57</v>
      </c>
      <c r="Y4972" t="s">
        <v>57</v>
      </c>
      <c r="Z4972" t="s">
        <v>61</v>
      </c>
      <c r="AA4972" t="s">
        <v>122</v>
      </c>
      <c r="AB4972" t="s">
        <v>57</v>
      </c>
      <c r="AC4972" t="s">
        <v>87</v>
      </c>
      <c r="AD4972">
        <v>110.6</v>
      </c>
      <c r="AE4972">
        <v>6586.85</v>
      </c>
      <c r="AF4972">
        <v>36.38</v>
      </c>
      <c r="AG4972">
        <v>80</v>
      </c>
      <c r="AH4972">
        <v>2421.6</v>
      </c>
      <c r="AI4972">
        <v>9052.07</v>
      </c>
      <c r="AJ4972" t="s">
        <v>66</v>
      </c>
      <c r="AM4972">
        <v>0</v>
      </c>
      <c r="AN4972">
        <v>1</v>
      </c>
      <c r="AO4972">
        <v>0</v>
      </c>
      <c r="AP4972" t="s">
        <v>123</v>
      </c>
      <c r="AQ4972" t="s">
        <v>78</v>
      </c>
      <c r="AR4972" t="s">
        <v>105</v>
      </c>
      <c r="AS4972">
        <v>6</v>
      </c>
      <c r="AT4972">
        <v>46639</v>
      </c>
      <c r="AU4972">
        <v>1</v>
      </c>
      <c r="AV4972">
        <v>0</v>
      </c>
      <c r="AW4972">
        <v>1</v>
      </c>
      <c r="AX4972">
        <v>0</v>
      </c>
      <c r="AY4972">
        <v>6</v>
      </c>
      <c r="AZ4972" t="s">
        <v>125</v>
      </c>
      <c r="BA4972">
        <v>2</v>
      </c>
      <c r="BB4972" t="s">
        <v>126</v>
      </c>
      <c r="BC4972">
        <v>3</v>
      </c>
    </row>
    <row r="4973" spans="1:55">
      <c r="A4973" t="s">
        <v>9187</v>
      </c>
      <c r="B4973" t="s">
        <v>73</v>
      </c>
      <c r="C4973">
        <v>29</v>
      </c>
      <c r="D4973" t="s">
        <v>57</v>
      </c>
      <c r="E4973">
        <v>0</v>
      </c>
      <c r="F4973" t="s">
        <v>3093</v>
      </c>
      <c r="G4973">
        <v>93430</v>
      </c>
      <c r="H4973">
        <v>35.511833</v>
      </c>
      <c r="I4973">
        <v>-120.918713</v>
      </c>
      <c r="J4973">
        <v>9</v>
      </c>
      <c r="K4973">
        <v>69</v>
      </c>
      <c r="L4973" t="s">
        <v>119</v>
      </c>
      <c r="M4973" t="s">
        <v>57</v>
      </c>
      <c r="N4973" t="s">
        <v>9188</v>
      </c>
      <c r="O4973" t="s">
        <v>57</v>
      </c>
      <c r="P4973" t="s">
        <v>57</v>
      </c>
      <c r="Q4973" t="s">
        <v>85</v>
      </c>
      <c r="R4973" t="s">
        <v>230</v>
      </c>
      <c r="S4973" t="s">
        <v>57</v>
      </c>
      <c r="T4973" t="s">
        <v>57</v>
      </c>
      <c r="U4973" t="s">
        <v>57</v>
      </c>
      <c r="V4973" t="s">
        <v>57</v>
      </c>
      <c r="W4973" t="s">
        <v>57</v>
      </c>
      <c r="X4973" t="s">
        <v>57</v>
      </c>
      <c r="Y4973" t="s">
        <v>57</v>
      </c>
      <c r="Z4973" t="s">
        <v>57</v>
      </c>
      <c r="AA4973" t="s">
        <v>122</v>
      </c>
      <c r="AB4973" t="s">
        <v>57</v>
      </c>
      <c r="AC4973" t="s">
        <v>87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66</v>
      </c>
      <c r="AM4973">
        <v>0</v>
      </c>
      <c r="AN4973">
        <v>1</v>
      </c>
      <c r="AO4973">
        <v>0</v>
      </c>
      <c r="AP4973" t="s">
        <v>123</v>
      </c>
      <c r="AQ4973" t="s">
        <v>116</v>
      </c>
      <c r="AR4973" t="s">
        <v>105</v>
      </c>
      <c r="AS4973">
        <v>8</v>
      </c>
      <c r="AT4973">
        <v>3220</v>
      </c>
      <c r="AU4973">
        <v>1</v>
      </c>
      <c r="AV4973">
        <v>0</v>
      </c>
      <c r="AW4973">
        <v>1</v>
      </c>
      <c r="AX4973">
        <v>0</v>
      </c>
      <c r="AY4973">
        <v>6</v>
      </c>
      <c r="AZ4973" t="s">
        <v>125</v>
      </c>
      <c r="BA4973">
        <v>3</v>
      </c>
      <c r="BB4973" t="s">
        <v>126</v>
      </c>
      <c r="BC4973">
        <v>3</v>
      </c>
    </row>
    <row r="4974" spans="1:55">
      <c r="A4974" t="s">
        <v>9189</v>
      </c>
      <c r="B4974" t="s">
        <v>73</v>
      </c>
      <c r="C4974">
        <v>37</v>
      </c>
      <c r="D4974" t="s">
        <v>57</v>
      </c>
      <c r="E4974">
        <v>3</v>
      </c>
      <c r="F4974" t="s">
        <v>2745</v>
      </c>
      <c r="G4974">
        <v>95722</v>
      </c>
      <c r="H4974">
        <v>39.003358</v>
      </c>
      <c r="I4974">
        <v>-121.022539</v>
      </c>
      <c r="J4974">
        <v>7</v>
      </c>
      <c r="K4974">
        <v>70</v>
      </c>
      <c r="L4974" t="s">
        <v>59</v>
      </c>
      <c r="M4974" t="s">
        <v>57</v>
      </c>
      <c r="N4974" t="s">
        <v>9190</v>
      </c>
      <c r="O4974" t="s">
        <v>61</v>
      </c>
      <c r="P4974" t="s">
        <v>57</v>
      </c>
      <c r="Q4974" t="s">
        <v>85</v>
      </c>
      <c r="R4974" t="s">
        <v>313</v>
      </c>
      <c r="S4974" t="s">
        <v>61</v>
      </c>
      <c r="T4974" t="s">
        <v>57</v>
      </c>
      <c r="U4974" t="s">
        <v>57</v>
      </c>
      <c r="V4974" t="s">
        <v>57</v>
      </c>
      <c r="W4974" t="s">
        <v>57</v>
      </c>
      <c r="X4974" t="s">
        <v>57</v>
      </c>
      <c r="Y4974" t="s">
        <v>57</v>
      </c>
      <c r="Z4974" t="s">
        <v>57</v>
      </c>
      <c r="AA4974" t="s">
        <v>64</v>
      </c>
      <c r="AB4974" t="s">
        <v>57</v>
      </c>
      <c r="AC4974" t="s">
        <v>87</v>
      </c>
      <c r="AD4974">
        <v>106.15</v>
      </c>
      <c r="AE4974">
        <v>7475.1</v>
      </c>
      <c r="AF4974">
        <v>0</v>
      </c>
      <c r="AG4974">
        <v>0</v>
      </c>
      <c r="AH4974">
        <v>256.9</v>
      </c>
      <c r="AI4974">
        <v>7732</v>
      </c>
      <c r="AJ4974" t="s">
        <v>66</v>
      </c>
      <c r="AM4974">
        <v>0</v>
      </c>
      <c r="AN4974">
        <v>1</v>
      </c>
      <c r="AO4974">
        <v>0</v>
      </c>
      <c r="AP4974" t="s">
        <v>123</v>
      </c>
      <c r="AQ4974" t="s">
        <v>68</v>
      </c>
      <c r="AR4974" t="s">
        <v>105</v>
      </c>
      <c r="AS4974">
        <v>7</v>
      </c>
      <c r="AT4974">
        <v>3747</v>
      </c>
      <c r="AU4974">
        <v>1</v>
      </c>
      <c r="AV4974">
        <v>0</v>
      </c>
      <c r="AW4974">
        <v>1</v>
      </c>
      <c r="AX4974">
        <v>0</v>
      </c>
      <c r="AY4974">
        <v>6</v>
      </c>
      <c r="AZ4974" t="s">
        <v>125</v>
      </c>
      <c r="BA4974">
        <v>2</v>
      </c>
      <c r="BB4974" t="s">
        <v>126</v>
      </c>
      <c r="BC4974">
        <v>3</v>
      </c>
    </row>
    <row r="4975" spans="1:55">
      <c r="A4975" t="s">
        <v>9191</v>
      </c>
      <c r="B4975" t="s">
        <v>73</v>
      </c>
      <c r="C4975">
        <v>51</v>
      </c>
      <c r="D4975" t="s">
        <v>61</v>
      </c>
      <c r="E4975">
        <v>0</v>
      </c>
      <c r="F4975" t="s">
        <v>6421</v>
      </c>
      <c r="G4975">
        <v>90704</v>
      </c>
      <c r="H4975">
        <v>33.391181</v>
      </c>
      <c r="I4975">
        <v>-118.421305</v>
      </c>
      <c r="J4975">
        <v>0</v>
      </c>
      <c r="K4975">
        <v>4</v>
      </c>
      <c r="L4975" t="s">
        <v>59</v>
      </c>
      <c r="M4975" t="s">
        <v>57</v>
      </c>
      <c r="N4975" t="s">
        <v>9192</v>
      </c>
      <c r="O4975" t="s">
        <v>61</v>
      </c>
      <c r="P4975" t="s">
        <v>57</v>
      </c>
      <c r="Q4975" t="s">
        <v>135</v>
      </c>
      <c r="R4975" t="s">
        <v>169</v>
      </c>
      <c r="S4975" t="s">
        <v>61</v>
      </c>
      <c r="T4975" t="s">
        <v>61</v>
      </c>
      <c r="U4975" t="s">
        <v>61</v>
      </c>
      <c r="V4975" t="s">
        <v>61</v>
      </c>
      <c r="W4975" t="s">
        <v>61</v>
      </c>
      <c r="X4975" t="s">
        <v>57</v>
      </c>
      <c r="Y4975" t="s">
        <v>57</v>
      </c>
      <c r="Z4975" t="s">
        <v>57</v>
      </c>
      <c r="AA4975" t="s">
        <v>77</v>
      </c>
      <c r="AB4975" t="s">
        <v>57</v>
      </c>
      <c r="AC4975" t="s">
        <v>87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66</v>
      </c>
      <c r="AM4975">
        <v>0</v>
      </c>
      <c r="AN4975">
        <v>1</v>
      </c>
      <c r="AO4975">
        <v>0</v>
      </c>
      <c r="AP4975" t="s">
        <v>91</v>
      </c>
      <c r="AQ4975" t="s">
        <v>92</v>
      </c>
      <c r="AR4975" t="s">
        <v>69</v>
      </c>
      <c r="AS4975">
        <v>3</v>
      </c>
      <c r="AT4975">
        <v>3699</v>
      </c>
      <c r="AU4975">
        <v>1</v>
      </c>
      <c r="AV4975">
        <v>0</v>
      </c>
      <c r="AW4975">
        <v>1</v>
      </c>
      <c r="AX4975">
        <v>0</v>
      </c>
      <c r="AY4975">
        <v>1</v>
      </c>
      <c r="AZ4975" t="s">
        <v>94</v>
      </c>
      <c r="BA4975">
        <v>8</v>
      </c>
      <c r="BB4975" t="s">
        <v>95</v>
      </c>
      <c r="BC4975">
        <v>1</v>
      </c>
    </row>
    <row r="4976" spans="1:55">
      <c r="A4976" t="s">
        <v>9193</v>
      </c>
      <c r="B4976" t="s">
        <v>56</v>
      </c>
      <c r="C4976">
        <v>33</v>
      </c>
      <c r="D4976" t="s">
        <v>61</v>
      </c>
      <c r="E4976">
        <v>0</v>
      </c>
      <c r="F4976" t="s">
        <v>1856</v>
      </c>
      <c r="G4976">
        <v>95257</v>
      </c>
      <c r="H4976">
        <v>38.392686</v>
      </c>
      <c r="I4976">
        <v>-120.415951</v>
      </c>
      <c r="J4976">
        <v>0</v>
      </c>
      <c r="K4976">
        <v>14</v>
      </c>
      <c r="L4976" t="s">
        <v>98</v>
      </c>
      <c r="M4976" t="s">
        <v>57</v>
      </c>
      <c r="N4976" t="s">
        <v>8597</v>
      </c>
      <c r="O4976" t="s">
        <v>57</v>
      </c>
      <c r="P4976" t="s">
        <v>57</v>
      </c>
      <c r="Q4976" t="s">
        <v>135</v>
      </c>
      <c r="R4976" t="s">
        <v>131</v>
      </c>
      <c r="S4976" t="s">
        <v>61</v>
      </c>
      <c r="T4976" t="s">
        <v>57</v>
      </c>
      <c r="U4976" t="s">
        <v>61</v>
      </c>
      <c r="V4976" t="s">
        <v>61</v>
      </c>
      <c r="W4976" t="s">
        <v>61</v>
      </c>
      <c r="X4976" t="s">
        <v>61</v>
      </c>
      <c r="Y4976" t="s">
        <v>61</v>
      </c>
      <c r="Z4976" t="s">
        <v>57</v>
      </c>
      <c r="AA4976" t="s">
        <v>64</v>
      </c>
      <c r="AB4976" t="s">
        <v>57</v>
      </c>
      <c r="AC4976" t="s">
        <v>307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1067.62</v>
      </c>
      <c r="AJ4976" t="s">
        <v>66</v>
      </c>
      <c r="AM4976">
        <v>0</v>
      </c>
      <c r="AN4976">
        <v>1</v>
      </c>
      <c r="AO4976">
        <v>0</v>
      </c>
      <c r="AP4976" t="s">
        <v>103</v>
      </c>
      <c r="AQ4976" t="s">
        <v>68</v>
      </c>
      <c r="AR4976" t="s">
        <v>69</v>
      </c>
      <c r="AS4976">
        <v>2</v>
      </c>
      <c r="AT4976">
        <v>435</v>
      </c>
      <c r="AU4976">
        <v>1</v>
      </c>
      <c r="AV4976">
        <v>0</v>
      </c>
      <c r="AW4976">
        <v>1</v>
      </c>
      <c r="AX4976">
        <v>0</v>
      </c>
      <c r="AY4976">
        <v>3</v>
      </c>
      <c r="AZ4976" t="s">
        <v>106</v>
      </c>
      <c r="BA4976">
        <v>2</v>
      </c>
      <c r="BB4976" t="s">
        <v>126</v>
      </c>
      <c r="BC4976">
        <v>3</v>
      </c>
    </row>
    <row r="4977" spans="1:55">
      <c r="A4977" t="s">
        <v>9194</v>
      </c>
      <c r="B4977" t="s">
        <v>56</v>
      </c>
      <c r="C4977">
        <v>26</v>
      </c>
      <c r="D4977" t="s">
        <v>61</v>
      </c>
      <c r="E4977">
        <v>0</v>
      </c>
      <c r="F4977" t="s">
        <v>2896</v>
      </c>
      <c r="G4977">
        <v>94931</v>
      </c>
      <c r="H4977">
        <v>38.326215</v>
      </c>
      <c r="I4977">
        <v>-122.718742</v>
      </c>
      <c r="J4977">
        <v>0</v>
      </c>
      <c r="K4977">
        <v>1</v>
      </c>
      <c r="L4977" t="s">
        <v>59</v>
      </c>
      <c r="M4977" t="s">
        <v>57</v>
      </c>
      <c r="N4977" t="s">
        <v>3089</v>
      </c>
      <c r="O4977" t="s">
        <v>61</v>
      </c>
      <c r="P4977" t="s">
        <v>57</v>
      </c>
      <c r="Q4977" t="s">
        <v>85</v>
      </c>
      <c r="R4977" t="s">
        <v>86</v>
      </c>
      <c r="S4977" t="s">
        <v>61</v>
      </c>
      <c r="T4977" t="s">
        <v>61</v>
      </c>
      <c r="U4977" t="s">
        <v>57</v>
      </c>
      <c r="V4977" t="s">
        <v>61</v>
      </c>
      <c r="W4977" t="s">
        <v>61</v>
      </c>
      <c r="X4977" t="s">
        <v>61</v>
      </c>
      <c r="Y4977" t="s">
        <v>61</v>
      </c>
      <c r="Z4977" t="s">
        <v>57</v>
      </c>
      <c r="AA4977" t="s">
        <v>77</v>
      </c>
      <c r="AB4977" t="s">
        <v>57</v>
      </c>
      <c r="AC4977" t="s">
        <v>87</v>
      </c>
      <c r="AD4977">
        <v>74.90000000000001</v>
      </c>
      <c r="AE4977">
        <v>74.90000000000001</v>
      </c>
      <c r="AF4977">
        <v>0</v>
      </c>
      <c r="AG4977">
        <v>0</v>
      </c>
      <c r="AH4977">
        <v>35.25</v>
      </c>
      <c r="AI4977">
        <v>110.15</v>
      </c>
      <c r="AJ4977" t="s">
        <v>88</v>
      </c>
      <c r="AK4977" t="s">
        <v>89</v>
      </c>
      <c r="AL4977" t="s">
        <v>90</v>
      </c>
      <c r="AM4977">
        <v>1</v>
      </c>
      <c r="AN4977">
        <v>0</v>
      </c>
      <c r="AO4977">
        <v>0</v>
      </c>
      <c r="AP4977" t="s">
        <v>91</v>
      </c>
      <c r="AQ4977" t="s">
        <v>116</v>
      </c>
      <c r="AR4977" t="s">
        <v>93</v>
      </c>
      <c r="AS4977">
        <v>2</v>
      </c>
      <c r="AT4977">
        <v>7936</v>
      </c>
      <c r="AU4977">
        <v>1</v>
      </c>
      <c r="AV4977">
        <v>1</v>
      </c>
      <c r="AW4977">
        <v>0</v>
      </c>
      <c r="AX4977">
        <v>74.90000000000001</v>
      </c>
      <c r="AY4977">
        <v>1</v>
      </c>
      <c r="AZ4977" t="s">
        <v>94</v>
      </c>
      <c r="BA4977">
        <v>10</v>
      </c>
      <c r="BB4977" t="s">
        <v>95</v>
      </c>
      <c r="BC4977">
        <v>1</v>
      </c>
    </row>
    <row r="4978" spans="1:55">
      <c r="A4978" t="s">
        <v>9195</v>
      </c>
      <c r="B4978" t="s">
        <v>73</v>
      </c>
      <c r="C4978">
        <v>35</v>
      </c>
      <c r="D4978" t="s">
        <v>57</v>
      </c>
      <c r="E4978">
        <v>3</v>
      </c>
      <c r="F4978" t="s">
        <v>6156</v>
      </c>
      <c r="G4978">
        <v>94706</v>
      </c>
      <c r="H4978">
        <v>37.890274</v>
      </c>
      <c r="I4978">
        <v>-122.295192</v>
      </c>
      <c r="J4978">
        <v>9</v>
      </c>
      <c r="K4978">
        <v>71</v>
      </c>
      <c r="L4978" t="s">
        <v>119</v>
      </c>
      <c r="M4978" t="s">
        <v>57</v>
      </c>
      <c r="N4978" t="s">
        <v>3393</v>
      </c>
      <c r="O4978" t="s">
        <v>61</v>
      </c>
      <c r="P4978" t="s">
        <v>57</v>
      </c>
      <c r="Q4978" t="s">
        <v>135</v>
      </c>
      <c r="R4978" t="s">
        <v>289</v>
      </c>
      <c r="S4978" t="s">
        <v>57</v>
      </c>
      <c r="T4978" t="s">
        <v>57</v>
      </c>
      <c r="U4978" t="s">
        <v>57</v>
      </c>
      <c r="V4978" t="s">
        <v>57</v>
      </c>
      <c r="W4978" t="s">
        <v>57</v>
      </c>
      <c r="X4978" t="s">
        <v>57</v>
      </c>
      <c r="Y4978" t="s">
        <v>57</v>
      </c>
      <c r="Z4978" t="s">
        <v>57</v>
      </c>
      <c r="AA4978" t="s">
        <v>122</v>
      </c>
      <c r="AB4978" t="s">
        <v>61</v>
      </c>
      <c r="AC4978" t="s">
        <v>87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66</v>
      </c>
      <c r="AM4978">
        <v>0</v>
      </c>
      <c r="AN4978">
        <v>1</v>
      </c>
      <c r="AO4978">
        <v>0</v>
      </c>
      <c r="AP4978" t="s">
        <v>123</v>
      </c>
      <c r="AQ4978" t="s">
        <v>68</v>
      </c>
      <c r="AR4978" t="s">
        <v>93</v>
      </c>
      <c r="AS4978">
        <v>8</v>
      </c>
      <c r="AT4978">
        <v>15882</v>
      </c>
      <c r="AU4978">
        <v>1</v>
      </c>
      <c r="AV4978">
        <v>0</v>
      </c>
      <c r="AW4978">
        <v>1</v>
      </c>
      <c r="AX4978">
        <v>0</v>
      </c>
      <c r="AY4978">
        <v>6</v>
      </c>
      <c r="AZ4978" t="s">
        <v>125</v>
      </c>
      <c r="BA4978">
        <v>0</v>
      </c>
      <c r="BB4978" t="s">
        <v>71</v>
      </c>
      <c r="BC4978">
        <v>4</v>
      </c>
    </row>
    <row r="4979" spans="1:55">
      <c r="A4979" t="s">
        <v>9196</v>
      </c>
      <c r="B4979" t="s">
        <v>73</v>
      </c>
      <c r="C4979">
        <v>40</v>
      </c>
      <c r="D4979" t="s">
        <v>61</v>
      </c>
      <c r="E4979">
        <v>0</v>
      </c>
      <c r="F4979" t="s">
        <v>723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59</v>
      </c>
      <c r="M4979" t="s">
        <v>57</v>
      </c>
      <c r="N4979" t="s">
        <v>4458</v>
      </c>
      <c r="O4979" t="s">
        <v>57</v>
      </c>
      <c r="P4979" t="s">
        <v>57</v>
      </c>
      <c r="Q4979" t="s">
        <v>85</v>
      </c>
      <c r="R4979" t="s">
        <v>131</v>
      </c>
      <c r="S4979" t="s">
        <v>57</v>
      </c>
      <c r="T4979" t="s">
        <v>57</v>
      </c>
      <c r="U4979" t="s">
        <v>57</v>
      </c>
      <c r="V4979" t="s">
        <v>61</v>
      </c>
      <c r="W4979" t="s">
        <v>61</v>
      </c>
      <c r="X4979" t="s">
        <v>57</v>
      </c>
      <c r="Y4979" t="s">
        <v>57</v>
      </c>
      <c r="Z4979" t="s">
        <v>57</v>
      </c>
      <c r="AA4979" t="s">
        <v>122</v>
      </c>
      <c r="AB4979" t="s">
        <v>57</v>
      </c>
      <c r="AC4979" t="s">
        <v>87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66</v>
      </c>
      <c r="AM4979">
        <v>0</v>
      </c>
      <c r="AN4979">
        <v>1</v>
      </c>
      <c r="AO4979">
        <v>0</v>
      </c>
      <c r="AP4979" t="s">
        <v>123</v>
      </c>
      <c r="AQ4979" t="s">
        <v>78</v>
      </c>
      <c r="AR4979" t="s">
        <v>105</v>
      </c>
      <c r="AS4979">
        <v>6</v>
      </c>
      <c r="AT4979">
        <v>17554</v>
      </c>
      <c r="AU4979">
        <v>1</v>
      </c>
      <c r="AV4979">
        <v>0</v>
      </c>
      <c r="AW4979">
        <v>1</v>
      </c>
      <c r="AX4979">
        <v>0</v>
      </c>
      <c r="AY4979">
        <v>6</v>
      </c>
      <c r="AZ4979" t="s">
        <v>125</v>
      </c>
      <c r="BA4979">
        <v>4</v>
      </c>
      <c r="BB4979" t="s">
        <v>80</v>
      </c>
      <c r="BC4979">
        <v>2</v>
      </c>
    </row>
    <row r="4980" spans="1:55">
      <c r="A4980" t="s">
        <v>9197</v>
      </c>
      <c r="B4980" t="s">
        <v>56</v>
      </c>
      <c r="C4980">
        <v>67</v>
      </c>
      <c r="D4980" t="s">
        <v>61</v>
      </c>
      <c r="E4980">
        <v>0</v>
      </c>
      <c r="F4980" t="s">
        <v>965</v>
      </c>
      <c r="G4980">
        <v>92397</v>
      </c>
      <c r="H4980">
        <v>34.358321</v>
      </c>
      <c r="I4980">
        <v>-117.618263</v>
      </c>
      <c r="J4980">
        <v>0</v>
      </c>
      <c r="K4980">
        <v>20</v>
      </c>
      <c r="L4980" t="s">
        <v>59</v>
      </c>
      <c r="M4980" t="s">
        <v>57</v>
      </c>
      <c r="N4980" t="s">
        <v>7681</v>
      </c>
      <c r="O4980" t="s">
        <v>57</v>
      </c>
      <c r="P4980" t="s">
        <v>57</v>
      </c>
      <c r="Q4980" t="s">
        <v>135</v>
      </c>
      <c r="R4980" t="s">
        <v>254</v>
      </c>
      <c r="S4980" t="s">
        <v>61</v>
      </c>
      <c r="T4980" t="s">
        <v>61</v>
      </c>
      <c r="U4980" t="s">
        <v>61</v>
      </c>
      <c r="V4980" t="s">
        <v>61</v>
      </c>
      <c r="W4980" t="s">
        <v>61</v>
      </c>
      <c r="X4980" t="s">
        <v>57</v>
      </c>
      <c r="Y4980" t="s">
        <v>61</v>
      </c>
      <c r="Z4980" t="s">
        <v>57</v>
      </c>
      <c r="AA4980" t="s">
        <v>77</v>
      </c>
      <c r="AB4980" t="s">
        <v>57</v>
      </c>
      <c r="AC4980" t="s">
        <v>65</v>
      </c>
      <c r="AD4980">
        <v>61.6</v>
      </c>
      <c r="AE4980">
        <v>1174.35</v>
      </c>
      <c r="AF4980">
        <v>0</v>
      </c>
      <c r="AG4980">
        <v>0</v>
      </c>
      <c r="AH4980">
        <v>542.2</v>
      </c>
      <c r="AI4980">
        <v>1716.55</v>
      </c>
      <c r="AJ4980" t="s">
        <v>88</v>
      </c>
      <c r="AK4980" t="s">
        <v>201</v>
      </c>
      <c r="AL4980" t="s">
        <v>202</v>
      </c>
      <c r="AM4980">
        <v>1</v>
      </c>
      <c r="AN4980">
        <v>0</v>
      </c>
      <c r="AO4980">
        <v>0</v>
      </c>
      <c r="AP4980" t="s">
        <v>103</v>
      </c>
      <c r="AQ4980" t="s">
        <v>124</v>
      </c>
      <c r="AR4980" t="s">
        <v>69</v>
      </c>
      <c r="AS4980">
        <v>2</v>
      </c>
      <c r="AT4980">
        <v>4253</v>
      </c>
      <c r="AU4980">
        <v>1</v>
      </c>
      <c r="AV4980">
        <v>1</v>
      </c>
      <c r="AW4980">
        <v>0</v>
      </c>
      <c r="AX4980">
        <v>61.6</v>
      </c>
      <c r="AY4980">
        <v>3</v>
      </c>
      <c r="AZ4980" t="s">
        <v>106</v>
      </c>
      <c r="BA4980">
        <v>5</v>
      </c>
      <c r="BB4980" t="s">
        <v>80</v>
      </c>
      <c r="BC4980">
        <v>2</v>
      </c>
    </row>
    <row r="4981" spans="1:55">
      <c r="A4981" t="s">
        <v>9198</v>
      </c>
      <c r="B4981" t="s">
        <v>73</v>
      </c>
      <c r="C4981">
        <v>53</v>
      </c>
      <c r="D4981" t="s">
        <v>61</v>
      </c>
      <c r="E4981">
        <v>0</v>
      </c>
      <c r="F4981" t="s">
        <v>790</v>
      </c>
      <c r="G4981">
        <v>95686</v>
      </c>
      <c r="H4981">
        <v>38.157794</v>
      </c>
      <c r="I4981">
        <v>-121.520223</v>
      </c>
      <c r="J4981">
        <v>0</v>
      </c>
      <c r="K4981">
        <v>6</v>
      </c>
      <c r="L4981" t="s">
        <v>59</v>
      </c>
      <c r="M4981" t="s">
        <v>57</v>
      </c>
      <c r="N4981" t="s">
        <v>9199</v>
      </c>
      <c r="O4981" t="s">
        <v>61</v>
      </c>
      <c r="P4981" t="s">
        <v>57</v>
      </c>
      <c r="Q4981" t="s">
        <v>85</v>
      </c>
      <c r="R4981" t="s">
        <v>180</v>
      </c>
      <c r="S4981" t="s">
        <v>61</v>
      </c>
      <c r="T4981" t="s">
        <v>57</v>
      </c>
      <c r="U4981" t="s">
        <v>61</v>
      </c>
      <c r="V4981" t="s">
        <v>61</v>
      </c>
      <c r="W4981" t="s">
        <v>61</v>
      </c>
      <c r="X4981" t="s">
        <v>57</v>
      </c>
      <c r="Y4981" t="s">
        <v>57</v>
      </c>
      <c r="Z4981" t="s">
        <v>57</v>
      </c>
      <c r="AA4981" t="s">
        <v>77</v>
      </c>
      <c r="AB4981" t="s">
        <v>57</v>
      </c>
      <c r="AC4981" t="s">
        <v>87</v>
      </c>
      <c r="AD4981">
        <v>84.40000000000001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88</v>
      </c>
      <c r="AK4981" t="s">
        <v>101</v>
      </c>
      <c r="AL4981" t="s">
        <v>690</v>
      </c>
      <c r="AM4981">
        <v>1</v>
      </c>
      <c r="AN4981">
        <v>0</v>
      </c>
      <c r="AO4981">
        <v>0</v>
      </c>
      <c r="AP4981" t="s">
        <v>91</v>
      </c>
      <c r="AQ4981" t="s">
        <v>92</v>
      </c>
      <c r="AR4981" t="s">
        <v>93</v>
      </c>
      <c r="AS4981">
        <v>4</v>
      </c>
      <c r="AT4981">
        <v>1472</v>
      </c>
      <c r="AU4981">
        <v>1</v>
      </c>
      <c r="AV4981">
        <v>1</v>
      </c>
      <c r="AW4981">
        <v>0</v>
      </c>
      <c r="AX4981">
        <v>84.40000000000001</v>
      </c>
      <c r="AY4981">
        <v>1</v>
      </c>
      <c r="AZ4981" t="s">
        <v>94</v>
      </c>
      <c r="BA4981">
        <v>10</v>
      </c>
      <c r="BB4981" t="s">
        <v>95</v>
      </c>
      <c r="BC4981">
        <v>1</v>
      </c>
    </row>
    <row r="4982" spans="1:55">
      <c r="A4982" t="s">
        <v>9200</v>
      </c>
      <c r="B4982" t="s">
        <v>56</v>
      </c>
      <c r="C4982">
        <v>78</v>
      </c>
      <c r="D4982" t="s">
        <v>57</v>
      </c>
      <c r="E4982">
        <v>0</v>
      </c>
      <c r="F4982" t="s">
        <v>1591</v>
      </c>
      <c r="G4982">
        <v>95454</v>
      </c>
      <c r="H4982">
        <v>39.806141</v>
      </c>
      <c r="I4982">
        <v>-123.531098</v>
      </c>
      <c r="J4982">
        <v>2</v>
      </c>
      <c r="K4982">
        <v>71</v>
      </c>
      <c r="L4982" t="s">
        <v>119</v>
      </c>
      <c r="M4982" t="s">
        <v>57</v>
      </c>
      <c r="N4982" t="s">
        <v>2507</v>
      </c>
      <c r="O4982" t="s">
        <v>61</v>
      </c>
      <c r="P4982" t="s">
        <v>57</v>
      </c>
      <c r="Q4982" t="s">
        <v>85</v>
      </c>
      <c r="R4982" t="s">
        <v>1317</v>
      </c>
      <c r="S4982" t="s">
        <v>57</v>
      </c>
      <c r="T4982" t="s">
        <v>57</v>
      </c>
      <c r="U4982" t="s">
        <v>57</v>
      </c>
      <c r="V4982" t="s">
        <v>57</v>
      </c>
      <c r="W4982" t="s">
        <v>57</v>
      </c>
      <c r="X4982" t="s">
        <v>61</v>
      </c>
      <c r="Y4982" t="s">
        <v>61</v>
      </c>
      <c r="Z4982" t="s">
        <v>57</v>
      </c>
      <c r="AA4982" t="s">
        <v>122</v>
      </c>
      <c r="AB4982" t="s">
        <v>57</v>
      </c>
      <c r="AC4982" t="s">
        <v>87</v>
      </c>
      <c r="AD4982">
        <v>99.40000000000001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66</v>
      </c>
      <c r="AM4982">
        <v>0</v>
      </c>
      <c r="AN4982">
        <v>1</v>
      </c>
      <c r="AO4982">
        <v>0</v>
      </c>
      <c r="AP4982" t="s">
        <v>123</v>
      </c>
      <c r="AQ4982" t="s">
        <v>104</v>
      </c>
      <c r="AR4982" t="s">
        <v>105</v>
      </c>
      <c r="AS4982">
        <v>6</v>
      </c>
      <c r="AT4982">
        <v>2706</v>
      </c>
      <c r="AU4982">
        <v>1</v>
      </c>
      <c r="AV4982">
        <v>0</v>
      </c>
      <c r="AW4982">
        <v>1</v>
      </c>
      <c r="AX4982">
        <v>0</v>
      </c>
      <c r="AY4982">
        <v>6</v>
      </c>
      <c r="AZ4982" t="s">
        <v>125</v>
      </c>
      <c r="BA4982">
        <v>3</v>
      </c>
      <c r="BB4982" t="s">
        <v>126</v>
      </c>
      <c r="BC4982">
        <v>3</v>
      </c>
    </row>
    <row r="4983" spans="1:55">
      <c r="A4983" t="s">
        <v>9201</v>
      </c>
      <c r="B4983" t="s">
        <v>73</v>
      </c>
      <c r="C4983">
        <v>59</v>
      </c>
      <c r="D4983" t="s">
        <v>57</v>
      </c>
      <c r="E4983">
        <v>3</v>
      </c>
      <c r="F4983" t="s">
        <v>1659</v>
      </c>
      <c r="G4983">
        <v>93256</v>
      </c>
      <c r="H4983">
        <v>35.957019</v>
      </c>
      <c r="I4983">
        <v>-119.330928</v>
      </c>
      <c r="J4983">
        <v>5</v>
      </c>
      <c r="K4983">
        <v>66</v>
      </c>
      <c r="L4983" t="s">
        <v>59</v>
      </c>
      <c r="M4983" t="s">
        <v>57</v>
      </c>
      <c r="N4983" t="s">
        <v>8849</v>
      </c>
      <c r="O4983" t="s">
        <v>57</v>
      </c>
      <c r="P4983" t="s">
        <v>61</v>
      </c>
      <c r="Q4983" t="s">
        <v>143</v>
      </c>
      <c r="R4983" t="s">
        <v>143</v>
      </c>
      <c r="S4983" t="s">
        <v>143</v>
      </c>
      <c r="T4983" t="s">
        <v>143</v>
      </c>
      <c r="U4983" t="s">
        <v>143</v>
      </c>
      <c r="V4983" t="s">
        <v>143</v>
      </c>
      <c r="W4983" t="s">
        <v>143</v>
      </c>
      <c r="X4983" t="s">
        <v>143</v>
      </c>
      <c r="Y4983" t="s">
        <v>143</v>
      </c>
      <c r="Z4983" t="s">
        <v>143</v>
      </c>
      <c r="AA4983" t="s">
        <v>122</v>
      </c>
      <c r="AB4983" t="s">
        <v>57</v>
      </c>
      <c r="AC4983" t="s">
        <v>65</v>
      </c>
      <c r="AD4983">
        <v>25.3</v>
      </c>
      <c r="AE4983">
        <v>1672.35</v>
      </c>
      <c r="AF4983">
        <v>0</v>
      </c>
      <c r="AG4983">
        <v>0</v>
      </c>
      <c r="AH4983">
        <v>2544.3</v>
      </c>
      <c r="AI4983">
        <v>4216.65</v>
      </c>
      <c r="AJ4983" t="s">
        <v>66</v>
      </c>
      <c r="AM4983">
        <v>0</v>
      </c>
      <c r="AN4983">
        <v>1</v>
      </c>
      <c r="AO4983">
        <v>0</v>
      </c>
      <c r="AP4983" t="s">
        <v>123</v>
      </c>
      <c r="AQ4983" t="s">
        <v>92</v>
      </c>
      <c r="AR4983" t="s">
        <v>182</v>
      </c>
      <c r="AT4983">
        <v>4198</v>
      </c>
      <c r="AU4983">
        <v>1</v>
      </c>
      <c r="AV4983">
        <v>0</v>
      </c>
      <c r="AW4983">
        <v>1</v>
      </c>
      <c r="AX4983">
        <v>0</v>
      </c>
      <c r="AY4983">
        <v>6</v>
      </c>
      <c r="AZ4983" t="s">
        <v>125</v>
      </c>
      <c r="BA4983">
        <v>0</v>
      </c>
      <c r="BB4983" t="s">
        <v>71</v>
      </c>
      <c r="BC4983">
        <v>4</v>
      </c>
    </row>
    <row r="4984" spans="1:55">
      <c r="A4984" t="s">
        <v>9202</v>
      </c>
      <c r="B4984" t="s">
        <v>56</v>
      </c>
      <c r="C4984">
        <v>24</v>
      </c>
      <c r="D4984" t="s">
        <v>61</v>
      </c>
      <c r="E4984">
        <v>0</v>
      </c>
      <c r="F4984" t="s">
        <v>1407</v>
      </c>
      <c r="G4984">
        <v>91361</v>
      </c>
      <c r="H4984">
        <v>34.130992</v>
      </c>
      <c r="I4984">
        <v>-118.894673</v>
      </c>
      <c r="J4984">
        <v>0</v>
      </c>
      <c r="K4984">
        <v>4</v>
      </c>
      <c r="L4984" t="s">
        <v>59</v>
      </c>
      <c r="M4984" t="s">
        <v>57</v>
      </c>
      <c r="N4984" t="s">
        <v>9203</v>
      </c>
      <c r="O4984" t="s">
        <v>61</v>
      </c>
      <c r="P4984" t="s">
        <v>57</v>
      </c>
      <c r="Q4984" t="s">
        <v>135</v>
      </c>
      <c r="R4984" t="s">
        <v>230</v>
      </c>
      <c r="S4984" t="s">
        <v>57</v>
      </c>
      <c r="T4984" t="s">
        <v>61</v>
      </c>
      <c r="U4984" t="s">
        <v>61</v>
      </c>
      <c r="V4984" t="s">
        <v>61</v>
      </c>
      <c r="W4984" t="s">
        <v>61</v>
      </c>
      <c r="X4984" t="s">
        <v>61</v>
      </c>
      <c r="Y4984" t="s">
        <v>61</v>
      </c>
      <c r="Z4984" t="s">
        <v>57</v>
      </c>
      <c r="AA4984" t="s">
        <v>77</v>
      </c>
      <c r="AB4984" t="s">
        <v>57</v>
      </c>
      <c r="AC4984" t="s">
        <v>87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66</v>
      </c>
      <c r="AM4984">
        <v>0</v>
      </c>
      <c r="AN4984">
        <v>1</v>
      </c>
      <c r="AO4984">
        <v>0</v>
      </c>
      <c r="AP4984" t="s">
        <v>91</v>
      </c>
      <c r="AQ4984" t="s">
        <v>116</v>
      </c>
      <c r="AR4984" t="s">
        <v>69</v>
      </c>
      <c r="AS4984">
        <v>2</v>
      </c>
      <c r="AT4984">
        <v>18735</v>
      </c>
      <c r="AU4984">
        <v>1</v>
      </c>
      <c r="AV4984">
        <v>0</v>
      </c>
      <c r="AW4984">
        <v>1</v>
      </c>
      <c r="AX4984">
        <v>0</v>
      </c>
      <c r="AY4984">
        <v>1</v>
      </c>
      <c r="AZ4984" t="s">
        <v>94</v>
      </c>
      <c r="BA4984">
        <v>8</v>
      </c>
      <c r="BB4984" t="s">
        <v>95</v>
      </c>
      <c r="BC4984">
        <v>1</v>
      </c>
    </row>
    <row r="4985" spans="1:55">
      <c r="A4985" t="s">
        <v>9204</v>
      </c>
      <c r="B4985" t="s">
        <v>73</v>
      </c>
      <c r="C4985">
        <v>53</v>
      </c>
      <c r="D4985" t="s">
        <v>61</v>
      </c>
      <c r="E4985">
        <v>2</v>
      </c>
      <c r="F4985" t="s">
        <v>240</v>
      </c>
      <c r="G4985">
        <v>95215</v>
      </c>
      <c r="H4985">
        <v>37.946282</v>
      </c>
      <c r="I4985">
        <v>-121.139499</v>
      </c>
      <c r="J4985">
        <v>0</v>
      </c>
      <c r="K4985">
        <v>55</v>
      </c>
      <c r="L4985" t="s">
        <v>129</v>
      </c>
      <c r="M4985" t="s">
        <v>57</v>
      </c>
      <c r="N4985" t="s">
        <v>9205</v>
      </c>
      <c r="O4985" t="s">
        <v>61</v>
      </c>
      <c r="P4985" t="s">
        <v>61</v>
      </c>
      <c r="Q4985" t="s">
        <v>143</v>
      </c>
      <c r="R4985" t="s">
        <v>143</v>
      </c>
      <c r="S4985" t="s">
        <v>143</v>
      </c>
      <c r="T4985" t="s">
        <v>143</v>
      </c>
      <c r="U4985" t="s">
        <v>143</v>
      </c>
      <c r="V4985" t="s">
        <v>143</v>
      </c>
      <c r="W4985" t="s">
        <v>143</v>
      </c>
      <c r="X4985" t="s">
        <v>143</v>
      </c>
      <c r="Y4985" t="s">
        <v>143</v>
      </c>
      <c r="Z4985" t="s">
        <v>143</v>
      </c>
      <c r="AA4985" t="s">
        <v>64</v>
      </c>
      <c r="AB4985" t="s">
        <v>61</v>
      </c>
      <c r="AC4985" t="s">
        <v>87</v>
      </c>
      <c r="AD4985">
        <v>19.1</v>
      </c>
      <c r="AE4985">
        <v>1001.5</v>
      </c>
      <c r="AF4985">
        <v>0</v>
      </c>
      <c r="AG4985">
        <v>0</v>
      </c>
      <c r="AH4985">
        <v>2160.95</v>
      </c>
      <c r="AI4985">
        <v>3162.45</v>
      </c>
      <c r="AJ4985" t="s">
        <v>66</v>
      </c>
      <c r="AM4985">
        <v>0</v>
      </c>
      <c r="AN4985">
        <v>1</v>
      </c>
      <c r="AO4985">
        <v>0</v>
      </c>
      <c r="AP4985" t="s">
        <v>123</v>
      </c>
      <c r="AQ4985" t="s">
        <v>92</v>
      </c>
      <c r="AR4985" t="s">
        <v>182</v>
      </c>
      <c r="AT4985">
        <v>23789</v>
      </c>
      <c r="AU4985">
        <v>1</v>
      </c>
      <c r="AV4985">
        <v>0</v>
      </c>
      <c r="AW4985">
        <v>1</v>
      </c>
      <c r="AX4985">
        <v>0</v>
      </c>
      <c r="AY4985">
        <v>6</v>
      </c>
      <c r="AZ4985" t="s">
        <v>125</v>
      </c>
      <c r="BA4985">
        <v>1</v>
      </c>
      <c r="BB4985" t="s">
        <v>71</v>
      </c>
      <c r="BC4985">
        <v>4</v>
      </c>
    </row>
    <row r="4986" spans="1:55">
      <c r="A4986" t="s">
        <v>9206</v>
      </c>
      <c r="B4986" t="s">
        <v>73</v>
      </c>
      <c r="C4986">
        <v>48</v>
      </c>
      <c r="D4986" t="s">
        <v>57</v>
      </c>
      <c r="E4986">
        <v>1</v>
      </c>
      <c r="F4986" t="s">
        <v>543</v>
      </c>
      <c r="G4986">
        <v>91364</v>
      </c>
      <c r="H4986">
        <v>34.153733</v>
      </c>
      <c r="I4986">
        <v>-118.593408</v>
      </c>
      <c r="J4986">
        <v>0</v>
      </c>
      <c r="K4986">
        <v>72</v>
      </c>
      <c r="L4986" t="s">
        <v>59</v>
      </c>
      <c r="M4986" t="s">
        <v>57</v>
      </c>
      <c r="N4986" t="s">
        <v>9207</v>
      </c>
      <c r="O4986" t="s">
        <v>57</v>
      </c>
      <c r="P4986" t="s">
        <v>61</v>
      </c>
      <c r="Q4986" t="s">
        <v>143</v>
      </c>
      <c r="R4986" t="s">
        <v>143</v>
      </c>
      <c r="S4986" t="s">
        <v>143</v>
      </c>
      <c r="T4986" t="s">
        <v>143</v>
      </c>
      <c r="U4986" t="s">
        <v>143</v>
      </c>
      <c r="V4986" t="s">
        <v>143</v>
      </c>
      <c r="W4986" t="s">
        <v>143</v>
      </c>
      <c r="X4986" t="s">
        <v>143</v>
      </c>
      <c r="Y4986" t="s">
        <v>143</v>
      </c>
      <c r="Z4986" t="s">
        <v>143</v>
      </c>
      <c r="AA4986" t="s">
        <v>122</v>
      </c>
      <c r="AB4986" t="s">
        <v>61</v>
      </c>
      <c r="AC4986" t="s">
        <v>65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66</v>
      </c>
      <c r="AM4986">
        <v>0</v>
      </c>
      <c r="AN4986">
        <v>1</v>
      </c>
      <c r="AO4986">
        <v>0</v>
      </c>
      <c r="AP4986" t="s">
        <v>123</v>
      </c>
      <c r="AQ4986" t="s">
        <v>78</v>
      </c>
      <c r="AR4986" t="s">
        <v>182</v>
      </c>
      <c r="AT4986">
        <v>25988</v>
      </c>
      <c r="AU4986">
        <v>1</v>
      </c>
      <c r="AV4986">
        <v>0</v>
      </c>
      <c r="AW4986">
        <v>1</v>
      </c>
      <c r="AX4986">
        <v>0</v>
      </c>
      <c r="AY4986">
        <v>6</v>
      </c>
      <c r="AZ4986" t="s">
        <v>125</v>
      </c>
      <c r="BA4986">
        <v>0</v>
      </c>
      <c r="BB4986" t="s">
        <v>71</v>
      </c>
      <c r="BC4986">
        <v>4</v>
      </c>
    </row>
    <row r="4987" spans="1:55">
      <c r="A4987" t="s">
        <v>9208</v>
      </c>
      <c r="B4987" t="s">
        <v>56</v>
      </c>
      <c r="C4987">
        <v>39</v>
      </c>
      <c r="D4987" t="s">
        <v>57</v>
      </c>
      <c r="E4987">
        <v>2</v>
      </c>
      <c r="F4987" t="s">
        <v>1140</v>
      </c>
      <c r="G4987">
        <v>92274</v>
      </c>
      <c r="H4987">
        <v>33.53604</v>
      </c>
      <c r="I4987">
        <v>-116.119222</v>
      </c>
      <c r="J4987">
        <v>8</v>
      </c>
      <c r="K4987">
        <v>18</v>
      </c>
      <c r="L4987" t="s">
        <v>59</v>
      </c>
      <c r="M4987" t="s">
        <v>57</v>
      </c>
      <c r="N4987" t="s">
        <v>892</v>
      </c>
      <c r="O4987" t="s">
        <v>61</v>
      </c>
      <c r="P4987" t="s">
        <v>61</v>
      </c>
      <c r="Q4987" t="s">
        <v>143</v>
      </c>
      <c r="R4987" t="s">
        <v>143</v>
      </c>
      <c r="S4987" t="s">
        <v>143</v>
      </c>
      <c r="T4987" t="s">
        <v>143</v>
      </c>
      <c r="U4987" t="s">
        <v>143</v>
      </c>
      <c r="V4987" t="s">
        <v>143</v>
      </c>
      <c r="W4987" t="s">
        <v>143</v>
      </c>
      <c r="X4987" t="s">
        <v>143</v>
      </c>
      <c r="Y4987" t="s">
        <v>143</v>
      </c>
      <c r="Z4987" t="s">
        <v>143</v>
      </c>
      <c r="AA4987" t="s">
        <v>77</v>
      </c>
      <c r="AB4987" t="s">
        <v>61</v>
      </c>
      <c r="AC4987" t="s">
        <v>65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619.8</v>
      </c>
      <c r="AJ4987" t="s">
        <v>66</v>
      </c>
      <c r="AM4987">
        <v>0</v>
      </c>
      <c r="AN4987">
        <v>1</v>
      </c>
      <c r="AO4987">
        <v>0</v>
      </c>
      <c r="AP4987" t="s">
        <v>103</v>
      </c>
      <c r="AQ4987" t="s">
        <v>68</v>
      </c>
      <c r="AR4987" t="s">
        <v>182</v>
      </c>
      <c r="AT4987">
        <v>17018</v>
      </c>
      <c r="AU4987">
        <v>1</v>
      </c>
      <c r="AV4987">
        <v>0</v>
      </c>
      <c r="AW4987">
        <v>1</v>
      </c>
      <c r="AX4987">
        <v>0</v>
      </c>
      <c r="AY4987">
        <v>3</v>
      </c>
      <c r="AZ4987" t="s">
        <v>106</v>
      </c>
      <c r="BA4987">
        <v>3</v>
      </c>
      <c r="BB4987" t="s">
        <v>126</v>
      </c>
      <c r="BC4987">
        <v>3</v>
      </c>
    </row>
    <row r="4988" spans="1:55">
      <c r="A4988" t="s">
        <v>9209</v>
      </c>
      <c r="B4988" t="s">
        <v>73</v>
      </c>
      <c r="C4988">
        <v>51</v>
      </c>
      <c r="D4988" t="s">
        <v>57</v>
      </c>
      <c r="E4988">
        <v>0</v>
      </c>
      <c r="F4988" t="s">
        <v>2726</v>
      </c>
      <c r="G4988">
        <v>91911</v>
      </c>
      <c r="H4988">
        <v>32.607964</v>
      </c>
      <c r="I4988">
        <v>-117.059459</v>
      </c>
      <c r="J4988">
        <v>7</v>
      </c>
      <c r="K4988">
        <v>25</v>
      </c>
      <c r="L4988" t="s">
        <v>59</v>
      </c>
      <c r="M4988" t="s">
        <v>57</v>
      </c>
      <c r="N4988" t="s">
        <v>8428</v>
      </c>
      <c r="O4988" t="s">
        <v>61</v>
      </c>
      <c r="P4988" t="s">
        <v>57</v>
      </c>
      <c r="Q4988" t="s">
        <v>85</v>
      </c>
      <c r="R4988" t="s">
        <v>382</v>
      </c>
      <c r="S4988" t="s">
        <v>61</v>
      </c>
      <c r="T4988" t="s">
        <v>61</v>
      </c>
      <c r="U4988" t="s">
        <v>61</v>
      </c>
      <c r="V4988" t="s">
        <v>57</v>
      </c>
      <c r="W4988" t="s">
        <v>57</v>
      </c>
      <c r="X4988" t="s">
        <v>57</v>
      </c>
      <c r="Y4988" t="s">
        <v>57</v>
      </c>
      <c r="Z4988" t="s">
        <v>57</v>
      </c>
      <c r="AA4988" t="s">
        <v>77</v>
      </c>
      <c r="AB4988" t="s">
        <v>57</v>
      </c>
      <c r="AC4988" t="s">
        <v>65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66</v>
      </c>
      <c r="AM4988">
        <v>0</v>
      </c>
      <c r="AN4988">
        <v>1</v>
      </c>
      <c r="AO4988">
        <v>0</v>
      </c>
      <c r="AP4988" t="s">
        <v>164</v>
      </c>
      <c r="AQ4988" t="s">
        <v>92</v>
      </c>
      <c r="AR4988" t="s">
        <v>105</v>
      </c>
      <c r="AS4988">
        <v>5</v>
      </c>
      <c r="AT4988">
        <v>71126</v>
      </c>
      <c r="AU4988">
        <v>1</v>
      </c>
      <c r="AV4988">
        <v>0</v>
      </c>
      <c r="AW4988">
        <v>1</v>
      </c>
      <c r="AX4988">
        <v>0</v>
      </c>
      <c r="AY4988">
        <v>4</v>
      </c>
      <c r="AZ4988" t="s">
        <v>165</v>
      </c>
      <c r="BA4988">
        <v>6</v>
      </c>
      <c r="BB4988" t="s">
        <v>95</v>
      </c>
      <c r="BC4988">
        <v>1</v>
      </c>
    </row>
    <row r="4989" spans="1:55">
      <c r="A4989" t="s">
        <v>9210</v>
      </c>
      <c r="B4989" t="s">
        <v>56</v>
      </c>
      <c r="C4989">
        <v>41</v>
      </c>
      <c r="D4989" t="s">
        <v>61</v>
      </c>
      <c r="E4989">
        <v>0</v>
      </c>
      <c r="F4989" t="s">
        <v>5728</v>
      </c>
      <c r="G4989">
        <v>94938</v>
      </c>
      <c r="H4989">
        <v>38.021772</v>
      </c>
      <c r="I4989">
        <v>-122.691744</v>
      </c>
      <c r="J4989">
        <v>0</v>
      </c>
      <c r="K4989">
        <v>40</v>
      </c>
      <c r="L4989" t="s">
        <v>59</v>
      </c>
      <c r="M4989" t="s">
        <v>57</v>
      </c>
      <c r="N4989" t="s">
        <v>9211</v>
      </c>
      <c r="O4989" t="s">
        <v>57</v>
      </c>
      <c r="P4989" t="s">
        <v>57</v>
      </c>
      <c r="Q4989" t="s">
        <v>135</v>
      </c>
      <c r="R4989" t="s">
        <v>156</v>
      </c>
      <c r="S4989" t="s">
        <v>61</v>
      </c>
      <c r="T4989" t="s">
        <v>61</v>
      </c>
      <c r="U4989" t="s">
        <v>57</v>
      </c>
      <c r="V4989" t="s">
        <v>57</v>
      </c>
      <c r="W4989" t="s">
        <v>57</v>
      </c>
      <c r="X4989" t="s">
        <v>57</v>
      </c>
      <c r="Y4989" t="s">
        <v>57</v>
      </c>
      <c r="Z4989" t="s">
        <v>57</v>
      </c>
      <c r="AA4989" t="s">
        <v>64</v>
      </c>
      <c r="AB4989" t="s">
        <v>57</v>
      </c>
      <c r="AC4989" t="s">
        <v>65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</v>
      </c>
      <c r="AJ4989" t="s">
        <v>66</v>
      </c>
      <c r="AM4989">
        <v>0</v>
      </c>
      <c r="AN4989">
        <v>1</v>
      </c>
      <c r="AO4989">
        <v>0</v>
      </c>
      <c r="AP4989" t="s">
        <v>176</v>
      </c>
      <c r="AQ4989" t="s">
        <v>78</v>
      </c>
      <c r="AR4989" t="s">
        <v>93</v>
      </c>
      <c r="AS4989">
        <v>6</v>
      </c>
      <c r="AT4989">
        <v>821</v>
      </c>
      <c r="AU4989">
        <v>1</v>
      </c>
      <c r="AV4989">
        <v>0</v>
      </c>
      <c r="AW4989">
        <v>1</v>
      </c>
      <c r="AX4989">
        <v>0</v>
      </c>
      <c r="AY4989">
        <v>5</v>
      </c>
      <c r="AZ4989" t="s">
        <v>177</v>
      </c>
      <c r="BA4989">
        <v>2</v>
      </c>
      <c r="BB4989" t="s">
        <v>126</v>
      </c>
      <c r="BC4989">
        <v>3</v>
      </c>
    </row>
    <row r="4990" spans="1:55">
      <c r="A4990" t="s">
        <v>9212</v>
      </c>
      <c r="B4990" t="s">
        <v>56</v>
      </c>
      <c r="C4990">
        <v>30</v>
      </c>
      <c r="D4990" t="s">
        <v>57</v>
      </c>
      <c r="E4990">
        <v>0</v>
      </c>
      <c r="F4990" t="s">
        <v>6477</v>
      </c>
      <c r="G4990">
        <v>91763</v>
      </c>
      <c r="H4990">
        <v>34.072121</v>
      </c>
      <c r="I4990">
        <v>-117.698319</v>
      </c>
      <c r="J4990">
        <v>1</v>
      </c>
      <c r="K4990">
        <v>71</v>
      </c>
      <c r="L4990" t="s">
        <v>59</v>
      </c>
      <c r="M4990" t="s">
        <v>57</v>
      </c>
      <c r="N4990" t="s">
        <v>9213</v>
      </c>
      <c r="O4990" t="s">
        <v>57</v>
      </c>
      <c r="P4990" t="s">
        <v>61</v>
      </c>
      <c r="Q4990" t="s">
        <v>143</v>
      </c>
      <c r="R4990" t="s">
        <v>143</v>
      </c>
      <c r="S4990" t="s">
        <v>143</v>
      </c>
      <c r="T4990" t="s">
        <v>143</v>
      </c>
      <c r="U4990" t="s">
        <v>143</v>
      </c>
      <c r="V4990" t="s">
        <v>143</v>
      </c>
      <c r="W4990" t="s">
        <v>143</v>
      </c>
      <c r="X4990" t="s">
        <v>143</v>
      </c>
      <c r="Y4990" t="s">
        <v>143</v>
      </c>
      <c r="Z4990" t="s">
        <v>143</v>
      </c>
      <c r="AA4990" t="s">
        <v>122</v>
      </c>
      <c r="AB4990" t="s">
        <v>57</v>
      </c>
      <c r="AC4990" t="s">
        <v>65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66</v>
      </c>
      <c r="AM4990">
        <v>0</v>
      </c>
      <c r="AN4990">
        <v>1</v>
      </c>
      <c r="AO4990">
        <v>0</v>
      </c>
      <c r="AP4990" t="s">
        <v>123</v>
      </c>
      <c r="AQ4990" t="s">
        <v>68</v>
      </c>
      <c r="AR4990" t="s">
        <v>182</v>
      </c>
      <c r="AT4990">
        <v>34447</v>
      </c>
      <c r="AU4990">
        <v>1</v>
      </c>
      <c r="AV4990">
        <v>0</v>
      </c>
      <c r="AW4990">
        <v>1</v>
      </c>
      <c r="AX4990">
        <v>0</v>
      </c>
      <c r="AY4990">
        <v>6</v>
      </c>
      <c r="AZ4990" t="s">
        <v>125</v>
      </c>
      <c r="BA4990">
        <v>1</v>
      </c>
      <c r="BB4990" t="s">
        <v>71</v>
      </c>
      <c r="BC4990">
        <v>4</v>
      </c>
    </row>
    <row r="4991" spans="1:55">
      <c r="A4991" t="s">
        <v>9214</v>
      </c>
      <c r="B4991" t="s">
        <v>56</v>
      </c>
      <c r="C4991">
        <v>53</v>
      </c>
      <c r="D4991" t="s">
        <v>61</v>
      </c>
      <c r="E4991">
        <v>0</v>
      </c>
      <c r="F4991" t="s">
        <v>6323</v>
      </c>
      <c r="G4991">
        <v>96025</v>
      </c>
      <c r="H4991">
        <v>41.212695</v>
      </c>
      <c r="I4991">
        <v>-122.392067</v>
      </c>
      <c r="J4991">
        <v>0</v>
      </c>
      <c r="K4991">
        <v>29</v>
      </c>
      <c r="L4991" t="s">
        <v>59</v>
      </c>
      <c r="M4991" t="s">
        <v>61</v>
      </c>
      <c r="N4991" t="s">
        <v>143</v>
      </c>
      <c r="O4991" t="s">
        <v>143</v>
      </c>
      <c r="P4991" t="s">
        <v>57</v>
      </c>
      <c r="Q4991" t="s">
        <v>62</v>
      </c>
      <c r="R4991" t="s">
        <v>169</v>
      </c>
      <c r="S4991" t="s">
        <v>61</v>
      </c>
      <c r="T4991" t="s">
        <v>61</v>
      </c>
      <c r="U4991" t="s">
        <v>61</v>
      </c>
      <c r="V4991" t="s">
        <v>61</v>
      </c>
      <c r="W4991" t="s">
        <v>61</v>
      </c>
      <c r="X4991" t="s">
        <v>61</v>
      </c>
      <c r="Y4991" t="s">
        <v>61</v>
      </c>
      <c r="Z4991" t="s">
        <v>57</v>
      </c>
      <c r="AA4991" t="s">
        <v>77</v>
      </c>
      <c r="AB4991" t="s">
        <v>57</v>
      </c>
      <c r="AC4991" t="s">
        <v>65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88</v>
      </c>
      <c r="AK4991" t="s">
        <v>89</v>
      </c>
      <c r="AL4991" t="s">
        <v>342</v>
      </c>
      <c r="AM4991">
        <v>1</v>
      </c>
      <c r="AN4991">
        <v>0</v>
      </c>
      <c r="AO4991">
        <v>0</v>
      </c>
      <c r="AP4991" t="s">
        <v>164</v>
      </c>
      <c r="AQ4991" t="s">
        <v>92</v>
      </c>
      <c r="AR4991" t="s">
        <v>182</v>
      </c>
      <c r="AS4991">
        <v>1</v>
      </c>
      <c r="AT4991">
        <v>2602</v>
      </c>
      <c r="AU4991">
        <v>1</v>
      </c>
      <c r="AV4991">
        <v>1</v>
      </c>
      <c r="AW4991">
        <v>0</v>
      </c>
      <c r="AX4991">
        <v>25.1</v>
      </c>
      <c r="AY4991">
        <v>4</v>
      </c>
      <c r="AZ4991" t="s">
        <v>165</v>
      </c>
      <c r="BA4991">
        <v>5</v>
      </c>
      <c r="BB4991" t="s">
        <v>80</v>
      </c>
      <c r="BC4991">
        <v>2</v>
      </c>
    </row>
    <row r="4992" spans="1:55">
      <c r="A4992" t="s">
        <v>9215</v>
      </c>
      <c r="B4992" t="s">
        <v>73</v>
      </c>
      <c r="C4992">
        <v>73</v>
      </c>
      <c r="D4992" t="s">
        <v>57</v>
      </c>
      <c r="E4992">
        <v>0</v>
      </c>
      <c r="F4992" t="s">
        <v>4176</v>
      </c>
      <c r="G4992">
        <v>93925</v>
      </c>
      <c r="H4992">
        <v>36.596271</v>
      </c>
      <c r="I4992">
        <v>-121.442274</v>
      </c>
      <c r="J4992">
        <v>10</v>
      </c>
      <c r="K4992">
        <v>29</v>
      </c>
      <c r="L4992" t="s">
        <v>59</v>
      </c>
      <c r="M4992" t="s">
        <v>57</v>
      </c>
      <c r="N4992" t="s">
        <v>6164</v>
      </c>
      <c r="O4992" t="s">
        <v>61</v>
      </c>
      <c r="P4992" t="s">
        <v>57</v>
      </c>
      <c r="Q4992" t="s">
        <v>85</v>
      </c>
      <c r="R4992" t="s">
        <v>63</v>
      </c>
      <c r="S4992" t="s">
        <v>57</v>
      </c>
      <c r="T4992" t="s">
        <v>61</v>
      </c>
      <c r="U4992" t="s">
        <v>57</v>
      </c>
      <c r="V4992" t="s">
        <v>61</v>
      </c>
      <c r="W4992" t="s">
        <v>61</v>
      </c>
      <c r="X4992" t="s">
        <v>57</v>
      </c>
      <c r="Y4992" t="s">
        <v>57</v>
      </c>
      <c r="Z4992" t="s">
        <v>57</v>
      </c>
      <c r="AA4992" t="s">
        <v>64</v>
      </c>
      <c r="AB4992" t="s">
        <v>61</v>
      </c>
      <c r="AC4992" t="s">
        <v>87</v>
      </c>
      <c r="AD4992">
        <v>90.09999999999999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66</v>
      </c>
      <c r="AM4992">
        <v>0</v>
      </c>
      <c r="AN4992">
        <v>1</v>
      </c>
      <c r="AO4992">
        <v>0</v>
      </c>
      <c r="AP4992" t="s">
        <v>164</v>
      </c>
      <c r="AQ4992" t="s">
        <v>104</v>
      </c>
      <c r="AR4992" t="s">
        <v>105</v>
      </c>
      <c r="AS4992">
        <v>5</v>
      </c>
      <c r="AT4992">
        <v>1140</v>
      </c>
      <c r="AU4992">
        <v>1</v>
      </c>
      <c r="AV4992">
        <v>0</v>
      </c>
      <c r="AW4992">
        <v>1</v>
      </c>
      <c r="AX4992">
        <v>0</v>
      </c>
      <c r="AY4992">
        <v>4</v>
      </c>
      <c r="AZ4992" t="s">
        <v>165</v>
      </c>
      <c r="BA4992">
        <v>3</v>
      </c>
      <c r="BB4992" t="s">
        <v>126</v>
      </c>
      <c r="BC4992">
        <v>3</v>
      </c>
    </row>
    <row r="4993" spans="1:55">
      <c r="A4993" t="s">
        <v>9216</v>
      </c>
      <c r="B4993" t="s">
        <v>56</v>
      </c>
      <c r="C4993">
        <v>42</v>
      </c>
      <c r="D4993" t="s">
        <v>57</v>
      </c>
      <c r="E4993">
        <v>1</v>
      </c>
      <c r="F4993" t="s">
        <v>5345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129</v>
      </c>
      <c r="M4993" t="s">
        <v>57</v>
      </c>
      <c r="N4993" t="s">
        <v>9217</v>
      </c>
      <c r="O4993" t="s">
        <v>57</v>
      </c>
      <c r="P4993" t="s">
        <v>57</v>
      </c>
      <c r="Q4993" t="s">
        <v>85</v>
      </c>
      <c r="R4993" t="s">
        <v>160</v>
      </c>
      <c r="S4993" t="s">
        <v>57</v>
      </c>
      <c r="T4993" t="s">
        <v>57</v>
      </c>
      <c r="U4993" t="s">
        <v>57</v>
      </c>
      <c r="V4993" t="s">
        <v>57</v>
      </c>
      <c r="W4993" t="s">
        <v>57</v>
      </c>
      <c r="X4993" t="s">
        <v>57</v>
      </c>
      <c r="Y4993" t="s">
        <v>57</v>
      </c>
      <c r="Z4993" t="s">
        <v>57</v>
      </c>
      <c r="AA4993" t="s">
        <v>122</v>
      </c>
      <c r="AB4993" t="s">
        <v>61</v>
      </c>
      <c r="AC4993" t="s">
        <v>65</v>
      </c>
      <c r="AD4993">
        <v>115.1</v>
      </c>
      <c r="AE4993">
        <v>7008.15</v>
      </c>
      <c r="AF4993">
        <v>0</v>
      </c>
      <c r="AG4993">
        <v>0</v>
      </c>
      <c r="AH4993">
        <v>1220.61</v>
      </c>
      <c r="AI4993">
        <v>8228.76</v>
      </c>
      <c r="AJ4993" t="s">
        <v>66</v>
      </c>
      <c r="AM4993">
        <v>0</v>
      </c>
      <c r="AN4993">
        <v>1</v>
      </c>
      <c r="AO4993">
        <v>0</v>
      </c>
      <c r="AP4993" t="s">
        <v>123</v>
      </c>
      <c r="AQ4993" t="s">
        <v>78</v>
      </c>
      <c r="AR4993" t="s">
        <v>105</v>
      </c>
      <c r="AS4993">
        <v>8</v>
      </c>
      <c r="AT4993">
        <v>25135</v>
      </c>
      <c r="AU4993">
        <v>1</v>
      </c>
      <c r="AV4993">
        <v>0</v>
      </c>
      <c r="AW4993">
        <v>1</v>
      </c>
      <c r="AX4993">
        <v>0</v>
      </c>
      <c r="AY4993">
        <v>6</v>
      </c>
      <c r="AZ4993" t="s">
        <v>125</v>
      </c>
      <c r="BA4993">
        <v>2</v>
      </c>
      <c r="BB4993" t="s">
        <v>126</v>
      </c>
      <c r="BC4993">
        <v>3</v>
      </c>
    </row>
    <row r="4994" spans="1:55">
      <c r="A4994" t="s">
        <v>9218</v>
      </c>
      <c r="B4994" t="s">
        <v>56</v>
      </c>
      <c r="C4994">
        <v>38</v>
      </c>
      <c r="D4994" t="s">
        <v>57</v>
      </c>
      <c r="E4994">
        <v>0</v>
      </c>
      <c r="F4994" t="s">
        <v>3506</v>
      </c>
      <c r="G4994">
        <v>91311</v>
      </c>
      <c r="H4994">
        <v>34.294142</v>
      </c>
      <c r="I4994">
        <v>-118.603883</v>
      </c>
      <c r="J4994">
        <v>9</v>
      </c>
      <c r="K4994">
        <v>2</v>
      </c>
      <c r="L4994" t="s">
        <v>59</v>
      </c>
      <c r="M4994" t="s">
        <v>57</v>
      </c>
      <c r="N4994" t="s">
        <v>1055</v>
      </c>
      <c r="O4994" t="s">
        <v>61</v>
      </c>
      <c r="P4994" t="s">
        <v>61</v>
      </c>
      <c r="Q4994" t="s">
        <v>143</v>
      </c>
      <c r="R4994" t="s">
        <v>143</v>
      </c>
      <c r="S4994" t="s">
        <v>143</v>
      </c>
      <c r="T4994" t="s">
        <v>143</v>
      </c>
      <c r="U4994" t="s">
        <v>143</v>
      </c>
      <c r="V4994" t="s">
        <v>143</v>
      </c>
      <c r="W4994" t="s">
        <v>143</v>
      </c>
      <c r="X4994" t="s">
        <v>143</v>
      </c>
      <c r="Y4994" t="s">
        <v>143</v>
      </c>
      <c r="Z4994" t="s">
        <v>143</v>
      </c>
      <c r="AA4994" t="s">
        <v>77</v>
      </c>
      <c r="AB4994" t="s">
        <v>61</v>
      </c>
      <c r="AC4994" t="s">
        <v>87</v>
      </c>
      <c r="AD4994">
        <v>20.1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170</v>
      </c>
      <c r="AM4994">
        <v>0</v>
      </c>
      <c r="AN4994">
        <v>0</v>
      </c>
      <c r="AO4994">
        <v>0</v>
      </c>
      <c r="AP4994" t="s">
        <v>91</v>
      </c>
      <c r="AQ4994" t="s">
        <v>68</v>
      </c>
      <c r="AR4994" t="s">
        <v>182</v>
      </c>
      <c r="AT4994">
        <v>35325</v>
      </c>
      <c r="AU4994">
        <v>0</v>
      </c>
      <c r="AX4994">
        <v>0</v>
      </c>
      <c r="AY4994">
        <v>1</v>
      </c>
      <c r="AZ4994" t="s">
        <v>94</v>
      </c>
      <c r="BA4994">
        <v>7</v>
      </c>
      <c r="BB4994" t="s">
        <v>95</v>
      </c>
      <c r="BC4994">
        <v>1</v>
      </c>
    </row>
    <row r="4995" spans="1:55">
      <c r="A4995" t="s">
        <v>9219</v>
      </c>
      <c r="B4995" t="s">
        <v>73</v>
      </c>
      <c r="C4995">
        <v>45</v>
      </c>
      <c r="D4995" t="s">
        <v>57</v>
      </c>
      <c r="E4995">
        <v>2</v>
      </c>
      <c r="F4995" t="s">
        <v>956</v>
      </c>
      <c r="G4995">
        <v>96014</v>
      </c>
      <c r="H4995">
        <v>41.388397</v>
      </c>
      <c r="I4995">
        <v>-122.794636</v>
      </c>
      <c r="J4995">
        <v>1</v>
      </c>
      <c r="K4995">
        <v>56</v>
      </c>
      <c r="L4995" t="s">
        <v>129</v>
      </c>
      <c r="M4995" t="s">
        <v>57</v>
      </c>
      <c r="N4995" t="s">
        <v>1000</v>
      </c>
      <c r="O4995" t="s">
        <v>61</v>
      </c>
      <c r="P4995" t="s">
        <v>57</v>
      </c>
      <c r="Q4995" t="s">
        <v>135</v>
      </c>
      <c r="R4995" t="s">
        <v>441</v>
      </c>
      <c r="S4995" t="s">
        <v>57</v>
      </c>
      <c r="T4995" t="s">
        <v>57</v>
      </c>
      <c r="U4995" t="s">
        <v>57</v>
      </c>
      <c r="V4995" t="s">
        <v>61</v>
      </c>
      <c r="W4995" t="s">
        <v>61</v>
      </c>
      <c r="X4995" t="s">
        <v>61</v>
      </c>
      <c r="Y4995" t="s">
        <v>61</v>
      </c>
      <c r="Z4995" t="s">
        <v>57</v>
      </c>
      <c r="AA4995" t="s">
        <v>122</v>
      </c>
      <c r="AB4995" t="s">
        <v>57</v>
      </c>
      <c r="AC4995" t="s">
        <v>87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66</v>
      </c>
      <c r="AM4995">
        <v>0</v>
      </c>
      <c r="AN4995">
        <v>1</v>
      </c>
      <c r="AO4995">
        <v>0</v>
      </c>
      <c r="AP4995" t="s">
        <v>123</v>
      </c>
      <c r="AQ4995" t="s">
        <v>78</v>
      </c>
      <c r="AR4995" t="s">
        <v>69</v>
      </c>
      <c r="AS4995">
        <v>4</v>
      </c>
      <c r="AT4995">
        <v>290</v>
      </c>
      <c r="AU4995">
        <v>1</v>
      </c>
      <c r="AV4995">
        <v>0</v>
      </c>
      <c r="AW4995">
        <v>1</v>
      </c>
      <c r="AX4995">
        <v>0</v>
      </c>
      <c r="AY4995">
        <v>6</v>
      </c>
      <c r="AZ4995" t="s">
        <v>125</v>
      </c>
      <c r="BA4995">
        <v>0</v>
      </c>
      <c r="BB4995" t="s">
        <v>71</v>
      </c>
      <c r="BC4995">
        <v>4</v>
      </c>
    </row>
    <row r="4996" spans="1:55">
      <c r="A4996" t="s">
        <v>9220</v>
      </c>
      <c r="B4996" t="s">
        <v>73</v>
      </c>
      <c r="C4996">
        <v>55</v>
      </c>
      <c r="D4996" t="s">
        <v>61</v>
      </c>
      <c r="E4996">
        <v>3</v>
      </c>
      <c r="F4996" t="s">
        <v>6550</v>
      </c>
      <c r="G4996">
        <v>91340</v>
      </c>
      <c r="H4996">
        <v>34.286131</v>
      </c>
      <c r="I4996">
        <v>-118.435969</v>
      </c>
      <c r="J4996">
        <v>0</v>
      </c>
      <c r="K4996">
        <v>13</v>
      </c>
      <c r="L4996" t="s">
        <v>98</v>
      </c>
      <c r="M4996" t="s">
        <v>57</v>
      </c>
      <c r="N4996" t="s">
        <v>1530</v>
      </c>
      <c r="O4996" t="s">
        <v>61</v>
      </c>
      <c r="P4996" t="s">
        <v>57</v>
      </c>
      <c r="Q4996" t="s">
        <v>85</v>
      </c>
      <c r="R4996" t="s">
        <v>169</v>
      </c>
      <c r="S4996" t="s">
        <v>61</v>
      </c>
      <c r="T4996" t="s">
        <v>61</v>
      </c>
      <c r="U4996" t="s">
        <v>61</v>
      </c>
      <c r="V4996" t="s">
        <v>61</v>
      </c>
      <c r="W4996" t="s">
        <v>57</v>
      </c>
      <c r="X4996" t="s">
        <v>61</v>
      </c>
      <c r="Y4996" t="s">
        <v>61</v>
      </c>
      <c r="Z4996" t="s">
        <v>61</v>
      </c>
      <c r="AA4996" t="s">
        <v>77</v>
      </c>
      <c r="AB4996" t="s">
        <v>57</v>
      </c>
      <c r="AC4996" t="s">
        <v>65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66</v>
      </c>
      <c r="AM4996">
        <v>0</v>
      </c>
      <c r="AN4996">
        <v>1</v>
      </c>
      <c r="AO4996">
        <v>0</v>
      </c>
      <c r="AP4996" t="s">
        <v>103</v>
      </c>
      <c r="AQ4996" t="s">
        <v>92</v>
      </c>
      <c r="AR4996" t="s">
        <v>93</v>
      </c>
      <c r="AS4996">
        <v>1</v>
      </c>
      <c r="AT4996">
        <v>33389</v>
      </c>
      <c r="AU4996">
        <v>1</v>
      </c>
      <c r="AV4996">
        <v>0</v>
      </c>
      <c r="AW4996">
        <v>1</v>
      </c>
      <c r="AX4996">
        <v>0</v>
      </c>
      <c r="AY4996">
        <v>3</v>
      </c>
      <c r="AZ4996" t="s">
        <v>106</v>
      </c>
      <c r="BA4996">
        <v>6</v>
      </c>
      <c r="BB4996" t="s">
        <v>95</v>
      </c>
      <c r="BC4996">
        <v>1</v>
      </c>
    </row>
    <row r="4997" spans="1:55">
      <c r="A4997" t="s">
        <v>9221</v>
      </c>
      <c r="B4997" t="s">
        <v>56</v>
      </c>
      <c r="C4997">
        <v>65</v>
      </c>
      <c r="D4997" t="s">
        <v>61</v>
      </c>
      <c r="E4997">
        <v>0</v>
      </c>
      <c r="F4997" t="s">
        <v>1243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59</v>
      </c>
      <c r="M4997" t="s">
        <v>57</v>
      </c>
      <c r="N4997" t="s">
        <v>9222</v>
      </c>
      <c r="O4997" t="s">
        <v>61</v>
      </c>
      <c r="P4997" t="s">
        <v>57</v>
      </c>
      <c r="Q4997" t="s">
        <v>85</v>
      </c>
      <c r="R4997" t="s">
        <v>180</v>
      </c>
      <c r="S4997" t="s">
        <v>61</v>
      </c>
      <c r="T4997" t="s">
        <v>61</v>
      </c>
      <c r="U4997" t="s">
        <v>57</v>
      </c>
      <c r="V4997" t="s">
        <v>61</v>
      </c>
      <c r="W4997" t="s">
        <v>61</v>
      </c>
      <c r="X4997" t="s">
        <v>61</v>
      </c>
      <c r="Y4997" t="s">
        <v>61</v>
      </c>
      <c r="Z4997" t="s">
        <v>57</v>
      </c>
      <c r="AA4997" t="s">
        <v>122</v>
      </c>
      <c r="AB4997" t="s">
        <v>61</v>
      </c>
      <c r="AC4997" t="s">
        <v>65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66</v>
      </c>
      <c r="AM4997">
        <v>0</v>
      </c>
      <c r="AN4997">
        <v>1</v>
      </c>
      <c r="AO4997">
        <v>0</v>
      </c>
      <c r="AP4997" t="s">
        <v>67</v>
      </c>
      <c r="AQ4997" t="s">
        <v>124</v>
      </c>
      <c r="AR4997" t="s">
        <v>93</v>
      </c>
      <c r="AS4997">
        <v>2</v>
      </c>
      <c r="AT4997">
        <v>44692</v>
      </c>
      <c r="AU4997">
        <v>1</v>
      </c>
      <c r="AV4997">
        <v>0</v>
      </c>
      <c r="AW4997">
        <v>1</v>
      </c>
      <c r="AX4997">
        <v>0</v>
      </c>
      <c r="AY4997">
        <v>2</v>
      </c>
      <c r="AZ4997" t="s">
        <v>70</v>
      </c>
      <c r="BA4997">
        <v>4</v>
      </c>
      <c r="BB4997" t="s">
        <v>80</v>
      </c>
      <c r="BC4997">
        <v>2</v>
      </c>
    </row>
    <row r="4998" spans="1:55">
      <c r="A4998" t="s">
        <v>9223</v>
      </c>
      <c r="B4998" t="s">
        <v>73</v>
      </c>
      <c r="C4998">
        <v>46</v>
      </c>
      <c r="D4998" t="s">
        <v>57</v>
      </c>
      <c r="E4998">
        <v>2</v>
      </c>
      <c r="F4998" t="s">
        <v>813</v>
      </c>
      <c r="G4998">
        <v>93535</v>
      </c>
      <c r="H4998">
        <v>34.712708</v>
      </c>
      <c r="I4998">
        <v>-117.889656</v>
      </c>
      <c r="J4998">
        <v>4</v>
      </c>
      <c r="K4998">
        <v>7</v>
      </c>
      <c r="L4998" t="s">
        <v>59</v>
      </c>
      <c r="M4998" t="s">
        <v>61</v>
      </c>
      <c r="N4998" t="s">
        <v>143</v>
      </c>
      <c r="O4998" t="s">
        <v>143</v>
      </c>
      <c r="P4998" t="s">
        <v>57</v>
      </c>
      <c r="Q4998" t="s">
        <v>135</v>
      </c>
      <c r="R4998" t="s">
        <v>313</v>
      </c>
      <c r="S4998" t="s">
        <v>57</v>
      </c>
      <c r="T4998" t="s">
        <v>61</v>
      </c>
      <c r="U4998" t="s">
        <v>57</v>
      </c>
      <c r="V4998" t="s">
        <v>57</v>
      </c>
      <c r="W4998" t="s">
        <v>61</v>
      </c>
      <c r="X4998" t="s">
        <v>57</v>
      </c>
      <c r="Y4998" t="s">
        <v>57</v>
      </c>
      <c r="Z4998" t="s">
        <v>57</v>
      </c>
      <c r="AA4998" t="s">
        <v>122</v>
      </c>
      <c r="AB4998" t="s">
        <v>61</v>
      </c>
      <c r="AC4998" t="s">
        <v>65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66</v>
      </c>
      <c r="AM4998">
        <v>0</v>
      </c>
      <c r="AN4998">
        <v>1</v>
      </c>
      <c r="AO4998">
        <v>0</v>
      </c>
      <c r="AP4998" t="s">
        <v>67</v>
      </c>
      <c r="AQ4998" t="s">
        <v>78</v>
      </c>
      <c r="AR4998" t="s">
        <v>137</v>
      </c>
      <c r="AS4998">
        <v>6</v>
      </c>
      <c r="AT4998">
        <v>57794</v>
      </c>
      <c r="AU4998">
        <v>1</v>
      </c>
      <c r="AV4998">
        <v>0</v>
      </c>
      <c r="AW4998">
        <v>1</v>
      </c>
      <c r="AX4998">
        <v>0</v>
      </c>
      <c r="AY4998">
        <v>2</v>
      </c>
      <c r="AZ4998" t="s">
        <v>70</v>
      </c>
      <c r="BA4998">
        <v>0</v>
      </c>
      <c r="BB4998" t="s">
        <v>71</v>
      </c>
      <c r="BC4998">
        <v>4</v>
      </c>
    </row>
    <row r="4999" spans="1:55">
      <c r="A4999" t="s">
        <v>9224</v>
      </c>
      <c r="B4999" t="s">
        <v>56</v>
      </c>
      <c r="C4999">
        <v>77</v>
      </c>
      <c r="D4999" t="s">
        <v>61</v>
      </c>
      <c r="E4999">
        <v>0</v>
      </c>
      <c r="F4999" t="s">
        <v>139</v>
      </c>
      <c r="G4999">
        <v>95681</v>
      </c>
      <c r="H4999">
        <v>38.984756</v>
      </c>
      <c r="I4999">
        <v>-121.345074</v>
      </c>
      <c r="J4999">
        <v>0</v>
      </c>
      <c r="K4999">
        <v>2</v>
      </c>
      <c r="L4999" t="s">
        <v>59</v>
      </c>
      <c r="M4999" t="s">
        <v>57</v>
      </c>
      <c r="N4999" t="s">
        <v>5590</v>
      </c>
      <c r="O4999" t="s">
        <v>57</v>
      </c>
      <c r="P4999" t="s">
        <v>57</v>
      </c>
      <c r="Q4999" t="s">
        <v>85</v>
      </c>
      <c r="R4999" t="s">
        <v>318</v>
      </c>
      <c r="S4999" t="s">
        <v>61</v>
      </c>
      <c r="T4999" t="s">
        <v>61</v>
      </c>
      <c r="U4999" t="s">
        <v>61</v>
      </c>
      <c r="V4999" t="s">
        <v>61</v>
      </c>
      <c r="W4999" t="s">
        <v>57</v>
      </c>
      <c r="X4999" t="s">
        <v>57</v>
      </c>
      <c r="Y4999" t="s">
        <v>61</v>
      </c>
      <c r="Z4999" t="s">
        <v>57</v>
      </c>
      <c r="AA4999" t="s">
        <v>77</v>
      </c>
      <c r="AB4999" t="s">
        <v>57</v>
      </c>
      <c r="AC4999" t="s">
        <v>87</v>
      </c>
      <c r="AD4999">
        <v>93.84999999999999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88</v>
      </c>
      <c r="AK4999" t="s">
        <v>101</v>
      </c>
      <c r="AL4999" t="s">
        <v>937</v>
      </c>
      <c r="AM4999">
        <v>1</v>
      </c>
      <c r="AN4999">
        <v>0</v>
      </c>
      <c r="AO4999">
        <v>0</v>
      </c>
      <c r="AP4999" t="s">
        <v>91</v>
      </c>
      <c r="AQ4999" t="s">
        <v>104</v>
      </c>
      <c r="AR4999" t="s">
        <v>105</v>
      </c>
      <c r="AS4999">
        <v>3</v>
      </c>
      <c r="AT4999">
        <v>1219</v>
      </c>
      <c r="AU4999">
        <v>1</v>
      </c>
      <c r="AV4999">
        <v>1</v>
      </c>
      <c r="AW4999">
        <v>0</v>
      </c>
      <c r="AX4999">
        <v>93.84999999999999</v>
      </c>
      <c r="AY4999">
        <v>1</v>
      </c>
      <c r="AZ4999" t="s">
        <v>94</v>
      </c>
      <c r="BA4999">
        <v>10</v>
      </c>
      <c r="BB4999" t="s">
        <v>95</v>
      </c>
      <c r="BC4999">
        <v>1</v>
      </c>
    </row>
    <row r="5000" spans="1:55">
      <c r="A5000" t="s">
        <v>9225</v>
      </c>
      <c r="B5000" t="s">
        <v>73</v>
      </c>
      <c r="C5000">
        <v>62</v>
      </c>
      <c r="D5000" t="s">
        <v>61</v>
      </c>
      <c r="E5000">
        <v>0</v>
      </c>
      <c r="F5000" t="s">
        <v>704</v>
      </c>
      <c r="G5000">
        <v>91784</v>
      </c>
      <c r="H5000">
        <v>34.141146</v>
      </c>
      <c r="I5000">
        <v>-117.655583</v>
      </c>
      <c r="J5000">
        <v>0</v>
      </c>
      <c r="K5000">
        <v>41</v>
      </c>
      <c r="L5000" t="s">
        <v>129</v>
      </c>
      <c r="M5000" t="s">
        <v>57</v>
      </c>
      <c r="N5000" t="s">
        <v>9226</v>
      </c>
      <c r="O5000" t="s">
        <v>61</v>
      </c>
      <c r="P5000" t="s">
        <v>57</v>
      </c>
      <c r="Q5000" t="s">
        <v>85</v>
      </c>
      <c r="R5000" t="s">
        <v>296</v>
      </c>
      <c r="S5000" t="s">
        <v>61</v>
      </c>
      <c r="T5000" t="s">
        <v>57</v>
      </c>
      <c r="U5000" t="s">
        <v>61</v>
      </c>
      <c r="V5000" t="s">
        <v>57</v>
      </c>
      <c r="W5000" t="s">
        <v>57</v>
      </c>
      <c r="X5000" t="s">
        <v>61</v>
      </c>
      <c r="Y5000" t="s">
        <v>61</v>
      </c>
      <c r="Z5000" t="s">
        <v>57</v>
      </c>
      <c r="AA5000" t="s">
        <v>64</v>
      </c>
      <c r="AB5000" t="s">
        <v>57</v>
      </c>
      <c r="AC5000" t="s">
        <v>87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66</v>
      </c>
      <c r="AM5000">
        <v>0</v>
      </c>
      <c r="AN5000">
        <v>1</v>
      </c>
      <c r="AO5000">
        <v>0</v>
      </c>
      <c r="AP5000" t="s">
        <v>176</v>
      </c>
      <c r="AQ5000" t="s">
        <v>124</v>
      </c>
      <c r="AR5000" t="s">
        <v>93</v>
      </c>
      <c r="AS5000">
        <v>4</v>
      </c>
      <c r="AT5000">
        <v>23331</v>
      </c>
      <c r="AU5000">
        <v>1</v>
      </c>
      <c r="AV5000">
        <v>0</v>
      </c>
      <c r="AW5000">
        <v>1</v>
      </c>
      <c r="AX5000">
        <v>0</v>
      </c>
      <c r="AY5000">
        <v>5</v>
      </c>
      <c r="AZ5000" t="s">
        <v>177</v>
      </c>
      <c r="BA5000">
        <v>4</v>
      </c>
      <c r="BB5000" t="s">
        <v>80</v>
      </c>
      <c r="BC5000">
        <v>2</v>
      </c>
    </row>
    <row r="5001" spans="1:55">
      <c r="A5001" t="s">
        <v>9227</v>
      </c>
      <c r="B5001" t="s">
        <v>73</v>
      </c>
      <c r="C5001">
        <v>74</v>
      </c>
      <c r="D5001" t="s">
        <v>61</v>
      </c>
      <c r="E5001">
        <v>0</v>
      </c>
      <c r="F5001" t="s">
        <v>686</v>
      </c>
      <c r="G5001">
        <v>92705</v>
      </c>
      <c r="H5001">
        <v>33.766004</v>
      </c>
      <c r="I5001">
        <v>-117.786763</v>
      </c>
      <c r="J5001">
        <v>0</v>
      </c>
      <c r="K5001">
        <v>47</v>
      </c>
      <c r="L5001" t="s">
        <v>59</v>
      </c>
      <c r="M5001" t="s">
        <v>57</v>
      </c>
      <c r="N5001" t="s">
        <v>9106</v>
      </c>
      <c r="O5001" t="s">
        <v>57</v>
      </c>
      <c r="P5001" t="s">
        <v>57</v>
      </c>
      <c r="Q5001" t="s">
        <v>135</v>
      </c>
      <c r="R5001" t="s">
        <v>76</v>
      </c>
      <c r="S5001" t="s">
        <v>61</v>
      </c>
      <c r="T5001" t="s">
        <v>57</v>
      </c>
      <c r="U5001" t="s">
        <v>61</v>
      </c>
      <c r="V5001" t="s">
        <v>57</v>
      </c>
      <c r="W5001" t="s">
        <v>61</v>
      </c>
      <c r="X5001" t="s">
        <v>61</v>
      </c>
      <c r="Y5001" t="s">
        <v>61</v>
      </c>
      <c r="Z5001" t="s">
        <v>57</v>
      </c>
      <c r="AA5001" t="s">
        <v>122</v>
      </c>
      <c r="AB5001" t="s">
        <v>61</v>
      </c>
      <c r="AC5001" t="s">
        <v>87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66</v>
      </c>
      <c r="AM5001">
        <v>0</v>
      </c>
      <c r="AN5001">
        <v>1</v>
      </c>
      <c r="AO5001">
        <v>0</v>
      </c>
      <c r="AP5001" t="s">
        <v>176</v>
      </c>
      <c r="AQ5001" t="s">
        <v>104</v>
      </c>
      <c r="AR5001" t="s">
        <v>69</v>
      </c>
      <c r="AS5001">
        <v>3</v>
      </c>
      <c r="AT5001">
        <v>44117</v>
      </c>
      <c r="AU5001">
        <v>1</v>
      </c>
      <c r="AV5001">
        <v>0</v>
      </c>
      <c r="AW5001">
        <v>1</v>
      </c>
      <c r="AX5001">
        <v>0</v>
      </c>
      <c r="AY5001">
        <v>5</v>
      </c>
      <c r="AZ5001" t="s">
        <v>177</v>
      </c>
      <c r="BA5001">
        <v>2</v>
      </c>
      <c r="BB5001" t="s">
        <v>126</v>
      </c>
      <c r="BC5001">
        <v>3</v>
      </c>
    </row>
    <row r="5002" spans="1:55">
      <c r="A5002" t="s">
        <v>9228</v>
      </c>
      <c r="B5002" t="s">
        <v>73</v>
      </c>
      <c r="C5002">
        <v>62</v>
      </c>
      <c r="D5002" t="s">
        <v>61</v>
      </c>
      <c r="E5002">
        <v>0</v>
      </c>
      <c r="F5002" t="s">
        <v>499</v>
      </c>
      <c r="G5002">
        <v>94704</v>
      </c>
      <c r="H5002">
        <v>37.871416</v>
      </c>
      <c r="I5002">
        <v>-122.246597</v>
      </c>
      <c r="J5002">
        <v>0</v>
      </c>
      <c r="K5002">
        <v>30</v>
      </c>
      <c r="L5002" t="s">
        <v>59</v>
      </c>
      <c r="M5002" t="s">
        <v>57</v>
      </c>
      <c r="N5002" t="s">
        <v>1495</v>
      </c>
      <c r="O5002" t="s">
        <v>61</v>
      </c>
      <c r="P5002" t="s">
        <v>61</v>
      </c>
      <c r="Q5002" t="s">
        <v>143</v>
      </c>
      <c r="R5002" t="s">
        <v>143</v>
      </c>
      <c r="S5002" t="s">
        <v>143</v>
      </c>
      <c r="T5002" t="s">
        <v>143</v>
      </c>
      <c r="U5002" t="s">
        <v>143</v>
      </c>
      <c r="V5002" t="s">
        <v>143</v>
      </c>
      <c r="W5002" t="s">
        <v>143</v>
      </c>
      <c r="X5002" t="s">
        <v>143</v>
      </c>
      <c r="Y5002" t="s">
        <v>143</v>
      </c>
      <c r="Z5002" t="s">
        <v>143</v>
      </c>
      <c r="AA5002" t="s">
        <v>64</v>
      </c>
      <c r="AB5002" t="s">
        <v>61</v>
      </c>
      <c r="AC5002" t="s">
        <v>307</v>
      </c>
      <c r="AD5002">
        <v>19.7</v>
      </c>
      <c r="AE5002">
        <v>625.05</v>
      </c>
      <c r="AF5002">
        <v>0</v>
      </c>
      <c r="AG5002">
        <v>0</v>
      </c>
      <c r="AH5002">
        <v>737.1</v>
      </c>
      <c r="AI5002">
        <v>1362.15</v>
      </c>
      <c r="AJ5002" t="s">
        <v>66</v>
      </c>
      <c r="AM5002">
        <v>0</v>
      </c>
      <c r="AN5002">
        <v>1</v>
      </c>
      <c r="AO5002">
        <v>0</v>
      </c>
      <c r="AP5002" t="s">
        <v>164</v>
      </c>
      <c r="AQ5002" t="s">
        <v>124</v>
      </c>
      <c r="AR5002" t="s">
        <v>182</v>
      </c>
      <c r="AT5002">
        <v>21205</v>
      </c>
      <c r="AU5002">
        <v>1</v>
      </c>
      <c r="AV5002">
        <v>0</v>
      </c>
      <c r="AW5002">
        <v>1</v>
      </c>
      <c r="AX5002">
        <v>0</v>
      </c>
      <c r="AY5002">
        <v>4</v>
      </c>
      <c r="AZ5002" t="s">
        <v>165</v>
      </c>
      <c r="BA5002">
        <v>2</v>
      </c>
      <c r="BB5002" t="s">
        <v>126</v>
      </c>
      <c r="BC5002">
        <v>3</v>
      </c>
    </row>
    <row r="5003" spans="1:55">
      <c r="A5003" t="s">
        <v>9229</v>
      </c>
      <c r="B5003" t="s">
        <v>73</v>
      </c>
      <c r="C5003">
        <v>71</v>
      </c>
      <c r="D5003" t="s">
        <v>61</v>
      </c>
      <c r="E5003">
        <v>0</v>
      </c>
      <c r="F5003" t="s">
        <v>3690</v>
      </c>
      <c r="G5003">
        <v>94512</v>
      </c>
      <c r="H5003">
        <v>38.140719</v>
      </c>
      <c r="I5003">
        <v>-121.838298</v>
      </c>
      <c r="J5003">
        <v>0</v>
      </c>
      <c r="K5003">
        <v>35</v>
      </c>
      <c r="L5003" t="s">
        <v>59</v>
      </c>
      <c r="M5003" t="s">
        <v>57</v>
      </c>
      <c r="N5003" t="s">
        <v>9230</v>
      </c>
      <c r="O5003" t="s">
        <v>57</v>
      </c>
      <c r="P5003" t="s">
        <v>57</v>
      </c>
      <c r="Q5003" t="s">
        <v>85</v>
      </c>
      <c r="R5003" t="s">
        <v>156</v>
      </c>
      <c r="S5003" t="s">
        <v>61</v>
      </c>
      <c r="T5003" t="s">
        <v>61</v>
      </c>
      <c r="U5003" t="s">
        <v>57</v>
      </c>
      <c r="V5003" t="s">
        <v>61</v>
      </c>
      <c r="W5003" t="s">
        <v>57</v>
      </c>
      <c r="X5003" t="s">
        <v>57</v>
      </c>
      <c r="Y5003" t="s">
        <v>61</v>
      </c>
      <c r="Z5003" t="s">
        <v>61</v>
      </c>
      <c r="AA5003" t="s">
        <v>77</v>
      </c>
      <c r="AB5003" t="s">
        <v>57</v>
      </c>
      <c r="AC5003" t="s">
        <v>87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</v>
      </c>
      <c r="AJ5003" t="s">
        <v>88</v>
      </c>
      <c r="AK5003" t="s">
        <v>190</v>
      </c>
      <c r="AL5003" t="s">
        <v>191</v>
      </c>
      <c r="AM5003">
        <v>1</v>
      </c>
      <c r="AN5003">
        <v>0</v>
      </c>
      <c r="AO5003">
        <v>0</v>
      </c>
      <c r="AP5003" t="s">
        <v>164</v>
      </c>
      <c r="AQ5003" t="s">
        <v>104</v>
      </c>
      <c r="AR5003" t="s">
        <v>105</v>
      </c>
      <c r="AS5003">
        <v>3</v>
      </c>
      <c r="AT5003">
        <v>138</v>
      </c>
      <c r="AU5003">
        <v>1</v>
      </c>
      <c r="AV5003">
        <v>1</v>
      </c>
      <c r="AW5003">
        <v>0</v>
      </c>
      <c r="AX5003">
        <v>99.05</v>
      </c>
      <c r="AY5003">
        <v>4</v>
      </c>
      <c r="AZ5003" t="s">
        <v>165</v>
      </c>
      <c r="BA5003">
        <v>7</v>
      </c>
      <c r="BB5003" t="s">
        <v>95</v>
      </c>
      <c r="BC5003">
        <v>1</v>
      </c>
    </row>
    <row r="5004" spans="1:55">
      <c r="A5004" t="s">
        <v>9231</v>
      </c>
      <c r="B5004" t="s">
        <v>56</v>
      </c>
      <c r="C5004">
        <v>52</v>
      </c>
      <c r="D5004" t="s">
        <v>61</v>
      </c>
      <c r="E5004">
        <v>0</v>
      </c>
      <c r="F5004" t="s">
        <v>226</v>
      </c>
      <c r="G5004">
        <v>90059</v>
      </c>
      <c r="H5004">
        <v>33.927254</v>
      </c>
      <c r="I5004">
        <v>-118.249826</v>
      </c>
      <c r="J5004">
        <v>0</v>
      </c>
      <c r="K5004">
        <v>54</v>
      </c>
      <c r="L5004" t="s">
        <v>59</v>
      </c>
      <c r="M5004" t="s">
        <v>61</v>
      </c>
      <c r="N5004" t="s">
        <v>143</v>
      </c>
      <c r="O5004" t="s">
        <v>143</v>
      </c>
      <c r="P5004" t="s">
        <v>57</v>
      </c>
      <c r="Q5004" t="s">
        <v>135</v>
      </c>
      <c r="R5004" t="s">
        <v>136</v>
      </c>
      <c r="S5004" t="s">
        <v>57</v>
      </c>
      <c r="T5004" t="s">
        <v>61</v>
      </c>
      <c r="U5004" t="s">
        <v>61</v>
      </c>
      <c r="V5004" t="s">
        <v>57</v>
      </c>
      <c r="W5004" t="s">
        <v>61</v>
      </c>
      <c r="X5004" t="s">
        <v>57</v>
      </c>
      <c r="Y5004" t="s">
        <v>57</v>
      </c>
      <c r="Z5004" t="s">
        <v>57</v>
      </c>
      <c r="AA5004" t="s">
        <v>64</v>
      </c>
      <c r="AB5004" t="s">
        <v>61</v>
      </c>
      <c r="AC5004" t="s">
        <v>87</v>
      </c>
      <c r="AD5004">
        <v>44.1</v>
      </c>
      <c r="AE5004">
        <v>2369.7</v>
      </c>
      <c r="AF5004">
        <v>0</v>
      </c>
      <c r="AG5004">
        <v>0</v>
      </c>
      <c r="AH5004">
        <v>0</v>
      </c>
      <c r="AI5004">
        <v>2369.7</v>
      </c>
      <c r="AJ5004" t="s">
        <v>66</v>
      </c>
      <c r="AM5004">
        <v>0</v>
      </c>
      <c r="AN5004">
        <v>1</v>
      </c>
      <c r="AO5004">
        <v>0</v>
      </c>
      <c r="AP5004" t="s">
        <v>123</v>
      </c>
      <c r="AQ5004" t="s">
        <v>92</v>
      </c>
      <c r="AR5004" t="s">
        <v>137</v>
      </c>
      <c r="AS5004">
        <v>5</v>
      </c>
      <c r="AT5004">
        <v>38128</v>
      </c>
      <c r="AU5004">
        <v>1</v>
      </c>
      <c r="AV5004">
        <v>0</v>
      </c>
      <c r="AW5004">
        <v>1</v>
      </c>
      <c r="AX5004">
        <v>0</v>
      </c>
      <c r="AY5004">
        <v>6</v>
      </c>
      <c r="AZ5004" t="s">
        <v>125</v>
      </c>
      <c r="BA5004">
        <v>2</v>
      </c>
      <c r="BB5004" t="s">
        <v>126</v>
      </c>
      <c r="BC5004">
        <v>3</v>
      </c>
    </row>
    <row r="5005" spans="1:55">
      <c r="A5005" t="s">
        <v>9232</v>
      </c>
      <c r="B5005" t="s">
        <v>73</v>
      </c>
      <c r="C5005">
        <v>74</v>
      </c>
      <c r="D5005" t="s">
        <v>57</v>
      </c>
      <c r="E5005">
        <v>0</v>
      </c>
      <c r="F5005" t="s">
        <v>535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59</v>
      </c>
      <c r="M5005" t="s">
        <v>57</v>
      </c>
      <c r="N5005" t="s">
        <v>1352</v>
      </c>
      <c r="O5005" t="s">
        <v>57</v>
      </c>
      <c r="P5005" t="s">
        <v>57</v>
      </c>
      <c r="Q5005" t="s">
        <v>62</v>
      </c>
      <c r="R5005" t="s">
        <v>63</v>
      </c>
      <c r="S5005" t="s">
        <v>61</v>
      </c>
      <c r="T5005" t="s">
        <v>61</v>
      </c>
      <c r="U5005" t="s">
        <v>57</v>
      </c>
      <c r="V5005" t="s">
        <v>61</v>
      </c>
      <c r="W5005" t="s">
        <v>57</v>
      </c>
      <c r="X5005" t="s">
        <v>57</v>
      </c>
      <c r="Y5005" t="s">
        <v>61</v>
      </c>
      <c r="Z5005" t="s">
        <v>57</v>
      </c>
      <c r="AA5005" t="s">
        <v>77</v>
      </c>
      <c r="AB5005" t="s">
        <v>57</v>
      </c>
      <c r="AC5005" t="s">
        <v>65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</v>
      </c>
      <c r="AJ5005" t="s">
        <v>88</v>
      </c>
      <c r="AK5005" t="s">
        <v>89</v>
      </c>
      <c r="AL5005" t="s">
        <v>356</v>
      </c>
      <c r="AM5005">
        <v>1</v>
      </c>
      <c r="AN5005">
        <v>0</v>
      </c>
      <c r="AO5005">
        <v>0</v>
      </c>
      <c r="AP5005" t="s">
        <v>103</v>
      </c>
      <c r="AQ5005" t="s">
        <v>104</v>
      </c>
      <c r="AR5005" t="s">
        <v>105</v>
      </c>
      <c r="AS5005">
        <v>4</v>
      </c>
      <c r="AT5005">
        <v>13290</v>
      </c>
      <c r="AU5005">
        <v>1</v>
      </c>
      <c r="AV5005">
        <v>1</v>
      </c>
      <c r="AW5005">
        <v>0</v>
      </c>
      <c r="AX5005">
        <v>100.45</v>
      </c>
      <c r="AY5005">
        <v>3</v>
      </c>
      <c r="AZ5005" t="s">
        <v>106</v>
      </c>
      <c r="BA5005">
        <v>4</v>
      </c>
      <c r="BB5005" t="s">
        <v>80</v>
      </c>
      <c r="BC5005">
        <v>2</v>
      </c>
    </row>
    <row r="5006" spans="1:55">
      <c r="A5006" t="s">
        <v>9233</v>
      </c>
      <c r="B5006" t="s">
        <v>73</v>
      </c>
      <c r="C5006">
        <v>31</v>
      </c>
      <c r="D5006" t="s">
        <v>57</v>
      </c>
      <c r="E5006">
        <v>1</v>
      </c>
      <c r="F5006" t="s">
        <v>818</v>
      </c>
      <c r="G5006">
        <v>93926</v>
      </c>
      <c r="H5006">
        <v>36.52588</v>
      </c>
      <c r="I5006">
        <v>-121.396719</v>
      </c>
      <c r="J5006">
        <v>5</v>
      </c>
      <c r="K5006">
        <v>72</v>
      </c>
      <c r="L5006" t="s">
        <v>119</v>
      </c>
      <c r="M5006" t="s">
        <v>57</v>
      </c>
      <c r="N5006" t="s">
        <v>9234</v>
      </c>
      <c r="O5006" t="s">
        <v>57</v>
      </c>
      <c r="P5006" t="s">
        <v>57</v>
      </c>
      <c r="Q5006" t="s">
        <v>85</v>
      </c>
      <c r="R5006" t="s">
        <v>110</v>
      </c>
      <c r="S5006" t="s">
        <v>61</v>
      </c>
      <c r="T5006" t="s">
        <v>57</v>
      </c>
      <c r="U5006" t="s">
        <v>57</v>
      </c>
      <c r="V5006" t="s">
        <v>57</v>
      </c>
      <c r="W5006" t="s">
        <v>57</v>
      </c>
      <c r="X5006" t="s">
        <v>57</v>
      </c>
      <c r="Y5006" t="s">
        <v>57</v>
      </c>
      <c r="Z5006" t="s">
        <v>61</v>
      </c>
      <c r="AA5006" t="s">
        <v>122</v>
      </c>
      <c r="AB5006" t="s">
        <v>61</v>
      </c>
      <c r="AC5006" t="s">
        <v>65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66</v>
      </c>
      <c r="AM5006">
        <v>0</v>
      </c>
      <c r="AN5006">
        <v>1</v>
      </c>
      <c r="AO5006">
        <v>0</v>
      </c>
      <c r="AP5006" t="s">
        <v>123</v>
      </c>
      <c r="AQ5006" t="s">
        <v>68</v>
      </c>
      <c r="AR5006" t="s">
        <v>105</v>
      </c>
      <c r="AS5006">
        <v>6</v>
      </c>
      <c r="AT5006">
        <v>9023</v>
      </c>
      <c r="AU5006">
        <v>1</v>
      </c>
      <c r="AV5006">
        <v>0</v>
      </c>
      <c r="AW5006">
        <v>1</v>
      </c>
      <c r="AX5006">
        <v>0</v>
      </c>
      <c r="AY5006">
        <v>6</v>
      </c>
      <c r="AZ5006" t="s">
        <v>125</v>
      </c>
      <c r="BA5006">
        <v>2</v>
      </c>
      <c r="BB5006" t="s">
        <v>126</v>
      </c>
      <c r="BC5006">
        <v>3</v>
      </c>
    </row>
    <row r="5007" spans="1:55">
      <c r="A5007" t="s">
        <v>9235</v>
      </c>
      <c r="B5007" t="s">
        <v>73</v>
      </c>
      <c r="C5007">
        <v>36</v>
      </c>
      <c r="D5007" t="s">
        <v>57</v>
      </c>
      <c r="E5007">
        <v>0</v>
      </c>
      <c r="F5007" t="s">
        <v>5171</v>
      </c>
      <c r="G5007">
        <v>94964</v>
      </c>
      <c r="H5007">
        <v>37.942551</v>
      </c>
      <c r="I5007">
        <v>-122.491642</v>
      </c>
      <c r="J5007">
        <v>2</v>
      </c>
      <c r="K5007">
        <v>24</v>
      </c>
      <c r="L5007" t="s">
        <v>59</v>
      </c>
      <c r="M5007" t="s">
        <v>57</v>
      </c>
      <c r="N5007" t="s">
        <v>3245</v>
      </c>
      <c r="O5007" t="s">
        <v>61</v>
      </c>
      <c r="P5007" t="s">
        <v>57</v>
      </c>
      <c r="Q5007" t="s">
        <v>85</v>
      </c>
      <c r="R5007" t="s">
        <v>382</v>
      </c>
      <c r="S5007" t="s">
        <v>57</v>
      </c>
      <c r="T5007" t="s">
        <v>61</v>
      </c>
      <c r="U5007" t="s">
        <v>61</v>
      </c>
      <c r="V5007" t="s">
        <v>57</v>
      </c>
      <c r="W5007" t="s">
        <v>61</v>
      </c>
      <c r="X5007" t="s">
        <v>57</v>
      </c>
      <c r="Y5007" t="s">
        <v>57</v>
      </c>
      <c r="Z5007" t="s">
        <v>57</v>
      </c>
      <c r="AA5007" t="s">
        <v>77</v>
      </c>
      <c r="AB5007" t="s">
        <v>57</v>
      </c>
      <c r="AC5007" t="s">
        <v>87</v>
      </c>
      <c r="AD5007">
        <v>89.25</v>
      </c>
      <c r="AE5007">
        <v>2210.2</v>
      </c>
      <c r="AF5007">
        <v>0</v>
      </c>
      <c r="AG5007">
        <v>0</v>
      </c>
      <c r="AH5007">
        <v>245.52</v>
      </c>
      <c r="AI5007">
        <v>2455.72</v>
      </c>
      <c r="AJ5007" t="s">
        <v>66</v>
      </c>
      <c r="AM5007">
        <v>0</v>
      </c>
      <c r="AN5007">
        <v>1</v>
      </c>
      <c r="AO5007">
        <v>0</v>
      </c>
      <c r="AP5007" t="s">
        <v>103</v>
      </c>
      <c r="AQ5007" t="s">
        <v>68</v>
      </c>
      <c r="AR5007" t="s">
        <v>93</v>
      </c>
      <c r="AS5007">
        <v>5</v>
      </c>
      <c r="AT5007">
        <v>6448</v>
      </c>
      <c r="AU5007">
        <v>1</v>
      </c>
      <c r="AV5007">
        <v>0</v>
      </c>
      <c r="AW5007">
        <v>1</v>
      </c>
      <c r="AX5007">
        <v>0</v>
      </c>
      <c r="AY5007">
        <v>3</v>
      </c>
      <c r="AZ5007" t="s">
        <v>106</v>
      </c>
      <c r="BA5007">
        <v>6</v>
      </c>
      <c r="BB5007" t="s">
        <v>95</v>
      </c>
      <c r="BC5007">
        <v>1</v>
      </c>
    </row>
    <row r="5008" spans="1:55">
      <c r="A5008" t="s">
        <v>9236</v>
      </c>
      <c r="B5008" t="s">
        <v>56</v>
      </c>
      <c r="C5008">
        <v>42</v>
      </c>
      <c r="D5008" t="s">
        <v>61</v>
      </c>
      <c r="E5008">
        <v>0</v>
      </c>
      <c r="F5008" t="s">
        <v>4042</v>
      </c>
      <c r="G5008">
        <v>92225</v>
      </c>
      <c r="H5008">
        <v>33.674583</v>
      </c>
      <c r="I5008">
        <v>-114.71612</v>
      </c>
      <c r="J5008">
        <v>0</v>
      </c>
      <c r="K5008">
        <v>37</v>
      </c>
      <c r="L5008" t="s">
        <v>59</v>
      </c>
      <c r="M5008" t="s">
        <v>57</v>
      </c>
      <c r="N5008" t="s">
        <v>9237</v>
      </c>
      <c r="O5008" t="s">
        <v>57</v>
      </c>
      <c r="P5008" t="s">
        <v>57</v>
      </c>
      <c r="Q5008" t="s">
        <v>62</v>
      </c>
      <c r="R5008" t="s">
        <v>180</v>
      </c>
      <c r="S5008" t="s">
        <v>57</v>
      </c>
      <c r="T5008" t="s">
        <v>61</v>
      </c>
      <c r="U5008" t="s">
        <v>61</v>
      </c>
      <c r="V5008" t="s">
        <v>61</v>
      </c>
      <c r="W5008" t="s">
        <v>57</v>
      </c>
      <c r="X5008" t="s">
        <v>61</v>
      </c>
      <c r="Y5008" t="s">
        <v>61</v>
      </c>
      <c r="Z5008" t="s">
        <v>57</v>
      </c>
      <c r="AA5008" t="s">
        <v>64</v>
      </c>
      <c r="AB5008" t="s">
        <v>61</v>
      </c>
      <c r="AC5008" t="s">
        <v>87</v>
      </c>
      <c r="AD5008">
        <v>64.65000000000001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66</v>
      </c>
      <c r="AM5008">
        <v>0</v>
      </c>
      <c r="AN5008">
        <v>1</v>
      </c>
      <c r="AO5008">
        <v>0</v>
      </c>
      <c r="AP5008" t="s">
        <v>176</v>
      </c>
      <c r="AQ5008" t="s">
        <v>78</v>
      </c>
      <c r="AR5008" t="s">
        <v>69</v>
      </c>
      <c r="AS5008">
        <v>3</v>
      </c>
      <c r="AT5008">
        <v>24659</v>
      </c>
      <c r="AU5008">
        <v>1</v>
      </c>
      <c r="AV5008">
        <v>0</v>
      </c>
      <c r="AW5008">
        <v>1</v>
      </c>
      <c r="AX5008">
        <v>0</v>
      </c>
      <c r="AY5008">
        <v>5</v>
      </c>
      <c r="AZ5008" t="s">
        <v>177</v>
      </c>
      <c r="BA5008">
        <v>2</v>
      </c>
      <c r="BB5008" t="s">
        <v>126</v>
      </c>
      <c r="BC5008">
        <v>3</v>
      </c>
    </row>
    <row r="5009" spans="1:55">
      <c r="A5009" t="s">
        <v>9238</v>
      </c>
      <c r="B5009" t="s">
        <v>56</v>
      </c>
      <c r="C5009">
        <v>60</v>
      </c>
      <c r="D5009" t="s">
        <v>57</v>
      </c>
      <c r="E5009">
        <v>2</v>
      </c>
      <c r="F5009" t="s">
        <v>2252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129</v>
      </c>
      <c r="M5009" t="s">
        <v>57</v>
      </c>
      <c r="N5009" t="s">
        <v>9239</v>
      </c>
      <c r="O5009" t="s">
        <v>61</v>
      </c>
      <c r="P5009" t="s">
        <v>61</v>
      </c>
      <c r="Q5009" t="s">
        <v>143</v>
      </c>
      <c r="R5009" t="s">
        <v>143</v>
      </c>
      <c r="S5009" t="s">
        <v>143</v>
      </c>
      <c r="T5009" t="s">
        <v>143</v>
      </c>
      <c r="U5009" t="s">
        <v>143</v>
      </c>
      <c r="V5009" t="s">
        <v>143</v>
      </c>
      <c r="W5009" t="s">
        <v>143</v>
      </c>
      <c r="X5009" t="s">
        <v>143</v>
      </c>
      <c r="Y5009" t="s">
        <v>143</v>
      </c>
      <c r="Z5009" t="s">
        <v>143</v>
      </c>
      <c r="AA5009" t="s">
        <v>122</v>
      </c>
      <c r="AB5009" t="s">
        <v>61</v>
      </c>
      <c r="AC5009" t="s">
        <v>87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66</v>
      </c>
      <c r="AM5009">
        <v>0</v>
      </c>
      <c r="AN5009">
        <v>1</v>
      </c>
      <c r="AO5009">
        <v>0</v>
      </c>
      <c r="AP5009" t="s">
        <v>176</v>
      </c>
      <c r="AQ5009" t="s">
        <v>124</v>
      </c>
      <c r="AR5009" t="s">
        <v>182</v>
      </c>
      <c r="AT5009">
        <v>202</v>
      </c>
      <c r="AU5009">
        <v>1</v>
      </c>
      <c r="AV5009">
        <v>0</v>
      </c>
      <c r="AW5009">
        <v>1</v>
      </c>
      <c r="AX5009">
        <v>0</v>
      </c>
      <c r="AY5009">
        <v>5</v>
      </c>
      <c r="AZ5009" t="s">
        <v>177</v>
      </c>
      <c r="BA5009">
        <v>0</v>
      </c>
      <c r="BB5009" t="s">
        <v>71</v>
      </c>
      <c r="BC5009">
        <v>4</v>
      </c>
    </row>
    <row r="5010" spans="1:55">
      <c r="A5010" t="s">
        <v>9240</v>
      </c>
      <c r="B5010" t="s">
        <v>56</v>
      </c>
      <c r="C5010">
        <v>44</v>
      </c>
      <c r="D5010" t="s">
        <v>61</v>
      </c>
      <c r="E5010">
        <v>0</v>
      </c>
      <c r="F5010" t="s">
        <v>576</v>
      </c>
      <c r="G5010">
        <v>92673</v>
      </c>
      <c r="H5010">
        <v>33.4725</v>
      </c>
      <c r="I5010">
        <v>-117.584273</v>
      </c>
      <c r="J5010">
        <v>0</v>
      </c>
      <c r="K5010">
        <v>69</v>
      </c>
      <c r="L5010" t="s">
        <v>59</v>
      </c>
      <c r="M5010" t="s">
        <v>57</v>
      </c>
      <c r="N5010" t="s">
        <v>8537</v>
      </c>
      <c r="O5010" t="s">
        <v>57</v>
      </c>
      <c r="P5010" t="s">
        <v>57</v>
      </c>
      <c r="Q5010" t="s">
        <v>85</v>
      </c>
      <c r="R5010" t="s">
        <v>441</v>
      </c>
      <c r="S5010" t="s">
        <v>61</v>
      </c>
      <c r="T5010" t="s">
        <v>61</v>
      </c>
      <c r="U5010" t="s">
        <v>57</v>
      </c>
      <c r="V5010" t="s">
        <v>57</v>
      </c>
      <c r="W5010" t="s">
        <v>57</v>
      </c>
      <c r="X5010" t="s">
        <v>57</v>
      </c>
      <c r="Y5010" t="s">
        <v>57</v>
      </c>
      <c r="Z5010" t="s">
        <v>57</v>
      </c>
      <c r="AA5010" t="s">
        <v>122</v>
      </c>
      <c r="AB5010" t="s">
        <v>61</v>
      </c>
      <c r="AC5010" t="s">
        <v>87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66</v>
      </c>
      <c r="AM5010">
        <v>0</v>
      </c>
      <c r="AN5010">
        <v>1</v>
      </c>
      <c r="AO5010">
        <v>0</v>
      </c>
      <c r="AP5010" t="s">
        <v>123</v>
      </c>
      <c r="AQ5010" t="s">
        <v>78</v>
      </c>
      <c r="AR5010" t="s">
        <v>105</v>
      </c>
      <c r="AS5010">
        <v>6</v>
      </c>
      <c r="AT5010">
        <v>15297</v>
      </c>
      <c r="AU5010">
        <v>1</v>
      </c>
      <c r="AV5010">
        <v>0</v>
      </c>
      <c r="AW5010">
        <v>1</v>
      </c>
      <c r="AX5010">
        <v>0</v>
      </c>
      <c r="AY5010">
        <v>6</v>
      </c>
      <c r="AZ5010" t="s">
        <v>125</v>
      </c>
      <c r="BA5010">
        <v>4</v>
      </c>
      <c r="BB5010" t="s">
        <v>80</v>
      </c>
      <c r="BC5010">
        <v>2</v>
      </c>
    </row>
    <row r="5011" spans="1:55">
      <c r="A5011" t="s">
        <v>9241</v>
      </c>
      <c r="B5011" t="s">
        <v>73</v>
      </c>
      <c r="C5011">
        <v>56</v>
      </c>
      <c r="D5011" t="s">
        <v>57</v>
      </c>
      <c r="E5011">
        <v>0</v>
      </c>
      <c r="F5011" t="s">
        <v>5185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216</v>
      </c>
      <c r="M5011" t="s">
        <v>57</v>
      </c>
      <c r="N5011" t="s">
        <v>9242</v>
      </c>
      <c r="O5011" t="s">
        <v>61</v>
      </c>
      <c r="P5011" t="s">
        <v>57</v>
      </c>
      <c r="Q5011" t="s">
        <v>62</v>
      </c>
      <c r="R5011" t="s">
        <v>313</v>
      </c>
      <c r="S5011" t="s">
        <v>61</v>
      </c>
      <c r="T5011" t="s">
        <v>61</v>
      </c>
      <c r="U5011" t="s">
        <v>57</v>
      </c>
      <c r="V5011" t="s">
        <v>57</v>
      </c>
      <c r="W5011" t="s">
        <v>61</v>
      </c>
      <c r="X5011" t="s">
        <v>57</v>
      </c>
      <c r="Y5011" t="s">
        <v>57</v>
      </c>
      <c r="Z5011" t="s">
        <v>57</v>
      </c>
      <c r="AA5011" t="s">
        <v>77</v>
      </c>
      <c r="AB5011" t="s">
        <v>57</v>
      </c>
      <c r="AC5011" t="s">
        <v>65</v>
      </c>
      <c r="AD5011">
        <v>66.40000000000001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66</v>
      </c>
      <c r="AM5011">
        <v>0</v>
      </c>
      <c r="AN5011">
        <v>1</v>
      </c>
      <c r="AO5011">
        <v>0</v>
      </c>
      <c r="AP5011" t="s">
        <v>164</v>
      </c>
      <c r="AQ5011" t="s">
        <v>92</v>
      </c>
      <c r="AR5011" t="s">
        <v>69</v>
      </c>
      <c r="AS5011">
        <v>5</v>
      </c>
      <c r="AT5011">
        <v>15286</v>
      </c>
      <c r="AU5011">
        <v>1</v>
      </c>
      <c r="AV5011">
        <v>0</v>
      </c>
      <c r="AW5011">
        <v>1</v>
      </c>
      <c r="AX5011">
        <v>0</v>
      </c>
      <c r="AY5011">
        <v>4</v>
      </c>
      <c r="AZ5011" t="s">
        <v>165</v>
      </c>
      <c r="BA5011">
        <v>4</v>
      </c>
      <c r="BB5011" t="s">
        <v>80</v>
      </c>
      <c r="BC5011">
        <v>2</v>
      </c>
    </row>
    <row r="5012" spans="1:55">
      <c r="A5012" t="s">
        <v>9243</v>
      </c>
      <c r="B5012" t="s">
        <v>73</v>
      </c>
      <c r="C5012">
        <v>26</v>
      </c>
      <c r="D5012" t="s">
        <v>57</v>
      </c>
      <c r="E5012">
        <v>2</v>
      </c>
      <c r="F5012" t="s">
        <v>262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216</v>
      </c>
      <c r="M5012" t="s">
        <v>57</v>
      </c>
      <c r="N5012" t="s">
        <v>4248</v>
      </c>
      <c r="O5012" t="s">
        <v>57</v>
      </c>
      <c r="P5012" t="s">
        <v>57</v>
      </c>
      <c r="Q5012" t="s">
        <v>135</v>
      </c>
      <c r="R5012" t="s">
        <v>147</v>
      </c>
      <c r="S5012" t="s">
        <v>57</v>
      </c>
      <c r="T5012" t="s">
        <v>61</v>
      </c>
      <c r="U5012" t="s">
        <v>57</v>
      </c>
      <c r="V5012" t="s">
        <v>57</v>
      </c>
      <c r="W5012" t="s">
        <v>57</v>
      </c>
      <c r="X5012" t="s">
        <v>57</v>
      </c>
      <c r="Y5012" t="s">
        <v>57</v>
      </c>
      <c r="Z5012" t="s">
        <v>57</v>
      </c>
      <c r="AA5012" t="s">
        <v>122</v>
      </c>
      <c r="AB5012" t="s">
        <v>57</v>
      </c>
      <c r="AC5012" t="s">
        <v>87</v>
      </c>
      <c r="AD5012">
        <v>85.40000000000001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66</v>
      </c>
      <c r="AM5012">
        <v>0</v>
      </c>
      <c r="AN5012">
        <v>1</v>
      </c>
      <c r="AO5012">
        <v>0</v>
      </c>
      <c r="AP5012" t="s">
        <v>176</v>
      </c>
      <c r="AQ5012" t="s">
        <v>116</v>
      </c>
      <c r="AR5012" t="s">
        <v>93</v>
      </c>
      <c r="AS5012">
        <v>7</v>
      </c>
      <c r="AT5012">
        <v>26032</v>
      </c>
      <c r="AU5012">
        <v>1</v>
      </c>
      <c r="AV5012">
        <v>0</v>
      </c>
      <c r="AW5012">
        <v>1</v>
      </c>
      <c r="AX5012">
        <v>0</v>
      </c>
      <c r="AY5012">
        <v>5</v>
      </c>
      <c r="AZ5012" t="s">
        <v>177</v>
      </c>
      <c r="BA5012">
        <v>0</v>
      </c>
      <c r="BB5012" t="s">
        <v>71</v>
      </c>
      <c r="BC5012">
        <v>4</v>
      </c>
    </row>
    <row r="5013" spans="1:55">
      <c r="A5013" t="s">
        <v>9244</v>
      </c>
      <c r="B5013" t="s">
        <v>56</v>
      </c>
      <c r="C5013">
        <v>64</v>
      </c>
      <c r="D5013" t="s">
        <v>61</v>
      </c>
      <c r="E5013">
        <v>0</v>
      </c>
      <c r="F5013" t="s">
        <v>7921</v>
      </c>
      <c r="G5013">
        <v>95944</v>
      </c>
      <c r="H5013">
        <v>39.564113</v>
      </c>
      <c r="I5013">
        <v>-120.868836</v>
      </c>
      <c r="J5013">
        <v>0</v>
      </c>
      <c r="K5013">
        <v>37</v>
      </c>
      <c r="L5013" t="s">
        <v>216</v>
      </c>
      <c r="M5013" t="s">
        <v>61</v>
      </c>
      <c r="N5013" t="s">
        <v>143</v>
      </c>
      <c r="O5013" t="s">
        <v>143</v>
      </c>
      <c r="P5013" t="s">
        <v>57</v>
      </c>
      <c r="Q5013" t="s">
        <v>62</v>
      </c>
      <c r="R5013" t="s">
        <v>391</v>
      </c>
      <c r="S5013" t="s">
        <v>61</v>
      </c>
      <c r="T5013" t="s">
        <v>61</v>
      </c>
      <c r="U5013" t="s">
        <v>57</v>
      </c>
      <c r="V5013" t="s">
        <v>61</v>
      </c>
      <c r="W5013" t="s">
        <v>61</v>
      </c>
      <c r="X5013" t="s">
        <v>57</v>
      </c>
      <c r="Y5013" t="s">
        <v>57</v>
      </c>
      <c r="Z5013" t="s">
        <v>57</v>
      </c>
      <c r="AA5013" t="s">
        <v>77</v>
      </c>
      <c r="AB5013" t="s">
        <v>57</v>
      </c>
      <c r="AC5013" t="s">
        <v>65</v>
      </c>
      <c r="AD5013">
        <v>40.2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66</v>
      </c>
      <c r="AM5013">
        <v>0</v>
      </c>
      <c r="AN5013">
        <v>1</v>
      </c>
      <c r="AO5013">
        <v>0</v>
      </c>
      <c r="AP5013" t="s">
        <v>176</v>
      </c>
      <c r="AQ5013" t="s">
        <v>124</v>
      </c>
      <c r="AR5013" t="s">
        <v>137</v>
      </c>
      <c r="AS5013">
        <v>4</v>
      </c>
      <c r="AT5013">
        <v>76</v>
      </c>
      <c r="AU5013">
        <v>1</v>
      </c>
      <c r="AV5013">
        <v>0</v>
      </c>
      <c r="AW5013">
        <v>1</v>
      </c>
      <c r="AX5013">
        <v>0</v>
      </c>
      <c r="AY5013">
        <v>5</v>
      </c>
      <c r="AZ5013" t="s">
        <v>177</v>
      </c>
      <c r="BA5013">
        <v>5</v>
      </c>
      <c r="BB5013" t="s">
        <v>80</v>
      </c>
      <c r="BC5013">
        <v>2</v>
      </c>
    </row>
    <row r="5014" spans="1:55">
      <c r="A5014" t="s">
        <v>9245</v>
      </c>
      <c r="B5014" t="s">
        <v>73</v>
      </c>
      <c r="C5014">
        <v>70</v>
      </c>
      <c r="D5014" t="s">
        <v>57</v>
      </c>
      <c r="E5014">
        <v>0</v>
      </c>
      <c r="F5014" t="s">
        <v>128</v>
      </c>
      <c r="G5014">
        <v>94559</v>
      </c>
      <c r="H5014">
        <v>38.232389</v>
      </c>
      <c r="I5014">
        <v>-122.324944</v>
      </c>
      <c r="J5014">
        <v>5</v>
      </c>
      <c r="K5014">
        <v>4</v>
      </c>
      <c r="L5014" t="s">
        <v>59</v>
      </c>
      <c r="M5014" t="s">
        <v>57</v>
      </c>
      <c r="N5014" t="s">
        <v>1743</v>
      </c>
      <c r="O5014" t="s">
        <v>61</v>
      </c>
      <c r="P5014" t="s">
        <v>57</v>
      </c>
      <c r="Q5014" t="s">
        <v>85</v>
      </c>
      <c r="R5014" t="s">
        <v>382</v>
      </c>
      <c r="S5014" t="s">
        <v>61</v>
      </c>
      <c r="T5014" t="s">
        <v>61</v>
      </c>
      <c r="U5014" t="s">
        <v>61</v>
      </c>
      <c r="V5014" t="s">
        <v>61</v>
      </c>
      <c r="W5014" t="s">
        <v>61</v>
      </c>
      <c r="X5014" t="s">
        <v>61</v>
      </c>
      <c r="Y5014" t="s">
        <v>61</v>
      </c>
      <c r="Z5014" t="s">
        <v>57</v>
      </c>
      <c r="AA5014" t="s">
        <v>122</v>
      </c>
      <c r="AB5014" t="s">
        <v>57</v>
      </c>
      <c r="AC5014" t="s">
        <v>87</v>
      </c>
      <c r="AD5014">
        <v>70.2</v>
      </c>
      <c r="AE5014">
        <v>280.35</v>
      </c>
      <c r="AF5014">
        <v>30.75</v>
      </c>
      <c r="AG5014">
        <v>0</v>
      </c>
      <c r="AH5014">
        <v>24.12</v>
      </c>
      <c r="AI5014">
        <v>273.72</v>
      </c>
      <c r="AJ5014" t="s">
        <v>66</v>
      </c>
      <c r="AM5014">
        <v>0</v>
      </c>
      <c r="AN5014">
        <v>1</v>
      </c>
      <c r="AO5014">
        <v>0</v>
      </c>
      <c r="AP5014" t="s">
        <v>91</v>
      </c>
      <c r="AQ5014" t="s">
        <v>104</v>
      </c>
      <c r="AR5014" t="s">
        <v>93</v>
      </c>
      <c r="AS5014">
        <v>1</v>
      </c>
      <c r="AT5014">
        <v>26894</v>
      </c>
      <c r="AU5014">
        <v>1</v>
      </c>
      <c r="AV5014">
        <v>0</v>
      </c>
      <c r="AW5014">
        <v>1</v>
      </c>
      <c r="AX5014">
        <v>0</v>
      </c>
      <c r="AY5014">
        <v>1</v>
      </c>
      <c r="AZ5014" t="s">
        <v>94</v>
      </c>
      <c r="BA5014">
        <v>6</v>
      </c>
      <c r="BB5014" t="s">
        <v>95</v>
      </c>
      <c r="BC5014">
        <v>1</v>
      </c>
    </row>
    <row r="5015" spans="1:55">
      <c r="A5015" t="s">
        <v>9246</v>
      </c>
      <c r="B5015" t="s">
        <v>56</v>
      </c>
      <c r="C5015">
        <v>41</v>
      </c>
      <c r="D5015" t="s">
        <v>57</v>
      </c>
      <c r="E5015">
        <v>0</v>
      </c>
      <c r="F5015" t="s">
        <v>2029</v>
      </c>
      <c r="G5015">
        <v>90731</v>
      </c>
      <c r="H5015">
        <v>33.736387</v>
      </c>
      <c r="I5015">
        <v>-118.284363</v>
      </c>
      <c r="J5015">
        <v>3</v>
      </c>
      <c r="K5015">
        <v>46</v>
      </c>
      <c r="L5015" t="s">
        <v>129</v>
      </c>
      <c r="M5015" t="s">
        <v>57</v>
      </c>
      <c r="N5015" t="s">
        <v>375</v>
      </c>
      <c r="O5015" t="s">
        <v>57</v>
      </c>
      <c r="P5015" t="s">
        <v>57</v>
      </c>
      <c r="Q5015" t="s">
        <v>85</v>
      </c>
      <c r="R5015" t="s">
        <v>300</v>
      </c>
      <c r="S5015" t="s">
        <v>61</v>
      </c>
      <c r="T5015" t="s">
        <v>57</v>
      </c>
      <c r="U5015" t="s">
        <v>61</v>
      </c>
      <c r="V5015" t="s">
        <v>57</v>
      </c>
      <c r="W5015" t="s">
        <v>57</v>
      </c>
      <c r="X5015" t="s">
        <v>57</v>
      </c>
      <c r="Y5015" t="s">
        <v>57</v>
      </c>
      <c r="Z5015" t="s">
        <v>61</v>
      </c>
      <c r="AA5015" t="s">
        <v>64</v>
      </c>
      <c r="AB5015" t="s">
        <v>57</v>
      </c>
      <c r="AC5015" t="s">
        <v>87</v>
      </c>
      <c r="AD5015">
        <v>103.15</v>
      </c>
      <c r="AE5015">
        <v>4594.65</v>
      </c>
      <c r="AF5015">
        <v>0</v>
      </c>
      <c r="AG5015">
        <v>130</v>
      </c>
      <c r="AH5015">
        <v>1528.12</v>
      </c>
      <c r="AI5015">
        <v>6252.77</v>
      </c>
      <c r="AJ5015" t="s">
        <v>66</v>
      </c>
      <c r="AM5015">
        <v>0</v>
      </c>
      <c r="AN5015">
        <v>1</v>
      </c>
      <c r="AO5015">
        <v>0</v>
      </c>
      <c r="AP5015" t="s">
        <v>176</v>
      </c>
      <c r="AQ5015" t="s">
        <v>78</v>
      </c>
      <c r="AR5015" t="s">
        <v>105</v>
      </c>
      <c r="AS5015">
        <v>5</v>
      </c>
      <c r="AT5015">
        <v>58639</v>
      </c>
      <c r="AU5015">
        <v>1</v>
      </c>
      <c r="AV5015">
        <v>0</v>
      </c>
      <c r="AW5015">
        <v>1</v>
      </c>
      <c r="AX5015">
        <v>0</v>
      </c>
      <c r="AY5015">
        <v>5</v>
      </c>
      <c r="AZ5015" t="s">
        <v>177</v>
      </c>
      <c r="BA5015">
        <v>3</v>
      </c>
      <c r="BB5015" t="s">
        <v>126</v>
      </c>
      <c r="BC5015">
        <v>3</v>
      </c>
    </row>
    <row r="5016" spans="1:55">
      <c r="A5016" t="s">
        <v>9247</v>
      </c>
      <c r="B5016" t="s">
        <v>73</v>
      </c>
      <c r="C5016">
        <v>59</v>
      </c>
      <c r="D5016" t="s">
        <v>61</v>
      </c>
      <c r="E5016">
        <v>0</v>
      </c>
      <c r="F5016" t="s">
        <v>3360</v>
      </c>
      <c r="G5016">
        <v>94591</v>
      </c>
      <c r="H5016">
        <v>38.105733</v>
      </c>
      <c r="I5016">
        <v>-122.186338</v>
      </c>
      <c r="J5016">
        <v>0</v>
      </c>
      <c r="K5016">
        <v>21</v>
      </c>
      <c r="L5016" t="s">
        <v>98</v>
      </c>
      <c r="M5016" t="s">
        <v>57</v>
      </c>
      <c r="N5016" t="s">
        <v>4250</v>
      </c>
      <c r="O5016" t="s">
        <v>61</v>
      </c>
      <c r="P5016" t="s">
        <v>61</v>
      </c>
      <c r="Q5016" t="s">
        <v>143</v>
      </c>
      <c r="R5016" t="s">
        <v>143</v>
      </c>
      <c r="S5016" t="s">
        <v>143</v>
      </c>
      <c r="T5016" t="s">
        <v>143</v>
      </c>
      <c r="U5016" t="s">
        <v>143</v>
      </c>
      <c r="V5016" t="s">
        <v>143</v>
      </c>
      <c r="W5016" t="s">
        <v>143</v>
      </c>
      <c r="X5016" t="s">
        <v>143</v>
      </c>
      <c r="Y5016" t="s">
        <v>143</v>
      </c>
      <c r="Z5016" t="s">
        <v>143</v>
      </c>
      <c r="AA5016" t="s">
        <v>77</v>
      </c>
      <c r="AB5016" t="s">
        <v>61</v>
      </c>
      <c r="AC5016" t="s">
        <v>65</v>
      </c>
      <c r="AD5016">
        <v>20</v>
      </c>
      <c r="AE5016">
        <v>417.7</v>
      </c>
      <c r="AF5016">
        <v>0</v>
      </c>
      <c r="AG5016">
        <v>0</v>
      </c>
      <c r="AH5016">
        <v>722.1900000000001</v>
      </c>
      <c r="AI5016">
        <v>1139.89</v>
      </c>
      <c r="AJ5016" t="s">
        <v>66</v>
      </c>
      <c r="AM5016">
        <v>0</v>
      </c>
      <c r="AN5016">
        <v>1</v>
      </c>
      <c r="AO5016">
        <v>0</v>
      </c>
      <c r="AP5016" t="s">
        <v>103</v>
      </c>
      <c r="AQ5016" t="s">
        <v>92</v>
      </c>
      <c r="AR5016" t="s">
        <v>182</v>
      </c>
      <c r="AT5016">
        <v>51665</v>
      </c>
      <c r="AU5016">
        <v>1</v>
      </c>
      <c r="AV5016">
        <v>0</v>
      </c>
      <c r="AW5016">
        <v>1</v>
      </c>
      <c r="AX5016">
        <v>0</v>
      </c>
      <c r="AY5016">
        <v>3</v>
      </c>
      <c r="AZ5016" t="s">
        <v>106</v>
      </c>
      <c r="BA5016">
        <v>5</v>
      </c>
      <c r="BB5016" t="s">
        <v>80</v>
      </c>
      <c r="BC5016">
        <v>2</v>
      </c>
    </row>
    <row r="5017" spans="1:55">
      <c r="A5017" t="s">
        <v>9248</v>
      </c>
      <c r="B5017" t="s">
        <v>73</v>
      </c>
      <c r="C5017">
        <v>55</v>
      </c>
      <c r="D5017" t="s">
        <v>61</v>
      </c>
      <c r="E5017">
        <v>0</v>
      </c>
      <c r="F5017" t="s">
        <v>352</v>
      </c>
      <c r="G5017">
        <v>93705</v>
      </c>
      <c r="H5017">
        <v>36.78724</v>
      </c>
      <c r="I5017">
        <v>-119.827813</v>
      </c>
      <c r="J5017">
        <v>0</v>
      </c>
      <c r="K5017">
        <v>39</v>
      </c>
      <c r="L5017" t="s">
        <v>216</v>
      </c>
      <c r="M5017" t="s">
        <v>57</v>
      </c>
      <c r="N5017" t="s">
        <v>2568</v>
      </c>
      <c r="O5017" t="s">
        <v>57</v>
      </c>
      <c r="P5017" t="s">
        <v>57</v>
      </c>
      <c r="Q5017" t="s">
        <v>85</v>
      </c>
      <c r="R5017" t="s">
        <v>86</v>
      </c>
      <c r="S5017" t="s">
        <v>57</v>
      </c>
      <c r="T5017" t="s">
        <v>57</v>
      </c>
      <c r="U5017" t="s">
        <v>61</v>
      </c>
      <c r="V5017" t="s">
        <v>61</v>
      </c>
      <c r="W5017" t="s">
        <v>57</v>
      </c>
      <c r="X5017" t="s">
        <v>57</v>
      </c>
      <c r="Y5017" t="s">
        <v>57</v>
      </c>
      <c r="Z5017" t="s">
        <v>57</v>
      </c>
      <c r="AA5017" t="s">
        <v>77</v>
      </c>
      <c r="AB5017" t="s">
        <v>57</v>
      </c>
      <c r="AC5017" t="s">
        <v>87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66</v>
      </c>
      <c r="AM5017">
        <v>0</v>
      </c>
      <c r="AN5017">
        <v>1</v>
      </c>
      <c r="AO5017">
        <v>0</v>
      </c>
      <c r="AP5017" t="s">
        <v>176</v>
      </c>
      <c r="AQ5017" t="s">
        <v>92</v>
      </c>
      <c r="AR5017" t="s">
        <v>105</v>
      </c>
      <c r="AS5017">
        <v>6</v>
      </c>
      <c r="AT5017">
        <v>35451</v>
      </c>
      <c r="AU5017">
        <v>1</v>
      </c>
      <c r="AV5017">
        <v>0</v>
      </c>
      <c r="AW5017">
        <v>1</v>
      </c>
      <c r="AX5017">
        <v>0</v>
      </c>
      <c r="AY5017">
        <v>5</v>
      </c>
      <c r="AZ5017" t="s">
        <v>177</v>
      </c>
      <c r="BA5017">
        <v>7</v>
      </c>
      <c r="BB5017" t="s">
        <v>95</v>
      </c>
      <c r="BC5017">
        <v>1</v>
      </c>
    </row>
    <row r="5018" spans="1:55">
      <c r="A5018" t="s">
        <v>9249</v>
      </c>
      <c r="B5018" t="s">
        <v>56</v>
      </c>
      <c r="C5018">
        <v>45</v>
      </c>
      <c r="D5018" t="s">
        <v>61</v>
      </c>
      <c r="E5018">
        <v>0</v>
      </c>
      <c r="F5018" t="s">
        <v>499</v>
      </c>
      <c r="G5018">
        <v>94702</v>
      </c>
      <c r="H5018">
        <v>37.866009</v>
      </c>
      <c r="I5018">
        <v>-122.286228</v>
      </c>
      <c r="J5018">
        <v>0</v>
      </c>
      <c r="K5018">
        <v>17</v>
      </c>
      <c r="L5018" t="s">
        <v>59</v>
      </c>
      <c r="M5018" t="s">
        <v>57</v>
      </c>
      <c r="N5018" t="s">
        <v>9250</v>
      </c>
      <c r="O5018" t="s">
        <v>61</v>
      </c>
      <c r="P5018" t="s">
        <v>57</v>
      </c>
      <c r="Q5018" t="s">
        <v>62</v>
      </c>
      <c r="R5018" t="s">
        <v>169</v>
      </c>
      <c r="S5018" t="s">
        <v>57</v>
      </c>
      <c r="T5018" t="s">
        <v>57</v>
      </c>
      <c r="U5018" t="s">
        <v>61</v>
      </c>
      <c r="V5018" t="s">
        <v>57</v>
      </c>
      <c r="W5018" t="s">
        <v>57</v>
      </c>
      <c r="X5018" t="s">
        <v>57</v>
      </c>
      <c r="Y5018" t="s">
        <v>57</v>
      </c>
      <c r="Z5018" t="s">
        <v>57</v>
      </c>
      <c r="AA5018" t="s">
        <v>64</v>
      </c>
      <c r="AB5018" t="s">
        <v>61</v>
      </c>
      <c r="AC5018" t="s">
        <v>65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66</v>
      </c>
      <c r="AM5018">
        <v>0</v>
      </c>
      <c r="AN5018">
        <v>1</v>
      </c>
      <c r="AO5018">
        <v>1</v>
      </c>
      <c r="AP5018" t="s">
        <v>103</v>
      </c>
      <c r="AQ5018" t="s">
        <v>78</v>
      </c>
      <c r="AR5018" t="s">
        <v>79</v>
      </c>
      <c r="AS5018">
        <v>7</v>
      </c>
      <c r="AT5018">
        <v>15638</v>
      </c>
      <c r="AU5018">
        <v>1</v>
      </c>
      <c r="AV5018">
        <v>0</v>
      </c>
      <c r="AW5018">
        <v>1</v>
      </c>
      <c r="AX5018">
        <v>0</v>
      </c>
      <c r="AY5018">
        <v>3</v>
      </c>
      <c r="AZ5018" t="s">
        <v>106</v>
      </c>
      <c r="BA5018">
        <v>2</v>
      </c>
      <c r="BB5018" t="s">
        <v>126</v>
      </c>
      <c r="BC5018">
        <v>3</v>
      </c>
    </row>
    <row r="5019" spans="1:55">
      <c r="A5019" t="s">
        <v>9251</v>
      </c>
      <c r="B5019" t="s">
        <v>73</v>
      </c>
      <c r="C5019">
        <v>47</v>
      </c>
      <c r="D5019" t="s">
        <v>61</v>
      </c>
      <c r="E5019">
        <v>0</v>
      </c>
      <c r="F5019" t="s">
        <v>4864</v>
      </c>
      <c r="G5019">
        <v>95470</v>
      </c>
      <c r="H5019">
        <v>39.298065</v>
      </c>
      <c r="I5019">
        <v>-123.25211</v>
      </c>
      <c r="J5019">
        <v>0</v>
      </c>
      <c r="K5019">
        <v>54</v>
      </c>
      <c r="L5019" t="s">
        <v>59</v>
      </c>
      <c r="M5019" t="s">
        <v>57</v>
      </c>
      <c r="N5019" t="s">
        <v>2129</v>
      </c>
      <c r="O5019" t="s">
        <v>61</v>
      </c>
      <c r="P5019" t="s">
        <v>57</v>
      </c>
      <c r="Q5019" t="s">
        <v>135</v>
      </c>
      <c r="R5019" t="s">
        <v>63</v>
      </c>
      <c r="S5019" t="s">
        <v>57</v>
      </c>
      <c r="T5019" t="s">
        <v>57</v>
      </c>
      <c r="U5019" t="s">
        <v>61</v>
      </c>
      <c r="V5019" t="s">
        <v>61</v>
      </c>
      <c r="W5019" t="s">
        <v>57</v>
      </c>
      <c r="X5019" t="s">
        <v>61</v>
      </c>
      <c r="Y5019" t="s">
        <v>61</v>
      </c>
      <c r="Z5019" t="s">
        <v>57</v>
      </c>
      <c r="AA5019" t="s">
        <v>122</v>
      </c>
      <c r="AB5019" t="s">
        <v>57</v>
      </c>
      <c r="AC5019" t="s">
        <v>87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4524.86</v>
      </c>
      <c r="AJ5019" t="s">
        <v>66</v>
      </c>
      <c r="AM5019">
        <v>0</v>
      </c>
      <c r="AN5019">
        <v>1</v>
      </c>
      <c r="AO5019">
        <v>0</v>
      </c>
      <c r="AP5019" t="s">
        <v>123</v>
      </c>
      <c r="AQ5019" t="s">
        <v>78</v>
      </c>
      <c r="AR5019" t="s">
        <v>69</v>
      </c>
      <c r="AS5019">
        <v>4</v>
      </c>
      <c r="AT5019">
        <v>5995</v>
      </c>
      <c r="AU5019">
        <v>1</v>
      </c>
      <c r="AV5019">
        <v>0</v>
      </c>
      <c r="AW5019">
        <v>1</v>
      </c>
      <c r="AX5019">
        <v>0</v>
      </c>
      <c r="AY5019">
        <v>6</v>
      </c>
      <c r="AZ5019" t="s">
        <v>125</v>
      </c>
      <c r="BA5019">
        <v>2</v>
      </c>
      <c r="BB5019" t="s">
        <v>126</v>
      </c>
      <c r="BC5019">
        <v>3</v>
      </c>
    </row>
    <row r="5020" spans="1:55">
      <c r="A5020" t="s">
        <v>9252</v>
      </c>
      <c r="B5020" t="s">
        <v>56</v>
      </c>
      <c r="C5020">
        <v>19</v>
      </c>
      <c r="D5020" t="s">
        <v>57</v>
      </c>
      <c r="E5020">
        <v>0</v>
      </c>
      <c r="F5020" t="s">
        <v>1166</v>
      </c>
      <c r="G5020">
        <v>94510</v>
      </c>
      <c r="H5020">
        <v>38.113533</v>
      </c>
      <c r="I5020">
        <v>-122.11926</v>
      </c>
      <c r="J5020">
        <v>4</v>
      </c>
      <c r="K5020">
        <v>9</v>
      </c>
      <c r="L5020" t="s">
        <v>59</v>
      </c>
      <c r="M5020" t="s">
        <v>57</v>
      </c>
      <c r="N5020" t="s">
        <v>3549</v>
      </c>
      <c r="O5020" t="s">
        <v>61</v>
      </c>
      <c r="P5020" t="s">
        <v>57</v>
      </c>
      <c r="Q5020" t="s">
        <v>62</v>
      </c>
      <c r="R5020" t="s">
        <v>618</v>
      </c>
      <c r="S5020" t="s">
        <v>61</v>
      </c>
      <c r="T5020" t="s">
        <v>57</v>
      </c>
      <c r="U5020" t="s">
        <v>61</v>
      </c>
      <c r="V5020" t="s">
        <v>61</v>
      </c>
      <c r="W5020" t="s">
        <v>61</v>
      </c>
      <c r="X5020" t="s">
        <v>61</v>
      </c>
      <c r="Y5020" t="s">
        <v>61</v>
      </c>
      <c r="Z5020" t="s">
        <v>57</v>
      </c>
      <c r="AA5020" t="s">
        <v>77</v>
      </c>
      <c r="AB5020" t="s">
        <v>61</v>
      </c>
      <c r="AC5020" t="s">
        <v>65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66</v>
      </c>
      <c r="AM5020">
        <v>0</v>
      </c>
      <c r="AN5020">
        <v>1</v>
      </c>
      <c r="AO5020">
        <v>0</v>
      </c>
      <c r="AP5020" t="s">
        <v>67</v>
      </c>
      <c r="AQ5020" t="s">
        <v>116</v>
      </c>
      <c r="AR5020" t="s">
        <v>69</v>
      </c>
      <c r="AS5020">
        <v>2</v>
      </c>
      <c r="AT5020">
        <v>25578</v>
      </c>
      <c r="AU5020">
        <v>1</v>
      </c>
      <c r="AV5020">
        <v>0</v>
      </c>
      <c r="AW5020">
        <v>1</v>
      </c>
      <c r="AX5020">
        <v>0</v>
      </c>
      <c r="AY5020">
        <v>2</v>
      </c>
      <c r="AZ5020" t="s">
        <v>70</v>
      </c>
      <c r="BA5020">
        <v>4</v>
      </c>
      <c r="BB5020" t="s">
        <v>80</v>
      </c>
      <c r="BC5020">
        <v>2</v>
      </c>
    </row>
    <row r="5021" spans="1:55">
      <c r="A5021" t="s">
        <v>9253</v>
      </c>
      <c r="B5021" t="s">
        <v>56</v>
      </c>
      <c r="C5021">
        <v>23</v>
      </c>
      <c r="D5021" t="s">
        <v>61</v>
      </c>
      <c r="E5021">
        <v>0</v>
      </c>
      <c r="F5021" t="s">
        <v>2433</v>
      </c>
      <c r="G5021">
        <v>91351</v>
      </c>
      <c r="H5021">
        <v>34.422519</v>
      </c>
      <c r="I5021">
        <v>-118.420717</v>
      </c>
      <c r="J5021">
        <v>0</v>
      </c>
      <c r="K5021">
        <v>1</v>
      </c>
      <c r="L5021" t="s">
        <v>83</v>
      </c>
      <c r="M5021" t="s">
        <v>57</v>
      </c>
      <c r="N5021" t="s">
        <v>9254</v>
      </c>
      <c r="O5021" t="s">
        <v>61</v>
      </c>
      <c r="P5021" t="s">
        <v>57</v>
      </c>
      <c r="Q5021" t="s">
        <v>135</v>
      </c>
      <c r="R5021" t="s">
        <v>86</v>
      </c>
      <c r="S5021" t="s">
        <v>61</v>
      </c>
      <c r="T5021" t="s">
        <v>61</v>
      </c>
      <c r="U5021" t="s">
        <v>61</v>
      </c>
      <c r="V5021" t="s">
        <v>61</v>
      </c>
      <c r="W5021" t="s">
        <v>61</v>
      </c>
      <c r="X5021" t="s">
        <v>61</v>
      </c>
      <c r="Y5021" t="s">
        <v>57</v>
      </c>
      <c r="Z5021" t="s">
        <v>57</v>
      </c>
      <c r="AA5021" t="s">
        <v>77</v>
      </c>
      <c r="AB5021" t="s">
        <v>61</v>
      </c>
      <c r="AC5021" t="s">
        <v>65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88</v>
      </c>
      <c r="AK5021" t="s">
        <v>205</v>
      </c>
      <c r="AL5021" t="s">
        <v>329</v>
      </c>
      <c r="AM5021">
        <v>1</v>
      </c>
      <c r="AN5021">
        <v>0</v>
      </c>
      <c r="AO5021">
        <v>0</v>
      </c>
      <c r="AP5021" t="s">
        <v>91</v>
      </c>
      <c r="AQ5021" t="s">
        <v>116</v>
      </c>
      <c r="AR5021" t="s">
        <v>137</v>
      </c>
      <c r="AS5021">
        <v>2</v>
      </c>
      <c r="AT5021">
        <v>59259</v>
      </c>
      <c r="AU5021">
        <v>1</v>
      </c>
      <c r="AV5021">
        <v>1</v>
      </c>
      <c r="AW5021">
        <v>0</v>
      </c>
      <c r="AX5021">
        <v>45.95</v>
      </c>
      <c r="AY5021">
        <v>1</v>
      </c>
      <c r="AZ5021" t="s">
        <v>94</v>
      </c>
      <c r="BA5021">
        <v>8</v>
      </c>
      <c r="BB5021" t="s">
        <v>95</v>
      </c>
      <c r="BC5021">
        <v>1</v>
      </c>
    </row>
    <row r="5022" spans="1:55">
      <c r="A5022" t="s">
        <v>9255</v>
      </c>
      <c r="B5022" t="s">
        <v>73</v>
      </c>
      <c r="C5022">
        <v>34</v>
      </c>
      <c r="D5022" t="s">
        <v>57</v>
      </c>
      <c r="E5022">
        <v>0</v>
      </c>
      <c r="F5022" t="s">
        <v>707</v>
      </c>
      <c r="G5022">
        <v>95762</v>
      </c>
      <c r="H5022">
        <v>38.684437</v>
      </c>
      <c r="I5022">
        <v>-121.055634</v>
      </c>
      <c r="J5022">
        <v>2</v>
      </c>
      <c r="K5022">
        <v>3</v>
      </c>
      <c r="L5022" t="s">
        <v>83</v>
      </c>
      <c r="M5022" t="s">
        <v>57</v>
      </c>
      <c r="N5022" t="s">
        <v>4853</v>
      </c>
      <c r="O5022" t="s">
        <v>61</v>
      </c>
      <c r="P5022" t="s">
        <v>57</v>
      </c>
      <c r="Q5022" t="s">
        <v>62</v>
      </c>
      <c r="R5022" t="s">
        <v>391</v>
      </c>
      <c r="S5022" t="s">
        <v>61</v>
      </c>
      <c r="T5022" t="s">
        <v>61</v>
      </c>
      <c r="U5022" t="s">
        <v>57</v>
      </c>
      <c r="V5022" t="s">
        <v>57</v>
      </c>
      <c r="W5022" t="s">
        <v>61</v>
      </c>
      <c r="X5022" t="s">
        <v>61</v>
      </c>
      <c r="Y5022" t="s">
        <v>61</v>
      </c>
      <c r="Z5022" t="s">
        <v>57</v>
      </c>
      <c r="AA5022" t="s">
        <v>77</v>
      </c>
      <c r="AB5022" t="s">
        <v>57</v>
      </c>
      <c r="AC5022" t="s">
        <v>307</v>
      </c>
      <c r="AD5022">
        <v>55.8</v>
      </c>
      <c r="AE5022">
        <v>154.55</v>
      </c>
      <c r="AF5022">
        <v>0</v>
      </c>
      <c r="AG5022">
        <v>0</v>
      </c>
      <c r="AH5022">
        <v>12.57</v>
      </c>
      <c r="AI5022">
        <v>167.12</v>
      </c>
      <c r="AJ5022" t="s">
        <v>170</v>
      </c>
      <c r="AM5022">
        <v>0</v>
      </c>
      <c r="AN5022">
        <v>0</v>
      </c>
      <c r="AO5022">
        <v>0</v>
      </c>
      <c r="AP5022" t="s">
        <v>91</v>
      </c>
      <c r="AQ5022" t="s">
        <v>68</v>
      </c>
      <c r="AR5022" t="s">
        <v>69</v>
      </c>
      <c r="AS5022">
        <v>3</v>
      </c>
      <c r="AT5022">
        <v>22028</v>
      </c>
      <c r="AU5022">
        <v>0</v>
      </c>
      <c r="AX5022">
        <v>0</v>
      </c>
      <c r="AY5022">
        <v>1</v>
      </c>
      <c r="AZ5022" t="s">
        <v>94</v>
      </c>
      <c r="BA5022">
        <v>7</v>
      </c>
      <c r="BB5022" t="s">
        <v>95</v>
      </c>
      <c r="BC5022">
        <v>1</v>
      </c>
    </row>
    <row r="5023" spans="1:55">
      <c r="A5023" t="s">
        <v>9256</v>
      </c>
      <c r="B5023" t="s">
        <v>56</v>
      </c>
      <c r="C5023">
        <v>60</v>
      </c>
      <c r="D5023" t="s">
        <v>61</v>
      </c>
      <c r="E5023">
        <v>0</v>
      </c>
      <c r="F5023" t="s">
        <v>222</v>
      </c>
      <c r="G5023">
        <v>94038</v>
      </c>
      <c r="H5023">
        <v>37.515556</v>
      </c>
      <c r="I5023">
        <v>-122.502311</v>
      </c>
      <c r="J5023">
        <v>0</v>
      </c>
      <c r="K5023">
        <v>70</v>
      </c>
      <c r="L5023" t="s">
        <v>119</v>
      </c>
      <c r="M5023" t="s">
        <v>57</v>
      </c>
      <c r="N5023" t="s">
        <v>7613</v>
      </c>
      <c r="O5023" t="s">
        <v>57</v>
      </c>
      <c r="P5023" t="s">
        <v>57</v>
      </c>
      <c r="Q5023" t="s">
        <v>85</v>
      </c>
      <c r="R5023" t="s">
        <v>364</v>
      </c>
      <c r="S5023" t="s">
        <v>57</v>
      </c>
      <c r="T5023" t="s">
        <v>57</v>
      </c>
      <c r="U5023" t="s">
        <v>57</v>
      </c>
      <c r="V5023" t="s">
        <v>57</v>
      </c>
      <c r="W5023" t="s">
        <v>57</v>
      </c>
      <c r="X5023" t="s">
        <v>57</v>
      </c>
      <c r="Y5023" t="s">
        <v>57</v>
      </c>
      <c r="Z5023" t="s">
        <v>57</v>
      </c>
      <c r="AA5023" t="s">
        <v>122</v>
      </c>
      <c r="AB5023" t="s">
        <v>57</v>
      </c>
      <c r="AC5023" t="s">
        <v>65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66</v>
      </c>
      <c r="AM5023">
        <v>0</v>
      </c>
      <c r="AN5023">
        <v>1</v>
      </c>
      <c r="AO5023">
        <v>0</v>
      </c>
      <c r="AP5023" t="s">
        <v>123</v>
      </c>
      <c r="AQ5023" t="s">
        <v>124</v>
      </c>
      <c r="AR5023" t="s">
        <v>105</v>
      </c>
      <c r="AS5023">
        <v>8</v>
      </c>
      <c r="AT5023">
        <v>3064</v>
      </c>
      <c r="AU5023">
        <v>1</v>
      </c>
      <c r="AV5023">
        <v>0</v>
      </c>
      <c r="AW5023">
        <v>1</v>
      </c>
      <c r="AX5023">
        <v>0</v>
      </c>
      <c r="AY5023">
        <v>6</v>
      </c>
      <c r="AZ5023" t="s">
        <v>125</v>
      </c>
      <c r="BA5023">
        <v>4</v>
      </c>
      <c r="BB5023" t="s">
        <v>80</v>
      </c>
      <c r="BC5023">
        <v>2</v>
      </c>
    </row>
    <row r="5024" spans="1:55">
      <c r="A5024" t="s">
        <v>9257</v>
      </c>
      <c r="B5024" t="s">
        <v>73</v>
      </c>
      <c r="C5024">
        <v>31</v>
      </c>
      <c r="D5024" t="s">
        <v>61</v>
      </c>
      <c r="E5024">
        <v>0</v>
      </c>
      <c r="F5024" t="s">
        <v>469</v>
      </c>
      <c r="G5024">
        <v>95612</v>
      </c>
      <c r="H5024">
        <v>38.384648</v>
      </c>
      <c r="I5024">
        <v>-121.578701</v>
      </c>
      <c r="J5024">
        <v>0</v>
      </c>
      <c r="K5024">
        <v>54</v>
      </c>
      <c r="L5024" t="s">
        <v>129</v>
      </c>
      <c r="M5024" t="s">
        <v>57</v>
      </c>
      <c r="N5024" t="s">
        <v>2532</v>
      </c>
      <c r="O5024" t="s">
        <v>61</v>
      </c>
      <c r="P5024" t="s">
        <v>57</v>
      </c>
      <c r="Q5024" t="s">
        <v>85</v>
      </c>
      <c r="R5024" t="s">
        <v>364</v>
      </c>
      <c r="S5024" t="s">
        <v>57</v>
      </c>
      <c r="T5024" t="s">
        <v>57</v>
      </c>
      <c r="U5024" t="s">
        <v>61</v>
      </c>
      <c r="V5024" t="s">
        <v>57</v>
      </c>
      <c r="W5024" t="s">
        <v>57</v>
      </c>
      <c r="X5024" t="s">
        <v>57</v>
      </c>
      <c r="Y5024" t="s">
        <v>57</v>
      </c>
      <c r="Z5024" t="s">
        <v>57</v>
      </c>
      <c r="AA5024" t="s">
        <v>64</v>
      </c>
      <c r="AB5024" t="s">
        <v>57</v>
      </c>
      <c r="AC5024" t="s">
        <v>65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88</v>
      </c>
      <c r="AK5024" t="s">
        <v>101</v>
      </c>
      <c r="AL5024" t="s">
        <v>102</v>
      </c>
      <c r="AM5024">
        <v>1</v>
      </c>
      <c r="AN5024">
        <v>0</v>
      </c>
      <c r="AO5024">
        <v>0</v>
      </c>
      <c r="AP5024" t="s">
        <v>123</v>
      </c>
      <c r="AQ5024" t="s">
        <v>68</v>
      </c>
      <c r="AR5024" t="s">
        <v>105</v>
      </c>
      <c r="AS5024">
        <v>7</v>
      </c>
      <c r="AT5024">
        <v>1417</v>
      </c>
      <c r="AU5024">
        <v>1</v>
      </c>
      <c r="AV5024">
        <v>1</v>
      </c>
      <c r="AW5024">
        <v>0</v>
      </c>
      <c r="AX5024">
        <v>105.4</v>
      </c>
      <c r="AY5024">
        <v>6</v>
      </c>
      <c r="AZ5024" t="s">
        <v>125</v>
      </c>
      <c r="BA5024">
        <v>4</v>
      </c>
      <c r="BB5024" t="s">
        <v>80</v>
      </c>
      <c r="BC5024">
        <v>2</v>
      </c>
    </row>
    <row r="5025" spans="1:55">
      <c r="A5025" t="s">
        <v>9258</v>
      </c>
      <c r="B5025" t="s">
        <v>73</v>
      </c>
      <c r="C5025">
        <v>69</v>
      </c>
      <c r="D5025" t="s">
        <v>57</v>
      </c>
      <c r="E5025">
        <v>0</v>
      </c>
      <c r="F5025" t="s">
        <v>1026</v>
      </c>
      <c r="G5025">
        <v>90501</v>
      </c>
      <c r="H5025">
        <v>33.833699</v>
      </c>
      <c r="I5025">
        <v>-118.314387</v>
      </c>
      <c r="J5025">
        <v>1</v>
      </c>
      <c r="K5025">
        <v>53</v>
      </c>
      <c r="L5025" t="s">
        <v>129</v>
      </c>
      <c r="M5025" t="s">
        <v>57</v>
      </c>
      <c r="N5025" t="s">
        <v>6093</v>
      </c>
      <c r="O5025" t="s">
        <v>57</v>
      </c>
      <c r="P5025" t="s">
        <v>57</v>
      </c>
      <c r="Q5025" t="s">
        <v>85</v>
      </c>
      <c r="R5025" t="s">
        <v>391</v>
      </c>
      <c r="S5025" t="s">
        <v>61</v>
      </c>
      <c r="T5025" t="s">
        <v>57</v>
      </c>
      <c r="U5025" t="s">
        <v>61</v>
      </c>
      <c r="V5025" t="s">
        <v>61</v>
      </c>
      <c r="W5025" t="s">
        <v>57</v>
      </c>
      <c r="X5025" t="s">
        <v>57</v>
      </c>
      <c r="Y5025" t="s">
        <v>61</v>
      </c>
      <c r="Z5025" t="s">
        <v>57</v>
      </c>
      <c r="AA5025" t="s">
        <v>77</v>
      </c>
      <c r="AB5025" t="s">
        <v>57</v>
      </c>
      <c r="AC5025" t="s">
        <v>87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88</v>
      </c>
      <c r="AK5025" t="s">
        <v>201</v>
      </c>
      <c r="AL5025" t="s">
        <v>743</v>
      </c>
      <c r="AM5025">
        <v>1</v>
      </c>
      <c r="AN5025">
        <v>0</v>
      </c>
      <c r="AO5025">
        <v>0</v>
      </c>
      <c r="AP5025" t="s">
        <v>123</v>
      </c>
      <c r="AQ5025" t="s">
        <v>124</v>
      </c>
      <c r="AR5025" t="s">
        <v>105</v>
      </c>
      <c r="AS5025">
        <v>4</v>
      </c>
      <c r="AT5025">
        <v>40705</v>
      </c>
      <c r="AU5025">
        <v>1</v>
      </c>
      <c r="AV5025">
        <v>1</v>
      </c>
      <c r="AW5025">
        <v>0</v>
      </c>
      <c r="AX5025">
        <v>101.9</v>
      </c>
      <c r="AY5025">
        <v>6</v>
      </c>
      <c r="AZ5025" t="s">
        <v>125</v>
      </c>
      <c r="BA5025">
        <v>6</v>
      </c>
      <c r="BB5025" t="s">
        <v>95</v>
      </c>
      <c r="BC5025">
        <v>1</v>
      </c>
    </row>
    <row r="5026" spans="1:55">
      <c r="A5026" t="s">
        <v>9259</v>
      </c>
      <c r="B5026" t="s">
        <v>56</v>
      </c>
      <c r="C5026">
        <v>57</v>
      </c>
      <c r="D5026" t="s">
        <v>57</v>
      </c>
      <c r="E5026">
        <v>0</v>
      </c>
      <c r="F5026" t="s">
        <v>1324</v>
      </c>
      <c r="G5026">
        <v>92262</v>
      </c>
      <c r="H5026">
        <v>33.839989</v>
      </c>
      <c r="I5026">
        <v>-116.659215</v>
      </c>
      <c r="J5026">
        <v>1</v>
      </c>
      <c r="K5026">
        <v>30</v>
      </c>
      <c r="L5026" t="s">
        <v>59</v>
      </c>
      <c r="M5026" t="s">
        <v>57</v>
      </c>
      <c r="N5026" t="s">
        <v>2456</v>
      </c>
      <c r="O5026" t="s">
        <v>61</v>
      </c>
      <c r="P5026" t="s">
        <v>61</v>
      </c>
      <c r="Q5026" t="s">
        <v>143</v>
      </c>
      <c r="R5026" t="s">
        <v>143</v>
      </c>
      <c r="S5026" t="s">
        <v>143</v>
      </c>
      <c r="T5026" t="s">
        <v>143</v>
      </c>
      <c r="U5026" t="s">
        <v>143</v>
      </c>
      <c r="V5026" t="s">
        <v>143</v>
      </c>
      <c r="W5026" t="s">
        <v>143</v>
      </c>
      <c r="X5026" t="s">
        <v>143</v>
      </c>
      <c r="Y5026" t="s">
        <v>143</v>
      </c>
      <c r="Z5026" t="s">
        <v>143</v>
      </c>
      <c r="AA5026" t="s">
        <v>64</v>
      </c>
      <c r="AB5026" t="s">
        <v>61</v>
      </c>
      <c r="AC5026" t="s">
        <v>87</v>
      </c>
      <c r="AD5026">
        <v>19.55</v>
      </c>
      <c r="AE5026">
        <v>608.5</v>
      </c>
      <c r="AF5026">
        <v>0</v>
      </c>
      <c r="AG5026">
        <v>0</v>
      </c>
      <c r="AH5026">
        <v>634.2</v>
      </c>
      <c r="AI5026">
        <v>1242.7</v>
      </c>
      <c r="AJ5026" t="s">
        <v>66</v>
      </c>
      <c r="AM5026">
        <v>0</v>
      </c>
      <c r="AN5026">
        <v>1</v>
      </c>
      <c r="AO5026">
        <v>0</v>
      </c>
      <c r="AP5026" t="s">
        <v>164</v>
      </c>
      <c r="AQ5026" t="s">
        <v>92</v>
      </c>
      <c r="AR5026" t="s">
        <v>182</v>
      </c>
      <c r="AT5026">
        <v>24924</v>
      </c>
      <c r="AU5026">
        <v>1</v>
      </c>
      <c r="AV5026">
        <v>0</v>
      </c>
      <c r="AW5026">
        <v>1</v>
      </c>
      <c r="AX5026">
        <v>0</v>
      </c>
      <c r="AY5026">
        <v>4</v>
      </c>
      <c r="AZ5026" t="s">
        <v>165</v>
      </c>
      <c r="BA5026">
        <v>1</v>
      </c>
      <c r="BB5026" t="s">
        <v>71</v>
      </c>
      <c r="BC5026">
        <v>4</v>
      </c>
    </row>
    <row r="5027" spans="1:55">
      <c r="A5027" t="s">
        <v>9260</v>
      </c>
      <c r="B5027" t="s">
        <v>73</v>
      </c>
      <c r="C5027">
        <v>71</v>
      </c>
      <c r="D5027" t="s">
        <v>61</v>
      </c>
      <c r="E5027">
        <v>0</v>
      </c>
      <c r="F5027" t="s">
        <v>1488</v>
      </c>
      <c r="G5027">
        <v>91356</v>
      </c>
      <c r="H5027">
        <v>34.157137</v>
      </c>
      <c r="I5027">
        <v>-118.548511</v>
      </c>
      <c r="J5027">
        <v>0</v>
      </c>
      <c r="K5027">
        <v>48</v>
      </c>
      <c r="L5027" t="s">
        <v>59</v>
      </c>
      <c r="M5027" t="s">
        <v>57</v>
      </c>
      <c r="N5027" t="s">
        <v>9261</v>
      </c>
      <c r="O5027" t="s">
        <v>57</v>
      </c>
      <c r="P5027" t="s">
        <v>57</v>
      </c>
      <c r="Q5027" t="s">
        <v>85</v>
      </c>
      <c r="R5027" t="s">
        <v>275</v>
      </c>
      <c r="S5027" t="s">
        <v>61</v>
      </c>
      <c r="T5027" t="s">
        <v>57</v>
      </c>
      <c r="U5027" t="s">
        <v>61</v>
      </c>
      <c r="V5027" t="s">
        <v>61</v>
      </c>
      <c r="W5027" t="s">
        <v>57</v>
      </c>
      <c r="X5027" t="s">
        <v>57</v>
      </c>
      <c r="Y5027" t="s">
        <v>61</v>
      </c>
      <c r="Z5027" t="s">
        <v>57</v>
      </c>
      <c r="AA5027" t="s">
        <v>64</v>
      </c>
      <c r="AB5027" t="s">
        <v>57</v>
      </c>
      <c r="AC5027" t="s">
        <v>87</v>
      </c>
      <c r="AD5027">
        <v>99</v>
      </c>
      <c r="AE5027">
        <v>4744.35</v>
      </c>
      <c r="AF5027">
        <v>0</v>
      </c>
      <c r="AG5027">
        <v>0</v>
      </c>
      <c r="AH5027">
        <v>281.76</v>
      </c>
      <c r="AI5027">
        <v>5026.11</v>
      </c>
      <c r="AJ5027" t="s">
        <v>66</v>
      </c>
      <c r="AM5027">
        <v>0</v>
      </c>
      <c r="AN5027">
        <v>1</v>
      </c>
      <c r="AO5027">
        <v>0</v>
      </c>
      <c r="AP5027" t="s">
        <v>176</v>
      </c>
      <c r="AQ5027" t="s">
        <v>104</v>
      </c>
      <c r="AR5027" t="s">
        <v>105</v>
      </c>
      <c r="AS5027">
        <v>4</v>
      </c>
      <c r="AT5027">
        <v>27424</v>
      </c>
      <c r="AU5027">
        <v>1</v>
      </c>
      <c r="AV5027">
        <v>0</v>
      </c>
      <c r="AW5027">
        <v>1</v>
      </c>
      <c r="AX5027">
        <v>0</v>
      </c>
      <c r="AY5027">
        <v>5</v>
      </c>
      <c r="AZ5027" t="s">
        <v>177</v>
      </c>
      <c r="BA5027">
        <v>4</v>
      </c>
      <c r="BB5027" t="s">
        <v>80</v>
      </c>
      <c r="BC5027">
        <v>2</v>
      </c>
    </row>
    <row r="5028" spans="1:55">
      <c r="A5028" t="s">
        <v>9262</v>
      </c>
      <c r="B5028" t="s">
        <v>73</v>
      </c>
      <c r="C5028">
        <v>64</v>
      </c>
      <c r="D5028" t="s">
        <v>57</v>
      </c>
      <c r="E5028">
        <v>1</v>
      </c>
      <c r="F5028" t="s">
        <v>1677</v>
      </c>
      <c r="G5028">
        <v>93401</v>
      </c>
      <c r="H5028">
        <v>35.233745</v>
      </c>
      <c r="I5028">
        <v>-120.626442</v>
      </c>
      <c r="J5028">
        <v>5</v>
      </c>
      <c r="K5028">
        <v>62</v>
      </c>
      <c r="L5028" t="s">
        <v>129</v>
      </c>
      <c r="M5028" t="s">
        <v>57</v>
      </c>
      <c r="N5028" t="s">
        <v>9263</v>
      </c>
      <c r="O5028" t="s">
        <v>61</v>
      </c>
      <c r="P5028" t="s">
        <v>61</v>
      </c>
      <c r="Q5028" t="s">
        <v>143</v>
      </c>
      <c r="R5028" t="s">
        <v>143</v>
      </c>
      <c r="S5028" t="s">
        <v>143</v>
      </c>
      <c r="T5028" t="s">
        <v>143</v>
      </c>
      <c r="U5028" t="s">
        <v>143</v>
      </c>
      <c r="V5028" t="s">
        <v>143</v>
      </c>
      <c r="W5028" t="s">
        <v>143</v>
      </c>
      <c r="X5028" t="s">
        <v>143</v>
      </c>
      <c r="Y5028" t="s">
        <v>143</v>
      </c>
      <c r="Z5028" t="s">
        <v>143</v>
      </c>
      <c r="AA5028" t="s">
        <v>122</v>
      </c>
      <c r="AB5028" t="s">
        <v>61</v>
      </c>
      <c r="AC5028" t="s">
        <v>65</v>
      </c>
      <c r="AD5028">
        <v>20.05</v>
      </c>
      <c r="AE5028">
        <v>1263.9</v>
      </c>
      <c r="AF5028">
        <v>0</v>
      </c>
      <c r="AG5028">
        <v>0</v>
      </c>
      <c r="AH5028">
        <v>1299.52</v>
      </c>
      <c r="AI5028">
        <v>2563.42</v>
      </c>
      <c r="AJ5028" t="s">
        <v>66</v>
      </c>
      <c r="AM5028">
        <v>0</v>
      </c>
      <c r="AN5028">
        <v>1</v>
      </c>
      <c r="AO5028">
        <v>0</v>
      </c>
      <c r="AP5028" t="s">
        <v>123</v>
      </c>
      <c r="AQ5028" t="s">
        <v>124</v>
      </c>
      <c r="AR5028" t="s">
        <v>182</v>
      </c>
      <c r="AT5028">
        <v>27047</v>
      </c>
      <c r="AU5028">
        <v>1</v>
      </c>
      <c r="AV5028">
        <v>0</v>
      </c>
      <c r="AW5028">
        <v>1</v>
      </c>
      <c r="AX5028">
        <v>0</v>
      </c>
      <c r="AY5028">
        <v>6</v>
      </c>
      <c r="AZ5028" t="s">
        <v>125</v>
      </c>
      <c r="BA5028">
        <v>0</v>
      </c>
      <c r="BB5028" t="s">
        <v>71</v>
      </c>
      <c r="BC5028">
        <v>4</v>
      </c>
    </row>
    <row r="5029" spans="1:55">
      <c r="A5029" t="s">
        <v>9264</v>
      </c>
      <c r="B5029" t="s">
        <v>56</v>
      </c>
      <c r="C5029">
        <v>28</v>
      </c>
      <c r="D5029" t="s">
        <v>61</v>
      </c>
      <c r="E5029">
        <v>0</v>
      </c>
      <c r="F5029" t="s">
        <v>252</v>
      </c>
      <c r="G5029">
        <v>92117</v>
      </c>
      <c r="H5029">
        <v>32.825086</v>
      </c>
      <c r="I5029">
        <v>-117.199424</v>
      </c>
      <c r="J5029">
        <v>0</v>
      </c>
      <c r="K5029">
        <v>1</v>
      </c>
      <c r="L5029" t="s">
        <v>59</v>
      </c>
      <c r="M5029" t="s">
        <v>57</v>
      </c>
      <c r="N5029" t="s">
        <v>9265</v>
      </c>
      <c r="O5029" t="s">
        <v>61</v>
      </c>
      <c r="P5029" t="s">
        <v>57</v>
      </c>
      <c r="Q5029" t="s">
        <v>62</v>
      </c>
      <c r="R5029" t="s">
        <v>147</v>
      </c>
      <c r="S5029" t="s">
        <v>61</v>
      </c>
      <c r="T5029" t="s">
        <v>61</v>
      </c>
      <c r="U5029" t="s">
        <v>61</v>
      </c>
      <c r="V5029" t="s">
        <v>61</v>
      </c>
      <c r="W5029" t="s">
        <v>61</v>
      </c>
      <c r="X5029" t="s">
        <v>61</v>
      </c>
      <c r="Y5029" t="s">
        <v>57</v>
      </c>
      <c r="Z5029" t="s">
        <v>57</v>
      </c>
      <c r="AA5029" t="s">
        <v>77</v>
      </c>
      <c r="AB5029" t="s">
        <v>57</v>
      </c>
      <c r="AC5029" t="s">
        <v>307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85.23999999999999</v>
      </c>
      <c r="AJ5029" t="s">
        <v>88</v>
      </c>
      <c r="AK5029" t="s">
        <v>89</v>
      </c>
      <c r="AL5029" t="s">
        <v>181</v>
      </c>
      <c r="AM5029">
        <v>1</v>
      </c>
      <c r="AN5029">
        <v>0</v>
      </c>
      <c r="AO5029">
        <v>0</v>
      </c>
      <c r="AP5029" t="s">
        <v>91</v>
      </c>
      <c r="AQ5029" t="s">
        <v>116</v>
      </c>
      <c r="AR5029" t="s">
        <v>137</v>
      </c>
      <c r="AS5029">
        <v>2</v>
      </c>
      <c r="AT5029">
        <v>51213</v>
      </c>
      <c r="AU5029">
        <v>1</v>
      </c>
      <c r="AV5029">
        <v>1</v>
      </c>
      <c r="AW5029">
        <v>0</v>
      </c>
      <c r="AX5029">
        <v>45.3</v>
      </c>
      <c r="AY5029">
        <v>1</v>
      </c>
      <c r="AZ5029" t="s">
        <v>94</v>
      </c>
      <c r="BA5029">
        <v>8</v>
      </c>
      <c r="BB5029" t="s">
        <v>95</v>
      </c>
      <c r="BC5029">
        <v>1</v>
      </c>
    </row>
    <row r="5030" spans="1:55">
      <c r="A5030" t="s">
        <v>9266</v>
      </c>
      <c r="B5030" t="s">
        <v>56</v>
      </c>
      <c r="C5030">
        <v>66</v>
      </c>
      <c r="D5030" t="s">
        <v>57</v>
      </c>
      <c r="E5030">
        <v>0</v>
      </c>
      <c r="F5030" t="s">
        <v>1779</v>
      </c>
      <c r="G5030">
        <v>95928</v>
      </c>
      <c r="H5030">
        <v>39.681488</v>
      </c>
      <c r="I5030">
        <v>-121.83721</v>
      </c>
      <c r="J5030">
        <v>1</v>
      </c>
      <c r="K5030">
        <v>65</v>
      </c>
      <c r="L5030" t="s">
        <v>59</v>
      </c>
      <c r="M5030" t="s">
        <v>57</v>
      </c>
      <c r="N5030" t="s">
        <v>9267</v>
      </c>
      <c r="O5030" t="s">
        <v>57</v>
      </c>
      <c r="P5030" t="s">
        <v>57</v>
      </c>
      <c r="Q5030" t="s">
        <v>85</v>
      </c>
      <c r="R5030" t="s">
        <v>86</v>
      </c>
      <c r="S5030" t="s">
        <v>61</v>
      </c>
      <c r="T5030" t="s">
        <v>57</v>
      </c>
      <c r="U5030" t="s">
        <v>57</v>
      </c>
      <c r="V5030" t="s">
        <v>61</v>
      </c>
      <c r="W5030" t="s">
        <v>57</v>
      </c>
      <c r="X5030" t="s">
        <v>57</v>
      </c>
      <c r="Y5030" t="s">
        <v>61</v>
      </c>
      <c r="Z5030" t="s">
        <v>57</v>
      </c>
      <c r="AA5030" t="s">
        <v>64</v>
      </c>
      <c r="AB5030" t="s">
        <v>57</v>
      </c>
      <c r="AC5030" t="s">
        <v>87</v>
      </c>
      <c r="AD5030">
        <v>106.25</v>
      </c>
      <c r="AE5030">
        <v>6979.8</v>
      </c>
      <c r="AF5030">
        <v>0</v>
      </c>
      <c r="AG5030">
        <v>0</v>
      </c>
      <c r="AH5030">
        <v>1214.85</v>
      </c>
      <c r="AI5030">
        <v>8194.65</v>
      </c>
      <c r="AJ5030" t="s">
        <v>88</v>
      </c>
      <c r="AK5030" t="s">
        <v>89</v>
      </c>
      <c r="AL5030" t="s">
        <v>181</v>
      </c>
      <c r="AM5030">
        <v>1</v>
      </c>
      <c r="AN5030">
        <v>0</v>
      </c>
      <c r="AO5030">
        <v>0</v>
      </c>
      <c r="AP5030" t="s">
        <v>123</v>
      </c>
      <c r="AQ5030" t="s">
        <v>124</v>
      </c>
      <c r="AR5030" t="s">
        <v>105</v>
      </c>
      <c r="AS5030">
        <v>5</v>
      </c>
      <c r="AT5030">
        <v>32848</v>
      </c>
      <c r="AU5030">
        <v>1</v>
      </c>
      <c r="AV5030">
        <v>1</v>
      </c>
      <c r="AW5030">
        <v>0</v>
      </c>
      <c r="AX5030">
        <v>106.25</v>
      </c>
      <c r="AY5030">
        <v>6</v>
      </c>
      <c r="AZ5030" t="s">
        <v>125</v>
      </c>
      <c r="BA5030">
        <v>3</v>
      </c>
      <c r="BB5030" t="s">
        <v>126</v>
      </c>
      <c r="BC5030">
        <v>3</v>
      </c>
    </row>
    <row r="5031" spans="1:55">
      <c r="A5031" t="s">
        <v>9268</v>
      </c>
      <c r="B5031" t="s">
        <v>56</v>
      </c>
      <c r="C5031">
        <v>77</v>
      </c>
      <c r="D5031" t="s">
        <v>57</v>
      </c>
      <c r="E5031">
        <v>2</v>
      </c>
      <c r="F5031" t="s">
        <v>2531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59</v>
      </c>
      <c r="M5031" t="s">
        <v>57</v>
      </c>
      <c r="N5031" t="s">
        <v>9269</v>
      </c>
      <c r="O5031" t="s">
        <v>57</v>
      </c>
      <c r="P5031" t="s">
        <v>57</v>
      </c>
      <c r="Q5031" t="s">
        <v>85</v>
      </c>
      <c r="R5031" t="s">
        <v>441</v>
      </c>
      <c r="S5031" t="s">
        <v>61</v>
      </c>
      <c r="T5031" t="s">
        <v>61</v>
      </c>
      <c r="U5031" t="s">
        <v>57</v>
      </c>
      <c r="V5031" t="s">
        <v>61</v>
      </c>
      <c r="W5031" t="s">
        <v>61</v>
      </c>
      <c r="X5031" t="s">
        <v>61</v>
      </c>
      <c r="Y5031" t="s">
        <v>61</v>
      </c>
      <c r="Z5031" t="s">
        <v>57</v>
      </c>
      <c r="AA5031" t="s">
        <v>77</v>
      </c>
      <c r="AB5031" t="s">
        <v>57</v>
      </c>
      <c r="AC5031" t="s">
        <v>65</v>
      </c>
      <c r="AD5031">
        <v>78.09999999999999</v>
      </c>
      <c r="AE5031">
        <v>864.85</v>
      </c>
      <c r="AF5031">
        <v>0</v>
      </c>
      <c r="AG5031">
        <v>0</v>
      </c>
      <c r="AH5031">
        <v>194.26</v>
      </c>
      <c r="AI5031">
        <v>1059.11</v>
      </c>
      <c r="AJ5031" t="s">
        <v>66</v>
      </c>
      <c r="AM5031">
        <v>0</v>
      </c>
      <c r="AN5031">
        <v>1</v>
      </c>
      <c r="AO5031">
        <v>0</v>
      </c>
      <c r="AP5031" t="s">
        <v>67</v>
      </c>
      <c r="AQ5031" t="s">
        <v>104</v>
      </c>
      <c r="AR5031" t="s">
        <v>93</v>
      </c>
      <c r="AS5031">
        <v>2</v>
      </c>
      <c r="AT5031">
        <v>7685</v>
      </c>
      <c r="AU5031">
        <v>1</v>
      </c>
      <c r="AV5031">
        <v>0</v>
      </c>
      <c r="AW5031">
        <v>1</v>
      </c>
      <c r="AX5031">
        <v>0</v>
      </c>
      <c r="AY5031">
        <v>2</v>
      </c>
      <c r="AZ5031" t="s">
        <v>70</v>
      </c>
      <c r="BA5031">
        <v>5</v>
      </c>
      <c r="BB5031" t="s">
        <v>80</v>
      </c>
      <c r="BC5031">
        <v>2</v>
      </c>
    </row>
    <row r="5032" spans="1:55">
      <c r="A5032" t="s">
        <v>9270</v>
      </c>
      <c r="B5032" t="s">
        <v>73</v>
      </c>
      <c r="C5032">
        <v>59</v>
      </c>
      <c r="D5032" t="s">
        <v>57</v>
      </c>
      <c r="E5032">
        <v>0</v>
      </c>
      <c r="F5032" t="s">
        <v>1083</v>
      </c>
      <c r="G5032">
        <v>95607</v>
      </c>
      <c r="H5032">
        <v>38.681651</v>
      </c>
      <c r="I5032">
        <v>-122.130569</v>
      </c>
      <c r="J5032">
        <v>9</v>
      </c>
      <c r="K5032">
        <v>66</v>
      </c>
      <c r="L5032" t="s">
        <v>119</v>
      </c>
      <c r="M5032" t="s">
        <v>57</v>
      </c>
      <c r="N5032" t="s">
        <v>4110</v>
      </c>
      <c r="O5032" t="s">
        <v>61</v>
      </c>
      <c r="P5032" t="s">
        <v>61</v>
      </c>
      <c r="Q5032" t="s">
        <v>143</v>
      </c>
      <c r="R5032" t="s">
        <v>143</v>
      </c>
      <c r="S5032" t="s">
        <v>143</v>
      </c>
      <c r="T5032" t="s">
        <v>143</v>
      </c>
      <c r="U5032" t="s">
        <v>143</v>
      </c>
      <c r="V5032" t="s">
        <v>143</v>
      </c>
      <c r="W5032" t="s">
        <v>143</v>
      </c>
      <c r="X5032" t="s">
        <v>143</v>
      </c>
      <c r="Y5032" t="s">
        <v>143</v>
      </c>
      <c r="Z5032" t="s">
        <v>143</v>
      </c>
      <c r="AA5032" t="s">
        <v>64</v>
      </c>
      <c r="AB5032" t="s">
        <v>57</v>
      </c>
      <c r="AC5032" t="s">
        <v>87</v>
      </c>
      <c r="AD5032">
        <v>20.35</v>
      </c>
      <c r="AE5032">
        <v>1359.5</v>
      </c>
      <c r="AF5032">
        <v>0</v>
      </c>
      <c r="AG5032">
        <v>0</v>
      </c>
      <c r="AH5032">
        <v>2971.98</v>
      </c>
      <c r="AI5032">
        <v>4331.48</v>
      </c>
      <c r="AJ5032" t="s">
        <v>66</v>
      </c>
      <c r="AM5032">
        <v>0</v>
      </c>
      <c r="AN5032">
        <v>1</v>
      </c>
      <c r="AO5032">
        <v>0</v>
      </c>
      <c r="AP5032" t="s">
        <v>123</v>
      </c>
      <c r="AQ5032" t="s">
        <v>92</v>
      </c>
      <c r="AR5032" t="s">
        <v>182</v>
      </c>
      <c r="AT5032">
        <v>262</v>
      </c>
      <c r="AU5032">
        <v>1</v>
      </c>
      <c r="AV5032">
        <v>0</v>
      </c>
      <c r="AW5032">
        <v>1</v>
      </c>
      <c r="AX5032">
        <v>0</v>
      </c>
      <c r="AY5032">
        <v>6</v>
      </c>
      <c r="AZ5032" t="s">
        <v>125</v>
      </c>
      <c r="BA5032">
        <v>1</v>
      </c>
      <c r="BB5032" t="s">
        <v>71</v>
      </c>
      <c r="BC5032">
        <v>4</v>
      </c>
    </row>
    <row r="5033" spans="1:55">
      <c r="A5033" t="s">
        <v>9271</v>
      </c>
      <c r="B5033" t="s">
        <v>56</v>
      </c>
      <c r="C5033">
        <v>75</v>
      </c>
      <c r="D5033" t="s">
        <v>61</v>
      </c>
      <c r="E5033">
        <v>0</v>
      </c>
      <c r="F5033" t="s">
        <v>627</v>
      </c>
      <c r="G5033">
        <v>94130</v>
      </c>
      <c r="H5033">
        <v>37.820894</v>
      </c>
      <c r="I5033">
        <v>-122.369725</v>
      </c>
      <c r="J5033">
        <v>0</v>
      </c>
      <c r="K5033">
        <v>3</v>
      </c>
      <c r="L5033" t="s">
        <v>59</v>
      </c>
      <c r="M5033" t="s">
        <v>57</v>
      </c>
      <c r="N5033" t="s">
        <v>6526</v>
      </c>
      <c r="O5033" t="s">
        <v>57</v>
      </c>
      <c r="P5033" t="s">
        <v>57</v>
      </c>
      <c r="Q5033" t="s">
        <v>85</v>
      </c>
      <c r="R5033" t="s">
        <v>110</v>
      </c>
      <c r="S5033" t="s">
        <v>61</v>
      </c>
      <c r="T5033" t="s">
        <v>57</v>
      </c>
      <c r="U5033" t="s">
        <v>61</v>
      </c>
      <c r="V5033" t="s">
        <v>61</v>
      </c>
      <c r="W5033" t="s">
        <v>61</v>
      </c>
      <c r="X5033" t="s">
        <v>61</v>
      </c>
      <c r="Y5033" t="s">
        <v>61</v>
      </c>
      <c r="Z5033" t="s">
        <v>57</v>
      </c>
      <c r="AA5033" t="s">
        <v>77</v>
      </c>
      <c r="AB5033" t="s">
        <v>57</v>
      </c>
      <c r="AC5033" t="s">
        <v>87</v>
      </c>
      <c r="AD5033">
        <v>79.40000000000001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88</v>
      </c>
      <c r="AK5033" t="s">
        <v>101</v>
      </c>
      <c r="AL5033" t="s">
        <v>102</v>
      </c>
      <c r="AM5033">
        <v>1</v>
      </c>
      <c r="AN5033">
        <v>0</v>
      </c>
      <c r="AO5033">
        <v>0</v>
      </c>
      <c r="AP5033" t="s">
        <v>91</v>
      </c>
      <c r="AQ5033" t="s">
        <v>104</v>
      </c>
      <c r="AR5033" t="s">
        <v>93</v>
      </c>
      <c r="AS5033">
        <v>2</v>
      </c>
      <c r="AT5033">
        <v>1458</v>
      </c>
      <c r="AU5033">
        <v>1</v>
      </c>
      <c r="AV5033">
        <v>1</v>
      </c>
      <c r="AW5033">
        <v>0</v>
      </c>
      <c r="AX5033">
        <v>79.40000000000001</v>
      </c>
      <c r="AY5033">
        <v>1</v>
      </c>
      <c r="AZ5033" t="s">
        <v>94</v>
      </c>
      <c r="BA5033">
        <v>10</v>
      </c>
      <c r="BB5033" t="s">
        <v>95</v>
      </c>
      <c r="BC5033">
        <v>1</v>
      </c>
    </row>
    <row r="5034" spans="1:55">
      <c r="A5034" t="s">
        <v>9272</v>
      </c>
      <c r="B5034" t="s">
        <v>73</v>
      </c>
      <c r="C5034">
        <v>25</v>
      </c>
      <c r="D5034" t="s">
        <v>61</v>
      </c>
      <c r="E5034">
        <v>0</v>
      </c>
      <c r="F5034" t="s">
        <v>2901</v>
      </c>
      <c r="G5034">
        <v>90701</v>
      </c>
      <c r="H5034">
        <v>33.867593</v>
      </c>
      <c r="I5034">
        <v>-118.080637</v>
      </c>
      <c r="J5034">
        <v>0</v>
      </c>
      <c r="K5034">
        <v>39</v>
      </c>
      <c r="L5034" t="s">
        <v>216</v>
      </c>
      <c r="M5034" t="s">
        <v>61</v>
      </c>
      <c r="N5034" t="s">
        <v>143</v>
      </c>
      <c r="O5034" t="s">
        <v>143</v>
      </c>
      <c r="P5034" t="s">
        <v>57</v>
      </c>
      <c r="Q5034" t="s">
        <v>62</v>
      </c>
      <c r="R5034" t="s">
        <v>364</v>
      </c>
      <c r="S5034" t="s">
        <v>61</v>
      </c>
      <c r="T5034" t="s">
        <v>61</v>
      </c>
      <c r="U5034" t="s">
        <v>61</v>
      </c>
      <c r="V5034" t="s">
        <v>57</v>
      </c>
      <c r="W5034" t="s">
        <v>61</v>
      </c>
      <c r="X5034" t="s">
        <v>57</v>
      </c>
      <c r="Y5034" t="s">
        <v>57</v>
      </c>
      <c r="Z5034" t="s">
        <v>57</v>
      </c>
      <c r="AA5034" t="s">
        <v>77</v>
      </c>
      <c r="AB5034" t="s">
        <v>57</v>
      </c>
      <c r="AC5034" t="s">
        <v>87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66</v>
      </c>
      <c r="AM5034">
        <v>0</v>
      </c>
      <c r="AN5034">
        <v>1</v>
      </c>
      <c r="AO5034">
        <v>0</v>
      </c>
      <c r="AP5034" t="s">
        <v>176</v>
      </c>
      <c r="AQ5034" t="s">
        <v>116</v>
      </c>
      <c r="AR5034" t="s">
        <v>137</v>
      </c>
      <c r="AS5034">
        <v>4</v>
      </c>
      <c r="AT5034">
        <v>16398</v>
      </c>
      <c r="AU5034">
        <v>1</v>
      </c>
      <c r="AV5034">
        <v>0</v>
      </c>
      <c r="AW5034">
        <v>1</v>
      </c>
      <c r="AX5034">
        <v>0</v>
      </c>
      <c r="AY5034">
        <v>5</v>
      </c>
      <c r="AZ5034" t="s">
        <v>177</v>
      </c>
      <c r="BA5034">
        <v>5</v>
      </c>
      <c r="BB5034" t="s">
        <v>80</v>
      </c>
      <c r="BC5034">
        <v>2</v>
      </c>
    </row>
    <row r="5035" spans="1:55">
      <c r="A5035" t="s">
        <v>9273</v>
      </c>
      <c r="B5035" t="s">
        <v>56</v>
      </c>
      <c r="C5035">
        <v>46</v>
      </c>
      <c r="D5035" t="s">
        <v>61</v>
      </c>
      <c r="E5035">
        <v>0</v>
      </c>
      <c r="F5035" t="s">
        <v>4151</v>
      </c>
      <c r="G5035">
        <v>96132</v>
      </c>
      <c r="H5035">
        <v>41.027281</v>
      </c>
      <c r="I5035">
        <v>-120.669427</v>
      </c>
      <c r="J5035">
        <v>0</v>
      </c>
      <c r="K5035">
        <v>4</v>
      </c>
      <c r="L5035" t="s">
        <v>59</v>
      </c>
      <c r="M5035" t="s">
        <v>61</v>
      </c>
      <c r="N5035" t="s">
        <v>143</v>
      </c>
      <c r="O5035" t="s">
        <v>143</v>
      </c>
      <c r="P5035" t="s">
        <v>57</v>
      </c>
      <c r="Q5035" t="s">
        <v>135</v>
      </c>
      <c r="R5035" t="s">
        <v>364</v>
      </c>
      <c r="S5035" t="s">
        <v>57</v>
      </c>
      <c r="T5035" t="s">
        <v>61</v>
      </c>
      <c r="U5035" t="s">
        <v>57</v>
      </c>
      <c r="V5035" t="s">
        <v>61</v>
      </c>
      <c r="W5035" t="s">
        <v>61</v>
      </c>
      <c r="X5035" t="s">
        <v>61</v>
      </c>
      <c r="Y5035" t="s">
        <v>61</v>
      </c>
      <c r="Z5035" t="s">
        <v>61</v>
      </c>
      <c r="AA5035" t="s">
        <v>77</v>
      </c>
      <c r="AB5035" t="s">
        <v>61</v>
      </c>
      <c r="AC5035" t="s">
        <v>65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66</v>
      </c>
      <c r="AM5035">
        <v>0</v>
      </c>
      <c r="AN5035">
        <v>1</v>
      </c>
      <c r="AO5035">
        <v>0</v>
      </c>
      <c r="AP5035" t="s">
        <v>91</v>
      </c>
      <c r="AQ5035" t="s">
        <v>78</v>
      </c>
      <c r="AR5035" t="s">
        <v>137</v>
      </c>
      <c r="AS5035">
        <v>2</v>
      </c>
      <c r="AT5035">
        <v>72</v>
      </c>
      <c r="AU5035">
        <v>1</v>
      </c>
      <c r="AV5035">
        <v>0</v>
      </c>
      <c r="AW5035">
        <v>1</v>
      </c>
      <c r="AX5035">
        <v>0</v>
      </c>
      <c r="AY5035">
        <v>1</v>
      </c>
      <c r="AZ5035" t="s">
        <v>94</v>
      </c>
      <c r="BA5035">
        <v>8</v>
      </c>
      <c r="BB5035" t="s">
        <v>95</v>
      </c>
      <c r="BC5035">
        <v>1</v>
      </c>
    </row>
    <row r="5036" spans="1:55">
      <c r="A5036" t="s">
        <v>9274</v>
      </c>
      <c r="B5036" t="s">
        <v>73</v>
      </c>
      <c r="C5036">
        <v>63</v>
      </c>
      <c r="D5036" t="s">
        <v>57</v>
      </c>
      <c r="E5036">
        <v>0</v>
      </c>
      <c r="F5036" t="s">
        <v>1754</v>
      </c>
      <c r="G5036">
        <v>95701</v>
      </c>
      <c r="H5036">
        <v>39.218096</v>
      </c>
      <c r="I5036">
        <v>-120.79153</v>
      </c>
      <c r="J5036">
        <v>7</v>
      </c>
      <c r="K5036">
        <v>12</v>
      </c>
      <c r="L5036" t="s">
        <v>59</v>
      </c>
      <c r="M5036" t="s">
        <v>57</v>
      </c>
      <c r="N5036" t="s">
        <v>5846</v>
      </c>
      <c r="O5036" t="s">
        <v>61</v>
      </c>
      <c r="P5036" t="s">
        <v>57</v>
      </c>
      <c r="Q5036" t="s">
        <v>135</v>
      </c>
      <c r="R5036" t="s">
        <v>423</v>
      </c>
      <c r="S5036" t="s">
        <v>61</v>
      </c>
      <c r="T5036" t="s">
        <v>61</v>
      </c>
      <c r="U5036" t="s">
        <v>57</v>
      </c>
      <c r="V5036" t="s">
        <v>57</v>
      </c>
      <c r="W5036" t="s">
        <v>57</v>
      </c>
      <c r="X5036" t="s">
        <v>57</v>
      </c>
      <c r="Y5036" t="s">
        <v>57</v>
      </c>
      <c r="Z5036" t="s">
        <v>57</v>
      </c>
      <c r="AA5036" t="s">
        <v>77</v>
      </c>
      <c r="AB5036" t="s">
        <v>57</v>
      </c>
      <c r="AC5036" t="s">
        <v>87</v>
      </c>
      <c r="AD5036">
        <v>74.15000000000001</v>
      </c>
      <c r="AE5036">
        <v>741.4</v>
      </c>
      <c r="AF5036">
        <v>0</v>
      </c>
      <c r="AG5036">
        <v>0</v>
      </c>
      <c r="AH5036">
        <v>592.6799999999999</v>
      </c>
      <c r="AI5036">
        <v>1334.08</v>
      </c>
      <c r="AJ5036" t="s">
        <v>66</v>
      </c>
      <c r="AM5036">
        <v>0</v>
      </c>
      <c r="AN5036">
        <v>1</v>
      </c>
      <c r="AO5036">
        <v>0</v>
      </c>
      <c r="AP5036" t="s">
        <v>67</v>
      </c>
      <c r="AQ5036" t="s">
        <v>124</v>
      </c>
      <c r="AR5036" t="s">
        <v>93</v>
      </c>
      <c r="AS5036">
        <v>6</v>
      </c>
      <c r="AT5036">
        <v>751</v>
      </c>
      <c r="AU5036">
        <v>1</v>
      </c>
      <c r="AV5036">
        <v>0</v>
      </c>
      <c r="AW5036">
        <v>1</v>
      </c>
      <c r="AX5036">
        <v>0</v>
      </c>
      <c r="AY5036">
        <v>2</v>
      </c>
      <c r="AZ5036" t="s">
        <v>70</v>
      </c>
      <c r="BA5036">
        <v>4</v>
      </c>
      <c r="BB5036" t="s">
        <v>80</v>
      </c>
      <c r="BC5036">
        <v>2</v>
      </c>
    </row>
    <row r="5037" spans="1:55">
      <c r="A5037" t="s">
        <v>9275</v>
      </c>
      <c r="B5037" t="s">
        <v>56</v>
      </c>
      <c r="C5037">
        <v>57</v>
      </c>
      <c r="D5037" t="s">
        <v>57</v>
      </c>
      <c r="E5037">
        <v>1</v>
      </c>
      <c r="F5037" t="s">
        <v>3076</v>
      </c>
      <c r="G5037">
        <v>91767</v>
      </c>
      <c r="H5037">
        <v>34.083086</v>
      </c>
      <c r="I5037">
        <v>-117.737997</v>
      </c>
      <c r="J5037">
        <v>3</v>
      </c>
      <c r="K5037">
        <v>32</v>
      </c>
      <c r="L5037" t="s">
        <v>59</v>
      </c>
      <c r="M5037" t="s">
        <v>61</v>
      </c>
      <c r="N5037" t="s">
        <v>143</v>
      </c>
      <c r="O5037" t="s">
        <v>143</v>
      </c>
      <c r="P5037" t="s">
        <v>57</v>
      </c>
      <c r="Q5037" t="s">
        <v>62</v>
      </c>
      <c r="R5037" t="s">
        <v>121</v>
      </c>
      <c r="S5037" t="s">
        <v>57</v>
      </c>
      <c r="T5037" t="s">
        <v>57</v>
      </c>
      <c r="U5037" t="s">
        <v>61</v>
      </c>
      <c r="V5037" t="s">
        <v>61</v>
      </c>
      <c r="W5037" t="s">
        <v>61</v>
      </c>
      <c r="X5037" t="s">
        <v>61</v>
      </c>
      <c r="Y5037" t="s">
        <v>61</v>
      </c>
      <c r="Z5037" t="s">
        <v>57</v>
      </c>
      <c r="AA5037" t="s">
        <v>77</v>
      </c>
      <c r="AB5037" t="s">
        <v>57</v>
      </c>
      <c r="AC5037" t="s">
        <v>87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66</v>
      </c>
      <c r="AM5037">
        <v>0</v>
      </c>
      <c r="AN5037">
        <v>1</v>
      </c>
      <c r="AO5037">
        <v>0</v>
      </c>
      <c r="AP5037" t="s">
        <v>164</v>
      </c>
      <c r="AQ5037" t="s">
        <v>92</v>
      </c>
      <c r="AR5037" t="s">
        <v>137</v>
      </c>
      <c r="AS5037">
        <v>3</v>
      </c>
      <c r="AT5037">
        <v>46626</v>
      </c>
      <c r="AU5037">
        <v>1</v>
      </c>
      <c r="AV5037">
        <v>0</v>
      </c>
      <c r="AW5037">
        <v>1</v>
      </c>
      <c r="AX5037">
        <v>0</v>
      </c>
      <c r="AY5037">
        <v>4</v>
      </c>
      <c r="AZ5037" t="s">
        <v>165</v>
      </c>
      <c r="BA5037">
        <v>3</v>
      </c>
      <c r="BB5037" t="s">
        <v>126</v>
      </c>
      <c r="BC5037">
        <v>3</v>
      </c>
    </row>
    <row r="5038" spans="1:55">
      <c r="A5038" t="s">
        <v>9276</v>
      </c>
      <c r="B5038" t="s">
        <v>56</v>
      </c>
      <c r="C5038">
        <v>35</v>
      </c>
      <c r="D5038" t="s">
        <v>61</v>
      </c>
      <c r="E5038">
        <v>0</v>
      </c>
      <c r="F5038" t="s">
        <v>523</v>
      </c>
      <c r="G5038">
        <v>95864</v>
      </c>
      <c r="H5038">
        <v>38.585826</v>
      </c>
      <c r="I5038">
        <v>-121.376263</v>
      </c>
      <c r="J5038">
        <v>0</v>
      </c>
      <c r="K5038">
        <v>24</v>
      </c>
      <c r="L5038" t="s">
        <v>59</v>
      </c>
      <c r="M5038" t="s">
        <v>57</v>
      </c>
      <c r="N5038" t="s">
        <v>295</v>
      </c>
      <c r="O5038" t="s">
        <v>57</v>
      </c>
      <c r="P5038" t="s">
        <v>57</v>
      </c>
      <c r="Q5038" t="s">
        <v>85</v>
      </c>
      <c r="R5038" t="s">
        <v>318</v>
      </c>
      <c r="S5038" t="s">
        <v>61</v>
      </c>
      <c r="T5038" t="s">
        <v>61</v>
      </c>
      <c r="U5038" t="s">
        <v>57</v>
      </c>
      <c r="V5038" t="s">
        <v>61</v>
      </c>
      <c r="W5038" t="s">
        <v>57</v>
      </c>
      <c r="X5038" t="s">
        <v>57</v>
      </c>
      <c r="Y5038" t="s">
        <v>57</v>
      </c>
      <c r="Z5038" t="s">
        <v>57</v>
      </c>
      <c r="AA5038" t="s">
        <v>77</v>
      </c>
      <c r="AB5038" t="s">
        <v>57</v>
      </c>
      <c r="AC5038" t="s">
        <v>87</v>
      </c>
      <c r="AD5038">
        <v>98.75</v>
      </c>
      <c r="AE5038">
        <v>2407.3</v>
      </c>
      <c r="AF5038">
        <v>0</v>
      </c>
      <c r="AG5038">
        <v>0</v>
      </c>
      <c r="AH5038">
        <v>904.5599999999999</v>
      </c>
      <c r="AI5038">
        <v>3311.86</v>
      </c>
      <c r="AJ5038" t="s">
        <v>88</v>
      </c>
      <c r="AK5038" t="s">
        <v>89</v>
      </c>
      <c r="AL5038" t="s">
        <v>90</v>
      </c>
      <c r="AM5038">
        <v>1</v>
      </c>
      <c r="AN5038">
        <v>0</v>
      </c>
      <c r="AO5038">
        <v>0</v>
      </c>
      <c r="AP5038" t="s">
        <v>103</v>
      </c>
      <c r="AQ5038" t="s">
        <v>68</v>
      </c>
      <c r="AR5038" t="s">
        <v>105</v>
      </c>
      <c r="AS5038">
        <v>5</v>
      </c>
      <c r="AT5038">
        <v>23362</v>
      </c>
      <c r="AU5038">
        <v>1</v>
      </c>
      <c r="AV5038">
        <v>1</v>
      </c>
      <c r="AW5038">
        <v>0</v>
      </c>
      <c r="AX5038">
        <v>98.75</v>
      </c>
      <c r="AY5038">
        <v>3</v>
      </c>
      <c r="AZ5038" t="s">
        <v>106</v>
      </c>
      <c r="BA5038">
        <v>7</v>
      </c>
      <c r="BB5038" t="s">
        <v>95</v>
      </c>
      <c r="BC5038">
        <v>1</v>
      </c>
    </row>
    <row r="5039" spans="1:55">
      <c r="A5039" t="s">
        <v>9277</v>
      </c>
      <c r="B5039" t="s">
        <v>73</v>
      </c>
      <c r="C5039">
        <v>48</v>
      </c>
      <c r="D5039" t="s">
        <v>57</v>
      </c>
      <c r="E5039">
        <v>0</v>
      </c>
      <c r="F5039" t="s">
        <v>3806</v>
      </c>
      <c r="G5039">
        <v>95912</v>
      </c>
      <c r="H5039">
        <v>38.982373</v>
      </c>
      <c r="I5039">
        <v>-122.047751</v>
      </c>
      <c r="J5039">
        <v>5</v>
      </c>
      <c r="K5039">
        <v>70</v>
      </c>
      <c r="L5039" t="s">
        <v>59</v>
      </c>
      <c r="M5039" t="s">
        <v>57</v>
      </c>
      <c r="N5039" t="s">
        <v>2046</v>
      </c>
      <c r="O5039" t="s">
        <v>57</v>
      </c>
      <c r="P5039" t="s">
        <v>57</v>
      </c>
      <c r="Q5039" t="s">
        <v>85</v>
      </c>
      <c r="R5039" t="s">
        <v>63</v>
      </c>
      <c r="S5039" t="s">
        <v>61</v>
      </c>
      <c r="T5039" t="s">
        <v>57</v>
      </c>
      <c r="U5039" t="s">
        <v>57</v>
      </c>
      <c r="V5039" t="s">
        <v>61</v>
      </c>
      <c r="W5039" t="s">
        <v>57</v>
      </c>
      <c r="X5039" t="s">
        <v>61</v>
      </c>
      <c r="Y5039" t="s">
        <v>61</v>
      </c>
      <c r="Z5039" t="s">
        <v>57</v>
      </c>
      <c r="AA5039" t="s">
        <v>64</v>
      </c>
      <c r="AB5039" t="s">
        <v>57</v>
      </c>
      <c r="AC5039" t="s">
        <v>87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66</v>
      </c>
      <c r="AM5039">
        <v>0</v>
      </c>
      <c r="AN5039">
        <v>1</v>
      </c>
      <c r="AO5039">
        <v>0</v>
      </c>
      <c r="AP5039" t="s">
        <v>123</v>
      </c>
      <c r="AQ5039" t="s">
        <v>78</v>
      </c>
      <c r="AR5039" t="s">
        <v>105</v>
      </c>
      <c r="AS5039">
        <v>4</v>
      </c>
      <c r="AT5039">
        <v>4796</v>
      </c>
      <c r="AU5039">
        <v>1</v>
      </c>
      <c r="AV5039">
        <v>0</v>
      </c>
      <c r="AW5039">
        <v>1</v>
      </c>
      <c r="AX5039">
        <v>0</v>
      </c>
      <c r="AY5039">
        <v>6</v>
      </c>
      <c r="AZ5039" t="s">
        <v>125</v>
      </c>
      <c r="BA5039">
        <v>3</v>
      </c>
      <c r="BB5039" t="s">
        <v>126</v>
      </c>
      <c r="BC5039">
        <v>3</v>
      </c>
    </row>
    <row r="5040" spans="1:55">
      <c r="A5040" t="s">
        <v>9278</v>
      </c>
      <c r="B5040" t="s">
        <v>56</v>
      </c>
      <c r="C5040">
        <v>62</v>
      </c>
      <c r="D5040" t="s">
        <v>61</v>
      </c>
      <c r="E5040">
        <v>0</v>
      </c>
      <c r="F5040" t="s">
        <v>1905</v>
      </c>
      <c r="G5040">
        <v>91505</v>
      </c>
      <c r="H5040">
        <v>34.174215</v>
      </c>
      <c r="I5040">
        <v>-118.345928</v>
      </c>
      <c r="J5040">
        <v>0</v>
      </c>
      <c r="K5040">
        <v>72</v>
      </c>
      <c r="L5040" t="s">
        <v>59</v>
      </c>
      <c r="M5040" t="s">
        <v>57</v>
      </c>
      <c r="N5040" t="s">
        <v>9279</v>
      </c>
      <c r="O5040" t="s">
        <v>61</v>
      </c>
      <c r="P5040" t="s">
        <v>61</v>
      </c>
      <c r="Q5040" t="s">
        <v>143</v>
      </c>
      <c r="R5040" t="s">
        <v>143</v>
      </c>
      <c r="S5040" t="s">
        <v>143</v>
      </c>
      <c r="T5040" t="s">
        <v>143</v>
      </c>
      <c r="U5040" t="s">
        <v>143</v>
      </c>
      <c r="V5040" t="s">
        <v>143</v>
      </c>
      <c r="W5040" t="s">
        <v>143</v>
      </c>
      <c r="X5040" t="s">
        <v>143</v>
      </c>
      <c r="Y5040" t="s">
        <v>143</v>
      </c>
      <c r="Z5040" t="s">
        <v>143</v>
      </c>
      <c r="AA5040" t="s">
        <v>122</v>
      </c>
      <c r="AB5040" t="s">
        <v>61</v>
      </c>
      <c r="AC5040" t="s">
        <v>65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66</v>
      </c>
      <c r="AM5040">
        <v>0</v>
      </c>
      <c r="AN5040">
        <v>1</v>
      </c>
      <c r="AO5040">
        <v>0</v>
      </c>
      <c r="AP5040" t="s">
        <v>123</v>
      </c>
      <c r="AQ5040" t="s">
        <v>124</v>
      </c>
      <c r="AR5040" t="s">
        <v>182</v>
      </c>
      <c r="AT5040">
        <v>29245</v>
      </c>
      <c r="AU5040">
        <v>1</v>
      </c>
      <c r="AV5040">
        <v>0</v>
      </c>
      <c r="AW5040">
        <v>1</v>
      </c>
      <c r="AX5040">
        <v>0</v>
      </c>
      <c r="AY5040">
        <v>6</v>
      </c>
      <c r="AZ5040" t="s">
        <v>125</v>
      </c>
      <c r="BA5040">
        <v>2</v>
      </c>
      <c r="BB5040" t="s">
        <v>126</v>
      </c>
      <c r="BC5040">
        <v>3</v>
      </c>
    </row>
    <row r="5041" spans="1:55">
      <c r="A5041" t="s">
        <v>9280</v>
      </c>
      <c r="B5041" t="s">
        <v>56</v>
      </c>
      <c r="C5041">
        <v>22</v>
      </c>
      <c r="D5041" t="s">
        <v>61</v>
      </c>
      <c r="E5041">
        <v>0</v>
      </c>
      <c r="F5041" t="s">
        <v>270</v>
      </c>
      <c r="G5041">
        <v>95242</v>
      </c>
      <c r="H5041">
        <v>38.128087</v>
      </c>
      <c r="I5041">
        <v>-121.4078</v>
      </c>
      <c r="J5041">
        <v>0</v>
      </c>
      <c r="K5041">
        <v>15</v>
      </c>
      <c r="L5041" t="s">
        <v>98</v>
      </c>
      <c r="M5041" t="s">
        <v>57</v>
      </c>
      <c r="N5041" t="s">
        <v>3978</v>
      </c>
      <c r="O5041" t="s">
        <v>57</v>
      </c>
      <c r="P5041" t="s">
        <v>61</v>
      </c>
      <c r="Q5041" t="s">
        <v>143</v>
      </c>
      <c r="R5041" t="s">
        <v>143</v>
      </c>
      <c r="S5041" t="s">
        <v>143</v>
      </c>
      <c r="T5041" t="s">
        <v>143</v>
      </c>
      <c r="U5041" t="s">
        <v>143</v>
      </c>
      <c r="V5041" t="s">
        <v>143</v>
      </c>
      <c r="W5041" t="s">
        <v>143</v>
      </c>
      <c r="X5041" t="s">
        <v>143</v>
      </c>
      <c r="Y5041" t="s">
        <v>143</v>
      </c>
      <c r="Z5041" t="s">
        <v>143</v>
      </c>
      <c r="AA5041" t="s">
        <v>77</v>
      </c>
      <c r="AB5041" t="s">
        <v>57</v>
      </c>
      <c r="AC5041" t="s">
        <v>65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88</v>
      </c>
      <c r="AK5041" t="s">
        <v>205</v>
      </c>
      <c r="AL5041" t="s">
        <v>329</v>
      </c>
      <c r="AM5041">
        <v>1</v>
      </c>
      <c r="AN5041">
        <v>0</v>
      </c>
      <c r="AO5041">
        <v>0</v>
      </c>
      <c r="AP5041" t="s">
        <v>103</v>
      </c>
      <c r="AQ5041" t="s">
        <v>116</v>
      </c>
      <c r="AR5041" t="s">
        <v>182</v>
      </c>
      <c r="AT5041">
        <v>22073</v>
      </c>
      <c r="AU5041">
        <v>1</v>
      </c>
      <c r="AV5041">
        <v>1</v>
      </c>
      <c r="AW5041">
        <v>0</v>
      </c>
      <c r="AX5041">
        <v>25.4</v>
      </c>
      <c r="AY5041">
        <v>3</v>
      </c>
      <c r="AZ5041" t="s">
        <v>106</v>
      </c>
      <c r="BA5041">
        <v>5</v>
      </c>
      <c r="BB5041" t="s">
        <v>80</v>
      </c>
      <c r="BC5041">
        <v>2</v>
      </c>
    </row>
    <row r="5042" spans="1:55">
      <c r="A5042" t="s">
        <v>9281</v>
      </c>
      <c r="B5042" t="s">
        <v>56</v>
      </c>
      <c r="C5042">
        <v>22</v>
      </c>
      <c r="D5042" t="s">
        <v>57</v>
      </c>
      <c r="E5042">
        <v>2</v>
      </c>
      <c r="F5042" t="s">
        <v>226</v>
      </c>
      <c r="G5042">
        <v>90007</v>
      </c>
      <c r="H5042">
        <v>34.027337</v>
      </c>
      <c r="I5042">
        <v>-118.28515</v>
      </c>
      <c r="J5042">
        <v>8</v>
      </c>
      <c r="K5042">
        <v>17</v>
      </c>
      <c r="L5042" t="s">
        <v>98</v>
      </c>
      <c r="M5042" t="s">
        <v>57</v>
      </c>
      <c r="N5042" t="s">
        <v>6921</v>
      </c>
      <c r="O5042" t="s">
        <v>61</v>
      </c>
      <c r="P5042" t="s">
        <v>57</v>
      </c>
      <c r="Q5042" t="s">
        <v>135</v>
      </c>
      <c r="R5042" t="s">
        <v>633</v>
      </c>
      <c r="S5042" t="s">
        <v>57</v>
      </c>
      <c r="T5042" t="s">
        <v>57</v>
      </c>
      <c r="U5042" t="s">
        <v>61</v>
      </c>
      <c r="V5042" t="s">
        <v>61</v>
      </c>
      <c r="W5042" t="s">
        <v>57</v>
      </c>
      <c r="X5042" t="s">
        <v>57</v>
      </c>
      <c r="Y5042" t="s">
        <v>57</v>
      </c>
      <c r="Z5042" t="s">
        <v>57</v>
      </c>
      <c r="AA5042" t="s">
        <v>77</v>
      </c>
      <c r="AB5042" t="s">
        <v>61</v>
      </c>
      <c r="AC5042" t="s">
        <v>65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66</v>
      </c>
      <c r="AM5042">
        <v>0</v>
      </c>
      <c r="AN5042">
        <v>1</v>
      </c>
      <c r="AO5042">
        <v>0</v>
      </c>
      <c r="AP5042" t="s">
        <v>103</v>
      </c>
      <c r="AQ5042" t="s">
        <v>116</v>
      </c>
      <c r="AR5042" t="s">
        <v>93</v>
      </c>
      <c r="AS5042">
        <v>6</v>
      </c>
      <c r="AT5042">
        <v>45025</v>
      </c>
      <c r="AU5042">
        <v>1</v>
      </c>
      <c r="AV5042">
        <v>0</v>
      </c>
      <c r="AW5042">
        <v>1</v>
      </c>
      <c r="AX5042">
        <v>0</v>
      </c>
      <c r="AY5042">
        <v>3</v>
      </c>
      <c r="AZ5042" t="s">
        <v>106</v>
      </c>
      <c r="BA5042">
        <v>3</v>
      </c>
      <c r="BB5042" t="s">
        <v>126</v>
      </c>
      <c r="BC5042">
        <v>3</v>
      </c>
    </row>
    <row r="5043" spans="1:55">
      <c r="A5043" t="s">
        <v>9282</v>
      </c>
      <c r="B5043" t="s">
        <v>56</v>
      </c>
      <c r="C5043">
        <v>26</v>
      </c>
      <c r="D5043" t="s">
        <v>61</v>
      </c>
      <c r="E5043">
        <v>0</v>
      </c>
      <c r="F5043" t="s">
        <v>2593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83</v>
      </c>
      <c r="M5043" t="s">
        <v>57</v>
      </c>
      <c r="N5043" t="s">
        <v>6207</v>
      </c>
      <c r="O5043" t="s">
        <v>57</v>
      </c>
      <c r="P5043" t="s">
        <v>57</v>
      </c>
      <c r="Q5043" t="s">
        <v>85</v>
      </c>
      <c r="R5043" t="s">
        <v>230</v>
      </c>
      <c r="S5043" t="s">
        <v>57</v>
      </c>
      <c r="T5043" t="s">
        <v>61</v>
      </c>
      <c r="U5043" t="s">
        <v>61</v>
      </c>
      <c r="V5043" t="s">
        <v>57</v>
      </c>
      <c r="W5043" t="s">
        <v>57</v>
      </c>
      <c r="X5043" t="s">
        <v>57</v>
      </c>
      <c r="Y5043" t="s">
        <v>57</v>
      </c>
      <c r="Z5043" t="s">
        <v>57</v>
      </c>
      <c r="AA5043" t="s">
        <v>77</v>
      </c>
      <c r="AB5043" t="s">
        <v>57</v>
      </c>
      <c r="AC5043" t="s">
        <v>87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88</v>
      </c>
      <c r="AK5043" t="s">
        <v>89</v>
      </c>
      <c r="AL5043" t="s">
        <v>356</v>
      </c>
      <c r="AM5043">
        <v>1</v>
      </c>
      <c r="AN5043">
        <v>0</v>
      </c>
      <c r="AO5043">
        <v>0</v>
      </c>
      <c r="AP5043" t="s">
        <v>67</v>
      </c>
      <c r="AQ5043" t="s">
        <v>116</v>
      </c>
      <c r="AR5043" t="s">
        <v>105</v>
      </c>
      <c r="AS5043">
        <v>6</v>
      </c>
      <c r="AT5043">
        <v>1766</v>
      </c>
      <c r="AU5043">
        <v>1</v>
      </c>
      <c r="AV5043">
        <v>1</v>
      </c>
      <c r="AW5043">
        <v>0</v>
      </c>
      <c r="AX5043">
        <v>103.35</v>
      </c>
      <c r="AY5043">
        <v>2</v>
      </c>
      <c r="AZ5043" t="s">
        <v>70</v>
      </c>
      <c r="BA5043">
        <v>7</v>
      </c>
      <c r="BB5043" t="s">
        <v>95</v>
      </c>
      <c r="BC5043">
        <v>1</v>
      </c>
    </row>
    <row r="5044" spans="1:55">
      <c r="A5044" t="s">
        <v>9283</v>
      </c>
      <c r="B5044" t="s">
        <v>73</v>
      </c>
      <c r="C5044">
        <v>43</v>
      </c>
      <c r="D5044" t="s">
        <v>57</v>
      </c>
      <c r="E5044">
        <v>0</v>
      </c>
      <c r="F5044" t="s">
        <v>3982</v>
      </c>
      <c r="G5044">
        <v>93287</v>
      </c>
      <c r="H5044">
        <v>35.710244</v>
      </c>
      <c r="I5044">
        <v>-118.881679</v>
      </c>
      <c r="J5044">
        <v>6</v>
      </c>
      <c r="K5044">
        <v>8</v>
      </c>
      <c r="L5044" t="s">
        <v>59</v>
      </c>
      <c r="M5044" t="s">
        <v>57</v>
      </c>
      <c r="N5044" t="s">
        <v>2230</v>
      </c>
      <c r="O5044" t="s">
        <v>57</v>
      </c>
      <c r="P5044" t="s">
        <v>61</v>
      </c>
      <c r="Q5044" t="s">
        <v>143</v>
      </c>
      <c r="R5044" t="s">
        <v>143</v>
      </c>
      <c r="S5044" t="s">
        <v>143</v>
      </c>
      <c r="T5044" t="s">
        <v>143</v>
      </c>
      <c r="U5044" t="s">
        <v>143</v>
      </c>
      <c r="V5044" t="s">
        <v>143</v>
      </c>
      <c r="W5044" t="s">
        <v>143</v>
      </c>
      <c r="X5044" t="s">
        <v>143</v>
      </c>
      <c r="Y5044" t="s">
        <v>143</v>
      </c>
      <c r="Z5044" t="s">
        <v>143</v>
      </c>
      <c r="AA5044" t="s">
        <v>64</v>
      </c>
      <c r="AB5044" t="s">
        <v>61</v>
      </c>
      <c r="AC5044" t="s">
        <v>307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66</v>
      </c>
      <c r="AM5044">
        <v>0</v>
      </c>
      <c r="AN5044">
        <v>1</v>
      </c>
      <c r="AO5044">
        <v>0</v>
      </c>
      <c r="AP5044" t="s">
        <v>67</v>
      </c>
      <c r="AQ5044" t="s">
        <v>78</v>
      </c>
      <c r="AR5044" t="s">
        <v>182</v>
      </c>
      <c r="AT5044">
        <v>88</v>
      </c>
      <c r="AU5044">
        <v>1</v>
      </c>
      <c r="AV5044">
        <v>0</v>
      </c>
      <c r="AW5044">
        <v>1</v>
      </c>
      <c r="AX5044">
        <v>0</v>
      </c>
      <c r="AY5044">
        <v>2</v>
      </c>
      <c r="AZ5044" t="s">
        <v>70</v>
      </c>
      <c r="BA5044">
        <v>1</v>
      </c>
      <c r="BB5044" t="s">
        <v>71</v>
      </c>
      <c r="BC5044">
        <v>4</v>
      </c>
    </row>
    <row r="5045" spans="1:55">
      <c r="A5045" t="s">
        <v>9284</v>
      </c>
      <c r="B5045" t="s">
        <v>73</v>
      </c>
      <c r="C5045">
        <v>37</v>
      </c>
      <c r="D5045" t="s">
        <v>57</v>
      </c>
      <c r="E5045">
        <v>0</v>
      </c>
      <c r="F5045" t="s">
        <v>4877</v>
      </c>
      <c r="G5045">
        <v>95677</v>
      </c>
      <c r="H5045">
        <v>38.7904</v>
      </c>
      <c r="I5045">
        <v>-121.236973</v>
      </c>
      <c r="J5045">
        <v>10</v>
      </c>
      <c r="K5045">
        <v>25</v>
      </c>
      <c r="L5045" t="s">
        <v>59</v>
      </c>
      <c r="M5045" t="s">
        <v>61</v>
      </c>
      <c r="N5045" t="s">
        <v>143</v>
      </c>
      <c r="O5045" t="s">
        <v>143</v>
      </c>
      <c r="P5045" t="s">
        <v>57</v>
      </c>
      <c r="Q5045" t="s">
        <v>62</v>
      </c>
      <c r="R5045" t="s">
        <v>586</v>
      </c>
      <c r="S5045" t="s">
        <v>61</v>
      </c>
      <c r="T5045" t="s">
        <v>61</v>
      </c>
      <c r="U5045" t="s">
        <v>57</v>
      </c>
      <c r="V5045" t="s">
        <v>61</v>
      </c>
      <c r="W5045" t="s">
        <v>57</v>
      </c>
      <c r="X5045" t="s">
        <v>61</v>
      </c>
      <c r="Y5045" t="s">
        <v>61</v>
      </c>
      <c r="Z5045" t="s">
        <v>61</v>
      </c>
      <c r="AA5045" t="s">
        <v>64</v>
      </c>
      <c r="AB5045" t="s">
        <v>57</v>
      </c>
      <c r="AC5045" t="s">
        <v>65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</v>
      </c>
      <c r="AJ5045" t="s">
        <v>66</v>
      </c>
      <c r="AM5045">
        <v>0</v>
      </c>
      <c r="AN5045">
        <v>1</v>
      </c>
      <c r="AO5045">
        <v>0</v>
      </c>
      <c r="AP5045" t="s">
        <v>164</v>
      </c>
      <c r="AQ5045" t="s">
        <v>68</v>
      </c>
      <c r="AR5045" t="s">
        <v>137</v>
      </c>
      <c r="AS5045">
        <v>2</v>
      </c>
      <c r="AT5045">
        <v>21510</v>
      </c>
      <c r="AU5045">
        <v>1</v>
      </c>
      <c r="AV5045">
        <v>0</v>
      </c>
      <c r="AW5045">
        <v>1</v>
      </c>
      <c r="AX5045">
        <v>0</v>
      </c>
      <c r="AY5045">
        <v>4</v>
      </c>
      <c r="AZ5045" t="s">
        <v>165</v>
      </c>
      <c r="BA5045">
        <v>1</v>
      </c>
      <c r="BB5045" t="s">
        <v>71</v>
      </c>
      <c r="BC5045">
        <v>4</v>
      </c>
    </row>
    <row r="5046" spans="1:55">
      <c r="A5046" t="s">
        <v>9285</v>
      </c>
      <c r="B5046" t="s">
        <v>73</v>
      </c>
      <c r="C5046">
        <v>55</v>
      </c>
      <c r="D5046" t="s">
        <v>57</v>
      </c>
      <c r="E5046">
        <v>3</v>
      </c>
      <c r="F5046" t="s">
        <v>565</v>
      </c>
      <c r="G5046">
        <v>94610</v>
      </c>
      <c r="H5046">
        <v>37.808731</v>
      </c>
      <c r="I5046">
        <v>-122.238708</v>
      </c>
      <c r="J5046">
        <v>7</v>
      </c>
      <c r="K5046">
        <v>10</v>
      </c>
      <c r="L5046" t="s">
        <v>59</v>
      </c>
      <c r="M5046" t="s">
        <v>57</v>
      </c>
      <c r="N5046" t="s">
        <v>7165</v>
      </c>
      <c r="O5046" t="s">
        <v>61</v>
      </c>
      <c r="P5046" t="s">
        <v>61</v>
      </c>
      <c r="Q5046" t="s">
        <v>143</v>
      </c>
      <c r="R5046" t="s">
        <v>143</v>
      </c>
      <c r="S5046" t="s">
        <v>143</v>
      </c>
      <c r="T5046" t="s">
        <v>143</v>
      </c>
      <c r="U5046" t="s">
        <v>143</v>
      </c>
      <c r="V5046" t="s">
        <v>143</v>
      </c>
      <c r="W5046" t="s">
        <v>143</v>
      </c>
      <c r="X5046" t="s">
        <v>143</v>
      </c>
      <c r="Y5046" t="s">
        <v>143</v>
      </c>
      <c r="Z5046" t="s">
        <v>143</v>
      </c>
      <c r="AA5046" t="s">
        <v>77</v>
      </c>
      <c r="AB5046" t="s">
        <v>57</v>
      </c>
      <c r="AC5046" t="s">
        <v>65</v>
      </c>
      <c r="AD5046">
        <v>20.05</v>
      </c>
      <c r="AE5046">
        <v>218.5</v>
      </c>
      <c r="AF5046">
        <v>0</v>
      </c>
      <c r="AG5046">
        <v>0</v>
      </c>
      <c r="AH5046">
        <v>138.3</v>
      </c>
      <c r="AI5046">
        <v>356.8</v>
      </c>
      <c r="AJ5046" t="s">
        <v>66</v>
      </c>
      <c r="AM5046">
        <v>0</v>
      </c>
      <c r="AN5046">
        <v>1</v>
      </c>
      <c r="AO5046">
        <v>0</v>
      </c>
      <c r="AP5046" t="s">
        <v>67</v>
      </c>
      <c r="AQ5046" t="s">
        <v>92</v>
      </c>
      <c r="AR5046" t="s">
        <v>182</v>
      </c>
      <c r="AT5046">
        <v>29964</v>
      </c>
      <c r="AU5046">
        <v>1</v>
      </c>
      <c r="AV5046">
        <v>0</v>
      </c>
      <c r="AW5046">
        <v>1</v>
      </c>
      <c r="AX5046">
        <v>0</v>
      </c>
      <c r="AY5046">
        <v>2</v>
      </c>
      <c r="AZ5046" t="s">
        <v>70</v>
      </c>
      <c r="BA5046">
        <v>3</v>
      </c>
      <c r="BB5046" t="s">
        <v>126</v>
      </c>
      <c r="BC5046">
        <v>3</v>
      </c>
    </row>
    <row r="5047" spans="1:55">
      <c r="A5047" t="s">
        <v>9286</v>
      </c>
      <c r="B5047" t="s">
        <v>73</v>
      </c>
      <c r="C5047">
        <v>30</v>
      </c>
      <c r="D5047" t="s">
        <v>61</v>
      </c>
      <c r="E5047">
        <v>0</v>
      </c>
      <c r="F5047" t="s">
        <v>4566</v>
      </c>
      <c r="G5047">
        <v>92335</v>
      </c>
      <c r="H5047">
        <v>34.087558</v>
      </c>
      <c r="I5047">
        <v>-117.464096</v>
      </c>
      <c r="J5047">
        <v>0</v>
      </c>
      <c r="K5047">
        <v>1</v>
      </c>
      <c r="L5047" t="s">
        <v>59</v>
      </c>
      <c r="M5047" t="s">
        <v>57</v>
      </c>
      <c r="N5047" t="s">
        <v>9287</v>
      </c>
      <c r="O5047" t="s">
        <v>61</v>
      </c>
      <c r="P5047" t="s">
        <v>61</v>
      </c>
      <c r="Q5047" t="s">
        <v>143</v>
      </c>
      <c r="R5047" t="s">
        <v>143</v>
      </c>
      <c r="S5047" t="s">
        <v>143</v>
      </c>
      <c r="T5047" t="s">
        <v>143</v>
      </c>
      <c r="U5047" t="s">
        <v>143</v>
      </c>
      <c r="V5047" t="s">
        <v>143</v>
      </c>
      <c r="W5047" t="s">
        <v>143</v>
      </c>
      <c r="X5047" t="s">
        <v>143</v>
      </c>
      <c r="Y5047" t="s">
        <v>143</v>
      </c>
      <c r="Z5047" t="s">
        <v>143</v>
      </c>
      <c r="AA5047" t="s">
        <v>77</v>
      </c>
      <c r="AB5047" t="s">
        <v>61</v>
      </c>
      <c r="AC5047" t="s">
        <v>65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170</v>
      </c>
      <c r="AM5047">
        <v>0</v>
      </c>
      <c r="AN5047">
        <v>0</v>
      </c>
      <c r="AO5047">
        <v>0</v>
      </c>
      <c r="AP5047" t="s">
        <v>91</v>
      </c>
      <c r="AQ5047" t="s">
        <v>68</v>
      </c>
      <c r="AR5047" t="s">
        <v>182</v>
      </c>
      <c r="AT5047">
        <v>82630</v>
      </c>
      <c r="AU5047">
        <v>0</v>
      </c>
      <c r="AX5047">
        <v>0</v>
      </c>
      <c r="AY5047">
        <v>1</v>
      </c>
      <c r="AZ5047" t="s">
        <v>94</v>
      </c>
      <c r="BA5047">
        <v>8</v>
      </c>
      <c r="BB5047" t="s">
        <v>95</v>
      </c>
      <c r="BC5047">
        <v>1</v>
      </c>
    </row>
    <row r="5048" spans="1:55">
      <c r="A5048" t="s">
        <v>9288</v>
      </c>
      <c r="B5048" t="s">
        <v>56</v>
      </c>
      <c r="C5048">
        <v>21</v>
      </c>
      <c r="D5048" t="s">
        <v>57</v>
      </c>
      <c r="E5048">
        <v>0</v>
      </c>
      <c r="F5048" t="s">
        <v>2677</v>
      </c>
      <c r="G5048">
        <v>91604</v>
      </c>
      <c r="H5048">
        <v>34.139082</v>
      </c>
      <c r="I5048">
        <v>-118.39275</v>
      </c>
      <c r="J5048">
        <v>1</v>
      </c>
      <c r="K5048">
        <v>72</v>
      </c>
      <c r="L5048" t="s">
        <v>119</v>
      </c>
      <c r="M5048" t="s">
        <v>57</v>
      </c>
      <c r="N5048" t="s">
        <v>5914</v>
      </c>
      <c r="O5048" t="s">
        <v>57</v>
      </c>
      <c r="P5048" t="s">
        <v>61</v>
      </c>
      <c r="Q5048" t="s">
        <v>143</v>
      </c>
      <c r="R5048" t="s">
        <v>143</v>
      </c>
      <c r="S5048" t="s">
        <v>143</v>
      </c>
      <c r="T5048" t="s">
        <v>143</v>
      </c>
      <c r="U5048" t="s">
        <v>143</v>
      </c>
      <c r="V5048" t="s">
        <v>143</v>
      </c>
      <c r="W5048" t="s">
        <v>143</v>
      </c>
      <c r="X5048" t="s">
        <v>143</v>
      </c>
      <c r="Y5048" t="s">
        <v>143</v>
      </c>
      <c r="Z5048" t="s">
        <v>143</v>
      </c>
      <c r="AA5048" t="s">
        <v>122</v>
      </c>
      <c r="AB5048" t="s">
        <v>61</v>
      </c>
      <c r="AC5048" t="s">
        <v>65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66</v>
      </c>
      <c r="AM5048">
        <v>0</v>
      </c>
      <c r="AN5048">
        <v>1</v>
      </c>
      <c r="AO5048">
        <v>0</v>
      </c>
      <c r="AP5048" t="s">
        <v>123</v>
      </c>
      <c r="AQ5048" t="s">
        <v>116</v>
      </c>
      <c r="AR5048" t="s">
        <v>182</v>
      </c>
      <c r="AT5048">
        <v>26157</v>
      </c>
      <c r="AU5048">
        <v>1</v>
      </c>
      <c r="AV5048">
        <v>0</v>
      </c>
      <c r="AW5048">
        <v>1</v>
      </c>
      <c r="AX5048">
        <v>0</v>
      </c>
      <c r="AY5048">
        <v>6</v>
      </c>
      <c r="AZ5048" t="s">
        <v>125</v>
      </c>
      <c r="BA5048">
        <v>1</v>
      </c>
      <c r="BB5048" t="s">
        <v>71</v>
      </c>
      <c r="BC5048">
        <v>4</v>
      </c>
    </row>
    <row r="5049" spans="1:55">
      <c r="A5049" t="s">
        <v>9289</v>
      </c>
      <c r="B5049" t="s">
        <v>73</v>
      </c>
      <c r="C5049">
        <v>24</v>
      </c>
      <c r="D5049" t="s">
        <v>57</v>
      </c>
      <c r="E5049">
        <v>0</v>
      </c>
      <c r="F5049" t="s">
        <v>3968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129</v>
      </c>
      <c r="M5049" t="s">
        <v>57</v>
      </c>
      <c r="N5049" t="s">
        <v>9290</v>
      </c>
      <c r="O5049" t="s">
        <v>57</v>
      </c>
      <c r="P5049" t="s">
        <v>57</v>
      </c>
      <c r="Q5049" t="s">
        <v>135</v>
      </c>
      <c r="R5049" t="s">
        <v>224</v>
      </c>
      <c r="S5049" t="s">
        <v>57</v>
      </c>
      <c r="T5049" t="s">
        <v>61</v>
      </c>
      <c r="U5049" t="s">
        <v>61</v>
      </c>
      <c r="V5049" t="s">
        <v>57</v>
      </c>
      <c r="W5049" t="s">
        <v>61</v>
      </c>
      <c r="X5049" t="s">
        <v>57</v>
      </c>
      <c r="Y5049" t="s">
        <v>57</v>
      </c>
      <c r="Z5049" t="s">
        <v>57</v>
      </c>
      <c r="AA5049" t="s">
        <v>64</v>
      </c>
      <c r="AB5049" t="s">
        <v>57</v>
      </c>
      <c r="AC5049" t="s">
        <v>65</v>
      </c>
      <c r="AD5049">
        <v>71.90000000000001</v>
      </c>
      <c r="AE5049">
        <v>3173.35</v>
      </c>
      <c r="AF5049">
        <v>0</v>
      </c>
      <c r="AG5049">
        <v>0</v>
      </c>
      <c r="AH5049">
        <v>2068.3</v>
      </c>
      <c r="AI5049">
        <v>5241.65</v>
      </c>
      <c r="AJ5049" t="s">
        <v>66</v>
      </c>
      <c r="AM5049">
        <v>0</v>
      </c>
      <c r="AN5049">
        <v>1</v>
      </c>
      <c r="AO5049">
        <v>0</v>
      </c>
      <c r="AP5049" t="s">
        <v>176</v>
      </c>
      <c r="AQ5049" t="s">
        <v>116</v>
      </c>
      <c r="AR5049" t="s">
        <v>93</v>
      </c>
      <c r="AS5049">
        <v>5</v>
      </c>
      <c r="AT5049">
        <v>23519</v>
      </c>
      <c r="AU5049">
        <v>1</v>
      </c>
      <c r="AV5049">
        <v>0</v>
      </c>
      <c r="AW5049">
        <v>1</v>
      </c>
      <c r="AX5049">
        <v>0</v>
      </c>
      <c r="AY5049">
        <v>5</v>
      </c>
      <c r="AZ5049" t="s">
        <v>177</v>
      </c>
      <c r="BA5049">
        <v>1</v>
      </c>
      <c r="BB5049" t="s">
        <v>71</v>
      </c>
      <c r="BC5049">
        <v>4</v>
      </c>
    </row>
    <row r="5050" spans="1:55">
      <c r="A5050" t="s">
        <v>9291</v>
      </c>
      <c r="B5050" t="s">
        <v>56</v>
      </c>
      <c r="C5050">
        <v>25</v>
      </c>
      <c r="D5050" t="s">
        <v>57</v>
      </c>
      <c r="E5050">
        <v>0</v>
      </c>
      <c r="F5050" t="s">
        <v>5281</v>
      </c>
      <c r="G5050">
        <v>92549</v>
      </c>
      <c r="H5050">
        <v>33.755039</v>
      </c>
      <c r="I5050">
        <v>-116.741796</v>
      </c>
      <c r="J5050">
        <v>9</v>
      </c>
      <c r="K5050">
        <v>72</v>
      </c>
      <c r="L5050" t="s">
        <v>59</v>
      </c>
      <c r="M5050" t="s">
        <v>57</v>
      </c>
      <c r="N5050" t="s">
        <v>6299</v>
      </c>
      <c r="O5050" t="s">
        <v>61</v>
      </c>
      <c r="P5050" t="s">
        <v>57</v>
      </c>
      <c r="Q5050" t="s">
        <v>62</v>
      </c>
      <c r="R5050" t="s">
        <v>4056</v>
      </c>
      <c r="S5050" t="s">
        <v>57</v>
      </c>
      <c r="T5050" t="s">
        <v>57</v>
      </c>
      <c r="U5050" t="s">
        <v>57</v>
      </c>
      <c r="V5050" t="s">
        <v>57</v>
      </c>
      <c r="W5050" t="s">
        <v>57</v>
      </c>
      <c r="X5050" t="s">
        <v>57</v>
      </c>
      <c r="Y5050" t="s">
        <v>57</v>
      </c>
      <c r="Z5050" t="s">
        <v>57</v>
      </c>
      <c r="AA5050" t="s">
        <v>122</v>
      </c>
      <c r="AB5050" t="s">
        <v>57</v>
      </c>
      <c r="AC5050" t="s">
        <v>87</v>
      </c>
      <c r="AD5050">
        <v>83.7</v>
      </c>
      <c r="AE5050">
        <v>6096.9</v>
      </c>
      <c r="AF5050">
        <v>0</v>
      </c>
      <c r="AG5050">
        <v>0</v>
      </c>
      <c r="AH5050">
        <v>1155.6</v>
      </c>
      <c r="AI5050">
        <v>7252.5</v>
      </c>
      <c r="AJ5050" t="s">
        <v>66</v>
      </c>
      <c r="AM5050">
        <v>0</v>
      </c>
      <c r="AN5050">
        <v>1</v>
      </c>
      <c r="AO5050">
        <v>0</v>
      </c>
      <c r="AP5050" t="s">
        <v>123</v>
      </c>
      <c r="AQ5050" t="s">
        <v>116</v>
      </c>
      <c r="AR5050" t="s">
        <v>93</v>
      </c>
      <c r="AS5050">
        <v>8</v>
      </c>
      <c r="AT5050">
        <v>3588</v>
      </c>
      <c r="AU5050">
        <v>1</v>
      </c>
      <c r="AV5050">
        <v>0</v>
      </c>
      <c r="AW5050">
        <v>1</v>
      </c>
      <c r="AX5050">
        <v>0</v>
      </c>
      <c r="AY5050">
        <v>6</v>
      </c>
      <c r="AZ5050" t="s">
        <v>125</v>
      </c>
      <c r="BA5050">
        <v>1</v>
      </c>
      <c r="BB5050" t="s">
        <v>71</v>
      </c>
      <c r="BC5050">
        <v>4</v>
      </c>
    </row>
    <row r="5051" spans="1:55">
      <c r="A5051" t="s">
        <v>9292</v>
      </c>
      <c r="B5051" t="s">
        <v>56</v>
      </c>
      <c r="C5051">
        <v>31</v>
      </c>
      <c r="D5051" t="s">
        <v>57</v>
      </c>
      <c r="E5051">
        <v>0</v>
      </c>
      <c r="F5051" t="s">
        <v>514</v>
      </c>
      <c r="G5051">
        <v>92025</v>
      </c>
      <c r="H5051">
        <v>33.081478</v>
      </c>
      <c r="I5051">
        <v>-117.033814</v>
      </c>
      <c r="J5051">
        <v>9</v>
      </c>
      <c r="K5051">
        <v>9</v>
      </c>
      <c r="L5051" t="s">
        <v>83</v>
      </c>
      <c r="M5051" t="s">
        <v>57</v>
      </c>
      <c r="N5051" t="s">
        <v>2124</v>
      </c>
      <c r="O5051" t="s">
        <v>61</v>
      </c>
      <c r="P5051" t="s">
        <v>57</v>
      </c>
      <c r="Q5051" t="s">
        <v>135</v>
      </c>
      <c r="R5051" t="s">
        <v>86</v>
      </c>
      <c r="S5051" t="s">
        <v>57</v>
      </c>
      <c r="T5051" t="s">
        <v>61</v>
      </c>
      <c r="U5051" t="s">
        <v>61</v>
      </c>
      <c r="V5051" t="s">
        <v>61</v>
      </c>
      <c r="W5051" t="s">
        <v>61</v>
      </c>
      <c r="X5051" t="s">
        <v>61</v>
      </c>
      <c r="Y5051" t="s">
        <v>61</v>
      </c>
      <c r="Z5051" t="s">
        <v>57</v>
      </c>
      <c r="AA5051" t="s">
        <v>64</v>
      </c>
      <c r="AB5051" t="s">
        <v>61</v>
      </c>
      <c r="AC5051" t="s">
        <v>65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66</v>
      </c>
      <c r="AM5051">
        <v>0</v>
      </c>
      <c r="AN5051">
        <v>1</v>
      </c>
      <c r="AO5051">
        <v>0</v>
      </c>
      <c r="AP5051" t="s">
        <v>67</v>
      </c>
      <c r="AQ5051" t="s">
        <v>68</v>
      </c>
      <c r="AR5051" t="s">
        <v>137</v>
      </c>
      <c r="AS5051">
        <v>2</v>
      </c>
      <c r="AT5051">
        <v>49281</v>
      </c>
      <c r="AU5051">
        <v>1</v>
      </c>
      <c r="AV5051">
        <v>0</v>
      </c>
      <c r="AW5051">
        <v>1</v>
      </c>
      <c r="AX5051">
        <v>0</v>
      </c>
      <c r="AY5051">
        <v>2</v>
      </c>
      <c r="AZ5051" t="s">
        <v>70</v>
      </c>
      <c r="BA5051">
        <v>1</v>
      </c>
      <c r="BB5051" t="s">
        <v>71</v>
      </c>
      <c r="BC5051">
        <v>4</v>
      </c>
    </row>
    <row r="5052" spans="1:55">
      <c r="A5052" t="s">
        <v>9293</v>
      </c>
      <c r="B5052" t="s">
        <v>73</v>
      </c>
      <c r="C5052">
        <v>44</v>
      </c>
      <c r="D5052" t="s">
        <v>57</v>
      </c>
      <c r="E5052">
        <v>0</v>
      </c>
      <c r="F5052" t="s">
        <v>639</v>
      </c>
      <c r="G5052">
        <v>90305</v>
      </c>
      <c r="H5052">
        <v>33.958134</v>
      </c>
      <c r="I5052">
        <v>-118.330905</v>
      </c>
      <c r="J5052">
        <v>7</v>
      </c>
      <c r="K5052">
        <v>50</v>
      </c>
      <c r="L5052" t="s">
        <v>129</v>
      </c>
      <c r="M5052" t="s">
        <v>57</v>
      </c>
      <c r="N5052" t="s">
        <v>9294</v>
      </c>
      <c r="O5052" t="s">
        <v>57</v>
      </c>
      <c r="P5052" t="s">
        <v>57</v>
      </c>
      <c r="Q5052" t="s">
        <v>85</v>
      </c>
      <c r="R5052" t="s">
        <v>318</v>
      </c>
      <c r="S5052" t="s">
        <v>61</v>
      </c>
      <c r="T5052" t="s">
        <v>61</v>
      </c>
      <c r="U5052" t="s">
        <v>61</v>
      </c>
      <c r="V5052" t="s">
        <v>57</v>
      </c>
      <c r="W5052" t="s">
        <v>57</v>
      </c>
      <c r="X5052" t="s">
        <v>57</v>
      </c>
      <c r="Y5052" t="s">
        <v>57</v>
      </c>
      <c r="Z5052" t="s">
        <v>57</v>
      </c>
      <c r="AA5052" t="s">
        <v>64</v>
      </c>
      <c r="AB5052" t="s">
        <v>61</v>
      </c>
      <c r="AC5052" t="s">
        <v>87</v>
      </c>
      <c r="AD5052">
        <v>99.40000000000001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66</v>
      </c>
      <c r="AM5052">
        <v>0</v>
      </c>
      <c r="AN5052">
        <v>1</v>
      </c>
      <c r="AO5052">
        <v>0</v>
      </c>
      <c r="AP5052" t="s">
        <v>123</v>
      </c>
      <c r="AQ5052" t="s">
        <v>78</v>
      </c>
      <c r="AR5052" t="s">
        <v>105</v>
      </c>
      <c r="AS5052">
        <v>5</v>
      </c>
      <c r="AT5052">
        <v>13779</v>
      </c>
      <c r="AU5052">
        <v>1</v>
      </c>
      <c r="AV5052">
        <v>0</v>
      </c>
      <c r="AW5052">
        <v>1</v>
      </c>
      <c r="AX5052">
        <v>0</v>
      </c>
      <c r="AY5052">
        <v>6</v>
      </c>
      <c r="AZ5052" t="s">
        <v>125</v>
      </c>
      <c r="BA5052">
        <v>3</v>
      </c>
      <c r="BB5052" t="s">
        <v>126</v>
      </c>
      <c r="BC5052">
        <v>3</v>
      </c>
    </row>
    <row r="5053" spans="1:55">
      <c r="A5053" t="s">
        <v>9295</v>
      </c>
      <c r="B5053" t="s">
        <v>56</v>
      </c>
      <c r="C5053">
        <v>59</v>
      </c>
      <c r="D5053" t="s">
        <v>57</v>
      </c>
      <c r="E5053">
        <v>3</v>
      </c>
      <c r="F5053" t="s">
        <v>6678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119</v>
      </c>
      <c r="M5053" t="s">
        <v>57</v>
      </c>
      <c r="N5053" t="s">
        <v>429</v>
      </c>
      <c r="O5053" t="s">
        <v>57</v>
      </c>
      <c r="P5053" t="s">
        <v>57</v>
      </c>
      <c r="Q5053" t="s">
        <v>62</v>
      </c>
      <c r="R5053" t="s">
        <v>136</v>
      </c>
      <c r="S5053" t="s">
        <v>57</v>
      </c>
      <c r="T5053" t="s">
        <v>57</v>
      </c>
      <c r="U5053" t="s">
        <v>61</v>
      </c>
      <c r="V5053" t="s">
        <v>57</v>
      </c>
      <c r="W5053" t="s">
        <v>57</v>
      </c>
      <c r="X5053" t="s">
        <v>61</v>
      </c>
      <c r="Y5053" t="s">
        <v>61</v>
      </c>
      <c r="Z5053" t="s">
        <v>57</v>
      </c>
      <c r="AA5053" t="s">
        <v>64</v>
      </c>
      <c r="AB5053" t="s">
        <v>61</v>
      </c>
      <c r="AC5053" t="s">
        <v>65</v>
      </c>
      <c r="AD5053">
        <v>-6</v>
      </c>
      <c r="AE5053">
        <v>4885.85</v>
      </c>
      <c r="AF5053">
        <v>0</v>
      </c>
      <c r="AG5053">
        <v>0</v>
      </c>
      <c r="AH5053">
        <v>540.96</v>
      </c>
      <c r="AI5053">
        <v>5426.81</v>
      </c>
      <c r="AJ5053" t="s">
        <v>66</v>
      </c>
      <c r="AM5053">
        <v>0</v>
      </c>
      <c r="AN5053">
        <v>1</v>
      </c>
      <c r="AO5053">
        <v>1</v>
      </c>
      <c r="AP5053" t="s">
        <v>123</v>
      </c>
      <c r="AQ5053" t="s">
        <v>92</v>
      </c>
      <c r="AR5053" t="s">
        <v>79</v>
      </c>
      <c r="AS5053">
        <v>5</v>
      </c>
      <c r="AT5053">
        <v>6601</v>
      </c>
      <c r="AU5053">
        <v>1</v>
      </c>
      <c r="AV5053">
        <v>0</v>
      </c>
      <c r="AW5053">
        <v>1</v>
      </c>
      <c r="AX5053">
        <v>0</v>
      </c>
      <c r="AY5053">
        <v>6</v>
      </c>
      <c r="AZ5053" t="s">
        <v>125</v>
      </c>
      <c r="BA5053">
        <v>0</v>
      </c>
      <c r="BB5053" t="s">
        <v>71</v>
      </c>
      <c r="BC5053">
        <v>4</v>
      </c>
    </row>
    <row r="5054" spans="1:55">
      <c r="A5054" t="s">
        <v>9296</v>
      </c>
      <c r="B5054" t="s">
        <v>73</v>
      </c>
      <c r="C5054">
        <v>31</v>
      </c>
      <c r="D5054" t="s">
        <v>61</v>
      </c>
      <c r="E5054">
        <v>3</v>
      </c>
      <c r="F5054" t="s">
        <v>1488</v>
      </c>
      <c r="G5054">
        <v>91356</v>
      </c>
      <c r="H5054">
        <v>34.157137</v>
      </c>
      <c r="I5054">
        <v>-118.548511</v>
      </c>
      <c r="J5054">
        <v>0</v>
      </c>
      <c r="K5054">
        <v>15</v>
      </c>
      <c r="L5054" t="s">
        <v>59</v>
      </c>
      <c r="M5054" t="s">
        <v>57</v>
      </c>
      <c r="N5054" t="s">
        <v>9297</v>
      </c>
      <c r="O5054" t="s">
        <v>61</v>
      </c>
      <c r="P5054" t="s">
        <v>57</v>
      </c>
      <c r="Q5054" t="s">
        <v>135</v>
      </c>
      <c r="R5054" t="s">
        <v>300</v>
      </c>
      <c r="S5054" t="s">
        <v>57</v>
      </c>
      <c r="T5054" t="s">
        <v>61</v>
      </c>
      <c r="U5054" t="s">
        <v>57</v>
      </c>
      <c r="V5054" t="s">
        <v>61</v>
      </c>
      <c r="W5054" t="s">
        <v>61</v>
      </c>
      <c r="X5054" t="s">
        <v>57</v>
      </c>
      <c r="Y5054" t="s">
        <v>57</v>
      </c>
      <c r="Z5054" t="s">
        <v>57</v>
      </c>
      <c r="AA5054" t="s">
        <v>64</v>
      </c>
      <c r="AB5054" t="s">
        <v>61</v>
      </c>
      <c r="AC5054" t="s">
        <v>65</v>
      </c>
      <c r="AD5054">
        <v>64.84999999999999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66</v>
      </c>
      <c r="AM5054">
        <v>0</v>
      </c>
      <c r="AN5054">
        <v>1</v>
      </c>
      <c r="AO5054">
        <v>0</v>
      </c>
      <c r="AP5054" t="s">
        <v>103</v>
      </c>
      <c r="AQ5054" t="s">
        <v>68</v>
      </c>
      <c r="AR5054" t="s">
        <v>69</v>
      </c>
      <c r="AS5054">
        <v>5</v>
      </c>
      <c r="AT5054">
        <v>27424</v>
      </c>
      <c r="AU5054">
        <v>1</v>
      </c>
      <c r="AV5054">
        <v>0</v>
      </c>
      <c r="AW5054">
        <v>1</v>
      </c>
      <c r="AX5054">
        <v>0</v>
      </c>
      <c r="AY5054">
        <v>3</v>
      </c>
      <c r="AZ5054" t="s">
        <v>106</v>
      </c>
      <c r="BA5054">
        <v>1</v>
      </c>
      <c r="BB5054" t="s">
        <v>71</v>
      </c>
      <c r="BC5054">
        <v>4</v>
      </c>
    </row>
    <row r="5055" spans="1:55">
      <c r="A5055" t="s">
        <v>9298</v>
      </c>
      <c r="B5055" t="s">
        <v>56</v>
      </c>
      <c r="C5055">
        <v>76</v>
      </c>
      <c r="D5055" t="s">
        <v>57</v>
      </c>
      <c r="E5055">
        <v>0</v>
      </c>
      <c r="F5055" t="s">
        <v>4708</v>
      </c>
      <c r="G5055">
        <v>91355</v>
      </c>
      <c r="H5055">
        <v>34.43987</v>
      </c>
      <c r="I5055">
        <v>-118.644609</v>
      </c>
      <c r="J5055">
        <v>2</v>
      </c>
      <c r="K5055">
        <v>26</v>
      </c>
      <c r="L5055" t="s">
        <v>59</v>
      </c>
      <c r="M5055" t="s">
        <v>57</v>
      </c>
      <c r="N5055" t="s">
        <v>2023</v>
      </c>
      <c r="O5055" t="s">
        <v>61</v>
      </c>
      <c r="P5055" t="s">
        <v>57</v>
      </c>
      <c r="Q5055" t="s">
        <v>62</v>
      </c>
      <c r="R5055" t="s">
        <v>174</v>
      </c>
      <c r="S5055" t="s">
        <v>61</v>
      </c>
      <c r="T5055" t="s">
        <v>61</v>
      </c>
      <c r="U5055" t="s">
        <v>57</v>
      </c>
      <c r="V5055" t="s">
        <v>61</v>
      </c>
      <c r="W5055" t="s">
        <v>61</v>
      </c>
      <c r="X5055" t="s">
        <v>57</v>
      </c>
      <c r="Y5055" t="s">
        <v>61</v>
      </c>
      <c r="Z5055" t="s">
        <v>57</v>
      </c>
      <c r="AA5055" t="s">
        <v>64</v>
      </c>
      <c r="AB5055" t="s">
        <v>61</v>
      </c>
      <c r="AC5055" t="s">
        <v>65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66</v>
      </c>
      <c r="AM5055">
        <v>0</v>
      </c>
      <c r="AN5055">
        <v>1</v>
      </c>
      <c r="AO5055">
        <v>0</v>
      </c>
      <c r="AP5055" t="s">
        <v>164</v>
      </c>
      <c r="AQ5055" t="s">
        <v>104</v>
      </c>
      <c r="AR5055" t="s">
        <v>69</v>
      </c>
      <c r="AS5055">
        <v>3</v>
      </c>
      <c r="AT5055">
        <v>24977</v>
      </c>
      <c r="AU5055">
        <v>1</v>
      </c>
      <c r="AV5055">
        <v>0</v>
      </c>
      <c r="AW5055">
        <v>1</v>
      </c>
      <c r="AX5055">
        <v>0</v>
      </c>
      <c r="AY5055">
        <v>4</v>
      </c>
      <c r="AZ5055" t="s">
        <v>165</v>
      </c>
      <c r="BA5055">
        <v>1</v>
      </c>
      <c r="BB5055" t="s">
        <v>71</v>
      </c>
      <c r="BC5055">
        <v>4</v>
      </c>
    </row>
    <row r="5056" spans="1:55">
      <c r="A5056" t="s">
        <v>9299</v>
      </c>
      <c r="B5056" t="s">
        <v>56</v>
      </c>
      <c r="C5056">
        <v>62</v>
      </c>
      <c r="D5056" t="s">
        <v>57</v>
      </c>
      <c r="E5056">
        <v>1</v>
      </c>
      <c r="F5056" t="s">
        <v>3824</v>
      </c>
      <c r="G5056">
        <v>95982</v>
      </c>
      <c r="H5056">
        <v>39.172777</v>
      </c>
      <c r="I5056">
        <v>-121.805845</v>
      </c>
      <c r="J5056">
        <v>5</v>
      </c>
      <c r="K5056">
        <v>35</v>
      </c>
      <c r="L5056" t="s">
        <v>216</v>
      </c>
      <c r="M5056" t="s">
        <v>57</v>
      </c>
      <c r="N5056" t="s">
        <v>7395</v>
      </c>
      <c r="O5056" t="s">
        <v>57</v>
      </c>
      <c r="P5056" t="s">
        <v>61</v>
      </c>
      <c r="Q5056" t="s">
        <v>143</v>
      </c>
      <c r="R5056" t="s">
        <v>143</v>
      </c>
      <c r="S5056" t="s">
        <v>143</v>
      </c>
      <c r="T5056" t="s">
        <v>143</v>
      </c>
      <c r="U5056" t="s">
        <v>143</v>
      </c>
      <c r="V5056" t="s">
        <v>143</v>
      </c>
      <c r="W5056" t="s">
        <v>143</v>
      </c>
      <c r="X5056" t="s">
        <v>143</v>
      </c>
      <c r="Y5056" t="s">
        <v>143</v>
      </c>
      <c r="Z5056" t="s">
        <v>143</v>
      </c>
      <c r="AA5056" t="s">
        <v>77</v>
      </c>
      <c r="AB5056" t="s">
        <v>57</v>
      </c>
      <c r="AC5056" t="s">
        <v>87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66</v>
      </c>
      <c r="AM5056">
        <v>0</v>
      </c>
      <c r="AN5056">
        <v>1</v>
      </c>
      <c r="AO5056">
        <v>0</v>
      </c>
      <c r="AP5056" t="s">
        <v>164</v>
      </c>
      <c r="AQ5056" t="s">
        <v>124</v>
      </c>
      <c r="AR5056" t="s">
        <v>182</v>
      </c>
      <c r="AT5056">
        <v>3193</v>
      </c>
      <c r="AU5056">
        <v>1</v>
      </c>
      <c r="AV5056">
        <v>0</v>
      </c>
      <c r="AW5056">
        <v>1</v>
      </c>
      <c r="AX5056">
        <v>0</v>
      </c>
      <c r="AY5056">
        <v>4</v>
      </c>
      <c r="AZ5056" t="s">
        <v>165</v>
      </c>
      <c r="BA5056">
        <v>3</v>
      </c>
      <c r="BB5056" t="s">
        <v>126</v>
      </c>
      <c r="BC5056">
        <v>3</v>
      </c>
    </row>
    <row r="5057" spans="1:55">
      <c r="A5057" t="s">
        <v>9300</v>
      </c>
      <c r="B5057" t="s">
        <v>56</v>
      </c>
      <c r="C5057">
        <v>73</v>
      </c>
      <c r="D5057" t="s">
        <v>57</v>
      </c>
      <c r="E5057">
        <v>0</v>
      </c>
      <c r="F5057" t="s">
        <v>3817</v>
      </c>
      <c r="G5057">
        <v>96054</v>
      </c>
      <c r="H5057">
        <v>41.280478</v>
      </c>
      <c r="I5057">
        <v>-121.160249</v>
      </c>
      <c r="J5057">
        <v>4</v>
      </c>
      <c r="K5057">
        <v>21</v>
      </c>
      <c r="L5057" t="s">
        <v>59</v>
      </c>
      <c r="M5057" t="s">
        <v>57</v>
      </c>
      <c r="N5057" t="s">
        <v>991</v>
      </c>
      <c r="O5057" t="s">
        <v>57</v>
      </c>
      <c r="P5057" t="s">
        <v>57</v>
      </c>
      <c r="Q5057" t="s">
        <v>135</v>
      </c>
      <c r="R5057" t="s">
        <v>318</v>
      </c>
      <c r="S5057" t="s">
        <v>61</v>
      </c>
      <c r="T5057" t="s">
        <v>57</v>
      </c>
      <c r="U5057" t="s">
        <v>57</v>
      </c>
      <c r="V5057" t="s">
        <v>61</v>
      </c>
      <c r="W5057" t="s">
        <v>61</v>
      </c>
      <c r="X5057" t="s">
        <v>57</v>
      </c>
      <c r="Y5057" t="s">
        <v>61</v>
      </c>
      <c r="Z5057" t="s">
        <v>61</v>
      </c>
      <c r="AA5057" t="s">
        <v>64</v>
      </c>
      <c r="AB5057" t="s">
        <v>61</v>
      </c>
      <c r="AC5057" t="s">
        <v>87</v>
      </c>
      <c r="AD5057">
        <v>71.7</v>
      </c>
      <c r="AE5057">
        <v>1497.05</v>
      </c>
      <c r="AF5057">
        <v>0</v>
      </c>
      <c r="AG5057">
        <v>100</v>
      </c>
      <c r="AH5057">
        <v>636.3</v>
      </c>
      <c r="AI5057">
        <v>2233.35</v>
      </c>
      <c r="AJ5057" t="s">
        <v>66</v>
      </c>
      <c r="AM5057">
        <v>0</v>
      </c>
      <c r="AN5057">
        <v>1</v>
      </c>
      <c r="AO5057">
        <v>0</v>
      </c>
      <c r="AP5057" t="s">
        <v>103</v>
      </c>
      <c r="AQ5057" t="s">
        <v>104</v>
      </c>
      <c r="AR5057" t="s">
        <v>93</v>
      </c>
      <c r="AS5057">
        <v>3</v>
      </c>
      <c r="AT5057">
        <v>386</v>
      </c>
      <c r="AU5057">
        <v>1</v>
      </c>
      <c r="AV5057">
        <v>0</v>
      </c>
      <c r="AW5057">
        <v>1</v>
      </c>
      <c r="AX5057">
        <v>0</v>
      </c>
      <c r="AY5057">
        <v>3</v>
      </c>
      <c r="AZ5057" t="s">
        <v>106</v>
      </c>
      <c r="BA5057">
        <v>1</v>
      </c>
      <c r="BB5057" t="s">
        <v>71</v>
      </c>
      <c r="BC5057">
        <v>4</v>
      </c>
    </row>
    <row r="5058" spans="1:55">
      <c r="A5058" t="s">
        <v>9301</v>
      </c>
      <c r="B5058" t="s">
        <v>73</v>
      </c>
      <c r="C5058">
        <v>34</v>
      </c>
      <c r="D5058" t="s">
        <v>61</v>
      </c>
      <c r="E5058">
        <v>0</v>
      </c>
      <c r="F5058" t="s">
        <v>855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59</v>
      </c>
      <c r="M5058" t="s">
        <v>57</v>
      </c>
      <c r="N5058" t="s">
        <v>9302</v>
      </c>
      <c r="O5058" t="s">
        <v>57</v>
      </c>
      <c r="P5058" t="s">
        <v>57</v>
      </c>
      <c r="Q5058" t="s">
        <v>135</v>
      </c>
      <c r="R5058" t="s">
        <v>86</v>
      </c>
      <c r="S5058" t="s">
        <v>57</v>
      </c>
      <c r="T5058" t="s">
        <v>57</v>
      </c>
      <c r="U5058" t="s">
        <v>57</v>
      </c>
      <c r="V5058" t="s">
        <v>57</v>
      </c>
      <c r="W5058" t="s">
        <v>57</v>
      </c>
      <c r="X5058" t="s">
        <v>57</v>
      </c>
      <c r="Y5058" t="s">
        <v>57</v>
      </c>
      <c r="Z5058" t="s">
        <v>57</v>
      </c>
      <c r="AA5058" t="s">
        <v>122</v>
      </c>
      <c r="AB5058" t="s">
        <v>57</v>
      </c>
      <c r="AC5058" t="s">
        <v>65</v>
      </c>
      <c r="AD5058">
        <v>89.25</v>
      </c>
      <c r="AE5058">
        <v>4652.4</v>
      </c>
      <c r="AF5058">
        <v>0</v>
      </c>
      <c r="AG5058">
        <v>0</v>
      </c>
      <c r="AH5058">
        <v>353.6</v>
      </c>
      <c r="AI5058">
        <v>5006</v>
      </c>
      <c r="AJ5058" t="s">
        <v>66</v>
      </c>
      <c r="AM5058">
        <v>0</v>
      </c>
      <c r="AN5058">
        <v>1</v>
      </c>
      <c r="AO5058">
        <v>0</v>
      </c>
      <c r="AP5058" t="s">
        <v>123</v>
      </c>
      <c r="AQ5058" t="s">
        <v>68</v>
      </c>
      <c r="AR5058" t="s">
        <v>93</v>
      </c>
      <c r="AS5058">
        <v>8</v>
      </c>
      <c r="AT5058">
        <v>21397</v>
      </c>
      <c r="AU5058">
        <v>1</v>
      </c>
      <c r="AV5058">
        <v>0</v>
      </c>
      <c r="AW5058">
        <v>1</v>
      </c>
      <c r="AX5058">
        <v>0</v>
      </c>
      <c r="AY5058">
        <v>6</v>
      </c>
      <c r="AZ5058" t="s">
        <v>125</v>
      </c>
      <c r="BA5058">
        <v>2</v>
      </c>
      <c r="BB5058" t="s">
        <v>126</v>
      </c>
      <c r="BC5058">
        <v>3</v>
      </c>
    </row>
    <row r="5059" spans="1:55">
      <c r="A5059" t="s">
        <v>9303</v>
      </c>
      <c r="B5059" t="s">
        <v>73</v>
      </c>
      <c r="C5059">
        <v>28</v>
      </c>
      <c r="D5059" t="s">
        <v>61</v>
      </c>
      <c r="E5059">
        <v>0</v>
      </c>
      <c r="F5059" t="s">
        <v>695</v>
      </c>
      <c r="G5059">
        <v>92407</v>
      </c>
      <c r="H5059">
        <v>34.250069</v>
      </c>
      <c r="I5059">
        <v>-117.393949</v>
      </c>
      <c r="J5059">
        <v>0</v>
      </c>
      <c r="K5059">
        <v>26</v>
      </c>
      <c r="L5059" t="s">
        <v>216</v>
      </c>
      <c r="M5059" t="s">
        <v>57</v>
      </c>
      <c r="N5059" t="s">
        <v>7763</v>
      </c>
      <c r="O5059" t="s">
        <v>61</v>
      </c>
      <c r="P5059" t="s">
        <v>57</v>
      </c>
      <c r="Q5059" t="s">
        <v>62</v>
      </c>
      <c r="R5059" t="s">
        <v>1048</v>
      </c>
      <c r="S5059" t="s">
        <v>61</v>
      </c>
      <c r="T5059" t="s">
        <v>61</v>
      </c>
      <c r="U5059" t="s">
        <v>61</v>
      </c>
      <c r="V5059" t="s">
        <v>61</v>
      </c>
      <c r="W5059" t="s">
        <v>61</v>
      </c>
      <c r="X5059" t="s">
        <v>61</v>
      </c>
      <c r="Y5059" t="s">
        <v>61</v>
      </c>
      <c r="Z5059" t="s">
        <v>57</v>
      </c>
      <c r="AA5059" t="s">
        <v>77</v>
      </c>
      <c r="AB5059" t="s">
        <v>61</v>
      </c>
      <c r="AC5059" t="s">
        <v>87</v>
      </c>
      <c r="AD5059">
        <v>45.45</v>
      </c>
      <c r="AE5059">
        <v>1233.15</v>
      </c>
      <c r="AF5059">
        <v>0</v>
      </c>
      <c r="AG5059">
        <v>0</v>
      </c>
      <c r="AH5059">
        <v>755.8200000000001</v>
      </c>
      <c r="AI5059">
        <v>1988.97</v>
      </c>
      <c r="AJ5059" t="s">
        <v>66</v>
      </c>
      <c r="AM5059">
        <v>0</v>
      </c>
      <c r="AN5059">
        <v>1</v>
      </c>
      <c r="AO5059">
        <v>0</v>
      </c>
      <c r="AP5059" t="s">
        <v>164</v>
      </c>
      <c r="AQ5059" t="s">
        <v>116</v>
      </c>
      <c r="AR5059" t="s">
        <v>137</v>
      </c>
      <c r="AS5059">
        <v>1</v>
      </c>
      <c r="AT5059">
        <v>49355</v>
      </c>
      <c r="AU5059">
        <v>1</v>
      </c>
      <c r="AV5059">
        <v>0</v>
      </c>
      <c r="AW5059">
        <v>1</v>
      </c>
      <c r="AX5059">
        <v>0</v>
      </c>
      <c r="AY5059">
        <v>4</v>
      </c>
      <c r="AZ5059" t="s">
        <v>165</v>
      </c>
      <c r="BA5059">
        <v>5</v>
      </c>
      <c r="BB5059" t="s">
        <v>80</v>
      </c>
      <c r="BC5059">
        <v>2</v>
      </c>
    </row>
    <row r="5060" spans="1:55">
      <c r="A5060" t="s">
        <v>9304</v>
      </c>
      <c r="B5060" t="s">
        <v>56</v>
      </c>
      <c r="C5060">
        <v>59</v>
      </c>
      <c r="D5060" t="s">
        <v>57</v>
      </c>
      <c r="E5060">
        <v>0</v>
      </c>
      <c r="F5060" t="s">
        <v>262</v>
      </c>
      <c r="G5060">
        <v>95148</v>
      </c>
      <c r="H5060">
        <v>37.339533</v>
      </c>
      <c r="I5060">
        <v>-121.777179</v>
      </c>
      <c r="J5060">
        <v>4</v>
      </c>
      <c r="K5060">
        <v>71</v>
      </c>
      <c r="L5060" t="s">
        <v>59</v>
      </c>
      <c r="M5060" t="s">
        <v>61</v>
      </c>
      <c r="N5060" t="s">
        <v>143</v>
      </c>
      <c r="O5060" t="s">
        <v>143</v>
      </c>
      <c r="P5060" t="s">
        <v>57</v>
      </c>
      <c r="Q5060" t="s">
        <v>62</v>
      </c>
      <c r="R5060" t="s">
        <v>391</v>
      </c>
      <c r="S5060" t="s">
        <v>61</v>
      </c>
      <c r="T5060" t="s">
        <v>61</v>
      </c>
      <c r="U5060" t="s">
        <v>57</v>
      </c>
      <c r="V5060" t="s">
        <v>57</v>
      </c>
      <c r="W5060" t="s">
        <v>61</v>
      </c>
      <c r="X5060" t="s">
        <v>57</v>
      </c>
      <c r="Y5060" t="s">
        <v>57</v>
      </c>
      <c r="Z5060" t="s">
        <v>57</v>
      </c>
      <c r="AA5060" t="s">
        <v>122</v>
      </c>
      <c r="AB5060" t="s">
        <v>57</v>
      </c>
      <c r="AC5060" t="s">
        <v>87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66</v>
      </c>
      <c r="AM5060">
        <v>0</v>
      </c>
      <c r="AN5060">
        <v>1</v>
      </c>
      <c r="AO5060">
        <v>0</v>
      </c>
      <c r="AP5060" t="s">
        <v>123</v>
      </c>
      <c r="AQ5060" t="s">
        <v>92</v>
      </c>
      <c r="AR5060" t="s">
        <v>137</v>
      </c>
      <c r="AS5060">
        <v>5</v>
      </c>
      <c r="AT5060">
        <v>44103</v>
      </c>
      <c r="AU5060">
        <v>1</v>
      </c>
      <c r="AV5060">
        <v>0</v>
      </c>
      <c r="AW5060">
        <v>1</v>
      </c>
      <c r="AX5060">
        <v>0</v>
      </c>
      <c r="AY5060">
        <v>6</v>
      </c>
      <c r="AZ5060" t="s">
        <v>125</v>
      </c>
      <c r="BA5060">
        <v>1</v>
      </c>
      <c r="BB5060" t="s">
        <v>71</v>
      </c>
      <c r="BC5060">
        <v>4</v>
      </c>
    </row>
    <row r="5061" spans="1:55">
      <c r="A5061" t="s">
        <v>9305</v>
      </c>
      <c r="B5061" t="s">
        <v>73</v>
      </c>
      <c r="C5061">
        <v>37</v>
      </c>
      <c r="D5061" t="s">
        <v>61</v>
      </c>
      <c r="E5061">
        <v>0</v>
      </c>
      <c r="F5061" t="s">
        <v>8160</v>
      </c>
      <c r="G5061">
        <v>96112</v>
      </c>
      <c r="H5061">
        <v>41.932207</v>
      </c>
      <c r="I5061">
        <v>-120.135941</v>
      </c>
      <c r="J5061">
        <v>0</v>
      </c>
      <c r="K5061">
        <v>33</v>
      </c>
      <c r="L5061" t="s">
        <v>59</v>
      </c>
      <c r="M5061" t="s">
        <v>57</v>
      </c>
      <c r="N5061" t="s">
        <v>9306</v>
      </c>
      <c r="O5061" t="s">
        <v>61</v>
      </c>
      <c r="P5061" t="s">
        <v>57</v>
      </c>
      <c r="Q5061" t="s">
        <v>85</v>
      </c>
      <c r="R5061" t="s">
        <v>250</v>
      </c>
      <c r="S5061" t="s">
        <v>61</v>
      </c>
      <c r="T5061" t="s">
        <v>61</v>
      </c>
      <c r="U5061" t="s">
        <v>61</v>
      </c>
      <c r="V5061" t="s">
        <v>61</v>
      </c>
      <c r="W5061" t="s">
        <v>61</v>
      </c>
      <c r="X5061" t="s">
        <v>61</v>
      </c>
      <c r="Y5061" t="s">
        <v>61</v>
      </c>
      <c r="Z5061" t="s">
        <v>57</v>
      </c>
      <c r="AA5061" t="s">
        <v>77</v>
      </c>
      <c r="AB5061" t="s">
        <v>61</v>
      </c>
      <c r="AC5061" t="s">
        <v>87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88</v>
      </c>
      <c r="AK5061" t="s">
        <v>205</v>
      </c>
      <c r="AL5061" t="s">
        <v>329</v>
      </c>
      <c r="AM5061">
        <v>1</v>
      </c>
      <c r="AN5061">
        <v>0</v>
      </c>
      <c r="AO5061">
        <v>0</v>
      </c>
      <c r="AP5061" t="s">
        <v>164</v>
      </c>
      <c r="AQ5061" t="s">
        <v>68</v>
      </c>
      <c r="AR5061" t="s">
        <v>69</v>
      </c>
      <c r="AS5061">
        <v>1</v>
      </c>
      <c r="AT5061">
        <v>231</v>
      </c>
      <c r="AU5061">
        <v>1</v>
      </c>
      <c r="AV5061">
        <v>1</v>
      </c>
      <c r="AW5061">
        <v>0</v>
      </c>
      <c r="AX5061">
        <v>68.25</v>
      </c>
      <c r="AY5061">
        <v>4</v>
      </c>
      <c r="AZ5061" t="s">
        <v>165</v>
      </c>
      <c r="BA5061">
        <v>7</v>
      </c>
      <c r="BB5061" t="s">
        <v>95</v>
      </c>
      <c r="BC5061">
        <v>1</v>
      </c>
    </row>
    <row r="5062" spans="1:55">
      <c r="A5062" t="s">
        <v>9307</v>
      </c>
      <c r="B5062" t="s">
        <v>73</v>
      </c>
      <c r="C5062">
        <v>59</v>
      </c>
      <c r="D5062" t="s">
        <v>57</v>
      </c>
      <c r="E5062">
        <v>2</v>
      </c>
      <c r="F5062" t="s">
        <v>701</v>
      </c>
      <c r="G5062">
        <v>90806</v>
      </c>
      <c r="H5062">
        <v>33.802664</v>
      </c>
      <c r="I5062">
        <v>-118.179971</v>
      </c>
      <c r="J5062">
        <v>10</v>
      </c>
      <c r="K5062">
        <v>66</v>
      </c>
      <c r="L5062" t="s">
        <v>119</v>
      </c>
      <c r="M5062" t="s">
        <v>57</v>
      </c>
      <c r="N5062" t="s">
        <v>9308</v>
      </c>
      <c r="O5062" t="s">
        <v>61</v>
      </c>
      <c r="P5062" t="s">
        <v>57</v>
      </c>
      <c r="Q5062" t="s">
        <v>62</v>
      </c>
      <c r="R5062" t="s">
        <v>86</v>
      </c>
      <c r="S5062" t="s">
        <v>57</v>
      </c>
      <c r="T5062" t="s">
        <v>57</v>
      </c>
      <c r="U5062" t="s">
        <v>57</v>
      </c>
      <c r="V5062" t="s">
        <v>57</v>
      </c>
      <c r="W5062" t="s">
        <v>61</v>
      </c>
      <c r="X5062" t="s">
        <v>61</v>
      </c>
      <c r="Y5062" t="s">
        <v>61</v>
      </c>
      <c r="Z5062" t="s">
        <v>57</v>
      </c>
      <c r="AA5062" t="s">
        <v>122</v>
      </c>
      <c r="AB5062" t="s">
        <v>61</v>
      </c>
      <c r="AC5062" t="s">
        <v>65</v>
      </c>
      <c r="AD5062">
        <v>65.84999999999999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66</v>
      </c>
      <c r="AM5062">
        <v>0</v>
      </c>
      <c r="AN5062">
        <v>1</v>
      </c>
      <c r="AO5062">
        <v>0</v>
      </c>
      <c r="AP5062" t="s">
        <v>123</v>
      </c>
      <c r="AQ5062" t="s">
        <v>92</v>
      </c>
      <c r="AR5062" t="s">
        <v>69</v>
      </c>
      <c r="AS5062">
        <v>5</v>
      </c>
      <c r="AT5062">
        <v>49647</v>
      </c>
      <c r="AU5062">
        <v>1</v>
      </c>
      <c r="AV5062">
        <v>0</v>
      </c>
      <c r="AW5062">
        <v>1</v>
      </c>
      <c r="AX5062">
        <v>0</v>
      </c>
      <c r="AY5062">
        <v>6</v>
      </c>
      <c r="AZ5062" t="s">
        <v>125</v>
      </c>
      <c r="BA5062">
        <v>0</v>
      </c>
      <c r="BB5062" t="s">
        <v>71</v>
      </c>
      <c r="BC5062">
        <v>4</v>
      </c>
    </row>
    <row r="5063" spans="1:55">
      <c r="A5063" t="s">
        <v>9309</v>
      </c>
      <c r="B5063" t="s">
        <v>56</v>
      </c>
      <c r="C5063">
        <v>53</v>
      </c>
      <c r="D5063" t="s">
        <v>61</v>
      </c>
      <c r="E5063">
        <v>0</v>
      </c>
      <c r="F5063" t="s">
        <v>1770</v>
      </c>
      <c r="G5063">
        <v>96010</v>
      </c>
      <c r="H5063">
        <v>40.775272</v>
      </c>
      <c r="I5063">
        <v>-123.287414</v>
      </c>
      <c r="J5063">
        <v>0</v>
      </c>
      <c r="K5063">
        <v>60</v>
      </c>
      <c r="L5063" t="s">
        <v>129</v>
      </c>
      <c r="M5063" t="s">
        <v>57</v>
      </c>
      <c r="N5063" t="s">
        <v>9310</v>
      </c>
      <c r="O5063" t="s">
        <v>61</v>
      </c>
      <c r="P5063" t="s">
        <v>61</v>
      </c>
      <c r="Q5063" t="s">
        <v>143</v>
      </c>
      <c r="R5063" t="s">
        <v>143</v>
      </c>
      <c r="S5063" t="s">
        <v>143</v>
      </c>
      <c r="T5063" t="s">
        <v>143</v>
      </c>
      <c r="U5063" t="s">
        <v>143</v>
      </c>
      <c r="V5063" t="s">
        <v>143</v>
      </c>
      <c r="W5063" t="s">
        <v>143</v>
      </c>
      <c r="X5063" t="s">
        <v>143</v>
      </c>
      <c r="Y5063" t="s">
        <v>143</v>
      </c>
      <c r="Z5063" t="s">
        <v>143</v>
      </c>
      <c r="AA5063" t="s">
        <v>122</v>
      </c>
      <c r="AB5063" t="s">
        <v>61</v>
      </c>
      <c r="AC5063" t="s">
        <v>87</v>
      </c>
      <c r="AD5063">
        <v>19.85</v>
      </c>
      <c r="AE5063">
        <v>1128.1</v>
      </c>
      <c r="AF5063">
        <v>0</v>
      </c>
      <c r="AG5063">
        <v>0</v>
      </c>
      <c r="AH5063">
        <v>1867.2</v>
      </c>
      <c r="AI5063">
        <v>2995.3</v>
      </c>
      <c r="AJ5063" t="s">
        <v>66</v>
      </c>
      <c r="AM5063">
        <v>0</v>
      </c>
      <c r="AN5063">
        <v>1</v>
      </c>
      <c r="AO5063">
        <v>0</v>
      </c>
      <c r="AP5063" t="s">
        <v>123</v>
      </c>
      <c r="AQ5063" t="s">
        <v>92</v>
      </c>
      <c r="AR5063" t="s">
        <v>182</v>
      </c>
      <c r="AT5063">
        <v>269</v>
      </c>
      <c r="AU5063">
        <v>1</v>
      </c>
      <c r="AV5063">
        <v>0</v>
      </c>
      <c r="AW5063">
        <v>1</v>
      </c>
      <c r="AX5063">
        <v>0</v>
      </c>
      <c r="AY5063">
        <v>6</v>
      </c>
      <c r="AZ5063" t="s">
        <v>125</v>
      </c>
      <c r="BA5063">
        <v>2</v>
      </c>
      <c r="BB5063" t="s">
        <v>126</v>
      </c>
      <c r="BC5063">
        <v>3</v>
      </c>
    </row>
    <row r="5064" spans="1:55">
      <c r="A5064" t="s">
        <v>9311</v>
      </c>
      <c r="B5064" t="s">
        <v>56</v>
      </c>
      <c r="C5064">
        <v>64</v>
      </c>
      <c r="D5064" t="s">
        <v>57</v>
      </c>
      <c r="E5064">
        <v>0</v>
      </c>
      <c r="F5064" t="s">
        <v>930</v>
      </c>
      <c r="G5064">
        <v>95370</v>
      </c>
      <c r="H5064">
        <v>37.982716</v>
      </c>
      <c r="I5064">
        <v>-120.343732</v>
      </c>
      <c r="J5064">
        <v>3</v>
      </c>
      <c r="K5064">
        <v>72</v>
      </c>
      <c r="L5064" t="s">
        <v>59</v>
      </c>
      <c r="M5064" t="s">
        <v>57</v>
      </c>
      <c r="N5064" t="s">
        <v>9312</v>
      </c>
      <c r="O5064" t="s">
        <v>57</v>
      </c>
      <c r="P5064" t="s">
        <v>61</v>
      </c>
      <c r="Q5064" t="s">
        <v>143</v>
      </c>
      <c r="R5064" t="s">
        <v>143</v>
      </c>
      <c r="S5064" t="s">
        <v>143</v>
      </c>
      <c r="T5064" t="s">
        <v>143</v>
      </c>
      <c r="U5064" t="s">
        <v>143</v>
      </c>
      <c r="V5064" t="s">
        <v>143</v>
      </c>
      <c r="W5064" t="s">
        <v>143</v>
      </c>
      <c r="X5064" t="s">
        <v>143</v>
      </c>
      <c r="Y5064" t="s">
        <v>143</v>
      </c>
      <c r="Z5064" t="s">
        <v>143</v>
      </c>
      <c r="AA5064" t="s">
        <v>122</v>
      </c>
      <c r="AB5064" t="s">
        <v>61</v>
      </c>
      <c r="AC5064" t="s">
        <v>87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66</v>
      </c>
      <c r="AM5064">
        <v>0</v>
      </c>
      <c r="AN5064">
        <v>1</v>
      </c>
      <c r="AO5064">
        <v>0</v>
      </c>
      <c r="AP5064" t="s">
        <v>123</v>
      </c>
      <c r="AQ5064" t="s">
        <v>124</v>
      </c>
      <c r="AR5064" t="s">
        <v>182</v>
      </c>
      <c r="AT5064">
        <v>25340</v>
      </c>
      <c r="AU5064">
        <v>1</v>
      </c>
      <c r="AV5064">
        <v>0</v>
      </c>
      <c r="AW5064">
        <v>1</v>
      </c>
      <c r="AX5064">
        <v>0</v>
      </c>
      <c r="AY5064">
        <v>6</v>
      </c>
      <c r="AZ5064" t="s">
        <v>125</v>
      </c>
      <c r="BA5064">
        <v>1</v>
      </c>
      <c r="BB5064" t="s">
        <v>71</v>
      </c>
      <c r="BC5064">
        <v>4</v>
      </c>
    </row>
    <row r="5065" spans="1:55">
      <c r="A5065" t="s">
        <v>9313</v>
      </c>
      <c r="B5065" t="s">
        <v>73</v>
      </c>
      <c r="C5065">
        <v>31</v>
      </c>
      <c r="D5065" t="s">
        <v>61</v>
      </c>
      <c r="E5065">
        <v>0</v>
      </c>
      <c r="F5065" t="s">
        <v>3419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59</v>
      </c>
      <c r="M5065" t="s">
        <v>57</v>
      </c>
      <c r="N5065" t="s">
        <v>5609</v>
      </c>
      <c r="O5065" t="s">
        <v>57</v>
      </c>
      <c r="P5065" t="s">
        <v>57</v>
      </c>
      <c r="Q5065" t="s">
        <v>85</v>
      </c>
      <c r="R5065" t="s">
        <v>160</v>
      </c>
      <c r="S5065" t="s">
        <v>61</v>
      </c>
      <c r="T5065" t="s">
        <v>61</v>
      </c>
      <c r="U5065" t="s">
        <v>61</v>
      </c>
      <c r="V5065" t="s">
        <v>61</v>
      </c>
      <c r="W5065" t="s">
        <v>57</v>
      </c>
      <c r="X5065" t="s">
        <v>61</v>
      </c>
      <c r="Y5065" t="s">
        <v>61</v>
      </c>
      <c r="Z5065" t="s">
        <v>57</v>
      </c>
      <c r="AA5065" t="s">
        <v>77</v>
      </c>
      <c r="AB5065" t="s">
        <v>61</v>
      </c>
      <c r="AC5065" t="s">
        <v>87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88</v>
      </c>
      <c r="AK5065" t="s">
        <v>201</v>
      </c>
      <c r="AL5065" t="s">
        <v>743</v>
      </c>
      <c r="AM5065">
        <v>1</v>
      </c>
      <c r="AN5065">
        <v>0</v>
      </c>
      <c r="AO5065">
        <v>0</v>
      </c>
      <c r="AP5065" t="s">
        <v>91</v>
      </c>
      <c r="AQ5065" t="s">
        <v>68</v>
      </c>
      <c r="AR5065" t="s">
        <v>93</v>
      </c>
      <c r="AS5065">
        <v>2</v>
      </c>
      <c r="AT5065">
        <v>2010</v>
      </c>
      <c r="AU5065">
        <v>1</v>
      </c>
      <c r="AV5065">
        <v>1</v>
      </c>
      <c r="AW5065">
        <v>0</v>
      </c>
      <c r="AX5065">
        <v>84.5</v>
      </c>
      <c r="AY5065">
        <v>1</v>
      </c>
      <c r="AZ5065" t="s">
        <v>94</v>
      </c>
      <c r="BA5065">
        <v>10</v>
      </c>
      <c r="BB5065" t="s">
        <v>95</v>
      </c>
      <c r="BC5065">
        <v>1</v>
      </c>
    </row>
    <row r="5066" spans="1:55">
      <c r="A5066" t="s">
        <v>9314</v>
      </c>
      <c r="B5066" t="s">
        <v>73</v>
      </c>
      <c r="C5066">
        <v>34</v>
      </c>
      <c r="D5066" t="s">
        <v>61</v>
      </c>
      <c r="E5066">
        <v>0</v>
      </c>
      <c r="F5066" t="s">
        <v>387</v>
      </c>
      <c r="G5066">
        <v>90401</v>
      </c>
      <c r="H5066">
        <v>34.015481</v>
      </c>
      <c r="I5066">
        <v>-118.493231</v>
      </c>
      <c r="J5066">
        <v>0</v>
      </c>
      <c r="K5066">
        <v>38</v>
      </c>
      <c r="L5066" t="s">
        <v>216</v>
      </c>
      <c r="M5066" t="s">
        <v>57</v>
      </c>
      <c r="N5066" t="s">
        <v>4535</v>
      </c>
      <c r="O5066" t="s">
        <v>57</v>
      </c>
      <c r="P5066" t="s">
        <v>57</v>
      </c>
      <c r="Q5066" t="s">
        <v>85</v>
      </c>
      <c r="R5066" t="s">
        <v>136</v>
      </c>
      <c r="S5066" t="s">
        <v>61</v>
      </c>
      <c r="T5066" t="s">
        <v>61</v>
      </c>
      <c r="U5066" t="s">
        <v>57</v>
      </c>
      <c r="V5066" t="s">
        <v>57</v>
      </c>
      <c r="W5066" t="s">
        <v>57</v>
      </c>
      <c r="X5066" t="s">
        <v>61</v>
      </c>
      <c r="Y5066" t="s">
        <v>61</v>
      </c>
      <c r="Z5066" t="s">
        <v>57</v>
      </c>
      <c r="AA5066" t="s">
        <v>64</v>
      </c>
      <c r="AB5066" t="s">
        <v>61</v>
      </c>
      <c r="AC5066" t="s">
        <v>87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66</v>
      </c>
      <c r="AM5066">
        <v>0</v>
      </c>
      <c r="AN5066">
        <v>1</v>
      </c>
      <c r="AO5066">
        <v>0</v>
      </c>
      <c r="AP5066" t="s">
        <v>176</v>
      </c>
      <c r="AQ5066" t="s">
        <v>68</v>
      </c>
      <c r="AR5066" t="s">
        <v>105</v>
      </c>
      <c r="AS5066">
        <v>4</v>
      </c>
      <c r="AT5066">
        <v>5221</v>
      </c>
      <c r="AU5066">
        <v>1</v>
      </c>
      <c r="AV5066">
        <v>0</v>
      </c>
      <c r="AW5066">
        <v>1</v>
      </c>
      <c r="AX5066">
        <v>0</v>
      </c>
      <c r="AY5066">
        <v>5</v>
      </c>
      <c r="AZ5066" t="s">
        <v>177</v>
      </c>
      <c r="BA5066">
        <v>4</v>
      </c>
      <c r="BB5066" t="s">
        <v>80</v>
      </c>
      <c r="BC5066">
        <v>2</v>
      </c>
    </row>
    <row r="5067" spans="1:55">
      <c r="A5067" t="s">
        <v>9315</v>
      </c>
      <c r="B5067" t="s">
        <v>56</v>
      </c>
      <c r="C5067">
        <v>77</v>
      </c>
      <c r="D5067" t="s">
        <v>57</v>
      </c>
      <c r="E5067">
        <v>0</v>
      </c>
      <c r="F5067" t="s">
        <v>226</v>
      </c>
      <c r="G5067">
        <v>90028</v>
      </c>
      <c r="H5067">
        <v>34.099869</v>
      </c>
      <c r="I5067">
        <v>-118.326843</v>
      </c>
      <c r="J5067">
        <v>1</v>
      </c>
      <c r="K5067">
        <v>61</v>
      </c>
      <c r="L5067" t="s">
        <v>59</v>
      </c>
      <c r="M5067" t="s">
        <v>57</v>
      </c>
      <c r="N5067" t="s">
        <v>8801</v>
      </c>
      <c r="O5067" t="s">
        <v>57</v>
      </c>
      <c r="P5067" t="s">
        <v>57</v>
      </c>
      <c r="Q5067" t="s">
        <v>85</v>
      </c>
      <c r="R5067" t="s">
        <v>174</v>
      </c>
      <c r="S5067" t="s">
        <v>61</v>
      </c>
      <c r="T5067" t="s">
        <v>57</v>
      </c>
      <c r="U5067" t="s">
        <v>57</v>
      </c>
      <c r="V5067" t="s">
        <v>61</v>
      </c>
      <c r="W5067" t="s">
        <v>57</v>
      </c>
      <c r="X5067" t="s">
        <v>57</v>
      </c>
      <c r="Y5067" t="s">
        <v>61</v>
      </c>
      <c r="Z5067" t="s">
        <v>57</v>
      </c>
      <c r="AA5067" t="s">
        <v>64</v>
      </c>
      <c r="AB5067" t="s">
        <v>57</v>
      </c>
      <c r="AC5067" t="s">
        <v>65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</v>
      </c>
      <c r="AJ5067" t="s">
        <v>88</v>
      </c>
      <c r="AK5067" t="s">
        <v>89</v>
      </c>
      <c r="AL5067" t="s">
        <v>90</v>
      </c>
      <c r="AM5067">
        <v>1</v>
      </c>
      <c r="AN5067">
        <v>0</v>
      </c>
      <c r="AO5067">
        <v>0</v>
      </c>
      <c r="AP5067" t="s">
        <v>123</v>
      </c>
      <c r="AQ5067" t="s">
        <v>104</v>
      </c>
      <c r="AR5067" t="s">
        <v>105</v>
      </c>
      <c r="AS5067">
        <v>5</v>
      </c>
      <c r="AT5067">
        <v>30568</v>
      </c>
      <c r="AU5067">
        <v>1</v>
      </c>
      <c r="AV5067">
        <v>1</v>
      </c>
      <c r="AW5067">
        <v>0</v>
      </c>
      <c r="AX5067">
        <v>104.4</v>
      </c>
      <c r="AY5067">
        <v>6</v>
      </c>
      <c r="AZ5067" t="s">
        <v>125</v>
      </c>
      <c r="BA5067">
        <v>3</v>
      </c>
      <c r="BB5067" t="s">
        <v>126</v>
      </c>
      <c r="BC5067">
        <v>3</v>
      </c>
    </row>
    <row r="5068" spans="1:55">
      <c r="A5068" t="s">
        <v>9316</v>
      </c>
      <c r="B5068" t="s">
        <v>56</v>
      </c>
      <c r="C5068">
        <v>53</v>
      </c>
      <c r="D5068" t="s">
        <v>57</v>
      </c>
      <c r="E5068">
        <v>0</v>
      </c>
      <c r="F5068" t="s">
        <v>3138</v>
      </c>
      <c r="G5068">
        <v>95330</v>
      </c>
      <c r="H5068">
        <v>37.80821</v>
      </c>
      <c r="I5068">
        <v>-121.308401</v>
      </c>
      <c r="J5068">
        <v>1</v>
      </c>
      <c r="K5068">
        <v>17</v>
      </c>
      <c r="L5068" t="s">
        <v>98</v>
      </c>
      <c r="M5068" t="s">
        <v>57</v>
      </c>
      <c r="N5068" t="s">
        <v>1267</v>
      </c>
      <c r="O5068" t="s">
        <v>57</v>
      </c>
      <c r="P5068" t="s">
        <v>57</v>
      </c>
      <c r="Q5068" t="s">
        <v>85</v>
      </c>
      <c r="R5068" t="s">
        <v>100</v>
      </c>
      <c r="S5068" t="s">
        <v>57</v>
      </c>
      <c r="T5068" t="s">
        <v>61</v>
      </c>
      <c r="U5068" t="s">
        <v>61</v>
      </c>
      <c r="V5068" t="s">
        <v>61</v>
      </c>
      <c r="W5068" t="s">
        <v>61</v>
      </c>
      <c r="X5068" t="s">
        <v>61</v>
      </c>
      <c r="Y5068" t="s">
        <v>61</v>
      </c>
      <c r="Z5068" t="s">
        <v>57</v>
      </c>
      <c r="AA5068" t="s">
        <v>77</v>
      </c>
      <c r="AB5068" t="s">
        <v>61</v>
      </c>
      <c r="AC5068" t="s">
        <v>87</v>
      </c>
      <c r="AD5068">
        <v>78.90000000000001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66</v>
      </c>
      <c r="AM5068">
        <v>0</v>
      </c>
      <c r="AN5068">
        <v>1</v>
      </c>
      <c r="AO5068">
        <v>0</v>
      </c>
      <c r="AP5068" t="s">
        <v>103</v>
      </c>
      <c r="AQ5068" t="s">
        <v>92</v>
      </c>
      <c r="AR5068" t="s">
        <v>93</v>
      </c>
      <c r="AS5068">
        <v>2</v>
      </c>
      <c r="AT5068">
        <v>10834</v>
      </c>
      <c r="AU5068">
        <v>1</v>
      </c>
      <c r="AV5068">
        <v>0</v>
      </c>
      <c r="AW5068">
        <v>1</v>
      </c>
      <c r="AX5068">
        <v>0</v>
      </c>
      <c r="AY5068">
        <v>3</v>
      </c>
      <c r="AZ5068" t="s">
        <v>106</v>
      </c>
      <c r="BA5068">
        <v>6</v>
      </c>
      <c r="BB5068" t="s">
        <v>95</v>
      </c>
      <c r="BC5068">
        <v>1</v>
      </c>
    </row>
    <row r="5069" spans="1:55">
      <c r="A5069" t="s">
        <v>9317</v>
      </c>
      <c r="B5069" t="s">
        <v>73</v>
      </c>
      <c r="C5069">
        <v>38</v>
      </c>
      <c r="D5069" t="s">
        <v>61</v>
      </c>
      <c r="E5069">
        <v>0</v>
      </c>
      <c r="F5069" t="s">
        <v>6821</v>
      </c>
      <c r="G5069">
        <v>92653</v>
      </c>
      <c r="H5069">
        <v>33.606899</v>
      </c>
      <c r="I5069">
        <v>-117.717854</v>
      </c>
      <c r="J5069">
        <v>0</v>
      </c>
      <c r="K5069">
        <v>46</v>
      </c>
      <c r="L5069" t="s">
        <v>129</v>
      </c>
      <c r="M5069" t="s">
        <v>57</v>
      </c>
      <c r="N5069" t="s">
        <v>4553</v>
      </c>
      <c r="O5069" t="s">
        <v>57</v>
      </c>
      <c r="P5069" t="s">
        <v>57</v>
      </c>
      <c r="Q5069" t="s">
        <v>85</v>
      </c>
      <c r="R5069" t="s">
        <v>364</v>
      </c>
      <c r="S5069" t="s">
        <v>61</v>
      </c>
      <c r="T5069" t="s">
        <v>61</v>
      </c>
      <c r="U5069" t="s">
        <v>61</v>
      </c>
      <c r="V5069" t="s">
        <v>61</v>
      </c>
      <c r="W5069" t="s">
        <v>61</v>
      </c>
      <c r="X5069" t="s">
        <v>61</v>
      </c>
      <c r="Y5069" t="s">
        <v>61</v>
      </c>
      <c r="Z5069" t="s">
        <v>57</v>
      </c>
      <c r="AA5069" t="s">
        <v>77</v>
      </c>
      <c r="AB5069" t="s">
        <v>61</v>
      </c>
      <c r="AC5069" t="s">
        <v>87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66</v>
      </c>
      <c r="AM5069">
        <v>0</v>
      </c>
      <c r="AN5069">
        <v>1</v>
      </c>
      <c r="AO5069">
        <v>0</v>
      </c>
      <c r="AP5069" t="s">
        <v>176</v>
      </c>
      <c r="AQ5069" t="s">
        <v>68</v>
      </c>
      <c r="AR5069" t="s">
        <v>93</v>
      </c>
      <c r="AS5069">
        <v>1</v>
      </c>
      <c r="AT5069">
        <v>48273</v>
      </c>
      <c r="AU5069">
        <v>1</v>
      </c>
      <c r="AV5069">
        <v>0</v>
      </c>
      <c r="AW5069">
        <v>1</v>
      </c>
      <c r="AX5069">
        <v>0</v>
      </c>
      <c r="AY5069">
        <v>5</v>
      </c>
      <c r="AZ5069" t="s">
        <v>177</v>
      </c>
      <c r="BA5069">
        <v>7</v>
      </c>
      <c r="BB5069" t="s">
        <v>95</v>
      </c>
      <c r="BC5069">
        <v>1</v>
      </c>
    </row>
    <row r="5070" spans="1:55">
      <c r="A5070" t="s">
        <v>9318</v>
      </c>
      <c r="B5070" t="s">
        <v>56</v>
      </c>
      <c r="C5070">
        <v>56</v>
      </c>
      <c r="D5070" t="s">
        <v>61</v>
      </c>
      <c r="E5070">
        <v>0</v>
      </c>
      <c r="F5070" t="s">
        <v>6917</v>
      </c>
      <c r="G5070">
        <v>95246</v>
      </c>
      <c r="H5070">
        <v>38.264262</v>
      </c>
      <c r="I5070">
        <v>-120.515133</v>
      </c>
      <c r="J5070">
        <v>0</v>
      </c>
      <c r="K5070">
        <v>5</v>
      </c>
      <c r="L5070" t="s">
        <v>59</v>
      </c>
      <c r="M5070" t="s">
        <v>57</v>
      </c>
      <c r="N5070" t="s">
        <v>1516</v>
      </c>
      <c r="O5070" t="s">
        <v>57</v>
      </c>
      <c r="P5070" t="s">
        <v>57</v>
      </c>
      <c r="Q5070" t="s">
        <v>62</v>
      </c>
      <c r="R5070" t="s">
        <v>169</v>
      </c>
      <c r="S5070" t="s">
        <v>57</v>
      </c>
      <c r="T5070" t="s">
        <v>61</v>
      </c>
      <c r="U5070" t="s">
        <v>61</v>
      </c>
      <c r="V5070" t="s">
        <v>61</v>
      </c>
      <c r="W5070" t="s">
        <v>61</v>
      </c>
      <c r="X5070" t="s">
        <v>61</v>
      </c>
      <c r="Y5070" t="s">
        <v>61</v>
      </c>
      <c r="Z5070" t="s">
        <v>61</v>
      </c>
      <c r="AA5070" t="s">
        <v>77</v>
      </c>
      <c r="AB5070" t="s">
        <v>57</v>
      </c>
      <c r="AC5070" t="s">
        <v>87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</v>
      </c>
      <c r="AJ5070" t="s">
        <v>66</v>
      </c>
      <c r="AM5070">
        <v>0</v>
      </c>
      <c r="AN5070">
        <v>1</v>
      </c>
      <c r="AO5070">
        <v>0</v>
      </c>
      <c r="AP5070" t="s">
        <v>91</v>
      </c>
      <c r="AQ5070" t="s">
        <v>92</v>
      </c>
      <c r="AR5070" t="s">
        <v>69</v>
      </c>
      <c r="AS5070">
        <v>1</v>
      </c>
      <c r="AT5070">
        <v>1692</v>
      </c>
      <c r="AU5070">
        <v>1</v>
      </c>
      <c r="AV5070">
        <v>0</v>
      </c>
      <c r="AW5070">
        <v>1</v>
      </c>
      <c r="AX5070">
        <v>0</v>
      </c>
      <c r="AY5070">
        <v>1</v>
      </c>
      <c r="AZ5070" t="s">
        <v>94</v>
      </c>
      <c r="BA5070">
        <v>8</v>
      </c>
      <c r="BB5070" t="s">
        <v>95</v>
      </c>
      <c r="BC5070">
        <v>1</v>
      </c>
    </row>
    <row r="5071" spans="1:55">
      <c r="A5071" t="s">
        <v>9319</v>
      </c>
      <c r="B5071" t="s">
        <v>73</v>
      </c>
      <c r="C5071">
        <v>59</v>
      </c>
      <c r="D5071" t="s">
        <v>57</v>
      </c>
      <c r="E5071">
        <v>1</v>
      </c>
      <c r="F5071" t="s">
        <v>488</v>
      </c>
      <c r="G5071">
        <v>92647</v>
      </c>
      <c r="H5071">
        <v>33.723579</v>
      </c>
      <c r="I5071">
        <v>-118.005441</v>
      </c>
      <c r="J5071">
        <v>1</v>
      </c>
      <c r="K5071">
        <v>34</v>
      </c>
      <c r="L5071" t="s">
        <v>216</v>
      </c>
      <c r="M5071" t="s">
        <v>57</v>
      </c>
      <c r="N5071" t="s">
        <v>9320</v>
      </c>
      <c r="O5071" t="s">
        <v>61</v>
      </c>
      <c r="P5071" t="s">
        <v>57</v>
      </c>
      <c r="Q5071" t="s">
        <v>85</v>
      </c>
      <c r="R5071" t="s">
        <v>160</v>
      </c>
      <c r="S5071" t="s">
        <v>61</v>
      </c>
      <c r="T5071" t="s">
        <v>61</v>
      </c>
      <c r="U5071" t="s">
        <v>61</v>
      </c>
      <c r="V5071" t="s">
        <v>61</v>
      </c>
      <c r="W5071" t="s">
        <v>61</v>
      </c>
      <c r="X5071" t="s">
        <v>57</v>
      </c>
      <c r="Y5071" t="s">
        <v>57</v>
      </c>
      <c r="Z5071" t="s">
        <v>57</v>
      </c>
      <c r="AA5071" t="s">
        <v>64</v>
      </c>
      <c r="AB5071" t="s">
        <v>57</v>
      </c>
      <c r="AC5071" t="s">
        <v>87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66</v>
      </c>
      <c r="AM5071">
        <v>0</v>
      </c>
      <c r="AN5071">
        <v>1</v>
      </c>
      <c r="AO5071">
        <v>0</v>
      </c>
      <c r="AP5071" t="s">
        <v>164</v>
      </c>
      <c r="AQ5071" t="s">
        <v>92</v>
      </c>
      <c r="AR5071" t="s">
        <v>93</v>
      </c>
      <c r="AS5071">
        <v>3</v>
      </c>
      <c r="AT5071">
        <v>58764</v>
      </c>
      <c r="AU5071">
        <v>1</v>
      </c>
      <c r="AV5071">
        <v>0</v>
      </c>
      <c r="AW5071">
        <v>1</v>
      </c>
      <c r="AX5071">
        <v>0</v>
      </c>
      <c r="AY5071">
        <v>4</v>
      </c>
      <c r="AZ5071" t="s">
        <v>165</v>
      </c>
      <c r="BA5071">
        <v>2</v>
      </c>
      <c r="BB5071" t="s">
        <v>126</v>
      </c>
      <c r="BC5071">
        <v>3</v>
      </c>
    </row>
    <row r="5072" spans="1:55">
      <c r="A5072" t="s">
        <v>9321</v>
      </c>
      <c r="B5072" t="s">
        <v>56</v>
      </c>
      <c r="C5072">
        <v>62</v>
      </c>
      <c r="D5072" t="s">
        <v>61</v>
      </c>
      <c r="E5072">
        <v>0</v>
      </c>
      <c r="F5072" t="s">
        <v>352</v>
      </c>
      <c r="G5072">
        <v>93721</v>
      </c>
      <c r="H5072">
        <v>36.732694</v>
      </c>
      <c r="I5072">
        <v>-119.783786</v>
      </c>
      <c r="J5072">
        <v>0</v>
      </c>
      <c r="K5072">
        <v>17</v>
      </c>
      <c r="L5072" t="s">
        <v>98</v>
      </c>
      <c r="M5072" t="s">
        <v>57</v>
      </c>
      <c r="N5072" t="s">
        <v>7663</v>
      </c>
      <c r="O5072" t="s">
        <v>57</v>
      </c>
      <c r="P5072" t="s">
        <v>57</v>
      </c>
      <c r="Q5072" t="s">
        <v>85</v>
      </c>
      <c r="R5072" t="s">
        <v>300</v>
      </c>
      <c r="S5072" t="s">
        <v>61</v>
      </c>
      <c r="T5072" t="s">
        <v>61</v>
      </c>
      <c r="U5072" t="s">
        <v>57</v>
      </c>
      <c r="V5072" t="s">
        <v>61</v>
      </c>
      <c r="W5072" t="s">
        <v>61</v>
      </c>
      <c r="X5072" t="s">
        <v>61</v>
      </c>
      <c r="Y5072" t="s">
        <v>61</v>
      </c>
      <c r="Z5072" t="s">
        <v>57</v>
      </c>
      <c r="AA5072" t="s">
        <v>77</v>
      </c>
      <c r="AB5072" t="s">
        <v>61</v>
      </c>
      <c r="AC5072" t="s">
        <v>87</v>
      </c>
      <c r="AD5072">
        <v>80.05</v>
      </c>
      <c r="AE5072">
        <v>1345.65</v>
      </c>
      <c r="AF5072">
        <v>0</v>
      </c>
      <c r="AG5072">
        <v>0</v>
      </c>
      <c r="AH5072">
        <v>764.3200000000001</v>
      </c>
      <c r="AI5072">
        <v>2109.97</v>
      </c>
      <c r="AJ5072" t="s">
        <v>66</v>
      </c>
      <c r="AM5072">
        <v>0</v>
      </c>
      <c r="AN5072">
        <v>1</v>
      </c>
      <c r="AO5072">
        <v>0</v>
      </c>
      <c r="AP5072" t="s">
        <v>103</v>
      </c>
      <c r="AQ5072" t="s">
        <v>124</v>
      </c>
      <c r="AR5072" t="s">
        <v>93</v>
      </c>
      <c r="AS5072">
        <v>2</v>
      </c>
      <c r="AT5072">
        <v>6848</v>
      </c>
      <c r="AU5072">
        <v>1</v>
      </c>
      <c r="AV5072">
        <v>0</v>
      </c>
      <c r="AW5072">
        <v>1</v>
      </c>
      <c r="AX5072">
        <v>0</v>
      </c>
      <c r="AY5072">
        <v>3</v>
      </c>
      <c r="AZ5072" t="s">
        <v>106</v>
      </c>
      <c r="BA5072">
        <v>7</v>
      </c>
      <c r="BB5072" t="s">
        <v>95</v>
      </c>
      <c r="BC5072">
        <v>1</v>
      </c>
    </row>
    <row r="5073" spans="1:55">
      <c r="A5073" t="s">
        <v>9322</v>
      </c>
      <c r="B5073" t="s">
        <v>73</v>
      </c>
      <c r="C5073">
        <v>79</v>
      </c>
      <c r="D5073" t="s">
        <v>57</v>
      </c>
      <c r="E5073">
        <v>0</v>
      </c>
      <c r="F5073" t="s">
        <v>6392</v>
      </c>
      <c r="G5073">
        <v>93265</v>
      </c>
      <c r="H5073">
        <v>36.245926</v>
      </c>
      <c r="I5073">
        <v>-118.693138</v>
      </c>
      <c r="J5073">
        <v>5</v>
      </c>
      <c r="K5073">
        <v>16</v>
      </c>
      <c r="L5073" t="s">
        <v>59</v>
      </c>
      <c r="M5073" t="s">
        <v>57</v>
      </c>
      <c r="N5073" t="s">
        <v>3613</v>
      </c>
      <c r="O5073" t="s">
        <v>61</v>
      </c>
      <c r="P5073" t="s">
        <v>57</v>
      </c>
      <c r="Q5073" t="s">
        <v>135</v>
      </c>
      <c r="R5073" t="s">
        <v>250</v>
      </c>
      <c r="S5073" t="s">
        <v>57</v>
      </c>
      <c r="T5073" t="s">
        <v>57</v>
      </c>
      <c r="U5073" t="s">
        <v>61</v>
      </c>
      <c r="V5073" t="s">
        <v>61</v>
      </c>
      <c r="W5073" t="s">
        <v>61</v>
      </c>
      <c r="X5073" t="s">
        <v>61</v>
      </c>
      <c r="Y5073" t="s">
        <v>61</v>
      </c>
      <c r="Z5073" t="s">
        <v>57</v>
      </c>
      <c r="AA5073" t="s">
        <v>122</v>
      </c>
      <c r="AB5073" t="s">
        <v>57</v>
      </c>
      <c r="AC5073" t="s">
        <v>87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66</v>
      </c>
      <c r="AM5073">
        <v>0</v>
      </c>
      <c r="AN5073">
        <v>1</v>
      </c>
      <c r="AO5073">
        <v>0</v>
      </c>
      <c r="AP5073" t="s">
        <v>103</v>
      </c>
      <c r="AQ5073" t="s">
        <v>104</v>
      </c>
      <c r="AR5073" t="s">
        <v>69</v>
      </c>
      <c r="AS5073">
        <v>3</v>
      </c>
      <c r="AT5073">
        <v>3546</v>
      </c>
      <c r="AU5073">
        <v>1</v>
      </c>
      <c r="AV5073">
        <v>0</v>
      </c>
      <c r="AW5073">
        <v>1</v>
      </c>
      <c r="AX5073">
        <v>0</v>
      </c>
      <c r="AY5073">
        <v>3</v>
      </c>
      <c r="AZ5073" t="s">
        <v>106</v>
      </c>
      <c r="BA5073">
        <v>1</v>
      </c>
      <c r="BB5073" t="s">
        <v>71</v>
      </c>
      <c r="BC5073">
        <v>4</v>
      </c>
    </row>
    <row r="5074" spans="1:55">
      <c r="A5074" t="s">
        <v>9323</v>
      </c>
      <c r="B5074" t="s">
        <v>56</v>
      </c>
      <c r="C5074">
        <v>74</v>
      </c>
      <c r="D5074" t="s">
        <v>61</v>
      </c>
      <c r="E5074">
        <v>0</v>
      </c>
      <c r="F5074" t="s">
        <v>3569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59</v>
      </c>
      <c r="M5074" t="s">
        <v>57</v>
      </c>
      <c r="N5074" t="s">
        <v>8252</v>
      </c>
      <c r="O5074" t="s">
        <v>57</v>
      </c>
      <c r="P5074" t="s">
        <v>57</v>
      </c>
      <c r="Q5074" t="s">
        <v>85</v>
      </c>
      <c r="R5074" t="s">
        <v>391</v>
      </c>
      <c r="S5074" t="s">
        <v>61</v>
      </c>
      <c r="T5074" t="s">
        <v>61</v>
      </c>
      <c r="U5074" t="s">
        <v>61</v>
      </c>
      <c r="V5074" t="s">
        <v>61</v>
      </c>
      <c r="W5074" t="s">
        <v>61</v>
      </c>
      <c r="X5074" t="s">
        <v>61</v>
      </c>
      <c r="Y5074" t="s">
        <v>61</v>
      </c>
      <c r="Z5074" t="s">
        <v>57</v>
      </c>
      <c r="AA5074" t="s">
        <v>77</v>
      </c>
      <c r="AB5074" t="s">
        <v>57</v>
      </c>
      <c r="AC5074" t="s">
        <v>87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88</v>
      </c>
      <c r="AK5074" t="s">
        <v>89</v>
      </c>
      <c r="AL5074" t="s">
        <v>356</v>
      </c>
      <c r="AM5074">
        <v>1</v>
      </c>
      <c r="AN5074">
        <v>0</v>
      </c>
      <c r="AO5074">
        <v>0</v>
      </c>
      <c r="AP5074" t="s">
        <v>67</v>
      </c>
      <c r="AQ5074" t="s">
        <v>104</v>
      </c>
      <c r="AR5074" t="s">
        <v>93</v>
      </c>
      <c r="AS5074">
        <v>1</v>
      </c>
      <c r="AT5074">
        <v>28403</v>
      </c>
      <c r="AU5074">
        <v>1</v>
      </c>
      <c r="AV5074">
        <v>1</v>
      </c>
      <c r="AW5074">
        <v>0</v>
      </c>
      <c r="AX5074">
        <v>75.75</v>
      </c>
      <c r="AY5074">
        <v>2</v>
      </c>
      <c r="AZ5074" t="s">
        <v>70</v>
      </c>
      <c r="BA5074">
        <v>7</v>
      </c>
      <c r="BB5074" t="s">
        <v>95</v>
      </c>
      <c r="BC5074">
        <v>1</v>
      </c>
    </row>
    <row r="5075" spans="1:55">
      <c r="A5075" t="s">
        <v>9324</v>
      </c>
      <c r="B5075" t="s">
        <v>73</v>
      </c>
      <c r="C5075">
        <v>28</v>
      </c>
      <c r="D5075" t="s">
        <v>57</v>
      </c>
      <c r="E5075">
        <v>0</v>
      </c>
      <c r="F5075" t="s">
        <v>1497</v>
      </c>
      <c r="G5075">
        <v>95614</v>
      </c>
      <c r="H5075">
        <v>38.880622</v>
      </c>
      <c r="I5075">
        <v>-120.973865</v>
      </c>
      <c r="J5075">
        <v>9</v>
      </c>
      <c r="K5075">
        <v>48</v>
      </c>
      <c r="L5075" t="s">
        <v>129</v>
      </c>
      <c r="M5075" t="s">
        <v>57</v>
      </c>
      <c r="N5075" t="s">
        <v>4944</v>
      </c>
      <c r="O5075" t="s">
        <v>57</v>
      </c>
      <c r="P5075" t="s">
        <v>57</v>
      </c>
      <c r="Q5075" t="s">
        <v>85</v>
      </c>
      <c r="R5075" t="s">
        <v>147</v>
      </c>
      <c r="S5075" t="s">
        <v>57</v>
      </c>
      <c r="T5075" t="s">
        <v>57</v>
      </c>
      <c r="U5075" t="s">
        <v>57</v>
      </c>
      <c r="V5075" t="s">
        <v>61</v>
      </c>
      <c r="W5075" t="s">
        <v>57</v>
      </c>
      <c r="X5075" t="s">
        <v>57</v>
      </c>
      <c r="Y5075" t="s">
        <v>57</v>
      </c>
      <c r="Z5075" t="s">
        <v>57</v>
      </c>
      <c r="AA5075" t="s">
        <v>77</v>
      </c>
      <c r="AB5075" t="s">
        <v>57</v>
      </c>
      <c r="AC5075" t="s">
        <v>87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66</v>
      </c>
      <c r="AM5075">
        <v>0</v>
      </c>
      <c r="AN5075">
        <v>1</v>
      </c>
      <c r="AO5075">
        <v>0</v>
      </c>
      <c r="AP5075" t="s">
        <v>176</v>
      </c>
      <c r="AQ5075" t="s">
        <v>116</v>
      </c>
      <c r="AR5075" t="s">
        <v>105</v>
      </c>
      <c r="AS5075">
        <v>7</v>
      </c>
      <c r="AT5075">
        <v>3674</v>
      </c>
      <c r="AU5075">
        <v>1</v>
      </c>
      <c r="AV5075">
        <v>0</v>
      </c>
      <c r="AW5075">
        <v>1</v>
      </c>
      <c r="AX5075">
        <v>0</v>
      </c>
      <c r="AY5075">
        <v>5</v>
      </c>
      <c r="AZ5075" t="s">
        <v>177</v>
      </c>
      <c r="BA5075">
        <v>6</v>
      </c>
      <c r="BB5075" t="s">
        <v>95</v>
      </c>
      <c r="BC5075">
        <v>1</v>
      </c>
    </row>
    <row r="5076" spans="1:55">
      <c r="A5076" t="s">
        <v>9325</v>
      </c>
      <c r="B5076" t="s">
        <v>56</v>
      </c>
      <c r="C5076">
        <v>46</v>
      </c>
      <c r="D5076" t="s">
        <v>57</v>
      </c>
      <c r="E5076">
        <v>0</v>
      </c>
      <c r="F5076" t="s">
        <v>538</v>
      </c>
      <c r="G5076">
        <v>93612</v>
      </c>
      <c r="H5076">
        <v>36.814539</v>
      </c>
      <c r="I5076">
        <v>-119.711868</v>
      </c>
      <c r="J5076">
        <v>1</v>
      </c>
      <c r="K5076">
        <v>60</v>
      </c>
      <c r="L5076" t="s">
        <v>129</v>
      </c>
      <c r="M5076" t="s">
        <v>61</v>
      </c>
      <c r="N5076" t="s">
        <v>143</v>
      </c>
      <c r="O5076" t="s">
        <v>143</v>
      </c>
      <c r="P5076" t="s">
        <v>57</v>
      </c>
      <c r="Q5076" t="s">
        <v>135</v>
      </c>
      <c r="R5076" t="s">
        <v>156</v>
      </c>
      <c r="S5076" t="s">
        <v>57</v>
      </c>
      <c r="T5076" t="s">
        <v>61</v>
      </c>
      <c r="U5076" t="s">
        <v>57</v>
      </c>
      <c r="V5076" t="s">
        <v>57</v>
      </c>
      <c r="W5076" t="s">
        <v>57</v>
      </c>
      <c r="X5076" t="s">
        <v>57</v>
      </c>
      <c r="Y5076" t="s">
        <v>57</v>
      </c>
      <c r="Z5076" t="s">
        <v>57</v>
      </c>
      <c r="AA5076" t="s">
        <v>122</v>
      </c>
      <c r="AB5076" t="s">
        <v>61</v>
      </c>
      <c r="AC5076" t="s">
        <v>65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66</v>
      </c>
      <c r="AM5076">
        <v>0</v>
      </c>
      <c r="AN5076">
        <v>1</v>
      </c>
      <c r="AO5076">
        <v>0</v>
      </c>
      <c r="AP5076" t="s">
        <v>123</v>
      </c>
      <c r="AQ5076" t="s">
        <v>78</v>
      </c>
      <c r="AR5076" t="s">
        <v>69</v>
      </c>
      <c r="AS5076">
        <v>7</v>
      </c>
      <c r="AT5076">
        <v>33856</v>
      </c>
      <c r="AU5076">
        <v>1</v>
      </c>
      <c r="AV5076">
        <v>0</v>
      </c>
      <c r="AW5076">
        <v>1</v>
      </c>
      <c r="AX5076">
        <v>0</v>
      </c>
      <c r="AY5076">
        <v>6</v>
      </c>
      <c r="AZ5076" t="s">
        <v>125</v>
      </c>
      <c r="BA5076">
        <v>1</v>
      </c>
      <c r="BB5076" t="s">
        <v>71</v>
      </c>
      <c r="BC5076">
        <v>4</v>
      </c>
    </row>
    <row r="5077" spans="1:55">
      <c r="A5077" t="s">
        <v>9326</v>
      </c>
      <c r="B5077" t="s">
        <v>56</v>
      </c>
      <c r="C5077">
        <v>54</v>
      </c>
      <c r="D5077" t="s">
        <v>61</v>
      </c>
      <c r="E5077">
        <v>0</v>
      </c>
      <c r="F5077" t="s">
        <v>252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216</v>
      </c>
      <c r="M5077" t="s">
        <v>57</v>
      </c>
      <c r="N5077" t="s">
        <v>8414</v>
      </c>
      <c r="O5077" t="s">
        <v>61</v>
      </c>
      <c r="P5077" t="s">
        <v>57</v>
      </c>
      <c r="Q5077" t="s">
        <v>85</v>
      </c>
      <c r="R5077" t="s">
        <v>160</v>
      </c>
      <c r="S5077" t="s">
        <v>57</v>
      </c>
      <c r="T5077" t="s">
        <v>57</v>
      </c>
      <c r="U5077" t="s">
        <v>61</v>
      </c>
      <c r="V5077" t="s">
        <v>61</v>
      </c>
      <c r="W5077" t="s">
        <v>61</v>
      </c>
      <c r="X5077" t="s">
        <v>61</v>
      </c>
      <c r="Y5077" t="s">
        <v>61</v>
      </c>
      <c r="Z5077" t="s">
        <v>57</v>
      </c>
      <c r="AA5077" t="s">
        <v>77</v>
      </c>
      <c r="AB5077" t="s">
        <v>57</v>
      </c>
      <c r="AC5077" t="s">
        <v>87</v>
      </c>
      <c r="AD5077">
        <v>79.84999999999999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88</v>
      </c>
      <c r="AK5077" t="s">
        <v>89</v>
      </c>
      <c r="AL5077" t="s">
        <v>181</v>
      </c>
      <c r="AM5077">
        <v>1</v>
      </c>
      <c r="AN5077">
        <v>0</v>
      </c>
      <c r="AO5077">
        <v>0</v>
      </c>
      <c r="AP5077" t="s">
        <v>164</v>
      </c>
      <c r="AQ5077" t="s">
        <v>92</v>
      </c>
      <c r="AR5077" t="s">
        <v>93</v>
      </c>
      <c r="AS5077">
        <v>3</v>
      </c>
      <c r="AT5077">
        <v>47224</v>
      </c>
      <c r="AU5077">
        <v>1</v>
      </c>
      <c r="AV5077">
        <v>1</v>
      </c>
      <c r="AW5077">
        <v>0</v>
      </c>
      <c r="AX5077">
        <v>79.84999999999999</v>
      </c>
      <c r="AY5077">
        <v>4</v>
      </c>
      <c r="AZ5077" t="s">
        <v>165</v>
      </c>
      <c r="BA5077">
        <v>7</v>
      </c>
      <c r="BB5077" t="s">
        <v>95</v>
      </c>
      <c r="BC5077">
        <v>1</v>
      </c>
    </row>
    <row r="5078" spans="1:55">
      <c r="A5078" t="s">
        <v>9327</v>
      </c>
      <c r="B5078" t="s">
        <v>56</v>
      </c>
      <c r="C5078">
        <v>65</v>
      </c>
      <c r="D5078" t="s">
        <v>61</v>
      </c>
      <c r="E5078">
        <v>0</v>
      </c>
      <c r="F5078" t="s">
        <v>5309</v>
      </c>
      <c r="G5078">
        <v>92301</v>
      </c>
      <c r="H5078">
        <v>34.667815</v>
      </c>
      <c r="I5078">
        <v>-117.536183</v>
      </c>
      <c r="J5078">
        <v>0</v>
      </c>
      <c r="K5078">
        <v>72</v>
      </c>
      <c r="L5078" t="s">
        <v>119</v>
      </c>
      <c r="M5078" t="s">
        <v>57</v>
      </c>
      <c r="N5078" t="s">
        <v>2802</v>
      </c>
      <c r="O5078" t="s">
        <v>57</v>
      </c>
      <c r="P5078" t="s">
        <v>57</v>
      </c>
      <c r="Q5078" t="s">
        <v>85</v>
      </c>
      <c r="R5078" t="s">
        <v>163</v>
      </c>
      <c r="S5078" t="s">
        <v>61</v>
      </c>
      <c r="T5078" t="s">
        <v>57</v>
      </c>
      <c r="U5078" t="s">
        <v>57</v>
      </c>
      <c r="V5078" t="s">
        <v>57</v>
      </c>
      <c r="W5078" t="s">
        <v>57</v>
      </c>
      <c r="X5078" t="s">
        <v>57</v>
      </c>
      <c r="Y5078" t="s">
        <v>57</v>
      </c>
      <c r="Z5078" t="s">
        <v>57</v>
      </c>
      <c r="AA5078" t="s">
        <v>122</v>
      </c>
      <c r="AB5078" t="s">
        <v>57</v>
      </c>
      <c r="AC5078" t="s">
        <v>87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9708.690000000001</v>
      </c>
      <c r="AJ5078" t="s">
        <v>66</v>
      </c>
      <c r="AM5078">
        <v>0</v>
      </c>
      <c r="AN5078">
        <v>1</v>
      </c>
      <c r="AO5078">
        <v>0</v>
      </c>
      <c r="AP5078" t="s">
        <v>123</v>
      </c>
      <c r="AQ5078" t="s">
        <v>124</v>
      </c>
      <c r="AR5078" t="s">
        <v>105</v>
      </c>
      <c r="AS5078">
        <v>7</v>
      </c>
      <c r="AT5078">
        <v>18980</v>
      </c>
      <c r="AU5078">
        <v>1</v>
      </c>
      <c r="AV5078">
        <v>0</v>
      </c>
      <c r="AW5078">
        <v>1</v>
      </c>
      <c r="AX5078">
        <v>0</v>
      </c>
      <c r="AY5078">
        <v>6</v>
      </c>
      <c r="AZ5078" t="s">
        <v>125</v>
      </c>
      <c r="BA5078">
        <v>4</v>
      </c>
      <c r="BB5078" t="s">
        <v>80</v>
      </c>
      <c r="BC5078">
        <v>2</v>
      </c>
    </row>
    <row r="5079" spans="1:55">
      <c r="A5079" t="s">
        <v>9328</v>
      </c>
      <c r="B5079" t="s">
        <v>56</v>
      </c>
      <c r="C5079">
        <v>69</v>
      </c>
      <c r="D5079" t="s">
        <v>61</v>
      </c>
      <c r="E5079">
        <v>0</v>
      </c>
      <c r="F5079" t="s">
        <v>416</v>
      </c>
      <c r="G5079">
        <v>93021</v>
      </c>
      <c r="H5079">
        <v>34.312945</v>
      </c>
      <c r="I5079">
        <v>-118.858169</v>
      </c>
      <c r="J5079">
        <v>0</v>
      </c>
      <c r="K5079">
        <v>66</v>
      </c>
      <c r="L5079" t="s">
        <v>119</v>
      </c>
      <c r="M5079" t="s">
        <v>57</v>
      </c>
      <c r="N5079" t="s">
        <v>9329</v>
      </c>
      <c r="O5079" t="s">
        <v>57</v>
      </c>
      <c r="P5079" t="s">
        <v>57</v>
      </c>
      <c r="Q5079" t="s">
        <v>85</v>
      </c>
      <c r="R5079" t="s">
        <v>423</v>
      </c>
      <c r="S5079" t="s">
        <v>61</v>
      </c>
      <c r="T5079" t="s">
        <v>61</v>
      </c>
      <c r="U5079" t="s">
        <v>57</v>
      </c>
      <c r="V5079" t="s">
        <v>57</v>
      </c>
      <c r="W5079" t="s">
        <v>57</v>
      </c>
      <c r="X5079" t="s">
        <v>57</v>
      </c>
      <c r="Y5079" t="s">
        <v>61</v>
      </c>
      <c r="Z5079" t="s">
        <v>61</v>
      </c>
      <c r="AA5079" t="s">
        <v>64</v>
      </c>
      <c r="AB5079" t="s">
        <v>57</v>
      </c>
      <c r="AC5079" t="s">
        <v>65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66</v>
      </c>
      <c r="AM5079">
        <v>0</v>
      </c>
      <c r="AN5079">
        <v>1</v>
      </c>
      <c r="AO5079">
        <v>0</v>
      </c>
      <c r="AP5079" t="s">
        <v>123</v>
      </c>
      <c r="AQ5079" t="s">
        <v>124</v>
      </c>
      <c r="AR5079" t="s">
        <v>105</v>
      </c>
      <c r="AS5079">
        <v>4</v>
      </c>
      <c r="AT5079">
        <v>32984</v>
      </c>
      <c r="AU5079">
        <v>1</v>
      </c>
      <c r="AV5079">
        <v>0</v>
      </c>
      <c r="AW5079">
        <v>1</v>
      </c>
      <c r="AX5079">
        <v>0</v>
      </c>
      <c r="AY5079">
        <v>6</v>
      </c>
      <c r="AZ5079" t="s">
        <v>125</v>
      </c>
      <c r="BA5079">
        <v>4</v>
      </c>
      <c r="BB5079" t="s">
        <v>80</v>
      </c>
      <c r="BC5079">
        <v>2</v>
      </c>
    </row>
    <row r="5080" spans="1:55">
      <c r="A5080" t="s">
        <v>9330</v>
      </c>
      <c r="B5080" t="s">
        <v>56</v>
      </c>
      <c r="C5080">
        <v>30</v>
      </c>
      <c r="D5080" t="s">
        <v>57</v>
      </c>
      <c r="E5080">
        <v>2</v>
      </c>
      <c r="F5080" t="s">
        <v>3913</v>
      </c>
      <c r="G5080">
        <v>90670</v>
      </c>
      <c r="H5080">
        <v>33.933565</v>
      </c>
      <c r="I5080">
        <v>-118.062611</v>
      </c>
      <c r="J5080">
        <v>4</v>
      </c>
      <c r="K5080">
        <v>40</v>
      </c>
      <c r="L5080" t="s">
        <v>59</v>
      </c>
      <c r="M5080" t="s">
        <v>57</v>
      </c>
      <c r="N5080" t="s">
        <v>7898</v>
      </c>
      <c r="O5080" t="s">
        <v>61</v>
      </c>
      <c r="P5080" t="s">
        <v>57</v>
      </c>
      <c r="Q5080" t="s">
        <v>135</v>
      </c>
      <c r="R5080" t="s">
        <v>322</v>
      </c>
      <c r="S5080" t="s">
        <v>57</v>
      </c>
      <c r="T5080" t="s">
        <v>57</v>
      </c>
      <c r="U5080" t="s">
        <v>61</v>
      </c>
      <c r="V5080" t="s">
        <v>57</v>
      </c>
      <c r="W5080" t="s">
        <v>61</v>
      </c>
      <c r="X5080" t="s">
        <v>57</v>
      </c>
      <c r="Y5080" t="s">
        <v>57</v>
      </c>
      <c r="Z5080" t="s">
        <v>57</v>
      </c>
      <c r="AA5080" t="s">
        <v>77</v>
      </c>
      <c r="AB5080" t="s">
        <v>57</v>
      </c>
      <c r="AC5080" t="s">
        <v>65</v>
      </c>
      <c r="AD5080">
        <v>71.34999999999999</v>
      </c>
      <c r="AE5080">
        <v>2847.2</v>
      </c>
      <c r="AF5080">
        <v>0</v>
      </c>
      <c r="AG5080">
        <v>0</v>
      </c>
      <c r="AH5080">
        <v>1165.6</v>
      </c>
      <c r="AI5080">
        <v>4012.8</v>
      </c>
      <c r="AJ5080" t="s">
        <v>66</v>
      </c>
      <c r="AM5080">
        <v>0</v>
      </c>
      <c r="AN5080">
        <v>1</v>
      </c>
      <c r="AO5080">
        <v>0</v>
      </c>
      <c r="AP5080" t="s">
        <v>176</v>
      </c>
      <c r="AQ5080" t="s">
        <v>68</v>
      </c>
      <c r="AR5080" t="s">
        <v>93</v>
      </c>
      <c r="AS5080">
        <v>6</v>
      </c>
      <c r="AT5080">
        <v>16271</v>
      </c>
      <c r="AU5080">
        <v>1</v>
      </c>
      <c r="AV5080">
        <v>0</v>
      </c>
      <c r="AW5080">
        <v>1</v>
      </c>
      <c r="AX5080">
        <v>0</v>
      </c>
      <c r="AY5080">
        <v>5</v>
      </c>
      <c r="AZ5080" t="s">
        <v>177</v>
      </c>
      <c r="BA5080">
        <v>3</v>
      </c>
      <c r="BB5080" t="s">
        <v>126</v>
      </c>
      <c r="BC5080">
        <v>3</v>
      </c>
    </row>
    <row r="5081" spans="1:55">
      <c r="A5081" t="s">
        <v>9331</v>
      </c>
      <c r="B5081" t="s">
        <v>73</v>
      </c>
      <c r="C5081">
        <v>79</v>
      </c>
      <c r="D5081" t="s">
        <v>61</v>
      </c>
      <c r="E5081">
        <v>0</v>
      </c>
      <c r="F5081" t="s">
        <v>6678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59</v>
      </c>
      <c r="M5081" t="s">
        <v>61</v>
      </c>
      <c r="N5081" t="s">
        <v>143</v>
      </c>
      <c r="O5081" t="s">
        <v>143</v>
      </c>
      <c r="P5081" t="s">
        <v>57</v>
      </c>
      <c r="Q5081" t="s">
        <v>135</v>
      </c>
      <c r="R5081" t="s">
        <v>163</v>
      </c>
      <c r="S5081" t="s">
        <v>61</v>
      </c>
      <c r="T5081" t="s">
        <v>61</v>
      </c>
      <c r="U5081" t="s">
        <v>61</v>
      </c>
      <c r="V5081" t="s">
        <v>61</v>
      </c>
      <c r="W5081" t="s">
        <v>57</v>
      </c>
      <c r="X5081" t="s">
        <v>57</v>
      </c>
      <c r="Y5081" t="s">
        <v>61</v>
      </c>
      <c r="Z5081" t="s">
        <v>57</v>
      </c>
      <c r="AA5081" t="s">
        <v>64</v>
      </c>
      <c r="AB5081" t="s">
        <v>57</v>
      </c>
      <c r="AC5081" t="s">
        <v>87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88</v>
      </c>
      <c r="AK5081" t="s">
        <v>205</v>
      </c>
      <c r="AL5081" t="s">
        <v>206</v>
      </c>
      <c r="AM5081">
        <v>1</v>
      </c>
      <c r="AN5081">
        <v>0</v>
      </c>
      <c r="AO5081">
        <v>0</v>
      </c>
      <c r="AP5081" t="s">
        <v>123</v>
      </c>
      <c r="AQ5081" t="s">
        <v>104</v>
      </c>
      <c r="AR5081" t="s">
        <v>137</v>
      </c>
      <c r="AS5081">
        <v>3</v>
      </c>
      <c r="AT5081">
        <v>6601</v>
      </c>
      <c r="AU5081">
        <v>1</v>
      </c>
      <c r="AV5081">
        <v>1</v>
      </c>
      <c r="AW5081">
        <v>0</v>
      </c>
      <c r="AX5081">
        <v>45.25</v>
      </c>
      <c r="AY5081">
        <v>6</v>
      </c>
      <c r="AZ5081" t="s">
        <v>125</v>
      </c>
      <c r="BA5081">
        <v>2</v>
      </c>
      <c r="BB5081" t="s">
        <v>126</v>
      </c>
      <c r="BC5081">
        <v>3</v>
      </c>
    </row>
    <row r="5082" spans="1:55">
      <c r="A5082" t="s">
        <v>9332</v>
      </c>
      <c r="B5082" t="s">
        <v>73</v>
      </c>
      <c r="C5082">
        <v>63</v>
      </c>
      <c r="D5082" t="s">
        <v>61</v>
      </c>
      <c r="E5082">
        <v>0</v>
      </c>
      <c r="F5082" t="s">
        <v>222</v>
      </c>
      <c r="G5082">
        <v>94038</v>
      </c>
      <c r="H5082">
        <v>37.515556</v>
      </c>
      <c r="I5082">
        <v>-122.502311</v>
      </c>
      <c r="J5082">
        <v>0</v>
      </c>
      <c r="K5082">
        <v>23</v>
      </c>
      <c r="L5082" t="s">
        <v>98</v>
      </c>
      <c r="M5082" t="s">
        <v>57</v>
      </c>
      <c r="N5082" t="s">
        <v>5293</v>
      </c>
      <c r="O5082" t="s">
        <v>61</v>
      </c>
      <c r="P5082" t="s">
        <v>61</v>
      </c>
      <c r="Q5082" t="s">
        <v>143</v>
      </c>
      <c r="R5082" t="s">
        <v>143</v>
      </c>
      <c r="S5082" t="s">
        <v>143</v>
      </c>
      <c r="T5082" t="s">
        <v>143</v>
      </c>
      <c r="U5082" t="s">
        <v>143</v>
      </c>
      <c r="V5082" t="s">
        <v>143</v>
      </c>
      <c r="W5082" t="s">
        <v>143</v>
      </c>
      <c r="X5082" t="s">
        <v>143</v>
      </c>
      <c r="Y5082" t="s">
        <v>143</v>
      </c>
      <c r="Z5082" t="s">
        <v>143</v>
      </c>
      <c r="AA5082" t="s">
        <v>64</v>
      </c>
      <c r="AB5082" t="s">
        <v>61</v>
      </c>
      <c r="AC5082" t="s">
        <v>87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66</v>
      </c>
      <c r="AM5082">
        <v>0</v>
      </c>
      <c r="AN5082">
        <v>1</v>
      </c>
      <c r="AO5082">
        <v>1</v>
      </c>
      <c r="AP5082" t="s">
        <v>103</v>
      </c>
      <c r="AQ5082" t="s">
        <v>124</v>
      </c>
      <c r="AR5082" t="s">
        <v>79</v>
      </c>
      <c r="AT5082">
        <v>3064</v>
      </c>
      <c r="AU5082">
        <v>1</v>
      </c>
      <c r="AV5082">
        <v>0</v>
      </c>
      <c r="AW5082">
        <v>1</v>
      </c>
      <c r="AX5082">
        <v>0</v>
      </c>
      <c r="AY5082">
        <v>3</v>
      </c>
      <c r="AZ5082" t="s">
        <v>106</v>
      </c>
      <c r="BA5082">
        <v>2</v>
      </c>
      <c r="BB5082" t="s">
        <v>126</v>
      </c>
      <c r="BC5082">
        <v>3</v>
      </c>
    </row>
    <row r="5083" spans="1:55">
      <c r="A5083" t="s">
        <v>9333</v>
      </c>
      <c r="B5083" t="s">
        <v>73</v>
      </c>
      <c r="C5083">
        <v>75</v>
      </c>
      <c r="D5083" t="s">
        <v>57</v>
      </c>
      <c r="E5083">
        <v>0</v>
      </c>
      <c r="F5083" t="s">
        <v>9334</v>
      </c>
      <c r="G5083">
        <v>96074</v>
      </c>
      <c r="H5083">
        <v>39.884395</v>
      </c>
      <c r="I5083">
        <v>-122.587513</v>
      </c>
      <c r="J5083">
        <v>1</v>
      </c>
      <c r="K5083">
        <v>37</v>
      </c>
      <c r="L5083" t="s">
        <v>216</v>
      </c>
      <c r="M5083" t="s">
        <v>57</v>
      </c>
      <c r="N5083" t="s">
        <v>2409</v>
      </c>
      <c r="O5083" t="s">
        <v>57</v>
      </c>
      <c r="P5083" t="s">
        <v>57</v>
      </c>
      <c r="Q5083" t="s">
        <v>85</v>
      </c>
      <c r="R5083" t="s">
        <v>364</v>
      </c>
      <c r="S5083" t="s">
        <v>61</v>
      </c>
      <c r="T5083" t="s">
        <v>61</v>
      </c>
      <c r="U5083" t="s">
        <v>61</v>
      </c>
      <c r="V5083" t="s">
        <v>61</v>
      </c>
      <c r="W5083" t="s">
        <v>57</v>
      </c>
      <c r="X5083" t="s">
        <v>61</v>
      </c>
      <c r="Y5083" t="s">
        <v>61</v>
      </c>
      <c r="Z5083" t="s">
        <v>57</v>
      </c>
      <c r="AA5083" t="s">
        <v>77</v>
      </c>
      <c r="AB5083" t="s">
        <v>57</v>
      </c>
      <c r="AC5083" t="s">
        <v>87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88</v>
      </c>
      <c r="AK5083" t="s">
        <v>89</v>
      </c>
      <c r="AL5083" t="s">
        <v>342</v>
      </c>
      <c r="AM5083">
        <v>1</v>
      </c>
      <c r="AN5083">
        <v>0</v>
      </c>
      <c r="AO5083">
        <v>0</v>
      </c>
      <c r="AP5083" t="s">
        <v>176</v>
      </c>
      <c r="AQ5083" t="s">
        <v>104</v>
      </c>
      <c r="AR5083" t="s">
        <v>93</v>
      </c>
      <c r="AS5083">
        <v>2</v>
      </c>
      <c r="AT5083">
        <v>263</v>
      </c>
      <c r="AU5083">
        <v>1</v>
      </c>
      <c r="AV5083">
        <v>1</v>
      </c>
      <c r="AW5083">
        <v>0</v>
      </c>
      <c r="AX5083">
        <v>85.7</v>
      </c>
      <c r="AY5083">
        <v>5</v>
      </c>
      <c r="AZ5083" t="s">
        <v>177</v>
      </c>
      <c r="BA5083">
        <v>6</v>
      </c>
      <c r="BB5083" t="s">
        <v>95</v>
      </c>
      <c r="BC5083">
        <v>1</v>
      </c>
    </row>
    <row r="5084" spans="1:55">
      <c r="A5084" t="s">
        <v>9335</v>
      </c>
      <c r="B5084" t="s">
        <v>73</v>
      </c>
      <c r="C5084">
        <v>63</v>
      </c>
      <c r="D5084" t="s">
        <v>61</v>
      </c>
      <c r="E5084">
        <v>0</v>
      </c>
      <c r="F5084" t="s">
        <v>108</v>
      </c>
      <c r="G5084">
        <v>93012</v>
      </c>
      <c r="H5084">
        <v>34.205504</v>
      </c>
      <c r="I5084">
        <v>-118.993111</v>
      </c>
      <c r="J5084">
        <v>0</v>
      </c>
      <c r="K5084">
        <v>50</v>
      </c>
      <c r="L5084" t="s">
        <v>59</v>
      </c>
      <c r="M5084" t="s">
        <v>57</v>
      </c>
      <c r="N5084" t="s">
        <v>9336</v>
      </c>
      <c r="O5084" t="s">
        <v>57</v>
      </c>
      <c r="P5084" t="s">
        <v>57</v>
      </c>
      <c r="Q5084" t="s">
        <v>135</v>
      </c>
      <c r="R5084" t="s">
        <v>275</v>
      </c>
      <c r="S5084" t="s">
        <v>61</v>
      </c>
      <c r="T5084" t="s">
        <v>61</v>
      </c>
      <c r="U5084" t="s">
        <v>57</v>
      </c>
      <c r="V5084" t="s">
        <v>57</v>
      </c>
      <c r="W5084" t="s">
        <v>61</v>
      </c>
      <c r="X5084" t="s">
        <v>57</v>
      </c>
      <c r="Y5084" t="s">
        <v>57</v>
      </c>
      <c r="Z5084" t="s">
        <v>57</v>
      </c>
      <c r="AA5084" t="s">
        <v>122</v>
      </c>
      <c r="AB5084" t="s">
        <v>61</v>
      </c>
      <c r="AC5084" t="s">
        <v>87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66</v>
      </c>
      <c r="AM5084">
        <v>0</v>
      </c>
      <c r="AN5084">
        <v>1</v>
      </c>
      <c r="AO5084">
        <v>0</v>
      </c>
      <c r="AP5084" t="s">
        <v>123</v>
      </c>
      <c r="AQ5084" t="s">
        <v>124</v>
      </c>
      <c r="AR5084" t="s">
        <v>69</v>
      </c>
      <c r="AS5084">
        <v>5</v>
      </c>
      <c r="AT5084">
        <v>24945</v>
      </c>
      <c r="AU5084">
        <v>1</v>
      </c>
      <c r="AV5084">
        <v>0</v>
      </c>
      <c r="AW5084">
        <v>1</v>
      </c>
      <c r="AX5084">
        <v>0</v>
      </c>
      <c r="AY5084">
        <v>6</v>
      </c>
      <c r="AZ5084" t="s">
        <v>125</v>
      </c>
      <c r="BA5084">
        <v>2</v>
      </c>
      <c r="BB5084" t="s">
        <v>126</v>
      </c>
      <c r="BC5084">
        <v>3</v>
      </c>
    </row>
    <row r="5085" spans="1:55">
      <c r="A5085" t="s">
        <v>9337</v>
      </c>
      <c r="B5085" t="s">
        <v>73</v>
      </c>
      <c r="C5085">
        <v>37</v>
      </c>
      <c r="D5085" t="s">
        <v>57</v>
      </c>
      <c r="E5085">
        <v>2</v>
      </c>
      <c r="F5085" t="s">
        <v>488</v>
      </c>
      <c r="G5085">
        <v>92646</v>
      </c>
      <c r="H5085">
        <v>33.666301</v>
      </c>
      <c r="I5085">
        <v>-117.969501</v>
      </c>
      <c r="J5085">
        <v>7</v>
      </c>
      <c r="K5085">
        <v>60</v>
      </c>
      <c r="L5085" t="s">
        <v>59</v>
      </c>
      <c r="M5085" t="s">
        <v>57</v>
      </c>
      <c r="N5085" t="s">
        <v>9338</v>
      </c>
      <c r="O5085" t="s">
        <v>61</v>
      </c>
      <c r="P5085" t="s">
        <v>57</v>
      </c>
      <c r="Q5085" t="s">
        <v>135</v>
      </c>
      <c r="R5085" t="s">
        <v>313</v>
      </c>
      <c r="S5085" t="s">
        <v>57</v>
      </c>
      <c r="T5085" t="s">
        <v>57</v>
      </c>
      <c r="U5085" t="s">
        <v>57</v>
      </c>
      <c r="V5085" t="s">
        <v>61</v>
      </c>
      <c r="W5085" t="s">
        <v>61</v>
      </c>
      <c r="X5085" t="s">
        <v>61</v>
      </c>
      <c r="Y5085" t="s">
        <v>61</v>
      </c>
      <c r="Z5085" t="s">
        <v>57</v>
      </c>
      <c r="AA5085" t="s">
        <v>122</v>
      </c>
      <c r="AB5085" t="s">
        <v>61</v>
      </c>
      <c r="AC5085" t="s">
        <v>87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66</v>
      </c>
      <c r="AM5085">
        <v>0</v>
      </c>
      <c r="AN5085">
        <v>1</v>
      </c>
      <c r="AO5085">
        <v>0</v>
      </c>
      <c r="AP5085" t="s">
        <v>123</v>
      </c>
      <c r="AQ5085" t="s">
        <v>68</v>
      </c>
      <c r="AR5085" t="s">
        <v>69</v>
      </c>
      <c r="AS5085">
        <v>4</v>
      </c>
      <c r="AT5085">
        <v>56517</v>
      </c>
      <c r="AU5085">
        <v>1</v>
      </c>
      <c r="AV5085">
        <v>0</v>
      </c>
      <c r="AW5085">
        <v>1</v>
      </c>
      <c r="AX5085">
        <v>0</v>
      </c>
      <c r="AY5085">
        <v>6</v>
      </c>
      <c r="AZ5085" t="s">
        <v>125</v>
      </c>
      <c r="BA5085">
        <v>0</v>
      </c>
      <c r="BB5085" t="s">
        <v>71</v>
      </c>
      <c r="BC5085">
        <v>4</v>
      </c>
    </row>
    <row r="5086" spans="1:55">
      <c r="A5086" t="s">
        <v>9339</v>
      </c>
      <c r="B5086" t="s">
        <v>73</v>
      </c>
      <c r="C5086">
        <v>23</v>
      </c>
      <c r="D5086" t="s">
        <v>61</v>
      </c>
      <c r="E5086">
        <v>0</v>
      </c>
      <c r="F5086" t="s">
        <v>4389</v>
      </c>
      <c r="G5086">
        <v>93635</v>
      </c>
      <c r="H5086">
        <v>36.995162</v>
      </c>
      <c r="I5086">
        <v>-120.955099</v>
      </c>
      <c r="J5086">
        <v>0</v>
      </c>
      <c r="K5086">
        <v>8</v>
      </c>
      <c r="L5086" t="s">
        <v>83</v>
      </c>
      <c r="M5086" t="s">
        <v>57</v>
      </c>
      <c r="N5086" t="s">
        <v>9340</v>
      </c>
      <c r="O5086" t="s">
        <v>61</v>
      </c>
      <c r="P5086" t="s">
        <v>61</v>
      </c>
      <c r="Q5086" t="s">
        <v>143</v>
      </c>
      <c r="R5086" t="s">
        <v>143</v>
      </c>
      <c r="S5086" t="s">
        <v>143</v>
      </c>
      <c r="T5086" t="s">
        <v>143</v>
      </c>
      <c r="U5086" t="s">
        <v>143</v>
      </c>
      <c r="V5086" t="s">
        <v>143</v>
      </c>
      <c r="W5086" t="s">
        <v>143</v>
      </c>
      <c r="X5086" t="s">
        <v>143</v>
      </c>
      <c r="Y5086" t="s">
        <v>143</v>
      </c>
      <c r="Z5086" t="s">
        <v>143</v>
      </c>
      <c r="AA5086" t="s">
        <v>77</v>
      </c>
      <c r="AB5086" t="s">
        <v>57</v>
      </c>
      <c r="AC5086" t="s">
        <v>65</v>
      </c>
      <c r="AD5086">
        <v>20.45</v>
      </c>
      <c r="AE5086">
        <v>162.3</v>
      </c>
      <c r="AF5086">
        <v>0</v>
      </c>
      <c r="AG5086">
        <v>0</v>
      </c>
      <c r="AH5086">
        <v>281.68</v>
      </c>
      <c r="AI5086">
        <v>443.98</v>
      </c>
      <c r="AJ5086" t="s">
        <v>66</v>
      </c>
      <c r="AM5086">
        <v>0</v>
      </c>
      <c r="AN5086">
        <v>1</v>
      </c>
      <c r="AO5086">
        <v>0</v>
      </c>
      <c r="AP5086" t="s">
        <v>67</v>
      </c>
      <c r="AQ5086" t="s">
        <v>116</v>
      </c>
      <c r="AR5086" t="s">
        <v>182</v>
      </c>
      <c r="AT5086">
        <v>29124</v>
      </c>
      <c r="AU5086">
        <v>1</v>
      </c>
      <c r="AV5086">
        <v>0</v>
      </c>
      <c r="AW5086">
        <v>1</v>
      </c>
      <c r="AX5086">
        <v>0</v>
      </c>
      <c r="AY5086">
        <v>2</v>
      </c>
      <c r="AZ5086" t="s">
        <v>70</v>
      </c>
      <c r="BA5086">
        <v>5</v>
      </c>
      <c r="BB5086" t="s">
        <v>80</v>
      </c>
      <c r="BC5086">
        <v>2</v>
      </c>
    </row>
    <row r="5087" spans="1:55">
      <c r="A5087" t="s">
        <v>9341</v>
      </c>
      <c r="B5087" t="s">
        <v>73</v>
      </c>
      <c r="C5087">
        <v>73</v>
      </c>
      <c r="D5087" t="s">
        <v>57</v>
      </c>
      <c r="E5087">
        <v>0</v>
      </c>
      <c r="F5087" t="s">
        <v>4135</v>
      </c>
      <c r="G5087">
        <v>91948</v>
      </c>
      <c r="H5087">
        <v>32.830852</v>
      </c>
      <c r="I5087">
        <v>-116.444601</v>
      </c>
      <c r="J5087">
        <v>1</v>
      </c>
      <c r="K5087">
        <v>43</v>
      </c>
      <c r="L5087" t="s">
        <v>129</v>
      </c>
      <c r="M5087" t="s">
        <v>57</v>
      </c>
      <c r="N5087" t="s">
        <v>5906</v>
      </c>
      <c r="O5087" t="s">
        <v>57</v>
      </c>
      <c r="P5087" t="s">
        <v>57</v>
      </c>
      <c r="Q5087" t="s">
        <v>85</v>
      </c>
      <c r="R5087" t="s">
        <v>364</v>
      </c>
      <c r="S5087" t="s">
        <v>61</v>
      </c>
      <c r="T5087" t="s">
        <v>57</v>
      </c>
      <c r="U5087" t="s">
        <v>57</v>
      </c>
      <c r="V5087" t="s">
        <v>61</v>
      </c>
      <c r="W5087" t="s">
        <v>57</v>
      </c>
      <c r="X5087" t="s">
        <v>57</v>
      </c>
      <c r="Y5087" t="s">
        <v>61</v>
      </c>
      <c r="Z5087" t="s">
        <v>57</v>
      </c>
      <c r="AA5087" t="s">
        <v>77</v>
      </c>
      <c r="AB5087" t="s">
        <v>57</v>
      </c>
      <c r="AC5087" t="s">
        <v>87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88</v>
      </c>
      <c r="AK5087" t="s">
        <v>89</v>
      </c>
      <c r="AL5087" t="s">
        <v>90</v>
      </c>
      <c r="AM5087">
        <v>1</v>
      </c>
      <c r="AN5087">
        <v>0</v>
      </c>
      <c r="AO5087">
        <v>0</v>
      </c>
      <c r="AP5087" t="s">
        <v>176</v>
      </c>
      <c r="AQ5087" t="s">
        <v>104</v>
      </c>
      <c r="AR5087" t="s">
        <v>105</v>
      </c>
      <c r="AS5087">
        <v>5</v>
      </c>
      <c r="AT5087">
        <v>81</v>
      </c>
      <c r="AU5087">
        <v>1</v>
      </c>
      <c r="AV5087">
        <v>1</v>
      </c>
      <c r="AW5087">
        <v>0</v>
      </c>
      <c r="AX5087">
        <v>103</v>
      </c>
      <c r="AY5087">
        <v>5</v>
      </c>
      <c r="AZ5087" t="s">
        <v>177</v>
      </c>
      <c r="BA5087">
        <v>6</v>
      </c>
      <c r="BB5087" t="s">
        <v>95</v>
      </c>
      <c r="BC5087">
        <v>1</v>
      </c>
    </row>
    <row r="5088" spans="1:55">
      <c r="A5088" t="s">
        <v>9342</v>
      </c>
      <c r="B5088" t="s">
        <v>73</v>
      </c>
      <c r="C5088">
        <v>32</v>
      </c>
      <c r="D5088" t="s">
        <v>61</v>
      </c>
      <c r="E5088">
        <v>0</v>
      </c>
      <c r="F5088" t="s">
        <v>950</v>
      </c>
      <c r="G5088">
        <v>94954</v>
      </c>
      <c r="H5088">
        <v>38.235021</v>
      </c>
      <c r="I5088">
        <v>-122.557332</v>
      </c>
      <c r="J5088">
        <v>0</v>
      </c>
      <c r="K5088">
        <v>10</v>
      </c>
      <c r="L5088" t="s">
        <v>98</v>
      </c>
      <c r="M5088" t="s">
        <v>57</v>
      </c>
      <c r="N5088" t="s">
        <v>9343</v>
      </c>
      <c r="O5088" t="s">
        <v>61</v>
      </c>
      <c r="P5088" t="s">
        <v>57</v>
      </c>
      <c r="Q5088" t="s">
        <v>135</v>
      </c>
      <c r="R5088" t="s">
        <v>174</v>
      </c>
      <c r="S5088" t="s">
        <v>57</v>
      </c>
      <c r="T5088" t="s">
        <v>61</v>
      </c>
      <c r="U5088" t="s">
        <v>61</v>
      </c>
      <c r="V5088" t="s">
        <v>57</v>
      </c>
      <c r="W5088" t="s">
        <v>57</v>
      </c>
      <c r="X5088" t="s">
        <v>61</v>
      </c>
      <c r="Y5088" t="s">
        <v>61</v>
      </c>
      <c r="Z5088" t="s">
        <v>57</v>
      </c>
      <c r="AA5088" t="s">
        <v>77</v>
      </c>
      <c r="AB5088" t="s">
        <v>61</v>
      </c>
      <c r="AC5088" t="s">
        <v>87</v>
      </c>
      <c r="AD5088">
        <v>62.25</v>
      </c>
      <c r="AE5088">
        <v>612.95</v>
      </c>
      <c r="AF5088">
        <v>0</v>
      </c>
      <c r="AG5088">
        <v>0</v>
      </c>
      <c r="AH5088">
        <v>76.5</v>
      </c>
      <c r="AI5088">
        <v>689.45</v>
      </c>
      <c r="AJ5088" t="s">
        <v>66</v>
      </c>
      <c r="AM5088">
        <v>0</v>
      </c>
      <c r="AN5088">
        <v>1</v>
      </c>
      <c r="AO5088">
        <v>0</v>
      </c>
      <c r="AP5088" t="s">
        <v>67</v>
      </c>
      <c r="AQ5088" t="s">
        <v>68</v>
      </c>
      <c r="AR5088" t="s">
        <v>69</v>
      </c>
      <c r="AS5088">
        <v>4</v>
      </c>
      <c r="AT5088">
        <v>35419</v>
      </c>
      <c r="AU5088">
        <v>1</v>
      </c>
      <c r="AV5088">
        <v>0</v>
      </c>
      <c r="AW5088">
        <v>1</v>
      </c>
      <c r="AX5088">
        <v>0</v>
      </c>
      <c r="AY5088">
        <v>2</v>
      </c>
      <c r="AZ5088" t="s">
        <v>70</v>
      </c>
      <c r="BA5088">
        <v>5</v>
      </c>
      <c r="BB5088" t="s">
        <v>80</v>
      </c>
      <c r="BC5088">
        <v>2</v>
      </c>
    </row>
    <row r="5089" spans="1:55">
      <c r="A5089" t="s">
        <v>9344</v>
      </c>
      <c r="B5089" t="s">
        <v>56</v>
      </c>
      <c r="C5089">
        <v>62</v>
      </c>
      <c r="D5089" t="s">
        <v>61</v>
      </c>
      <c r="E5089">
        <v>2</v>
      </c>
      <c r="F5089" t="s">
        <v>627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59</v>
      </c>
      <c r="M5089" t="s">
        <v>57</v>
      </c>
      <c r="N5089" t="s">
        <v>9345</v>
      </c>
      <c r="O5089" t="s">
        <v>57</v>
      </c>
      <c r="P5089" t="s">
        <v>57</v>
      </c>
      <c r="Q5089" t="s">
        <v>85</v>
      </c>
      <c r="R5089" t="s">
        <v>318</v>
      </c>
      <c r="S5089" t="s">
        <v>61</v>
      </c>
      <c r="T5089" t="s">
        <v>57</v>
      </c>
      <c r="U5089" t="s">
        <v>57</v>
      </c>
      <c r="V5089" t="s">
        <v>61</v>
      </c>
      <c r="W5089" t="s">
        <v>57</v>
      </c>
      <c r="X5089" t="s">
        <v>57</v>
      </c>
      <c r="Y5089" t="s">
        <v>57</v>
      </c>
      <c r="Z5089" t="s">
        <v>57</v>
      </c>
      <c r="AA5089" t="s">
        <v>77</v>
      </c>
      <c r="AB5089" t="s">
        <v>57</v>
      </c>
      <c r="AC5089" t="s">
        <v>87</v>
      </c>
      <c r="AD5089">
        <v>105.3</v>
      </c>
      <c r="AE5089">
        <v>1275.65</v>
      </c>
      <c r="AF5089">
        <v>0</v>
      </c>
      <c r="AG5089">
        <v>0</v>
      </c>
      <c r="AH5089">
        <v>203.52</v>
      </c>
      <c r="AI5089">
        <v>1479.17</v>
      </c>
      <c r="AJ5089" t="s">
        <v>66</v>
      </c>
      <c r="AM5089">
        <v>0</v>
      </c>
      <c r="AN5089">
        <v>1</v>
      </c>
      <c r="AO5089">
        <v>0</v>
      </c>
      <c r="AP5089" t="s">
        <v>67</v>
      </c>
      <c r="AQ5089" t="s">
        <v>124</v>
      </c>
      <c r="AR5089" t="s">
        <v>105</v>
      </c>
      <c r="AS5089">
        <v>6</v>
      </c>
      <c r="AT5089">
        <v>40137</v>
      </c>
      <c r="AU5089">
        <v>1</v>
      </c>
      <c r="AV5089">
        <v>0</v>
      </c>
      <c r="AW5089">
        <v>1</v>
      </c>
      <c r="AX5089">
        <v>0</v>
      </c>
      <c r="AY5089">
        <v>2</v>
      </c>
      <c r="AZ5089" t="s">
        <v>70</v>
      </c>
      <c r="BA5089">
        <v>6</v>
      </c>
      <c r="BB5089" t="s">
        <v>95</v>
      </c>
      <c r="BC5089">
        <v>1</v>
      </c>
    </row>
    <row r="5090" spans="1:55">
      <c r="A5090" t="s">
        <v>9346</v>
      </c>
      <c r="B5090" t="s">
        <v>73</v>
      </c>
      <c r="C5090">
        <v>62</v>
      </c>
      <c r="D5090" t="s">
        <v>61</v>
      </c>
      <c r="E5090">
        <v>0</v>
      </c>
      <c r="F5090" t="s">
        <v>499</v>
      </c>
      <c r="G5090">
        <v>94702</v>
      </c>
      <c r="H5090">
        <v>37.866009</v>
      </c>
      <c r="I5090">
        <v>-122.286228</v>
      </c>
      <c r="J5090">
        <v>0</v>
      </c>
      <c r="K5090">
        <v>37</v>
      </c>
      <c r="L5090" t="s">
        <v>59</v>
      </c>
      <c r="M5090" t="s">
        <v>57</v>
      </c>
      <c r="N5090" t="s">
        <v>9306</v>
      </c>
      <c r="O5090" t="s">
        <v>61</v>
      </c>
      <c r="P5090" t="s">
        <v>57</v>
      </c>
      <c r="Q5090" t="s">
        <v>85</v>
      </c>
      <c r="R5090" t="s">
        <v>332</v>
      </c>
      <c r="S5090" t="s">
        <v>61</v>
      </c>
      <c r="T5090" t="s">
        <v>61</v>
      </c>
      <c r="U5090" t="s">
        <v>61</v>
      </c>
      <c r="V5090" t="s">
        <v>61</v>
      </c>
      <c r="W5090" t="s">
        <v>61</v>
      </c>
      <c r="X5090" t="s">
        <v>61</v>
      </c>
      <c r="Y5090" t="s">
        <v>61</v>
      </c>
      <c r="Z5090" t="s">
        <v>57</v>
      </c>
      <c r="AA5090" t="s">
        <v>77</v>
      </c>
      <c r="AB5090" t="s">
        <v>57</v>
      </c>
      <c r="AC5090" t="s">
        <v>65</v>
      </c>
      <c r="AD5090">
        <v>70.34999999999999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66</v>
      </c>
      <c r="AM5090">
        <v>0</v>
      </c>
      <c r="AN5090">
        <v>1</v>
      </c>
      <c r="AO5090">
        <v>0</v>
      </c>
      <c r="AP5090" t="s">
        <v>176</v>
      </c>
      <c r="AQ5090" t="s">
        <v>124</v>
      </c>
      <c r="AR5090" t="s">
        <v>93</v>
      </c>
      <c r="AS5090">
        <v>1</v>
      </c>
      <c r="AT5090">
        <v>15638</v>
      </c>
      <c r="AU5090">
        <v>1</v>
      </c>
      <c r="AV5090">
        <v>0</v>
      </c>
      <c r="AW5090">
        <v>1</v>
      </c>
      <c r="AX5090">
        <v>0</v>
      </c>
      <c r="AY5090">
        <v>5</v>
      </c>
      <c r="AZ5090" t="s">
        <v>177</v>
      </c>
      <c r="BA5090">
        <v>7</v>
      </c>
      <c r="BB5090" t="s">
        <v>95</v>
      </c>
      <c r="BC5090">
        <v>1</v>
      </c>
    </row>
    <row r="5091" spans="1:55">
      <c r="A5091" t="s">
        <v>9347</v>
      </c>
      <c r="B5091" t="s">
        <v>73</v>
      </c>
      <c r="C5091">
        <v>43</v>
      </c>
      <c r="D5091" t="s">
        <v>57</v>
      </c>
      <c r="E5091">
        <v>3</v>
      </c>
      <c r="F5091" t="s">
        <v>1061</v>
      </c>
      <c r="G5091">
        <v>95670</v>
      </c>
      <c r="H5091">
        <v>38.602723</v>
      </c>
      <c r="I5091">
        <v>-121.279913</v>
      </c>
      <c r="J5091">
        <v>9</v>
      </c>
      <c r="K5091">
        <v>55</v>
      </c>
      <c r="L5091" t="s">
        <v>59</v>
      </c>
      <c r="M5091" t="s">
        <v>57</v>
      </c>
      <c r="N5091" t="s">
        <v>982</v>
      </c>
      <c r="O5091" t="s">
        <v>61</v>
      </c>
      <c r="P5091" t="s">
        <v>57</v>
      </c>
      <c r="Q5091" t="s">
        <v>85</v>
      </c>
      <c r="R5091" t="s">
        <v>289</v>
      </c>
      <c r="S5091" t="s">
        <v>61</v>
      </c>
      <c r="T5091" t="s">
        <v>57</v>
      </c>
      <c r="U5091" t="s">
        <v>61</v>
      </c>
      <c r="V5091" t="s">
        <v>57</v>
      </c>
      <c r="W5091" t="s">
        <v>61</v>
      </c>
      <c r="X5091" t="s">
        <v>61</v>
      </c>
      <c r="Y5091" t="s">
        <v>61</v>
      </c>
      <c r="Z5091" t="s">
        <v>57</v>
      </c>
      <c r="AA5091" t="s">
        <v>77</v>
      </c>
      <c r="AB5091" t="s">
        <v>61</v>
      </c>
      <c r="AC5091" t="s">
        <v>87</v>
      </c>
      <c r="AD5091">
        <v>79.40000000000001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66</v>
      </c>
      <c r="AM5091">
        <v>0</v>
      </c>
      <c r="AN5091">
        <v>1</v>
      </c>
      <c r="AO5091">
        <v>0</v>
      </c>
      <c r="AP5091" t="s">
        <v>123</v>
      </c>
      <c r="AQ5091" t="s">
        <v>78</v>
      </c>
      <c r="AR5091" t="s">
        <v>93</v>
      </c>
      <c r="AS5091">
        <v>3</v>
      </c>
      <c r="AT5091">
        <v>49729</v>
      </c>
      <c r="AU5091">
        <v>1</v>
      </c>
      <c r="AV5091">
        <v>0</v>
      </c>
      <c r="AW5091">
        <v>1</v>
      </c>
      <c r="AX5091">
        <v>0</v>
      </c>
      <c r="AY5091">
        <v>6</v>
      </c>
      <c r="AZ5091" t="s">
        <v>125</v>
      </c>
      <c r="BA5091">
        <v>5</v>
      </c>
      <c r="BB5091" t="s">
        <v>80</v>
      </c>
      <c r="BC5091">
        <v>2</v>
      </c>
    </row>
    <row r="5092" spans="1:55">
      <c r="A5092" t="s">
        <v>9348</v>
      </c>
      <c r="B5092" t="s">
        <v>56</v>
      </c>
      <c r="C5092">
        <v>54</v>
      </c>
      <c r="D5092" t="s">
        <v>57</v>
      </c>
      <c r="E5092">
        <v>1</v>
      </c>
      <c r="F5092" t="s">
        <v>5042</v>
      </c>
      <c r="G5092">
        <v>95249</v>
      </c>
      <c r="H5092">
        <v>38.196497</v>
      </c>
      <c r="I5092">
        <v>-120.61689</v>
      </c>
      <c r="J5092">
        <v>6</v>
      </c>
      <c r="K5092">
        <v>57</v>
      </c>
      <c r="L5092" t="s">
        <v>129</v>
      </c>
      <c r="M5092" t="s">
        <v>57</v>
      </c>
      <c r="N5092" t="s">
        <v>9349</v>
      </c>
      <c r="O5092" t="s">
        <v>61</v>
      </c>
      <c r="P5092" t="s">
        <v>57</v>
      </c>
      <c r="Q5092" t="s">
        <v>62</v>
      </c>
      <c r="R5092" t="s">
        <v>586</v>
      </c>
      <c r="S5092" t="s">
        <v>57</v>
      </c>
      <c r="T5092" t="s">
        <v>61</v>
      </c>
      <c r="U5092" t="s">
        <v>57</v>
      </c>
      <c r="V5092" t="s">
        <v>57</v>
      </c>
      <c r="W5092" t="s">
        <v>61</v>
      </c>
      <c r="X5092" t="s">
        <v>61</v>
      </c>
      <c r="Y5092" t="s">
        <v>61</v>
      </c>
      <c r="Z5092" t="s">
        <v>57</v>
      </c>
      <c r="AA5092" t="s">
        <v>64</v>
      </c>
      <c r="AB5092" t="s">
        <v>57</v>
      </c>
      <c r="AC5092" t="s">
        <v>65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66</v>
      </c>
      <c r="AM5092">
        <v>0</v>
      </c>
      <c r="AN5092">
        <v>1</v>
      </c>
      <c r="AO5092">
        <v>0</v>
      </c>
      <c r="AP5092" t="s">
        <v>123</v>
      </c>
      <c r="AQ5092" t="s">
        <v>92</v>
      </c>
      <c r="AR5092" t="s">
        <v>69</v>
      </c>
      <c r="AS5092">
        <v>4</v>
      </c>
      <c r="AT5092">
        <v>3930</v>
      </c>
      <c r="AU5092">
        <v>1</v>
      </c>
      <c r="AV5092">
        <v>0</v>
      </c>
      <c r="AW5092">
        <v>1</v>
      </c>
      <c r="AX5092">
        <v>0</v>
      </c>
      <c r="AY5092">
        <v>6</v>
      </c>
      <c r="AZ5092" t="s">
        <v>125</v>
      </c>
      <c r="BA5092">
        <v>0</v>
      </c>
      <c r="BB5092" t="s">
        <v>71</v>
      </c>
      <c r="BC5092">
        <v>4</v>
      </c>
    </row>
    <row r="5093" spans="1:55">
      <c r="A5093" t="s">
        <v>9350</v>
      </c>
      <c r="B5093" t="s">
        <v>73</v>
      </c>
      <c r="C5093">
        <v>48</v>
      </c>
      <c r="D5093" t="s">
        <v>61</v>
      </c>
      <c r="E5093">
        <v>0</v>
      </c>
      <c r="F5093" t="s">
        <v>1967</v>
      </c>
      <c r="G5093">
        <v>95460</v>
      </c>
      <c r="H5093">
        <v>39.305545</v>
      </c>
      <c r="I5093">
        <v>-123.743697</v>
      </c>
      <c r="J5093">
        <v>0</v>
      </c>
      <c r="K5093">
        <v>1</v>
      </c>
      <c r="L5093" t="s">
        <v>83</v>
      </c>
      <c r="M5093" t="s">
        <v>57</v>
      </c>
      <c r="N5093" t="s">
        <v>9351</v>
      </c>
      <c r="O5093" t="s">
        <v>61</v>
      </c>
      <c r="P5093" t="s">
        <v>57</v>
      </c>
      <c r="Q5093" t="s">
        <v>85</v>
      </c>
      <c r="R5093" t="s">
        <v>63</v>
      </c>
      <c r="S5093" t="s">
        <v>61</v>
      </c>
      <c r="T5093" t="s">
        <v>61</v>
      </c>
      <c r="U5093" t="s">
        <v>61</v>
      </c>
      <c r="V5093" t="s">
        <v>61</v>
      </c>
      <c r="W5093" t="s">
        <v>61</v>
      </c>
      <c r="X5093" t="s">
        <v>61</v>
      </c>
      <c r="Y5093" t="s">
        <v>61</v>
      </c>
      <c r="Z5093" t="s">
        <v>57</v>
      </c>
      <c r="AA5093" t="s">
        <v>77</v>
      </c>
      <c r="AB5093" t="s">
        <v>61</v>
      </c>
      <c r="AC5093" t="s">
        <v>87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88</v>
      </c>
      <c r="AK5093" t="s">
        <v>190</v>
      </c>
      <c r="AL5093" t="s">
        <v>554</v>
      </c>
      <c r="AM5093">
        <v>1</v>
      </c>
      <c r="AN5093">
        <v>0</v>
      </c>
      <c r="AO5093">
        <v>0</v>
      </c>
      <c r="AP5093" t="s">
        <v>91</v>
      </c>
      <c r="AQ5093" t="s">
        <v>78</v>
      </c>
      <c r="AR5093" t="s">
        <v>69</v>
      </c>
      <c r="AS5093">
        <v>1</v>
      </c>
      <c r="AT5093">
        <v>2229</v>
      </c>
      <c r="AU5093">
        <v>1</v>
      </c>
      <c r="AV5093">
        <v>1</v>
      </c>
      <c r="AW5093">
        <v>0</v>
      </c>
      <c r="AX5093">
        <v>69.95</v>
      </c>
      <c r="AY5093">
        <v>1</v>
      </c>
      <c r="AZ5093" t="s">
        <v>94</v>
      </c>
      <c r="BA5093">
        <v>10</v>
      </c>
      <c r="BB5093" t="s">
        <v>95</v>
      </c>
      <c r="BC5093">
        <v>1</v>
      </c>
    </row>
    <row r="5094" spans="1:55">
      <c r="A5094" t="s">
        <v>9352</v>
      </c>
      <c r="B5094" t="s">
        <v>73</v>
      </c>
      <c r="C5094">
        <v>68</v>
      </c>
      <c r="D5094" t="s">
        <v>61</v>
      </c>
      <c r="E5094">
        <v>0</v>
      </c>
      <c r="F5094" t="s">
        <v>1383</v>
      </c>
      <c r="G5094">
        <v>90621</v>
      </c>
      <c r="H5094">
        <v>33.874224</v>
      </c>
      <c r="I5094">
        <v>-117.993368</v>
      </c>
      <c r="J5094">
        <v>0</v>
      </c>
      <c r="K5094">
        <v>13</v>
      </c>
      <c r="L5094" t="s">
        <v>59</v>
      </c>
      <c r="M5094" t="s">
        <v>57</v>
      </c>
      <c r="N5094" t="s">
        <v>9130</v>
      </c>
      <c r="O5094" t="s">
        <v>61</v>
      </c>
      <c r="P5094" t="s">
        <v>57</v>
      </c>
      <c r="Q5094" t="s">
        <v>85</v>
      </c>
      <c r="R5094" t="s">
        <v>100</v>
      </c>
      <c r="S5094" t="s">
        <v>61</v>
      </c>
      <c r="T5094" t="s">
        <v>61</v>
      </c>
      <c r="U5094" t="s">
        <v>61</v>
      </c>
      <c r="V5094" t="s">
        <v>61</v>
      </c>
      <c r="W5094" t="s">
        <v>57</v>
      </c>
      <c r="X5094" t="s">
        <v>57</v>
      </c>
      <c r="Y5094" t="s">
        <v>57</v>
      </c>
      <c r="Z5094" t="s">
        <v>61</v>
      </c>
      <c r="AA5094" t="s">
        <v>77</v>
      </c>
      <c r="AB5094" t="s">
        <v>57</v>
      </c>
      <c r="AC5094" t="s">
        <v>87</v>
      </c>
      <c r="AD5094">
        <v>90.5</v>
      </c>
      <c r="AE5094">
        <v>1201.15</v>
      </c>
      <c r="AF5094">
        <v>29.84</v>
      </c>
      <c r="AG5094">
        <v>140</v>
      </c>
      <c r="AH5094">
        <v>339.43</v>
      </c>
      <c r="AI5094">
        <v>1650.74</v>
      </c>
      <c r="AJ5094" t="s">
        <v>88</v>
      </c>
      <c r="AK5094" t="s">
        <v>89</v>
      </c>
      <c r="AL5094" t="s">
        <v>90</v>
      </c>
      <c r="AM5094">
        <v>1</v>
      </c>
      <c r="AN5094">
        <v>0</v>
      </c>
      <c r="AO5094">
        <v>0</v>
      </c>
      <c r="AP5094" t="s">
        <v>103</v>
      </c>
      <c r="AQ5094" t="s">
        <v>124</v>
      </c>
      <c r="AR5094" t="s">
        <v>105</v>
      </c>
      <c r="AS5094">
        <v>3</v>
      </c>
      <c r="AT5094">
        <v>33528</v>
      </c>
      <c r="AU5094">
        <v>1</v>
      </c>
      <c r="AV5094">
        <v>1</v>
      </c>
      <c r="AW5094">
        <v>0</v>
      </c>
      <c r="AX5094">
        <v>90.5</v>
      </c>
      <c r="AY5094">
        <v>3</v>
      </c>
      <c r="AZ5094" t="s">
        <v>106</v>
      </c>
      <c r="BA5094">
        <v>7</v>
      </c>
      <c r="BB5094" t="s">
        <v>95</v>
      </c>
      <c r="BC5094">
        <v>1</v>
      </c>
    </row>
    <row r="5095" spans="1:55">
      <c r="A5095" t="s">
        <v>9353</v>
      </c>
      <c r="B5095" t="s">
        <v>56</v>
      </c>
      <c r="C5095">
        <v>29</v>
      </c>
      <c r="D5095" t="s">
        <v>61</v>
      </c>
      <c r="E5095">
        <v>0</v>
      </c>
      <c r="F5095" t="s">
        <v>252</v>
      </c>
      <c r="G5095">
        <v>92127</v>
      </c>
      <c r="H5095">
        <v>33.017518</v>
      </c>
      <c r="I5095">
        <v>-117.118456</v>
      </c>
      <c r="J5095">
        <v>0</v>
      </c>
      <c r="K5095">
        <v>43</v>
      </c>
      <c r="L5095" t="s">
        <v>59</v>
      </c>
      <c r="M5095" t="s">
        <v>57</v>
      </c>
      <c r="N5095" t="s">
        <v>9354</v>
      </c>
      <c r="O5095" t="s">
        <v>57</v>
      </c>
      <c r="P5095" t="s">
        <v>57</v>
      </c>
      <c r="Q5095" t="s">
        <v>135</v>
      </c>
      <c r="R5095" t="s">
        <v>289</v>
      </c>
      <c r="S5095" t="s">
        <v>61</v>
      </c>
      <c r="T5095" t="s">
        <v>57</v>
      </c>
      <c r="U5095" t="s">
        <v>57</v>
      </c>
      <c r="V5095" t="s">
        <v>57</v>
      </c>
      <c r="W5095" t="s">
        <v>57</v>
      </c>
      <c r="X5095" t="s">
        <v>57</v>
      </c>
      <c r="Y5095" t="s">
        <v>57</v>
      </c>
      <c r="Z5095" t="s">
        <v>61</v>
      </c>
      <c r="AA5095" t="s">
        <v>64</v>
      </c>
      <c r="AB5095" t="s">
        <v>61</v>
      </c>
      <c r="AC5095" t="s">
        <v>65</v>
      </c>
      <c r="AD5095">
        <v>85.09999999999999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66</v>
      </c>
      <c r="AM5095">
        <v>0</v>
      </c>
      <c r="AN5095">
        <v>1</v>
      </c>
      <c r="AO5095">
        <v>0</v>
      </c>
      <c r="AP5095" t="s">
        <v>176</v>
      </c>
      <c r="AQ5095" t="s">
        <v>116</v>
      </c>
      <c r="AR5095" t="s">
        <v>93</v>
      </c>
      <c r="AS5095">
        <v>6</v>
      </c>
      <c r="AT5095">
        <v>20046</v>
      </c>
      <c r="AU5095">
        <v>1</v>
      </c>
      <c r="AV5095">
        <v>0</v>
      </c>
      <c r="AW5095">
        <v>1</v>
      </c>
      <c r="AX5095">
        <v>0</v>
      </c>
      <c r="AY5095">
        <v>5</v>
      </c>
      <c r="AZ5095" t="s">
        <v>177</v>
      </c>
      <c r="BA5095">
        <v>2</v>
      </c>
      <c r="BB5095" t="s">
        <v>126</v>
      </c>
      <c r="BC5095">
        <v>3</v>
      </c>
    </row>
    <row r="5096" spans="1:55">
      <c r="A5096" t="s">
        <v>9355</v>
      </c>
      <c r="B5096" t="s">
        <v>73</v>
      </c>
      <c r="C5096">
        <v>32</v>
      </c>
      <c r="D5096" t="s">
        <v>61</v>
      </c>
      <c r="E5096">
        <v>2</v>
      </c>
      <c r="F5096" t="s">
        <v>4708</v>
      </c>
      <c r="G5096">
        <v>91355</v>
      </c>
      <c r="H5096">
        <v>34.43987</v>
      </c>
      <c r="I5096">
        <v>-118.644609</v>
      </c>
      <c r="J5096">
        <v>0</v>
      </c>
      <c r="K5096">
        <v>61</v>
      </c>
      <c r="L5096" t="s">
        <v>129</v>
      </c>
      <c r="M5096" t="s">
        <v>57</v>
      </c>
      <c r="N5096" t="s">
        <v>7761</v>
      </c>
      <c r="O5096" t="s">
        <v>61</v>
      </c>
      <c r="P5096" t="s">
        <v>61</v>
      </c>
      <c r="Q5096" t="s">
        <v>143</v>
      </c>
      <c r="R5096" t="s">
        <v>143</v>
      </c>
      <c r="S5096" t="s">
        <v>143</v>
      </c>
      <c r="T5096" t="s">
        <v>143</v>
      </c>
      <c r="U5096" t="s">
        <v>143</v>
      </c>
      <c r="V5096" t="s">
        <v>143</v>
      </c>
      <c r="W5096" t="s">
        <v>143</v>
      </c>
      <c r="X5096" t="s">
        <v>143</v>
      </c>
      <c r="Y5096" t="s">
        <v>143</v>
      </c>
      <c r="Z5096" t="s">
        <v>143</v>
      </c>
      <c r="AA5096" t="s">
        <v>122</v>
      </c>
      <c r="AB5096" t="s">
        <v>61</v>
      </c>
      <c r="AC5096" t="s">
        <v>307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66</v>
      </c>
      <c r="AM5096">
        <v>0</v>
      </c>
      <c r="AN5096">
        <v>1</v>
      </c>
      <c r="AO5096">
        <v>0</v>
      </c>
      <c r="AP5096" t="s">
        <v>123</v>
      </c>
      <c r="AQ5096" t="s">
        <v>68</v>
      </c>
      <c r="AR5096" t="s">
        <v>182</v>
      </c>
      <c r="AT5096">
        <v>24977</v>
      </c>
      <c r="AU5096">
        <v>1</v>
      </c>
      <c r="AV5096">
        <v>0</v>
      </c>
      <c r="AW5096">
        <v>1</v>
      </c>
      <c r="AX5096">
        <v>0</v>
      </c>
      <c r="AY5096">
        <v>6</v>
      </c>
      <c r="AZ5096" t="s">
        <v>125</v>
      </c>
      <c r="BA5096">
        <v>1</v>
      </c>
      <c r="BB5096" t="s">
        <v>71</v>
      </c>
      <c r="BC5096">
        <v>4</v>
      </c>
    </row>
    <row r="5097" spans="1:55">
      <c r="A5097" t="s">
        <v>9356</v>
      </c>
      <c r="B5097" t="s">
        <v>56</v>
      </c>
      <c r="C5097">
        <v>23</v>
      </c>
      <c r="D5097" t="s">
        <v>57</v>
      </c>
      <c r="E5097">
        <v>3</v>
      </c>
      <c r="F5097" t="s">
        <v>6125</v>
      </c>
      <c r="G5097">
        <v>92223</v>
      </c>
      <c r="H5097">
        <v>33.946982</v>
      </c>
      <c r="I5097">
        <v>-116.977672</v>
      </c>
      <c r="J5097">
        <v>3</v>
      </c>
      <c r="K5097">
        <v>3</v>
      </c>
      <c r="L5097" t="s">
        <v>59</v>
      </c>
      <c r="M5097" t="s">
        <v>57</v>
      </c>
      <c r="N5097" t="s">
        <v>9357</v>
      </c>
      <c r="O5097" t="s">
        <v>57</v>
      </c>
      <c r="P5097" t="s">
        <v>57</v>
      </c>
      <c r="Q5097" t="s">
        <v>135</v>
      </c>
      <c r="R5097" t="s">
        <v>115</v>
      </c>
      <c r="S5097" t="s">
        <v>61</v>
      </c>
      <c r="T5097" t="s">
        <v>57</v>
      </c>
      <c r="U5097" t="s">
        <v>57</v>
      </c>
      <c r="V5097" t="s">
        <v>61</v>
      </c>
      <c r="W5097" t="s">
        <v>57</v>
      </c>
      <c r="X5097" t="s">
        <v>61</v>
      </c>
      <c r="Y5097" t="s">
        <v>61</v>
      </c>
      <c r="Z5097" t="s">
        <v>61</v>
      </c>
      <c r="AA5097" t="s">
        <v>77</v>
      </c>
      <c r="AB5097" t="s">
        <v>57</v>
      </c>
      <c r="AC5097" t="s">
        <v>87</v>
      </c>
      <c r="AD5097">
        <v>69.15000000000001</v>
      </c>
      <c r="AE5097">
        <v>235</v>
      </c>
      <c r="AF5097">
        <v>0</v>
      </c>
      <c r="AG5097">
        <v>0</v>
      </c>
      <c r="AH5097">
        <v>72.84</v>
      </c>
      <c r="AI5097">
        <v>307.84</v>
      </c>
      <c r="AJ5097" t="s">
        <v>170</v>
      </c>
      <c r="AM5097">
        <v>0</v>
      </c>
      <c r="AN5097">
        <v>0</v>
      </c>
      <c r="AO5097">
        <v>0</v>
      </c>
      <c r="AP5097" t="s">
        <v>91</v>
      </c>
      <c r="AQ5097" t="s">
        <v>116</v>
      </c>
      <c r="AR5097" t="s">
        <v>69</v>
      </c>
      <c r="AS5097">
        <v>3</v>
      </c>
      <c r="AT5097">
        <v>17721</v>
      </c>
      <c r="AU5097">
        <v>0</v>
      </c>
      <c r="AX5097">
        <v>0</v>
      </c>
      <c r="AY5097">
        <v>1</v>
      </c>
      <c r="AZ5097" t="s">
        <v>94</v>
      </c>
      <c r="BA5097">
        <v>6</v>
      </c>
      <c r="BB5097" t="s">
        <v>95</v>
      </c>
      <c r="BC5097">
        <v>1</v>
      </c>
    </row>
    <row r="5098" spans="1:55">
      <c r="A5098" t="s">
        <v>9358</v>
      </c>
      <c r="B5098" t="s">
        <v>73</v>
      </c>
      <c r="C5098">
        <v>42</v>
      </c>
      <c r="D5098" t="s">
        <v>57</v>
      </c>
      <c r="E5098">
        <v>0</v>
      </c>
      <c r="F5098" t="s">
        <v>7793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119</v>
      </c>
      <c r="M5098" t="s">
        <v>57</v>
      </c>
      <c r="N5098" t="s">
        <v>9359</v>
      </c>
      <c r="O5098" t="s">
        <v>57</v>
      </c>
      <c r="P5098" t="s">
        <v>57</v>
      </c>
      <c r="Q5098" t="s">
        <v>85</v>
      </c>
      <c r="R5098" t="s">
        <v>110</v>
      </c>
      <c r="S5098" t="s">
        <v>61</v>
      </c>
      <c r="T5098" t="s">
        <v>57</v>
      </c>
      <c r="U5098" t="s">
        <v>57</v>
      </c>
      <c r="V5098" t="s">
        <v>61</v>
      </c>
      <c r="W5098" t="s">
        <v>61</v>
      </c>
      <c r="X5098" t="s">
        <v>57</v>
      </c>
      <c r="Y5098" t="s">
        <v>57</v>
      </c>
      <c r="Z5098" t="s">
        <v>61</v>
      </c>
      <c r="AA5098" t="s">
        <v>122</v>
      </c>
      <c r="AB5098" t="s">
        <v>57</v>
      </c>
      <c r="AC5098" t="s">
        <v>87</v>
      </c>
      <c r="AD5098">
        <v>93.15000000000001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66</v>
      </c>
      <c r="AM5098">
        <v>0</v>
      </c>
      <c r="AN5098">
        <v>1</v>
      </c>
      <c r="AO5098">
        <v>0</v>
      </c>
      <c r="AP5098" t="s">
        <v>123</v>
      </c>
      <c r="AQ5098" t="s">
        <v>78</v>
      </c>
      <c r="AR5098" t="s">
        <v>105</v>
      </c>
      <c r="AS5098">
        <v>4</v>
      </c>
      <c r="AT5098">
        <v>62425</v>
      </c>
      <c r="AU5098">
        <v>1</v>
      </c>
      <c r="AV5098">
        <v>0</v>
      </c>
      <c r="AW5098">
        <v>1</v>
      </c>
      <c r="AX5098">
        <v>0</v>
      </c>
      <c r="AY5098">
        <v>6</v>
      </c>
      <c r="AZ5098" t="s">
        <v>125</v>
      </c>
      <c r="BA5098">
        <v>3</v>
      </c>
      <c r="BB5098" t="s">
        <v>126</v>
      </c>
      <c r="BC5098">
        <v>3</v>
      </c>
    </row>
    <row r="5099" spans="1:55">
      <c r="A5099" t="s">
        <v>9360</v>
      </c>
      <c r="B5099" t="s">
        <v>56</v>
      </c>
      <c r="C5099">
        <v>55</v>
      </c>
      <c r="D5099" t="s">
        <v>57</v>
      </c>
      <c r="E5099">
        <v>0</v>
      </c>
      <c r="F5099" t="s">
        <v>2546</v>
      </c>
      <c r="G5099">
        <v>96087</v>
      </c>
      <c r="H5099">
        <v>40.617614</v>
      </c>
      <c r="I5099">
        <v>-122.512861</v>
      </c>
      <c r="J5099">
        <v>4</v>
      </c>
      <c r="K5099">
        <v>71</v>
      </c>
      <c r="L5099" t="s">
        <v>59</v>
      </c>
      <c r="M5099" t="s">
        <v>57</v>
      </c>
      <c r="N5099" t="s">
        <v>3120</v>
      </c>
      <c r="O5099" t="s">
        <v>57</v>
      </c>
      <c r="P5099" t="s">
        <v>61</v>
      </c>
      <c r="Q5099" t="s">
        <v>143</v>
      </c>
      <c r="R5099" t="s">
        <v>143</v>
      </c>
      <c r="S5099" t="s">
        <v>143</v>
      </c>
      <c r="T5099" t="s">
        <v>143</v>
      </c>
      <c r="U5099" t="s">
        <v>143</v>
      </c>
      <c r="V5099" t="s">
        <v>143</v>
      </c>
      <c r="W5099" t="s">
        <v>143</v>
      </c>
      <c r="X5099" t="s">
        <v>143</v>
      </c>
      <c r="Y5099" t="s">
        <v>143</v>
      </c>
      <c r="Z5099" t="s">
        <v>143</v>
      </c>
      <c r="AA5099" t="s">
        <v>122</v>
      </c>
      <c r="AB5099" t="s">
        <v>61</v>
      </c>
      <c r="AC5099" t="s">
        <v>65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66</v>
      </c>
      <c r="AM5099">
        <v>0</v>
      </c>
      <c r="AN5099">
        <v>1</v>
      </c>
      <c r="AO5099">
        <v>0</v>
      </c>
      <c r="AP5099" t="s">
        <v>123</v>
      </c>
      <c r="AQ5099" t="s">
        <v>92</v>
      </c>
      <c r="AR5099" t="s">
        <v>182</v>
      </c>
      <c r="AT5099">
        <v>528</v>
      </c>
      <c r="AU5099">
        <v>1</v>
      </c>
      <c r="AV5099">
        <v>0</v>
      </c>
      <c r="AW5099">
        <v>1</v>
      </c>
      <c r="AX5099">
        <v>0</v>
      </c>
      <c r="AY5099">
        <v>6</v>
      </c>
      <c r="AZ5099" t="s">
        <v>125</v>
      </c>
      <c r="BA5099">
        <v>1</v>
      </c>
      <c r="BB5099" t="s">
        <v>71</v>
      </c>
      <c r="BC5099">
        <v>4</v>
      </c>
    </row>
    <row r="5100" spans="1:55">
      <c r="A5100" t="s">
        <v>9361</v>
      </c>
      <c r="B5100" t="s">
        <v>73</v>
      </c>
      <c r="C5100">
        <v>44</v>
      </c>
      <c r="D5100" t="s">
        <v>57</v>
      </c>
      <c r="E5100">
        <v>3</v>
      </c>
      <c r="F5100" t="s">
        <v>1357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59</v>
      </c>
      <c r="M5100" t="s">
        <v>57</v>
      </c>
      <c r="N5100" t="s">
        <v>9362</v>
      </c>
      <c r="O5100" t="s">
        <v>57</v>
      </c>
      <c r="P5100" t="s">
        <v>57</v>
      </c>
      <c r="Q5100" t="s">
        <v>135</v>
      </c>
      <c r="R5100" t="s">
        <v>332</v>
      </c>
      <c r="S5100" t="s">
        <v>57</v>
      </c>
      <c r="T5100" t="s">
        <v>57</v>
      </c>
      <c r="U5100" t="s">
        <v>57</v>
      </c>
      <c r="V5100" t="s">
        <v>57</v>
      </c>
      <c r="W5100" t="s">
        <v>61</v>
      </c>
      <c r="X5100" t="s">
        <v>61</v>
      </c>
      <c r="Y5100" t="s">
        <v>61</v>
      </c>
      <c r="Z5100" t="s">
        <v>57</v>
      </c>
      <c r="AA5100" t="s">
        <v>122</v>
      </c>
      <c r="AB5100" t="s">
        <v>61</v>
      </c>
      <c r="AC5100" t="s">
        <v>65</v>
      </c>
      <c r="AD5100">
        <v>71.59999999999999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66</v>
      </c>
      <c r="AM5100">
        <v>0</v>
      </c>
      <c r="AN5100">
        <v>1</v>
      </c>
      <c r="AO5100">
        <v>0</v>
      </c>
      <c r="AP5100" t="s">
        <v>123</v>
      </c>
      <c r="AQ5100" t="s">
        <v>78</v>
      </c>
      <c r="AR5100" t="s">
        <v>93</v>
      </c>
      <c r="AS5100">
        <v>5</v>
      </c>
      <c r="AT5100">
        <v>383</v>
      </c>
      <c r="AU5100">
        <v>1</v>
      </c>
      <c r="AV5100">
        <v>0</v>
      </c>
      <c r="AW5100">
        <v>1</v>
      </c>
      <c r="AX5100">
        <v>0</v>
      </c>
      <c r="AY5100">
        <v>6</v>
      </c>
      <c r="AZ5100" t="s">
        <v>125</v>
      </c>
      <c r="BA5100">
        <v>0</v>
      </c>
      <c r="BB5100" t="s">
        <v>71</v>
      </c>
      <c r="BC5100">
        <v>4</v>
      </c>
    </row>
    <row r="5101" spans="1:55">
      <c r="A5101" t="s">
        <v>9363</v>
      </c>
      <c r="B5101" t="s">
        <v>73</v>
      </c>
      <c r="C5101">
        <v>64</v>
      </c>
      <c r="D5101" t="s">
        <v>57</v>
      </c>
      <c r="E5101">
        <v>2</v>
      </c>
      <c r="F5101" t="s">
        <v>2554</v>
      </c>
      <c r="G5101">
        <v>94596</v>
      </c>
      <c r="H5101">
        <v>37.900662</v>
      </c>
      <c r="I5101">
        <v>-122.052782</v>
      </c>
      <c r="J5101">
        <v>6</v>
      </c>
      <c r="K5101">
        <v>22</v>
      </c>
      <c r="L5101" t="s">
        <v>59</v>
      </c>
      <c r="M5101" t="s">
        <v>57</v>
      </c>
      <c r="N5101" t="s">
        <v>9364</v>
      </c>
      <c r="O5101" t="s">
        <v>57</v>
      </c>
      <c r="P5101" t="s">
        <v>57</v>
      </c>
      <c r="Q5101" t="s">
        <v>135</v>
      </c>
      <c r="R5101" t="s">
        <v>110</v>
      </c>
      <c r="S5101" t="s">
        <v>61</v>
      </c>
      <c r="T5101" t="s">
        <v>61</v>
      </c>
      <c r="U5101" t="s">
        <v>57</v>
      </c>
      <c r="V5101" t="s">
        <v>57</v>
      </c>
      <c r="W5101" t="s">
        <v>57</v>
      </c>
      <c r="X5101" t="s">
        <v>57</v>
      </c>
      <c r="Y5101" t="s">
        <v>57</v>
      </c>
      <c r="Z5101" t="s">
        <v>57</v>
      </c>
      <c r="AA5101" t="s">
        <v>64</v>
      </c>
      <c r="AB5101" t="s">
        <v>57</v>
      </c>
      <c r="AC5101" t="s">
        <v>65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</v>
      </c>
      <c r="AJ5101" t="s">
        <v>66</v>
      </c>
      <c r="AM5101">
        <v>0</v>
      </c>
      <c r="AN5101">
        <v>1</v>
      </c>
      <c r="AO5101">
        <v>1</v>
      </c>
      <c r="AP5101" t="s">
        <v>103</v>
      </c>
      <c r="AQ5101" t="s">
        <v>124</v>
      </c>
      <c r="AR5101" t="s">
        <v>79</v>
      </c>
      <c r="AS5101">
        <v>6</v>
      </c>
      <c r="AT5101">
        <v>40917</v>
      </c>
      <c r="AU5101">
        <v>1</v>
      </c>
      <c r="AV5101">
        <v>0</v>
      </c>
      <c r="AW5101">
        <v>1</v>
      </c>
      <c r="AX5101">
        <v>0</v>
      </c>
      <c r="AY5101">
        <v>3</v>
      </c>
      <c r="AZ5101" t="s">
        <v>106</v>
      </c>
      <c r="BA5101">
        <v>0</v>
      </c>
      <c r="BB5101" t="s">
        <v>71</v>
      </c>
      <c r="BC5101">
        <v>4</v>
      </c>
    </row>
    <row r="5102" spans="1:55">
      <c r="A5102" t="s">
        <v>9365</v>
      </c>
      <c r="B5102" t="s">
        <v>73</v>
      </c>
      <c r="C5102">
        <v>55</v>
      </c>
      <c r="D5102" t="s">
        <v>61</v>
      </c>
      <c r="E5102">
        <v>2</v>
      </c>
      <c r="F5102" t="s">
        <v>2918</v>
      </c>
      <c r="G5102">
        <v>92220</v>
      </c>
      <c r="H5102">
        <v>33.936298</v>
      </c>
      <c r="I5102">
        <v>-116.849577</v>
      </c>
      <c r="J5102">
        <v>0</v>
      </c>
      <c r="K5102">
        <v>57</v>
      </c>
      <c r="L5102" t="s">
        <v>129</v>
      </c>
      <c r="M5102" t="s">
        <v>57</v>
      </c>
      <c r="N5102" t="s">
        <v>5426</v>
      </c>
      <c r="O5102" t="s">
        <v>57</v>
      </c>
      <c r="P5102" t="s">
        <v>57</v>
      </c>
      <c r="Q5102" t="s">
        <v>62</v>
      </c>
      <c r="R5102" t="s">
        <v>163</v>
      </c>
      <c r="S5102" t="s">
        <v>57</v>
      </c>
      <c r="T5102" t="s">
        <v>57</v>
      </c>
      <c r="U5102" t="s">
        <v>57</v>
      </c>
      <c r="V5102" t="s">
        <v>57</v>
      </c>
      <c r="W5102" t="s">
        <v>57</v>
      </c>
      <c r="X5102" t="s">
        <v>57</v>
      </c>
      <c r="Y5102" t="s">
        <v>57</v>
      </c>
      <c r="Z5102" t="s">
        <v>57</v>
      </c>
      <c r="AA5102" t="s">
        <v>122</v>
      </c>
      <c r="AB5102" t="s">
        <v>61</v>
      </c>
      <c r="AC5102" t="s">
        <v>307</v>
      </c>
      <c r="AD5102">
        <v>89.55</v>
      </c>
      <c r="AE5102">
        <v>5012.35</v>
      </c>
      <c r="AF5102">
        <v>30.45</v>
      </c>
      <c r="AG5102">
        <v>0</v>
      </c>
      <c r="AH5102">
        <v>533.52</v>
      </c>
      <c r="AI5102">
        <v>5515.42</v>
      </c>
      <c r="AJ5102" t="s">
        <v>66</v>
      </c>
      <c r="AM5102">
        <v>0</v>
      </c>
      <c r="AN5102">
        <v>1</v>
      </c>
      <c r="AO5102">
        <v>0</v>
      </c>
      <c r="AP5102" t="s">
        <v>123</v>
      </c>
      <c r="AQ5102" t="s">
        <v>92</v>
      </c>
      <c r="AR5102" t="s">
        <v>93</v>
      </c>
      <c r="AS5102">
        <v>8</v>
      </c>
      <c r="AT5102">
        <v>25859</v>
      </c>
      <c r="AU5102">
        <v>1</v>
      </c>
      <c r="AV5102">
        <v>0</v>
      </c>
      <c r="AW5102">
        <v>1</v>
      </c>
      <c r="AX5102">
        <v>0</v>
      </c>
      <c r="AY5102">
        <v>6</v>
      </c>
      <c r="AZ5102" t="s">
        <v>125</v>
      </c>
      <c r="BA5102">
        <v>1</v>
      </c>
      <c r="BB5102" t="s">
        <v>71</v>
      </c>
      <c r="BC5102">
        <v>4</v>
      </c>
    </row>
    <row r="5103" spans="1:55">
      <c r="A5103" t="s">
        <v>9366</v>
      </c>
      <c r="B5103" t="s">
        <v>73</v>
      </c>
      <c r="C5103">
        <v>31</v>
      </c>
      <c r="D5103" t="s">
        <v>61</v>
      </c>
      <c r="E5103">
        <v>0</v>
      </c>
      <c r="F5103" t="s">
        <v>401</v>
      </c>
      <c r="G5103">
        <v>92592</v>
      </c>
      <c r="H5103">
        <v>33.507255</v>
      </c>
      <c r="I5103">
        <v>-117.029473</v>
      </c>
      <c r="J5103">
        <v>0</v>
      </c>
      <c r="K5103">
        <v>67</v>
      </c>
      <c r="L5103" t="s">
        <v>59</v>
      </c>
      <c r="M5103" t="s">
        <v>57</v>
      </c>
      <c r="N5103" t="s">
        <v>9367</v>
      </c>
      <c r="O5103" t="s">
        <v>61</v>
      </c>
      <c r="P5103" t="s">
        <v>61</v>
      </c>
      <c r="Q5103" t="s">
        <v>143</v>
      </c>
      <c r="R5103" t="s">
        <v>143</v>
      </c>
      <c r="S5103" t="s">
        <v>143</v>
      </c>
      <c r="T5103" t="s">
        <v>143</v>
      </c>
      <c r="U5103" t="s">
        <v>143</v>
      </c>
      <c r="V5103" t="s">
        <v>143</v>
      </c>
      <c r="W5103" t="s">
        <v>143</v>
      </c>
      <c r="X5103" t="s">
        <v>143</v>
      </c>
      <c r="Y5103" t="s">
        <v>143</v>
      </c>
      <c r="Z5103" t="s">
        <v>143</v>
      </c>
      <c r="AA5103" t="s">
        <v>122</v>
      </c>
      <c r="AB5103" t="s">
        <v>57</v>
      </c>
      <c r="AC5103" t="s">
        <v>65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66</v>
      </c>
      <c r="AM5103">
        <v>0</v>
      </c>
      <c r="AN5103">
        <v>1</v>
      </c>
      <c r="AO5103">
        <v>0</v>
      </c>
      <c r="AP5103" t="s">
        <v>123</v>
      </c>
      <c r="AQ5103" t="s">
        <v>68</v>
      </c>
      <c r="AR5103" t="s">
        <v>182</v>
      </c>
      <c r="AT5103">
        <v>46171</v>
      </c>
      <c r="AU5103">
        <v>1</v>
      </c>
      <c r="AV5103">
        <v>0</v>
      </c>
      <c r="AW5103">
        <v>1</v>
      </c>
      <c r="AX5103">
        <v>0</v>
      </c>
      <c r="AY5103">
        <v>6</v>
      </c>
      <c r="AZ5103" t="s">
        <v>125</v>
      </c>
      <c r="BA5103">
        <v>2</v>
      </c>
      <c r="BB5103" t="s">
        <v>126</v>
      </c>
      <c r="BC5103">
        <v>3</v>
      </c>
    </row>
    <row r="5104" spans="1:55">
      <c r="A5104" t="s">
        <v>9368</v>
      </c>
      <c r="B5104" t="s">
        <v>56</v>
      </c>
      <c r="C5104">
        <v>56</v>
      </c>
      <c r="D5104" t="s">
        <v>57</v>
      </c>
      <c r="E5104">
        <v>2</v>
      </c>
      <c r="F5104" t="s">
        <v>5399</v>
      </c>
      <c r="G5104">
        <v>95919</v>
      </c>
      <c r="H5104">
        <v>39.440687</v>
      </c>
      <c r="I5104">
        <v>-121.263583</v>
      </c>
      <c r="J5104">
        <v>3</v>
      </c>
      <c r="K5104">
        <v>36</v>
      </c>
      <c r="L5104" t="s">
        <v>216</v>
      </c>
      <c r="M5104" t="s">
        <v>57</v>
      </c>
      <c r="N5104" t="s">
        <v>9369</v>
      </c>
      <c r="O5104" t="s">
        <v>61</v>
      </c>
      <c r="P5104" t="s">
        <v>61</v>
      </c>
      <c r="Q5104" t="s">
        <v>143</v>
      </c>
      <c r="R5104" t="s">
        <v>143</v>
      </c>
      <c r="S5104" t="s">
        <v>143</v>
      </c>
      <c r="T5104" t="s">
        <v>143</v>
      </c>
      <c r="U5104" t="s">
        <v>143</v>
      </c>
      <c r="V5104" t="s">
        <v>143</v>
      </c>
      <c r="W5104" t="s">
        <v>143</v>
      </c>
      <c r="X5104" t="s">
        <v>143</v>
      </c>
      <c r="Y5104" t="s">
        <v>143</v>
      </c>
      <c r="Z5104" t="s">
        <v>143</v>
      </c>
      <c r="AA5104" t="s">
        <v>77</v>
      </c>
      <c r="AB5104" t="s">
        <v>61</v>
      </c>
      <c r="AC5104" t="s">
        <v>87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66</v>
      </c>
      <c r="AM5104">
        <v>0</v>
      </c>
      <c r="AN5104">
        <v>1</v>
      </c>
      <c r="AO5104">
        <v>0</v>
      </c>
      <c r="AP5104" t="s">
        <v>164</v>
      </c>
      <c r="AQ5104" t="s">
        <v>92</v>
      </c>
      <c r="AR5104" t="s">
        <v>182</v>
      </c>
      <c r="AT5104">
        <v>1237</v>
      </c>
      <c r="AU5104">
        <v>1</v>
      </c>
      <c r="AV5104">
        <v>0</v>
      </c>
      <c r="AW5104">
        <v>1</v>
      </c>
      <c r="AX5104">
        <v>0</v>
      </c>
      <c r="AY5104">
        <v>4</v>
      </c>
      <c r="AZ5104" t="s">
        <v>165</v>
      </c>
      <c r="BA5104">
        <v>3</v>
      </c>
      <c r="BB5104" t="s">
        <v>126</v>
      </c>
      <c r="BC5104">
        <v>3</v>
      </c>
    </row>
    <row r="5105" spans="1:55">
      <c r="A5105" t="s">
        <v>9370</v>
      </c>
      <c r="B5105" t="s">
        <v>73</v>
      </c>
      <c r="C5105">
        <v>52</v>
      </c>
      <c r="D5105" t="s">
        <v>57</v>
      </c>
      <c r="E5105">
        <v>1</v>
      </c>
      <c r="F5105" t="s">
        <v>5023</v>
      </c>
      <c r="G5105">
        <v>94586</v>
      </c>
      <c r="H5105">
        <v>37.587494</v>
      </c>
      <c r="I5105">
        <v>-121.862856</v>
      </c>
      <c r="J5105">
        <v>7</v>
      </c>
      <c r="K5105">
        <v>72</v>
      </c>
      <c r="L5105" t="s">
        <v>59</v>
      </c>
      <c r="M5105" t="s">
        <v>57</v>
      </c>
      <c r="N5105" t="s">
        <v>9371</v>
      </c>
      <c r="O5105" t="s">
        <v>61</v>
      </c>
      <c r="P5105" t="s">
        <v>57</v>
      </c>
      <c r="Q5105" t="s">
        <v>135</v>
      </c>
      <c r="R5105" t="s">
        <v>364</v>
      </c>
      <c r="S5105" t="s">
        <v>57</v>
      </c>
      <c r="T5105" t="s">
        <v>57</v>
      </c>
      <c r="U5105" t="s">
        <v>61</v>
      </c>
      <c r="V5105" t="s">
        <v>57</v>
      </c>
      <c r="W5105" t="s">
        <v>57</v>
      </c>
      <c r="X5105" t="s">
        <v>61</v>
      </c>
      <c r="Y5105" t="s">
        <v>61</v>
      </c>
      <c r="Z5105" t="s">
        <v>57</v>
      </c>
      <c r="AA5105" t="s">
        <v>122</v>
      </c>
      <c r="AB5105" t="s">
        <v>61</v>
      </c>
      <c r="AC5105" t="s">
        <v>87</v>
      </c>
      <c r="AD5105">
        <v>68.40000000000001</v>
      </c>
      <c r="AE5105">
        <v>4855.35</v>
      </c>
      <c r="AF5105">
        <v>0</v>
      </c>
      <c r="AG5105">
        <v>0</v>
      </c>
      <c r="AH5105">
        <v>1149.12</v>
      </c>
      <c r="AI5105">
        <v>6004.47</v>
      </c>
      <c r="AJ5105" t="s">
        <v>66</v>
      </c>
      <c r="AM5105">
        <v>0</v>
      </c>
      <c r="AN5105">
        <v>1</v>
      </c>
      <c r="AO5105">
        <v>0</v>
      </c>
      <c r="AP5105" t="s">
        <v>123</v>
      </c>
      <c r="AQ5105" t="s">
        <v>92</v>
      </c>
      <c r="AR5105" t="s">
        <v>69</v>
      </c>
      <c r="AS5105">
        <v>5</v>
      </c>
      <c r="AT5105">
        <v>790</v>
      </c>
      <c r="AU5105">
        <v>1</v>
      </c>
      <c r="AV5105">
        <v>0</v>
      </c>
      <c r="AW5105">
        <v>1</v>
      </c>
      <c r="AX5105">
        <v>0</v>
      </c>
      <c r="AY5105">
        <v>6</v>
      </c>
      <c r="AZ5105" t="s">
        <v>125</v>
      </c>
      <c r="BA5105">
        <v>0</v>
      </c>
      <c r="BB5105" t="s">
        <v>71</v>
      </c>
      <c r="BC5105">
        <v>4</v>
      </c>
    </row>
    <row r="5106" spans="1:55">
      <c r="A5106" t="s">
        <v>9372</v>
      </c>
      <c r="B5106" t="s">
        <v>56</v>
      </c>
      <c r="C5106">
        <v>66</v>
      </c>
      <c r="D5106" t="s">
        <v>57</v>
      </c>
      <c r="E5106">
        <v>0</v>
      </c>
      <c r="F5106" t="s">
        <v>5739</v>
      </c>
      <c r="G5106">
        <v>92358</v>
      </c>
      <c r="H5106">
        <v>34.238162</v>
      </c>
      <c r="I5106">
        <v>-117.534306</v>
      </c>
      <c r="J5106">
        <v>4</v>
      </c>
      <c r="K5106">
        <v>72</v>
      </c>
      <c r="L5106" t="s">
        <v>119</v>
      </c>
      <c r="M5106" t="s">
        <v>57</v>
      </c>
      <c r="N5106" t="s">
        <v>9373</v>
      </c>
      <c r="O5106" t="s">
        <v>57</v>
      </c>
      <c r="P5106" t="s">
        <v>57</v>
      </c>
      <c r="Q5106" t="s">
        <v>85</v>
      </c>
      <c r="R5106" t="s">
        <v>169</v>
      </c>
      <c r="S5106" t="s">
        <v>57</v>
      </c>
      <c r="T5106" t="s">
        <v>61</v>
      </c>
      <c r="U5106" t="s">
        <v>61</v>
      </c>
      <c r="V5106" t="s">
        <v>61</v>
      </c>
      <c r="W5106" t="s">
        <v>61</v>
      </c>
      <c r="X5106" t="s">
        <v>61</v>
      </c>
      <c r="Y5106" t="s">
        <v>61</v>
      </c>
      <c r="Z5106" t="s">
        <v>57</v>
      </c>
      <c r="AA5106" t="s">
        <v>122</v>
      </c>
      <c r="AB5106" t="s">
        <v>61</v>
      </c>
      <c r="AC5106" t="s">
        <v>87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66</v>
      </c>
      <c r="AM5106">
        <v>0</v>
      </c>
      <c r="AN5106">
        <v>1</v>
      </c>
      <c r="AO5106">
        <v>0</v>
      </c>
      <c r="AP5106" t="s">
        <v>123</v>
      </c>
      <c r="AQ5106" t="s">
        <v>124</v>
      </c>
      <c r="AR5106" t="s">
        <v>93</v>
      </c>
      <c r="AS5106">
        <v>2</v>
      </c>
      <c r="AT5106">
        <v>1090</v>
      </c>
      <c r="AU5106">
        <v>1</v>
      </c>
      <c r="AV5106">
        <v>0</v>
      </c>
      <c r="AW5106">
        <v>1</v>
      </c>
      <c r="AX5106">
        <v>0</v>
      </c>
      <c r="AY5106">
        <v>6</v>
      </c>
      <c r="AZ5106" t="s">
        <v>125</v>
      </c>
      <c r="BA5106">
        <v>3</v>
      </c>
      <c r="BB5106" t="s">
        <v>126</v>
      </c>
      <c r="BC5106">
        <v>3</v>
      </c>
    </row>
    <row r="5107" spans="1:55">
      <c r="A5107" t="s">
        <v>9374</v>
      </c>
      <c r="B5107" t="s">
        <v>56</v>
      </c>
      <c r="C5107">
        <v>26</v>
      </c>
      <c r="D5107" t="s">
        <v>61</v>
      </c>
      <c r="E5107">
        <v>0</v>
      </c>
      <c r="F5107" t="s">
        <v>453</v>
      </c>
      <c r="G5107">
        <v>94061</v>
      </c>
      <c r="H5107">
        <v>37.461251</v>
      </c>
      <c r="I5107">
        <v>-122.235414</v>
      </c>
      <c r="J5107">
        <v>0</v>
      </c>
      <c r="K5107">
        <v>25</v>
      </c>
      <c r="L5107" t="s">
        <v>59</v>
      </c>
      <c r="M5107" t="s">
        <v>57</v>
      </c>
      <c r="N5107" t="s">
        <v>4162</v>
      </c>
      <c r="O5107" t="s">
        <v>61</v>
      </c>
      <c r="P5107" t="s">
        <v>57</v>
      </c>
      <c r="Q5107" t="s">
        <v>135</v>
      </c>
      <c r="R5107" t="s">
        <v>322</v>
      </c>
      <c r="S5107" t="s">
        <v>57</v>
      </c>
      <c r="T5107" t="s">
        <v>61</v>
      </c>
      <c r="U5107" t="s">
        <v>61</v>
      </c>
      <c r="V5107" t="s">
        <v>57</v>
      </c>
      <c r="W5107" t="s">
        <v>57</v>
      </c>
      <c r="X5107" t="s">
        <v>57</v>
      </c>
      <c r="Y5107" t="s">
        <v>57</v>
      </c>
      <c r="Z5107" t="s">
        <v>57</v>
      </c>
      <c r="AA5107" t="s">
        <v>77</v>
      </c>
      <c r="AB5107" t="s">
        <v>57</v>
      </c>
      <c r="AC5107" t="s">
        <v>65</v>
      </c>
      <c r="AD5107">
        <v>76.15000000000001</v>
      </c>
      <c r="AE5107">
        <v>1992.95</v>
      </c>
      <c r="AF5107">
        <v>0</v>
      </c>
      <c r="AG5107">
        <v>0</v>
      </c>
      <c r="AH5107">
        <v>541.75</v>
      </c>
      <c r="AI5107">
        <v>2534.7</v>
      </c>
      <c r="AJ5107" t="s">
        <v>66</v>
      </c>
      <c r="AM5107">
        <v>0</v>
      </c>
      <c r="AN5107">
        <v>1</v>
      </c>
      <c r="AO5107">
        <v>0</v>
      </c>
      <c r="AP5107" t="s">
        <v>164</v>
      </c>
      <c r="AQ5107" t="s">
        <v>116</v>
      </c>
      <c r="AR5107" t="s">
        <v>93</v>
      </c>
      <c r="AS5107">
        <v>6</v>
      </c>
      <c r="AT5107">
        <v>35737</v>
      </c>
      <c r="AU5107">
        <v>1</v>
      </c>
      <c r="AV5107">
        <v>0</v>
      </c>
      <c r="AW5107">
        <v>1</v>
      </c>
      <c r="AX5107">
        <v>0</v>
      </c>
      <c r="AY5107">
        <v>4</v>
      </c>
      <c r="AZ5107" t="s">
        <v>165</v>
      </c>
      <c r="BA5107">
        <v>5</v>
      </c>
      <c r="BB5107" t="s">
        <v>80</v>
      </c>
      <c r="BC5107">
        <v>2</v>
      </c>
    </row>
    <row r="5108" spans="1:55">
      <c r="A5108" t="s">
        <v>9375</v>
      </c>
      <c r="B5108" t="s">
        <v>56</v>
      </c>
      <c r="C5108">
        <v>24</v>
      </c>
      <c r="D5108" t="s">
        <v>57</v>
      </c>
      <c r="E5108">
        <v>0</v>
      </c>
      <c r="F5108" t="s">
        <v>1548</v>
      </c>
      <c r="G5108">
        <v>93514</v>
      </c>
      <c r="H5108">
        <v>37.04584</v>
      </c>
      <c r="I5108">
        <v>-118.397236</v>
      </c>
      <c r="J5108">
        <v>10</v>
      </c>
      <c r="K5108">
        <v>12</v>
      </c>
      <c r="L5108" t="s">
        <v>98</v>
      </c>
      <c r="M5108" t="s">
        <v>61</v>
      </c>
      <c r="N5108" t="s">
        <v>143</v>
      </c>
      <c r="O5108" t="s">
        <v>143</v>
      </c>
      <c r="P5108" t="s">
        <v>57</v>
      </c>
      <c r="Q5108" t="s">
        <v>62</v>
      </c>
      <c r="R5108" t="s">
        <v>467</v>
      </c>
      <c r="S5108" t="s">
        <v>61</v>
      </c>
      <c r="T5108" t="s">
        <v>61</v>
      </c>
      <c r="U5108" t="s">
        <v>57</v>
      </c>
      <c r="V5108" t="s">
        <v>61</v>
      </c>
      <c r="W5108" t="s">
        <v>57</v>
      </c>
      <c r="X5108" t="s">
        <v>57</v>
      </c>
      <c r="Y5108" t="s">
        <v>57</v>
      </c>
      <c r="Z5108" t="s">
        <v>57</v>
      </c>
      <c r="AA5108" t="s">
        <v>77</v>
      </c>
      <c r="AB5108" t="s">
        <v>57</v>
      </c>
      <c r="AC5108" t="s">
        <v>87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66</v>
      </c>
      <c r="AM5108">
        <v>0</v>
      </c>
      <c r="AN5108">
        <v>1</v>
      </c>
      <c r="AO5108">
        <v>0</v>
      </c>
      <c r="AP5108" t="s">
        <v>67</v>
      </c>
      <c r="AQ5108" t="s">
        <v>116</v>
      </c>
      <c r="AR5108" t="s">
        <v>137</v>
      </c>
      <c r="AS5108">
        <v>5</v>
      </c>
      <c r="AT5108">
        <v>13309</v>
      </c>
      <c r="AU5108">
        <v>1</v>
      </c>
      <c r="AV5108">
        <v>0</v>
      </c>
      <c r="AW5108">
        <v>1</v>
      </c>
      <c r="AX5108">
        <v>0</v>
      </c>
      <c r="AY5108">
        <v>2</v>
      </c>
      <c r="AZ5108" t="s">
        <v>70</v>
      </c>
      <c r="BA5108">
        <v>4</v>
      </c>
      <c r="BB5108" t="s">
        <v>80</v>
      </c>
      <c r="BC5108">
        <v>2</v>
      </c>
    </row>
    <row r="5109" spans="1:55">
      <c r="A5109" t="s">
        <v>9376</v>
      </c>
      <c r="B5109" t="s">
        <v>73</v>
      </c>
      <c r="C5109">
        <v>51</v>
      </c>
      <c r="D5109" t="s">
        <v>61</v>
      </c>
      <c r="E5109">
        <v>0</v>
      </c>
      <c r="F5109" t="s">
        <v>2978</v>
      </c>
      <c r="G5109">
        <v>93004</v>
      </c>
      <c r="H5109">
        <v>34.278697</v>
      </c>
      <c r="I5109">
        <v>-119.167798</v>
      </c>
      <c r="J5109">
        <v>0</v>
      </c>
      <c r="K5109">
        <v>70</v>
      </c>
      <c r="L5109" t="s">
        <v>119</v>
      </c>
      <c r="M5109" t="s">
        <v>57</v>
      </c>
      <c r="N5109" t="s">
        <v>9377</v>
      </c>
      <c r="O5109" t="s">
        <v>57</v>
      </c>
      <c r="P5109" t="s">
        <v>57</v>
      </c>
      <c r="Q5109" t="s">
        <v>85</v>
      </c>
      <c r="R5109" t="s">
        <v>86</v>
      </c>
      <c r="S5109" t="s">
        <v>57</v>
      </c>
      <c r="T5109" t="s">
        <v>57</v>
      </c>
      <c r="U5109" t="s">
        <v>57</v>
      </c>
      <c r="V5109" t="s">
        <v>57</v>
      </c>
      <c r="W5109" t="s">
        <v>57</v>
      </c>
      <c r="X5109" t="s">
        <v>57</v>
      </c>
      <c r="Y5109" t="s">
        <v>57</v>
      </c>
      <c r="Z5109" t="s">
        <v>57</v>
      </c>
      <c r="AA5109" t="s">
        <v>122</v>
      </c>
      <c r="AB5109" t="s">
        <v>57</v>
      </c>
      <c r="AC5109" t="s">
        <v>87</v>
      </c>
      <c r="AD5109">
        <v>114.95</v>
      </c>
      <c r="AE5109">
        <v>7711.25</v>
      </c>
      <c r="AF5109">
        <v>0</v>
      </c>
      <c r="AG5109">
        <v>0</v>
      </c>
      <c r="AH5109">
        <v>1024.1</v>
      </c>
      <c r="AI5109">
        <v>8735.35</v>
      </c>
      <c r="AJ5109" t="s">
        <v>66</v>
      </c>
      <c r="AM5109">
        <v>0</v>
      </c>
      <c r="AN5109">
        <v>1</v>
      </c>
      <c r="AO5109">
        <v>0</v>
      </c>
      <c r="AP5109" t="s">
        <v>123</v>
      </c>
      <c r="AQ5109" t="s">
        <v>92</v>
      </c>
      <c r="AR5109" t="s">
        <v>105</v>
      </c>
      <c r="AS5109">
        <v>8</v>
      </c>
      <c r="AT5109">
        <v>27381</v>
      </c>
      <c r="AU5109">
        <v>1</v>
      </c>
      <c r="AV5109">
        <v>0</v>
      </c>
      <c r="AW5109">
        <v>1</v>
      </c>
      <c r="AX5109">
        <v>0</v>
      </c>
      <c r="AY5109">
        <v>6</v>
      </c>
      <c r="AZ5109" t="s">
        <v>125</v>
      </c>
      <c r="BA5109">
        <v>4</v>
      </c>
      <c r="BB5109" t="s">
        <v>80</v>
      </c>
      <c r="BC5109">
        <v>2</v>
      </c>
    </row>
    <row r="5110" spans="1:55">
      <c r="A5110" t="s">
        <v>9378</v>
      </c>
      <c r="B5110" t="s">
        <v>73</v>
      </c>
      <c r="C5110">
        <v>41</v>
      </c>
      <c r="D5110" t="s">
        <v>57</v>
      </c>
      <c r="E5110">
        <v>0</v>
      </c>
      <c r="F5110" t="s">
        <v>3621</v>
      </c>
      <c r="G5110">
        <v>93040</v>
      </c>
      <c r="H5110">
        <v>34.432843</v>
      </c>
      <c r="I5110">
        <v>-118.730106</v>
      </c>
      <c r="J5110">
        <v>0</v>
      </c>
      <c r="K5110">
        <v>1</v>
      </c>
      <c r="L5110" t="s">
        <v>59</v>
      </c>
      <c r="M5110" t="s">
        <v>57</v>
      </c>
      <c r="N5110" t="s">
        <v>9379</v>
      </c>
      <c r="O5110" t="s">
        <v>57</v>
      </c>
      <c r="P5110" t="s">
        <v>57</v>
      </c>
      <c r="Q5110" t="s">
        <v>85</v>
      </c>
      <c r="R5110" t="s">
        <v>63</v>
      </c>
      <c r="S5110" t="s">
        <v>61</v>
      </c>
      <c r="T5110" t="s">
        <v>61</v>
      </c>
      <c r="U5110" t="s">
        <v>61</v>
      </c>
      <c r="V5110" t="s">
        <v>61</v>
      </c>
      <c r="W5110" t="s">
        <v>61</v>
      </c>
      <c r="X5110" t="s">
        <v>61</v>
      </c>
      <c r="Y5110" t="s">
        <v>61</v>
      </c>
      <c r="Z5110" t="s">
        <v>57</v>
      </c>
      <c r="AA5110" t="s">
        <v>77</v>
      </c>
      <c r="AB5110" t="s">
        <v>57</v>
      </c>
      <c r="AC5110" t="s">
        <v>87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88</v>
      </c>
      <c r="AK5110" t="s">
        <v>205</v>
      </c>
      <c r="AL5110" t="s">
        <v>206</v>
      </c>
      <c r="AM5110">
        <v>1</v>
      </c>
      <c r="AN5110">
        <v>0</v>
      </c>
      <c r="AO5110">
        <v>0</v>
      </c>
      <c r="AP5110" t="s">
        <v>91</v>
      </c>
      <c r="AQ5110" t="s">
        <v>78</v>
      </c>
      <c r="AR5110" t="s">
        <v>93</v>
      </c>
      <c r="AS5110">
        <v>1</v>
      </c>
      <c r="AT5110">
        <v>1459</v>
      </c>
      <c r="AU5110">
        <v>1</v>
      </c>
      <c r="AV5110">
        <v>1</v>
      </c>
      <c r="AW5110">
        <v>0</v>
      </c>
      <c r="AX5110">
        <v>74.5</v>
      </c>
      <c r="AY5110">
        <v>1</v>
      </c>
      <c r="AZ5110" t="s">
        <v>94</v>
      </c>
      <c r="BA5110">
        <v>9</v>
      </c>
      <c r="BB5110" t="s">
        <v>95</v>
      </c>
      <c r="BC5110">
        <v>1</v>
      </c>
    </row>
    <row r="5111" spans="1:55">
      <c r="A5111" t="s">
        <v>9380</v>
      </c>
      <c r="B5111" t="s">
        <v>56</v>
      </c>
      <c r="C5111">
        <v>52</v>
      </c>
      <c r="D5111" t="s">
        <v>57</v>
      </c>
      <c r="E5111">
        <v>0</v>
      </c>
      <c r="F5111" t="s">
        <v>503</v>
      </c>
      <c r="G5111">
        <v>92845</v>
      </c>
      <c r="H5111">
        <v>33.782955</v>
      </c>
      <c r="I5111">
        <v>-118.026456</v>
      </c>
      <c r="J5111">
        <v>1</v>
      </c>
      <c r="K5111">
        <v>1</v>
      </c>
      <c r="L5111" t="s">
        <v>59</v>
      </c>
      <c r="M5111" t="s">
        <v>57</v>
      </c>
      <c r="N5111" t="s">
        <v>9381</v>
      </c>
      <c r="O5111" t="s">
        <v>57</v>
      </c>
      <c r="P5111" t="s">
        <v>57</v>
      </c>
      <c r="Q5111" t="s">
        <v>85</v>
      </c>
      <c r="R5111" t="s">
        <v>180</v>
      </c>
      <c r="S5111" t="s">
        <v>57</v>
      </c>
      <c r="T5111" t="s">
        <v>61</v>
      </c>
      <c r="U5111" t="s">
        <v>57</v>
      </c>
      <c r="V5111" t="s">
        <v>61</v>
      </c>
      <c r="W5111" t="s">
        <v>57</v>
      </c>
      <c r="X5111" t="s">
        <v>57</v>
      </c>
      <c r="Y5111" t="s">
        <v>57</v>
      </c>
      <c r="Z5111" t="s">
        <v>57</v>
      </c>
      <c r="AA5111" t="s">
        <v>77</v>
      </c>
      <c r="AB5111" t="s">
        <v>57</v>
      </c>
      <c r="AC5111" t="s">
        <v>87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</v>
      </c>
      <c r="AJ5111" t="s">
        <v>88</v>
      </c>
      <c r="AK5111" t="s">
        <v>205</v>
      </c>
      <c r="AL5111" t="s">
        <v>206</v>
      </c>
      <c r="AM5111">
        <v>1</v>
      </c>
      <c r="AN5111">
        <v>0</v>
      </c>
      <c r="AO5111">
        <v>0</v>
      </c>
      <c r="AP5111" t="s">
        <v>91</v>
      </c>
      <c r="AQ5111" t="s">
        <v>92</v>
      </c>
      <c r="AR5111" t="s">
        <v>105</v>
      </c>
      <c r="AS5111">
        <v>6</v>
      </c>
      <c r="AT5111">
        <v>15878</v>
      </c>
      <c r="AU5111">
        <v>1</v>
      </c>
      <c r="AV5111">
        <v>1</v>
      </c>
      <c r="AW5111">
        <v>0</v>
      </c>
      <c r="AX5111">
        <v>102.45</v>
      </c>
      <c r="AY5111">
        <v>1</v>
      </c>
      <c r="AZ5111" t="s">
        <v>94</v>
      </c>
      <c r="BA5111">
        <v>9</v>
      </c>
      <c r="BB5111" t="s">
        <v>95</v>
      </c>
      <c r="BC5111">
        <v>1</v>
      </c>
    </row>
    <row r="5112" spans="1:55">
      <c r="A5112" t="s">
        <v>9382</v>
      </c>
      <c r="B5112" t="s">
        <v>73</v>
      </c>
      <c r="C5112">
        <v>60</v>
      </c>
      <c r="D5112" t="s">
        <v>61</v>
      </c>
      <c r="E5112">
        <v>0</v>
      </c>
      <c r="F5112" t="s">
        <v>352</v>
      </c>
      <c r="G5112">
        <v>93706</v>
      </c>
      <c r="H5112">
        <v>36.654614</v>
      </c>
      <c r="I5112">
        <v>-119.903674</v>
      </c>
      <c r="J5112">
        <v>0</v>
      </c>
      <c r="K5112">
        <v>21</v>
      </c>
      <c r="L5112" t="s">
        <v>98</v>
      </c>
      <c r="M5112" t="s">
        <v>57</v>
      </c>
      <c r="N5112" t="s">
        <v>8796</v>
      </c>
      <c r="O5112" t="s">
        <v>57</v>
      </c>
      <c r="P5112" t="s">
        <v>57</v>
      </c>
      <c r="Q5112" t="s">
        <v>85</v>
      </c>
      <c r="R5112" t="s">
        <v>1317</v>
      </c>
      <c r="S5112" t="s">
        <v>57</v>
      </c>
      <c r="T5112" t="s">
        <v>61</v>
      </c>
      <c r="U5112" t="s">
        <v>57</v>
      </c>
      <c r="V5112" t="s">
        <v>61</v>
      </c>
      <c r="W5112" t="s">
        <v>57</v>
      </c>
      <c r="X5112" t="s">
        <v>57</v>
      </c>
      <c r="Y5112" t="s">
        <v>57</v>
      </c>
      <c r="Z5112" t="s">
        <v>57</v>
      </c>
      <c r="AA5112" t="s">
        <v>77</v>
      </c>
      <c r="AB5112" t="s">
        <v>61</v>
      </c>
      <c r="AC5112" t="s">
        <v>65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66</v>
      </c>
      <c r="AM5112">
        <v>0</v>
      </c>
      <c r="AN5112">
        <v>1</v>
      </c>
      <c r="AO5112">
        <v>0</v>
      </c>
      <c r="AP5112" t="s">
        <v>103</v>
      </c>
      <c r="AQ5112" t="s">
        <v>124</v>
      </c>
      <c r="AR5112" t="s">
        <v>105</v>
      </c>
      <c r="AS5112">
        <v>6</v>
      </c>
      <c r="AT5112">
        <v>35790</v>
      </c>
      <c r="AU5112">
        <v>1</v>
      </c>
      <c r="AV5112">
        <v>0</v>
      </c>
      <c r="AW5112">
        <v>1</v>
      </c>
      <c r="AX5112">
        <v>0</v>
      </c>
      <c r="AY5112">
        <v>3</v>
      </c>
      <c r="AZ5112" t="s">
        <v>106</v>
      </c>
      <c r="BA5112">
        <v>7</v>
      </c>
      <c r="BB5112" t="s">
        <v>95</v>
      </c>
      <c r="BC5112">
        <v>1</v>
      </c>
    </row>
    <row r="5113" spans="1:55">
      <c r="A5113" t="s">
        <v>9383</v>
      </c>
      <c r="B5113" t="s">
        <v>56</v>
      </c>
      <c r="C5113">
        <v>32</v>
      </c>
      <c r="D5113" t="s">
        <v>57</v>
      </c>
      <c r="E5113">
        <v>3</v>
      </c>
      <c r="F5113" t="s">
        <v>324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59</v>
      </c>
      <c r="M5113" t="s">
        <v>57</v>
      </c>
      <c r="N5113" t="s">
        <v>3955</v>
      </c>
      <c r="O5113" t="s">
        <v>57</v>
      </c>
      <c r="P5113" t="s">
        <v>57</v>
      </c>
      <c r="Q5113" t="s">
        <v>85</v>
      </c>
      <c r="R5113" t="s">
        <v>189</v>
      </c>
      <c r="S5113" t="s">
        <v>57</v>
      </c>
      <c r="T5113" t="s">
        <v>61</v>
      </c>
      <c r="U5113" t="s">
        <v>61</v>
      </c>
      <c r="V5113" t="s">
        <v>61</v>
      </c>
      <c r="W5113" t="s">
        <v>57</v>
      </c>
      <c r="X5113" t="s">
        <v>57</v>
      </c>
      <c r="Y5113" t="s">
        <v>57</v>
      </c>
      <c r="Z5113" t="s">
        <v>61</v>
      </c>
      <c r="AA5113" t="s">
        <v>122</v>
      </c>
      <c r="AB5113" t="s">
        <v>57</v>
      </c>
      <c r="AC5113" t="s">
        <v>87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8444.030000000001</v>
      </c>
      <c r="AJ5113" t="s">
        <v>66</v>
      </c>
      <c r="AM5113">
        <v>0</v>
      </c>
      <c r="AN5113">
        <v>1</v>
      </c>
      <c r="AO5113">
        <v>0</v>
      </c>
      <c r="AP5113" t="s">
        <v>123</v>
      </c>
      <c r="AQ5113" t="s">
        <v>68</v>
      </c>
      <c r="AR5113" t="s">
        <v>105</v>
      </c>
      <c r="AS5113">
        <v>4</v>
      </c>
      <c r="AT5113">
        <v>1653</v>
      </c>
      <c r="AU5113">
        <v>1</v>
      </c>
      <c r="AV5113">
        <v>0</v>
      </c>
      <c r="AW5113">
        <v>1</v>
      </c>
      <c r="AX5113">
        <v>0</v>
      </c>
      <c r="AY5113">
        <v>6</v>
      </c>
      <c r="AZ5113" t="s">
        <v>125</v>
      </c>
      <c r="BA5113">
        <v>2</v>
      </c>
      <c r="BB5113" t="s">
        <v>126</v>
      </c>
      <c r="BC5113">
        <v>3</v>
      </c>
    </row>
    <row r="5114" spans="1:55">
      <c r="A5114" t="s">
        <v>9384</v>
      </c>
      <c r="B5114" t="s">
        <v>56</v>
      </c>
      <c r="C5114">
        <v>22</v>
      </c>
      <c r="D5114" t="s">
        <v>61</v>
      </c>
      <c r="E5114">
        <v>0</v>
      </c>
      <c r="F5114" t="s">
        <v>4389</v>
      </c>
      <c r="G5114">
        <v>93635</v>
      </c>
      <c r="H5114">
        <v>36.995162</v>
      </c>
      <c r="I5114">
        <v>-120.955099</v>
      </c>
      <c r="J5114">
        <v>0</v>
      </c>
      <c r="K5114">
        <v>22</v>
      </c>
      <c r="L5114" t="s">
        <v>59</v>
      </c>
      <c r="M5114" t="s">
        <v>57</v>
      </c>
      <c r="N5114" t="s">
        <v>9385</v>
      </c>
      <c r="O5114" t="s">
        <v>61</v>
      </c>
      <c r="P5114" t="s">
        <v>57</v>
      </c>
      <c r="Q5114" t="s">
        <v>135</v>
      </c>
      <c r="R5114" t="s">
        <v>304</v>
      </c>
      <c r="S5114" t="s">
        <v>61</v>
      </c>
      <c r="T5114" t="s">
        <v>57</v>
      </c>
      <c r="U5114" t="s">
        <v>57</v>
      </c>
      <c r="V5114" t="s">
        <v>61</v>
      </c>
      <c r="W5114" t="s">
        <v>57</v>
      </c>
      <c r="X5114" t="s">
        <v>61</v>
      </c>
      <c r="Y5114" t="s">
        <v>61</v>
      </c>
      <c r="Z5114" t="s">
        <v>57</v>
      </c>
      <c r="AA5114" t="s">
        <v>64</v>
      </c>
      <c r="AB5114" t="s">
        <v>61</v>
      </c>
      <c r="AC5114" t="s">
        <v>87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66</v>
      </c>
      <c r="AM5114">
        <v>0</v>
      </c>
      <c r="AN5114">
        <v>1</v>
      </c>
      <c r="AO5114">
        <v>0</v>
      </c>
      <c r="AP5114" t="s">
        <v>103</v>
      </c>
      <c r="AQ5114" t="s">
        <v>116</v>
      </c>
      <c r="AR5114" t="s">
        <v>69</v>
      </c>
      <c r="AS5114">
        <v>4</v>
      </c>
      <c r="AT5114">
        <v>29124</v>
      </c>
      <c r="AU5114">
        <v>1</v>
      </c>
      <c r="AV5114">
        <v>0</v>
      </c>
      <c r="AW5114">
        <v>1</v>
      </c>
      <c r="AX5114">
        <v>0</v>
      </c>
      <c r="AY5114">
        <v>3</v>
      </c>
      <c r="AZ5114" t="s">
        <v>106</v>
      </c>
      <c r="BA5114">
        <v>2</v>
      </c>
      <c r="BB5114" t="s">
        <v>126</v>
      </c>
      <c r="BC5114">
        <v>3</v>
      </c>
    </row>
    <row r="5115" spans="1:55">
      <c r="A5115" t="s">
        <v>9386</v>
      </c>
      <c r="B5115" t="s">
        <v>56</v>
      </c>
      <c r="C5115">
        <v>59</v>
      </c>
      <c r="D5115" t="s">
        <v>61</v>
      </c>
      <c r="E5115">
        <v>0</v>
      </c>
      <c r="F5115" t="s">
        <v>5464</v>
      </c>
      <c r="G5115">
        <v>91748</v>
      </c>
      <c r="H5115">
        <v>33.976753</v>
      </c>
      <c r="I5115">
        <v>-117.897367</v>
      </c>
      <c r="J5115">
        <v>0</v>
      </c>
      <c r="K5115">
        <v>65</v>
      </c>
      <c r="L5115" t="s">
        <v>59</v>
      </c>
      <c r="M5115" t="s">
        <v>57</v>
      </c>
      <c r="N5115" t="s">
        <v>1074</v>
      </c>
      <c r="O5115" t="s">
        <v>57</v>
      </c>
      <c r="P5115" t="s">
        <v>57</v>
      </c>
      <c r="Q5115" t="s">
        <v>85</v>
      </c>
      <c r="R5115" t="s">
        <v>391</v>
      </c>
      <c r="S5115" t="s">
        <v>61</v>
      </c>
      <c r="T5115" t="s">
        <v>57</v>
      </c>
      <c r="U5115" t="s">
        <v>57</v>
      </c>
      <c r="V5115" t="s">
        <v>61</v>
      </c>
      <c r="W5115" t="s">
        <v>57</v>
      </c>
      <c r="X5115" t="s">
        <v>61</v>
      </c>
      <c r="Y5115" t="s">
        <v>61</v>
      </c>
      <c r="Z5115" t="s">
        <v>61</v>
      </c>
      <c r="AA5115" t="s">
        <v>64</v>
      </c>
      <c r="AB5115" t="s">
        <v>57</v>
      </c>
      <c r="AC5115" t="s">
        <v>87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66</v>
      </c>
      <c r="AM5115">
        <v>0</v>
      </c>
      <c r="AN5115">
        <v>1</v>
      </c>
      <c r="AO5115">
        <v>0</v>
      </c>
      <c r="AP5115" t="s">
        <v>123</v>
      </c>
      <c r="AQ5115" t="s">
        <v>92</v>
      </c>
      <c r="AR5115" t="s">
        <v>105</v>
      </c>
      <c r="AS5115">
        <v>3</v>
      </c>
      <c r="AT5115">
        <v>46342</v>
      </c>
      <c r="AU5115">
        <v>1</v>
      </c>
      <c r="AV5115">
        <v>0</v>
      </c>
      <c r="AW5115">
        <v>1</v>
      </c>
      <c r="AX5115">
        <v>0</v>
      </c>
      <c r="AY5115">
        <v>6</v>
      </c>
      <c r="AZ5115" t="s">
        <v>125</v>
      </c>
      <c r="BA5115">
        <v>4</v>
      </c>
      <c r="BB5115" t="s">
        <v>80</v>
      </c>
      <c r="BC5115">
        <v>2</v>
      </c>
    </row>
    <row r="5116" spans="1:55">
      <c r="A5116" t="s">
        <v>9387</v>
      </c>
      <c r="B5116" t="s">
        <v>56</v>
      </c>
      <c r="C5116">
        <v>48</v>
      </c>
      <c r="D5116" t="s">
        <v>61</v>
      </c>
      <c r="E5116">
        <v>0</v>
      </c>
      <c r="F5116" t="s">
        <v>7623</v>
      </c>
      <c r="G5116">
        <v>91320</v>
      </c>
      <c r="H5116">
        <v>34.172071</v>
      </c>
      <c r="I5116">
        <v>-118.946262</v>
      </c>
      <c r="J5116">
        <v>0</v>
      </c>
      <c r="K5116">
        <v>38</v>
      </c>
      <c r="L5116" t="s">
        <v>59</v>
      </c>
      <c r="M5116" t="s">
        <v>57</v>
      </c>
      <c r="N5116" t="s">
        <v>9388</v>
      </c>
      <c r="O5116" t="s">
        <v>61</v>
      </c>
      <c r="P5116" t="s">
        <v>61</v>
      </c>
      <c r="Q5116" t="s">
        <v>143</v>
      </c>
      <c r="R5116" t="s">
        <v>143</v>
      </c>
      <c r="S5116" t="s">
        <v>143</v>
      </c>
      <c r="T5116" t="s">
        <v>143</v>
      </c>
      <c r="U5116" t="s">
        <v>143</v>
      </c>
      <c r="V5116" t="s">
        <v>143</v>
      </c>
      <c r="W5116" t="s">
        <v>143</v>
      </c>
      <c r="X5116" t="s">
        <v>143</v>
      </c>
      <c r="Y5116" t="s">
        <v>143</v>
      </c>
      <c r="Z5116" t="s">
        <v>143</v>
      </c>
      <c r="AA5116" t="s">
        <v>64</v>
      </c>
      <c r="AB5116" t="s">
        <v>61</v>
      </c>
      <c r="AC5116" t="s">
        <v>307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66</v>
      </c>
      <c r="AM5116">
        <v>0</v>
      </c>
      <c r="AN5116">
        <v>1</v>
      </c>
      <c r="AO5116">
        <v>0</v>
      </c>
      <c r="AP5116" t="s">
        <v>176</v>
      </c>
      <c r="AQ5116" t="s">
        <v>78</v>
      </c>
      <c r="AR5116" t="s">
        <v>182</v>
      </c>
      <c r="AT5116">
        <v>37779</v>
      </c>
      <c r="AU5116">
        <v>1</v>
      </c>
      <c r="AV5116">
        <v>0</v>
      </c>
      <c r="AW5116">
        <v>1</v>
      </c>
      <c r="AX5116">
        <v>0</v>
      </c>
      <c r="AY5116">
        <v>5</v>
      </c>
      <c r="AZ5116" t="s">
        <v>177</v>
      </c>
      <c r="BA5116">
        <v>2</v>
      </c>
      <c r="BB5116" t="s">
        <v>126</v>
      </c>
      <c r="BC5116">
        <v>3</v>
      </c>
    </row>
    <row r="5117" spans="1:55">
      <c r="A5117" t="s">
        <v>9389</v>
      </c>
      <c r="B5117" t="s">
        <v>73</v>
      </c>
      <c r="C5117">
        <v>63</v>
      </c>
      <c r="D5117" t="s">
        <v>57</v>
      </c>
      <c r="E5117">
        <v>0</v>
      </c>
      <c r="F5117" t="s">
        <v>1026</v>
      </c>
      <c r="G5117">
        <v>90504</v>
      </c>
      <c r="H5117">
        <v>33.867257</v>
      </c>
      <c r="I5117">
        <v>-118.330794</v>
      </c>
      <c r="J5117">
        <v>1</v>
      </c>
      <c r="K5117">
        <v>44</v>
      </c>
      <c r="L5117" t="s">
        <v>59</v>
      </c>
      <c r="M5117" t="s">
        <v>61</v>
      </c>
      <c r="N5117" t="s">
        <v>143</v>
      </c>
      <c r="O5117" t="s">
        <v>143</v>
      </c>
      <c r="P5117" t="s">
        <v>57</v>
      </c>
      <c r="Q5117" t="s">
        <v>62</v>
      </c>
      <c r="R5117" t="s">
        <v>318</v>
      </c>
      <c r="S5117" t="s">
        <v>61</v>
      </c>
      <c r="T5117" t="s">
        <v>57</v>
      </c>
      <c r="U5117" t="s">
        <v>57</v>
      </c>
      <c r="V5117" t="s">
        <v>61</v>
      </c>
      <c r="W5117" t="s">
        <v>57</v>
      </c>
      <c r="X5117" t="s">
        <v>57</v>
      </c>
      <c r="Y5117" t="s">
        <v>57</v>
      </c>
      <c r="Z5117" t="s">
        <v>57</v>
      </c>
      <c r="AA5117" t="s">
        <v>122</v>
      </c>
      <c r="AB5117" t="s">
        <v>61</v>
      </c>
      <c r="AC5117" t="s">
        <v>87</v>
      </c>
      <c r="AD5117">
        <v>54.3</v>
      </c>
      <c r="AE5117">
        <v>2390.45</v>
      </c>
      <c r="AF5117">
        <v>0</v>
      </c>
      <c r="AG5117">
        <v>0</v>
      </c>
      <c r="AH5117">
        <v>0</v>
      </c>
      <c r="AI5117">
        <v>2390.45</v>
      </c>
      <c r="AJ5117" t="s">
        <v>66</v>
      </c>
      <c r="AM5117">
        <v>0</v>
      </c>
      <c r="AN5117">
        <v>1</v>
      </c>
      <c r="AO5117">
        <v>0</v>
      </c>
      <c r="AP5117" t="s">
        <v>176</v>
      </c>
      <c r="AQ5117" t="s">
        <v>124</v>
      </c>
      <c r="AR5117" t="s">
        <v>69</v>
      </c>
      <c r="AS5117">
        <v>6</v>
      </c>
      <c r="AT5117">
        <v>31678</v>
      </c>
      <c r="AU5117">
        <v>1</v>
      </c>
      <c r="AV5117">
        <v>0</v>
      </c>
      <c r="AW5117">
        <v>1</v>
      </c>
      <c r="AX5117">
        <v>0</v>
      </c>
      <c r="AY5117">
        <v>5</v>
      </c>
      <c r="AZ5117" t="s">
        <v>177</v>
      </c>
      <c r="BA5117">
        <v>1</v>
      </c>
      <c r="BB5117" t="s">
        <v>71</v>
      </c>
      <c r="BC5117">
        <v>4</v>
      </c>
    </row>
    <row r="5118" spans="1:55">
      <c r="A5118" t="s">
        <v>9390</v>
      </c>
      <c r="B5118" t="s">
        <v>56</v>
      </c>
      <c r="C5118">
        <v>61</v>
      </c>
      <c r="D5118" t="s">
        <v>61</v>
      </c>
      <c r="E5118">
        <v>0</v>
      </c>
      <c r="F5118" t="s">
        <v>3171</v>
      </c>
      <c r="G5118">
        <v>95965</v>
      </c>
      <c r="H5118">
        <v>39.624561</v>
      </c>
      <c r="I5118">
        <v>-121.552866</v>
      </c>
      <c r="J5118">
        <v>0</v>
      </c>
      <c r="K5118">
        <v>6</v>
      </c>
      <c r="L5118" t="s">
        <v>83</v>
      </c>
      <c r="M5118" t="s">
        <v>57</v>
      </c>
      <c r="N5118" t="s">
        <v>9391</v>
      </c>
      <c r="O5118" t="s">
        <v>61</v>
      </c>
      <c r="P5118" t="s">
        <v>61</v>
      </c>
      <c r="Q5118" t="s">
        <v>143</v>
      </c>
      <c r="R5118" t="s">
        <v>143</v>
      </c>
      <c r="S5118" t="s">
        <v>143</v>
      </c>
      <c r="T5118" t="s">
        <v>143</v>
      </c>
      <c r="U5118" t="s">
        <v>143</v>
      </c>
      <c r="V5118" t="s">
        <v>143</v>
      </c>
      <c r="W5118" t="s">
        <v>143</v>
      </c>
      <c r="X5118" t="s">
        <v>143</v>
      </c>
      <c r="Y5118" t="s">
        <v>143</v>
      </c>
      <c r="Z5118" t="s">
        <v>143</v>
      </c>
      <c r="AA5118" t="s">
        <v>122</v>
      </c>
      <c r="AB5118" t="s">
        <v>61</v>
      </c>
      <c r="AC5118" t="s">
        <v>65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66</v>
      </c>
      <c r="AM5118">
        <v>0</v>
      </c>
      <c r="AN5118">
        <v>1</v>
      </c>
      <c r="AO5118">
        <v>0</v>
      </c>
      <c r="AP5118" t="s">
        <v>91</v>
      </c>
      <c r="AQ5118" t="s">
        <v>124</v>
      </c>
      <c r="AR5118" t="s">
        <v>182</v>
      </c>
      <c r="AT5118">
        <v>17782</v>
      </c>
      <c r="AU5118">
        <v>1</v>
      </c>
      <c r="AV5118">
        <v>0</v>
      </c>
      <c r="AW5118">
        <v>1</v>
      </c>
      <c r="AX5118">
        <v>0</v>
      </c>
      <c r="AY5118">
        <v>1</v>
      </c>
      <c r="AZ5118" t="s">
        <v>94</v>
      </c>
      <c r="BA5118">
        <v>5</v>
      </c>
      <c r="BB5118" t="s">
        <v>80</v>
      </c>
      <c r="BC5118">
        <v>2</v>
      </c>
    </row>
    <row r="5119" spans="1:55">
      <c r="A5119" t="s">
        <v>9392</v>
      </c>
      <c r="B5119" t="s">
        <v>73</v>
      </c>
      <c r="C5119">
        <v>59</v>
      </c>
      <c r="D5119" t="s">
        <v>57</v>
      </c>
      <c r="E5119">
        <v>0</v>
      </c>
      <c r="F5119" t="s">
        <v>1767</v>
      </c>
      <c r="G5119">
        <v>96124</v>
      </c>
      <c r="H5119">
        <v>39.672813</v>
      </c>
      <c r="I5119">
        <v>-120.456699</v>
      </c>
      <c r="J5119">
        <v>0</v>
      </c>
      <c r="K5119">
        <v>67</v>
      </c>
      <c r="L5119" t="s">
        <v>59</v>
      </c>
      <c r="M5119" t="s">
        <v>57</v>
      </c>
      <c r="N5119" t="s">
        <v>1961</v>
      </c>
      <c r="O5119" t="s">
        <v>61</v>
      </c>
      <c r="P5119" t="s">
        <v>57</v>
      </c>
      <c r="Q5119" t="s">
        <v>135</v>
      </c>
      <c r="R5119" t="s">
        <v>163</v>
      </c>
      <c r="S5119" t="s">
        <v>57</v>
      </c>
      <c r="T5119" t="s">
        <v>57</v>
      </c>
      <c r="U5119" t="s">
        <v>61</v>
      </c>
      <c r="V5119" t="s">
        <v>57</v>
      </c>
      <c r="W5119" t="s">
        <v>61</v>
      </c>
      <c r="X5119" t="s">
        <v>57</v>
      </c>
      <c r="Y5119" t="s">
        <v>57</v>
      </c>
      <c r="Z5119" t="s">
        <v>57</v>
      </c>
      <c r="AA5119" t="s">
        <v>122</v>
      </c>
      <c r="AB5119" t="s">
        <v>57</v>
      </c>
      <c r="AC5119" t="s">
        <v>65</v>
      </c>
      <c r="AD5119">
        <v>69.2</v>
      </c>
      <c r="AE5119">
        <v>4671.65</v>
      </c>
      <c r="AF5119">
        <v>0</v>
      </c>
      <c r="AG5119">
        <v>0</v>
      </c>
      <c r="AH5119">
        <v>3179.82</v>
      </c>
      <c r="AI5119">
        <v>7851.47</v>
      </c>
      <c r="AJ5119" t="s">
        <v>66</v>
      </c>
      <c r="AM5119">
        <v>0</v>
      </c>
      <c r="AN5119">
        <v>1</v>
      </c>
      <c r="AO5119">
        <v>0</v>
      </c>
      <c r="AP5119" t="s">
        <v>123</v>
      </c>
      <c r="AQ5119" t="s">
        <v>92</v>
      </c>
      <c r="AR5119" t="s">
        <v>69</v>
      </c>
      <c r="AS5119">
        <v>6</v>
      </c>
      <c r="AT5119">
        <v>322</v>
      </c>
      <c r="AU5119">
        <v>1</v>
      </c>
      <c r="AV5119">
        <v>0</v>
      </c>
      <c r="AW5119">
        <v>1</v>
      </c>
      <c r="AX5119">
        <v>0</v>
      </c>
      <c r="AY5119">
        <v>6</v>
      </c>
      <c r="AZ5119" t="s">
        <v>125</v>
      </c>
      <c r="BA5119">
        <v>1</v>
      </c>
      <c r="BB5119" t="s">
        <v>71</v>
      </c>
      <c r="BC5119">
        <v>4</v>
      </c>
    </row>
    <row r="5120" spans="1:55">
      <c r="A5120" t="s">
        <v>9393</v>
      </c>
      <c r="B5120" t="s">
        <v>73</v>
      </c>
      <c r="C5120">
        <v>33</v>
      </c>
      <c r="D5120" t="s">
        <v>61</v>
      </c>
      <c r="E5120">
        <v>0</v>
      </c>
      <c r="F5120" t="s">
        <v>2015</v>
      </c>
      <c r="G5120">
        <v>90623</v>
      </c>
      <c r="H5120">
        <v>33.850504</v>
      </c>
      <c r="I5120">
        <v>-118.039892</v>
      </c>
      <c r="J5120">
        <v>0</v>
      </c>
      <c r="K5120">
        <v>2</v>
      </c>
      <c r="L5120" t="s">
        <v>59</v>
      </c>
      <c r="M5120" t="s">
        <v>57</v>
      </c>
      <c r="N5120" t="s">
        <v>9394</v>
      </c>
      <c r="O5120" t="s">
        <v>61</v>
      </c>
      <c r="P5120" t="s">
        <v>57</v>
      </c>
      <c r="Q5120" t="s">
        <v>85</v>
      </c>
      <c r="R5120" t="s">
        <v>136</v>
      </c>
      <c r="S5120" t="s">
        <v>61</v>
      </c>
      <c r="T5120" t="s">
        <v>61</v>
      </c>
      <c r="U5120" t="s">
        <v>61</v>
      </c>
      <c r="V5120" t="s">
        <v>61</v>
      </c>
      <c r="W5120" t="s">
        <v>57</v>
      </c>
      <c r="X5120" t="s">
        <v>61</v>
      </c>
      <c r="Y5120" t="s">
        <v>61</v>
      </c>
      <c r="Z5120" t="s">
        <v>57</v>
      </c>
      <c r="AA5120" t="s">
        <v>77</v>
      </c>
      <c r="AB5120" t="s">
        <v>61</v>
      </c>
      <c r="AC5120" t="s">
        <v>87</v>
      </c>
      <c r="AD5120">
        <v>79</v>
      </c>
      <c r="AE5120">
        <v>143.65</v>
      </c>
      <c r="AF5120">
        <v>0</v>
      </c>
      <c r="AG5120">
        <v>0</v>
      </c>
      <c r="AH5120">
        <v>97.31999999999999</v>
      </c>
      <c r="AI5120">
        <v>240.97</v>
      </c>
      <c r="AJ5120" t="s">
        <v>88</v>
      </c>
      <c r="AK5120" t="s">
        <v>205</v>
      </c>
      <c r="AL5120" t="s">
        <v>329</v>
      </c>
      <c r="AM5120">
        <v>1</v>
      </c>
      <c r="AN5120">
        <v>0</v>
      </c>
      <c r="AO5120">
        <v>0</v>
      </c>
      <c r="AP5120" t="s">
        <v>91</v>
      </c>
      <c r="AQ5120" t="s">
        <v>68</v>
      </c>
      <c r="AR5120" t="s">
        <v>93</v>
      </c>
      <c r="AS5120">
        <v>2</v>
      </c>
      <c r="AT5120">
        <v>15505</v>
      </c>
      <c r="AU5120">
        <v>1</v>
      </c>
      <c r="AV5120">
        <v>1</v>
      </c>
      <c r="AW5120">
        <v>0</v>
      </c>
      <c r="AX5120">
        <v>79</v>
      </c>
      <c r="AY5120">
        <v>1</v>
      </c>
      <c r="AZ5120" t="s">
        <v>94</v>
      </c>
      <c r="BA5120">
        <v>10</v>
      </c>
      <c r="BB5120" t="s">
        <v>95</v>
      </c>
      <c r="BC5120">
        <v>1</v>
      </c>
    </row>
    <row r="5121" spans="1:55">
      <c r="A5121" t="s">
        <v>9395</v>
      </c>
      <c r="B5121" t="s">
        <v>73</v>
      </c>
      <c r="C5121">
        <v>45</v>
      </c>
      <c r="D5121" t="s">
        <v>61</v>
      </c>
      <c r="E5121">
        <v>0</v>
      </c>
      <c r="F5121" t="s">
        <v>337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59</v>
      </c>
      <c r="M5121" t="s">
        <v>57</v>
      </c>
      <c r="N5121" t="s">
        <v>1984</v>
      </c>
      <c r="O5121" t="s">
        <v>57</v>
      </c>
      <c r="P5121" t="s">
        <v>57</v>
      </c>
      <c r="Q5121" t="s">
        <v>85</v>
      </c>
      <c r="R5121" t="s">
        <v>318</v>
      </c>
      <c r="S5121" t="s">
        <v>61</v>
      </c>
      <c r="T5121" t="s">
        <v>57</v>
      </c>
      <c r="U5121" t="s">
        <v>57</v>
      </c>
      <c r="V5121" t="s">
        <v>61</v>
      </c>
      <c r="W5121" t="s">
        <v>57</v>
      </c>
      <c r="X5121" t="s">
        <v>57</v>
      </c>
      <c r="Y5121" t="s">
        <v>57</v>
      </c>
      <c r="Z5121" t="s">
        <v>57</v>
      </c>
      <c r="AA5121" t="s">
        <v>64</v>
      </c>
      <c r="AB5121" t="s">
        <v>57</v>
      </c>
      <c r="AC5121" t="s">
        <v>87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66</v>
      </c>
      <c r="AM5121">
        <v>0</v>
      </c>
      <c r="AN5121">
        <v>1</v>
      </c>
      <c r="AO5121">
        <v>0</v>
      </c>
      <c r="AP5121" t="s">
        <v>123</v>
      </c>
      <c r="AQ5121" t="s">
        <v>78</v>
      </c>
      <c r="AR5121" t="s">
        <v>105</v>
      </c>
      <c r="AS5121">
        <v>6</v>
      </c>
      <c r="AT5121">
        <v>291</v>
      </c>
      <c r="AU5121">
        <v>1</v>
      </c>
      <c r="AV5121">
        <v>0</v>
      </c>
      <c r="AW5121">
        <v>1</v>
      </c>
      <c r="AX5121">
        <v>0</v>
      </c>
      <c r="AY5121">
        <v>6</v>
      </c>
      <c r="AZ5121" t="s">
        <v>125</v>
      </c>
      <c r="BA5121">
        <v>4</v>
      </c>
      <c r="BB5121" t="s">
        <v>80</v>
      </c>
      <c r="BC5121">
        <v>2</v>
      </c>
    </row>
    <row r="5122" spans="1:55">
      <c r="A5122" t="s">
        <v>9396</v>
      </c>
      <c r="B5122" t="s">
        <v>56</v>
      </c>
      <c r="C5122">
        <v>42</v>
      </c>
      <c r="D5122" t="s">
        <v>61</v>
      </c>
      <c r="E5122">
        <v>0</v>
      </c>
      <c r="F5122" t="s">
        <v>6666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59</v>
      </c>
      <c r="M5122" t="s">
        <v>57</v>
      </c>
      <c r="N5122" t="s">
        <v>6713</v>
      </c>
      <c r="O5122" t="s">
        <v>61</v>
      </c>
      <c r="P5122" t="s">
        <v>61</v>
      </c>
      <c r="Q5122" t="s">
        <v>143</v>
      </c>
      <c r="R5122" t="s">
        <v>143</v>
      </c>
      <c r="S5122" t="s">
        <v>143</v>
      </c>
      <c r="T5122" t="s">
        <v>143</v>
      </c>
      <c r="U5122" t="s">
        <v>143</v>
      </c>
      <c r="V5122" t="s">
        <v>143</v>
      </c>
      <c r="W5122" t="s">
        <v>143</v>
      </c>
      <c r="X5122" t="s">
        <v>143</v>
      </c>
      <c r="Y5122" t="s">
        <v>143</v>
      </c>
      <c r="Z5122" t="s">
        <v>143</v>
      </c>
      <c r="AA5122" t="s">
        <v>122</v>
      </c>
      <c r="AB5122" t="s">
        <v>57</v>
      </c>
      <c r="AC5122" t="s">
        <v>87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66</v>
      </c>
      <c r="AM5122">
        <v>0</v>
      </c>
      <c r="AN5122">
        <v>1</v>
      </c>
      <c r="AO5122">
        <v>0</v>
      </c>
      <c r="AP5122" t="s">
        <v>176</v>
      </c>
      <c r="AQ5122" t="s">
        <v>78</v>
      </c>
      <c r="AR5122" t="s">
        <v>182</v>
      </c>
      <c r="AT5122">
        <v>16013</v>
      </c>
      <c r="AU5122">
        <v>1</v>
      </c>
      <c r="AV5122">
        <v>0</v>
      </c>
      <c r="AW5122">
        <v>1</v>
      </c>
      <c r="AX5122">
        <v>0</v>
      </c>
      <c r="AY5122">
        <v>5</v>
      </c>
      <c r="AZ5122" t="s">
        <v>177</v>
      </c>
      <c r="BA5122">
        <v>2</v>
      </c>
      <c r="BB5122" t="s">
        <v>126</v>
      </c>
      <c r="BC5122">
        <v>3</v>
      </c>
    </row>
    <row r="5123" spans="1:55">
      <c r="A5123" t="s">
        <v>9397</v>
      </c>
      <c r="B5123" t="s">
        <v>56</v>
      </c>
      <c r="C5123">
        <v>75</v>
      </c>
      <c r="D5123" t="s">
        <v>61</v>
      </c>
      <c r="E5123">
        <v>0</v>
      </c>
      <c r="F5123" t="s">
        <v>8081</v>
      </c>
      <c r="G5123">
        <v>95551</v>
      </c>
      <c r="H5123">
        <v>40.665952</v>
      </c>
      <c r="I5123">
        <v>-124.240051</v>
      </c>
      <c r="J5123">
        <v>0</v>
      </c>
      <c r="K5123">
        <v>1</v>
      </c>
      <c r="L5123" t="s">
        <v>83</v>
      </c>
      <c r="M5123" t="s">
        <v>57</v>
      </c>
      <c r="N5123" t="s">
        <v>9398</v>
      </c>
      <c r="O5123" t="s">
        <v>61</v>
      </c>
      <c r="P5123" t="s">
        <v>57</v>
      </c>
      <c r="Q5123" t="s">
        <v>62</v>
      </c>
      <c r="R5123" t="s">
        <v>318</v>
      </c>
      <c r="S5123" t="s">
        <v>61</v>
      </c>
      <c r="T5123" t="s">
        <v>61</v>
      </c>
      <c r="U5123" t="s">
        <v>61</v>
      </c>
      <c r="V5123" t="s">
        <v>61</v>
      </c>
      <c r="W5123" t="s">
        <v>61</v>
      </c>
      <c r="X5123" t="s">
        <v>61</v>
      </c>
      <c r="Y5123" t="s">
        <v>61</v>
      </c>
      <c r="Z5123" t="s">
        <v>57</v>
      </c>
      <c r="AA5123" t="s">
        <v>77</v>
      </c>
      <c r="AB5123" t="s">
        <v>57</v>
      </c>
      <c r="AC5123" t="s">
        <v>87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98.93000000000001</v>
      </c>
      <c r="AJ5123" t="s">
        <v>88</v>
      </c>
      <c r="AK5123" t="s">
        <v>205</v>
      </c>
      <c r="AL5123" t="s">
        <v>329</v>
      </c>
      <c r="AM5123">
        <v>1</v>
      </c>
      <c r="AN5123">
        <v>0</v>
      </c>
      <c r="AO5123">
        <v>0</v>
      </c>
      <c r="AP5123" t="s">
        <v>91</v>
      </c>
      <c r="AQ5123" t="s">
        <v>104</v>
      </c>
      <c r="AR5123" t="s">
        <v>69</v>
      </c>
      <c r="AS5123">
        <v>1</v>
      </c>
      <c r="AT5123">
        <v>1447</v>
      </c>
      <c r="AU5123">
        <v>1</v>
      </c>
      <c r="AV5123">
        <v>1</v>
      </c>
      <c r="AW5123">
        <v>0</v>
      </c>
      <c r="AX5123">
        <v>69.25</v>
      </c>
      <c r="AY5123">
        <v>1</v>
      </c>
      <c r="AZ5123" t="s">
        <v>94</v>
      </c>
      <c r="BA5123">
        <v>8</v>
      </c>
      <c r="BB5123" t="s">
        <v>95</v>
      </c>
      <c r="BC5123">
        <v>1</v>
      </c>
    </row>
    <row r="5124" spans="1:55">
      <c r="A5124" t="s">
        <v>9399</v>
      </c>
      <c r="B5124" t="s">
        <v>73</v>
      </c>
      <c r="C5124">
        <v>76</v>
      </c>
      <c r="D5124" t="s">
        <v>57</v>
      </c>
      <c r="E5124">
        <v>0</v>
      </c>
      <c r="F5124" t="s">
        <v>4566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98</v>
      </c>
      <c r="M5124" t="s">
        <v>57</v>
      </c>
      <c r="N5124" t="s">
        <v>9312</v>
      </c>
      <c r="O5124" t="s">
        <v>61</v>
      </c>
      <c r="P5124" t="s">
        <v>57</v>
      </c>
      <c r="Q5124" t="s">
        <v>85</v>
      </c>
      <c r="R5124" t="s">
        <v>300</v>
      </c>
      <c r="S5124" t="s">
        <v>61</v>
      </c>
      <c r="T5124" t="s">
        <v>61</v>
      </c>
      <c r="U5124" t="s">
        <v>61</v>
      </c>
      <c r="V5124" t="s">
        <v>61</v>
      </c>
      <c r="W5124" t="s">
        <v>61</v>
      </c>
      <c r="X5124" t="s">
        <v>61</v>
      </c>
      <c r="Y5124" t="s">
        <v>61</v>
      </c>
      <c r="Z5124" t="s">
        <v>57</v>
      </c>
      <c r="AA5124" t="s">
        <v>122</v>
      </c>
      <c r="AB5124" t="s">
        <v>57</v>
      </c>
      <c r="AC5124" t="s">
        <v>87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66</v>
      </c>
      <c r="AM5124">
        <v>0</v>
      </c>
      <c r="AN5124">
        <v>1</v>
      </c>
      <c r="AO5124">
        <v>0</v>
      </c>
      <c r="AP5124" t="s">
        <v>67</v>
      </c>
      <c r="AQ5124" t="s">
        <v>104</v>
      </c>
      <c r="AR5124" t="s">
        <v>93</v>
      </c>
      <c r="AS5124">
        <v>1</v>
      </c>
      <c r="AT5124">
        <v>54586</v>
      </c>
      <c r="AU5124">
        <v>1</v>
      </c>
      <c r="AV5124">
        <v>0</v>
      </c>
      <c r="AW5124">
        <v>1</v>
      </c>
      <c r="AX5124">
        <v>0</v>
      </c>
      <c r="AY5124">
        <v>2</v>
      </c>
      <c r="AZ5124" t="s">
        <v>70</v>
      </c>
      <c r="BA5124">
        <v>3</v>
      </c>
      <c r="BB5124" t="s">
        <v>126</v>
      </c>
      <c r="BC5124">
        <v>3</v>
      </c>
    </row>
    <row r="5125" spans="1:55">
      <c r="A5125" t="s">
        <v>9400</v>
      </c>
      <c r="B5125" t="s">
        <v>56</v>
      </c>
      <c r="C5125">
        <v>20</v>
      </c>
      <c r="D5125" t="s">
        <v>57</v>
      </c>
      <c r="E5125">
        <v>0</v>
      </c>
      <c r="F5125" t="s">
        <v>1038</v>
      </c>
      <c r="G5125">
        <v>93110</v>
      </c>
      <c r="H5125">
        <v>34.437945</v>
      </c>
      <c r="I5125">
        <v>-119.77191</v>
      </c>
      <c r="J5125">
        <v>7</v>
      </c>
      <c r="K5125">
        <v>65</v>
      </c>
      <c r="L5125" t="s">
        <v>59</v>
      </c>
      <c r="M5125" t="s">
        <v>57</v>
      </c>
      <c r="N5125" t="s">
        <v>3072</v>
      </c>
      <c r="O5125" t="s">
        <v>57</v>
      </c>
      <c r="P5125" t="s">
        <v>57</v>
      </c>
      <c r="Q5125" t="s">
        <v>85</v>
      </c>
      <c r="R5125" t="s">
        <v>364</v>
      </c>
      <c r="S5125" t="s">
        <v>61</v>
      </c>
      <c r="T5125" t="s">
        <v>57</v>
      </c>
      <c r="U5125" t="s">
        <v>57</v>
      </c>
      <c r="V5125" t="s">
        <v>61</v>
      </c>
      <c r="W5125" t="s">
        <v>57</v>
      </c>
      <c r="X5125" t="s">
        <v>57</v>
      </c>
      <c r="Y5125" t="s">
        <v>57</v>
      </c>
      <c r="Z5125" t="s">
        <v>57</v>
      </c>
      <c r="AA5125" t="s">
        <v>77</v>
      </c>
      <c r="AB5125" t="s">
        <v>57</v>
      </c>
      <c r="AC5125" t="s">
        <v>87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88</v>
      </c>
      <c r="AK5125" t="s">
        <v>89</v>
      </c>
      <c r="AL5125" t="s">
        <v>90</v>
      </c>
      <c r="AM5125">
        <v>1</v>
      </c>
      <c r="AN5125">
        <v>0</v>
      </c>
      <c r="AO5125">
        <v>0</v>
      </c>
      <c r="AP5125" t="s">
        <v>123</v>
      </c>
      <c r="AQ5125" t="s">
        <v>116</v>
      </c>
      <c r="AR5125" t="s">
        <v>105</v>
      </c>
      <c r="AS5125">
        <v>6</v>
      </c>
      <c r="AT5125">
        <v>15757</v>
      </c>
      <c r="AU5125">
        <v>1</v>
      </c>
      <c r="AV5125">
        <v>1</v>
      </c>
      <c r="AW5125">
        <v>0</v>
      </c>
      <c r="AX5125">
        <v>105.5</v>
      </c>
      <c r="AY5125">
        <v>6</v>
      </c>
      <c r="AZ5125" t="s">
        <v>125</v>
      </c>
      <c r="BA5125">
        <v>6</v>
      </c>
      <c r="BB5125" t="s">
        <v>95</v>
      </c>
      <c r="BC5125">
        <v>1</v>
      </c>
    </row>
    <row r="5126" spans="1:55">
      <c r="A5126" t="s">
        <v>9401</v>
      </c>
      <c r="B5126" t="s">
        <v>56</v>
      </c>
      <c r="C5126">
        <v>50</v>
      </c>
      <c r="D5126" t="s">
        <v>57</v>
      </c>
      <c r="E5126">
        <v>0</v>
      </c>
      <c r="F5126" t="s">
        <v>349</v>
      </c>
      <c r="G5126">
        <v>95548</v>
      </c>
      <c r="H5126">
        <v>41.572813</v>
      </c>
      <c r="I5126">
        <v>-124.035011</v>
      </c>
      <c r="J5126">
        <v>9</v>
      </c>
      <c r="K5126">
        <v>70</v>
      </c>
      <c r="L5126" t="s">
        <v>59</v>
      </c>
      <c r="M5126" t="s">
        <v>57</v>
      </c>
      <c r="N5126" t="s">
        <v>3154</v>
      </c>
      <c r="O5126" t="s">
        <v>57</v>
      </c>
      <c r="P5126" t="s">
        <v>57</v>
      </c>
      <c r="Q5126" t="s">
        <v>85</v>
      </c>
      <c r="R5126" t="s">
        <v>86</v>
      </c>
      <c r="S5126" t="s">
        <v>61</v>
      </c>
      <c r="T5126" t="s">
        <v>61</v>
      </c>
      <c r="U5126" t="s">
        <v>57</v>
      </c>
      <c r="V5126" t="s">
        <v>57</v>
      </c>
      <c r="W5126" t="s">
        <v>57</v>
      </c>
      <c r="X5126" t="s">
        <v>57</v>
      </c>
      <c r="Y5126" t="s">
        <v>57</v>
      </c>
      <c r="Z5126" t="s">
        <v>61</v>
      </c>
      <c r="AA5126" t="s">
        <v>122</v>
      </c>
      <c r="AB5126" t="s">
        <v>57</v>
      </c>
      <c r="AC5126" t="s">
        <v>87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66</v>
      </c>
      <c r="AM5126">
        <v>0</v>
      </c>
      <c r="AN5126">
        <v>1</v>
      </c>
      <c r="AO5126">
        <v>0</v>
      </c>
      <c r="AP5126" t="s">
        <v>123</v>
      </c>
      <c r="AQ5126" t="s">
        <v>92</v>
      </c>
      <c r="AR5126" t="s">
        <v>105</v>
      </c>
      <c r="AS5126">
        <v>5</v>
      </c>
      <c r="AT5126">
        <v>1215</v>
      </c>
      <c r="AU5126">
        <v>1</v>
      </c>
      <c r="AV5126">
        <v>0</v>
      </c>
      <c r="AW5126">
        <v>1</v>
      </c>
      <c r="AX5126">
        <v>0</v>
      </c>
      <c r="AY5126">
        <v>6</v>
      </c>
      <c r="AZ5126" t="s">
        <v>125</v>
      </c>
      <c r="BA5126">
        <v>3</v>
      </c>
      <c r="BB5126" t="s">
        <v>126</v>
      </c>
      <c r="BC5126">
        <v>3</v>
      </c>
    </row>
    <row r="5127" spans="1:55">
      <c r="A5127" t="s">
        <v>9402</v>
      </c>
      <c r="B5127" t="s">
        <v>73</v>
      </c>
      <c r="C5127">
        <v>25</v>
      </c>
      <c r="D5127" t="s">
        <v>61</v>
      </c>
      <c r="E5127">
        <v>0</v>
      </c>
      <c r="F5127" t="s">
        <v>240</v>
      </c>
      <c r="G5127">
        <v>95212</v>
      </c>
      <c r="H5127">
        <v>38.049457</v>
      </c>
      <c r="I5127">
        <v>-121.21653</v>
      </c>
      <c r="J5127">
        <v>0</v>
      </c>
      <c r="K5127">
        <v>10</v>
      </c>
      <c r="L5127" t="s">
        <v>98</v>
      </c>
      <c r="M5127" t="s">
        <v>57</v>
      </c>
      <c r="N5127" t="s">
        <v>8737</v>
      </c>
      <c r="O5127" t="s">
        <v>61</v>
      </c>
      <c r="P5127" t="s">
        <v>57</v>
      </c>
      <c r="Q5127" t="s">
        <v>85</v>
      </c>
      <c r="R5127" t="s">
        <v>230</v>
      </c>
      <c r="S5127" t="s">
        <v>61</v>
      </c>
      <c r="T5127" t="s">
        <v>61</v>
      </c>
      <c r="U5127" t="s">
        <v>57</v>
      </c>
      <c r="V5127" t="s">
        <v>61</v>
      </c>
      <c r="W5127" t="s">
        <v>57</v>
      </c>
      <c r="X5127" t="s">
        <v>57</v>
      </c>
      <c r="Y5127" t="s">
        <v>57</v>
      </c>
      <c r="Z5127" t="s">
        <v>57</v>
      </c>
      <c r="AA5127" t="s">
        <v>77</v>
      </c>
      <c r="AB5127" t="s">
        <v>57</v>
      </c>
      <c r="AC5127" t="s">
        <v>87</v>
      </c>
      <c r="AD5127">
        <v>94.90000000000001</v>
      </c>
      <c r="AE5127">
        <v>1048.85</v>
      </c>
      <c r="AF5127">
        <v>0</v>
      </c>
      <c r="AG5127">
        <v>0</v>
      </c>
      <c r="AH5127">
        <v>402.2</v>
      </c>
      <c r="AI5127">
        <v>1451.05</v>
      </c>
      <c r="AJ5127" t="s">
        <v>88</v>
      </c>
      <c r="AK5127" t="s">
        <v>89</v>
      </c>
      <c r="AL5127" t="s">
        <v>90</v>
      </c>
      <c r="AM5127">
        <v>1</v>
      </c>
      <c r="AN5127">
        <v>0</v>
      </c>
      <c r="AO5127">
        <v>0</v>
      </c>
      <c r="AP5127" t="s">
        <v>67</v>
      </c>
      <c r="AQ5127" t="s">
        <v>116</v>
      </c>
      <c r="AR5127" t="s">
        <v>105</v>
      </c>
      <c r="AS5127">
        <v>5</v>
      </c>
      <c r="AT5127">
        <v>6951</v>
      </c>
      <c r="AU5127">
        <v>1</v>
      </c>
      <c r="AV5127">
        <v>1</v>
      </c>
      <c r="AW5127">
        <v>0</v>
      </c>
      <c r="AX5127">
        <v>94.90000000000001</v>
      </c>
      <c r="AY5127">
        <v>2</v>
      </c>
      <c r="AZ5127" t="s">
        <v>70</v>
      </c>
      <c r="BA5127">
        <v>7</v>
      </c>
      <c r="BB5127" t="s">
        <v>95</v>
      </c>
      <c r="BC5127">
        <v>1</v>
      </c>
    </row>
    <row r="5128" spans="1:55">
      <c r="A5128" t="s">
        <v>9403</v>
      </c>
      <c r="B5128" t="s">
        <v>56</v>
      </c>
      <c r="C5128">
        <v>78</v>
      </c>
      <c r="D5128" t="s">
        <v>57</v>
      </c>
      <c r="E5128">
        <v>0</v>
      </c>
      <c r="F5128" t="s">
        <v>844</v>
      </c>
      <c r="G5128">
        <v>92663</v>
      </c>
      <c r="H5128">
        <v>33.62251</v>
      </c>
      <c r="I5128">
        <v>-117.927024</v>
      </c>
      <c r="J5128">
        <v>4</v>
      </c>
      <c r="K5128">
        <v>1</v>
      </c>
      <c r="L5128" t="s">
        <v>59</v>
      </c>
      <c r="M5128" t="s">
        <v>57</v>
      </c>
      <c r="N5128" t="s">
        <v>4698</v>
      </c>
      <c r="O5128" t="s">
        <v>57</v>
      </c>
      <c r="P5128" t="s">
        <v>57</v>
      </c>
      <c r="Q5128" t="s">
        <v>85</v>
      </c>
      <c r="R5128" t="s">
        <v>250</v>
      </c>
      <c r="S5128" t="s">
        <v>61</v>
      </c>
      <c r="T5128" t="s">
        <v>61</v>
      </c>
      <c r="U5128" t="s">
        <v>57</v>
      </c>
      <c r="V5128" t="s">
        <v>61</v>
      </c>
      <c r="W5128" t="s">
        <v>57</v>
      </c>
      <c r="X5128" t="s">
        <v>57</v>
      </c>
      <c r="Y5128" t="s">
        <v>61</v>
      </c>
      <c r="Z5128" t="s">
        <v>57</v>
      </c>
      <c r="AA5128" t="s">
        <v>77</v>
      </c>
      <c r="AB5128" t="s">
        <v>57</v>
      </c>
      <c r="AC5128" t="s">
        <v>87</v>
      </c>
      <c r="AD5128">
        <v>100.8</v>
      </c>
      <c r="AE5128">
        <v>100.8</v>
      </c>
      <c r="AF5128">
        <v>0</v>
      </c>
      <c r="AG5128">
        <v>0</v>
      </c>
      <c r="AH5128">
        <v>17.35</v>
      </c>
      <c r="AI5128">
        <v>118.15</v>
      </c>
      <c r="AJ5128" t="s">
        <v>88</v>
      </c>
      <c r="AK5128" t="s">
        <v>205</v>
      </c>
      <c r="AL5128" t="s">
        <v>206</v>
      </c>
      <c r="AM5128">
        <v>1</v>
      </c>
      <c r="AN5128">
        <v>0</v>
      </c>
      <c r="AO5128">
        <v>0</v>
      </c>
      <c r="AP5128" t="s">
        <v>91</v>
      </c>
      <c r="AQ5128" t="s">
        <v>104</v>
      </c>
      <c r="AR5128" t="s">
        <v>105</v>
      </c>
      <c r="AS5128">
        <v>4</v>
      </c>
      <c r="AT5128">
        <v>22133</v>
      </c>
      <c r="AU5128">
        <v>1</v>
      </c>
      <c r="AV5128">
        <v>1</v>
      </c>
      <c r="AW5128">
        <v>0</v>
      </c>
      <c r="AX5128">
        <v>100.8</v>
      </c>
      <c r="AY5128">
        <v>1</v>
      </c>
      <c r="AZ5128" t="s">
        <v>94</v>
      </c>
      <c r="BA5128">
        <v>9</v>
      </c>
      <c r="BB5128" t="s">
        <v>95</v>
      </c>
      <c r="BC5128">
        <v>1</v>
      </c>
    </row>
    <row r="5129" spans="1:55">
      <c r="A5129" t="s">
        <v>9404</v>
      </c>
      <c r="B5129" t="s">
        <v>73</v>
      </c>
      <c r="C5129">
        <v>27</v>
      </c>
      <c r="D5129" t="s">
        <v>57</v>
      </c>
      <c r="E5129">
        <v>1</v>
      </c>
      <c r="F5129" t="s">
        <v>259</v>
      </c>
      <c r="G5129">
        <v>95401</v>
      </c>
      <c r="H5129">
        <v>38.460517</v>
      </c>
      <c r="I5129">
        <v>-122.790335</v>
      </c>
      <c r="J5129">
        <v>8</v>
      </c>
      <c r="K5129">
        <v>41</v>
      </c>
      <c r="L5129" t="s">
        <v>129</v>
      </c>
      <c r="M5129" t="s">
        <v>57</v>
      </c>
      <c r="N5129" t="s">
        <v>9405</v>
      </c>
      <c r="O5129" t="s">
        <v>61</v>
      </c>
      <c r="P5129" t="s">
        <v>61</v>
      </c>
      <c r="Q5129" t="s">
        <v>143</v>
      </c>
      <c r="R5129" t="s">
        <v>143</v>
      </c>
      <c r="S5129" t="s">
        <v>143</v>
      </c>
      <c r="T5129" t="s">
        <v>143</v>
      </c>
      <c r="U5129" t="s">
        <v>143</v>
      </c>
      <c r="V5129" t="s">
        <v>143</v>
      </c>
      <c r="W5129" t="s">
        <v>143</v>
      </c>
      <c r="X5129" t="s">
        <v>143</v>
      </c>
      <c r="Y5129" t="s">
        <v>143</v>
      </c>
      <c r="Z5129" t="s">
        <v>143</v>
      </c>
      <c r="AA5129" t="s">
        <v>64</v>
      </c>
      <c r="AB5129" t="s">
        <v>61</v>
      </c>
      <c r="AC5129" t="s">
        <v>87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2418.93</v>
      </c>
      <c r="AJ5129" t="s">
        <v>66</v>
      </c>
      <c r="AM5129">
        <v>0</v>
      </c>
      <c r="AN5129">
        <v>1</v>
      </c>
      <c r="AO5129">
        <v>0</v>
      </c>
      <c r="AP5129" t="s">
        <v>176</v>
      </c>
      <c r="AQ5129" t="s">
        <v>116</v>
      </c>
      <c r="AR5129" t="s">
        <v>182</v>
      </c>
      <c r="AT5129">
        <v>36125</v>
      </c>
      <c r="AU5129">
        <v>1</v>
      </c>
      <c r="AV5129">
        <v>0</v>
      </c>
      <c r="AW5129">
        <v>1</v>
      </c>
      <c r="AX5129">
        <v>0</v>
      </c>
      <c r="AY5129">
        <v>5</v>
      </c>
      <c r="AZ5129" t="s">
        <v>177</v>
      </c>
      <c r="BA5129">
        <v>0</v>
      </c>
      <c r="BB5129" t="s">
        <v>71</v>
      </c>
      <c r="BC5129">
        <v>4</v>
      </c>
    </row>
    <row r="5130" spans="1:55">
      <c r="A5130" t="s">
        <v>9406</v>
      </c>
      <c r="B5130" t="s">
        <v>73</v>
      </c>
      <c r="C5130">
        <v>30</v>
      </c>
      <c r="D5130" t="s">
        <v>57</v>
      </c>
      <c r="E5130">
        <v>2</v>
      </c>
      <c r="F5130" t="s">
        <v>1905</v>
      </c>
      <c r="G5130">
        <v>91505</v>
      </c>
      <c r="H5130">
        <v>34.174215</v>
      </c>
      <c r="I5130">
        <v>-118.345928</v>
      </c>
      <c r="J5130">
        <v>6</v>
      </c>
      <c r="K5130">
        <v>24</v>
      </c>
      <c r="L5130" t="s">
        <v>59</v>
      </c>
      <c r="M5130" t="s">
        <v>57</v>
      </c>
      <c r="N5130" t="s">
        <v>7613</v>
      </c>
      <c r="O5130" t="s">
        <v>61</v>
      </c>
      <c r="P5130" t="s">
        <v>57</v>
      </c>
      <c r="Q5130" t="s">
        <v>62</v>
      </c>
      <c r="R5130" t="s">
        <v>364</v>
      </c>
      <c r="S5130" t="s">
        <v>57</v>
      </c>
      <c r="T5130" t="s">
        <v>57</v>
      </c>
      <c r="U5130" t="s">
        <v>61</v>
      </c>
      <c r="V5130" t="s">
        <v>57</v>
      </c>
      <c r="W5130" t="s">
        <v>61</v>
      </c>
      <c r="X5130" t="s">
        <v>57</v>
      </c>
      <c r="Y5130" t="s">
        <v>57</v>
      </c>
      <c r="Z5130" t="s">
        <v>57</v>
      </c>
      <c r="AA5130" t="s">
        <v>77</v>
      </c>
      <c r="AB5130" t="s">
        <v>57</v>
      </c>
      <c r="AC5130" t="s">
        <v>65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66</v>
      </c>
      <c r="AM5130">
        <v>0</v>
      </c>
      <c r="AN5130">
        <v>1</v>
      </c>
      <c r="AO5130">
        <v>0</v>
      </c>
      <c r="AP5130" t="s">
        <v>103</v>
      </c>
      <c r="AQ5130" t="s">
        <v>68</v>
      </c>
      <c r="AR5130" t="s">
        <v>93</v>
      </c>
      <c r="AS5130">
        <v>6</v>
      </c>
      <c r="AT5130">
        <v>29245</v>
      </c>
      <c r="AU5130">
        <v>1</v>
      </c>
      <c r="AV5130">
        <v>0</v>
      </c>
      <c r="AW5130">
        <v>1</v>
      </c>
      <c r="AX5130">
        <v>0</v>
      </c>
      <c r="AY5130">
        <v>3</v>
      </c>
      <c r="AZ5130" t="s">
        <v>106</v>
      </c>
      <c r="BA5130">
        <v>3</v>
      </c>
      <c r="BB5130" t="s">
        <v>126</v>
      </c>
      <c r="BC5130">
        <v>3</v>
      </c>
    </row>
    <row r="5131" spans="1:55">
      <c r="A5131" t="s">
        <v>9407</v>
      </c>
      <c r="B5131" t="s">
        <v>73</v>
      </c>
      <c r="C5131">
        <v>49</v>
      </c>
      <c r="D5131" t="s">
        <v>57</v>
      </c>
      <c r="E5131">
        <v>0</v>
      </c>
      <c r="F5131" t="s">
        <v>5475</v>
      </c>
      <c r="G5131">
        <v>92548</v>
      </c>
      <c r="H5131">
        <v>33.761894</v>
      </c>
      <c r="I5131">
        <v>-117.120868</v>
      </c>
      <c r="J5131">
        <v>4</v>
      </c>
      <c r="K5131">
        <v>2</v>
      </c>
      <c r="L5131" t="s">
        <v>59</v>
      </c>
      <c r="M5131" t="s">
        <v>57</v>
      </c>
      <c r="N5131" t="s">
        <v>2929</v>
      </c>
      <c r="O5131" t="s">
        <v>61</v>
      </c>
      <c r="P5131" t="s">
        <v>57</v>
      </c>
      <c r="Q5131" t="s">
        <v>85</v>
      </c>
      <c r="R5131" t="s">
        <v>156</v>
      </c>
      <c r="S5131" t="s">
        <v>61</v>
      </c>
      <c r="T5131" t="s">
        <v>61</v>
      </c>
      <c r="U5131" t="s">
        <v>61</v>
      </c>
      <c r="V5131" t="s">
        <v>57</v>
      </c>
      <c r="W5131" t="s">
        <v>57</v>
      </c>
      <c r="X5131" t="s">
        <v>57</v>
      </c>
      <c r="Y5131" t="s">
        <v>57</v>
      </c>
      <c r="Z5131" t="s">
        <v>57</v>
      </c>
      <c r="AA5131" t="s">
        <v>77</v>
      </c>
      <c r="AB5131" t="s">
        <v>57</v>
      </c>
      <c r="AC5131" t="s">
        <v>87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88</v>
      </c>
      <c r="AK5131" t="s">
        <v>190</v>
      </c>
      <c r="AL5131" t="s">
        <v>191</v>
      </c>
      <c r="AM5131">
        <v>1</v>
      </c>
      <c r="AN5131">
        <v>0</v>
      </c>
      <c r="AO5131">
        <v>0</v>
      </c>
      <c r="AP5131" t="s">
        <v>91</v>
      </c>
      <c r="AQ5131" t="s">
        <v>78</v>
      </c>
      <c r="AR5131" t="s">
        <v>105</v>
      </c>
      <c r="AS5131">
        <v>5</v>
      </c>
      <c r="AT5131">
        <v>4283</v>
      </c>
      <c r="AU5131">
        <v>1</v>
      </c>
      <c r="AV5131">
        <v>1</v>
      </c>
      <c r="AW5131">
        <v>0</v>
      </c>
      <c r="AX5131">
        <v>94.2</v>
      </c>
      <c r="AY5131">
        <v>1</v>
      </c>
      <c r="AZ5131" t="s">
        <v>94</v>
      </c>
      <c r="BA5131">
        <v>9</v>
      </c>
      <c r="BB5131" t="s">
        <v>95</v>
      </c>
      <c r="BC5131">
        <v>1</v>
      </c>
    </row>
    <row r="5132" spans="1:55">
      <c r="A5132" t="s">
        <v>9408</v>
      </c>
      <c r="B5132" t="s">
        <v>56</v>
      </c>
      <c r="C5132">
        <v>27</v>
      </c>
      <c r="D5132" t="s">
        <v>57</v>
      </c>
      <c r="E5132">
        <v>1</v>
      </c>
      <c r="F5132" t="s">
        <v>7793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59</v>
      </c>
      <c r="M5132" t="s">
        <v>57</v>
      </c>
      <c r="N5132" t="s">
        <v>9409</v>
      </c>
      <c r="O5132" t="s">
        <v>61</v>
      </c>
      <c r="P5132" t="s">
        <v>61</v>
      </c>
      <c r="Q5132" t="s">
        <v>143</v>
      </c>
      <c r="R5132" t="s">
        <v>143</v>
      </c>
      <c r="S5132" t="s">
        <v>143</v>
      </c>
      <c r="T5132" t="s">
        <v>143</v>
      </c>
      <c r="U5132" t="s">
        <v>143</v>
      </c>
      <c r="V5132" t="s">
        <v>143</v>
      </c>
      <c r="W5132" t="s">
        <v>143</v>
      </c>
      <c r="X5132" t="s">
        <v>143</v>
      </c>
      <c r="Y5132" t="s">
        <v>143</v>
      </c>
      <c r="Z5132" t="s">
        <v>143</v>
      </c>
      <c r="AA5132" t="s">
        <v>77</v>
      </c>
      <c r="AB5132" t="s">
        <v>61</v>
      </c>
      <c r="AC5132" t="s">
        <v>65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66</v>
      </c>
      <c r="AM5132">
        <v>0</v>
      </c>
      <c r="AN5132">
        <v>1</v>
      </c>
      <c r="AO5132">
        <v>0</v>
      </c>
      <c r="AP5132" t="s">
        <v>91</v>
      </c>
      <c r="AQ5132" t="s">
        <v>116</v>
      </c>
      <c r="AR5132" t="s">
        <v>182</v>
      </c>
      <c r="AT5132">
        <v>62425</v>
      </c>
      <c r="AU5132">
        <v>1</v>
      </c>
      <c r="AV5132">
        <v>0</v>
      </c>
      <c r="AW5132">
        <v>1</v>
      </c>
      <c r="AX5132">
        <v>0</v>
      </c>
      <c r="AY5132">
        <v>1</v>
      </c>
      <c r="AZ5132" t="s">
        <v>94</v>
      </c>
      <c r="BA5132">
        <v>6</v>
      </c>
      <c r="BB5132" t="s">
        <v>95</v>
      </c>
      <c r="BC5132">
        <v>1</v>
      </c>
    </row>
    <row r="5133" spans="1:55">
      <c r="A5133" t="s">
        <v>9410</v>
      </c>
      <c r="B5133" t="s">
        <v>73</v>
      </c>
      <c r="C5133">
        <v>79</v>
      </c>
      <c r="D5133" t="s">
        <v>57</v>
      </c>
      <c r="E5133">
        <v>0</v>
      </c>
      <c r="F5133" t="s">
        <v>8779</v>
      </c>
      <c r="G5133">
        <v>93219</v>
      </c>
      <c r="H5133">
        <v>35.858054</v>
      </c>
      <c r="I5133">
        <v>-119.305858</v>
      </c>
      <c r="J5133">
        <v>7</v>
      </c>
      <c r="K5133">
        <v>17</v>
      </c>
      <c r="L5133" t="s">
        <v>59</v>
      </c>
      <c r="M5133" t="s">
        <v>57</v>
      </c>
      <c r="N5133" t="s">
        <v>2250</v>
      </c>
      <c r="O5133" t="s">
        <v>57</v>
      </c>
      <c r="P5133" t="s">
        <v>57</v>
      </c>
      <c r="Q5133" t="s">
        <v>85</v>
      </c>
      <c r="R5133" t="s">
        <v>441</v>
      </c>
      <c r="S5133" t="s">
        <v>61</v>
      </c>
      <c r="T5133" t="s">
        <v>61</v>
      </c>
      <c r="U5133" t="s">
        <v>61</v>
      </c>
      <c r="V5133" t="s">
        <v>61</v>
      </c>
      <c r="W5133" t="s">
        <v>57</v>
      </c>
      <c r="X5133" t="s">
        <v>57</v>
      </c>
      <c r="Y5133" t="s">
        <v>61</v>
      </c>
      <c r="Z5133" t="s">
        <v>57</v>
      </c>
      <c r="AA5133" t="s">
        <v>122</v>
      </c>
      <c r="AB5133" t="s">
        <v>57</v>
      </c>
      <c r="AC5133" t="s">
        <v>87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66</v>
      </c>
      <c r="AM5133">
        <v>0</v>
      </c>
      <c r="AN5133">
        <v>1</v>
      </c>
      <c r="AO5133">
        <v>0</v>
      </c>
      <c r="AP5133" t="s">
        <v>103</v>
      </c>
      <c r="AQ5133" t="s">
        <v>104</v>
      </c>
      <c r="AR5133" t="s">
        <v>105</v>
      </c>
      <c r="AS5133">
        <v>3</v>
      </c>
      <c r="AT5133">
        <v>9318</v>
      </c>
      <c r="AU5133">
        <v>1</v>
      </c>
      <c r="AV5133">
        <v>0</v>
      </c>
      <c r="AW5133">
        <v>1</v>
      </c>
      <c r="AX5133">
        <v>0</v>
      </c>
      <c r="AY5133">
        <v>3</v>
      </c>
      <c r="AZ5133" t="s">
        <v>106</v>
      </c>
      <c r="BA5133">
        <v>3</v>
      </c>
      <c r="BB5133" t="s">
        <v>126</v>
      </c>
      <c r="BC5133">
        <v>3</v>
      </c>
    </row>
    <row r="5134" spans="1:55">
      <c r="A5134" t="s">
        <v>9411</v>
      </c>
      <c r="B5134" t="s">
        <v>73</v>
      </c>
      <c r="C5134">
        <v>36</v>
      </c>
      <c r="D5134" t="s">
        <v>57</v>
      </c>
      <c r="E5134">
        <v>1</v>
      </c>
      <c r="F5134" t="s">
        <v>527</v>
      </c>
      <c r="G5134">
        <v>95380</v>
      </c>
      <c r="H5134">
        <v>37.474396</v>
      </c>
      <c r="I5134">
        <v>-120.875917</v>
      </c>
      <c r="J5134">
        <v>10</v>
      </c>
      <c r="K5134">
        <v>68</v>
      </c>
      <c r="L5134" t="s">
        <v>59</v>
      </c>
      <c r="M5134" t="s">
        <v>57</v>
      </c>
      <c r="N5134" t="s">
        <v>4076</v>
      </c>
      <c r="O5134" t="s">
        <v>57</v>
      </c>
      <c r="P5134" t="s">
        <v>61</v>
      </c>
      <c r="Q5134" t="s">
        <v>143</v>
      </c>
      <c r="R5134" t="s">
        <v>143</v>
      </c>
      <c r="S5134" t="s">
        <v>143</v>
      </c>
      <c r="T5134" t="s">
        <v>143</v>
      </c>
      <c r="U5134" t="s">
        <v>143</v>
      </c>
      <c r="V5134" t="s">
        <v>143</v>
      </c>
      <c r="W5134" t="s">
        <v>143</v>
      </c>
      <c r="X5134" t="s">
        <v>143</v>
      </c>
      <c r="Y5134" t="s">
        <v>143</v>
      </c>
      <c r="Z5134" t="s">
        <v>143</v>
      </c>
      <c r="AA5134" t="s">
        <v>122</v>
      </c>
      <c r="AB5134" t="s">
        <v>61</v>
      </c>
      <c r="AC5134" t="s">
        <v>307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66</v>
      </c>
      <c r="AM5134">
        <v>0</v>
      </c>
      <c r="AN5134">
        <v>1</v>
      </c>
      <c r="AO5134">
        <v>0</v>
      </c>
      <c r="AP5134" t="s">
        <v>123</v>
      </c>
      <c r="AQ5134" t="s">
        <v>68</v>
      </c>
      <c r="AR5134" t="s">
        <v>182</v>
      </c>
      <c r="AT5134">
        <v>40545</v>
      </c>
      <c r="AU5134">
        <v>1</v>
      </c>
      <c r="AV5134">
        <v>0</v>
      </c>
      <c r="AW5134">
        <v>1</v>
      </c>
      <c r="AX5134">
        <v>0</v>
      </c>
      <c r="AY5134">
        <v>6</v>
      </c>
      <c r="AZ5134" t="s">
        <v>125</v>
      </c>
      <c r="BA5134">
        <v>0</v>
      </c>
      <c r="BB5134" t="s">
        <v>71</v>
      </c>
      <c r="BC5134">
        <v>4</v>
      </c>
    </row>
    <row r="5135" spans="1:55">
      <c r="A5135" t="s">
        <v>9412</v>
      </c>
      <c r="B5135" t="s">
        <v>73</v>
      </c>
      <c r="C5135">
        <v>32</v>
      </c>
      <c r="D5135" t="s">
        <v>61</v>
      </c>
      <c r="E5135">
        <v>0</v>
      </c>
      <c r="F5135" t="s">
        <v>1038</v>
      </c>
      <c r="G5135">
        <v>93110</v>
      </c>
      <c r="H5135">
        <v>34.437945</v>
      </c>
      <c r="I5135">
        <v>-119.77191</v>
      </c>
      <c r="J5135">
        <v>0</v>
      </c>
      <c r="K5135">
        <v>4</v>
      </c>
      <c r="L5135" t="s">
        <v>59</v>
      </c>
      <c r="M5135" t="s">
        <v>57</v>
      </c>
      <c r="N5135" t="s">
        <v>4261</v>
      </c>
      <c r="O5135" t="s">
        <v>61</v>
      </c>
      <c r="P5135" t="s">
        <v>57</v>
      </c>
      <c r="Q5135" t="s">
        <v>85</v>
      </c>
      <c r="R5135" t="s">
        <v>296</v>
      </c>
      <c r="S5135" t="s">
        <v>61</v>
      </c>
      <c r="T5135" t="s">
        <v>61</v>
      </c>
      <c r="U5135" t="s">
        <v>61</v>
      </c>
      <c r="V5135" t="s">
        <v>61</v>
      </c>
      <c r="W5135" t="s">
        <v>57</v>
      </c>
      <c r="X5135" t="s">
        <v>57</v>
      </c>
      <c r="Y5135" t="s">
        <v>57</v>
      </c>
      <c r="Z5135" t="s">
        <v>57</v>
      </c>
      <c r="AA5135" t="s">
        <v>77</v>
      </c>
      <c r="AB5135" t="s">
        <v>57</v>
      </c>
      <c r="AC5135" t="s">
        <v>87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88</v>
      </c>
      <c r="AK5135" t="s">
        <v>190</v>
      </c>
      <c r="AL5135" t="s">
        <v>191</v>
      </c>
      <c r="AM5135">
        <v>1</v>
      </c>
      <c r="AN5135">
        <v>0</v>
      </c>
      <c r="AO5135">
        <v>0</v>
      </c>
      <c r="AP5135" t="s">
        <v>91</v>
      </c>
      <c r="AQ5135" t="s">
        <v>68</v>
      </c>
      <c r="AR5135" t="s">
        <v>93</v>
      </c>
      <c r="AS5135">
        <v>4</v>
      </c>
      <c r="AT5135">
        <v>15757</v>
      </c>
      <c r="AU5135">
        <v>1</v>
      </c>
      <c r="AV5135">
        <v>1</v>
      </c>
      <c r="AW5135">
        <v>0</v>
      </c>
      <c r="AX5135">
        <v>88.45</v>
      </c>
      <c r="AY5135">
        <v>1</v>
      </c>
      <c r="AZ5135" t="s">
        <v>94</v>
      </c>
      <c r="BA5135">
        <v>10</v>
      </c>
      <c r="BB5135" t="s">
        <v>95</v>
      </c>
      <c r="BC5135">
        <v>1</v>
      </c>
    </row>
    <row r="5136" spans="1:55">
      <c r="A5136" t="s">
        <v>9413</v>
      </c>
      <c r="B5136" t="s">
        <v>56</v>
      </c>
      <c r="C5136">
        <v>19</v>
      </c>
      <c r="D5136" t="s">
        <v>61</v>
      </c>
      <c r="E5136">
        <v>0</v>
      </c>
      <c r="F5136" t="s">
        <v>514</v>
      </c>
      <c r="G5136">
        <v>92027</v>
      </c>
      <c r="H5136">
        <v>33.141265</v>
      </c>
      <c r="I5136">
        <v>-116.967221</v>
      </c>
      <c r="J5136">
        <v>0</v>
      </c>
      <c r="K5136">
        <v>14</v>
      </c>
      <c r="L5136" t="s">
        <v>98</v>
      </c>
      <c r="M5136" t="s">
        <v>57</v>
      </c>
      <c r="N5136" t="s">
        <v>5204</v>
      </c>
      <c r="O5136" t="s">
        <v>61</v>
      </c>
      <c r="P5136" t="s">
        <v>57</v>
      </c>
      <c r="Q5136" t="s">
        <v>62</v>
      </c>
      <c r="R5136" t="s">
        <v>285</v>
      </c>
      <c r="S5136" t="s">
        <v>61</v>
      </c>
      <c r="T5136" t="s">
        <v>61</v>
      </c>
      <c r="U5136" t="s">
        <v>61</v>
      </c>
      <c r="V5136" t="s">
        <v>57</v>
      </c>
      <c r="W5136" t="s">
        <v>61</v>
      </c>
      <c r="X5136" t="s">
        <v>57</v>
      </c>
      <c r="Y5136" t="s">
        <v>57</v>
      </c>
      <c r="Z5136" t="s">
        <v>57</v>
      </c>
      <c r="AA5136" t="s">
        <v>64</v>
      </c>
      <c r="AB5136" t="s">
        <v>61</v>
      </c>
      <c r="AC5136" t="s">
        <v>65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66</v>
      </c>
      <c r="AM5136">
        <v>0</v>
      </c>
      <c r="AN5136">
        <v>1</v>
      </c>
      <c r="AO5136">
        <v>0</v>
      </c>
      <c r="AP5136" t="s">
        <v>103</v>
      </c>
      <c r="AQ5136" t="s">
        <v>116</v>
      </c>
      <c r="AR5136" t="s">
        <v>69</v>
      </c>
      <c r="AS5136">
        <v>4</v>
      </c>
      <c r="AT5136">
        <v>48690</v>
      </c>
      <c r="AU5136">
        <v>1</v>
      </c>
      <c r="AV5136">
        <v>0</v>
      </c>
      <c r="AW5136">
        <v>1</v>
      </c>
      <c r="AX5136">
        <v>0</v>
      </c>
      <c r="AY5136">
        <v>3</v>
      </c>
      <c r="AZ5136" t="s">
        <v>106</v>
      </c>
      <c r="BA5136">
        <v>2</v>
      </c>
      <c r="BB5136" t="s">
        <v>126</v>
      </c>
      <c r="BC5136">
        <v>3</v>
      </c>
    </row>
    <row r="5137" spans="1:55">
      <c r="A5137" t="s">
        <v>9414</v>
      </c>
      <c r="B5137" t="s">
        <v>73</v>
      </c>
      <c r="C5137">
        <v>47</v>
      </c>
      <c r="D5137" t="s">
        <v>57</v>
      </c>
      <c r="E5137">
        <v>0</v>
      </c>
      <c r="F5137" t="s">
        <v>352</v>
      </c>
      <c r="G5137">
        <v>93701</v>
      </c>
      <c r="H5137">
        <v>36.749403</v>
      </c>
      <c r="I5137">
        <v>-119.787574</v>
      </c>
      <c r="J5137">
        <v>1</v>
      </c>
      <c r="K5137">
        <v>63</v>
      </c>
      <c r="L5137" t="s">
        <v>59</v>
      </c>
      <c r="M5137" t="s">
        <v>57</v>
      </c>
      <c r="N5137" t="s">
        <v>6964</v>
      </c>
      <c r="O5137" t="s">
        <v>57</v>
      </c>
      <c r="P5137" t="s">
        <v>57</v>
      </c>
      <c r="Q5137" t="s">
        <v>85</v>
      </c>
      <c r="R5137" t="s">
        <v>296</v>
      </c>
      <c r="S5137" t="s">
        <v>61</v>
      </c>
      <c r="T5137" t="s">
        <v>57</v>
      </c>
      <c r="U5137" t="s">
        <v>57</v>
      </c>
      <c r="V5137" t="s">
        <v>61</v>
      </c>
      <c r="W5137" t="s">
        <v>57</v>
      </c>
      <c r="X5137" t="s">
        <v>57</v>
      </c>
      <c r="Y5137" t="s">
        <v>57</v>
      </c>
      <c r="Z5137" t="s">
        <v>57</v>
      </c>
      <c r="AA5137" t="s">
        <v>77</v>
      </c>
      <c r="AB5137" t="s">
        <v>57</v>
      </c>
      <c r="AC5137" t="s">
        <v>87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66</v>
      </c>
      <c r="AM5137">
        <v>0</v>
      </c>
      <c r="AN5137">
        <v>1</v>
      </c>
      <c r="AO5137">
        <v>0</v>
      </c>
      <c r="AP5137" t="s">
        <v>123</v>
      </c>
      <c r="AQ5137" t="s">
        <v>78</v>
      </c>
      <c r="AR5137" t="s">
        <v>105</v>
      </c>
      <c r="AS5137">
        <v>6</v>
      </c>
      <c r="AT5137">
        <v>13858</v>
      </c>
      <c r="AU5137">
        <v>1</v>
      </c>
      <c r="AV5137">
        <v>0</v>
      </c>
      <c r="AW5137">
        <v>1</v>
      </c>
      <c r="AX5137">
        <v>0</v>
      </c>
      <c r="AY5137">
        <v>6</v>
      </c>
      <c r="AZ5137" t="s">
        <v>125</v>
      </c>
      <c r="BA5137">
        <v>6</v>
      </c>
      <c r="BB5137" t="s">
        <v>95</v>
      </c>
      <c r="BC5137">
        <v>1</v>
      </c>
    </row>
    <row r="5138" spans="1:55">
      <c r="A5138" t="s">
        <v>9415</v>
      </c>
      <c r="B5138" t="s">
        <v>56</v>
      </c>
      <c r="C5138">
        <v>34</v>
      </c>
      <c r="D5138" t="s">
        <v>57</v>
      </c>
      <c r="E5138">
        <v>0</v>
      </c>
      <c r="F5138" t="s">
        <v>6799</v>
      </c>
      <c r="G5138">
        <v>96034</v>
      </c>
      <c r="H5138">
        <v>41.411315</v>
      </c>
      <c r="I5138">
        <v>-122.697236</v>
      </c>
      <c r="J5138">
        <v>9</v>
      </c>
      <c r="K5138">
        <v>43</v>
      </c>
      <c r="L5138" t="s">
        <v>129</v>
      </c>
      <c r="M5138" t="s">
        <v>61</v>
      </c>
      <c r="N5138" t="s">
        <v>143</v>
      </c>
      <c r="O5138" t="s">
        <v>143</v>
      </c>
      <c r="P5138" t="s">
        <v>57</v>
      </c>
      <c r="Q5138" t="s">
        <v>62</v>
      </c>
      <c r="R5138" t="s">
        <v>136</v>
      </c>
      <c r="S5138" t="s">
        <v>57</v>
      </c>
      <c r="T5138" t="s">
        <v>61</v>
      </c>
      <c r="U5138" t="s">
        <v>61</v>
      </c>
      <c r="V5138" t="s">
        <v>57</v>
      </c>
      <c r="W5138" t="s">
        <v>61</v>
      </c>
      <c r="X5138" t="s">
        <v>61</v>
      </c>
      <c r="Y5138" t="s">
        <v>61</v>
      </c>
      <c r="Z5138" t="s">
        <v>57</v>
      </c>
      <c r="AA5138" t="s">
        <v>77</v>
      </c>
      <c r="AB5138" t="s">
        <v>61</v>
      </c>
      <c r="AC5138" t="s">
        <v>87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66</v>
      </c>
      <c r="AM5138">
        <v>0</v>
      </c>
      <c r="AN5138">
        <v>1</v>
      </c>
      <c r="AO5138">
        <v>0</v>
      </c>
      <c r="AP5138" t="s">
        <v>176</v>
      </c>
      <c r="AQ5138" t="s">
        <v>68</v>
      </c>
      <c r="AR5138" t="s">
        <v>137</v>
      </c>
      <c r="AS5138">
        <v>3</v>
      </c>
      <c r="AT5138">
        <v>392</v>
      </c>
      <c r="AU5138">
        <v>1</v>
      </c>
      <c r="AV5138">
        <v>0</v>
      </c>
      <c r="AW5138">
        <v>1</v>
      </c>
      <c r="AX5138">
        <v>0</v>
      </c>
      <c r="AY5138">
        <v>5</v>
      </c>
      <c r="AZ5138" t="s">
        <v>177</v>
      </c>
      <c r="BA5138">
        <v>4</v>
      </c>
      <c r="BB5138" t="s">
        <v>80</v>
      </c>
      <c r="BC5138">
        <v>2</v>
      </c>
    </row>
    <row r="5139" spans="1:55">
      <c r="A5139" t="s">
        <v>9416</v>
      </c>
      <c r="B5139" t="s">
        <v>73</v>
      </c>
      <c r="C5139">
        <v>57</v>
      </c>
      <c r="D5139" t="s">
        <v>57</v>
      </c>
      <c r="E5139">
        <v>0</v>
      </c>
      <c r="F5139" t="s">
        <v>2458</v>
      </c>
      <c r="G5139">
        <v>90280</v>
      </c>
      <c r="H5139">
        <v>33.944624</v>
      </c>
      <c r="I5139">
        <v>-118.192615</v>
      </c>
      <c r="J5139">
        <v>0</v>
      </c>
      <c r="K5139">
        <v>66</v>
      </c>
      <c r="L5139" t="s">
        <v>119</v>
      </c>
      <c r="M5139" t="s">
        <v>57</v>
      </c>
      <c r="N5139" t="s">
        <v>7800</v>
      </c>
      <c r="O5139" t="s">
        <v>57</v>
      </c>
      <c r="P5139" t="s">
        <v>57</v>
      </c>
      <c r="Q5139" t="s">
        <v>135</v>
      </c>
      <c r="R5139" t="s">
        <v>364</v>
      </c>
      <c r="S5139" t="s">
        <v>57</v>
      </c>
      <c r="T5139" t="s">
        <v>61</v>
      </c>
      <c r="U5139" t="s">
        <v>57</v>
      </c>
      <c r="V5139" t="s">
        <v>57</v>
      </c>
      <c r="W5139" t="s">
        <v>57</v>
      </c>
      <c r="X5139" t="s">
        <v>57</v>
      </c>
      <c r="Y5139" t="s">
        <v>57</v>
      </c>
      <c r="Z5139" t="s">
        <v>57</v>
      </c>
      <c r="AA5139" t="s">
        <v>122</v>
      </c>
      <c r="AB5139" t="s">
        <v>57</v>
      </c>
      <c r="AC5139" t="s">
        <v>65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66</v>
      </c>
      <c r="AM5139">
        <v>0</v>
      </c>
      <c r="AN5139">
        <v>1</v>
      </c>
      <c r="AO5139">
        <v>0</v>
      </c>
      <c r="AP5139" t="s">
        <v>123</v>
      </c>
      <c r="AQ5139" t="s">
        <v>92</v>
      </c>
      <c r="AR5139" t="s">
        <v>93</v>
      </c>
      <c r="AS5139">
        <v>7</v>
      </c>
      <c r="AT5139">
        <v>96267</v>
      </c>
      <c r="AU5139">
        <v>1</v>
      </c>
      <c r="AV5139">
        <v>0</v>
      </c>
      <c r="AW5139">
        <v>1</v>
      </c>
      <c r="AX5139">
        <v>0</v>
      </c>
      <c r="AY5139">
        <v>6</v>
      </c>
      <c r="AZ5139" t="s">
        <v>125</v>
      </c>
      <c r="BA5139">
        <v>1</v>
      </c>
      <c r="BB5139" t="s">
        <v>71</v>
      </c>
      <c r="BC5139">
        <v>4</v>
      </c>
    </row>
    <row r="5140" spans="1:55">
      <c r="A5140" t="s">
        <v>9417</v>
      </c>
      <c r="B5140" t="s">
        <v>56</v>
      </c>
      <c r="C5140">
        <v>78</v>
      </c>
      <c r="D5140" t="s">
        <v>61</v>
      </c>
      <c r="E5140">
        <v>0</v>
      </c>
      <c r="F5140" t="s">
        <v>3306</v>
      </c>
      <c r="G5140">
        <v>91776</v>
      </c>
      <c r="H5140">
        <v>34.089927</v>
      </c>
      <c r="I5140">
        <v>-118.095645</v>
      </c>
      <c r="J5140">
        <v>0</v>
      </c>
      <c r="K5140">
        <v>8</v>
      </c>
      <c r="L5140" t="s">
        <v>59</v>
      </c>
      <c r="M5140" t="s">
        <v>57</v>
      </c>
      <c r="N5140" t="s">
        <v>9418</v>
      </c>
      <c r="O5140" t="s">
        <v>57</v>
      </c>
      <c r="P5140" t="s">
        <v>57</v>
      </c>
      <c r="Q5140" t="s">
        <v>85</v>
      </c>
      <c r="R5140" t="s">
        <v>254</v>
      </c>
      <c r="S5140" t="s">
        <v>61</v>
      </c>
      <c r="T5140" t="s">
        <v>61</v>
      </c>
      <c r="U5140" t="s">
        <v>57</v>
      </c>
      <c r="V5140" t="s">
        <v>61</v>
      </c>
      <c r="W5140" t="s">
        <v>57</v>
      </c>
      <c r="X5140" t="s">
        <v>57</v>
      </c>
      <c r="Y5140" t="s">
        <v>61</v>
      </c>
      <c r="Z5140" t="s">
        <v>57</v>
      </c>
      <c r="AA5140" t="s">
        <v>77</v>
      </c>
      <c r="AB5140" t="s">
        <v>61</v>
      </c>
      <c r="AC5140" t="s">
        <v>87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1132.34</v>
      </c>
      <c r="AJ5140" t="s">
        <v>88</v>
      </c>
      <c r="AK5140" t="s">
        <v>205</v>
      </c>
      <c r="AL5140" t="s">
        <v>329</v>
      </c>
      <c r="AM5140">
        <v>1</v>
      </c>
      <c r="AN5140">
        <v>0</v>
      </c>
      <c r="AO5140">
        <v>0</v>
      </c>
      <c r="AP5140" t="s">
        <v>67</v>
      </c>
      <c r="AQ5140" t="s">
        <v>104</v>
      </c>
      <c r="AR5140" t="s">
        <v>105</v>
      </c>
      <c r="AS5140">
        <v>4</v>
      </c>
      <c r="AT5140">
        <v>38041</v>
      </c>
      <c r="AU5140">
        <v>1</v>
      </c>
      <c r="AV5140">
        <v>1</v>
      </c>
      <c r="AW5140">
        <v>0</v>
      </c>
      <c r="AX5140">
        <v>101.35</v>
      </c>
      <c r="AY5140">
        <v>2</v>
      </c>
      <c r="AZ5140" t="s">
        <v>70</v>
      </c>
      <c r="BA5140">
        <v>7</v>
      </c>
      <c r="BB5140" t="s">
        <v>95</v>
      </c>
      <c r="BC5140">
        <v>1</v>
      </c>
    </row>
    <row r="5141" spans="1:55">
      <c r="A5141" t="s">
        <v>9419</v>
      </c>
      <c r="B5141" t="s">
        <v>73</v>
      </c>
      <c r="C5141">
        <v>21</v>
      </c>
      <c r="D5141" t="s">
        <v>61</v>
      </c>
      <c r="E5141">
        <v>0</v>
      </c>
      <c r="F5141" t="s">
        <v>3101</v>
      </c>
      <c r="G5141">
        <v>90272</v>
      </c>
      <c r="H5141">
        <v>34.079449</v>
      </c>
      <c r="I5141">
        <v>-118.548306</v>
      </c>
      <c r="J5141">
        <v>0</v>
      </c>
      <c r="K5141">
        <v>4</v>
      </c>
      <c r="L5141" t="s">
        <v>59</v>
      </c>
      <c r="M5141" t="s">
        <v>57</v>
      </c>
      <c r="N5141" t="s">
        <v>4333</v>
      </c>
      <c r="O5141" t="s">
        <v>61</v>
      </c>
      <c r="P5141" t="s">
        <v>61</v>
      </c>
      <c r="Q5141" t="s">
        <v>143</v>
      </c>
      <c r="R5141" t="s">
        <v>143</v>
      </c>
      <c r="S5141" t="s">
        <v>143</v>
      </c>
      <c r="T5141" t="s">
        <v>143</v>
      </c>
      <c r="U5141" t="s">
        <v>143</v>
      </c>
      <c r="V5141" t="s">
        <v>143</v>
      </c>
      <c r="W5141" t="s">
        <v>143</v>
      </c>
      <c r="X5141" t="s">
        <v>143</v>
      </c>
      <c r="Y5141" t="s">
        <v>143</v>
      </c>
      <c r="Z5141" t="s">
        <v>143</v>
      </c>
      <c r="AA5141" t="s">
        <v>77</v>
      </c>
      <c r="AB5141" t="s">
        <v>61</v>
      </c>
      <c r="AC5141" t="s">
        <v>65</v>
      </c>
      <c r="AD5141">
        <v>19</v>
      </c>
      <c r="AE5141">
        <v>73.45</v>
      </c>
      <c r="AF5141">
        <v>0</v>
      </c>
      <c r="AG5141">
        <v>0</v>
      </c>
      <c r="AH5141">
        <v>33.52</v>
      </c>
      <c r="AI5141">
        <v>106.97</v>
      </c>
      <c r="AJ5141" t="s">
        <v>66</v>
      </c>
      <c r="AM5141">
        <v>0</v>
      </c>
      <c r="AN5141">
        <v>1</v>
      </c>
      <c r="AO5141">
        <v>0</v>
      </c>
      <c r="AP5141" t="s">
        <v>91</v>
      </c>
      <c r="AQ5141" t="s">
        <v>116</v>
      </c>
      <c r="AR5141" t="s">
        <v>182</v>
      </c>
      <c r="AT5141">
        <v>22548</v>
      </c>
      <c r="AU5141">
        <v>1</v>
      </c>
      <c r="AV5141">
        <v>0</v>
      </c>
      <c r="AW5141">
        <v>1</v>
      </c>
      <c r="AX5141">
        <v>0</v>
      </c>
      <c r="AY5141">
        <v>1</v>
      </c>
      <c r="AZ5141" t="s">
        <v>94</v>
      </c>
      <c r="BA5141">
        <v>8</v>
      </c>
      <c r="BB5141" t="s">
        <v>95</v>
      </c>
      <c r="BC5141">
        <v>1</v>
      </c>
    </row>
    <row r="5142" spans="1:55">
      <c r="A5142" t="s">
        <v>9420</v>
      </c>
      <c r="B5142" t="s">
        <v>73</v>
      </c>
      <c r="C5142">
        <v>79</v>
      </c>
      <c r="D5142" t="s">
        <v>61</v>
      </c>
      <c r="E5142">
        <v>0</v>
      </c>
      <c r="F5142" t="s">
        <v>7030</v>
      </c>
      <c r="G5142">
        <v>96044</v>
      </c>
      <c r="H5142">
        <v>41.962127</v>
      </c>
      <c r="I5142">
        <v>-122.527696</v>
      </c>
      <c r="J5142">
        <v>0</v>
      </c>
      <c r="K5142">
        <v>2</v>
      </c>
      <c r="L5142" t="s">
        <v>83</v>
      </c>
      <c r="M5142" t="s">
        <v>57</v>
      </c>
      <c r="N5142" t="s">
        <v>1675</v>
      </c>
      <c r="O5142" t="s">
        <v>57</v>
      </c>
      <c r="P5142" t="s">
        <v>57</v>
      </c>
      <c r="Q5142" t="s">
        <v>85</v>
      </c>
      <c r="R5142" t="s">
        <v>318</v>
      </c>
      <c r="S5142" t="s">
        <v>61</v>
      </c>
      <c r="T5142" t="s">
        <v>61</v>
      </c>
      <c r="U5142" t="s">
        <v>61</v>
      </c>
      <c r="V5142" t="s">
        <v>61</v>
      </c>
      <c r="W5142" t="s">
        <v>61</v>
      </c>
      <c r="X5142" t="s">
        <v>61</v>
      </c>
      <c r="Y5142" t="s">
        <v>61</v>
      </c>
      <c r="Z5142" t="s">
        <v>57</v>
      </c>
      <c r="AA5142" t="s">
        <v>77</v>
      </c>
      <c r="AB5142" t="s">
        <v>57</v>
      </c>
      <c r="AC5142" t="s">
        <v>307</v>
      </c>
      <c r="AD5142">
        <v>74.84999999999999</v>
      </c>
      <c r="AE5142">
        <v>156.4</v>
      </c>
      <c r="AF5142">
        <v>0</v>
      </c>
      <c r="AG5142">
        <v>0</v>
      </c>
      <c r="AH5142">
        <v>90.81999999999999</v>
      </c>
      <c r="AI5142">
        <v>247.22</v>
      </c>
      <c r="AJ5142" t="s">
        <v>88</v>
      </c>
      <c r="AK5142" t="s">
        <v>89</v>
      </c>
      <c r="AL5142" t="s">
        <v>181</v>
      </c>
      <c r="AM5142">
        <v>1</v>
      </c>
      <c r="AN5142">
        <v>0</v>
      </c>
      <c r="AO5142">
        <v>0</v>
      </c>
      <c r="AP5142" t="s">
        <v>91</v>
      </c>
      <c r="AQ5142" t="s">
        <v>104</v>
      </c>
      <c r="AR5142" t="s">
        <v>93</v>
      </c>
      <c r="AS5142">
        <v>1</v>
      </c>
      <c r="AT5142">
        <v>1026</v>
      </c>
      <c r="AU5142">
        <v>1</v>
      </c>
      <c r="AV5142">
        <v>1</v>
      </c>
      <c r="AW5142">
        <v>0</v>
      </c>
      <c r="AX5142">
        <v>74.84999999999999</v>
      </c>
      <c r="AY5142">
        <v>1</v>
      </c>
      <c r="AZ5142" t="s">
        <v>94</v>
      </c>
      <c r="BA5142">
        <v>10</v>
      </c>
      <c r="BB5142" t="s">
        <v>95</v>
      </c>
      <c r="BC5142">
        <v>1</v>
      </c>
    </row>
    <row r="5143" spans="1:55">
      <c r="A5143" t="s">
        <v>9421</v>
      </c>
      <c r="B5143" t="s">
        <v>73</v>
      </c>
      <c r="C5143">
        <v>21</v>
      </c>
      <c r="D5143" t="s">
        <v>61</v>
      </c>
      <c r="E5143">
        <v>0</v>
      </c>
      <c r="F5143" t="s">
        <v>813</v>
      </c>
      <c r="G5143">
        <v>93535</v>
      </c>
      <c r="H5143">
        <v>34.712708</v>
      </c>
      <c r="I5143">
        <v>-117.889656</v>
      </c>
      <c r="J5143">
        <v>0</v>
      </c>
      <c r="K5143">
        <v>1</v>
      </c>
      <c r="L5143" t="s">
        <v>59</v>
      </c>
      <c r="M5143" t="s">
        <v>57</v>
      </c>
      <c r="N5143" t="s">
        <v>6121</v>
      </c>
      <c r="O5143" t="s">
        <v>61</v>
      </c>
      <c r="P5143" t="s">
        <v>61</v>
      </c>
      <c r="Q5143" t="s">
        <v>143</v>
      </c>
      <c r="R5143" t="s">
        <v>143</v>
      </c>
      <c r="S5143" t="s">
        <v>143</v>
      </c>
      <c r="T5143" t="s">
        <v>143</v>
      </c>
      <c r="U5143" t="s">
        <v>143</v>
      </c>
      <c r="V5143" t="s">
        <v>143</v>
      </c>
      <c r="W5143" t="s">
        <v>143</v>
      </c>
      <c r="X5143" t="s">
        <v>143</v>
      </c>
      <c r="Y5143" t="s">
        <v>143</v>
      </c>
      <c r="Z5143" t="s">
        <v>143</v>
      </c>
      <c r="AA5143" t="s">
        <v>77</v>
      </c>
      <c r="AB5143" t="s">
        <v>61</v>
      </c>
      <c r="AC5143" t="s">
        <v>65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88</v>
      </c>
      <c r="AK5143" t="s">
        <v>89</v>
      </c>
      <c r="AL5143" t="s">
        <v>181</v>
      </c>
      <c r="AM5143">
        <v>1</v>
      </c>
      <c r="AN5143">
        <v>0</v>
      </c>
      <c r="AO5143">
        <v>0</v>
      </c>
      <c r="AP5143" t="s">
        <v>91</v>
      </c>
      <c r="AQ5143" t="s">
        <v>116</v>
      </c>
      <c r="AR5143" t="s">
        <v>182</v>
      </c>
      <c r="AT5143">
        <v>57794</v>
      </c>
      <c r="AU5143">
        <v>1</v>
      </c>
      <c r="AV5143">
        <v>1</v>
      </c>
      <c r="AW5143">
        <v>0</v>
      </c>
      <c r="AX5143">
        <v>19.75</v>
      </c>
      <c r="AY5143">
        <v>1</v>
      </c>
      <c r="AZ5143" t="s">
        <v>94</v>
      </c>
      <c r="BA5143">
        <v>8</v>
      </c>
      <c r="BB5143" t="s">
        <v>95</v>
      </c>
      <c r="BC5143">
        <v>1</v>
      </c>
    </row>
    <row r="5144" spans="1:55">
      <c r="A5144" t="s">
        <v>9422</v>
      </c>
      <c r="B5144" t="s">
        <v>56</v>
      </c>
      <c r="C5144">
        <v>51</v>
      </c>
      <c r="D5144" t="s">
        <v>57</v>
      </c>
      <c r="E5144">
        <v>0</v>
      </c>
      <c r="F5144" t="s">
        <v>4122</v>
      </c>
      <c r="G5144">
        <v>94567</v>
      </c>
      <c r="H5144">
        <v>38.672708</v>
      </c>
      <c r="I5144">
        <v>-122.403219</v>
      </c>
      <c r="J5144">
        <v>1</v>
      </c>
      <c r="K5144">
        <v>9</v>
      </c>
      <c r="L5144" t="s">
        <v>59</v>
      </c>
      <c r="M5144" t="s">
        <v>61</v>
      </c>
      <c r="N5144" t="s">
        <v>143</v>
      </c>
      <c r="O5144" t="s">
        <v>143</v>
      </c>
      <c r="P5144" t="s">
        <v>57</v>
      </c>
      <c r="Q5144" t="s">
        <v>135</v>
      </c>
      <c r="R5144" t="s">
        <v>76</v>
      </c>
      <c r="S5144" t="s">
        <v>61</v>
      </c>
      <c r="T5144" t="s">
        <v>61</v>
      </c>
      <c r="U5144" t="s">
        <v>57</v>
      </c>
      <c r="V5144" t="s">
        <v>61</v>
      </c>
      <c r="W5144" t="s">
        <v>57</v>
      </c>
      <c r="X5144" t="s">
        <v>57</v>
      </c>
      <c r="Y5144" t="s">
        <v>57</v>
      </c>
      <c r="Z5144" t="s">
        <v>61</v>
      </c>
      <c r="AA5144" t="s">
        <v>77</v>
      </c>
      <c r="AB5144" t="s">
        <v>57</v>
      </c>
      <c r="AC5144" t="s">
        <v>87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88</v>
      </c>
      <c r="AK5144" t="s">
        <v>201</v>
      </c>
      <c r="AL5144" t="s">
        <v>397</v>
      </c>
      <c r="AM5144">
        <v>1</v>
      </c>
      <c r="AN5144">
        <v>0</v>
      </c>
      <c r="AO5144">
        <v>0</v>
      </c>
      <c r="AP5144" t="s">
        <v>67</v>
      </c>
      <c r="AQ5144" t="s">
        <v>92</v>
      </c>
      <c r="AR5144" t="s">
        <v>137</v>
      </c>
      <c r="AS5144">
        <v>4</v>
      </c>
      <c r="AT5144">
        <v>494</v>
      </c>
      <c r="AU5144">
        <v>1</v>
      </c>
      <c r="AV5144">
        <v>1</v>
      </c>
      <c r="AW5144">
        <v>0</v>
      </c>
      <c r="AX5144">
        <v>48.75</v>
      </c>
      <c r="AY5144">
        <v>2</v>
      </c>
      <c r="AZ5144" t="s">
        <v>70</v>
      </c>
      <c r="BA5144">
        <v>4</v>
      </c>
      <c r="BB5144" t="s">
        <v>80</v>
      </c>
      <c r="BC5144">
        <v>2</v>
      </c>
    </row>
    <row r="5145" spans="1:55">
      <c r="A5145" t="s">
        <v>9423</v>
      </c>
      <c r="B5145" t="s">
        <v>56</v>
      </c>
      <c r="C5145">
        <v>68</v>
      </c>
      <c r="D5145" t="s">
        <v>57</v>
      </c>
      <c r="E5145">
        <v>0</v>
      </c>
      <c r="F5145" t="s">
        <v>252</v>
      </c>
      <c r="G5145">
        <v>92114</v>
      </c>
      <c r="H5145">
        <v>32.707892</v>
      </c>
      <c r="I5145">
        <v>-117.05512</v>
      </c>
      <c r="J5145">
        <v>1</v>
      </c>
      <c r="K5145">
        <v>18</v>
      </c>
      <c r="L5145" t="s">
        <v>59</v>
      </c>
      <c r="M5145" t="s">
        <v>57</v>
      </c>
      <c r="N5145" t="s">
        <v>6471</v>
      </c>
      <c r="O5145" t="s">
        <v>57</v>
      </c>
      <c r="P5145" t="s">
        <v>57</v>
      </c>
      <c r="Q5145" t="s">
        <v>85</v>
      </c>
      <c r="R5145" t="s">
        <v>296</v>
      </c>
      <c r="S5145" t="s">
        <v>61</v>
      </c>
      <c r="T5145" t="s">
        <v>61</v>
      </c>
      <c r="U5145" t="s">
        <v>61</v>
      </c>
      <c r="V5145" t="s">
        <v>57</v>
      </c>
      <c r="W5145" t="s">
        <v>57</v>
      </c>
      <c r="X5145" t="s">
        <v>57</v>
      </c>
      <c r="Y5145" t="s">
        <v>61</v>
      </c>
      <c r="Z5145" t="s">
        <v>57</v>
      </c>
      <c r="AA5145" t="s">
        <v>77</v>
      </c>
      <c r="AB5145" t="s">
        <v>61</v>
      </c>
      <c r="AC5145" t="s">
        <v>87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88</v>
      </c>
      <c r="AK5145" t="s">
        <v>205</v>
      </c>
      <c r="AL5145" t="s">
        <v>329</v>
      </c>
      <c r="AM5145">
        <v>1</v>
      </c>
      <c r="AN5145">
        <v>0</v>
      </c>
      <c r="AO5145">
        <v>0</v>
      </c>
      <c r="AP5145" t="s">
        <v>103</v>
      </c>
      <c r="AQ5145" t="s">
        <v>124</v>
      </c>
      <c r="AR5145" t="s">
        <v>105</v>
      </c>
      <c r="AS5145">
        <v>4</v>
      </c>
      <c r="AT5145">
        <v>66838</v>
      </c>
      <c r="AU5145">
        <v>1</v>
      </c>
      <c r="AV5145">
        <v>1</v>
      </c>
      <c r="AW5145">
        <v>0</v>
      </c>
      <c r="AX5145">
        <v>99.75</v>
      </c>
      <c r="AY5145">
        <v>3</v>
      </c>
      <c r="AZ5145" t="s">
        <v>106</v>
      </c>
      <c r="BA5145">
        <v>6</v>
      </c>
      <c r="BB5145" t="s">
        <v>95</v>
      </c>
      <c r="BC5145">
        <v>1</v>
      </c>
    </row>
    <row r="5146" spans="1:55">
      <c r="A5146" t="s">
        <v>9424</v>
      </c>
      <c r="B5146" t="s">
        <v>73</v>
      </c>
      <c r="C5146">
        <v>53</v>
      </c>
      <c r="D5146" t="s">
        <v>61</v>
      </c>
      <c r="E5146">
        <v>0</v>
      </c>
      <c r="F5146" t="s">
        <v>514</v>
      </c>
      <c r="G5146">
        <v>92027</v>
      </c>
      <c r="H5146">
        <v>33.141265</v>
      </c>
      <c r="I5146">
        <v>-116.967221</v>
      </c>
      <c r="J5146">
        <v>0</v>
      </c>
      <c r="K5146">
        <v>32</v>
      </c>
      <c r="L5146" t="s">
        <v>59</v>
      </c>
      <c r="M5146" t="s">
        <v>57</v>
      </c>
      <c r="N5146" t="s">
        <v>7489</v>
      </c>
      <c r="O5146" t="s">
        <v>57</v>
      </c>
      <c r="P5146" t="s">
        <v>57</v>
      </c>
      <c r="Q5146" t="s">
        <v>85</v>
      </c>
      <c r="R5146" t="s">
        <v>332</v>
      </c>
      <c r="S5146" t="s">
        <v>57</v>
      </c>
      <c r="T5146" t="s">
        <v>61</v>
      </c>
      <c r="U5146" t="s">
        <v>61</v>
      </c>
      <c r="V5146" t="s">
        <v>57</v>
      </c>
      <c r="W5146" t="s">
        <v>61</v>
      </c>
      <c r="X5146" t="s">
        <v>61</v>
      </c>
      <c r="Y5146" t="s">
        <v>61</v>
      </c>
      <c r="Z5146" t="s">
        <v>61</v>
      </c>
      <c r="AA5146" t="s">
        <v>77</v>
      </c>
      <c r="AB5146" t="s">
        <v>61</v>
      </c>
      <c r="AC5146" t="s">
        <v>87</v>
      </c>
      <c r="AD5146">
        <v>87.65000000000001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66</v>
      </c>
      <c r="AM5146">
        <v>0</v>
      </c>
      <c r="AN5146">
        <v>1</v>
      </c>
      <c r="AO5146">
        <v>0</v>
      </c>
      <c r="AP5146" t="s">
        <v>164</v>
      </c>
      <c r="AQ5146" t="s">
        <v>92</v>
      </c>
      <c r="AR5146" t="s">
        <v>93</v>
      </c>
      <c r="AS5146">
        <v>2</v>
      </c>
      <c r="AT5146">
        <v>48690</v>
      </c>
      <c r="AU5146">
        <v>1</v>
      </c>
      <c r="AV5146">
        <v>0</v>
      </c>
      <c r="AW5146">
        <v>1</v>
      </c>
      <c r="AX5146">
        <v>0</v>
      </c>
      <c r="AY5146">
        <v>4</v>
      </c>
      <c r="AZ5146" t="s">
        <v>165</v>
      </c>
      <c r="BA5146">
        <v>7</v>
      </c>
      <c r="BB5146" t="s">
        <v>95</v>
      </c>
      <c r="BC5146">
        <v>1</v>
      </c>
    </row>
    <row r="5147" spans="1:55">
      <c r="A5147" t="s">
        <v>9425</v>
      </c>
      <c r="B5147" t="s">
        <v>73</v>
      </c>
      <c r="C5147">
        <v>48</v>
      </c>
      <c r="D5147" t="s">
        <v>61</v>
      </c>
      <c r="E5147">
        <v>2</v>
      </c>
      <c r="F5147" t="s">
        <v>1046</v>
      </c>
      <c r="G5147">
        <v>91962</v>
      </c>
      <c r="H5147">
        <v>32.800671</v>
      </c>
      <c r="I5147">
        <v>-116.483363</v>
      </c>
      <c r="J5147">
        <v>0</v>
      </c>
      <c r="K5147">
        <v>44</v>
      </c>
      <c r="L5147" t="s">
        <v>129</v>
      </c>
      <c r="M5147" t="s">
        <v>57</v>
      </c>
      <c r="N5147" t="s">
        <v>2107</v>
      </c>
      <c r="O5147" t="s">
        <v>61</v>
      </c>
      <c r="P5147" t="s">
        <v>61</v>
      </c>
      <c r="Q5147" t="s">
        <v>143</v>
      </c>
      <c r="R5147" t="s">
        <v>143</v>
      </c>
      <c r="S5147" t="s">
        <v>143</v>
      </c>
      <c r="T5147" t="s">
        <v>143</v>
      </c>
      <c r="U5147" t="s">
        <v>143</v>
      </c>
      <c r="V5147" t="s">
        <v>143</v>
      </c>
      <c r="W5147" t="s">
        <v>143</v>
      </c>
      <c r="X5147" t="s">
        <v>143</v>
      </c>
      <c r="Y5147" t="s">
        <v>143</v>
      </c>
      <c r="Z5147" t="s">
        <v>143</v>
      </c>
      <c r="AA5147" t="s">
        <v>122</v>
      </c>
      <c r="AB5147" t="s">
        <v>61</v>
      </c>
      <c r="AC5147" t="s">
        <v>87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66</v>
      </c>
      <c r="AM5147">
        <v>0</v>
      </c>
      <c r="AN5147">
        <v>1</v>
      </c>
      <c r="AO5147">
        <v>0</v>
      </c>
      <c r="AP5147" t="s">
        <v>176</v>
      </c>
      <c r="AQ5147" t="s">
        <v>78</v>
      </c>
      <c r="AR5147" t="s">
        <v>182</v>
      </c>
      <c r="AT5147">
        <v>1604</v>
      </c>
      <c r="AU5147">
        <v>1</v>
      </c>
      <c r="AV5147">
        <v>0</v>
      </c>
      <c r="AW5147">
        <v>1</v>
      </c>
      <c r="AX5147">
        <v>0</v>
      </c>
      <c r="AY5147">
        <v>5</v>
      </c>
      <c r="AZ5147" t="s">
        <v>177</v>
      </c>
      <c r="BA5147">
        <v>1</v>
      </c>
      <c r="BB5147" t="s">
        <v>71</v>
      </c>
      <c r="BC5147">
        <v>4</v>
      </c>
    </row>
    <row r="5148" spans="1:55">
      <c r="A5148" t="s">
        <v>9426</v>
      </c>
      <c r="B5148" t="s">
        <v>73</v>
      </c>
      <c r="C5148">
        <v>20</v>
      </c>
      <c r="D5148" t="s">
        <v>61</v>
      </c>
      <c r="E5148">
        <v>3</v>
      </c>
      <c r="F5148" t="s">
        <v>252</v>
      </c>
      <c r="G5148">
        <v>92121</v>
      </c>
      <c r="H5148">
        <v>32.898613</v>
      </c>
      <c r="I5148">
        <v>-117.202937</v>
      </c>
      <c r="J5148">
        <v>0</v>
      </c>
      <c r="K5148">
        <v>1</v>
      </c>
      <c r="L5148" t="s">
        <v>59</v>
      </c>
      <c r="M5148" t="s">
        <v>61</v>
      </c>
      <c r="N5148" t="s">
        <v>143</v>
      </c>
      <c r="O5148" t="s">
        <v>143</v>
      </c>
      <c r="P5148" t="s">
        <v>57</v>
      </c>
      <c r="Q5148" t="s">
        <v>62</v>
      </c>
      <c r="R5148" t="s">
        <v>224</v>
      </c>
      <c r="S5148" t="s">
        <v>61</v>
      </c>
      <c r="T5148" t="s">
        <v>61</v>
      </c>
      <c r="U5148" t="s">
        <v>61</v>
      </c>
      <c r="V5148" t="s">
        <v>61</v>
      </c>
      <c r="W5148" t="s">
        <v>61</v>
      </c>
      <c r="X5148" t="s">
        <v>61</v>
      </c>
      <c r="Y5148" t="s">
        <v>61</v>
      </c>
      <c r="Z5148" t="s">
        <v>61</v>
      </c>
      <c r="AA5148" t="s">
        <v>77</v>
      </c>
      <c r="AB5148" t="s">
        <v>57</v>
      </c>
      <c r="AC5148" t="s">
        <v>87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35.3</v>
      </c>
      <c r="AJ5148" t="s">
        <v>88</v>
      </c>
      <c r="AK5148" t="s">
        <v>89</v>
      </c>
      <c r="AL5148" t="s">
        <v>181</v>
      </c>
      <c r="AM5148">
        <v>1</v>
      </c>
      <c r="AN5148">
        <v>0</v>
      </c>
      <c r="AO5148">
        <v>0</v>
      </c>
      <c r="AP5148" t="s">
        <v>91</v>
      </c>
      <c r="AQ5148" t="s">
        <v>116</v>
      </c>
      <c r="AR5148" t="s">
        <v>182</v>
      </c>
      <c r="AS5148">
        <v>0</v>
      </c>
      <c r="AT5148">
        <v>4258</v>
      </c>
      <c r="AU5148">
        <v>1</v>
      </c>
      <c r="AV5148">
        <v>1</v>
      </c>
      <c r="AW5148">
        <v>0</v>
      </c>
      <c r="AX5148">
        <v>25.3</v>
      </c>
      <c r="AY5148">
        <v>1</v>
      </c>
      <c r="AZ5148" t="s">
        <v>94</v>
      </c>
      <c r="BA5148">
        <v>7</v>
      </c>
      <c r="BB5148" t="s">
        <v>95</v>
      </c>
      <c r="BC5148">
        <v>1</v>
      </c>
    </row>
    <row r="5149" spans="1:55">
      <c r="A5149" t="s">
        <v>9427</v>
      </c>
      <c r="B5149" t="s">
        <v>56</v>
      </c>
      <c r="C5149">
        <v>28</v>
      </c>
      <c r="D5149" t="s">
        <v>61</v>
      </c>
      <c r="E5149">
        <v>0</v>
      </c>
      <c r="F5149" t="s">
        <v>384</v>
      </c>
      <c r="G5149">
        <v>91801</v>
      </c>
      <c r="H5149">
        <v>34.090925</v>
      </c>
      <c r="I5149">
        <v>-118.128164</v>
      </c>
      <c r="J5149">
        <v>0</v>
      </c>
      <c r="K5149">
        <v>1</v>
      </c>
      <c r="L5149" t="s">
        <v>59</v>
      </c>
      <c r="M5149" t="s">
        <v>57</v>
      </c>
      <c r="N5149" t="s">
        <v>483</v>
      </c>
      <c r="O5149" t="s">
        <v>61</v>
      </c>
      <c r="P5149" t="s">
        <v>61</v>
      </c>
      <c r="Q5149" t="s">
        <v>143</v>
      </c>
      <c r="R5149" t="s">
        <v>143</v>
      </c>
      <c r="S5149" t="s">
        <v>143</v>
      </c>
      <c r="T5149" t="s">
        <v>143</v>
      </c>
      <c r="U5149" t="s">
        <v>143</v>
      </c>
      <c r="V5149" t="s">
        <v>143</v>
      </c>
      <c r="W5149" t="s">
        <v>143</v>
      </c>
      <c r="X5149" t="s">
        <v>143</v>
      </c>
      <c r="Y5149" t="s">
        <v>143</v>
      </c>
      <c r="Z5149" t="s">
        <v>143</v>
      </c>
      <c r="AA5149" t="s">
        <v>77</v>
      </c>
      <c r="AB5149" t="s">
        <v>61</v>
      </c>
      <c r="AC5149" t="s">
        <v>307</v>
      </c>
      <c r="AD5149">
        <v>20.9</v>
      </c>
      <c r="AE5149">
        <v>20.9</v>
      </c>
      <c r="AF5149">
        <v>0</v>
      </c>
      <c r="AG5149">
        <v>0</v>
      </c>
      <c r="AH5149">
        <v>10.21</v>
      </c>
      <c r="AI5149">
        <v>31.11</v>
      </c>
      <c r="AJ5149" t="s">
        <v>170</v>
      </c>
      <c r="AM5149">
        <v>0</v>
      </c>
      <c r="AN5149">
        <v>0</v>
      </c>
      <c r="AO5149">
        <v>0</v>
      </c>
      <c r="AP5149" t="s">
        <v>91</v>
      </c>
      <c r="AQ5149" t="s">
        <v>116</v>
      </c>
      <c r="AR5149" t="s">
        <v>182</v>
      </c>
      <c r="AT5149">
        <v>54382</v>
      </c>
      <c r="AU5149">
        <v>0</v>
      </c>
      <c r="AX5149">
        <v>0</v>
      </c>
      <c r="AY5149">
        <v>1</v>
      </c>
      <c r="AZ5149" t="s">
        <v>94</v>
      </c>
      <c r="BA5149">
        <v>8</v>
      </c>
      <c r="BB5149" t="s">
        <v>95</v>
      </c>
      <c r="BC5149">
        <v>1</v>
      </c>
    </row>
    <row r="5150" spans="1:55">
      <c r="A5150" t="s">
        <v>9428</v>
      </c>
      <c r="B5150" t="s">
        <v>56</v>
      </c>
      <c r="C5150">
        <v>25</v>
      </c>
      <c r="D5150" t="s">
        <v>61</v>
      </c>
      <c r="E5150">
        <v>0</v>
      </c>
      <c r="F5150" t="s">
        <v>212</v>
      </c>
      <c r="G5150">
        <v>95357</v>
      </c>
      <c r="H5150">
        <v>37.670526</v>
      </c>
      <c r="I5150">
        <v>-120.877572</v>
      </c>
      <c r="J5150">
        <v>0</v>
      </c>
      <c r="K5150">
        <v>24</v>
      </c>
      <c r="L5150" t="s">
        <v>59</v>
      </c>
      <c r="M5150" t="s">
        <v>57</v>
      </c>
      <c r="N5150" t="s">
        <v>9429</v>
      </c>
      <c r="O5150" t="s">
        <v>61</v>
      </c>
      <c r="P5150" t="s">
        <v>61</v>
      </c>
      <c r="Q5150" t="s">
        <v>143</v>
      </c>
      <c r="R5150" t="s">
        <v>143</v>
      </c>
      <c r="S5150" t="s">
        <v>143</v>
      </c>
      <c r="T5150" t="s">
        <v>143</v>
      </c>
      <c r="U5150" t="s">
        <v>143</v>
      </c>
      <c r="V5150" t="s">
        <v>143</v>
      </c>
      <c r="W5150" t="s">
        <v>143</v>
      </c>
      <c r="X5150" t="s">
        <v>143</v>
      </c>
      <c r="Y5150" t="s">
        <v>143</v>
      </c>
      <c r="Z5150" t="s">
        <v>143</v>
      </c>
      <c r="AA5150" t="s">
        <v>64</v>
      </c>
      <c r="AB5150" t="s">
        <v>61</v>
      </c>
      <c r="AC5150" t="s">
        <v>65</v>
      </c>
      <c r="AD5150">
        <v>20.45</v>
      </c>
      <c r="AE5150">
        <v>527.35</v>
      </c>
      <c r="AF5150">
        <v>0</v>
      </c>
      <c r="AG5150">
        <v>0</v>
      </c>
      <c r="AH5150">
        <v>143.52</v>
      </c>
      <c r="AI5150">
        <v>670.87</v>
      </c>
      <c r="AJ5150" t="s">
        <v>66</v>
      </c>
      <c r="AM5150">
        <v>0</v>
      </c>
      <c r="AN5150">
        <v>1</v>
      </c>
      <c r="AO5150">
        <v>0</v>
      </c>
      <c r="AP5150" t="s">
        <v>103</v>
      </c>
      <c r="AQ5150" t="s">
        <v>116</v>
      </c>
      <c r="AR5150" t="s">
        <v>182</v>
      </c>
      <c r="AT5150">
        <v>13343</v>
      </c>
      <c r="AU5150">
        <v>1</v>
      </c>
      <c r="AV5150">
        <v>0</v>
      </c>
      <c r="AW5150">
        <v>1</v>
      </c>
      <c r="AX5150">
        <v>0</v>
      </c>
      <c r="AY5150">
        <v>3</v>
      </c>
      <c r="AZ5150" t="s">
        <v>106</v>
      </c>
      <c r="BA5150">
        <v>2</v>
      </c>
      <c r="BB5150" t="s">
        <v>126</v>
      </c>
      <c r="BC5150">
        <v>3</v>
      </c>
    </row>
    <row r="5151" spans="1:55">
      <c r="A5151" t="s">
        <v>9430</v>
      </c>
      <c r="B5151" t="s">
        <v>73</v>
      </c>
      <c r="C5151">
        <v>20</v>
      </c>
      <c r="D5151" t="s">
        <v>57</v>
      </c>
      <c r="E5151">
        <v>0</v>
      </c>
      <c r="F5151" t="s">
        <v>252</v>
      </c>
      <c r="G5151">
        <v>92154</v>
      </c>
      <c r="H5151">
        <v>32.578103</v>
      </c>
      <c r="I5151">
        <v>-117.012975</v>
      </c>
      <c r="J5151">
        <v>3</v>
      </c>
      <c r="K5151">
        <v>50</v>
      </c>
      <c r="L5151" t="s">
        <v>129</v>
      </c>
      <c r="M5151" t="s">
        <v>61</v>
      </c>
      <c r="N5151" t="s">
        <v>143</v>
      </c>
      <c r="O5151" t="s">
        <v>143</v>
      </c>
      <c r="P5151" t="s">
        <v>57</v>
      </c>
      <c r="Q5151" t="s">
        <v>135</v>
      </c>
      <c r="R5151" t="s">
        <v>115</v>
      </c>
      <c r="S5151" t="s">
        <v>57</v>
      </c>
      <c r="T5151" t="s">
        <v>61</v>
      </c>
      <c r="U5151" t="s">
        <v>61</v>
      </c>
      <c r="V5151" t="s">
        <v>57</v>
      </c>
      <c r="W5151" t="s">
        <v>57</v>
      </c>
      <c r="X5151" t="s">
        <v>61</v>
      </c>
      <c r="Y5151" t="s">
        <v>61</v>
      </c>
      <c r="Z5151" t="s">
        <v>57</v>
      </c>
      <c r="AA5151" t="s">
        <v>64</v>
      </c>
      <c r="AB5151" t="s">
        <v>57</v>
      </c>
      <c r="AC5151" t="s">
        <v>87</v>
      </c>
      <c r="AD5151">
        <v>44.45</v>
      </c>
      <c r="AE5151">
        <v>2188.45</v>
      </c>
      <c r="AF5151">
        <v>0</v>
      </c>
      <c r="AG5151">
        <v>0</v>
      </c>
      <c r="AH5151">
        <v>0</v>
      </c>
      <c r="AI5151">
        <v>2188.45</v>
      </c>
      <c r="AJ5151" t="s">
        <v>66</v>
      </c>
      <c r="AM5151">
        <v>0</v>
      </c>
      <c r="AN5151">
        <v>1</v>
      </c>
      <c r="AO5151">
        <v>0</v>
      </c>
      <c r="AP5151" t="s">
        <v>123</v>
      </c>
      <c r="AQ5151" t="s">
        <v>116</v>
      </c>
      <c r="AR5151" t="s">
        <v>137</v>
      </c>
      <c r="AS5151">
        <v>4</v>
      </c>
      <c r="AT5151">
        <v>68776</v>
      </c>
      <c r="AU5151">
        <v>1</v>
      </c>
      <c r="AV5151">
        <v>0</v>
      </c>
      <c r="AW5151">
        <v>1</v>
      </c>
      <c r="AX5151">
        <v>0</v>
      </c>
      <c r="AY5151">
        <v>6</v>
      </c>
      <c r="AZ5151" t="s">
        <v>125</v>
      </c>
      <c r="BA5151">
        <v>1</v>
      </c>
      <c r="BB5151" t="s">
        <v>71</v>
      </c>
      <c r="BC5151">
        <v>4</v>
      </c>
    </row>
    <row r="5152" spans="1:55">
      <c r="A5152" t="s">
        <v>9431</v>
      </c>
      <c r="B5152" t="s">
        <v>56</v>
      </c>
      <c r="C5152">
        <v>19</v>
      </c>
      <c r="D5152" t="s">
        <v>61</v>
      </c>
      <c r="E5152">
        <v>0</v>
      </c>
      <c r="F5152" t="s">
        <v>2738</v>
      </c>
      <c r="G5152">
        <v>91706</v>
      </c>
      <c r="H5152">
        <v>34.098275</v>
      </c>
      <c r="I5152">
        <v>-117.967399</v>
      </c>
      <c r="J5152">
        <v>0</v>
      </c>
      <c r="K5152">
        <v>51</v>
      </c>
      <c r="L5152" t="s">
        <v>129</v>
      </c>
      <c r="M5152" t="s">
        <v>57</v>
      </c>
      <c r="N5152" t="s">
        <v>9432</v>
      </c>
      <c r="O5152" t="s">
        <v>57</v>
      </c>
      <c r="P5152" t="s">
        <v>57</v>
      </c>
      <c r="Q5152" t="s">
        <v>85</v>
      </c>
      <c r="R5152" t="s">
        <v>467</v>
      </c>
      <c r="S5152" t="s">
        <v>61</v>
      </c>
      <c r="T5152" t="s">
        <v>57</v>
      </c>
      <c r="U5152" t="s">
        <v>57</v>
      </c>
      <c r="V5152" t="s">
        <v>57</v>
      </c>
      <c r="W5152" t="s">
        <v>57</v>
      </c>
      <c r="X5152" t="s">
        <v>57</v>
      </c>
      <c r="Y5152" t="s">
        <v>57</v>
      </c>
      <c r="Z5152" t="s">
        <v>57</v>
      </c>
      <c r="AA5152" t="s">
        <v>64</v>
      </c>
      <c r="AB5152" t="s">
        <v>57</v>
      </c>
      <c r="AC5152" t="s">
        <v>87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66</v>
      </c>
      <c r="AM5152">
        <v>0</v>
      </c>
      <c r="AN5152">
        <v>1</v>
      </c>
      <c r="AO5152">
        <v>0</v>
      </c>
      <c r="AP5152" t="s">
        <v>123</v>
      </c>
      <c r="AQ5152" t="s">
        <v>116</v>
      </c>
      <c r="AR5152" t="s">
        <v>105</v>
      </c>
      <c r="AS5152">
        <v>7</v>
      </c>
      <c r="AT5152">
        <v>76890</v>
      </c>
      <c r="AU5152">
        <v>1</v>
      </c>
      <c r="AV5152">
        <v>0</v>
      </c>
      <c r="AW5152">
        <v>1</v>
      </c>
      <c r="AX5152">
        <v>0</v>
      </c>
      <c r="AY5152">
        <v>6</v>
      </c>
      <c r="AZ5152" t="s">
        <v>125</v>
      </c>
      <c r="BA5152">
        <v>4</v>
      </c>
      <c r="BB5152" t="s">
        <v>80</v>
      </c>
      <c r="BC5152">
        <v>2</v>
      </c>
    </row>
    <row r="5153" spans="1:55">
      <c r="A5153" t="s">
        <v>9433</v>
      </c>
      <c r="B5153" t="s">
        <v>56</v>
      </c>
      <c r="C5153">
        <v>53</v>
      </c>
      <c r="D5153" t="s">
        <v>61</v>
      </c>
      <c r="E5153">
        <v>0</v>
      </c>
      <c r="F5153" t="s">
        <v>2383</v>
      </c>
      <c r="G5153">
        <v>93224</v>
      </c>
      <c r="H5153">
        <v>35.215731</v>
      </c>
      <c r="I5153">
        <v>-119.57013</v>
      </c>
      <c r="J5153">
        <v>0</v>
      </c>
      <c r="K5153">
        <v>3</v>
      </c>
      <c r="L5153" t="s">
        <v>83</v>
      </c>
      <c r="M5153" t="s">
        <v>57</v>
      </c>
      <c r="N5153" t="s">
        <v>6611</v>
      </c>
      <c r="O5153" t="s">
        <v>61</v>
      </c>
      <c r="P5153" t="s">
        <v>57</v>
      </c>
      <c r="Q5153" t="s">
        <v>85</v>
      </c>
      <c r="R5153" t="s">
        <v>136</v>
      </c>
      <c r="S5153" t="s">
        <v>61</v>
      </c>
      <c r="T5153" t="s">
        <v>61</v>
      </c>
      <c r="U5153" t="s">
        <v>61</v>
      </c>
      <c r="V5153" t="s">
        <v>61</v>
      </c>
      <c r="W5153" t="s">
        <v>61</v>
      </c>
      <c r="X5153" t="s">
        <v>61</v>
      </c>
      <c r="Y5153" t="s">
        <v>61</v>
      </c>
      <c r="Z5153" t="s">
        <v>57</v>
      </c>
      <c r="AA5153" t="s">
        <v>77</v>
      </c>
      <c r="AB5153" t="s">
        <v>57</v>
      </c>
      <c r="AC5153" t="s">
        <v>87</v>
      </c>
      <c r="AD5153">
        <v>69.84999999999999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170</v>
      </c>
      <c r="AM5153">
        <v>0</v>
      </c>
      <c r="AN5153">
        <v>0</v>
      </c>
      <c r="AO5153">
        <v>0</v>
      </c>
      <c r="AP5153" t="s">
        <v>91</v>
      </c>
      <c r="AQ5153" t="s">
        <v>92</v>
      </c>
      <c r="AR5153" t="s">
        <v>69</v>
      </c>
      <c r="AS5153">
        <v>1</v>
      </c>
      <c r="AT5153">
        <v>626</v>
      </c>
      <c r="AU5153">
        <v>0</v>
      </c>
      <c r="AX5153">
        <v>0</v>
      </c>
      <c r="AY5153">
        <v>1</v>
      </c>
      <c r="AZ5153" t="s">
        <v>94</v>
      </c>
      <c r="BA5153">
        <v>10</v>
      </c>
      <c r="BB5153" t="s">
        <v>95</v>
      </c>
      <c r="BC5153">
        <v>1</v>
      </c>
    </row>
    <row r="5154" spans="1:55">
      <c r="A5154" t="s">
        <v>9434</v>
      </c>
      <c r="B5154" t="s">
        <v>56</v>
      </c>
      <c r="C5154">
        <v>63</v>
      </c>
      <c r="D5154" t="s">
        <v>61</v>
      </c>
      <c r="E5154">
        <v>3</v>
      </c>
      <c r="F5154" t="s">
        <v>1029</v>
      </c>
      <c r="G5154">
        <v>92394</v>
      </c>
      <c r="H5154">
        <v>34.567058</v>
      </c>
      <c r="I5154">
        <v>-117.362329</v>
      </c>
      <c r="J5154">
        <v>0</v>
      </c>
      <c r="K5154">
        <v>1</v>
      </c>
      <c r="L5154" t="s">
        <v>59</v>
      </c>
      <c r="M5154" t="s">
        <v>57</v>
      </c>
      <c r="N5154" t="s">
        <v>9435</v>
      </c>
      <c r="O5154" t="s">
        <v>61</v>
      </c>
      <c r="P5154" t="s">
        <v>57</v>
      </c>
      <c r="Q5154" t="s">
        <v>135</v>
      </c>
      <c r="R5154" t="s">
        <v>457</v>
      </c>
      <c r="S5154" t="s">
        <v>57</v>
      </c>
      <c r="T5154" t="s">
        <v>61</v>
      </c>
      <c r="U5154" t="s">
        <v>61</v>
      </c>
      <c r="V5154" t="s">
        <v>57</v>
      </c>
      <c r="W5154" t="s">
        <v>61</v>
      </c>
      <c r="X5154" t="s">
        <v>61</v>
      </c>
      <c r="Y5154" t="s">
        <v>61</v>
      </c>
      <c r="Z5154" t="s">
        <v>57</v>
      </c>
      <c r="AA5154" t="s">
        <v>77</v>
      </c>
      <c r="AB5154" t="s">
        <v>61</v>
      </c>
      <c r="AC5154" t="s">
        <v>87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87.70999999999999</v>
      </c>
      <c r="AJ5154" t="s">
        <v>170</v>
      </c>
      <c r="AM5154">
        <v>0</v>
      </c>
      <c r="AN5154">
        <v>0</v>
      </c>
      <c r="AO5154">
        <v>0</v>
      </c>
      <c r="AP5154" t="s">
        <v>91</v>
      </c>
      <c r="AQ5154" t="s">
        <v>124</v>
      </c>
      <c r="AR5154" t="s">
        <v>69</v>
      </c>
      <c r="AS5154">
        <v>3</v>
      </c>
      <c r="AT5154">
        <v>12083</v>
      </c>
      <c r="AU5154">
        <v>0</v>
      </c>
      <c r="AX5154">
        <v>0</v>
      </c>
      <c r="AY5154">
        <v>1</v>
      </c>
      <c r="AZ5154" t="s">
        <v>94</v>
      </c>
      <c r="BA5154">
        <v>7</v>
      </c>
      <c r="BB5154" t="s">
        <v>95</v>
      </c>
      <c r="BC5154">
        <v>1</v>
      </c>
    </row>
    <row r="5155" spans="1:55">
      <c r="A5155" t="s">
        <v>9436</v>
      </c>
      <c r="B5155" t="s">
        <v>73</v>
      </c>
      <c r="C5155">
        <v>52</v>
      </c>
      <c r="D5155" t="s">
        <v>57</v>
      </c>
      <c r="E5155">
        <v>0</v>
      </c>
      <c r="F5155" t="s">
        <v>3244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129</v>
      </c>
      <c r="M5155" t="s">
        <v>57</v>
      </c>
      <c r="N5155" t="s">
        <v>9437</v>
      </c>
      <c r="O5155" t="s">
        <v>57</v>
      </c>
      <c r="P5155" t="s">
        <v>57</v>
      </c>
      <c r="Q5155" t="s">
        <v>135</v>
      </c>
      <c r="R5155" t="s">
        <v>441</v>
      </c>
      <c r="S5155" t="s">
        <v>57</v>
      </c>
      <c r="T5155" t="s">
        <v>61</v>
      </c>
      <c r="U5155" t="s">
        <v>57</v>
      </c>
      <c r="V5155" t="s">
        <v>57</v>
      </c>
      <c r="W5155" t="s">
        <v>57</v>
      </c>
      <c r="X5155" t="s">
        <v>61</v>
      </c>
      <c r="Y5155" t="s">
        <v>61</v>
      </c>
      <c r="Z5155" t="s">
        <v>57</v>
      </c>
      <c r="AA5155" t="s">
        <v>64</v>
      </c>
      <c r="AB5155" t="s">
        <v>61</v>
      </c>
      <c r="AC5155" t="s">
        <v>87</v>
      </c>
      <c r="AD5155">
        <v>77.40000000000001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66</v>
      </c>
      <c r="AM5155">
        <v>0</v>
      </c>
      <c r="AN5155">
        <v>1</v>
      </c>
      <c r="AO5155">
        <v>0</v>
      </c>
      <c r="AP5155" t="s">
        <v>123</v>
      </c>
      <c r="AQ5155" t="s">
        <v>92</v>
      </c>
      <c r="AR5155" t="s">
        <v>93</v>
      </c>
      <c r="AS5155">
        <v>5</v>
      </c>
      <c r="AT5155">
        <v>571</v>
      </c>
      <c r="AU5155">
        <v>1</v>
      </c>
      <c r="AV5155">
        <v>0</v>
      </c>
      <c r="AW5155">
        <v>1</v>
      </c>
      <c r="AX5155">
        <v>0</v>
      </c>
      <c r="AY5155">
        <v>6</v>
      </c>
      <c r="AZ5155" t="s">
        <v>125</v>
      </c>
      <c r="BA5155">
        <v>1</v>
      </c>
      <c r="BB5155" t="s">
        <v>71</v>
      </c>
      <c r="BC5155">
        <v>4</v>
      </c>
    </row>
    <row r="5156" spans="1:55">
      <c r="A5156" t="s">
        <v>9438</v>
      </c>
      <c r="B5156" t="s">
        <v>56</v>
      </c>
      <c r="C5156">
        <v>78</v>
      </c>
      <c r="D5156" t="s">
        <v>61</v>
      </c>
      <c r="E5156">
        <v>0</v>
      </c>
      <c r="F5156" t="s">
        <v>1630</v>
      </c>
      <c r="G5156">
        <v>94521</v>
      </c>
      <c r="H5156">
        <v>37.971421</v>
      </c>
      <c r="I5156">
        <v>-121.971504</v>
      </c>
      <c r="J5156">
        <v>0</v>
      </c>
      <c r="K5156">
        <v>47</v>
      </c>
      <c r="L5156" t="s">
        <v>59</v>
      </c>
      <c r="M5156" t="s">
        <v>57</v>
      </c>
      <c r="N5156" t="s">
        <v>9439</v>
      </c>
      <c r="O5156" t="s">
        <v>57</v>
      </c>
      <c r="P5156" t="s">
        <v>57</v>
      </c>
      <c r="Q5156" t="s">
        <v>85</v>
      </c>
      <c r="R5156" t="s">
        <v>160</v>
      </c>
      <c r="S5156" t="s">
        <v>61</v>
      </c>
      <c r="T5156" t="s">
        <v>57</v>
      </c>
      <c r="U5156" t="s">
        <v>57</v>
      </c>
      <c r="V5156" t="s">
        <v>61</v>
      </c>
      <c r="W5156" t="s">
        <v>61</v>
      </c>
      <c r="X5156" t="s">
        <v>61</v>
      </c>
      <c r="Y5156" t="s">
        <v>61</v>
      </c>
      <c r="Z5156" t="s">
        <v>57</v>
      </c>
      <c r="AA5156" t="s">
        <v>77</v>
      </c>
      <c r="AB5156" t="s">
        <v>57</v>
      </c>
      <c r="AC5156" t="s">
        <v>87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4760.36</v>
      </c>
      <c r="AJ5156" t="s">
        <v>88</v>
      </c>
      <c r="AK5156" t="s">
        <v>201</v>
      </c>
      <c r="AL5156" t="s">
        <v>743</v>
      </c>
      <c r="AM5156">
        <v>1</v>
      </c>
      <c r="AN5156">
        <v>0</v>
      </c>
      <c r="AO5156">
        <v>0</v>
      </c>
      <c r="AP5156" t="s">
        <v>176</v>
      </c>
      <c r="AQ5156" t="s">
        <v>104</v>
      </c>
      <c r="AR5156" t="s">
        <v>93</v>
      </c>
      <c r="AS5156">
        <v>3</v>
      </c>
      <c r="AT5156">
        <v>39888</v>
      </c>
      <c r="AU5156">
        <v>1</v>
      </c>
      <c r="AV5156">
        <v>1</v>
      </c>
      <c r="AW5156">
        <v>0</v>
      </c>
      <c r="AX5156">
        <v>85.2</v>
      </c>
      <c r="AY5156">
        <v>5</v>
      </c>
      <c r="AZ5156" t="s">
        <v>177</v>
      </c>
      <c r="BA5156">
        <v>7</v>
      </c>
      <c r="BB5156" t="s">
        <v>95</v>
      </c>
      <c r="BC5156">
        <v>1</v>
      </c>
    </row>
    <row r="5157" spans="1:55">
      <c r="A5157" t="s">
        <v>9440</v>
      </c>
      <c r="B5157" t="s">
        <v>73</v>
      </c>
      <c r="C5157">
        <v>63</v>
      </c>
      <c r="D5157" t="s">
        <v>57</v>
      </c>
      <c r="E5157">
        <v>0</v>
      </c>
      <c r="F5157" t="s">
        <v>6128</v>
      </c>
      <c r="G5157">
        <v>95625</v>
      </c>
      <c r="H5157">
        <v>38.349195</v>
      </c>
      <c r="I5157">
        <v>-121.902943</v>
      </c>
      <c r="J5157">
        <v>1</v>
      </c>
      <c r="K5157">
        <v>10</v>
      </c>
      <c r="L5157" t="s">
        <v>59</v>
      </c>
      <c r="M5157" t="s">
        <v>57</v>
      </c>
      <c r="N5157" t="s">
        <v>5326</v>
      </c>
      <c r="O5157" t="s">
        <v>57</v>
      </c>
      <c r="P5157" t="s">
        <v>57</v>
      </c>
      <c r="Q5157" t="s">
        <v>62</v>
      </c>
      <c r="R5157" t="s">
        <v>300</v>
      </c>
      <c r="S5157" t="s">
        <v>61</v>
      </c>
      <c r="T5157" t="s">
        <v>61</v>
      </c>
      <c r="U5157" t="s">
        <v>61</v>
      </c>
      <c r="V5157" t="s">
        <v>61</v>
      </c>
      <c r="W5157" t="s">
        <v>57</v>
      </c>
      <c r="X5157" t="s">
        <v>61</v>
      </c>
      <c r="Y5157" t="s">
        <v>61</v>
      </c>
      <c r="Z5157" t="s">
        <v>57</v>
      </c>
      <c r="AA5157" t="s">
        <v>77</v>
      </c>
      <c r="AB5157" t="s">
        <v>57</v>
      </c>
      <c r="AC5157" t="s">
        <v>87</v>
      </c>
      <c r="AD5157">
        <v>85.59999999999999</v>
      </c>
      <c r="AE5157">
        <v>813.85</v>
      </c>
      <c r="AF5157">
        <v>0</v>
      </c>
      <c r="AG5157">
        <v>0</v>
      </c>
      <c r="AH5157">
        <v>301</v>
      </c>
      <c r="AI5157">
        <v>1114.85</v>
      </c>
      <c r="AJ5157" t="s">
        <v>88</v>
      </c>
      <c r="AK5157" t="s">
        <v>89</v>
      </c>
      <c r="AL5157" t="s">
        <v>356</v>
      </c>
      <c r="AM5157">
        <v>1</v>
      </c>
      <c r="AN5157">
        <v>0</v>
      </c>
      <c r="AO5157">
        <v>0</v>
      </c>
      <c r="AP5157" t="s">
        <v>67</v>
      </c>
      <c r="AQ5157" t="s">
        <v>124</v>
      </c>
      <c r="AR5157" t="s">
        <v>93</v>
      </c>
      <c r="AS5157">
        <v>2</v>
      </c>
      <c r="AT5157">
        <v>171</v>
      </c>
      <c r="AU5157">
        <v>1</v>
      </c>
      <c r="AV5157">
        <v>1</v>
      </c>
      <c r="AW5157">
        <v>0</v>
      </c>
      <c r="AX5157">
        <v>85.59999999999999</v>
      </c>
      <c r="AY5157">
        <v>2</v>
      </c>
      <c r="AZ5157" t="s">
        <v>70</v>
      </c>
      <c r="BA5157">
        <v>4</v>
      </c>
      <c r="BB5157" t="s">
        <v>80</v>
      </c>
      <c r="BC5157">
        <v>2</v>
      </c>
    </row>
    <row r="5158" spans="1:55">
      <c r="A5158" t="s">
        <v>9441</v>
      </c>
      <c r="B5158" t="s">
        <v>56</v>
      </c>
      <c r="C5158">
        <v>47</v>
      </c>
      <c r="D5158" t="s">
        <v>57</v>
      </c>
      <c r="E5158">
        <v>2</v>
      </c>
      <c r="F5158" t="s">
        <v>514</v>
      </c>
      <c r="G5158">
        <v>92027</v>
      </c>
      <c r="H5158">
        <v>33.141265</v>
      </c>
      <c r="I5158">
        <v>-116.967221</v>
      </c>
      <c r="J5158">
        <v>1</v>
      </c>
      <c r="K5158">
        <v>1</v>
      </c>
      <c r="L5158" t="s">
        <v>83</v>
      </c>
      <c r="M5158" t="s">
        <v>57</v>
      </c>
      <c r="N5158" t="s">
        <v>9442</v>
      </c>
      <c r="O5158" t="s">
        <v>61</v>
      </c>
      <c r="P5158" t="s">
        <v>57</v>
      </c>
      <c r="Q5158" t="s">
        <v>135</v>
      </c>
      <c r="R5158" t="s">
        <v>300</v>
      </c>
      <c r="S5158" t="s">
        <v>61</v>
      </c>
      <c r="T5158" t="s">
        <v>61</v>
      </c>
      <c r="U5158" t="s">
        <v>57</v>
      </c>
      <c r="V5158" t="s">
        <v>61</v>
      </c>
      <c r="W5158" t="s">
        <v>61</v>
      </c>
      <c r="X5158" t="s">
        <v>61</v>
      </c>
      <c r="Y5158" t="s">
        <v>61</v>
      </c>
      <c r="Z5158" t="s">
        <v>57</v>
      </c>
      <c r="AA5158" t="s">
        <v>77</v>
      </c>
      <c r="AB5158" t="s">
        <v>61</v>
      </c>
      <c r="AC5158" t="s">
        <v>307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88</v>
      </c>
      <c r="AK5158" t="s">
        <v>89</v>
      </c>
      <c r="AL5158" t="s">
        <v>181</v>
      </c>
      <c r="AM5158">
        <v>1</v>
      </c>
      <c r="AN5158">
        <v>0</v>
      </c>
      <c r="AO5158">
        <v>0</v>
      </c>
      <c r="AP5158" t="s">
        <v>91</v>
      </c>
      <c r="AQ5158" t="s">
        <v>78</v>
      </c>
      <c r="AR5158" t="s">
        <v>69</v>
      </c>
      <c r="AS5158">
        <v>2</v>
      </c>
      <c r="AT5158">
        <v>48690</v>
      </c>
      <c r="AU5158">
        <v>1</v>
      </c>
      <c r="AV5158">
        <v>1</v>
      </c>
      <c r="AW5158">
        <v>0</v>
      </c>
      <c r="AX5158">
        <v>50.45</v>
      </c>
      <c r="AY5158">
        <v>1</v>
      </c>
      <c r="AZ5158" t="s">
        <v>94</v>
      </c>
      <c r="BA5158">
        <v>6</v>
      </c>
      <c r="BB5158" t="s">
        <v>95</v>
      </c>
      <c r="BC5158">
        <v>1</v>
      </c>
    </row>
    <row r="5159" spans="1:55">
      <c r="A5159" t="s">
        <v>9443</v>
      </c>
      <c r="B5159" t="s">
        <v>56</v>
      </c>
      <c r="C5159">
        <v>74</v>
      </c>
      <c r="D5159" t="s">
        <v>61</v>
      </c>
      <c r="E5159">
        <v>0</v>
      </c>
      <c r="F5159" t="s">
        <v>4867</v>
      </c>
      <c r="G5159">
        <v>93267</v>
      </c>
      <c r="H5159">
        <v>36.141319</v>
      </c>
      <c r="I5159">
        <v>-119.129075</v>
      </c>
      <c r="J5159">
        <v>0</v>
      </c>
      <c r="K5159">
        <v>40</v>
      </c>
      <c r="L5159" t="s">
        <v>59</v>
      </c>
      <c r="M5159" t="s">
        <v>57</v>
      </c>
      <c r="N5159" t="s">
        <v>1047</v>
      </c>
      <c r="O5159" t="s">
        <v>57</v>
      </c>
      <c r="P5159" t="s">
        <v>57</v>
      </c>
      <c r="Q5159" t="s">
        <v>85</v>
      </c>
      <c r="R5159" t="s">
        <v>586</v>
      </c>
      <c r="S5159" t="s">
        <v>61</v>
      </c>
      <c r="T5159" t="s">
        <v>61</v>
      </c>
      <c r="U5159" t="s">
        <v>57</v>
      </c>
      <c r="V5159" t="s">
        <v>57</v>
      </c>
      <c r="W5159" t="s">
        <v>57</v>
      </c>
      <c r="X5159" t="s">
        <v>57</v>
      </c>
      <c r="Y5159" t="s">
        <v>61</v>
      </c>
      <c r="Z5159" t="s">
        <v>57</v>
      </c>
      <c r="AA5159" t="s">
        <v>64</v>
      </c>
      <c r="AB5159" t="s">
        <v>57</v>
      </c>
      <c r="AC5159" t="s">
        <v>65</v>
      </c>
      <c r="AD5159">
        <v>103.75</v>
      </c>
      <c r="AE5159">
        <v>4188.4</v>
      </c>
      <c r="AF5159">
        <v>0</v>
      </c>
      <c r="AG5159">
        <v>0</v>
      </c>
      <c r="AH5159">
        <v>1141.6</v>
      </c>
      <c r="AI5159">
        <v>5330</v>
      </c>
      <c r="AJ5159" t="s">
        <v>66</v>
      </c>
      <c r="AM5159">
        <v>0</v>
      </c>
      <c r="AN5159">
        <v>1</v>
      </c>
      <c r="AO5159">
        <v>0</v>
      </c>
      <c r="AP5159" t="s">
        <v>176</v>
      </c>
      <c r="AQ5159" t="s">
        <v>104</v>
      </c>
      <c r="AR5159" t="s">
        <v>105</v>
      </c>
      <c r="AS5159">
        <v>5</v>
      </c>
      <c r="AT5159">
        <v>5689</v>
      </c>
      <c r="AU5159">
        <v>1</v>
      </c>
      <c r="AV5159">
        <v>0</v>
      </c>
      <c r="AW5159">
        <v>1</v>
      </c>
      <c r="AX5159">
        <v>0</v>
      </c>
      <c r="AY5159">
        <v>5</v>
      </c>
      <c r="AZ5159" t="s">
        <v>177</v>
      </c>
      <c r="BA5159">
        <v>4</v>
      </c>
      <c r="BB5159" t="s">
        <v>80</v>
      </c>
      <c r="BC5159">
        <v>2</v>
      </c>
    </row>
    <row r="5160" spans="1:55">
      <c r="A5160" t="s">
        <v>9444</v>
      </c>
      <c r="B5160" t="s">
        <v>56</v>
      </c>
      <c r="C5160">
        <v>60</v>
      </c>
      <c r="D5160" t="s">
        <v>61</v>
      </c>
      <c r="E5160">
        <v>0</v>
      </c>
      <c r="F5160" t="s">
        <v>4934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129</v>
      </c>
      <c r="M5160" t="s">
        <v>57</v>
      </c>
      <c r="N5160" t="s">
        <v>7212</v>
      </c>
      <c r="O5160" t="s">
        <v>57</v>
      </c>
      <c r="P5160" t="s">
        <v>57</v>
      </c>
      <c r="Q5160" t="s">
        <v>85</v>
      </c>
      <c r="R5160" t="s">
        <v>254</v>
      </c>
      <c r="S5160" t="s">
        <v>61</v>
      </c>
      <c r="T5160" t="s">
        <v>61</v>
      </c>
      <c r="U5160" t="s">
        <v>57</v>
      </c>
      <c r="V5160" t="s">
        <v>61</v>
      </c>
      <c r="W5160" t="s">
        <v>61</v>
      </c>
      <c r="X5160" t="s">
        <v>57</v>
      </c>
      <c r="Y5160" t="s">
        <v>57</v>
      </c>
      <c r="Z5160" t="s">
        <v>57</v>
      </c>
      <c r="AA5160" t="s">
        <v>77</v>
      </c>
      <c r="AB5160" t="s">
        <v>61</v>
      </c>
      <c r="AC5160" t="s">
        <v>65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66</v>
      </c>
      <c r="AM5160">
        <v>0</v>
      </c>
      <c r="AN5160">
        <v>1</v>
      </c>
      <c r="AO5160">
        <v>0</v>
      </c>
      <c r="AP5160" t="s">
        <v>123</v>
      </c>
      <c r="AQ5160" t="s">
        <v>124</v>
      </c>
      <c r="AR5160" t="s">
        <v>93</v>
      </c>
      <c r="AS5160">
        <v>4</v>
      </c>
      <c r="AT5160">
        <v>2271</v>
      </c>
      <c r="AU5160">
        <v>1</v>
      </c>
      <c r="AV5160">
        <v>0</v>
      </c>
      <c r="AW5160">
        <v>1</v>
      </c>
      <c r="AX5160">
        <v>0</v>
      </c>
      <c r="AY5160">
        <v>6</v>
      </c>
      <c r="AZ5160" t="s">
        <v>125</v>
      </c>
      <c r="BA5160">
        <v>7</v>
      </c>
      <c r="BB5160" t="s">
        <v>95</v>
      </c>
      <c r="BC5160">
        <v>1</v>
      </c>
    </row>
    <row r="5161" spans="1:55">
      <c r="A5161" t="s">
        <v>9445</v>
      </c>
      <c r="B5161" t="s">
        <v>56</v>
      </c>
      <c r="C5161">
        <v>43</v>
      </c>
      <c r="D5161" t="s">
        <v>61</v>
      </c>
      <c r="E5161">
        <v>0</v>
      </c>
      <c r="F5161" t="s">
        <v>3905</v>
      </c>
      <c r="G5161">
        <v>90277</v>
      </c>
      <c r="H5161">
        <v>33.830453</v>
      </c>
      <c r="I5161">
        <v>-118.384565</v>
      </c>
      <c r="J5161">
        <v>0</v>
      </c>
      <c r="K5161">
        <v>1</v>
      </c>
      <c r="L5161" t="s">
        <v>59</v>
      </c>
      <c r="M5161" t="s">
        <v>57</v>
      </c>
      <c r="N5161" t="s">
        <v>9446</v>
      </c>
      <c r="O5161" t="s">
        <v>61</v>
      </c>
      <c r="P5161" t="s">
        <v>57</v>
      </c>
      <c r="Q5161" t="s">
        <v>135</v>
      </c>
      <c r="R5161" t="s">
        <v>76</v>
      </c>
      <c r="S5161" t="s">
        <v>61</v>
      </c>
      <c r="T5161" t="s">
        <v>61</v>
      </c>
      <c r="U5161" t="s">
        <v>61</v>
      </c>
      <c r="V5161" t="s">
        <v>61</v>
      </c>
      <c r="W5161" t="s">
        <v>61</v>
      </c>
      <c r="X5161" t="s">
        <v>61</v>
      </c>
      <c r="Y5161" t="s">
        <v>61</v>
      </c>
      <c r="Z5161" t="s">
        <v>57</v>
      </c>
      <c r="AA5161" t="s">
        <v>77</v>
      </c>
      <c r="AB5161" t="s">
        <v>61</v>
      </c>
      <c r="AC5161" t="s">
        <v>65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87.48999999999999</v>
      </c>
      <c r="AJ5161" t="s">
        <v>170</v>
      </c>
      <c r="AM5161">
        <v>0</v>
      </c>
      <c r="AN5161">
        <v>0</v>
      </c>
      <c r="AO5161">
        <v>0</v>
      </c>
      <c r="AP5161" t="s">
        <v>91</v>
      </c>
      <c r="AQ5161" t="s">
        <v>78</v>
      </c>
      <c r="AR5161" t="s">
        <v>137</v>
      </c>
      <c r="AS5161">
        <v>1</v>
      </c>
      <c r="AT5161">
        <v>34191</v>
      </c>
      <c r="AU5161">
        <v>0</v>
      </c>
      <c r="AX5161">
        <v>0</v>
      </c>
      <c r="AY5161">
        <v>1</v>
      </c>
      <c r="AZ5161" t="s">
        <v>94</v>
      </c>
      <c r="BA5161">
        <v>8</v>
      </c>
      <c r="BB5161" t="s">
        <v>95</v>
      </c>
      <c r="BC5161">
        <v>1</v>
      </c>
    </row>
    <row r="5162" spans="1:55">
      <c r="A5162" t="s">
        <v>9447</v>
      </c>
      <c r="B5162" t="s">
        <v>56</v>
      </c>
      <c r="C5162">
        <v>52</v>
      </c>
      <c r="D5162" t="s">
        <v>61</v>
      </c>
      <c r="E5162">
        <v>0</v>
      </c>
      <c r="F5162" t="s">
        <v>1038</v>
      </c>
      <c r="G5162">
        <v>93108</v>
      </c>
      <c r="H5162">
        <v>34.457541</v>
      </c>
      <c r="I5162">
        <v>-119.631072</v>
      </c>
      <c r="J5162">
        <v>0</v>
      </c>
      <c r="K5162">
        <v>46</v>
      </c>
      <c r="L5162" t="s">
        <v>59</v>
      </c>
      <c r="M5162" t="s">
        <v>57</v>
      </c>
      <c r="N5162" t="s">
        <v>9448</v>
      </c>
      <c r="O5162" t="s">
        <v>61</v>
      </c>
      <c r="P5162" t="s">
        <v>57</v>
      </c>
      <c r="Q5162" t="s">
        <v>135</v>
      </c>
      <c r="R5162" t="s">
        <v>174</v>
      </c>
      <c r="S5162" t="s">
        <v>61</v>
      </c>
      <c r="T5162" t="s">
        <v>61</v>
      </c>
      <c r="U5162" t="s">
        <v>57</v>
      </c>
      <c r="V5162" t="s">
        <v>57</v>
      </c>
      <c r="W5162" t="s">
        <v>61</v>
      </c>
      <c r="X5162" t="s">
        <v>61</v>
      </c>
      <c r="Y5162" t="s">
        <v>61</v>
      </c>
      <c r="Z5162" t="s">
        <v>57</v>
      </c>
      <c r="AA5162" t="s">
        <v>122</v>
      </c>
      <c r="AB5162" t="s">
        <v>61</v>
      </c>
      <c r="AC5162" t="s">
        <v>65</v>
      </c>
      <c r="AD5162">
        <v>54.35</v>
      </c>
      <c r="AE5162">
        <v>2460.15</v>
      </c>
      <c r="AF5162">
        <v>0</v>
      </c>
      <c r="AG5162">
        <v>0</v>
      </c>
      <c r="AH5162">
        <v>2079.2</v>
      </c>
      <c r="AI5162">
        <v>4539.35</v>
      </c>
      <c r="AJ5162" t="s">
        <v>88</v>
      </c>
      <c r="AK5162" t="s">
        <v>101</v>
      </c>
      <c r="AL5162" t="s">
        <v>111</v>
      </c>
      <c r="AM5162">
        <v>1</v>
      </c>
      <c r="AN5162">
        <v>0</v>
      </c>
      <c r="AO5162">
        <v>0</v>
      </c>
      <c r="AP5162" t="s">
        <v>176</v>
      </c>
      <c r="AQ5162" t="s">
        <v>92</v>
      </c>
      <c r="AR5162" t="s">
        <v>69</v>
      </c>
      <c r="AS5162">
        <v>3</v>
      </c>
      <c r="AT5162">
        <v>12741</v>
      </c>
      <c r="AU5162">
        <v>1</v>
      </c>
      <c r="AV5162">
        <v>1</v>
      </c>
      <c r="AW5162">
        <v>0</v>
      </c>
      <c r="AX5162">
        <v>54.35</v>
      </c>
      <c r="AY5162">
        <v>5</v>
      </c>
      <c r="AZ5162" t="s">
        <v>177</v>
      </c>
      <c r="BA5162">
        <v>2</v>
      </c>
      <c r="BB5162" t="s">
        <v>126</v>
      </c>
      <c r="BC5162">
        <v>3</v>
      </c>
    </row>
    <row r="5163" spans="1:55">
      <c r="A5163" t="s">
        <v>9449</v>
      </c>
      <c r="B5163" t="s">
        <v>73</v>
      </c>
      <c r="C5163">
        <v>30</v>
      </c>
      <c r="D5163" t="s">
        <v>61</v>
      </c>
      <c r="E5163">
        <v>0</v>
      </c>
      <c r="F5163" t="s">
        <v>235</v>
      </c>
      <c r="G5163">
        <v>96001</v>
      </c>
      <c r="H5163">
        <v>40.587919</v>
      </c>
      <c r="I5163">
        <v>-122.464732</v>
      </c>
      <c r="J5163">
        <v>0</v>
      </c>
      <c r="K5163">
        <v>1</v>
      </c>
      <c r="L5163" t="s">
        <v>83</v>
      </c>
      <c r="M5163" t="s">
        <v>57</v>
      </c>
      <c r="N5163" t="s">
        <v>3167</v>
      </c>
      <c r="O5163" t="s">
        <v>61</v>
      </c>
      <c r="P5163" t="s">
        <v>57</v>
      </c>
      <c r="Q5163" t="s">
        <v>85</v>
      </c>
      <c r="R5163" t="s">
        <v>285</v>
      </c>
      <c r="S5163" t="s">
        <v>61</v>
      </c>
      <c r="T5163" t="s">
        <v>61</v>
      </c>
      <c r="U5163" t="s">
        <v>61</v>
      </c>
      <c r="V5163" t="s">
        <v>61</v>
      </c>
      <c r="W5163" t="s">
        <v>61</v>
      </c>
      <c r="X5163" t="s">
        <v>61</v>
      </c>
      <c r="Y5163" t="s">
        <v>61</v>
      </c>
      <c r="Z5163" t="s">
        <v>57</v>
      </c>
      <c r="AA5163" t="s">
        <v>77</v>
      </c>
      <c r="AB5163" t="s">
        <v>57</v>
      </c>
      <c r="AC5163" t="s">
        <v>87</v>
      </c>
      <c r="AD5163">
        <v>69.65000000000001</v>
      </c>
      <c r="AE5163">
        <v>69.65000000000001</v>
      </c>
      <c r="AF5163">
        <v>0</v>
      </c>
      <c r="AG5163">
        <v>0</v>
      </c>
      <c r="AH5163">
        <v>28.7</v>
      </c>
      <c r="AI5163">
        <v>98.34999999999999</v>
      </c>
      <c r="AJ5163" t="s">
        <v>88</v>
      </c>
      <c r="AK5163" t="s">
        <v>101</v>
      </c>
      <c r="AL5163" t="s">
        <v>111</v>
      </c>
      <c r="AM5163">
        <v>1</v>
      </c>
      <c r="AN5163">
        <v>0</v>
      </c>
      <c r="AO5163">
        <v>0</v>
      </c>
      <c r="AP5163" t="s">
        <v>91</v>
      </c>
      <c r="AQ5163" t="s">
        <v>68</v>
      </c>
      <c r="AR5163" t="s">
        <v>69</v>
      </c>
      <c r="AS5163">
        <v>1</v>
      </c>
      <c r="AT5163">
        <v>31586</v>
      </c>
      <c r="AU5163">
        <v>1</v>
      </c>
      <c r="AV5163">
        <v>1</v>
      </c>
      <c r="AW5163">
        <v>0</v>
      </c>
      <c r="AX5163">
        <v>69.65000000000001</v>
      </c>
      <c r="AY5163">
        <v>1</v>
      </c>
      <c r="AZ5163" t="s">
        <v>94</v>
      </c>
      <c r="BA5163">
        <v>10</v>
      </c>
      <c r="BB5163" t="s">
        <v>95</v>
      </c>
      <c r="BC5163">
        <v>1</v>
      </c>
    </row>
    <row r="5164" spans="1:55">
      <c r="A5164" t="s">
        <v>9450</v>
      </c>
      <c r="B5164" t="s">
        <v>73</v>
      </c>
      <c r="C5164">
        <v>42</v>
      </c>
      <c r="D5164" t="s">
        <v>57</v>
      </c>
      <c r="E5164">
        <v>3</v>
      </c>
      <c r="F5164" t="s">
        <v>3329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119</v>
      </c>
      <c r="M5164" t="s">
        <v>57</v>
      </c>
      <c r="N5164" t="s">
        <v>9451</v>
      </c>
      <c r="O5164" t="s">
        <v>57</v>
      </c>
      <c r="P5164" t="s">
        <v>57</v>
      </c>
      <c r="Q5164" t="s">
        <v>85</v>
      </c>
      <c r="R5164" t="s">
        <v>313</v>
      </c>
      <c r="S5164" t="s">
        <v>61</v>
      </c>
      <c r="T5164" t="s">
        <v>57</v>
      </c>
      <c r="U5164" t="s">
        <v>57</v>
      </c>
      <c r="V5164" t="s">
        <v>57</v>
      </c>
      <c r="W5164" t="s">
        <v>57</v>
      </c>
      <c r="X5164" t="s">
        <v>57</v>
      </c>
      <c r="Y5164" t="s">
        <v>57</v>
      </c>
      <c r="Z5164" t="s">
        <v>57</v>
      </c>
      <c r="AA5164" t="s">
        <v>122</v>
      </c>
      <c r="AB5164" t="s">
        <v>57</v>
      </c>
      <c r="AC5164" t="s">
        <v>87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66</v>
      </c>
      <c r="AM5164">
        <v>0</v>
      </c>
      <c r="AN5164">
        <v>1</v>
      </c>
      <c r="AO5164">
        <v>0</v>
      </c>
      <c r="AP5164" t="s">
        <v>123</v>
      </c>
      <c r="AQ5164" t="s">
        <v>78</v>
      </c>
      <c r="AR5164" t="s">
        <v>105</v>
      </c>
      <c r="AS5164">
        <v>7</v>
      </c>
      <c r="AT5164">
        <v>25751</v>
      </c>
      <c r="AU5164">
        <v>1</v>
      </c>
      <c r="AV5164">
        <v>0</v>
      </c>
      <c r="AW5164">
        <v>1</v>
      </c>
      <c r="AX5164">
        <v>0</v>
      </c>
      <c r="AY5164">
        <v>6</v>
      </c>
      <c r="AZ5164" t="s">
        <v>125</v>
      </c>
      <c r="BA5164">
        <v>2</v>
      </c>
      <c r="BB5164" t="s">
        <v>126</v>
      </c>
      <c r="BC5164">
        <v>3</v>
      </c>
    </row>
    <row r="5165" spans="1:55">
      <c r="A5165" t="s">
        <v>9452</v>
      </c>
      <c r="B5165" t="s">
        <v>73</v>
      </c>
      <c r="C5165">
        <v>43</v>
      </c>
      <c r="D5165" t="s">
        <v>57</v>
      </c>
      <c r="E5165">
        <v>2</v>
      </c>
      <c r="F5165" t="s">
        <v>2347</v>
      </c>
      <c r="G5165">
        <v>95605</v>
      </c>
      <c r="H5165">
        <v>38.592745</v>
      </c>
      <c r="I5165">
        <v>-121.540036</v>
      </c>
      <c r="J5165">
        <v>3</v>
      </c>
      <c r="K5165">
        <v>11</v>
      </c>
      <c r="L5165" t="s">
        <v>59</v>
      </c>
      <c r="M5165" t="s">
        <v>57</v>
      </c>
      <c r="N5165" t="s">
        <v>6672</v>
      </c>
      <c r="O5165" t="s">
        <v>61</v>
      </c>
      <c r="P5165" t="s">
        <v>61</v>
      </c>
      <c r="Q5165" t="s">
        <v>143</v>
      </c>
      <c r="R5165" t="s">
        <v>143</v>
      </c>
      <c r="S5165" t="s">
        <v>143</v>
      </c>
      <c r="T5165" t="s">
        <v>143</v>
      </c>
      <c r="U5165" t="s">
        <v>143</v>
      </c>
      <c r="V5165" t="s">
        <v>143</v>
      </c>
      <c r="W5165" t="s">
        <v>143</v>
      </c>
      <c r="X5165" t="s">
        <v>143</v>
      </c>
      <c r="Y5165" t="s">
        <v>143</v>
      </c>
      <c r="Z5165" t="s">
        <v>143</v>
      </c>
      <c r="AA5165" t="s">
        <v>77</v>
      </c>
      <c r="AB5165" t="s">
        <v>57</v>
      </c>
      <c r="AC5165" t="s">
        <v>87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66</v>
      </c>
      <c r="AM5165">
        <v>0</v>
      </c>
      <c r="AN5165">
        <v>1</v>
      </c>
      <c r="AO5165">
        <v>0</v>
      </c>
      <c r="AP5165" t="s">
        <v>67</v>
      </c>
      <c r="AQ5165" t="s">
        <v>78</v>
      </c>
      <c r="AR5165" t="s">
        <v>182</v>
      </c>
      <c r="AT5165">
        <v>12756</v>
      </c>
      <c r="AU5165">
        <v>1</v>
      </c>
      <c r="AV5165">
        <v>0</v>
      </c>
      <c r="AW5165">
        <v>1</v>
      </c>
      <c r="AX5165">
        <v>0</v>
      </c>
      <c r="AY5165">
        <v>2</v>
      </c>
      <c r="AZ5165" t="s">
        <v>70</v>
      </c>
      <c r="BA5165">
        <v>3</v>
      </c>
      <c r="BB5165" t="s">
        <v>126</v>
      </c>
      <c r="BC5165">
        <v>3</v>
      </c>
    </row>
    <row r="5166" spans="1:55">
      <c r="A5166" t="s">
        <v>9453</v>
      </c>
      <c r="B5166" t="s">
        <v>56</v>
      </c>
      <c r="C5166">
        <v>25</v>
      </c>
      <c r="D5166" t="s">
        <v>57</v>
      </c>
      <c r="E5166">
        <v>3</v>
      </c>
      <c r="F5166" t="s">
        <v>5262</v>
      </c>
      <c r="G5166">
        <v>91024</v>
      </c>
      <c r="H5166">
        <v>34.168686</v>
      </c>
      <c r="I5166">
        <v>-118.057505</v>
      </c>
      <c r="J5166">
        <v>1</v>
      </c>
      <c r="K5166">
        <v>25</v>
      </c>
      <c r="L5166" t="s">
        <v>216</v>
      </c>
      <c r="M5166" t="s">
        <v>57</v>
      </c>
      <c r="N5166" t="s">
        <v>9454</v>
      </c>
      <c r="O5166" t="s">
        <v>61</v>
      </c>
      <c r="P5166" t="s">
        <v>61</v>
      </c>
      <c r="Q5166" t="s">
        <v>143</v>
      </c>
      <c r="R5166" t="s">
        <v>143</v>
      </c>
      <c r="S5166" t="s">
        <v>143</v>
      </c>
      <c r="T5166" t="s">
        <v>143</v>
      </c>
      <c r="U5166" t="s">
        <v>143</v>
      </c>
      <c r="V5166" t="s">
        <v>143</v>
      </c>
      <c r="W5166" t="s">
        <v>143</v>
      </c>
      <c r="X5166" t="s">
        <v>143</v>
      </c>
      <c r="Y5166" t="s">
        <v>143</v>
      </c>
      <c r="Z5166" t="s">
        <v>143</v>
      </c>
      <c r="AA5166" t="s">
        <v>122</v>
      </c>
      <c r="AB5166" t="s">
        <v>61</v>
      </c>
      <c r="AC5166" t="s">
        <v>65</v>
      </c>
      <c r="AD5166">
        <v>20.1</v>
      </c>
      <c r="AE5166">
        <v>486.05</v>
      </c>
      <c r="AF5166">
        <v>0</v>
      </c>
      <c r="AG5166">
        <v>0</v>
      </c>
      <c r="AH5166">
        <v>114.25</v>
      </c>
      <c r="AI5166">
        <v>600.3</v>
      </c>
      <c r="AJ5166" t="s">
        <v>66</v>
      </c>
      <c r="AM5166">
        <v>0</v>
      </c>
      <c r="AN5166">
        <v>1</v>
      </c>
      <c r="AO5166">
        <v>0</v>
      </c>
      <c r="AP5166" t="s">
        <v>164</v>
      </c>
      <c r="AQ5166" t="s">
        <v>116</v>
      </c>
      <c r="AR5166" t="s">
        <v>182</v>
      </c>
      <c r="AT5166">
        <v>10558</v>
      </c>
      <c r="AU5166">
        <v>1</v>
      </c>
      <c r="AV5166">
        <v>0</v>
      </c>
      <c r="AW5166">
        <v>1</v>
      </c>
      <c r="AX5166">
        <v>0</v>
      </c>
      <c r="AY5166">
        <v>4</v>
      </c>
      <c r="AZ5166" t="s">
        <v>165</v>
      </c>
      <c r="BA5166">
        <v>0</v>
      </c>
      <c r="BB5166" t="s">
        <v>71</v>
      </c>
      <c r="BC5166">
        <v>4</v>
      </c>
    </row>
    <row r="5167" spans="1:55">
      <c r="A5167" t="s">
        <v>9455</v>
      </c>
      <c r="B5167" t="s">
        <v>73</v>
      </c>
      <c r="C5167">
        <v>75</v>
      </c>
      <c r="D5167" t="s">
        <v>61</v>
      </c>
      <c r="E5167">
        <v>0</v>
      </c>
      <c r="F5167" t="s">
        <v>2222</v>
      </c>
      <c r="G5167">
        <v>93424</v>
      </c>
      <c r="H5167">
        <v>35.186644</v>
      </c>
      <c r="I5167">
        <v>-120.728305</v>
      </c>
      <c r="J5167">
        <v>0</v>
      </c>
      <c r="K5167">
        <v>18</v>
      </c>
      <c r="L5167" t="s">
        <v>98</v>
      </c>
      <c r="M5167" t="s">
        <v>57</v>
      </c>
      <c r="N5167" t="s">
        <v>4557</v>
      </c>
      <c r="O5167" t="s">
        <v>57</v>
      </c>
      <c r="P5167" t="s">
        <v>57</v>
      </c>
      <c r="Q5167" t="s">
        <v>85</v>
      </c>
      <c r="R5167" t="s">
        <v>332</v>
      </c>
      <c r="S5167" t="s">
        <v>61</v>
      </c>
      <c r="T5167" t="s">
        <v>61</v>
      </c>
      <c r="U5167" t="s">
        <v>57</v>
      </c>
      <c r="V5167" t="s">
        <v>57</v>
      </c>
      <c r="W5167" t="s">
        <v>57</v>
      </c>
      <c r="X5167" t="s">
        <v>61</v>
      </c>
      <c r="Y5167" t="s">
        <v>61</v>
      </c>
      <c r="Z5167" t="s">
        <v>57</v>
      </c>
      <c r="AA5167" t="s">
        <v>122</v>
      </c>
      <c r="AB5167" t="s">
        <v>61</v>
      </c>
      <c r="AC5167" t="s">
        <v>87</v>
      </c>
      <c r="AD5167">
        <v>93.90000000000001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66</v>
      </c>
      <c r="AM5167">
        <v>0</v>
      </c>
      <c r="AN5167">
        <v>1</v>
      </c>
      <c r="AO5167">
        <v>0</v>
      </c>
      <c r="AP5167" t="s">
        <v>103</v>
      </c>
      <c r="AQ5167" t="s">
        <v>104</v>
      </c>
      <c r="AR5167" t="s">
        <v>105</v>
      </c>
      <c r="AS5167">
        <v>4</v>
      </c>
      <c r="AT5167">
        <v>812</v>
      </c>
      <c r="AU5167">
        <v>1</v>
      </c>
      <c r="AV5167">
        <v>0</v>
      </c>
      <c r="AW5167">
        <v>1</v>
      </c>
      <c r="AX5167">
        <v>0</v>
      </c>
      <c r="AY5167">
        <v>3</v>
      </c>
      <c r="AZ5167" t="s">
        <v>106</v>
      </c>
      <c r="BA5167">
        <v>4</v>
      </c>
      <c r="BB5167" t="s">
        <v>80</v>
      </c>
      <c r="BC5167">
        <v>2</v>
      </c>
    </row>
    <row r="5168" spans="1:55">
      <c r="A5168" t="s">
        <v>9456</v>
      </c>
      <c r="B5168" t="s">
        <v>73</v>
      </c>
      <c r="C5168">
        <v>45</v>
      </c>
      <c r="D5168" t="s">
        <v>57</v>
      </c>
      <c r="E5168">
        <v>2</v>
      </c>
      <c r="F5168" t="s">
        <v>4030</v>
      </c>
      <c r="G5168">
        <v>95514</v>
      </c>
      <c r="H5168">
        <v>40.309088</v>
      </c>
      <c r="I5168">
        <v>-123.668201</v>
      </c>
      <c r="J5168">
        <v>2</v>
      </c>
      <c r="K5168">
        <v>62</v>
      </c>
      <c r="L5168" t="s">
        <v>59</v>
      </c>
      <c r="M5168" t="s">
        <v>57</v>
      </c>
      <c r="N5168" t="s">
        <v>1238</v>
      </c>
      <c r="O5168" t="s">
        <v>61</v>
      </c>
      <c r="P5168" t="s">
        <v>61</v>
      </c>
      <c r="Q5168" t="s">
        <v>143</v>
      </c>
      <c r="R5168" t="s">
        <v>143</v>
      </c>
      <c r="S5168" t="s">
        <v>143</v>
      </c>
      <c r="T5168" t="s">
        <v>143</v>
      </c>
      <c r="U5168" t="s">
        <v>143</v>
      </c>
      <c r="V5168" t="s">
        <v>143</v>
      </c>
      <c r="W5168" t="s">
        <v>143</v>
      </c>
      <c r="X5168" t="s">
        <v>143</v>
      </c>
      <c r="Y5168" t="s">
        <v>143</v>
      </c>
      <c r="Z5168" t="s">
        <v>143</v>
      </c>
      <c r="AA5168" t="s">
        <v>122</v>
      </c>
      <c r="AB5168" t="s">
        <v>61</v>
      </c>
      <c r="AC5168" t="s">
        <v>87</v>
      </c>
      <c r="AD5168">
        <v>20.45</v>
      </c>
      <c r="AE5168">
        <v>1297.35</v>
      </c>
      <c r="AF5168">
        <v>0</v>
      </c>
      <c r="AG5168">
        <v>0</v>
      </c>
      <c r="AH5168">
        <v>115.94</v>
      </c>
      <c r="AI5168">
        <v>1413.29</v>
      </c>
      <c r="AJ5168" t="s">
        <v>66</v>
      </c>
      <c r="AM5168">
        <v>0</v>
      </c>
      <c r="AN5168">
        <v>1</v>
      </c>
      <c r="AO5168">
        <v>0</v>
      </c>
      <c r="AP5168" t="s">
        <v>123</v>
      </c>
      <c r="AQ5168" t="s">
        <v>78</v>
      </c>
      <c r="AR5168" t="s">
        <v>182</v>
      </c>
      <c r="AT5168">
        <v>199</v>
      </c>
      <c r="AU5168">
        <v>1</v>
      </c>
      <c r="AV5168">
        <v>0</v>
      </c>
      <c r="AW5168">
        <v>1</v>
      </c>
      <c r="AX5168">
        <v>0</v>
      </c>
      <c r="AY5168">
        <v>6</v>
      </c>
      <c r="AZ5168" t="s">
        <v>125</v>
      </c>
      <c r="BA5168">
        <v>0</v>
      </c>
      <c r="BB5168" t="s">
        <v>71</v>
      </c>
      <c r="BC5168">
        <v>4</v>
      </c>
    </row>
    <row r="5169" spans="1:55">
      <c r="A5169" t="s">
        <v>9457</v>
      </c>
      <c r="B5169" t="s">
        <v>56</v>
      </c>
      <c r="C5169">
        <v>48</v>
      </c>
      <c r="D5169" t="s">
        <v>61</v>
      </c>
      <c r="E5169">
        <v>0</v>
      </c>
      <c r="F5169" t="s">
        <v>861</v>
      </c>
      <c r="G5169">
        <v>90720</v>
      </c>
      <c r="H5169">
        <v>33.79499</v>
      </c>
      <c r="I5169">
        <v>-118.065591</v>
      </c>
      <c r="J5169">
        <v>0</v>
      </c>
      <c r="K5169">
        <v>55</v>
      </c>
      <c r="L5169" t="s">
        <v>59</v>
      </c>
      <c r="M5169" t="s">
        <v>57</v>
      </c>
      <c r="N5169" t="s">
        <v>9458</v>
      </c>
      <c r="O5169" t="s">
        <v>61</v>
      </c>
      <c r="P5169" t="s">
        <v>57</v>
      </c>
      <c r="Q5169" t="s">
        <v>135</v>
      </c>
      <c r="R5169" t="s">
        <v>423</v>
      </c>
      <c r="S5169" t="s">
        <v>61</v>
      </c>
      <c r="T5169" t="s">
        <v>61</v>
      </c>
      <c r="U5169" t="s">
        <v>61</v>
      </c>
      <c r="V5169" t="s">
        <v>61</v>
      </c>
      <c r="W5169" t="s">
        <v>61</v>
      </c>
      <c r="X5169" t="s">
        <v>61</v>
      </c>
      <c r="Y5169" t="s">
        <v>61</v>
      </c>
      <c r="Z5169" t="s">
        <v>57</v>
      </c>
      <c r="AA5169" t="s">
        <v>64</v>
      </c>
      <c r="AB5169" t="s">
        <v>61</v>
      </c>
      <c r="AC5169" t="s">
        <v>87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</v>
      </c>
      <c r="AJ5169" t="s">
        <v>66</v>
      </c>
      <c r="AM5169">
        <v>0</v>
      </c>
      <c r="AN5169">
        <v>1</v>
      </c>
      <c r="AO5169">
        <v>0</v>
      </c>
      <c r="AP5169" t="s">
        <v>123</v>
      </c>
      <c r="AQ5169" t="s">
        <v>78</v>
      </c>
      <c r="AR5169" t="s">
        <v>137</v>
      </c>
      <c r="AS5169">
        <v>1</v>
      </c>
      <c r="AT5169">
        <v>21343</v>
      </c>
      <c r="AU5169">
        <v>1</v>
      </c>
      <c r="AV5169">
        <v>0</v>
      </c>
      <c r="AW5169">
        <v>1</v>
      </c>
      <c r="AX5169">
        <v>0</v>
      </c>
      <c r="AY5169">
        <v>6</v>
      </c>
      <c r="AZ5169" t="s">
        <v>125</v>
      </c>
      <c r="BA5169">
        <v>2</v>
      </c>
      <c r="BB5169" t="s">
        <v>126</v>
      </c>
      <c r="BC5169">
        <v>3</v>
      </c>
    </row>
    <row r="5170" spans="1:55">
      <c r="A5170" t="s">
        <v>9459</v>
      </c>
      <c r="B5170" t="s">
        <v>56</v>
      </c>
      <c r="C5170">
        <v>60</v>
      </c>
      <c r="D5170" t="s">
        <v>61</v>
      </c>
      <c r="E5170">
        <v>0</v>
      </c>
      <c r="F5170" t="s">
        <v>4837</v>
      </c>
      <c r="G5170">
        <v>95955</v>
      </c>
      <c r="H5170">
        <v>39.281194</v>
      </c>
      <c r="I5170">
        <v>-122.226568</v>
      </c>
      <c r="J5170">
        <v>0</v>
      </c>
      <c r="K5170">
        <v>22</v>
      </c>
      <c r="L5170" t="s">
        <v>59</v>
      </c>
      <c r="M5170" t="s">
        <v>57</v>
      </c>
      <c r="N5170" t="s">
        <v>6942</v>
      </c>
      <c r="O5170" t="s">
        <v>57</v>
      </c>
      <c r="P5170" t="s">
        <v>57</v>
      </c>
      <c r="Q5170" t="s">
        <v>85</v>
      </c>
      <c r="R5170" t="s">
        <v>250</v>
      </c>
      <c r="S5170" t="s">
        <v>61</v>
      </c>
      <c r="T5170" t="s">
        <v>61</v>
      </c>
      <c r="U5170" t="s">
        <v>61</v>
      </c>
      <c r="V5170" t="s">
        <v>57</v>
      </c>
      <c r="W5170" t="s">
        <v>57</v>
      </c>
      <c r="X5170" t="s">
        <v>61</v>
      </c>
      <c r="Y5170" t="s">
        <v>61</v>
      </c>
      <c r="Z5170" t="s">
        <v>57</v>
      </c>
      <c r="AA5170" t="s">
        <v>77</v>
      </c>
      <c r="AB5170" t="s">
        <v>57</v>
      </c>
      <c r="AC5170" t="s">
        <v>87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88</v>
      </c>
      <c r="AK5170" t="s">
        <v>101</v>
      </c>
      <c r="AL5170" t="s">
        <v>175</v>
      </c>
      <c r="AM5170">
        <v>1</v>
      </c>
      <c r="AN5170">
        <v>0</v>
      </c>
      <c r="AO5170">
        <v>1</v>
      </c>
      <c r="AP5170" t="s">
        <v>103</v>
      </c>
      <c r="AQ5170" t="s">
        <v>124</v>
      </c>
      <c r="AR5170" t="s">
        <v>79</v>
      </c>
      <c r="AS5170">
        <v>3</v>
      </c>
      <c r="AT5170">
        <v>1146</v>
      </c>
      <c r="AU5170">
        <v>1</v>
      </c>
      <c r="AV5170">
        <v>1</v>
      </c>
      <c r="AW5170">
        <v>0</v>
      </c>
      <c r="AX5170">
        <v>-2</v>
      </c>
      <c r="AY5170">
        <v>3</v>
      </c>
      <c r="AZ5170" t="s">
        <v>106</v>
      </c>
      <c r="BA5170">
        <v>7</v>
      </c>
      <c r="BB5170" t="s">
        <v>95</v>
      </c>
      <c r="BC5170">
        <v>1</v>
      </c>
    </row>
    <row r="5171" spans="1:55">
      <c r="A5171" t="s">
        <v>9460</v>
      </c>
      <c r="B5171" t="s">
        <v>56</v>
      </c>
      <c r="C5171">
        <v>64</v>
      </c>
      <c r="D5171" t="s">
        <v>57</v>
      </c>
      <c r="E5171">
        <v>0</v>
      </c>
      <c r="F5171" t="s">
        <v>523</v>
      </c>
      <c r="G5171">
        <v>95816</v>
      </c>
      <c r="H5171">
        <v>38.574856</v>
      </c>
      <c r="I5171">
        <v>-121.46504</v>
      </c>
      <c r="J5171">
        <v>1</v>
      </c>
      <c r="K5171">
        <v>55</v>
      </c>
      <c r="L5171" t="s">
        <v>59</v>
      </c>
      <c r="M5171" t="s">
        <v>57</v>
      </c>
      <c r="N5171" t="s">
        <v>9461</v>
      </c>
      <c r="O5171" t="s">
        <v>57</v>
      </c>
      <c r="P5171" t="s">
        <v>57</v>
      </c>
      <c r="Q5171" t="s">
        <v>85</v>
      </c>
      <c r="R5171" t="s">
        <v>63</v>
      </c>
      <c r="S5171" t="s">
        <v>61</v>
      </c>
      <c r="T5171" t="s">
        <v>57</v>
      </c>
      <c r="U5171" t="s">
        <v>57</v>
      </c>
      <c r="V5171" t="s">
        <v>61</v>
      </c>
      <c r="W5171" t="s">
        <v>57</v>
      </c>
      <c r="X5171" t="s">
        <v>61</v>
      </c>
      <c r="Y5171" t="s">
        <v>61</v>
      </c>
      <c r="Z5171" t="s">
        <v>57</v>
      </c>
      <c r="AA5171" t="s">
        <v>77</v>
      </c>
      <c r="AB5171" t="s">
        <v>57</v>
      </c>
      <c r="AC5171" t="s">
        <v>65</v>
      </c>
      <c r="AD5171">
        <v>94.45</v>
      </c>
      <c r="AE5171">
        <v>5073.1</v>
      </c>
      <c r="AF5171">
        <v>0</v>
      </c>
      <c r="AG5171">
        <v>0</v>
      </c>
      <c r="AH5171">
        <v>1903.55</v>
      </c>
      <c r="AI5171">
        <v>6976.65</v>
      </c>
      <c r="AJ5171" t="s">
        <v>66</v>
      </c>
      <c r="AM5171">
        <v>0</v>
      </c>
      <c r="AN5171">
        <v>1</v>
      </c>
      <c r="AO5171">
        <v>0</v>
      </c>
      <c r="AP5171" t="s">
        <v>123</v>
      </c>
      <c r="AQ5171" t="s">
        <v>124</v>
      </c>
      <c r="AR5171" t="s">
        <v>105</v>
      </c>
      <c r="AS5171">
        <v>4</v>
      </c>
      <c r="AT5171">
        <v>16164</v>
      </c>
      <c r="AU5171">
        <v>1</v>
      </c>
      <c r="AV5171">
        <v>0</v>
      </c>
      <c r="AW5171">
        <v>1</v>
      </c>
      <c r="AX5171">
        <v>0</v>
      </c>
      <c r="AY5171">
        <v>6</v>
      </c>
      <c r="AZ5171" t="s">
        <v>125</v>
      </c>
      <c r="BA5171">
        <v>6</v>
      </c>
      <c r="BB5171" t="s">
        <v>95</v>
      </c>
      <c r="BC5171">
        <v>1</v>
      </c>
    </row>
    <row r="5172" spans="1:55">
      <c r="A5172" t="s">
        <v>9462</v>
      </c>
      <c r="B5172" t="s">
        <v>73</v>
      </c>
      <c r="C5172">
        <v>31</v>
      </c>
      <c r="D5172" t="s">
        <v>61</v>
      </c>
      <c r="E5172">
        <v>0</v>
      </c>
      <c r="F5172" t="s">
        <v>3171</v>
      </c>
      <c r="G5172">
        <v>95965</v>
      </c>
      <c r="H5172">
        <v>39.624561</v>
      </c>
      <c r="I5172">
        <v>-121.552866</v>
      </c>
      <c r="J5172">
        <v>0</v>
      </c>
      <c r="K5172">
        <v>28</v>
      </c>
      <c r="L5172" t="s">
        <v>216</v>
      </c>
      <c r="M5172" t="s">
        <v>57</v>
      </c>
      <c r="N5172" t="s">
        <v>9463</v>
      </c>
      <c r="O5172" t="s">
        <v>57</v>
      </c>
      <c r="P5172" t="s">
        <v>57</v>
      </c>
      <c r="Q5172" t="s">
        <v>85</v>
      </c>
      <c r="R5172" t="s">
        <v>441</v>
      </c>
      <c r="S5172" t="s">
        <v>61</v>
      </c>
      <c r="T5172" t="s">
        <v>57</v>
      </c>
      <c r="U5172" t="s">
        <v>61</v>
      </c>
      <c r="V5172" t="s">
        <v>61</v>
      </c>
      <c r="W5172" t="s">
        <v>57</v>
      </c>
      <c r="X5172" t="s">
        <v>57</v>
      </c>
      <c r="Y5172" t="s">
        <v>57</v>
      </c>
      <c r="Z5172" t="s">
        <v>57</v>
      </c>
      <c r="AA5172" t="s">
        <v>64</v>
      </c>
      <c r="AB5172" t="s">
        <v>61</v>
      </c>
      <c r="AC5172" t="s">
        <v>87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66</v>
      </c>
      <c r="AM5172">
        <v>0</v>
      </c>
      <c r="AN5172">
        <v>1</v>
      </c>
      <c r="AO5172">
        <v>0</v>
      </c>
      <c r="AP5172" t="s">
        <v>164</v>
      </c>
      <c r="AQ5172" t="s">
        <v>68</v>
      </c>
      <c r="AR5172" t="s">
        <v>105</v>
      </c>
      <c r="AS5172">
        <v>5</v>
      </c>
      <c r="AT5172">
        <v>17782</v>
      </c>
      <c r="AU5172">
        <v>1</v>
      </c>
      <c r="AV5172">
        <v>0</v>
      </c>
      <c r="AW5172">
        <v>1</v>
      </c>
      <c r="AX5172">
        <v>0</v>
      </c>
      <c r="AY5172">
        <v>4</v>
      </c>
      <c r="AZ5172" t="s">
        <v>165</v>
      </c>
      <c r="BA5172">
        <v>4</v>
      </c>
      <c r="BB5172" t="s">
        <v>80</v>
      </c>
      <c r="BC5172">
        <v>2</v>
      </c>
    </row>
    <row r="5173" spans="1:55">
      <c r="A5173" t="s">
        <v>9464</v>
      </c>
      <c r="B5173" t="s">
        <v>73</v>
      </c>
      <c r="C5173">
        <v>67</v>
      </c>
      <c r="D5173" t="s">
        <v>61</v>
      </c>
      <c r="E5173">
        <v>0</v>
      </c>
      <c r="F5173" t="s">
        <v>377</v>
      </c>
      <c r="G5173">
        <v>91746</v>
      </c>
      <c r="H5173">
        <v>34.038983</v>
      </c>
      <c r="I5173">
        <v>-117.991372</v>
      </c>
      <c r="J5173">
        <v>0</v>
      </c>
      <c r="K5173">
        <v>3</v>
      </c>
      <c r="L5173" t="s">
        <v>83</v>
      </c>
      <c r="M5173" t="s">
        <v>61</v>
      </c>
      <c r="N5173" t="s">
        <v>143</v>
      </c>
      <c r="O5173" t="s">
        <v>143</v>
      </c>
      <c r="P5173" t="s">
        <v>57</v>
      </c>
      <c r="Q5173" t="s">
        <v>135</v>
      </c>
      <c r="R5173" t="s">
        <v>313</v>
      </c>
      <c r="S5173" t="s">
        <v>61</v>
      </c>
      <c r="T5173" t="s">
        <v>61</v>
      </c>
      <c r="U5173" t="s">
        <v>57</v>
      </c>
      <c r="V5173" t="s">
        <v>61</v>
      </c>
      <c r="W5173" t="s">
        <v>61</v>
      </c>
      <c r="X5173" t="s">
        <v>57</v>
      </c>
      <c r="Y5173" t="s">
        <v>57</v>
      </c>
      <c r="Z5173" t="s">
        <v>57</v>
      </c>
      <c r="AA5173" t="s">
        <v>77</v>
      </c>
      <c r="AB5173" t="s">
        <v>57</v>
      </c>
      <c r="AC5173" t="s">
        <v>87</v>
      </c>
      <c r="AD5173">
        <v>41.15</v>
      </c>
      <c r="AE5173">
        <v>132.2</v>
      </c>
      <c r="AF5173">
        <v>0</v>
      </c>
      <c r="AG5173">
        <v>0</v>
      </c>
      <c r="AH5173">
        <v>0</v>
      </c>
      <c r="AI5173">
        <v>132.2</v>
      </c>
      <c r="AJ5173" t="s">
        <v>88</v>
      </c>
      <c r="AK5173" t="s">
        <v>201</v>
      </c>
      <c r="AL5173" t="s">
        <v>202</v>
      </c>
      <c r="AM5173">
        <v>1</v>
      </c>
      <c r="AN5173">
        <v>0</v>
      </c>
      <c r="AO5173">
        <v>0</v>
      </c>
      <c r="AP5173" t="s">
        <v>91</v>
      </c>
      <c r="AQ5173" t="s">
        <v>124</v>
      </c>
      <c r="AR5173" t="s">
        <v>137</v>
      </c>
      <c r="AS5173">
        <v>4</v>
      </c>
      <c r="AT5173">
        <v>30802</v>
      </c>
      <c r="AU5173">
        <v>1</v>
      </c>
      <c r="AV5173">
        <v>1</v>
      </c>
      <c r="AW5173">
        <v>0</v>
      </c>
      <c r="AX5173">
        <v>41.15</v>
      </c>
      <c r="AY5173">
        <v>1</v>
      </c>
      <c r="AZ5173" t="s">
        <v>94</v>
      </c>
      <c r="BA5173">
        <v>8</v>
      </c>
      <c r="BB5173" t="s">
        <v>95</v>
      </c>
      <c r="BC5173">
        <v>1</v>
      </c>
    </row>
    <row r="5174" spans="1:55">
      <c r="A5174" t="s">
        <v>9465</v>
      </c>
      <c r="B5174" t="s">
        <v>73</v>
      </c>
      <c r="C5174">
        <v>21</v>
      </c>
      <c r="D5174" t="s">
        <v>61</v>
      </c>
      <c r="E5174">
        <v>0</v>
      </c>
      <c r="F5174" t="s">
        <v>7135</v>
      </c>
      <c r="G5174">
        <v>94963</v>
      </c>
      <c r="H5174">
        <v>38.00474</v>
      </c>
      <c r="I5174">
        <v>-122.663717</v>
      </c>
      <c r="J5174">
        <v>0</v>
      </c>
      <c r="K5174">
        <v>62</v>
      </c>
      <c r="L5174" t="s">
        <v>59</v>
      </c>
      <c r="M5174" t="s">
        <v>61</v>
      </c>
      <c r="N5174" t="s">
        <v>143</v>
      </c>
      <c r="O5174" t="s">
        <v>143</v>
      </c>
      <c r="P5174" t="s">
        <v>57</v>
      </c>
      <c r="Q5174" t="s">
        <v>135</v>
      </c>
      <c r="R5174" t="s">
        <v>224</v>
      </c>
      <c r="S5174" t="s">
        <v>57</v>
      </c>
      <c r="T5174" t="s">
        <v>57</v>
      </c>
      <c r="U5174" t="s">
        <v>57</v>
      </c>
      <c r="V5174" t="s">
        <v>57</v>
      </c>
      <c r="W5174" t="s">
        <v>61</v>
      </c>
      <c r="X5174" t="s">
        <v>61</v>
      </c>
      <c r="Y5174" t="s">
        <v>61</v>
      </c>
      <c r="Z5174" t="s">
        <v>57</v>
      </c>
      <c r="AA5174" t="s">
        <v>122</v>
      </c>
      <c r="AB5174" t="s">
        <v>57</v>
      </c>
      <c r="AC5174" t="s">
        <v>87</v>
      </c>
      <c r="AD5174">
        <v>43.7</v>
      </c>
      <c r="AE5174">
        <v>2618.3</v>
      </c>
      <c r="AF5174">
        <v>0</v>
      </c>
      <c r="AG5174">
        <v>0</v>
      </c>
      <c r="AH5174">
        <v>0</v>
      </c>
      <c r="AI5174">
        <v>2618.3</v>
      </c>
      <c r="AJ5174" t="s">
        <v>66</v>
      </c>
      <c r="AM5174">
        <v>0</v>
      </c>
      <c r="AN5174">
        <v>1</v>
      </c>
      <c r="AO5174">
        <v>0</v>
      </c>
      <c r="AP5174" t="s">
        <v>123</v>
      </c>
      <c r="AQ5174" t="s">
        <v>116</v>
      </c>
      <c r="AR5174" t="s">
        <v>137</v>
      </c>
      <c r="AS5174">
        <v>5</v>
      </c>
      <c r="AT5174">
        <v>548</v>
      </c>
      <c r="AU5174">
        <v>1</v>
      </c>
      <c r="AV5174">
        <v>0</v>
      </c>
      <c r="AW5174">
        <v>1</v>
      </c>
      <c r="AX5174">
        <v>0</v>
      </c>
      <c r="AY5174">
        <v>6</v>
      </c>
      <c r="AZ5174" t="s">
        <v>125</v>
      </c>
      <c r="BA5174">
        <v>2</v>
      </c>
      <c r="BB5174" t="s">
        <v>126</v>
      </c>
      <c r="BC5174">
        <v>3</v>
      </c>
    </row>
    <row r="5175" spans="1:55">
      <c r="A5175" t="s">
        <v>9466</v>
      </c>
      <c r="B5175" t="s">
        <v>73</v>
      </c>
      <c r="C5175">
        <v>20</v>
      </c>
      <c r="D5175" t="s">
        <v>61</v>
      </c>
      <c r="E5175">
        <v>0</v>
      </c>
      <c r="F5175" t="s">
        <v>701</v>
      </c>
      <c r="G5175">
        <v>90804</v>
      </c>
      <c r="H5175">
        <v>33.783047</v>
      </c>
      <c r="I5175">
        <v>-118.1486</v>
      </c>
      <c r="J5175">
        <v>0</v>
      </c>
      <c r="K5175">
        <v>1</v>
      </c>
      <c r="L5175" t="s">
        <v>83</v>
      </c>
      <c r="M5175" t="s">
        <v>57</v>
      </c>
      <c r="N5175" t="s">
        <v>9467</v>
      </c>
      <c r="O5175" t="s">
        <v>61</v>
      </c>
      <c r="P5175" t="s">
        <v>57</v>
      </c>
      <c r="Q5175" t="s">
        <v>85</v>
      </c>
      <c r="R5175" t="s">
        <v>322</v>
      </c>
      <c r="S5175" t="s">
        <v>61</v>
      </c>
      <c r="T5175" t="s">
        <v>61</v>
      </c>
      <c r="U5175" t="s">
        <v>61</v>
      </c>
      <c r="V5175" t="s">
        <v>61</v>
      </c>
      <c r="W5175" t="s">
        <v>57</v>
      </c>
      <c r="X5175" t="s">
        <v>57</v>
      </c>
      <c r="Y5175" t="s">
        <v>57</v>
      </c>
      <c r="Z5175" t="s">
        <v>57</v>
      </c>
      <c r="AA5175" t="s">
        <v>77</v>
      </c>
      <c r="AB5175" t="s">
        <v>57</v>
      </c>
      <c r="AC5175" t="s">
        <v>87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88</v>
      </c>
      <c r="AK5175" t="s">
        <v>101</v>
      </c>
      <c r="AL5175" t="s">
        <v>102</v>
      </c>
      <c r="AM5175">
        <v>1</v>
      </c>
      <c r="AN5175">
        <v>0</v>
      </c>
      <c r="AO5175">
        <v>0</v>
      </c>
      <c r="AP5175" t="s">
        <v>91</v>
      </c>
      <c r="AQ5175" t="s">
        <v>116</v>
      </c>
      <c r="AR5175" t="s">
        <v>105</v>
      </c>
      <c r="AS5175">
        <v>4</v>
      </c>
      <c r="AT5175">
        <v>43467</v>
      </c>
      <c r="AU5175">
        <v>1</v>
      </c>
      <c r="AV5175">
        <v>1</v>
      </c>
      <c r="AW5175">
        <v>0</v>
      </c>
      <c r="AX5175">
        <v>90.55</v>
      </c>
      <c r="AY5175">
        <v>1</v>
      </c>
      <c r="AZ5175" t="s">
        <v>94</v>
      </c>
      <c r="BA5175">
        <v>10</v>
      </c>
      <c r="BB5175" t="s">
        <v>95</v>
      </c>
      <c r="BC5175">
        <v>1</v>
      </c>
    </row>
    <row r="5176" spans="1:55">
      <c r="A5176" t="s">
        <v>9468</v>
      </c>
      <c r="B5176" t="s">
        <v>73</v>
      </c>
      <c r="C5176">
        <v>23</v>
      </c>
      <c r="D5176" t="s">
        <v>61</v>
      </c>
      <c r="E5176">
        <v>0</v>
      </c>
      <c r="F5176" t="s">
        <v>3551</v>
      </c>
      <c r="G5176">
        <v>94578</v>
      </c>
      <c r="H5176">
        <v>37.704384</v>
      </c>
      <c r="I5176">
        <v>-122.126703</v>
      </c>
      <c r="J5176">
        <v>0</v>
      </c>
      <c r="K5176">
        <v>13</v>
      </c>
      <c r="L5176" t="s">
        <v>98</v>
      </c>
      <c r="M5176" t="s">
        <v>57</v>
      </c>
      <c r="N5176" t="s">
        <v>9469</v>
      </c>
      <c r="O5176" t="s">
        <v>61</v>
      </c>
      <c r="P5176" t="s">
        <v>61</v>
      </c>
      <c r="Q5176" t="s">
        <v>143</v>
      </c>
      <c r="R5176" t="s">
        <v>143</v>
      </c>
      <c r="S5176" t="s">
        <v>143</v>
      </c>
      <c r="T5176" t="s">
        <v>143</v>
      </c>
      <c r="U5176" t="s">
        <v>143</v>
      </c>
      <c r="V5176" t="s">
        <v>143</v>
      </c>
      <c r="W5176" t="s">
        <v>143</v>
      </c>
      <c r="X5176" t="s">
        <v>143</v>
      </c>
      <c r="Y5176" t="s">
        <v>143</v>
      </c>
      <c r="Z5176" t="s">
        <v>143</v>
      </c>
      <c r="AA5176" t="s">
        <v>122</v>
      </c>
      <c r="AB5176" t="s">
        <v>61</v>
      </c>
      <c r="AC5176" t="s">
        <v>65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66</v>
      </c>
      <c r="AM5176">
        <v>0</v>
      </c>
      <c r="AN5176">
        <v>1</v>
      </c>
      <c r="AO5176">
        <v>0</v>
      </c>
      <c r="AP5176" t="s">
        <v>103</v>
      </c>
      <c r="AQ5176" t="s">
        <v>116</v>
      </c>
      <c r="AR5176" t="s">
        <v>182</v>
      </c>
      <c r="AT5176">
        <v>36568</v>
      </c>
      <c r="AU5176">
        <v>1</v>
      </c>
      <c r="AV5176">
        <v>0</v>
      </c>
      <c r="AW5176">
        <v>1</v>
      </c>
      <c r="AX5176">
        <v>0</v>
      </c>
      <c r="AY5176">
        <v>3</v>
      </c>
      <c r="AZ5176" t="s">
        <v>106</v>
      </c>
      <c r="BA5176">
        <v>2</v>
      </c>
      <c r="BB5176" t="s">
        <v>126</v>
      </c>
      <c r="BC5176">
        <v>3</v>
      </c>
    </row>
    <row r="5177" spans="1:55">
      <c r="A5177" t="s">
        <v>9470</v>
      </c>
      <c r="B5177" t="s">
        <v>56</v>
      </c>
      <c r="C5177">
        <v>40</v>
      </c>
      <c r="D5177" t="s">
        <v>61</v>
      </c>
      <c r="E5177">
        <v>0</v>
      </c>
      <c r="F5177" t="s">
        <v>2039</v>
      </c>
      <c r="G5177">
        <v>91978</v>
      </c>
      <c r="H5177">
        <v>32.730264</v>
      </c>
      <c r="I5177">
        <v>-116.950963</v>
      </c>
      <c r="J5177">
        <v>0</v>
      </c>
      <c r="K5177">
        <v>22</v>
      </c>
      <c r="L5177" t="s">
        <v>59</v>
      </c>
      <c r="M5177" t="s">
        <v>57</v>
      </c>
      <c r="N5177" t="s">
        <v>391</v>
      </c>
      <c r="O5177" t="s">
        <v>61</v>
      </c>
      <c r="P5177" t="s">
        <v>57</v>
      </c>
      <c r="Q5177" t="s">
        <v>85</v>
      </c>
      <c r="R5177" t="s">
        <v>382</v>
      </c>
      <c r="S5177" t="s">
        <v>57</v>
      </c>
      <c r="T5177" t="s">
        <v>61</v>
      </c>
      <c r="U5177" t="s">
        <v>61</v>
      </c>
      <c r="V5177" t="s">
        <v>57</v>
      </c>
      <c r="W5177" t="s">
        <v>61</v>
      </c>
      <c r="X5177" t="s">
        <v>57</v>
      </c>
      <c r="Y5177" t="s">
        <v>57</v>
      </c>
      <c r="Z5177" t="s">
        <v>57</v>
      </c>
      <c r="AA5177" t="s">
        <v>77</v>
      </c>
      <c r="AB5177" t="s">
        <v>57</v>
      </c>
      <c r="AC5177" t="s">
        <v>87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66</v>
      </c>
      <c r="AM5177">
        <v>0</v>
      </c>
      <c r="AN5177">
        <v>1</v>
      </c>
      <c r="AO5177">
        <v>0</v>
      </c>
      <c r="AP5177" t="s">
        <v>103</v>
      </c>
      <c r="AQ5177" t="s">
        <v>78</v>
      </c>
      <c r="AR5177" t="s">
        <v>93</v>
      </c>
      <c r="AS5177">
        <v>5</v>
      </c>
      <c r="AT5177">
        <v>7863</v>
      </c>
      <c r="AU5177">
        <v>1</v>
      </c>
      <c r="AV5177">
        <v>0</v>
      </c>
      <c r="AW5177">
        <v>1</v>
      </c>
      <c r="AX5177">
        <v>0</v>
      </c>
      <c r="AY5177">
        <v>3</v>
      </c>
      <c r="AZ5177" t="s">
        <v>106</v>
      </c>
      <c r="BA5177">
        <v>7</v>
      </c>
      <c r="BB5177" t="s">
        <v>95</v>
      </c>
      <c r="BC5177">
        <v>1</v>
      </c>
    </row>
    <row r="5178" spans="1:55">
      <c r="A5178" t="s">
        <v>9471</v>
      </c>
      <c r="B5178" t="s">
        <v>73</v>
      </c>
      <c r="C5178">
        <v>76</v>
      </c>
      <c r="D5178" t="s">
        <v>61</v>
      </c>
      <c r="E5178">
        <v>0</v>
      </c>
      <c r="F5178" t="s">
        <v>352</v>
      </c>
      <c r="G5178">
        <v>93701</v>
      </c>
      <c r="H5178">
        <v>36.749403</v>
      </c>
      <c r="I5178">
        <v>-119.787574</v>
      </c>
      <c r="J5178">
        <v>0</v>
      </c>
      <c r="K5178">
        <v>24</v>
      </c>
      <c r="L5178" t="s">
        <v>59</v>
      </c>
      <c r="M5178" t="s">
        <v>57</v>
      </c>
      <c r="N5178" t="s">
        <v>4212</v>
      </c>
      <c r="O5178" t="s">
        <v>57</v>
      </c>
      <c r="P5178" t="s">
        <v>57</v>
      </c>
      <c r="Q5178" t="s">
        <v>85</v>
      </c>
      <c r="R5178" t="s">
        <v>250</v>
      </c>
      <c r="S5178" t="s">
        <v>61</v>
      </c>
      <c r="T5178" t="s">
        <v>57</v>
      </c>
      <c r="U5178" t="s">
        <v>61</v>
      </c>
      <c r="V5178" t="s">
        <v>61</v>
      </c>
      <c r="W5178" t="s">
        <v>61</v>
      </c>
      <c r="X5178" t="s">
        <v>61</v>
      </c>
      <c r="Y5178" t="s">
        <v>61</v>
      </c>
      <c r="Z5178" t="s">
        <v>57</v>
      </c>
      <c r="AA5178" t="s">
        <v>122</v>
      </c>
      <c r="AB5178" t="s">
        <v>57</v>
      </c>
      <c r="AC5178" t="s">
        <v>87</v>
      </c>
      <c r="AD5178">
        <v>80.5</v>
      </c>
      <c r="AE5178">
        <v>2088.45</v>
      </c>
      <c r="AF5178">
        <v>0</v>
      </c>
      <c r="AG5178">
        <v>0</v>
      </c>
      <c r="AH5178">
        <v>1107.12</v>
      </c>
      <c r="AI5178">
        <v>3195.57</v>
      </c>
      <c r="AJ5178" t="s">
        <v>66</v>
      </c>
      <c r="AM5178">
        <v>0</v>
      </c>
      <c r="AN5178">
        <v>1</v>
      </c>
      <c r="AO5178">
        <v>0</v>
      </c>
      <c r="AP5178" t="s">
        <v>103</v>
      </c>
      <c r="AQ5178" t="s">
        <v>104</v>
      </c>
      <c r="AR5178" t="s">
        <v>93</v>
      </c>
      <c r="AS5178">
        <v>2</v>
      </c>
      <c r="AT5178">
        <v>13858</v>
      </c>
      <c r="AU5178">
        <v>1</v>
      </c>
      <c r="AV5178">
        <v>0</v>
      </c>
      <c r="AW5178">
        <v>1</v>
      </c>
      <c r="AX5178">
        <v>0</v>
      </c>
      <c r="AY5178">
        <v>3</v>
      </c>
      <c r="AZ5178" t="s">
        <v>106</v>
      </c>
      <c r="BA5178">
        <v>4</v>
      </c>
      <c r="BB5178" t="s">
        <v>80</v>
      </c>
      <c r="BC5178">
        <v>2</v>
      </c>
    </row>
    <row r="5179" spans="1:55">
      <c r="A5179" t="s">
        <v>9472</v>
      </c>
      <c r="B5179" t="s">
        <v>56</v>
      </c>
      <c r="C5179">
        <v>66</v>
      </c>
      <c r="D5179" t="s">
        <v>61</v>
      </c>
      <c r="E5179">
        <v>0</v>
      </c>
      <c r="F5179" t="s">
        <v>1383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59</v>
      </c>
      <c r="M5179" t="s">
        <v>57</v>
      </c>
      <c r="N5179" t="s">
        <v>5298</v>
      </c>
      <c r="O5179" t="s">
        <v>57</v>
      </c>
      <c r="P5179" t="s">
        <v>57</v>
      </c>
      <c r="Q5179" t="s">
        <v>85</v>
      </c>
      <c r="R5179" t="s">
        <v>250</v>
      </c>
      <c r="S5179" t="s">
        <v>57</v>
      </c>
      <c r="T5179" t="s">
        <v>57</v>
      </c>
      <c r="U5179" t="s">
        <v>57</v>
      </c>
      <c r="V5179" t="s">
        <v>61</v>
      </c>
      <c r="W5179" t="s">
        <v>57</v>
      </c>
      <c r="X5179" t="s">
        <v>57</v>
      </c>
      <c r="Y5179" t="s">
        <v>57</v>
      </c>
      <c r="Z5179" t="s">
        <v>57</v>
      </c>
      <c r="AA5179" t="s">
        <v>77</v>
      </c>
      <c r="AB5179" t="s">
        <v>57</v>
      </c>
      <c r="AC5179" t="s">
        <v>87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88</v>
      </c>
      <c r="AK5179" t="s">
        <v>205</v>
      </c>
      <c r="AL5179" t="s">
        <v>329</v>
      </c>
      <c r="AM5179">
        <v>1</v>
      </c>
      <c r="AN5179">
        <v>0</v>
      </c>
      <c r="AO5179">
        <v>0</v>
      </c>
      <c r="AP5179" t="s">
        <v>176</v>
      </c>
      <c r="AQ5179" t="s">
        <v>124</v>
      </c>
      <c r="AR5179" t="s">
        <v>105</v>
      </c>
      <c r="AS5179">
        <v>7</v>
      </c>
      <c r="AT5179">
        <v>44442</v>
      </c>
      <c r="AU5179">
        <v>1</v>
      </c>
      <c r="AV5179">
        <v>1</v>
      </c>
      <c r="AW5179">
        <v>0</v>
      </c>
      <c r="AX5179">
        <v>113.2</v>
      </c>
      <c r="AY5179">
        <v>5</v>
      </c>
      <c r="AZ5179" t="s">
        <v>177</v>
      </c>
      <c r="BA5179">
        <v>7</v>
      </c>
      <c r="BB5179" t="s">
        <v>95</v>
      </c>
      <c r="BC5179">
        <v>1</v>
      </c>
    </row>
    <row r="5180" spans="1:55">
      <c r="A5180" t="s">
        <v>9473</v>
      </c>
      <c r="B5180" t="s">
        <v>56</v>
      </c>
      <c r="C5180">
        <v>38</v>
      </c>
      <c r="D5180" t="s">
        <v>61</v>
      </c>
      <c r="E5180">
        <v>0</v>
      </c>
      <c r="F5180" t="s">
        <v>3422</v>
      </c>
      <c r="G5180">
        <v>90220</v>
      </c>
      <c r="H5180">
        <v>33.88151</v>
      </c>
      <c r="I5180">
        <v>-118.234451</v>
      </c>
      <c r="J5180">
        <v>0</v>
      </c>
      <c r="K5180">
        <v>17</v>
      </c>
      <c r="L5180" t="s">
        <v>59</v>
      </c>
      <c r="M5180" t="s">
        <v>57</v>
      </c>
      <c r="N5180" t="s">
        <v>1506</v>
      </c>
      <c r="O5180" t="s">
        <v>61</v>
      </c>
      <c r="P5180" t="s">
        <v>61</v>
      </c>
      <c r="Q5180" t="s">
        <v>143</v>
      </c>
      <c r="R5180" t="s">
        <v>143</v>
      </c>
      <c r="S5180" t="s">
        <v>143</v>
      </c>
      <c r="T5180" t="s">
        <v>143</v>
      </c>
      <c r="U5180" t="s">
        <v>143</v>
      </c>
      <c r="V5180" t="s">
        <v>143</v>
      </c>
      <c r="W5180" t="s">
        <v>143</v>
      </c>
      <c r="X5180" t="s">
        <v>143</v>
      </c>
      <c r="Y5180" t="s">
        <v>143</v>
      </c>
      <c r="Z5180" t="s">
        <v>143</v>
      </c>
      <c r="AA5180" t="s">
        <v>64</v>
      </c>
      <c r="AB5180" t="s">
        <v>61</v>
      </c>
      <c r="AC5180" t="s">
        <v>87</v>
      </c>
      <c r="AD5180">
        <v>19.9</v>
      </c>
      <c r="AE5180">
        <v>323.15</v>
      </c>
      <c r="AF5180">
        <v>0</v>
      </c>
      <c r="AG5180">
        <v>0</v>
      </c>
      <c r="AH5180">
        <v>435.54</v>
      </c>
      <c r="AI5180">
        <v>758.6900000000001</v>
      </c>
      <c r="AJ5180" t="s">
        <v>66</v>
      </c>
      <c r="AM5180">
        <v>0</v>
      </c>
      <c r="AN5180">
        <v>1</v>
      </c>
      <c r="AO5180">
        <v>0</v>
      </c>
      <c r="AP5180" t="s">
        <v>103</v>
      </c>
      <c r="AQ5180" t="s">
        <v>68</v>
      </c>
      <c r="AR5180" t="s">
        <v>182</v>
      </c>
      <c r="AT5180">
        <v>47305</v>
      </c>
      <c r="AU5180">
        <v>1</v>
      </c>
      <c r="AV5180">
        <v>0</v>
      </c>
      <c r="AW5180">
        <v>1</v>
      </c>
      <c r="AX5180">
        <v>0</v>
      </c>
      <c r="AY5180">
        <v>3</v>
      </c>
      <c r="AZ5180" t="s">
        <v>106</v>
      </c>
      <c r="BA5180">
        <v>2</v>
      </c>
      <c r="BB5180" t="s">
        <v>126</v>
      </c>
      <c r="BC5180">
        <v>3</v>
      </c>
    </row>
    <row r="5181" spans="1:55">
      <c r="A5181" t="s">
        <v>9474</v>
      </c>
      <c r="B5181" t="s">
        <v>56</v>
      </c>
      <c r="C5181">
        <v>46</v>
      </c>
      <c r="D5181" t="s">
        <v>61</v>
      </c>
      <c r="E5181">
        <v>0</v>
      </c>
      <c r="F5181" t="s">
        <v>283</v>
      </c>
      <c r="G5181">
        <v>96134</v>
      </c>
      <c r="H5181">
        <v>41.813521</v>
      </c>
      <c r="I5181">
        <v>-121.492666</v>
      </c>
      <c r="J5181">
        <v>0</v>
      </c>
      <c r="K5181">
        <v>5</v>
      </c>
      <c r="L5181" t="s">
        <v>83</v>
      </c>
      <c r="M5181" t="s">
        <v>61</v>
      </c>
      <c r="N5181" t="s">
        <v>143</v>
      </c>
      <c r="O5181" t="s">
        <v>143</v>
      </c>
      <c r="P5181" t="s">
        <v>57</v>
      </c>
      <c r="Q5181" t="s">
        <v>62</v>
      </c>
      <c r="R5181" t="s">
        <v>364</v>
      </c>
      <c r="S5181" t="s">
        <v>61</v>
      </c>
      <c r="T5181" t="s">
        <v>57</v>
      </c>
      <c r="U5181" t="s">
        <v>61</v>
      </c>
      <c r="V5181" t="s">
        <v>61</v>
      </c>
      <c r="W5181" t="s">
        <v>57</v>
      </c>
      <c r="X5181" t="s">
        <v>57</v>
      </c>
      <c r="Y5181" t="s">
        <v>57</v>
      </c>
      <c r="Z5181" t="s">
        <v>57</v>
      </c>
      <c r="AA5181" t="s">
        <v>77</v>
      </c>
      <c r="AB5181" t="s">
        <v>57</v>
      </c>
      <c r="AC5181" t="s">
        <v>65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66</v>
      </c>
      <c r="AM5181">
        <v>0</v>
      </c>
      <c r="AN5181">
        <v>1</v>
      </c>
      <c r="AO5181">
        <v>0</v>
      </c>
      <c r="AP5181" t="s">
        <v>91</v>
      </c>
      <c r="AQ5181" t="s">
        <v>78</v>
      </c>
      <c r="AR5181" t="s">
        <v>69</v>
      </c>
      <c r="AS5181">
        <v>5</v>
      </c>
      <c r="AT5181">
        <v>2595</v>
      </c>
      <c r="AU5181">
        <v>1</v>
      </c>
      <c r="AV5181">
        <v>0</v>
      </c>
      <c r="AW5181">
        <v>1</v>
      </c>
      <c r="AX5181">
        <v>0</v>
      </c>
      <c r="AY5181">
        <v>1</v>
      </c>
      <c r="AZ5181" t="s">
        <v>94</v>
      </c>
      <c r="BA5181">
        <v>8</v>
      </c>
      <c r="BB5181" t="s">
        <v>95</v>
      </c>
      <c r="BC5181">
        <v>1</v>
      </c>
    </row>
    <row r="5182" spans="1:55">
      <c r="A5182" t="s">
        <v>9475</v>
      </c>
      <c r="B5182" t="s">
        <v>73</v>
      </c>
      <c r="C5182">
        <v>37</v>
      </c>
      <c r="D5182" t="s">
        <v>57</v>
      </c>
      <c r="E5182">
        <v>0</v>
      </c>
      <c r="F5182" t="s">
        <v>1754</v>
      </c>
      <c r="G5182">
        <v>95701</v>
      </c>
      <c r="H5182">
        <v>39.218096</v>
      </c>
      <c r="I5182">
        <v>-120.79153</v>
      </c>
      <c r="J5182">
        <v>10</v>
      </c>
      <c r="K5182">
        <v>45</v>
      </c>
      <c r="L5182" t="s">
        <v>59</v>
      </c>
      <c r="M5182" t="s">
        <v>57</v>
      </c>
      <c r="N5182" t="s">
        <v>566</v>
      </c>
      <c r="O5182" t="s">
        <v>61</v>
      </c>
      <c r="P5182" t="s">
        <v>57</v>
      </c>
      <c r="Q5182" t="s">
        <v>135</v>
      </c>
      <c r="R5182" t="s">
        <v>100</v>
      </c>
      <c r="S5182" t="s">
        <v>57</v>
      </c>
      <c r="T5182" t="s">
        <v>61</v>
      </c>
      <c r="U5182" t="s">
        <v>57</v>
      </c>
      <c r="V5182" t="s">
        <v>61</v>
      </c>
      <c r="W5182" t="s">
        <v>61</v>
      </c>
      <c r="X5182" t="s">
        <v>61</v>
      </c>
      <c r="Y5182" t="s">
        <v>61</v>
      </c>
      <c r="Z5182" t="s">
        <v>61</v>
      </c>
      <c r="AA5182" t="s">
        <v>122</v>
      </c>
      <c r="AB5182" t="s">
        <v>61</v>
      </c>
      <c r="AC5182" t="s">
        <v>65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4333.4</v>
      </c>
      <c r="AJ5182" t="s">
        <v>66</v>
      </c>
      <c r="AM5182">
        <v>0</v>
      </c>
      <c r="AN5182">
        <v>1</v>
      </c>
      <c r="AO5182">
        <v>0</v>
      </c>
      <c r="AP5182" t="s">
        <v>176</v>
      </c>
      <c r="AQ5182" t="s">
        <v>68</v>
      </c>
      <c r="AR5182" t="s">
        <v>69</v>
      </c>
      <c r="AS5182">
        <v>2</v>
      </c>
      <c r="AT5182">
        <v>751</v>
      </c>
      <c r="AU5182">
        <v>1</v>
      </c>
      <c r="AV5182">
        <v>0</v>
      </c>
      <c r="AW5182">
        <v>1</v>
      </c>
      <c r="AX5182">
        <v>0</v>
      </c>
      <c r="AY5182">
        <v>5</v>
      </c>
      <c r="AZ5182" t="s">
        <v>177</v>
      </c>
      <c r="BA5182">
        <v>1</v>
      </c>
      <c r="BB5182" t="s">
        <v>71</v>
      </c>
      <c r="BC5182">
        <v>4</v>
      </c>
    </row>
    <row r="5183" spans="1:55">
      <c r="A5183" t="s">
        <v>9476</v>
      </c>
      <c r="B5183" t="s">
        <v>56</v>
      </c>
      <c r="C5183">
        <v>46</v>
      </c>
      <c r="D5183" t="s">
        <v>57</v>
      </c>
      <c r="E5183">
        <v>0</v>
      </c>
      <c r="F5183" t="s">
        <v>8467</v>
      </c>
      <c r="G5183">
        <v>94044</v>
      </c>
      <c r="H5183">
        <v>37.573633</v>
      </c>
      <c r="I5183">
        <v>-122.455167</v>
      </c>
      <c r="J5183">
        <v>3</v>
      </c>
      <c r="K5183">
        <v>12</v>
      </c>
      <c r="L5183" t="s">
        <v>59</v>
      </c>
      <c r="M5183" t="s">
        <v>57</v>
      </c>
      <c r="N5183" t="s">
        <v>9477</v>
      </c>
      <c r="O5183" t="s">
        <v>57</v>
      </c>
      <c r="P5183" t="s">
        <v>57</v>
      </c>
      <c r="Q5183" t="s">
        <v>62</v>
      </c>
      <c r="R5183" t="s">
        <v>174</v>
      </c>
      <c r="S5183" t="s">
        <v>57</v>
      </c>
      <c r="T5183" t="s">
        <v>61</v>
      </c>
      <c r="U5183" t="s">
        <v>57</v>
      </c>
      <c r="V5183" t="s">
        <v>61</v>
      </c>
      <c r="W5183" t="s">
        <v>57</v>
      </c>
      <c r="X5183" t="s">
        <v>57</v>
      </c>
      <c r="Y5183" t="s">
        <v>57</v>
      </c>
      <c r="Z5183" t="s">
        <v>57</v>
      </c>
      <c r="AA5183" t="s">
        <v>64</v>
      </c>
      <c r="AB5183" t="s">
        <v>61</v>
      </c>
      <c r="AC5183" t="s">
        <v>87</v>
      </c>
      <c r="AD5183">
        <v>78.84999999999999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66</v>
      </c>
      <c r="AM5183">
        <v>0</v>
      </c>
      <c r="AN5183">
        <v>1</v>
      </c>
      <c r="AO5183">
        <v>0</v>
      </c>
      <c r="AP5183" t="s">
        <v>67</v>
      </c>
      <c r="AQ5183" t="s">
        <v>78</v>
      </c>
      <c r="AR5183" t="s">
        <v>93</v>
      </c>
      <c r="AS5183">
        <v>6</v>
      </c>
      <c r="AT5183">
        <v>38885</v>
      </c>
      <c r="AU5183">
        <v>1</v>
      </c>
      <c r="AV5183">
        <v>0</v>
      </c>
      <c r="AW5183">
        <v>1</v>
      </c>
      <c r="AX5183">
        <v>0</v>
      </c>
      <c r="AY5183">
        <v>2</v>
      </c>
      <c r="AZ5183" t="s">
        <v>70</v>
      </c>
      <c r="BA5183">
        <v>1</v>
      </c>
      <c r="BB5183" t="s">
        <v>71</v>
      </c>
      <c r="BC5183">
        <v>4</v>
      </c>
    </row>
    <row r="5184" spans="1:55">
      <c r="A5184" t="s">
        <v>9478</v>
      </c>
      <c r="B5184" t="s">
        <v>73</v>
      </c>
      <c r="C5184">
        <v>40</v>
      </c>
      <c r="D5184" t="s">
        <v>61</v>
      </c>
      <c r="E5184">
        <v>0</v>
      </c>
      <c r="F5184" t="s">
        <v>6696</v>
      </c>
      <c r="G5184">
        <v>92651</v>
      </c>
      <c r="H5184">
        <v>33.570023</v>
      </c>
      <c r="I5184">
        <v>-117.773669</v>
      </c>
      <c r="J5184">
        <v>0</v>
      </c>
      <c r="K5184">
        <v>1</v>
      </c>
      <c r="L5184" t="s">
        <v>83</v>
      </c>
      <c r="M5184" t="s">
        <v>57</v>
      </c>
      <c r="N5184" t="s">
        <v>9479</v>
      </c>
      <c r="O5184" t="s">
        <v>61</v>
      </c>
      <c r="P5184" t="s">
        <v>61</v>
      </c>
      <c r="Q5184" t="s">
        <v>143</v>
      </c>
      <c r="R5184" t="s">
        <v>143</v>
      </c>
      <c r="S5184" t="s">
        <v>143</v>
      </c>
      <c r="T5184" t="s">
        <v>143</v>
      </c>
      <c r="U5184" t="s">
        <v>143</v>
      </c>
      <c r="V5184" t="s">
        <v>143</v>
      </c>
      <c r="W5184" t="s">
        <v>143</v>
      </c>
      <c r="X5184" t="s">
        <v>143</v>
      </c>
      <c r="Y5184" t="s">
        <v>143</v>
      </c>
      <c r="Z5184" t="s">
        <v>143</v>
      </c>
      <c r="AA5184" t="s">
        <v>77</v>
      </c>
      <c r="AB5184" t="s">
        <v>57</v>
      </c>
      <c r="AC5184" t="s">
        <v>87</v>
      </c>
      <c r="AD5184">
        <v>19.65</v>
      </c>
      <c r="AE5184">
        <v>19.65</v>
      </c>
      <c r="AF5184">
        <v>0</v>
      </c>
      <c r="AG5184">
        <v>0</v>
      </c>
      <c r="AH5184">
        <v>13.85</v>
      </c>
      <c r="AI5184">
        <v>33.5</v>
      </c>
      <c r="AJ5184" t="s">
        <v>170</v>
      </c>
      <c r="AM5184">
        <v>0</v>
      </c>
      <c r="AN5184">
        <v>0</v>
      </c>
      <c r="AO5184">
        <v>0</v>
      </c>
      <c r="AP5184" t="s">
        <v>91</v>
      </c>
      <c r="AQ5184" t="s">
        <v>78</v>
      </c>
      <c r="AR5184" t="s">
        <v>182</v>
      </c>
      <c r="AT5184">
        <v>25206</v>
      </c>
      <c r="AU5184">
        <v>0</v>
      </c>
      <c r="AX5184">
        <v>0</v>
      </c>
      <c r="AY5184">
        <v>1</v>
      </c>
      <c r="AZ5184" t="s">
        <v>94</v>
      </c>
      <c r="BA5184">
        <v>8</v>
      </c>
      <c r="BB5184" t="s">
        <v>95</v>
      </c>
      <c r="BC5184">
        <v>1</v>
      </c>
    </row>
    <row r="5185" spans="1:55">
      <c r="A5185" t="s">
        <v>9480</v>
      </c>
      <c r="B5185" t="s">
        <v>56</v>
      </c>
      <c r="C5185">
        <v>32</v>
      </c>
      <c r="D5185" t="s">
        <v>57</v>
      </c>
      <c r="E5185">
        <v>3</v>
      </c>
      <c r="F5185" t="s">
        <v>686</v>
      </c>
      <c r="G5185">
        <v>92704</v>
      </c>
      <c r="H5185">
        <v>33.719869</v>
      </c>
      <c r="I5185">
        <v>-117.907063</v>
      </c>
      <c r="J5185">
        <v>2</v>
      </c>
      <c r="K5185">
        <v>60</v>
      </c>
      <c r="L5185" t="s">
        <v>59</v>
      </c>
      <c r="M5185" t="s">
        <v>57</v>
      </c>
      <c r="N5185" t="s">
        <v>9481</v>
      </c>
      <c r="O5185" t="s">
        <v>61</v>
      </c>
      <c r="P5185" t="s">
        <v>61</v>
      </c>
      <c r="Q5185" t="s">
        <v>143</v>
      </c>
      <c r="R5185" t="s">
        <v>143</v>
      </c>
      <c r="S5185" t="s">
        <v>143</v>
      </c>
      <c r="T5185" t="s">
        <v>143</v>
      </c>
      <c r="U5185" t="s">
        <v>143</v>
      </c>
      <c r="V5185" t="s">
        <v>143</v>
      </c>
      <c r="W5185" t="s">
        <v>143</v>
      </c>
      <c r="X5185" t="s">
        <v>143</v>
      </c>
      <c r="Y5185" t="s">
        <v>143</v>
      </c>
      <c r="Z5185" t="s">
        <v>143</v>
      </c>
      <c r="AA5185" t="s">
        <v>122</v>
      </c>
      <c r="AB5185" t="s">
        <v>57</v>
      </c>
      <c r="AC5185" t="s">
        <v>65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</v>
      </c>
      <c r="AJ5185" t="s">
        <v>66</v>
      </c>
      <c r="AM5185">
        <v>0</v>
      </c>
      <c r="AN5185">
        <v>1</v>
      </c>
      <c r="AO5185">
        <v>0</v>
      </c>
      <c r="AP5185" t="s">
        <v>123</v>
      </c>
      <c r="AQ5185" t="s">
        <v>68</v>
      </c>
      <c r="AR5185" t="s">
        <v>182</v>
      </c>
      <c r="AT5185">
        <v>91188</v>
      </c>
      <c r="AU5185">
        <v>1</v>
      </c>
      <c r="AV5185">
        <v>0</v>
      </c>
      <c r="AW5185">
        <v>1</v>
      </c>
      <c r="AX5185">
        <v>0</v>
      </c>
      <c r="AY5185">
        <v>6</v>
      </c>
      <c r="AZ5185" t="s">
        <v>125</v>
      </c>
      <c r="BA5185">
        <v>0</v>
      </c>
      <c r="BB5185" t="s">
        <v>71</v>
      </c>
      <c r="BC5185">
        <v>4</v>
      </c>
    </row>
    <row r="5186" spans="1:55">
      <c r="A5186" t="s">
        <v>9482</v>
      </c>
      <c r="B5186" t="s">
        <v>56</v>
      </c>
      <c r="C5186">
        <v>30</v>
      </c>
      <c r="D5186" t="s">
        <v>61</v>
      </c>
      <c r="E5186">
        <v>0</v>
      </c>
      <c r="F5186" t="s">
        <v>1228</v>
      </c>
      <c r="G5186">
        <v>94546</v>
      </c>
      <c r="H5186">
        <v>37.708327</v>
      </c>
      <c r="I5186">
        <v>-122.083473</v>
      </c>
      <c r="J5186">
        <v>0</v>
      </c>
      <c r="K5186">
        <v>1</v>
      </c>
      <c r="L5186" t="s">
        <v>83</v>
      </c>
      <c r="M5186" t="s">
        <v>57</v>
      </c>
      <c r="N5186" t="s">
        <v>6467</v>
      </c>
      <c r="O5186" t="s">
        <v>61</v>
      </c>
      <c r="P5186" t="s">
        <v>57</v>
      </c>
      <c r="Q5186" t="s">
        <v>85</v>
      </c>
      <c r="R5186" t="s">
        <v>224</v>
      </c>
      <c r="S5186" t="s">
        <v>61</v>
      </c>
      <c r="T5186" t="s">
        <v>61</v>
      </c>
      <c r="U5186" t="s">
        <v>61</v>
      </c>
      <c r="V5186" t="s">
        <v>61</v>
      </c>
      <c r="W5186" t="s">
        <v>57</v>
      </c>
      <c r="X5186" t="s">
        <v>57</v>
      </c>
      <c r="Y5186" t="s">
        <v>57</v>
      </c>
      <c r="Z5186" t="s">
        <v>61</v>
      </c>
      <c r="AA5186" t="s">
        <v>77</v>
      </c>
      <c r="AB5186" t="s">
        <v>61</v>
      </c>
      <c r="AC5186" t="s">
        <v>87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88</v>
      </c>
      <c r="AK5186" t="s">
        <v>89</v>
      </c>
      <c r="AL5186" t="s">
        <v>181</v>
      </c>
      <c r="AM5186">
        <v>1</v>
      </c>
      <c r="AN5186">
        <v>0</v>
      </c>
      <c r="AO5186">
        <v>0</v>
      </c>
      <c r="AP5186" t="s">
        <v>91</v>
      </c>
      <c r="AQ5186" t="s">
        <v>68</v>
      </c>
      <c r="AR5186" t="s">
        <v>105</v>
      </c>
      <c r="AS5186">
        <v>3</v>
      </c>
      <c r="AT5186">
        <v>41698</v>
      </c>
      <c r="AU5186">
        <v>1</v>
      </c>
      <c r="AV5186">
        <v>1</v>
      </c>
      <c r="AW5186">
        <v>0</v>
      </c>
      <c r="AX5186">
        <v>90.55</v>
      </c>
      <c r="AY5186">
        <v>1</v>
      </c>
      <c r="AZ5186" t="s">
        <v>94</v>
      </c>
      <c r="BA5186">
        <v>10</v>
      </c>
      <c r="BB5186" t="s">
        <v>95</v>
      </c>
      <c r="BC5186">
        <v>1</v>
      </c>
    </row>
    <row r="5187" spans="1:55">
      <c r="A5187" t="s">
        <v>9483</v>
      </c>
      <c r="B5187" t="s">
        <v>56</v>
      </c>
      <c r="C5187">
        <v>34</v>
      </c>
      <c r="D5187" t="s">
        <v>61</v>
      </c>
      <c r="E5187">
        <v>0</v>
      </c>
      <c r="F5187" t="s">
        <v>262</v>
      </c>
      <c r="G5187">
        <v>95135</v>
      </c>
      <c r="H5187">
        <v>37.28682</v>
      </c>
      <c r="I5187">
        <v>-121.723877</v>
      </c>
      <c r="J5187">
        <v>0</v>
      </c>
      <c r="K5187">
        <v>4</v>
      </c>
      <c r="L5187" t="s">
        <v>83</v>
      </c>
      <c r="M5187" t="s">
        <v>57</v>
      </c>
      <c r="N5187" t="s">
        <v>1578</v>
      </c>
      <c r="O5187" t="s">
        <v>61</v>
      </c>
      <c r="P5187" t="s">
        <v>57</v>
      </c>
      <c r="Q5187" t="s">
        <v>85</v>
      </c>
      <c r="R5187" t="s">
        <v>318</v>
      </c>
      <c r="S5187" t="s">
        <v>61</v>
      </c>
      <c r="T5187" t="s">
        <v>61</v>
      </c>
      <c r="U5187" t="s">
        <v>57</v>
      </c>
      <c r="V5187" t="s">
        <v>57</v>
      </c>
      <c r="W5187" t="s">
        <v>57</v>
      </c>
      <c r="X5187" t="s">
        <v>57</v>
      </c>
      <c r="Y5187" t="s">
        <v>57</v>
      </c>
      <c r="Z5187" t="s">
        <v>57</v>
      </c>
      <c r="AA5187" t="s">
        <v>77</v>
      </c>
      <c r="AB5187" t="s">
        <v>57</v>
      </c>
      <c r="AC5187" t="s">
        <v>87</v>
      </c>
      <c r="AD5187">
        <v>98.09999999999999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88</v>
      </c>
      <c r="AK5187" t="s">
        <v>89</v>
      </c>
      <c r="AL5187" t="s">
        <v>181</v>
      </c>
      <c r="AM5187">
        <v>1</v>
      </c>
      <c r="AN5187">
        <v>0</v>
      </c>
      <c r="AO5187">
        <v>0</v>
      </c>
      <c r="AP5187" t="s">
        <v>91</v>
      </c>
      <c r="AQ5187" t="s">
        <v>68</v>
      </c>
      <c r="AR5187" t="s">
        <v>105</v>
      </c>
      <c r="AS5187">
        <v>6</v>
      </c>
      <c r="AT5187">
        <v>15798</v>
      </c>
      <c r="AU5187">
        <v>1</v>
      </c>
      <c r="AV5187">
        <v>1</v>
      </c>
      <c r="AW5187">
        <v>0</v>
      </c>
      <c r="AX5187">
        <v>98.09999999999999</v>
      </c>
      <c r="AY5187">
        <v>1</v>
      </c>
      <c r="AZ5187" t="s">
        <v>94</v>
      </c>
      <c r="BA5187">
        <v>10</v>
      </c>
      <c r="BB5187" t="s">
        <v>95</v>
      </c>
      <c r="BC5187">
        <v>1</v>
      </c>
    </row>
    <row r="5188" spans="1:55">
      <c r="A5188" t="s">
        <v>9484</v>
      </c>
      <c r="B5188" t="s">
        <v>56</v>
      </c>
      <c r="C5188">
        <v>60</v>
      </c>
      <c r="D5188" t="s">
        <v>57</v>
      </c>
      <c r="E5188">
        <v>2</v>
      </c>
      <c r="F5188" t="s">
        <v>959</v>
      </c>
      <c r="G5188">
        <v>94922</v>
      </c>
      <c r="H5188">
        <v>38.343282</v>
      </c>
      <c r="I5188">
        <v>-122.9755</v>
      </c>
      <c r="J5188">
        <v>0</v>
      </c>
      <c r="K5188">
        <v>14</v>
      </c>
      <c r="L5188" t="s">
        <v>98</v>
      </c>
      <c r="M5188" t="s">
        <v>57</v>
      </c>
      <c r="N5188" t="s">
        <v>250</v>
      </c>
      <c r="O5188" t="s">
        <v>61</v>
      </c>
      <c r="P5188" t="s">
        <v>57</v>
      </c>
      <c r="Q5188" t="s">
        <v>85</v>
      </c>
      <c r="R5188" t="s">
        <v>174</v>
      </c>
      <c r="S5188" t="s">
        <v>61</v>
      </c>
      <c r="T5188" t="s">
        <v>61</v>
      </c>
      <c r="U5188" t="s">
        <v>61</v>
      </c>
      <c r="V5188" t="s">
        <v>61</v>
      </c>
      <c r="W5188" t="s">
        <v>61</v>
      </c>
      <c r="X5188" t="s">
        <v>61</v>
      </c>
      <c r="Y5188" t="s">
        <v>61</v>
      </c>
      <c r="Z5188" t="s">
        <v>57</v>
      </c>
      <c r="AA5188" t="s">
        <v>77</v>
      </c>
      <c r="AB5188" t="s">
        <v>61</v>
      </c>
      <c r="AC5188" t="s">
        <v>87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66</v>
      </c>
      <c r="AM5188">
        <v>0</v>
      </c>
      <c r="AN5188">
        <v>1</v>
      </c>
      <c r="AO5188">
        <v>0</v>
      </c>
      <c r="AP5188" t="s">
        <v>103</v>
      </c>
      <c r="AQ5188" t="s">
        <v>124</v>
      </c>
      <c r="AR5188" t="s">
        <v>93</v>
      </c>
      <c r="AS5188">
        <v>1</v>
      </c>
      <c r="AT5188">
        <v>584</v>
      </c>
      <c r="AU5188">
        <v>1</v>
      </c>
      <c r="AV5188">
        <v>0</v>
      </c>
      <c r="AW5188">
        <v>1</v>
      </c>
      <c r="AX5188">
        <v>0</v>
      </c>
      <c r="AY5188">
        <v>3</v>
      </c>
      <c r="AZ5188" t="s">
        <v>106</v>
      </c>
      <c r="BA5188">
        <v>5</v>
      </c>
      <c r="BB5188" t="s">
        <v>80</v>
      </c>
      <c r="BC5188">
        <v>2</v>
      </c>
    </row>
    <row r="5189" spans="1:55">
      <c r="A5189" t="s">
        <v>9485</v>
      </c>
      <c r="B5189" t="s">
        <v>56</v>
      </c>
      <c r="C5189">
        <v>61</v>
      </c>
      <c r="D5189" t="s">
        <v>61</v>
      </c>
      <c r="E5189">
        <v>0</v>
      </c>
      <c r="F5189" t="s">
        <v>1638</v>
      </c>
      <c r="G5189">
        <v>91790</v>
      </c>
      <c r="H5189">
        <v>34.066964</v>
      </c>
      <c r="I5189">
        <v>-117.937007</v>
      </c>
      <c r="J5189">
        <v>0</v>
      </c>
      <c r="K5189">
        <v>51</v>
      </c>
      <c r="L5189" t="s">
        <v>129</v>
      </c>
      <c r="M5189" t="s">
        <v>57</v>
      </c>
      <c r="N5189" t="s">
        <v>1582</v>
      </c>
      <c r="O5189" t="s">
        <v>61</v>
      </c>
      <c r="P5189" t="s">
        <v>61</v>
      </c>
      <c r="Q5189" t="s">
        <v>143</v>
      </c>
      <c r="R5189" t="s">
        <v>143</v>
      </c>
      <c r="S5189" t="s">
        <v>143</v>
      </c>
      <c r="T5189" t="s">
        <v>143</v>
      </c>
      <c r="U5189" t="s">
        <v>143</v>
      </c>
      <c r="V5189" t="s">
        <v>143</v>
      </c>
      <c r="W5189" t="s">
        <v>143</v>
      </c>
      <c r="X5189" t="s">
        <v>143</v>
      </c>
      <c r="Y5189" t="s">
        <v>143</v>
      </c>
      <c r="Z5189" t="s">
        <v>143</v>
      </c>
      <c r="AA5189" t="s">
        <v>64</v>
      </c>
      <c r="AB5189" t="s">
        <v>57</v>
      </c>
      <c r="AC5189" t="s">
        <v>87</v>
      </c>
      <c r="AD5189">
        <v>19.85</v>
      </c>
      <c r="AE5189">
        <v>996.95</v>
      </c>
      <c r="AF5189">
        <v>0</v>
      </c>
      <c r="AG5189">
        <v>0</v>
      </c>
      <c r="AH5189">
        <v>1523.37</v>
      </c>
      <c r="AI5189">
        <v>2520.32</v>
      </c>
      <c r="AJ5189" t="s">
        <v>66</v>
      </c>
      <c r="AM5189">
        <v>0</v>
      </c>
      <c r="AN5189">
        <v>1</v>
      </c>
      <c r="AO5189">
        <v>0</v>
      </c>
      <c r="AP5189" t="s">
        <v>123</v>
      </c>
      <c r="AQ5189" t="s">
        <v>124</v>
      </c>
      <c r="AR5189" t="s">
        <v>182</v>
      </c>
      <c r="AT5189">
        <v>44099</v>
      </c>
      <c r="AU5189">
        <v>1</v>
      </c>
      <c r="AV5189">
        <v>0</v>
      </c>
      <c r="AW5189">
        <v>1</v>
      </c>
      <c r="AX5189">
        <v>0</v>
      </c>
      <c r="AY5189">
        <v>6</v>
      </c>
      <c r="AZ5189" t="s">
        <v>125</v>
      </c>
      <c r="BA5189">
        <v>2</v>
      </c>
      <c r="BB5189" t="s">
        <v>126</v>
      </c>
      <c r="BC5189">
        <v>3</v>
      </c>
    </row>
    <row r="5190" spans="1:55">
      <c r="A5190" t="s">
        <v>9486</v>
      </c>
      <c r="B5190" t="s">
        <v>56</v>
      </c>
      <c r="C5190">
        <v>43</v>
      </c>
      <c r="D5190" t="s">
        <v>61</v>
      </c>
      <c r="E5190">
        <v>0</v>
      </c>
      <c r="F5190" t="s">
        <v>678</v>
      </c>
      <c r="G5190">
        <v>90249</v>
      </c>
      <c r="H5190">
        <v>33.90139</v>
      </c>
      <c r="I5190">
        <v>-118.315697</v>
      </c>
      <c r="J5190">
        <v>0</v>
      </c>
      <c r="K5190">
        <v>1</v>
      </c>
      <c r="L5190" t="s">
        <v>59</v>
      </c>
      <c r="M5190" t="s">
        <v>57</v>
      </c>
      <c r="N5190" t="s">
        <v>9487</v>
      </c>
      <c r="O5190" t="s">
        <v>61</v>
      </c>
      <c r="P5190" t="s">
        <v>61</v>
      </c>
      <c r="Q5190" t="s">
        <v>143</v>
      </c>
      <c r="R5190" t="s">
        <v>143</v>
      </c>
      <c r="S5190" t="s">
        <v>143</v>
      </c>
      <c r="T5190" t="s">
        <v>143</v>
      </c>
      <c r="U5190" t="s">
        <v>143</v>
      </c>
      <c r="V5190" t="s">
        <v>143</v>
      </c>
      <c r="W5190" t="s">
        <v>143</v>
      </c>
      <c r="X5190" t="s">
        <v>143</v>
      </c>
      <c r="Y5190" t="s">
        <v>143</v>
      </c>
      <c r="Z5190" t="s">
        <v>143</v>
      </c>
      <c r="AA5190" t="s">
        <v>77</v>
      </c>
      <c r="AB5190" t="s">
        <v>57</v>
      </c>
      <c r="AC5190" t="s">
        <v>65</v>
      </c>
      <c r="AD5190">
        <v>19.4</v>
      </c>
      <c r="AE5190">
        <v>19.4</v>
      </c>
      <c r="AF5190">
        <v>0</v>
      </c>
      <c r="AG5190">
        <v>0</v>
      </c>
      <c r="AH5190">
        <v>23.97</v>
      </c>
      <c r="AI5190">
        <v>43.37</v>
      </c>
      <c r="AJ5190" t="s">
        <v>170</v>
      </c>
      <c r="AM5190">
        <v>0</v>
      </c>
      <c r="AN5190">
        <v>0</v>
      </c>
      <c r="AO5190">
        <v>0</v>
      </c>
      <c r="AP5190" t="s">
        <v>91</v>
      </c>
      <c r="AQ5190" t="s">
        <v>78</v>
      </c>
      <c r="AR5190" t="s">
        <v>182</v>
      </c>
      <c r="AT5190">
        <v>26442</v>
      </c>
      <c r="AU5190">
        <v>0</v>
      </c>
      <c r="AX5190">
        <v>0</v>
      </c>
      <c r="AY5190">
        <v>1</v>
      </c>
      <c r="AZ5190" t="s">
        <v>94</v>
      </c>
      <c r="BA5190">
        <v>8</v>
      </c>
      <c r="BB5190" t="s">
        <v>95</v>
      </c>
      <c r="BC5190">
        <v>1</v>
      </c>
    </row>
    <row r="5191" spans="1:55">
      <c r="A5191" t="s">
        <v>9488</v>
      </c>
      <c r="B5191" t="s">
        <v>56</v>
      </c>
      <c r="C5191">
        <v>19</v>
      </c>
      <c r="D5191" t="s">
        <v>57</v>
      </c>
      <c r="E5191">
        <v>2</v>
      </c>
      <c r="F5191" t="s">
        <v>273</v>
      </c>
      <c r="G5191">
        <v>95318</v>
      </c>
      <c r="H5191">
        <v>37.654551</v>
      </c>
      <c r="I5191">
        <v>-119.822984</v>
      </c>
      <c r="J5191">
        <v>5</v>
      </c>
      <c r="K5191">
        <v>23</v>
      </c>
      <c r="L5191" t="s">
        <v>59</v>
      </c>
      <c r="M5191" t="s">
        <v>57</v>
      </c>
      <c r="N5191" t="s">
        <v>420</v>
      </c>
      <c r="O5191" t="s">
        <v>61</v>
      </c>
      <c r="P5191" t="s">
        <v>57</v>
      </c>
      <c r="Q5191" t="s">
        <v>85</v>
      </c>
      <c r="R5191" t="s">
        <v>467</v>
      </c>
      <c r="S5191" t="s">
        <v>57</v>
      </c>
      <c r="T5191" t="s">
        <v>57</v>
      </c>
      <c r="U5191" t="s">
        <v>61</v>
      </c>
      <c r="V5191" t="s">
        <v>57</v>
      </c>
      <c r="W5191" t="s">
        <v>61</v>
      </c>
      <c r="X5191" t="s">
        <v>61</v>
      </c>
      <c r="Y5191" t="s">
        <v>61</v>
      </c>
      <c r="Z5191" t="s">
        <v>57</v>
      </c>
      <c r="AA5191" t="s">
        <v>77</v>
      </c>
      <c r="AB5191" t="s">
        <v>61</v>
      </c>
      <c r="AC5191" t="s">
        <v>307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66</v>
      </c>
      <c r="AM5191">
        <v>0</v>
      </c>
      <c r="AN5191">
        <v>1</v>
      </c>
      <c r="AO5191">
        <v>1</v>
      </c>
      <c r="AP5191" t="s">
        <v>103</v>
      </c>
      <c r="AQ5191" t="s">
        <v>116</v>
      </c>
      <c r="AR5191" t="s">
        <v>79</v>
      </c>
      <c r="AS5191">
        <v>4</v>
      </c>
      <c r="AT5191">
        <v>579</v>
      </c>
      <c r="AU5191">
        <v>1</v>
      </c>
      <c r="AV5191">
        <v>0</v>
      </c>
      <c r="AW5191">
        <v>1</v>
      </c>
      <c r="AX5191">
        <v>0</v>
      </c>
      <c r="AY5191">
        <v>3</v>
      </c>
      <c r="AZ5191" t="s">
        <v>106</v>
      </c>
      <c r="BA5191">
        <v>5</v>
      </c>
      <c r="BB5191" t="s">
        <v>80</v>
      </c>
      <c r="BC5191">
        <v>2</v>
      </c>
    </row>
    <row r="5192" spans="1:55">
      <c r="A5192" t="s">
        <v>9489</v>
      </c>
      <c r="B5192" t="s">
        <v>56</v>
      </c>
      <c r="C5192">
        <v>37</v>
      </c>
      <c r="D5192" t="s">
        <v>61</v>
      </c>
      <c r="E5192">
        <v>0</v>
      </c>
      <c r="F5192" t="s">
        <v>1532</v>
      </c>
      <c r="G5192">
        <v>91607</v>
      </c>
      <c r="H5192">
        <v>34.165783</v>
      </c>
      <c r="I5192">
        <v>-118.399795</v>
      </c>
      <c r="J5192">
        <v>0</v>
      </c>
      <c r="K5192">
        <v>72</v>
      </c>
      <c r="L5192" t="s">
        <v>59</v>
      </c>
      <c r="M5192" t="s">
        <v>57</v>
      </c>
      <c r="N5192" t="s">
        <v>7475</v>
      </c>
      <c r="O5192" t="s">
        <v>57</v>
      </c>
      <c r="P5192" t="s">
        <v>57</v>
      </c>
      <c r="Q5192" t="s">
        <v>62</v>
      </c>
      <c r="R5192" t="s">
        <v>441</v>
      </c>
      <c r="S5192" t="s">
        <v>61</v>
      </c>
      <c r="T5192" t="s">
        <v>57</v>
      </c>
      <c r="U5192" t="s">
        <v>57</v>
      </c>
      <c r="V5192" t="s">
        <v>57</v>
      </c>
      <c r="W5192" t="s">
        <v>57</v>
      </c>
      <c r="X5192" t="s">
        <v>57</v>
      </c>
      <c r="Y5192" t="s">
        <v>57</v>
      </c>
      <c r="Z5192" t="s">
        <v>57</v>
      </c>
      <c r="AA5192" t="s">
        <v>122</v>
      </c>
      <c r="AB5192" t="s">
        <v>61</v>
      </c>
      <c r="AC5192" t="s">
        <v>87</v>
      </c>
      <c r="AD5192">
        <v>86.59999999999999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66</v>
      </c>
      <c r="AM5192">
        <v>0</v>
      </c>
      <c r="AN5192">
        <v>1</v>
      </c>
      <c r="AO5192">
        <v>0</v>
      </c>
      <c r="AP5192" t="s">
        <v>123</v>
      </c>
      <c r="AQ5192" t="s">
        <v>68</v>
      </c>
      <c r="AR5192" t="s">
        <v>93</v>
      </c>
      <c r="AS5192">
        <v>7</v>
      </c>
      <c r="AT5192">
        <v>27453</v>
      </c>
      <c r="AU5192">
        <v>1</v>
      </c>
      <c r="AV5192">
        <v>0</v>
      </c>
      <c r="AW5192">
        <v>1</v>
      </c>
      <c r="AX5192">
        <v>0</v>
      </c>
      <c r="AY5192">
        <v>6</v>
      </c>
      <c r="AZ5192" t="s">
        <v>125</v>
      </c>
      <c r="BA5192">
        <v>2</v>
      </c>
      <c r="BB5192" t="s">
        <v>126</v>
      </c>
      <c r="BC5192">
        <v>3</v>
      </c>
    </row>
    <row r="5193" spans="1:55">
      <c r="A5193" t="s">
        <v>9490</v>
      </c>
      <c r="B5193" t="s">
        <v>56</v>
      </c>
      <c r="C5193">
        <v>35</v>
      </c>
      <c r="D5193" t="s">
        <v>61</v>
      </c>
      <c r="E5193">
        <v>0</v>
      </c>
      <c r="F5193" t="s">
        <v>2574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59</v>
      </c>
      <c r="M5193" t="s">
        <v>57</v>
      </c>
      <c r="N5193" t="s">
        <v>9491</v>
      </c>
      <c r="O5193" t="s">
        <v>61</v>
      </c>
      <c r="P5193" t="s">
        <v>61</v>
      </c>
      <c r="Q5193" t="s">
        <v>143</v>
      </c>
      <c r="R5193" t="s">
        <v>143</v>
      </c>
      <c r="S5193" t="s">
        <v>143</v>
      </c>
      <c r="T5193" t="s">
        <v>143</v>
      </c>
      <c r="U5193" t="s">
        <v>143</v>
      </c>
      <c r="V5193" t="s">
        <v>143</v>
      </c>
      <c r="W5193" t="s">
        <v>143</v>
      </c>
      <c r="X5193" t="s">
        <v>143</v>
      </c>
      <c r="Y5193" t="s">
        <v>143</v>
      </c>
      <c r="Z5193" t="s">
        <v>143</v>
      </c>
      <c r="AA5193" t="s">
        <v>77</v>
      </c>
      <c r="AB5193" t="s">
        <v>61</v>
      </c>
      <c r="AC5193" t="s">
        <v>65</v>
      </c>
      <c r="AD5193">
        <v>19.15</v>
      </c>
      <c r="AE5193">
        <v>19.15</v>
      </c>
      <c r="AF5193">
        <v>0</v>
      </c>
      <c r="AG5193">
        <v>0</v>
      </c>
      <c r="AH5193">
        <v>22.37</v>
      </c>
      <c r="AI5193">
        <v>41.52</v>
      </c>
      <c r="AJ5193" t="s">
        <v>170</v>
      </c>
      <c r="AM5193">
        <v>0</v>
      </c>
      <c r="AN5193">
        <v>0</v>
      </c>
      <c r="AO5193">
        <v>0</v>
      </c>
      <c r="AP5193" t="s">
        <v>91</v>
      </c>
      <c r="AQ5193" t="s">
        <v>68</v>
      </c>
      <c r="AR5193" t="s">
        <v>182</v>
      </c>
      <c r="AT5193">
        <v>24093</v>
      </c>
      <c r="AU5193">
        <v>0</v>
      </c>
      <c r="AX5193">
        <v>0</v>
      </c>
      <c r="AY5193">
        <v>1</v>
      </c>
      <c r="AZ5193" t="s">
        <v>94</v>
      </c>
      <c r="BA5193">
        <v>8</v>
      </c>
      <c r="BB5193" t="s">
        <v>95</v>
      </c>
      <c r="BC5193">
        <v>1</v>
      </c>
    </row>
    <row r="5194" spans="1:55">
      <c r="A5194" t="s">
        <v>9492</v>
      </c>
      <c r="B5194" t="s">
        <v>73</v>
      </c>
      <c r="C5194">
        <v>45</v>
      </c>
      <c r="D5194" t="s">
        <v>57</v>
      </c>
      <c r="E5194">
        <v>0</v>
      </c>
      <c r="F5194" t="s">
        <v>2513</v>
      </c>
      <c r="G5194">
        <v>95361</v>
      </c>
      <c r="H5194">
        <v>37.785033</v>
      </c>
      <c r="I5194">
        <v>-120.776141</v>
      </c>
      <c r="J5194">
        <v>2</v>
      </c>
      <c r="K5194">
        <v>30</v>
      </c>
      <c r="L5194" t="s">
        <v>59</v>
      </c>
      <c r="M5194" t="s">
        <v>57</v>
      </c>
      <c r="N5194" t="s">
        <v>6713</v>
      </c>
      <c r="O5194" t="s">
        <v>61</v>
      </c>
      <c r="P5194" t="s">
        <v>61</v>
      </c>
      <c r="Q5194" t="s">
        <v>143</v>
      </c>
      <c r="R5194" t="s">
        <v>143</v>
      </c>
      <c r="S5194" t="s">
        <v>143</v>
      </c>
      <c r="T5194" t="s">
        <v>143</v>
      </c>
      <c r="U5194" t="s">
        <v>143</v>
      </c>
      <c r="V5194" t="s">
        <v>143</v>
      </c>
      <c r="W5194" t="s">
        <v>143</v>
      </c>
      <c r="X5194" t="s">
        <v>143</v>
      </c>
      <c r="Y5194" t="s">
        <v>143</v>
      </c>
      <c r="Z5194" t="s">
        <v>143</v>
      </c>
      <c r="AA5194" t="s">
        <v>64</v>
      </c>
      <c r="AB5194" t="s">
        <v>61</v>
      </c>
      <c r="AC5194" t="s">
        <v>65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66</v>
      </c>
      <c r="AM5194">
        <v>0</v>
      </c>
      <c r="AN5194">
        <v>1</v>
      </c>
      <c r="AO5194">
        <v>0</v>
      </c>
      <c r="AP5194" t="s">
        <v>164</v>
      </c>
      <c r="AQ5194" t="s">
        <v>78</v>
      </c>
      <c r="AR5194" t="s">
        <v>182</v>
      </c>
      <c r="AT5194">
        <v>25384</v>
      </c>
      <c r="AU5194">
        <v>1</v>
      </c>
      <c r="AV5194">
        <v>0</v>
      </c>
      <c r="AW5194">
        <v>1</v>
      </c>
      <c r="AX5194">
        <v>0</v>
      </c>
      <c r="AY5194">
        <v>4</v>
      </c>
      <c r="AZ5194" t="s">
        <v>165</v>
      </c>
      <c r="BA5194">
        <v>1</v>
      </c>
      <c r="BB5194" t="s">
        <v>71</v>
      </c>
      <c r="BC5194">
        <v>4</v>
      </c>
    </row>
    <row r="5195" spans="1:55">
      <c r="A5195" t="s">
        <v>9493</v>
      </c>
      <c r="B5195" t="s">
        <v>73</v>
      </c>
      <c r="C5195">
        <v>32</v>
      </c>
      <c r="D5195" t="s">
        <v>57</v>
      </c>
      <c r="E5195">
        <v>1</v>
      </c>
      <c r="F5195" t="s">
        <v>2075</v>
      </c>
      <c r="G5195">
        <v>92259</v>
      </c>
      <c r="H5195">
        <v>32.698964</v>
      </c>
      <c r="I5195">
        <v>-115.886656</v>
      </c>
      <c r="J5195">
        <v>4</v>
      </c>
      <c r="K5195">
        <v>69</v>
      </c>
      <c r="L5195" t="s">
        <v>119</v>
      </c>
      <c r="M5195" t="s">
        <v>57</v>
      </c>
      <c r="N5195" t="s">
        <v>1516</v>
      </c>
      <c r="O5195" t="s">
        <v>61</v>
      </c>
      <c r="P5195" t="s">
        <v>57</v>
      </c>
      <c r="Q5195" t="s">
        <v>135</v>
      </c>
      <c r="R5195" t="s">
        <v>160</v>
      </c>
      <c r="S5195" t="s">
        <v>57</v>
      </c>
      <c r="T5195" t="s">
        <v>57</v>
      </c>
      <c r="U5195" t="s">
        <v>57</v>
      </c>
      <c r="V5195" t="s">
        <v>61</v>
      </c>
      <c r="W5195" t="s">
        <v>61</v>
      </c>
      <c r="X5195" t="s">
        <v>61</v>
      </c>
      <c r="Y5195" t="s">
        <v>61</v>
      </c>
      <c r="Z5195" t="s">
        <v>57</v>
      </c>
      <c r="AA5195" t="s">
        <v>122</v>
      </c>
      <c r="AB5195" t="s">
        <v>57</v>
      </c>
      <c r="AC5195" t="s">
        <v>87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66</v>
      </c>
      <c r="AM5195">
        <v>0</v>
      </c>
      <c r="AN5195">
        <v>1</v>
      </c>
      <c r="AO5195">
        <v>0</v>
      </c>
      <c r="AP5195" t="s">
        <v>123</v>
      </c>
      <c r="AQ5195" t="s">
        <v>68</v>
      </c>
      <c r="AR5195" t="s">
        <v>69</v>
      </c>
      <c r="AS5195">
        <v>4</v>
      </c>
      <c r="AT5195">
        <v>471</v>
      </c>
      <c r="AU5195">
        <v>1</v>
      </c>
      <c r="AV5195">
        <v>0</v>
      </c>
      <c r="AW5195">
        <v>1</v>
      </c>
      <c r="AX5195">
        <v>0</v>
      </c>
      <c r="AY5195">
        <v>6</v>
      </c>
      <c r="AZ5195" t="s">
        <v>125</v>
      </c>
      <c r="BA5195">
        <v>0</v>
      </c>
      <c r="BB5195" t="s">
        <v>71</v>
      </c>
      <c r="BC5195">
        <v>4</v>
      </c>
    </row>
    <row r="5196" spans="1:55">
      <c r="A5196" t="s">
        <v>9494</v>
      </c>
      <c r="B5196" t="s">
        <v>73</v>
      </c>
      <c r="C5196">
        <v>35</v>
      </c>
      <c r="D5196" t="s">
        <v>61</v>
      </c>
      <c r="E5196">
        <v>0</v>
      </c>
      <c r="F5196" t="s">
        <v>226</v>
      </c>
      <c r="G5196">
        <v>90036</v>
      </c>
      <c r="H5196">
        <v>34.070291</v>
      </c>
      <c r="I5196">
        <v>-118.349191</v>
      </c>
      <c r="J5196">
        <v>0</v>
      </c>
      <c r="K5196">
        <v>1</v>
      </c>
      <c r="L5196" t="s">
        <v>83</v>
      </c>
      <c r="M5196" t="s">
        <v>57</v>
      </c>
      <c r="N5196" t="s">
        <v>1623</v>
      </c>
      <c r="O5196" t="s">
        <v>61</v>
      </c>
      <c r="P5196" t="s">
        <v>61</v>
      </c>
      <c r="Q5196" t="s">
        <v>143</v>
      </c>
      <c r="R5196" t="s">
        <v>143</v>
      </c>
      <c r="S5196" t="s">
        <v>143</v>
      </c>
      <c r="T5196" t="s">
        <v>143</v>
      </c>
      <c r="U5196" t="s">
        <v>143</v>
      </c>
      <c r="V5196" t="s">
        <v>143</v>
      </c>
      <c r="W5196" t="s">
        <v>143</v>
      </c>
      <c r="X5196" t="s">
        <v>143</v>
      </c>
      <c r="Y5196" t="s">
        <v>143</v>
      </c>
      <c r="Z5196" t="s">
        <v>143</v>
      </c>
      <c r="AA5196" t="s">
        <v>77</v>
      </c>
      <c r="AB5196" t="s">
        <v>61</v>
      </c>
      <c r="AC5196" t="s">
        <v>87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170</v>
      </c>
      <c r="AM5196">
        <v>0</v>
      </c>
      <c r="AN5196">
        <v>0</v>
      </c>
      <c r="AO5196">
        <v>0</v>
      </c>
      <c r="AP5196" t="s">
        <v>91</v>
      </c>
      <c r="AQ5196" t="s">
        <v>68</v>
      </c>
      <c r="AR5196" t="s">
        <v>182</v>
      </c>
      <c r="AT5196">
        <v>32901</v>
      </c>
      <c r="AU5196">
        <v>0</v>
      </c>
      <c r="AX5196">
        <v>0</v>
      </c>
      <c r="AY5196">
        <v>1</v>
      </c>
      <c r="AZ5196" t="s">
        <v>94</v>
      </c>
      <c r="BA5196">
        <v>8</v>
      </c>
      <c r="BB5196" t="s">
        <v>95</v>
      </c>
      <c r="BC5196">
        <v>1</v>
      </c>
    </row>
    <row r="5197" spans="1:55">
      <c r="A5197" t="s">
        <v>9495</v>
      </c>
      <c r="B5197" t="s">
        <v>56</v>
      </c>
      <c r="C5197">
        <v>54</v>
      </c>
      <c r="D5197" t="s">
        <v>61</v>
      </c>
      <c r="E5197">
        <v>0</v>
      </c>
      <c r="F5197" t="s">
        <v>401</v>
      </c>
      <c r="G5197">
        <v>92592</v>
      </c>
      <c r="H5197">
        <v>33.507255</v>
      </c>
      <c r="I5197">
        <v>-117.029473</v>
      </c>
      <c r="J5197">
        <v>0</v>
      </c>
      <c r="K5197">
        <v>5</v>
      </c>
      <c r="L5197" t="s">
        <v>59</v>
      </c>
      <c r="M5197" t="s">
        <v>57</v>
      </c>
      <c r="N5197" t="s">
        <v>4858</v>
      </c>
      <c r="O5197" t="s">
        <v>61</v>
      </c>
      <c r="P5197" t="s">
        <v>61</v>
      </c>
      <c r="Q5197" t="s">
        <v>143</v>
      </c>
      <c r="R5197" t="s">
        <v>143</v>
      </c>
      <c r="S5197" t="s">
        <v>143</v>
      </c>
      <c r="T5197" t="s">
        <v>143</v>
      </c>
      <c r="U5197" t="s">
        <v>143</v>
      </c>
      <c r="V5197" t="s">
        <v>143</v>
      </c>
      <c r="W5197" t="s">
        <v>143</v>
      </c>
      <c r="X5197" t="s">
        <v>143</v>
      </c>
      <c r="Y5197" t="s">
        <v>143</v>
      </c>
      <c r="Z5197" t="s">
        <v>143</v>
      </c>
      <c r="AA5197" t="s">
        <v>64</v>
      </c>
      <c r="AB5197" t="s">
        <v>61</v>
      </c>
      <c r="AC5197" t="s">
        <v>87</v>
      </c>
      <c r="AD5197">
        <v>19.55</v>
      </c>
      <c r="AE5197">
        <v>99.59999999999999</v>
      </c>
      <c r="AF5197">
        <v>0</v>
      </c>
      <c r="AG5197">
        <v>0</v>
      </c>
      <c r="AH5197">
        <v>189.85</v>
      </c>
      <c r="AI5197">
        <v>289.45</v>
      </c>
      <c r="AJ5197" t="s">
        <v>66</v>
      </c>
      <c r="AM5197">
        <v>0</v>
      </c>
      <c r="AN5197">
        <v>1</v>
      </c>
      <c r="AO5197">
        <v>0</v>
      </c>
      <c r="AP5197" t="s">
        <v>91</v>
      </c>
      <c r="AQ5197" t="s">
        <v>92</v>
      </c>
      <c r="AR5197" t="s">
        <v>182</v>
      </c>
      <c r="AT5197">
        <v>46171</v>
      </c>
      <c r="AU5197">
        <v>1</v>
      </c>
      <c r="AV5197">
        <v>0</v>
      </c>
      <c r="AW5197">
        <v>1</v>
      </c>
      <c r="AX5197">
        <v>0</v>
      </c>
      <c r="AY5197">
        <v>1</v>
      </c>
      <c r="AZ5197" t="s">
        <v>94</v>
      </c>
      <c r="BA5197">
        <v>5</v>
      </c>
      <c r="BB5197" t="s">
        <v>80</v>
      </c>
      <c r="BC5197">
        <v>2</v>
      </c>
    </row>
    <row r="5198" spans="1:55">
      <c r="A5198" t="s">
        <v>9496</v>
      </c>
      <c r="B5198" t="s">
        <v>73</v>
      </c>
      <c r="C5198">
        <v>47</v>
      </c>
      <c r="D5198" t="s">
        <v>61</v>
      </c>
      <c r="E5198">
        <v>0</v>
      </c>
      <c r="F5198" t="s">
        <v>1196</v>
      </c>
      <c r="G5198">
        <v>93305</v>
      </c>
      <c r="H5198">
        <v>35.391733</v>
      </c>
      <c r="I5198">
        <v>-118.984109</v>
      </c>
      <c r="J5198">
        <v>0</v>
      </c>
      <c r="K5198">
        <v>1</v>
      </c>
      <c r="L5198" t="s">
        <v>83</v>
      </c>
      <c r="M5198" t="s">
        <v>57</v>
      </c>
      <c r="N5198" t="s">
        <v>662</v>
      </c>
      <c r="O5198" t="s">
        <v>61</v>
      </c>
      <c r="P5198" t="s">
        <v>57</v>
      </c>
      <c r="Q5198" t="s">
        <v>135</v>
      </c>
      <c r="R5198" t="s">
        <v>121</v>
      </c>
      <c r="S5198" t="s">
        <v>57</v>
      </c>
      <c r="T5198" t="s">
        <v>61</v>
      </c>
      <c r="U5198" t="s">
        <v>61</v>
      </c>
      <c r="V5198" t="s">
        <v>61</v>
      </c>
      <c r="W5198" t="s">
        <v>61</v>
      </c>
      <c r="X5198" t="s">
        <v>61</v>
      </c>
      <c r="Y5198" t="s">
        <v>61</v>
      </c>
      <c r="Z5198" t="s">
        <v>57</v>
      </c>
      <c r="AA5198" t="s">
        <v>77</v>
      </c>
      <c r="AB5198" t="s">
        <v>61</v>
      </c>
      <c r="AC5198" t="s">
        <v>87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91.54000000000001</v>
      </c>
      <c r="AJ5198" t="s">
        <v>170</v>
      </c>
      <c r="AM5198">
        <v>0</v>
      </c>
      <c r="AN5198">
        <v>0</v>
      </c>
      <c r="AO5198">
        <v>0</v>
      </c>
      <c r="AP5198" t="s">
        <v>91</v>
      </c>
      <c r="AQ5198" t="s">
        <v>78</v>
      </c>
      <c r="AR5198" t="s">
        <v>137</v>
      </c>
      <c r="AS5198">
        <v>2</v>
      </c>
      <c r="AT5198">
        <v>35643</v>
      </c>
      <c r="AU5198">
        <v>0</v>
      </c>
      <c r="AX5198">
        <v>0</v>
      </c>
      <c r="AY5198">
        <v>1</v>
      </c>
      <c r="AZ5198" t="s">
        <v>94</v>
      </c>
      <c r="BA5198">
        <v>8</v>
      </c>
      <c r="BB5198" t="s">
        <v>95</v>
      </c>
      <c r="BC5198">
        <v>1</v>
      </c>
    </row>
    <row r="5199" spans="1:55">
      <c r="A5199" t="s">
        <v>9497</v>
      </c>
      <c r="B5199" t="s">
        <v>73</v>
      </c>
      <c r="C5199">
        <v>42</v>
      </c>
      <c r="D5199" t="s">
        <v>61</v>
      </c>
      <c r="E5199">
        <v>0</v>
      </c>
      <c r="F5199" t="s">
        <v>401</v>
      </c>
      <c r="G5199">
        <v>92592</v>
      </c>
      <c r="H5199">
        <v>33.507255</v>
      </c>
      <c r="I5199">
        <v>-117.029473</v>
      </c>
      <c r="J5199">
        <v>0</v>
      </c>
      <c r="K5199">
        <v>2</v>
      </c>
      <c r="L5199" t="s">
        <v>59</v>
      </c>
      <c r="M5199" t="s">
        <v>57</v>
      </c>
      <c r="N5199" t="s">
        <v>4270</v>
      </c>
      <c r="O5199" t="s">
        <v>57</v>
      </c>
      <c r="P5199" t="s">
        <v>57</v>
      </c>
      <c r="Q5199" t="s">
        <v>85</v>
      </c>
      <c r="R5199" t="s">
        <v>121</v>
      </c>
      <c r="S5199" t="s">
        <v>61</v>
      </c>
      <c r="T5199" t="s">
        <v>57</v>
      </c>
      <c r="U5199" t="s">
        <v>61</v>
      </c>
      <c r="V5199" t="s">
        <v>61</v>
      </c>
      <c r="W5199" t="s">
        <v>61</v>
      </c>
      <c r="X5199" t="s">
        <v>61</v>
      </c>
      <c r="Y5199" t="s">
        <v>61</v>
      </c>
      <c r="Z5199" t="s">
        <v>57</v>
      </c>
      <c r="AA5199" t="s">
        <v>77</v>
      </c>
      <c r="AB5199" t="s">
        <v>57</v>
      </c>
      <c r="AC5199" t="s">
        <v>87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88</v>
      </c>
      <c r="AK5199" t="s">
        <v>89</v>
      </c>
      <c r="AL5199" t="s">
        <v>181</v>
      </c>
      <c r="AM5199">
        <v>1</v>
      </c>
      <c r="AN5199">
        <v>0</v>
      </c>
      <c r="AO5199">
        <v>0</v>
      </c>
      <c r="AP5199" t="s">
        <v>91</v>
      </c>
      <c r="AQ5199" t="s">
        <v>78</v>
      </c>
      <c r="AR5199" t="s">
        <v>93</v>
      </c>
      <c r="AS5199">
        <v>2</v>
      </c>
      <c r="AT5199">
        <v>46171</v>
      </c>
      <c r="AU5199">
        <v>1</v>
      </c>
      <c r="AV5199">
        <v>1</v>
      </c>
      <c r="AW5199">
        <v>0</v>
      </c>
      <c r="AX5199">
        <v>82</v>
      </c>
      <c r="AY5199">
        <v>1</v>
      </c>
      <c r="AZ5199" t="s">
        <v>94</v>
      </c>
      <c r="BA5199">
        <v>10</v>
      </c>
      <c r="BB5199" t="s">
        <v>95</v>
      </c>
      <c r="BC5199">
        <v>1</v>
      </c>
    </row>
    <row r="5200" spans="1:55">
      <c r="A5200" t="s">
        <v>9498</v>
      </c>
      <c r="B5200" t="s">
        <v>73</v>
      </c>
      <c r="C5200">
        <v>29</v>
      </c>
      <c r="D5200" t="s">
        <v>61</v>
      </c>
      <c r="E5200">
        <v>0</v>
      </c>
      <c r="F5200" t="s">
        <v>387</v>
      </c>
      <c r="G5200">
        <v>90405</v>
      </c>
      <c r="H5200">
        <v>34.005439</v>
      </c>
      <c r="I5200">
        <v>-118.477507</v>
      </c>
      <c r="J5200">
        <v>0</v>
      </c>
      <c r="K5200">
        <v>13</v>
      </c>
      <c r="L5200" t="s">
        <v>98</v>
      </c>
      <c r="M5200" t="s">
        <v>57</v>
      </c>
      <c r="N5200" t="s">
        <v>9499</v>
      </c>
      <c r="O5200" t="s">
        <v>57</v>
      </c>
      <c r="P5200" t="s">
        <v>57</v>
      </c>
      <c r="Q5200" t="s">
        <v>85</v>
      </c>
      <c r="R5200" t="s">
        <v>230</v>
      </c>
      <c r="S5200" t="s">
        <v>61</v>
      </c>
      <c r="T5200" t="s">
        <v>61</v>
      </c>
      <c r="U5200" t="s">
        <v>61</v>
      </c>
      <c r="V5200" t="s">
        <v>57</v>
      </c>
      <c r="W5200" t="s">
        <v>57</v>
      </c>
      <c r="X5200" t="s">
        <v>57</v>
      </c>
      <c r="Y5200" t="s">
        <v>57</v>
      </c>
      <c r="Z5200" t="s">
        <v>61</v>
      </c>
      <c r="AA5200" t="s">
        <v>77</v>
      </c>
      <c r="AB5200" t="s">
        <v>61</v>
      </c>
      <c r="AC5200" t="s">
        <v>87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66</v>
      </c>
      <c r="AM5200">
        <v>0</v>
      </c>
      <c r="AN5200">
        <v>1</v>
      </c>
      <c r="AO5200">
        <v>0</v>
      </c>
      <c r="AP5200" t="s">
        <v>103</v>
      </c>
      <c r="AQ5200" t="s">
        <v>116</v>
      </c>
      <c r="AR5200" t="s">
        <v>105</v>
      </c>
      <c r="AS5200">
        <v>4</v>
      </c>
      <c r="AT5200">
        <v>26099</v>
      </c>
      <c r="AU5200">
        <v>1</v>
      </c>
      <c r="AV5200">
        <v>0</v>
      </c>
      <c r="AW5200">
        <v>1</v>
      </c>
      <c r="AX5200">
        <v>0</v>
      </c>
      <c r="AY5200">
        <v>3</v>
      </c>
      <c r="AZ5200" t="s">
        <v>106</v>
      </c>
      <c r="BA5200">
        <v>7</v>
      </c>
      <c r="BB5200" t="s">
        <v>95</v>
      </c>
      <c r="BC5200">
        <v>1</v>
      </c>
    </row>
    <row r="5201" spans="1:55">
      <c r="A5201" t="s">
        <v>9500</v>
      </c>
      <c r="B5201" t="s">
        <v>73</v>
      </c>
      <c r="C5201">
        <v>57</v>
      </c>
      <c r="D5201" t="s">
        <v>57</v>
      </c>
      <c r="E5201">
        <v>0</v>
      </c>
      <c r="F5201" t="s">
        <v>616</v>
      </c>
      <c r="G5201">
        <v>95651</v>
      </c>
      <c r="H5201">
        <v>38.815515</v>
      </c>
      <c r="I5201">
        <v>-120.916997</v>
      </c>
      <c r="J5201">
        <v>1</v>
      </c>
      <c r="K5201">
        <v>71</v>
      </c>
      <c r="L5201" t="s">
        <v>119</v>
      </c>
      <c r="M5201" t="s">
        <v>57</v>
      </c>
      <c r="N5201" t="s">
        <v>9501</v>
      </c>
      <c r="O5201" t="s">
        <v>57</v>
      </c>
      <c r="P5201" t="s">
        <v>57</v>
      </c>
      <c r="Q5201" t="s">
        <v>85</v>
      </c>
      <c r="R5201" t="s">
        <v>110</v>
      </c>
      <c r="S5201" t="s">
        <v>61</v>
      </c>
      <c r="T5201" t="s">
        <v>57</v>
      </c>
      <c r="U5201" t="s">
        <v>57</v>
      </c>
      <c r="V5201" t="s">
        <v>57</v>
      </c>
      <c r="W5201" t="s">
        <v>57</v>
      </c>
      <c r="X5201" t="s">
        <v>57</v>
      </c>
      <c r="Y5201" t="s">
        <v>57</v>
      </c>
      <c r="Z5201" t="s">
        <v>61</v>
      </c>
      <c r="AA5201" t="s">
        <v>122</v>
      </c>
      <c r="AB5201" t="s">
        <v>57</v>
      </c>
      <c r="AC5201" t="s">
        <v>65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88</v>
      </c>
      <c r="AK5201" t="s">
        <v>101</v>
      </c>
      <c r="AL5201" t="s">
        <v>102</v>
      </c>
      <c r="AM5201">
        <v>1</v>
      </c>
      <c r="AN5201">
        <v>0</v>
      </c>
      <c r="AO5201">
        <v>0</v>
      </c>
      <c r="AP5201" t="s">
        <v>123</v>
      </c>
      <c r="AQ5201" t="s">
        <v>92</v>
      </c>
      <c r="AR5201" t="s">
        <v>105</v>
      </c>
      <c r="AS5201">
        <v>6</v>
      </c>
      <c r="AT5201">
        <v>485</v>
      </c>
      <c r="AU5201">
        <v>1</v>
      </c>
      <c r="AV5201">
        <v>1</v>
      </c>
      <c r="AW5201">
        <v>0</v>
      </c>
      <c r="AX5201">
        <v>108.6</v>
      </c>
      <c r="AY5201">
        <v>6</v>
      </c>
      <c r="AZ5201" t="s">
        <v>125</v>
      </c>
      <c r="BA5201">
        <v>3</v>
      </c>
      <c r="BB5201" t="s">
        <v>126</v>
      </c>
      <c r="BC5201">
        <v>3</v>
      </c>
    </row>
    <row r="5202" spans="1:55">
      <c r="A5202" t="s">
        <v>9502</v>
      </c>
      <c r="B5202" t="s">
        <v>73</v>
      </c>
      <c r="C5202">
        <v>38</v>
      </c>
      <c r="D5202" t="s">
        <v>61</v>
      </c>
      <c r="E5202">
        <v>0</v>
      </c>
      <c r="F5202" t="s">
        <v>3035</v>
      </c>
      <c r="G5202">
        <v>93461</v>
      </c>
      <c r="H5202">
        <v>35.634488</v>
      </c>
      <c r="I5202">
        <v>-120.293534</v>
      </c>
      <c r="J5202">
        <v>0</v>
      </c>
      <c r="K5202">
        <v>8</v>
      </c>
      <c r="L5202" t="s">
        <v>83</v>
      </c>
      <c r="M5202" t="s">
        <v>57</v>
      </c>
      <c r="N5202" t="s">
        <v>997</v>
      </c>
      <c r="O5202" t="s">
        <v>57</v>
      </c>
      <c r="P5202" t="s">
        <v>57</v>
      </c>
      <c r="Q5202" t="s">
        <v>135</v>
      </c>
      <c r="R5202" t="s">
        <v>169</v>
      </c>
      <c r="S5202" t="s">
        <v>61</v>
      </c>
      <c r="T5202" t="s">
        <v>61</v>
      </c>
      <c r="U5202" t="s">
        <v>61</v>
      </c>
      <c r="V5202" t="s">
        <v>61</v>
      </c>
      <c r="W5202" t="s">
        <v>57</v>
      </c>
      <c r="X5202" t="s">
        <v>61</v>
      </c>
      <c r="Y5202" t="s">
        <v>61</v>
      </c>
      <c r="Z5202" t="s">
        <v>57</v>
      </c>
      <c r="AA5202" t="s">
        <v>77</v>
      </c>
      <c r="AB5202" t="s">
        <v>57</v>
      </c>
      <c r="AC5202" t="s">
        <v>87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66</v>
      </c>
      <c r="AM5202">
        <v>0</v>
      </c>
      <c r="AN5202">
        <v>1</v>
      </c>
      <c r="AO5202">
        <v>0</v>
      </c>
      <c r="AP5202" t="s">
        <v>67</v>
      </c>
      <c r="AQ5202" t="s">
        <v>68</v>
      </c>
      <c r="AR5202" t="s">
        <v>69</v>
      </c>
      <c r="AS5202">
        <v>2</v>
      </c>
      <c r="AT5202">
        <v>1255</v>
      </c>
      <c r="AU5202">
        <v>1</v>
      </c>
      <c r="AV5202">
        <v>0</v>
      </c>
      <c r="AW5202">
        <v>1</v>
      </c>
      <c r="AX5202">
        <v>0</v>
      </c>
      <c r="AY5202">
        <v>2</v>
      </c>
      <c r="AZ5202" t="s">
        <v>70</v>
      </c>
      <c r="BA5202">
        <v>5</v>
      </c>
      <c r="BB5202" t="s">
        <v>80</v>
      </c>
      <c r="BC5202">
        <v>2</v>
      </c>
    </row>
    <row r="5203" spans="1:55">
      <c r="A5203" t="s">
        <v>9503</v>
      </c>
      <c r="B5203" t="s">
        <v>73</v>
      </c>
      <c r="C5203">
        <v>19</v>
      </c>
      <c r="D5203" t="s">
        <v>61</v>
      </c>
      <c r="E5203">
        <v>0</v>
      </c>
      <c r="F5203" t="s">
        <v>2504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83</v>
      </c>
      <c r="M5203" t="s">
        <v>57</v>
      </c>
      <c r="N5203" t="s">
        <v>9504</v>
      </c>
      <c r="O5203" t="s">
        <v>61</v>
      </c>
      <c r="P5203" t="s">
        <v>57</v>
      </c>
      <c r="Q5203" t="s">
        <v>62</v>
      </c>
      <c r="R5203" t="s">
        <v>966</v>
      </c>
      <c r="S5203" t="s">
        <v>61</v>
      </c>
      <c r="T5203" t="s">
        <v>61</v>
      </c>
      <c r="U5203" t="s">
        <v>57</v>
      </c>
      <c r="V5203" t="s">
        <v>57</v>
      </c>
      <c r="W5203" t="s">
        <v>57</v>
      </c>
      <c r="X5203" t="s">
        <v>61</v>
      </c>
      <c r="Y5203" t="s">
        <v>61</v>
      </c>
      <c r="Z5203" t="s">
        <v>57</v>
      </c>
      <c r="AA5203" t="s">
        <v>77</v>
      </c>
      <c r="AB5203" t="s">
        <v>61</v>
      </c>
      <c r="AC5203" t="s">
        <v>87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66</v>
      </c>
      <c r="AM5203">
        <v>0</v>
      </c>
      <c r="AN5203">
        <v>1</v>
      </c>
      <c r="AO5203">
        <v>0</v>
      </c>
      <c r="AP5203" t="s">
        <v>67</v>
      </c>
      <c r="AQ5203" t="s">
        <v>116</v>
      </c>
      <c r="AR5203" t="s">
        <v>69</v>
      </c>
      <c r="AS5203">
        <v>4</v>
      </c>
      <c r="AT5203">
        <v>42193</v>
      </c>
      <c r="AU5203">
        <v>1</v>
      </c>
      <c r="AV5203">
        <v>0</v>
      </c>
      <c r="AW5203">
        <v>1</v>
      </c>
      <c r="AX5203">
        <v>0</v>
      </c>
      <c r="AY5203">
        <v>2</v>
      </c>
      <c r="AZ5203" t="s">
        <v>70</v>
      </c>
      <c r="BA5203">
        <v>5</v>
      </c>
      <c r="BB5203" t="s">
        <v>80</v>
      </c>
      <c r="BC5203">
        <v>2</v>
      </c>
    </row>
    <row r="5204" spans="1:55">
      <c r="A5204" t="s">
        <v>9505</v>
      </c>
      <c r="B5204" t="s">
        <v>73</v>
      </c>
      <c r="C5204">
        <v>43</v>
      </c>
      <c r="D5204" t="s">
        <v>57</v>
      </c>
      <c r="E5204">
        <v>2</v>
      </c>
      <c r="F5204" t="s">
        <v>5959</v>
      </c>
      <c r="G5204">
        <v>95673</v>
      </c>
      <c r="H5204">
        <v>38.688764</v>
      </c>
      <c r="I5204">
        <v>-121.457596</v>
      </c>
      <c r="J5204">
        <v>1</v>
      </c>
      <c r="K5204">
        <v>25</v>
      </c>
      <c r="L5204" t="s">
        <v>59</v>
      </c>
      <c r="M5204" t="s">
        <v>57</v>
      </c>
      <c r="N5204" t="s">
        <v>8447</v>
      </c>
      <c r="O5204" t="s">
        <v>61</v>
      </c>
      <c r="P5204" t="s">
        <v>61</v>
      </c>
      <c r="Q5204" t="s">
        <v>143</v>
      </c>
      <c r="R5204" t="s">
        <v>143</v>
      </c>
      <c r="S5204" t="s">
        <v>143</v>
      </c>
      <c r="T5204" t="s">
        <v>143</v>
      </c>
      <c r="U5204" t="s">
        <v>143</v>
      </c>
      <c r="V5204" t="s">
        <v>143</v>
      </c>
      <c r="W5204" t="s">
        <v>143</v>
      </c>
      <c r="X5204" t="s">
        <v>143</v>
      </c>
      <c r="Y5204" t="s">
        <v>143</v>
      </c>
      <c r="Z5204" t="s">
        <v>143</v>
      </c>
      <c r="AA5204" t="s">
        <v>64</v>
      </c>
      <c r="AB5204" t="s">
        <v>61</v>
      </c>
      <c r="AC5204" t="s">
        <v>87</v>
      </c>
      <c r="AD5204">
        <v>19.6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66</v>
      </c>
      <c r="AM5204">
        <v>0</v>
      </c>
      <c r="AN5204">
        <v>1</v>
      </c>
      <c r="AO5204">
        <v>0</v>
      </c>
      <c r="AP5204" t="s">
        <v>164</v>
      </c>
      <c r="AQ5204" t="s">
        <v>78</v>
      </c>
      <c r="AR5204" t="s">
        <v>182</v>
      </c>
      <c r="AT5204">
        <v>14010</v>
      </c>
      <c r="AU5204">
        <v>1</v>
      </c>
      <c r="AV5204">
        <v>0</v>
      </c>
      <c r="AW5204">
        <v>1</v>
      </c>
      <c r="AX5204">
        <v>0</v>
      </c>
      <c r="AY5204">
        <v>4</v>
      </c>
      <c r="AZ5204" t="s">
        <v>165</v>
      </c>
      <c r="BA5204">
        <v>0</v>
      </c>
      <c r="BB5204" t="s">
        <v>71</v>
      </c>
      <c r="BC5204">
        <v>4</v>
      </c>
    </row>
    <row r="5205" spans="1:55">
      <c r="A5205" t="s">
        <v>9506</v>
      </c>
      <c r="B5205" t="s">
        <v>73</v>
      </c>
      <c r="C5205">
        <v>38</v>
      </c>
      <c r="D5205" t="s">
        <v>61</v>
      </c>
      <c r="E5205">
        <v>2</v>
      </c>
      <c r="F5205" t="s">
        <v>4442</v>
      </c>
      <c r="G5205">
        <v>91108</v>
      </c>
      <c r="H5205">
        <v>34.122671</v>
      </c>
      <c r="I5205">
        <v>-118.112911</v>
      </c>
      <c r="J5205">
        <v>0</v>
      </c>
      <c r="K5205">
        <v>32</v>
      </c>
      <c r="L5205" t="s">
        <v>59</v>
      </c>
      <c r="M5205" t="s">
        <v>57</v>
      </c>
      <c r="N5205" t="s">
        <v>463</v>
      </c>
      <c r="O5205" t="s">
        <v>61</v>
      </c>
      <c r="P5205" t="s">
        <v>61</v>
      </c>
      <c r="Q5205" t="s">
        <v>143</v>
      </c>
      <c r="R5205" t="s">
        <v>143</v>
      </c>
      <c r="S5205" t="s">
        <v>143</v>
      </c>
      <c r="T5205" t="s">
        <v>143</v>
      </c>
      <c r="U5205" t="s">
        <v>143</v>
      </c>
      <c r="V5205" t="s">
        <v>143</v>
      </c>
      <c r="W5205" t="s">
        <v>143</v>
      </c>
      <c r="X5205" t="s">
        <v>143</v>
      </c>
      <c r="Y5205" t="s">
        <v>143</v>
      </c>
      <c r="Z5205" t="s">
        <v>143</v>
      </c>
      <c r="AA5205" t="s">
        <v>122</v>
      </c>
      <c r="AB5205" t="s">
        <v>61</v>
      </c>
      <c r="AC5205" t="s">
        <v>65</v>
      </c>
      <c r="AD5205">
        <v>20.5</v>
      </c>
      <c r="AE5205">
        <v>696.8</v>
      </c>
      <c r="AF5205">
        <v>0</v>
      </c>
      <c r="AG5205">
        <v>0</v>
      </c>
      <c r="AH5205">
        <v>542.08</v>
      </c>
      <c r="AI5205">
        <v>1238.88</v>
      </c>
      <c r="AJ5205" t="s">
        <v>66</v>
      </c>
      <c r="AM5205">
        <v>0</v>
      </c>
      <c r="AN5205">
        <v>1</v>
      </c>
      <c r="AO5205">
        <v>0</v>
      </c>
      <c r="AP5205" t="s">
        <v>164</v>
      </c>
      <c r="AQ5205" t="s">
        <v>68</v>
      </c>
      <c r="AR5205" t="s">
        <v>182</v>
      </c>
      <c r="AT5205">
        <v>13158</v>
      </c>
      <c r="AU5205">
        <v>1</v>
      </c>
      <c r="AV5205">
        <v>0</v>
      </c>
      <c r="AW5205">
        <v>1</v>
      </c>
      <c r="AX5205">
        <v>0</v>
      </c>
      <c r="AY5205">
        <v>4</v>
      </c>
      <c r="AZ5205" t="s">
        <v>165</v>
      </c>
      <c r="BA5205">
        <v>1</v>
      </c>
      <c r="BB5205" t="s">
        <v>71</v>
      </c>
      <c r="BC5205">
        <v>4</v>
      </c>
    </row>
    <row r="5206" spans="1:55">
      <c r="A5206" t="s">
        <v>9507</v>
      </c>
      <c r="B5206" t="s">
        <v>56</v>
      </c>
      <c r="C5206">
        <v>46</v>
      </c>
      <c r="D5206" t="s">
        <v>61</v>
      </c>
      <c r="E5206">
        <v>0</v>
      </c>
      <c r="F5206" t="s">
        <v>1369</v>
      </c>
      <c r="G5206">
        <v>95417</v>
      </c>
      <c r="H5206">
        <v>39.710591</v>
      </c>
      <c r="I5206">
        <v>-123.682799</v>
      </c>
      <c r="J5206">
        <v>0</v>
      </c>
      <c r="K5206">
        <v>11</v>
      </c>
      <c r="L5206" t="s">
        <v>98</v>
      </c>
      <c r="M5206" t="s">
        <v>57</v>
      </c>
      <c r="N5206" t="s">
        <v>4944</v>
      </c>
      <c r="O5206" t="s">
        <v>57</v>
      </c>
      <c r="P5206" t="s">
        <v>57</v>
      </c>
      <c r="Q5206" t="s">
        <v>62</v>
      </c>
      <c r="R5206" t="s">
        <v>1317</v>
      </c>
      <c r="S5206" t="s">
        <v>61</v>
      </c>
      <c r="T5206" t="s">
        <v>61</v>
      </c>
      <c r="U5206" t="s">
        <v>61</v>
      </c>
      <c r="V5206" t="s">
        <v>57</v>
      </c>
      <c r="W5206" t="s">
        <v>57</v>
      </c>
      <c r="X5206" t="s">
        <v>61</v>
      </c>
      <c r="Y5206" t="s">
        <v>61</v>
      </c>
      <c r="Z5206" t="s">
        <v>57</v>
      </c>
      <c r="AA5206" t="s">
        <v>77</v>
      </c>
      <c r="AB5206" t="s">
        <v>61</v>
      </c>
      <c r="AC5206" t="s">
        <v>87</v>
      </c>
      <c r="AD5206">
        <v>90.15000000000001</v>
      </c>
      <c r="AE5206">
        <v>987.95</v>
      </c>
      <c r="AF5206">
        <v>0</v>
      </c>
      <c r="AG5206">
        <v>0</v>
      </c>
      <c r="AH5206">
        <v>245.96</v>
      </c>
      <c r="AI5206">
        <v>1233.91</v>
      </c>
      <c r="AJ5206" t="s">
        <v>88</v>
      </c>
      <c r="AK5206" t="s">
        <v>89</v>
      </c>
      <c r="AL5206" t="s">
        <v>90</v>
      </c>
      <c r="AM5206">
        <v>1</v>
      </c>
      <c r="AN5206">
        <v>0</v>
      </c>
      <c r="AO5206">
        <v>0</v>
      </c>
      <c r="AP5206" t="s">
        <v>67</v>
      </c>
      <c r="AQ5206" t="s">
        <v>78</v>
      </c>
      <c r="AR5206" t="s">
        <v>105</v>
      </c>
      <c r="AS5206">
        <v>3</v>
      </c>
      <c r="AT5206">
        <v>176</v>
      </c>
      <c r="AU5206">
        <v>1</v>
      </c>
      <c r="AV5206">
        <v>1</v>
      </c>
      <c r="AW5206">
        <v>0</v>
      </c>
      <c r="AX5206">
        <v>90.15000000000001</v>
      </c>
      <c r="AY5206">
        <v>2</v>
      </c>
      <c r="AZ5206" t="s">
        <v>70</v>
      </c>
      <c r="BA5206">
        <v>5</v>
      </c>
      <c r="BB5206" t="s">
        <v>80</v>
      </c>
      <c r="BC5206">
        <v>2</v>
      </c>
    </row>
    <row r="5207" spans="1:55">
      <c r="A5207" t="s">
        <v>9508</v>
      </c>
      <c r="B5207" t="s">
        <v>56</v>
      </c>
      <c r="C5207">
        <v>45</v>
      </c>
      <c r="D5207" t="s">
        <v>57</v>
      </c>
      <c r="E5207">
        <v>0</v>
      </c>
      <c r="F5207" t="s">
        <v>9334</v>
      </c>
      <c r="G5207">
        <v>96074</v>
      </c>
      <c r="H5207">
        <v>39.884395</v>
      </c>
      <c r="I5207">
        <v>-122.587513</v>
      </c>
      <c r="J5207">
        <v>1</v>
      </c>
      <c r="K5207">
        <v>2</v>
      </c>
      <c r="L5207" t="s">
        <v>83</v>
      </c>
      <c r="M5207" t="s">
        <v>57</v>
      </c>
      <c r="N5207" t="s">
        <v>9509</v>
      </c>
      <c r="O5207" t="s">
        <v>61</v>
      </c>
      <c r="P5207" t="s">
        <v>57</v>
      </c>
      <c r="Q5207" t="s">
        <v>85</v>
      </c>
      <c r="R5207" t="s">
        <v>169</v>
      </c>
      <c r="S5207" t="s">
        <v>61</v>
      </c>
      <c r="T5207" t="s">
        <v>61</v>
      </c>
      <c r="U5207" t="s">
        <v>61</v>
      </c>
      <c r="V5207" t="s">
        <v>61</v>
      </c>
      <c r="W5207" t="s">
        <v>61</v>
      </c>
      <c r="X5207" t="s">
        <v>61</v>
      </c>
      <c r="Y5207" t="s">
        <v>61</v>
      </c>
      <c r="Z5207" t="s">
        <v>61</v>
      </c>
      <c r="AA5207" t="s">
        <v>77</v>
      </c>
      <c r="AB5207" t="s">
        <v>57</v>
      </c>
      <c r="AC5207" t="s">
        <v>87</v>
      </c>
      <c r="AD5207">
        <v>70.34999999999999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170</v>
      </c>
      <c r="AM5207">
        <v>0</v>
      </c>
      <c r="AN5207">
        <v>0</v>
      </c>
      <c r="AO5207">
        <v>0</v>
      </c>
      <c r="AP5207" t="s">
        <v>91</v>
      </c>
      <c r="AQ5207" t="s">
        <v>78</v>
      </c>
      <c r="AR5207" t="s">
        <v>93</v>
      </c>
      <c r="AS5207">
        <v>0</v>
      </c>
      <c r="AT5207">
        <v>263</v>
      </c>
      <c r="AU5207">
        <v>0</v>
      </c>
      <c r="AX5207">
        <v>0</v>
      </c>
      <c r="AY5207">
        <v>1</v>
      </c>
      <c r="AZ5207" t="s">
        <v>94</v>
      </c>
      <c r="BA5207">
        <v>9</v>
      </c>
      <c r="BB5207" t="s">
        <v>95</v>
      </c>
      <c r="BC5207">
        <v>1</v>
      </c>
    </row>
    <row r="5208" spans="1:55">
      <c r="A5208" t="s">
        <v>9510</v>
      </c>
      <c r="B5208" t="s">
        <v>73</v>
      </c>
      <c r="C5208">
        <v>58</v>
      </c>
      <c r="D5208" t="s">
        <v>57</v>
      </c>
      <c r="E5208">
        <v>3</v>
      </c>
      <c r="F5208" t="s">
        <v>2443</v>
      </c>
      <c r="G5208">
        <v>96022</v>
      </c>
      <c r="H5208">
        <v>40.336392</v>
      </c>
      <c r="I5208">
        <v>-122.448533</v>
      </c>
      <c r="J5208">
        <v>0</v>
      </c>
      <c r="K5208">
        <v>13</v>
      </c>
      <c r="L5208" t="s">
        <v>59</v>
      </c>
      <c r="M5208" t="s">
        <v>61</v>
      </c>
      <c r="N5208" t="s">
        <v>143</v>
      </c>
      <c r="O5208" t="s">
        <v>143</v>
      </c>
      <c r="P5208" t="s">
        <v>57</v>
      </c>
      <c r="Q5208" t="s">
        <v>135</v>
      </c>
      <c r="R5208" t="s">
        <v>210</v>
      </c>
      <c r="S5208" t="s">
        <v>57</v>
      </c>
      <c r="T5208" t="s">
        <v>57</v>
      </c>
      <c r="U5208" t="s">
        <v>61</v>
      </c>
      <c r="V5208" t="s">
        <v>57</v>
      </c>
      <c r="W5208" t="s">
        <v>61</v>
      </c>
      <c r="X5208" t="s">
        <v>61</v>
      </c>
      <c r="Y5208" t="s">
        <v>61</v>
      </c>
      <c r="Z5208" t="s">
        <v>57</v>
      </c>
      <c r="AA5208" t="s">
        <v>122</v>
      </c>
      <c r="AB5208" t="s">
        <v>61</v>
      </c>
      <c r="AC5208" t="s">
        <v>65</v>
      </c>
      <c r="AD5208">
        <v>40.55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66</v>
      </c>
      <c r="AM5208">
        <v>0</v>
      </c>
      <c r="AN5208">
        <v>1</v>
      </c>
      <c r="AO5208">
        <v>0</v>
      </c>
      <c r="AP5208" t="s">
        <v>103</v>
      </c>
      <c r="AQ5208" t="s">
        <v>92</v>
      </c>
      <c r="AR5208" t="s">
        <v>137</v>
      </c>
      <c r="AS5208">
        <v>4</v>
      </c>
      <c r="AT5208">
        <v>12348</v>
      </c>
      <c r="AU5208">
        <v>1</v>
      </c>
      <c r="AV5208">
        <v>0</v>
      </c>
      <c r="AW5208">
        <v>1</v>
      </c>
      <c r="AX5208">
        <v>0</v>
      </c>
      <c r="AY5208">
        <v>3</v>
      </c>
      <c r="AZ5208" t="s">
        <v>106</v>
      </c>
      <c r="BA5208">
        <v>0</v>
      </c>
      <c r="BB5208" t="s">
        <v>71</v>
      </c>
      <c r="BC5208">
        <v>4</v>
      </c>
    </row>
    <row r="5209" spans="1:55">
      <c r="A5209" t="s">
        <v>9511</v>
      </c>
      <c r="B5209" t="s">
        <v>73</v>
      </c>
      <c r="C5209">
        <v>73</v>
      </c>
      <c r="D5209" t="s">
        <v>57</v>
      </c>
      <c r="E5209">
        <v>0</v>
      </c>
      <c r="F5209" t="s">
        <v>1364</v>
      </c>
      <c r="G5209">
        <v>92870</v>
      </c>
      <c r="H5209">
        <v>33.881158</v>
      </c>
      <c r="I5209">
        <v>-117.854783</v>
      </c>
      <c r="J5209">
        <v>10</v>
      </c>
      <c r="K5209">
        <v>72</v>
      </c>
      <c r="L5209" t="s">
        <v>119</v>
      </c>
      <c r="M5209" t="s">
        <v>57</v>
      </c>
      <c r="N5209" t="s">
        <v>9512</v>
      </c>
      <c r="O5209" t="s">
        <v>57</v>
      </c>
      <c r="P5209" t="s">
        <v>57</v>
      </c>
      <c r="Q5209" t="s">
        <v>85</v>
      </c>
      <c r="R5209" t="s">
        <v>86</v>
      </c>
      <c r="S5209" t="s">
        <v>57</v>
      </c>
      <c r="T5209" t="s">
        <v>57</v>
      </c>
      <c r="U5209" t="s">
        <v>57</v>
      </c>
      <c r="V5209" t="s">
        <v>57</v>
      </c>
      <c r="W5209" t="s">
        <v>61</v>
      </c>
      <c r="X5209" t="s">
        <v>61</v>
      </c>
      <c r="Y5209" t="s">
        <v>61</v>
      </c>
      <c r="Z5209" t="s">
        <v>57</v>
      </c>
      <c r="AA5209" t="s">
        <v>122</v>
      </c>
      <c r="AB5209" t="s">
        <v>57</v>
      </c>
      <c r="AC5209" t="s">
        <v>87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66</v>
      </c>
      <c r="AM5209">
        <v>0</v>
      </c>
      <c r="AN5209">
        <v>1</v>
      </c>
      <c r="AO5209">
        <v>0</v>
      </c>
      <c r="AP5209" t="s">
        <v>123</v>
      </c>
      <c r="AQ5209" t="s">
        <v>104</v>
      </c>
      <c r="AR5209" t="s">
        <v>105</v>
      </c>
      <c r="AS5209">
        <v>5</v>
      </c>
      <c r="AT5209">
        <v>48170</v>
      </c>
      <c r="AU5209">
        <v>1</v>
      </c>
      <c r="AV5209">
        <v>0</v>
      </c>
      <c r="AW5209">
        <v>1</v>
      </c>
      <c r="AX5209">
        <v>0</v>
      </c>
      <c r="AY5209">
        <v>6</v>
      </c>
      <c r="AZ5209" t="s">
        <v>125</v>
      </c>
      <c r="BA5209">
        <v>3</v>
      </c>
      <c r="BB5209" t="s">
        <v>126</v>
      </c>
      <c r="BC5209">
        <v>3</v>
      </c>
    </row>
    <row r="5210" spans="1:55">
      <c r="A5210" t="s">
        <v>9513</v>
      </c>
      <c r="B5210" t="s">
        <v>56</v>
      </c>
      <c r="C5210">
        <v>37</v>
      </c>
      <c r="D5210" t="s">
        <v>61</v>
      </c>
      <c r="E5210">
        <v>0</v>
      </c>
      <c r="F5210" t="s">
        <v>776</v>
      </c>
      <c r="G5210">
        <v>95064</v>
      </c>
      <c r="H5210">
        <v>37.007882</v>
      </c>
      <c r="I5210">
        <v>-122.065975</v>
      </c>
      <c r="J5210">
        <v>0</v>
      </c>
      <c r="K5210">
        <v>39</v>
      </c>
      <c r="L5210" t="s">
        <v>59</v>
      </c>
      <c r="M5210" t="s">
        <v>61</v>
      </c>
      <c r="N5210" t="s">
        <v>143</v>
      </c>
      <c r="O5210" t="s">
        <v>143</v>
      </c>
      <c r="P5210" t="s">
        <v>57</v>
      </c>
      <c r="Q5210" t="s">
        <v>135</v>
      </c>
      <c r="R5210" t="s">
        <v>156</v>
      </c>
      <c r="S5210" t="s">
        <v>57</v>
      </c>
      <c r="T5210" t="s">
        <v>57</v>
      </c>
      <c r="U5210" t="s">
        <v>61</v>
      </c>
      <c r="V5210" t="s">
        <v>57</v>
      </c>
      <c r="W5210" t="s">
        <v>61</v>
      </c>
      <c r="X5210" t="s">
        <v>61</v>
      </c>
      <c r="Y5210" t="s">
        <v>61</v>
      </c>
      <c r="Z5210" t="s">
        <v>57</v>
      </c>
      <c r="AA5210" t="s">
        <v>64</v>
      </c>
      <c r="AB5210" t="s">
        <v>57</v>
      </c>
      <c r="AC5210" t="s">
        <v>87</v>
      </c>
      <c r="AD5210">
        <v>40.3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66</v>
      </c>
      <c r="AM5210">
        <v>0</v>
      </c>
      <c r="AN5210">
        <v>1</v>
      </c>
      <c r="AO5210">
        <v>0</v>
      </c>
      <c r="AP5210" t="s">
        <v>176</v>
      </c>
      <c r="AQ5210" t="s">
        <v>68</v>
      </c>
      <c r="AR5210" t="s">
        <v>137</v>
      </c>
      <c r="AS5210">
        <v>4</v>
      </c>
      <c r="AT5210">
        <v>4563</v>
      </c>
      <c r="AU5210">
        <v>1</v>
      </c>
      <c r="AV5210">
        <v>0</v>
      </c>
      <c r="AW5210">
        <v>1</v>
      </c>
      <c r="AX5210">
        <v>0</v>
      </c>
      <c r="AY5210">
        <v>5</v>
      </c>
      <c r="AZ5210" t="s">
        <v>177</v>
      </c>
      <c r="BA5210">
        <v>2</v>
      </c>
      <c r="BB5210" t="s">
        <v>126</v>
      </c>
      <c r="BC5210">
        <v>3</v>
      </c>
    </row>
    <row r="5211" spans="1:55">
      <c r="A5211" t="s">
        <v>9514</v>
      </c>
      <c r="B5211" t="s">
        <v>73</v>
      </c>
      <c r="C5211">
        <v>48</v>
      </c>
      <c r="D5211" t="s">
        <v>57</v>
      </c>
      <c r="E5211">
        <v>3</v>
      </c>
      <c r="F5211" t="s">
        <v>2516</v>
      </c>
      <c r="G5211">
        <v>90230</v>
      </c>
      <c r="H5211">
        <v>33.993991</v>
      </c>
      <c r="I5211">
        <v>-118.39704</v>
      </c>
      <c r="J5211">
        <v>9</v>
      </c>
      <c r="K5211">
        <v>6</v>
      </c>
      <c r="L5211" t="s">
        <v>59</v>
      </c>
      <c r="M5211" t="s">
        <v>57</v>
      </c>
      <c r="N5211" t="s">
        <v>4681</v>
      </c>
      <c r="O5211" t="s">
        <v>61</v>
      </c>
      <c r="P5211" t="s">
        <v>57</v>
      </c>
      <c r="Q5211" t="s">
        <v>85</v>
      </c>
      <c r="R5211" t="s">
        <v>163</v>
      </c>
      <c r="S5211" t="s">
        <v>61</v>
      </c>
      <c r="T5211" t="s">
        <v>61</v>
      </c>
      <c r="U5211" t="s">
        <v>61</v>
      </c>
      <c r="V5211" t="s">
        <v>61</v>
      </c>
      <c r="W5211" t="s">
        <v>61</v>
      </c>
      <c r="X5211" t="s">
        <v>61</v>
      </c>
      <c r="Y5211" t="s">
        <v>61</v>
      </c>
      <c r="Z5211" t="s">
        <v>57</v>
      </c>
      <c r="AA5211" t="s">
        <v>77</v>
      </c>
      <c r="AB5211" t="s">
        <v>57</v>
      </c>
      <c r="AC5211" t="s">
        <v>87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66</v>
      </c>
      <c r="AM5211">
        <v>0</v>
      </c>
      <c r="AN5211">
        <v>1</v>
      </c>
      <c r="AO5211">
        <v>0</v>
      </c>
      <c r="AP5211" t="s">
        <v>91</v>
      </c>
      <c r="AQ5211" t="s">
        <v>78</v>
      </c>
      <c r="AR5211" t="s">
        <v>69</v>
      </c>
      <c r="AS5211">
        <v>1</v>
      </c>
      <c r="AT5211">
        <v>31963</v>
      </c>
      <c r="AU5211">
        <v>1</v>
      </c>
      <c r="AV5211">
        <v>0</v>
      </c>
      <c r="AW5211">
        <v>1</v>
      </c>
      <c r="AX5211">
        <v>0</v>
      </c>
      <c r="AY5211">
        <v>1</v>
      </c>
      <c r="AZ5211" t="s">
        <v>94</v>
      </c>
      <c r="BA5211">
        <v>8</v>
      </c>
      <c r="BB5211" t="s">
        <v>95</v>
      </c>
      <c r="BC5211">
        <v>1</v>
      </c>
    </row>
    <row r="5212" spans="1:55">
      <c r="A5212" t="s">
        <v>9515</v>
      </c>
      <c r="B5212" t="s">
        <v>56</v>
      </c>
      <c r="C5212">
        <v>63</v>
      </c>
      <c r="D5212" t="s">
        <v>61</v>
      </c>
      <c r="E5212">
        <v>0</v>
      </c>
      <c r="F5212" t="s">
        <v>252</v>
      </c>
      <c r="G5212">
        <v>92111</v>
      </c>
      <c r="H5212">
        <v>32.805518</v>
      </c>
      <c r="I5212">
        <v>-117.169052</v>
      </c>
      <c r="J5212">
        <v>0</v>
      </c>
      <c r="K5212">
        <v>31</v>
      </c>
      <c r="L5212" t="s">
        <v>216</v>
      </c>
      <c r="M5212" t="s">
        <v>57</v>
      </c>
      <c r="N5212" t="s">
        <v>8183</v>
      </c>
      <c r="O5212" t="s">
        <v>61</v>
      </c>
      <c r="P5212" t="s">
        <v>61</v>
      </c>
      <c r="Q5212" t="s">
        <v>143</v>
      </c>
      <c r="R5212" t="s">
        <v>143</v>
      </c>
      <c r="S5212" t="s">
        <v>143</v>
      </c>
      <c r="T5212" t="s">
        <v>143</v>
      </c>
      <c r="U5212" t="s">
        <v>143</v>
      </c>
      <c r="V5212" t="s">
        <v>143</v>
      </c>
      <c r="W5212" t="s">
        <v>143</v>
      </c>
      <c r="X5212" t="s">
        <v>143</v>
      </c>
      <c r="Y5212" t="s">
        <v>143</v>
      </c>
      <c r="Z5212" t="s">
        <v>143</v>
      </c>
      <c r="AA5212" t="s">
        <v>64</v>
      </c>
      <c r="AB5212" t="s">
        <v>61</v>
      </c>
      <c r="AC5212" t="s">
        <v>65</v>
      </c>
      <c r="AD5212">
        <v>20.1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66</v>
      </c>
      <c r="AM5212">
        <v>0</v>
      </c>
      <c r="AN5212">
        <v>1</v>
      </c>
      <c r="AO5212">
        <v>0</v>
      </c>
      <c r="AP5212" t="s">
        <v>164</v>
      </c>
      <c r="AQ5212" t="s">
        <v>124</v>
      </c>
      <c r="AR5212" t="s">
        <v>182</v>
      </c>
      <c r="AT5212">
        <v>46828</v>
      </c>
      <c r="AU5212">
        <v>1</v>
      </c>
      <c r="AV5212">
        <v>0</v>
      </c>
      <c r="AW5212">
        <v>1</v>
      </c>
      <c r="AX5212">
        <v>0</v>
      </c>
      <c r="AY5212">
        <v>4</v>
      </c>
      <c r="AZ5212" t="s">
        <v>165</v>
      </c>
      <c r="BA5212">
        <v>2</v>
      </c>
      <c r="BB5212" t="s">
        <v>126</v>
      </c>
      <c r="BC5212">
        <v>3</v>
      </c>
    </row>
    <row r="5213" spans="1:55">
      <c r="A5213" t="s">
        <v>9516</v>
      </c>
      <c r="B5213" t="s">
        <v>56</v>
      </c>
      <c r="C5213">
        <v>19</v>
      </c>
      <c r="D5213" t="s">
        <v>57</v>
      </c>
      <c r="E5213">
        <v>2</v>
      </c>
      <c r="F5213" t="s">
        <v>259</v>
      </c>
      <c r="G5213">
        <v>95409</v>
      </c>
      <c r="H5213">
        <v>38.468893</v>
      </c>
      <c r="I5213">
        <v>-122.580539</v>
      </c>
      <c r="J5213">
        <v>1</v>
      </c>
      <c r="K5213">
        <v>59</v>
      </c>
      <c r="L5213" t="s">
        <v>59</v>
      </c>
      <c r="M5213" t="s">
        <v>57</v>
      </c>
      <c r="N5213" t="s">
        <v>3822</v>
      </c>
      <c r="O5213" t="s">
        <v>61</v>
      </c>
      <c r="P5213" t="s">
        <v>61</v>
      </c>
      <c r="Q5213" t="s">
        <v>143</v>
      </c>
      <c r="R5213" t="s">
        <v>143</v>
      </c>
      <c r="S5213" t="s">
        <v>143</v>
      </c>
      <c r="T5213" t="s">
        <v>143</v>
      </c>
      <c r="U5213" t="s">
        <v>143</v>
      </c>
      <c r="V5213" t="s">
        <v>143</v>
      </c>
      <c r="W5213" t="s">
        <v>143</v>
      </c>
      <c r="X5213" t="s">
        <v>143</v>
      </c>
      <c r="Y5213" t="s">
        <v>143</v>
      </c>
      <c r="Z5213" t="s">
        <v>143</v>
      </c>
      <c r="AA5213" t="s">
        <v>122</v>
      </c>
      <c r="AB5213" t="s">
        <v>61</v>
      </c>
      <c r="AC5213" t="s">
        <v>65</v>
      </c>
      <c r="AD5213">
        <v>19.5</v>
      </c>
      <c r="AE5213">
        <v>1222.65</v>
      </c>
      <c r="AF5213">
        <v>0</v>
      </c>
      <c r="AG5213">
        <v>0</v>
      </c>
      <c r="AH5213">
        <v>561.09</v>
      </c>
      <c r="AI5213">
        <v>1783.74</v>
      </c>
      <c r="AJ5213" t="s">
        <v>66</v>
      </c>
      <c r="AM5213">
        <v>0</v>
      </c>
      <c r="AN5213">
        <v>1</v>
      </c>
      <c r="AO5213">
        <v>0</v>
      </c>
      <c r="AP5213" t="s">
        <v>123</v>
      </c>
      <c r="AQ5213" t="s">
        <v>116</v>
      </c>
      <c r="AR5213" t="s">
        <v>182</v>
      </c>
      <c r="AT5213">
        <v>25718</v>
      </c>
      <c r="AU5213">
        <v>1</v>
      </c>
      <c r="AV5213">
        <v>0</v>
      </c>
      <c r="AW5213">
        <v>1</v>
      </c>
      <c r="AX5213">
        <v>0</v>
      </c>
      <c r="AY5213">
        <v>6</v>
      </c>
      <c r="AZ5213" t="s">
        <v>125</v>
      </c>
      <c r="BA5213">
        <v>0</v>
      </c>
      <c r="BB5213" t="s">
        <v>71</v>
      </c>
      <c r="BC5213">
        <v>4</v>
      </c>
    </row>
    <row r="5214" spans="1:55">
      <c r="A5214" t="s">
        <v>9517</v>
      </c>
      <c r="B5214" t="s">
        <v>56</v>
      </c>
      <c r="C5214">
        <v>25</v>
      </c>
      <c r="D5214" t="s">
        <v>61</v>
      </c>
      <c r="E5214">
        <v>0</v>
      </c>
      <c r="F5214" t="s">
        <v>7989</v>
      </c>
      <c r="G5214">
        <v>96080</v>
      </c>
      <c r="H5214">
        <v>40.186772</v>
      </c>
      <c r="I5214">
        <v>-122.388361</v>
      </c>
      <c r="J5214">
        <v>0</v>
      </c>
      <c r="K5214">
        <v>5</v>
      </c>
      <c r="L5214" t="s">
        <v>83</v>
      </c>
      <c r="M5214" t="s">
        <v>57</v>
      </c>
      <c r="N5214" t="s">
        <v>7465</v>
      </c>
      <c r="O5214" t="s">
        <v>57</v>
      </c>
      <c r="P5214" t="s">
        <v>57</v>
      </c>
      <c r="Q5214" t="s">
        <v>85</v>
      </c>
      <c r="R5214" t="s">
        <v>224</v>
      </c>
      <c r="S5214" t="s">
        <v>61</v>
      </c>
      <c r="T5214" t="s">
        <v>57</v>
      </c>
      <c r="U5214" t="s">
        <v>61</v>
      </c>
      <c r="V5214" t="s">
        <v>61</v>
      </c>
      <c r="W5214" t="s">
        <v>57</v>
      </c>
      <c r="X5214" t="s">
        <v>61</v>
      </c>
      <c r="Y5214" t="s">
        <v>57</v>
      </c>
      <c r="Z5214" t="s">
        <v>57</v>
      </c>
      <c r="AA5214" t="s">
        <v>77</v>
      </c>
      <c r="AB5214" t="s">
        <v>57</v>
      </c>
      <c r="AC5214" t="s">
        <v>87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88</v>
      </c>
      <c r="AK5214" t="s">
        <v>89</v>
      </c>
      <c r="AL5214" t="s">
        <v>356</v>
      </c>
      <c r="AM5214">
        <v>1</v>
      </c>
      <c r="AN5214">
        <v>0</v>
      </c>
      <c r="AO5214">
        <v>0</v>
      </c>
      <c r="AP5214" t="s">
        <v>91</v>
      </c>
      <c r="AQ5214" t="s">
        <v>116</v>
      </c>
      <c r="AR5214" t="s">
        <v>105</v>
      </c>
      <c r="AS5214">
        <v>4</v>
      </c>
      <c r="AT5214">
        <v>26438</v>
      </c>
      <c r="AU5214">
        <v>1</v>
      </c>
      <c r="AV5214">
        <v>1</v>
      </c>
      <c r="AW5214">
        <v>0</v>
      </c>
      <c r="AX5214">
        <v>90.8</v>
      </c>
      <c r="AY5214">
        <v>1</v>
      </c>
      <c r="AZ5214" t="s">
        <v>94</v>
      </c>
      <c r="BA5214">
        <v>10</v>
      </c>
      <c r="BB5214" t="s">
        <v>95</v>
      </c>
      <c r="BC5214">
        <v>1</v>
      </c>
    </row>
    <row r="5215" spans="1:55">
      <c r="A5215" t="s">
        <v>9518</v>
      </c>
      <c r="B5215" t="s">
        <v>73</v>
      </c>
      <c r="C5215">
        <v>42</v>
      </c>
      <c r="D5215" t="s">
        <v>57</v>
      </c>
      <c r="E5215">
        <v>0</v>
      </c>
      <c r="F5215" t="s">
        <v>3760</v>
      </c>
      <c r="G5215">
        <v>92054</v>
      </c>
      <c r="H5215">
        <v>33.351059</v>
      </c>
      <c r="I5215">
        <v>-117.420557</v>
      </c>
      <c r="J5215">
        <v>3</v>
      </c>
      <c r="K5215">
        <v>27</v>
      </c>
      <c r="L5215" t="s">
        <v>216</v>
      </c>
      <c r="M5215" t="s">
        <v>57</v>
      </c>
      <c r="N5215" t="s">
        <v>4190</v>
      </c>
      <c r="O5215" t="s">
        <v>57</v>
      </c>
      <c r="P5215" t="s">
        <v>57</v>
      </c>
      <c r="Q5215" t="s">
        <v>135</v>
      </c>
      <c r="R5215" t="s">
        <v>121</v>
      </c>
      <c r="S5215" t="s">
        <v>57</v>
      </c>
      <c r="T5215" t="s">
        <v>61</v>
      </c>
      <c r="U5215" t="s">
        <v>61</v>
      </c>
      <c r="V5215" t="s">
        <v>57</v>
      </c>
      <c r="W5215" t="s">
        <v>57</v>
      </c>
      <c r="X5215" t="s">
        <v>57</v>
      </c>
      <c r="Y5215" t="s">
        <v>57</v>
      </c>
      <c r="Z5215" t="s">
        <v>57</v>
      </c>
      <c r="AA5215" t="s">
        <v>64</v>
      </c>
      <c r="AB5215" t="s">
        <v>61</v>
      </c>
      <c r="AC5215" t="s">
        <v>65</v>
      </c>
      <c r="AD5215">
        <v>80.84999999999999</v>
      </c>
      <c r="AE5215">
        <v>2204.35</v>
      </c>
      <c r="AF5215">
        <v>0</v>
      </c>
      <c r="AG5215">
        <v>0</v>
      </c>
      <c r="AH5215">
        <v>319.41</v>
      </c>
      <c r="AI5215">
        <v>2523.76</v>
      </c>
      <c r="AJ5215" t="s">
        <v>66</v>
      </c>
      <c r="AM5215">
        <v>0</v>
      </c>
      <c r="AN5215">
        <v>1</v>
      </c>
      <c r="AO5215">
        <v>0</v>
      </c>
      <c r="AP5215" t="s">
        <v>164</v>
      </c>
      <c r="AQ5215" t="s">
        <v>78</v>
      </c>
      <c r="AR5215" t="s">
        <v>93</v>
      </c>
      <c r="AS5215">
        <v>6</v>
      </c>
      <c r="AT5215">
        <v>98239</v>
      </c>
      <c r="AU5215">
        <v>1</v>
      </c>
      <c r="AV5215">
        <v>0</v>
      </c>
      <c r="AW5215">
        <v>1</v>
      </c>
      <c r="AX5215">
        <v>0</v>
      </c>
      <c r="AY5215">
        <v>4</v>
      </c>
      <c r="AZ5215" t="s">
        <v>165</v>
      </c>
      <c r="BA5215">
        <v>1</v>
      </c>
      <c r="BB5215" t="s">
        <v>71</v>
      </c>
      <c r="BC5215">
        <v>4</v>
      </c>
    </row>
    <row r="5216" spans="1:55">
      <c r="A5216" t="s">
        <v>9519</v>
      </c>
      <c r="B5216" t="s">
        <v>56</v>
      </c>
      <c r="C5216">
        <v>48</v>
      </c>
      <c r="D5216" t="s">
        <v>57</v>
      </c>
      <c r="E5216">
        <v>3</v>
      </c>
      <c r="F5216" t="s">
        <v>1776</v>
      </c>
      <c r="G5216">
        <v>95245</v>
      </c>
      <c r="H5216">
        <v>38.304194</v>
      </c>
      <c r="I5216">
        <v>-120.592431</v>
      </c>
      <c r="J5216">
        <v>6</v>
      </c>
      <c r="K5216">
        <v>8</v>
      </c>
      <c r="L5216" t="s">
        <v>59</v>
      </c>
      <c r="M5216" t="s">
        <v>57</v>
      </c>
      <c r="N5216" t="s">
        <v>9520</v>
      </c>
      <c r="O5216" t="s">
        <v>61</v>
      </c>
      <c r="P5216" t="s">
        <v>61</v>
      </c>
      <c r="Q5216" t="s">
        <v>143</v>
      </c>
      <c r="R5216" t="s">
        <v>143</v>
      </c>
      <c r="S5216" t="s">
        <v>143</v>
      </c>
      <c r="T5216" t="s">
        <v>143</v>
      </c>
      <c r="U5216" t="s">
        <v>143</v>
      </c>
      <c r="V5216" t="s">
        <v>143</v>
      </c>
      <c r="W5216" t="s">
        <v>143</v>
      </c>
      <c r="X5216" t="s">
        <v>143</v>
      </c>
      <c r="Y5216" t="s">
        <v>143</v>
      </c>
      <c r="Z5216" t="s">
        <v>143</v>
      </c>
      <c r="AA5216" t="s">
        <v>122</v>
      </c>
      <c r="AB5216" t="s">
        <v>61</v>
      </c>
      <c r="AC5216" t="s">
        <v>87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66</v>
      </c>
      <c r="AM5216">
        <v>0</v>
      </c>
      <c r="AN5216">
        <v>1</v>
      </c>
      <c r="AO5216">
        <v>0</v>
      </c>
      <c r="AP5216" t="s">
        <v>67</v>
      </c>
      <c r="AQ5216" t="s">
        <v>78</v>
      </c>
      <c r="AR5216" t="s">
        <v>182</v>
      </c>
      <c r="AT5216">
        <v>2718</v>
      </c>
      <c r="AU5216">
        <v>1</v>
      </c>
      <c r="AV5216">
        <v>0</v>
      </c>
      <c r="AW5216">
        <v>1</v>
      </c>
      <c r="AX5216">
        <v>0</v>
      </c>
      <c r="AY5216">
        <v>2</v>
      </c>
      <c r="AZ5216" t="s">
        <v>70</v>
      </c>
      <c r="BA5216">
        <v>0</v>
      </c>
      <c r="BB5216" t="s">
        <v>71</v>
      </c>
      <c r="BC5216">
        <v>4</v>
      </c>
    </row>
    <row r="5217" spans="1:55">
      <c r="A5217" t="s">
        <v>9521</v>
      </c>
      <c r="B5217" t="s">
        <v>73</v>
      </c>
      <c r="C5217">
        <v>40</v>
      </c>
      <c r="D5217" t="s">
        <v>61</v>
      </c>
      <c r="E5217">
        <v>0</v>
      </c>
      <c r="F5217" t="s">
        <v>1201</v>
      </c>
      <c r="G5217">
        <v>96027</v>
      </c>
      <c r="H5217">
        <v>41.405193</v>
      </c>
      <c r="I5217">
        <v>-123.008567</v>
      </c>
      <c r="J5217">
        <v>0</v>
      </c>
      <c r="K5217">
        <v>39</v>
      </c>
      <c r="L5217" t="s">
        <v>216</v>
      </c>
      <c r="M5217" t="s">
        <v>61</v>
      </c>
      <c r="N5217" t="s">
        <v>143</v>
      </c>
      <c r="O5217" t="s">
        <v>143</v>
      </c>
      <c r="P5217" t="s">
        <v>57</v>
      </c>
      <c r="Q5217" t="s">
        <v>135</v>
      </c>
      <c r="R5217" t="s">
        <v>441</v>
      </c>
      <c r="S5217" t="s">
        <v>57</v>
      </c>
      <c r="T5217" t="s">
        <v>61</v>
      </c>
      <c r="U5217" t="s">
        <v>61</v>
      </c>
      <c r="V5217" t="s">
        <v>57</v>
      </c>
      <c r="W5217" t="s">
        <v>57</v>
      </c>
      <c r="X5217" t="s">
        <v>61</v>
      </c>
      <c r="Y5217" t="s">
        <v>61</v>
      </c>
      <c r="Z5217" t="s">
        <v>57</v>
      </c>
      <c r="AA5217" t="s">
        <v>64</v>
      </c>
      <c r="AB5217" t="s">
        <v>61</v>
      </c>
      <c r="AC5217" t="s">
        <v>87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66</v>
      </c>
      <c r="AM5217">
        <v>0</v>
      </c>
      <c r="AN5217">
        <v>1</v>
      </c>
      <c r="AO5217">
        <v>0</v>
      </c>
      <c r="AP5217" t="s">
        <v>176</v>
      </c>
      <c r="AQ5217" t="s">
        <v>78</v>
      </c>
      <c r="AR5217" t="s">
        <v>137</v>
      </c>
      <c r="AS5217">
        <v>4</v>
      </c>
      <c r="AT5217">
        <v>2156</v>
      </c>
      <c r="AU5217">
        <v>1</v>
      </c>
      <c r="AV5217">
        <v>0</v>
      </c>
      <c r="AW5217">
        <v>1</v>
      </c>
      <c r="AX5217">
        <v>0</v>
      </c>
      <c r="AY5217">
        <v>5</v>
      </c>
      <c r="AZ5217" t="s">
        <v>177</v>
      </c>
      <c r="BA5217">
        <v>2</v>
      </c>
      <c r="BB5217" t="s">
        <v>126</v>
      </c>
      <c r="BC5217">
        <v>3</v>
      </c>
    </row>
    <row r="5218" spans="1:55">
      <c r="A5218" t="s">
        <v>9522</v>
      </c>
      <c r="B5218" t="s">
        <v>56</v>
      </c>
      <c r="C5218">
        <v>24</v>
      </c>
      <c r="D5218" t="s">
        <v>61</v>
      </c>
      <c r="E5218">
        <v>0</v>
      </c>
      <c r="F5218" t="s">
        <v>1260</v>
      </c>
      <c r="G5218">
        <v>91107</v>
      </c>
      <c r="H5218">
        <v>34.159007</v>
      </c>
      <c r="I5218">
        <v>-118.087353</v>
      </c>
      <c r="J5218">
        <v>0</v>
      </c>
      <c r="K5218">
        <v>4</v>
      </c>
      <c r="L5218" t="s">
        <v>59</v>
      </c>
      <c r="M5218" t="s">
        <v>57</v>
      </c>
      <c r="N5218" t="s">
        <v>9523</v>
      </c>
      <c r="O5218" t="s">
        <v>57</v>
      </c>
      <c r="P5218" t="s">
        <v>57</v>
      </c>
      <c r="Q5218" t="s">
        <v>135</v>
      </c>
      <c r="R5218" t="s">
        <v>224</v>
      </c>
      <c r="S5218" t="s">
        <v>61</v>
      </c>
      <c r="T5218" t="s">
        <v>61</v>
      </c>
      <c r="U5218" t="s">
        <v>61</v>
      </c>
      <c r="V5218" t="s">
        <v>61</v>
      </c>
      <c r="W5218" t="s">
        <v>61</v>
      </c>
      <c r="X5218" t="s">
        <v>61</v>
      </c>
      <c r="Y5218" t="s">
        <v>61</v>
      </c>
      <c r="Z5218" t="s">
        <v>57</v>
      </c>
      <c r="AA5218" t="s">
        <v>77</v>
      </c>
      <c r="AB5218" t="s">
        <v>61</v>
      </c>
      <c r="AC5218" t="s">
        <v>87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66</v>
      </c>
      <c r="AM5218">
        <v>0</v>
      </c>
      <c r="AN5218">
        <v>1</v>
      </c>
      <c r="AO5218">
        <v>0</v>
      </c>
      <c r="AP5218" t="s">
        <v>91</v>
      </c>
      <c r="AQ5218" t="s">
        <v>116</v>
      </c>
      <c r="AR5218" t="s">
        <v>69</v>
      </c>
      <c r="AS5218">
        <v>1</v>
      </c>
      <c r="AT5218">
        <v>32369</v>
      </c>
      <c r="AU5218">
        <v>1</v>
      </c>
      <c r="AV5218">
        <v>0</v>
      </c>
      <c r="AW5218">
        <v>1</v>
      </c>
      <c r="AX5218">
        <v>0</v>
      </c>
      <c r="AY5218">
        <v>1</v>
      </c>
      <c r="AZ5218" t="s">
        <v>94</v>
      </c>
      <c r="BA5218">
        <v>8</v>
      </c>
      <c r="BB5218" t="s">
        <v>95</v>
      </c>
      <c r="BC5218">
        <v>1</v>
      </c>
    </row>
    <row r="5219" spans="1:55">
      <c r="A5219" t="s">
        <v>9524</v>
      </c>
      <c r="B5219" t="s">
        <v>56</v>
      </c>
      <c r="C5219">
        <v>23</v>
      </c>
      <c r="D5219" t="s">
        <v>57</v>
      </c>
      <c r="E5219">
        <v>2</v>
      </c>
      <c r="F5219" t="s">
        <v>686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129</v>
      </c>
      <c r="M5219" t="s">
        <v>61</v>
      </c>
      <c r="N5219" t="s">
        <v>143</v>
      </c>
      <c r="O5219" t="s">
        <v>143</v>
      </c>
      <c r="P5219" t="s">
        <v>57</v>
      </c>
      <c r="Q5219" t="s">
        <v>62</v>
      </c>
      <c r="R5219" t="s">
        <v>254</v>
      </c>
      <c r="S5219" t="s">
        <v>57</v>
      </c>
      <c r="T5219" t="s">
        <v>61</v>
      </c>
      <c r="U5219" t="s">
        <v>61</v>
      </c>
      <c r="V5219" t="s">
        <v>57</v>
      </c>
      <c r="W5219" t="s">
        <v>61</v>
      </c>
      <c r="X5219" t="s">
        <v>61</v>
      </c>
      <c r="Y5219" t="s">
        <v>57</v>
      </c>
      <c r="Z5219" t="s">
        <v>57</v>
      </c>
      <c r="AA5219" t="s">
        <v>122</v>
      </c>
      <c r="AB5219" t="s">
        <v>61</v>
      </c>
      <c r="AC5219" t="s">
        <v>87</v>
      </c>
      <c r="AD5219">
        <v>34.2</v>
      </c>
      <c r="AE5219">
        <v>1782</v>
      </c>
      <c r="AF5219">
        <v>9.390000000000001</v>
      </c>
      <c r="AG5219">
        <v>0</v>
      </c>
      <c r="AH5219">
        <v>0</v>
      </c>
      <c r="AI5219">
        <v>1772.61</v>
      </c>
      <c r="AJ5219" t="s">
        <v>66</v>
      </c>
      <c r="AM5219">
        <v>0</v>
      </c>
      <c r="AN5219">
        <v>1</v>
      </c>
      <c r="AO5219">
        <v>0</v>
      </c>
      <c r="AP5219" t="s">
        <v>123</v>
      </c>
      <c r="AQ5219" t="s">
        <v>116</v>
      </c>
      <c r="AR5219" t="s">
        <v>137</v>
      </c>
      <c r="AS5219">
        <v>4</v>
      </c>
      <c r="AT5219">
        <v>70011</v>
      </c>
      <c r="AU5219">
        <v>1</v>
      </c>
      <c r="AV5219">
        <v>0</v>
      </c>
      <c r="AW5219">
        <v>1</v>
      </c>
      <c r="AX5219">
        <v>0</v>
      </c>
      <c r="AY5219">
        <v>6</v>
      </c>
      <c r="AZ5219" t="s">
        <v>125</v>
      </c>
      <c r="BA5219">
        <v>0</v>
      </c>
      <c r="BB5219" t="s">
        <v>71</v>
      </c>
      <c r="BC5219">
        <v>4</v>
      </c>
    </row>
    <row r="5220" spans="1:55">
      <c r="A5220" t="s">
        <v>9525</v>
      </c>
      <c r="B5220" t="s">
        <v>73</v>
      </c>
      <c r="C5220">
        <v>24</v>
      </c>
      <c r="D5220" t="s">
        <v>57</v>
      </c>
      <c r="E5220">
        <v>0</v>
      </c>
      <c r="F5220" t="s">
        <v>499</v>
      </c>
      <c r="G5220">
        <v>94705</v>
      </c>
      <c r="H5220">
        <v>37.858898</v>
      </c>
      <c r="I5220">
        <v>-122.240512</v>
      </c>
      <c r="J5220">
        <v>8</v>
      </c>
      <c r="K5220">
        <v>4</v>
      </c>
      <c r="L5220" t="s">
        <v>59</v>
      </c>
      <c r="M5220" t="s">
        <v>57</v>
      </c>
      <c r="N5220" t="s">
        <v>6026</v>
      </c>
      <c r="O5220" t="s">
        <v>57</v>
      </c>
      <c r="P5220" t="s">
        <v>57</v>
      </c>
      <c r="Q5220" t="s">
        <v>85</v>
      </c>
      <c r="R5220" t="s">
        <v>86</v>
      </c>
      <c r="S5220" t="s">
        <v>61</v>
      </c>
      <c r="T5220" t="s">
        <v>61</v>
      </c>
      <c r="U5220" t="s">
        <v>61</v>
      </c>
      <c r="V5220" t="s">
        <v>61</v>
      </c>
      <c r="W5220" t="s">
        <v>61</v>
      </c>
      <c r="X5220" t="s">
        <v>61</v>
      </c>
      <c r="Y5220" t="s">
        <v>61</v>
      </c>
      <c r="Z5220" t="s">
        <v>57</v>
      </c>
      <c r="AA5220" t="s">
        <v>77</v>
      </c>
      <c r="AB5220" t="s">
        <v>57</v>
      </c>
      <c r="AC5220" t="s">
        <v>87</v>
      </c>
      <c r="AD5220">
        <v>74.65000000000001</v>
      </c>
      <c r="AE5220">
        <v>301.4</v>
      </c>
      <c r="AF5220">
        <v>0</v>
      </c>
      <c r="AG5220">
        <v>0</v>
      </c>
      <c r="AH5220">
        <v>194.56</v>
      </c>
      <c r="AI5220">
        <v>495.96</v>
      </c>
      <c r="AJ5220" t="s">
        <v>88</v>
      </c>
      <c r="AK5220" t="s">
        <v>101</v>
      </c>
      <c r="AL5220" t="s">
        <v>102</v>
      </c>
      <c r="AM5220">
        <v>1</v>
      </c>
      <c r="AN5220">
        <v>0</v>
      </c>
      <c r="AO5220">
        <v>0</v>
      </c>
      <c r="AP5220" t="s">
        <v>91</v>
      </c>
      <c r="AQ5220" t="s">
        <v>116</v>
      </c>
      <c r="AR5220" t="s">
        <v>93</v>
      </c>
      <c r="AS5220">
        <v>1</v>
      </c>
      <c r="AT5220">
        <v>12448</v>
      </c>
      <c r="AU5220">
        <v>1</v>
      </c>
      <c r="AV5220">
        <v>1</v>
      </c>
      <c r="AW5220">
        <v>0</v>
      </c>
      <c r="AX5220">
        <v>74.65000000000001</v>
      </c>
      <c r="AY5220">
        <v>1</v>
      </c>
      <c r="AZ5220" t="s">
        <v>94</v>
      </c>
      <c r="BA5220">
        <v>9</v>
      </c>
      <c r="BB5220" t="s">
        <v>95</v>
      </c>
      <c r="BC5220">
        <v>1</v>
      </c>
    </row>
    <row r="5221" spans="1:55">
      <c r="A5221" t="s">
        <v>9526</v>
      </c>
      <c r="B5221" t="s">
        <v>73</v>
      </c>
      <c r="C5221">
        <v>19</v>
      </c>
      <c r="D5221" t="s">
        <v>57</v>
      </c>
      <c r="E5221">
        <v>0</v>
      </c>
      <c r="F5221" t="s">
        <v>7354</v>
      </c>
      <c r="G5221">
        <v>92677</v>
      </c>
      <c r="H5221">
        <v>33.529047</v>
      </c>
      <c r="I5221">
        <v>-117.701175</v>
      </c>
      <c r="J5221">
        <v>9</v>
      </c>
      <c r="K5221">
        <v>3</v>
      </c>
      <c r="L5221" t="s">
        <v>83</v>
      </c>
      <c r="M5221" t="s">
        <v>57</v>
      </c>
      <c r="N5221" t="s">
        <v>9527</v>
      </c>
      <c r="O5221" t="s">
        <v>57</v>
      </c>
      <c r="P5221" t="s">
        <v>61</v>
      </c>
      <c r="Q5221" t="s">
        <v>143</v>
      </c>
      <c r="R5221" t="s">
        <v>143</v>
      </c>
      <c r="S5221" t="s">
        <v>143</v>
      </c>
      <c r="T5221" t="s">
        <v>143</v>
      </c>
      <c r="U5221" t="s">
        <v>143</v>
      </c>
      <c r="V5221" t="s">
        <v>143</v>
      </c>
      <c r="W5221" t="s">
        <v>143</v>
      </c>
      <c r="X5221" t="s">
        <v>143</v>
      </c>
      <c r="Y5221" t="s">
        <v>143</v>
      </c>
      <c r="Z5221" t="s">
        <v>143</v>
      </c>
      <c r="AA5221" t="s">
        <v>77</v>
      </c>
      <c r="AB5221" t="s">
        <v>57</v>
      </c>
      <c r="AC5221" t="s">
        <v>65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170</v>
      </c>
      <c r="AM5221">
        <v>0</v>
      </c>
      <c r="AN5221">
        <v>0</v>
      </c>
      <c r="AO5221">
        <v>0</v>
      </c>
      <c r="AP5221" t="s">
        <v>91</v>
      </c>
      <c r="AQ5221" t="s">
        <v>116</v>
      </c>
      <c r="AR5221" t="s">
        <v>182</v>
      </c>
      <c r="AT5221">
        <v>62103</v>
      </c>
      <c r="AU5221">
        <v>0</v>
      </c>
      <c r="AX5221">
        <v>0</v>
      </c>
      <c r="AY5221">
        <v>1</v>
      </c>
      <c r="AZ5221" t="s">
        <v>94</v>
      </c>
      <c r="BA5221">
        <v>7</v>
      </c>
      <c r="BB5221" t="s">
        <v>95</v>
      </c>
      <c r="BC5221">
        <v>1</v>
      </c>
    </row>
    <row r="5222" spans="1:55">
      <c r="A5222" t="s">
        <v>9528</v>
      </c>
      <c r="B5222" t="s">
        <v>56</v>
      </c>
      <c r="C5222">
        <v>48</v>
      </c>
      <c r="D5222" t="s">
        <v>61</v>
      </c>
      <c r="E5222">
        <v>0</v>
      </c>
      <c r="F5222" t="s">
        <v>2148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129</v>
      </c>
      <c r="M5222" t="s">
        <v>57</v>
      </c>
      <c r="N5222" t="s">
        <v>9529</v>
      </c>
      <c r="O5222" t="s">
        <v>57</v>
      </c>
      <c r="P5222" t="s">
        <v>57</v>
      </c>
      <c r="Q5222" t="s">
        <v>85</v>
      </c>
      <c r="R5222" t="s">
        <v>63</v>
      </c>
      <c r="S5222" t="s">
        <v>61</v>
      </c>
      <c r="T5222" t="s">
        <v>57</v>
      </c>
      <c r="U5222" t="s">
        <v>57</v>
      </c>
      <c r="V5222" t="s">
        <v>61</v>
      </c>
      <c r="W5222" t="s">
        <v>61</v>
      </c>
      <c r="X5222" t="s">
        <v>61</v>
      </c>
      <c r="Y5222" t="s">
        <v>61</v>
      </c>
      <c r="Z5222" t="s">
        <v>57</v>
      </c>
      <c r="AA5222" t="s">
        <v>77</v>
      </c>
      <c r="AB5222" t="s">
        <v>57</v>
      </c>
      <c r="AC5222" t="s">
        <v>87</v>
      </c>
      <c r="AD5222">
        <v>83.25</v>
      </c>
      <c r="AE5222">
        <v>4949.1</v>
      </c>
      <c r="AF5222">
        <v>0</v>
      </c>
      <c r="AG5222">
        <v>0</v>
      </c>
      <c r="AH5222">
        <v>1842.57</v>
      </c>
      <c r="AI5222">
        <v>6791.67</v>
      </c>
      <c r="AJ5222" t="s">
        <v>66</v>
      </c>
      <c r="AM5222">
        <v>0</v>
      </c>
      <c r="AN5222">
        <v>1</v>
      </c>
      <c r="AO5222">
        <v>0</v>
      </c>
      <c r="AP5222" t="s">
        <v>123</v>
      </c>
      <c r="AQ5222" t="s">
        <v>78</v>
      </c>
      <c r="AR5222" t="s">
        <v>93</v>
      </c>
      <c r="AS5222">
        <v>3</v>
      </c>
      <c r="AT5222">
        <v>43141</v>
      </c>
      <c r="AU5222">
        <v>1</v>
      </c>
      <c r="AV5222">
        <v>0</v>
      </c>
      <c r="AW5222">
        <v>1</v>
      </c>
      <c r="AX5222">
        <v>0</v>
      </c>
      <c r="AY5222">
        <v>6</v>
      </c>
      <c r="AZ5222" t="s">
        <v>125</v>
      </c>
      <c r="BA5222">
        <v>7</v>
      </c>
      <c r="BB5222" t="s">
        <v>95</v>
      </c>
      <c r="BC5222">
        <v>1</v>
      </c>
    </row>
    <row r="5223" spans="1:55">
      <c r="A5223" t="s">
        <v>9530</v>
      </c>
      <c r="B5223" t="s">
        <v>73</v>
      </c>
      <c r="C5223">
        <v>35</v>
      </c>
      <c r="D5223" t="s">
        <v>61</v>
      </c>
      <c r="E5223">
        <v>0</v>
      </c>
      <c r="F5223" t="s">
        <v>1327</v>
      </c>
      <c r="G5223">
        <v>91730</v>
      </c>
      <c r="H5223">
        <v>34.10097</v>
      </c>
      <c r="I5223">
        <v>-117.57882</v>
      </c>
      <c r="J5223">
        <v>0</v>
      </c>
      <c r="K5223">
        <v>37</v>
      </c>
      <c r="L5223" t="s">
        <v>59</v>
      </c>
      <c r="M5223" t="s">
        <v>57</v>
      </c>
      <c r="N5223" t="s">
        <v>4885</v>
      </c>
      <c r="O5223" t="s">
        <v>61</v>
      </c>
      <c r="P5223" t="s">
        <v>57</v>
      </c>
      <c r="Q5223" t="s">
        <v>62</v>
      </c>
      <c r="R5223" t="s">
        <v>86</v>
      </c>
      <c r="S5223" t="s">
        <v>57</v>
      </c>
      <c r="T5223" t="s">
        <v>57</v>
      </c>
      <c r="U5223" t="s">
        <v>57</v>
      </c>
      <c r="V5223" t="s">
        <v>57</v>
      </c>
      <c r="W5223" t="s">
        <v>61</v>
      </c>
      <c r="X5223" t="s">
        <v>61</v>
      </c>
      <c r="Y5223" t="s">
        <v>61</v>
      </c>
      <c r="Z5223" t="s">
        <v>57</v>
      </c>
      <c r="AA5223" t="s">
        <v>122</v>
      </c>
      <c r="AB5223" t="s">
        <v>61</v>
      </c>
      <c r="AC5223" t="s">
        <v>87</v>
      </c>
      <c r="AD5223">
        <v>65.59999999999999</v>
      </c>
      <c r="AE5223">
        <v>2313.8</v>
      </c>
      <c r="AF5223">
        <v>0</v>
      </c>
      <c r="AG5223">
        <v>0</v>
      </c>
      <c r="AH5223">
        <v>1421.91</v>
      </c>
      <c r="AI5223">
        <v>3735.71</v>
      </c>
      <c r="AJ5223" t="s">
        <v>66</v>
      </c>
      <c r="AM5223">
        <v>0</v>
      </c>
      <c r="AN5223">
        <v>1</v>
      </c>
      <c r="AO5223">
        <v>0</v>
      </c>
      <c r="AP5223" t="s">
        <v>176</v>
      </c>
      <c r="AQ5223" t="s">
        <v>68</v>
      </c>
      <c r="AR5223" t="s">
        <v>69</v>
      </c>
      <c r="AS5223">
        <v>5</v>
      </c>
      <c r="AT5223">
        <v>51970</v>
      </c>
      <c r="AU5223">
        <v>1</v>
      </c>
      <c r="AV5223">
        <v>0</v>
      </c>
      <c r="AW5223">
        <v>1</v>
      </c>
      <c r="AX5223">
        <v>0</v>
      </c>
      <c r="AY5223">
        <v>5</v>
      </c>
      <c r="AZ5223" t="s">
        <v>177</v>
      </c>
      <c r="BA5223">
        <v>2</v>
      </c>
      <c r="BB5223" t="s">
        <v>126</v>
      </c>
      <c r="BC5223">
        <v>3</v>
      </c>
    </row>
    <row r="5224" spans="1:55">
      <c r="A5224" t="s">
        <v>9531</v>
      </c>
      <c r="B5224" t="s">
        <v>56</v>
      </c>
      <c r="C5224">
        <v>67</v>
      </c>
      <c r="D5224" t="s">
        <v>61</v>
      </c>
      <c r="E5224">
        <v>0</v>
      </c>
      <c r="F5224" t="s">
        <v>404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59</v>
      </c>
      <c r="M5224" t="s">
        <v>57</v>
      </c>
      <c r="N5224" t="s">
        <v>4829</v>
      </c>
      <c r="O5224" t="s">
        <v>61</v>
      </c>
      <c r="P5224" t="s">
        <v>57</v>
      </c>
      <c r="Q5224" t="s">
        <v>62</v>
      </c>
      <c r="R5224" t="s">
        <v>131</v>
      </c>
      <c r="S5224" t="s">
        <v>61</v>
      </c>
      <c r="T5224" t="s">
        <v>57</v>
      </c>
      <c r="U5224" t="s">
        <v>57</v>
      </c>
      <c r="V5224" t="s">
        <v>61</v>
      </c>
      <c r="W5224" t="s">
        <v>57</v>
      </c>
      <c r="X5224" t="s">
        <v>61</v>
      </c>
      <c r="Y5224" t="s">
        <v>61</v>
      </c>
      <c r="Z5224" t="s">
        <v>57</v>
      </c>
      <c r="AA5224" t="s">
        <v>122</v>
      </c>
      <c r="AB5224" t="s">
        <v>57</v>
      </c>
      <c r="AC5224" t="s">
        <v>87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66</v>
      </c>
      <c r="AM5224">
        <v>0</v>
      </c>
      <c r="AN5224">
        <v>1</v>
      </c>
      <c r="AO5224">
        <v>0</v>
      </c>
      <c r="AP5224" t="s">
        <v>67</v>
      </c>
      <c r="AQ5224" t="s">
        <v>124</v>
      </c>
      <c r="AR5224" t="s">
        <v>69</v>
      </c>
      <c r="AS5224">
        <v>4</v>
      </c>
      <c r="AT5224">
        <v>42239</v>
      </c>
      <c r="AU5224">
        <v>1</v>
      </c>
      <c r="AV5224">
        <v>0</v>
      </c>
      <c r="AW5224">
        <v>1</v>
      </c>
      <c r="AX5224">
        <v>0</v>
      </c>
      <c r="AY5224">
        <v>2</v>
      </c>
      <c r="AZ5224" t="s">
        <v>70</v>
      </c>
      <c r="BA5224">
        <v>2</v>
      </c>
      <c r="BB5224" t="s">
        <v>126</v>
      </c>
      <c r="BC5224">
        <v>3</v>
      </c>
    </row>
    <row r="5225" spans="1:55">
      <c r="A5225" t="s">
        <v>9532</v>
      </c>
      <c r="B5225" t="s">
        <v>56</v>
      </c>
      <c r="C5225">
        <v>43</v>
      </c>
      <c r="D5225" t="s">
        <v>61</v>
      </c>
      <c r="E5225">
        <v>0</v>
      </c>
      <c r="F5225" t="s">
        <v>2334</v>
      </c>
      <c r="G5225">
        <v>95689</v>
      </c>
      <c r="H5225">
        <v>38.481902</v>
      </c>
      <c r="I5225">
        <v>-120.603668</v>
      </c>
      <c r="J5225">
        <v>0</v>
      </c>
      <c r="K5225">
        <v>6</v>
      </c>
      <c r="L5225" t="s">
        <v>83</v>
      </c>
      <c r="M5225" t="s">
        <v>61</v>
      </c>
      <c r="N5225" t="s">
        <v>143</v>
      </c>
      <c r="O5225" t="s">
        <v>143</v>
      </c>
      <c r="P5225" t="s">
        <v>57</v>
      </c>
      <c r="Q5225" t="s">
        <v>62</v>
      </c>
      <c r="R5225" t="s">
        <v>250</v>
      </c>
      <c r="S5225" t="s">
        <v>57</v>
      </c>
      <c r="T5225" t="s">
        <v>57</v>
      </c>
      <c r="U5225" t="s">
        <v>61</v>
      </c>
      <c r="V5225" t="s">
        <v>57</v>
      </c>
      <c r="W5225" t="s">
        <v>61</v>
      </c>
      <c r="X5225" t="s">
        <v>57</v>
      </c>
      <c r="Y5225" t="s">
        <v>57</v>
      </c>
      <c r="Z5225" t="s">
        <v>57</v>
      </c>
      <c r="AA5225" t="s">
        <v>77</v>
      </c>
      <c r="AB5225" t="s">
        <v>61</v>
      </c>
      <c r="AC5225" t="s">
        <v>65</v>
      </c>
      <c r="AD5225">
        <v>50.95</v>
      </c>
      <c r="AE5225">
        <v>307.6</v>
      </c>
      <c r="AF5225">
        <v>0</v>
      </c>
      <c r="AG5225">
        <v>0</v>
      </c>
      <c r="AH5225">
        <v>0</v>
      </c>
      <c r="AI5225">
        <v>307.6</v>
      </c>
      <c r="AJ5225" t="s">
        <v>66</v>
      </c>
      <c r="AM5225">
        <v>0</v>
      </c>
      <c r="AN5225">
        <v>1</v>
      </c>
      <c r="AO5225">
        <v>0</v>
      </c>
      <c r="AP5225" t="s">
        <v>91</v>
      </c>
      <c r="AQ5225" t="s">
        <v>78</v>
      </c>
      <c r="AR5225" t="s">
        <v>69</v>
      </c>
      <c r="AS5225">
        <v>6</v>
      </c>
      <c r="AT5225">
        <v>1273</v>
      </c>
      <c r="AU5225">
        <v>1</v>
      </c>
      <c r="AV5225">
        <v>0</v>
      </c>
      <c r="AW5225">
        <v>1</v>
      </c>
      <c r="AX5225">
        <v>0</v>
      </c>
      <c r="AY5225">
        <v>1</v>
      </c>
      <c r="AZ5225" t="s">
        <v>94</v>
      </c>
      <c r="BA5225">
        <v>8</v>
      </c>
      <c r="BB5225" t="s">
        <v>95</v>
      </c>
      <c r="BC5225">
        <v>1</v>
      </c>
    </row>
    <row r="5226" spans="1:55">
      <c r="A5226" t="s">
        <v>9533</v>
      </c>
      <c r="B5226" t="s">
        <v>56</v>
      </c>
      <c r="C5226">
        <v>41</v>
      </c>
      <c r="D5226" t="s">
        <v>61</v>
      </c>
      <c r="E5226">
        <v>0</v>
      </c>
      <c r="F5226" t="s">
        <v>2139</v>
      </c>
      <c r="G5226">
        <v>95007</v>
      </c>
      <c r="H5226">
        <v>37.106902</v>
      </c>
      <c r="I5226">
        <v>-122.100006</v>
      </c>
      <c r="J5226">
        <v>0</v>
      </c>
      <c r="K5226">
        <v>7</v>
      </c>
      <c r="L5226" t="s">
        <v>59</v>
      </c>
      <c r="M5226" t="s">
        <v>57</v>
      </c>
      <c r="N5226" t="s">
        <v>4796</v>
      </c>
      <c r="O5226" t="s">
        <v>61</v>
      </c>
      <c r="P5226" t="s">
        <v>61</v>
      </c>
      <c r="Q5226" t="s">
        <v>143</v>
      </c>
      <c r="R5226" t="s">
        <v>143</v>
      </c>
      <c r="S5226" t="s">
        <v>143</v>
      </c>
      <c r="T5226" t="s">
        <v>143</v>
      </c>
      <c r="U5226" t="s">
        <v>143</v>
      </c>
      <c r="V5226" t="s">
        <v>143</v>
      </c>
      <c r="W5226" t="s">
        <v>143</v>
      </c>
      <c r="X5226" t="s">
        <v>143</v>
      </c>
      <c r="Y5226" t="s">
        <v>143</v>
      </c>
      <c r="Z5226" t="s">
        <v>143</v>
      </c>
      <c r="AA5226" t="s">
        <v>64</v>
      </c>
      <c r="AB5226" t="s">
        <v>61</v>
      </c>
      <c r="AC5226" t="s">
        <v>65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66</v>
      </c>
      <c r="AM5226">
        <v>0</v>
      </c>
      <c r="AN5226">
        <v>1</v>
      </c>
      <c r="AO5226">
        <v>0</v>
      </c>
      <c r="AP5226" t="s">
        <v>67</v>
      </c>
      <c r="AQ5226" t="s">
        <v>78</v>
      </c>
      <c r="AR5226" t="s">
        <v>182</v>
      </c>
      <c r="AT5226">
        <v>1007</v>
      </c>
      <c r="AU5226">
        <v>1</v>
      </c>
      <c r="AV5226">
        <v>0</v>
      </c>
      <c r="AW5226">
        <v>1</v>
      </c>
      <c r="AX5226">
        <v>0</v>
      </c>
      <c r="AY5226">
        <v>2</v>
      </c>
      <c r="AZ5226" t="s">
        <v>70</v>
      </c>
      <c r="BA5226">
        <v>2</v>
      </c>
      <c r="BB5226" t="s">
        <v>126</v>
      </c>
      <c r="BC5226">
        <v>3</v>
      </c>
    </row>
    <row r="5227" spans="1:55">
      <c r="A5227" t="s">
        <v>9534</v>
      </c>
      <c r="B5227" t="s">
        <v>73</v>
      </c>
      <c r="C5227">
        <v>52</v>
      </c>
      <c r="D5227" t="s">
        <v>61</v>
      </c>
      <c r="E5227">
        <v>0</v>
      </c>
      <c r="F5227" t="s">
        <v>639</v>
      </c>
      <c r="G5227">
        <v>90305</v>
      </c>
      <c r="H5227">
        <v>33.958134</v>
      </c>
      <c r="I5227">
        <v>-118.330905</v>
      </c>
      <c r="J5227">
        <v>0</v>
      </c>
      <c r="K5227">
        <v>9</v>
      </c>
      <c r="L5227" t="s">
        <v>83</v>
      </c>
      <c r="M5227" t="s">
        <v>57</v>
      </c>
      <c r="N5227" t="s">
        <v>3768</v>
      </c>
      <c r="O5227" t="s">
        <v>57</v>
      </c>
      <c r="P5227" t="s">
        <v>57</v>
      </c>
      <c r="Q5227" t="s">
        <v>85</v>
      </c>
      <c r="R5227" t="s">
        <v>110</v>
      </c>
      <c r="S5227" t="s">
        <v>61</v>
      </c>
      <c r="T5227" t="s">
        <v>61</v>
      </c>
      <c r="U5227" t="s">
        <v>61</v>
      </c>
      <c r="V5227" t="s">
        <v>61</v>
      </c>
      <c r="W5227" t="s">
        <v>61</v>
      </c>
      <c r="X5227" t="s">
        <v>61</v>
      </c>
      <c r="Y5227" t="s">
        <v>61</v>
      </c>
      <c r="Z5227" t="s">
        <v>57</v>
      </c>
      <c r="AA5227" t="s">
        <v>77</v>
      </c>
      <c r="AB5227" t="s">
        <v>57</v>
      </c>
      <c r="AC5227" t="s">
        <v>87</v>
      </c>
      <c r="AD5227">
        <v>75.84999999999999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66</v>
      </c>
      <c r="AM5227">
        <v>0</v>
      </c>
      <c r="AN5227">
        <v>1</v>
      </c>
      <c r="AO5227">
        <v>0</v>
      </c>
      <c r="AP5227" t="s">
        <v>67</v>
      </c>
      <c r="AQ5227" t="s">
        <v>92</v>
      </c>
      <c r="AR5227" t="s">
        <v>93</v>
      </c>
      <c r="AS5227">
        <v>1</v>
      </c>
      <c r="AT5227">
        <v>13779</v>
      </c>
      <c r="AU5227">
        <v>1</v>
      </c>
      <c r="AV5227">
        <v>0</v>
      </c>
      <c r="AW5227">
        <v>1</v>
      </c>
      <c r="AX5227">
        <v>0</v>
      </c>
      <c r="AY5227">
        <v>2</v>
      </c>
      <c r="AZ5227" t="s">
        <v>70</v>
      </c>
      <c r="BA5227">
        <v>7</v>
      </c>
      <c r="BB5227" t="s">
        <v>95</v>
      </c>
      <c r="BC5227">
        <v>1</v>
      </c>
    </row>
    <row r="5228" spans="1:55">
      <c r="A5228" t="s">
        <v>9535</v>
      </c>
      <c r="B5228" t="s">
        <v>56</v>
      </c>
      <c r="C5228">
        <v>33</v>
      </c>
      <c r="D5228" t="s">
        <v>61</v>
      </c>
      <c r="E5228">
        <v>0</v>
      </c>
      <c r="F5228" t="s">
        <v>240</v>
      </c>
      <c r="G5228">
        <v>95219</v>
      </c>
      <c r="H5228">
        <v>38.029729</v>
      </c>
      <c r="I5228">
        <v>-121.387999</v>
      </c>
      <c r="J5228">
        <v>0</v>
      </c>
      <c r="K5228">
        <v>4</v>
      </c>
      <c r="L5228" t="s">
        <v>83</v>
      </c>
      <c r="M5228" t="s">
        <v>57</v>
      </c>
      <c r="N5228" t="s">
        <v>6848</v>
      </c>
      <c r="O5228" t="s">
        <v>57</v>
      </c>
      <c r="P5228" t="s">
        <v>61</v>
      </c>
      <c r="Q5228" t="s">
        <v>143</v>
      </c>
      <c r="R5228" t="s">
        <v>143</v>
      </c>
      <c r="S5228" t="s">
        <v>143</v>
      </c>
      <c r="T5228" t="s">
        <v>143</v>
      </c>
      <c r="U5228" t="s">
        <v>143</v>
      </c>
      <c r="V5228" t="s">
        <v>143</v>
      </c>
      <c r="W5228" t="s">
        <v>143</v>
      </c>
      <c r="X5228" t="s">
        <v>143</v>
      </c>
      <c r="Y5228" t="s">
        <v>143</v>
      </c>
      <c r="Z5228" t="s">
        <v>143</v>
      </c>
      <c r="AA5228" t="s">
        <v>64</v>
      </c>
      <c r="AB5228" t="s">
        <v>61</v>
      </c>
      <c r="AC5228" t="s">
        <v>87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66</v>
      </c>
      <c r="AM5228">
        <v>0</v>
      </c>
      <c r="AN5228">
        <v>1</v>
      </c>
      <c r="AO5228">
        <v>0</v>
      </c>
      <c r="AP5228" t="s">
        <v>91</v>
      </c>
      <c r="AQ5228" t="s">
        <v>68</v>
      </c>
      <c r="AR5228" t="s">
        <v>182</v>
      </c>
      <c r="AT5228">
        <v>19109</v>
      </c>
      <c r="AU5228">
        <v>1</v>
      </c>
      <c r="AV5228">
        <v>0</v>
      </c>
      <c r="AW5228">
        <v>1</v>
      </c>
      <c r="AX5228">
        <v>0</v>
      </c>
      <c r="AY5228">
        <v>1</v>
      </c>
      <c r="AZ5228" t="s">
        <v>94</v>
      </c>
      <c r="BA5228">
        <v>5</v>
      </c>
      <c r="BB5228" t="s">
        <v>80</v>
      </c>
      <c r="BC5228">
        <v>2</v>
      </c>
    </row>
    <row r="5229" spans="1:55">
      <c r="A5229" t="s">
        <v>9536</v>
      </c>
      <c r="B5229" t="s">
        <v>73</v>
      </c>
      <c r="C5229">
        <v>43</v>
      </c>
      <c r="D5229" t="s">
        <v>57</v>
      </c>
      <c r="E5229">
        <v>1</v>
      </c>
      <c r="F5229" t="s">
        <v>3302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129</v>
      </c>
      <c r="M5229" t="s">
        <v>57</v>
      </c>
      <c r="N5229" t="s">
        <v>4804</v>
      </c>
      <c r="O5229" t="s">
        <v>57</v>
      </c>
      <c r="P5229" t="s">
        <v>57</v>
      </c>
      <c r="Q5229" t="s">
        <v>85</v>
      </c>
      <c r="R5229" t="s">
        <v>63</v>
      </c>
      <c r="S5229" t="s">
        <v>61</v>
      </c>
      <c r="T5229" t="s">
        <v>57</v>
      </c>
      <c r="U5229" t="s">
        <v>61</v>
      </c>
      <c r="V5229" t="s">
        <v>61</v>
      </c>
      <c r="W5229" t="s">
        <v>61</v>
      </c>
      <c r="X5229" t="s">
        <v>61</v>
      </c>
      <c r="Y5229" t="s">
        <v>61</v>
      </c>
      <c r="Z5229" t="s">
        <v>57</v>
      </c>
      <c r="AA5229" t="s">
        <v>77</v>
      </c>
      <c r="AB5229" t="s">
        <v>57</v>
      </c>
      <c r="AC5229" t="s">
        <v>87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66</v>
      </c>
      <c r="AM5229">
        <v>0</v>
      </c>
      <c r="AN5229">
        <v>1</v>
      </c>
      <c r="AO5229">
        <v>0</v>
      </c>
      <c r="AP5229" t="s">
        <v>176</v>
      </c>
      <c r="AQ5229" t="s">
        <v>78</v>
      </c>
      <c r="AR5229" t="s">
        <v>93</v>
      </c>
      <c r="AS5229">
        <v>2</v>
      </c>
      <c r="AT5229">
        <v>270</v>
      </c>
      <c r="AU5229">
        <v>1</v>
      </c>
      <c r="AV5229">
        <v>0</v>
      </c>
      <c r="AW5229">
        <v>1</v>
      </c>
      <c r="AX5229">
        <v>0</v>
      </c>
      <c r="AY5229">
        <v>5</v>
      </c>
      <c r="AZ5229" t="s">
        <v>177</v>
      </c>
      <c r="BA5229">
        <v>5</v>
      </c>
      <c r="BB5229" t="s">
        <v>80</v>
      </c>
      <c r="BC5229">
        <v>2</v>
      </c>
    </row>
    <row r="5230" spans="1:55">
      <c r="A5230" t="s">
        <v>9537</v>
      </c>
      <c r="B5230" t="s">
        <v>73</v>
      </c>
      <c r="C5230">
        <v>36</v>
      </c>
      <c r="D5230" t="s">
        <v>61</v>
      </c>
      <c r="E5230">
        <v>0</v>
      </c>
      <c r="F5230" t="s">
        <v>1538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59</v>
      </c>
      <c r="M5230" t="s">
        <v>57</v>
      </c>
      <c r="N5230" t="s">
        <v>4303</v>
      </c>
      <c r="O5230" t="s">
        <v>61</v>
      </c>
      <c r="P5230" t="s">
        <v>57</v>
      </c>
      <c r="Q5230" t="s">
        <v>135</v>
      </c>
      <c r="R5230" t="s">
        <v>313</v>
      </c>
      <c r="S5230" t="s">
        <v>61</v>
      </c>
      <c r="T5230" t="s">
        <v>61</v>
      </c>
      <c r="U5230" t="s">
        <v>61</v>
      </c>
      <c r="V5230" t="s">
        <v>61</v>
      </c>
      <c r="W5230" t="s">
        <v>61</v>
      </c>
      <c r="X5230" t="s">
        <v>61</v>
      </c>
      <c r="Y5230" t="s">
        <v>61</v>
      </c>
      <c r="Z5230" t="s">
        <v>57</v>
      </c>
      <c r="AA5230" t="s">
        <v>77</v>
      </c>
      <c r="AB5230" t="s">
        <v>61</v>
      </c>
      <c r="AC5230" t="s">
        <v>87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</v>
      </c>
      <c r="AJ5230" t="s">
        <v>88</v>
      </c>
      <c r="AK5230" t="s">
        <v>205</v>
      </c>
      <c r="AL5230" t="s">
        <v>329</v>
      </c>
      <c r="AM5230">
        <v>1</v>
      </c>
      <c r="AN5230">
        <v>0</v>
      </c>
      <c r="AO5230">
        <v>0</v>
      </c>
      <c r="AP5230" t="s">
        <v>91</v>
      </c>
      <c r="AQ5230" t="s">
        <v>68</v>
      </c>
      <c r="AR5230" t="s">
        <v>137</v>
      </c>
      <c r="AS5230">
        <v>1</v>
      </c>
      <c r="AT5230">
        <v>55062</v>
      </c>
      <c r="AU5230">
        <v>1</v>
      </c>
      <c r="AV5230">
        <v>1</v>
      </c>
      <c r="AW5230">
        <v>0</v>
      </c>
      <c r="AX5230">
        <v>45.75</v>
      </c>
      <c r="AY5230">
        <v>1</v>
      </c>
      <c r="AZ5230" t="s">
        <v>94</v>
      </c>
      <c r="BA5230">
        <v>8</v>
      </c>
      <c r="BB5230" t="s">
        <v>95</v>
      </c>
      <c r="BC5230">
        <v>1</v>
      </c>
    </row>
    <row r="5231" spans="1:55">
      <c r="A5231" t="s">
        <v>9538</v>
      </c>
      <c r="B5231" t="s">
        <v>56</v>
      </c>
      <c r="C5231">
        <v>80</v>
      </c>
      <c r="D5231" t="s">
        <v>61</v>
      </c>
      <c r="E5231">
        <v>0</v>
      </c>
      <c r="F5231" t="s">
        <v>899</v>
      </c>
      <c r="G5231">
        <v>90605</v>
      </c>
      <c r="H5231">
        <v>33.960891</v>
      </c>
      <c r="I5231">
        <v>-118.032222</v>
      </c>
      <c r="J5231">
        <v>0</v>
      </c>
      <c r="K5231">
        <v>64</v>
      </c>
      <c r="L5231" t="s">
        <v>129</v>
      </c>
      <c r="M5231" t="s">
        <v>57</v>
      </c>
      <c r="N5231" t="s">
        <v>9539</v>
      </c>
      <c r="O5231" t="s">
        <v>61</v>
      </c>
      <c r="P5231" t="s">
        <v>57</v>
      </c>
      <c r="Q5231" t="s">
        <v>135</v>
      </c>
      <c r="R5231" t="s">
        <v>586</v>
      </c>
      <c r="S5231" t="s">
        <v>57</v>
      </c>
      <c r="T5231" t="s">
        <v>57</v>
      </c>
      <c r="U5231" t="s">
        <v>61</v>
      </c>
      <c r="V5231" t="s">
        <v>57</v>
      </c>
      <c r="W5231" t="s">
        <v>57</v>
      </c>
      <c r="X5231" t="s">
        <v>61</v>
      </c>
      <c r="Y5231" t="s">
        <v>61</v>
      </c>
      <c r="Z5231" t="s">
        <v>57</v>
      </c>
      <c r="AA5231" t="s">
        <v>122</v>
      </c>
      <c r="AB5231" t="s">
        <v>57</v>
      </c>
      <c r="AC5231" t="s">
        <v>65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88</v>
      </c>
      <c r="AK5231" t="s">
        <v>201</v>
      </c>
      <c r="AL5231" t="s">
        <v>397</v>
      </c>
      <c r="AM5231">
        <v>1</v>
      </c>
      <c r="AN5231">
        <v>0</v>
      </c>
      <c r="AO5231">
        <v>0</v>
      </c>
      <c r="AP5231" t="s">
        <v>123</v>
      </c>
      <c r="AQ5231" t="s">
        <v>104</v>
      </c>
      <c r="AR5231" t="s">
        <v>93</v>
      </c>
      <c r="AS5231">
        <v>5</v>
      </c>
      <c r="AT5231">
        <v>38181</v>
      </c>
      <c r="AU5231">
        <v>1</v>
      </c>
      <c r="AV5231">
        <v>1</v>
      </c>
      <c r="AW5231">
        <v>0</v>
      </c>
      <c r="AX5231">
        <v>70.2</v>
      </c>
      <c r="AY5231">
        <v>6</v>
      </c>
      <c r="AZ5231" t="s">
        <v>125</v>
      </c>
      <c r="BA5231">
        <v>2</v>
      </c>
      <c r="BB5231" t="s">
        <v>126</v>
      </c>
      <c r="BC5231">
        <v>3</v>
      </c>
    </row>
    <row r="5232" spans="1:55">
      <c r="A5232" t="s">
        <v>9540</v>
      </c>
      <c r="B5232" t="s">
        <v>73</v>
      </c>
      <c r="C5232">
        <v>53</v>
      </c>
      <c r="D5232" t="s">
        <v>57</v>
      </c>
      <c r="E5232">
        <v>0</v>
      </c>
      <c r="F5232" t="s">
        <v>226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59</v>
      </c>
      <c r="M5232" t="s">
        <v>57</v>
      </c>
      <c r="N5232" t="s">
        <v>9541</v>
      </c>
      <c r="O5232" t="s">
        <v>57</v>
      </c>
      <c r="P5232" t="s">
        <v>57</v>
      </c>
      <c r="Q5232" t="s">
        <v>85</v>
      </c>
      <c r="R5232" t="s">
        <v>382</v>
      </c>
      <c r="S5232" t="s">
        <v>57</v>
      </c>
      <c r="T5232" t="s">
        <v>57</v>
      </c>
      <c r="U5232" t="s">
        <v>57</v>
      </c>
      <c r="V5232" t="s">
        <v>57</v>
      </c>
      <c r="W5232" t="s">
        <v>57</v>
      </c>
      <c r="X5232" t="s">
        <v>57</v>
      </c>
      <c r="Y5232" t="s">
        <v>57</v>
      </c>
      <c r="Z5232" t="s">
        <v>57</v>
      </c>
      <c r="AA5232" t="s">
        <v>122</v>
      </c>
      <c r="AB5232" t="s">
        <v>61</v>
      </c>
      <c r="AC5232" t="s">
        <v>65</v>
      </c>
      <c r="AD5232">
        <v>114.45</v>
      </c>
      <c r="AE5232">
        <v>8375.049999999999</v>
      </c>
      <c r="AF5232">
        <v>0</v>
      </c>
      <c r="AG5232">
        <v>0</v>
      </c>
      <c r="AH5232">
        <v>452.88</v>
      </c>
      <c r="AI5232">
        <v>8827.93</v>
      </c>
      <c r="AJ5232" t="s">
        <v>66</v>
      </c>
      <c r="AM5232">
        <v>0</v>
      </c>
      <c r="AN5232">
        <v>1</v>
      </c>
      <c r="AO5232">
        <v>0</v>
      </c>
      <c r="AP5232" t="s">
        <v>123</v>
      </c>
      <c r="AQ5232" t="s">
        <v>92</v>
      </c>
      <c r="AR5232" t="s">
        <v>105</v>
      </c>
      <c r="AS5232">
        <v>8</v>
      </c>
      <c r="AT5232">
        <v>87383</v>
      </c>
      <c r="AU5232">
        <v>1</v>
      </c>
      <c r="AV5232">
        <v>0</v>
      </c>
      <c r="AW5232">
        <v>1</v>
      </c>
      <c r="AX5232">
        <v>0</v>
      </c>
      <c r="AY5232">
        <v>6</v>
      </c>
      <c r="AZ5232" t="s">
        <v>125</v>
      </c>
      <c r="BA5232">
        <v>3</v>
      </c>
      <c r="BB5232" t="s">
        <v>126</v>
      </c>
      <c r="BC5232">
        <v>3</v>
      </c>
    </row>
    <row r="5233" spans="1:55">
      <c r="A5233" t="s">
        <v>9542</v>
      </c>
      <c r="B5233" t="s">
        <v>56</v>
      </c>
      <c r="C5233">
        <v>67</v>
      </c>
      <c r="D5233" t="s">
        <v>61</v>
      </c>
      <c r="E5233">
        <v>0</v>
      </c>
      <c r="F5233" t="s">
        <v>1510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59</v>
      </c>
      <c r="M5233" t="s">
        <v>57</v>
      </c>
      <c r="N5233" t="s">
        <v>5930</v>
      </c>
      <c r="O5233" t="s">
        <v>57</v>
      </c>
      <c r="P5233" t="s">
        <v>57</v>
      </c>
      <c r="Q5233" t="s">
        <v>62</v>
      </c>
      <c r="R5233" t="s">
        <v>250</v>
      </c>
      <c r="S5233" t="s">
        <v>61</v>
      </c>
      <c r="T5233" t="s">
        <v>57</v>
      </c>
      <c r="U5233" t="s">
        <v>57</v>
      </c>
      <c r="V5233" t="s">
        <v>57</v>
      </c>
      <c r="W5233" t="s">
        <v>61</v>
      </c>
      <c r="X5233" t="s">
        <v>61</v>
      </c>
      <c r="Y5233" t="s">
        <v>61</v>
      </c>
      <c r="Z5233" t="s">
        <v>57</v>
      </c>
      <c r="AA5233" t="s">
        <v>122</v>
      </c>
      <c r="AB5233" t="s">
        <v>61</v>
      </c>
      <c r="AC5233" t="s">
        <v>87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</v>
      </c>
      <c r="AJ5233" t="s">
        <v>66</v>
      </c>
      <c r="AM5233">
        <v>0</v>
      </c>
      <c r="AN5233">
        <v>1</v>
      </c>
      <c r="AO5233">
        <v>0</v>
      </c>
      <c r="AP5233" t="s">
        <v>164</v>
      </c>
      <c r="AQ5233" t="s">
        <v>124</v>
      </c>
      <c r="AR5233" t="s">
        <v>69</v>
      </c>
      <c r="AS5233">
        <v>4</v>
      </c>
      <c r="AT5233">
        <v>23394</v>
      </c>
      <c r="AU5233">
        <v>1</v>
      </c>
      <c r="AV5233">
        <v>0</v>
      </c>
      <c r="AW5233">
        <v>1</v>
      </c>
      <c r="AX5233">
        <v>0</v>
      </c>
      <c r="AY5233">
        <v>4</v>
      </c>
      <c r="AZ5233" t="s">
        <v>165</v>
      </c>
      <c r="BA5233">
        <v>2</v>
      </c>
      <c r="BB5233" t="s">
        <v>126</v>
      </c>
      <c r="BC5233">
        <v>3</v>
      </c>
    </row>
    <row r="5234" spans="1:55">
      <c r="A5234" t="s">
        <v>9543</v>
      </c>
      <c r="B5234" t="s">
        <v>56</v>
      </c>
      <c r="C5234">
        <v>24</v>
      </c>
      <c r="D5234" t="s">
        <v>57</v>
      </c>
      <c r="E5234">
        <v>0</v>
      </c>
      <c r="F5234" t="s">
        <v>476</v>
      </c>
      <c r="G5234">
        <v>95066</v>
      </c>
      <c r="H5234">
        <v>37.070177</v>
      </c>
      <c r="I5234">
        <v>-122.010077</v>
      </c>
      <c r="J5234">
        <v>3</v>
      </c>
      <c r="K5234">
        <v>9</v>
      </c>
      <c r="L5234" t="s">
        <v>59</v>
      </c>
      <c r="M5234" t="s">
        <v>57</v>
      </c>
      <c r="N5234" t="s">
        <v>6531</v>
      </c>
      <c r="O5234" t="s">
        <v>61</v>
      </c>
      <c r="P5234" t="s">
        <v>57</v>
      </c>
      <c r="Q5234" t="s">
        <v>85</v>
      </c>
      <c r="R5234" t="s">
        <v>147</v>
      </c>
      <c r="S5234" t="s">
        <v>61</v>
      </c>
      <c r="T5234" t="s">
        <v>61</v>
      </c>
      <c r="U5234" t="s">
        <v>61</v>
      </c>
      <c r="V5234" t="s">
        <v>61</v>
      </c>
      <c r="W5234" t="s">
        <v>61</v>
      </c>
      <c r="X5234" t="s">
        <v>57</v>
      </c>
      <c r="Y5234" t="s">
        <v>57</v>
      </c>
      <c r="Z5234" t="s">
        <v>57</v>
      </c>
      <c r="AA5234" t="s">
        <v>77</v>
      </c>
      <c r="AB5234" t="s">
        <v>57</v>
      </c>
      <c r="AC5234" t="s">
        <v>87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66</v>
      </c>
      <c r="AM5234">
        <v>0</v>
      </c>
      <c r="AN5234">
        <v>1</v>
      </c>
      <c r="AO5234">
        <v>0</v>
      </c>
      <c r="AP5234" t="s">
        <v>67</v>
      </c>
      <c r="AQ5234" t="s">
        <v>116</v>
      </c>
      <c r="AR5234" t="s">
        <v>93</v>
      </c>
      <c r="AS5234">
        <v>3</v>
      </c>
      <c r="AT5234">
        <v>14574</v>
      </c>
      <c r="AU5234">
        <v>1</v>
      </c>
      <c r="AV5234">
        <v>0</v>
      </c>
      <c r="AW5234">
        <v>1</v>
      </c>
      <c r="AX5234">
        <v>0</v>
      </c>
      <c r="AY5234">
        <v>2</v>
      </c>
      <c r="AZ5234" t="s">
        <v>70</v>
      </c>
      <c r="BA5234">
        <v>6</v>
      </c>
      <c r="BB5234" t="s">
        <v>95</v>
      </c>
      <c r="BC5234">
        <v>1</v>
      </c>
    </row>
    <row r="5235" spans="1:55">
      <c r="A5235" t="s">
        <v>9544</v>
      </c>
      <c r="B5235" t="s">
        <v>73</v>
      </c>
      <c r="C5235">
        <v>40</v>
      </c>
      <c r="D5235" t="s">
        <v>61</v>
      </c>
      <c r="E5235">
        <v>0</v>
      </c>
      <c r="F5235" t="s">
        <v>5478</v>
      </c>
      <c r="G5235">
        <v>96091</v>
      </c>
      <c r="H5235">
        <v>41.081847</v>
      </c>
      <c r="I5235">
        <v>-122.700545</v>
      </c>
      <c r="J5235">
        <v>0</v>
      </c>
      <c r="K5235">
        <v>1</v>
      </c>
      <c r="L5235" t="s">
        <v>83</v>
      </c>
      <c r="M5235" t="s">
        <v>61</v>
      </c>
      <c r="N5235" t="s">
        <v>143</v>
      </c>
      <c r="O5235" t="s">
        <v>143</v>
      </c>
      <c r="P5235" t="s">
        <v>57</v>
      </c>
      <c r="Q5235" t="s">
        <v>135</v>
      </c>
      <c r="R5235" t="s">
        <v>391</v>
      </c>
      <c r="S5235" t="s">
        <v>61</v>
      </c>
      <c r="T5235" t="s">
        <v>61</v>
      </c>
      <c r="U5235" t="s">
        <v>61</v>
      </c>
      <c r="V5235" t="s">
        <v>61</v>
      </c>
      <c r="W5235" t="s">
        <v>61</v>
      </c>
      <c r="X5235" t="s">
        <v>61</v>
      </c>
      <c r="Y5235" t="s">
        <v>61</v>
      </c>
      <c r="Z5235" t="s">
        <v>57</v>
      </c>
      <c r="AA5235" t="s">
        <v>77</v>
      </c>
      <c r="AB5235" t="s">
        <v>57</v>
      </c>
      <c r="AC5235" t="s">
        <v>87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170</v>
      </c>
      <c r="AM5235">
        <v>0</v>
      </c>
      <c r="AN5235">
        <v>0</v>
      </c>
      <c r="AO5235">
        <v>0</v>
      </c>
      <c r="AP5235" t="s">
        <v>91</v>
      </c>
      <c r="AQ5235" t="s">
        <v>78</v>
      </c>
      <c r="AR5235" t="s">
        <v>182</v>
      </c>
      <c r="AS5235">
        <v>1</v>
      </c>
      <c r="AT5235">
        <v>734</v>
      </c>
      <c r="AU5235">
        <v>0</v>
      </c>
      <c r="AX5235">
        <v>0</v>
      </c>
      <c r="AY5235">
        <v>1</v>
      </c>
      <c r="AZ5235" t="s">
        <v>94</v>
      </c>
      <c r="BA5235">
        <v>8</v>
      </c>
      <c r="BB5235" t="s">
        <v>95</v>
      </c>
      <c r="BC5235">
        <v>1</v>
      </c>
    </row>
    <row r="5236" spans="1:55">
      <c r="A5236" t="s">
        <v>9545</v>
      </c>
      <c r="B5236" t="s">
        <v>73</v>
      </c>
      <c r="C5236">
        <v>62</v>
      </c>
      <c r="D5236" t="s">
        <v>61</v>
      </c>
      <c r="E5236">
        <v>0</v>
      </c>
      <c r="F5236" t="s">
        <v>3506</v>
      </c>
      <c r="G5236">
        <v>91311</v>
      </c>
      <c r="H5236">
        <v>34.294142</v>
      </c>
      <c r="I5236">
        <v>-118.603883</v>
      </c>
      <c r="J5236">
        <v>0</v>
      </c>
      <c r="K5236">
        <v>19</v>
      </c>
      <c r="L5236" t="s">
        <v>98</v>
      </c>
      <c r="M5236" t="s">
        <v>57</v>
      </c>
      <c r="N5236" t="s">
        <v>2568</v>
      </c>
      <c r="O5236" t="s">
        <v>61</v>
      </c>
      <c r="P5236" t="s">
        <v>61</v>
      </c>
      <c r="Q5236" t="s">
        <v>143</v>
      </c>
      <c r="R5236" t="s">
        <v>143</v>
      </c>
      <c r="S5236" t="s">
        <v>143</v>
      </c>
      <c r="T5236" t="s">
        <v>143</v>
      </c>
      <c r="U5236" t="s">
        <v>143</v>
      </c>
      <c r="V5236" t="s">
        <v>143</v>
      </c>
      <c r="W5236" t="s">
        <v>143</v>
      </c>
      <c r="X5236" t="s">
        <v>143</v>
      </c>
      <c r="Y5236" t="s">
        <v>143</v>
      </c>
      <c r="Z5236" t="s">
        <v>143</v>
      </c>
      <c r="AA5236" t="s">
        <v>64</v>
      </c>
      <c r="AB5236" t="s">
        <v>61</v>
      </c>
      <c r="AC5236" t="s">
        <v>65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</v>
      </c>
      <c r="AJ5236" t="s">
        <v>66</v>
      </c>
      <c r="AM5236">
        <v>0</v>
      </c>
      <c r="AN5236">
        <v>1</v>
      </c>
      <c r="AO5236">
        <v>0</v>
      </c>
      <c r="AP5236" t="s">
        <v>103</v>
      </c>
      <c r="AQ5236" t="s">
        <v>124</v>
      </c>
      <c r="AR5236" t="s">
        <v>182</v>
      </c>
      <c r="AT5236">
        <v>35325</v>
      </c>
      <c r="AU5236">
        <v>1</v>
      </c>
      <c r="AV5236">
        <v>0</v>
      </c>
      <c r="AW5236">
        <v>1</v>
      </c>
      <c r="AX5236">
        <v>0</v>
      </c>
      <c r="AY5236">
        <v>3</v>
      </c>
      <c r="AZ5236" t="s">
        <v>106</v>
      </c>
      <c r="BA5236">
        <v>2</v>
      </c>
      <c r="BB5236" t="s">
        <v>126</v>
      </c>
      <c r="BC5236">
        <v>3</v>
      </c>
    </row>
    <row r="5237" spans="1:55">
      <c r="A5237" t="s">
        <v>9546</v>
      </c>
      <c r="B5237" t="s">
        <v>73</v>
      </c>
      <c r="C5237">
        <v>75</v>
      </c>
      <c r="D5237" t="s">
        <v>57</v>
      </c>
      <c r="E5237">
        <v>0</v>
      </c>
      <c r="F5237" t="s">
        <v>6387</v>
      </c>
      <c r="G5237">
        <v>92595</v>
      </c>
      <c r="H5237">
        <v>33.617108</v>
      </c>
      <c r="I5237">
        <v>-117.253349</v>
      </c>
      <c r="J5237">
        <v>2</v>
      </c>
      <c r="K5237">
        <v>71</v>
      </c>
      <c r="L5237" t="s">
        <v>59</v>
      </c>
      <c r="M5237" t="s">
        <v>57</v>
      </c>
      <c r="N5237" t="s">
        <v>396</v>
      </c>
      <c r="O5237" t="s">
        <v>61</v>
      </c>
      <c r="P5237" t="s">
        <v>57</v>
      </c>
      <c r="Q5237" t="s">
        <v>85</v>
      </c>
      <c r="R5237" t="s">
        <v>180</v>
      </c>
      <c r="S5237" t="s">
        <v>61</v>
      </c>
      <c r="T5237" t="s">
        <v>57</v>
      </c>
      <c r="U5237" t="s">
        <v>57</v>
      </c>
      <c r="V5237" t="s">
        <v>57</v>
      </c>
      <c r="W5237" t="s">
        <v>61</v>
      </c>
      <c r="X5237" t="s">
        <v>57</v>
      </c>
      <c r="Y5237" t="s">
        <v>61</v>
      </c>
      <c r="Z5237" t="s">
        <v>57</v>
      </c>
      <c r="AA5237" t="s">
        <v>122</v>
      </c>
      <c r="AB5237" t="s">
        <v>57</v>
      </c>
      <c r="AC5237" t="s">
        <v>65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66</v>
      </c>
      <c r="AM5237">
        <v>0</v>
      </c>
      <c r="AN5237">
        <v>1</v>
      </c>
      <c r="AO5237">
        <v>0</v>
      </c>
      <c r="AP5237" t="s">
        <v>123</v>
      </c>
      <c r="AQ5237" t="s">
        <v>104</v>
      </c>
      <c r="AR5237" t="s">
        <v>105</v>
      </c>
      <c r="AS5237">
        <v>5</v>
      </c>
      <c r="AT5237">
        <v>19368</v>
      </c>
      <c r="AU5237">
        <v>1</v>
      </c>
      <c r="AV5237">
        <v>0</v>
      </c>
      <c r="AW5237">
        <v>1</v>
      </c>
      <c r="AX5237">
        <v>0</v>
      </c>
      <c r="AY5237">
        <v>6</v>
      </c>
      <c r="AZ5237" t="s">
        <v>125</v>
      </c>
      <c r="BA5237">
        <v>3</v>
      </c>
      <c r="BB5237" t="s">
        <v>126</v>
      </c>
      <c r="BC5237">
        <v>3</v>
      </c>
    </row>
    <row r="5238" spans="1:55">
      <c r="A5238" t="s">
        <v>9547</v>
      </c>
      <c r="B5238" t="s">
        <v>73</v>
      </c>
      <c r="C5238">
        <v>35</v>
      </c>
      <c r="D5238" t="s">
        <v>61</v>
      </c>
      <c r="E5238">
        <v>0</v>
      </c>
      <c r="F5238" t="s">
        <v>3312</v>
      </c>
      <c r="G5238">
        <v>93221</v>
      </c>
      <c r="H5238">
        <v>36.301689</v>
      </c>
      <c r="I5238">
        <v>-119.018233</v>
      </c>
      <c r="J5238">
        <v>0</v>
      </c>
      <c r="K5238">
        <v>2</v>
      </c>
      <c r="L5238" t="s">
        <v>83</v>
      </c>
      <c r="M5238" t="s">
        <v>57</v>
      </c>
      <c r="N5238" t="s">
        <v>5467</v>
      </c>
      <c r="O5238" t="s">
        <v>61</v>
      </c>
      <c r="P5238" t="s">
        <v>57</v>
      </c>
      <c r="Q5238" t="s">
        <v>135</v>
      </c>
      <c r="R5238" t="s">
        <v>110</v>
      </c>
      <c r="S5238" t="s">
        <v>57</v>
      </c>
      <c r="T5238" t="s">
        <v>61</v>
      </c>
      <c r="U5238" t="s">
        <v>61</v>
      </c>
      <c r="V5238" t="s">
        <v>61</v>
      </c>
      <c r="W5238" t="s">
        <v>61</v>
      </c>
      <c r="X5238" t="s">
        <v>61</v>
      </c>
      <c r="Y5238" t="s">
        <v>61</v>
      </c>
      <c r="Z5238" t="s">
        <v>57</v>
      </c>
      <c r="AA5238" t="s">
        <v>77</v>
      </c>
      <c r="AB5238" t="s">
        <v>57</v>
      </c>
      <c r="AC5238" t="s">
        <v>87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88</v>
      </c>
      <c r="AK5238" t="s">
        <v>205</v>
      </c>
      <c r="AL5238" t="s">
        <v>329</v>
      </c>
      <c r="AM5238">
        <v>1</v>
      </c>
      <c r="AN5238">
        <v>0</v>
      </c>
      <c r="AO5238">
        <v>0</v>
      </c>
      <c r="AP5238" t="s">
        <v>91</v>
      </c>
      <c r="AQ5238" t="s">
        <v>68</v>
      </c>
      <c r="AR5238" t="s">
        <v>137</v>
      </c>
      <c r="AS5238">
        <v>2</v>
      </c>
      <c r="AT5238">
        <v>13333</v>
      </c>
      <c r="AU5238">
        <v>1</v>
      </c>
      <c r="AV5238">
        <v>1</v>
      </c>
      <c r="AW5238">
        <v>0</v>
      </c>
      <c r="AX5238">
        <v>47.8</v>
      </c>
      <c r="AY5238">
        <v>1</v>
      </c>
      <c r="AZ5238" t="s">
        <v>94</v>
      </c>
      <c r="BA5238">
        <v>8</v>
      </c>
      <c r="BB5238" t="s">
        <v>95</v>
      </c>
      <c r="BC5238">
        <v>1</v>
      </c>
    </row>
    <row r="5239" spans="1:55">
      <c r="A5239" t="s">
        <v>9548</v>
      </c>
      <c r="B5239" t="s">
        <v>73</v>
      </c>
      <c r="C5239">
        <v>49</v>
      </c>
      <c r="D5239" t="s">
        <v>61</v>
      </c>
      <c r="E5239">
        <v>0</v>
      </c>
      <c r="F5239" t="s">
        <v>2523</v>
      </c>
      <c r="G5239">
        <v>96146</v>
      </c>
      <c r="H5239">
        <v>39.191797</v>
      </c>
      <c r="I5239">
        <v>-120.212401</v>
      </c>
      <c r="J5239">
        <v>0</v>
      </c>
      <c r="K5239">
        <v>2</v>
      </c>
      <c r="L5239" t="s">
        <v>83</v>
      </c>
      <c r="M5239" t="s">
        <v>57</v>
      </c>
      <c r="N5239" t="s">
        <v>4472</v>
      </c>
      <c r="O5239" t="s">
        <v>61</v>
      </c>
      <c r="P5239" t="s">
        <v>57</v>
      </c>
      <c r="Q5239" t="s">
        <v>85</v>
      </c>
      <c r="R5239" t="s">
        <v>296</v>
      </c>
      <c r="S5239" t="s">
        <v>57</v>
      </c>
      <c r="T5239" t="s">
        <v>57</v>
      </c>
      <c r="U5239" t="s">
        <v>61</v>
      </c>
      <c r="V5239" t="s">
        <v>61</v>
      </c>
      <c r="W5239" t="s">
        <v>57</v>
      </c>
      <c r="X5239" t="s">
        <v>57</v>
      </c>
      <c r="Y5239" t="s">
        <v>57</v>
      </c>
      <c r="Z5239" t="s">
        <v>61</v>
      </c>
      <c r="AA5239" t="s">
        <v>77</v>
      </c>
      <c r="AB5239" t="s">
        <v>61</v>
      </c>
      <c r="AC5239" t="s">
        <v>87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170</v>
      </c>
      <c r="AM5239">
        <v>0</v>
      </c>
      <c r="AN5239">
        <v>0</v>
      </c>
      <c r="AO5239">
        <v>0</v>
      </c>
      <c r="AP5239" t="s">
        <v>91</v>
      </c>
      <c r="AQ5239" t="s">
        <v>78</v>
      </c>
      <c r="AR5239" t="s">
        <v>105</v>
      </c>
      <c r="AS5239">
        <v>5</v>
      </c>
      <c r="AT5239">
        <v>942</v>
      </c>
      <c r="AU5239">
        <v>0</v>
      </c>
      <c r="AX5239">
        <v>0</v>
      </c>
      <c r="AY5239">
        <v>1</v>
      </c>
      <c r="AZ5239" t="s">
        <v>94</v>
      </c>
      <c r="BA5239">
        <v>10</v>
      </c>
      <c r="BB5239" t="s">
        <v>95</v>
      </c>
      <c r="BC5239">
        <v>1</v>
      </c>
    </row>
    <row r="5240" spans="1:55">
      <c r="A5240" t="s">
        <v>9549</v>
      </c>
      <c r="B5240" t="s">
        <v>73</v>
      </c>
      <c r="C5240">
        <v>31</v>
      </c>
      <c r="D5240" t="s">
        <v>57</v>
      </c>
      <c r="E5240">
        <v>0</v>
      </c>
      <c r="F5240" t="s">
        <v>813</v>
      </c>
      <c r="G5240">
        <v>93536</v>
      </c>
      <c r="H5240">
        <v>34.741406</v>
      </c>
      <c r="I5240">
        <v>-118.38111</v>
      </c>
      <c r="J5240">
        <v>1</v>
      </c>
      <c r="K5240">
        <v>3</v>
      </c>
      <c r="L5240" t="s">
        <v>59</v>
      </c>
      <c r="M5240" t="s">
        <v>57</v>
      </c>
      <c r="N5240" t="s">
        <v>9550</v>
      </c>
      <c r="O5240" t="s">
        <v>61</v>
      </c>
      <c r="P5240" t="s">
        <v>57</v>
      </c>
      <c r="Q5240" t="s">
        <v>85</v>
      </c>
      <c r="R5240" t="s">
        <v>110</v>
      </c>
      <c r="S5240" t="s">
        <v>61</v>
      </c>
      <c r="T5240" t="s">
        <v>61</v>
      </c>
      <c r="U5240" t="s">
        <v>61</v>
      </c>
      <c r="V5240" t="s">
        <v>61</v>
      </c>
      <c r="W5240" t="s">
        <v>61</v>
      </c>
      <c r="X5240" t="s">
        <v>61</v>
      </c>
      <c r="Y5240" t="s">
        <v>61</v>
      </c>
      <c r="Z5240" t="s">
        <v>57</v>
      </c>
      <c r="AA5240" t="s">
        <v>77</v>
      </c>
      <c r="AB5240" t="s">
        <v>57</v>
      </c>
      <c r="AC5240" t="s">
        <v>87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88</v>
      </c>
      <c r="AK5240" t="s">
        <v>89</v>
      </c>
      <c r="AL5240" t="s">
        <v>90</v>
      </c>
      <c r="AM5240">
        <v>1</v>
      </c>
      <c r="AN5240">
        <v>0</v>
      </c>
      <c r="AO5240">
        <v>0</v>
      </c>
      <c r="AP5240" t="s">
        <v>91</v>
      </c>
      <c r="AQ5240" t="s">
        <v>68</v>
      </c>
      <c r="AR5240" t="s">
        <v>93</v>
      </c>
      <c r="AS5240">
        <v>1</v>
      </c>
      <c r="AT5240">
        <v>49309</v>
      </c>
      <c r="AU5240">
        <v>1</v>
      </c>
      <c r="AV5240">
        <v>1</v>
      </c>
      <c r="AW5240">
        <v>0</v>
      </c>
      <c r="AX5240">
        <v>70.3</v>
      </c>
      <c r="AY5240">
        <v>1</v>
      </c>
      <c r="AZ5240" t="s">
        <v>94</v>
      </c>
      <c r="BA5240">
        <v>9</v>
      </c>
      <c r="BB5240" t="s">
        <v>95</v>
      </c>
      <c r="BC5240">
        <v>1</v>
      </c>
    </row>
    <row r="5241" spans="1:55">
      <c r="A5241" t="s">
        <v>9551</v>
      </c>
      <c r="B5241" t="s">
        <v>73</v>
      </c>
      <c r="C5241">
        <v>63</v>
      </c>
      <c r="D5241" t="s">
        <v>61</v>
      </c>
      <c r="E5241">
        <v>0</v>
      </c>
      <c r="F5241" t="s">
        <v>2539</v>
      </c>
      <c r="G5241">
        <v>93634</v>
      </c>
      <c r="H5241">
        <v>37.290606</v>
      </c>
      <c r="I5241">
        <v>-119.216328</v>
      </c>
      <c r="J5241">
        <v>0</v>
      </c>
      <c r="K5241">
        <v>18</v>
      </c>
      <c r="L5241" t="s">
        <v>98</v>
      </c>
      <c r="M5241" t="s">
        <v>57</v>
      </c>
      <c r="N5241" t="s">
        <v>920</v>
      </c>
      <c r="O5241" t="s">
        <v>61</v>
      </c>
      <c r="P5241" t="s">
        <v>57</v>
      </c>
      <c r="Q5241" t="s">
        <v>135</v>
      </c>
      <c r="R5241" t="s">
        <v>313</v>
      </c>
      <c r="S5241" t="s">
        <v>61</v>
      </c>
      <c r="T5241" t="s">
        <v>61</v>
      </c>
      <c r="U5241" t="s">
        <v>57</v>
      </c>
      <c r="V5241" t="s">
        <v>57</v>
      </c>
      <c r="W5241" t="s">
        <v>61</v>
      </c>
      <c r="X5241" t="s">
        <v>61</v>
      </c>
      <c r="Y5241" t="s">
        <v>61</v>
      </c>
      <c r="Z5241" t="s">
        <v>57</v>
      </c>
      <c r="AA5241" t="s">
        <v>77</v>
      </c>
      <c r="AB5241" t="s">
        <v>61</v>
      </c>
      <c r="AC5241" t="s">
        <v>65</v>
      </c>
      <c r="AD5241">
        <v>-2</v>
      </c>
      <c r="AE5241">
        <v>1058.1</v>
      </c>
      <c r="AF5241">
        <v>0</v>
      </c>
      <c r="AG5241">
        <v>0</v>
      </c>
      <c r="AH5241">
        <v>858.96</v>
      </c>
      <c r="AI5241">
        <v>1917.06</v>
      </c>
      <c r="AJ5241" t="s">
        <v>66</v>
      </c>
      <c r="AM5241">
        <v>0</v>
      </c>
      <c r="AN5241">
        <v>1</v>
      </c>
      <c r="AO5241">
        <v>1</v>
      </c>
      <c r="AP5241" t="s">
        <v>103</v>
      </c>
      <c r="AQ5241" t="s">
        <v>124</v>
      </c>
      <c r="AR5241" t="s">
        <v>79</v>
      </c>
      <c r="AS5241">
        <v>3</v>
      </c>
      <c r="AT5241">
        <v>52</v>
      </c>
      <c r="AU5241">
        <v>1</v>
      </c>
      <c r="AV5241">
        <v>0</v>
      </c>
      <c r="AW5241">
        <v>1</v>
      </c>
      <c r="AX5241">
        <v>0</v>
      </c>
      <c r="AY5241">
        <v>3</v>
      </c>
      <c r="AZ5241" t="s">
        <v>106</v>
      </c>
      <c r="BA5241">
        <v>5</v>
      </c>
      <c r="BB5241" t="s">
        <v>80</v>
      </c>
      <c r="BC5241">
        <v>2</v>
      </c>
    </row>
    <row r="5242" spans="1:55">
      <c r="A5242" t="s">
        <v>9552</v>
      </c>
      <c r="B5242" t="s">
        <v>73</v>
      </c>
      <c r="C5242">
        <v>61</v>
      </c>
      <c r="D5242" t="s">
        <v>57</v>
      </c>
      <c r="E5242">
        <v>0</v>
      </c>
      <c r="F5242" t="s">
        <v>605</v>
      </c>
      <c r="G5242">
        <v>91773</v>
      </c>
      <c r="H5242">
        <v>34.102119</v>
      </c>
      <c r="I5242">
        <v>-117.815532</v>
      </c>
      <c r="J5242">
        <v>1</v>
      </c>
      <c r="K5242">
        <v>3</v>
      </c>
      <c r="L5242" t="s">
        <v>83</v>
      </c>
      <c r="M5242" t="s">
        <v>61</v>
      </c>
      <c r="N5242" t="s">
        <v>143</v>
      </c>
      <c r="O5242" t="s">
        <v>143</v>
      </c>
      <c r="P5242" t="s">
        <v>57</v>
      </c>
      <c r="Q5242" t="s">
        <v>62</v>
      </c>
      <c r="R5242" t="s">
        <v>441</v>
      </c>
      <c r="S5242" t="s">
        <v>61</v>
      </c>
      <c r="T5242" t="s">
        <v>61</v>
      </c>
      <c r="U5242" t="s">
        <v>61</v>
      </c>
      <c r="V5242" t="s">
        <v>61</v>
      </c>
      <c r="W5242" t="s">
        <v>61</v>
      </c>
      <c r="X5242" t="s">
        <v>57</v>
      </c>
      <c r="Y5242" t="s">
        <v>57</v>
      </c>
      <c r="Z5242" t="s">
        <v>57</v>
      </c>
      <c r="AA5242" t="s">
        <v>77</v>
      </c>
      <c r="AB5242" t="s">
        <v>57</v>
      </c>
      <c r="AC5242" t="s">
        <v>87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88</v>
      </c>
      <c r="AK5242" t="s">
        <v>205</v>
      </c>
      <c r="AL5242" t="s">
        <v>329</v>
      </c>
      <c r="AM5242">
        <v>1</v>
      </c>
      <c r="AN5242">
        <v>0</v>
      </c>
      <c r="AO5242">
        <v>0</v>
      </c>
      <c r="AP5242" t="s">
        <v>91</v>
      </c>
      <c r="AQ5242" t="s">
        <v>124</v>
      </c>
      <c r="AR5242" t="s">
        <v>137</v>
      </c>
      <c r="AS5242">
        <v>3</v>
      </c>
      <c r="AT5242">
        <v>33878</v>
      </c>
      <c r="AU5242">
        <v>1</v>
      </c>
      <c r="AV5242">
        <v>1</v>
      </c>
      <c r="AW5242">
        <v>0</v>
      </c>
      <c r="AX5242">
        <v>35.15</v>
      </c>
      <c r="AY5242">
        <v>1</v>
      </c>
      <c r="AZ5242" t="s">
        <v>94</v>
      </c>
      <c r="BA5242">
        <v>7</v>
      </c>
      <c r="BB5242" t="s">
        <v>95</v>
      </c>
      <c r="BC5242">
        <v>1</v>
      </c>
    </row>
    <row r="5243" spans="1:55">
      <c r="A5243" t="s">
        <v>9553</v>
      </c>
      <c r="B5243" t="s">
        <v>56</v>
      </c>
      <c r="C5243">
        <v>31</v>
      </c>
      <c r="D5243" t="s">
        <v>57</v>
      </c>
      <c r="E5243">
        <v>2</v>
      </c>
      <c r="F5243" t="s">
        <v>4235</v>
      </c>
      <c r="G5243">
        <v>93513</v>
      </c>
      <c r="H5243">
        <v>37.245505</v>
      </c>
      <c r="I5243">
        <v>-118.062943</v>
      </c>
      <c r="J5243">
        <v>6</v>
      </c>
      <c r="K5243">
        <v>2</v>
      </c>
      <c r="L5243" t="s">
        <v>83</v>
      </c>
      <c r="M5243" t="s">
        <v>61</v>
      </c>
      <c r="N5243" t="s">
        <v>143</v>
      </c>
      <c r="O5243" t="s">
        <v>143</v>
      </c>
      <c r="P5243" t="s">
        <v>57</v>
      </c>
      <c r="Q5243" t="s">
        <v>135</v>
      </c>
      <c r="R5243" t="s">
        <v>163</v>
      </c>
      <c r="S5243" t="s">
        <v>61</v>
      </c>
      <c r="T5243" t="s">
        <v>57</v>
      </c>
      <c r="U5243" t="s">
        <v>61</v>
      </c>
      <c r="V5243" t="s">
        <v>61</v>
      </c>
      <c r="W5243" t="s">
        <v>61</v>
      </c>
      <c r="X5243" t="s">
        <v>61</v>
      </c>
      <c r="Y5243" t="s">
        <v>61</v>
      </c>
      <c r="Z5243" t="s">
        <v>57</v>
      </c>
      <c r="AA5243" t="s">
        <v>77</v>
      </c>
      <c r="AB5243" t="s">
        <v>57</v>
      </c>
      <c r="AC5243" t="s">
        <v>307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170</v>
      </c>
      <c r="AM5243">
        <v>0</v>
      </c>
      <c r="AN5243">
        <v>0</v>
      </c>
      <c r="AO5243">
        <v>0</v>
      </c>
      <c r="AP5243" t="s">
        <v>91</v>
      </c>
      <c r="AQ5243" t="s">
        <v>68</v>
      </c>
      <c r="AR5243" t="s">
        <v>137</v>
      </c>
      <c r="AS5243">
        <v>2</v>
      </c>
      <c r="AT5243">
        <v>1826</v>
      </c>
      <c r="AU5243">
        <v>0</v>
      </c>
      <c r="AX5243">
        <v>0</v>
      </c>
      <c r="AY5243">
        <v>1</v>
      </c>
      <c r="AZ5243" t="s">
        <v>94</v>
      </c>
      <c r="BA5243">
        <v>6</v>
      </c>
      <c r="BB5243" t="s">
        <v>95</v>
      </c>
      <c r="BC5243">
        <v>1</v>
      </c>
    </row>
    <row r="5244" spans="1:55">
      <c r="A5244" t="s">
        <v>9554</v>
      </c>
      <c r="B5244" t="s">
        <v>73</v>
      </c>
      <c r="C5244">
        <v>26</v>
      </c>
      <c r="D5244" t="s">
        <v>61</v>
      </c>
      <c r="E5244">
        <v>0</v>
      </c>
      <c r="F5244" t="s">
        <v>686</v>
      </c>
      <c r="G5244">
        <v>92706</v>
      </c>
      <c r="H5244">
        <v>33.765893</v>
      </c>
      <c r="I5244">
        <v>-117.881533</v>
      </c>
      <c r="J5244">
        <v>0</v>
      </c>
      <c r="K5244">
        <v>22</v>
      </c>
      <c r="L5244" t="s">
        <v>98</v>
      </c>
      <c r="M5244" t="s">
        <v>57</v>
      </c>
      <c r="N5244" t="s">
        <v>4880</v>
      </c>
      <c r="O5244" t="s">
        <v>57</v>
      </c>
      <c r="P5244" t="s">
        <v>57</v>
      </c>
      <c r="Q5244" t="s">
        <v>85</v>
      </c>
      <c r="R5244" t="s">
        <v>115</v>
      </c>
      <c r="S5244" t="s">
        <v>61</v>
      </c>
      <c r="T5244" t="s">
        <v>57</v>
      </c>
      <c r="U5244" t="s">
        <v>61</v>
      </c>
      <c r="V5244" t="s">
        <v>61</v>
      </c>
      <c r="W5244" t="s">
        <v>57</v>
      </c>
      <c r="X5244" t="s">
        <v>57</v>
      </c>
      <c r="Y5244" t="s">
        <v>57</v>
      </c>
      <c r="Z5244" t="s">
        <v>57</v>
      </c>
      <c r="AA5244" t="s">
        <v>77</v>
      </c>
      <c r="AB5244" t="s">
        <v>57</v>
      </c>
      <c r="AC5244" t="s">
        <v>87</v>
      </c>
      <c r="AD5244">
        <v>100.65</v>
      </c>
      <c r="AE5244">
        <v>2415.95</v>
      </c>
      <c r="AF5244">
        <v>5.01</v>
      </c>
      <c r="AG5244">
        <v>0</v>
      </c>
      <c r="AH5244">
        <v>625.24</v>
      </c>
      <c r="AI5244">
        <v>3036.18</v>
      </c>
      <c r="AJ5244" t="s">
        <v>66</v>
      </c>
      <c r="AM5244">
        <v>0</v>
      </c>
      <c r="AN5244">
        <v>1</v>
      </c>
      <c r="AO5244">
        <v>0</v>
      </c>
      <c r="AP5244" t="s">
        <v>103</v>
      </c>
      <c r="AQ5244" t="s">
        <v>116</v>
      </c>
      <c r="AR5244" t="s">
        <v>105</v>
      </c>
      <c r="AS5244">
        <v>5</v>
      </c>
      <c r="AT5244">
        <v>37879</v>
      </c>
      <c r="AU5244">
        <v>1</v>
      </c>
      <c r="AV5244">
        <v>0</v>
      </c>
      <c r="AW5244">
        <v>1</v>
      </c>
      <c r="AX5244">
        <v>0</v>
      </c>
      <c r="AY5244">
        <v>3</v>
      </c>
      <c r="AZ5244" t="s">
        <v>106</v>
      </c>
      <c r="BA5244">
        <v>7</v>
      </c>
      <c r="BB5244" t="s">
        <v>95</v>
      </c>
      <c r="BC5244">
        <v>1</v>
      </c>
    </row>
    <row r="5245" spans="1:55">
      <c r="A5245" t="s">
        <v>9555</v>
      </c>
      <c r="B5245" t="s">
        <v>56</v>
      </c>
      <c r="C5245">
        <v>62</v>
      </c>
      <c r="D5245" t="s">
        <v>57</v>
      </c>
      <c r="E5245">
        <v>0</v>
      </c>
      <c r="F5245" t="s">
        <v>252</v>
      </c>
      <c r="G5245">
        <v>92126</v>
      </c>
      <c r="H5245">
        <v>32.886925</v>
      </c>
      <c r="I5245">
        <v>-117.152162</v>
      </c>
      <c r="J5245">
        <v>3</v>
      </c>
      <c r="K5245">
        <v>9</v>
      </c>
      <c r="L5245" t="s">
        <v>83</v>
      </c>
      <c r="M5245" t="s">
        <v>57</v>
      </c>
      <c r="N5245" t="s">
        <v>9556</v>
      </c>
      <c r="O5245" t="s">
        <v>61</v>
      </c>
      <c r="P5245" t="s">
        <v>57</v>
      </c>
      <c r="Q5245" t="s">
        <v>85</v>
      </c>
      <c r="R5245" t="s">
        <v>318</v>
      </c>
      <c r="S5245" t="s">
        <v>61</v>
      </c>
      <c r="T5245" t="s">
        <v>61</v>
      </c>
      <c r="U5245" t="s">
        <v>61</v>
      </c>
      <c r="V5245" t="s">
        <v>61</v>
      </c>
      <c r="W5245" t="s">
        <v>57</v>
      </c>
      <c r="X5245" t="s">
        <v>57</v>
      </c>
      <c r="Y5245" t="s">
        <v>57</v>
      </c>
      <c r="Z5245" t="s">
        <v>57</v>
      </c>
      <c r="AA5245" t="s">
        <v>77</v>
      </c>
      <c r="AB5245" t="s">
        <v>61</v>
      </c>
      <c r="AC5245" t="s">
        <v>87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88</v>
      </c>
      <c r="AK5245" t="s">
        <v>89</v>
      </c>
      <c r="AL5245" t="s">
        <v>181</v>
      </c>
      <c r="AM5245">
        <v>1</v>
      </c>
      <c r="AN5245">
        <v>0</v>
      </c>
      <c r="AO5245">
        <v>0</v>
      </c>
      <c r="AP5245" t="s">
        <v>67</v>
      </c>
      <c r="AQ5245" t="s">
        <v>124</v>
      </c>
      <c r="AR5245" t="s">
        <v>93</v>
      </c>
      <c r="AS5245">
        <v>4</v>
      </c>
      <c r="AT5245">
        <v>74232</v>
      </c>
      <c r="AU5245">
        <v>1</v>
      </c>
      <c r="AV5245">
        <v>1</v>
      </c>
      <c r="AW5245">
        <v>0</v>
      </c>
      <c r="AX5245">
        <v>89.45</v>
      </c>
      <c r="AY5245">
        <v>2</v>
      </c>
      <c r="AZ5245" t="s">
        <v>70</v>
      </c>
      <c r="BA5245">
        <v>6</v>
      </c>
      <c r="BB5245" t="s">
        <v>95</v>
      </c>
      <c r="BC5245">
        <v>1</v>
      </c>
    </row>
    <row r="5246" spans="1:55">
      <c r="A5246" t="s">
        <v>9557</v>
      </c>
      <c r="B5246" t="s">
        <v>56</v>
      </c>
      <c r="C5246">
        <v>57</v>
      </c>
      <c r="D5246" t="s">
        <v>61</v>
      </c>
      <c r="E5246">
        <v>0</v>
      </c>
      <c r="F5246" t="s">
        <v>565</v>
      </c>
      <c r="G5246">
        <v>94610</v>
      </c>
      <c r="H5246">
        <v>37.808731</v>
      </c>
      <c r="I5246">
        <v>-122.238708</v>
      </c>
      <c r="J5246">
        <v>0</v>
      </c>
      <c r="K5246">
        <v>2</v>
      </c>
      <c r="L5246" t="s">
        <v>59</v>
      </c>
      <c r="M5246" t="s">
        <v>57</v>
      </c>
      <c r="N5246" t="s">
        <v>563</v>
      </c>
      <c r="O5246" t="s">
        <v>61</v>
      </c>
      <c r="P5246" t="s">
        <v>57</v>
      </c>
      <c r="Q5246" t="s">
        <v>85</v>
      </c>
      <c r="R5246" t="s">
        <v>76</v>
      </c>
      <c r="S5246" t="s">
        <v>61</v>
      </c>
      <c r="T5246" t="s">
        <v>61</v>
      </c>
      <c r="U5246" t="s">
        <v>61</v>
      </c>
      <c r="V5246" t="s">
        <v>61</v>
      </c>
      <c r="W5246" t="s">
        <v>61</v>
      </c>
      <c r="X5246" t="s">
        <v>61</v>
      </c>
      <c r="Y5246" t="s">
        <v>61</v>
      </c>
      <c r="Z5246" t="s">
        <v>57</v>
      </c>
      <c r="AA5246" t="s">
        <v>77</v>
      </c>
      <c r="AB5246" t="s">
        <v>57</v>
      </c>
      <c r="AC5246" t="s">
        <v>87</v>
      </c>
      <c r="AD5246">
        <v>70.15000000000001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170</v>
      </c>
      <c r="AM5246">
        <v>0</v>
      </c>
      <c r="AN5246">
        <v>0</v>
      </c>
      <c r="AO5246">
        <v>0</v>
      </c>
      <c r="AP5246" t="s">
        <v>91</v>
      </c>
      <c r="AQ5246" t="s">
        <v>92</v>
      </c>
      <c r="AR5246" t="s">
        <v>93</v>
      </c>
      <c r="AS5246">
        <v>1</v>
      </c>
      <c r="AT5246">
        <v>29964</v>
      </c>
      <c r="AU5246">
        <v>0</v>
      </c>
      <c r="AX5246">
        <v>0</v>
      </c>
      <c r="AY5246">
        <v>1</v>
      </c>
      <c r="AZ5246" t="s">
        <v>94</v>
      </c>
      <c r="BA5246">
        <v>10</v>
      </c>
      <c r="BB5246" t="s">
        <v>95</v>
      </c>
      <c r="BC5246">
        <v>1</v>
      </c>
    </row>
    <row r="5247" spans="1:55">
      <c r="A5247" t="s">
        <v>9558</v>
      </c>
      <c r="B5247" t="s">
        <v>73</v>
      </c>
      <c r="C5247">
        <v>70</v>
      </c>
      <c r="D5247" t="s">
        <v>57</v>
      </c>
      <c r="E5247">
        <v>0</v>
      </c>
      <c r="F5247" t="s">
        <v>6315</v>
      </c>
      <c r="G5247">
        <v>95971</v>
      </c>
      <c r="H5247">
        <v>39.971228</v>
      </c>
      <c r="I5247">
        <v>-121.041166</v>
      </c>
      <c r="J5247">
        <v>1</v>
      </c>
      <c r="K5247">
        <v>17</v>
      </c>
      <c r="L5247" t="s">
        <v>59</v>
      </c>
      <c r="M5247" t="s">
        <v>57</v>
      </c>
      <c r="N5247" t="s">
        <v>3786</v>
      </c>
      <c r="O5247" t="s">
        <v>61</v>
      </c>
      <c r="P5247" t="s">
        <v>57</v>
      </c>
      <c r="Q5247" t="s">
        <v>85</v>
      </c>
      <c r="R5247" t="s">
        <v>63</v>
      </c>
      <c r="S5247" t="s">
        <v>61</v>
      </c>
      <c r="T5247" t="s">
        <v>61</v>
      </c>
      <c r="U5247" t="s">
        <v>61</v>
      </c>
      <c r="V5247" t="s">
        <v>61</v>
      </c>
      <c r="W5247" t="s">
        <v>61</v>
      </c>
      <c r="X5247" t="s">
        <v>57</v>
      </c>
      <c r="Y5247" t="s">
        <v>61</v>
      </c>
      <c r="Z5247" t="s">
        <v>57</v>
      </c>
      <c r="AA5247" t="s">
        <v>77</v>
      </c>
      <c r="AB5247" t="s">
        <v>61</v>
      </c>
      <c r="AC5247" t="s">
        <v>87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88</v>
      </c>
      <c r="AK5247" t="s">
        <v>89</v>
      </c>
      <c r="AL5247" t="s">
        <v>181</v>
      </c>
      <c r="AM5247">
        <v>1</v>
      </c>
      <c r="AN5247">
        <v>0</v>
      </c>
      <c r="AO5247">
        <v>0</v>
      </c>
      <c r="AP5247" t="s">
        <v>103</v>
      </c>
      <c r="AQ5247" t="s">
        <v>104</v>
      </c>
      <c r="AR5247" t="s">
        <v>93</v>
      </c>
      <c r="AS5247">
        <v>2</v>
      </c>
      <c r="AT5247">
        <v>6189</v>
      </c>
      <c r="AU5247">
        <v>1</v>
      </c>
      <c r="AV5247">
        <v>1</v>
      </c>
      <c r="AW5247">
        <v>0</v>
      </c>
      <c r="AX5247">
        <v>81.5</v>
      </c>
      <c r="AY5247">
        <v>3</v>
      </c>
      <c r="AZ5247" t="s">
        <v>106</v>
      </c>
      <c r="BA5247">
        <v>6</v>
      </c>
      <c r="BB5247" t="s">
        <v>95</v>
      </c>
      <c r="BC5247">
        <v>1</v>
      </c>
    </row>
    <row r="5248" spans="1:55">
      <c r="A5248" t="s">
        <v>9559</v>
      </c>
      <c r="B5248" t="s">
        <v>73</v>
      </c>
      <c r="C5248">
        <v>45</v>
      </c>
      <c r="D5248" t="s">
        <v>61</v>
      </c>
      <c r="E5248">
        <v>0</v>
      </c>
      <c r="F5248" t="s">
        <v>4066</v>
      </c>
      <c r="G5248">
        <v>94585</v>
      </c>
      <c r="H5248">
        <v>38.197907</v>
      </c>
      <c r="I5248">
        <v>-122.017258</v>
      </c>
      <c r="J5248">
        <v>0</v>
      </c>
      <c r="K5248">
        <v>20</v>
      </c>
      <c r="L5248" t="s">
        <v>59</v>
      </c>
      <c r="M5248" t="s">
        <v>61</v>
      </c>
      <c r="N5248" t="s">
        <v>143</v>
      </c>
      <c r="O5248" t="s">
        <v>143</v>
      </c>
      <c r="P5248" t="s">
        <v>57</v>
      </c>
      <c r="Q5248" t="s">
        <v>135</v>
      </c>
      <c r="R5248" t="s">
        <v>163</v>
      </c>
      <c r="S5248" t="s">
        <v>57</v>
      </c>
      <c r="T5248" t="s">
        <v>57</v>
      </c>
      <c r="U5248" t="s">
        <v>57</v>
      </c>
      <c r="V5248" t="s">
        <v>57</v>
      </c>
      <c r="W5248" t="s">
        <v>57</v>
      </c>
      <c r="X5248" t="s">
        <v>61</v>
      </c>
      <c r="Y5248" t="s">
        <v>61</v>
      </c>
      <c r="Z5248" t="s">
        <v>57</v>
      </c>
      <c r="AA5248" t="s">
        <v>77</v>
      </c>
      <c r="AB5248" t="s">
        <v>57</v>
      </c>
      <c r="AC5248" t="s">
        <v>65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66</v>
      </c>
      <c r="AM5248">
        <v>0</v>
      </c>
      <c r="AN5248">
        <v>1</v>
      </c>
      <c r="AO5248">
        <v>0</v>
      </c>
      <c r="AP5248" t="s">
        <v>103</v>
      </c>
      <c r="AQ5248" t="s">
        <v>78</v>
      </c>
      <c r="AR5248" t="s">
        <v>69</v>
      </c>
      <c r="AS5248">
        <v>6</v>
      </c>
      <c r="AT5248">
        <v>39279</v>
      </c>
      <c r="AU5248">
        <v>1</v>
      </c>
      <c r="AV5248">
        <v>0</v>
      </c>
      <c r="AW5248">
        <v>1</v>
      </c>
      <c r="AX5248">
        <v>0</v>
      </c>
      <c r="AY5248">
        <v>3</v>
      </c>
      <c r="AZ5248" t="s">
        <v>106</v>
      </c>
      <c r="BA5248">
        <v>5</v>
      </c>
      <c r="BB5248" t="s">
        <v>80</v>
      </c>
      <c r="BC5248">
        <v>2</v>
      </c>
    </row>
    <row r="5249" spans="1:55">
      <c r="A5249" t="s">
        <v>9560</v>
      </c>
      <c r="B5249" t="s">
        <v>73</v>
      </c>
      <c r="C5249">
        <v>33</v>
      </c>
      <c r="D5249" t="s">
        <v>57</v>
      </c>
      <c r="E5249">
        <v>2</v>
      </c>
      <c r="F5249" t="s">
        <v>3604</v>
      </c>
      <c r="G5249">
        <v>95573</v>
      </c>
      <c r="H5249">
        <v>40.949012</v>
      </c>
      <c r="I5249">
        <v>-123.655847</v>
      </c>
      <c r="J5249">
        <v>8</v>
      </c>
      <c r="K5249">
        <v>4</v>
      </c>
      <c r="L5249" t="s">
        <v>83</v>
      </c>
      <c r="M5249" t="s">
        <v>57</v>
      </c>
      <c r="N5249" t="s">
        <v>7747</v>
      </c>
      <c r="O5249" t="s">
        <v>61</v>
      </c>
      <c r="P5249" t="s">
        <v>57</v>
      </c>
      <c r="Q5249" t="s">
        <v>135</v>
      </c>
      <c r="R5249" t="s">
        <v>86</v>
      </c>
      <c r="S5249" t="s">
        <v>61</v>
      </c>
      <c r="T5249" t="s">
        <v>61</v>
      </c>
      <c r="U5249" t="s">
        <v>61</v>
      </c>
      <c r="V5249" t="s">
        <v>61</v>
      </c>
      <c r="W5249" t="s">
        <v>61</v>
      </c>
      <c r="X5249" t="s">
        <v>61</v>
      </c>
      <c r="Y5249" t="s">
        <v>61</v>
      </c>
      <c r="Z5249" t="s">
        <v>57</v>
      </c>
      <c r="AA5249" t="s">
        <v>77</v>
      </c>
      <c r="AB5249" t="s">
        <v>61</v>
      </c>
      <c r="AC5249" t="s">
        <v>65</v>
      </c>
      <c r="AD5249">
        <v>45.25</v>
      </c>
      <c r="AE5249">
        <v>155.35</v>
      </c>
      <c r="AF5249">
        <v>0</v>
      </c>
      <c r="AG5249">
        <v>0</v>
      </c>
      <c r="AH5249">
        <v>140.36</v>
      </c>
      <c r="AI5249">
        <v>295.71</v>
      </c>
      <c r="AJ5249" t="s">
        <v>66</v>
      </c>
      <c r="AM5249">
        <v>0</v>
      </c>
      <c r="AN5249">
        <v>1</v>
      </c>
      <c r="AO5249">
        <v>0</v>
      </c>
      <c r="AP5249" t="s">
        <v>91</v>
      </c>
      <c r="AQ5249" t="s">
        <v>68</v>
      </c>
      <c r="AR5249" t="s">
        <v>137</v>
      </c>
      <c r="AS5249">
        <v>1</v>
      </c>
      <c r="AT5249">
        <v>1666</v>
      </c>
      <c r="AU5249">
        <v>1</v>
      </c>
      <c r="AV5249">
        <v>0</v>
      </c>
      <c r="AW5249">
        <v>1</v>
      </c>
      <c r="AX5249">
        <v>0</v>
      </c>
      <c r="AY5249">
        <v>1</v>
      </c>
      <c r="AZ5249" t="s">
        <v>94</v>
      </c>
      <c r="BA5249">
        <v>6</v>
      </c>
      <c r="BB5249" t="s">
        <v>95</v>
      </c>
      <c r="BC5249">
        <v>1</v>
      </c>
    </row>
    <row r="5250" spans="1:55">
      <c r="A5250" t="s">
        <v>9561</v>
      </c>
      <c r="B5250" t="s">
        <v>73</v>
      </c>
      <c r="C5250">
        <v>30</v>
      </c>
      <c r="D5250" t="s">
        <v>57</v>
      </c>
      <c r="E5250">
        <v>0</v>
      </c>
      <c r="F5250" t="s">
        <v>6125</v>
      </c>
      <c r="G5250">
        <v>92223</v>
      </c>
      <c r="H5250">
        <v>33.946982</v>
      </c>
      <c r="I5250">
        <v>-116.977672</v>
      </c>
      <c r="J5250">
        <v>2</v>
      </c>
      <c r="K5250">
        <v>71</v>
      </c>
      <c r="L5250" t="s">
        <v>119</v>
      </c>
      <c r="M5250" t="s">
        <v>57</v>
      </c>
      <c r="N5250" t="s">
        <v>9562</v>
      </c>
      <c r="O5250" t="s">
        <v>57</v>
      </c>
      <c r="P5250" t="s">
        <v>57</v>
      </c>
      <c r="Q5250" t="s">
        <v>62</v>
      </c>
      <c r="R5250" t="s">
        <v>86</v>
      </c>
      <c r="S5250" t="s">
        <v>57</v>
      </c>
      <c r="T5250" t="s">
        <v>57</v>
      </c>
      <c r="U5250" t="s">
        <v>57</v>
      </c>
      <c r="V5250" t="s">
        <v>57</v>
      </c>
      <c r="W5250" t="s">
        <v>57</v>
      </c>
      <c r="X5250" t="s">
        <v>57</v>
      </c>
      <c r="Y5250" t="s">
        <v>57</v>
      </c>
      <c r="Z5250" t="s">
        <v>57</v>
      </c>
      <c r="AA5250" t="s">
        <v>122</v>
      </c>
      <c r="AB5250" t="s">
        <v>61</v>
      </c>
      <c r="AC5250" t="s">
        <v>87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66</v>
      </c>
      <c r="AM5250">
        <v>0</v>
      </c>
      <c r="AN5250">
        <v>1</v>
      </c>
      <c r="AO5250">
        <v>0</v>
      </c>
      <c r="AP5250" t="s">
        <v>123</v>
      </c>
      <c r="AQ5250" t="s">
        <v>68</v>
      </c>
      <c r="AR5250" t="s">
        <v>105</v>
      </c>
      <c r="AS5250">
        <v>8</v>
      </c>
      <c r="AT5250">
        <v>17721</v>
      </c>
      <c r="AU5250">
        <v>1</v>
      </c>
      <c r="AV5250">
        <v>0</v>
      </c>
      <c r="AW5250">
        <v>1</v>
      </c>
      <c r="AX5250">
        <v>0</v>
      </c>
      <c r="AY5250">
        <v>6</v>
      </c>
      <c r="AZ5250" t="s">
        <v>125</v>
      </c>
      <c r="BA5250">
        <v>1</v>
      </c>
      <c r="BB5250" t="s">
        <v>71</v>
      </c>
      <c r="BC5250">
        <v>4</v>
      </c>
    </row>
    <row r="5251" spans="1:55">
      <c r="A5251" t="s">
        <v>9563</v>
      </c>
      <c r="B5251" t="s">
        <v>73</v>
      </c>
      <c r="C5251">
        <v>53</v>
      </c>
      <c r="D5251" t="s">
        <v>57</v>
      </c>
      <c r="E5251">
        <v>0</v>
      </c>
      <c r="F5251" t="s">
        <v>2034</v>
      </c>
      <c r="G5251">
        <v>92268</v>
      </c>
      <c r="H5251">
        <v>34.201108</v>
      </c>
      <c r="I5251">
        <v>-116.593456</v>
      </c>
      <c r="J5251">
        <v>2</v>
      </c>
      <c r="K5251">
        <v>44</v>
      </c>
      <c r="L5251" t="s">
        <v>129</v>
      </c>
      <c r="M5251" t="s">
        <v>57</v>
      </c>
      <c r="N5251" t="s">
        <v>9564</v>
      </c>
      <c r="O5251" t="s">
        <v>57</v>
      </c>
      <c r="P5251" t="s">
        <v>57</v>
      </c>
      <c r="Q5251" t="s">
        <v>85</v>
      </c>
      <c r="R5251" t="s">
        <v>76</v>
      </c>
      <c r="S5251" t="s">
        <v>57</v>
      </c>
      <c r="T5251" t="s">
        <v>61</v>
      </c>
      <c r="U5251" t="s">
        <v>57</v>
      </c>
      <c r="V5251" t="s">
        <v>61</v>
      </c>
      <c r="W5251" t="s">
        <v>61</v>
      </c>
      <c r="X5251" t="s">
        <v>61</v>
      </c>
      <c r="Y5251" t="s">
        <v>61</v>
      </c>
      <c r="Z5251" t="s">
        <v>57</v>
      </c>
      <c r="AA5251" t="s">
        <v>77</v>
      </c>
      <c r="AB5251" t="s">
        <v>57</v>
      </c>
      <c r="AC5251" t="s">
        <v>65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66</v>
      </c>
      <c r="AM5251">
        <v>0</v>
      </c>
      <c r="AN5251">
        <v>1</v>
      </c>
      <c r="AO5251">
        <v>0</v>
      </c>
      <c r="AP5251" t="s">
        <v>176</v>
      </c>
      <c r="AQ5251" t="s">
        <v>92</v>
      </c>
      <c r="AR5251" t="s">
        <v>93</v>
      </c>
      <c r="AS5251">
        <v>3</v>
      </c>
      <c r="AT5251">
        <v>354</v>
      </c>
      <c r="AU5251">
        <v>1</v>
      </c>
      <c r="AV5251">
        <v>0</v>
      </c>
      <c r="AW5251">
        <v>1</v>
      </c>
      <c r="AX5251">
        <v>0</v>
      </c>
      <c r="AY5251">
        <v>5</v>
      </c>
      <c r="AZ5251" t="s">
        <v>177</v>
      </c>
      <c r="BA5251">
        <v>6</v>
      </c>
      <c r="BB5251" t="s">
        <v>95</v>
      </c>
      <c r="BC5251">
        <v>1</v>
      </c>
    </row>
    <row r="5252" spans="1:55">
      <c r="A5252" t="s">
        <v>9565</v>
      </c>
      <c r="B5252" t="s">
        <v>56</v>
      </c>
      <c r="C5252">
        <v>51</v>
      </c>
      <c r="D5252" t="s">
        <v>57</v>
      </c>
      <c r="E5252">
        <v>0</v>
      </c>
      <c r="F5252" t="s">
        <v>581</v>
      </c>
      <c r="G5252">
        <v>90241</v>
      </c>
      <c r="H5252">
        <v>33.940884</v>
      </c>
      <c r="I5252">
        <v>-118.128628</v>
      </c>
      <c r="J5252">
        <v>5</v>
      </c>
      <c r="K5252">
        <v>3</v>
      </c>
      <c r="L5252" t="s">
        <v>59</v>
      </c>
      <c r="M5252" t="s">
        <v>57</v>
      </c>
      <c r="N5252" t="s">
        <v>405</v>
      </c>
      <c r="O5252" t="s">
        <v>57</v>
      </c>
      <c r="P5252" t="s">
        <v>57</v>
      </c>
      <c r="Q5252" t="s">
        <v>85</v>
      </c>
      <c r="R5252" t="s">
        <v>131</v>
      </c>
      <c r="S5252" t="s">
        <v>61</v>
      </c>
      <c r="T5252" t="s">
        <v>61</v>
      </c>
      <c r="U5252" t="s">
        <v>61</v>
      </c>
      <c r="V5252" t="s">
        <v>61</v>
      </c>
      <c r="W5252" t="s">
        <v>57</v>
      </c>
      <c r="X5252" t="s">
        <v>57</v>
      </c>
      <c r="Y5252" t="s">
        <v>57</v>
      </c>
      <c r="Z5252" t="s">
        <v>57</v>
      </c>
      <c r="AA5252" t="s">
        <v>77</v>
      </c>
      <c r="AB5252" t="s">
        <v>61</v>
      </c>
      <c r="AC5252" t="s">
        <v>87</v>
      </c>
      <c r="AD5252">
        <v>94.90000000000001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170</v>
      </c>
      <c r="AM5252">
        <v>0</v>
      </c>
      <c r="AN5252">
        <v>0</v>
      </c>
      <c r="AO5252">
        <v>0</v>
      </c>
      <c r="AP5252" t="s">
        <v>91</v>
      </c>
      <c r="AQ5252" t="s">
        <v>92</v>
      </c>
      <c r="AR5252" t="s">
        <v>105</v>
      </c>
      <c r="AS5252">
        <v>4</v>
      </c>
      <c r="AT5252">
        <v>40152</v>
      </c>
      <c r="AU5252">
        <v>0</v>
      </c>
      <c r="AX5252">
        <v>0</v>
      </c>
      <c r="AY5252">
        <v>1</v>
      </c>
      <c r="AZ5252" t="s">
        <v>94</v>
      </c>
      <c r="BA5252">
        <v>9</v>
      </c>
      <c r="BB5252" t="s">
        <v>95</v>
      </c>
      <c r="BC5252">
        <v>1</v>
      </c>
    </row>
    <row r="5253" spans="1:55">
      <c r="A5253" t="s">
        <v>9566</v>
      </c>
      <c r="B5253" t="s">
        <v>56</v>
      </c>
      <c r="C5253">
        <v>56</v>
      </c>
      <c r="D5253" t="s">
        <v>57</v>
      </c>
      <c r="E5253">
        <v>3</v>
      </c>
      <c r="F5253" t="s">
        <v>514</v>
      </c>
      <c r="G5253">
        <v>92027</v>
      </c>
      <c r="H5253">
        <v>33.141265</v>
      </c>
      <c r="I5253">
        <v>-116.967221</v>
      </c>
      <c r="J5253">
        <v>8</v>
      </c>
      <c r="K5253">
        <v>72</v>
      </c>
      <c r="L5253" t="s">
        <v>59</v>
      </c>
      <c r="M5253" t="s">
        <v>57</v>
      </c>
      <c r="N5253" t="s">
        <v>9567</v>
      </c>
      <c r="O5253" t="s">
        <v>57</v>
      </c>
      <c r="P5253" t="s">
        <v>57</v>
      </c>
      <c r="Q5253" t="s">
        <v>62</v>
      </c>
      <c r="R5253" t="s">
        <v>254</v>
      </c>
      <c r="S5253" t="s">
        <v>57</v>
      </c>
      <c r="T5253" t="s">
        <v>57</v>
      </c>
      <c r="U5253" t="s">
        <v>61</v>
      </c>
      <c r="V5253" t="s">
        <v>57</v>
      </c>
      <c r="W5253" t="s">
        <v>61</v>
      </c>
      <c r="X5253" t="s">
        <v>61</v>
      </c>
      <c r="Y5253" t="s">
        <v>61</v>
      </c>
      <c r="Z5253" t="s">
        <v>57</v>
      </c>
      <c r="AA5253" t="s">
        <v>122</v>
      </c>
      <c r="AB5253" t="s">
        <v>61</v>
      </c>
      <c r="AC5253" t="s">
        <v>65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66</v>
      </c>
      <c r="AM5253">
        <v>0</v>
      </c>
      <c r="AN5253">
        <v>1</v>
      </c>
      <c r="AO5253">
        <v>0</v>
      </c>
      <c r="AP5253" t="s">
        <v>123</v>
      </c>
      <c r="AQ5253" t="s">
        <v>92</v>
      </c>
      <c r="AR5253" t="s">
        <v>69</v>
      </c>
      <c r="AS5253">
        <v>4</v>
      </c>
      <c r="AT5253">
        <v>48690</v>
      </c>
      <c r="AU5253">
        <v>1</v>
      </c>
      <c r="AV5253">
        <v>0</v>
      </c>
      <c r="AW5253">
        <v>1</v>
      </c>
      <c r="AX5253">
        <v>0</v>
      </c>
      <c r="AY5253">
        <v>6</v>
      </c>
      <c r="AZ5253" t="s">
        <v>125</v>
      </c>
      <c r="BA5253">
        <v>0</v>
      </c>
      <c r="BB5253" t="s">
        <v>71</v>
      </c>
      <c r="BC5253">
        <v>4</v>
      </c>
    </row>
    <row r="5254" spans="1:55">
      <c r="A5254" t="s">
        <v>9568</v>
      </c>
      <c r="B5254" t="s">
        <v>56</v>
      </c>
      <c r="C5254">
        <v>27</v>
      </c>
      <c r="D5254" t="s">
        <v>57</v>
      </c>
      <c r="E5254">
        <v>0</v>
      </c>
      <c r="F5254" t="s">
        <v>6523</v>
      </c>
      <c r="G5254">
        <v>93203</v>
      </c>
      <c r="H5254">
        <v>35.116307</v>
      </c>
      <c r="I5254">
        <v>-118.817644</v>
      </c>
      <c r="J5254">
        <v>5</v>
      </c>
      <c r="K5254">
        <v>54</v>
      </c>
      <c r="L5254" t="s">
        <v>59</v>
      </c>
      <c r="M5254" t="s">
        <v>57</v>
      </c>
      <c r="N5254" t="s">
        <v>1343</v>
      </c>
      <c r="O5254" t="s">
        <v>57</v>
      </c>
      <c r="P5254" t="s">
        <v>57</v>
      </c>
      <c r="Q5254" t="s">
        <v>62</v>
      </c>
      <c r="R5254" t="s">
        <v>618</v>
      </c>
      <c r="S5254" t="s">
        <v>57</v>
      </c>
      <c r="T5254" t="s">
        <v>57</v>
      </c>
      <c r="U5254" t="s">
        <v>57</v>
      </c>
      <c r="V5254" t="s">
        <v>57</v>
      </c>
      <c r="W5254" t="s">
        <v>57</v>
      </c>
      <c r="X5254" t="s">
        <v>57</v>
      </c>
      <c r="Y5254" t="s">
        <v>57</v>
      </c>
      <c r="Z5254" t="s">
        <v>57</v>
      </c>
      <c r="AA5254" t="s">
        <v>122</v>
      </c>
      <c r="AB5254" t="s">
        <v>61</v>
      </c>
      <c r="AC5254" t="s">
        <v>65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66</v>
      </c>
      <c r="AM5254">
        <v>0</v>
      </c>
      <c r="AN5254">
        <v>1</v>
      </c>
      <c r="AO5254">
        <v>0</v>
      </c>
      <c r="AP5254" t="s">
        <v>123</v>
      </c>
      <c r="AQ5254" t="s">
        <v>116</v>
      </c>
      <c r="AR5254" t="s">
        <v>105</v>
      </c>
      <c r="AS5254">
        <v>8</v>
      </c>
      <c r="AT5254">
        <v>16206</v>
      </c>
      <c r="AU5254">
        <v>1</v>
      </c>
      <c r="AV5254">
        <v>0</v>
      </c>
      <c r="AW5254">
        <v>1</v>
      </c>
      <c r="AX5254">
        <v>0</v>
      </c>
      <c r="AY5254">
        <v>6</v>
      </c>
      <c r="AZ5254" t="s">
        <v>125</v>
      </c>
      <c r="BA5254">
        <v>1</v>
      </c>
      <c r="BB5254" t="s">
        <v>71</v>
      </c>
      <c r="BC5254">
        <v>4</v>
      </c>
    </row>
    <row r="5255" spans="1:55">
      <c r="A5255" t="s">
        <v>9569</v>
      </c>
      <c r="B5255" t="s">
        <v>56</v>
      </c>
      <c r="C5255">
        <v>25</v>
      </c>
      <c r="D5255" t="s">
        <v>57</v>
      </c>
      <c r="E5255">
        <v>0</v>
      </c>
      <c r="F5255" t="s">
        <v>875</v>
      </c>
      <c r="G5255">
        <v>93665</v>
      </c>
      <c r="H5255">
        <v>36.959731</v>
      </c>
      <c r="I5255">
        <v>-120.653519</v>
      </c>
      <c r="J5255">
        <v>1</v>
      </c>
      <c r="K5255">
        <v>18</v>
      </c>
      <c r="L5255" t="s">
        <v>98</v>
      </c>
      <c r="M5255" t="s">
        <v>57</v>
      </c>
      <c r="N5255" t="s">
        <v>4817</v>
      </c>
      <c r="O5255" t="s">
        <v>61</v>
      </c>
      <c r="P5255" t="s">
        <v>57</v>
      </c>
      <c r="Q5255" t="s">
        <v>85</v>
      </c>
      <c r="R5255" t="s">
        <v>230</v>
      </c>
      <c r="S5255" t="s">
        <v>57</v>
      </c>
      <c r="T5255" t="s">
        <v>61</v>
      </c>
      <c r="U5255" t="s">
        <v>61</v>
      </c>
      <c r="V5255" t="s">
        <v>61</v>
      </c>
      <c r="W5255" t="s">
        <v>61</v>
      </c>
      <c r="X5255" t="s">
        <v>61</v>
      </c>
      <c r="Y5255" t="s">
        <v>61</v>
      </c>
      <c r="Z5255" t="s">
        <v>57</v>
      </c>
      <c r="AA5255" t="s">
        <v>77</v>
      </c>
      <c r="AB5255" t="s">
        <v>61</v>
      </c>
      <c r="AC5255" t="s">
        <v>87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66</v>
      </c>
      <c r="AM5255">
        <v>0</v>
      </c>
      <c r="AN5255">
        <v>1</v>
      </c>
      <c r="AO5255">
        <v>0</v>
      </c>
      <c r="AP5255" t="s">
        <v>103</v>
      </c>
      <c r="AQ5255" t="s">
        <v>116</v>
      </c>
      <c r="AR5255" t="s">
        <v>93</v>
      </c>
      <c r="AS5255">
        <v>2</v>
      </c>
      <c r="AT5255">
        <v>343</v>
      </c>
      <c r="AU5255">
        <v>1</v>
      </c>
      <c r="AV5255">
        <v>0</v>
      </c>
      <c r="AW5255">
        <v>1</v>
      </c>
      <c r="AX5255">
        <v>0</v>
      </c>
      <c r="AY5255">
        <v>3</v>
      </c>
      <c r="AZ5255" t="s">
        <v>106</v>
      </c>
      <c r="BA5255">
        <v>6</v>
      </c>
      <c r="BB5255" t="s">
        <v>95</v>
      </c>
      <c r="BC5255">
        <v>1</v>
      </c>
    </row>
    <row r="5256" spans="1:55">
      <c r="A5256" t="s">
        <v>9570</v>
      </c>
      <c r="B5256" t="s">
        <v>73</v>
      </c>
      <c r="C5256">
        <v>65</v>
      </c>
      <c r="D5256" t="s">
        <v>61</v>
      </c>
      <c r="E5256">
        <v>0</v>
      </c>
      <c r="F5256" t="s">
        <v>4538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216</v>
      </c>
      <c r="M5256" t="s">
        <v>57</v>
      </c>
      <c r="N5256" t="s">
        <v>1467</v>
      </c>
      <c r="O5256" t="s">
        <v>57</v>
      </c>
      <c r="P5256" t="s">
        <v>57</v>
      </c>
      <c r="Q5256" t="s">
        <v>85</v>
      </c>
      <c r="R5256" t="s">
        <v>180</v>
      </c>
      <c r="S5256" t="s">
        <v>61</v>
      </c>
      <c r="T5256" t="s">
        <v>61</v>
      </c>
      <c r="U5256" t="s">
        <v>61</v>
      </c>
      <c r="V5256" t="s">
        <v>61</v>
      </c>
      <c r="W5256" t="s">
        <v>57</v>
      </c>
      <c r="X5256" t="s">
        <v>57</v>
      </c>
      <c r="Y5256" t="s">
        <v>57</v>
      </c>
      <c r="Z5256" t="s">
        <v>57</v>
      </c>
      <c r="AA5256" t="s">
        <v>122</v>
      </c>
      <c r="AB5256" t="s">
        <v>57</v>
      </c>
      <c r="AC5256" t="s">
        <v>87</v>
      </c>
      <c r="AD5256">
        <v>93.59999999999999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66</v>
      </c>
      <c r="AM5256">
        <v>0</v>
      </c>
      <c r="AN5256">
        <v>1</v>
      </c>
      <c r="AO5256">
        <v>0</v>
      </c>
      <c r="AP5256" t="s">
        <v>164</v>
      </c>
      <c r="AQ5256" t="s">
        <v>124</v>
      </c>
      <c r="AR5256" t="s">
        <v>105</v>
      </c>
      <c r="AS5256">
        <v>4</v>
      </c>
      <c r="AT5256">
        <v>660</v>
      </c>
      <c r="AU5256">
        <v>1</v>
      </c>
      <c r="AV5256">
        <v>0</v>
      </c>
      <c r="AW5256">
        <v>1</v>
      </c>
      <c r="AX5256">
        <v>0</v>
      </c>
      <c r="AY5256">
        <v>4</v>
      </c>
      <c r="AZ5256" t="s">
        <v>165</v>
      </c>
      <c r="BA5256">
        <v>4</v>
      </c>
      <c r="BB5256" t="s">
        <v>80</v>
      </c>
      <c r="BC5256">
        <v>2</v>
      </c>
    </row>
    <row r="5257" spans="1:55">
      <c r="A5257" t="s">
        <v>9571</v>
      </c>
      <c r="B5257" t="s">
        <v>56</v>
      </c>
      <c r="C5257">
        <v>21</v>
      </c>
      <c r="D5257" t="s">
        <v>57</v>
      </c>
      <c r="E5257">
        <v>0</v>
      </c>
      <c r="F5257" t="s">
        <v>523</v>
      </c>
      <c r="G5257">
        <v>95841</v>
      </c>
      <c r="H5257">
        <v>38.660442</v>
      </c>
      <c r="I5257">
        <v>-121.346321</v>
      </c>
      <c r="J5257">
        <v>2</v>
      </c>
      <c r="K5257">
        <v>53</v>
      </c>
      <c r="L5257" t="s">
        <v>129</v>
      </c>
      <c r="M5257" t="s">
        <v>57</v>
      </c>
      <c r="N5257" t="s">
        <v>8650</v>
      </c>
      <c r="O5257" t="s">
        <v>57</v>
      </c>
      <c r="P5257" t="s">
        <v>57</v>
      </c>
      <c r="Q5257" t="s">
        <v>85</v>
      </c>
      <c r="R5257" t="s">
        <v>289</v>
      </c>
      <c r="S5257" t="s">
        <v>61</v>
      </c>
      <c r="T5257" t="s">
        <v>61</v>
      </c>
      <c r="U5257" t="s">
        <v>61</v>
      </c>
      <c r="V5257" t="s">
        <v>57</v>
      </c>
      <c r="W5257" t="s">
        <v>61</v>
      </c>
      <c r="X5257" t="s">
        <v>57</v>
      </c>
      <c r="Y5257" t="s">
        <v>57</v>
      </c>
      <c r="Z5257" t="s">
        <v>61</v>
      </c>
      <c r="AA5257" t="s">
        <v>64</v>
      </c>
      <c r="AB5257" t="s">
        <v>57</v>
      </c>
      <c r="AC5257" t="s">
        <v>87</v>
      </c>
      <c r="AD5257">
        <v>91.15000000000001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66</v>
      </c>
      <c r="AM5257">
        <v>0</v>
      </c>
      <c r="AN5257">
        <v>1</v>
      </c>
      <c r="AO5257">
        <v>0</v>
      </c>
      <c r="AP5257" t="s">
        <v>123</v>
      </c>
      <c r="AQ5257" t="s">
        <v>116</v>
      </c>
      <c r="AR5257" t="s">
        <v>105</v>
      </c>
      <c r="AS5257">
        <v>3</v>
      </c>
      <c r="AT5257">
        <v>20993</v>
      </c>
      <c r="AU5257">
        <v>1</v>
      </c>
      <c r="AV5257">
        <v>0</v>
      </c>
      <c r="AW5257">
        <v>1</v>
      </c>
      <c r="AX5257">
        <v>0</v>
      </c>
      <c r="AY5257">
        <v>6</v>
      </c>
      <c r="AZ5257" t="s">
        <v>125</v>
      </c>
      <c r="BA5257">
        <v>3</v>
      </c>
      <c r="BB5257" t="s">
        <v>126</v>
      </c>
      <c r="BC5257">
        <v>3</v>
      </c>
    </row>
    <row r="5258" spans="1:55">
      <c r="A5258" t="s">
        <v>9572</v>
      </c>
      <c r="B5258" t="s">
        <v>56</v>
      </c>
      <c r="C5258">
        <v>21</v>
      </c>
      <c r="D5258" t="s">
        <v>61</v>
      </c>
      <c r="E5258">
        <v>0</v>
      </c>
      <c r="F5258" t="s">
        <v>5123</v>
      </c>
      <c r="G5258">
        <v>93226</v>
      </c>
      <c r="H5258">
        <v>35.735694</v>
      </c>
      <c r="I5258">
        <v>-118.738483</v>
      </c>
      <c r="J5258">
        <v>0</v>
      </c>
      <c r="K5258">
        <v>3</v>
      </c>
      <c r="L5258" t="s">
        <v>59</v>
      </c>
      <c r="M5258" t="s">
        <v>57</v>
      </c>
      <c r="N5258" t="s">
        <v>4948</v>
      </c>
      <c r="O5258" t="s">
        <v>61</v>
      </c>
      <c r="P5258" t="s">
        <v>57</v>
      </c>
      <c r="Q5258" t="s">
        <v>62</v>
      </c>
      <c r="R5258" t="s">
        <v>1048</v>
      </c>
      <c r="S5258" t="s">
        <v>61</v>
      </c>
      <c r="T5258" t="s">
        <v>61</v>
      </c>
      <c r="U5258" t="s">
        <v>57</v>
      </c>
      <c r="V5258" t="s">
        <v>61</v>
      </c>
      <c r="W5258" t="s">
        <v>57</v>
      </c>
      <c r="X5258" t="s">
        <v>61</v>
      </c>
      <c r="Y5258" t="s">
        <v>61</v>
      </c>
      <c r="Z5258" t="s">
        <v>57</v>
      </c>
      <c r="AA5258" t="s">
        <v>77</v>
      </c>
      <c r="AB5258" t="s">
        <v>61</v>
      </c>
      <c r="AC5258" t="s">
        <v>87</v>
      </c>
      <c r="AD5258">
        <v>57.55</v>
      </c>
      <c r="AE5258">
        <v>161.45</v>
      </c>
      <c r="AF5258">
        <v>0</v>
      </c>
      <c r="AG5258">
        <v>0</v>
      </c>
      <c r="AH5258">
        <v>144.9</v>
      </c>
      <c r="AI5258">
        <v>306.35</v>
      </c>
      <c r="AJ5258" t="s">
        <v>170</v>
      </c>
      <c r="AM5258">
        <v>0</v>
      </c>
      <c r="AN5258">
        <v>0</v>
      </c>
      <c r="AO5258">
        <v>0</v>
      </c>
      <c r="AP5258" t="s">
        <v>91</v>
      </c>
      <c r="AQ5258" t="s">
        <v>116</v>
      </c>
      <c r="AR5258" t="s">
        <v>69</v>
      </c>
      <c r="AS5258">
        <v>3</v>
      </c>
      <c r="AT5258">
        <v>296</v>
      </c>
      <c r="AU5258">
        <v>0</v>
      </c>
      <c r="AX5258">
        <v>0</v>
      </c>
      <c r="AY5258">
        <v>1</v>
      </c>
      <c r="AZ5258" t="s">
        <v>94</v>
      </c>
      <c r="BA5258">
        <v>8</v>
      </c>
      <c r="BB5258" t="s">
        <v>95</v>
      </c>
      <c r="BC5258">
        <v>1</v>
      </c>
    </row>
    <row r="5259" spans="1:55">
      <c r="A5259" t="s">
        <v>9573</v>
      </c>
      <c r="B5259" t="s">
        <v>73</v>
      </c>
      <c r="C5259">
        <v>33</v>
      </c>
      <c r="D5259" t="s">
        <v>61</v>
      </c>
      <c r="E5259">
        <v>0</v>
      </c>
      <c r="F5259" t="s">
        <v>226</v>
      </c>
      <c r="G5259">
        <v>90061</v>
      </c>
      <c r="H5259">
        <v>33.92128</v>
      </c>
      <c r="I5259">
        <v>-118.274186</v>
      </c>
      <c r="J5259">
        <v>0</v>
      </c>
      <c r="K5259">
        <v>25</v>
      </c>
      <c r="L5259" t="s">
        <v>216</v>
      </c>
      <c r="M5259" t="s">
        <v>57</v>
      </c>
      <c r="N5259" t="s">
        <v>9574</v>
      </c>
      <c r="O5259" t="s">
        <v>61</v>
      </c>
      <c r="P5259" t="s">
        <v>61</v>
      </c>
      <c r="Q5259" t="s">
        <v>143</v>
      </c>
      <c r="R5259" t="s">
        <v>143</v>
      </c>
      <c r="S5259" t="s">
        <v>143</v>
      </c>
      <c r="T5259" t="s">
        <v>143</v>
      </c>
      <c r="U5259" t="s">
        <v>143</v>
      </c>
      <c r="V5259" t="s">
        <v>143</v>
      </c>
      <c r="W5259" t="s">
        <v>143</v>
      </c>
      <c r="X5259" t="s">
        <v>143</v>
      </c>
      <c r="Y5259" t="s">
        <v>143</v>
      </c>
      <c r="Z5259" t="s">
        <v>143</v>
      </c>
      <c r="AA5259" t="s">
        <v>77</v>
      </c>
      <c r="AB5259" t="s">
        <v>61</v>
      </c>
      <c r="AC5259" t="s">
        <v>65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66</v>
      </c>
      <c r="AM5259">
        <v>0</v>
      </c>
      <c r="AN5259">
        <v>1</v>
      </c>
      <c r="AO5259">
        <v>0</v>
      </c>
      <c r="AP5259" t="s">
        <v>164</v>
      </c>
      <c r="AQ5259" t="s">
        <v>68</v>
      </c>
      <c r="AR5259" t="s">
        <v>182</v>
      </c>
      <c r="AT5259">
        <v>24511</v>
      </c>
      <c r="AU5259">
        <v>1</v>
      </c>
      <c r="AV5259">
        <v>0</v>
      </c>
      <c r="AW5259">
        <v>1</v>
      </c>
      <c r="AX5259">
        <v>0</v>
      </c>
      <c r="AY5259">
        <v>4</v>
      </c>
      <c r="AZ5259" t="s">
        <v>165</v>
      </c>
      <c r="BA5259">
        <v>5</v>
      </c>
      <c r="BB5259" t="s">
        <v>80</v>
      </c>
      <c r="BC5259">
        <v>2</v>
      </c>
    </row>
    <row r="5260" spans="1:55">
      <c r="A5260" t="s">
        <v>9575</v>
      </c>
      <c r="B5260" t="s">
        <v>56</v>
      </c>
      <c r="C5260">
        <v>23</v>
      </c>
      <c r="D5260" t="s">
        <v>57</v>
      </c>
      <c r="E5260">
        <v>0</v>
      </c>
      <c r="F5260" t="s">
        <v>352</v>
      </c>
      <c r="G5260">
        <v>93728</v>
      </c>
      <c r="H5260">
        <v>36.757345</v>
      </c>
      <c r="I5260">
        <v>-119.818274</v>
      </c>
      <c r="J5260">
        <v>3</v>
      </c>
      <c r="K5260">
        <v>72</v>
      </c>
      <c r="L5260" t="s">
        <v>59</v>
      </c>
      <c r="M5260" t="s">
        <v>57</v>
      </c>
      <c r="N5260" t="s">
        <v>9576</v>
      </c>
      <c r="O5260" t="s">
        <v>57</v>
      </c>
      <c r="P5260" t="s">
        <v>57</v>
      </c>
      <c r="Q5260" t="s">
        <v>135</v>
      </c>
      <c r="R5260" t="s">
        <v>285</v>
      </c>
      <c r="S5260" t="s">
        <v>57</v>
      </c>
      <c r="T5260" t="s">
        <v>57</v>
      </c>
      <c r="U5260" t="s">
        <v>57</v>
      </c>
      <c r="V5260" t="s">
        <v>57</v>
      </c>
      <c r="W5260" t="s">
        <v>57</v>
      </c>
      <c r="X5260" t="s">
        <v>57</v>
      </c>
      <c r="Y5260" t="s">
        <v>57</v>
      </c>
      <c r="Z5260" t="s">
        <v>57</v>
      </c>
      <c r="AA5260" t="s">
        <v>122</v>
      </c>
      <c r="AB5260" t="s">
        <v>61</v>
      </c>
      <c r="AC5260" t="s">
        <v>65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9744.690000000001</v>
      </c>
      <c r="AJ5260" t="s">
        <v>66</v>
      </c>
      <c r="AM5260">
        <v>0</v>
      </c>
      <c r="AN5260">
        <v>1</v>
      </c>
      <c r="AO5260">
        <v>0</v>
      </c>
      <c r="AP5260" t="s">
        <v>123</v>
      </c>
      <c r="AQ5260" t="s">
        <v>116</v>
      </c>
      <c r="AR5260" t="s">
        <v>93</v>
      </c>
      <c r="AS5260">
        <v>8</v>
      </c>
      <c r="AT5260">
        <v>16346</v>
      </c>
      <c r="AU5260">
        <v>1</v>
      </c>
      <c r="AV5260">
        <v>0</v>
      </c>
      <c r="AW5260">
        <v>1</v>
      </c>
      <c r="AX5260">
        <v>0</v>
      </c>
      <c r="AY5260">
        <v>6</v>
      </c>
      <c r="AZ5260" t="s">
        <v>125</v>
      </c>
      <c r="BA5260">
        <v>1</v>
      </c>
      <c r="BB5260" t="s">
        <v>71</v>
      </c>
      <c r="BC5260">
        <v>4</v>
      </c>
    </row>
    <row r="5261" spans="1:55">
      <c r="A5261" t="s">
        <v>9577</v>
      </c>
      <c r="B5261" t="s">
        <v>56</v>
      </c>
      <c r="C5261">
        <v>29</v>
      </c>
      <c r="D5261" t="s">
        <v>57</v>
      </c>
      <c r="E5261">
        <v>0</v>
      </c>
      <c r="F5261" t="s">
        <v>3733</v>
      </c>
      <c r="G5261">
        <v>91780</v>
      </c>
      <c r="H5261">
        <v>34.101608</v>
      </c>
      <c r="I5261">
        <v>-118.055848</v>
      </c>
      <c r="J5261">
        <v>3</v>
      </c>
      <c r="K5261">
        <v>53</v>
      </c>
      <c r="L5261" t="s">
        <v>59</v>
      </c>
      <c r="M5261" t="s">
        <v>57</v>
      </c>
      <c r="N5261" t="s">
        <v>9578</v>
      </c>
      <c r="O5261" t="s">
        <v>57</v>
      </c>
      <c r="P5261" t="s">
        <v>57</v>
      </c>
      <c r="Q5261" t="s">
        <v>85</v>
      </c>
      <c r="R5261" t="s">
        <v>285</v>
      </c>
      <c r="S5261" t="s">
        <v>61</v>
      </c>
      <c r="T5261" t="s">
        <v>57</v>
      </c>
      <c r="U5261" t="s">
        <v>57</v>
      </c>
      <c r="V5261" t="s">
        <v>57</v>
      </c>
      <c r="W5261" t="s">
        <v>57</v>
      </c>
      <c r="X5261" t="s">
        <v>57</v>
      </c>
      <c r="Y5261" t="s">
        <v>57</v>
      </c>
      <c r="Z5261" t="s">
        <v>57</v>
      </c>
      <c r="AA5261" t="s">
        <v>64</v>
      </c>
      <c r="AB5261" t="s">
        <v>57</v>
      </c>
      <c r="AC5261" t="s">
        <v>87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66</v>
      </c>
      <c r="AM5261">
        <v>0</v>
      </c>
      <c r="AN5261">
        <v>1</v>
      </c>
      <c r="AO5261">
        <v>0</v>
      </c>
      <c r="AP5261" t="s">
        <v>123</v>
      </c>
      <c r="AQ5261" t="s">
        <v>116</v>
      </c>
      <c r="AR5261" t="s">
        <v>105</v>
      </c>
      <c r="AS5261">
        <v>7</v>
      </c>
      <c r="AT5261">
        <v>32718</v>
      </c>
      <c r="AU5261">
        <v>1</v>
      </c>
      <c r="AV5261">
        <v>0</v>
      </c>
      <c r="AW5261">
        <v>1</v>
      </c>
      <c r="AX5261">
        <v>0</v>
      </c>
      <c r="AY5261">
        <v>6</v>
      </c>
      <c r="AZ5261" t="s">
        <v>125</v>
      </c>
      <c r="BA5261">
        <v>3</v>
      </c>
      <c r="BB5261" t="s">
        <v>126</v>
      </c>
      <c r="BC5261">
        <v>3</v>
      </c>
    </row>
    <row r="5262" spans="1:55">
      <c r="A5262" t="s">
        <v>9579</v>
      </c>
      <c r="B5262" t="s">
        <v>56</v>
      </c>
      <c r="C5262">
        <v>80</v>
      </c>
      <c r="D5262" t="s">
        <v>61</v>
      </c>
      <c r="E5262">
        <v>0</v>
      </c>
      <c r="F5262" t="s">
        <v>514</v>
      </c>
      <c r="G5262">
        <v>92027</v>
      </c>
      <c r="H5262">
        <v>33.141265</v>
      </c>
      <c r="I5262">
        <v>-116.967221</v>
      </c>
      <c r="J5262">
        <v>0</v>
      </c>
      <c r="K5262">
        <v>1</v>
      </c>
      <c r="L5262" t="s">
        <v>59</v>
      </c>
      <c r="M5262" t="s">
        <v>57</v>
      </c>
      <c r="N5262" t="s">
        <v>3955</v>
      </c>
      <c r="O5262" t="s">
        <v>61</v>
      </c>
      <c r="P5262" t="s">
        <v>57</v>
      </c>
      <c r="Q5262" t="s">
        <v>85</v>
      </c>
      <c r="R5262" t="s">
        <v>423</v>
      </c>
      <c r="S5262" t="s">
        <v>61</v>
      </c>
      <c r="T5262" t="s">
        <v>61</v>
      </c>
      <c r="U5262" t="s">
        <v>61</v>
      </c>
      <c r="V5262" t="s">
        <v>61</v>
      </c>
      <c r="W5262" t="s">
        <v>61</v>
      </c>
      <c r="X5262" t="s">
        <v>61</v>
      </c>
      <c r="Y5262" t="s">
        <v>61</v>
      </c>
      <c r="Z5262" t="s">
        <v>57</v>
      </c>
      <c r="AA5262" t="s">
        <v>77</v>
      </c>
      <c r="AB5262" t="s">
        <v>57</v>
      </c>
      <c r="AC5262" t="s">
        <v>87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88</v>
      </c>
      <c r="AK5262" t="s">
        <v>89</v>
      </c>
      <c r="AL5262" t="s">
        <v>181</v>
      </c>
      <c r="AM5262">
        <v>1</v>
      </c>
      <c r="AN5262">
        <v>0</v>
      </c>
      <c r="AO5262">
        <v>0</v>
      </c>
      <c r="AP5262" t="s">
        <v>91</v>
      </c>
      <c r="AQ5262" t="s">
        <v>104</v>
      </c>
      <c r="AR5262" t="s">
        <v>93</v>
      </c>
      <c r="AS5262">
        <v>1</v>
      </c>
      <c r="AT5262">
        <v>48690</v>
      </c>
      <c r="AU5262">
        <v>1</v>
      </c>
      <c r="AV5262">
        <v>1</v>
      </c>
      <c r="AW5262">
        <v>0</v>
      </c>
      <c r="AX5262">
        <v>71</v>
      </c>
      <c r="AY5262">
        <v>1</v>
      </c>
      <c r="AZ5262" t="s">
        <v>94</v>
      </c>
      <c r="BA5262">
        <v>10</v>
      </c>
      <c r="BB5262" t="s">
        <v>95</v>
      </c>
      <c r="BC5262">
        <v>1</v>
      </c>
    </row>
    <row r="5263" spans="1:55">
      <c r="A5263" t="s">
        <v>9580</v>
      </c>
      <c r="B5263" t="s">
        <v>73</v>
      </c>
      <c r="C5263">
        <v>53</v>
      </c>
      <c r="D5263" t="s">
        <v>57</v>
      </c>
      <c r="E5263">
        <v>0</v>
      </c>
      <c r="F5263" t="s">
        <v>2059</v>
      </c>
      <c r="G5263">
        <v>95950</v>
      </c>
      <c r="H5263">
        <v>39.033058</v>
      </c>
      <c r="I5263">
        <v>-121.895718</v>
      </c>
      <c r="J5263">
        <v>1</v>
      </c>
      <c r="K5263">
        <v>18</v>
      </c>
      <c r="L5263" t="s">
        <v>59</v>
      </c>
      <c r="M5263" t="s">
        <v>57</v>
      </c>
      <c r="N5263" t="s">
        <v>6134</v>
      </c>
      <c r="O5263" t="s">
        <v>61</v>
      </c>
      <c r="P5263" t="s">
        <v>57</v>
      </c>
      <c r="Q5263" t="s">
        <v>135</v>
      </c>
      <c r="R5263" t="s">
        <v>364</v>
      </c>
      <c r="S5263" t="s">
        <v>61</v>
      </c>
      <c r="T5263" t="s">
        <v>61</v>
      </c>
      <c r="U5263" t="s">
        <v>57</v>
      </c>
      <c r="V5263" t="s">
        <v>61</v>
      </c>
      <c r="W5263" t="s">
        <v>61</v>
      </c>
      <c r="X5263" t="s">
        <v>61</v>
      </c>
      <c r="Y5263" t="s">
        <v>61</v>
      </c>
      <c r="Z5263" t="s">
        <v>57</v>
      </c>
      <c r="AA5263" t="s">
        <v>77</v>
      </c>
      <c r="AB5263" t="s">
        <v>57</v>
      </c>
      <c r="AC5263" t="s">
        <v>307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88</v>
      </c>
      <c r="AK5263" t="s">
        <v>89</v>
      </c>
      <c r="AL5263" t="s">
        <v>90</v>
      </c>
      <c r="AM5263">
        <v>1</v>
      </c>
      <c r="AN5263">
        <v>0</v>
      </c>
      <c r="AO5263">
        <v>0</v>
      </c>
      <c r="AP5263" t="s">
        <v>103</v>
      </c>
      <c r="AQ5263" t="s">
        <v>92</v>
      </c>
      <c r="AR5263" t="s">
        <v>137</v>
      </c>
      <c r="AS5263">
        <v>2</v>
      </c>
      <c r="AT5263">
        <v>531</v>
      </c>
      <c r="AU5263">
        <v>1</v>
      </c>
      <c r="AV5263">
        <v>1</v>
      </c>
      <c r="AW5263">
        <v>0</v>
      </c>
      <c r="AX5263">
        <v>49.55</v>
      </c>
      <c r="AY5263">
        <v>3</v>
      </c>
      <c r="AZ5263" t="s">
        <v>106</v>
      </c>
      <c r="BA5263">
        <v>4</v>
      </c>
      <c r="BB5263" t="s">
        <v>80</v>
      </c>
      <c r="BC5263">
        <v>2</v>
      </c>
    </row>
    <row r="5264" spans="1:55">
      <c r="A5264" t="s">
        <v>9581</v>
      </c>
      <c r="B5264" t="s">
        <v>73</v>
      </c>
      <c r="C5264">
        <v>29</v>
      </c>
      <c r="D5264" t="s">
        <v>61</v>
      </c>
      <c r="E5264">
        <v>0</v>
      </c>
      <c r="F5264" t="s">
        <v>2516</v>
      </c>
      <c r="G5264">
        <v>90230</v>
      </c>
      <c r="H5264">
        <v>33.993991</v>
      </c>
      <c r="I5264">
        <v>-118.39704</v>
      </c>
      <c r="J5264">
        <v>0</v>
      </c>
      <c r="K5264">
        <v>10</v>
      </c>
      <c r="L5264" t="s">
        <v>59</v>
      </c>
      <c r="M5264" t="s">
        <v>57</v>
      </c>
      <c r="N5264" t="s">
        <v>4633</v>
      </c>
      <c r="O5264" t="s">
        <v>61</v>
      </c>
      <c r="P5264" t="s">
        <v>57</v>
      </c>
      <c r="Q5264" t="s">
        <v>85</v>
      </c>
      <c r="R5264" t="s">
        <v>1048</v>
      </c>
      <c r="S5264" t="s">
        <v>57</v>
      </c>
      <c r="T5264" t="s">
        <v>61</v>
      </c>
      <c r="U5264" t="s">
        <v>57</v>
      </c>
      <c r="V5264" t="s">
        <v>61</v>
      </c>
      <c r="W5264" t="s">
        <v>61</v>
      </c>
      <c r="X5264" t="s">
        <v>61</v>
      </c>
      <c r="Y5264" t="s">
        <v>61</v>
      </c>
      <c r="Z5264" t="s">
        <v>57</v>
      </c>
      <c r="AA5264" t="s">
        <v>77</v>
      </c>
      <c r="AB5264" t="s">
        <v>57</v>
      </c>
      <c r="AC5264" t="s">
        <v>65</v>
      </c>
      <c r="AD5264">
        <v>79.84999999999999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66</v>
      </c>
      <c r="AM5264">
        <v>0</v>
      </c>
      <c r="AN5264">
        <v>1</v>
      </c>
      <c r="AO5264">
        <v>0</v>
      </c>
      <c r="AP5264" t="s">
        <v>67</v>
      </c>
      <c r="AQ5264" t="s">
        <v>116</v>
      </c>
      <c r="AR5264" t="s">
        <v>93</v>
      </c>
      <c r="AS5264">
        <v>3</v>
      </c>
      <c r="AT5264">
        <v>31963</v>
      </c>
      <c r="AU5264">
        <v>1</v>
      </c>
      <c r="AV5264">
        <v>0</v>
      </c>
      <c r="AW5264">
        <v>1</v>
      </c>
      <c r="AX5264">
        <v>0</v>
      </c>
      <c r="AY5264">
        <v>2</v>
      </c>
      <c r="AZ5264" t="s">
        <v>70</v>
      </c>
      <c r="BA5264">
        <v>7</v>
      </c>
      <c r="BB5264" t="s">
        <v>95</v>
      </c>
      <c r="BC5264">
        <v>1</v>
      </c>
    </row>
    <row r="5265" spans="1:55">
      <c r="A5265" t="s">
        <v>9582</v>
      </c>
      <c r="B5265" t="s">
        <v>56</v>
      </c>
      <c r="C5265">
        <v>35</v>
      </c>
      <c r="D5265" t="s">
        <v>61</v>
      </c>
      <c r="E5265">
        <v>0</v>
      </c>
      <c r="F5265" t="s">
        <v>219</v>
      </c>
      <c r="G5265">
        <v>95501</v>
      </c>
      <c r="H5265">
        <v>40.796621</v>
      </c>
      <c r="I5265">
        <v>-124.15428</v>
      </c>
      <c r="J5265">
        <v>0</v>
      </c>
      <c r="K5265">
        <v>7</v>
      </c>
      <c r="L5265" t="s">
        <v>59</v>
      </c>
      <c r="M5265" t="s">
        <v>57</v>
      </c>
      <c r="N5265" t="s">
        <v>9583</v>
      </c>
      <c r="O5265" t="s">
        <v>57</v>
      </c>
      <c r="P5265" t="s">
        <v>57</v>
      </c>
      <c r="Q5265" t="s">
        <v>85</v>
      </c>
      <c r="R5265" t="s">
        <v>296</v>
      </c>
      <c r="S5265" t="s">
        <v>61</v>
      </c>
      <c r="T5265" t="s">
        <v>61</v>
      </c>
      <c r="U5265" t="s">
        <v>61</v>
      </c>
      <c r="V5265" t="s">
        <v>61</v>
      </c>
      <c r="W5265" t="s">
        <v>61</v>
      </c>
      <c r="X5265" t="s">
        <v>61</v>
      </c>
      <c r="Y5265" t="s">
        <v>61</v>
      </c>
      <c r="Z5265" t="s">
        <v>57</v>
      </c>
      <c r="AA5265" t="s">
        <v>77</v>
      </c>
      <c r="AB5265" t="s">
        <v>61</v>
      </c>
      <c r="AC5265" t="s">
        <v>65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</v>
      </c>
      <c r="AJ5265" t="s">
        <v>88</v>
      </c>
      <c r="AK5265" t="s">
        <v>89</v>
      </c>
      <c r="AL5265" t="s">
        <v>90</v>
      </c>
      <c r="AM5265">
        <v>1</v>
      </c>
      <c r="AN5265">
        <v>0</v>
      </c>
      <c r="AO5265">
        <v>0</v>
      </c>
      <c r="AP5265" t="s">
        <v>67</v>
      </c>
      <c r="AQ5265" t="s">
        <v>68</v>
      </c>
      <c r="AR5265" t="s">
        <v>93</v>
      </c>
      <c r="AS5265">
        <v>1</v>
      </c>
      <c r="AT5265">
        <v>23224</v>
      </c>
      <c r="AU5265">
        <v>1</v>
      </c>
      <c r="AV5265">
        <v>1</v>
      </c>
      <c r="AW5265">
        <v>0</v>
      </c>
      <c r="AX5265">
        <v>75.45</v>
      </c>
      <c r="AY5265">
        <v>2</v>
      </c>
      <c r="AZ5265" t="s">
        <v>70</v>
      </c>
      <c r="BA5265">
        <v>7</v>
      </c>
      <c r="BB5265" t="s">
        <v>95</v>
      </c>
      <c r="BC5265">
        <v>1</v>
      </c>
    </row>
    <row r="5266" spans="1:55">
      <c r="A5266" t="s">
        <v>9584</v>
      </c>
      <c r="B5266" t="s">
        <v>56</v>
      </c>
      <c r="C5266">
        <v>54</v>
      </c>
      <c r="D5266" t="s">
        <v>57</v>
      </c>
      <c r="E5266">
        <v>0</v>
      </c>
      <c r="F5266" t="s">
        <v>1742</v>
      </c>
      <c r="G5266">
        <v>90715</v>
      </c>
      <c r="H5266">
        <v>33.841027</v>
      </c>
      <c r="I5266">
        <v>-118.078097</v>
      </c>
      <c r="J5266">
        <v>10</v>
      </c>
      <c r="K5266">
        <v>57</v>
      </c>
      <c r="L5266" t="s">
        <v>129</v>
      </c>
      <c r="M5266" t="s">
        <v>57</v>
      </c>
      <c r="N5266" t="s">
        <v>7949</v>
      </c>
      <c r="O5266" t="s">
        <v>61</v>
      </c>
      <c r="P5266" t="s">
        <v>61</v>
      </c>
      <c r="Q5266" t="s">
        <v>143</v>
      </c>
      <c r="R5266" t="s">
        <v>143</v>
      </c>
      <c r="S5266" t="s">
        <v>143</v>
      </c>
      <c r="T5266" t="s">
        <v>143</v>
      </c>
      <c r="U5266" t="s">
        <v>143</v>
      </c>
      <c r="V5266" t="s">
        <v>143</v>
      </c>
      <c r="W5266" t="s">
        <v>143</v>
      </c>
      <c r="X5266" t="s">
        <v>143</v>
      </c>
      <c r="Y5266" t="s">
        <v>143</v>
      </c>
      <c r="Z5266" t="s">
        <v>143</v>
      </c>
      <c r="AA5266" t="s">
        <v>122</v>
      </c>
      <c r="AB5266" t="s">
        <v>57</v>
      </c>
      <c r="AC5266" t="s">
        <v>87</v>
      </c>
      <c r="AD5266">
        <v>19.6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66</v>
      </c>
      <c r="AM5266">
        <v>0</v>
      </c>
      <c r="AN5266">
        <v>1</v>
      </c>
      <c r="AO5266">
        <v>0</v>
      </c>
      <c r="AP5266" t="s">
        <v>123</v>
      </c>
      <c r="AQ5266" t="s">
        <v>92</v>
      </c>
      <c r="AR5266" t="s">
        <v>182</v>
      </c>
      <c r="AT5266">
        <v>20890</v>
      </c>
      <c r="AU5266">
        <v>1</v>
      </c>
      <c r="AV5266">
        <v>0</v>
      </c>
      <c r="AW5266">
        <v>1</v>
      </c>
      <c r="AX5266">
        <v>0</v>
      </c>
      <c r="AY5266">
        <v>6</v>
      </c>
      <c r="AZ5266" t="s">
        <v>125</v>
      </c>
      <c r="BA5266">
        <v>1</v>
      </c>
      <c r="BB5266" t="s">
        <v>71</v>
      </c>
      <c r="BC5266">
        <v>4</v>
      </c>
    </row>
    <row r="5267" spans="1:55">
      <c r="A5267" t="s">
        <v>9585</v>
      </c>
      <c r="B5267" t="s">
        <v>56</v>
      </c>
      <c r="C5267">
        <v>57</v>
      </c>
      <c r="D5267" t="s">
        <v>61</v>
      </c>
      <c r="E5267">
        <v>0</v>
      </c>
      <c r="F5267" t="s">
        <v>5844</v>
      </c>
      <c r="G5267">
        <v>93230</v>
      </c>
      <c r="H5267">
        <v>36.29223</v>
      </c>
      <c r="I5267">
        <v>-119.622676</v>
      </c>
      <c r="J5267">
        <v>0</v>
      </c>
      <c r="K5267">
        <v>8</v>
      </c>
      <c r="L5267" t="s">
        <v>59</v>
      </c>
      <c r="M5267" t="s">
        <v>61</v>
      </c>
      <c r="N5267" t="s">
        <v>143</v>
      </c>
      <c r="O5267" t="s">
        <v>143</v>
      </c>
      <c r="P5267" t="s">
        <v>57</v>
      </c>
      <c r="Q5267" t="s">
        <v>135</v>
      </c>
      <c r="R5267" t="s">
        <v>275</v>
      </c>
      <c r="S5267" t="s">
        <v>61</v>
      </c>
      <c r="T5267" t="s">
        <v>57</v>
      </c>
      <c r="U5267" t="s">
        <v>61</v>
      </c>
      <c r="V5267" t="s">
        <v>61</v>
      </c>
      <c r="W5267" t="s">
        <v>61</v>
      </c>
      <c r="X5267" t="s">
        <v>61</v>
      </c>
      <c r="Y5267" t="s">
        <v>61</v>
      </c>
      <c r="Z5267" t="s">
        <v>57</v>
      </c>
      <c r="AA5267" t="s">
        <v>77</v>
      </c>
      <c r="AB5267" t="s">
        <v>57</v>
      </c>
      <c r="AC5267" t="s">
        <v>65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66</v>
      </c>
      <c r="AM5267">
        <v>0</v>
      </c>
      <c r="AN5267">
        <v>1</v>
      </c>
      <c r="AO5267">
        <v>0</v>
      </c>
      <c r="AP5267" t="s">
        <v>67</v>
      </c>
      <c r="AQ5267" t="s">
        <v>92</v>
      </c>
      <c r="AR5267" t="s">
        <v>182</v>
      </c>
      <c r="AS5267">
        <v>2</v>
      </c>
      <c r="AT5267">
        <v>53204</v>
      </c>
      <c r="AU5267">
        <v>1</v>
      </c>
      <c r="AV5267">
        <v>0</v>
      </c>
      <c r="AW5267">
        <v>1</v>
      </c>
      <c r="AX5267">
        <v>0</v>
      </c>
      <c r="AY5267">
        <v>2</v>
      </c>
      <c r="AZ5267" t="s">
        <v>70</v>
      </c>
      <c r="BA5267">
        <v>5</v>
      </c>
      <c r="BB5267" t="s">
        <v>80</v>
      </c>
      <c r="BC5267">
        <v>2</v>
      </c>
    </row>
    <row r="5268" spans="1:55">
      <c r="A5268" t="s">
        <v>9586</v>
      </c>
      <c r="B5268" t="s">
        <v>73</v>
      </c>
      <c r="C5268">
        <v>35</v>
      </c>
      <c r="D5268" t="s">
        <v>57</v>
      </c>
      <c r="E5268">
        <v>0</v>
      </c>
      <c r="F5268" t="s">
        <v>9587</v>
      </c>
      <c r="G5268">
        <v>92341</v>
      </c>
      <c r="H5268">
        <v>34.244411</v>
      </c>
      <c r="I5268">
        <v>-117.072654</v>
      </c>
      <c r="J5268">
        <v>5</v>
      </c>
      <c r="K5268">
        <v>33</v>
      </c>
      <c r="L5268" t="s">
        <v>59</v>
      </c>
      <c r="M5268" t="s">
        <v>57</v>
      </c>
      <c r="N5268" t="s">
        <v>6994</v>
      </c>
      <c r="O5268" t="s">
        <v>57</v>
      </c>
      <c r="P5268" t="s">
        <v>57</v>
      </c>
      <c r="Q5268" t="s">
        <v>85</v>
      </c>
      <c r="R5268" t="s">
        <v>131</v>
      </c>
      <c r="S5268" t="s">
        <v>61</v>
      </c>
      <c r="T5268" t="s">
        <v>57</v>
      </c>
      <c r="U5268" t="s">
        <v>57</v>
      </c>
      <c r="V5268" t="s">
        <v>61</v>
      </c>
      <c r="W5268" t="s">
        <v>61</v>
      </c>
      <c r="X5268" t="s">
        <v>57</v>
      </c>
      <c r="Y5268" t="s">
        <v>57</v>
      </c>
      <c r="Z5268" t="s">
        <v>57</v>
      </c>
      <c r="AA5268" t="s">
        <v>77</v>
      </c>
      <c r="AB5268" t="s">
        <v>57</v>
      </c>
      <c r="AC5268" t="s">
        <v>87</v>
      </c>
      <c r="AD5268">
        <v>93.34999999999999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66</v>
      </c>
      <c r="AM5268">
        <v>0</v>
      </c>
      <c r="AN5268">
        <v>1</v>
      </c>
      <c r="AO5268">
        <v>0</v>
      </c>
      <c r="AP5268" t="s">
        <v>164</v>
      </c>
      <c r="AQ5268" t="s">
        <v>68</v>
      </c>
      <c r="AR5268" t="s">
        <v>105</v>
      </c>
      <c r="AS5268">
        <v>5</v>
      </c>
      <c r="AT5268">
        <v>317</v>
      </c>
      <c r="AU5268">
        <v>1</v>
      </c>
      <c r="AV5268">
        <v>0</v>
      </c>
      <c r="AW5268">
        <v>1</v>
      </c>
      <c r="AX5268">
        <v>0</v>
      </c>
      <c r="AY5268">
        <v>4</v>
      </c>
      <c r="AZ5268" t="s">
        <v>165</v>
      </c>
      <c r="BA5268">
        <v>6</v>
      </c>
      <c r="BB5268" t="s">
        <v>95</v>
      </c>
      <c r="BC5268">
        <v>1</v>
      </c>
    </row>
    <row r="5269" spans="1:55">
      <c r="A5269" t="s">
        <v>9588</v>
      </c>
      <c r="B5269" t="s">
        <v>73</v>
      </c>
      <c r="C5269">
        <v>78</v>
      </c>
      <c r="D5269" t="s">
        <v>61</v>
      </c>
      <c r="E5269">
        <v>0</v>
      </c>
      <c r="F5269" t="s">
        <v>1988</v>
      </c>
      <c r="G5269">
        <v>96122</v>
      </c>
      <c r="H5269">
        <v>39.786755</v>
      </c>
      <c r="I5269">
        <v>-120.445626</v>
      </c>
      <c r="J5269">
        <v>0</v>
      </c>
      <c r="K5269">
        <v>64</v>
      </c>
      <c r="L5269" t="s">
        <v>129</v>
      </c>
      <c r="M5269" t="s">
        <v>57</v>
      </c>
      <c r="N5269" t="s">
        <v>5869</v>
      </c>
      <c r="O5269" t="s">
        <v>57</v>
      </c>
      <c r="P5269" t="s">
        <v>57</v>
      </c>
      <c r="Q5269" t="s">
        <v>85</v>
      </c>
      <c r="R5269" t="s">
        <v>318</v>
      </c>
      <c r="S5269" t="s">
        <v>57</v>
      </c>
      <c r="T5269" t="s">
        <v>57</v>
      </c>
      <c r="U5269" t="s">
        <v>61</v>
      </c>
      <c r="V5269" t="s">
        <v>61</v>
      </c>
      <c r="W5269" t="s">
        <v>57</v>
      </c>
      <c r="X5269" t="s">
        <v>57</v>
      </c>
      <c r="Y5269" t="s">
        <v>57</v>
      </c>
      <c r="Z5269" t="s">
        <v>57</v>
      </c>
      <c r="AA5269" t="s">
        <v>77</v>
      </c>
      <c r="AB5269" t="s">
        <v>57</v>
      </c>
      <c r="AC5269" t="s">
        <v>87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66</v>
      </c>
      <c r="AM5269">
        <v>0</v>
      </c>
      <c r="AN5269">
        <v>1</v>
      </c>
      <c r="AO5269">
        <v>0</v>
      </c>
      <c r="AP5269" t="s">
        <v>123</v>
      </c>
      <c r="AQ5269" t="s">
        <v>104</v>
      </c>
      <c r="AR5269" t="s">
        <v>105</v>
      </c>
      <c r="AS5269">
        <v>6</v>
      </c>
      <c r="AT5269">
        <v>4236</v>
      </c>
      <c r="AU5269">
        <v>1</v>
      </c>
      <c r="AV5269">
        <v>0</v>
      </c>
      <c r="AW5269">
        <v>1</v>
      </c>
      <c r="AX5269">
        <v>0</v>
      </c>
      <c r="AY5269">
        <v>6</v>
      </c>
      <c r="AZ5269" t="s">
        <v>125</v>
      </c>
      <c r="BA5269">
        <v>7</v>
      </c>
      <c r="BB5269" t="s">
        <v>95</v>
      </c>
      <c r="BC5269">
        <v>1</v>
      </c>
    </row>
    <row r="5270" spans="1:55">
      <c r="A5270" t="s">
        <v>9589</v>
      </c>
      <c r="B5270" t="s">
        <v>73</v>
      </c>
      <c r="C5270">
        <v>41</v>
      </c>
      <c r="D5270" t="s">
        <v>61</v>
      </c>
      <c r="E5270">
        <v>0</v>
      </c>
      <c r="F5270" t="s">
        <v>565</v>
      </c>
      <c r="G5270">
        <v>94603</v>
      </c>
      <c r="H5270">
        <v>37.739113</v>
      </c>
      <c r="I5270">
        <v>-122.175602</v>
      </c>
      <c r="J5270">
        <v>0</v>
      </c>
      <c r="K5270">
        <v>9</v>
      </c>
      <c r="L5270" t="s">
        <v>59</v>
      </c>
      <c r="M5270" t="s">
        <v>57</v>
      </c>
      <c r="N5270" t="s">
        <v>6184</v>
      </c>
      <c r="O5270" t="s">
        <v>61</v>
      </c>
      <c r="P5270" t="s">
        <v>57</v>
      </c>
      <c r="Q5270" t="s">
        <v>85</v>
      </c>
      <c r="R5270" t="s">
        <v>1317</v>
      </c>
      <c r="S5270" t="s">
        <v>61</v>
      </c>
      <c r="T5270" t="s">
        <v>61</v>
      </c>
      <c r="U5270" t="s">
        <v>61</v>
      </c>
      <c r="V5270" t="s">
        <v>57</v>
      </c>
      <c r="W5270" t="s">
        <v>57</v>
      </c>
      <c r="X5270" t="s">
        <v>57</v>
      </c>
      <c r="Y5270" t="s">
        <v>57</v>
      </c>
      <c r="Z5270" t="s">
        <v>57</v>
      </c>
      <c r="AA5270" t="s">
        <v>77</v>
      </c>
      <c r="AB5270" t="s">
        <v>57</v>
      </c>
      <c r="AC5270" t="s">
        <v>87</v>
      </c>
      <c r="AD5270">
        <v>95.90000000000001</v>
      </c>
      <c r="AE5270">
        <v>827.45</v>
      </c>
      <c r="AF5270">
        <v>0</v>
      </c>
      <c r="AG5270">
        <v>0</v>
      </c>
      <c r="AH5270">
        <v>277.2</v>
      </c>
      <c r="AI5270">
        <v>1104.65</v>
      </c>
      <c r="AJ5270" t="s">
        <v>66</v>
      </c>
      <c r="AM5270">
        <v>0</v>
      </c>
      <c r="AN5270">
        <v>1</v>
      </c>
      <c r="AO5270">
        <v>0</v>
      </c>
      <c r="AP5270" t="s">
        <v>67</v>
      </c>
      <c r="AQ5270" t="s">
        <v>78</v>
      </c>
      <c r="AR5270" t="s">
        <v>105</v>
      </c>
      <c r="AS5270">
        <v>5</v>
      </c>
      <c r="AT5270">
        <v>31392</v>
      </c>
      <c r="AU5270">
        <v>1</v>
      </c>
      <c r="AV5270">
        <v>0</v>
      </c>
      <c r="AW5270">
        <v>1</v>
      </c>
      <c r="AX5270">
        <v>0</v>
      </c>
      <c r="AY5270">
        <v>2</v>
      </c>
      <c r="AZ5270" t="s">
        <v>70</v>
      </c>
      <c r="BA5270">
        <v>7</v>
      </c>
      <c r="BB5270" t="s">
        <v>95</v>
      </c>
      <c r="BC5270">
        <v>1</v>
      </c>
    </row>
    <row r="5271" spans="1:55">
      <c r="A5271" t="s">
        <v>9590</v>
      </c>
      <c r="B5271" t="s">
        <v>73</v>
      </c>
      <c r="C5271">
        <v>71</v>
      </c>
      <c r="D5271" t="s">
        <v>57</v>
      </c>
      <c r="E5271">
        <v>1</v>
      </c>
      <c r="F5271" t="s">
        <v>2523</v>
      </c>
      <c r="G5271">
        <v>96146</v>
      </c>
      <c r="H5271">
        <v>39.191797</v>
      </c>
      <c r="I5271">
        <v>-120.212401</v>
      </c>
      <c r="J5271">
        <v>10</v>
      </c>
      <c r="K5271">
        <v>60</v>
      </c>
      <c r="L5271" t="s">
        <v>59</v>
      </c>
      <c r="M5271" t="s">
        <v>57</v>
      </c>
      <c r="N5271" t="s">
        <v>9591</v>
      </c>
      <c r="O5271" t="s">
        <v>57</v>
      </c>
      <c r="P5271" t="s">
        <v>57</v>
      </c>
      <c r="Q5271" t="s">
        <v>85</v>
      </c>
      <c r="R5271" t="s">
        <v>110</v>
      </c>
      <c r="S5271" t="s">
        <v>57</v>
      </c>
      <c r="T5271" t="s">
        <v>61</v>
      </c>
      <c r="U5271" t="s">
        <v>61</v>
      </c>
      <c r="V5271" t="s">
        <v>61</v>
      </c>
      <c r="W5271" t="s">
        <v>61</v>
      </c>
      <c r="X5271" t="s">
        <v>61</v>
      </c>
      <c r="Y5271" t="s">
        <v>61</v>
      </c>
      <c r="Z5271" t="s">
        <v>57</v>
      </c>
      <c r="AA5271" t="s">
        <v>122</v>
      </c>
      <c r="AB5271" t="s">
        <v>57</v>
      </c>
      <c r="AC5271" t="s">
        <v>87</v>
      </c>
      <c r="AD5271">
        <v>80.95</v>
      </c>
      <c r="AE5271">
        <v>4859.1</v>
      </c>
      <c r="AF5271">
        <v>49.53</v>
      </c>
      <c r="AG5271">
        <v>0</v>
      </c>
      <c r="AH5271">
        <v>1093.8</v>
      </c>
      <c r="AI5271">
        <v>5903.37</v>
      </c>
      <c r="AJ5271" t="s">
        <v>66</v>
      </c>
      <c r="AM5271">
        <v>0</v>
      </c>
      <c r="AN5271">
        <v>1</v>
      </c>
      <c r="AO5271">
        <v>0</v>
      </c>
      <c r="AP5271" t="s">
        <v>123</v>
      </c>
      <c r="AQ5271" t="s">
        <v>104</v>
      </c>
      <c r="AR5271" t="s">
        <v>93</v>
      </c>
      <c r="AS5271">
        <v>2</v>
      </c>
      <c r="AT5271">
        <v>942</v>
      </c>
      <c r="AU5271">
        <v>1</v>
      </c>
      <c r="AV5271">
        <v>0</v>
      </c>
      <c r="AW5271">
        <v>1</v>
      </c>
      <c r="AX5271">
        <v>0</v>
      </c>
      <c r="AY5271">
        <v>6</v>
      </c>
      <c r="AZ5271" t="s">
        <v>125</v>
      </c>
      <c r="BA5271">
        <v>2</v>
      </c>
      <c r="BB5271" t="s">
        <v>126</v>
      </c>
      <c r="BC5271">
        <v>3</v>
      </c>
    </row>
    <row r="5272" spans="1:55">
      <c r="A5272" t="s">
        <v>9592</v>
      </c>
      <c r="B5272" t="s">
        <v>73</v>
      </c>
      <c r="C5272">
        <v>27</v>
      </c>
      <c r="D5272" t="s">
        <v>61</v>
      </c>
      <c r="E5272">
        <v>0</v>
      </c>
      <c r="F5272" t="s">
        <v>1670</v>
      </c>
      <c r="G5272">
        <v>95951</v>
      </c>
      <c r="H5272">
        <v>39.732767</v>
      </c>
      <c r="I5272">
        <v>-122.042298</v>
      </c>
      <c r="J5272">
        <v>0</v>
      </c>
      <c r="K5272">
        <v>54</v>
      </c>
      <c r="L5272" t="s">
        <v>59</v>
      </c>
      <c r="M5272" t="s">
        <v>57</v>
      </c>
      <c r="N5272" t="s">
        <v>3849</v>
      </c>
      <c r="O5272" t="s">
        <v>61</v>
      </c>
      <c r="P5272" t="s">
        <v>61</v>
      </c>
      <c r="Q5272" t="s">
        <v>143</v>
      </c>
      <c r="R5272" t="s">
        <v>143</v>
      </c>
      <c r="S5272" t="s">
        <v>143</v>
      </c>
      <c r="T5272" t="s">
        <v>143</v>
      </c>
      <c r="U5272" t="s">
        <v>143</v>
      </c>
      <c r="V5272" t="s">
        <v>143</v>
      </c>
      <c r="W5272" t="s">
        <v>143</v>
      </c>
      <c r="X5272" t="s">
        <v>143</v>
      </c>
      <c r="Y5272" t="s">
        <v>143</v>
      </c>
      <c r="Z5272" t="s">
        <v>143</v>
      </c>
      <c r="AA5272" t="s">
        <v>122</v>
      </c>
      <c r="AB5272" t="s">
        <v>61</v>
      </c>
      <c r="AC5272" t="s">
        <v>65</v>
      </c>
      <c r="AD5272">
        <v>19.65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66</v>
      </c>
      <c r="AM5272">
        <v>0</v>
      </c>
      <c r="AN5272">
        <v>1</v>
      </c>
      <c r="AO5272">
        <v>0</v>
      </c>
      <c r="AP5272" t="s">
        <v>123</v>
      </c>
      <c r="AQ5272" t="s">
        <v>116</v>
      </c>
      <c r="AR5272" t="s">
        <v>182</v>
      </c>
      <c r="AT5272">
        <v>1931</v>
      </c>
      <c r="AU5272">
        <v>1</v>
      </c>
      <c r="AV5272">
        <v>0</v>
      </c>
      <c r="AW5272">
        <v>1</v>
      </c>
      <c r="AX5272">
        <v>0</v>
      </c>
      <c r="AY5272">
        <v>6</v>
      </c>
      <c r="AZ5272" t="s">
        <v>125</v>
      </c>
      <c r="BA5272">
        <v>2</v>
      </c>
      <c r="BB5272" t="s">
        <v>126</v>
      </c>
      <c r="BC5272">
        <v>3</v>
      </c>
    </row>
    <row r="5273" spans="1:55">
      <c r="A5273" t="s">
        <v>9593</v>
      </c>
      <c r="B5273" t="s">
        <v>56</v>
      </c>
      <c r="C5273">
        <v>23</v>
      </c>
      <c r="D5273" t="s">
        <v>57</v>
      </c>
      <c r="E5273">
        <v>3</v>
      </c>
      <c r="F5273" t="s">
        <v>1029</v>
      </c>
      <c r="G5273">
        <v>92392</v>
      </c>
      <c r="H5273">
        <v>34.486835</v>
      </c>
      <c r="I5273">
        <v>-117.362274</v>
      </c>
      <c r="J5273">
        <v>2</v>
      </c>
      <c r="K5273">
        <v>46</v>
      </c>
      <c r="L5273" t="s">
        <v>129</v>
      </c>
      <c r="M5273" t="s">
        <v>57</v>
      </c>
      <c r="N5273" t="s">
        <v>9594</v>
      </c>
      <c r="O5273" t="s">
        <v>61</v>
      </c>
      <c r="P5273" t="s">
        <v>57</v>
      </c>
      <c r="Q5273" t="s">
        <v>85</v>
      </c>
      <c r="R5273" t="s">
        <v>322</v>
      </c>
      <c r="S5273" t="s">
        <v>61</v>
      </c>
      <c r="T5273" t="s">
        <v>61</v>
      </c>
      <c r="U5273" t="s">
        <v>57</v>
      </c>
      <c r="V5273" t="s">
        <v>57</v>
      </c>
      <c r="W5273" t="s">
        <v>61</v>
      </c>
      <c r="X5273" t="s">
        <v>57</v>
      </c>
      <c r="Y5273" t="s">
        <v>57</v>
      </c>
      <c r="Z5273" t="s">
        <v>61</v>
      </c>
      <c r="AA5273" t="s">
        <v>64</v>
      </c>
      <c r="AB5273" t="s">
        <v>61</v>
      </c>
      <c r="AC5273" t="s">
        <v>87</v>
      </c>
      <c r="AD5273">
        <v>90.95</v>
      </c>
      <c r="AE5273">
        <v>4236.6</v>
      </c>
      <c r="AF5273">
        <v>0</v>
      </c>
      <c r="AG5273">
        <v>50</v>
      </c>
      <c r="AH5273">
        <v>287.96</v>
      </c>
      <c r="AI5273">
        <v>4574.56</v>
      </c>
      <c r="AJ5273" t="s">
        <v>66</v>
      </c>
      <c r="AM5273">
        <v>0</v>
      </c>
      <c r="AN5273">
        <v>1</v>
      </c>
      <c r="AO5273">
        <v>0</v>
      </c>
      <c r="AP5273" t="s">
        <v>176</v>
      </c>
      <c r="AQ5273" t="s">
        <v>116</v>
      </c>
      <c r="AR5273" t="s">
        <v>105</v>
      </c>
      <c r="AS5273">
        <v>4</v>
      </c>
      <c r="AT5273">
        <v>63235</v>
      </c>
      <c r="AU5273">
        <v>1</v>
      </c>
      <c r="AV5273">
        <v>0</v>
      </c>
      <c r="AW5273">
        <v>1</v>
      </c>
      <c r="AX5273">
        <v>0</v>
      </c>
      <c r="AY5273">
        <v>5</v>
      </c>
      <c r="AZ5273" t="s">
        <v>177</v>
      </c>
      <c r="BA5273">
        <v>2</v>
      </c>
      <c r="BB5273" t="s">
        <v>126</v>
      </c>
      <c r="BC5273">
        <v>3</v>
      </c>
    </row>
    <row r="5274" spans="1:55">
      <c r="A5274" t="s">
        <v>9595</v>
      </c>
      <c r="B5274" t="s">
        <v>56</v>
      </c>
      <c r="C5274">
        <v>21</v>
      </c>
      <c r="D5274" t="s">
        <v>61</v>
      </c>
      <c r="E5274">
        <v>0</v>
      </c>
      <c r="F5274" t="s">
        <v>2840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83</v>
      </c>
      <c r="M5274" t="s">
        <v>57</v>
      </c>
      <c r="N5274" t="s">
        <v>5020</v>
      </c>
      <c r="O5274" t="s">
        <v>61</v>
      </c>
      <c r="P5274" t="s">
        <v>61</v>
      </c>
      <c r="Q5274" t="s">
        <v>143</v>
      </c>
      <c r="R5274" t="s">
        <v>143</v>
      </c>
      <c r="S5274" t="s">
        <v>143</v>
      </c>
      <c r="T5274" t="s">
        <v>143</v>
      </c>
      <c r="U5274" t="s">
        <v>143</v>
      </c>
      <c r="V5274" t="s">
        <v>143</v>
      </c>
      <c r="W5274" t="s">
        <v>143</v>
      </c>
      <c r="X5274" t="s">
        <v>143</v>
      </c>
      <c r="Y5274" t="s">
        <v>143</v>
      </c>
      <c r="Z5274" t="s">
        <v>143</v>
      </c>
      <c r="AA5274" t="s">
        <v>77</v>
      </c>
      <c r="AB5274" t="s">
        <v>61</v>
      </c>
      <c r="AC5274" t="s">
        <v>307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</v>
      </c>
      <c r="AJ5274" t="s">
        <v>88</v>
      </c>
      <c r="AK5274" t="s">
        <v>89</v>
      </c>
      <c r="AL5274" t="s">
        <v>181</v>
      </c>
      <c r="AM5274">
        <v>1</v>
      </c>
      <c r="AN5274">
        <v>0</v>
      </c>
      <c r="AO5274">
        <v>0</v>
      </c>
      <c r="AP5274" t="s">
        <v>91</v>
      </c>
      <c r="AQ5274" t="s">
        <v>116</v>
      </c>
      <c r="AR5274" t="s">
        <v>182</v>
      </c>
      <c r="AT5274">
        <v>304</v>
      </c>
      <c r="AU5274">
        <v>1</v>
      </c>
      <c r="AV5274">
        <v>1</v>
      </c>
      <c r="AW5274">
        <v>0</v>
      </c>
      <c r="AX5274">
        <v>20.9</v>
      </c>
      <c r="AY5274">
        <v>1</v>
      </c>
      <c r="AZ5274" t="s">
        <v>94</v>
      </c>
      <c r="BA5274">
        <v>8</v>
      </c>
      <c r="BB5274" t="s">
        <v>95</v>
      </c>
      <c r="BC5274">
        <v>1</v>
      </c>
    </row>
    <row r="5275" spans="1:55">
      <c r="A5275" t="s">
        <v>9596</v>
      </c>
      <c r="B5275" t="s">
        <v>73</v>
      </c>
      <c r="C5275">
        <v>24</v>
      </c>
      <c r="D5275" t="s">
        <v>61</v>
      </c>
      <c r="E5275">
        <v>0</v>
      </c>
      <c r="F5275" t="s">
        <v>8081</v>
      </c>
      <c r="G5275">
        <v>95551</v>
      </c>
      <c r="H5275">
        <v>40.665952</v>
      </c>
      <c r="I5275">
        <v>-124.240051</v>
      </c>
      <c r="J5275">
        <v>0</v>
      </c>
      <c r="K5275">
        <v>6</v>
      </c>
      <c r="L5275" t="s">
        <v>83</v>
      </c>
      <c r="M5275" t="s">
        <v>57</v>
      </c>
      <c r="N5275" t="s">
        <v>9069</v>
      </c>
      <c r="O5275" t="s">
        <v>61</v>
      </c>
      <c r="P5275" t="s">
        <v>61</v>
      </c>
      <c r="Q5275" t="s">
        <v>143</v>
      </c>
      <c r="R5275" t="s">
        <v>143</v>
      </c>
      <c r="S5275" t="s">
        <v>143</v>
      </c>
      <c r="T5275" t="s">
        <v>143</v>
      </c>
      <c r="U5275" t="s">
        <v>143</v>
      </c>
      <c r="V5275" t="s">
        <v>143</v>
      </c>
      <c r="W5275" t="s">
        <v>143</v>
      </c>
      <c r="X5275" t="s">
        <v>143</v>
      </c>
      <c r="Y5275" t="s">
        <v>143</v>
      </c>
      <c r="Z5275" t="s">
        <v>143</v>
      </c>
      <c r="AA5275" t="s">
        <v>64</v>
      </c>
      <c r="AB5275" t="s">
        <v>61</v>
      </c>
      <c r="AC5275" t="s">
        <v>65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66</v>
      </c>
      <c r="AM5275">
        <v>0</v>
      </c>
      <c r="AN5275">
        <v>1</v>
      </c>
      <c r="AO5275">
        <v>0</v>
      </c>
      <c r="AP5275" t="s">
        <v>91</v>
      </c>
      <c r="AQ5275" t="s">
        <v>116</v>
      </c>
      <c r="AR5275" t="s">
        <v>182</v>
      </c>
      <c r="AT5275">
        <v>1447</v>
      </c>
      <c r="AU5275">
        <v>1</v>
      </c>
      <c r="AV5275">
        <v>0</v>
      </c>
      <c r="AW5275">
        <v>1</v>
      </c>
      <c r="AX5275">
        <v>0</v>
      </c>
      <c r="AY5275">
        <v>1</v>
      </c>
      <c r="AZ5275" t="s">
        <v>94</v>
      </c>
      <c r="BA5275">
        <v>5</v>
      </c>
      <c r="BB5275" t="s">
        <v>80</v>
      </c>
      <c r="BC5275">
        <v>2</v>
      </c>
    </row>
    <row r="5276" spans="1:55">
      <c r="A5276" t="s">
        <v>9597</v>
      </c>
      <c r="B5276" t="s">
        <v>73</v>
      </c>
      <c r="C5276">
        <v>49</v>
      </c>
      <c r="D5276" t="s">
        <v>61</v>
      </c>
      <c r="E5276">
        <v>0</v>
      </c>
      <c r="F5276" t="s">
        <v>4822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59</v>
      </c>
      <c r="M5276" t="s">
        <v>57</v>
      </c>
      <c r="N5276" t="s">
        <v>6251</v>
      </c>
      <c r="O5276" t="s">
        <v>61</v>
      </c>
      <c r="P5276" t="s">
        <v>57</v>
      </c>
      <c r="Q5276" t="s">
        <v>85</v>
      </c>
      <c r="R5276" t="s">
        <v>156</v>
      </c>
      <c r="S5276" t="s">
        <v>61</v>
      </c>
      <c r="T5276" t="s">
        <v>61</v>
      </c>
      <c r="U5276" t="s">
        <v>61</v>
      </c>
      <c r="V5276" t="s">
        <v>61</v>
      </c>
      <c r="W5276" t="s">
        <v>57</v>
      </c>
      <c r="X5276" t="s">
        <v>61</v>
      </c>
      <c r="Y5276" t="s">
        <v>61</v>
      </c>
      <c r="Z5276" t="s">
        <v>61</v>
      </c>
      <c r="AA5276" t="s">
        <v>77</v>
      </c>
      <c r="AB5276" t="s">
        <v>57</v>
      </c>
      <c r="AC5276" t="s">
        <v>87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146.48</v>
      </c>
      <c r="AJ5276" t="s">
        <v>170</v>
      </c>
      <c r="AM5276">
        <v>0</v>
      </c>
      <c r="AN5276">
        <v>0</v>
      </c>
      <c r="AO5276">
        <v>0</v>
      </c>
      <c r="AP5276" t="s">
        <v>91</v>
      </c>
      <c r="AQ5276" t="s">
        <v>78</v>
      </c>
      <c r="AR5276" t="s">
        <v>93</v>
      </c>
      <c r="AS5276">
        <v>1</v>
      </c>
      <c r="AT5276">
        <v>813</v>
      </c>
      <c r="AU5276">
        <v>0</v>
      </c>
      <c r="AX5276">
        <v>0</v>
      </c>
      <c r="AY5276">
        <v>1</v>
      </c>
      <c r="AZ5276" t="s">
        <v>94</v>
      </c>
      <c r="BA5276">
        <v>10</v>
      </c>
      <c r="BB5276" t="s">
        <v>95</v>
      </c>
      <c r="BC5276">
        <v>1</v>
      </c>
    </row>
    <row r="5277" spans="1:55">
      <c r="A5277" t="s">
        <v>9598</v>
      </c>
      <c r="B5277" t="s">
        <v>73</v>
      </c>
      <c r="C5277">
        <v>31</v>
      </c>
      <c r="D5277" t="s">
        <v>61</v>
      </c>
      <c r="E5277">
        <v>0</v>
      </c>
      <c r="F5277" t="s">
        <v>3688</v>
      </c>
      <c r="G5277">
        <v>91906</v>
      </c>
      <c r="H5277">
        <v>32.673483</v>
      </c>
      <c r="I5277">
        <v>-116.472863</v>
      </c>
      <c r="J5277">
        <v>0</v>
      </c>
      <c r="K5277">
        <v>1</v>
      </c>
      <c r="L5277" t="s">
        <v>59</v>
      </c>
      <c r="M5277" t="s">
        <v>57</v>
      </c>
      <c r="N5277" t="s">
        <v>9599</v>
      </c>
      <c r="O5277" t="s">
        <v>57</v>
      </c>
      <c r="P5277" t="s">
        <v>57</v>
      </c>
      <c r="Q5277" t="s">
        <v>135</v>
      </c>
      <c r="R5277" t="s">
        <v>110</v>
      </c>
      <c r="S5277" t="s">
        <v>61</v>
      </c>
      <c r="T5277" t="s">
        <v>61</v>
      </c>
      <c r="U5277" t="s">
        <v>61</v>
      </c>
      <c r="V5277" t="s">
        <v>61</v>
      </c>
      <c r="W5277" t="s">
        <v>61</v>
      </c>
      <c r="X5277" t="s">
        <v>61</v>
      </c>
      <c r="Y5277" t="s">
        <v>61</v>
      </c>
      <c r="Z5277" t="s">
        <v>57</v>
      </c>
      <c r="AA5277" t="s">
        <v>77</v>
      </c>
      <c r="AB5277" t="s">
        <v>57</v>
      </c>
      <c r="AC5277" t="s">
        <v>65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170</v>
      </c>
      <c r="AM5277">
        <v>0</v>
      </c>
      <c r="AN5277">
        <v>0</v>
      </c>
      <c r="AO5277">
        <v>0</v>
      </c>
      <c r="AP5277" t="s">
        <v>91</v>
      </c>
      <c r="AQ5277" t="s">
        <v>68</v>
      </c>
      <c r="AR5277" t="s">
        <v>137</v>
      </c>
      <c r="AS5277">
        <v>1</v>
      </c>
      <c r="AT5277">
        <v>3133</v>
      </c>
      <c r="AU5277">
        <v>0</v>
      </c>
      <c r="AX5277">
        <v>0</v>
      </c>
      <c r="AY5277">
        <v>1</v>
      </c>
      <c r="AZ5277" t="s">
        <v>94</v>
      </c>
      <c r="BA5277">
        <v>8</v>
      </c>
      <c r="BB5277" t="s">
        <v>95</v>
      </c>
      <c r="BC5277">
        <v>1</v>
      </c>
    </row>
    <row r="5278" spans="1:55">
      <c r="A5278" t="s">
        <v>9600</v>
      </c>
      <c r="B5278" t="s">
        <v>56</v>
      </c>
      <c r="C5278">
        <v>49</v>
      </c>
      <c r="D5278" t="s">
        <v>61</v>
      </c>
      <c r="E5278">
        <v>0</v>
      </c>
      <c r="F5278" t="s">
        <v>4728</v>
      </c>
      <c r="G5278">
        <v>95233</v>
      </c>
      <c r="H5278">
        <v>38.184914</v>
      </c>
      <c r="I5278">
        <v>-120.364085</v>
      </c>
      <c r="J5278">
        <v>0</v>
      </c>
      <c r="K5278">
        <v>48</v>
      </c>
      <c r="L5278" t="s">
        <v>129</v>
      </c>
      <c r="M5278" t="s">
        <v>57</v>
      </c>
      <c r="N5278" t="s">
        <v>9564</v>
      </c>
      <c r="O5278" t="s">
        <v>57</v>
      </c>
      <c r="P5278" t="s">
        <v>57</v>
      </c>
      <c r="Q5278" t="s">
        <v>135</v>
      </c>
      <c r="R5278" t="s">
        <v>1317</v>
      </c>
      <c r="S5278" t="s">
        <v>61</v>
      </c>
      <c r="T5278" t="s">
        <v>57</v>
      </c>
      <c r="U5278" t="s">
        <v>57</v>
      </c>
      <c r="V5278" t="s">
        <v>57</v>
      </c>
      <c r="W5278" t="s">
        <v>57</v>
      </c>
      <c r="X5278" t="s">
        <v>61</v>
      </c>
      <c r="Y5278" t="s">
        <v>61</v>
      </c>
      <c r="Z5278" t="s">
        <v>61</v>
      </c>
      <c r="AA5278" t="s">
        <v>64</v>
      </c>
      <c r="AB5278" t="s">
        <v>57</v>
      </c>
      <c r="AC5278" t="s">
        <v>87</v>
      </c>
      <c r="AD5278">
        <v>73.84999999999999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66</v>
      </c>
      <c r="AM5278">
        <v>0</v>
      </c>
      <c r="AN5278">
        <v>1</v>
      </c>
      <c r="AO5278">
        <v>0</v>
      </c>
      <c r="AP5278" t="s">
        <v>176</v>
      </c>
      <c r="AQ5278" t="s">
        <v>78</v>
      </c>
      <c r="AR5278" t="s">
        <v>93</v>
      </c>
      <c r="AS5278">
        <v>4</v>
      </c>
      <c r="AT5278">
        <v>335</v>
      </c>
      <c r="AU5278">
        <v>1</v>
      </c>
      <c r="AV5278">
        <v>0</v>
      </c>
      <c r="AW5278">
        <v>1</v>
      </c>
      <c r="AX5278">
        <v>0</v>
      </c>
      <c r="AY5278">
        <v>5</v>
      </c>
      <c r="AZ5278" t="s">
        <v>177</v>
      </c>
      <c r="BA5278">
        <v>2</v>
      </c>
      <c r="BB5278" t="s">
        <v>126</v>
      </c>
      <c r="BC5278">
        <v>3</v>
      </c>
    </row>
    <row r="5279" spans="1:55">
      <c r="A5279" t="s">
        <v>9601</v>
      </c>
      <c r="B5279" t="s">
        <v>73</v>
      </c>
      <c r="C5279">
        <v>62</v>
      </c>
      <c r="D5279" t="s">
        <v>57</v>
      </c>
      <c r="E5279">
        <v>3</v>
      </c>
      <c r="F5279" t="s">
        <v>267</v>
      </c>
      <c r="G5279">
        <v>93292</v>
      </c>
      <c r="H5279">
        <v>36.37559</v>
      </c>
      <c r="I5279">
        <v>-119.211689</v>
      </c>
      <c r="J5279">
        <v>2</v>
      </c>
      <c r="K5279">
        <v>45</v>
      </c>
      <c r="L5279" t="s">
        <v>59</v>
      </c>
      <c r="M5279" t="s">
        <v>57</v>
      </c>
      <c r="N5279" t="s">
        <v>9602</v>
      </c>
      <c r="O5279" t="s">
        <v>57</v>
      </c>
      <c r="P5279" t="s">
        <v>57</v>
      </c>
      <c r="Q5279" t="s">
        <v>85</v>
      </c>
      <c r="R5279" t="s">
        <v>254</v>
      </c>
      <c r="S5279" t="s">
        <v>61</v>
      </c>
      <c r="T5279" t="s">
        <v>57</v>
      </c>
      <c r="U5279" t="s">
        <v>57</v>
      </c>
      <c r="V5279" t="s">
        <v>57</v>
      </c>
      <c r="W5279" t="s">
        <v>57</v>
      </c>
      <c r="X5279" t="s">
        <v>57</v>
      </c>
      <c r="Y5279" t="s">
        <v>57</v>
      </c>
      <c r="Z5279" t="s">
        <v>57</v>
      </c>
      <c r="AA5279" t="s">
        <v>122</v>
      </c>
      <c r="AB5279" t="s">
        <v>57</v>
      </c>
      <c r="AC5279" t="s">
        <v>87</v>
      </c>
      <c r="AD5279">
        <v>109.75</v>
      </c>
      <c r="AE5279">
        <v>4900.65</v>
      </c>
      <c r="AF5279">
        <v>0</v>
      </c>
      <c r="AG5279">
        <v>0</v>
      </c>
      <c r="AH5279">
        <v>336.6</v>
      </c>
      <c r="AI5279">
        <v>5237.25</v>
      </c>
      <c r="AJ5279" t="s">
        <v>66</v>
      </c>
      <c r="AM5279">
        <v>0</v>
      </c>
      <c r="AN5279">
        <v>1</v>
      </c>
      <c r="AO5279">
        <v>0</v>
      </c>
      <c r="AP5279" t="s">
        <v>176</v>
      </c>
      <c r="AQ5279" t="s">
        <v>124</v>
      </c>
      <c r="AR5279" t="s">
        <v>105</v>
      </c>
      <c r="AS5279">
        <v>7</v>
      </c>
      <c r="AT5279">
        <v>30395</v>
      </c>
      <c r="AU5279">
        <v>1</v>
      </c>
      <c r="AV5279">
        <v>0</v>
      </c>
      <c r="AW5279">
        <v>1</v>
      </c>
      <c r="AX5279">
        <v>0</v>
      </c>
      <c r="AY5279">
        <v>5</v>
      </c>
      <c r="AZ5279" t="s">
        <v>177</v>
      </c>
      <c r="BA5279">
        <v>2</v>
      </c>
      <c r="BB5279" t="s">
        <v>126</v>
      </c>
      <c r="BC5279">
        <v>3</v>
      </c>
    </row>
    <row r="5280" spans="1:55">
      <c r="A5280" t="s">
        <v>9603</v>
      </c>
      <c r="B5280" t="s">
        <v>56</v>
      </c>
      <c r="C5280">
        <v>54</v>
      </c>
      <c r="D5280" t="s">
        <v>57</v>
      </c>
      <c r="E5280">
        <v>0</v>
      </c>
      <c r="F5280" t="s">
        <v>259</v>
      </c>
      <c r="G5280">
        <v>95407</v>
      </c>
      <c r="H5280">
        <v>38.394091</v>
      </c>
      <c r="I5280">
        <v>-122.739814</v>
      </c>
      <c r="J5280">
        <v>8</v>
      </c>
      <c r="K5280">
        <v>37</v>
      </c>
      <c r="L5280" t="s">
        <v>59</v>
      </c>
      <c r="M5280" t="s">
        <v>57</v>
      </c>
      <c r="N5280" t="s">
        <v>925</v>
      </c>
      <c r="O5280" t="s">
        <v>61</v>
      </c>
      <c r="P5280" t="s">
        <v>61</v>
      </c>
      <c r="Q5280" t="s">
        <v>143</v>
      </c>
      <c r="R5280" t="s">
        <v>143</v>
      </c>
      <c r="S5280" t="s">
        <v>143</v>
      </c>
      <c r="T5280" t="s">
        <v>143</v>
      </c>
      <c r="U5280" t="s">
        <v>143</v>
      </c>
      <c r="V5280" t="s">
        <v>143</v>
      </c>
      <c r="W5280" t="s">
        <v>143</v>
      </c>
      <c r="X5280" t="s">
        <v>143</v>
      </c>
      <c r="Y5280" t="s">
        <v>143</v>
      </c>
      <c r="Z5280" t="s">
        <v>143</v>
      </c>
      <c r="AA5280" t="s">
        <v>64</v>
      </c>
      <c r="AB5280" t="s">
        <v>57</v>
      </c>
      <c r="AC5280" t="s">
        <v>87</v>
      </c>
      <c r="AD5280">
        <v>19.85</v>
      </c>
      <c r="AE5280">
        <v>717.5</v>
      </c>
      <c r="AF5280">
        <v>0</v>
      </c>
      <c r="AG5280">
        <v>0</v>
      </c>
      <c r="AH5280">
        <v>573.87</v>
      </c>
      <c r="AI5280">
        <v>1291.37</v>
      </c>
      <c r="AJ5280" t="s">
        <v>66</v>
      </c>
      <c r="AM5280">
        <v>0</v>
      </c>
      <c r="AN5280">
        <v>1</v>
      </c>
      <c r="AO5280">
        <v>0</v>
      </c>
      <c r="AP5280" t="s">
        <v>176</v>
      </c>
      <c r="AQ5280" t="s">
        <v>92</v>
      </c>
      <c r="AR5280" t="s">
        <v>182</v>
      </c>
      <c r="AT5280">
        <v>30876</v>
      </c>
      <c r="AU5280">
        <v>1</v>
      </c>
      <c r="AV5280">
        <v>0</v>
      </c>
      <c r="AW5280">
        <v>1</v>
      </c>
      <c r="AX5280">
        <v>0</v>
      </c>
      <c r="AY5280">
        <v>5</v>
      </c>
      <c r="AZ5280" t="s">
        <v>177</v>
      </c>
      <c r="BA5280">
        <v>1</v>
      </c>
      <c r="BB5280" t="s">
        <v>71</v>
      </c>
      <c r="BC5280">
        <v>4</v>
      </c>
    </row>
    <row r="5281" spans="1:55">
      <c r="A5281" t="s">
        <v>9604</v>
      </c>
      <c r="B5281" t="s">
        <v>73</v>
      </c>
      <c r="C5281">
        <v>75</v>
      </c>
      <c r="D5281" t="s">
        <v>61</v>
      </c>
      <c r="E5281">
        <v>0</v>
      </c>
      <c r="F5281" t="s">
        <v>2003</v>
      </c>
      <c r="G5281">
        <v>93517</v>
      </c>
      <c r="H5281">
        <v>38.184583</v>
      </c>
      <c r="I5281">
        <v>-119.286558</v>
      </c>
      <c r="J5281">
        <v>0</v>
      </c>
      <c r="K5281">
        <v>11</v>
      </c>
      <c r="L5281" t="s">
        <v>59</v>
      </c>
      <c r="M5281" t="s">
        <v>57</v>
      </c>
      <c r="N5281" t="s">
        <v>9605</v>
      </c>
      <c r="O5281" t="s">
        <v>57</v>
      </c>
      <c r="P5281" t="s">
        <v>57</v>
      </c>
      <c r="Q5281" t="s">
        <v>135</v>
      </c>
      <c r="R5281" t="s">
        <v>174</v>
      </c>
      <c r="S5281" t="s">
        <v>57</v>
      </c>
      <c r="T5281" t="s">
        <v>57</v>
      </c>
      <c r="U5281" t="s">
        <v>61</v>
      </c>
      <c r="V5281" t="s">
        <v>61</v>
      </c>
      <c r="W5281" t="s">
        <v>61</v>
      </c>
      <c r="X5281" t="s">
        <v>61</v>
      </c>
      <c r="Y5281" t="s">
        <v>61</v>
      </c>
      <c r="Z5281" t="s">
        <v>61</v>
      </c>
      <c r="AA5281" t="s">
        <v>122</v>
      </c>
      <c r="AB5281" t="s">
        <v>61</v>
      </c>
      <c r="AC5281" t="s">
        <v>87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66</v>
      </c>
      <c r="AM5281">
        <v>0</v>
      </c>
      <c r="AN5281">
        <v>1</v>
      </c>
      <c r="AO5281">
        <v>0</v>
      </c>
      <c r="AP5281" t="s">
        <v>67</v>
      </c>
      <c r="AQ5281" t="s">
        <v>104</v>
      </c>
      <c r="AR5281" t="s">
        <v>69</v>
      </c>
      <c r="AS5281">
        <v>2</v>
      </c>
      <c r="AT5281">
        <v>826</v>
      </c>
      <c r="AU5281">
        <v>1</v>
      </c>
      <c r="AV5281">
        <v>0</v>
      </c>
      <c r="AW5281">
        <v>1</v>
      </c>
      <c r="AX5281">
        <v>0</v>
      </c>
      <c r="AY5281">
        <v>2</v>
      </c>
      <c r="AZ5281" t="s">
        <v>70</v>
      </c>
      <c r="BA5281">
        <v>2</v>
      </c>
      <c r="BB5281" t="s">
        <v>126</v>
      </c>
      <c r="BC5281">
        <v>3</v>
      </c>
    </row>
    <row r="5282" spans="1:55">
      <c r="A5282" t="s">
        <v>9606</v>
      </c>
      <c r="B5282" t="s">
        <v>73</v>
      </c>
      <c r="C5282">
        <v>38</v>
      </c>
      <c r="D5282" t="s">
        <v>57</v>
      </c>
      <c r="E5282">
        <v>3</v>
      </c>
      <c r="F5282" t="s">
        <v>2726</v>
      </c>
      <c r="G5282">
        <v>91913</v>
      </c>
      <c r="H5282">
        <v>32.64164</v>
      </c>
      <c r="I5282">
        <v>-116.985026</v>
      </c>
      <c r="J5282">
        <v>10</v>
      </c>
      <c r="K5282">
        <v>55</v>
      </c>
      <c r="L5282" t="s">
        <v>129</v>
      </c>
      <c r="M5282" t="s">
        <v>57</v>
      </c>
      <c r="N5282" t="s">
        <v>4472</v>
      </c>
      <c r="O5282" t="s">
        <v>57</v>
      </c>
      <c r="P5282" t="s">
        <v>57</v>
      </c>
      <c r="Q5282" t="s">
        <v>85</v>
      </c>
      <c r="R5282" t="s">
        <v>1331</v>
      </c>
      <c r="S5282" t="s">
        <v>61</v>
      </c>
      <c r="T5282" t="s">
        <v>61</v>
      </c>
      <c r="U5282" t="s">
        <v>57</v>
      </c>
      <c r="V5282" t="s">
        <v>61</v>
      </c>
      <c r="W5282" t="s">
        <v>57</v>
      </c>
      <c r="X5282" t="s">
        <v>61</v>
      </c>
      <c r="Y5282" t="s">
        <v>61</v>
      </c>
      <c r="Z5282" t="s">
        <v>57</v>
      </c>
      <c r="AA5282" t="s">
        <v>77</v>
      </c>
      <c r="AB5282" t="s">
        <v>57</v>
      </c>
      <c r="AC5282" t="s">
        <v>65</v>
      </c>
      <c r="AD5282">
        <v>90.40000000000001</v>
      </c>
      <c r="AE5282">
        <v>5099.15</v>
      </c>
      <c r="AF5282">
        <v>0</v>
      </c>
      <c r="AG5282">
        <v>0</v>
      </c>
      <c r="AH5282">
        <v>1240.8</v>
      </c>
      <c r="AI5282">
        <v>6339.95</v>
      </c>
      <c r="AJ5282" t="s">
        <v>66</v>
      </c>
      <c r="AM5282">
        <v>0</v>
      </c>
      <c r="AN5282">
        <v>1</v>
      </c>
      <c r="AO5282">
        <v>0</v>
      </c>
      <c r="AP5282" t="s">
        <v>123</v>
      </c>
      <c r="AQ5282" t="s">
        <v>68</v>
      </c>
      <c r="AR5282" t="s">
        <v>105</v>
      </c>
      <c r="AS5282">
        <v>3</v>
      </c>
      <c r="AT5282">
        <v>12884</v>
      </c>
      <c r="AU5282">
        <v>1</v>
      </c>
      <c r="AV5282">
        <v>0</v>
      </c>
      <c r="AW5282">
        <v>1</v>
      </c>
      <c r="AX5282">
        <v>0</v>
      </c>
      <c r="AY5282">
        <v>6</v>
      </c>
      <c r="AZ5282" t="s">
        <v>125</v>
      </c>
      <c r="BA5282">
        <v>5</v>
      </c>
      <c r="BB5282" t="s">
        <v>80</v>
      </c>
      <c r="BC5282">
        <v>2</v>
      </c>
    </row>
    <row r="5283" spans="1:55">
      <c r="A5283" t="s">
        <v>9607</v>
      </c>
      <c r="B5283" t="s">
        <v>73</v>
      </c>
      <c r="C5283">
        <v>76</v>
      </c>
      <c r="D5283" t="s">
        <v>61</v>
      </c>
      <c r="E5283">
        <v>0</v>
      </c>
      <c r="F5283" t="s">
        <v>252</v>
      </c>
      <c r="G5283">
        <v>92126</v>
      </c>
      <c r="H5283">
        <v>32.886925</v>
      </c>
      <c r="I5283">
        <v>-117.152162</v>
      </c>
      <c r="J5283">
        <v>0</v>
      </c>
      <c r="K5283">
        <v>12</v>
      </c>
      <c r="L5283" t="s">
        <v>59</v>
      </c>
      <c r="M5283" t="s">
        <v>57</v>
      </c>
      <c r="N5283" t="s">
        <v>9608</v>
      </c>
      <c r="O5283" t="s">
        <v>57</v>
      </c>
      <c r="P5283" t="s">
        <v>57</v>
      </c>
      <c r="Q5283" t="s">
        <v>85</v>
      </c>
      <c r="R5283" t="s">
        <v>364</v>
      </c>
      <c r="S5283" t="s">
        <v>61</v>
      </c>
      <c r="T5283" t="s">
        <v>61</v>
      </c>
      <c r="U5283" t="s">
        <v>57</v>
      </c>
      <c r="V5283" t="s">
        <v>61</v>
      </c>
      <c r="W5283" t="s">
        <v>57</v>
      </c>
      <c r="X5283" t="s">
        <v>57</v>
      </c>
      <c r="Y5283" t="s">
        <v>61</v>
      </c>
      <c r="Z5283" t="s">
        <v>57</v>
      </c>
      <c r="AA5283" t="s">
        <v>77</v>
      </c>
      <c r="AB5283" t="s">
        <v>57</v>
      </c>
      <c r="AC5283" t="s">
        <v>87</v>
      </c>
      <c r="AD5283">
        <v>99.45</v>
      </c>
      <c r="AE5283">
        <v>1200.15</v>
      </c>
      <c r="AF5283">
        <v>0</v>
      </c>
      <c r="AG5283">
        <v>0</v>
      </c>
      <c r="AH5283">
        <v>262.68</v>
      </c>
      <c r="AI5283">
        <v>1462.83</v>
      </c>
      <c r="AJ5283" t="s">
        <v>88</v>
      </c>
      <c r="AK5283" t="s">
        <v>89</v>
      </c>
      <c r="AL5283" t="s">
        <v>181</v>
      </c>
      <c r="AM5283">
        <v>1</v>
      </c>
      <c r="AN5283">
        <v>0</v>
      </c>
      <c r="AO5283">
        <v>0</v>
      </c>
      <c r="AP5283" t="s">
        <v>67</v>
      </c>
      <c r="AQ5283" t="s">
        <v>104</v>
      </c>
      <c r="AR5283" t="s">
        <v>105</v>
      </c>
      <c r="AS5283">
        <v>4</v>
      </c>
      <c r="AT5283">
        <v>74232</v>
      </c>
      <c r="AU5283">
        <v>1</v>
      </c>
      <c r="AV5283">
        <v>1</v>
      </c>
      <c r="AW5283">
        <v>0</v>
      </c>
      <c r="AX5283">
        <v>99.45</v>
      </c>
      <c r="AY5283">
        <v>2</v>
      </c>
      <c r="AZ5283" t="s">
        <v>70</v>
      </c>
      <c r="BA5283">
        <v>7</v>
      </c>
      <c r="BB5283" t="s">
        <v>95</v>
      </c>
      <c r="BC5283">
        <v>1</v>
      </c>
    </row>
    <row r="5284" spans="1:55">
      <c r="A5284" t="s">
        <v>9609</v>
      </c>
      <c r="B5284" t="s">
        <v>73</v>
      </c>
      <c r="C5284">
        <v>45</v>
      </c>
      <c r="D5284" t="s">
        <v>61</v>
      </c>
      <c r="E5284">
        <v>2</v>
      </c>
      <c r="F5284" t="s">
        <v>2682</v>
      </c>
      <c r="G5284">
        <v>93270</v>
      </c>
      <c r="H5284">
        <v>35.939068</v>
      </c>
      <c r="I5284">
        <v>-119.043666</v>
      </c>
      <c r="J5284">
        <v>0</v>
      </c>
      <c r="K5284">
        <v>39</v>
      </c>
      <c r="L5284" t="s">
        <v>59</v>
      </c>
      <c r="M5284" t="s">
        <v>57</v>
      </c>
      <c r="N5284" t="s">
        <v>8508</v>
      </c>
      <c r="O5284" t="s">
        <v>57</v>
      </c>
      <c r="P5284" t="s">
        <v>61</v>
      </c>
      <c r="Q5284" t="s">
        <v>143</v>
      </c>
      <c r="R5284" t="s">
        <v>143</v>
      </c>
      <c r="S5284" t="s">
        <v>143</v>
      </c>
      <c r="T5284" t="s">
        <v>143</v>
      </c>
      <c r="U5284" t="s">
        <v>143</v>
      </c>
      <c r="V5284" t="s">
        <v>143</v>
      </c>
      <c r="W5284" t="s">
        <v>143</v>
      </c>
      <c r="X5284" t="s">
        <v>143</v>
      </c>
      <c r="Y5284" t="s">
        <v>143</v>
      </c>
      <c r="Z5284" t="s">
        <v>143</v>
      </c>
      <c r="AA5284" t="s">
        <v>64</v>
      </c>
      <c r="AB5284" t="s">
        <v>61</v>
      </c>
      <c r="AC5284" t="s">
        <v>87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66</v>
      </c>
      <c r="AM5284">
        <v>0</v>
      </c>
      <c r="AN5284">
        <v>1</v>
      </c>
      <c r="AO5284">
        <v>0</v>
      </c>
      <c r="AP5284" t="s">
        <v>176</v>
      </c>
      <c r="AQ5284" t="s">
        <v>78</v>
      </c>
      <c r="AR5284" t="s">
        <v>182</v>
      </c>
      <c r="AT5284">
        <v>5868</v>
      </c>
      <c r="AU5284">
        <v>1</v>
      </c>
      <c r="AV5284">
        <v>0</v>
      </c>
      <c r="AW5284">
        <v>1</v>
      </c>
      <c r="AX5284">
        <v>0</v>
      </c>
      <c r="AY5284">
        <v>5</v>
      </c>
      <c r="AZ5284" t="s">
        <v>177</v>
      </c>
      <c r="BA5284">
        <v>1</v>
      </c>
      <c r="BB5284" t="s">
        <v>71</v>
      </c>
      <c r="BC5284">
        <v>4</v>
      </c>
    </row>
    <row r="5285" spans="1:55">
      <c r="A5285" t="s">
        <v>9610</v>
      </c>
      <c r="B5285" t="s">
        <v>73</v>
      </c>
      <c r="C5285">
        <v>51</v>
      </c>
      <c r="D5285" t="s">
        <v>61</v>
      </c>
      <c r="E5285">
        <v>0</v>
      </c>
      <c r="F5285" t="s">
        <v>1348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59</v>
      </c>
      <c r="M5285" t="s">
        <v>57</v>
      </c>
      <c r="N5285" t="s">
        <v>313</v>
      </c>
      <c r="O5285" t="s">
        <v>57</v>
      </c>
      <c r="P5285" t="s">
        <v>57</v>
      </c>
      <c r="Q5285" t="s">
        <v>135</v>
      </c>
      <c r="R5285" t="s">
        <v>169</v>
      </c>
      <c r="S5285" t="s">
        <v>57</v>
      </c>
      <c r="T5285" t="s">
        <v>57</v>
      </c>
      <c r="U5285" t="s">
        <v>57</v>
      </c>
      <c r="V5285" t="s">
        <v>57</v>
      </c>
      <c r="W5285" t="s">
        <v>61</v>
      </c>
      <c r="X5285" t="s">
        <v>61</v>
      </c>
      <c r="Y5285" t="s">
        <v>61</v>
      </c>
      <c r="Z5285" t="s">
        <v>61</v>
      </c>
      <c r="AA5285" t="s">
        <v>77</v>
      </c>
      <c r="AB5285" t="s">
        <v>61</v>
      </c>
      <c r="AC5285" t="s">
        <v>87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66</v>
      </c>
      <c r="AM5285">
        <v>0</v>
      </c>
      <c r="AN5285">
        <v>1</v>
      </c>
      <c r="AO5285">
        <v>0</v>
      </c>
      <c r="AP5285" t="s">
        <v>176</v>
      </c>
      <c r="AQ5285" t="s">
        <v>92</v>
      </c>
      <c r="AR5285" t="s">
        <v>69</v>
      </c>
      <c r="AS5285">
        <v>4</v>
      </c>
      <c r="AT5285">
        <v>66754</v>
      </c>
      <c r="AU5285">
        <v>1</v>
      </c>
      <c r="AV5285">
        <v>0</v>
      </c>
      <c r="AW5285">
        <v>1</v>
      </c>
      <c r="AX5285">
        <v>0</v>
      </c>
      <c r="AY5285">
        <v>5</v>
      </c>
      <c r="AZ5285" t="s">
        <v>177</v>
      </c>
      <c r="BA5285">
        <v>5</v>
      </c>
      <c r="BB5285" t="s">
        <v>80</v>
      </c>
      <c r="BC5285">
        <v>2</v>
      </c>
    </row>
    <row r="5286" spans="1:55">
      <c r="A5286" t="s">
        <v>9611</v>
      </c>
      <c r="B5286" t="s">
        <v>56</v>
      </c>
      <c r="C5286">
        <v>51</v>
      </c>
      <c r="D5286" t="s">
        <v>61</v>
      </c>
      <c r="E5286">
        <v>0</v>
      </c>
      <c r="F5286" t="s">
        <v>252</v>
      </c>
      <c r="G5286">
        <v>92130</v>
      </c>
      <c r="H5286">
        <v>32.957195</v>
      </c>
      <c r="I5286">
        <v>-117.202542</v>
      </c>
      <c r="J5286">
        <v>0</v>
      </c>
      <c r="K5286">
        <v>15</v>
      </c>
      <c r="L5286" t="s">
        <v>98</v>
      </c>
      <c r="M5286" t="s">
        <v>57</v>
      </c>
      <c r="N5286" t="s">
        <v>9612</v>
      </c>
      <c r="O5286" t="s">
        <v>57</v>
      </c>
      <c r="P5286" t="s">
        <v>57</v>
      </c>
      <c r="Q5286" t="s">
        <v>135</v>
      </c>
      <c r="R5286" t="s">
        <v>364</v>
      </c>
      <c r="S5286" t="s">
        <v>57</v>
      </c>
      <c r="T5286" t="s">
        <v>61</v>
      </c>
      <c r="U5286" t="s">
        <v>61</v>
      </c>
      <c r="V5286" t="s">
        <v>61</v>
      </c>
      <c r="W5286" t="s">
        <v>61</v>
      </c>
      <c r="X5286" t="s">
        <v>57</v>
      </c>
      <c r="Y5286" t="s">
        <v>57</v>
      </c>
      <c r="Z5286" t="s">
        <v>57</v>
      </c>
      <c r="AA5286" t="s">
        <v>77</v>
      </c>
      <c r="AB5286" t="s">
        <v>57</v>
      </c>
      <c r="AC5286" t="s">
        <v>87</v>
      </c>
      <c r="AD5286">
        <v>64.65000000000001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88</v>
      </c>
      <c r="AK5286" t="s">
        <v>89</v>
      </c>
      <c r="AL5286" t="s">
        <v>181</v>
      </c>
      <c r="AM5286">
        <v>1</v>
      </c>
      <c r="AN5286">
        <v>0</v>
      </c>
      <c r="AO5286">
        <v>0</v>
      </c>
      <c r="AP5286" t="s">
        <v>103</v>
      </c>
      <c r="AQ5286" t="s">
        <v>92</v>
      </c>
      <c r="AR5286" t="s">
        <v>69</v>
      </c>
      <c r="AS5286">
        <v>4</v>
      </c>
      <c r="AT5286">
        <v>28201</v>
      </c>
      <c r="AU5286">
        <v>1</v>
      </c>
      <c r="AV5286">
        <v>1</v>
      </c>
      <c r="AW5286">
        <v>0</v>
      </c>
      <c r="AX5286">
        <v>64.65000000000001</v>
      </c>
      <c r="AY5286">
        <v>3</v>
      </c>
      <c r="AZ5286" t="s">
        <v>106</v>
      </c>
      <c r="BA5286">
        <v>5</v>
      </c>
      <c r="BB5286" t="s">
        <v>80</v>
      </c>
      <c r="BC5286">
        <v>2</v>
      </c>
    </row>
    <row r="5287" spans="1:55">
      <c r="A5287" t="s">
        <v>9613</v>
      </c>
      <c r="B5287" t="s">
        <v>56</v>
      </c>
      <c r="C5287">
        <v>67</v>
      </c>
      <c r="D5287" t="s">
        <v>57</v>
      </c>
      <c r="E5287">
        <v>0</v>
      </c>
      <c r="F5287" t="s">
        <v>565</v>
      </c>
      <c r="G5287">
        <v>94621</v>
      </c>
      <c r="H5287">
        <v>37.750553</v>
      </c>
      <c r="I5287">
        <v>-122.197175</v>
      </c>
      <c r="J5287">
        <v>5</v>
      </c>
      <c r="K5287">
        <v>45</v>
      </c>
      <c r="L5287" t="s">
        <v>59</v>
      </c>
      <c r="M5287" t="s">
        <v>57</v>
      </c>
      <c r="N5287" t="s">
        <v>9614</v>
      </c>
      <c r="O5287" t="s">
        <v>61</v>
      </c>
      <c r="P5287" t="s">
        <v>57</v>
      </c>
      <c r="Q5287" t="s">
        <v>85</v>
      </c>
      <c r="R5287" t="s">
        <v>586</v>
      </c>
      <c r="S5287" t="s">
        <v>61</v>
      </c>
      <c r="T5287" t="s">
        <v>61</v>
      </c>
      <c r="U5287" t="s">
        <v>57</v>
      </c>
      <c r="V5287" t="s">
        <v>61</v>
      </c>
      <c r="W5287" t="s">
        <v>61</v>
      </c>
      <c r="X5287" t="s">
        <v>57</v>
      </c>
      <c r="Y5287" t="s">
        <v>61</v>
      </c>
      <c r="Z5287" t="s">
        <v>57</v>
      </c>
      <c r="AA5287" t="s">
        <v>64</v>
      </c>
      <c r="AB5287" t="s">
        <v>57</v>
      </c>
      <c r="AC5287" t="s">
        <v>87</v>
      </c>
      <c r="AD5287">
        <v>86.09999999999999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66</v>
      </c>
      <c r="AM5287">
        <v>0</v>
      </c>
      <c r="AN5287">
        <v>1</v>
      </c>
      <c r="AO5287">
        <v>0</v>
      </c>
      <c r="AP5287" t="s">
        <v>176</v>
      </c>
      <c r="AQ5287" t="s">
        <v>124</v>
      </c>
      <c r="AR5287" t="s">
        <v>93</v>
      </c>
      <c r="AS5287">
        <v>3</v>
      </c>
      <c r="AT5287">
        <v>30751</v>
      </c>
      <c r="AU5287">
        <v>1</v>
      </c>
      <c r="AV5287">
        <v>0</v>
      </c>
      <c r="AW5287">
        <v>1</v>
      </c>
      <c r="AX5287">
        <v>0</v>
      </c>
      <c r="AY5287">
        <v>5</v>
      </c>
      <c r="AZ5287" t="s">
        <v>177</v>
      </c>
      <c r="BA5287">
        <v>3</v>
      </c>
      <c r="BB5287" t="s">
        <v>126</v>
      </c>
      <c r="BC5287">
        <v>3</v>
      </c>
    </row>
    <row r="5288" spans="1:55">
      <c r="A5288" t="s">
        <v>9615</v>
      </c>
      <c r="B5288" t="s">
        <v>56</v>
      </c>
      <c r="C5288">
        <v>44</v>
      </c>
      <c r="D5288" t="s">
        <v>57</v>
      </c>
      <c r="E5288">
        <v>0</v>
      </c>
      <c r="F5288" t="s">
        <v>7445</v>
      </c>
      <c r="G5288">
        <v>93242</v>
      </c>
      <c r="H5288">
        <v>36.444232</v>
      </c>
      <c r="I5288">
        <v>-119.718285</v>
      </c>
      <c r="J5288">
        <v>1</v>
      </c>
      <c r="K5288">
        <v>72</v>
      </c>
      <c r="L5288" t="s">
        <v>59</v>
      </c>
      <c r="M5288" t="s">
        <v>57</v>
      </c>
      <c r="N5288" t="s">
        <v>9616</v>
      </c>
      <c r="O5288" t="s">
        <v>61</v>
      </c>
      <c r="P5288" t="s">
        <v>61</v>
      </c>
      <c r="Q5288" t="s">
        <v>143</v>
      </c>
      <c r="R5288" t="s">
        <v>143</v>
      </c>
      <c r="S5288" t="s">
        <v>143</v>
      </c>
      <c r="T5288" t="s">
        <v>143</v>
      </c>
      <c r="U5288" t="s">
        <v>143</v>
      </c>
      <c r="V5288" t="s">
        <v>143</v>
      </c>
      <c r="W5288" t="s">
        <v>143</v>
      </c>
      <c r="X5288" t="s">
        <v>143</v>
      </c>
      <c r="Y5288" t="s">
        <v>143</v>
      </c>
      <c r="Z5288" t="s">
        <v>143</v>
      </c>
      <c r="AA5288" t="s">
        <v>122</v>
      </c>
      <c r="AB5288" t="s">
        <v>61</v>
      </c>
      <c r="AC5288" t="s">
        <v>87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66</v>
      </c>
      <c r="AM5288">
        <v>0</v>
      </c>
      <c r="AN5288">
        <v>1</v>
      </c>
      <c r="AO5288">
        <v>0</v>
      </c>
      <c r="AP5288" t="s">
        <v>123</v>
      </c>
      <c r="AQ5288" t="s">
        <v>78</v>
      </c>
      <c r="AR5288" t="s">
        <v>182</v>
      </c>
      <c r="AT5288">
        <v>2900</v>
      </c>
      <c r="AU5288">
        <v>1</v>
      </c>
      <c r="AV5288">
        <v>0</v>
      </c>
      <c r="AW5288">
        <v>1</v>
      </c>
      <c r="AX5288">
        <v>0</v>
      </c>
      <c r="AY5288">
        <v>6</v>
      </c>
      <c r="AZ5288" t="s">
        <v>125</v>
      </c>
      <c r="BA5288">
        <v>1</v>
      </c>
      <c r="BB5288" t="s">
        <v>71</v>
      </c>
      <c r="BC5288">
        <v>4</v>
      </c>
    </row>
    <row r="5289" spans="1:55">
      <c r="A5289" t="s">
        <v>9617</v>
      </c>
      <c r="B5289" t="s">
        <v>73</v>
      </c>
      <c r="C5289">
        <v>63</v>
      </c>
      <c r="D5289" t="s">
        <v>61</v>
      </c>
      <c r="E5289">
        <v>0</v>
      </c>
      <c r="F5289" t="s">
        <v>1291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59</v>
      </c>
      <c r="M5289" t="s">
        <v>57</v>
      </c>
      <c r="N5289" t="s">
        <v>9618</v>
      </c>
      <c r="O5289" t="s">
        <v>61</v>
      </c>
      <c r="P5289" t="s">
        <v>57</v>
      </c>
      <c r="Q5289" t="s">
        <v>85</v>
      </c>
      <c r="R5289" t="s">
        <v>254</v>
      </c>
      <c r="S5289" t="s">
        <v>61</v>
      </c>
      <c r="T5289" t="s">
        <v>61</v>
      </c>
      <c r="U5289" t="s">
        <v>61</v>
      </c>
      <c r="V5289" t="s">
        <v>61</v>
      </c>
      <c r="W5289" t="s">
        <v>61</v>
      </c>
      <c r="X5289" t="s">
        <v>61</v>
      </c>
      <c r="Y5289" t="s">
        <v>61</v>
      </c>
      <c r="Z5289" t="s">
        <v>61</v>
      </c>
      <c r="AA5289" t="s">
        <v>77</v>
      </c>
      <c r="AB5289" t="s">
        <v>57</v>
      </c>
      <c r="AC5289" t="s">
        <v>87</v>
      </c>
      <c r="AD5289">
        <v>70.34999999999999</v>
      </c>
      <c r="AE5289">
        <v>70.34999999999999</v>
      </c>
      <c r="AF5289">
        <v>0</v>
      </c>
      <c r="AG5289">
        <v>10</v>
      </c>
      <c r="AH5289">
        <v>14.42</v>
      </c>
      <c r="AI5289">
        <v>94.77</v>
      </c>
      <c r="AJ5289" t="s">
        <v>170</v>
      </c>
      <c r="AM5289">
        <v>0</v>
      </c>
      <c r="AN5289">
        <v>0</v>
      </c>
      <c r="AO5289">
        <v>0</v>
      </c>
      <c r="AP5289" t="s">
        <v>91</v>
      </c>
      <c r="AQ5289" t="s">
        <v>124</v>
      </c>
      <c r="AR5289" t="s">
        <v>93</v>
      </c>
      <c r="AS5289">
        <v>0</v>
      </c>
      <c r="AT5289">
        <v>32881</v>
      </c>
      <c r="AU5289">
        <v>0</v>
      </c>
      <c r="AX5289">
        <v>0</v>
      </c>
      <c r="AY5289">
        <v>1</v>
      </c>
      <c r="AZ5289" t="s">
        <v>94</v>
      </c>
      <c r="BA5289">
        <v>10</v>
      </c>
      <c r="BB5289" t="s">
        <v>95</v>
      </c>
      <c r="BC5289">
        <v>1</v>
      </c>
    </row>
    <row r="5290" spans="1:55">
      <c r="A5290" t="s">
        <v>9619</v>
      </c>
      <c r="B5290" t="s">
        <v>73</v>
      </c>
      <c r="C5290">
        <v>21</v>
      </c>
      <c r="D5290" t="s">
        <v>61</v>
      </c>
      <c r="E5290">
        <v>0</v>
      </c>
      <c r="F5290" t="s">
        <v>226</v>
      </c>
      <c r="G5290">
        <v>90013</v>
      </c>
      <c r="H5290">
        <v>34.044639</v>
      </c>
      <c r="I5290">
        <v>-118.240413</v>
      </c>
      <c r="J5290">
        <v>0</v>
      </c>
      <c r="K5290">
        <v>16</v>
      </c>
      <c r="L5290" t="s">
        <v>98</v>
      </c>
      <c r="M5290" t="s">
        <v>57</v>
      </c>
      <c r="N5290" t="s">
        <v>9620</v>
      </c>
      <c r="O5290" t="s">
        <v>61</v>
      </c>
      <c r="P5290" t="s">
        <v>61</v>
      </c>
      <c r="Q5290" t="s">
        <v>143</v>
      </c>
      <c r="R5290" t="s">
        <v>143</v>
      </c>
      <c r="S5290" t="s">
        <v>143</v>
      </c>
      <c r="T5290" t="s">
        <v>143</v>
      </c>
      <c r="U5290" t="s">
        <v>143</v>
      </c>
      <c r="V5290" t="s">
        <v>143</v>
      </c>
      <c r="W5290" t="s">
        <v>143</v>
      </c>
      <c r="X5290" t="s">
        <v>143</v>
      </c>
      <c r="Y5290" t="s">
        <v>143</v>
      </c>
      <c r="Z5290" t="s">
        <v>143</v>
      </c>
      <c r="AA5290" t="s">
        <v>122</v>
      </c>
      <c r="AB5290" t="s">
        <v>61</v>
      </c>
      <c r="AC5290" t="s">
        <v>65</v>
      </c>
      <c r="AD5290">
        <v>18.95</v>
      </c>
      <c r="AE5290">
        <v>326.8</v>
      </c>
      <c r="AF5290">
        <v>0</v>
      </c>
      <c r="AG5290">
        <v>0</v>
      </c>
      <c r="AH5290">
        <v>521.92</v>
      </c>
      <c r="AI5290">
        <v>848.72</v>
      </c>
      <c r="AJ5290" t="s">
        <v>66</v>
      </c>
      <c r="AM5290">
        <v>0</v>
      </c>
      <c r="AN5290">
        <v>1</v>
      </c>
      <c r="AO5290">
        <v>0</v>
      </c>
      <c r="AP5290" t="s">
        <v>103</v>
      </c>
      <c r="AQ5290" t="s">
        <v>116</v>
      </c>
      <c r="AR5290" t="s">
        <v>182</v>
      </c>
      <c r="AT5290">
        <v>9732</v>
      </c>
      <c r="AU5290">
        <v>1</v>
      </c>
      <c r="AV5290">
        <v>0</v>
      </c>
      <c r="AW5290">
        <v>1</v>
      </c>
      <c r="AX5290">
        <v>0</v>
      </c>
      <c r="AY5290">
        <v>3</v>
      </c>
      <c r="AZ5290" t="s">
        <v>106</v>
      </c>
      <c r="BA5290">
        <v>2</v>
      </c>
      <c r="BB5290" t="s">
        <v>126</v>
      </c>
      <c r="BC5290">
        <v>3</v>
      </c>
    </row>
    <row r="5291" spans="1:55">
      <c r="A5291" t="s">
        <v>9621</v>
      </c>
      <c r="B5291" t="s">
        <v>73</v>
      </c>
      <c r="C5291">
        <v>37</v>
      </c>
      <c r="D5291" t="s">
        <v>61</v>
      </c>
      <c r="E5291">
        <v>0</v>
      </c>
      <c r="F5291" t="s">
        <v>3416</v>
      </c>
      <c r="G5291">
        <v>91789</v>
      </c>
      <c r="H5291">
        <v>34.018354</v>
      </c>
      <c r="I5291">
        <v>-117.85492</v>
      </c>
      <c r="J5291">
        <v>0</v>
      </c>
      <c r="K5291">
        <v>53</v>
      </c>
      <c r="L5291" t="s">
        <v>129</v>
      </c>
      <c r="M5291" t="s">
        <v>57</v>
      </c>
      <c r="N5291" t="s">
        <v>1103</v>
      </c>
      <c r="O5291" t="s">
        <v>61</v>
      </c>
      <c r="P5291" t="s">
        <v>57</v>
      </c>
      <c r="Q5291" t="s">
        <v>135</v>
      </c>
      <c r="R5291" t="s">
        <v>586</v>
      </c>
      <c r="S5291" t="s">
        <v>61</v>
      </c>
      <c r="T5291" t="s">
        <v>61</v>
      </c>
      <c r="U5291" t="s">
        <v>57</v>
      </c>
      <c r="V5291" t="s">
        <v>61</v>
      </c>
      <c r="W5291" t="s">
        <v>61</v>
      </c>
      <c r="X5291" t="s">
        <v>57</v>
      </c>
      <c r="Y5291" t="s">
        <v>57</v>
      </c>
      <c r="Z5291" t="s">
        <v>57</v>
      </c>
      <c r="AA5291" t="s">
        <v>64</v>
      </c>
      <c r="AB5291" t="s">
        <v>57</v>
      </c>
      <c r="AC5291" t="s">
        <v>87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66</v>
      </c>
      <c r="AM5291">
        <v>0</v>
      </c>
      <c r="AN5291">
        <v>1</v>
      </c>
      <c r="AO5291">
        <v>0</v>
      </c>
      <c r="AP5291" t="s">
        <v>123</v>
      </c>
      <c r="AQ5291" t="s">
        <v>68</v>
      </c>
      <c r="AR5291" t="s">
        <v>69</v>
      </c>
      <c r="AS5291">
        <v>4</v>
      </c>
      <c r="AT5291">
        <v>45118</v>
      </c>
      <c r="AU5291">
        <v>1</v>
      </c>
      <c r="AV5291">
        <v>0</v>
      </c>
      <c r="AW5291">
        <v>1</v>
      </c>
      <c r="AX5291">
        <v>0</v>
      </c>
      <c r="AY5291">
        <v>6</v>
      </c>
      <c r="AZ5291" t="s">
        <v>125</v>
      </c>
      <c r="BA5291">
        <v>2</v>
      </c>
      <c r="BB5291" t="s">
        <v>126</v>
      </c>
      <c r="BC5291">
        <v>3</v>
      </c>
    </row>
    <row r="5292" spans="1:55">
      <c r="A5292" t="s">
        <v>9622</v>
      </c>
      <c r="B5292" t="s">
        <v>56</v>
      </c>
      <c r="C5292">
        <v>42</v>
      </c>
      <c r="D5292" t="s">
        <v>57</v>
      </c>
      <c r="E5292">
        <v>0</v>
      </c>
      <c r="F5292" t="s">
        <v>193</v>
      </c>
      <c r="G5292">
        <v>93201</v>
      </c>
      <c r="H5292">
        <v>35.869626</v>
      </c>
      <c r="I5292">
        <v>-119.498771</v>
      </c>
      <c r="J5292">
        <v>1</v>
      </c>
      <c r="K5292">
        <v>13</v>
      </c>
      <c r="L5292" t="s">
        <v>59</v>
      </c>
      <c r="M5292" t="s">
        <v>61</v>
      </c>
      <c r="N5292" t="s">
        <v>143</v>
      </c>
      <c r="O5292" t="s">
        <v>143</v>
      </c>
      <c r="P5292" t="s">
        <v>57</v>
      </c>
      <c r="Q5292" t="s">
        <v>135</v>
      </c>
      <c r="R5292" t="s">
        <v>382</v>
      </c>
      <c r="S5292" t="s">
        <v>61</v>
      </c>
      <c r="T5292" t="s">
        <v>61</v>
      </c>
      <c r="U5292" t="s">
        <v>57</v>
      </c>
      <c r="V5292" t="s">
        <v>61</v>
      </c>
      <c r="W5292" t="s">
        <v>57</v>
      </c>
      <c r="X5292" t="s">
        <v>57</v>
      </c>
      <c r="Y5292" t="s">
        <v>57</v>
      </c>
      <c r="Z5292" t="s">
        <v>57</v>
      </c>
      <c r="AA5292" t="s">
        <v>77</v>
      </c>
      <c r="AB5292" t="s">
        <v>57</v>
      </c>
      <c r="AC5292" t="s">
        <v>87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88</v>
      </c>
      <c r="AK5292" t="s">
        <v>205</v>
      </c>
      <c r="AL5292" t="s">
        <v>329</v>
      </c>
      <c r="AM5292">
        <v>1</v>
      </c>
      <c r="AN5292">
        <v>0</v>
      </c>
      <c r="AO5292">
        <v>0</v>
      </c>
      <c r="AP5292" t="s">
        <v>103</v>
      </c>
      <c r="AQ5292" t="s">
        <v>78</v>
      </c>
      <c r="AR5292" t="s">
        <v>137</v>
      </c>
      <c r="AS5292">
        <v>5</v>
      </c>
      <c r="AT5292">
        <v>1054</v>
      </c>
      <c r="AU5292">
        <v>1</v>
      </c>
      <c r="AV5292">
        <v>1</v>
      </c>
      <c r="AW5292">
        <v>0</v>
      </c>
      <c r="AX5292">
        <v>48.75</v>
      </c>
      <c r="AY5292">
        <v>3</v>
      </c>
      <c r="AZ5292" t="s">
        <v>106</v>
      </c>
      <c r="BA5292">
        <v>4</v>
      </c>
      <c r="BB5292" t="s">
        <v>80</v>
      </c>
      <c r="BC5292">
        <v>2</v>
      </c>
    </row>
    <row r="5293" spans="1:55">
      <c r="A5293" t="s">
        <v>9623</v>
      </c>
      <c r="B5293" t="s">
        <v>73</v>
      </c>
      <c r="C5293">
        <v>74</v>
      </c>
      <c r="D5293" t="s">
        <v>57</v>
      </c>
      <c r="E5293">
        <v>3</v>
      </c>
      <c r="F5293" t="s">
        <v>701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59</v>
      </c>
      <c r="M5293" t="s">
        <v>57</v>
      </c>
      <c r="N5293" t="s">
        <v>8487</v>
      </c>
      <c r="O5293" t="s">
        <v>57</v>
      </c>
      <c r="P5293" t="s">
        <v>57</v>
      </c>
      <c r="Q5293" t="s">
        <v>135</v>
      </c>
      <c r="R5293" t="s">
        <v>163</v>
      </c>
      <c r="S5293" t="s">
        <v>61</v>
      </c>
      <c r="T5293" t="s">
        <v>57</v>
      </c>
      <c r="U5293" t="s">
        <v>57</v>
      </c>
      <c r="V5293" t="s">
        <v>57</v>
      </c>
      <c r="W5293" t="s">
        <v>61</v>
      </c>
      <c r="X5293" t="s">
        <v>57</v>
      </c>
      <c r="Y5293" t="s">
        <v>61</v>
      </c>
      <c r="Z5293" t="s">
        <v>61</v>
      </c>
      <c r="AA5293" t="s">
        <v>64</v>
      </c>
      <c r="AB5293" t="s">
        <v>57</v>
      </c>
      <c r="AC5293" t="s">
        <v>87</v>
      </c>
      <c r="AD5293">
        <v>72.90000000000001</v>
      </c>
      <c r="AE5293">
        <v>5139.65</v>
      </c>
      <c r="AF5293">
        <v>0</v>
      </c>
      <c r="AG5293">
        <v>20</v>
      </c>
      <c r="AH5293">
        <v>3273.81</v>
      </c>
      <c r="AI5293">
        <v>8433.459999999999</v>
      </c>
      <c r="AJ5293" t="s">
        <v>66</v>
      </c>
      <c r="AM5293">
        <v>0</v>
      </c>
      <c r="AN5293">
        <v>1</v>
      </c>
      <c r="AO5293">
        <v>0</v>
      </c>
      <c r="AP5293" t="s">
        <v>123</v>
      </c>
      <c r="AQ5293" t="s">
        <v>104</v>
      </c>
      <c r="AR5293" t="s">
        <v>93</v>
      </c>
      <c r="AS5293">
        <v>4</v>
      </c>
      <c r="AT5293">
        <v>37417</v>
      </c>
      <c r="AU5293">
        <v>1</v>
      </c>
      <c r="AV5293">
        <v>0</v>
      </c>
      <c r="AW5293">
        <v>1</v>
      </c>
      <c r="AX5293">
        <v>0</v>
      </c>
      <c r="AY5293">
        <v>6</v>
      </c>
      <c r="AZ5293" t="s">
        <v>125</v>
      </c>
      <c r="BA5293">
        <v>0</v>
      </c>
      <c r="BB5293" t="s">
        <v>71</v>
      </c>
      <c r="BC5293">
        <v>4</v>
      </c>
    </row>
    <row r="5294" spans="1:55">
      <c r="A5294" t="s">
        <v>9624</v>
      </c>
      <c r="B5294" t="s">
        <v>73</v>
      </c>
      <c r="C5294">
        <v>23</v>
      </c>
      <c r="D5294" t="s">
        <v>57</v>
      </c>
      <c r="E5294">
        <v>0</v>
      </c>
      <c r="F5294" t="s">
        <v>627</v>
      </c>
      <c r="G5294">
        <v>94121</v>
      </c>
      <c r="H5294">
        <v>37.776718</v>
      </c>
      <c r="I5294">
        <v>-122.495781</v>
      </c>
      <c r="J5294">
        <v>1</v>
      </c>
      <c r="K5294">
        <v>60</v>
      </c>
      <c r="L5294" t="s">
        <v>129</v>
      </c>
      <c r="M5294" t="s">
        <v>57</v>
      </c>
      <c r="N5294" t="s">
        <v>1279</v>
      </c>
      <c r="O5294" t="s">
        <v>57</v>
      </c>
      <c r="P5294" t="s">
        <v>61</v>
      </c>
      <c r="Q5294" t="s">
        <v>143</v>
      </c>
      <c r="R5294" t="s">
        <v>143</v>
      </c>
      <c r="S5294" t="s">
        <v>143</v>
      </c>
      <c r="T5294" t="s">
        <v>143</v>
      </c>
      <c r="U5294" t="s">
        <v>143</v>
      </c>
      <c r="V5294" t="s">
        <v>143</v>
      </c>
      <c r="W5294" t="s">
        <v>143</v>
      </c>
      <c r="X5294" t="s">
        <v>143</v>
      </c>
      <c r="Y5294" t="s">
        <v>143</v>
      </c>
      <c r="Z5294" t="s">
        <v>143</v>
      </c>
      <c r="AA5294" t="s">
        <v>64</v>
      </c>
      <c r="AB5294" t="s">
        <v>61</v>
      </c>
      <c r="AC5294" t="s">
        <v>87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66</v>
      </c>
      <c r="AM5294">
        <v>0</v>
      </c>
      <c r="AN5294">
        <v>1</v>
      </c>
      <c r="AO5294">
        <v>0</v>
      </c>
      <c r="AP5294" t="s">
        <v>123</v>
      </c>
      <c r="AQ5294" t="s">
        <v>116</v>
      </c>
      <c r="AR5294" t="s">
        <v>182</v>
      </c>
      <c r="AT5294">
        <v>42476</v>
      </c>
      <c r="AU5294">
        <v>1</v>
      </c>
      <c r="AV5294">
        <v>0</v>
      </c>
      <c r="AW5294">
        <v>1</v>
      </c>
      <c r="AX5294">
        <v>0</v>
      </c>
      <c r="AY5294">
        <v>6</v>
      </c>
      <c r="AZ5294" t="s">
        <v>125</v>
      </c>
      <c r="BA5294">
        <v>1</v>
      </c>
      <c r="BB5294" t="s">
        <v>71</v>
      </c>
      <c r="BC5294">
        <v>4</v>
      </c>
    </row>
    <row r="5295" spans="1:55">
      <c r="A5295" t="s">
        <v>9625</v>
      </c>
      <c r="B5295" t="s">
        <v>73</v>
      </c>
      <c r="C5295">
        <v>76</v>
      </c>
      <c r="D5295" t="s">
        <v>57</v>
      </c>
      <c r="E5295">
        <v>2</v>
      </c>
      <c r="F5295" t="s">
        <v>7354</v>
      </c>
      <c r="G5295">
        <v>92677</v>
      </c>
      <c r="H5295">
        <v>33.529047</v>
      </c>
      <c r="I5295">
        <v>-117.701175</v>
      </c>
      <c r="J5295">
        <v>5</v>
      </c>
      <c r="K5295">
        <v>71</v>
      </c>
      <c r="L5295" t="s">
        <v>119</v>
      </c>
      <c r="M5295" t="s">
        <v>57</v>
      </c>
      <c r="N5295" t="s">
        <v>3514</v>
      </c>
      <c r="O5295" t="s">
        <v>61</v>
      </c>
      <c r="P5295" t="s">
        <v>57</v>
      </c>
      <c r="Q5295" t="s">
        <v>85</v>
      </c>
      <c r="R5295" t="s">
        <v>156</v>
      </c>
      <c r="S5295" t="s">
        <v>57</v>
      </c>
      <c r="T5295" t="s">
        <v>57</v>
      </c>
      <c r="U5295" t="s">
        <v>57</v>
      </c>
      <c r="V5295" t="s">
        <v>61</v>
      </c>
      <c r="W5295" t="s">
        <v>61</v>
      </c>
      <c r="X5295" t="s">
        <v>61</v>
      </c>
      <c r="Y5295" t="s">
        <v>61</v>
      </c>
      <c r="Z5295" t="s">
        <v>57</v>
      </c>
      <c r="AA5295" t="s">
        <v>64</v>
      </c>
      <c r="AB5295" t="s">
        <v>57</v>
      </c>
      <c r="AC5295" t="s">
        <v>87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</v>
      </c>
      <c r="AJ5295" t="s">
        <v>66</v>
      </c>
      <c r="AM5295">
        <v>0</v>
      </c>
      <c r="AN5295">
        <v>1</v>
      </c>
      <c r="AO5295">
        <v>0</v>
      </c>
      <c r="AP5295" t="s">
        <v>123</v>
      </c>
      <c r="AQ5295" t="s">
        <v>104</v>
      </c>
      <c r="AR5295" t="s">
        <v>93</v>
      </c>
      <c r="AS5295">
        <v>4</v>
      </c>
      <c r="AT5295">
        <v>62103</v>
      </c>
      <c r="AU5295">
        <v>1</v>
      </c>
      <c r="AV5295">
        <v>0</v>
      </c>
      <c r="AW5295">
        <v>1</v>
      </c>
      <c r="AX5295">
        <v>0</v>
      </c>
      <c r="AY5295">
        <v>6</v>
      </c>
      <c r="AZ5295" t="s">
        <v>125</v>
      </c>
      <c r="BA5295">
        <v>2</v>
      </c>
      <c r="BB5295" t="s">
        <v>126</v>
      </c>
      <c r="BC5295">
        <v>3</v>
      </c>
    </row>
    <row r="5296" spans="1:55">
      <c r="A5296" t="s">
        <v>9626</v>
      </c>
      <c r="B5296" t="s">
        <v>56</v>
      </c>
      <c r="C5296">
        <v>38</v>
      </c>
      <c r="D5296" t="s">
        <v>57</v>
      </c>
      <c r="E5296">
        <v>3</v>
      </c>
      <c r="F5296" t="s">
        <v>2554</v>
      </c>
      <c r="G5296">
        <v>94595</v>
      </c>
      <c r="H5296">
        <v>37.862128</v>
      </c>
      <c r="I5296">
        <v>-122.075197</v>
      </c>
      <c r="J5296">
        <v>2</v>
      </c>
      <c r="K5296">
        <v>14</v>
      </c>
      <c r="L5296" t="s">
        <v>98</v>
      </c>
      <c r="M5296" t="s">
        <v>57</v>
      </c>
      <c r="N5296" t="s">
        <v>2168</v>
      </c>
      <c r="O5296" t="s">
        <v>61</v>
      </c>
      <c r="P5296" t="s">
        <v>61</v>
      </c>
      <c r="Q5296" t="s">
        <v>143</v>
      </c>
      <c r="R5296" t="s">
        <v>143</v>
      </c>
      <c r="S5296" t="s">
        <v>143</v>
      </c>
      <c r="T5296" t="s">
        <v>143</v>
      </c>
      <c r="U5296" t="s">
        <v>143</v>
      </c>
      <c r="V5296" t="s">
        <v>143</v>
      </c>
      <c r="W5296" t="s">
        <v>143</v>
      </c>
      <c r="X5296" t="s">
        <v>143</v>
      </c>
      <c r="Y5296" t="s">
        <v>143</v>
      </c>
      <c r="Z5296" t="s">
        <v>143</v>
      </c>
      <c r="AA5296" t="s">
        <v>122</v>
      </c>
      <c r="AB5296" t="s">
        <v>61</v>
      </c>
      <c r="AC5296" t="s">
        <v>307</v>
      </c>
      <c r="AD5296">
        <v>18.8</v>
      </c>
      <c r="AE5296">
        <v>255.55</v>
      </c>
      <c r="AF5296">
        <v>0</v>
      </c>
      <c r="AG5296">
        <v>0</v>
      </c>
      <c r="AH5296">
        <v>623.7</v>
      </c>
      <c r="AI5296">
        <v>879.25</v>
      </c>
      <c r="AJ5296" t="s">
        <v>66</v>
      </c>
      <c r="AM5296">
        <v>0</v>
      </c>
      <c r="AN5296">
        <v>1</v>
      </c>
      <c r="AO5296">
        <v>0</v>
      </c>
      <c r="AP5296" t="s">
        <v>103</v>
      </c>
      <c r="AQ5296" t="s">
        <v>68</v>
      </c>
      <c r="AR5296" t="s">
        <v>182</v>
      </c>
      <c r="AT5296">
        <v>18024</v>
      </c>
      <c r="AU5296">
        <v>1</v>
      </c>
      <c r="AV5296">
        <v>0</v>
      </c>
      <c r="AW5296">
        <v>1</v>
      </c>
      <c r="AX5296">
        <v>0</v>
      </c>
      <c r="AY5296">
        <v>3</v>
      </c>
      <c r="AZ5296" t="s">
        <v>106</v>
      </c>
      <c r="BA5296">
        <v>0</v>
      </c>
      <c r="BB5296" t="s">
        <v>71</v>
      </c>
      <c r="BC5296">
        <v>4</v>
      </c>
    </row>
    <row r="5297" spans="1:55">
      <c r="A5297" t="s">
        <v>9627</v>
      </c>
      <c r="B5297" t="s">
        <v>73</v>
      </c>
      <c r="C5297">
        <v>35</v>
      </c>
      <c r="D5297" t="s">
        <v>61</v>
      </c>
      <c r="E5297">
        <v>0</v>
      </c>
      <c r="F5297" t="s">
        <v>9587</v>
      </c>
      <c r="G5297">
        <v>92341</v>
      </c>
      <c r="H5297">
        <v>34.244411</v>
      </c>
      <c r="I5297">
        <v>-117.072654</v>
      </c>
      <c r="J5297">
        <v>0</v>
      </c>
      <c r="K5297">
        <v>7</v>
      </c>
      <c r="L5297" t="s">
        <v>59</v>
      </c>
      <c r="M5297" t="s">
        <v>57</v>
      </c>
      <c r="N5297" t="s">
        <v>9628</v>
      </c>
      <c r="O5297" t="s">
        <v>57</v>
      </c>
      <c r="P5297" t="s">
        <v>57</v>
      </c>
      <c r="Q5297" t="s">
        <v>85</v>
      </c>
      <c r="R5297" t="s">
        <v>174</v>
      </c>
      <c r="S5297" t="s">
        <v>61</v>
      </c>
      <c r="T5297" t="s">
        <v>61</v>
      </c>
      <c r="U5297" t="s">
        <v>57</v>
      </c>
      <c r="V5297" t="s">
        <v>61</v>
      </c>
      <c r="W5297" t="s">
        <v>57</v>
      </c>
      <c r="X5297" t="s">
        <v>61</v>
      </c>
      <c r="Y5297" t="s">
        <v>61</v>
      </c>
      <c r="Z5297" t="s">
        <v>61</v>
      </c>
      <c r="AA5297" t="s">
        <v>77</v>
      </c>
      <c r="AB5297" t="s">
        <v>57</v>
      </c>
      <c r="AC5297" t="s">
        <v>65</v>
      </c>
      <c r="AD5297">
        <v>89.34999999999999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88</v>
      </c>
      <c r="AK5297" t="s">
        <v>201</v>
      </c>
      <c r="AL5297" t="s">
        <v>743</v>
      </c>
      <c r="AM5297">
        <v>1</v>
      </c>
      <c r="AN5297">
        <v>0</v>
      </c>
      <c r="AO5297">
        <v>0</v>
      </c>
      <c r="AP5297" t="s">
        <v>67</v>
      </c>
      <c r="AQ5297" t="s">
        <v>68</v>
      </c>
      <c r="AR5297" t="s">
        <v>93</v>
      </c>
      <c r="AS5297">
        <v>2</v>
      </c>
      <c r="AT5297">
        <v>317</v>
      </c>
      <c r="AU5297">
        <v>1</v>
      </c>
      <c r="AV5297">
        <v>1</v>
      </c>
      <c r="AW5297">
        <v>0</v>
      </c>
      <c r="AX5297">
        <v>89.34999999999999</v>
      </c>
      <c r="AY5297">
        <v>2</v>
      </c>
      <c r="AZ5297" t="s">
        <v>70</v>
      </c>
      <c r="BA5297">
        <v>7</v>
      </c>
      <c r="BB5297" t="s">
        <v>95</v>
      </c>
      <c r="BC5297">
        <v>1</v>
      </c>
    </row>
    <row r="5298" spans="1:55">
      <c r="A5298" t="s">
        <v>9629</v>
      </c>
      <c r="B5298" t="s">
        <v>73</v>
      </c>
      <c r="C5298">
        <v>65</v>
      </c>
      <c r="D5298" t="s">
        <v>61</v>
      </c>
      <c r="E5298">
        <v>0</v>
      </c>
      <c r="F5298" t="s">
        <v>226</v>
      </c>
      <c r="G5298">
        <v>90005</v>
      </c>
      <c r="H5298">
        <v>34.059281</v>
      </c>
      <c r="I5298">
        <v>-118.30742</v>
      </c>
      <c r="J5298">
        <v>0</v>
      </c>
      <c r="K5298">
        <v>50</v>
      </c>
      <c r="L5298" t="s">
        <v>59</v>
      </c>
      <c r="M5298" t="s">
        <v>57</v>
      </c>
      <c r="N5298" t="s">
        <v>9630</v>
      </c>
      <c r="O5298" t="s">
        <v>57</v>
      </c>
      <c r="P5298" t="s">
        <v>57</v>
      </c>
      <c r="Q5298" t="s">
        <v>85</v>
      </c>
      <c r="R5298" t="s">
        <v>110</v>
      </c>
      <c r="S5298" t="s">
        <v>61</v>
      </c>
      <c r="T5298" t="s">
        <v>61</v>
      </c>
      <c r="U5298" t="s">
        <v>61</v>
      </c>
      <c r="V5298" t="s">
        <v>61</v>
      </c>
      <c r="W5298" t="s">
        <v>57</v>
      </c>
      <c r="X5298" t="s">
        <v>57</v>
      </c>
      <c r="Y5298" t="s">
        <v>57</v>
      </c>
      <c r="Z5298" t="s">
        <v>57</v>
      </c>
      <c r="AA5298" t="s">
        <v>77</v>
      </c>
      <c r="AB5298" t="s">
        <v>57</v>
      </c>
      <c r="AC5298" t="s">
        <v>87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88</v>
      </c>
      <c r="AK5298" t="s">
        <v>101</v>
      </c>
      <c r="AL5298" t="s">
        <v>111</v>
      </c>
      <c r="AM5298">
        <v>1</v>
      </c>
      <c r="AN5298">
        <v>0</v>
      </c>
      <c r="AO5298">
        <v>0</v>
      </c>
      <c r="AP5298" t="s">
        <v>123</v>
      </c>
      <c r="AQ5298" t="s">
        <v>124</v>
      </c>
      <c r="AR5298" t="s">
        <v>105</v>
      </c>
      <c r="AS5298">
        <v>4</v>
      </c>
      <c r="AT5298">
        <v>43019</v>
      </c>
      <c r="AU5298">
        <v>1</v>
      </c>
      <c r="AV5298">
        <v>1</v>
      </c>
      <c r="AW5298">
        <v>0</v>
      </c>
      <c r="AX5298">
        <v>95.7</v>
      </c>
      <c r="AY5298">
        <v>6</v>
      </c>
      <c r="AZ5298" t="s">
        <v>125</v>
      </c>
      <c r="BA5298">
        <v>7</v>
      </c>
      <c r="BB5298" t="s">
        <v>95</v>
      </c>
      <c r="BC5298">
        <v>1</v>
      </c>
    </row>
    <row r="5299" spans="1:55">
      <c r="A5299" t="s">
        <v>9631</v>
      </c>
      <c r="B5299" t="s">
        <v>73</v>
      </c>
      <c r="C5299">
        <v>63</v>
      </c>
      <c r="D5299" t="s">
        <v>57</v>
      </c>
      <c r="E5299">
        <v>2</v>
      </c>
      <c r="F5299" t="s">
        <v>1237</v>
      </c>
      <c r="G5299">
        <v>93621</v>
      </c>
      <c r="H5299">
        <v>36.789213</v>
      </c>
      <c r="I5299">
        <v>-119.140338</v>
      </c>
      <c r="J5299">
        <v>5</v>
      </c>
      <c r="K5299">
        <v>69</v>
      </c>
      <c r="L5299" t="s">
        <v>59</v>
      </c>
      <c r="M5299" t="s">
        <v>57</v>
      </c>
      <c r="N5299" t="s">
        <v>3459</v>
      </c>
      <c r="O5299" t="s">
        <v>57</v>
      </c>
      <c r="P5299" t="s">
        <v>61</v>
      </c>
      <c r="Q5299" t="s">
        <v>143</v>
      </c>
      <c r="R5299" t="s">
        <v>143</v>
      </c>
      <c r="S5299" t="s">
        <v>143</v>
      </c>
      <c r="T5299" t="s">
        <v>143</v>
      </c>
      <c r="U5299" t="s">
        <v>143</v>
      </c>
      <c r="V5299" t="s">
        <v>143</v>
      </c>
      <c r="W5299" t="s">
        <v>143</v>
      </c>
      <c r="X5299" t="s">
        <v>143</v>
      </c>
      <c r="Y5299" t="s">
        <v>143</v>
      </c>
      <c r="Z5299" t="s">
        <v>143</v>
      </c>
      <c r="AA5299" t="s">
        <v>122</v>
      </c>
      <c r="AB5299" t="s">
        <v>57</v>
      </c>
      <c r="AC5299" t="s">
        <v>87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2596.95</v>
      </c>
      <c r="AJ5299" t="s">
        <v>66</v>
      </c>
      <c r="AM5299">
        <v>0</v>
      </c>
      <c r="AN5299">
        <v>1</v>
      </c>
      <c r="AO5299">
        <v>0</v>
      </c>
      <c r="AP5299" t="s">
        <v>123</v>
      </c>
      <c r="AQ5299" t="s">
        <v>124</v>
      </c>
      <c r="AR5299" t="s">
        <v>182</v>
      </c>
      <c r="AT5299">
        <v>506</v>
      </c>
      <c r="AU5299">
        <v>1</v>
      </c>
      <c r="AV5299">
        <v>0</v>
      </c>
      <c r="AW5299">
        <v>1</v>
      </c>
      <c r="AX5299">
        <v>0</v>
      </c>
      <c r="AY5299">
        <v>6</v>
      </c>
      <c r="AZ5299" t="s">
        <v>125</v>
      </c>
      <c r="BA5299">
        <v>0</v>
      </c>
      <c r="BB5299" t="s">
        <v>71</v>
      </c>
      <c r="BC5299">
        <v>4</v>
      </c>
    </row>
    <row r="5300" spans="1:55">
      <c r="A5300" t="s">
        <v>9632</v>
      </c>
      <c r="B5300" t="s">
        <v>56</v>
      </c>
      <c r="C5300">
        <v>76</v>
      </c>
      <c r="D5300" t="s">
        <v>61</v>
      </c>
      <c r="E5300">
        <v>0</v>
      </c>
      <c r="F5300" t="s">
        <v>2110</v>
      </c>
      <c r="G5300">
        <v>95006</v>
      </c>
      <c r="H5300">
        <v>37.171727</v>
      </c>
      <c r="I5300">
        <v>-122.142961</v>
      </c>
      <c r="J5300">
        <v>0</v>
      </c>
      <c r="K5300">
        <v>49</v>
      </c>
      <c r="L5300" t="s">
        <v>129</v>
      </c>
      <c r="M5300" t="s">
        <v>57</v>
      </c>
      <c r="N5300" t="s">
        <v>8516</v>
      </c>
      <c r="O5300" t="s">
        <v>57</v>
      </c>
      <c r="P5300" t="s">
        <v>57</v>
      </c>
      <c r="Q5300" t="s">
        <v>85</v>
      </c>
      <c r="R5300" t="s">
        <v>296</v>
      </c>
      <c r="S5300" t="s">
        <v>61</v>
      </c>
      <c r="T5300" t="s">
        <v>61</v>
      </c>
      <c r="U5300" t="s">
        <v>57</v>
      </c>
      <c r="V5300" t="s">
        <v>61</v>
      </c>
      <c r="W5300" t="s">
        <v>61</v>
      </c>
      <c r="X5300" t="s">
        <v>57</v>
      </c>
      <c r="Y5300" t="s">
        <v>61</v>
      </c>
      <c r="Z5300" t="s">
        <v>57</v>
      </c>
      <c r="AA5300" t="s">
        <v>77</v>
      </c>
      <c r="AB5300" t="s">
        <v>57</v>
      </c>
      <c r="AC5300" t="s">
        <v>65</v>
      </c>
      <c r="AD5300">
        <v>90.84999999999999</v>
      </c>
      <c r="AE5300">
        <v>4515.85</v>
      </c>
      <c r="AF5300">
        <v>0</v>
      </c>
      <c r="AG5300">
        <v>0</v>
      </c>
      <c r="AH5300">
        <v>2199.12</v>
      </c>
      <c r="AI5300">
        <v>6714.97</v>
      </c>
      <c r="AJ5300" t="s">
        <v>88</v>
      </c>
      <c r="AK5300" t="s">
        <v>205</v>
      </c>
      <c r="AL5300" t="s">
        <v>329</v>
      </c>
      <c r="AM5300">
        <v>1</v>
      </c>
      <c r="AN5300">
        <v>0</v>
      </c>
      <c r="AO5300">
        <v>0</v>
      </c>
      <c r="AP5300" t="s">
        <v>123</v>
      </c>
      <c r="AQ5300" t="s">
        <v>104</v>
      </c>
      <c r="AR5300" t="s">
        <v>105</v>
      </c>
      <c r="AS5300">
        <v>3</v>
      </c>
      <c r="AT5300">
        <v>10520</v>
      </c>
      <c r="AU5300">
        <v>1</v>
      </c>
      <c r="AV5300">
        <v>1</v>
      </c>
      <c r="AW5300">
        <v>0</v>
      </c>
      <c r="AX5300">
        <v>90.84999999999999</v>
      </c>
      <c r="AY5300">
        <v>6</v>
      </c>
      <c r="AZ5300" t="s">
        <v>125</v>
      </c>
      <c r="BA5300">
        <v>7</v>
      </c>
      <c r="BB5300" t="s">
        <v>95</v>
      </c>
      <c r="BC5300">
        <v>1</v>
      </c>
    </row>
    <row r="5301" spans="1:55">
      <c r="A5301" t="s">
        <v>9633</v>
      </c>
      <c r="B5301" t="s">
        <v>73</v>
      </c>
      <c r="C5301">
        <v>33</v>
      </c>
      <c r="D5301" t="s">
        <v>57</v>
      </c>
      <c r="E5301">
        <v>1</v>
      </c>
      <c r="F5301" t="s">
        <v>334</v>
      </c>
      <c r="G5301">
        <v>92256</v>
      </c>
      <c r="H5301">
        <v>34.097863</v>
      </c>
      <c r="I5301">
        <v>-116.594561</v>
      </c>
      <c r="J5301">
        <v>1</v>
      </c>
      <c r="K5301">
        <v>37</v>
      </c>
      <c r="L5301" t="s">
        <v>216</v>
      </c>
      <c r="M5301" t="s">
        <v>57</v>
      </c>
      <c r="N5301" t="s">
        <v>2967</v>
      </c>
      <c r="O5301" t="s">
        <v>57</v>
      </c>
      <c r="P5301" t="s">
        <v>57</v>
      </c>
      <c r="Q5301" t="s">
        <v>85</v>
      </c>
      <c r="R5301" t="s">
        <v>300</v>
      </c>
      <c r="S5301" t="s">
        <v>61</v>
      </c>
      <c r="T5301" t="s">
        <v>57</v>
      </c>
      <c r="U5301" t="s">
        <v>57</v>
      </c>
      <c r="V5301" t="s">
        <v>61</v>
      </c>
      <c r="W5301" t="s">
        <v>57</v>
      </c>
      <c r="X5301" t="s">
        <v>61</v>
      </c>
      <c r="Y5301" t="s">
        <v>61</v>
      </c>
      <c r="Z5301" t="s">
        <v>57</v>
      </c>
      <c r="AA5301" t="s">
        <v>77</v>
      </c>
      <c r="AB5301" t="s">
        <v>57</v>
      </c>
      <c r="AC5301" t="s">
        <v>87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66</v>
      </c>
      <c r="AM5301">
        <v>0</v>
      </c>
      <c r="AN5301">
        <v>1</v>
      </c>
      <c r="AO5301">
        <v>0</v>
      </c>
      <c r="AP5301" t="s">
        <v>176</v>
      </c>
      <c r="AQ5301" t="s">
        <v>68</v>
      </c>
      <c r="AR5301" t="s">
        <v>105</v>
      </c>
      <c r="AS5301">
        <v>4</v>
      </c>
      <c r="AT5301">
        <v>3499</v>
      </c>
      <c r="AU5301">
        <v>1</v>
      </c>
      <c r="AV5301">
        <v>0</v>
      </c>
      <c r="AW5301">
        <v>1</v>
      </c>
      <c r="AX5301">
        <v>0</v>
      </c>
      <c r="AY5301">
        <v>5</v>
      </c>
      <c r="AZ5301" t="s">
        <v>177</v>
      </c>
      <c r="BA5301">
        <v>5</v>
      </c>
      <c r="BB5301" t="s">
        <v>80</v>
      </c>
      <c r="BC5301">
        <v>2</v>
      </c>
    </row>
    <row r="5302" spans="1:55">
      <c r="A5302" t="s">
        <v>9634</v>
      </c>
      <c r="B5302" t="s">
        <v>73</v>
      </c>
      <c r="C5302">
        <v>56</v>
      </c>
      <c r="D5302" t="s">
        <v>61</v>
      </c>
      <c r="E5302">
        <v>0</v>
      </c>
      <c r="F5302" t="s">
        <v>562</v>
      </c>
      <c r="G5302">
        <v>95630</v>
      </c>
      <c r="H5302">
        <v>38.672638</v>
      </c>
      <c r="I5302">
        <v>-121.147403</v>
      </c>
      <c r="J5302">
        <v>0</v>
      </c>
      <c r="K5302">
        <v>43</v>
      </c>
      <c r="L5302" t="s">
        <v>129</v>
      </c>
      <c r="M5302" t="s">
        <v>57</v>
      </c>
      <c r="N5302" t="s">
        <v>2094</v>
      </c>
      <c r="O5302" t="s">
        <v>57</v>
      </c>
      <c r="P5302" t="s">
        <v>57</v>
      </c>
      <c r="Q5302" t="s">
        <v>85</v>
      </c>
      <c r="R5302" t="s">
        <v>250</v>
      </c>
      <c r="S5302" t="s">
        <v>61</v>
      </c>
      <c r="T5302" t="s">
        <v>61</v>
      </c>
      <c r="U5302" t="s">
        <v>61</v>
      </c>
      <c r="V5302" t="s">
        <v>57</v>
      </c>
      <c r="W5302" t="s">
        <v>57</v>
      </c>
      <c r="X5302" t="s">
        <v>57</v>
      </c>
      <c r="Y5302" t="s">
        <v>57</v>
      </c>
      <c r="Z5302" t="s">
        <v>61</v>
      </c>
      <c r="AA5302" t="s">
        <v>64</v>
      </c>
      <c r="AB5302" t="s">
        <v>57</v>
      </c>
      <c r="AC5302" t="s">
        <v>87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88</v>
      </c>
      <c r="AK5302" t="s">
        <v>101</v>
      </c>
      <c r="AL5302" t="s">
        <v>102</v>
      </c>
      <c r="AM5302">
        <v>1</v>
      </c>
      <c r="AN5302">
        <v>0</v>
      </c>
      <c r="AO5302">
        <v>0</v>
      </c>
      <c r="AP5302" t="s">
        <v>176</v>
      </c>
      <c r="AQ5302" t="s">
        <v>92</v>
      </c>
      <c r="AR5302" t="s">
        <v>105</v>
      </c>
      <c r="AS5302">
        <v>4</v>
      </c>
      <c r="AT5302">
        <v>51855</v>
      </c>
      <c r="AU5302">
        <v>1</v>
      </c>
      <c r="AV5302">
        <v>1</v>
      </c>
      <c r="AW5302">
        <v>0</v>
      </c>
      <c r="AX5302">
        <v>100</v>
      </c>
      <c r="AY5302">
        <v>5</v>
      </c>
      <c r="AZ5302" t="s">
        <v>177</v>
      </c>
      <c r="BA5302">
        <v>4</v>
      </c>
      <c r="BB5302" t="s">
        <v>80</v>
      </c>
      <c r="BC5302">
        <v>2</v>
      </c>
    </row>
    <row r="5303" spans="1:55">
      <c r="A5303" t="s">
        <v>9635</v>
      </c>
      <c r="B5303" t="s">
        <v>56</v>
      </c>
      <c r="C5303">
        <v>63</v>
      </c>
      <c r="D5303" t="s">
        <v>61</v>
      </c>
      <c r="E5303">
        <v>0</v>
      </c>
      <c r="F5303" t="s">
        <v>465</v>
      </c>
      <c r="G5303">
        <v>93202</v>
      </c>
      <c r="H5303">
        <v>36.315979</v>
      </c>
      <c r="I5303">
        <v>-119.710852</v>
      </c>
      <c r="J5303">
        <v>0</v>
      </c>
      <c r="K5303">
        <v>4</v>
      </c>
      <c r="L5303" t="s">
        <v>83</v>
      </c>
      <c r="M5303" t="s">
        <v>57</v>
      </c>
      <c r="N5303" t="s">
        <v>9636</v>
      </c>
      <c r="O5303" t="s">
        <v>57</v>
      </c>
      <c r="P5303" t="s">
        <v>57</v>
      </c>
      <c r="Q5303" t="s">
        <v>85</v>
      </c>
      <c r="R5303" t="s">
        <v>163</v>
      </c>
      <c r="S5303" t="s">
        <v>61</v>
      </c>
      <c r="T5303" t="s">
        <v>61</v>
      </c>
      <c r="U5303" t="s">
        <v>61</v>
      </c>
      <c r="V5303" t="s">
        <v>61</v>
      </c>
      <c r="W5303" t="s">
        <v>57</v>
      </c>
      <c r="X5303" t="s">
        <v>61</v>
      </c>
      <c r="Y5303" t="s">
        <v>61</v>
      </c>
      <c r="Z5303" t="s">
        <v>61</v>
      </c>
      <c r="AA5303" t="s">
        <v>77</v>
      </c>
      <c r="AB5303" t="s">
        <v>57</v>
      </c>
      <c r="AC5303" t="s">
        <v>87</v>
      </c>
      <c r="AD5303">
        <v>85.65000000000001</v>
      </c>
      <c r="AE5303">
        <v>321.65</v>
      </c>
      <c r="AF5303">
        <v>0</v>
      </c>
      <c r="AG5303">
        <v>10</v>
      </c>
      <c r="AH5303">
        <v>173.28</v>
      </c>
      <c r="AI5303">
        <v>504.93</v>
      </c>
      <c r="AJ5303" t="s">
        <v>88</v>
      </c>
      <c r="AK5303" t="s">
        <v>89</v>
      </c>
      <c r="AL5303" t="s">
        <v>90</v>
      </c>
      <c r="AM5303">
        <v>1</v>
      </c>
      <c r="AN5303">
        <v>0</v>
      </c>
      <c r="AO5303">
        <v>0</v>
      </c>
      <c r="AP5303" t="s">
        <v>91</v>
      </c>
      <c r="AQ5303" t="s">
        <v>124</v>
      </c>
      <c r="AR5303" t="s">
        <v>93</v>
      </c>
      <c r="AS5303">
        <v>1</v>
      </c>
      <c r="AT5303">
        <v>2872</v>
      </c>
      <c r="AU5303">
        <v>1</v>
      </c>
      <c r="AV5303">
        <v>1</v>
      </c>
      <c r="AW5303">
        <v>0</v>
      </c>
      <c r="AX5303">
        <v>85.65000000000001</v>
      </c>
      <c r="AY5303">
        <v>1</v>
      </c>
      <c r="AZ5303" t="s">
        <v>94</v>
      </c>
      <c r="BA5303">
        <v>10</v>
      </c>
      <c r="BB5303" t="s">
        <v>95</v>
      </c>
      <c r="BC5303">
        <v>1</v>
      </c>
    </row>
    <row r="5304" spans="1:55">
      <c r="A5304" t="s">
        <v>9637</v>
      </c>
      <c r="B5304" t="s">
        <v>73</v>
      </c>
      <c r="C5304">
        <v>26</v>
      </c>
      <c r="D5304" t="s">
        <v>57</v>
      </c>
      <c r="E5304">
        <v>0</v>
      </c>
      <c r="F5304" t="s">
        <v>701</v>
      </c>
      <c r="G5304">
        <v>90803</v>
      </c>
      <c r="H5304">
        <v>33.760458</v>
      </c>
      <c r="I5304">
        <v>-118.129725</v>
      </c>
      <c r="J5304">
        <v>5</v>
      </c>
      <c r="K5304">
        <v>7</v>
      </c>
      <c r="L5304" t="s">
        <v>59</v>
      </c>
      <c r="M5304" t="s">
        <v>61</v>
      </c>
      <c r="N5304" t="s">
        <v>143</v>
      </c>
      <c r="O5304" t="s">
        <v>143</v>
      </c>
      <c r="P5304" t="s">
        <v>57</v>
      </c>
      <c r="Q5304" t="s">
        <v>62</v>
      </c>
      <c r="R5304" t="s">
        <v>966</v>
      </c>
      <c r="S5304" t="s">
        <v>57</v>
      </c>
      <c r="T5304" t="s">
        <v>57</v>
      </c>
      <c r="U5304" t="s">
        <v>57</v>
      </c>
      <c r="V5304" t="s">
        <v>61</v>
      </c>
      <c r="W5304" t="s">
        <v>61</v>
      </c>
      <c r="X5304" t="s">
        <v>61</v>
      </c>
      <c r="Y5304" t="s">
        <v>61</v>
      </c>
      <c r="Z5304" t="s">
        <v>57</v>
      </c>
      <c r="AA5304" t="s">
        <v>122</v>
      </c>
      <c r="AB5304" t="s">
        <v>61</v>
      </c>
      <c r="AC5304" t="s">
        <v>65</v>
      </c>
      <c r="AD5304">
        <v>38.55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66</v>
      </c>
      <c r="AM5304">
        <v>0</v>
      </c>
      <c r="AN5304">
        <v>1</v>
      </c>
      <c r="AO5304">
        <v>0</v>
      </c>
      <c r="AP5304" t="s">
        <v>67</v>
      </c>
      <c r="AQ5304" t="s">
        <v>116</v>
      </c>
      <c r="AR5304" t="s">
        <v>137</v>
      </c>
      <c r="AS5304">
        <v>4</v>
      </c>
      <c r="AT5304">
        <v>31352</v>
      </c>
      <c r="AU5304">
        <v>1</v>
      </c>
      <c r="AV5304">
        <v>0</v>
      </c>
      <c r="AW5304">
        <v>1</v>
      </c>
      <c r="AX5304">
        <v>0</v>
      </c>
      <c r="AY5304">
        <v>2</v>
      </c>
      <c r="AZ5304" t="s">
        <v>70</v>
      </c>
      <c r="BA5304">
        <v>1</v>
      </c>
      <c r="BB5304" t="s">
        <v>71</v>
      </c>
      <c r="BC5304">
        <v>4</v>
      </c>
    </row>
    <row r="5305" spans="1:55">
      <c r="A5305" t="s">
        <v>9638</v>
      </c>
      <c r="B5305" t="s">
        <v>73</v>
      </c>
      <c r="C5305">
        <v>56</v>
      </c>
      <c r="D5305" t="s">
        <v>61</v>
      </c>
      <c r="E5305">
        <v>0</v>
      </c>
      <c r="F5305" t="s">
        <v>240</v>
      </c>
      <c r="G5305">
        <v>95202</v>
      </c>
      <c r="H5305">
        <v>37.959706</v>
      </c>
      <c r="I5305">
        <v>-121.287669</v>
      </c>
      <c r="J5305">
        <v>0</v>
      </c>
      <c r="K5305">
        <v>57</v>
      </c>
      <c r="L5305" t="s">
        <v>129</v>
      </c>
      <c r="M5305" t="s">
        <v>57</v>
      </c>
      <c r="N5305" t="s">
        <v>9639</v>
      </c>
      <c r="O5305" t="s">
        <v>61</v>
      </c>
      <c r="P5305" t="s">
        <v>61</v>
      </c>
      <c r="Q5305" t="s">
        <v>143</v>
      </c>
      <c r="R5305" t="s">
        <v>143</v>
      </c>
      <c r="S5305" t="s">
        <v>143</v>
      </c>
      <c r="T5305" t="s">
        <v>143</v>
      </c>
      <c r="U5305" t="s">
        <v>143</v>
      </c>
      <c r="V5305" t="s">
        <v>143</v>
      </c>
      <c r="W5305" t="s">
        <v>143</v>
      </c>
      <c r="X5305" t="s">
        <v>143</v>
      </c>
      <c r="Y5305" t="s">
        <v>143</v>
      </c>
      <c r="Z5305" t="s">
        <v>143</v>
      </c>
      <c r="AA5305" t="s">
        <v>122</v>
      </c>
      <c r="AB5305" t="s">
        <v>61</v>
      </c>
      <c r="AC5305" t="s">
        <v>65</v>
      </c>
      <c r="AD5305">
        <v>20.55</v>
      </c>
      <c r="AE5305">
        <v>1252.85</v>
      </c>
      <c r="AF5305">
        <v>0</v>
      </c>
      <c r="AG5305">
        <v>0</v>
      </c>
      <c r="AH5305">
        <v>740.4299999999999</v>
      </c>
      <c r="AI5305">
        <v>1993.28</v>
      </c>
      <c r="AJ5305" t="s">
        <v>66</v>
      </c>
      <c r="AM5305">
        <v>0</v>
      </c>
      <c r="AN5305">
        <v>1</v>
      </c>
      <c r="AO5305">
        <v>0</v>
      </c>
      <c r="AP5305" t="s">
        <v>123</v>
      </c>
      <c r="AQ5305" t="s">
        <v>92</v>
      </c>
      <c r="AR5305" t="s">
        <v>182</v>
      </c>
      <c r="AT5305">
        <v>7071</v>
      </c>
      <c r="AU5305">
        <v>1</v>
      </c>
      <c r="AV5305">
        <v>0</v>
      </c>
      <c r="AW5305">
        <v>1</v>
      </c>
      <c r="AX5305">
        <v>0</v>
      </c>
      <c r="AY5305">
        <v>6</v>
      </c>
      <c r="AZ5305" t="s">
        <v>125</v>
      </c>
      <c r="BA5305">
        <v>2</v>
      </c>
      <c r="BB5305" t="s">
        <v>126</v>
      </c>
      <c r="BC5305">
        <v>3</v>
      </c>
    </row>
    <row r="5306" spans="1:55">
      <c r="A5306" t="s">
        <v>9640</v>
      </c>
      <c r="B5306" t="s">
        <v>73</v>
      </c>
      <c r="C5306">
        <v>64</v>
      </c>
      <c r="D5306" t="s">
        <v>61</v>
      </c>
      <c r="E5306">
        <v>0</v>
      </c>
      <c r="F5306" t="s">
        <v>3384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59</v>
      </c>
      <c r="M5306" t="s">
        <v>57</v>
      </c>
      <c r="N5306" t="s">
        <v>1623</v>
      </c>
      <c r="O5306" t="s">
        <v>57</v>
      </c>
      <c r="P5306" t="s">
        <v>57</v>
      </c>
      <c r="Q5306" t="s">
        <v>85</v>
      </c>
      <c r="R5306" t="s">
        <v>586</v>
      </c>
      <c r="S5306" t="s">
        <v>61</v>
      </c>
      <c r="T5306" t="s">
        <v>57</v>
      </c>
      <c r="U5306" t="s">
        <v>61</v>
      </c>
      <c r="V5306" t="s">
        <v>61</v>
      </c>
      <c r="W5306" t="s">
        <v>61</v>
      </c>
      <c r="X5306" t="s">
        <v>61</v>
      </c>
      <c r="Y5306" t="s">
        <v>61</v>
      </c>
      <c r="Z5306" t="s">
        <v>57</v>
      </c>
      <c r="AA5306" t="s">
        <v>77</v>
      </c>
      <c r="AB5306" t="s">
        <v>57</v>
      </c>
      <c r="AC5306" t="s">
        <v>87</v>
      </c>
      <c r="AD5306">
        <v>79.15000000000001</v>
      </c>
      <c r="AE5306">
        <v>79.15000000000001</v>
      </c>
      <c r="AF5306">
        <v>0</v>
      </c>
      <c r="AG5306">
        <v>0</v>
      </c>
      <c r="AH5306">
        <v>24.48</v>
      </c>
      <c r="AI5306">
        <v>103.63</v>
      </c>
      <c r="AJ5306" t="s">
        <v>88</v>
      </c>
      <c r="AK5306" t="s">
        <v>89</v>
      </c>
      <c r="AL5306" t="s">
        <v>90</v>
      </c>
      <c r="AM5306">
        <v>1</v>
      </c>
      <c r="AN5306">
        <v>0</v>
      </c>
      <c r="AO5306">
        <v>0</v>
      </c>
      <c r="AP5306" t="s">
        <v>91</v>
      </c>
      <c r="AQ5306" t="s">
        <v>124</v>
      </c>
      <c r="AR5306" t="s">
        <v>93</v>
      </c>
      <c r="AS5306">
        <v>2</v>
      </c>
      <c r="AT5306">
        <v>4426</v>
      </c>
      <c r="AU5306">
        <v>1</v>
      </c>
      <c r="AV5306">
        <v>1</v>
      </c>
      <c r="AW5306">
        <v>0</v>
      </c>
      <c r="AX5306">
        <v>79.15000000000001</v>
      </c>
      <c r="AY5306">
        <v>1</v>
      </c>
      <c r="AZ5306" t="s">
        <v>94</v>
      </c>
      <c r="BA5306">
        <v>10</v>
      </c>
      <c r="BB5306" t="s">
        <v>95</v>
      </c>
      <c r="BC5306">
        <v>1</v>
      </c>
    </row>
    <row r="5307" spans="1:55">
      <c r="A5307" t="s">
        <v>9641</v>
      </c>
      <c r="B5307" t="s">
        <v>56</v>
      </c>
      <c r="C5307">
        <v>74</v>
      </c>
      <c r="D5307" t="s">
        <v>57</v>
      </c>
      <c r="E5307">
        <v>1</v>
      </c>
      <c r="F5307" t="s">
        <v>226</v>
      </c>
      <c r="G5307">
        <v>90063</v>
      </c>
      <c r="H5307">
        <v>34.044271</v>
      </c>
      <c r="I5307">
        <v>-118.185237</v>
      </c>
      <c r="J5307">
        <v>1</v>
      </c>
      <c r="K5307">
        <v>8</v>
      </c>
      <c r="L5307" t="s">
        <v>83</v>
      </c>
      <c r="M5307" t="s">
        <v>57</v>
      </c>
      <c r="N5307" t="s">
        <v>7711</v>
      </c>
      <c r="O5307" t="s">
        <v>57</v>
      </c>
      <c r="P5307" t="s">
        <v>57</v>
      </c>
      <c r="Q5307" t="s">
        <v>85</v>
      </c>
      <c r="R5307" t="s">
        <v>174</v>
      </c>
      <c r="S5307" t="s">
        <v>61</v>
      </c>
      <c r="T5307" t="s">
        <v>57</v>
      </c>
      <c r="U5307" t="s">
        <v>61</v>
      </c>
      <c r="V5307" t="s">
        <v>61</v>
      </c>
      <c r="W5307" t="s">
        <v>61</v>
      </c>
      <c r="X5307" t="s">
        <v>61</v>
      </c>
      <c r="Y5307" t="s">
        <v>61</v>
      </c>
      <c r="Z5307" t="s">
        <v>57</v>
      </c>
      <c r="AA5307" t="s">
        <v>77</v>
      </c>
      <c r="AB5307" t="s">
        <v>57</v>
      </c>
      <c r="AC5307" t="s">
        <v>65</v>
      </c>
      <c r="AD5307">
        <v>80.65000000000001</v>
      </c>
      <c r="AE5307">
        <v>633.3</v>
      </c>
      <c r="AF5307">
        <v>0</v>
      </c>
      <c r="AG5307">
        <v>0</v>
      </c>
      <c r="AH5307">
        <v>390.8</v>
      </c>
      <c r="AI5307">
        <v>1024.1</v>
      </c>
      <c r="AJ5307" t="s">
        <v>88</v>
      </c>
      <c r="AK5307" t="s">
        <v>89</v>
      </c>
      <c r="AL5307" t="s">
        <v>181</v>
      </c>
      <c r="AM5307">
        <v>1</v>
      </c>
      <c r="AN5307">
        <v>0</v>
      </c>
      <c r="AO5307">
        <v>0</v>
      </c>
      <c r="AP5307" t="s">
        <v>67</v>
      </c>
      <c r="AQ5307" t="s">
        <v>104</v>
      </c>
      <c r="AR5307" t="s">
        <v>93</v>
      </c>
      <c r="AS5307">
        <v>2</v>
      </c>
      <c r="AT5307">
        <v>55668</v>
      </c>
      <c r="AU5307">
        <v>1</v>
      </c>
      <c r="AV5307">
        <v>1</v>
      </c>
      <c r="AW5307">
        <v>0</v>
      </c>
      <c r="AX5307">
        <v>80.65000000000001</v>
      </c>
      <c r="AY5307">
        <v>2</v>
      </c>
      <c r="AZ5307" t="s">
        <v>70</v>
      </c>
      <c r="BA5307">
        <v>5</v>
      </c>
      <c r="BB5307" t="s">
        <v>80</v>
      </c>
      <c r="BC5307">
        <v>2</v>
      </c>
    </row>
    <row r="5308" spans="1:55">
      <c r="A5308" t="s">
        <v>9642</v>
      </c>
      <c r="B5308" t="s">
        <v>56</v>
      </c>
      <c r="C5308">
        <v>57</v>
      </c>
      <c r="D5308" t="s">
        <v>57</v>
      </c>
      <c r="E5308">
        <v>0</v>
      </c>
      <c r="F5308" t="s">
        <v>6392</v>
      </c>
      <c r="G5308">
        <v>93265</v>
      </c>
      <c r="H5308">
        <v>36.245926</v>
      </c>
      <c r="I5308">
        <v>-118.693138</v>
      </c>
      <c r="J5308">
        <v>9</v>
      </c>
      <c r="K5308">
        <v>61</v>
      </c>
      <c r="L5308" t="s">
        <v>129</v>
      </c>
      <c r="M5308" t="s">
        <v>57</v>
      </c>
      <c r="N5308" t="s">
        <v>3660</v>
      </c>
      <c r="O5308" t="s">
        <v>61</v>
      </c>
      <c r="P5308" t="s">
        <v>57</v>
      </c>
      <c r="Q5308" t="s">
        <v>135</v>
      </c>
      <c r="R5308" t="s">
        <v>586</v>
      </c>
      <c r="S5308" t="s">
        <v>61</v>
      </c>
      <c r="T5308" t="s">
        <v>61</v>
      </c>
      <c r="U5308" t="s">
        <v>57</v>
      </c>
      <c r="V5308" t="s">
        <v>57</v>
      </c>
      <c r="W5308" t="s">
        <v>57</v>
      </c>
      <c r="X5308" t="s">
        <v>57</v>
      </c>
      <c r="Y5308" t="s">
        <v>57</v>
      </c>
      <c r="Z5308" t="s">
        <v>61</v>
      </c>
      <c r="AA5308" t="s">
        <v>122</v>
      </c>
      <c r="AB5308" t="s">
        <v>57</v>
      </c>
      <c r="AC5308" t="s">
        <v>87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66</v>
      </c>
      <c r="AM5308">
        <v>0</v>
      </c>
      <c r="AN5308">
        <v>1</v>
      </c>
      <c r="AO5308">
        <v>0</v>
      </c>
      <c r="AP5308" t="s">
        <v>123</v>
      </c>
      <c r="AQ5308" t="s">
        <v>92</v>
      </c>
      <c r="AR5308" t="s">
        <v>93</v>
      </c>
      <c r="AS5308">
        <v>5</v>
      </c>
      <c r="AT5308">
        <v>3546</v>
      </c>
      <c r="AU5308">
        <v>1</v>
      </c>
      <c r="AV5308">
        <v>0</v>
      </c>
      <c r="AW5308">
        <v>1</v>
      </c>
      <c r="AX5308">
        <v>0</v>
      </c>
      <c r="AY5308">
        <v>6</v>
      </c>
      <c r="AZ5308" t="s">
        <v>125</v>
      </c>
      <c r="BA5308">
        <v>1</v>
      </c>
      <c r="BB5308" t="s">
        <v>71</v>
      </c>
      <c r="BC5308">
        <v>4</v>
      </c>
    </row>
    <row r="5309" spans="1:55">
      <c r="A5309" t="s">
        <v>9643</v>
      </c>
      <c r="B5309" t="s">
        <v>56</v>
      </c>
      <c r="C5309">
        <v>21</v>
      </c>
      <c r="D5309" t="s">
        <v>61</v>
      </c>
      <c r="E5309">
        <v>1</v>
      </c>
      <c r="F5309" t="s">
        <v>523</v>
      </c>
      <c r="G5309">
        <v>95864</v>
      </c>
      <c r="H5309">
        <v>38.585826</v>
      </c>
      <c r="I5309">
        <v>-121.376263</v>
      </c>
      <c r="J5309">
        <v>0</v>
      </c>
      <c r="K5309">
        <v>2</v>
      </c>
      <c r="L5309" t="s">
        <v>59</v>
      </c>
      <c r="M5309" t="s">
        <v>57</v>
      </c>
      <c r="N5309" t="s">
        <v>9644</v>
      </c>
      <c r="O5309" t="s">
        <v>61</v>
      </c>
      <c r="P5309" t="s">
        <v>57</v>
      </c>
      <c r="Q5309" t="s">
        <v>135</v>
      </c>
      <c r="R5309" t="s">
        <v>254</v>
      </c>
      <c r="S5309" t="s">
        <v>61</v>
      </c>
      <c r="T5309" t="s">
        <v>57</v>
      </c>
      <c r="U5309" t="s">
        <v>61</v>
      </c>
      <c r="V5309" t="s">
        <v>61</v>
      </c>
      <c r="W5309" t="s">
        <v>61</v>
      </c>
      <c r="X5309" t="s">
        <v>61</v>
      </c>
      <c r="Y5309" t="s">
        <v>61</v>
      </c>
      <c r="Z5309" t="s">
        <v>57</v>
      </c>
      <c r="AA5309" t="s">
        <v>77</v>
      </c>
      <c r="AB5309" t="s">
        <v>61</v>
      </c>
      <c r="AC5309" t="s">
        <v>65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143.42</v>
      </c>
      <c r="AJ5309" t="s">
        <v>170</v>
      </c>
      <c r="AM5309">
        <v>0</v>
      </c>
      <c r="AN5309">
        <v>0</v>
      </c>
      <c r="AO5309">
        <v>0</v>
      </c>
      <c r="AP5309" t="s">
        <v>91</v>
      </c>
      <c r="AQ5309" t="s">
        <v>116</v>
      </c>
      <c r="AR5309" t="s">
        <v>69</v>
      </c>
      <c r="AS5309">
        <v>2</v>
      </c>
      <c r="AT5309">
        <v>23362</v>
      </c>
      <c r="AU5309">
        <v>0</v>
      </c>
      <c r="AX5309">
        <v>0</v>
      </c>
      <c r="AY5309">
        <v>1</v>
      </c>
      <c r="AZ5309" t="s">
        <v>94</v>
      </c>
      <c r="BA5309">
        <v>7</v>
      </c>
      <c r="BB5309" t="s">
        <v>95</v>
      </c>
      <c r="BC5309">
        <v>1</v>
      </c>
    </row>
    <row r="5310" spans="1:55">
      <c r="A5310" t="s">
        <v>9645</v>
      </c>
      <c r="B5310" t="s">
        <v>56</v>
      </c>
      <c r="C5310">
        <v>29</v>
      </c>
      <c r="D5310" t="s">
        <v>57</v>
      </c>
      <c r="E5310">
        <v>0</v>
      </c>
      <c r="F5310" t="s">
        <v>1255</v>
      </c>
      <c r="G5310">
        <v>93280</v>
      </c>
      <c r="H5310">
        <v>35.652242</v>
      </c>
      <c r="I5310">
        <v>-119.4464</v>
      </c>
      <c r="J5310">
        <v>7</v>
      </c>
      <c r="K5310">
        <v>46</v>
      </c>
      <c r="L5310" t="s">
        <v>129</v>
      </c>
      <c r="M5310" t="s">
        <v>57</v>
      </c>
      <c r="N5310" t="s">
        <v>9646</v>
      </c>
      <c r="O5310" t="s">
        <v>61</v>
      </c>
      <c r="P5310" t="s">
        <v>57</v>
      </c>
      <c r="Q5310" t="s">
        <v>135</v>
      </c>
      <c r="R5310" t="s">
        <v>289</v>
      </c>
      <c r="S5310" t="s">
        <v>61</v>
      </c>
      <c r="T5310" t="s">
        <v>57</v>
      </c>
      <c r="U5310" t="s">
        <v>61</v>
      </c>
      <c r="V5310" t="s">
        <v>61</v>
      </c>
      <c r="W5310" t="s">
        <v>57</v>
      </c>
      <c r="X5310" t="s">
        <v>57</v>
      </c>
      <c r="Y5310" t="s">
        <v>57</v>
      </c>
      <c r="Z5310" t="s">
        <v>57</v>
      </c>
      <c r="AA5310" t="s">
        <v>77</v>
      </c>
      <c r="AB5310" t="s">
        <v>57</v>
      </c>
      <c r="AC5310" t="s">
        <v>65</v>
      </c>
      <c r="AD5310">
        <v>69.09999999999999</v>
      </c>
      <c r="AE5310">
        <v>3168</v>
      </c>
      <c r="AF5310">
        <v>0</v>
      </c>
      <c r="AG5310">
        <v>0</v>
      </c>
      <c r="AH5310">
        <v>1466.48</v>
      </c>
      <c r="AI5310">
        <v>4634.48</v>
      </c>
      <c r="AJ5310" t="s">
        <v>66</v>
      </c>
      <c r="AM5310">
        <v>0</v>
      </c>
      <c r="AN5310">
        <v>1</v>
      </c>
      <c r="AO5310">
        <v>0</v>
      </c>
      <c r="AP5310" t="s">
        <v>176</v>
      </c>
      <c r="AQ5310" t="s">
        <v>116</v>
      </c>
      <c r="AR5310" t="s">
        <v>69</v>
      </c>
      <c r="AS5310">
        <v>5</v>
      </c>
      <c r="AT5310">
        <v>22760</v>
      </c>
      <c r="AU5310">
        <v>1</v>
      </c>
      <c r="AV5310">
        <v>0</v>
      </c>
      <c r="AW5310">
        <v>1</v>
      </c>
      <c r="AX5310">
        <v>0</v>
      </c>
      <c r="AY5310">
        <v>5</v>
      </c>
      <c r="AZ5310" t="s">
        <v>177</v>
      </c>
      <c r="BA5310">
        <v>4</v>
      </c>
      <c r="BB5310" t="s">
        <v>80</v>
      </c>
      <c r="BC5310">
        <v>2</v>
      </c>
    </row>
    <row r="5311" spans="1:55">
      <c r="A5311" t="s">
        <v>9647</v>
      </c>
      <c r="B5311" t="s">
        <v>56</v>
      </c>
      <c r="C5311">
        <v>45</v>
      </c>
      <c r="D5311" t="s">
        <v>57</v>
      </c>
      <c r="E5311">
        <v>3</v>
      </c>
      <c r="F5311" t="s">
        <v>1709</v>
      </c>
      <c r="G5311">
        <v>95675</v>
      </c>
      <c r="H5311">
        <v>38.545775</v>
      </c>
      <c r="I5311">
        <v>-120.743325</v>
      </c>
      <c r="J5311">
        <v>5</v>
      </c>
      <c r="K5311">
        <v>64</v>
      </c>
      <c r="L5311" t="s">
        <v>129</v>
      </c>
      <c r="M5311" t="s">
        <v>57</v>
      </c>
      <c r="N5311" t="s">
        <v>9648</v>
      </c>
      <c r="O5311" t="s">
        <v>57</v>
      </c>
      <c r="P5311" t="s">
        <v>61</v>
      </c>
      <c r="Q5311" t="s">
        <v>143</v>
      </c>
      <c r="R5311" t="s">
        <v>143</v>
      </c>
      <c r="S5311" t="s">
        <v>143</v>
      </c>
      <c r="T5311" t="s">
        <v>143</v>
      </c>
      <c r="U5311" t="s">
        <v>143</v>
      </c>
      <c r="V5311" t="s">
        <v>143</v>
      </c>
      <c r="W5311" t="s">
        <v>143</v>
      </c>
      <c r="X5311" t="s">
        <v>143</v>
      </c>
      <c r="Y5311" t="s">
        <v>143</v>
      </c>
      <c r="Z5311" t="s">
        <v>143</v>
      </c>
      <c r="AA5311" t="s">
        <v>122</v>
      </c>
      <c r="AB5311" t="s">
        <v>57</v>
      </c>
      <c r="AC5311" t="s">
        <v>307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66</v>
      </c>
      <c r="AM5311">
        <v>0</v>
      </c>
      <c r="AN5311">
        <v>1</v>
      </c>
      <c r="AO5311">
        <v>0</v>
      </c>
      <c r="AP5311" t="s">
        <v>123</v>
      </c>
      <c r="AQ5311" t="s">
        <v>78</v>
      </c>
      <c r="AR5311" t="s">
        <v>182</v>
      </c>
      <c r="AT5311">
        <v>364</v>
      </c>
      <c r="AU5311">
        <v>1</v>
      </c>
      <c r="AV5311">
        <v>0</v>
      </c>
      <c r="AW5311">
        <v>1</v>
      </c>
      <c r="AX5311">
        <v>0</v>
      </c>
      <c r="AY5311">
        <v>6</v>
      </c>
      <c r="AZ5311" t="s">
        <v>125</v>
      </c>
      <c r="BA5311">
        <v>0</v>
      </c>
      <c r="BB5311" t="s">
        <v>71</v>
      </c>
      <c r="BC5311">
        <v>4</v>
      </c>
    </row>
    <row r="5312" spans="1:55">
      <c r="A5312" t="s">
        <v>9649</v>
      </c>
      <c r="B5312" t="s">
        <v>56</v>
      </c>
      <c r="C5312">
        <v>68</v>
      </c>
      <c r="D5312" t="s">
        <v>57</v>
      </c>
      <c r="E5312">
        <v>0</v>
      </c>
      <c r="F5312" t="s">
        <v>3035</v>
      </c>
      <c r="G5312">
        <v>93461</v>
      </c>
      <c r="H5312">
        <v>35.634488</v>
      </c>
      <c r="I5312">
        <v>-120.293534</v>
      </c>
      <c r="J5312">
        <v>0</v>
      </c>
      <c r="K5312">
        <v>72</v>
      </c>
      <c r="L5312" t="s">
        <v>119</v>
      </c>
      <c r="M5312" t="s">
        <v>57</v>
      </c>
      <c r="N5312" t="s">
        <v>9650</v>
      </c>
      <c r="O5312" t="s">
        <v>57</v>
      </c>
      <c r="P5312" t="s">
        <v>57</v>
      </c>
      <c r="Q5312" t="s">
        <v>62</v>
      </c>
      <c r="R5312" t="s">
        <v>174</v>
      </c>
      <c r="S5312" t="s">
        <v>57</v>
      </c>
      <c r="T5312" t="s">
        <v>57</v>
      </c>
      <c r="U5312" t="s">
        <v>57</v>
      </c>
      <c r="V5312" t="s">
        <v>57</v>
      </c>
      <c r="W5312" t="s">
        <v>57</v>
      </c>
      <c r="X5312" t="s">
        <v>57</v>
      </c>
      <c r="Y5312" t="s">
        <v>61</v>
      </c>
      <c r="Z5312" t="s">
        <v>57</v>
      </c>
      <c r="AA5312" t="s">
        <v>122</v>
      </c>
      <c r="AB5312" t="s">
        <v>57</v>
      </c>
      <c r="AC5312" t="s">
        <v>87</v>
      </c>
      <c r="AD5312">
        <v>89.84999999999999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66</v>
      </c>
      <c r="AM5312">
        <v>0</v>
      </c>
      <c r="AN5312">
        <v>1</v>
      </c>
      <c r="AO5312">
        <v>0</v>
      </c>
      <c r="AP5312" t="s">
        <v>123</v>
      </c>
      <c r="AQ5312" t="s">
        <v>124</v>
      </c>
      <c r="AR5312" t="s">
        <v>93</v>
      </c>
      <c r="AS5312">
        <v>7</v>
      </c>
      <c r="AT5312">
        <v>1255</v>
      </c>
      <c r="AU5312">
        <v>1</v>
      </c>
      <c r="AV5312">
        <v>0</v>
      </c>
      <c r="AW5312">
        <v>1</v>
      </c>
      <c r="AX5312">
        <v>0</v>
      </c>
      <c r="AY5312">
        <v>6</v>
      </c>
      <c r="AZ5312" t="s">
        <v>125</v>
      </c>
      <c r="BA5312">
        <v>1</v>
      </c>
      <c r="BB5312" t="s">
        <v>71</v>
      </c>
      <c r="BC5312">
        <v>4</v>
      </c>
    </row>
    <row r="5313" spans="1:55">
      <c r="A5313" t="s">
        <v>9651</v>
      </c>
      <c r="B5313" t="s">
        <v>73</v>
      </c>
      <c r="C5313">
        <v>74</v>
      </c>
      <c r="D5313" t="s">
        <v>57</v>
      </c>
      <c r="E5313">
        <v>0</v>
      </c>
      <c r="F5313" t="s">
        <v>262</v>
      </c>
      <c r="G5313">
        <v>95127</v>
      </c>
      <c r="H5313">
        <v>37.375156</v>
      </c>
      <c r="I5313">
        <v>-121.795867</v>
      </c>
      <c r="J5313">
        <v>1</v>
      </c>
      <c r="K5313">
        <v>16</v>
      </c>
      <c r="L5313" t="s">
        <v>98</v>
      </c>
      <c r="M5313" t="s">
        <v>57</v>
      </c>
      <c r="N5313" t="s">
        <v>3285</v>
      </c>
      <c r="O5313" t="s">
        <v>61</v>
      </c>
      <c r="P5313" t="s">
        <v>57</v>
      </c>
      <c r="Q5313" t="s">
        <v>85</v>
      </c>
      <c r="R5313" t="s">
        <v>382</v>
      </c>
      <c r="S5313" t="s">
        <v>61</v>
      </c>
      <c r="T5313" t="s">
        <v>57</v>
      </c>
      <c r="U5313" t="s">
        <v>61</v>
      </c>
      <c r="V5313" t="s">
        <v>61</v>
      </c>
      <c r="W5313" t="s">
        <v>61</v>
      </c>
      <c r="X5313" t="s">
        <v>61</v>
      </c>
      <c r="Y5313" t="s">
        <v>61</v>
      </c>
      <c r="Z5313" t="s">
        <v>57</v>
      </c>
      <c r="AA5313" t="s">
        <v>77</v>
      </c>
      <c r="AB5313" t="s">
        <v>57</v>
      </c>
      <c r="AC5313" t="s">
        <v>65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88</v>
      </c>
      <c r="AK5313" t="s">
        <v>89</v>
      </c>
      <c r="AL5313" t="s">
        <v>90</v>
      </c>
      <c r="AM5313">
        <v>1</v>
      </c>
      <c r="AN5313">
        <v>0</v>
      </c>
      <c r="AO5313">
        <v>0</v>
      </c>
      <c r="AP5313" t="s">
        <v>103</v>
      </c>
      <c r="AQ5313" t="s">
        <v>104</v>
      </c>
      <c r="AR5313" t="s">
        <v>93</v>
      </c>
      <c r="AS5313">
        <v>2</v>
      </c>
      <c r="AT5313">
        <v>60620</v>
      </c>
      <c r="AU5313">
        <v>1</v>
      </c>
      <c r="AV5313">
        <v>1</v>
      </c>
      <c r="AW5313">
        <v>0</v>
      </c>
      <c r="AX5313">
        <v>74.3</v>
      </c>
      <c r="AY5313">
        <v>3</v>
      </c>
      <c r="AZ5313" t="s">
        <v>106</v>
      </c>
      <c r="BA5313">
        <v>6</v>
      </c>
      <c r="BB5313" t="s">
        <v>95</v>
      </c>
      <c r="BC5313">
        <v>1</v>
      </c>
    </row>
    <row r="5314" spans="1:55">
      <c r="A5314" t="s">
        <v>9652</v>
      </c>
      <c r="B5314" t="s">
        <v>73</v>
      </c>
      <c r="C5314">
        <v>25</v>
      </c>
      <c r="D5314" t="s">
        <v>61</v>
      </c>
      <c r="E5314">
        <v>0</v>
      </c>
      <c r="F5314" t="s">
        <v>858</v>
      </c>
      <c r="G5314">
        <v>92505</v>
      </c>
      <c r="H5314">
        <v>33.920907</v>
      </c>
      <c r="I5314">
        <v>-117.489426</v>
      </c>
      <c r="J5314">
        <v>0</v>
      </c>
      <c r="K5314">
        <v>1</v>
      </c>
      <c r="L5314" t="s">
        <v>59</v>
      </c>
      <c r="M5314" t="s">
        <v>57</v>
      </c>
      <c r="N5314" t="s">
        <v>7735</v>
      </c>
      <c r="O5314" t="s">
        <v>57</v>
      </c>
      <c r="P5314" t="s">
        <v>57</v>
      </c>
      <c r="Q5314" t="s">
        <v>85</v>
      </c>
      <c r="R5314" t="s">
        <v>224</v>
      </c>
      <c r="S5314" t="s">
        <v>61</v>
      </c>
      <c r="T5314" t="s">
        <v>61</v>
      </c>
      <c r="U5314" t="s">
        <v>61</v>
      </c>
      <c r="V5314" t="s">
        <v>61</v>
      </c>
      <c r="W5314" t="s">
        <v>57</v>
      </c>
      <c r="X5314" t="s">
        <v>61</v>
      </c>
      <c r="Y5314" t="s">
        <v>61</v>
      </c>
      <c r="Z5314" t="s">
        <v>61</v>
      </c>
      <c r="AA5314" t="s">
        <v>77</v>
      </c>
      <c r="AB5314" t="s">
        <v>57</v>
      </c>
      <c r="AC5314" t="s">
        <v>307</v>
      </c>
      <c r="AD5314">
        <v>84.65000000000001</v>
      </c>
      <c r="AE5314">
        <v>84.65000000000001</v>
      </c>
      <c r="AF5314">
        <v>0</v>
      </c>
      <c r="AG5314">
        <v>40</v>
      </c>
      <c r="AH5314">
        <v>22.3</v>
      </c>
      <c r="AI5314">
        <v>146.95</v>
      </c>
      <c r="AJ5314" t="s">
        <v>88</v>
      </c>
      <c r="AK5314" t="s">
        <v>101</v>
      </c>
      <c r="AL5314" t="s">
        <v>884</v>
      </c>
      <c r="AM5314">
        <v>1</v>
      </c>
      <c r="AN5314">
        <v>0</v>
      </c>
      <c r="AO5314">
        <v>0</v>
      </c>
      <c r="AP5314" t="s">
        <v>91</v>
      </c>
      <c r="AQ5314" t="s">
        <v>116</v>
      </c>
      <c r="AR5314" t="s">
        <v>93</v>
      </c>
      <c r="AS5314">
        <v>1</v>
      </c>
      <c r="AT5314">
        <v>38446</v>
      </c>
      <c r="AU5314">
        <v>1</v>
      </c>
      <c r="AV5314">
        <v>1</v>
      </c>
      <c r="AW5314">
        <v>0</v>
      </c>
      <c r="AX5314">
        <v>84.65000000000001</v>
      </c>
      <c r="AY5314">
        <v>1</v>
      </c>
      <c r="AZ5314" t="s">
        <v>94</v>
      </c>
      <c r="BA5314">
        <v>10</v>
      </c>
      <c r="BB5314" t="s">
        <v>95</v>
      </c>
      <c r="BC5314">
        <v>1</v>
      </c>
    </row>
    <row r="5315" spans="1:55">
      <c r="A5315" t="s">
        <v>9653</v>
      </c>
      <c r="B5315" t="s">
        <v>73</v>
      </c>
      <c r="C5315">
        <v>42</v>
      </c>
      <c r="D5315" t="s">
        <v>61</v>
      </c>
      <c r="E5315">
        <v>0</v>
      </c>
      <c r="F5315" t="s">
        <v>3360</v>
      </c>
      <c r="G5315">
        <v>94591</v>
      </c>
      <c r="H5315">
        <v>38.105733</v>
      </c>
      <c r="I5315">
        <v>-122.186338</v>
      </c>
      <c r="J5315">
        <v>0</v>
      </c>
      <c r="K5315">
        <v>25</v>
      </c>
      <c r="L5315" t="s">
        <v>216</v>
      </c>
      <c r="M5315" t="s">
        <v>57</v>
      </c>
      <c r="N5315" t="s">
        <v>9654</v>
      </c>
      <c r="O5315" t="s">
        <v>61</v>
      </c>
      <c r="P5315" t="s">
        <v>57</v>
      </c>
      <c r="Q5315" t="s">
        <v>85</v>
      </c>
      <c r="R5315" t="s">
        <v>318</v>
      </c>
      <c r="S5315" t="s">
        <v>61</v>
      </c>
      <c r="T5315" t="s">
        <v>61</v>
      </c>
      <c r="U5315" t="s">
        <v>61</v>
      </c>
      <c r="V5315" t="s">
        <v>61</v>
      </c>
      <c r="W5315" t="s">
        <v>61</v>
      </c>
      <c r="X5315" t="s">
        <v>61</v>
      </c>
      <c r="Y5315" t="s">
        <v>61</v>
      </c>
      <c r="Z5315" t="s">
        <v>61</v>
      </c>
      <c r="AA5315" t="s">
        <v>77</v>
      </c>
      <c r="AB5315" t="s">
        <v>61</v>
      </c>
      <c r="AC5315" t="s">
        <v>87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66</v>
      </c>
      <c r="AM5315">
        <v>0</v>
      </c>
      <c r="AN5315">
        <v>1</v>
      </c>
      <c r="AO5315">
        <v>0</v>
      </c>
      <c r="AP5315" t="s">
        <v>164</v>
      </c>
      <c r="AQ5315" t="s">
        <v>78</v>
      </c>
      <c r="AR5315" t="s">
        <v>69</v>
      </c>
      <c r="AS5315">
        <v>0</v>
      </c>
      <c r="AT5315">
        <v>51665</v>
      </c>
      <c r="AU5315">
        <v>1</v>
      </c>
      <c r="AV5315">
        <v>0</v>
      </c>
      <c r="AW5315">
        <v>1</v>
      </c>
      <c r="AX5315">
        <v>0</v>
      </c>
      <c r="AY5315">
        <v>4</v>
      </c>
      <c r="AZ5315" t="s">
        <v>165</v>
      </c>
      <c r="BA5315">
        <v>7</v>
      </c>
      <c r="BB5315" t="s">
        <v>95</v>
      </c>
      <c r="BC5315">
        <v>1</v>
      </c>
    </row>
    <row r="5316" spans="1:55">
      <c r="A5316" t="s">
        <v>9655</v>
      </c>
      <c r="B5316" t="s">
        <v>56</v>
      </c>
      <c r="C5316">
        <v>21</v>
      </c>
      <c r="D5316" t="s">
        <v>61</v>
      </c>
      <c r="E5316">
        <v>0</v>
      </c>
      <c r="F5316" t="s">
        <v>1625</v>
      </c>
      <c r="G5316">
        <v>95682</v>
      </c>
      <c r="H5316">
        <v>38.598936</v>
      </c>
      <c r="I5316">
        <v>-120.963092</v>
      </c>
      <c r="J5316">
        <v>0</v>
      </c>
      <c r="K5316">
        <v>64</v>
      </c>
      <c r="L5316" t="s">
        <v>59</v>
      </c>
      <c r="M5316" t="s">
        <v>57</v>
      </c>
      <c r="N5316" t="s">
        <v>9656</v>
      </c>
      <c r="O5316" t="s">
        <v>57</v>
      </c>
      <c r="P5316" t="s">
        <v>57</v>
      </c>
      <c r="Q5316" t="s">
        <v>135</v>
      </c>
      <c r="R5316" t="s">
        <v>115</v>
      </c>
      <c r="S5316" t="s">
        <v>57</v>
      </c>
      <c r="T5316" t="s">
        <v>57</v>
      </c>
      <c r="U5316" t="s">
        <v>57</v>
      </c>
      <c r="V5316" t="s">
        <v>57</v>
      </c>
      <c r="W5316" t="s">
        <v>57</v>
      </c>
      <c r="X5316" t="s">
        <v>57</v>
      </c>
      <c r="Y5316" t="s">
        <v>57</v>
      </c>
      <c r="Z5316" t="s">
        <v>57</v>
      </c>
      <c r="AA5316" t="s">
        <v>122</v>
      </c>
      <c r="AB5316" t="s">
        <v>57</v>
      </c>
      <c r="AC5316" t="s">
        <v>65</v>
      </c>
      <c r="AD5316">
        <v>86.40000000000001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66</v>
      </c>
      <c r="AM5316">
        <v>0</v>
      </c>
      <c r="AN5316">
        <v>1</v>
      </c>
      <c r="AO5316">
        <v>0</v>
      </c>
      <c r="AP5316" t="s">
        <v>123</v>
      </c>
      <c r="AQ5316" t="s">
        <v>116</v>
      </c>
      <c r="AR5316" t="s">
        <v>93</v>
      </c>
      <c r="AS5316">
        <v>8</v>
      </c>
      <c r="AT5316">
        <v>24738</v>
      </c>
      <c r="AU5316">
        <v>1</v>
      </c>
      <c r="AV5316">
        <v>0</v>
      </c>
      <c r="AW5316">
        <v>1</v>
      </c>
      <c r="AX5316">
        <v>0</v>
      </c>
      <c r="AY5316">
        <v>6</v>
      </c>
      <c r="AZ5316" t="s">
        <v>125</v>
      </c>
      <c r="BA5316">
        <v>2</v>
      </c>
      <c r="BB5316" t="s">
        <v>126</v>
      </c>
      <c r="BC5316">
        <v>3</v>
      </c>
    </row>
    <row r="5317" spans="1:55">
      <c r="A5317" t="s">
        <v>9657</v>
      </c>
      <c r="B5317" t="s">
        <v>73</v>
      </c>
      <c r="C5317">
        <v>33</v>
      </c>
      <c r="D5317" t="s">
        <v>57</v>
      </c>
      <c r="E5317">
        <v>3</v>
      </c>
      <c r="F5317" t="s">
        <v>974</v>
      </c>
      <c r="G5317">
        <v>95327</v>
      </c>
      <c r="H5317">
        <v>37.84771</v>
      </c>
      <c r="I5317">
        <v>-120.486589</v>
      </c>
      <c r="J5317">
        <v>7</v>
      </c>
      <c r="K5317">
        <v>24</v>
      </c>
      <c r="L5317" t="s">
        <v>59</v>
      </c>
      <c r="M5317" t="s">
        <v>57</v>
      </c>
      <c r="N5317" t="s">
        <v>9658</v>
      </c>
      <c r="O5317" t="s">
        <v>61</v>
      </c>
      <c r="P5317" t="s">
        <v>57</v>
      </c>
      <c r="Q5317" t="s">
        <v>62</v>
      </c>
      <c r="R5317" t="s">
        <v>289</v>
      </c>
      <c r="S5317" t="s">
        <v>57</v>
      </c>
      <c r="T5317" t="s">
        <v>61</v>
      </c>
      <c r="U5317" t="s">
        <v>57</v>
      </c>
      <c r="V5317" t="s">
        <v>61</v>
      </c>
      <c r="W5317" t="s">
        <v>61</v>
      </c>
      <c r="X5317" t="s">
        <v>61</v>
      </c>
      <c r="Y5317" t="s">
        <v>61</v>
      </c>
      <c r="Z5317" t="s">
        <v>57</v>
      </c>
      <c r="AA5317" t="s">
        <v>64</v>
      </c>
      <c r="AB5317" t="s">
        <v>57</v>
      </c>
      <c r="AC5317" t="s">
        <v>65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66</v>
      </c>
      <c r="AM5317">
        <v>0</v>
      </c>
      <c r="AN5317">
        <v>1</v>
      </c>
      <c r="AO5317">
        <v>0</v>
      </c>
      <c r="AP5317" t="s">
        <v>103</v>
      </c>
      <c r="AQ5317" t="s">
        <v>68</v>
      </c>
      <c r="AR5317" t="s">
        <v>69</v>
      </c>
      <c r="AS5317">
        <v>3</v>
      </c>
      <c r="AT5317">
        <v>9559</v>
      </c>
      <c r="AU5317">
        <v>1</v>
      </c>
      <c r="AV5317">
        <v>0</v>
      </c>
      <c r="AW5317">
        <v>1</v>
      </c>
      <c r="AX5317">
        <v>0</v>
      </c>
      <c r="AY5317">
        <v>3</v>
      </c>
      <c r="AZ5317" t="s">
        <v>106</v>
      </c>
      <c r="BA5317">
        <v>0</v>
      </c>
      <c r="BB5317" t="s">
        <v>71</v>
      </c>
      <c r="BC5317">
        <v>4</v>
      </c>
    </row>
    <row r="5318" spans="1:55">
      <c r="A5318" t="s">
        <v>9659</v>
      </c>
      <c r="B5318" t="s">
        <v>73</v>
      </c>
      <c r="C5318">
        <v>20</v>
      </c>
      <c r="D5318" t="s">
        <v>57</v>
      </c>
      <c r="E5318">
        <v>0</v>
      </c>
      <c r="F5318" t="s">
        <v>3737</v>
      </c>
      <c r="G5318">
        <v>95363</v>
      </c>
      <c r="H5318">
        <v>37.410236</v>
      </c>
      <c r="I5318">
        <v>-121.320337</v>
      </c>
      <c r="J5318">
        <v>1</v>
      </c>
      <c r="K5318">
        <v>14</v>
      </c>
      <c r="L5318" t="s">
        <v>98</v>
      </c>
      <c r="M5318" t="s">
        <v>57</v>
      </c>
      <c r="N5318" t="s">
        <v>4666</v>
      </c>
      <c r="O5318" t="s">
        <v>57</v>
      </c>
      <c r="P5318" t="s">
        <v>57</v>
      </c>
      <c r="Q5318" t="s">
        <v>85</v>
      </c>
      <c r="R5318" t="s">
        <v>1048</v>
      </c>
      <c r="S5318" t="s">
        <v>61</v>
      </c>
      <c r="T5318" t="s">
        <v>61</v>
      </c>
      <c r="U5318" t="s">
        <v>61</v>
      </c>
      <c r="V5318" t="s">
        <v>61</v>
      </c>
      <c r="W5318" t="s">
        <v>57</v>
      </c>
      <c r="X5318" t="s">
        <v>61</v>
      </c>
      <c r="Y5318" t="s">
        <v>61</v>
      </c>
      <c r="Z5318" t="s">
        <v>57</v>
      </c>
      <c r="AA5318" t="s">
        <v>77</v>
      </c>
      <c r="AB5318" t="s">
        <v>57</v>
      </c>
      <c r="AC5318" t="s">
        <v>87</v>
      </c>
      <c r="AD5318">
        <v>86.09999999999999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88</v>
      </c>
      <c r="AK5318" t="s">
        <v>89</v>
      </c>
      <c r="AL5318" t="s">
        <v>90</v>
      </c>
      <c r="AM5318">
        <v>1</v>
      </c>
      <c r="AN5318">
        <v>0</v>
      </c>
      <c r="AO5318">
        <v>0</v>
      </c>
      <c r="AP5318" t="s">
        <v>103</v>
      </c>
      <c r="AQ5318" t="s">
        <v>116</v>
      </c>
      <c r="AR5318" t="s">
        <v>93</v>
      </c>
      <c r="AS5318">
        <v>2</v>
      </c>
      <c r="AT5318">
        <v>15536</v>
      </c>
      <c r="AU5318">
        <v>1</v>
      </c>
      <c r="AV5318">
        <v>1</v>
      </c>
      <c r="AW5318">
        <v>0</v>
      </c>
      <c r="AX5318">
        <v>86.09999999999999</v>
      </c>
      <c r="AY5318">
        <v>3</v>
      </c>
      <c r="AZ5318" t="s">
        <v>106</v>
      </c>
      <c r="BA5318">
        <v>6</v>
      </c>
      <c r="BB5318" t="s">
        <v>95</v>
      </c>
      <c r="BC5318">
        <v>1</v>
      </c>
    </row>
    <row r="5319" spans="1:55">
      <c r="A5319" t="s">
        <v>9660</v>
      </c>
      <c r="B5319" t="s">
        <v>56</v>
      </c>
      <c r="C5319">
        <v>72</v>
      </c>
      <c r="D5319" t="s">
        <v>61</v>
      </c>
      <c r="E5319">
        <v>0</v>
      </c>
      <c r="F5319" t="s">
        <v>627</v>
      </c>
      <c r="G5319">
        <v>94109</v>
      </c>
      <c r="H5319">
        <v>37.794487</v>
      </c>
      <c r="I5319">
        <v>-122.42227</v>
      </c>
      <c r="J5319">
        <v>0</v>
      </c>
      <c r="K5319">
        <v>15</v>
      </c>
      <c r="L5319" t="s">
        <v>59</v>
      </c>
      <c r="M5319" t="s">
        <v>57</v>
      </c>
      <c r="N5319" t="s">
        <v>978</v>
      </c>
      <c r="O5319" t="s">
        <v>57</v>
      </c>
      <c r="P5319" t="s">
        <v>57</v>
      </c>
      <c r="Q5319" t="s">
        <v>85</v>
      </c>
      <c r="R5319" t="s">
        <v>136</v>
      </c>
      <c r="S5319" t="s">
        <v>61</v>
      </c>
      <c r="T5319" t="s">
        <v>57</v>
      </c>
      <c r="U5319" t="s">
        <v>61</v>
      </c>
      <c r="V5319" t="s">
        <v>61</v>
      </c>
      <c r="W5319" t="s">
        <v>57</v>
      </c>
      <c r="X5319" t="s">
        <v>61</v>
      </c>
      <c r="Y5319" t="s">
        <v>61</v>
      </c>
      <c r="Z5319" t="s">
        <v>57</v>
      </c>
      <c r="AA5319" t="s">
        <v>64</v>
      </c>
      <c r="AB5319" t="s">
        <v>61</v>
      </c>
      <c r="AC5319" t="s">
        <v>65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</v>
      </c>
      <c r="AJ5319" t="s">
        <v>66</v>
      </c>
      <c r="AM5319">
        <v>0</v>
      </c>
      <c r="AN5319">
        <v>1</v>
      </c>
      <c r="AO5319">
        <v>0</v>
      </c>
      <c r="AP5319" t="s">
        <v>103</v>
      </c>
      <c r="AQ5319" t="s">
        <v>104</v>
      </c>
      <c r="AR5319" t="s">
        <v>93</v>
      </c>
      <c r="AS5319">
        <v>3</v>
      </c>
      <c r="AT5319">
        <v>56330</v>
      </c>
      <c r="AU5319">
        <v>1</v>
      </c>
      <c r="AV5319">
        <v>0</v>
      </c>
      <c r="AW5319">
        <v>1</v>
      </c>
      <c r="AX5319">
        <v>0</v>
      </c>
      <c r="AY5319">
        <v>3</v>
      </c>
      <c r="AZ5319" t="s">
        <v>106</v>
      </c>
      <c r="BA5319">
        <v>4</v>
      </c>
      <c r="BB5319" t="s">
        <v>80</v>
      </c>
      <c r="BC5319">
        <v>2</v>
      </c>
    </row>
    <row r="5320" spans="1:55">
      <c r="A5320" t="s">
        <v>9661</v>
      </c>
      <c r="B5320" t="s">
        <v>73</v>
      </c>
      <c r="C5320">
        <v>54</v>
      </c>
      <c r="D5320" t="s">
        <v>61</v>
      </c>
      <c r="E5320">
        <v>0</v>
      </c>
      <c r="F5320" t="s">
        <v>2622</v>
      </c>
      <c r="G5320">
        <v>90262</v>
      </c>
      <c r="H5320">
        <v>33.923573</v>
      </c>
      <c r="I5320">
        <v>-118.200669</v>
      </c>
      <c r="J5320">
        <v>0</v>
      </c>
      <c r="K5320">
        <v>9</v>
      </c>
      <c r="L5320" t="s">
        <v>59</v>
      </c>
      <c r="M5320" t="s">
        <v>61</v>
      </c>
      <c r="N5320" t="s">
        <v>143</v>
      </c>
      <c r="O5320" t="s">
        <v>143</v>
      </c>
      <c r="P5320" t="s">
        <v>57</v>
      </c>
      <c r="Q5320" t="s">
        <v>62</v>
      </c>
      <c r="R5320" t="s">
        <v>163</v>
      </c>
      <c r="S5320" t="s">
        <v>61</v>
      </c>
      <c r="T5320" t="s">
        <v>61</v>
      </c>
      <c r="U5320" t="s">
        <v>61</v>
      </c>
      <c r="V5320" t="s">
        <v>61</v>
      </c>
      <c r="W5320" t="s">
        <v>57</v>
      </c>
      <c r="X5320" t="s">
        <v>57</v>
      </c>
      <c r="Y5320" t="s">
        <v>57</v>
      </c>
      <c r="Z5320" t="s">
        <v>61</v>
      </c>
      <c r="AA5320" t="s">
        <v>77</v>
      </c>
      <c r="AB5320" t="s">
        <v>57</v>
      </c>
      <c r="AC5320" t="s">
        <v>87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88</v>
      </c>
      <c r="AK5320" t="s">
        <v>89</v>
      </c>
      <c r="AL5320" t="s">
        <v>90</v>
      </c>
      <c r="AM5320">
        <v>1</v>
      </c>
      <c r="AN5320">
        <v>0</v>
      </c>
      <c r="AO5320">
        <v>0</v>
      </c>
      <c r="AP5320" t="s">
        <v>67</v>
      </c>
      <c r="AQ5320" t="s">
        <v>92</v>
      </c>
      <c r="AR5320" t="s">
        <v>137</v>
      </c>
      <c r="AS5320">
        <v>3</v>
      </c>
      <c r="AT5320">
        <v>69850</v>
      </c>
      <c r="AU5320">
        <v>1</v>
      </c>
      <c r="AV5320">
        <v>1</v>
      </c>
      <c r="AW5320">
        <v>0</v>
      </c>
      <c r="AX5320">
        <v>45.4</v>
      </c>
      <c r="AY5320">
        <v>2</v>
      </c>
      <c r="AZ5320" t="s">
        <v>70</v>
      </c>
      <c r="BA5320">
        <v>5</v>
      </c>
      <c r="BB5320" t="s">
        <v>80</v>
      </c>
      <c r="BC5320">
        <v>2</v>
      </c>
    </row>
    <row r="5321" spans="1:55">
      <c r="A5321" t="s">
        <v>9662</v>
      </c>
      <c r="B5321" t="s">
        <v>73</v>
      </c>
      <c r="C5321">
        <v>67</v>
      </c>
      <c r="D5321" t="s">
        <v>61</v>
      </c>
      <c r="E5321">
        <v>0</v>
      </c>
      <c r="F5321" t="s">
        <v>1703</v>
      </c>
      <c r="G5321">
        <v>96013</v>
      </c>
      <c r="H5321">
        <v>40.946785</v>
      </c>
      <c r="I5321">
        <v>-121.719489</v>
      </c>
      <c r="J5321">
        <v>0</v>
      </c>
      <c r="K5321">
        <v>69</v>
      </c>
      <c r="L5321" t="s">
        <v>59</v>
      </c>
      <c r="M5321" t="s">
        <v>57</v>
      </c>
      <c r="N5321" t="s">
        <v>9663</v>
      </c>
      <c r="O5321" t="s">
        <v>61</v>
      </c>
      <c r="P5321" t="s">
        <v>61</v>
      </c>
      <c r="Q5321" t="s">
        <v>143</v>
      </c>
      <c r="R5321" t="s">
        <v>143</v>
      </c>
      <c r="S5321" t="s">
        <v>143</v>
      </c>
      <c r="T5321" t="s">
        <v>143</v>
      </c>
      <c r="U5321" t="s">
        <v>143</v>
      </c>
      <c r="V5321" t="s">
        <v>143</v>
      </c>
      <c r="W5321" t="s">
        <v>143</v>
      </c>
      <c r="X5321" t="s">
        <v>143</v>
      </c>
      <c r="Y5321" t="s">
        <v>143</v>
      </c>
      <c r="Z5321" t="s">
        <v>143</v>
      </c>
      <c r="AA5321" t="s">
        <v>122</v>
      </c>
      <c r="AB5321" t="s">
        <v>61</v>
      </c>
      <c r="AC5321" t="s">
        <v>65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66</v>
      </c>
      <c r="AM5321">
        <v>0</v>
      </c>
      <c r="AN5321">
        <v>1</v>
      </c>
      <c r="AO5321">
        <v>1</v>
      </c>
      <c r="AP5321" t="s">
        <v>123</v>
      </c>
      <c r="AQ5321" t="s">
        <v>124</v>
      </c>
      <c r="AR5321" t="s">
        <v>79</v>
      </c>
      <c r="AT5321">
        <v>4552</v>
      </c>
      <c r="AU5321">
        <v>1</v>
      </c>
      <c r="AV5321">
        <v>0</v>
      </c>
      <c r="AW5321">
        <v>1</v>
      </c>
      <c r="AX5321">
        <v>0</v>
      </c>
      <c r="AY5321">
        <v>6</v>
      </c>
      <c r="AZ5321" t="s">
        <v>125</v>
      </c>
      <c r="BA5321">
        <v>2</v>
      </c>
      <c r="BB5321" t="s">
        <v>126</v>
      </c>
      <c r="BC5321">
        <v>3</v>
      </c>
    </row>
    <row r="5322" spans="1:55">
      <c r="A5322" t="s">
        <v>9664</v>
      </c>
      <c r="B5322" t="s">
        <v>73</v>
      </c>
      <c r="C5322">
        <v>77</v>
      </c>
      <c r="D5322" t="s">
        <v>57</v>
      </c>
      <c r="E5322">
        <v>0</v>
      </c>
      <c r="F5322" t="s">
        <v>2539</v>
      </c>
      <c r="G5322">
        <v>93634</v>
      </c>
      <c r="H5322">
        <v>37.290606</v>
      </c>
      <c r="I5322">
        <v>-119.216328</v>
      </c>
      <c r="J5322">
        <v>1</v>
      </c>
      <c r="K5322">
        <v>50</v>
      </c>
      <c r="L5322" t="s">
        <v>59</v>
      </c>
      <c r="M5322" t="s">
        <v>57</v>
      </c>
      <c r="N5322" t="s">
        <v>9665</v>
      </c>
      <c r="O5322" t="s">
        <v>57</v>
      </c>
      <c r="P5322" t="s">
        <v>57</v>
      </c>
      <c r="Q5322" t="s">
        <v>85</v>
      </c>
      <c r="R5322" t="s">
        <v>382</v>
      </c>
      <c r="S5322" t="s">
        <v>57</v>
      </c>
      <c r="T5322" t="s">
        <v>61</v>
      </c>
      <c r="U5322" t="s">
        <v>57</v>
      </c>
      <c r="V5322" t="s">
        <v>61</v>
      </c>
      <c r="W5322" t="s">
        <v>57</v>
      </c>
      <c r="X5322" t="s">
        <v>57</v>
      </c>
      <c r="Y5322" t="s">
        <v>57</v>
      </c>
      <c r="Z5322" t="s">
        <v>57</v>
      </c>
      <c r="AA5322" t="s">
        <v>122</v>
      </c>
      <c r="AB5322" t="s">
        <v>57</v>
      </c>
      <c r="AC5322" t="s">
        <v>65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66</v>
      </c>
      <c r="AM5322">
        <v>0</v>
      </c>
      <c r="AN5322">
        <v>1</v>
      </c>
      <c r="AO5322">
        <v>0</v>
      </c>
      <c r="AP5322" t="s">
        <v>123</v>
      </c>
      <c r="AQ5322" t="s">
        <v>104</v>
      </c>
      <c r="AR5322" t="s">
        <v>105</v>
      </c>
      <c r="AS5322">
        <v>6</v>
      </c>
      <c r="AT5322">
        <v>52</v>
      </c>
      <c r="AU5322">
        <v>1</v>
      </c>
      <c r="AV5322">
        <v>0</v>
      </c>
      <c r="AW5322">
        <v>1</v>
      </c>
      <c r="AX5322">
        <v>0</v>
      </c>
      <c r="AY5322">
        <v>6</v>
      </c>
      <c r="AZ5322" t="s">
        <v>125</v>
      </c>
      <c r="BA5322">
        <v>3</v>
      </c>
      <c r="BB5322" t="s">
        <v>126</v>
      </c>
      <c r="BC5322">
        <v>3</v>
      </c>
    </row>
    <row r="5323" spans="1:55">
      <c r="A5323" t="s">
        <v>9666</v>
      </c>
      <c r="B5323" t="s">
        <v>56</v>
      </c>
      <c r="C5323">
        <v>31</v>
      </c>
      <c r="D5323" t="s">
        <v>61</v>
      </c>
      <c r="E5323">
        <v>0</v>
      </c>
      <c r="F5323" t="s">
        <v>212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59</v>
      </c>
      <c r="M5323" t="s">
        <v>57</v>
      </c>
      <c r="N5323" t="s">
        <v>577</v>
      </c>
      <c r="O5323" t="s">
        <v>61</v>
      </c>
      <c r="P5323" t="s">
        <v>57</v>
      </c>
      <c r="Q5323" t="s">
        <v>85</v>
      </c>
      <c r="R5323" t="s">
        <v>332</v>
      </c>
      <c r="S5323" t="s">
        <v>61</v>
      </c>
      <c r="T5323" t="s">
        <v>57</v>
      </c>
      <c r="U5323" t="s">
        <v>61</v>
      </c>
      <c r="V5323" t="s">
        <v>61</v>
      </c>
      <c r="W5323" t="s">
        <v>61</v>
      </c>
      <c r="X5323" t="s">
        <v>57</v>
      </c>
      <c r="Y5323" t="s">
        <v>57</v>
      </c>
      <c r="Z5323" t="s">
        <v>57</v>
      </c>
      <c r="AA5323" t="s">
        <v>77</v>
      </c>
      <c r="AB5323" t="s">
        <v>57</v>
      </c>
      <c r="AC5323" t="s">
        <v>87</v>
      </c>
      <c r="AD5323">
        <v>84.59999999999999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66</v>
      </c>
      <c r="AM5323">
        <v>0</v>
      </c>
      <c r="AN5323">
        <v>1</v>
      </c>
      <c r="AO5323">
        <v>0</v>
      </c>
      <c r="AP5323" t="s">
        <v>67</v>
      </c>
      <c r="AQ5323" t="s">
        <v>68</v>
      </c>
      <c r="AR5323" t="s">
        <v>93</v>
      </c>
      <c r="AS5323">
        <v>4</v>
      </c>
      <c r="AT5323">
        <v>26055</v>
      </c>
      <c r="AU5323">
        <v>1</v>
      </c>
      <c r="AV5323">
        <v>0</v>
      </c>
      <c r="AW5323">
        <v>1</v>
      </c>
      <c r="AX5323">
        <v>0</v>
      </c>
      <c r="AY5323">
        <v>2</v>
      </c>
      <c r="AZ5323" t="s">
        <v>70</v>
      </c>
      <c r="BA5323">
        <v>7</v>
      </c>
      <c r="BB5323" t="s">
        <v>95</v>
      </c>
      <c r="BC5323">
        <v>1</v>
      </c>
    </row>
    <row r="5324" spans="1:55">
      <c r="A5324" t="s">
        <v>9667</v>
      </c>
      <c r="B5324" t="s">
        <v>56</v>
      </c>
      <c r="C5324">
        <v>31</v>
      </c>
      <c r="D5324" t="s">
        <v>57</v>
      </c>
      <c r="E5324">
        <v>0</v>
      </c>
      <c r="F5324" t="s">
        <v>3702</v>
      </c>
      <c r="G5324">
        <v>91344</v>
      </c>
      <c r="H5324">
        <v>34.291273</v>
      </c>
      <c r="I5324">
        <v>-118.505104</v>
      </c>
      <c r="J5324">
        <v>1</v>
      </c>
      <c r="K5324">
        <v>19</v>
      </c>
      <c r="L5324" t="s">
        <v>98</v>
      </c>
      <c r="M5324" t="s">
        <v>57</v>
      </c>
      <c r="N5324" t="s">
        <v>399</v>
      </c>
      <c r="O5324" t="s">
        <v>61</v>
      </c>
      <c r="P5324" t="s">
        <v>57</v>
      </c>
      <c r="Q5324" t="s">
        <v>85</v>
      </c>
      <c r="R5324" t="s">
        <v>169</v>
      </c>
      <c r="S5324" t="s">
        <v>57</v>
      </c>
      <c r="T5324" t="s">
        <v>61</v>
      </c>
      <c r="U5324" t="s">
        <v>61</v>
      </c>
      <c r="V5324" t="s">
        <v>61</v>
      </c>
      <c r="W5324" t="s">
        <v>61</v>
      </c>
      <c r="X5324" t="s">
        <v>61</v>
      </c>
      <c r="Y5324" t="s">
        <v>61</v>
      </c>
      <c r="Z5324" t="s">
        <v>57</v>
      </c>
      <c r="AA5324" t="s">
        <v>77</v>
      </c>
      <c r="AB5324" t="s">
        <v>57</v>
      </c>
      <c r="AC5324" t="s">
        <v>87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88</v>
      </c>
      <c r="AK5324" t="s">
        <v>205</v>
      </c>
      <c r="AL5324" t="s">
        <v>329</v>
      </c>
      <c r="AM5324">
        <v>1</v>
      </c>
      <c r="AN5324">
        <v>0</v>
      </c>
      <c r="AO5324">
        <v>0</v>
      </c>
      <c r="AP5324" t="s">
        <v>103</v>
      </c>
      <c r="AQ5324" t="s">
        <v>68</v>
      </c>
      <c r="AR5324" t="s">
        <v>93</v>
      </c>
      <c r="AS5324">
        <v>2</v>
      </c>
      <c r="AT5324">
        <v>48867</v>
      </c>
      <c r="AU5324">
        <v>1</v>
      </c>
      <c r="AV5324">
        <v>1</v>
      </c>
      <c r="AW5324">
        <v>0</v>
      </c>
      <c r="AX5324">
        <v>73.2</v>
      </c>
      <c r="AY5324">
        <v>3</v>
      </c>
      <c r="AZ5324" t="s">
        <v>106</v>
      </c>
      <c r="BA5324">
        <v>6</v>
      </c>
      <c r="BB5324" t="s">
        <v>95</v>
      </c>
      <c r="BC5324">
        <v>1</v>
      </c>
    </row>
    <row r="5325" spans="1:55">
      <c r="A5325" t="s">
        <v>9668</v>
      </c>
      <c r="B5325" t="s">
        <v>56</v>
      </c>
      <c r="C5325">
        <v>30</v>
      </c>
      <c r="D5325" t="s">
        <v>61</v>
      </c>
      <c r="E5325">
        <v>0</v>
      </c>
      <c r="F5325" t="s">
        <v>6888</v>
      </c>
      <c r="G5325">
        <v>92233</v>
      </c>
      <c r="H5325">
        <v>33.143826</v>
      </c>
      <c r="I5325">
        <v>-115.497485</v>
      </c>
      <c r="J5325">
        <v>0</v>
      </c>
      <c r="K5325">
        <v>69</v>
      </c>
      <c r="L5325" t="s">
        <v>119</v>
      </c>
      <c r="M5325" t="s">
        <v>57</v>
      </c>
      <c r="N5325" t="s">
        <v>9669</v>
      </c>
      <c r="O5325" t="s">
        <v>57</v>
      </c>
      <c r="P5325" t="s">
        <v>57</v>
      </c>
      <c r="Q5325" t="s">
        <v>85</v>
      </c>
      <c r="R5325" t="s">
        <v>1048</v>
      </c>
      <c r="S5325" t="s">
        <v>61</v>
      </c>
      <c r="T5325" t="s">
        <v>57</v>
      </c>
      <c r="U5325" t="s">
        <v>57</v>
      </c>
      <c r="V5325" t="s">
        <v>57</v>
      </c>
      <c r="W5325" t="s">
        <v>57</v>
      </c>
      <c r="X5325" t="s">
        <v>57</v>
      </c>
      <c r="Y5325" t="s">
        <v>57</v>
      </c>
      <c r="Z5325" t="s">
        <v>57</v>
      </c>
      <c r="AA5325" t="s">
        <v>122</v>
      </c>
      <c r="AB5325" t="s">
        <v>57</v>
      </c>
      <c r="AC5325" t="s">
        <v>87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66</v>
      </c>
      <c r="AM5325">
        <v>0</v>
      </c>
      <c r="AN5325">
        <v>1</v>
      </c>
      <c r="AO5325">
        <v>0</v>
      </c>
      <c r="AP5325" t="s">
        <v>123</v>
      </c>
      <c r="AQ5325" t="s">
        <v>68</v>
      </c>
      <c r="AR5325" t="s">
        <v>105</v>
      </c>
      <c r="AS5325">
        <v>7</v>
      </c>
      <c r="AT5325">
        <v>7857</v>
      </c>
      <c r="AU5325">
        <v>1</v>
      </c>
      <c r="AV5325">
        <v>0</v>
      </c>
      <c r="AW5325">
        <v>1</v>
      </c>
      <c r="AX5325">
        <v>0</v>
      </c>
      <c r="AY5325">
        <v>6</v>
      </c>
      <c r="AZ5325" t="s">
        <v>125</v>
      </c>
      <c r="BA5325">
        <v>4</v>
      </c>
      <c r="BB5325" t="s">
        <v>80</v>
      </c>
      <c r="BC5325">
        <v>2</v>
      </c>
    </row>
    <row r="5326" spans="1:55">
      <c r="A5326" t="s">
        <v>9670</v>
      </c>
      <c r="B5326" t="s">
        <v>56</v>
      </c>
      <c r="C5326">
        <v>22</v>
      </c>
      <c r="D5326" t="s">
        <v>57</v>
      </c>
      <c r="E5326">
        <v>1</v>
      </c>
      <c r="F5326" t="s">
        <v>3404</v>
      </c>
      <c r="G5326">
        <v>92070</v>
      </c>
      <c r="H5326">
        <v>33.174725</v>
      </c>
      <c r="I5326">
        <v>-116.743329</v>
      </c>
      <c r="J5326">
        <v>6</v>
      </c>
      <c r="K5326">
        <v>66</v>
      </c>
      <c r="L5326" t="s">
        <v>59</v>
      </c>
      <c r="M5326" t="s">
        <v>57</v>
      </c>
      <c r="N5326" t="s">
        <v>2329</v>
      </c>
      <c r="O5326" t="s">
        <v>57</v>
      </c>
      <c r="P5326" t="s">
        <v>57</v>
      </c>
      <c r="Q5326" t="s">
        <v>135</v>
      </c>
      <c r="R5326" t="s">
        <v>147</v>
      </c>
      <c r="S5326" t="s">
        <v>57</v>
      </c>
      <c r="T5326" t="s">
        <v>57</v>
      </c>
      <c r="U5326" t="s">
        <v>57</v>
      </c>
      <c r="V5326" t="s">
        <v>61</v>
      </c>
      <c r="W5326" t="s">
        <v>61</v>
      </c>
      <c r="X5326" t="s">
        <v>61</v>
      </c>
      <c r="Y5326" t="s">
        <v>61</v>
      </c>
      <c r="Z5326" t="s">
        <v>57</v>
      </c>
      <c r="AA5326" t="s">
        <v>77</v>
      </c>
      <c r="AB5326" t="s">
        <v>57</v>
      </c>
      <c r="AC5326" t="s">
        <v>87</v>
      </c>
      <c r="AD5326">
        <v>67.45</v>
      </c>
      <c r="AE5326">
        <v>4508.65</v>
      </c>
      <c r="AF5326">
        <v>41.67</v>
      </c>
      <c r="AG5326">
        <v>0</v>
      </c>
      <c r="AH5326">
        <v>1531.2</v>
      </c>
      <c r="AI5326">
        <v>5998.18</v>
      </c>
      <c r="AJ5326" t="s">
        <v>66</v>
      </c>
      <c r="AM5326">
        <v>0</v>
      </c>
      <c r="AN5326">
        <v>1</v>
      </c>
      <c r="AO5326">
        <v>0</v>
      </c>
      <c r="AP5326" t="s">
        <v>123</v>
      </c>
      <c r="AQ5326" t="s">
        <v>116</v>
      </c>
      <c r="AR5326" t="s">
        <v>69</v>
      </c>
      <c r="AS5326">
        <v>4</v>
      </c>
      <c r="AT5326">
        <v>1143</v>
      </c>
      <c r="AU5326">
        <v>1</v>
      </c>
      <c r="AV5326">
        <v>0</v>
      </c>
      <c r="AW5326">
        <v>1</v>
      </c>
      <c r="AX5326">
        <v>0</v>
      </c>
      <c r="AY5326">
        <v>6</v>
      </c>
      <c r="AZ5326" t="s">
        <v>125</v>
      </c>
      <c r="BA5326">
        <v>3</v>
      </c>
      <c r="BB5326" t="s">
        <v>126</v>
      </c>
      <c r="BC5326">
        <v>3</v>
      </c>
    </row>
    <row r="5327" spans="1:55">
      <c r="A5327" t="s">
        <v>9671</v>
      </c>
      <c r="B5327" t="s">
        <v>56</v>
      </c>
      <c r="C5327">
        <v>45</v>
      </c>
      <c r="D5327" t="s">
        <v>57</v>
      </c>
      <c r="E5327">
        <v>2</v>
      </c>
      <c r="F5327" t="s">
        <v>7825</v>
      </c>
      <c r="G5327">
        <v>93602</v>
      </c>
      <c r="H5327">
        <v>36.991762</v>
      </c>
      <c r="I5327">
        <v>-119.242874</v>
      </c>
      <c r="J5327">
        <v>10</v>
      </c>
      <c r="K5327">
        <v>5</v>
      </c>
      <c r="L5327" t="s">
        <v>83</v>
      </c>
      <c r="M5327" t="s">
        <v>57</v>
      </c>
      <c r="N5327" t="s">
        <v>3637</v>
      </c>
      <c r="O5327" t="s">
        <v>61</v>
      </c>
      <c r="P5327" t="s">
        <v>57</v>
      </c>
      <c r="Q5327" t="s">
        <v>62</v>
      </c>
      <c r="R5327" t="s">
        <v>156</v>
      </c>
      <c r="S5327" t="s">
        <v>61</v>
      </c>
      <c r="T5327" t="s">
        <v>61</v>
      </c>
      <c r="U5327" t="s">
        <v>61</v>
      </c>
      <c r="V5327" t="s">
        <v>61</v>
      </c>
      <c r="W5327" t="s">
        <v>61</v>
      </c>
      <c r="X5327" t="s">
        <v>61</v>
      </c>
      <c r="Y5327" t="s">
        <v>61</v>
      </c>
      <c r="Z5327" t="s">
        <v>57</v>
      </c>
      <c r="AA5327" t="s">
        <v>77</v>
      </c>
      <c r="AB5327" t="s">
        <v>61</v>
      </c>
      <c r="AC5327" t="s">
        <v>65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66</v>
      </c>
      <c r="AM5327">
        <v>0</v>
      </c>
      <c r="AN5327">
        <v>1</v>
      </c>
      <c r="AO5327">
        <v>0</v>
      </c>
      <c r="AP5327" t="s">
        <v>91</v>
      </c>
      <c r="AQ5327" t="s">
        <v>78</v>
      </c>
      <c r="AR5327" t="s">
        <v>137</v>
      </c>
      <c r="AS5327">
        <v>1</v>
      </c>
      <c r="AT5327">
        <v>3464</v>
      </c>
      <c r="AU5327">
        <v>1</v>
      </c>
      <c r="AV5327">
        <v>0</v>
      </c>
      <c r="AW5327">
        <v>1</v>
      </c>
      <c r="AX5327">
        <v>0</v>
      </c>
      <c r="AY5327">
        <v>1</v>
      </c>
      <c r="AZ5327" t="s">
        <v>94</v>
      </c>
      <c r="BA5327">
        <v>6</v>
      </c>
      <c r="BB5327" t="s">
        <v>95</v>
      </c>
      <c r="BC5327">
        <v>1</v>
      </c>
    </row>
    <row r="5328" spans="1:55">
      <c r="A5328" t="s">
        <v>9672</v>
      </c>
      <c r="B5328" t="s">
        <v>73</v>
      </c>
      <c r="C5328">
        <v>38</v>
      </c>
      <c r="D5328" t="s">
        <v>61</v>
      </c>
      <c r="E5328">
        <v>3</v>
      </c>
      <c r="F5328" t="s">
        <v>3183</v>
      </c>
      <c r="G5328">
        <v>95667</v>
      </c>
      <c r="H5328">
        <v>38.733714</v>
      </c>
      <c r="I5328">
        <v>-120.795213</v>
      </c>
      <c r="J5328">
        <v>0</v>
      </c>
      <c r="K5328">
        <v>3</v>
      </c>
      <c r="L5328" t="s">
        <v>83</v>
      </c>
      <c r="M5328" t="s">
        <v>57</v>
      </c>
      <c r="N5328" t="s">
        <v>9673</v>
      </c>
      <c r="O5328" t="s">
        <v>61</v>
      </c>
      <c r="P5328" t="s">
        <v>61</v>
      </c>
      <c r="Q5328" t="s">
        <v>143</v>
      </c>
      <c r="R5328" t="s">
        <v>143</v>
      </c>
      <c r="S5328" t="s">
        <v>143</v>
      </c>
      <c r="T5328" t="s">
        <v>143</v>
      </c>
      <c r="U5328" t="s">
        <v>143</v>
      </c>
      <c r="V5328" t="s">
        <v>143</v>
      </c>
      <c r="W5328" t="s">
        <v>143</v>
      </c>
      <c r="X5328" t="s">
        <v>143</v>
      </c>
      <c r="Y5328" t="s">
        <v>143</v>
      </c>
      <c r="Z5328" t="s">
        <v>143</v>
      </c>
      <c r="AA5328" t="s">
        <v>77</v>
      </c>
      <c r="AB5328" t="s">
        <v>61</v>
      </c>
      <c r="AC5328" t="s">
        <v>307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170</v>
      </c>
      <c r="AM5328">
        <v>0</v>
      </c>
      <c r="AN5328">
        <v>0</v>
      </c>
      <c r="AO5328">
        <v>0</v>
      </c>
      <c r="AP5328" t="s">
        <v>91</v>
      </c>
      <c r="AQ5328" t="s">
        <v>68</v>
      </c>
      <c r="AR5328" t="s">
        <v>182</v>
      </c>
      <c r="AT5328">
        <v>34146</v>
      </c>
      <c r="AU5328">
        <v>0</v>
      </c>
      <c r="AX5328">
        <v>0</v>
      </c>
      <c r="AY5328">
        <v>1</v>
      </c>
      <c r="AZ5328" t="s">
        <v>94</v>
      </c>
      <c r="BA5328">
        <v>7</v>
      </c>
      <c r="BB5328" t="s">
        <v>95</v>
      </c>
      <c r="BC5328">
        <v>1</v>
      </c>
    </row>
    <row r="5329" spans="1:55">
      <c r="A5329" t="s">
        <v>9674</v>
      </c>
      <c r="B5329" t="s">
        <v>73</v>
      </c>
      <c r="C5329">
        <v>71</v>
      </c>
      <c r="D5329" t="s">
        <v>61</v>
      </c>
      <c r="E5329">
        <v>0</v>
      </c>
      <c r="F5329" t="s">
        <v>3192</v>
      </c>
      <c r="G5329">
        <v>95459</v>
      </c>
      <c r="H5329">
        <v>38.966713</v>
      </c>
      <c r="I5329">
        <v>-123.586412</v>
      </c>
      <c r="J5329">
        <v>0</v>
      </c>
      <c r="K5329">
        <v>69</v>
      </c>
      <c r="L5329" t="s">
        <v>119</v>
      </c>
      <c r="M5329" t="s">
        <v>57</v>
      </c>
      <c r="N5329" t="s">
        <v>9574</v>
      </c>
      <c r="O5329" t="s">
        <v>57</v>
      </c>
      <c r="P5329" t="s">
        <v>57</v>
      </c>
      <c r="Q5329" t="s">
        <v>62</v>
      </c>
      <c r="R5329" t="s">
        <v>76</v>
      </c>
      <c r="S5329" t="s">
        <v>57</v>
      </c>
      <c r="T5329" t="s">
        <v>61</v>
      </c>
      <c r="U5329" t="s">
        <v>57</v>
      </c>
      <c r="V5329" t="s">
        <v>57</v>
      </c>
      <c r="W5329" t="s">
        <v>61</v>
      </c>
      <c r="X5329" t="s">
        <v>57</v>
      </c>
      <c r="Y5329" t="s">
        <v>57</v>
      </c>
      <c r="Z5329" t="s">
        <v>57</v>
      </c>
      <c r="AA5329" t="s">
        <v>122</v>
      </c>
      <c r="AB5329" t="s">
        <v>61</v>
      </c>
      <c r="AC5329" t="s">
        <v>65</v>
      </c>
      <c r="AD5329">
        <v>74.09999999999999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66</v>
      </c>
      <c r="AM5329">
        <v>0</v>
      </c>
      <c r="AN5329">
        <v>1</v>
      </c>
      <c r="AO5329">
        <v>0</v>
      </c>
      <c r="AP5329" t="s">
        <v>123</v>
      </c>
      <c r="AQ5329" t="s">
        <v>104</v>
      </c>
      <c r="AR5329" t="s">
        <v>93</v>
      </c>
      <c r="AS5329">
        <v>6</v>
      </c>
      <c r="AT5329">
        <v>586</v>
      </c>
      <c r="AU5329">
        <v>1</v>
      </c>
      <c r="AV5329">
        <v>0</v>
      </c>
      <c r="AW5329">
        <v>1</v>
      </c>
      <c r="AX5329">
        <v>0</v>
      </c>
      <c r="AY5329">
        <v>6</v>
      </c>
      <c r="AZ5329" t="s">
        <v>125</v>
      </c>
      <c r="BA5329">
        <v>2</v>
      </c>
      <c r="BB5329" t="s">
        <v>126</v>
      </c>
      <c r="BC5329">
        <v>3</v>
      </c>
    </row>
    <row r="5330" spans="1:55">
      <c r="A5330" t="s">
        <v>9675</v>
      </c>
      <c r="B5330" t="s">
        <v>73</v>
      </c>
      <c r="C5330">
        <v>39</v>
      </c>
      <c r="D5330" t="s">
        <v>61</v>
      </c>
      <c r="E5330">
        <v>0</v>
      </c>
      <c r="F5330" t="s">
        <v>1881</v>
      </c>
      <c r="G5330">
        <v>90260</v>
      </c>
      <c r="H5330">
        <v>33.88856</v>
      </c>
      <c r="I5330">
        <v>-118.351813</v>
      </c>
      <c r="J5330">
        <v>0</v>
      </c>
      <c r="K5330">
        <v>12</v>
      </c>
      <c r="L5330" t="s">
        <v>98</v>
      </c>
      <c r="M5330" t="s">
        <v>57</v>
      </c>
      <c r="N5330" t="s">
        <v>9676</v>
      </c>
      <c r="O5330" t="s">
        <v>57</v>
      </c>
      <c r="P5330" t="s">
        <v>57</v>
      </c>
      <c r="Q5330" t="s">
        <v>62</v>
      </c>
      <c r="R5330" t="s">
        <v>332</v>
      </c>
      <c r="S5330" t="s">
        <v>61</v>
      </c>
      <c r="T5330" t="s">
        <v>61</v>
      </c>
      <c r="U5330" t="s">
        <v>61</v>
      </c>
      <c r="V5330" t="s">
        <v>61</v>
      </c>
      <c r="W5330" t="s">
        <v>57</v>
      </c>
      <c r="X5330" t="s">
        <v>57</v>
      </c>
      <c r="Y5330" t="s">
        <v>57</v>
      </c>
      <c r="Z5330" t="s">
        <v>57</v>
      </c>
      <c r="AA5330" t="s">
        <v>77</v>
      </c>
      <c r="AB5330" t="s">
        <v>57</v>
      </c>
      <c r="AC5330" t="s">
        <v>87</v>
      </c>
      <c r="AD5330">
        <v>96.05</v>
      </c>
      <c r="AE5330">
        <v>1148.1</v>
      </c>
      <c r="AF5330">
        <v>0</v>
      </c>
      <c r="AG5330">
        <v>0</v>
      </c>
      <c r="AH5330">
        <v>536.52</v>
      </c>
      <c r="AI5330">
        <v>1684.62</v>
      </c>
      <c r="AJ5330" t="s">
        <v>88</v>
      </c>
      <c r="AK5330" t="s">
        <v>205</v>
      </c>
      <c r="AL5330" t="s">
        <v>329</v>
      </c>
      <c r="AM5330">
        <v>1</v>
      </c>
      <c r="AN5330">
        <v>0</v>
      </c>
      <c r="AO5330">
        <v>0</v>
      </c>
      <c r="AP5330" t="s">
        <v>67</v>
      </c>
      <c r="AQ5330" t="s">
        <v>68</v>
      </c>
      <c r="AR5330" t="s">
        <v>105</v>
      </c>
      <c r="AS5330">
        <v>4</v>
      </c>
      <c r="AT5330">
        <v>33300</v>
      </c>
      <c r="AU5330">
        <v>1</v>
      </c>
      <c r="AV5330">
        <v>1</v>
      </c>
      <c r="AW5330">
        <v>0</v>
      </c>
      <c r="AX5330">
        <v>96.05</v>
      </c>
      <c r="AY5330">
        <v>2</v>
      </c>
      <c r="AZ5330" t="s">
        <v>70</v>
      </c>
      <c r="BA5330">
        <v>5</v>
      </c>
      <c r="BB5330" t="s">
        <v>80</v>
      </c>
      <c r="BC5330">
        <v>2</v>
      </c>
    </row>
    <row r="5331" spans="1:55">
      <c r="A5331" t="s">
        <v>9677</v>
      </c>
      <c r="B5331" t="s">
        <v>73</v>
      </c>
      <c r="C5331">
        <v>46</v>
      </c>
      <c r="D5331" t="s">
        <v>61</v>
      </c>
      <c r="E5331">
        <v>0</v>
      </c>
      <c r="F5331" t="s">
        <v>627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59</v>
      </c>
      <c r="M5331" t="s">
        <v>57</v>
      </c>
      <c r="N5331" t="s">
        <v>2583</v>
      </c>
      <c r="O5331" t="s">
        <v>61</v>
      </c>
      <c r="P5331" t="s">
        <v>61</v>
      </c>
      <c r="Q5331" t="s">
        <v>143</v>
      </c>
      <c r="R5331" t="s">
        <v>143</v>
      </c>
      <c r="S5331" t="s">
        <v>143</v>
      </c>
      <c r="T5331" t="s">
        <v>143</v>
      </c>
      <c r="U5331" t="s">
        <v>143</v>
      </c>
      <c r="V5331" t="s">
        <v>143</v>
      </c>
      <c r="W5331" t="s">
        <v>143</v>
      </c>
      <c r="X5331" t="s">
        <v>143</v>
      </c>
      <c r="Y5331" t="s">
        <v>143</v>
      </c>
      <c r="Z5331" t="s">
        <v>143</v>
      </c>
      <c r="AA5331" t="s">
        <v>77</v>
      </c>
      <c r="AB5331" t="s">
        <v>57</v>
      </c>
      <c r="AC5331" t="s">
        <v>65</v>
      </c>
      <c r="AD5331">
        <v>19.65</v>
      </c>
      <c r="AE5331">
        <v>68.34999999999999</v>
      </c>
      <c r="AF5331">
        <v>0</v>
      </c>
      <c r="AG5331">
        <v>0</v>
      </c>
      <c r="AH5331">
        <v>106.77</v>
      </c>
      <c r="AI5331">
        <v>175.12</v>
      </c>
      <c r="AJ5331" t="s">
        <v>170</v>
      </c>
      <c r="AM5331">
        <v>0</v>
      </c>
      <c r="AN5331">
        <v>0</v>
      </c>
      <c r="AO5331">
        <v>0</v>
      </c>
      <c r="AP5331" t="s">
        <v>91</v>
      </c>
      <c r="AQ5331" t="s">
        <v>78</v>
      </c>
      <c r="AR5331" t="s">
        <v>182</v>
      </c>
      <c r="AT5331">
        <v>13723</v>
      </c>
      <c r="AU5331">
        <v>0</v>
      </c>
      <c r="AX5331">
        <v>0</v>
      </c>
      <c r="AY5331">
        <v>1</v>
      </c>
      <c r="AZ5331" t="s">
        <v>94</v>
      </c>
      <c r="BA5331">
        <v>8</v>
      </c>
      <c r="BB5331" t="s">
        <v>95</v>
      </c>
      <c r="BC5331">
        <v>1</v>
      </c>
    </row>
    <row r="5332" spans="1:55">
      <c r="A5332" t="s">
        <v>9678</v>
      </c>
      <c r="B5332" t="s">
        <v>73</v>
      </c>
      <c r="C5332">
        <v>33</v>
      </c>
      <c r="D5332" t="s">
        <v>57</v>
      </c>
      <c r="E5332">
        <v>3</v>
      </c>
      <c r="F5332" t="s">
        <v>514</v>
      </c>
      <c r="G5332">
        <v>92027</v>
      </c>
      <c r="H5332">
        <v>33.141265</v>
      </c>
      <c r="I5332">
        <v>-116.967221</v>
      </c>
      <c r="J5332">
        <v>8</v>
      </c>
      <c r="K5332">
        <v>17</v>
      </c>
      <c r="L5332" t="s">
        <v>98</v>
      </c>
      <c r="M5332" t="s">
        <v>57</v>
      </c>
      <c r="N5332" t="s">
        <v>6707</v>
      </c>
      <c r="O5332" t="s">
        <v>57</v>
      </c>
      <c r="P5332" t="s">
        <v>61</v>
      </c>
      <c r="Q5332" t="s">
        <v>143</v>
      </c>
      <c r="R5332" t="s">
        <v>143</v>
      </c>
      <c r="S5332" t="s">
        <v>143</v>
      </c>
      <c r="T5332" t="s">
        <v>143</v>
      </c>
      <c r="U5332" t="s">
        <v>143</v>
      </c>
      <c r="V5332" t="s">
        <v>143</v>
      </c>
      <c r="W5332" t="s">
        <v>143</v>
      </c>
      <c r="X5332" t="s">
        <v>143</v>
      </c>
      <c r="Y5332" t="s">
        <v>143</v>
      </c>
      <c r="Z5332" t="s">
        <v>143</v>
      </c>
      <c r="AA5332" t="s">
        <v>122</v>
      </c>
      <c r="AB5332" t="s">
        <v>57</v>
      </c>
      <c r="AC5332" t="s">
        <v>65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66</v>
      </c>
      <c r="AM5332">
        <v>0</v>
      </c>
      <c r="AN5332">
        <v>1</v>
      </c>
      <c r="AO5332">
        <v>0</v>
      </c>
      <c r="AP5332" t="s">
        <v>103</v>
      </c>
      <c r="AQ5332" t="s">
        <v>68</v>
      </c>
      <c r="AR5332" t="s">
        <v>182</v>
      </c>
      <c r="AT5332">
        <v>48690</v>
      </c>
      <c r="AU5332">
        <v>1</v>
      </c>
      <c r="AV5332">
        <v>0</v>
      </c>
      <c r="AW5332">
        <v>1</v>
      </c>
      <c r="AX5332">
        <v>0</v>
      </c>
      <c r="AY5332">
        <v>3</v>
      </c>
      <c r="AZ5332" t="s">
        <v>106</v>
      </c>
      <c r="BA5332">
        <v>0</v>
      </c>
      <c r="BB5332" t="s">
        <v>71</v>
      </c>
      <c r="BC5332">
        <v>4</v>
      </c>
    </row>
    <row r="5333" spans="1:55">
      <c r="A5333" t="s">
        <v>9679</v>
      </c>
      <c r="B5333" t="s">
        <v>73</v>
      </c>
      <c r="C5333">
        <v>79</v>
      </c>
      <c r="D5333" t="s">
        <v>57</v>
      </c>
      <c r="E5333">
        <v>0</v>
      </c>
      <c r="F5333" t="s">
        <v>4579</v>
      </c>
      <c r="G5333">
        <v>91750</v>
      </c>
      <c r="H5333">
        <v>34.144703</v>
      </c>
      <c r="I5333">
        <v>-117.770299</v>
      </c>
      <c r="J5333">
        <v>1</v>
      </c>
      <c r="K5333">
        <v>57</v>
      </c>
      <c r="L5333" t="s">
        <v>59</v>
      </c>
      <c r="M5333" t="s">
        <v>57</v>
      </c>
      <c r="N5333" t="s">
        <v>9680</v>
      </c>
      <c r="O5333" t="s">
        <v>57</v>
      </c>
      <c r="P5333" t="s">
        <v>57</v>
      </c>
      <c r="Q5333" t="s">
        <v>85</v>
      </c>
      <c r="R5333" t="s">
        <v>180</v>
      </c>
      <c r="S5333" t="s">
        <v>61</v>
      </c>
      <c r="T5333" t="s">
        <v>57</v>
      </c>
      <c r="U5333" t="s">
        <v>61</v>
      </c>
      <c r="V5333" t="s">
        <v>61</v>
      </c>
      <c r="W5333" t="s">
        <v>61</v>
      </c>
      <c r="X5333" t="s">
        <v>57</v>
      </c>
      <c r="Y5333" t="s">
        <v>61</v>
      </c>
      <c r="Z5333" t="s">
        <v>57</v>
      </c>
      <c r="AA5333" t="s">
        <v>64</v>
      </c>
      <c r="AB5333" t="s">
        <v>57</v>
      </c>
      <c r="AC5333" t="s">
        <v>87</v>
      </c>
      <c r="AD5333">
        <v>89.84999999999999</v>
      </c>
      <c r="AE5333">
        <v>4925.35</v>
      </c>
      <c r="AF5333">
        <v>0</v>
      </c>
      <c r="AG5333">
        <v>0</v>
      </c>
      <c r="AH5333">
        <v>2089.62</v>
      </c>
      <c r="AI5333">
        <v>7014.97</v>
      </c>
      <c r="AJ5333" t="s">
        <v>66</v>
      </c>
      <c r="AM5333">
        <v>0</v>
      </c>
      <c r="AN5333">
        <v>1</v>
      </c>
      <c r="AO5333">
        <v>0</v>
      </c>
      <c r="AP5333" t="s">
        <v>123</v>
      </c>
      <c r="AQ5333" t="s">
        <v>104</v>
      </c>
      <c r="AR5333" t="s">
        <v>93</v>
      </c>
      <c r="AS5333">
        <v>3</v>
      </c>
      <c r="AT5333">
        <v>35530</v>
      </c>
      <c r="AU5333">
        <v>1</v>
      </c>
      <c r="AV5333">
        <v>0</v>
      </c>
      <c r="AW5333">
        <v>1</v>
      </c>
      <c r="AX5333">
        <v>0</v>
      </c>
      <c r="AY5333">
        <v>6</v>
      </c>
      <c r="AZ5333" t="s">
        <v>125</v>
      </c>
      <c r="BA5333">
        <v>3</v>
      </c>
      <c r="BB5333" t="s">
        <v>126</v>
      </c>
      <c r="BC5333">
        <v>3</v>
      </c>
    </row>
    <row r="5334" spans="1:55">
      <c r="A5334" t="s">
        <v>9681</v>
      </c>
      <c r="B5334" t="s">
        <v>56</v>
      </c>
      <c r="C5334">
        <v>26</v>
      </c>
      <c r="D5334" t="s">
        <v>61</v>
      </c>
      <c r="E5334">
        <v>0</v>
      </c>
      <c r="F5334" t="s">
        <v>1742</v>
      </c>
      <c r="G5334">
        <v>90712</v>
      </c>
      <c r="H5334">
        <v>33.840524</v>
      </c>
      <c r="I5334">
        <v>-118.148403</v>
      </c>
      <c r="J5334">
        <v>0</v>
      </c>
      <c r="K5334">
        <v>38</v>
      </c>
      <c r="L5334" t="s">
        <v>59</v>
      </c>
      <c r="M5334" t="s">
        <v>57</v>
      </c>
      <c r="N5334" t="s">
        <v>9269</v>
      </c>
      <c r="O5334" t="s">
        <v>61</v>
      </c>
      <c r="P5334" t="s">
        <v>57</v>
      </c>
      <c r="Q5334" t="s">
        <v>85</v>
      </c>
      <c r="R5334" t="s">
        <v>230</v>
      </c>
      <c r="S5334" t="s">
        <v>61</v>
      </c>
      <c r="T5334" t="s">
        <v>57</v>
      </c>
      <c r="U5334" t="s">
        <v>57</v>
      </c>
      <c r="V5334" t="s">
        <v>57</v>
      </c>
      <c r="W5334" t="s">
        <v>61</v>
      </c>
      <c r="X5334" t="s">
        <v>61</v>
      </c>
      <c r="Y5334" t="s">
        <v>57</v>
      </c>
      <c r="Z5334" t="s">
        <v>57</v>
      </c>
      <c r="AA5334" t="s">
        <v>77</v>
      </c>
      <c r="AB5334" t="s">
        <v>57</v>
      </c>
      <c r="AC5334" t="s">
        <v>65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88</v>
      </c>
      <c r="AK5334" t="s">
        <v>205</v>
      </c>
      <c r="AL5334" t="s">
        <v>329</v>
      </c>
      <c r="AM5334">
        <v>1</v>
      </c>
      <c r="AN5334">
        <v>0</v>
      </c>
      <c r="AO5334">
        <v>0</v>
      </c>
      <c r="AP5334" t="s">
        <v>176</v>
      </c>
      <c r="AQ5334" t="s">
        <v>116</v>
      </c>
      <c r="AR5334" t="s">
        <v>93</v>
      </c>
      <c r="AS5334">
        <v>5</v>
      </c>
      <c r="AT5334">
        <v>30173</v>
      </c>
      <c r="AU5334">
        <v>1</v>
      </c>
      <c r="AV5334">
        <v>1</v>
      </c>
      <c r="AW5334">
        <v>0</v>
      </c>
      <c r="AX5334">
        <v>84.25</v>
      </c>
      <c r="AY5334">
        <v>5</v>
      </c>
      <c r="AZ5334" t="s">
        <v>177</v>
      </c>
      <c r="BA5334">
        <v>7</v>
      </c>
      <c r="BB5334" t="s">
        <v>95</v>
      </c>
      <c r="BC5334">
        <v>1</v>
      </c>
    </row>
    <row r="5335" spans="1:55">
      <c r="A5335" t="s">
        <v>9682</v>
      </c>
      <c r="B5335" t="s">
        <v>73</v>
      </c>
      <c r="C5335">
        <v>34</v>
      </c>
      <c r="D5335" t="s">
        <v>61</v>
      </c>
      <c r="E5335">
        <v>0</v>
      </c>
      <c r="F5335" t="s">
        <v>2064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98</v>
      </c>
      <c r="M5335" t="s">
        <v>57</v>
      </c>
      <c r="N5335" t="s">
        <v>4141</v>
      </c>
      <c r="O5335" t="s">
        <v>61</v>
      </c>
      <c r="P5335" t="s">
        <v>61</v>
      </c>
      <c r="Q5335" t="s">
        <v>143</v>
      </c>
      <c r="R5335" t="s">
        <v>143</v>
      </c>
      <c r="S5335" t="s">
        <v>143</v>
      </c>
      <c r="T5335" t="s">
        <v>143</v>
      </c>
      <c r="U5335" t="s">
        <v>143</v>
      </c>
      <c r="V5335" t="s">
        <v>143</v>
      </c>
      <c r="W5335" t="s">
        <v>143</v>
      </c>
      <c r="X5335" t="s">
        <v>143</v>
      </c>
      <c r="Y5335" t="s">
        <v>143</v>
      </c>
      <c r="Z5335" t="s">
        <v>143</v>
      </c>
      <c r="AA5335" t="s">
        <v>77</v>
      </c>
      <c r="AB5335" t="s">
        <v>61</v>
      </c>
      <c r="AC5335" t="s">
        <v>65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66</v>
      </c>
      <c r="AM5335">
        <v>0</v>
      </c>
      <c r="AN5335">
        <v>1</v>
      </c>
      <c r="AO5335">
        <v>0</v>
      </c>
      <c r="AP5335" t="s">
        <v>67</v>
      </c>
      <c r="AQ5335" t="s">
        <v>68</v>
      </c>
      <c r="AR5335" t="s">
        <v>182</v>
      </c>
      <c r="AT5335">
        <v>4456</v>
      </c>
      <c r="AU5335">
        <v>1</v>
      </c>
      <c r="AV5335">
        <v>0</v>
      </c>
      <c r="AW5335">
        <v>1</v>
      </c>
      <c r="AX5335">
        <v>0</v>
      </c>
      <c r="AY5335">
        <v>2</v>
      </c>
      <c r="AZ5335" t="s">
        <v>70</v>
      </c>
      <c r="BA5335">
        <v>5</v>
      </c>
      <c r="BB5335" t="s">
        <v>80</v>
      </c>
      <c r="BC5335">
        <v>2</v>
      </c>
    </row>
    <row r="5336" spans="1:55">
      <c r="A5336" t="s">
        <v>9683</v>
      </c>
      <c r="B5336" t="s">
        <v>73</v>
      </c>
      <c r="C5336">
        <v>69</v>
      </c>
      <c r="D5336" t="s">
        <v>61</v>
      </c>
      <c r="E5336">
        <v>0</v>
      </c>
      <c r="F5336" t="s">
        <v>252</v>
      </c>
      <c r="G5336">
        <v>92122</v>
      </c>
      <c r="H5336">
        <v>32.85723</v>
      </c>
      <c r="I5336">
        <v>-117.209774</v>
      </c>
      <c r="J5336">
        <v>0</v>
      </c>
      <c r="K5336">
        <v>24</v>
      </c>
      <c r="L5336" t="s">
        <v>216</v>
      </c>
      <c r="M5336" t="s">
        <v>57</v>
      </c>
      <c r="N5336" t="s">
        <v>9684</v>
      </c>
      <c r="O5336" t="s">
        <v>57</v>
      </c>
      <c r="P5336" t="s">
        <v>57</v>
      </c>
      <c r="Q5336" t="s">
        <v>85</v>
      </c>
      <c r="R5336" t="s">
        <v>296</v>
      </c>
      <c r="S5336" t="s">
        <v>61</v>
      </c>
      <c r="T5336" t="s">
        <v>61</v>
      </c>
      <c r="U5336" t="s">
        <v>61</v>
      </c>
      <c r="V5336" t="s">
        <v>61</v>
      </c>
      <c r="W5336" t="s">
        <v>61</v>
      </c>
      <c r="X5336" t="s">
        <v>61</v>
      </c>
      <c r="Y5336" t="s">
        <v>61</v>
      </c>
      <c r="Z5336" t="s">
        <v>57</v>
      </c>
      <c r="AA5336" t="s">
        <v>77</v>
      </c>
      <c r="AB5336" t="s">
        <v>57</v>
      </c>
      <c r="AC5336" t="s">
        <v>87</v>
      </c>
      <c r="AD5336">
        <v>76.09999999999999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88</v>
      </c>
      <c r="AK5336" t="s">
        <v>89</v>
      </c>
      <c r="AL5336" t="s">
        <v>181</v>
      </c>
      <c r="AM5336">
        <v>1</v>
      </c>
      <c r="AN5336">
        <v>0</v>
      </c>
      <c r="AO5336">
        <v>0</v>
      </c>
      <c r="AP5336" t="s">
        <v>103</v>
      </c>
      <c r="AQ5336" t="s">
        <v>124</v>
      </c>
      <c r="AR5336" t="s">
        <v>93</v>
      </c>
      <c r="AS5336">
        <v>1</v>
      </c>
      <c r="AT5336">
        <v>34902</v>
      </c>
      <c r="AU5336">
        <v>1</v>
      </c>
      <c r="AV5336">
        <v>1</v>
      </c>
      <c r="AW5336">
        <v>0</v>
      </c>
      <c r="AX5336">
        <v>76.09999999999999</v>
      </c>
      <c r="AY5336">
        <v>3</v>
      </c>
      <c r="AZ5336" t="s">
        <v>106</v>
      </c>
      <c r="BA5336">
        <v>7</v>
      </c>
      <c r="BB5336" t="s">
        <v>95</v>
      </c>
      <c r="BC5336">
        <v>1</v>
      </c>
    </row>
    <row r="5337" spans="1:55">
      <c r="A5337" t="s">
        <v>9685</v>
      </c>
      <c r="B5337" t="s">
        <v>73</v>
      </c>
      <c r="C5337">
        <v>68</v>
      </c>
      <c r="D5337" t="s">
        <v>61</v>
      </c>
      <c r="E5337">
        <v>0</v>
      </c>
      <c r="F5337" t="s">
        <v>2971</v>
      </c>
      <c r="G5337">
        <v>95012</v>
      </c>
      <c r="H5337">
        <v>36.784481</v>
      </c>
      <c r="I5337">
        <v>-121.759054</v>
      </c>
      <c r="J5337">
        <v>0</v>
      </c>
      <c r="K5337">
        <v>63</v>
      </c>
      <c r="L5337" t="s">
        <v>59</v>
      </c>
      <c r="M5337" t="s">
        <v>57</v>
      </c>
      <c r="N5337" t="s">
        <v>9130</v>
      </c>
      <c r="O5337" t="s">
        <v>57</v>
      </c>
      <c r="P5337" t="s">
        <v>57</v>
      </c>
      <c r="Q5337" t="s">
        <v>85</v>
      </c>
      <c r="R5337" t="s">
        <v>163</v>
      </c>
      <c r="S5337" t="s">
        <v>57</v>
      </c>
      <c r="T5337" t="s">
        <v>57</v>
      </c>
      <c r="U5337" t="s">
        <v>57</v>
      </c>
      <c r="V5337" t="s">
        <v>61</v>
      </c>
      <c r="W5337" t="s">
        <v>57</v>
      </c>
      <c r="X5337" t="s">
        <v>57</v>
      </c>
      <c r="Y5337" t="s">
        <v>57</v>
      </c>
      <c r="Z5337" t="s">
        <v>57</v>
      </c>
      <c r="AA5337" t="s">
        <v>77</v>
      </c>
      <c r="AB5337" t="s">
        <v>57</v>
      </c>
      <c r="AC5337" t="s">
        <v>87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</v>
      </c>
      <c r="AJ5337" t="s">
        <v>66</v>
      </c>
      <c r="AM5337">
        <v>0</v>
      </c>
      <c r="AN5337">
        <v>1</v>
      </c>
      <c r="AO5337">
        <v>0</v>
      </c>
      <c r="AP5337" t="s">
        <v>123</v>
      </c>
      <c r="AQ5337" t="s">
        <v>124</v>
      </c>
      <c r="AR5337" t="s">
        <v>105</v>
      </c>
      <c r="AS5337">
        <v>7</v>
      </c>
      <c r="AT5337">
        <v>8582</v>
      </c>
      <c r="AU5337">
        <v>1</v>
      </c>
      <c r="AV5337">
        <v>0</v>
      </c>
      <c r="AW5337">
        <v>1</v>
      </c>
      <c r="AX5337">
        <v>0</v>
      </c>
      <c r="AY5337">
        <v>6</v>
      </c>
      <c r="AZ5337" t="s">
        <v>125</v>
      </c>
      <c r="BA5337">
        <v>7</v>
      </c>
      <c r="BB5337" t="s">
        <v>95</v>
      </c>
      <c r="BC5337">
        <v>1</v>
      </c>
    </row>
    <row r="5338" spans="1:55">
      <c r="A5338" t="s">
        <v>9686</v>
      </c>
      <c r="B5338" t="s">
        <v>56</v>
      </c>
      <c r="C5338">
        <v>19</v>
      </c>
      <c r="D5338" t="s">
        <v>61</v>
      </c>
      <c r="E5338">
        <v>0</v>
      </c>
      <c r="F5338" t="s">
        <v>5013</v>
      </c>
      <c r="G5338">
        <v>95558</v>
      </c>
      <c r="H5338">
        <v>40.274302</v>
      </c>
      <c r="I5338">
        <v>-124.210902</v>
      </c>
      <c r="J5338">
        <v>0</v>
      </c>
      <c r="K5338">
        <v>1</v>
      </c>
      <c r="L5338" t="s">
        <v>59</v>
      </c>
      <c r="M5338" t="s">
        <v>61</v>
      </c>
      <c r="N5338" t="s">
        <v>143</v>
      </c>
      <c r="O5338" t="s">
        <v>143</v>
      </c>
      <c r="P5338" t="s">
        <v>57</v>
      </c>
      <c r="Q5338" t="s">
        <v>62</v>
      </c>
      <c r="R5338" t="s">
        <v>189</v>
      </c>
      <c r="S5338" t="s">
        <v>61</v>
      </c>
      <c r="T5338" t="s">
        <v>61</v>
      </c>
      <c r="U5338" t="s">
        <v>61</v>
      </c>
      <c r="V5338" t="s">
        <v>61</v>
      </c>
      <c r="W5338" t="s">
        <v>61</v>
      </c>
      <c r="X5338" t="s">
        <v>61</v>
      </c>
      <c r="Y5338" t="s">
        <v>61</v>
      </c>
      <c r="Z5338" t="s">
        <v>57</v>
      </c>
      <c r="AA5338" t="s">
        <v>77</v>
      </c>
      <c r="AB5338" t="s">
        <v>57</v>
      </c>
      <c r="AC5338" t="s">
        <v>65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170</v>
      </c>
      <c r="AM5338">
        <v>0</v>
      </c>
      <c r="AN5338">
        <v>0</v>
      </c>
      <c r="AO5338">
        <v>0</v>
      </c>
      <c r="AP5338" t="s">
        <v>91</v>
      </c>
      <c r="AQ5338" t="s">
        <v>116</v>
      </c>
      <c r="AR5338" t="s">
        <v>182</v>
      </c>
      <c r="AS5338">
        <v>1</v>
      </c>
      <c r="AT5338">
        <v>300</v>
      </c>
      <c r="AU5338">
        <v>0</v>
      </c>
      <c r="AX5338">
        <v>0</v>
      </c>
      <c r="AY5338">
        <v>1</v>
      </c>
      <c r="AZ5338" t="s">
        <v>94</v>
      </c>
      <c r="BA5338">
        <v>8</v>
      </c>
      <c r="BB5338" t="s">
        <v>95</v>
      </c>
      <c r="BC5338">
        <v>1</v>
      </c>
    </row>
    <row r="5339" spans="1:55">
      <c r="A5339" t="s">
        <v>9687</v>
      </c>
      <c r="B5339" t="s">
        <v>56</v>
      </c>
      <c r="C5339">
        <v>52</v>
      </c>
      <c r="D5339" t="s">
        <v>61</v>
      </c>
      <c r="E5339">
        <v>0</v>
      </c>
      <c r="F5339" t="s">
        <v>4059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83</v>
      </c>
      <c r="M5339" t="s">
        <v>57</v>
      </c>
      <c r="N5339" t="s">
        <v>7413</v>
      </c>
      <c r="O5339" t="s">
        <v>61</v>
      </c>
      <c r="P5339" t="s">
        <v>57</v>
      </c>
      <c r="Q5339" t="s">
        <v>85</v>
      </c>
      <c r="R5339" t="s">
        <v>254</v>
      </c>
      <c r="S5339" t="s">
        <v>61</v>
      </c>
      <c r="T5339" t="s">
        <v>61</v>
      </c>
      <c r="U5339" t="s">
        <v>61</v>
      </c>
      <c r="V5339" t="s">
        <v>61</v>
      </c>
      <c r="W5339" t="s">
        <v>61</v>
      </c>
      <c r="X5339" t="s">
        <v>61</v>
      </c>
      <c r="Y5339" t="s">
        <v>61</v>
      </c>
      <c r="Z5339" t="s">
        <v>57</v>
      </c>
      <c r="AA5339" t="s">
        <v>77</v>
      </c>
      <c r="AB5339" t="s">
        <v>61</v>
      </c>
      <c r="AC5339" t="s">
        <v>87</v>
      </c>
      <c r="AD5339">
        <v>69.65000000000001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88</v>
      </c>
      <c r="AK5339" t="s">
        <v>89</v>
      </c>
      <c r="AL5339" t="s">
        <v>181</v>
      </c>
      <c r="AM5339">
        <v>1</v>
      </c>
      <c r="AN5339">
        <v>0</v>
      </c>
      <c r="AO5339">
        <v>0</v>
      </c>
      <c r="AP5339" t="s">
        <v>91</v>
      </c>
      <c r="AQ5339" t="s">
        <v>92</v>
      </c>
      <c r="AR5339" t="s">
        <v>69</v>
      </c>
      <c r="AS5339">
        <v>1</v>
      </c>
      <c r="AT5339">
        <v>293</v>
      </c>
      <c r="AU5339">
        <v>1</v>
      </c>
      <c r="AV5339">
        <v>1</v>
      </c>
      <c r="AW5339">
        <v>0</v>
      </c>
      <c r="AX5339">
        <v>69.65000000000001</v>
      </c>
      <c r="AY5339">
        <v>1</v>
      </c>
      <c r="AZ5339" t="s">
        <v>94</v>
      </c>
      <c r="BA5339">
        <v>10</v>
      </c>
      <c r="BB5339" t="s">
        <v>95</v>
      </c>
      <c r="BC5339">
        <v>1</v>
      </c>
    </row>
    <row r="5340" spans="1:55">
      <c r="A5340" t="s">
        <v>9688</v>
      </c>
      <c r="B5340" t="s">
        <v>73</v>
      </c>
      <c r="C5340">
        <v>25</v>
      </c>
      <c r="D5340" t="s">
        <v>61</v>
      </c>
      <c r="E5340">
        <v>0</v>
      </c>
      <c r="F5340" t="s">
        <v>3076</v>
      </c>
      <c r="G5340">
        <v>91767</v>
      </c>
      <c r="H5340">
        <v>34.083086</v>
      </c>
      <c r="I5340">
        <v>-117.737997</v>
      </c>
      <c r="J5340">
        <v>0</v>
      </c>
      <c r="K5340">
        <v>36</v>
      </c>
      <c r="L5340" t="s">
        <v>59</v>
      </c>
      <c r="M5340" t="s">
        <v>57</v>
      </c>
      <c r="N5340" t="s">
        <v>9556</v>
      </c>
      <c r="O5340" t="s">
        <v>61</v>
      </c>
      <c r="P5340" t="s">
        <v>57</v>
      </c>
      <c r="Q5340" t="s">
        <v>62</v>
      </c>
      <c r="R5340" t="s">
        <v>304</v>
      </c>
      <c r="S5340" t="s">
        <v>61</v>
      </c>
      <c r="T5340" t="s">
        <v>57</v>
      </c>
      <c r="U5340" t="s">
        <v>61</v>
      </c>
      <c r="V5340" t="s">
        <v>57</v>
      </c>
      <c r="W5340" t="s">
        <v>61</v>
      </c>
      <c r="X5340" t="s">
        <v>57</v>
      </c>
      <c r="Y5340" t="s">
        <v>57</v>
      </c>
      <c r="Z5340" t="s">
        <v>57</v>
      </c>
      <c r="AA5340" t="s">
        <v>64</v>
      </c>
      <c r="AB5340" t="s">
        <v>57</v>
      </c>
      <c r="AC5340" t="s">
        <v>65</v>
      </c>
      <c r="AD5340">
        <v>65.40000000000001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88</v>
      </c>
      <c r="AK5340" t="s">
        <v>190</v>
      </c>
      <c r="AL5340" t="s">
        <v>191</v>
      </c>
      <c r="AM5340">
        <v>1</v>
      </c>
      <c r="AN5340">
        <v>0</v>
      </c>
      <c r="AO5340">
        <v>0</v>
      </c>
      <c r="AP5340" t="s">
        <v>164</v>
      </c>
      <c r="AQ5340" t="s">
        <v>116</v>
      </c>
      <c r="AR5340" t="s">
        <v>69</v>
      </c>
      <c r="AS5340">
        <v>5</v>
      </c>
      <c r="AT5340">
        <v>46626</v>
      </c>
      <c r="AU5340">
        <v>1</v>
      </c>
      <c r="AV5340">
        <v>1</v>
      </c>
      <c r="AW5340">
        <v>0</v>
      </c>
      <c r="AX5340">
        <v>65.40000000000001</v>
      </c>
      <c r="AY5340">
        <v>4</v>
      </c>
      <c r="AZ5340" t="s">
        <v>165</v>
      </c>
      <c r="BA5340">
        <v>2</v>
      </c>
      <c r="BB5340" t="s">
        <v>126</v>
      </c>
      <c r="BC5340">
        <v>3</v>
      </c>
    </row>
    <row r="5341" spans="1:55">
      <c r="A5341" t="s">
        <v>9689</v>
      </c>
      <c r="B5341" t="s">
        <v>73</v>
      </c>
      <c r="C5341">
        <v>61</v>
      </c>
      <c r="D5341" t="s">
        <v>61</v>
      </c>
      <c r="E5341">
        <v>0</v>
      </c>
      <c r="F5341" t="s">
        <v>527</v>
      </c>
      <c r="G5341">
        <v>95382</v>
      </c>
      <c r="H5341">
        <v>37.529656</v>
      </c>
      <c r="I5341">
        <v>-120.854357</v>
      </c>
      <c r="J5341">
        <v>0</v>
      </c>
      <c r="K5341">
        <v>18</v>
      </c>
      <c r="L5341" t="s">
        <v>59</v>
      </c>
      <c r="M5341" t="s">
        <v>57</v>
      </c>
      <c r="N5341" t="s">
        <v>7782</v>
      </c>
      <c r="O5341" t="s">
        <v>61</v>
      </c>
      <c r="P5341" t="s">
        <v>61</v>
      </c>
      <c r="Q5341" t="s">
        <v>143</v>
      </c>
      <c r="R5341" t="s">
        <v>143</v>
      </c>
      <c r="S5341" t="s">
        <v>143</v>
      </c>
      <c r="T5341" t="s">
        <v>143</v>
      </c>
      <c r="U5341" t="s">
        <v>143</v>
      </c>
      <c r="V5341" t="s">
        <v>143</v>
      </c>
      <c r="W5341" t="s">
        <v>143</v>
      </c>
      <c r="X5341" t="s">
        <v>143</v>
      </c>
      <c r="Y5341" t="s">
        <v>143</v>
      </c>
      <c r="Z5341" t="s">
        <v>143</v>
      </c>
      <c r="AA5341" t="s">
        <v>77</v>
      </c>
      <c r="AB5341" t="s">
        <v>61</v>
      </c>
      <c r="AC5341" t="s">
        <v>65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66</v>
      </c>
      <c r="AM5341">
        <v>0</v>
      </c>
      <c r="AN5341">
        <v>1</v>
      </c>
      <c r="AO5341">
        <v>0</v>
      </c>
      <c r="AP5341" t="s">
        <v>103</v>
      </c>
      <c r="AQ5341" t="s">
        <v>124</v>
      </c>
      <c r="AR5341" t="s">
        <v>182</v>
      </c>
      <c r="AT5341">
        <v>24708</v>
      </c>
      <c r="AU5341">
        <v>1</v>
      </c>
      <c r="AV5341">
        <v>0</v>
      </c>
      <c r="AW5341">
        <v>1</v>
      </c>
      <c r="AX5341">
        <v>0</v>
      </c>
      <c r="AY5341">
        <v>3</v>
      </c>
      <c r="AZ5341" t="s">
        <v>106</v>
      </c>
      <c r="BA5341">
        <v>5</v>
      </c>
      <c r="BB5341" t="s">
        <v>80</v>
      </c>
      <c r="BC5341">
        <v>2</v>
      </c>
    </row>
    <row r="5342" spans="1:55">
      <c r="A5342" t="s">
        <v>9690</v>
      </c>
      <c r="B5342" t="s">
        <v>73</v>
      </c>
      <c r="C5342">
        <v>33</v>
      </c>
      <c r="D5342" t="s">
        <v>57</v>
      </c>
      <c r="E5342">
        <v>2</v>
      </c>
      <c r="F5342" t="s">
        <v>3707</v>
      </c>
      <c r="G5342">
        <v>95678</v>
      </c>
      <c r="H5342">
        <v>38.759751</v>
      </c>
      <c r="I5342">
        <v>-121.288545</v>
      </c>
      <c r="J5342">
        <v>2</v>
      </c>
      <c r="K5342">
        <v>58</v>
      </c>
      <c r="L5342" t="s">
        <v>59</v>
      </c>
      <c r="M5342" t="s">
        <v>57</v>
      </c>
      <c r="N5342" t="s">
        <v>9691</v>
      </c>
      <c r="O5342" t="s">
        <v>57</v>
      </c>
      <c r="P5342" t="s">
        <v>57</v>
      </c>
      <c r="Q5342" t="s">
        <v>85</v>
      </c>
      <c r="R5342" t="s">
        <v>76</v>
      </c>
      <c r="S5342" t="s">
        <v>61</v>
      </c>
      <c r="T5342" t="s">
        <v>61</v>
      </c>
      <c r="U5342" t="s">
        <v>57</v>
      </c>
      <c r="V5342" t="s">
        <v>57</v>
      </c>
      <c r="W5342" t="s">
        <v>57</v>
      </c>
      <c r="X5342" t="s">
        <v>57</v>
      </c>
      <c r="Y5342" t="s">
        <v>57</v>
      </c>
      <c r="Z5342" t="s">
        <v>57</v>
      </c>
      <c r="AA5342" t="s">
        <v>64</v>
      </c>
      <c r="AB5342" t="s">
        <v>57</v>
      </c>
      <c r="AC5342" t="s">
        <v>87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66</v>
      </c>
      <c r="AM5342">
        <v>0</v>
      </c>
      <c r="AN5342">
        <v>1</v>
      </c>
      <c r="AO5342">
        <v>0</v>
      </c>
      <c r="AP5342" t="s">
        <v>123</v>
      </c>
      <c r="AQ5342" t="s">
        <v>68</v>
      </c>
      <c r="AR5342" t="s">
        <v>105</v>
      </c>
      <c r="AS5342">
        <v>6</v>
      </c>
      <c r="AT5342">
        <v>30614</v>
      </c>
      <c r="AU5342">
        <v>1</v>
      </c>
      <c r="AV5342">
        <v>0</v>
      </c>
      <c r="AW5342">
        <v>1</v>
      </c>
      <c r="AX5342">
        <v>0</v>
      </c>
      <c r="AY5342">
        <v>6</v>
      </c>
      <c r="AZ5342" t="s">
        <v>125</v>
      </c>
      <c r="BA5342">
        <v>2</v>
      </c>
      <c r="BB5342" t="s">
        <v>126</v>
      </c>
      <c r="BC5342">
        <v>3</v>
      </c>
    </row>
    <row r="5343" spans="1:55">
      <c r="A5343" t="s">
        <v>9692</v>
      </c>
      <c r="B5343" t="s">
        <v>73</v>
      </c>
      <c r="C5343">
        <v>37</v>
      </c>
      <c r="D5343" t="s">
        <v>57</v>
      </c>
      <c r="E5343">
        <v>0</v>
      </c>
      <c r="F5343" t="s">
        <v>4455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129</v>
      </c>
      <c r="M5343" t="s">
        <v>57</v>
      </c>
      <c r="N5343" t="s">
        <v>2207</v>
      </c>
      <c r="O5343" t="s">
        <v>57</v>
      </c>
      <c r="P5343" t="s">
        <v>57</v>
      </c>
      <c r="Q5343" t="s">
        <v>85</v>
      </c>
      <c r="R5343" t="s">
        <v>300</v>
      </c>
      <c r="S5343" t="s">
        <v>61</v>
      </c>
      <c r="T5343" t="s">
        <v>57</v>
      </c>
      <c r="U5343" t="s">
        <v>57</v>
      </c>
      <c r="V5343" t="s">
        <v>61</v>
      </c>
      <c r="W5343" t="s">
        <v>57</v>
      </c>
      <c r="X5343" t="s">
        <v>61</v>
      </c>
      <c r="Y5343" t="s">
        <v>61</v>
      </c>
      <c r="Z5343" t="s">
        <v>57</v>
      </c>
      <c r="AA5343" t="s">
        <v>77</v>
      </c>
      <c r="AB5343" t="s">
        <v>57</v>
      </c>
      <c r="AC5343" t="s">
        <v>87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88</v>
      </c>
      <c r="AK5343" t="s">
        <v>205</v>
      </c>
      <c r="AL5343" t="s">
        <v>206</v>
      </c>
      <c r="AM5343">
        <v>1</v>
      </c>
      <c r="AN5343">
        <v>0</v>
      </c>
      <c r="AO5343">
        <v>0</v>
      </c>
      <c r="AP5343" t="s">
        <v>176</v>
      </c>
      <c r="AQ5343" t="s">
        <v>68</v>
      </c>
      <c r="AR5343" t="s">
        <v>105</v>
      </c>
      <c r="AS5343">
        <v>4</v>
      </c>
      <c r="AT5343">
        <v>333</v>
      </c>
      <c r="AU5343">
        <v>1</v>
      </c>
      <c r="AV5343">
        <v>1</v>
      </c>
      <c r="AW5343">
        <v>0</v>
      </c>
      <c r="AX5343">
        <v>95.25</v>
      </c>
      <c r="AY5343">
        <v>5</v>
      </c>
      <c r="AZ5343" t="s">
        <v>177</v>
      </c>
      <c r="BA5343">
        <v>6</v>
      </c>
      <c r="BB5343" t="s">
        <v>95</v>
      </c>
      <c r="BC5343">
        <v>1</v>
      </c>
    </row>
    <row r="5344" spans="1:55">
      <c r="A5344" t="s">
        <v>9693</v>
      </c>
      <c r="B5344" t="s">
        <v>56</v>
      </c>
      <c r="C5344">
        <v>62</v>
      </c>
      <c r="D5344" t="s">
        <v>61</v>
      </c>
      <c r="E5344">
        <v>0</v>
      </c>
      <c r="F5344" t="s">
        <v>401</v>
      </c>
      <c r="G5344">
        <v>92592</v>
      </c>
      <c r="H5344">
        <v>33.507255</v>
      </c>
      <c r="I5344">
        <v>-117.029473</v>
      </c>
      <c r="J5344">
        <v>0</v>
      </c>
      <c r="K5344">
        <v>5</v>
      </c>
      <c r="L5344" t="s">
        <v>83</v>
      </c>
      <c r="M5344" t="s">
        <v>57</v>
      </c>
      <c r="N5344" t="s">
        <v>1113</v>
      </c>
      <c r="O5344" t="s">
        <v>61</v>
      </c>
      <c r="P5344" t="s">
        <v>57</v>
      </c>
      <c r="Q5344" t="s">
        <v>85</v>
      </c>
      <c r="R5344" t="s">
        <v>76</v>
      </c>
      <c r="S5344" t="s">
        <v>61</v>
      </c>
      <c r="T5344" t="s">
        <v>57</v>
      </c>
      <c r="U5344" t="s">
        <v>61</v>
      </c>
      <c r="V5344" t="s">
        <v>61</v>
      </c>
      <c r="W5344" t="s">
        <v>57</v>
      </c>
      <c r="X5344" t="s">
        <v>57</v>
      </c>
      <c r="Y5344" t="s">
        <v>57</v>
      </c>
      <c r="Z5344" t="s">
        <v>57</v>
      </c>
      <c r="AA5344" t="s">
        <v>77</v>
      </c>
      <c r="AB5344" t="s">
        <v>57</v>
      </c>
      <c r="AC5344" t="s">
        <v>87</v>
      </c>
      <c r="AD5344">
        <v>96.25</v>
      </c>
      <c r="AE5344">
        <v>512.45</v>
      </c>
      <c r="AF5344">
        <v>0</v>
      </c>
      <c r="AG5344">
        <v>0</v>
      </c>
      <c r="AH5344">
        <v>160.6</v>
      </c>
      <c r="AI5344">
        <v>673.05</v>
      </c>
      <c r="AJ5344" t="s">
        <v>88</v>
      </c>
      <c r="AK5344" t="s">
        <v>89</v>
      </c>
      <c r="AL5344" t="s">
        <v>181</v>
      </c>
      <c r="AM5344">
        <v>1</v>
      </c>
      <c r="AN5344">
        <v>0</v>
      </c>
      <c r="AO5344">
        <v>0</v>
      </c>
      <c r="AP5344" t="s">
        <v>91</v>
      </c>
      <c r="AQ5344" t="s">
        <v>124</v>
      </c>
      <c r="AR5344" t="s">
        <v>105</v>
      </c>
      <c r="AS5344">
        <v>5</v>
      </c>
      <c r="AT5344">
        <v>46171</v>
      </c>
      <c r="AU5344">
        <v>1</v>
      </c>
      <c r="AV5344">
        <v>1</v>
      </c>
      <c r="AW5344">
        <v>0</v>
      </c>
      <c r="AX5344">
        <v>96.25</v>
      </c>
      <c r="AY5344">
        <v>1</v>
      </c>
      <c r="AZ5344" t="s">
        <v>94</v>
      </c>
      <c r="BA5344">
        <v>10</v>
      </c>
      <c r="BB5344" t="s">
        <v>95</v>
      </c>
      <c r="BC5344">
        <v>1</v>
      </c>
    </row>
    <row r="5345" spans="1:55">
      <c r="A5345" t="s">
        <v>9694</v>
      </c>
      <c r="B5345" t="s">
        <v>56</v>
      </c>
      <c r="C5345">
        <v>48</v>
      </c>
      <c r="D5345" t="s">
        <v>57</v>
      </c>
      <c r="E5345">
        <v>0</v>
      </c>
      <c r="F5345" t="s">
        <v>1469</v>
      </c>
      <c r="G5345">
        <v>94040</v>
      </c>
      <c r="H5345">
        <v>37.380662</v>
      </c>
      <c r="I5345">
        <v>-122.086022</v>
      </c>
      <c r="J5345">
        <v>3</v>
      </c>
      <c r="K5345">
        <v>63</v>
      </c>
      <c r="L5345" t="s">
        <v>129</v>
      </c>
      <c r="M5345" t="s">
        <v>57</v>
      </c>
      <c r="N5345" t="s">
        <v>6441</v>
      </c>
      <c r="O5345" t="s">
        <v>57</v>
      </c>
      <c r="P5345" t="s">
        <v>57</v>
      </c>
      <c r="Q5345" t="s">
        <v>85</v>
      </c>
      <c r="R5345" t="s">
        <v>63</v>
      </c>
      <c r="S5345" t="s">
        <v>57</v>
      </c>
      <c r="T5345" t="s">
        <v>57</v>
      </c>
      <c r="U5345" t="s">
        <v>57</v>
      </c>
      <c r="V5345" t="s">
        <v>61</v>
      </c>
      <c r="W5345" t="s">
        <v>57</v>
      </c>
      <c r="X5345" t="s">
        <v>61</v>
      </c>
      <c r="Y5345" t="s">
        <v>61</v>
      </c>
      <c r="Z5345" t="s">
        <v>61</v>
      </c>
      <c r="AA5345" t="s">
        <v>77</v>
      </c>
      <c r="AB5345" t="s">
        <v>57</v>
      </c>
      <c r="AC5345" t="s">
        <v>87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88</v>
      </c>
      <c r="AK5345" t="s">
        <v>201</v>
      </c>
      <c r="AL5345" t="s">
        <v>743</v>
      </c>
      <c r="AM5345">
        <v>1</v>
      </c>
      <c r="AN5345">
        <v>0</v>
      </c>
      <c r="AO5345">
        <v>0</v>
      </c>
      <c r="AP5345" t="s">
        <v>123</v>
      </c>
      <c r="AQ5345" t="s">
        <v>78</v>
      </c>
      <c r="AR5345" t="s">
        <v>105</v>
      </c>
      <c r="AS5345">
        <v>4</v>
      </c>
      <c r="AT5345">
        <v>32143</v>
      </c>
      <c r="AU5345">
        <v>1</v>
      </c>
      <c r="AV5345">
        <v>1</v>
      </c>
      <c r="AW5345">
        <v>0</v>
      </c>
      <c r="AX5345">
        <v>100.55</v>
      </c>
      <c r="AY5345">
        <v>6</v>
      </c>
      <c r="AZ5345" t="s">
        <v>125</v>
      </c>
      <c r="BA5345">
        <v>6</v>
      </c>
      <c r="BB5345" t="s">
        <v>95</v>
      </c>
      <c r="BC5345">
        <v>1</v>
      </c>
    </row>
    <row r="5346" spans="1:55">
      <c r="A5346" t="s">
        <v>9695</v>
      </c>
      <c r="B5346" t="s">
        <v>73</v>
      </c>
      <c r="C5346">
        <v>34</v>
      </c>
      <c r="D5346" t="s">
        <v>57</v>
      </c>
      <c r="E5346">
        <v>1</v>
      </c>
      <c r="F5346" t="s">
        <v>4877</v>
      </c>
      <c r="G5346">
        <v>95677</v>
      </c>
      <c r="H5346">
        <v>38.7904</v>
      </c>
      <c r="I5346">
        <v>-121.236973</v>
      </c>
      <c r="J5346">
        <v>3</v>
      </c>
      <c r="K5346">
        <v>50</v>
      </c>
      <c r="L5346" t="s">
        <v>59</v>
      </c>
      <c r="M5346" t="s">
        <v>57</v>
      </c>
      <c r="N5346" t="s">
        <v>4875</v>
      </c>
      <c r="O5346" t="s">
        <v>57</v>
      </c>
      <c r="P5346" t="s">
        <v>57</v>
      </c>
      <c r="Q5346" t="s">
        <v>85</v>
      </c>
      <c r="R5346" t="s">
        <v>156</v>
      </c>
      <c r="S5346" t="s">
        <v>57</v>
      </c>
      <c r="T5346" t="s">
        <v>57</v>
      </c>
      <c r="U5346" t="s">
        <v>57</v>
      </c>
      <c r="V5346" t="s">
        <v>61</v>
      </c>
      <c r="W5346" t="s">
        <v>57</v>
      </c>
      <c r="X5346" t="s">
        <v>57</v>
      </c>
      <c r="Y5346" t="s">
        <v>57</v>
      </c>
      <c r="Z5346" t="s">
        <v>57</v>
      </c>
      <c r="AA5346" t="s">
        <v>64</v>
      </c>
      <c r="AB5346" t="s">
        <v>57</v>
      </c>
      <c r="AC5346" t="s">
        <v>87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66</v>
      </c>
      <c r="AM5346">
        <v>0</v>
      </c>
      <c r="AN5346">
        <v>1</v>
      </c>
      <c r="AO5346">
        <v>0</v>
      </c>
      <c r="AP5346" t="s">
        <v>123</v>
      </c>
      <c r="AQ5346" t="s">
        <v>68</v>
      </c>
      <c r="AR5346" t="s">
        <v>105</v>
      </c>
      <c r="AS5346">
        <v>7</v>
      </c>
      <c r="AT5346">
        <v>21510</v>
      </c>
      <c r="AU5346">
        <v>1</v>
      </c>
      <c r="AV5346">
        <v>0</v>
      </c>
      <c r="AW5346">
        <v>1</v>
      </c>
      <c r="AX5346">
        <v>0</v>
      </c>
      <c r="AY5346">
        <v>6</v>
      </c>
      <c r="AZ5346" t="s">
        <v>125</v>
      </c>
      <c r="BA5346">
        <v>2</v>
      </c>
      <c r="BB5346" t="s">
        <v>126</v>
      </c>
      <c r="BC5346">
        <v>3</v>
      </c>
    </row>
    <row r="5347" spans="1:55">
      <c r="A5347" t="s">
        <v>9696</v>
      </c>
      <c r="B5347" t="s">
        <v>73</v>
      </c>
      <c r="C5347">
        <v>49</v>
      </c>
      <c r="D5347" t="s">
        <v>57</v>
      </c>
      <c r="E5347">
        <v>1</v>
      </c>
      <c r="F5347" t="s">
        <v>3746</v>
      </c>
      <c r="G5347">
        <v>96040</v>
      </c>
      <c r="H5347">
        <v>40.789799</v>
      </c>
      <c r="I5347">
        <v>-121.474529</v>
      </c>
      <c r="J5347">
        <v>1</v>
      </c>
      <c r="K5347">
        <v>6</v>
      </c>
      <c r="L5347" t="s">
        <v>83</v>
      </c>
      <c r="M5347" t="s">
        <v>57</v>
      </c>
      <c r="N5347" t="s">
        <v>8953</v>
      </c>
      <c r="O5347" t="s">
        <v>61</v>
      </c>
      <c r="P5347" t="s">
        <v>57</v>
      </c>
      <c r="Q5347" t="s">
        <v>135</v>
      </c>
      <c r="R5347" t="s">
        <v>156</v>
      </c>
      <c r="S5347" t="s">
        <v>61</v>
      </c>
      <c r="T5347" t="s">
        <v>57</v>
      </c>
      <c r="U5347" t="s">
        <v>57</v>
      </c>
      <c r="V5347" t="s">
        <v>61</v>
      </c>
      <c r="W5347" t="s">
        <v>61</v>
      </c>
      <c r="X5347" t="s">
        <v>61</v>
      </c>
      <c r="Y5347" t="s">
        <v>61</v>
      </c>
      <c r="Z5347" t="s">
        <v>57</v>
      </c>
      <c r="AA5347" t="s">
        <v>77</v>
      </c>
      <c r="AB5347" t="s">
        <v>57</v>
      </c>
      <c r="AC5347" t="s">
        <v>307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88</v>
      </c>
      <c r="AK5347" t="s">
        <v>89</v>
      </c>
      <c r="AL5347" t="s">
        <v>181</v>
      </c>
      <c r="AM5347">
        <v>1</v>
      </c>
      <c r="AN5347">
        <v>0</v>
      </c>
      <c r="AO5347">
        <v>0</v>
      </c>
      <c r="AP5347" t="s">
        <v>91</v>
      </c>
      <c r="AQ5347" t="s">
        <v>78</v>
      </c>
      <c r="AR5347" t="s">
        <v>69</v>
      </c>
      <c r="AS5347">
        <v>3</v>
      </c>
      <c r="AT5347">
        <v>397</v>
      </c>
      <c r="AU5347">
        <v>1</v>
      </c>
      <c r="AV5347">
        <v>1</v>
      </c>
      <c r="AW5347">
        <v>0</v>
      </c>
      <c r="AX5347">
        <v>55.3</v>
      </c>
      <c r="AY5347">
        <v>1</v>
      </c>
      <c r="AZ5347" t="s">
        <v>94</v>
      </c>
      <c r="BA5347">
        <v>6</v>
      </c>
      <c r="BB5347" t="s">
        <v>95</v>
      </c>
      <c r="BC5347">
        <v>1</v>
      </c>
    </row>
    <row r="5348" spans="1:55">
      <c r="A5348" t="s">
        <v>9697</v>
      </c>
      <c r="B5348" t="s">
        <v>56</v>
      </c>
      <c r="C5348">
        <v>54</v>
      </c>
      <c r="D5348" t="s">
        <v>61</v>
      </c>
      <c r="E5348">
        <v>0</v>
      </c>
      <c r="F5348" t="s">
        <v>712</v>
      </c>
      <c r="G5348">
        <v>90265</v>
      </c>
      <c r="H5348">
        <v>34.074572</v>
      </c>
      <c r="I5348">
        <v>-118.831181</v>
      </c>
      <c r="J5348">
        <v>0</v>
      </c>
      <c r="K5348">
        <v>1</v>
      </c>
      <c r="L5348" t="s">
        <v>59</v>
      </c>
      <c r="M5348" t="s">
        <v>57</v>
      </c>
      <c r="N5348" t="s">
        <v>9698</v>
      </c>
      <c r="O5348" t="s">
        <v>61</v>
      </c>
      <c r="P5348" t="s">
        <v>61</v>
      </c>
      <c r="Q5348" t="s">
        <v>143</v>
      </c>
      <c r="R5348" t="s">
        <v>143</v>
      </c>
      <c r="S5348" t="s">
        <v>143</v>
      </c>
      <c r="T5348" t="s">
        <v>143</v>
      </c>
      <c r="U5348" t="s">
        <v>143</v>
      </c>
      <c r="V5348" t="s">
        <v>143</v>
      </c>
      <c r="W5348" t="s">
        <v>143</v>
      </c>
      <c r="X5348" t="s">
        <v>143</v>
      </c>
      <c r="Y5348" t="s">
        <v>143</v>
      </c>
      <c r="Z5348" t="s">
        <v>143</v>
      </c>
      <c r="AA5348" t="s">
        <v>77</v>
      </c>
      <c r="AB5348" t="s">
        <v>61</v>
      </c>
      <c r="AC5348" t="s">
        <v>65</v>
      </c>
      <c r="AD5348">
        <v>-10</v>
      </c>
      <c r="AE5348">
        <v>19.5</v>
      </c>
      <c r="AF5348">
        <v>0</v>
      </c>
      <c r="AG5348">
        <v>0</v>
      </c>
      <c r="AH5348">
        <v>32.45</v>
      </c>
      <c r="AI5348">
        <v>51.95</v>
      </c>
      <c r="AJ5348" t="s">
        <v>88</v>
      </c>
      <c r="AK5348" t="s">
        <v>205</v>
      </c>
      <c r="AL5348" t="s">
        <v>329</v>
      </c>
      <c r="AM5348">
        <v>1</v>
      </c>
      <c r="AN5348">
        <v>0</v>
      </c>
      <c r="AO5348">
        <v>1</v>
      </c>
      <c r="AP5348" t="s">
        <v>91</v>
      </c>
      <c r="AQ5348" t="s">
        <v>92</v>
      </c>
      <c r="AR5348" t="s">
        <v>79</v>
      </c>
      <c r="AT5348">
        <v>19630</v>
      </c>
      <c r="AU5348">
        <v>1</v>
      </c>
      <c r="AV5348">
        <v>1</v>
      </c>
      <c r="AW5348">
        <v>0</v>
      </c>
      <c r="AX5348">
        <v>-10</v>
      </c>
      <c r="AY5348">
        <v>1</v>
      </c>
      <c r="AZ5348" t="s">
        <v>94</v>
      </c>
      <c r="BA5348">
        <v>8</v>
      </c>
      <c r="BB5348" t="s">
        <v>95</v>
      </c>
      <c r="BC5348">
        <v>1</v>
      </c>
    </row>
    <row r="5349" spans="1:55">
      <c r="A5349" t="s">
        <v>9699</v>
      </c>
      <c r="B5349" t="s">
        <v>73</v>
      </c>
      <c r="C5349">
        <v>53</v>
      </c>
      <c r="D5349" t="s">
        <v>57</v>
      </c>
      <c r="E5349">
        <v>0</v>
      </c>
      <c r="F5349" t="s">
        <v>4483</v>
      </c>
      <c r="G5349">
        <v>96076</v>
      </c>
      <c r="H5349">
        <v>40.367964</v>
      </c>
      <c r="I5349">
        <v>-122.937379</v>
      </c>
      <c r="J5349">
        <v>1</v>
      </c>
      <c r="K5349">
        <v>27</v>
      </c>
      <c r="L5349" t="s">
        <v>216</v>
      </c>
      <c r="M5349" t="s">
        <v>57</v>
      </c>
      <c r="N5349" t="s">
        <v>9700</v>
      </c>
      <c r="O5349" t="s">
        <v>61</v>
      </c>
      <c r="P5349" t="s">
        <v>61</v>
      </c>
      <c r="Q5349" t="s">
        <v>143</v>
      </c>
      <c r="R5349" t="s">
        <v>143</v>
      </c>
      <c r="S5349" t="s">
        <v>143</v>
      </c>
      <c r="T5349" t="s">
        <v>143</v>
      </c>
      <c r="U5349" t="s">
        <v>143</v>
      </c>
      <c r="V5349" t="s">
        <v>143</v>
      </c>
      <c r="W5349" t="s">
        <v>143</v>
      </c>
      <c r="X5349" t="s">
        <v>143</v>
      </c>
      <c r="Y5349" t="s">
        <v>143</v>
      </c>
      <c r="Z5349" t="s">
        <v>143</v>
      </c>
      <c r="AA5349" t="s">
        <v>122</v>
      </c>
      <c r="AB5349" t="s">
        <v>61</v>
      </c>
      <c r="AC5349" t="s">
        <v>87</v>
      </c>
      <c r="AD5349">
        <v>-9</v>
      </c>
      <c r="AE5349">
        <v>520.55</v>
      </c>
      <c r="AF5349">
        <v>0</v>
      </c>
      <c r="AG5349">
        <v>0</v>
      </c>
      <c r="AH5349">
        <v>1193.13</v>
      </c>
      <c r="AI5349">
        <v>1713.68</v>
      </c>
      <c r="AJ5349" t="s">
        <v>66</v>
      </c>
      <c r="AM5349">
        <v>0</v>
      </c>
      <c r="AN5349">
        <v>1</v>
      </c>
      <c r="AO5349">
        <v>1</v>
      </c>
      <c r="AP5349" t="s">
        <v>164</v>
      </c>
      <c r="AQ5349" t="s">
        <v>92</v>
      </c>
      <c r="AR5349" t="s">
        <v>79</v>
      </c>
      <c r="AT5349">
        <v>215</v>
      </c>
      <c r="AU5349">
        <v>1</v>
      </c>
      <c r="AV5349">
        <v>0</v>
      </c>
      <c r="AW5349">
        <v>1</v>
      </c>
      <c r="AX5349">
        <v>0</v>
      </c>
      <c r="AY5349">
        <v>4</v>
      </c>
      <c r="AZ5349" t="s">
        <v>165</v>
      </c>
      <c r="BA5349">
        <v>1</v>
      </c>
      <c r="BB5349" t="s">
        <v>71</v>
      </c>
      <c r="BC5349">
        <v>4</v>
      </c>
    </row>
    <row r="5350" spans="1:55">
      <c r="A5350" t="s">
        <v>9701</v>
      </c>
      <c r="B5350" t="s">
        <v>56</v>
      </c>
      <c r="C5350">
        <v>27</v>
      </c>
      <c r="D5350" t="s">
        <v>57</v>
      </c>
      <c r="E5350">
        <v>0</v>
      </c>
      <c r="F5350" t="s">
        <v>5262</v>
      </c>
      <c r="G5350">
        <v>91024</v>
      </c>
      <c r="H5350">
        <v>34.168686</v>
      </c>
      <c r="I5350">
        <v>-118.057505</v>
      </c>
      <c r="J5350">
        <v>9</v>
      </c>
      <c r="K5350">
        <v>6</v>
      </c>
      <c r="L5350" t="s">
        <v>83</v>
      </c>
      <c r="M5350" t="s">
        <v>57</v>
      </c>
      <c r="N5350" t="s">
        <v>2654</v>
      </c>
      <c r="O5350" t="s">
        <v>61</v>
      </c>
      <c r="P5350" t="s">
        <v>57</v>
      </c>
      <c r="Q5350" t="s">
        <v>135</v>
      </c>
      <c r="R5350" t="s">
        <v>254</v>
      </c>
      <c r="S5350" t="s">
        <v>61</v>
      </c>
      <c r="T5350" t="s">
        <v>61</v>
      </c>
      <c r="U5350" t="s">
        <v>61</v>
      </c>
      <c r="V5350" t="s">
        <v>61</v>
      </c>
      <c r="W5350" t="s">
        <v>61</v>
      </c>
      <c r="X5350" t="s">
        <v>61</v>
      </c>
      <c r="Y5350" t="s">
        <v>61</v>
      </c>
      <c r="Z5350" t="s">
        <v>57</v>
      </c>
      <c r="AA5350" t="s">
        <v>77</v>
      </c>
      <c r="AB5350" t="s">
        <v>61</v>
      </c>
      <c r="AC5350" t="s">
        <v>65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66</v>
      </c>
      <c r="AM5350">
        <v>0</v>
      </c>
      <c r="AN5350">
        <v>1</v>
      </c>
      <c r="AO5350">
        <v>0</v>
      </c>
      <c r="AP5350" t="s">
        <v>91</v>
      </c>
      <c r="AQ5350" t="s">
        <v>116</v>
      </c>
      <c r="AR5350" t="s">
        <v>137</v>
      </c>
      <c r="AS5350">
        <v>1</v>
      </c>
      <c r="AT5350">
        <v>10558</v>
      </c>
      <c r="AU5350">
        <v>1</v>
      </c>
      <c r="AV5350">
        <v>0</v>
      </c>
      <c r="AW5350">
        <v>1</v>
      </c>
      <c r="AX5350">
        <v>0</v>
      </c>
      <c r="AY5350">
        <v>1</v>
      </c>
      <c r="AZ5350" t="s">
        <v>94</v>
      </c>
      <c r="BA5350">
        <v>7</v>
      </c>
      <c r="BB5350" t="s">
        <v>95</v>
      </c>
      <c r="BC5350">
        <v>1</v>
      </c>
    </row>
    <row r="5351" spans="1:55">
      <c r="A5351" t="s">
        <v>9702</v>
      </c>
      <c r="B5351" t="s">
        <v>73</v>
      </c>
      <c r="C5351">
        <v>44</v>
      </c>
      <c r="D5351" t="s">
        <v>61</v>
      </c>
      <c r="E5351">
        <v>0</v>
      </c>
      <c r="F5351" t="s">
        <v>701</v>
      </c>
      <c r="G5351">
        <v>90815</v>
      </c>
      <c r="H5351">
        <v>33.797638</v>
      </c>
      <c r="I5351">
        <v>-118.11662</v>
      </c>
      <c r="J5351">
        <v>0</v>
      </c>
      <c r="K5351">
        <v>10</v>
      </c>
      <c r="L5351" t="s">
        <v>59</v>
      </c>
      <c r="M5351" t="s">
        <v>57</v>
      </c>
      <c r="N5351" t="s">
        <v>9703</v>
      </c>
      <c r="O5351" t="s">
        <v>57</v>
      </c>
      <c r="P5351" t="s">
        <v>61</v>
      </c>
      <c r="Q5351" t="s">
        <v>143</v>
      </c>
      <c r="R5351" t="s">
        <v>143</v>
      </c>
      <c r="S5351" t="s">
        <v>143</v>
      </c>
      <c r="T5351" t="s">
        <v>143</v>
      </c>
      <c r="U5351" t="s">
        <v>143</v>
      </c>
      <c r="V5351" t="s">
        <v>143</v>
      </c>
      <c r="W5351" t="s">
        <v>143</v>
      </c>
      <c r="X5351" t="s">
        <v>143</v>
      </c>
      <c r="Y5351" t="s">
        <v>143</v>
      </c>
      <c r="Z5351" t="s">
        <v>143</v>
      </c>
      <c r="AA5351" t="s">
        <v>122</v>
      </c>
      <c r="AB5351" t="s">
        <v>61</v>
      </c>
      <c r="AC5351" t="s">
        <v>87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66</v>
      </c>
      <c r="AM5351">
        <v>0</v>
      </c>
      <c r="AN5351">
        <v>1</v>
      </c>
      <c r="AO5351">
        <v>0</v>
      </c>
      <c r="AP5351" t="s">
        <v>67</v>
      </c>
      <c r="AQ5351" t="s">
        <v>78</v>
      </c>
      <c r="AR5351" t="s">
        <v>182</v>
      </c>
      <c r="AT5351">
        <v>38902</v>
      </c>
      <c r="AU5351">
        <v>1</v>
      </c>
      <c r="AV5351">
        <v>0</v>
      </c>
      <c r="AW5351">
        <v>1</v>
      </c>
      <c r="AX5351">
        <v>0</v>
      </c>
      <c r="AY5351">
        <v>2</v>
      </c>
      <c r="AZ5351" t="s">
        <v>70</v>
      </c>
      <c r="BA5351">
        <v>2</v>
      </c>
      <c r="BB5351" t="s">
        <v>126</v>
      </c>
      <c r="BC5351">
        <v>3</v>
      </c>
    </row>
    <row r="5352" spans="1:55">
      <c r="A5352" t="s">
        <v>9704</v>
      </c>
      <c r="B5352" t="s">
        <v>73</v>
      </c>
      <c r="C5352">
        <v>48</v>
      </c>
      <c r="D5352" t="s">
        <v>57</v>
      </c>
      <c r="E5352">
        <v>2</v>
      </c>
      <c r="F5352" t="s">
        <v>1088</v>
      </c>
      <c r="G5352">
        <v>90680</v>
      </c>
      <c r="H5352">
        <v>33.801869</v>
      </c>
      <c r="I5352">
        <v>-117.995068</v>
      </c>
      <c r="J5352">
        <v>6</v>
      </c>
      <c r="K5352">
        <v>67</v>
      </c>
      <c r="L5352" t="s">
        <v>59</v>
      </c>
      <c r="M5352" t="s">
        <v>57</v>
      </c>
      <c r="N5352" t="s">
        <v>9705</v>
      </c>
      <c r="O5352" t="s">
        <v>61</v>
      </c>
      <c r="P5352" t="s">
        <v>61</v>
      </c>
      <c r="Q5352" t="s">
        <v>143</v>
      </c>
      <c r="R5352" t="s">
        <v>143</v>
      </c>
      <c r="S5352" t="s">
        <v>143</v>
      </c>
      <c r="T5352" t="s">
        <v>143</v>
      </c>
      <c r="U5352" t="s">
        <v>143</v>
      </c>
      <c r="V5352" t="s">
        <v>143</v>
      </c>
      <c r="W5352" t="s">
        <v>143</v>
      </c>
      <c r="X5352" t="s">
        <v>143</v>
      </c>
      <c r="Y5352" t="s">
        <v>143</v>
      </c>
      <c r="Z5352" t="s">
        <v>143</v>
      </c>
      <c r="AA5352" t="s">
        <v>122</v>
      </c>
      <c r="AB5352" t="s">
        <v>57</v>
      </c>
      <c r="AC5352" t="s">
        <v>65</v>
      </c>
      <c r="AD5352">
        <v>20.8</v>
      </c>
      <c r="AE5352">
        <v>1411.9</v>
      </c>
      <c r="AF5352">
        <v>0</v>
      </c>
      <c r="AG5352">
        <v>0</v>
      </c>
      <c r="AH5352">
        <v>590.9400000000001</v>
      </c>
      <c r="AI5352">
        <v>2002.84</v>
      </c>
      <c r="AJ5352" t="s">
        <v>66</v>
      </c>
      <c r="AM5352">
        <v>0</v>
      </c>
      <c r="AN5352">
        <v>1</v>
      </c>
      <c r="AO5352">
        <v>0</v>
      </c>
      <c r="AP5352" t="s">
        <v>123</v>
      </c>
      <c r="AQ5352" t="s">
        <v>78</v>
      </c>
      <c r="AR5352" t="s">
        <v>182</v>
      </c>
      <c r="AT5352">
        <v>29694</v>
      </c>
      <c r="AU5352">
        <v>1</v>
      </c>
      <c r="AV5352">
        <v>0</v>
      </c>
      <c r="AW5352">
        <v>1</v>
      </c>
      <c r="AX5352">
        <v>0</v>
      </c>
      <c r="AY5352">
        <v>6</v>
      </c>
      <c r="AZ5352" t="s">
        <v>125</v>
      </c>
      <c r="BA5352">
        <v>0</v>
      </c>
      <c r="BB5352" t="s">
        <v>71</v>
      </c>
      <c r="BC5352">
        <v>4</v>
      </c>
    </row>
    <row r="5353" spans="1:55">
      <c r="A5353" t="s">
        <v>9706</v>
      </c>
      <c r="B5353" t="s">
        <v>56</v>
      </c>
      <c r="C5353">
        <v>60</v>
      </c>
      <c r="D5353" t="s">
        <v>61</v>
      </c>
      <c r="E5353">
        <v>0</v>
      </c>
      <c r="F5353" t="s">
        <v>2808</v>
      </c>
      <c r="G5353">
        <v>95917</v>
      </c>
      <c r="H5353">
        <v>39.457388</v>
      </c>
      <c r="I5353">
        <v>-121.818201</v>
      </c>
      <c r="J5353">
        <v>0</v>
      </c>
      <c r="K5353">
        <v>70</v>
      </c>
      <c r="L5353" t="s">
        <v>59</v>
      </c>
      <c r="M5353" t="s">
        <v>57</v>
      </c>
      <c r="N5353" t="s">
        <v>920</v>
      </c>
      <c r="O5353" t="s">
        <v>61</v>
      </c>
      <c r="P5353" t="s">
        <v>57</v>
      </c>
      <c r="Q5353" t="s">
        <v>135</v>
      </c>
      <c r="R5353" t="s">
        <v>313</v>
      </c>
      <c r="S5353" t="s">
        <v>57</v>
      </c>
      <c r="T5353" t="s">
        <v>61</v>
      </c>
      <c r="U5353" t="s">
        <v>57</v>
      </c>
      <c r="V5353" t="s">
        <v>57</v>
      </c>
      <c r="W5353" t="s">
        <v>57</v>
      </c>
      <c r="X5353" t="s">
        <v>57</v>
      </c>
      <c r="Y5353" t="s">
        <v>57</v>
      </c>
      <c r="Z5353" t="s">
        <v>57</v>
      </c>
      <c r="AA5353" t="s">
        <v>122</v>
      </c>
      <c r="AB5353" t="s">
        <v>61</v>
      </c>
      <c r="AC5353" t="s">
        <v>87</v>
      </c>
      <c r="AD5353">
        <v>79.59999999999999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66</v>
      </c>
      <c r="AM5353">
        <v>0</v>
      </c>
      <c r="AN5353">
        <v>1</v>
      </c>
      <c r="AO5353">
        <v>0</v>
      </c>
      <c r="AP5353" t="s">
        <v>123</v>
      </c>
      <c r="AQ5353" t="s">
        <v>124</v>
      </c>
      <c r="AR5353" t="s">
        <v>93</v>
      </c>
      <c r="AS5353">
        <v>7</v>
      </c>
      <c r="AT5353">
        <v>3169</v>
      </c>
      <c r="AU5353">
        <v>1</v>
      </c>
      <c r="AV5353">
        <v>0</v>
      </c>
      <c r="AW5353">
        <v>1</v>
      </c>
      <c r="AX5353">
        <v>0</v>
      </c>
      <c r="AY5353">
        <v>6</v>
      </c>
      <c r="AZ5353" t="s">
        <v>125</v>
      </c>
      <c r="BA5353">
        <v>2</v>
      </c>
      <c r="BB5353" t="s">
        <v>126</v>
      </c>
      <c r="BC5353">
        <v>3</v>
      </c>
    </row>
    <row r="5354" spans="1:55">
      <c r="A5354" t="s">
        <v>9707</v>
      </c>
      <c r="B5354" t="s">
        <v>56</v>
      </c>
      <c r="C5354">
        <v>32</v>
      </c>
      <c r="D5354" t="s">
        <v>61</v>
      </c>
      <c r="E5354">
        <v>0</v>
      </c>
      <c r="F5354" t="s">
        <v>1559</v>
      </c>
      <c r="G5354">
        <v>95695</v>
      </c>
      <c r="H5354">
        <v>38.71967</v>
      </c>
      <c r="I5354">
        <v>-121.862416</v>
      </c>
      <c r="J5354">
        <v>0</v>
      </c>
      <c r="K5354">
        <v>48</v>
      </c>
      <c r="L5354" t="s">
        <v>59</v>
      </c>
      <c r="M5354" t="s">
        <v>57</v>
      </c>
      <c r="N5354" t="s">
        <v>9708</v>
      </c>
      <c r="O5354" t="s">
        <v>61</v>
      </c>
      <c r="P5354" t="s">
        <v>61</v>
      </c>
      <c r="Q5354" t="s">
        <v>143</v>
      </c>
      <c r="R5354" t="s">
        <v>143</v>
      </c>
      <c r="S5354" t="s">
        <v>143</v>
      </c>
      <c r="T5354" t="s">
        <v>143</v>
      </c>
      <c r="U5354" t="s">
        <v>143</v>
      </c>
      <c r="V5354" t="s">
        <v>143</v>
      </c>
      <c r="W5354" t="s">
        <v>143</v>
      </c>
      <c r="X5354" t="s">
        <v>143</v>
      </c>
      <c r="Y5354" t="s">
        <v>143</v>
      </c>
      <c r="Z5354" t="s">
        <v>143</v>
      </c>
      <c r="AA5354" t="s">
        <v>64</v>
      </c>
      <c r="AB5354" t="s">
        <v>61</v>
      </c>
      <c r="AC5354" t="s">
        <v>307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66</v>
      </c>
      <c r="AM5354">
        <v>0</v>
      </c>
      <c r="AN5354">
        <v>1</v>
      </c>
      <c r="AO5354">
        <v>0</v>
      </c>
      <c r="AP5354" t="s">
        <v>176</v>
      </c>
      <c r="AQ5354" t="s">
        <v>68</v>
      </c>
      <c r="AR5354" t="s">
        <v>182</v>
      </c>
      <c r="AT5354">
        <v>38547</v>
      </c>
      <c r="AU5354">
        <v>1</v>
      </c>
      <c r="AV5354">
        <v>0</v>
      </c>
      <c r="AW5354">
        <v>1</v>
      </c>
      <c r="AX5354">
        <v>0</v>
      </c>
      <c r="AY5354">
        <v>5</v>
      </c>
      <c r="AZ5354" t="s">
        <v>177</v>
      </c>
      <c r="BA5354">
        <v>2</v>
      </c>
      <c r="BB5354" t="s">
        <v>126</v>
      </c>
      <c r="BC5354">
        <v>3</v>
      </c>
    </row>
    <row r="5355" spans="1:55">
      <c r="A5355" t="s">
        <v>9709</v>
      </c>
      <c r="B5355" t="s">
        <v>56</v>
      </c>
      <c r="C5355">
        <v>40</v>
      </c>
      <c r="D5355" t="s">
        <v>61</v>
      </c>
      <c r="E5355">
        <v>0</v>
      </c>
      <c r="F5355" t="s">
        <v>974</v>
      </c>
      <c r="G5355">
        <v>95327</v>
      </c>
      <c r="H5355">
        <v>37.84771</v>
      </c>
      <c r="I5355">
        <v>-120.486589</v>
      </c>
      <c r="J5355">
        <v>0</v>
      </c>
      <c r="K5355">
        <v>16</v>
      </c>
      <c r="L5355" t="s">
        <v>59</v>
      </c>
      <c r="M5355" t="s">
        <v>57</v>
      </c>
      <c r="N5355" t="s">
        <v>1030</v>
      </c>
      <c r="O5355" t="s">
        <v>61</v>
      </c>
      <c r="P5355" t="s">
        <v>57</v>
      </c>
      <c r="Q5355" t="s">
        <v>85</v>
      </c>
      <c r="R5355" t="s">
        <v>131</v>
      </c>
      <c r="S5355" t="s">
        <v>61</v>
      </c>
      <c r="T5355" t="s">
        <v>57</v>
      </c>
      <c r="U5355" t="s">
        <v>57</v>
      </c>
      <c r="V5355" t="s">
        <v>61</v>
      </c>
      <c r="W5355" t="s">
        <v>61</v>
      </c>
      <c r="X5355" t="s">
        <v>57</v>
      </c>
      <c r="Y5355" t="s">
        <v>57</v>
      </c>
      <c r="Z5355" t="s">
        <v>57</v>
      </c>
      <c r="AA5355" t="s">
        <v>77</v>
      </c>
      <c r="AB5355" t="s">
        <v>57</v>
      </c>
      <c r="AC5355" t="s">
        <v>65</v>
      </c>
      <c r="AD5355">
        <v>93.2</v>
      </c>
      <c r="AE5355">
        <v>1573.7</v>
      </c>
      <c r="AF5355">
        <v>35.7</v>
      </c>
      <c r="AG5355">
        <v>0</v>
      </c>
      <c r="AH5355">
        <v>652.16</v>
      </c>
      <c r="AI5355">
        <v>2190.16</v>
      </c>
      <c r="AJ5355" t="s">
        <v>88</v>
      </c>
      <c r="AK5355" t="s">
        <v>89</v>
      </c>
      <c r="AL5355" t="s">
        <v>181</v>
      </c>
      <c r="AM5355">
        <v>1</v>
      </c>
      <c r="AN5355">
        <v>0</v>
      </c>
      <c r="AO5355">
        <v>0</v>
      </c>
      <c r="AP5355" t="s">
        <v>103</v>
      </c>
      <c r="AQ5355" t="s">
        <v>78</v>
      </c>
      <c r="AR5355" t="s">
        <v>105</v>
      </c>
      <c r="AS5355">
        <v>5</v>
      </c>
      <c r="AT5355">
        <v>9559</v>
      </c>
      <c r="AU5355">
        <v>1</v>
      </c>
      <c r="AV5355">
        <v>1</v>
      </c>
      <c r="AW5355">
        <v>0</v>
      </c>
      <c r="AX5355">
        <v>93.2</v>
      </c>
      <c r="AY5355">
        <v>3</v>
      </c>
      <c r="AZ5355" t="s">
        <v>106</v>
      </c>
      <c r="BA5355">
        <v>7</v>
      </c>
      <c r="BB5355" t="s">
        <v>95</v>
      </c>
      <c r="BC5355">
        <v>1</v>
      </c>
    </row>
    <row r="5356" spans="1:55">
      <c r="A5356" t="s">
        <v>9710</v>
      </c>
      <c r="B5356" t="s">
        <v>56</v>
      </c>
      <c r="C5356">
        <v>40</v>
      </c>
      <c r="D5356" t="s">
        <v>61</v>
      </c>
      <c r="E5356">
        <v>0</v>
      </c>
      <c r="F5356" t="s">
        <v>3968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59</v>
      </c>
      <c r="M5356" t="s">
        <v>57</v>
      </c>
      <c r="N5356" t="s">
        <v>2889</v>
      </c>
      <c r="O5356" t="s">
        <v>61</v>
      </c>
      <c r="P5356" t="s">
        <v>57</v>
      </c>
      <c r="Q5356" t="s">
        <v>85</v>
      </c>
      <c r="R5356" t="s">
        <v>313</v>
      </c>
      <c r="S5356" t="s">
        <v>61</v>
      </c>
      <c r="T5356" t="s">
        <v>61</v>
      </c>
      <c r="U5356" t="s">
        <v>61</v>
      </c>
      <c r="V5356" t="s">
        <v>61</v>
      </c>
      <c r="W5356" t="s">
        <v>61</v>
      </c>
      <c r="X5356" t="s">
        <v>61</v>
      </c>
      <c r="Y5356" t="s">
        <v>61</v>
      </c>
      <c r="Z5356" t="s">
        <v>57</v>
      </c>
      <c r="AA5356" t="s">
        <v>77</v>
      </c>
      <c r="AB5356" t="s">
        <v>57</v>
      </c>
      <c r="AC5356" t="s">
        <v>65</v>
      </c>
      <c r="AD5356">
        <v>70.15000000000001</v>
      </c>
      <c r="AE5356">
        <v>886.7</v>
      </c>
      <c r="AF5356">
        <v>8.529999999999999</v>
      </c>
      <c r="AG5356">
        <v>0</v>
      </c>
      <c r="AH5356">
        <v>339.69</v>
      </c>
      <c r="AI5356">
        <v>1217.86</v>
      </c>
      <c r="AJ5356" t="s">
        <v>66</v>
      </c>
      <c r="AM5356">
        <v>0</v>
      </c>
      <c r="AN5356">
        <v>1</v>
      </c>
      <c r="AO5356">
        <v>0</v>
      </c>
      <c r="AP5356" t="s">
        <v>103</v>
      </c>
      <c r="AQ5356" t="s">
        <v>78</v>
      </c>
      <c r="AR5356" t="s">
        <v>93</v>
      </c>
      <c r="AS5356">
        <v>1</v>
      </c>
      <c r="AT5356">
        <v>23519</v>
      </c>
      <c r="AU5356">
        <v>1</v>
      </c>
      <c r="AV5356">
        <v>0</v>
      </c>
      <c r="AW5356">
        <v>1</v>
      </c>
      <c r="AX5356">
        <v>0</v>
      </c>
      <c r="AY5356">
        <v>3</v>
      </c>
      <c r="AZ5356" t="s">
        <v>106</v>
      </c>
      <c r="BA5356">
        <v>7</v>
      </c>
      <c r="BB5356" t="s">
        <v>95</v>
      </c>
      <c r="BC5356">
        <v>1</v>
      </c>
    </row>
    <row r="5357" spans="1:55">
      <c r="A5357" t="s">
        <v>9711</v>
      </c>
      <c r="B5357" t="s">
        <v>73</v>
      </c>
      <c r="C5357">
        <v>30</v>
      </c>
      <c r="D5357" t="s">
        <v>61</v>
      </c>
      <c r="E5357">
        <v>0</v>
      </c>
      <c r="F5357" t="s">
        <v>252</v>
      </c>
      <c r="G5357">
        <v>92122</v>
      </c>
      <c r="H5357">
        <v>32.85723</v>
      </c>
      <c r="I5357">
        <v>-117.209774</v>
      </c>
      <c r="J5357">
        <v>0</v>
      </c>
      <c r="K5357">
        <v>5</v>
      </c>
      <c r="L5357" t="s">
        <v>83</v>
      </c>
      <c r="M5357" t="s">
        <v>57</v>
      </c>
      <c r="N5357" t="s">
        <v>9712</v>
      </c>
      <c r="O5357" t="s">
        <v>61</v>
      </c>
      <c r="P5357" t="s">
        <v>57</v>
      </c>
      <c r="Q5357" t="s">
        <v>85</v>
      </c>
      <c r="R5357" t="s">
        <v>189</v>
      </c>
      <c r="S5357" t="s">
        <v>61</v>
      </c>
      <c r="T5357" t="s">
        <v>61</v>
      </c>
      <c r="U5357" t="s">
        <v>61</v>
      </c>
      <c r="V5357" t="s">
        <v>61</v>
      </c>
      <c r="W5357" t="s">
        <v>57</v>
      </c>
      <c r="X5357" t="s">
        <v>61</v>
      </c>
      <c r="Y5357" t="s">
        <v>61</v>
      </c>
      <c r="Z5357" t="s">
        <v>61</v>
      </c>
      <c r="AA5357" t="s">
        <v>77</v>
      </c>
      <c r="AB5357" t="s">
        <v>57</v>
      </c>
      <c r="AC5357" t="s">
        <v>87</v>
      </c>
      <c r="AD5357">
        <v>80.59999999999999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88</v>
      </c>
      <c r="AK5357" t="s">
        <v>89</v>
      </c>
      <c r="AL5357" t="s">
        <v>181</v>
      </c>
      <c r="AM5357">
        <v>1</v>
      </c>
      <c r="AN5357">
        <v>0</v>
      </c>
      <c r="AO5357">
        <v>0</v>
      </c>
      <c r="AP5357" t="s">
        <v>91</v>
      </c>
      <c r="AQ5357" t="s">
        <v>68</v>
      </c>
      <c r="AR5357" t="s">
        <v>93</v>
      </c>
      <c r="AS5357">
        <v>1</v>
      </c>
      <c r="AT5357">
        <v>34902</v>
      </c>
      <c r="AU5357">
        <v>1</v>
      </c>
      <c r="AV5357">
        <v>1</v>
      </c>
      <c r="AW5357">
        <v>0</v>
      </c>
      <c r="AX5357">
        <v>80.59999999999999</v>
      </c>
      <c r="AY5357">
        <v>1</v>
      </c>
      <c r="AZ5357" t="s">
        <v>94</v>
      </c>
      <c r="BA5357">
        <v>10</v>
      </c>
      <c r="BB5357" t="s">
        <v>95</v>
      </c>
      <c r="BC5357">
        <v>1</v>
      </c>
    </row>
    <row r="5358" spans="1:55">
      <c r="A5358" t="s">
        <v>9713</v>
      </c>
      <c r="B5358" t="s">
        <v>56</v>
      </c>
      <c r="C5358">
        <v>27</v>
      </c>
      <c r="D5358" t="s">
        <v>57</v>
      </c>
      <c r="E5358">
        <v>0</v>
      </c>
      <c r="F5358" t="s">
        <v>1225</v>
      </c>
      <c r="G5358">
        <v>93452</v>
      </c>
      <c r="H5358">
        <v>35.746484</v>
      </c>
      <c r="I5358">
        <v>-121.223355</v>
      </c>
      <c r="J5358">
        <v>5</v>
      </c>
      <c r="K5358">
        <v>72</v>
      </c>
      <c r="L5358" t="s">
        <v>119</v>
      </c>
      <c r="M5358" t="s">
        <v>57</v>
      </c>
      <c r="N5358" t="s">
        <v>4520</v>
      </c>
      <c r="O5358" t="s">
        <v>57</v>
      </c>
      <c r="P5358" t="s">
        <v>57</v>
      </c>
      <c r="Q5358" t="s">
        <v>85</v>
      </c>
      <c r="R5358" t="s">
        <v>289</v>
      </c>
      <c r="S5358" t="s">
        <v>57</v>
      </c>
      <c r="T5358" t="s">
        <v>61</v>
      </c>
      <c r="U5358" t="s">
        <v>61</v>
      </c>
      <c r="V5358" t="s">
        <v>61</v>
      </c>
      <c r="W5358" t="s">
        <v>61</v>
      </c>
      <c r="X5358" t="s">
        <v>61</v>
      </c>
      <c r="Y5358" t="s">
        <v>61</v>
      </c>
      <c r="Z5358" t="s">
        <v>61</v>
      </c>
      <c r="AA5358" t="s">
        <v>122</v>
      </c>
      <c r="AB5358" t="s">
        <v>61</v>
      </c>
      <c r="AC5358" t="s">
        <v>87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66</v>
      </c>
      <c r="AM5358">
        <v>0</v>
      </c>
      <c r="AN5358">
        <v>1</v>
      </c>
      <c r="AO5358">
        <v>0</v>
      </c>
      <c r="AP5358" t="s">
        <v>123</v>
      </c>
      <c r="AQ5358" t="s">
        <v>116</v>
      </c>
      <c r="AR5358" t="s">
        <v>93</v>
      </c>
      <c r="AS5358">
        <v>1</v>
      </c>
      <c r="AT5358">
        <v>471</v>
      </c>
      <c r="AU5358">
        <v>1</v>
      </c>
      <c r="AV5358">
        <v>0</v>
      </c>
      <c r="AW5358">
        <v>1</v>
      </c>
      <c r="AX5358">
        <v>0</v>
      </c>
      <c r="AY5358">
        <v>6</v>
      </c>
      <c r="AZ5358" t="s">
        <v>125</v>
      </c>
      <c r="BA5358">
        <v>3</v>
      </c>
      <c r="BB5358" t="s">
        <v>126</v>
      </c>
      <c r="BC5358">
        <v>3</v>
      </c>
    </row>
    <row r="5359" spans="1:55">
      <c r="A5359" t="s">
        <v>9714</v>
      </c>
      <c r="B5359" t="s">
        <v>56</v>
      </c>
      <c r="C5359">
        <v>54</v>
      </c>
      <c r="D5359" t="s">
        <v>57</v>
      </c>
      <c r="E5359">
        <v>0</v>
      </c>
      <c r="F5359" t="s">
        <v>1327</v>
      </c>
      <c r="G5359">
        <v>91701</v>
      </c>
      <c r="H5359">
        <v>34.132275</v>
      </c>
      <c r="I5359">
        <v>-117.611478</v>
      </c>
      <c r="J5359">
        <v>7</v>
      </c>
      <c r="K5359">
        <v>72</v>
      </c>
      <c r="L5359" t="s">
        <v>119</v>
      </c>
      <c r="M5359" t="s">
        <v>57</v>
      </c>
      <c r="N5359" t="s">
        <v>2318</v>
      </c>
      <c r="O5359" t="s">
        <v>57</v>
      </c>
      <c r="P5359" t="s">
        <v>57</v>
      </c>
      <c r="Q5359" t="s">
        <v>85</v>
      </c>
      <c r="R5359" t="s">
        <v>586</v>
      </c>
      <c r="S5359" t="s">
        <v>61</v>
      </c>
      <c r="T5359" t="s">
        <v>57</v>
      </c>
      <c r="U5359" t="s">
        <v>57</v>
      </c>
      <c r="V5359" t="s">
        <v>57</v>
      </c>
      <c r="W5359" t="s">
        <v>57</v>
      </c>
      <c r="X5359" t="s">
        <v>57</v>
      </c>
      <c r="Y5359" t="s">
        <v>57</v>
      </c>
      <c r="Z5359" t="s">
        <v>61</v>
      </c>
      <c r="AA5359" t="s">
        <v>122</v>
      </c>
      <c r="AB5359" t="s">
        <v>57</v>
      </c>
      <c r="AC5359" t="s">
        <v>87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66</v>
      </c>
      <c r="AM5359">
        <v>0</v>
      </c>
      <c r="AN5359">
        <v>1</v>
      </c>
      <c r="AO5359">
        <v>0</v>
      </c>
      <c r="AP5359" t="s">
        <v>123</v>
      </c>
      <c r="AQ5359" t="s">
        <v>92</v>
      </c>
      <c r="AR5359" t="s">
        <v>105</v>
      </c>
      <c r="AS5359">
        <v>6</v>
      </c>
      <c r="AT5359">
        <v>39064</v>
      </c>
      <c r="AU5359">
        <v>1</v>
      </c>
      <c r="AV5359">
        <v>0</v>
      </c>
      <c r="AW5359">
        <v>1</v>
      </c>
      <c r="AX5359">
        <v>0</v>
      </c>
      <c r="AY5359">
        <v>6</v>
      </c>
      <c r="AZ5359" t="s">
        <v>125</v>
      </c>
      <c r="BA5359">
        <v>3</v>
      </c>
      <c r="BB5359" t="s">
        <v>126</v>
      </c>
      <c r="BC5359">
        <v>3</v>
      </c>
    </row>
    <row r="5360" spans="1:55">
      <c r="A5360" t="s">
        <v>9715</v>
      </c>
      <c r="B5360" t="s">
        <v>73</v>
      </c>
      <c r="C5360">
        <v>23</v>
      </c>
      <c r="D5360" t="s">
        <v>61</v>
      </c>
      <c r="E5360">
        <v>0</v>
      </c>
      <c r="F5360" t="s">
        <v>3473</v>
      </c>
      <c r="G5360">
        <v>94506</v>
      </c>
      <c r="H5360">
        <v>37.791481</v>
      </c>
      <c r="I5360">
        <v>-121.903253</v>
      </c>
      <c r="J5360">
        <v>0</v>
      </c>
      <c r="K5360">
        <v>24</v>
      </c>
      <c r="L5360" t="s">
        <v>59</v>
      </c>
      <c r="M5360" t="s">
        <v>57</v>
      </c>
      <c r="N5360" t="s">
        <v>9716</v>
      </c>
      <c r="O5360" t="s">
        <v>61</v>
      </c>
      <c r="P5360" t="s">
        <v>57</v>
      </c>
      <c r="Q5360" t="s">
        <v>85</v>
      </c>
      <c r="R5360" t="s">
        <v>230</v>
      </c>
      <c r="S5360" t="s">
        <v>61</v>
      </c>
      <c r="T5360" t="s">
        <v>61</v>
      </c>
      <c r="U5360" t="s">
        <v>61</v>
      </c>
      <c r="V5360" t="s">
        <v>61</v>
      </c>
      <c r="W5360" t="s">
        <v>61</v>
      </c>
      <c r="X5360" t="s">
        <v>57</v>
      </c>
      <c r="Y5360" t="s">
        <v>57</v>
      </c>
      <c r="Z5360" t="s">
        <v>57</v>
      </c>
      <c r="AA5360" t="s">
        <v>77</v>
      </c>
      <c r="AB5360" t="s">
        <v>57</v>
      </c>
      <c r="AC5360" t="s">
        <v>65</v>
      </c>
      <c r="AD5360">
        <v>79.84999999999999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66</v>
      </c>
      <c r="AM5360">
        <v>0</v>
      </c>
      <c r="AN5360">
        <v>1</v>
      </c>
      <c r="AO5360">
        <v>0</v>
      </c>
      <c r="AP5360" t="s">
        <v>103</v>
      </c>
      <c r="AQ5360" t="s">
        <v>116</v>
      </c>
      <c r="AR5360" t="s">
        <v>93</v>
      </c>
      <c r="AS5360">
        <v>3</v>
      </c>
      <c r="AT5360">
        <v>19777</v>
      </c>
      <c r="AU5360">
        <v>1</v>
      </c>
      <c r="AV5360">
        <v>0</v>
      </c>
      <c r="AW5360">
        <v>1</v>
      </c>
      <c r="AX5360">
        <v>0</v>
      </c>
      <c r="AY5360">
        <v>3</v>
      </c>
      <c r="AZ5360" t="s">
        <v>106</v>
      </c>
      <c r="BA5360">
        <v>7</v>
      </c>
      <c r="BB5360" t="s">
        <v>95</v>
      </c>
      <c r="BC5360">
        <v>1</v>
      </c>
    </row>
    <row r="5361" spans="1:55">
      <c r="A5361" t="s">
        <v>9717</v>
      </c>
      <c r="B5361" t="s">
        <v>73</v>
      </c>
      <c r="C5361">
        <v>34</v>
      </c>
      <c r="D5361" t="s">
        <v>61</v>
      </c>
      <c r="E5361">
        <v>0</v>
      </c>
      <c r="F5361" t="s">
        <v>9718</v>
      </c>
      <c r="G5361">
        <v>95076</v>
      </c>
      <c r="H5361">
        <v>36.931654</v>
      </c>
      <c r="I5361">
        <v>-121.752383</v>
      </c>
      <c r="J5361">
        <v>0</v>
      </c>
      <c r="K5361">
        <v>1</v>
      </c>
      <c r="L5361" t="s">
        <v>59</v>
      </c>
      <c r="M5361" t="s">
        <v>61</v>
      </c>
      <c r="N5361" t="s">
        <v>143</v>
      </c>
      <c r="O5361" t="s">
        <v>143</v>
      </c>
      <c r="P5361" t="s">
        <v>57</v>
      </c>
      <c r="Q5361" t="s">
        <v>135</v>
      </c>
      <c r="R5361" t="s">
        <v>318</v>
      </c>
      <c r="S5361" t="s">
        <v>61</v>
      </c>
      <c r="T5361" t="s">
        <v>61</v>
      </c>
      <c r="U5361" t="s">
        <v>61</v>
      </c>
      <c r="V5361" t="s">
        <v>61</v>
      </c>
      <c r="W5361" t="s">
        <v>57</v>
      </c>
      <c r="X5361" t="s">
        <v>57</v>
      </c>
      <c r="Y5361" t="s">
        <v>57</v>
      </c>
      <c r="Z5361" t="s">
        <v>57</v>
      </c>
      <c r="AA5361" t="s">
        <v>77</v>
      </c>
      <c r="AB5361" t="s">
        <v>57</v>
      </c>
      <c r="AC5361" t="s">
        <v>307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88</v>
      </c>
      <c r="AK5361" t="s">
        <v>89</v>
      </c>
      <c r="AL5361" t="s">
        <v>90</v>
      </c>
      <c r="AM5361">
        <v>1</v>
      </c>
      <c r="AN5361">
        <v>0</v>
      </c>
      <c r="AO5361">
        <v>0</v>
      </c>
      <c r="AP5361" t="s">
        <v>91</v>
      </c>
      <c r="AQ5361" t="s">
        <v>68</v>
      </c>
      <c r="AR5361" t="s">
        <v>137</v>
      </c>
      <c r="AS5361">
        <v>4</v>
      </c>
      <c r="AT5361">
        <v>81141</v>
      </c>
      <c r="AU5361">
        <v>1</v>
      </c>
      <c r="AV5361">
        <v>1</v>
      </c>
      <c r="AW5361">
        <v>0</v>
      </c>
      <c r="AX5361">
        <v>45.3</v>
      </c>
      <c r="AY5361">
        <v>1</v>
      </c>
      <c r="AZ5361" t="s">
        <v>94</v>
      </c>
      <c r="BA5361">
        <v>8</v>
      </c>
      <c r="BB5361" t="s">
        <v>95</v>
      </c>
      <c r="BC5361">
        <v>1</v>
      </c>
    </row>
    <row r="5362" spans="1:55">
      <c r="A5362" t="s">
        <v>9719</v>
      </c>
      <c r="B5362" t="s">
        <v>56</v>
      </c>
      <c r="C5362">
        <v>33</v>
      </c>
      <c r="D5362" t="s">
        <v>57</v>
      </c>
      <c r="E5362">
        <v>3</v>
      </c>
      <c r="F5362" t="s">
        <v>496</v>
      </c>
      <c r="G5362">
        <v>95461</v>
      </c>
      <c r="H5362">
        <v>38.787446</v>
      </c>
      <c r="I5362">
        <v>-122.58675</v>
      </c>
      <c r="J5362">
        <v>1</v>
      </c>
      <c r="K5362">
        <v>72</v>
      </c>
      <c r="L5362" t="s">
        <v>59</v>
      </c>
      <c r="M5362" t="s">
        <v>57</v>
      </c>
      <c r="N5362" t="s">
        <v>1867</v>
      </c>
      <c r="O5362" t="s">
        <v>57</v>
      </c>
      <c r="P5362" t="s">
        <v>57</v>
      </c>
      <c r="Q5362" t="s">
        <v>85</v>
      </c>
      <c r="R5362" t="s">
        <v>289</v>
      </c>
      <c r="S5362" t="s">
        <v>57</v>
      </c>
      <c r="T5362" t="s">
        <v>57</v>
      </c>
      <c r="U5362" t="s">
        <v>57</v>
      </c>
      <c r="V5362" t="s">
        <v>57</v>
      </c>
      <c r="W5362" t="s">
        <v>57</v>
      </c>
      <c r="X5362" t="s">
        <v>57</v>
      </c>
      <c r="Y5362" t="s">
        <v>57</v>
      </c>
      <c r="Z5362" t="s">
        <v>57</v>
      </c>
      <c r="AA5362" t="s">
        <v>122</v>
      </c>
      <c r="AB5362" t="s">
        <v>57</v>
      </c>
      <c r="AC5362" t="s">
        <v>87</v>
      </c>
      <c r="AD5362">
        <v>118.75</v>
      </c>
      <c r="AE5362">
        <v>8672.450000000001</v>
      </c>
      <c r="AF5362">
        <v>0</v>
      </c>
      <c r="AG5362">
        <v>0</v>
      </c>
      <c r="AH5362">
        <v>2962.08</v>
      </c>
      <c r="AI5362">
        <v>11634.53</v>
      </c>
      <c r="AJ5362" t="s">
        <v>66</v>
      </c>
      <c r="AM5362">
        <v>0</v>
      </c>
      <c r="AN5362">
        <v>1</v>
      </c>
      <c r="AO5362">
        <v>0</v>
      </c>
      <c r="AP5362" t="s">
        <v>123</v>
      </c>
      <c r="AQ5362" t="s">
        <v>68</v>
      </c>
      <c r="AR5362" t="s">
        <v>105</v>
      </c>
      <c r="AS5362">
        <v>8</v>
      </c>
      <c r="AT5362">
        <v>7789</v>
      </c>
      <c r="AU5362">
        <v>1</v>
      </c>
      <c r="AV5362">
        <v>0</v>
      </c>
      <c r="AW5362">
        <v>1</v>
      </c>
      <c r="AX5362">
        <v>0</v>
      </c>
      <c r="AY5362">
        <v>6</v>
      </c>
      <c r="AZ5362" t="s">
        <v>125</v>
      </c>
      <c r="BA5362">
        <v>2</v>
      </c>
      <c r="BB5362" t="s">
        <v>126</v>
      </c>
      <c r="BC5362">
        <v>3</v>
      </c>
    </row>
    <row r="5363" spans="1:55">
      <c r="A5363" t="s">
        <v>9720</v>
      </c>
      <c r="B5363" t="s">
        <v>56</v>
      </c>
      <c r="C5363">
        <v>52</v>
      </c>
      <c r="D5363" t="s">
        <v>57</v>
      </c>
      <c r="E5363">
        <v>0</v>
      </c>
      <c r="F5363" t="s">
        <v>785</v>
      </c>
      <c r="G5363">
        <v>91423</v>
      </c>
      <c r="H5363">
        <v>34.146957</v>
      </c>
      <c r="I5363">
        <v>-118.432138</v>
      </c>
      <c r="J5363">
        <v>1</v>
      </c>
      <c r="K5363">
        <v>68</v>
      </c>
      <c r="L5363" t="s">
        <v>119</v>
      </c>
      <c r="M5363" t="s">
        <v>57</v>
      </c>
      <c r="N5363" t="s">
        <v>9721</v>
      </c>
      <c r="O5363" t="s">
        <v>57</v>
      </c>
      <c r="P5363" t="s">
        <v>57</v>
      </c>
      <c r="Q5363" t="s">
        <v>85</v>
      </c>
      <c r="R5363" t="s">
        <v>100</v>
      </c>
      <c r="S5363" t="s">
        <v>57</v>
      </c>
      <c r="T5363" t="s">
        <v>57</v>
      </c>
      <c r="U5363" t="s">
        <v>61</v>
      </c>
      <c r="V5363" t="s">
        <v>61</v>
      </c>
      <c r="W5363" t="s">
        <v>61</v>
      </c>
      <c r="X5363" t="s">
        <v>61</v>
      </c>
      <c r="Y5363" t="s">
        <v>61</v>
      </c>
      <c r="Z5363" t="s">
        <v>57</v>
      </c>
      <c r="AA5363" t="s">
        <v>122</v>
      </c>
      <c r="AB5363" t="s">
        <v>57</v>
      </c>
      <c r="AC5363" t="s">
        <v>87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66</v>
      </c>
      <c r="AM5363">
        <v>0</v>
      </c>
      <c r="AN5363">
        <v>1</v>
      </c>
      <c r="AO5363">
        <v>1</v>
      </c>
      <c r="AP5363" t="s">
        <v>123</v>
      </c>
      <c r="AQ5363" t="s">
        <v>92</v>
      </c>
      <c r="AR5363" t="s">
        <v>79</v>
      </c>
      <c r="AS5363">
        <v>3</v>
      </c>
      <c r="AT5363">
        <v>29387</v>
      </c>
      <c r="AU5363">
        <v>1</v>
      </c>
      <c r="AV5363">
        <v>0</v>
      </c>
      <c r="AW5363">
        <v>1</v>
      </c>
      <c r="AX5363">
        <v>0</v>
      </c>
      <c r="AY5363">
        <v>6</v>
      </c>
      <c r="AZ5363" t="s">
        <v>125</v>
      </c>
      <c r="BA5363">
        <v>3</v>
      </c>
      <c r="BB5363" t="s">
        <v>126</v>
      </c>
      <c r="BC5363">
        <v>3</v>
      </c>
    </row>
    <row r="5364" spans="1:55">
      <c r="A5364" t="s">
        <v>9722</v>
      </c>
      <c r="B5364" t="s">
        <v>56</v>
      </c>
      <c r="C5364">
        <v>37</v>
      </c>
      <c r="D5364" t="s">
        <v>61</v>
      </c>
      <c r="E5364">
        <v>0</v>
      </c>
      <c r="F5364" t="s">
        <v>1437</v>
      </c>
      <c r="G5364">
        <v>95618</v>
      </c>
      <c r="H5364">
        <v>38.544002</v>
      </c>
      <c r="I5364">
        <v>-121.685559</v>
      </c>
      <c r="J5364">
        <v>0</v>
      </c>
      <c r="K5364">
        <v>2</v>
      </c>
      <c r="L5364" t="s">
        <v>59</v>
      </c>
      <c r="M5364" t="s">
        <v>57</v>
      </c>
      <c r="N5364" t="s">
        <v>2235</v>
      </c>
      <c r="O5364" t="s">
        <v>57</v>
      </c>
      <c r="P5364" t="s">
        <v>57</v>
      </c>
      <c r="Q5364" t="s">
        <v>85</v>
      </c>
      <c r="R5364" t="s">
        <v>318</v>
      </c>
      <c r="S5364" t="s">
        <v>61</v>
      </c>
      <c r="T5364" t="s">
        <v>61</v>
      </c>
      <c r="U5364" t="s">
        <v>61</v>
      </c>
      <c r="V5364" t="s">
        <v>61</v>
      </c>
      <c r="W5364" t="s">
        <v>61</v>
      </c>
      <c r="X5364" t="s">
        <v>61</v>
      </c>
      <c r="Y5364" t="s">
        <v>61</v>
      </c>
      <c r="Z5364" t="s">
        <v>57</v>
      </c>
      <c r="AA5364" t="s">
        <v>77</v>
      </c>
      <c r="AB5364" t="s">
        <v>61</v>
      </c>
      <c r="AC5364" t="s">
        <v>65</v>
      </c>
      <c r="AD5364">
        <v>74.90000000000001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88</v>
      </c>
      <c r="AK5364" t="s">
        <v>201</v>
      </c>
      <c r="AL5364" t="s">
        <v>202</v>
      </c>
      <c r="AM5364">
        <v>1</v>
      </c>
      <c r="AN5364">
        <v>0</v>
      </c>
      <c r="AO5364">
        <v>0</v>
      </c>
      <c r="AP5364" t="s">
        <v>91</v>
      </c>
      <c r="AQ5364" t="s">
        <v>68</v>
      </c>
      <c r="AR5364" t="s">
        <v>93</v>
      </c>
      <c r="AS5364">
        <v>1</v>
      </c>
      <c r="AT5364">
        <v>648</v>
      </c>
      <c r="AU5364">
        <v>1</v>
      </c>
      <c r="AV5364">
        <v>1</v>
      </c>
      <c r="AW5364">
        <v>0</v>
      </c>
      <c r="AX5364">
        <v>74.90000000000001</v>
      </c>
      <c r="AY5364">
        <v>1</v>
      </c>
      <c r="AZ5364" t="s">
        <v>94</v>
      </c>
      <c r="BA5364">
        <v>10</v>
      </c>
      <c r="BB5364" t="s">
        <v>95</v>
      </c>
      <c r="BC5364">
        <v>1</v>
      </c>
    </row>
    <row r="5365" spans="1:55">
      <c r="A5365" t="s">
        <v>9723</v>
      </c>
      <c r="B5365" t="s">
        <v>73</v>
      </c>
      <c r="C5365">
        <v>44</v>
      </c>
      <c r="D5365" t="s">
        <v>61</v>
      </c>
      <c r="E5365">
        <v>1</v>
      </c>
      <c r="F5365" t="s">
        <v>4644</v>
      </c>
      <c r="G5365">
        <v>94024</v>
      </c>
      <c r="H5365">
        <v>37.352911</v>
      </c>
      <c r="I5365">
        <v>-122.093002</v>
      </c>
      <c r="J5365">
        <v>0</v>
      </c>
      <c r="K5365">
        <v>62</v>
      </c>
      <c r="L5365" t="s">
        <v>129</v>
      </c>
      <c r="M5365" t="s">
        <v>57</v>
      </c>
      <c r="N5365" t="s">
        <v>9724</v>
      </c>
      <c r="O5365" t="s">
        <v>57</v>
      </c>
      <c r="P5365" t="s">
        <v>57</v>
      </c>
      <c r="Q5365" t="s">
        <v>85</v>
      </c>
      <c r="R5365" t="s">
        <v>156</v>
      </c>
      <c r="S5365" t="s">
        <v>61</v>
      </c>
      <c r="T5365" t="s">
        <v>61</v>
      </c>
      <c r="U5365" t="s">
        <v>57</v>
      </c>
      <c r="V5365" t="s">
        <v>57</v>
      </c>
      <c r="W5365" t="s">
        <v>57</v>
      </c>
      <c r="X5365" t="s">
        <v>57</v>
      </c>
      <c r="Y5365" t="s">
        <v>57</v>
      </c>
      <c r="Z5365" t="s">
        <v>57</v>
      </c>
      <c r="AA5365" t="s">
        <v>122</v>
      </c>
      <c r="AB5365" t="s">
        <v>57</v>
      </c>
      <c r="AC5365" t="s">
        <v>87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66</v>
      </c>
      <c r="AM5365">
        <v>0</v>
      </c>
      <c r="AN5365">
        <v>1</v>
      </c>
      <c r="AO5365">
        <v>0</v>
      </c>
      <c r="AP5365" t="s">
        <v>123</v>
      </c>
      <c r="AQ5365" t="s">
        <v>78</v>
      </c>
      <c r="AR5365" t="s">
        <v>105</v>
      </c>
      <c r="AS5365">
        <v>6</v>
      </c>
      <c r="AT5365">
        <v>21496</v>
      </c>
      <c r="AU5365">
        <v>1</v>
      </c>
      <c r="AV5365">
        <v>0</v>
      </c>
      <c r="AW5365">
        <v>1</v>
      </c>
      <c r="AX5365">
        <v>0</v>
      </c>
      <c r="AY5365">
        <v>6</v>
      </c>
      <c r="AZ5365" t="s">
        <v>125</v>
      </c>
      <c r="BA5365">
        <v>3</v>
      </c>
      <c r="BB5365" t="s">
        <v>126</v>
      </c>
      <c r="BC5365">
        <v>3</v>
      </c>
    </row>
    <row r="5366" spans="1:55">
      <c r="A5366" t="s">
        <v>9725</v>
      </c>
      <c r="B5366" t="s">
        <v>56</v>
      </c>
      <c r="C5366">
        <v>38</v>
      </c>
      <c r="D5366" t="s">
        <v>57</v>
      </c>
      <c r="E5366">
        <v>0</v>
      </c>
      <c r="F5366" t="s">
        <v>1112</v>
      </c>
      <c r="G5366">
        <v>91702</v>
      </c>
      <c r="H5366">
        <v>34.174493</v>
      </c>
      <c r="I5366">
        <v>-117.87068</v>
      </c>
      <c r="J5366">
        <v>10</v>
      </c>
      <c r="K5366">
        <v>41</v>
      </c>
      <c r="L5366" t="s">
        <v>129</v>
      </c>
      <c r="M5366" t="s">
        <v>57</v>
      </c>
      <c r="N5366" t="s">
        <v>3607</v>
      </c>
      <c r="O5366" t="s">
        <v>61</v>
      </c>
      <c r="P5366" t="s">
        <v>57</v>
      </c>
      <c r="Q5366" t="s">
        <v>135</v>
      </c>
      <c r="R5366" t="s">
        <v>110</v>
      </c>
      <c r="S5366" t="s">
        <v>57</v>
      </c>
      <c r="T5366" t="s">
        <v>61</v>
      </c>
      <c r="U5366" t="s">
        <v>61</v>
      </c>
      <c r="V5366" t="s">
        <v>57</v>
      </c>
      <c r="W5366" t="s">
        <v>57</v>
      </c>
      <c r="X5366" t="s">
        <v>57</v>
      </c>
      <c r="Y5366" t="s">
        <v>57</v>
      </c>
      <c r="Z5366" t="s">
        <v>57</v>
      </c>
      <c r="AA5366" t="s">
        <v>64</v>
      </c>
      <c r="AB5366" t="s">
        <v>57</v>
      </c>
      <c r="AC5366" t="s">
        <v>65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66</v>
      </c>
      <c r="AM5366">
        <v>0</v>
      </c>
      <c r="AN5366">
        <v>1</v>
      </c>
      <c r="AO5366">
        <v>0</v>
      </c>
      <c r="AP5366" t="s">
        <v>176</v>
      </c>
      <c r="AQ5366" t="s">
        <v>68</v>
      </c>
      <c r="AR5366" t="s">
        <v>93</v>
      </c>
      <c r="AS5366">
        <v>6</v>
      </c>
      <c r="AT5366">
        <v>57775</v>
      </c>
      <c r="AU5366">
        <v>1</v>
      </c>
      <c r="AV5366">
        <v>0</v>
      </c>
      <c r="AW5366">
        <v>1</v>
      </c>
      <c r="AX5366">
        <v>0</v>
      </c>
      <c r="AY5366">
        <v>5</v>
      </c>
      <c r="AZ5366" t="s">
        <v>177</v>
      </c>
      <c r="BA5366">
        <v>1</v>
      </c>
      <c r="BB5366" t="s">
        <v>71</v>
      </c>
      <c r="BC5366">
        <v>4</v>
      </c>
    </row>
    <row r="5367" spans="1:55">
      <c r="A5367" t="s">
        <v>9726</v>
      </c>
      <c r="B5367" t="s">
        <v>56</v>
      </c>
      <c r="C5367">
        <v>76</v>
      </c>
      <c r="D5367" t="s">
        <v>57</v>
      </c>
      <c r="E5367">
        <v>1</v>
      </c>
      <c r="F5367" t="s">
        <v>237</v>
      </c>
      <c r="G5367">
        <v>95046</v>
      </c>
      <c r="H5367">
        <v>37.084697</v>
      </c>
      <c r="I5367">
        <v>-121.606417</v>
      </c>
      <c r="J5367">
        <v>7</v>
      </c>
      <c r="K5367">
        <v>46</v>
      </c>
      <c r="L5367" t="s">
        <v>129</v>
      </c>
      <c r="M5367" t="s">
        <v>57</v>
      </c>
      <c r="N5367" t="s">
        <v>9727</v>
      </c>
      <c r="O5367" t="s">
        <v>57</v>
      </c>
      <c r="P5367" t="s">
        <v>57</v>
      </c>
      <c r="Q5367" t="s">
        <v>85</v>
      </c>
      <c r="R5367" t="s">
        <v>63</v>
      </c>
      <c r="S5367" t="s">
        <v>57</v>
      </c>
      <c r="T5367" t="s">
        <v>57</v>
      </c>
      <c r="U5367" t="s">
        <v>61</v>
      </c>
      <c r="V5367" t="s">
        <v>57</v>
      </c>
      <c r="W5367" t="s">
        <v>57</v>
      </c>
      <c r="X5367" t="s">
        <v>57</v>
      </c>
      <c r="Y5367" t="s">
        <v>61</v>
      </c>
      <c r="Z5367" t="s">
        <v>57</v>
      </c>
      <c r="AA5367" t="s">
        <v>122</v>
      </c>
      <c r="AB5367" t="s">
        <v>57</v>
      </c>
      <c r="AC5367" t="s">
        <v>87</v>
      </c>
      <c r="AD5367">
        <v>110.2</v>
      </c>
      <c r="AE5367">
        <v>4972.1</v>
      </c>
      <c r="AF5367">
        <v>0</v>
      </c>
      <c r="AG5367">
        <v>0</v>
      </c>
      <c r="AH5367">
        <v>939.3200000000001</v>
      </c>
      <c r="AI5367">
        <v>5911.42</v>
      </c>
      <c r="AJ5367" t="s">
        <v>66</v>
      </c>
      <c r="AM5367">
        <v>0</v>
      </c>
      <c r="AN5367">
        <v>1</v>
      </c>
      <c r="AO5367">
        <v>0</v>
      </c>
      <c r="AP5367" t="s">
        <v>176</v>
      </c>
      <c r="AQ5367" t="s">
        <v>104</v>
      </c>
      <c r="AR5367" t="s">
        <v>105</v>
      </c>
      <c r="AS5367">
        <v>6</v>
      </c>
      <c r="AT5367">
        <v>5671</v>
      </c>
      <c r="AU5367">
        <v>1</v>
      </c>
      <c r="AV5367">
        <v>0</v>
      </c>
      <c r="AW5367">
        <v>1</v>
      </c>
      <c r="AX5367">
        <v>0</v>
      </c>
      <c r="AY5367">
        <v>5</v>
      </c>
      <c r="AZ5367" t="s">
        <v>177</v>
      </c>
      <c r="BA5367">
        <v>2</v>
      </c>
      <c r="BB5367" t="s">
        <v>126</v>
      </c>
      <c r="BC5367">
        <v>3</v>
      </c>
    </row>
    <row r="5368" spans="1:55">
      <c r="A5368" t="s">
        <v>9728</v>
      </c>
      <c r="B5368" t="s">
        <v>73</v>
      </c>
      <c r="C5368">
        <v>71</v>
      </c>
      <c r="D5368" t="s">
        <v>61</v>
      </c>
      <c r="E5368">
        <v>0</v>
      </c>
      <c r="F5368" t="s">
        <v>767</v>
      </c>
      <c r="G5368">
        <v>94402</v>
      </c>
      <c r="H5368">
        <v>37.556634</v>
      </c>
      <c r="I5368">
        <v>-122.317723</v>
      </c>
      <c r="J5368">
        <v>0</v>
      </c>
      <c r="K5368">
        <v>3</v>
      </c>
      <c r="L5368" t="s">
        <v>59</v>
      </c>
      <c r="M5368" t="s">
        <v>57</v>
      </c>
      <c r="N5368" t="s">
        <v>3388</v>
      </c>
      <c r="O5368" t="s">
        <v>57</v>
      </c>
      <c r="P5368" t="s">
        <v>57</v>
      </c>
      <c r="Q5368" t="s">
        <v>85</v>
      </c>
      <c r="R5368" t="s">
        <v>313</v>
      </c>
      <c r="S5368" t="s">
        <v>61</v>
      </c>
      <c r="T5368" t="s">
        <v>61</v>
      </c>
      <c r="U5368" t="s">
        <v>61</v>
      </c>
      <c r="V5368" t="s">
        <v>61</v>
      </c>
      <c r="W5368" t="s">
        <v>61</v>
      </c>
      <c r="X5368" t="s">
        <v>61</v>
      </c>
      <c r="Y5368" t="s">
        <v>61</v>
      </c>
      <c r="Z5368" t="s">
        <v>57</v>
      </c>
      <c r="AA5368" t="s">
        <v>77</v>
      </c>
      <c r="AB5368" t="s">
        <v>57</v>
      </c>
      <c r="AC5368" t="s">
        <v>87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88</v>
      </c>
      <c r="AK5368" t="s">
        <v>89</v>
      </c>
      <c r="AL5368" t="s">
        <v>90</v>
      </c>
      <c r="AM5368">
        <v>1</v>
      </c>
      <c r="AN5368">
        <v>0</v>
      </c>
      <c r="AO5368">
        <v>0</v>
      </c>
      <c r="AP5368" t="s">
        <v>91</v>
      </c>
      <c r="AQ5368" t="s">
        <v>104</v>
      </c>
      <c r="AR5368" t="s">
        <v>93</v>
      </c>
      <c r="AS5368">
        <v>1</v>
      </c>
      <c r="AT5368">
        <v>23393</v>
      </c>
      <c r="AU5368">
        <v>1</v>
      </c>
      <c r="AV5368">
        <v>1</v>
      </c>
      <c r="AW5368">
        <v>0</v>
      </c>
      <c r="AX5368">
        <v>76.05</v>
      </c>
      <c r="AY5368">
        <v>1</v>
      </c>
      <c r="AZ5368" t="s">
        <v>94</v>
      </c>
      <c r="BA5368">
        <v>10</v>
      </c>
      <c r="BB5368" t="s">
        <v>95</v>
      </c>
      <c r="BC5368">
        <v>1</v>
      </c>
    </row>
    <row r="5369" spans="1:55">
      <c r="A5369" t="s">
        <v>9729</v>
      </c>
      <c r="B5369" t="s">
        <v>73</v>
      </c>
      <c r="C5369">
        <v>49</v>
      </c>
      <c r="D5369" t="s">
        <v>61</v>
      </c>
      <c r="E5369">
        <v>0</v>
      </c>
      <c r="F5369" t="s">
        <v>74</v>
      </c>
      <c r="G5369">
        <v>91206</v>
      </c>
      <c r="H5369">
        <v>34.162515</v>
      </c>
      <c r="I5369">
        <v>-118.203869</v>
      </c>
      <c r="J5369">
        <v>0</v>
      </c>
      <c r="K5369">
        <v>1</v>
      </c>
      <c r="L5369" t="s">
        <v>59</v>
      </c>
      <c r="M5369" t="s">
        <v>57</v>
      </c>
      <c r="N5369" t="s">
        <v>9730</v>
      </c>
      <c r="O5369" t="s">
        <v>61</v>
      </c>
      <c r="P5369" t="s">
        <v>57</v>
      </c>
      <c r="Q5369" t="s">
        <v>85</v>
      </c>
      <c r="R5369" t="s">
        <v>275</v>
      </c>
      <c r="S5369" t="s">
        <v>61</v>
      </c>
      <c r="T5369" t="s">
        <v>61</v>
      </c>
      <c r="U5369" t="s">
        <v>61</v>
      </c>
      <c r="V5369" t="s">
        <v>61</v>
      </c>
      <c r="W5369" t="s">
        <v>57</v>
      </c>
      <c r="X5369" t="s">
        <v>57</v>
      </c>
      <c r="Y5369" t="s">
        <v>57</v>
      </c>
      <c r="Z5369" t="s">
        <v>57</v>
      </c>
      <c r="AA5369" t="s">
        <v>77</v>
      </c>
      <c r="AB5369" t="s">
        <v>57</v>
      </c>
      <c r="AC5369" t="s">
        <v>87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170</v>
      </c>
      <c r="AM5369">
        <v>0</v>
      </c>
      <c r="AN5369">
        <v>0</v>
      </c>
      <c r="AO5369">
        <v>0</v>
      </c>
      <c r="AP5369" t="s">
        <v>91</v>
      </c>
      <c r="AQ5369" t="s">
        <v>78</v>
      </c>
      <c r="AR5369" t="s">
        <v>93</v>
      </c>
      <c r="AS5369">
        <v>4</v>
      </c>
      <c r="AT5369">
        <v>31297</v>
      </c>
      <c r="AU5369">
        <v>0</v>
      </c>
      <c r="AX5369">
        <v>0</v>
      </c>
      <c r="AY5369">
        <v>1</v>
      </c>
      <c r="AZ5369" t="s">
        <v>94</v>
      </c>
      <c r="BA5369">
        <v>10</v>
      </c>
      <c r="BB5369" t="s">
        <v>95</v>
      </c>
      <c r="BC5369">
        <v>1</v>
      </c>
    </row>
    <row r="5370" spans="1:55">
      <c r="A5370" t="s">
        <v>9731</v>
      </c>
      <c r="B5370" t="s">
        <v>73</v>
      </c>
      <c r="C5370">
        <v>59</v>
      </c>
      <c r="D5370" t="s">
        <v>57</v>
      </c>
      <c r="E5370">
        <v>0</v>
      </c>
      <c r="F5370" t="s">
        <v>8779</v>
      </c>
      <c r="G5370">
        <v>93219</v>
      </c>
      <c r="H5370">
        <v>35.858054</v>
      </c>
      <c r="I5370">
        <v>-119.305858</v>
      </c>
      <c r="J5370">
        <v>7</v>
      </c>
      <c r="K5370">
        <v>71</v>
      </c>
      <c r="L5370" t="s">
        <v>119</v>
      </c>
      <c r="M5370" t="s">
        <v>57</v>
      </c>
      <c r="N5370" t="s">
        <v>5140</v>
      </c>
      <c r="O5370" t="s">
        <v>57</v>
      </c>
      <c r="P5370" t="s">
        <v>57</v>
      </c>
      <c r="Q5370" t="s">
        <v>135</v>
      </c>
      <c r="R5370" t="s">
        <v>1317</v>
      </c>
      <c r="S5370" t="s">
        <v>57</v>
      </c>
      <c r="T5370" t="s">
        <v>57</v>
      </c>
      <c r="U5370" t="s">
        <v>57</v>
      </c>
      <c r="V5370" t="s">
        <v>57</v>
      </c>
      <c r="W5370" t="s">
        <v>57</v>
      </c>
      <c r="X5370" t="s">
        <v>57</v>
      </c>
      <c r="Y5370" t="s">
        <v>57</v>
      </c>
      <c r="Z5370" t="s">
        <v>57</v>
      </c>
      <c r="AA5370" t="s">
        <v>122</v>
      </c>
      <c r="AB5370" t="s">
        <v>57</v>
      </c>
      <c r="AC5370" t="s">
        <v>65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66</v>
      </c>
      <c r="AM5370">
        <v>0</v>
      </c>
      <c r="AN5370">
        <v>1</v>
      </c>
      <c r="AO5370">
        <v>0</v>
      </c>
      <c r="AP5370" t="s">
        <v>123</v>
      </c>
      <c r="AQ5370" t="s">
        <v>92</v>
      </c>
      <c r="AR5370" t="s">
        <v>105</v>
      </c>
      <c r="AS5370">
        <v>8</v>
      </c>
      <c r="AT5370">
        <v>9318</v>
      </c>
      <c r="AU5370">
        <v>1</v>
      </c>
      <c r="AV5370">
        <v>0</v>
      </c>
      <c r="AW5370">
        <v>1</v>
      </c>
      <c r="AX5370">
        <v>0</v>
      </c>
      <c r="AY5370">
        <v>6</v>
      </c>
      <c r="AZ5370" t="s">
        <v>125</v>
      </c>
      <c r="BA5370">
        <v>1</v>
      </c>
      <c r="BB5370" t="s">
        <v>71</v>
      </c>
      <c r="BC5370">
        <v>4</v>
      </c>
    </row>
    <row r="5371" spans="1:55">
      <c r="A5371" t="s">
        <v>9732</v>
      </c>
      <c r="B5371" t="s">
        <v>56</v>
      </c>
      <c r="C5371">
        <v>75</v>
      </c>
      <c r="D5371" t="s">
        <v>57</v>
      </c>
      <c r="E5371">
        <v>0</v>
      </c>
      <c r="F5371" t="s">
        <v>1520</v>
      </c>
      <c r="G5371">
        <v>92059</v>
      </c>
      <c r="H5371">
        <v>33.384345</v>
      </c>
      <c r="I5371">
        <v>-117.072619</v>
      </c>
      <c r="J5371">
        <v>1</v>
      </c>
      <c r="K5371">
        <v>2</v>
      </c>
      <c r="L5371" t="s">
        <v>83</v>
      </c>
      <c r="M5371" t="s">
        <v>57</v>
      </c>
      <c r="N5371" t="s">
        <v>2071</v>
      </c>
      <c r="O5371" t="s">
        <v>61</v>
      </c>
      <c r="P5371" t="s">
        <v>57</v>
      </c>
      <c r="Q5371" t="s">
        <v>135</v>
      </c>
      <c r="R5371" t="s">
        <v>163</v>
      </c>
      <c r="S5371" t="s">
        <v>61</v>
      </c>
      <c r="T5371" t="s">
        <v>57</v>
      </c>
      <c r="U5371" t="s">
        <v>61</v>
      </c>
      <c r="V5371" t="s">
        <v>61</v>
      </c>
      <c r="W5371" t="s">
        <v>61</v>
      </c>
      <c r="X5371" t="s">
        <v>61</v>
      </c>
      <c r="Y5371" t="s">
        <v>61</v>
      </c>
      <c r="Z5371" t="s">
        <v>57</v>
      </c>
      <c r="AA5371" t="s">
        <v>77</v>
      </c>
      <c r="AB5371" t="s">
        <v>61</v>
      </c>
      <c r="AC5371" t="s">
        <v>65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88</v>
      </c>
      <c r="AK5371" t="s">
        <v>89</v>
      </c>
      <c r="AL5371" t="s">
        <v>90</v>
      </c>
      <c r="AM5371">
        <v>1</v>
      </c>
      <c r="AN5371">
        <v>0</v>
      </c>
      <c r="AO5371">
        <v>0</v>
      </c>
      <c r="AP5371" t="s">
        <v>91</v>
      </c>
      <c r="AQ5371" t="s">
        <v>104</v>
      </c>
      <c r="AR5371" t="s">
        <v>69</v>
      </c>
      <c r="AS5371">
        <v>2</v>
      </c>
      <c r="AT5371">
        <v>1831</v>
      </c>
      <c r="AU5371">
        <v>1</v>
      </c>
      <c r="AV5371">
        <v>1</v>
      </c>
      <c r="AW5371">
        <v>0</v>
      </c>
      <c r="AX5371">
        <v>50.15</v>
      </c>
      <c r="AY5371">
        <v>1</v>
      </c>
      <c r="AZ5371" t="s">
        <v>94</v>
      </c>
      <c r="BA5371">
        <v>7</v>
      </c>
      <c r="BB5371" t="s">
        <v>95</v>
      </c>
      <c r="BC5371">
        <v>1</v>
      </c>
    </row>
    <row r="5372" spans="1:55">
      <c r="A5372" t="s">
        <v>9733</v>
      </c>
      <c r="B5372" t="s">
        <v>56</v>
      </c>
      <c r="C5372">
        <v>73</v>
      </c>
      <c r="D5372" t="s">
        <v>61</v>
      </c>
      <c r="E5372">
        <v>0</v>
      </c>
      <c r="F5372" t="s">
        <v>2516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59</v>
      </c>
      <c r="M5372" t="s">
        <v>57</v>
      </c>
      <c r="N5372" t="s">
        <v>9734</v>
      </c>
      <c r="O5372" t="s">
        <v>61</v>
      </c>
      <c r="P5372" t="s">
        <v>57</v>
      </c>
      <c r="Q5372" t="s">
        <v>135</v>
      </c>
      <c r="R5372" t="s">
        <v>391</v>
      </c>
      <c r="S5372" t="s">
        <v>57</v>
      </c>
      <c r="T5372" t="s">
        <v>57</v>
      </c>
      <c r="U5372" t="s">
        <v>61</v>
      </c>
      <c r="V5372" t="s">
        <v>61</v>
      </c>
      <c r="W5372" t="s">
        <v>61</v>
      </c>
      <c r="X5372" t="s">
        <v>61</v>
      </c>
      <c r="Y5372" t="s">
        <v>61</v>
      </c>
      <c r="Z5372" t="s">
        <v>57</v>
      </c>
      <c r="AA5372" t="s">
        <v>77</v>
      </c>
      <c r="AB5372" t="s">
        <v>61</v>
      </c>
      <c r="AC5372" t="s">
        <v>65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88</v>
      </c>
      <c r="AK5372" t="s">
        <v>201</v>
      </c>
      <c r="AL5372" t="s">
        <v>1253</v>
      </c>
      <c r="AM5372">
        <v>1</v>
      </c>
      <c r="AN5372">
        <v>0</v>
      </c>
      <c r="AO5372">
        <v>0</v>
      </c>
      <c r="AP5372" t="s">
        <v>91</v>
      </c>
      <c r="AQ5372" t="s">
        <v>104</v>
      </c>
      <c r="AR5372" t="s">
        <v>69</v>
      </c>
      <c r="AS5372">
        <v>3</v>
      </c>
      <c r="AT5372">
        <v>15195</v>
      </c>
      <c r="AU5372">
        <v>1</v>
      </c>
      <c r="AV5372">
        <v>1</v>
      </c>
      <c r="AW5372">
        <v>0</v>
      </c>
      <c r="AX5372">
        <v>54.85</v>
      </c>
      <c r="AY5372">
        <v>1</v>
      </c>
      <c r="AZ5372" t="s">
        <v>94</v>
      </c>
      <c r="BA5372">
        <v>8</v>
      </c>
      <c r="BB5372" t="s">
        <v>95</v>
      </c>
      <c r="BC5372">
        <v>1</v>
      </c>
    </row>
    <row r="5373" spans="1:55">
      <c r="A5373" t="s">
        <v>9735</v>
      </c>
      <c r="B5373" t="s">
        <v>56</v>
      </c>
      <c r="C5373">
        <v>49</v>
      </c>
      <c r="D5373" t="s">
        <v>61</v>
      </c>
      <c r="E5373">
        <v>0</v>
      </c>
      <c r="F5373" t="s">
        <v>2334</v>
      </c>
      <c r="G5373">
        <v>95689</v>
      </c>
      <c r="H5373">
        <v>38.481902</v>
      </c>
      <c r="I5373">
        <v>-120.603668</v>
      </c>
      <c r="J5373">
        <v>0</v>
      </c>
      <c r="K5373">
        <v>60</v>
      </c>
      <c r="L5373" t="s">
        <v>59</v>
      </c>
      <c r="M5373" t="s">
        <v>57</v>
      </c>
      <c r="N5373" t="s">
        <v>7215</v>
      </c>
      <c r="O5373" t="s">
        <v>61</v>
      </c>
      <c r="P5373" t="s">
        <v>57</v>
      </c>
      <c r="Q5373" t="s">
        <v>135</v>
      </c>
      <c r="R5373" t="s">
        <v>275</v>
      </c>
      <c r="S5373" t="s">
        <v>61</v>
      </c>
      <c r="T5373" t="s">
        <v>57</v>
      </c>
      <c r="U5373" t="s">
        <v>57</v>
      </c>
      <c r="V5373" t="s">
        <v>57</v>
      </c>
      <c r="W5373" t="s">
        <v>57</v>
      </c>
      <c r="X5373" t="s">
        <v>61</v>
      </c>
      <c r="Y5373" t="s">
        <v>61</v>
      </c>
      <c r="Z5373" t="s">
        <v>57</v>
      </c>
      <c r="AA5373" t="s">
        <v>64</v>
      </c>
      <c r="AB5373" t="s">
        <v>57</v>
      </c>
      <c r="AC5373" t="s">
        <v>65</v>
      </c>
      <c r="AD5373">
        <v>70.15000000000001</v>
      </c>
      <c r="AE5373">
        <v>4224.7</v>
      </c>
      <c r="AF5373">
        <v>0</v>
      </c>
      <c r="AG5373">
        <v>0</v>
      </c>
      <c r="AH5373">
        <v>2332.8</v>
      </c>
      <c r="AI5373">
        <v>6557.5</v>
      </c>
      <c r="AJ5373" t="s">
        <v>66</v>
      </c>
      <c r="AM5373">
        <v>0</v>
      </c>
      <c r="AN5373">
        <v>1</v>
      </c>
      <c r="AO5373">
        <v>0</v>
      </c>
      <c r="AP5373" t="s">
        <v>123</v>
      </c>
      <c r="AQ5373" t="s">
        <v>78</v>
      </c>
      <c r="AR5373" t="s">
        <v>93</v>
      </c>
      <c r="AS5373">
        <v>5</v>
      </c>
      <c r="AT5373">
        <v>1273</v>
      </c>
      <c r="AU5373">
        <v>1</v>
      </c>
      <c r="AV5373">
        <v>0</v>
      </c>
      <c r="AW5373">
        <v>1</v>
      </c>
      <c r="AX5373">
        <v>0</v>
      </c>
      <c r="AY5373">
        <v>6</v>
      </c>
      <c r="AZ5373" t="s">
        <v>125</v>
      </c>
      <c r="BA5373">
        <v>2</v>
      </c>
      <c r="BB5373" t="s">
        <v>126</v>
      </c>
      <c r="BC5373">
        <v>3</v>
      </c>
    </row>
    <row r="5374" spans="1:55">
      <c r="A5374" t="s">
        <v>9736</v>
      </c>
      <c r="B5374" t="s">
        <v>73</v>
      </c>
      <c r="C5374">
        <v>59</v>
      </c>
      <c r="D5374" t="s">
        <v>61</v>
      </c>
      <c r="E5374">
        <v>0</v>
      </c>
      <c r="F5374" t="s">
        <v>5190</v>
      </c>
      <c r="G5374">
        <v>96123</v>
      </c>
      <c r="H5374">
        <v>40.845738</v>
      </c>
      <c r="I5374">
        <v>-120.322219</v>
      </c>
      <c r="J5374">
        <v>0</v>
      </c>
      <c r="K5374">
        <v>40</v>
      </c>
      <c r="L5374" t="s">
        <v>59</v>
      </c>
      <c r="M5374" t="s">
        <v>57</v>
      </c>
      <c r="N5374" t="s">
        <v>4905</v>
      </c>
      <c r="O5374" t="s">
        <v>57</v>
      </c>
      <c r="P5374" t="s">
        <v>57</v>
      </c>
      <c r="Q5374" t="s">
        <v>85</v>
      </c>
      <c r="R5374" t="s">
        <v>254</v>
      </c>
      <c r="S5374" t="s">
        <v>61</v>
      </c>
      <c r="T5374" t="s">
        <v>61</v>
      </c>
      <c r="U5374" t="s">
        <v>61</v>
      </c>
      <c r="V5374" t="s">
        <v>61</v>
      </c>
      <c r="W5374" t="s">
        <v>57</v>
      </c>
      <c r="X5374" t="s">
        <v>61</v>
      </c>
      <c r="Y5374" t="s">
        <v>61</v>
      </c>
      <c r="Z5374" t="s">
        <v>57</v>
      </c>
      <c r="AA5374" t="s">
        <v>77</v>
      </c>
      <c r="AB5374" t="s">
        <v>57</v>
      </c>
      <c r="AC5374" t="s">
        <v>87</v>
      </c>
      <c r="AD5374">
        <v>84.90000000000001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66</v>
      </c>
      <c r="AM5374">
        <v>0</v>
      </c>
      <c r="AN5374">
        <v>1</v>
      </c>
      <c r="AO5374">
        <v>0</v>
      </c>
      <c r="AP5374" t="s">
        <v>176</v>
      </c>
      <c r="AQ5374" t="s">
        <v>92</v>
      </c>
      <c r="AR5374" t="s">
        <v>93</v>
      </c>
      <c r="AS5374">
        <v>2</v>
      </c>
      <c r="AT5374">
        <v>61</v>
      </c>
      <c r="AU5374">
        <v>1</v>
      </c>
      <c r="AV5374">
        <v>0</v>
      </c>
      <c r="AW5374">
        <v>1</v>
      </c>
      <c r="AX5374">
        <v>0</v>
      </c>
      <c r="AY5374">
        <v>5</v>
      </c>
      <c r="AZ5374" t="s">
        <v>177</v>
      </c>
      <c r="BA5374">
        <v>7</v>
      </c>
      <c r="BB5374" t="s">
        <v>95</v>
      </c>
      <c r="BC5374">
        <v>1</v>
      </c>
    </row>
    <row r="5375" spans="1:55">
      <c r="A5375" t="s">
        <v>9737</v>
      </c>
      <c r="B5375" t="s">
        <v>73</v>
      </c>
      <c r="C5375">
        <v>39</v>
      </c>
      <c r="D5375" t="s">
        <v>57</v>
      </c>
      <c r="E5375">
        <v>1</v>
      </c>
      <c r="F5375" t="s">
        <v>1284</v>
      </c>
      <c r="G5375">
        <v>95521</v>
      </c>
      <c r="H5375">
        <v>40.839958</v>
      </c>
      <c r="I5375">
        <v>-124.003757</v>
      </c>
      <c r="J5375">
        <v>0</v>
      </c>
      <c r="K5375">
        <v>27</v>
      </c>
      <c r="L5375" t="s">
        <v>59</v>
      </c>
      <c r="M5375" t="s">
        <v>57</v>
      </c>
      <c r="N5375" t="s">
        <v>2111</v>
      </c>
      <c r="O5375" t="s">
        <v>57</v>
      </c>
      <c r="P5375" t="s">
        <v>57</v>
      </c>
      <c r="Q5375" t="s">
        <v>85</v>
      </c>
      <c r="R5375" t="s">
        <v>296</v>
      </c>
      <c r="S5375" t="s">
        <v>57</v>
      </c>
      <c r="T5375" t="s">
        <v>57</v>
      </c>
      <c r="U5375" t="s">
        <v>61</v>
      </c>
      <c r="V5375" t="s">
        <v>57</v>
      </c>
      <c r="W5375" t="s">
        <v>57</v>
      </c>
      <c r="X5375" t="s">
        <v>61</v>
      </c>
      <c r="Y5375" t="s">
        <v>61</v>
      </c>
      <c r="Z5375" t="s">
        <v>57</v>
      </c>
      <c r="AA5375" t="s">
        <v>77</v>
      </c>
      <c r="AB5375" t="s">
        <v>61</v>
      </c>
      <c r="AC5375" t="s">
        <v>87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66</v>
      </c>
      <c r="AM5375">
        <v>0</v>
      </c>
      <c r="AN5375">
        <v>1</v>
      </c>
      <c r="AO5375">
        <v>0</v>
      </c>
      <c r="AP5375" t="s">
        <v>164</v>
      </c>
      <c r="AQ5375" t="s">
        <v>68</v>
      </c>
      <c r="AR5375" t="s">
        <v>105</v>
      </c>
      <c r="AS5375">
        <v>5</v>
      </c>
      <c r="AT5375">
        <v>19596</v>
      </c>
      <c r="AU5375">
        <v>1</v>
      </c>
      <c r="AV5375">
        <v>0</v>
      </c>
      <c r="AW5375">
        <v>1</v>
      </c>
      <c r="AX5375">
        <v>0</v>
      </c>
      <c r="AY5375">
        <v>4</v>
      </c>
      <c r="AZ5375" t="s">
        <v>165</v>
      </c>
      <c r="BA5375">
        <v>5</v>
      </c>
      <c r="BB5375" t="s">
        <v>80</v>
      </c>
      <c r="BC5375">
        <v>2</v>
      </c>
    </row>
    <row r="5376" spans="1:55">
      <c r="A5376" t="s">
        <v>9738</v>
      </c>
      <c r="B5376" t="s">
        <v>73</v>
      </c>
      <c r="C5376">
        <v>23</v>
      </c>
      <c r="D5376" t="s">
        <v>61</v>
      </c>
      <c r="E5376">
        <v>0</v>
      </c>
      <c r="F5376" t="s">
        <v>4708</v>
      </c>
      <c r="G5376">
        <v>91355</v>
      </c>
      <c r="H5376">
        <v>34.43987</v>
      </c>
      <c r="I5376">
        <v>-118.644609</v>
      </c>
      <c r="J5376">
        <v>0</v>
      </c>
      <c r="K5376">
        <v>3</v>
      </c>
      <c r="L5376" t="s">
        <v>83</v>
      </c>
      <c r="M5376" t="s">
        <v>57</v>
      </c>
      <c r="N5376" t="s">
        <v>9739</v>
      </c>
      <c r="O5376" t="s">
        <v>61</v>
      </c>
      <c r="P5376" t="s">
        <v>57</v>
      </c>
      <c r="Q5376" t="s">
        <v>135</v>
      </c>
      <c r="R5376" t="s">
        <v>230</v>
      </c>
      <c r="S5376" t="s">
        <v>61</v>
      </c>
      <c r="T5376" t="s">
        <v>61</v>
      </c>
      <c r="U5376" t="s">
        <v>61</v>
      </c>
      <c r="V5376" t="s">
        <v>61</v>
      </c>
      <c r="W5376" t="s">
        <v>61</v>
      </c>
      <c r="X5376" t="s">
        <v>61</v>
      </c>
      <c r="Y5376" t="s">
        <v>57</v>
      </c>
      <c r="Z5376" t="s">
        <v>57</v>
      </c>
      <c r="AA5376" t="s">
        <v>77</v>
      </c>
      <c r="AB5376" t="s">
        <v>57</v>
      </c>
      <c r="AC5376" t="s">
        <v>87</v>
      </c>
      <c r="AD5376">
        <v>43.3</v>
      </c>
      <c r="AE5376">
        <v>123.65</v>
      </c>
      <c r="AF5376">
        <v>0</v>
      </c>
      <c r="AG5376">
        <v>0</v>
      </c>
      <c r="AH5376">
        <v>146.52</v>
      </c>
      <c r="AI5376">
        <v>270.17</v>
      </c>
      <c r="AJ5376" t="s">
        <v>88</v>
      </c>
      <c r="AK5376" t="s">
        <v>201</v>
      </c>
      <c r="AL5376" t="s">
        <v>397</v>
      </c>
      <c r="AM5376">
        <v>1</v>
      </c>
      <c r="AN5376">
        <v>0</v>
      </c>
      <c r="AO5376">
        <v>0</v>
      </c>
      <c r="AP5376" t="s">
        <v>91</v>
      </c>
      <c r="AQ5376" t="s">
        <v>116</v>
      </c>
      <c r="AR5376" t="s">
        <v>137</v>
      </c>
      <c r="AS5376">
        <v>2</v>
      </c>
      <c r="AT5376">
        <v>24977</v>
      </c>
      <c r="AU5376">
        <v>1</v>
      </c>
      <c r="AV5376">
        <v>1</v>
      </c>
      <c r="AW5376">
        <v>0</v>
      </c>
      <c r="AX5376">
        <v>43.3</v>
      </c>
      <c r="AY5376">
        <v>1</v>
      </c>
      <c r="AZ5376" t="s">
        <v>94</v>
      </c>
      <c r="BA5376">
        <v>8</v>
      </c>
      <c r="BB5376" t="s">
        <v>95</v>
      </c>
      <c r="BC5376">
        <v>1</v>
      </c>
    </row>
    <row r="5377" spans="1:55">
      <c r="A5377" t="s">
        <v>9740</v>
      </c>
      <c r="B5377" t="s">
        <v>56</v>
      </c>
      <c r="C5377">
        <v>36</v>
      </c>
      <c r="D5377" t="s">
        <v>57</v>
      </c>
      <c r="E5377">
        <v>0</v>
      </c>
      <c r="F5377" t="s">
        <v>226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83</v>
      </c>
      <c r="M5377" t="s">
        <v>61</v>
      </c>
      <c r="N5377" t="s">
        <v>143</v>
      </c>
      <c r="O5377" t="s">
        <v>143</v>
      </c>
      <c r="P5377" t="s">
        <v>57</v>
      </c>
      <c r="Q5377" t="s">
        <v>135</v>
      </c>
      <c r="R5377" t="s">
        <v>76</v>
      </c>
      <c r="S5377" t="s">
        <v>61</v>
      </c>
      <c r="T5377" t="s">
        <v>57</v>
      </c>
      <c r="U5377" t="s">
        <v>61</v>
      </c>
      <c r="V5377" t="s">
        <v>61</v>
      </c>
      <c r="W5377" t="s">
        <v>61</v>
      </c>
      <c r="X5377" t="s">
        <v>61</v>
      </c>
      <c r="Y5377" t="s">
        <v>61</v>
      </c>
      <c r="Z5377" t="s">
        <v>57</v>
      </c>
      <c r="AA5377" t="s">
        <v>77</v>
      </c>
      <c r="AB5377" t="s">
        <v>57</v>
      </c>
      <c r="AC5377" t="s">
        <v>87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170</v>
      </c>
      <c r="AM5377">
        <v>0</v>
      </c>
      <c r="AN5377">
        <v>0</v>
      </c>
      <c r="AO5377">
        <v>0</v>
      </c>
      <c r="AP5377" t="s">
        <v>91</v>
      </c>
      <c r="AQ5377" t="s">
        <v>68</v>
      </c>
      <c r="AR5377" t="s">
        <v>182</v>
      </c>
      <c r="AS5377">
        <v>2</v>
      </c>
      <c r="AT5377">
        <v>54492</v>
      </c>
      <c r="AU5377">
        <v>0</v>
      </c>
      <c r="AX5377">
        <v>0</v>
      </c>
      <c r="AY5377">
        <v>1</v>
      </c>
      <c r="AZ5377" t="s">
        <v>94</v>
      </c>
      <c r="BA5377">
        <v>7</v>
      </c>
      <c r="BB5377" t="s">
        <v>95</v>
      </c>
      <c r="BC5377">
        <v>1</v>
      </c>
    </row>
    <row r="5378" spans="1:55">
      <c r="A5378" t="s">
        <v>9741</v>
      </c>
      <c r="B5378" t="s">
        <v>73</v>
      </c>
      <c r="C5378">
        <v>61</v>
      </c>
      <c r="D5378" t="s">
        <v>57</v>
      </c>
      <c r="E5378">
        <v>1</v>
      </c>
      <c r="F5378" t="s">
        <v>256</v>
      </c>
      <c r="G5378">
        <v>94538</v>
      </c>
      <c r="H5378">
        <v>37.505768</v>
      </c>
      <c r="I5378">
        <v>-121.962472</v>
      </c>
      <c r="J5378">
        <v>5</v>
      </c>
      <c r="K5378">
        <v>6</v>
      </c>
      <c r="L5378" t="s">
        <v>83</v>
      </c>
      <c r="M5378" t="s">
        <v>57</v>
      </c>
      <c r="N5378" t="s">
        <v>6683</v>
      </c>
      <c r="O5378" t="s">
        <v>61</v>
      </c>
      <c r="P5378" t="s">
        <v>57</v>
      </c>
      <c r="Q5378" t="s">
        <v>135</v>
      </c>
      <c r="R5378" t="s">
        <v>136</v>
      </c>
      <c r="S5378" t="s">
        <v>61</v>
      </c>
      <c r="T5378" t="s">
        <v>61</v>
      </c>
      <c r="U5378" t="s">
        <v>61</v>
      </c>
      <c r="V5378" t="s">
        <v>61</v>
      </c>
      <c r="W5378" t="s">
        <v>61</v>
      </c>
      <c r="X5378" t="s">
        <v>61</v>
      </c>
      <c r="Y5378" t="s">
        <v>61</v>
      </c>
      <c r="Z5378" t="s">
        <v>57</v>
      </c>
      <c r="AA5378" t="s">
        <v>77</v>
      </c>
      <c r="AB5378" t="s">
        <v>57</v>
      </c>
      <c r="AC5378" t="s">
        <v>87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88</v>
      </c>
      <c r="AK5378" t="s">
        <v>201</v>
      </c>
      <c r="AL5378" t="s">
        <v>1253</v>
      </c>
      <c r="AM5378">
        <v>1</v>
      </c>
      <c r="AN5378">
        <v>0</v>
      </c>
      <c r="AO5378">
        <v>0</v>
      </c>
      <c r="AP5378" t="s">
        <v>91</v>
      </c>
      <c r="AQ5378" t="s">
        <v>124</v>
      </c>
      <c r="AR5378" t="s">
        <v>137</v>
      </c>
      <c r="AS5378">
        <v>1</v>
      </c>
      <c r="AT5378">
        <v>56126</v>
      </c>
      <c r="AU5378">
        <v>1</v>
      </c>
      <c r="AV5378">
        <v>1</v>
      </c>
      <c r="AW5378">
        <v>0</v>
      </c>
      <c r="AX5378">
        <v>44.6</v>
      </c>
      <c r="AY5378">
        <v>1</v>
      </c>
      <c r="AZ5378" t="s">
        <v>94</v>
      </c>
      <c r="BA5378">
        <v>6</v>
      </c>
      <c r="BB5378" t="s">
        <v>95</v>
      </c>
      <c r="BC5378">
        <v>1</v>
      </c>
    </row>
    <row r="5379" spans="1:55">
      <c r="A5379" t="s">
        <v>9742</v>
      </c>
      <c r="B5379" t="s">
        <v>73</v>
      </c>
      <c r="C5379">
        <v>39</v>
      </c>
      <c r="D5379" t="s">
        <v>61</v>
      </c>
      <c r="E5379">
        <v>0</v>
      </c>
      <c r="F5379" t="s">
        <v>226</v>
      </c>
      <c r="G5379">
        <v>90031</v>
      </c>
      <c r="H5379">
        <v>34.085807</v>
      </c>
      <c r="I5379">
        <v>-118.206617</v>
      </c>
      <c r="J5379">
        <v>0</v>
      </c>
      <c r="K5379">
        <v>1</v>
      </c>
      <c r="L5379" t="s">
        <v>59</v>
      </c>
      <c r="M5379" t="s">
        <v>57</v>
      </c>
      <c r="N5379" t="s">
        <v>2485</v>
      </c>
      <c r="O5379" t="s">
        <v>61</v>
      </c>
      <c r="P5379" t="s">
        <v>57</v>
      </c>
      <c r="Q5379" t="s">
        <v>135</v>
      </c>
      <c r="R5379" t="s">
        <v>136</v>
      </c>
      <c r="S5379" t="s">
        <v>61</v>
      </c>
      <c r="T5379" t="s">
        <v>61</v>
      </c>
      <c r="U5379" t="s">
        <v>61</v>
      </c>
      <c r="V5379" t="s">
        <v>61</v>
      </c>
      <c r="W5379" t="s">
        <v>61</v>
      </c>
      <c r="X5379" t="s">
        <v>61</v>
      </c>
      <c r="Y5379" t="s">
        <v>61</v>
      </c>
      <c r="Z5379" t="s">
        <v>57</v>
      </c>
      <c r="AA5379" t="s">
        <v>77</v>
      </c>
      <c r="AB5379" t="s">
        <v>61</v>
      </c>
      <c r="AC5379" t="s">
        <v>65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88</v>
      </c>
      <c r="AK5379" t="s">
        <v>201</v>
      </c>
      <c r="AL5379" t="s">
        <v>1253</v>
      </c>
      <c r="AM5379">
        <v>1</v>
      </c>
      <c r="AN5379">
        <v>0</v>
      </c>
      <c r="AO5379">
        <v>1</v>
      </c>
      <c r="AP5379" t="s">
        <v>91</v>
      </c>
      <c r="AQ5379" t="s">
        <v>68</v>
      </c>
      <c r="AR5379" t="s">
        <v>79</v>
      </c>
      <c r="AS5379">
        <v>1</v>
      </c>
      <c r="AT5379">
        <v>38415</v>
      </c>
      <c r="AU5379">
        <v>1</v>
      </c>
      <c r="AV5379">
        <v>1</v>
      </c>
      <c r="AW5379">
        <v>0</v>
      </c>
      <c r="AX5379">
        <v>-4</v>
      </c>
      <c r="AY5379">
        <v>1</v>
      </c>
      <c r="AZ5379" t="s">
        <v>94</v>
      </c>
      <c r="BA5379">
        <v>8</v>
      </c>
      <c r="BB5379" t="s">
        <v>95</v>
      </c>
      <c r="BC5379">
        <v>1</v>
      </c>
    </row>
    <row r="5380" spans="1:55">
      <c r="A5380" t="s">
        <v>9743</v>
      </c>
      <c r="B5380" t="s">
        <v>73</v>
      </c>
      <c r="C5380">
        <v>67</v>
      </c>
      <c r="D5380" t="s">
        <v>61</v>
      </c>
      <c r="E5380">
        <v>0</v>
      </c>
      <c r="F5380" t="s">
        <v>523</v>
      </c>
      <c r="G5380">
        <v>95826</v>
      </c>
      <c r="H5380">
        <v>38.542532</v>
      </c>
      <c r="I5380">
        <v>-121.378826</v>
      </c>
      <c r="J5380">
        <v>0</v>
      </c>
      <c r="K5380">
        <v>34</v>
      </c>
      <c r="L5380" t="s">
        <v>216</v>
      </c>
      <c r="M5380" t="s">
        <v>57</v>
      </c>
      <c r="N5380" t="s">
        <v>8855</v>
      </c>
      <c r="O5380" t="s">
        <v>61</v>
      </c>
      <c r="P5380" t="s">
        <v>57</v>
      </c>
      <c r="Q5380" t="s">
        <v>85</v>
      </c>
      <c r="R5380" t="s">
        <v>86</v>
      </c>
      <c r="S5380" t="s">
        <v>61</v>
      </c>
      <c r="T5380" t="s">
        <v>61</v>
      </c>
      <c r="U5380" t="s">
        <v>61</v>
      </c>
      <c r="V5380" t="s">
        <v>61</v>
      </c>
      <c r="W5380" t="s">
        <v>61</v>
      </c>
      <c r="X5380" t="s">
        <v>61</v>
      </c>
      <c r="Y5380" t="s">
        <v>61</v>
      </c>
      <c r="Z5380" t="s">
        <v>57</v>
      </c>
      <c r="AA5380" t="s">
        <v>122</v>
      </c>
      <c r="AB5380" t="s">
        <v>61</v>
      </c>
      <c r="AC5380" t="s">
        <v>65</v>
      </c>
      <c r="AD5380">
        <v>69.15000000000001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66</v>
      </c>
      <c r="AM5380">
        <v>0</v>
      </c>
      <c r="AN5380">
        <v>1</v>
      </c>
      <c r="AO5380">
        <v>0</v>
      </c>
      <c r="AP5380" t="s">
        <v>164</v>
      </c>
      <c r="AQ5380" t="s">
        <v>124</v>
      </c>
      <c r="AR5380" t="s">
        <v>69</v>
      </c>
      <c r="AS5380">
        <v>1</v>
      </c>
      <c r="AT5380">
        <v>38818</v>
      </c>
      <c r="AU5380">
        <v>1</v>
      </c>
      <c r="AV5380">
        <v>0</v>
      </c>
      <c r="AW5380">
        <v>1</v>
      </c>
      <c r="AX5380">
        <v>0</v>
      </c>
      <c r="AY5380">
        <v>4</v>
      </c>
      <c r="AZ5380" t="s">
        <v>165</v>
      </c>
      <c r="BA5380">
        <v>4</v>
      </c>
      <c r="BB5380" t="s">
        <v>80</v>
      </c>
      <c r="BC5380">
        <v>2</v>
      </c>
    </row>
    <row r="5381" spans="1:55">
      <c r="A5381" t="s">
        <v>9744</v>
      </c>
      <c r="B5381" t="s">
        <v>56</v>
      </c>
      <c r="C5381">
        <v>20</v>
      </c>
      <c r="D5381" t="s">
        <v>61</v>
      </c>
      <c r="E5381">
        <v>0</v>
      </c>
      <c r="F5381" t="s">
        <v>723</v>
      </c>
      <c r="G5381">
        <v>91722</v>
      </c>
      <c r="H5381">
        <v>34.097345</v>
      </c>
      <c r="I5381">
        <v>-117.906736</v>
      </c>
      <c r="J5381">
        <v>0</v>
      </c>
      <c r="K5381">
        <v>1</v>
      </c>
      <c r="L5381" t="s">
        <v>83</v>
      </c>
      <c r="M5381" t="s">
        <v>57</v>
      </c>
      <c r="N5381" t="s">
        <v>4067</v>
      </c>
      <c r="O5381" t="s">
        <v>61</v>
      </c>
      <c r="P5381" t="s">
        <v>57</v>
      </c>
      <c r="Q5381" t="s">
        <v>85</v>
      </c>
      <c r="R5381" t="s">
        <v>189</v>
      </c>
      <c r="S5381" t="s">
        <v>61</v>
      </c>
      <c r="T5381" t="s">
        <v>61</v>
      </c>
      <c r="U5381" t="s">
        <v>61</v>
      </c>
      <c r="V5381" t="s">
        <v>61</v>
      </c>
      <c r="W5381" t="s">
        <v>61</v>
      </c>
      <c r="X5381" t="s">
        <v>57</v>
      </c>
      <c r="Y5381" t="s">
        <v>57</v>
      </c>
      <c r="Z5381" t="s">
        <v>57</v>
      </c>
      <c r="AA5381" t="s">
        <v>77</v>
      </c>
      <c r="AB5381" t="s">
        <v>57</v>
      </c>
      <c r="AC5381" t="s">
        <v>87</v>
      </c>
      <c r="AD5381">
        <v>79.59999999999999</v>
      </c>
      <c r="AE5381">
        <v>79.59999999999999</v>
      </c>
      <c r="AF5381">
        <v>0</v>
      </c>
      <c r="AG5381">
        <v>0</v>
      </c>
      <c r="AH5381">
        <v>21.72</v>
      </c>
      <c r="AI5381">
        <v>101.32</v>
      </c>
      <c r="AJ5381" t="s">
        <v>88</v>
      </c>
      <c r="AK5381" t="s">
        <v>190</v>
      </c>
      <c r="AL5381" t="s">
        <v>474</v>
      </c>
      <c r="AM5381">
        <v>1</v>
      </c>
      <c r="AN5381">
        <v>0</v>
      </c>
      <c r="AO5381">
        <v>0</v>
      </c>
      <c r="AP5381" t="s">
        <v>91</v>
      </c>
      <c r="AQ5381" t="s">
        <v>116</v>
      </c>
      <c r="AR5381" t="s">
        <v>93</v>
      </c>
      <c r="AS5381">
        <v>3</v>
      </c>
      <c r="AT5381">
        <v>33817</v>
      </c>
      <c r="AU5381">
        <v>1</v>
      </c>
      <c r="AV5381">
        <v>1</v>
      </c>
      <c r="AW5381">
        <v>0</v>
      </c>
      <c r="AX5381">
        <v>79.59999999999999</v>
      </c>
      <c r="AY5381">
        <v>1</v>
      </c>
      <c r="AZ5381" t="s">
        <v>94</v>
      </c>
      <c r="BA5381">
        <v>10</v>
      </c>
      <c r="BB5381" t="s">
        <v>95</v>
      </c>
      <c r="BC5381">
        <v>1</v>
      </c>
    </row>
    <row r="5382" spans="1:55">
      <c r="A5382" t="s">
        <v>9745</v>
      </c>
      <c r="B5382" t="s">
        <v>73</v>
      </c>
      <c r="C5382">
        <v>48</v>
      </c>
      <c r="D5382" t="s">
        <v>57</v>
      </c>
      <c r="E5382">
        <v>2</v>
      </c>
      <c r="F5382" t="s">
        <v>4036</v>
      </c>
      <c r="G5382">
        <v>93454</v>
      </c>
      <c r="H5382">
        <v>34.943523</v>
      </c>
      <c r="I5382">
        <v>-120.256729</v>
      </c>
      <c r="J5382">
        <v>10</v>
      </c>
      <c r="K5382">
        <v>32</v>
      </c>
      <c r="L5382" t="s">
        <v>59</v>
      </c>
      <c r="M5382" t="s">
        <v>61</v>
      </c>
      <c r="N5382" t="s">
        <v>143</v>
      </c>
      <c r="O5382" t="s">
        <v>143</v>
      </c>
      <c r="P5382" t="s">
        <v>57</v>
      </c>
      <c r="Q5382" t="s">
        <v>135</v>
      </c>
      <c r="R5382" t="s">
        <v>156</v>
      </c>
      <c r="S5382" t="s">
        <v>61</v>
      </c>
      <c r="T5382" t="s">
        <v>61</v>
      </c>
      <c r="U5382" t="s">
        <v>57</v>
      </c>
      <c r="V5382" t="s">
        <v>61</v>
      </c>
      <c r="W5382" t="s">
        <v>57</v>
      </c>
      <c r="X5382" t="s">
        <v>57</v>
      </c>
      <c r="Y5382" t="s">
        <v>57</v>
      </c>
      <c r="Z5382" t="s">
        <v>57</v>
      </c>
      <c r="AA5382" t="s">
        <v>77</v>
      </c>
      <c r="AB5382" t="s">
        <v>61</v>
      </c>
      <c r="AC5382" t="s">
        <v>65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66</v>
      </c>
      <c r="AM5382">
        <v>0</v>
      </c>
      <c r="AN5382">
        <v>1</v>
      </c>
      <c r="AO5382">
        <v>0</v>
      </c>
      <c r="AP5382" t="s">
        <v>164</v>
      </c>
      <c r="AQ5382" t="s">
        <v>78</v>
      </c>
      <c r="AR5382" t="s">
        <v>69</v>
      </c>
      <c r="AS5382">
        <v>5</v>
      </c>
      <c r="AT5382">
        <v>30540</v>
      </c>
      <c r="AU5382">
        <v>1</v>
      </c>
      <c r="AV5382">
        <v>0</v>
      </c>
      <c r="AW5382">
        <v>1</v>
      </c>
      <c r="AX5382">
        <v>0</v>
      </c>
      <c r="AY5382">
        <v>4</v>
      </c>
      <c r="AZ5382" t="s">
        <v>165</v>
      </c>
      <c r="BA5382">
        <v>3</v>
      </c>
      <c r="BB5382" t="s">
        <v>126</v>
      </c>
      <c r="BC5382">
        <v>3</v>
      </c>
    </row>
    <row r="5383" spans="1:55">
      <c r="A5383" t="s">
        <v>9746</v>
      </c>
      <c r="B5383" t="s">
        <v>56</v>
      </c>
      <c r="C5383">
        <v>53</v>
      </c>
      <c r="D5383" t="s">
        <v>61</v>
      </c>
      <c r="E5383">
        <v>0</v>
      </c>
      <c r="F5383" t="s">
        <v>1803</v>
      </c>
      <c r="G5383">
        <v>95422</v>
      </c>
      <c r="H5383">
        <v>38.965804</v>
      </c>
      <c r="I5383">
        <v>-122.631779</v>
      </c>
      <c r="J5383">
        <v>0</v>
      </c>
      <c r="K5383">
        <v>1</v>
      </c>
      <c r="L5383" t="s">
        <v>59</v>
      </c>
      <c r="M5383" t="s">
        <v>57</v>
      </c>
      <c r="N5383" t="s">
        <v>2755</v>
      </c>
      <c r="O5383" t="s">
        <v>61</v>
      </c>
      <c r="P5383" t="s">
        <v>57</v>
      </c>
      <c r="Q5383" t="s">
        <v>85</v>
      </c>
      <c r="R5383" t="s">
        <v>364</v>
      </c>
      <c r="S5383" t="s">
        <v>61</v>
      </c>
      <c r="T5383" t="s">
        <v>57</v>
      </c>
      <c r="U5383" t="s">
        <v>61</v>
      </c>
      <c r="V5383" t="s">
        <v>61</v>
      </c>
      <c r="W5383" t="s">
        <v>61</v>
      </c>
      <c r="X5383" t="s">
        <v>61</v>
      </c>
      <c r="Y5383" t="s">
        <v>61</v>
      </c>
      <c r="Z5383" t="s">
        <v>57</v>
      </c>
      <c r="AA5383" t="s">
        <v>77</v>
      </c>
      <c r="AB5383" t="s">
        <v>61</v>
      </c>
      <c r="AC5383" t="s">
        <v>87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88</v>
      </c>
      <c r="AK5383" t="s">
        <v>89</v>
      </c>
      <c r="AL5383" t="s">
        <v>90</v>
      </c>
      <c r="AM5383">
        <v>1</v>
      </c>
      <c r="AN5383">
        <v>0</v>
      </c>
      <c r="AO5383">
        <v>0</v>
      </c>
      <c r="AP5383" t="s">
        <v>91</v>
      </c>
      <c r="AQ5383" t="s">
        <v>92</v>
      </c>
      <c r="AR5383" t="s">
        <v>93</v>
      </c>
      <c r="AS5383">
        <v>2</v>
      </c>
      <c r="AT5383">
        <v>13485</v>
      </c>
      <c r="AU5383">
        <v>1</v>
      </c>
      <c r="AV5383">
        <v>1</v>
      </c>
      <c r="AW5383">
        <v>0</v>
      </c>
      <c r="AX5383">
        <v>75.8</v>
      </c>
      <c r="AY5383">
        <v>1</v>
      </c>
      <c r="AZ5383" t="s">
        <v>94</v>
      </c>
      <c r="BA5383">
        <v>10</v>
      </c>
      <c r="BB5383" t="s">
        <v>95</v>
      </c>
      <c r="BC5383">
        <v>1</v>
      </c>
    </row>
    <row r="5384" spans="1:55">
      <c r="A5384" t="s">
        <v>9747</v>
      </c>
      <c r="B5384" t="s">
        <v>56</v>
      </c>
      <c r="C5384">
        <v>62</v>
      </c>
      <c r="D5384" t="s">
        <v>61</v>
      </c>
      <c r="E5384">
        <v>0</v>
      </c>
      <c r="F5384" t="s">
        <v>1845</v>
      </c>
      <c r="G5384">
        <v>95629</v>
      </c>
      <c r="H5384">
        <v>38.513484</v>
      </c>
      <c r="I5384">
        <v>-120.704613</v>
      </c>
      <c r="J5384">
        <v>0</v>
      </c>
      <c r="K5384">
        <v>27</v>
      </c>
      <c r="L5384" t="s">
        <v>59</v>
      </c>
      <c r="M5384" t="s">
        <v>57</v>
      </c>
      <c r="N5384" t="s">
        <v>4503</v>
      </c>
      <c r="O5384" t="s">
        <v>61</v>
      </c>
      <c r="P5384" t="s">
        <v>61</v>
      </c>
      <c r="Q5384" t="s">
        <v>143</v>
      </c>
      <c r="R5384" t="s">
        <v>143</v>
      </c>
      <c r="S5384" t="s">
        <v>143</v>
      </c>
      <c r="T5384" t="s">
        <v>143</v>
      </c>
      <c r="U5384" t="s">
        <v>143</v>
      </c>
      <c r="V5384" t="s">
        <v>143</v>
      </c>
      <c r="W5384" t="s">
        <v>143</v>
      </c>
      <c r="X5384" t="s">
        <v>143</v>
      </c>
      <c r="Y5384" t="s">
        <v>143</v>
      </c>
      <c r="Z5384" t="s">
        <v>143</v>
      </c>
      <c r="AA5384" t="s">
        <v>122</v>
      </c>
      <c r="AB5384" t="s">
        <v>57</v>
      </c>
      <c r="AC5384" t="s">
        <v>87</v>
      </c>
      <c r="AD5384">
        <v>20.25</v>
      </c>
      <c r="AE5384">
        <v>538.2</v>
      </c>
      <c r="AF5384">
        <v>0</v>
      </c>
      <c r="AG5384">
        <v>0</v>
      </c>
      <c r="AH5384">
        <v>965.79</v>
      </c>
      <c r="AI5384">
        <v>1503.99</v>
      </c>
      <c r="AJ5384" t="s">
        <v>66</v>
      </c>
      <c r="AM5384">
        <v>0</v>
      </c>
      <c r="AN5384">
        <v>1</v>
      </c>
      <c r="AO5384">
        <v>0</v>
      </c>
      <c r="AP5384" t="s">
        <v>164</v>
      </c>
      <c r="AQ5384" t="s">
        <v>124</v>
      </c>
      <c r="AR5384" t="s">
        <v>182</v>
      </c>
      <c r="AT5384">
        <v>850</v>
      </c>
      <c r="AU5384">
        <v>1</v>
      </c>
      <c r="AV5384">
        <v>0</v>
      </c>
      <c r="AW5384">
        <v>1</v>
      </c>
      <c r="AX5384">
        <v>0</v>
      </c>
      <c r="AY5384">
        <v>4</v>
      </c>
      <c r="AZ5384" t="s">
        <v>165</v>
      </c>
      <c r="BA5384">
        <v>2</v>
      </c>
      <c r="BB5384" t="s">
        <v>126</v>
      </c>
      <c r="BC5384">
        <v>3</v>
      </c>
    </row>
    <row r="5385" spans="1:55">
      <c r="A5385" t="s">
        <v>9748</v>
      </c>
      <c r="B5385" t="s">
        <v>56</v>
      </c>
      <c r="C5385">
        <v>61</v>
      </c>
      <c r="D5385" t="s">
        <v>61</v>
      </c>
      <c r="E5385">
        <v>0</v>
      </c>
      <c r="F5385" t="s">
        <v>2194</v>
      </c>
      <c r="G5385">
        <v>94572</v>
      </c>
      <c r="H5385">
        <v>38.027218</v>
      </c>
      <c r="I5385">
        <v>-122.23463</v>
      </c>
      <c r="J5385">
        <v>0</v>
      </c>
      <c r="K5385">
        <v>12</v>
      </c>
      <c r="L5385" t="s">
        <v>98</v>
      </c>
      <c r="M5385" t="s">
        <v>57</v>
      </c>
      <c r="N5385" t="s">
        <v>9749</v>
      </c>
      <c r="O5385" t="s">
        <v>61</v>
      </c>
      <c r="P5385" t="s">
        <v>57</v>
      </c>
      <c r="Q5385" t="s">
        <v>85</v>
      </c>
      <c r="R5385" t="s">
        <v>156</v>
      </c>
      <c r="S5385" t="s">
        <v>57</v>
      </c>
      <c r="T5385" t="s">
        <v>61</v>
      </c>
      <c r="U5385" t="s">
        <v>61</v>
      </c>
      <c r="V5385" t="s">
        <v>61</v>
      </c>
      <c r="W5385" t="s">
        <v>57</v>
      </c>
      <c r="X5385" t="s">
        <v>61</v>
      </c>
      <c r="Y5385" t="s">
        <v>61</v>
      </c>
      <c r="Z5385" t="s">
        <v>57</v>
      </c>
      <c r="AA5385" t="s">
        <v>64</v>
      </c>
      <c r="AB5385" t="s">
        <v>57</v>
      </c>
      <c r="AC5385" t="s">
        <v>65</v>
      </c>
      <c r="AD5385">
        <v>85.15000000000001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66</v>
      </c>
      <c r="AM5385">
        <v>0</v>
      </c>
      <c r="AN5385">
        <v>1</v>
      </c>
      <c r="AO5385">
        <v>0</v>
      </c>
      <c r="AP5385" t="s">
        <v>67</v>
      </c>
      <c r="AQ5385" t="s">
        <v>124</v>
      </c>
      <c r="AR5385" t="s">
        <v>93</v>
      </c>
      <c r="AS5385">
        <v>3</v>
      </c>
      <c r="AT5385">
        <v>8506</v>
      </c>
      <c r="AU5385">
        <v>1</v>
      </c>
      <c r="AV5385">
        <v>0</v>
      </c>
      <c r="AW5385">
        <v>1</v>
      </c>
      <c r="AX5385">
        <v>0</v>
      </c>
      <c r="AY5385">
        <v>2</v>
      </c>
      <c r="AZ5385" t="s">
        <v>70</v>
      </c>
      <c r="BA5385">
        <v>4</v>
      </c>
      <c r="BB5385" t="s">
        <v>80</v>
      </c>
      <c r="BC5385">
        <v>2</v>
      </c>
    </row>
    <row r="5386" spans="1:55">
      <c r="A5386" t="s">
        <v>9750</v>
      </c>
      <c r="B5386" t="s">
        <v>56</v>
      </c>
      <c r="C5386">
        <v>19</v>
      </c>
      <c r="D5386" t="s">
        <v>61</v>
      </c>
      <c r="E5386">
        <v>0</v>
      </c>
      <c r="F5386" t="s">
        <v>1196</v>
      </c>
      <c r="G5386">
        <v>93312</v>
      </c>
      <c r="H5386">
        <v>35.392599</v>
      </c>
      <c r="I5386">
        <v>-119.245341</v>
      </c>
      <c r="J5386">
        <v>0</v>
      </c>
      <c r="K5386">
        <v>65</v>
      </c>
      <c r="L5386" t="s">
        <v>129</v>
      </c>
      <c r="M5386" t="s">
        <v>57</v>
      </c>
      <c r="N5386" t="s">
        <v>4817</v>
      </c>
      <c r="O5386" t="s">
        <v>61</v>
      </c>
      <c r="P5386" t="s">
        <v>57</v>
      </c>
      <c r="Q5386" t="s">
        <v>135</v>
      </c>
      <c r="R5386" t="s">
        <v>618</v>
      </c>
      <c r="S5386" t="s">
        <v>57</v>
      </c>
      <c r="T5386" t="s">
        <v>57</v>
      </c>
      <c r="U5386" t="s">
        <v>61</v>
      </c>
      <c r="V5386" t="s">
        <v>57</v>
      </c>
      <c r="W5386" t="s">
        <v>61</v>
      </c>
      <c r="X5386" t="s">
        <v>61</v>
      </c>
      <c r="Y5386" t="s">
        <v>61</v>
      </c>
      <c r="Z5386" t="s">
        <v>61</v>
      </c>
      <c r="AA5386" t="s">
        <v>122</v>
      </c>
      <c r="AB5386" t="s">
        <v>57</v>
      </c>
      <c r="AC5386" t="s">
        <v>307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66</v>
      </c>
      <c r="AM5386">
        <v>0</v>
      </c>
      <c r="AN5386">
        <v>1</v>
      </c>
      <c r="AO5386">
        <v>0</v>
      </c>
      <c r="AP5386" t="s">
        <v>123</v>
      </c>
      <c r="AQ5386" t="s">
        <v>116</v>
      </c>
      <c r="AR5386" t="s">
        <v>69</v>
      </c>
      <c r="AS5386">
        <v>3</v>
      </c>
      <c r="AT5386">
        <v>40836</v>
      </c>
      <c r="AU5386">
        <v>1</v>
      </c>
      <c r="AV5386">
        <v>0</v>
      </c>
      <c r="AW5386">
        <v>1</v>
      </c>
      <c r="AX5386">
        <v>0</v>
      </c>
      <c r="AY5386">
        <v>6</v>
      </c>
      <c r="AZ5386" t="s">
        <v>125</v>
      </c>
      <c r="BA5386">
        <v>2</v>
      </c>
      <c r="BB5386" t="s">
        <v>126</v>
      </c>
      <c r="BC5386">
        <v>3</v>
      </c>
    </row>
    <row r="5387" spans="1:55">
      <c r="A5387" t="s">
        <v>9751</v>
      </c>
      <c r="B5387" t="s">
        <v>73</v>
      </c>
      <c r="C5387">
        <v>19</v>
      </c>
      <c r="D5387" t="s">
        <v>57</v>
      </c>
      <c r="E5387">
        <v>0</v>
      </c>
      <c r="F5387" t="s">
        <v>5283</v>
      </c>
      <c r="G5387">
        <v>94940</v>
      </c>
      <c r="H5387">
        <v>38.129308</v>
      </c>
      <c r="I5387">
        <v>-122.834815</v>
      </c>
      <c r="J5387">
        <v>1</v>
      </c>
      <c r="K5387">
        <v>2</v>
      </c>
      <c r="L5387" t="s">
        <v>83</v>
      </c>
      <c r="M5387" t="s">
        <v>57</v>
      </c>
      <c r="N5387" t="s">
        <v>1671</v>
      </c>
      <c r="O5387" t="s">
        <v>61</v>
      </c>
      <c r="P5387" t="s">
        <v>57</v>
      </c>
      <c r="Q5387" t="s">
        <v>85</v>
      </c>
      <c r="R5387" t="s">
        <v>224</v>
      </c>
      <c r="S5387" t="s">
        <v>61</v>
      </c>
      <c r="T5387" t="s">
        <v>61</v>
      </c>
      <c r="U5387" t="s">
        <v>57</v>
      </c>
      <c r="V5387" t="s">
        <v>61</v>
      </c>
      <c r="W5387" t="s">
        <v>61</v>
      </c>
      <c r="X5387" t="s">
        <v>61</v>
      </c>
      <c r="Y5387" t="s">
        <v>61</v>
      </c>
      <c r="Z5387" t="s">
        <v>57</v>
      </c>
      <c r="AA5387" t="s">
        <v>77</v>
      </c>
      <c r="AB5387" t="s">
        <v>61</v>
      </c>
      <c r="AC5387" t="s">
        <v>87</v>
      </c>
      <c r="AD5387">
        <v>76.40000000000001</v>
      </c>
      <c r="AE5387">
        <v>151.8</v>
      </c>
      <c r="AF5387">
        <v>0</v>
      </c>
      <c r="AG5387">
        <v>0</v>
      </c>
      <c r="AH5387">
        <v>41</v>
      </c>
      <c r="AI5387">
        <v>192.8</v>
      </c>
      <c r="AJ5387" t="s">
        <v>88</v>
      </c>
      <c r="AK5387" t="s">
        <v>89</v>
      </c>
      <c r="AL5387" t="s">
        <v>90</v>
      </c>
      <c r="AM5387">
        <v>1</v>
      </c>
      <c r="AN5387">
        <v>0</v>
      </c>
      <c r="AO5387">
        <v>0</v>
      </c>
      <c r="AP5387" t="s">
        <v>91</v>
      </c>
      <c r="AQ5387" t="s">
        <v>116</v>
      </c>
      <c r="AR5387" t="s">
        <v>93</v>
      </c>
      <c r="AS5387">
        <v>2</v>
      </c>
      <c r="AT5387">
        <v>406</v>
      </c>
      <c r="AU5387">
        <v>1</v>
      </c>
      <c r="AV5387">
        <v>1</v>
      </c>
      <c r="AW5387">
        <v>0</v>
      </c>
      <c r="AX5387">
        <v>76.40000000000001</v>
      </c>
      <c r="AY5387">
        <v>1</v>
      </c>
      <c r="AZ5387" t="s">
        <v>94</v>
      </c>
      <c r="BA5387">
        <v>9</v>
      </c>
      <c r="BB5387" t="s">
        <v>95</v>
      </c>
      <c r="BC5387">
        <v>1</v>
      </c>
    </row>
    <row r="5388" spans="1:55">
      <c r="A5388" t="s">
        <v>9752</v>
      </c>
      <c r="B5388" t="s">
        <v>73</v>
      </c>
      <c r="C5388">
        <v>54</v>
      </c>
      <c r="D5388" t="s">
        <v>57</v>
      </c>
      <c r="E5388">
        <v>0</v>
      </c>
      <c r="F5388" t="s">
        <v>2126</v>
      </c>
      <c r="G5388">
        <v>91030</v>
      </c>
      <c r="H5388">
        <v>34.110444</v>
      </c>
      <c r="I5388">
        <v>-118.156957</v>
      </c>
      <c r="J5388">
        <v>1</v>
      </c>
      <c r="K5388">
        <v>42</v>
      </c>
      <c r="L5388" t="s">
        <v>59</v>
      </c>
      <c r="M5388" t="s">
        <v>57</v>
      </c>
      <c r="N5388" t="s">
        <v>1818</v>
      </c>
      <c r="O5388" t="s">
        <v>57</v>
      </c>
      <c r="P5388" t="s">
        <v>57</v>
      </c>
      <c r="Q5388" t="s">
        <v>85</v>
      </c>
      <c r="R5388" t="s">
        <v>136</v>
      </c>
      <c r="S5388" t="s">
        <v>61</v>
      </c>
      <c r="T5388" t="s">
        <v>61</v>
      </c>
      <c r="U5388" t="s">
        <v>57</v>
      </c>
      <c r="V5388" t="s">
        <v>57</v>
      </c>
      <c r="W5388" t="s">
        <v>57</v>
      </c>
      <c r="X5388" t="s">
        <v>57</v>
      </c>
      <c r="Y5388" t="s">
        <v>57</v>
      </c>
      <c r="Z5388" t="s">
        <v>57</v>
      </c>
      <c r="AA5388" t="s">
        <v>77</v>
      </c>
      <c r="AB5388" t="s">
        <v>57</v>
      </c>
      <c r="AC5388" t="s">
        <v>87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88</v>
      </c>
      <c r="AK5388" t="s">
        <v>190</v>
      </c>
      <c r="AL5388" t="s">
        <v>191</v>
      </c>
      <c r="AM5388">
        <v>1</v>
      </c>
      <c r="AN5388">
        <v>0</v>
      </c>
      <c r="AO5388">
        <v>0</v>
      </c>
      <c r="AP5388" t="s">
        <v>176</v>
      </c>
      <c r="AQ5388" t="s">
        <v>92</v>
      </c>
      <c r="AR5388" t="s">
        <v>105</v>
      </c>
      <c r="AS5388">
        <v>6</v>
      </c>
      <c r="AT5388">
        <v>23984</v>
      </c>
      <c r="AU5388">
        <v>1</v>
      </c>
      <c r="AV5388">
        <v>1</v>
      </c>
      <c r="AW5388">
        <v>0</v>
      </c>
      <c r="AX5388">
        <v>106.15</v>
      </c>
      <c r="AY5388">
        <v>5</v>
      </c>
      <c r="AZ5388" t="s">
        <v>177</v>
      </c>
      <c r="BA5388">
        <v>6</v>
      </c>
      <c r="BB5388" t="s">
        <v>95</v>
      </c>
      <c r="BC5388">
        <v>1</v>
      </c>
    </row>
    <row r="5389" spans="1:55">
      <c r="A5389" t="s">
        <v>9753</v>
      </c>
      <c r="B5389" t="s">
        <v>56</v>
      </c>
      <c r="C5389">
        <v>32</v>
      </c>
      <c r="D5389" t="s">
        <v>57</v>
      </c>
      <c r="E5389">
        <v>2</v>
      </c>
      <c r="F5389" t="s">
        <v>6863</v>
      </c>
      <c r="G5389">
        <v>95237</v>
      </c>
      <c r="H5389">
        <v>38.166791</v>
      </c>
      <c r="I5389">
        <v>-121.14207</v>
      </c>
      <c r="J5389">
        <v>6</v>
      </c>
      <c r="K5389">
        <v>62</v>
      </c>
      <c r="L5389" t="s">
        <v>129</v>
      </c>
      <c r="M5389" t="s">
        <v>61</v>
      </c>
      <c r="N5389" t="s">
        <v>143</v>
      </c>
      <c r="O5389" t="s">
        <v>143</v>
      </c>
      <c r="P5389" t="s">
        <v>57</v>
      </c>
      <c r="Q5389" t="s">
        <v>62</v>
      </c>
      <c r="R5389" t="s">
        <v>364</v>
      </c>
      <c r="S5389" t="s">
        <v>57</v>
      </c>
      <c r="T5389" t="s">
        <v>57</v>
      </c>
      <c r="U5389" t="s">
        <v>61</v>
      </c>
      <c r="V5389" t="s">
        <v>57</v>
      </c>
      <c r="W5389" t="s">
        <v>57</v>
      </c>
      <c r="X5389" t="s">
        <v>61</v>
      </c>
      <c r="Y5389" t="s">
        <v>61</v>
      </c>
      <c r="Z5389" t="s">
        <v>61</v>
      </c>
      <c r="AA5389" t="s">
        <v>122</v>
      </c>
      <c r="AB5389" t="s">
        <v>61</v>
      </c>
      <c r="AC5389" t="s">
        <v>87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66</v>
      </c>
      <c r="AM5389">
        <v>0</v>
      </c>
      <c r="AN5389">
        <v>1</v>
      </c>
      <c r="AO5389">
        <v>0</v>
      </c>
      <c r="AP5389" t="s">
        <v>123</v>
      </c>
      <c r="AQ5389" t="s">
        <v>68</v>
      </c>
      <c r="AR5389" t="s">
        <v>137</v>
      </c>
      <c r="AS5389">
        <v>4</v>
      </c>
      <c r="AT5389">
        <v>3205</v>
      </c>
      <c r="AU5389">
        <v>1</v>
      </c>
      <c r="AV5389">
        <v>0</v>
      </c>
      <c r="AW5389">
        <v>1</v>
      </c>
      <c r="AX5389">
        <v>0</v>
      </c>
      <c r="AY5389">
        <v>6</v>
      </c>
      <c r="AZ5389" t="s">
        <v>125</v>
      </c>
      <c r="BA5389">
        <v>0</v>
      </c>
      <c r="BB5389" t="s">
        <v>71</v>
      </c>
      <c r="BC5389">
        <v>4</v>
      </c>
    </row>
    <row r="5390" spans="1:55">
      <c r="A5390" t="s">
        <v>9754</v>
      </c>
      <c r="B5390" t="s">
        <v>56</v>
      </c>
      <c r="C5390">
        <v>54</v>
      </c>
      <c r="D5390" t="s">
        <v>61</v>
      </c>
      <c r="E5390">
        <v>0</v>
      </c>
      <c r="F5390" t="s">
        <v>133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129</v>
      </c>
      <c r="M5390" t="s">
        <v>57</v>
      </c>
      <c r="N5390" t="s">
        <v>9755</v>
      </c>
      <c r="O5390" t="s">
        <v>57</v>
      </c>
      <c r="P5390" t="s">
        <v>61</v>
      </c>
      <c r="Q5390" t="s">
        <v>143</v>
      </c>
      <c r="R5390" t="s">
        <v>143</v>
      </c>
      <c r="S5390" t="s">
        <v>143</v>
      </c>
      <c r="T5390" t="s">
        <v>143</v>
      </c>
      <c r="U5390" t="s">
        <v>143</v>
      </c>
      <c r="V5390" t="s">
        <v>143</v>
      </c>
      <c r="W5390" t="s">
        <v>143</v>
      </c>
      <c r="X5390" t="s">
        <v>143</v>
      </c>
      <c r="Y5390" t="s">
        <v>143</v>
      </c>
      <c r="Z5390" t="s">
        <v>143</v>
      </c>
      <c r="AA5390" t="s">
        <v>122</v>
      </c>
      <c r="AB5390" t="s">
        <v>61</v>
      </c>
      <c r="AC5390" t="s">
        <v>65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66</v>
      </c>
      <c r="AM5390">
        <v>0</v>
      </c>
      <c r="AN5390">
        <v>1</v>
      </c>
      <c r="AO5390">
        <v>0</v>
      </c>
      <c r="AP5390" t="s">
        <v>176</v>
      </c>
      <c r="AQ5390" t="s">
        <v>92</v>
      </c>
      <c r="AR5390" t="s">
        <v>182</v>
      </c>
      <c r="AT5390">
        <v>49027</v>
      </c>
      <c r="AU5390">
        <v>1</v>
      </c>
      <c r="AV5390">
        <v>0</v>
      </c>
      <c r="AW5390">
        <v>1</v>
      </c>
      <c r="AX5390">
        <v>0</v>
      </c>
      <c r="AY5390">
        <v>5</v>
      </c>
      <c r="AZ5390" t="s">
        <v>177</v>
      </c>
      <c r="BA5390">
        <v>2</v>
      </c>
      <c r="BB5390" t="s">
        <v>126</v>
      </c>
      <c r="BC5390">
        <v>3</v>
      </c>
    </row>
    <row r="5391" spans="1:55">
      <c r="A5391" t="s">
        <v>9756</v>
      </c>
      <c r="B5391" t="s">
        <v>73</v>
      </c>
      <c r="C5391">
        <v>52</v>
      </c>
      <c r="D5391" t="s">
        <v>57</v>
      </c>
      <c r="E5391">
        <v>3</v>
      </c>
      <c r="F5391" t="s">
        <v>6387</v>
      </c>
      <c r="G5391">
        <v>92595</v>
      </c>
      <c r="H5391">
        <v>33.617108</v>
      </c>
      <c r="I5391">
        <v>-117.253349</v>
      </c>
      <c r="J5391">
        <v>1</v>
      </c>
      <c r="K5391">
        <v>35</v>
      </c>
      <c r="L5391" t="s">
        <v>216</v>
      </c>
      <c r="M5391" t="s">
        <v>57</v>
      </c>
      <c r="N5391" t="s">
        <v>9757</v>
      </c>
      <c r="O5391" t="s">
        <v>61</v>
      </c>
      <c r="P5391" t="s">
        <v>61</v>
      </c>
      <c r="Q5391" t="s">
        <v>143</v>
      </c>
      <c r="R5391" t="s">
        <v>143</v>
      </c>
      <c r="S5391" t="s">
        <v>143</v>
      </c>
      <c r="T5391" t="s">
        <v>143</v>
      </c>
      <c r="U5391" t="s">
        <v>143</v>
      </c>
      <c r="V5391" t="s">
        <v>143</v>
      </c>
      <c r="W5391" t="s">
        <v>143</v>
      </c>
      <c r="X5391" t="s">
        <v>143</v>
      </c>
      <c r="Y5391" t="s">
        <v>143</v>
      </c>
      <c r="Z5391" t="s">
        <v>143</v>
      </c>
      <c r="AA5391" t="s">
        <v>122</v>
      </c>
      <c r="AB5391" t="s">
        <v>61</v>
      </c>
      <c r="AC5391" t="s">
        <v>65</v>
      </c>
      <c r="AD5391">
        <v>19.6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66</v>
      </c>
      <c r="AM5391">
        <v>0</v>
      </c>
      <c r="AN5391">
        <v>1</v>
      </c>
      <c r="AO5391">
        <v>0</v>
      </c>
      <c r="AP5391" t="s">
        <v>164</v>
      </c>
      <c r="AQ5391" t="s">
        <v>92</v>
      </c>
      <c r="AR5391" t="s">
        <v>182</v>
      </c>
      <c r="AT5391">
        <v>19368</v>
      </c>
      <c r="AU5391">
        <v>1</v>
      </c>
      <c r="AV5391">
        <v>0</v>
      </c>
      <c r="AW5391">
        <v>1</v>
      </c>
      <c r="AX5391">
        <v>0</v>
      </c>
      <c r="AY5391">
        <v>4</v>
      </c>
      <c r="AZ5391" t="s">
        <v>165</v>
      </c>
      <c r="BA5391">
        <v>0</v>
      </c>
      <c r="BB5391" t="s">
        <v>71</v>
      </c>
      <c r="BC5391">
        <v>4</v>
      </c>
    </row>
    <row r="5392" spans="1:55">
      <c r="A5392" t="s">
        <v>9758</v>
      </c>
      <c r="B5392" t="s">
        <v>73</v>
      </c>
      <c r="C5392">
        <v>35</v>
      </c>
      <c r="D5392" t="s">
        <v>61</v>
      </c>
      <c r="E5392">
        <v>0</v>
      </c>
      <c r="F5392" t="s">
        <v>4572</v>
      </c>
      <c r="G5392">
        <v>95936</v>
      </c>
      <c r="H5392">
        <v>39.578792</v>
      </c>
      <c r="I5392">
        <v>-120.780786</v>
      </c>
      <c r="J5392">
        <v>0</v>
      </c>
      <c r="K5392">
        <v>1</v>
      </c>
      <c r="L5392" t="s">
        <v>83</v>
      </c>
      <c r="M5392" t="s">
        <v>57</v>
      </c>
      <c r="N5392" t="s">
        <v>9759</v>
      </c>
      <c r="O5392" t="s">
        <v>61</v>
      </c>
      <c r="P5392" t="s">
        <v>61</v>
      </c>
      <c r="Q5392" t="s">
        <v>143</v>
      </c>
      <c r="R5392" t="s">
        <v>143</v>
      </c>
      <c r="S5392" t="s">
        <v>143</v>
      </c>
      <c r="T5392" t="s">
        <v>143</v>
      </c>
      <c r="U5392" t="s">
        <v>143</v>
      </c>
      <c r="V5392" t="s">
        <v>143</v>
      </c>
      <c r="W5392" t="s">
        <v>143</v>
      </c>
      <c r="X5392" t="s">
        <v>143</v>
      </c>
      <c r="Y5392" t="s">
        <v>143</v>
      </c>
      <c r="Z5392" t="s">
        <v>143</v>
      </c>
      <c r="AA5392" t="s">
        <v>77</v>
      </c>
      <c r="AB5392" t="s">
        <v>61</v>
      </c>
      <c r="AC5392" t="s">
        <v>65</v>
      </c>
      <c r="AD5392">
        <v>19.55</v>
      </c>
      <c r="AE5392">
        <v>19.55</v>
      </c>
      <c r="AF5392">
        <v>0</v>
      </c>
      <c r="AG5392">
        <v>0</v>
      </c>
      <c r="AH5392">
        <v>17.94</v>
      </c>
      <c r="AI5392">
        <v>37.49</v>
      </c>
      <c r="AJ5392" t="s">
        <v>170</v>
      </c>
      <c r="AM5392">
        <v>0</v>
      </c>
      <c r="AN5392">
        <v>0</v>
      </c>
      <c r="AO5392">
        <v>0</v>
      </c>
      <c r="AP5392" t="s">
        <v>91</v>
      </c>
      <c r="AQ5392" t="s">
        <v>68</v>
      </c>
      <c r="AR5392" t="s">
        <v>182</v>
      </c>
      <c r="AT5392">
        <v>404</v>
      </c>
      <c r="AU5392">
        <v>0</v>
      </c>
      <c r="AX5392">
        <v>0</v>
      </c>
      <c r="AY5392">
        <v>1</v>
      </c>
      <c r="AZ5392" t="s">
        <v>94</v>
      </c>
      <c r="BA5392">
        <v>8</v>
      </c>
      <c r="BB5392" t="s">
        <v>95</v>
      </c>
      <c r="BC5392">
        <v>1</v>
      </c>
    </row>
    <row r="5393" spans="1:55">
      <c r="A5393" t="s">
        <v>9760</v>
      </c>
      <c r="B5393" t="s">
        <v>56</v>
      </c>
      <c r="C5393">
        <v>46</v>
      </c>
      <c r="D5393" t="s">
        <v>57</v>
      </c>
      <c r="E5393">
        <v>0</v>
      </c>
      <c r="F5393" t="s">
        <v>627</v>
      </c>
      <c r="G5393">
        <v>94121</v>
      </c>
      <c r="H5393">
        <v>37.776718</v>
      </c>
      <c r="I5393">
        <v>-122.495781</v>
      </c>
      <c r="J5393">
        <v>2</v>
      </c>
      <c r="K5393">
        <v>71</v>
      </c>
      <c r="L5393" t="s">
        <v>59</v>
      </c>
      <c r="M5393" t="s">
        <v>57</v>
      </c>
      <c r="N5393" t="s">
        <v>5300</v>
      </c>
      <c r="O5393" t="s">
        <v>61</v>
      </c>
      <c r="P5393" t="s">
        <v>61</v>
      </c>
      <c r="Q5393" t="s">
        <v>143</v>
      </c>
      <c r="R5393" t="s">
        <v>143</v>
      </c>
      <c r="S5393" t="s">
        <v>143</v>
      </c>
      <c r="T5393" t="s">
        <v>143</v>
      </c>
      <c r="U5393" t="s">
        <v>143</v>
      </c>
      <c r="V5393" t="s">
        <v>143</v>
      </c>
      <c r="W5393" t="s">
        <v>143</v>
      </c>
      <c r="X5393" t="s">
        <v>143</v>
      </c>
      <c r="Y5393" t="s">
        <v>143</v>
      </c>
      <c r="Z5393" t="s">
        <v>143</v>
      </c>
      <c r="AA5393" t="s">
        <v>122</v>
      </c>
      <c r="AB5393" t="s">
        <v>61</v>
      </c>
      <c r="AC5393" t="s">
        <v>65</v>
      </c>
      <c r="AD5393">
        <v>19.6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66</v>
      </c>
      <c r="AM5393">
        <v>0</v>
      </c>
      <c r="AN5393">
        <v>1</v>
      </c>
      <c r="AO5393">
        <v>0</v>
      </c>
      <c r="AP5393" t="s">
        <v>123</v>
      </c>
      <c r="AQ5393" t="s">
        <v>78</v>
      </c>
      <c r="AR5393" t="s">
        <v>182</v>
      </c>
      <c r="AT5393">
        <v>42476</v>
      </c>
      <c r="AU5393">
        <v>1</v>
      </c>
      <c r="AV5393">
        <v>0</v>
      </c>
      <c r="AW5393">
        <v>1</v>
      </c>
      <c r="AX5393">
        <v>0</v>
      </c>
      <c r="AY5393">
        <v>6</v>
      </c>
      <c r="AZ5393" t="s">
        <v>125</v>
      </c>
      <c r="BA5393">
        <v>1</v>
      </c>
      <c r="BB5393" t="s">
        <v>71</v>
      </c>
      <c r="BC5393">
        <v>4</v>
      </c>
    </row>
    <row r="5394" spans="1:55">
      <c r="A5394" t="s">
        <v>9761</v>
      </c>
      <c r="B5394" t="s">
        <v>56</v>
      </c>
      <c r="C5394">
        <v>62</v>
      </c>
      <c r="D5394" t="s">
        <v>57</v>
      </c>
      <c r="E5394">
        <v>1</v>
      </c>
      <c r="F5394" t="s">
        <v>2557</v>
      </c>
      <c r="G5394">
        <v>93623</v>
      </c>
      <c r="H5394">
        <v>37.483535</v>
      </c>
      <c r="I5394">
        <v>-119.679414</v>
      </c>
      <c r="J5394">
        <v>9</v>
      </c>
      <c r="K5394">
        <v>72</v>
      </c>
      <c r="L5394" t="s">
        <v>59</v>
      </c>
      <c r="M5394" t="s">
        <v>57</v>
      </c>
      <c r="N5394" t="s">
        <v>9762</v>
      </c>
      <c r="O5394" t="s">
        <v>57</v>
      </c>
      <c r="P5394" t="s">
        <v>57</v>
      </c>
      <c r="Q5394" t="s">
        <v>85</v>
      </c>
      <c r="R5394" t="s">
        <v>121</v>
      </c>
      <c r="S5394" t="s">
        <v>57</v>
      </c>
      <c r="T5394" t="s">
        <v>61</v>
      </c>
      <c r="U5394" t="s">
        <v>57</v>
      </c>
      <c r="V5394" t="s">
        <v>57</v>
      </c>
      <c r="W5394" t="s">
        <v>57</v>
      </c>
      <c r="X5394" t="s">
        <v>57</v>
      </c>
      <c r="Y5394" t="s">
        <v>57</v>
      </c>
      <c r="Z5394" t="s">
        <v>57</v>
      </c>
      <c r="AA5394" t="s">
        <v>122</v>
      </c>
      <c r="AB5394" t="s">
        <v>57</v>
      </c>
      <c r="AC5394" t="s">
        <v>87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66</v>
      </c>
      <c r="AM5394">
        <v>0</v>
      </c>
      <c r="AN5394">
        <v>1</v>
      </c>
      <c r="AO5394">
        <v>0</v>
      </c>
      <c r="AP5394" t="s">
        <v>123</v>
      </c>
      <c r="AQ5394" t="s">
        <v>124</v>
      </c>
      <c r="AR5394" t="s">
        <v>105</v>
      </c>
      <c r="AS5394">
        <v>7</v>
      </c>
      <c r="AT5394">
        <v>77</v>
      </c>
      <c r="AU5394">
        <v>1</v>
      </c>
      <c r="AV5394">
        <v>0</v>
      </c>
      <c r="AW5394">
        <v>1</v>
      </c>
      <c r="AX5394">
        <v>0</v>
      </c>
      <c r="AY5394">
        <v>6</v>
      </c>
      <c r="AZ5394" t="s">
        <v>125</v>
      </c>
      <c r="BA5394">
        <v>2</v>
      </c>
      <c r="BB5394" t="s">
        <v>126</v>
      </c>
      <c r="BC5394">
        <v>3</v>
      </c>
    </row>
    <row r="5395" spans="1:55">
      <c r="A5395" t="s">
        <v>9763</v>
      </c>
      <c r="B5395" t="s">
        <v>73</v>
      </c>
      <c r="C5395">
        <v>27</v>
      </c>
      <c r="D5395" t="s">
        <v>61</v>
      </c>
      <c r="E5395">
        <v>1</v>
      </c>
      <c r="F5395" t="s">
        <v>3306</v>
      </c>
      <c r="G5395">
        <v>91775</v>
      </c>
      <c r="H5395">
        <v>34.114772</v>
      </c>
      <c r="I5395">
        <v>-118.089431</v>
      </c>
      <c r="J5395">
        <v>0</v>
      </c>
      <c r="K5395">
        <v>12</v>
      </c>
      <c r="L5395" t="s">
        <v>98</v>
      </c>
      <c r="M5395" t="s">
        <v>57</v>
      </c>
      <c r="N5395" t="s">
        <v>9764</v>
      </c>
      <c r="O5395" t="s">
        <v>57</v>
      </c>
      <c r="P5395" t="s">
        <v>57</v>
      </c>
      <c r="Q5395" t="s">
        <v>85</v>
      </c>
      <c r="R5395" t="s">
        <v>147</v>
      </c>
      <c r="S5395" t="s">
        <v>61</v>
      </c>
      <c r="T5395" t="s">
        <v>61</v>
      </c>
      <c r="U5395" t="s">
        <v>61</v>
      </c>
      <c r="V5395" t="s">
        <v>61</v>
      </c>
      <c r="W5395" t="s">
        <v>61</v>
      </c>
      <c r="X5395" t="s">
        <v>61</v>
      </c>
      <c r="Y5395" t="s">
        <v>57</v>
      </c>
      <c r="Z5395" t="s">
        <v>57</v>
      </c>
      <c r="AA5395" t="s">
        <v>77</v>
      </c>
      <c r="AB5395" t="s">
        <v>57</v>
      </c>
      <c r="AC5395" t="s">
        <v>65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88</v>
      </c>
      <c r="AK5395" t="s">
        <v>205</v>
      </c>
      <c r="AL5395" t="s">
        <v>329</v>
      </c>
      <c r="AM5395">
        <v>1</v>
      </c>
      <c r="AN5395">
        <v>0</v>
      </c>
      <c r="AO5395">
        <v>0</v>
      </c>
      <c r="AP5395" t="s">
        <v>67</v>
      </c>
      <c r="AQ5395" t="s">
        <v>116</v>
      </c>
      <c r="AR5395" t="s">
        <v>93</v>
      </c>
      <c r="AS5395">
        <v>2</v>
      </c>
      <c r="AT5395">
        <v>23444</v>
      </c>
      <c r="AU5395">
        <v>1</v>
      </c>
      <c r="AV5395">
        <v>1</v>
      </c>
      <c r="AW5395">
        <v>0</v>
      </c>
      <c r="AX5395">
        <v>73.75</v>
      </c>
      <c r="AY5395">
        <v>2</v>
      </c>
      <c r="AZ5395" t="s">
        <v>70</v>
      </c>
      <c r="BA5395">
        <v>6</v>
      </c>
      <c r="BB5395" t="s">
        <v>95</v>
      </c>
      <c r="BC5395">
        <v>1</v>
      </c>
    </row>
    <row r="5396" spans="1:55">
      <c r="A5396" t="s">
        <v>9765</v>
      </c>
      <c r="B5396" t="s">
        <v>56</v>
      </c>
      <c r="C5396">
        <v>35</v>
      </c>
      <c r="D5396" t="s">
        <v>61</v>
      </c>
      <c r="E5396">
        <v>0</v>
      </c>
      <c r="F5396" t="s">
        <v>2866</v>
      </c>
      <c r="G5396">
        <v>91752</v>
      </c>
      <c r="H5396">
        <v>33.999992</v>
      </c>
      <c r="I5396">
        <v>-117.535395</v>
      </c>
      <c r="J5396">
        <v>0</v>
      </c>
      <c r="K5396">
        <v>31</v>
      </c>
      <c r="L5396" t="s">
        <v>59</v>
      </c>
      <c r="M5396" t="s">
        <v>61</v>
      </c>
      <c r="N5396" t="s">
        <v>143</v>
      </c>
      <c r="O5396" t="s">
        <v>143</v>
      </c>
      <c r="P5396" t="s">
        <v>57</v>
      </c>
      <c r="Q5396" t="s">
        <v>135</v>
      </c>
      <c r="R5396" t="s">
        <v>76</v>
      </c>
      <c r="S5396" t="s">
        <v>57</v>
      </c>
      <c r="T5396" t="s">
        <v>57</v>
      </c>
      <c r="U5396" t="s">
        <v>61</v>
      </c>
      <c r="V5396" t="s">
        <v>57</v>
      </c>
      <c r="W5396" t="s">
        <v>61</v>
      </c>
      <c r="X5396" t="s">
        <v>57</v>
      </c>
      <c r="Y5396" t="s">
        <v>57</v>
      </c>
      <c r="Z5396" t="s">
        <v>57</v>
      </c>
      <c r="AA5396" t="s">
        <v>122</v>
      </c>
      <c r="AB5396" t="s">
        <v>57</v>
      </c>
      <c r="AC5396" t="s">
        <v>87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66</v>
      </c>
      <c r="AM5396">
        <v>0</v>
      </c>
      <c r="AN5396">
        <v>1</v>
      </c>
      <c r="AO5396">
        <v>0</v>
      </c>
      <c r="AP5396" t="s">
        <v>164</v>
      </c>
      <c r="AQ5396" t="s">
        <v>68</v>
      </c>
      <c r="AR5396" t="s">
        <v>137</v>
      </c>
      <c r="AS5396">
        <v>6</v>
      </c>
      <c r="AT5396">
        <v>18980</v>
      </c>
      <c r="AU5396">
        <v>1</v>
      </c>
      <c r="AV5396">
        <v>0</v>
      </c>
      <c r="AW5396">
        <v>1</v>
      </c>
      <c r="AX5396">
        <v>0</v>
      </c>
      <c r="AY5396">
        <v>4</v>
      </c>
      <c r="AZ5396" t="s">
        <v>165</v>
      </c>
      <c r="BA5396">
        <v>2</v>
      </c>
      <c r="BB5396" t="s">
        <v>126</v>
      </c>
      <c r="BC5396">
        <v>3</v>
      </c>
    </row>
    <row r="5397" spans="1:55">
      <c r="A5397" t="s">
        <v>9766</v>
      </c>
      <c r="B5397" t="s">
        <v>56</v>
      </c>
      <c r="C5397">
        <v>42</v>
      </c>
      <c r="D5397" t="s">
        <v>57</v>
      </c>
      <c r="E5397">
        <v>0</v>
      </c>
      <c r="F5397" t="s">
        <v>678</v>
      </c>
      <c r="G5397">
        <v>90249</v>
      </c>
      <c r="H5397">
        <v>33.90139</v>
      </c>
      <c r="I5397">
        <v>-118.315697</v>
      </c>
      <c r="J5397">
        <v>6</v>
      </c>
      <c r="K5397">
        <v>45</v>
      </c>
      <c r="L5397" t="s">
        <v>129</v>
      </c>
      <c r="M5397" t="s">
        <v>57</v>
      </c>
      <c r="N5397" t="s">
        <v>6136</v>
      </c>
      <c r="O5397" t="s">
        <v>61</v>
      </c>
      <c r="P5397" t="s">
        <v>57</v>
      </c>
      <c r="Q5397" t="s">
        <v>135</v>
      </c>
      <c r="R5397" t="s">
        <v>169</v>
      </c>
      <c r="S5397" t="s">
        <v>61</v>
      </c>
      <c r="T5397" t="s">
        <v>61</v>
      </c>
      <c r="U5397" t="s">
        <v>57</v>
      </c>
      <c r="V5397" t="s">
        <v>61</v>
      </c>
      <c r="W5397" t="s">
        <v>61</v>
      </c>
      <c r="X5397" t="s">
        <v>61</v>
      </c>
      <c r="Y5397" t="s">
        <v>61</v>
      </c>
      <c r="Z5397" t="s">
        <v>57</v>
      </c>
      <c r="AA5397" t="s">
        <v>77</v>
      </c>
      <c r="AB5397" t="s">
        <v>57</v>
      </c>
      <c r="AC5397" t="s">
        <v>65</v>
      </c>
      <c r="AD5397">
        <v>50.25</v>
      </c>
      <c r="AE5397">
        <v>2221.55</v>
      </c>
      <c r="AF5397">
        <v>0</v>
      </c>
      <c r="AG5397">
        <v>0</v>
      </c>
      <c r="AH5397">
        <v>292.05</v>
      </c>
      <c r="AI5397">
        <v>2513.6</v>
      </c>
      <c r="AJ5397" t="s">
        <v>66</v>
      </c>
      <c r="AM5397">
        <v>0</v>
      </c>
      <c r="AN5397">
        <v>1</v>
      </c>
      <c r="AO5397">
        <v>0</v>
      </c>
      <c r="AP5397" t="s">
        <v>176</v>
      </c>
      <c r="AQ5397" t="s">
        <v>78</v>
      </c>
      <c r="AR5397" t="s">
        <v>69</v>
      </c>
      <c r="AS5397">
        <v>2</v>
      </c>
      <c r="AT5397">
        <v>26442</v>
      </c>
      <c r="AU5397">
        <v>1</v>
      </c>
      <c r="AV5397">
        <v>0</v>
      </c>
      <c r="AW5397">
        <v>1</v>
      </c>
      <c r="AX5397">
        <v>0</v>
      </c>
      <c r="AY5397">
        <v>5</v>
      </c>
      <c r="AZ5397" t="s">
        <v>177</v>
      </c>
      <c r="BA5397">
        <v>4</v>
      </c>
      <c r="BB5397" t="s">
        <v>80</v>
      </c>
      <c r="BC5397">
        <v>2</v>
      </c>
    </row>
    <row r="5398" spans="1:55">
      <c r="A5398" t="s">
        <v>9767</v>
      </c>
      <c r="B5398" t="s">
        <v>73</v>
      </c>
      <c r="C5398">
        <v>39</v>
      </c>
      <c r="D5398" t="s">
        <v>61</v>
      </c>
      <c r="E5398">
        <v>0</v>
      </c>
      <c r="F5398" t="s">
        <v>2879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119</v>
      </c>
      <c r="M5398" t="s">
        <v>57</v>
      </c>
      <c r="N5398" t="s">
        <v>2899</v>
      </c>
      <c r="O5398" t="s">
        <v>61</v>
      </c>
      <c r="P5398" t="s">
        <v>61</v>
      </c>
      <c r="Q5398" t="s">
        <v>143</v>
      </c>
      <c r="R5398" t="s">
        <v>143</v>
      </c>
      <c r="S5398" t="s">
        <v>143</v>
      </c>
      <c r="T5398" t="s">
        <v>143</v>
      </c>
      <c r="U5398" t="s">
        <v>143</v>
      </c>
      <c r="V5398" t="s">
        <v>143</v>
      </c>
      <c r="W5398" t="s">
        <v>143</v>
      </c>
      <c r="X5398" t="s">
        <v>143</v>
      </c>
      <c r="Y5398" t="s">
        <v>143</v>
      </c>
      <c r="Z5398" t="s">
        <v>143</v>
      </c>
      <c r="AA5398" t="s">
        <v>122</v>
      </c>
      <c r="AB5398" t="s">
        <v>57</v>
      </c>
      <c r="AC5398" t="s">
        <v>65</v>
      </c>
      <c r="AD5398">
        <v>19.8</v>
      </c>
      <c r="AE5398">
        <v>1468.75</v>
      </c>
      <c r="AF5398">
        <v>0</v>
      </c>
      <c r="AG5398">
        <v>0</v>
      </c>
      <c r="AH5398">
        <v>2191.68</v>
      </c>
      <c r="AI5398">
        <v>3660.43</v>
      </c>
      <c r="AJ5398" t="s">
        <v>66</v>
      </c>
      <c r="AM5398">
        <v>0</v>
      </c>
      <c r="AN5398">
        <v>1</v>
      </c>
      <c r="AO5398">
        <v>0</v>
      </c>
      <c r="AP5398" t="s">
        <v>123</v>
      </c>
      <c r="AQ5398" t="s">
        <v>68</v>
      </c>
      <c r="AR5398" t="s">
        <v>182</v>
      </c>
      <c r="AT5398">
        <v>23971</v>
      </c>
      <c r="AU5398">
        <v>1</v>
      </c>
      <c r="AV5398">
        <v>0</v>
      </c>
      <c r="AW5398">
        <v>1</v>
      </c>
      <c r="AX5398">
        <v>0</v>
      </c>
      <c r="AY5398">
        <v>6</v>
      </c>
      <c r="AZ5398" t="s">
        <v>125</v>
      </c>
      <c r="BA5398">
        <v>2</v>
      </c>
      <c r="BB5398" t="s">
        <v>126</v>
      </c>
      <c r="BC5398">
        <v>3</v>
      </c>
    </row>
    <row r="5399" spans="1:55">
      <c r="A5399" t="s">
        <v>9768</v>
      </c>
      <c r="B5399" t="s">
        <v>73</v>
      </c>
      <c r="C5399">
        <v>25</v>
      </c>
      <c r="D5399" t="s">
        <v>57</v>
      </c>
      <c r="E5399">
        <v>2</v>
      </c>
      <c r="F5399" t="s">
        <v>3038</v>
      </c>
      <c r="G5399">
        <v>92354</v>
      </c>
      <c r="H5399">
        <v>34.049315</v>
      </c>
      <c r="I5399">
        <v>-117.255974</v>
      </c>
      <c r="J5399">
        <v>6</v>
      </c>
      <c r="K5399">
        <v>45</v>
      </c>
      <c r="L5399" t="s">
        <v>59</v>
      </c>
      <c r="M5399" t="s">
        <v>57</v>
      </c>
      <c r="N5399" t="s">
        <v>8187</v>
      </c>
      <c r="O5399" t="s">
        <v>57</v>
      </c>
      <c r="P5399" t="s">
        <v>57</v>
      </c>
      <c r="Q5399" t="s">
        <v>85</v>
      </c>
      <c r="R5399" t="s">
        <v>285</v>
      </c>
      <c r="S5399" t="s">
        <v>61</v>
      </c>
      <c r="T5399" t="s">
        <v>57</v>
      </c>
      <c r="U5399" t="s">
        <v>57</v>
      </c>
      <c r="V5399" t="s">
        <v>61</v>
      </c>
      <c r="W5399" t="s">
        <v>61</v>
      </c>
      <c r="X5399" t="s">
        <v>57</v>
      </c>
      <c r="Y5399" t="s">
        <v>57</v>
      </c>
      <c r="Z5399" t="s">
        <v>61</v>
      </c>
      <c r="AA5399" t="s">
        <v>64</v>
      </c>
      <c r="AB5399" t="s">
        <v>57</v>
      </c>
      <c r="AC5399" t="s">
        <v>65</v>
      </c>
      <c r="AD5399">
        <v>95</v>
      </c>
      <c r="AE5399">
        <v>4368.85</v>
      </c>
      <c r="AF5399">
        <v>0</v>
      </c>
      <c r="AG5399">
        <v>60</v>
      </c>
      <c r="AH5399">
        <v>1505.25</v>
      </c>
      <c r="AI5399">
        <v>5934.1</v>
      </c>
      <c r="AJ5399" t="s">
        <v>66</v>
      </c>
      <c r="AM5399">
        <v>0</v>
      </c>
      <c r="AN5399">
        <v>1</v>
      </c>
      <c r="AO5399">
        <v>0</v>
      </c>
      <c r="AP5399" t="s">
        <v>176</v>
      </c>
      <c r="AQ5399" t="s">
        <v>116</v>
      </c>
      <c r="AR5399" t="s">
        <v>105</v>
      </c>
      <c r="AS5399">
        <v>4</v>
      </c>
      <c r="AT5399">
        <v>18068</v>
      </c>
      <c r="AU5399">
        <v>1</v>
      </c>
      <c r="AV5399">
        <v>0</v>
      </c>
      <c r="AW5399">
        <v>1</v>
      </c>
      <c r="AX5399">
        <v>0</v>
      </c>
      <c r="AY5399">
        <v>5</v>
      </c>
      <c r="AZ5399" t="s">
        <v>177</v>
      </c>
      <c r="BA5399">
        <v>2</v>
      </c>
      <c r="BB5399" t="s">
        <v>126</v>
      </c>
      <c r="BC5399">
        <v>3</v>
      </c>
    </row>
    <row r="5400" spans="1:55">
      <c r="A5400" t="s">
        <v>9769</v>
      </c>
      <c r="B5400" t="s">
        <v>73</v>
      </c>
      <c r="C5400">
        <v>62</v>
      </c>
      <c r="D5400" t="s">
        <v>61</v>
      </c>
      <c r="E5400">
        <v>1</v>
      </c>
      <c r="F5400" t="s">
        <v>3441</v>
      </c>
      <c r="G5400">
        <v>95901</v>
      </c>
      <c r="H5400">
        <v>39.19514</v>
      </c>
      <c r="I5400">
        <v>-121.503883</v>
      </c>
      <c r="J5400">
        <v>0</v>
      </c>
      <c r="K5400">
        <v>62</v>
      </c>
      <c r="L5400" t="s">
        <v>129</v>
      </c>
      <c r="M5400" t="s">
        <v>57</v>
      </c>
      <c r="N5400" t="s">
        <v>1427</v>
      </c>
      <c r="O5400" t="s">
        <v>57</v>
      </c>
      <c r="P5400" t="s">
        <v>61</v>
      </c>
      <c r="Q5400" t="s">
        <v>143</v>
      </c>
      <c r="R5400" t="s">
        <v>143</v>
      </c>
      <c r="S5400" t="s">
        <v>143</v>
      </c>
      <c r="T5400" t="s">
        <v>143</v>
      </c>
      <c r="U5400" t="s">
        <v>143</v>
      </c>
      <c r="V5400" t="s">
        <v>143</v>
      </c>
      <c r="W5400" t="s">
        <v>143</v>
      </c>
      <c r="X5400" t="s">
        <v>143</v>
      </c>
      <c r="Y5400" t="s">
        <v>143</v>
      </c>
      <c r="Z5400" t="s">
        <v>143</v>
      </c>
      <c r="AA5400" t="s">
        <v>122</v>
      </c>
      <c r="AB5400" t="s">
        <v>57</v>
      </c>
      <c r="AC5400" t="s">
        <v>65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2501.72</v>
      </c>
      <c r="AJ5400" t="s">
        <v>66</v>
      </c>
      <c r="AM5400">
        <v>0</v>
      </c>
      <c r="AN5400">
        <v>1</v>
      </c>
      <c r="AO5400">
        <v>1</v>
      </c>
      <c r="AP5400" t="s">
        <v>123</v>
      </c>
      <c r="AQ5400" t="s">
        <v>124</v>
      </c>
      <c r="AR5400" t="s">
        <v>79</v>
      </c>
      <c r="AT5400">
        <v>38091</v>
      </c>
      <c r="AU5400">
        <v>1</v>
      </c>
      <c r="AV5400">
        <v>0</v>
      </c>
      <c r="AW5400">
        <v>1</v>
      </c>
      <c r="AX5400">
        <v>0</v>
      </c>
      <c r="AY5400">
        <v>6</v>
      </c>
      <c r="AZ5400" t="s">
        <v>125</v>
      </c>
      <c r="BA5400">
        <v>1</v>
      </c>
      <c r="BB5400" t="s">
        <v>71</v>
      </c>
      <c r="BC5400">
        <v>4</v>
      </c>
    </row>
    <row r="5401" spans="1:55">
      <c r="A5401" t="s">
        <v>9770</v>
      </c>
      <c r="B5401" t="s">
        <v>56</v>
      </c>
      <c r="C5401">
        <v>21</v>
      </c>
      <c r="D5401" t="s">
        <v>61</v>
      </c>
      <c r="E5401">
        <v>0</v>
      </c>
      <c r="F5401" t="s">
        <v>6917</v>
      </c>
      <c r="G5401">
        <v>95246</v>
      </c>
      <c r="H5401">
        <v>38.264262</v>
      </c>
      <c r="I5401">
        <v>-120.515133</v>
      </c>
      <c r="J5401">
        <v>0</v>
      </c>
      <c r="K5401">
        <v>17</v>
      </c>
      <c r="L5401" t="s">
        <v>59</v>
      </c>
      <c r="M5401" t="s">
        <v>57</v>
      </c>
      <c r="N5401" t="s">
        <v>1832</v>
      </c>
      <c r="O5401" t="s">
        <v>61</v>
      </c>
      <c r="P5401" t="s">
        <v>61</v>
      </c>
      <c r="Q5401" t="s">
        <v>143</v>
      </c>
      <c r="R5401" t="s">
        <v>143</v>
      </c>
      <c r="S5401" t="s">
        <v>143</v>
      </c>
      <c r="T5401" t="s">
        <v>143</v>
      </c>
      <c r="U5401" t="s">
        <v>143</v>
      </c>
      <c r="V5401" t="s">
        <v>143</v>
      </c>
      <c r="W5401" t="s">
        <v>143</v>
      </c>
      <c r="X5401" t="s">
        <v>143</v>
      </c>
      <c r="Y5401" t="s">
        <v>143</v>
      </c>
      <c r="Z5401" t="s">
        <v>143</v>
      </c>
      <c r="AA5401" t="s">
        <v>64</v>
      </c>
      <c r="AB5401" t="s">
        <v>61</v>
      </c>
      <c r="AC5401" t="s">
        <v>65</v>
      </c>
      <c r="AD5401">
        <v>19.55</v>
      </c>
      <c r="AE5401">
        <v>280.85</v>
      </c>
      <c r="AF5401">
        <v>0</v>
      </c>
      <c r="AG5401">
        <v>0</v>
      </c>
      <c r="AH5401">
        <v>721.14</v>
      </c>
      <c r="AI5401">
        <v>1001.99</v>
      </c>
      <c r="AJ5401" t="s">
        <v>66</v>
      </c>
      <c r="AM5401">
        <v>0</v>
      </c>
      <c r="AN5401">
        <v>1</v>
      </c>
      <c r="AO5401">
        <v>0</v>
      </c>
      <c r="AP5401" t="s">
        <v>103</v>
      </c>
      <c r="AQ5401" t="s">
        <v>116</v>
      </c>
      <c r="AR5401" t="s">
        <v>182</v>
      </c>
      <c r="AT5401">
        <v>1692</v>
      </c>
      <c r="AU5401">
        <v>1</v>
      </c>
      <c r="AV5401">
        <v>0</v>
      </c>
      <c r="AW5401">
        <v>1</v>
      </c>
      <c r="AX5401">
        <v>0</v>
      </c>
      <c r="AY5401">
        <v>3</v>
      </c>
      <c r="AZ5401" t="s">
        <v>106</v>
      </c>
      <c r="BA5401">
        <v>2</v>
      </c>
      <c r="BB5401" t="s">
        <v>126</v>
      </c>
      <c r="BC5401">
        <v>3</v>
      </c>
    </row>
    <row r="5402" spans="1:55">
      <c r="A5402" t="s">
        <v>9771</v>
      </c>
      <c r="B5402" t="s">
        <v>73</v>
      </c>
      <c r="C5402">
        <v>60</v>
      </c>
      <c r="D5402" t="s">
        <v>61</v>
      </c>
      <c r="E5402">
        <v>0</v>
      </c>
      <c r="F5402" t="s">
        <v>472</v>
      </c>
      <c r="G5402">
        <v>92602</v>
      </c>
      <c r="H5402">
        <v>33.720359</v>
      </c>
      <c r="I5402">
        <v>-117.733655</v>
      </c>
      <c r="J5402">
        <v>0</v>
      </c>
      <c r="K5402">
        <v>54</v>
      </c>
      <c r="L5402" t="s">
        <v>59</v>
      </c>
      <c r="M5402" t="s">
        <v>57</v>
      </c>
      <c r="N5402" t="s">
        <v>9772</v>
      </c>
      <c r="O5402" t="s">
        <v>57</v>
      </c>
      <c r="P5402" t="s">
        <v>57</v>
      </c>
      <c r="Q5402" t="s">
        <v>135</v>
      </c>
      <c r="R5402" t="s">
        <v>364</v>
      </c>
      <c r="S5402" t="s">
        <v>57</v>
      </c>
      <c r="T5402" t="s">
        <v>61</v>
      </c>
      <c r="U5402" t="s">
        <v>57</v>
      </c>
      <c r="V5402" t="s">
        <v>57</v>
      </c>
      <c r="W5402" t="s">
        <v>57</v>
      </c>
      <c r="X5402" t="s">
        <v>57</v>
      </c>
      <c r="Y5402" t="s">
        <v>57</v>
      </c>
      <c r="Z5402" t="s">
        <v>61</v>
      </c>
      <c r="AA5402" t="s">
        <v>122</v>
      </c>
      <c r="AB5402" t="s">
        <v>61</v>
      </c>
      <c r="AC5402" t="s">
        <v>87</v>
      </c>
      <c r="AD5402">
        <v>87.09999999999999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66</v>
      </c>
      <c r="AM5402">
        <v>0</v>
      </c>
      <c r="AN5402">
        <v>1</v>
      </c>
      <c r="AO5402">
        <v>0</v>
      </c>
      <c r="AP5402" t="s">
        <v>123</v>
      </c>
      <c r="AQ5402" t="s">
        <v>124</v>
      </c>
      <c r="AR5402" t="s">
        <v>93</v>
      </c>
      <c r="AS5402">
        <v>6</v>
      </c>
      <c r="AT5402">
        <v>2762</v>
      </c>
      <c r="AU5402">
        <v>1</v>
      </c>
      <c r="AV5402">
        <v>0</v>
      </c>
      <c r="AW5402">
        <v>1</v>
      </c>
      <c r="AX5402">
        <v>0</v>
      </c>
      <c r="AY5402">
        <v>6</v>
      </c>
      <c r="AZ5402" t="s">
        <v>125</v>
      </c>
      <c r="BA5402">
        <v>2</v>
      </c>
      <c r="BB5402" t="s">
        <v>126</v>
      </c>
      <c r="BC5402">
        <v>3</v>
      </c>
    </row>
    <row r="5403" spans="1:55">
      <c r="A5403" t="s">
        <v>9773</v>
      </c>
      <c r="B5403" t="s">
        <v>73</v>
      </c>
      <c r="C5403">
        <v>48</v>
      </c>
      <c r="D5403" t="s">
        <v>61</v>
      </c>
      <c r="E5403">
        <v>0</v>
      </c>
      <c r="F5403" t="s">
        <v>327</v>
      </c>
      <c r="G5403">
        <v>95255</v>
      </c>
      <c r="H5403">
        <v>38.41935</v>
      </c>
      <c r="I5403">
        <v>-120.469545</v>
      </c>
      <c r="J5403">
        <v>0</v>
      </c>
      <c r="K5403">
        <v>15</v>
      </c>
      <c r="L5403" t="s">
        <v>59</v>
      </c>
      <c r="M5403" t="s">
        <v>57</v>
      </c>
      <c r="N5403" t="s">
        <v>8588</v>
      </c>
      <c r="O5403" t="s">
        <v>57</v>
      </c>
      <c r="P5403" t="s">
        <v>61</v>
      </c>
      <c r="Q5403" t="s">
        <v>143</v>
      </c>
      <c r="R5403" t="s">
        <v>143</v>
      </c>
      <c r="S5403" t="s">
        <v>143</v>
      </c>
      <c r="T5403" t="s">
        <v>143</v>
      </c>
      <c r="U5403" t="s">
        <v>143</v>
      </c>
      <c r="V5403" t="s">
        <v>143</v>
      </c>
      <c r="W5403" t="s">
        <v>143</v>
      </c>
      <c r="X5403" t="s">
        <v>143</v>
      </c>
      <c r="Y5403" t="s">
        <v>143</v>
      </c>
      <c r="Z5403" t="s">
        <v>143</v>
      </c>
      <c r="AA5403" t="s">
        <v>77</v>
      </c>
      <c r="AB5403" t="s">
        <v>57</v>
      </c>
      <c r="AC5403" t="s">
        <v>87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66</v>
      </c>
      <c r="AM5403">
        <v>0</v>
      </c>
      <c r="AN5403">
        <v>1</v>
      </c>
      <c r="AO5403">
        <v>0</v>
      </c>
      <c r="AP5403" t="s">
        <v>103</v>
      </c>
      <c r="AQ5403" t="s">
        <v>78</v>
      </c>
      <c r="AR5403" t="s">
        <v>182</v>
      </c>
      <c r="AT5403">
        <v>2198</v>
      </c>
      <c r="AU5403">
        <v>1</v>
      </c>
      <c r="AV5403">
        <v>0</v>
      </c>
      <c r="AW5403">
        <v>1</v>
      </c>
      <c r="AX5403">
        <v>0</v>
      </c>
      <c r="AY5403">
        <v>3</v>
      </c>
      <c r="AZ5403" t="s">
        <v>106</v>
      </c>
      <c r="BA5403">
        <v>5</v>
      </c>
      <c r="BB5403" t="s">
        <v>80</v>
      </c>
      <c r="BC5403">
        <v>2</v>
      </c>
    </row>
    <row r="5404" spans="1:55">
      <c r="A5404" t="s">
        <v>9774</v>
      </c>
      <c r="B5404" t="s">
        <v>73</v>
      </c>
      <c r="C5404">
        <v>50</v>
      </c>
      <c r="D5404" t="s">
        <v>57</v>
      </c>
      <c r="E5404">
        <v>2</v>
      </c>
      <c r="F5404" t="s">
        <v>9775</v>
      </c>
      <c r="G5404">
        <v>95225</v>
      </c>
      <c r="H5404">
        <v>38.183918</v>
      </c>
      <c r="I5404">
        <v>-120.898817</v>
      </c>
      <c r="J5404">
        <v>1</v>
      </c>
      <c r="K5404">
        <v>22</v>
      </c>
      <c r="L5404" t="s">
        <v>98</v>
      </c>
      <c r="M5404" t="s">
        <v>57</v>
      </c>
      <c r="N5404" t="s">
        <v>6390</v>
      </c>
      <c r="O5404" t="s">
        <v>61</v>
      </c>
      <c r="P5404" t="s">
        <v>57</v>
      </c>
      <c r="Q5404" t="s">
        <v>85</v>
      </c>
      <c r="R5404" t="s">
        <v>156</v>
      </c>
      <c r="S5404" t="s">
        <v>57</v>
      </c>
      <c r="T5404" t="s">
        <v>61</v>
      </c>
      <c r="U5404" t="s">
        <v>61</v>
      </c>
      <c r="V5404" t="s">
        <v>61</v>
      </c>
      <c r="W5404" t="s">
        <v>61</v>
      </c>
      <c r="X5404" t="s">
        <v>61</v>
      </c>
      <c r="Y5404" t="s">
        <v>61</v>
      </c>
      <c r="Z5404" t="s">
        <v>57</v>
      </c>
      <c r="AA5404" t="s">
        <v>77</v>
      </c>
      <c r="AB5404" t="s">
        <v>61</v>
      </c>
      <c r="AC5404" t="s">
        <v>87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2427.99</v>
      </c>
      <c r="AJ5404" t="s">
        <v>66</v>
      </c>
      <c r="AM5404">
        <v>0</v>
      </c>
      <c r="AN5404">
        <v>1</v>
      </c>
      <c r="AO5404">
        <v>0</v>
      </c>
      <c r="AP5404" t="s">
        <v>103</v>
      </c>
      <c r="AQ5404" t="s">
        <v>92</v>
      </c>
      <c r="AR5404" t="s">
        <v>93</v>
      </c>
      <c r="AS5404">
        <v>2</v>
      </c>
      <c r="AT5404">
        <v>27</v>
      </c>
      <c r="AU5404">
        <v>1</v>
      </c>
      <c r="AV5404">
        <v>0</v>
      </c>
      <c r="AW5404">
        <v>1</v>
      </c>
      <c r="AX5404">
        <v>0</v>
      </c>
      <c r="AY5404">
        <v>3</v>
      </c>
      <c r="AZ5404" t="s">
        <v>106</v>
      </c>
      <c r="BA5404">
        <v>5</v>
      </c>
      <c r="BB5404" t="s">
        <v>80</v>
      </c>
      <c r="BC5404">
        <v>2</v>
      </c>
    </row>
    <row r="5405" spans="1:55">
      <c r="A5405" t="s">
        <v>9776</v>
      </c>
      <c r="B5405" t="s">
        <v>73</v>
      </c>
      <c r="C5405">
        <v>41</v>
      </c>
      <c r="D5405" t="s">
        <v>61</v>
      </c>
      <c r="E5405">
        <v>0</v>
      </c>
      <c r="F5405" t="s">
        <v>2164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59</v>
      </c>
      <c r="M5405" t="s">
        <v>57</v>
      </c>
      <c r="N5405" t="s">
        <v>9463</v>
      </c>
      <c r="O5405" t="s">
        <v>57</v>
      </c>
      <c r="P5405" t="s">
        <v>57</v>
      </c>
      <c r="Q5405" t="s">
        <v>85</v>
      </c>
      <c r="R5405" t="s">
        <v>250</v>
      </c>
      <c r="S5405" t="s">
        <v>61</v>
      </c>
      <c r="T5405" t="s">
        <v>61</v>
      </c>
      <c r="U5405" t="s">
        <v>61</v>
      </c>
      <c r="V5405" t="s">
        <v>61</v>
      </c>
      <c r="W5405" t="s">
        <v>57</v>
      </c>
      <c r="X5405" t="s">
        <v>61</v>
      </c>
      <c r="Y5405" t="s">
        <v>61</v>
      </c>
      <c r="Z5405" t="s">
        <v>57</v>
      </c>
      <c r="AA5405" t="s">
        <v>77</v>
      </c>
      <c r="AB5405" t="s">
        <v>57</v>
      </c>
      <c r="AC5405" t="s">
        <v>87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1207.87</v>
      </c>
      <c r="AJ5405" t="s">
        <v>88</v>
      </c>
      <c r="AK5405" t="s">
        <v>101</v>
      </c>
      <c r="AL5405" t="s">
        <v>175</v>
      </c>
      <c r="AM5405">
        <v>1</v>
      </c>
      <c r="AN5405">
        <v>0</v>
      </c>
      <c r="AO5405">
        <v>0</v>
      </c>
      <c r="AP5405" t="s">
        <v>67</v>
      </c>
      <c r="AQ5405" t="s">
        <v>78</v>
      </c>
      <c r="AR5405" t="s">
        <v>93</v>
      </c>
      <c r="AS5405">
        <v>2</v>
      </c>
      <c r="AT5405">
        <v>222</v>
      </c>
      <c r="AU5405">
        <v>1</v>
      </c>
      <c r="AV5405">
        <v>1</v>
      </c>
      <c r="AW5405">
        <v>0</v>
      </c>
      <c r="AX5405">
        <v>84.45</v>
      </c>
      <c r="AY5405">
        <v>2</v>
      </c>
      <c r="AZ5405" t="s">
        <v>70</v>
      </c>
      <c r="BA5405">
        <v>7</v>
      </c>
      <c r="BB5405" t="s">
        <v>95</v>
      </c>
      <c r="BC5405">
        <v>1</v>
      </c>
    </row>
    <row r="5406" spans="1:55">
      <c r="A5406" t="s">
        <v>9777</v>
      </c>
      <c r="B5406" t="s">
        <v>73</v>
      </c>
      <c r="C5406">
        <v>57</v>
      </c>
      <c r="D5406" t="s">
        <v>57</v>
      </c>
      <c r="E5406">
        <v>0</v>
      </c>
      <c r="F5406" t="s">
        <v>82</v>
      </c>
      <c r="G5406">
        <v>92627</v>
      </c>
      <c r="H5406">
        <v>33.645672</v>
      </c>
      <c r="I5406">
        <v>-117.922613</v>
      </c>
      <c r="J5406">
        <v>2</v>
      </c>
      <c r="K5406">
        <v>49</v>
      </c>
      <c r="L5406" t="s">
        <v>59</v>
      </c>
      <c r="M5406" t="s">
        <v>61</v>
      </c>
      <c r="N5406" t="s">
        <v>143</v>
      </c>
      <c r="O5406" t="s">
        <v>143</v>
      </c>
      <c r="P5406" t="s">
        <v>57</v>
      </c>
      <c r="Q5406" t="s">
        <v>135</v>
      </c>
      <c r="R5406" t="s">
        <v>423</v>
      </c>
      <c r="S5406" t="s">
        <v>61</v>
      </c>
      <c r="T5406" t="s">
        <v>57</v>
      </c>
      <c r="U5406" t="s">
        <v>61</v>
      </c>
      <c r="V5406" t="s">
        <v>61</v>
      </c>
      <c r="W5406" t="s">
        <v>57</v>
      </c>
      <c r="X5406" t="s">
        <v>57</v>
      </c>
      <c r="Y5406" t="s">
        <v>57</v>
      </c>
      <c r="Z5406" t="s">
        <v>61</v>
      </c>
      <c r="AA5406" t="s">
        <v>64</v>
      </c>
      <c r="AB5406" t="s">
        <v>57</v>
      </c>
      <c r="AC5406" t="s">
        <v>87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88</v>
      </c>
      <c r="AK5406" t="s">
        <v>190</v>
      </c>
      <c r="AL5406" t="s">
        <v>554</v>
      </c>
      <c r="AM5406">
        <v>1</v>
      </c>
      <c r="AN5406">
        <v>0</v>
      </c>
      <c r="AO5406">
        <v>0</v>
      </c>
      <c r="AP5406" t="s">
        <v>123</v>
      </c>
      <c r="AQ5406" t="s">
        <v>92</v>
      </c>
      <c r="AR5406" t="s">
        <v>69</v>
      </c>
      <c r="AS5406">
        <v>4</v>
      </c>
      <c r="AT5406">
        <v>62069</v>
      </c>
      <c r="AU5406">
        <v>1</v>
      </c>
      <c r="AV5406">
        <v>1</v>
      </c>
      <c r="AW5406">
        <v>0</v>
      </c>
      <c r="AX5406">
        <v>51.8</v>
      </c>
      <c r="AY5406">
        <v>6</v>
      </c>
      <c r="AZ5406" t="s">
        <v>125</v>
      </c>
      <c r="BA5406">
        <v>1</v>
      </c>
      <c r="BB5406" t="s">
        <v>71</v>
      </c>
      <c r="BC5406">
        <v>4</v>
      </c>
    </row>
    <row r="5407" spans="1:55">
      <c r="A5407" t="s">
        <v>9778</v>
      </c>
      <c r="B5407" t="s">
        <v>56</v>
      </c>
      <c r="C5407">
        <v>23</v>
      </c>
      <c r="D5407" t="s">
        <v>57</v>
      </c>
      <c r="E5407">
        <v>0</v>
      </c>
      <c r="F5407" t="s">
        <v>252</v>
      </c>
      <c r="G5407">
        <v>92117</v>
      </c>
      <c r="H5407">
        <v>32.825086</v>
      </c>
      <c r="I5407">
        <v>-117.199424</v>
      </c>
      <c r="J5407">
        <v>1</v>
      </c>
      <c r="K5407">
        <v>2</v>
      </c>
      <c r="L5407" t="s">
        <v>59</v>
      </c>
      <c r="M5407" t="s">
        <v>61</v>
      </c>
      <c r="N5407" t="s">
        <v>143</v>
      </c>
      <c r="O5407" t="s">
        <v>143</v>
      </c>
      <c r="P5407" t="s">
        <v>57</v>
      </c>
      <c r="Q5407" t="s">
        <v>62</v>
      </c>
      <c r="R5407" t="s">
        <v>224</v>
      </c>
      <c r="S5407" t="s">
        <v>61</v>
      </c>
      <c r="T5407" t="s">
        <v>61</v>
      </c>
      <c r="U5407" t="s">
        <v>61</v>
      </c>
      <c r="V5407" t="s">
        <v>61</v>
      </c>
      <c r="W5407" t="s">
        <v>57</v>
      </c>
      <c r="X5407" t="s">
        <v>57</v>
      </c>
      <c r="Y5407" t="s">
        <v>57</v>
      </c>
      <c r="Z5407" t="s">
        <v>57</v>
      </c>
      <c r="AA5407" t="s">
        <v>77</v>
      </c>
      <c r="AB5407" t="s">
        <v>61</v>
      </c>
      <c r="AC5407" t="s">
        <v>87</v>
      </c>
      <c r="AD5407">
        <v>44.6</v>
      </c>
      <c r="AE5407">
        <v>97.09999999999999</v>
      </c>
      <c r="AF5407">
        <v>0</v>
      </c>
      <c r="AG5407">
        <v>0</v>
      </c>
      <c r="AH5407">
        <v>0</v>
      </c>
      <c r="AI5407">
        <v>97.09999999999999</v>
      </c>
      <c r="AJ5407" t="s">
        <v>88</v>
      </c>
      <c r="AK5407" t="s">
        <v>89</v>
      </c>
      <c r="AL5407" t="s">
        <v>181</v>
      </c>
      <c r="AM5407">
        <v>1</v>
      </c>
      <c r="AN5407">
        <v>0</v>
      </c>
      <c r="AO5407">
        <v>0</v>
      </c>
      <c r="AP5407" t="s">
        <v>91</v>
      </c>
      <c r="AQ5407" t="s">
        <v>116</v>
      </c>
      <c r="AR5407" t="s">
        <v>137</v>
      </c>
      <c r="AS5407">
        <v>4</v>
      </c>
      <c r="AT5407">
        <v>51213</v>
      </c>
      <c r="AU5407">
        <v>1</v>
      </c>
      <c r="AV5407">
        <v>1</v>
      </c>
      <c r="AW5407">
        <v>0</v>
      </c>
      <c r="AX5407">
        <v>44.6</v>
      </c>
      <c r="AY5407">
        <v>1</v>
      </c>
      <c r="AZ5407" t="s">
        <v>94</v>
      </c>
      <c r="BA5407">
        <v>7</v>
      </c>
      <c r="BB5407" t="s">
        <v>95</v>
      </c>
      <c r="BC5407">
        <v>1</v>
      </c>
    </row>
    <row r="5408" spans="1:55">
      <c r="A5408" t="s">
        <v>9779</v>
      </c>
      <c r="B5408" t="s">
        <v>73</v>
      </c>
      <c r="C5408">
        <v>62</v>
      </c>
      <c r="D5408" t="s">
        <v>61</v>
      </c>
      <c r="E5408">
        <v>0</v>
      </c>
      <c r="F5408" t="s">
        <v>1732</v>
      </c>
      <c r="G5408">
        <v>95423</v>
      </c>
      <c r="H5408">
        <v>39.07116</v>
      </c>
      <c r="I5408">
        <v>-122.598542</v>
      </c>
      <c r="J5408">
        <v>0</v>
      </c>
      <c r="K5408">
        <v>1</v>
      </c>
      <c r="L5408" t="s">
        <v>83</v>
      </c>
      <c r="M5408" t="s">
        <v>57</v>
      </c>
      <c r="N5408" t="s">
        <v>2451</v>
      </c>
      <c r="O5408" t="s">
        <v>61</v>
      </c>
      <c r="P5408" t="s">
        <v>61</v>
      </c>
      <c r="Q5408" t="s">
        <v>143</v>
      </c>
      <c r="R5408" t="s">
        <v>143</v>
      </c>
      <c r="S5408" t="s">
        <v>143</v>
      </c>
      <c r="T5408" t="s">
        <v>143</v>
      </c>
      <c r="U5408" t="s">
        <v>143</v>
      </c>
      <c r="V5408" t="s">
        <v>143</v>
      </c>
      <c r="W5408" t="s">
        <v>143</v>
      </c>
      <c r="X5408" t="s">
        <v>143</v>
      </c>
      <c r="Y5408" t="s">
        <v>143</v>
      </c>
      <c r="Z5408" t="s">
        <v>143</v>
      </c>
      <c r="AA5408" t="s">
        <v>77</v>
      </c>
      <c r="AB5408" t="s">
        <v>61</v>
      </c>
      <c r="AC5408" t="s">
        <v>87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66.04000000000001</v>
      </c>
      <c r="AJ5408" t="s">
        <v>170</v>
      </c>
      <c r="AM5408">
        <v>0</v>
      </c>
      <c r="AN5408">
        <v>0</v>
      </c>
      <c r="AO5408">
        <v>0</v>
      </c>
      <c r="AP5408" t="s">
        <v>91</v>
      </c>
      <c r="AQ5408" t="s">
        <v>124</v>
      </c>
      <c r="AR5408" t="s">
        <v>182</v>
      </c>
      <c r="AT5408">
        <v>3684</v>
      </c>
      <c r="AU5408">
        <v>0</v>
      </c>
      <c r="AX5408">
        <v>0</v>
      </c>
      <c r="AY5408">
        <v>1</v>
      </c>
      <c r="AZ5408" t="s">
        <v>94</v>
      </c>
      <c r="BA5408">
        <v>8</v>
      </c>
      <c r="BB5408" t="s">
        <v>95</v>
      </c>
      <c r="BC5408">
        <v>1</v>
      </c>
    </row>
    <row r="5409" spans="1:55">
      <c r="A5409" t="s">
        <v>9780</v>
      </c>
      <c r="B5409" t="s">
        <v>73</v>
      </c>
      <c r="C5409">
        <v>63</v>
      </c>
      <c r="D5409" t="s">
        <v>57</v>
      </c>
      <c r="E5409">
        <v>2</v>
      </c>
      <c r="F5409" t="s">
        <v>1554</v>
      </c>
      <c r="G5409">
        <v>92610</v>
      </c>
      <c r="H5409">
        <v>33.698728</v>
      </c>
      <c r="I5409">
        <v>-117.67768</v>
      </c>
      <c r="J5409">
        <v>1</v>
      </c>
      <c r="K5409">
        <v>24</v>
      </c>
      <c r="L5409" t="s">
        <v>216</v>
      </c>
      <c r="M5409" t="s">
        <v>57</v>
      </c>
      <c r="N5409" t="s">
        <v>8348</v>
      </c>
      <c r="O5409" t="s">
        <v>57</v>
      </c>
      <c r="P5409" t="s">
        <v>57</v>
      </c>
      <c r="Q5409" t="s">
        <v>135</v>
      </c>
      <c r="R5409" t="s">
        <v>318</v>
      </c>
      <c r="S5409" t="s">
        <v>57</v>
      </c>
      <c r="T5409" t="s">
        <v>61</v>
      </c>
      <c r="U5409" t="s">
        <v>61</v>
      </c>
      <c r="V5409" t="s">
        <v>61</v>
      </c>
      <c r="W5409" t="s">
        <v>61</v>
      </c>
      <c r="X5409" t="s">
        <v>61</v>
      </c>
      <c r="Y5409" t="s">
        <v>61</v>
      </c>
      <c r="Z5409" t="s">
        <v>57</v>
      </c>
      <c r="AA5409" t="s">
        <v>77</v>
      </c>
      <c r="AB5409" t="s">
        <v>61</v>
      </c>
      <c r="AC5409" t="s">
        <v>87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88</v>
      </c>
      <c r="AK5409" t="s">
        <v>205</v>
      </c>
      <c r="AL5409" t="s">
        <v>329</v>
      </c>
      <c r="AM5409">
        <v>1</v>
      </c>
      <c r="AN5409">
        <v>0</v>
      </c>
      <c r="AO5409">
        <v>0</v>
      </c>
      <c r="AP5409" t="s">
        <v>103</v>
      </c>
      <c r="AQ5409" t="s">
        <v>124</v>
      </c>
      <c r="AR5409" t="s">
        <v>69</v>
      </c>
      <c r="AS5409">
        <v>2</v>
      </c>
      <c r="AT5409">
        <v>10936</v>
      </c>
      <c r="AU5409">
        <v>1</v>
      </c>
      <c r="AV5409">
        <v>1</v>
      </c>
      <c r="AW5409">
        <v>0</v>
      </c>
      <c r="AX5409">
        <v>54.75</v>
      </c>
      <c r="AY5409">
        <v>3</v>
      </c>
      <c r="AZ5409" t="s">
        <v>106</v>
      </c>
      <c r="BA5409">
        <v>3</v>
      </c>
      <c r="BB5409" t="s">
        <v>126</v>
      </c>
      <c r="BC5409">
        <v>3</v>
      </c>
    </row>
    <row r="5410" spans="1:55">
      <c r="A5410" t="s">
        <v>9781</v>
      </c>
      <c r="B5410" t="s">
        <v>56</v>
      </c>
      <c r="C5410">
        <v>41</v>
      </c>
      <c r="D5410" t="s">
        <v>57</v>
      </c>
      <c r="E5410">
        <v>0</v>
      </c>
      <c r="F5410" t="s">
        <v>7141</v>
      </c>
      <c r="G5410">
        <v>92007</v>
      </c>
      <c r="H5410">
        <v>33.015866</v>
      </c>
      <c r="I5410">
        <v>-117.272254</v>
      </c>
      <c r="J5410">
        <v>3</v>
      </c>
      <c r="K5410">
        <v>53</v>
      </c>
      <c r="L5410" t="s">
        <v>129</v>
      </c>
      <c r="M5410" t="s">
        <v>57</v>
      </c>
      <c r="N5410" t="s">
        <v>9782</v>
      </c>
      <c r="O5410" t="s">
        <v>57</v>
      </c>
      <c r="P5410" t="s">
        <v>57</v>
      </c>
      <c r="Q5410" t="s">
        <v>62</v>
      </c>
      <c r="R5410" t="s">
        <v>100</v>
      </c>
      <c r="S5410" t="s">
        <v>57</v>
      </c>
      <c r="T5410" t="s">
        <v>57</v>
      </c>
      <c r="U5410" t="s">
        <v>57</v>
      </c>
      <c r="V5410" t="s">
        <v>61</v>
      </c>
      <c r="W5410" t="s">
        <v>61</v>
      </c>
      <c r="X5410" t="s">
        <v>57</v>
      </c>
      <c r="Y5410" t="s">
        <v>57</v>
      </c>
      <c r="Z5410" t="s">
        <v>57</v>
      </c>
      <c r="AA5410" t="s">
        <v>64</v>
      </c>
      <c r="AB5410" t="s">
        <v>61</v>
      </c>
      <c r="AC5410" t="s">
        <v>87</v>
      </c>
      <c r="AD5410">
        <v>74.09999999999999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66</v>
      </c>
      <c r="AM5410">
        <v>0</v>
      </c>
      <c r="AN5410">
        <v>1</v>
      </c>
      <c r="AO5410">
        <v>0</v>
      </c>
      <c r="AP5410" t="s">
        <v>123</v>
      </c>
      <c r="AQ5410" t="s">
        <v>78</v>
      </c>
      <c r="AR5410" t="s">
        <v>93</v>
      </c>
      <c r="AS5410">
        <v>6</v>
      </c>
      <c r="AT5410">
        <v>10375</v>
      </c>
      <c r="AU5410">
        <v>1</v>
      </c>
      <c r="AV5410">
        <v>0</v>
      </c>
      <c r="AW5410">
        <v>1</v>
      </c>
      <c r="AX5410">
        <v>0</v>
      </c>
      <c r="AY5410">
        <v>6</v>
      </c>
      <c r="AZ5410" t="s">
        <v>125</v>
      </c>
      <c r="BA5410">
        <v>1</v>
      </c>
      <c r="BB5410" t="s">
        <v>71</v>
      </c>
      <c r="BC5410">
        <v>4</v>
      </c>
    </row>
    <row r="5411" spans="1:55">
      <c r="A5411" t="s">
        <v>9783</v>
      </c>
      <c r="B5411" t="s">
        <v>56</v>
      </c>
      <c r="C5411">
        <v>60</v>
      </c>
      <c r="D5411" t="s">
        <v>57</v>
      </c>
      <c r="E5411">
        <v>0</v>
      </c>
      <c r="F5411" t="s">
        <v>2641</v>
      </c>
      <c r="G5411">
        <v>91006</v>
      </c>
      <c r="H5411">
        <v>34.137319</v>
      </c>
      <c r="I5411">
        <v>-118.029837</v>
      </c>
      <c r="J5411">
        <v>8</v>
      </c>
      <c r="K5411">
        <v>42</v>
      </c>
      <c r="L5411" t="s">
        <v>59</v>
      </c>
      <c r="M5411" t="s">
        <v>57</v>
      </c>
      <c r="N5411" t="s">
        <v>9784</v>
      </c>
      <c r="O5411" t="s">
        <v>57</v>
      </c>
      <c r="P5411" t="s">
        <v>57</v>
      </c>
      <c r="Q5411" t="s">
        <v>85</v>
      </c>
      <c r="R5411" t="s">
        <v>441</v>
      </c>
      <c r="S5411" t="s">
        <v>61</v>
      </c>
      <c r="T5411" t="s">
        <v>61</v>
      </c>
      <c r="U5411" t="s">
        <v>57</v>
      </c>
      <c r="V5411" t="s">
        <v>57</v>
      </c>
      <c r="W5411" t="s">
        <v>61</v>
      </c>
      <c r="X5411" t="s">
        <v>61</v>
      </c>
      <c r="Y5411" t="s">
        <v>61</v>
      </c>
      <c r="Z5411" t="s">
        <v>57</v>
      </c>
      <c r="AA5411" t="s">
        <v>77</v>
      </c>
      <c r="AB5411" t="s">
        <v>57</v>
      </c>
      <c r="AC5411" t="s">
        <v>65</v>
      </c>
      <c r="AD5411">
        <v>85.90000000000001</v>
      </c>
      <c r="AE5411">
        <v>3729.75</v>
      </c>
      <c r="AF5411">
        <v>0</v>
      </c>
      <c r="AG5411">
        <v>0</v>
      </c>
      <c r="AH5411">
        <v>864.36</v>
      </c>
      <c r="AI5411">
        <v>4594.11</v>
      </c>
      <c r="AJ5411" t="s">
        <v>66</v>
      </c>
      <c r="AM5411">
        <v>0</v>
      </c>
      <c r="AN5411">
        <v>1</v>
      </c>
      <c r="AO5411">
        <v>0</v>
      </c>
      <c r="AP5411" t="s">
        <v>176</v>
      </c>
      <c r="AQ5411" t="s">
        <v>124</v>
      </c>
      <c r="AR5411" t="s">
        <v>93</v>
      </c>
      <c r="AS5411">
        <v>3</v>
      </c>
      <c r="AT5411">
        <v>30028</v>
      </c>
      <c r="AU5411">
        <v>1</v>
      </c>
      <c r="AV5411">
        <v>0</v>
      </c>
      <c r="AW5411">
        <v>1</v>
      </c>
      <c r="AX5411">
        <v>0</v>
      </c>
      <c r="AY5411">
        <v>5</v>
      </c>
      <c r="AZ5411" t="s">
        <v>177</v>
      </c>
      <c r="BA5411">
        <v>6</v>
      </c>
      <c r="BB5411" t="s">
        <v>95</v>
      </c>
      <c r="BC5411">
        <v>1</v>
      </c>
    </row>
    <row r="5412" spans="1:55">
      <c r="A5412" t="s">
        <v>9785</v>
      </c>
      <c r="B5412" t="s">
        <v>73</v>
      </c>
      <c r="C5412">
        <v>71</v>
      </c>
      <c r="D5412" t="s">
        <v>57</v>
      </c>
      <c r="E5412">
        <v>0</v>
      </c>
      <c r="F5412" t="s">
        <v>82</v>
      </c>
      <c r="G5412">
        <v>92626</v>
      </c>
      <c r="H5412">
        <v>33.678591</v>
      </c>
      <c r="I5412">
        <v>-117.905471</v>
      </c>
      <c r="J5412">
        <v>8</v>
      </c>
      <c r="K5412">
        <v>56</v>
      </c>
      <c r="L5412" t="s">
        <v>59</v>
      </c>
      <c r="M5412" t="s">
        <v>57</v>
      </c>
      <c r="N5412" t="s">
        <v>7972</v>
      </c>
      <c r="O5412" t="s">
        <v>61</v>
      </c>
      <c r="P5412" t="s">
        <v>57</v>
      </c>
      <c r="Q5412" t="s">
        <v>135</v>
      </c>
      <c r="R5412" t="s">
        <v>86</v>
      </c>
      <c r="S5412" t="s">
        <v>57</v>
      </c>
      <c r="T5412" t="s">
        <v>57</v>
      </c>
      <c r="U5412" t="s">
        <v>57</v>
      </c>
      <c r="V5412" t="s">
        <v>57</v>
      </c>
      <c r="W5412" t="s">
        <v>57</v>
      </c>
      <c r="X5412" t="s">
        <v>57</v>
      </c>
      <c r="Y5412" t="s">
        <v>61</v>
      </c>
      <c r="Z5412" t="s">
        <v>57</v>
      </c>
      <c r="AA5412" t="s">
        <v>122</v>
      </c>
      <c r="AB5412" t="s">
        <v>57</v>
      </c>
      <c r="AC5412" t="s">
        <v>87</v>
      </c>
      <c r="AD5412">
        <v>85.65000000000001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66</v>
      </c>
      <c r="AM5412">
        <v>0</v>
      </c>
      <c r="AN5412">
        <v>1</v>
      </c>
      <c r="AO5412">
        <v>0</v>
      </c>
      <c r="AP5412" t="s">
        <v>123</v>
      </c>
      <c r="AQ5412" t="s">
        <v>104</v>
      </c>
      <c r="AR5412" t="s">
        <v>93</v>
      </c>
      <c r="AS5412">
        <v>7</v>
      </c>
      <c r="AT5412">
        <v>48207</v>
      </c>
      <c r="AU5412">
        <v>1</v>
      </c>
      <c r="AV5412">
        <v>0</v>
      </c>
      <c r="AW5412">
        <v>1</v>
      </c>
      <c r="AX5412">
        <v>0</v>
      </c>
      <c r="AY5412">
        <v>6</v>
      </c>
      <c r="AZ5412" t="s">
        <v>125</v>
      </c>
      <c r="BA5412">
        <v>1</v>
      </c>
      <c r="BB5412" t="s">
        <v>71</v>
      </c>
      <c r="BC5412">
        <v>4</v>
      </c>
    </row>
    <row r="5413" spans="1:55">
      <c r="A5413" t="s">
        <v>9786</v>
      </c>
      <c r="B5413" t="s">
        <v>73</v>
      </c>
      <c r="C5413">
        <v>29</v>
      </c>
      <c r="D5413" t="s">
        <v>61</v>
      </c>
      <c r="E5413">
        <v>0</v>
      </c>
      <c r="F5413" t="s">
        <v>3968</v>
      </c>
      <c r="G5413">
        <v>91304</v>
      </c>
      <c r="H5413">
        <v>34.224377</v>
      </c>
      <c r="I5413">
        <v>-118.632656</v>
      </c>
      <c r="J5413">
        <v>0</v>
      </c>
      <c r="K5413">
        <v>28</v>
      </c>
      <c r="L5413" t="s">
        <v>216</v>
      </c>
      <c r="M5413" t="s">
        <v>61</v>
      </c>
      <c r="N5413" t="s">
        <v>143</v>
      </c>
      <c r="O5413" t="s">
        <v>143</v>
      </c>
      <c r="P5413" t="s">
        <v>57</v>
      </c>
      <c r="Q5413" t="s">
        <v>135</v>
      </c>
      <c r="R5413" t="s">
        <v>322</v>
      </c>
      <c r="S5413" t="s">
        <v>61</v>
      </c>
      <c r="T5413" t="s">
        <v>61</v>
      </c>
      <c r="U5413" t="s">
        <v>61</v>
      </c>
      <c r="V5413" t="s">
        <v>57</v>
      </c>
      <c r="W5413" t="s">
        <v>61</v>
      </c>
      <c r="X5413" t="s">
        <v>61</v>
      </c>
      <c r="Y5413" t="s">
        <v>61</v>
      </c>
      <c r="Z5413" t="s">
        <v>57</v>
      </c>
      <c r="AA5413" t="s">
        <v>77</v>
      </c>
      <c r="AB5413" t="s">
        <v>57</v>
      </c>
      <c r="AC5413" t="s">
        <v>65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66</v>
      </c>
      <c r="AM5413">
        <v>0</v>
      </c>
      <c r="AN5413">
        <v>1</v>
      </c>
      <c r="AO5413">
        <v>0</v>
      </c>
      <c r="AP5413" t="s">
        <v>164</v>
      </c>
      <c r="AQ5413" t="s">
        <v>116</v>
      </c>
      <c r="AR5413" t="s">
        <v>137</v>
      </c>
      <c r="AS5413">
        <v>2</v>
      </c>
      <c r="AT5413">
        <v>49242</v>
      </c>
      <c r="AU5413">
        <v>1</v>
      </c>
      <c r="AV5413">
        <v>0</v>
      </c>
      <c r="AW5413">
        <v>1</v>
      </c>
      <c r="AX5413">
        <v>0</v>
      </c>
      <c r="AY5413">
        <v>4</v>
      </c>
      <c r="AZ5413" t="s">
        <v>165</v>
      </c>
      <c r="BA5413">
        <v>5</v>
      </c>
      <c r="BB5413" t="s">
        <v>80</v>
      </c>
      <c r="BC5413">
        <v>2</v>
      </c>
    </row>
    <row r="5414" spans="1:55">
      <c r="A5414" t="s">
        <v>9787</v>
      </c>
      <c r="B5414" t="s">
        <v>73</v>
      </c>
      <c r="C5414">
        <v>46</v>
      </c>
      <c r="D5414" t="s">
        <v>61</v>
      </c>
      <c r="E5414">
        <v>1</v>
      </c>
      <c r="F5414" t="s">
        <v>7346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59</v>
      </c>
      <c r="M5414" t="s">
        <v>57</v>
      </c>
      <c r="N5414" t="s">
        <v>7415</v>
      </c>
      <c r="O5414" t="s">
        <v>61</v>
      </c>
      <c r="P5414" t="s">
        <v>61</v>
      </c>
      <c r="Q5414" t="s">
        <v>143</v>
      </c>
      <c r="R5414" t="s">
        <v>143</v>
      </c>
      <c r="S5414" t="s">
        <v>143</v>
      </c>
      <c r="T5414" t="s">
        <v>143</v>
      </c>
      <c r="U5414" t="s">
        <v>143</v>
      </c>
      <c r="V5414" t="s">
        <v>143</v>
      </c>
      <c r="W5414" t="s">
        <v>143</v>
      </c>
      <c r="X5414" t="s">
        <v>143</v>
      </c>
      <c r="Y5414" t="s">
        <v>143</v>
      </c>
      <c r="Z5414" t="s">
        <v>143</v>
      </c>
      <c r="AA5414" t="s">
        <v>77</v>
      </c>
      <c r="AB5414" t="s">
        <v>61</v>
      </c>
      <c r="AC5414" t="s">
        <v>307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66</v>
      </c>
      <c r="AM5414">
        <v>0</v>
      </c>
      <c r="AN5414">
        <v>1</v>
      </c>
      <c r="AO5414">
        <v>0</v>
      </c>
      <c r="AP5414" t="s">
        <v>91</v>
      </c>
      <c r="AQ5414" t="s">
        <v>78</v>
      </c>
      <c r="AR5414" t="s">
        <v>182</v>
      </c>
      <c r="AT5414">
        <v>1022</v>
      </c>
      <c r="AU5414">
        <v>1</v>
      </c>
      <c r="AV5414">
        <v>0</v>
      </c>
      <c r="AW5414">
        <v>1</v>
      </c>
      <c r="AX5414">
        <v>0</v>
      </c>
      <c r="AY5414">
        <v>1</v>
      </c>
      <c r="AZ5414" t="s">
        <v>94</v>
      </c>
      <c r="BA5414">
        <v>7</v>
      </c>
      <c r="BB5414" t="s">
        <v>95</v>
      </c>
      <c r="BC5414">
        <v>1</v>
      </c>
    </row>
    <row r="5415" spans="1:55">
      <c r="A5415" t="s">
        <v>9788</v>
      </c>
      <c r="B5415" t="s">
        <v>73</v>
      </c>
      <c r="C5415">
        <v>34</v>
      </c>
      <c r="D5415" t="s">
        <v>61</v>
      </c>
      <c r="E5415">
        <v>1</v>
      </c>
      <c r="F5415" t="s">
        <v>5130</v>
      </c>
      <c r="G5415">
        <v>95642</v>
      </c>
      <c r="H5415">
        <v>38.336216</v>
      </c>
      <c r="I5415">
        <v>-120.76901</v>
      </c>
      <c r="J5415">
        <v>0</v>
      </c>
      <c r="K5415">
        <v>1</v>
      </c>
      <c r="L5415" t="s">
        <v>59</v>
      </c>
      <c r="M5415" t="s">
        <v>57</v>
      </c>
      <c r="N5415" t="s">
        <v>8375</v>
      </c>
      <c r="O5415" t="s">
        <v>61</v>
      </c>
      <c r="P5415" t="s">
        <v>57</v>
      </c>
      <c r="Q5415" t="s">
        <v>135</v>
      </c>
      <c r="R5415" t="s">
        <v>174</v>
      </c>
      <c r="S5415" t="s">
        <v>61</v>
      </c>
      <c r="T5415" t="s">
        <v>61</v>
      </c>
      <c r="U5415" t="s">
        <v>61</v>
      </c>
      <c r="V5415" t="s">
        <v>57</v>
      </c>
      <c r="W5415" t="s">
        <v>61</v>
      </c>
      <c r="X5415" t="s">
        <v>61</v>
      </c>
      <c r="Y5415" t="s">
        <v>61</v>
      </c>
      <c r="Z5415" t="s">
        <v>57</v>
      </c>
      <c r="AA5415" t="s">
        <v>77</v>
      </c>
      <c r="AB5415" t="s">
        <v>57</v>
      </c>
      <c r="AC5415" t="s">
        <v>307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88</v>
      </c>
      <c r="AK5415" t="s">
        <v>201</v>
      </c>
      <c r="AL5415" t="s">
        <v>1253</v>
      </c>
      <c r="AM5415">
        <v>1</v>
      </c>
      <c r="AN5415">
        <v>0</v>
      </c>
      <c r="AO5415">
        <v>0</v>
      </c>
      <c r="AP5415" t="s">
        <v>91</v>
      </c>
      <c r="AQ5415" t="s">
        <v>68</v>
      </c>
      <c r="AR5415" t="s">
        <v>137</v>
      </c>
      <c r="AS5415">
        <v>2</v>
      </c>
      <c r="AT5415">
        <v>6202</v>
      </c>
      <c r="AU5415">
        <v>1</v>
      </c>
      <c r="AV5415">
        <v>1</v>
      </c>
      <c r="AW5415">
        <v>0</v>
      </c>
      <c r="AX5415">
        <v>49.9</v>
      </c>
      <c r="AY5415">
        <v>1</v>
      </c>
      <c r="AZ5415" t="s">
        <v>94</v>
      </c>
      <c r="BA5415">
        <v>7</v>
      </c>
      <c r="BB5415" t="s">
        <v>95</v>
      </c>
      <c r="BC5415">
        <v>1</v>
      </c>
    </row>
    <row r="5416" spans="1:55">
      <c r="A5416" t="s">
        <v>9789</v>
      </c>
      <c r="B5416" t="s">
        <v>56</v>
      </c>
      <c r="C5416">
        <v>48</v>
      </c>
      <c r="D5416" t="s">
        <v>61</v>
      </c>
      <c r="E5416">
        <v>0</v>
      </c>
      <c r="F5416" t="s">
        <v>4867</v>
      </c>
      <c r="G5416">
        <v>93267</v>
      </c>
      <c r="H5416">
        <v>36.141319</v>
      </c>
      <c r="I5416">
        <v>-119.129075</v>
      </c>
      <c r="J5416">
        <v>0</v>
      </c>
      <c r="K5416">
        <v>11</v>
      </c>
      <c r="L5416" t="s">
        <v>59</v>
      </c>
      <c r="M5416" t="s">
        <v>57</v>
      </c>
      <c r="N5416" t="s">
        <v>3594</v>
      </c>
      <c r="O5416" t="s">
        <v>57</v>
      </c>
      <c r="P5416" t="s">
        <v>57</v>
      </c>
      <c r="Q5416" t="s">
        <v>85</v>
      </c>
      <c r="R5416" t="s">
        <v>100</v>
      </c>
      <c r="S5416" t="s">
        <v>61</v>
      </c>
      <c r="T5416" t="s">
        <v>61</v>
      </c>
      <c r="U5416" t="s">
        <v>61</v>
      </c>
      <c r="V5416" t="s">
        <v>61</v>
      </c>
      <c r="W5416" t="s">
        <v>61</v>
      </c>
      <c r="X5416" t="s">
        <v>61</v>
      </c>
      <c r="Y5416" t="s">
        <v>61</v>
      </c>
      <c r="Z5416" t="s">
        <v>57</v>
      </c>
      <c r="AA5416" t="s">
        <v>77</v>
      </c>
      <c r="AB5416" t="s">
        <v>57</v>
      </c>
      <c r="AC5416" t="s">
        <v>87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88</v>
      </c>
      <c r="AK5416" t="s">
        <v>101</v>
      </c>
      <c r="AL5416" t="s">
        <v>111</v>
      </c>
      <c r="AM5416">
        <v>1</v>
      </c>
      <c r="AN5416">
        <v>0</v>
      </c>
      <c r="AO5416">
        <v>0</v>
      </c>
      <c r="AP5416" t="s">
        <v>67</v>
      </c>
      <c r="AQ5416" t="s">
        <v>78</v>
      </c>
      <c r="AR5416" t="s">
        <v>93</v>
      </c>
      <c r="AS5416">
        <v>1</v>
      </c>
      <c r="AT5416">
        <v>5689</v>
      </c>
      <c r="AU5416">
        <v>1</v>
      </c>
      <c r="AV5416">
        <v>1</v>
      </c>
      <c r="AW5416">
        <v>0</v>
      </c>
      <c r="AX5416">
        <v>76.5</v>
      </c>
      <c r="AY5416">
        <v>2</v>
      </c>
      <c r="AZ5416" t="s">
        <v>70</v>
      </c>
      <c r="BA5416">
        <v>7</v>
      </c>
      <c r="BB5416" t="s">
        <v>95</v>
      </c>
      <c r="BC5416">
        <v>1</v>
      </c>
    </row>
    <row r="5417" spans="1:55">
      <c r="A5417" t="s">
        <v>9790</v>
      </c>
      <c r="B5417" t="s">
        <v>56</v>
      </c>
      <c r="C5417">
        <v>62</v>
      </c>
      <c r="D5417" t="s">
        <v>57</v>
      </c>
      <c r="E5417">
        <v>0</v>
      </c>
      <c r="F5417" t="s">
        <v>262</v>
      </c>
      <c r="G5417">
        <v>95116</v>
      </c>
      <c r="H5417">
        <v>37.350284</v>
      </c>
      <c r="I5417">
        <v>-121.852855</v>
      </c>
      <c r="J5417">
        <v>0</v>
      </c>
      <c r="K5417">
        <v>37</v>
      </c>
      <c r="L5417" t="s">
        <v>59</v>
      </c>
      <c r="M5417" t="s">
        <v>57</v>
      </c>
      <c r="N5417" t="s">
        <v>9791</v>
      </c>
      <c r="O5417" t="s">
        <v>57</v>
      </c>
      <c r="P5417" t="s">
        <v>57</v>
      </c>
      <c r="Q5417" t="s">
        <v>85</v>
      </c>
      <c r="R5417" t="s">
        <v>300</v>
      </c>
      <c r="S5417" t="s">
        <v>61</v>
      </c>
      <c r="T5417" t="s">
        <v>61</v>
      </c>
      <c r="U5417" t="s">
        <v>57</v>
      </c>
      <c r="V5417" t="s">
        <v>61</v>
      </c>
      <c r="W5417" t="s">
        <v>61</v>
      </c>
      <c r="X5417" t="s">
        <v>61</v>
      </c>
      <c r="Y5417" t="s">
        <v>61</v>
      </c>
      <c r="Z5417" t="s">
        <v>57</v>
      </c>
      <c r="AA5417" t="s">
        <v>77</v>
      </c>
      <c r="AB5417" t="s">
        <v>57</v>
      </c>
      <c r="AC5417" t="s">
        <v>65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88</v>
      </c>
      <c r="AK5417" t="s">
        <v>89</v>
      </c>
      <c r="AL5417" t="s">
        <v>342</v>
      </c>
      <c r="AM5417">
        <v>1</v>
      </c>
      <c r="AN5417">
        <v>0</v>
      </c>
      <c r="AO5417">
        <v>0</v>
      </c>
      <c r="AP5417" t="s">
        <v>176</v>
      </c>
      <c r="AQ5417" t="s">
        <v>124</v>
      </c>
      <c r="AR5417" t="s">
        <v>93</v>
      </c>
      <c r="AS5417">
        <v>2</v>
      </c>
      <c r="AT5417">
        <v>51706</v>
      </c>
      <c r="AU5417">
        <v>1</v>
      </c>
      <c r="AV5417">
        <v>1</v>
      </c>
      <c r="AW5417">
        <v>0</v>
      </c>
      <c r="AX5417">
        <v>78.95</v>
      </c>
      <c r="AY5417">
        <v>5</v>
      </c>
      <c r="AZ5417" t="s">
        <v>177</v>
      </c>
      <c r="BA5417">
        <v>6</v>
      </c>
      <c r="BB5417" t="s">
        <v>95</v>
      </c>
      <c r="BC5417">
        <v>1</v>
      </c>
    </row>
    <row r="5418" spans="1:55">
      <c r="A5418" t="s">
        <v>9792</v>
      </c>
      <c r="B5418" t="s">
        <v>56</v>
      </c>
      <c r="C5418">
        <v>80</v>
      </c>
      <c r="D5418" t="s">
        <v>57</v>
      </c>
      <c r="E5418">
        <v>0</v>
      </c>
      <c r="F5418" t="s">
        <v>971</v>
      </c>
      <c r="G5418">
        <v>94301</v>
      </c>
      <c r="H5418">
        <v>37.444314</v>
      </c>
      <c r="I5418">
        <v>-122.149996</v>
      </c>
      <c r="J5418">
        <v>10</v>
      </c>
      <c r="K5418">
        <v>56</v>
      </c>
      <c r="L5418" t="s">
        <v>129</v>
      </c>
      <c r="M5418" t="s">
        <v>57</v>
      </c>
      <c r="N5418" t="s">
        <v>9793</v>
      </c>
      <c r="O5418" t="s">
        <v>57</v>
      </c>
      <c r="P5418" t="s">
        <v>57</v>
      </c>
      <c r="Q5418" t="s">
        <v>85</v>
      </c>
      <c r="R5418" t="s">
        <v>254</v>
      </c>
      <c r="S5418" t="s">
        <v>57</v>
      </c>
      <c r="T5418" t="s">
        <v>57</v>
      </c>
      <c r="U5418" t="s">
        <v>57</v>
      </c>
      <c r="V5418" t="s">
        <v>57</v>
      </c>
      <c r="W5418" t="s">
        <v>61</v>
      </c>
      <c r="X5418" t="s">
        <v>61</v>
      </c>
      <c r="Y5418" t="s">
        <v>61</v>
      </c>
      <c r="Z5418" t="s">
        <v>57</v>
      </c>
      <c r="AA5418" t="s">
        <v>64</v>
      </c>
      <c r="AB5418" t="s">
        <v>61</v>
      </c>
      <c r="AC5418" t="s">
        <v>87</v>
      </c>
      <c r="AD5418">
        <v>95.65000000000001</v>
      </c>
      <c r="AE5418">
        <v>5471.75</v>
      </c>
      <c r="AF5418">
        <v>21.71</v>
      </c>
      <c r="AG5418">
        <v>0</v>
      </c>
      <c r="AH5418">
        <v>646.8</v>
      </c>
      <c r="AI5418">
        <v>6096.84</v>
      </c>
      <c r="AJ5418" t="s">
        <v>66</v>
      </c>
      <c r="AM5418">
        <v>0</v>
      </c>
      <c r="AN5418">
        <v>1</v>
      </c>
      <c r="AO5418">
        <v>0</v>
      </c>
      <c r="AP5418" t="s">
        <v>123</v>
      </c>
      <c r="AQ5418" t="s">
        <v>104</v>
      </c>
      <c r="AR5418" t="s">
        <v>105</v>
      </c>
      <c r="AS5418">
        <v>5</v>
      </c>
      <c r="AT5418">
        <v>16198</v>
      </c>
      <c r="AU5418">
        <v>1</v>
      </c>
      <c r="AV5418">
        <v>0</v>
      </c>
      <c r="AW5418">
        <v>1</v>
      </c>
      <c r="AX5418">
        <v>0</v>
      </c>
      <c r="AY5418">
        <v>6</v>
      </c>
      <c r="AZ5418" t="s">
        <v>125</v>
      </c>
      <c r="BA5418">
        <v>3</v>
      </c>
      <c r="BB5418" t="s">
        <v>126</v>
      </c>
      <c r="BC5418">
        <v>3</v>
      </c>
    </row>
    <row r="5419" spans="1:55">
      <c r="A5419" t="s">
        <v>9794</v>
      </c>
      <c r="B5419" t="s">
        <v>56</v>
      </c>
      <c r="C5419">
        <v>32</v>
      </c>
      <c r="D5419" t="s">
        <v>61</v>
      </c>
      <c r="E5419">
        <v>0</v>
      </c>
      <c r="F5419" t="s">
        <v>3569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59</v>
      </c>
      <c r="M5419" t="s">
        <v>57</v>
      </c>
      <c r="N5419" t="s">
        <v>1648</v>
      </c>
      <c r="O5419" t="s">
        <v>61</v>
      </c>
      <c r="P5419" t="s">
        <v>57</v>
      </c>
      <c r="Q5419" t="s">
        <v>135</v>
      </c>
      <c r="R5419" t="s">
        <v>174</v>
      </c>
      <c r="S5419" t="s">
        <v>57</v>
      </c>
      <c r="T5419" t="s">
        <v>61</v>
      </c>
      <c r="U5419" t="s">
        <v>61</v>
      </c>
      <c r="V5419" t="s">
        <v>61</v>
      </c>
      <c r="W5419" t="s">
        <v>61</v>
      </c>
      <c r="X5419" t="s">
        <v>57</v>
      </c>
      <c r="Y5419" t="s">
        <v>57</v>
      </c>
      <c r="Z5419" t="s">
        <v>57</v>
      </c>
      <c r="AA5419" t="s">
        <v>64</v>
      </c>
      <c r="AB5419" t="s">
        <v>57</v>
      </c>
      <c r="AC5419" t="s">
        <v>87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66</v>
      </c>
      <c r="AM5419">
        <v>0</v>
      </c>
      <c r="AN5419">
        <v>1</v>
      </c>
      <c r="AO5419">
        <v>0</v>
      </c>
      <c r="AP5419" t="s">
        <v>67</v>
      </c>
      <c r="AQ5419" t="s">
        <v>68</v>
      </c>
      <c r="AR5419" t="s">
        <v>69</v>
      </c>
      <c r="AS5419">
        <v>4</v>
      </c>
      <c r="AT5419">
        <v>28403</v>
      </c>
      <c r="AU5419">
        <v>1</v>
      </c>
      <c r="AV5419">
        <v>0</v>
      </c>
      <c r="AW5419">
        <v>1</v>
      </c>
      <c r="AX5419">
        <v>0</v>
      </c>
      <c r="AY5419">
        <v>2</v>
      </c>
      <c r="AZ5419" t="s">
        <v>70</v>
      </c>
      <c r="BA5419">
        <v>2</v>
      </c>
      <c r="BB5419" t="s">
        <v>126</v>
      </c>
      <c r="BC5419">
        <v>3</v>
      </c>
    </row>
    <row r="5420" spans="1:55">
      <c r="A5420" t="s">
        <v>9795</v>
      </c>
      <c r="B5420" t="s">
        <v>73</v>
      </c>
      <c r="C5420">
        <v>69</v>
      </c>
      <c r="D5420" t="s">
        <v>61</v>
      </c>
      <c r="E5420">
        <v>0</v>
      </c>
      <c r="F5420" t="s">
        <v>2820</v>
      </c>
      <c r="G5420">
        <v>96148</v>
      </c>
      <c r="H5420">
        <v>39.24124</v>
      </c>
      <c r="I5420">
        <v>-120.054765</v>
      </c>
      <c r="J5420">
        <v>0</v>
      </c>
      <c r="K5420">
        <v>66</v>
      </c>
      <c r="L5420" t="s">
        <v>59</v>
      </c>
      <c r="M5420" t="s">
        <v>57</v>
      </c>
      <c r="N5420" t="s">
        <v>9796</v>
      </c>
      <c r="O5420" t="s">
        <v>57</v>
      </c>
      <c r="P5420" t="s">
        <v>57</v>
      </c>
      <c r="Q5420" t="s">
        <v>85</v>
      </c>
      <c r="R5420" t="s">
        <v>332</v>
      </c>
      <c r="S5420" t="s">
        <v>61</v>
      </c>
      <c r="T5420" t="s">
        <v>57</v>
      </c>
      <c r="U5420" t="s">
        <v>57</v>
      </c>
      <c r="V5420" t="s">
        <v>57</v>
      </c>
      <c r="W5420" t="s">
        <v>57</v>
      </c>
      <c r="X5420" t="s">
        <v>57</v>
      </c>
      <c r="Y5420" t="s">
        <v>61</v>
      </c>
      <c r="Z5420" t="s">
        <v>57</v>
      </c>
      <c r="AA5420" t="s">
        <v>64</v>
      </c>
      <c r="AB5420" t="s">
        <v>61</v>
      </c>
      <c r="AC5420" t="s">
        <v>65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88</v>
      </c>
      <c r="AK5420" t="s">
        <v>205</v>
      </c>
      <c r="AL5420" t="s">
        <v>206</v>
      </c>
      <c r="AM5420">
        <v>1</v>
      </c>
      <c r="AN5420">
        <v>0</v>
      </c>
      <c r="AO5420">
        <v>0</v>
      </c>
      <c r="AP5420" t="s">
        <v>123</v>
      </c>
      <c r="AQ5420" t="s">
        <v>124</v>
      </c>
      <c r="AR5420" t="s">
        <v>105</v>
      </c>
      <c r="AS5420">
        <v>6</v>
      </c>
      <c r="AT5420">
        <v>678</v>
      </c>
      <c r="AU5420">
        <v>1</v>
      </c>
      <c r="AV5420">
        <v>1</v>
      </c>
      <c r="AW5420">
        <v>0</v>
      </c>
      <c r="AX5420">
        <v>110.9</v>
      </c>
      <c r="AY5420">
        <v>6</v>
      </c>
      <c r="AZ5420" t="s">
        <v>125</v>
      </c>
      <c r="BA5420">
        <v>4</v>
      </c>
      <c r="BB5420" t="s">
        <v>80</v>
      </c>
      <c r="BC5420">
        <v>2</v>
      </c>
    </row>
    <row r="5421" spans="1:55">
      <c r="A5421" t="s">
        <v>9797</v>
      </c>
      <c r="B5421" t="s">
        <v>56</v>
      </c>
      <c r="C5421">
        <v>52</v>
      </c>
      <c r="D5421" t="s">
        <v>57</v>
      </c>
      <c r="E5421">
        <v>2</v>
      </c>
      <c r="F5421" t="s">
        <v>4532</v>
      </c>
      <c r="G5421">
        <v>94970</v>
      </c>
      <c r="H5421">
        <v>37.921137</v>
      </c>
      <c r="I5421">
        <v>-122.657562</v>
      </c>
      <c r="J5421">
        <v>7</v>
      </c>
      <c r="K5421">
        <v>25</v>
      </c>
      <c r="L5421" t="s">
        <v>216</v>
      </c>
      <c r="M5421" t="s">
        <v>57</v>
      </c>
      <c r="N5421" t="s">
        <v>9798</v>
      </c>
      <c r="O5421" t="s">
        <v>61</v>
      </c>
      <c r="P5421" t="s">
        <v>61</v>
      </c>
      <c r="Q5421" t="s">
        <v>143</v>
      </c>
      <c r="R5421" t="s">
        <v>143</v>
      </c>
      <c r="S5421" t="s">
        <v>143</v>
      </c>
      <c r="T5421" t="s">
        <v>143</v>
      </c>
      <c r="U5421" t="s">
        <v>143</v>
      </c>
      <c r="V5421" t="s">
        <v>143</v>
      </c>
      <c r="W5421" t="s">
        <v>143</v>
      </c>
      <c r="X5421" t="s">
        <v>143</v>
      </c>
      <c r="Y5421" t="s">
        <v>143</v>
      </c>
      <c r="Z5421" t="s">
        <v>143</v>
      </c>
      <c r="AA5421" t="s">
        <v>64</v>
      </c>
      <c r="AB5421" t="s">
        <v>61</v>
      </c>
      <c r="AC5421" t="s">
        <v>65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66</v>
      </c>
      <c r="AM5421">
        <v>0</v>
      </c>
      <c r="AN5421">
        <v>1</v>
      </c>
      <c r="AO5421">
        <v>0</v>
      </c>
      <c r="AP5421" t="s">
        <v>164</v>
      </c>
      <c r="AQ5421" t="s">
        <v>92</v>
      </c>
      <c r="AR5421" t="s">
        <v>182</v>
      </c>
      <c r="AT5421">
        <v>781</v>
      </c>
      <c r="AU5421">
        <v>1</v>
      </c>
      <c r="AV5421">
        <v>0</v>
      </c>
      <c r="AW5421">
        <v>1</v>
      </c>
      <c r="AX5421">
        <v>0</v>
      </c>
      <c r="AY5421">
        <v>4</v>
      </c>
      <c r="AZ5421" t="s">
        <v>165</v>
      </c>
      <c r="BA5421">
        <v>0</v>
      </c>
      <c r="BB5421" t="s">
        <v>71</v>
      </c>
      <c r="BC5421">
        <v>4</v>
      </c>
    </row>
    <row r="5422" spans="1:55">
      <c r="A5422" t="s">
        <v>9799</v>
      </c>
      <c r="B5422" t="s">
        <v>73</v>
      </c>
      <c r="C5422">
        <v>50</v>
      </c>
      <c r="D5422" t="s">
        <v>57</v>
      </c>
      <c r="E5422">
        <v>0</v>
      </c>
      <c r="F5422" t="s">
        <v>1377</v>
      </c>
      <c r="G5422">
        <v>91765</v>
      </c>
      <c r="H5422">
        <v>33.992416</v>
      </c>
      <c r="I5422">
        <v>-117.807874</v>
      </c>
      <c r="J5422">
        <v>1</v>
      </c>
      <c r="K5422">
        <v>57</v>
      </c>
      <c r="L5422" t="s">
        <v>129</v>
      </c>
      <c r="M5422" t="s">
        <v>57</v>
      </c>
      <c r="N5422" t="s">
        <v>8974</v>
      </c>
      <c r="O5422" t="s">
        <v>61</v>
      </c>
      <c r="P5422" t="s">
        <v>57</v>
      </c>
      <c r="Q5422" t="s">
        <v>62</v>
      </c>
      <c r="R5422" t="s">
        <v>169</v>
      </c>
      <c r="S5422" t="s">
        <v>57</v>
      </c>
      <c r="T5422" t="s">
        <v>57</v>
      </c>
      <c r="U5422" t="s">
        <v>61</v>
      </c>
      <c r="V5422" t="s">
        <v>57</v>
      </c>
      <c r="W5422" t="s">
        <v>61</v>
      </c>
      <c r="X5422" t="s">
        <v>61</v>
      </c>
      <c r="Y5422" t="s">
        <v>61</v>
      </c>
      <c r="Z5422" t="s">
        <v>57</v>
      </c>
      <c r="AA5422" t="s">
        <v>122</v>
      </c>
      <c r="AB5422" t="s">
        <v>57</v>
      </c>
      <c r="AC5422" t="s">
        <v>87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66</v>
      </c>
      <c r="AM5422">
        <v>0</v>
      </c>
      <c r="AN5422">
        <v>1</v>
      </c>
      <c r="AO5422">
        <v>0</v>
      </c>
      <c r="AP5422" t="s">
        <v>123</v>
      </c>
      <c r="AQ5422" t="s">
        <v>92</v>
      </c>
      <c r="AR5422" t="s">
        <v>69</v>
      </c>
      <c r="AS5422">
        <v>4</v>
      </c>
      <c r="AT5422">
        <v>46532</v>
      </c>
      <c r="AU5422">
        <v>1</v>
      </c>
      <c r="AV5422">
        <v>0</v>
      </c>
      <c r="AW5422">
        <v>1</v>
      </c>
      <c r="AX5422">
        <v>0</v>
      </c>
      <c r="AY5422">
        <v>6</v>
      </c>
      <c r="AZ5422" t="s">
        <v>125</v>
      </c>
      <c r="BA5422">
        <v>1</v>
      </c>
      <c r="BB5422" t="s">
        <v>71</v>
      </c>
      <c r="BC5422">
        <v>4</v>
      </c>
    </row>
    <row r="5423" spans="1:55">
      <c r="A5423" t="s">
        <v>9800</v>
      </c>
      <c r="B5423" t="s">
        <v>56</v>
      </c>
      <c r="C5423">
        <v>52</v>
      </c>
      <c r="D5423" t="s">
        <v>57</v>
      </c>
      <c r="E5423">
        <v>1</v>
      </c>
      <c r="F5423" t="s">
        <v>6904</v>
      </c>
      <c r="G5423">
        <v>95039</v>
      </c>
      <c r="H5423">
        <v>36.863303</v>
      </c>
      <c r="I5423">
        <v>-121.781632</v>
      </c>
      <c r="J5423">
        <v>1</v>
      </c>
      <c r="K5423">
        <v>47</v>
      </c>
      <c r="L5423" t="s">
        <v>59</v>
      </c>
      <c r="M5423" t="s">
        <v>57</v>
      </c>
      <c r="N5423" t="s">
        <v>9801</v>
      </c>
      <c r="O5423" t="s">
        <v>61</v>
      </c>
      <c r="P5423" t="s">
        <v>61</v>
      </c>
      <c r="Q5423" t="s">
        <v>143</v>
      </c>
      <c r="R5423" t="s">
        <v>143</v>
      </c>
      <c r="S5423" t="s">
        <v>143</v>
      </c>
      <c r="T5423" t="s">
        <v>143</v>
      </c>
      <c r="U5423" t="s">
        <v>143</v>
      </c>
      <c r="V5423" t="s">
        <v>143</v>
      </c>
      <c r="W5423" t="s">
        <v>143</v>
      </c>
      <c r="X5423" t="s">
        <v>143</v>
      </c>
      <c r="Y5423" t="s">
        <v>143</v>
      </c>
      <c r="Z5423" t="s">
        <v>143</v>
      </c>
      <c r="AA5423" t="s">
        <v>122</v>
      </c>
      <c r="AB5423" t="s">
        <v>61</v>
      </c>
      <c r="AC5423" t="s">
        <v>65</v>
      </c>
      <c r="AD5423">
        <v>20.05</v>
      </c>
      <c r="AE5423">
        <v>1016.7</v>
      </c>
      <c r="AF5423">
        <v>0</v>
      </c>
      <c r="AG5423">
        <v>0</v>
      </c>
      <c r="AH5423">
        <v>67.68000000000001</v>
      </c>
      <c r="AI5423">
        <v>1084.38</v>
      </c>
      <c r="AJ5423" t="s">
        <v>66</v>
      </c>
      <c r="AM5423">
        <v>0</v>
      </c>
      <c r="AN5423">
        <v>1</v>
      </c>
      <c r="AO5423">
        <v>0</v>
      </c>
      <c r="AP5423" t="s">
        <v>176</v>
      </c>
      <c r="AQ5423" t="s">
        <v>92</v>
      </c>
      <c r="AR5423" t="s">
        <v>182</v>
      </c>
      <c r="AT5423">
        <v>899</v>
      </c>
      <c r="AU5423">
        <v>1</v>
      </c>
      <c r="AV5423">
        <v>0</v>
      </c>
      <c r="AW5423">
        <v>1</v>
      </c>
      <c r="AX5423">
        <v>0</v>
      </c>
      <c r="AY5423">
        <v>5</v>
      </c>
      <c r="AZ5423" t="s">
        <v>177</v>
      </c>
      <c r="BA5423">
        <v>0</v>
      </c>
      <c r="BB5423" t="s">
        <v>71</v>
      </c>
      <c r="BC5423">
        <v>4</v>
      </c>
    </row>
    <row r="5424" spans="1:55">
      <c r="A5424" t="s">
        <v>9802</v>
      </c>
      <c r="B5424" t="s">
        <v>56</v>
      </c>
      <c r="C5424">
        <v>22</v>
      </c>
      <c r="D5424" t="s">
        <v>61</v>
      </c>
      <c r="E5424">
        <v>1</v>
      </c>
      <c r="F5424" t="s">
        <v>2682</v>
      </c>
      <c r="G5424">
        <v>93270</v>
      </c>
      <c r="H5424">
        <v>35.939068</v>
      </c>
      <c r="I5424">
        <v>-119.043666</v>
      </c>
      <c r="J5424">
        <v>0</v>
      </c>
      <c r="K5424">
        <v>8</v>
      </c>
      <c r="L5424" t="s">
        <v>59</v>
      </c>
      <c r="M5424" t="s">
        <v>61</v>
      </c>
      <c r="N5424" t="s">
        <v>143</v>
      </c>
      <c r="O5424" t="s">
        <v>143</v>
      </c>
      <c r="P5424" t="s">
        <v>57</v>
      </c>
      <c r="Q5424" t="s">
        <v>135</v>
      </c>
      <c r="R5424" t="s">
        <v>224</v>
      </c>
      <c r="S5424" t="s">
        <v>57</v>
      </c>
      <c r="T5424" t="s">
        <v>61</v>
      </c>
      <c r="U5424" t="s">
        <v>61</v>
      </c>
      <c r="V5424" t="s">
        <v>61</v>
      </c>
      <c r="W5424" t="s">
        <v>61</v>
      </c>
      <c r="X5424" t="s">
        <v>57</v>
      </c>
      <c r="Y5424" t="s">
        <v>57</v>
      </c>
      <c r="Z5424" t="s">
        <v>57</v>
      </c>
      <c r="AA5424" t="s">
        <v>77</v>
      </c>
      <c r="AB5424" t="s">
        <v>57</v>
      </c>
      <c r="AC5424" t="s">
        <v>87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66</v>
      </c>
      <c r="AM5424">
        <v>0</v>
      </c>
      <c r="AN5424">
        <v>1</v>
      </c>
      <c r="AO5424">
        <v>0</v>
      </c>
      <c r="AP5424" t="s">
        <v>67</v>
      </c>
      <c r="AQ5424" t="s">
        <v>116</v>
      </c>
      <c r="AR5424" t="s">
        <v>137</v>
      </c>
      <c r="AS5424">
        <v>4</v>
      </c>
      <c r="AT5424">
        <v>5868</v>
      </c>
      <c r="AU5424">
        <v>1</v>
      </c>
      <c r="AV5424">
        <v>0</v>
      </c>
      <c r="AW5424">
        <v>1</v>
      </c>
      <c r="AX5424">
        <v>0</v>
      </c>
      <c r="AY5424">
        <v>2</v>
      </c>
      <c r="AZ5424" t="s">
        <v>70</v>
      </c>
      <c r="BA5424">
        <v>4</v>
      </c>
      <c r="BB5424" t="s">
        <v>80</v>
      </c>
      <c r="BC5424">
        <v>2</v>
      </c>
    </row>
    <row r="5425" spans="1:55">
      <c r="A5425" t="s">
        <v>9803</v>
      </c>
      <c r="B5425" t="s">
        <v>73</v>
      </c>
      <c r="C5425">
        <v>79</v>
      </c>
      <c r="D5425" t="s">
        <v>61</v>
      </c>
      <c r="E5425">
        <v>0</v>
      </c>
      <c r="F5425" t="s">
        <v>235</v>
      </c>
      <c r="G5425">
        <v>96001</v>
      </c>
      <c r="H5425">
        <v>40.587919</v>
      </c>
      <c r="I5425">
        <v>-122.464732</v>
      </c>
      <c r="J5425">
        <v>0</v>
      </c>
      <c r="K5425">
        <v>12</v>
      </c>
      <c r="L5425" t="s">
        <v>59</v>
      </c>
      <c r="M5425" t="s">
        <v>61</v>
      </c>
      <c r="N5425" t="s">
        <v>143</v>
      </c>
      <c r="O5425" t="s">
        <v>143</v>
      </c>
      <c r="P5425" t="s">
        <v>57</v>
      </c>
      <c r="Q5425" t="s">
        <v>135</v>
      </c>
      <c r="R5425" t="s">
        <v>100</v>
      </c>
      <c r="S5425" t="s">
        <v>61</v>
      </c>
      <c r="T5425" t="s">
        <v>57</v>
      </c>
      <c r="U5425" t="s">
        <v>61</v>
      </c>
      <c r="V5425" t="s">
        <v>61</v>
      </c>
      <c r="W5425" t="s">
        <v>61</v>
      </c>
      <c r="X5425" t="s">
        <v>61</v>
      </c>
      <c r="Y5425" t="s">
        <v>61</v>
      </c>
      <c r="Z5425" t="s">
        <v>57</v>
      </c>
      <c r="AA5425" t="s">
        <v>122</v>
      </c>
      <c r="AB5425" t="s">
        <v>57</v>
      </c>
      <c r="AC5425" t="s">
        <v>65</v>
      </c>
      <c r="AD5425">
        <v>29.35</v>
      </c>
      <c r="AE5425">
        <v>381.2</v>
      </c>
      <c r="AF5425">
        <v>38.98</v>
      </c>
      <c r="AG5425">
        <v>0</v>
      </c>
      <c r="AH5425">
        <v>0</v>
      </c>
      <c r="AI5425">
        <v>342.22</v>
      </c>
      <c r="AJ5425" t="s">
        <v>66</v>
      </c>
      <c r="AM5425">
        <v>0</v>
      </c>
      <c r="AN5425">
        <v>1</v>
      </c>
      <c r="AO5425">
        <v>0</v>
      </c>
      <c r="AP5425" t="s">
        <v>67</v>
      </c>
      <c r="AQ5425" t="s">
        <v>104</v>
      </c>
      <c r="AR5425" t="s">
        <v>182</v>
      </c>
      <c r="AS5425">
        <v>2</v>
      </c>
      <c r="AT5425">
        <v>31586</v>
      </c>
      <c r="AU5425">
        <v>1</v>
      </c>
      <c r="AV5425">
        <v>0</v>
      </c>
      <c r="AW5425">
        <v>1</v>
      </c>
      <c r="AX5425">
        <v>0</v>
      </c>
      <c r="AY5425">
        <v>2</v>
      </c>
      <c r="AZ5425" t="s">
        <v>70</v>
      </c>
      <c r="BA5425">
        <v>2</v>
      </c>
      <c r="BB5425" t="s">
        <v>126</v>
      </c>
      <c r="BC5425">
        <v>3</v>
      </c>
    </row>
    <row r="5426" spans="1:55">
      <c r="A5426" t="s">
        <v>9804</v>
      </c>
      <c r="B5426" t="s">
        <v>56</v>
      </c>
      <c r="C5426">
        <v>44</v>
      </c>
      <c r="D5426" t="s">
        <v>57</v>
      </c>
      <c r="E5426">
        <v>3</v>
      </c>
      <c r="F5426" t="s">
        <v>2232</v>
      </c>
      <c r="G5426">
        <v>90274</v>
      </c>
      <c r="H5426">
        <v>33.788208</v>
      </c>
      <c r="I5426">
        <v>-118.404955</v>
      </c>
      <c r="J5426">
        <v>7</v>
      </c>
      <c r="K5426">
        <v>58</v>
      </c>
      <c r="L5426" t="s">
        <v>59</v>
      </c>
      <c r="M5426" t="s">
        <v>57</v>
      </c>
      <c r="N5426" t="s">
        <v>9805</v>
      </c>
      <c r="O5426" t="s">
        <v>61</v>
      </c>
      <c r="P5426" t="s">
        <v>57</v>
      </c>
      <c r="Q5426" t="s">
        <v>62</v>
      </c>
      <c r="R5426" t="s">
        <v>332</v>
      </c>
      <c r="S5426" t="s">
        <v>61</v>
      </c>
      <c r="T5426" t="s">
        <v>61</v>
      </c>
      <c r="U5426" t="s">
        <v>61</v>
      </c>
      <c r="V5426" t="s">
        <v>61</v>
      </c>
      <c r="W5426" t="s">
        <v>61</v>
      </c>
      <c r="X5426" t="s">
        <v>61</v>
      </c>
      <c r="Y5426" t="s">
        <v>61</v>
      </c>
      <c r="Z5426" t="s">
        <v>61</v>
      </c>
      <c r="AA5426" t="s">
        <v>64</v>
      </c>
      <c r="AB5426" t="s">
        <v>57</v>
      </c>
      <c r="AC5426" t="s">
        <v>65</v>
      </c>
      <c r="AD5426">
        <v>44.1</v>
      </c>
      <c r="AE5426">
        <v>2413.05</v>
      </c>
      <c r="AF5426">
        <v>0</v>
      </c>
      <c r="AG5426">
        <v>150</v>
      </c>
      <c r="AH5426">
        <v>1313.7</v>
      </c>
      <c r="AI5426">
        <v>3876.75</v>
      </c>
      <c r="AJ5426" t="s">
        <v>66</v>
      </c>
      <c r="AM5426">
        <v>0</v>
      </c>
      <c r="AN5426">
        <v>1</v>
      </c>
      <c r="AO5426">
        <v>0</v>
      </c>
      <c r="AP5426" t="s">
        <v>123</v>
      </c>
      <c r="AQ5426" t="s">
        <v>78</v>
      </c>
      <c r="AR5426" t="s">
        <v>137</v>
      </c>
      <c r="AS5426">
        <v>0</v>
      </c>
      <c r="AT5426">
        <v>24979</v>
      </c>
      <c r="AU5426">
        <v>1</v>
      </c>
      <c r="AV5426">
        <v>0</v>
      </c>
      <c r="AW5426">
        <v>1</v>
      </c>
      <c r="AX5426">
        <v>0</v>
      </c>
      <c r="AY5426">
        <v>6</v>
      </c>
      <c r="AZ5426" t="s">
        <v>125</v>
      </c>
      <c r="BA5426">
        <v>0</v>
      </c>
      <c r="BB5426" t="s">
        <v>71</v>
      </c>
      <c r="BC5426">
        <v>4</v>
      </c>
    </row>
    <row r="5427" spans="1:55">
      <c r="A5427" t="s">
        <v>9806</v>
      </c>
      <c r="B5427" t="s">
        <v>73</v>
      </c>
      <c r="C5427">
        <v>56</v>
      </c>
      <c r="D5427" t="s">
        <v>61</v>
      </c>
      <c r="E5427">
        <v>0</v>
      </c>
      <c r="F5427" t="s">
        <v>2455</v>
      </c>
      <c r="G5427">
        <v>93622</v>
      </c>
      <c r="H5427">
        <v>36.785618</v>
      </c>
      <c r="I5427">
        <v>-120.625382</v>
      </c>
      <c r="J5427">
        <v>0</v>
      </c>
      <c r="K5427">
        <v>2</v>
      </c>
      <c r="L5427" t="s">
        <v>83</v>
      </c>
      <c r="M5427" t="s">
        <v>57</v>
      </c>
      <c r="N5427" t="s">
        <v>9807</v>
      </c>
      <c r="O5427" t="s">
        <v>61</v>
      </c>
      <c r="P5427" t="s">
        <v>61</v>
      </c>
      <c r="Q5427" t="s">
        <v>143</v>
      </c>
      <c r="R5427" t="s">
        <v>143</v>
      </c>
      <c r="S5427" t="s">
        <v>143</v>
      </c>
      <c r="T5427" t="s">
        <v>143</v>
      </c>
      <c r="U5427" t="s">
        <v>143</v>
      </c>
      <c r="V5427" t="s">
        <v>143</v>
      </c>
      <c r="W5427" t="s">
        <v>143</v>
      </c>
      <c r="X5427" t="s">
        <v>143</v>
      </c>
      <c r="Y5427" t="s">
        <v>143</v>
      </c>
      <c r="Z5427" t="s">
        <v>143</v>
      </c>
      <c r="AA5427" t="s">
        <v>77</v>
      </c>
      <c r="AB5427" t="s">
        <v>57</v>
      </c>
      <c r="AC5427" t="s">
        <v>65</v>
      </c>
      <c r="AD5427">
        <v>19.9</v>
      </c>
      <c r="AE5427">
        <v>33.7</v>
      </c>
      <c r="AF5427">
        <v>0</v>
      </c>
      <c r="AG5427">
        <v>0</v>
      </c>
      <c r="AH5427">
        <v>7.64</v>
      </c>
      <c r="AI5427">
        <v>41.34</v>
      </c>
      <c r="AJ5427" t="s">
        <v>170</v>
      </c>
      <c r="AM5427">
        <v>0</v>
      </c>
      <c r="AN5427">
        <v>0</v>
      </c>
      <c r="AO5427">
        <v>0</v>
      </c>
      <c r="AP5427" t="s">
        <v>91</v>
      </c>
      <c r="AQ5427" t="s">
        <v>92</v>
      </c>
      <c r="AR5427" t="s">
        <v>182</v>
      </c>
      <c r="AT5427">
        <v>9491</v>
      </c>
      <c r="AU5427">
        <v>0</v>
      </c>
      <c r="AX5427">
        <v>0</v>
      </c>
      <c r="AY5427">
        <v>1</v>
      </c>
      <c r="AZ5427" t="s">
        <v>94</v>
      </c>
      <c r="BA5427">
        <v>8</v>
      </c>
      <c r="BB5427" t="s">
        <v>95</v>
      </c>
      <c r="BC5427">
        <v>1</v>
      </c>
    </row>
    <row r="5428" spans="1:55">
      <c r="A5428" t="s">
        <v>9808</v>
      </c>
      <c r="B5428" t="s">
        <v>56</v>
      </c>
      <c r="C5428">
        <v>63</v>
      </c>
      <c r="D5428" t="s">
        <v>61</v>
      </c>
      <c r="E5428">
        <v>0</v>
      </c>
      <c r="F5428" t="s">
        <v>267</v>
      </c>
      <c r="G5428">
        <v>93292</v>
      </c>
      <c r="H5428">
        <v>36.37559</v>
      </c>
      <c r="I5428">
        <v>-119.211689</v>
      </c>
      <c r="J5428">
        <v>0</v>
      </c>
      <c r="K5428">
        <v>7</v>
      </c>
      <c r="L5428" t="s">
        <v>59</v>
      </c>
      <c r="M5428" t="s">
        <v>57</v>
      </c>
      <c r="N5428" t="s">
        <v>6170</v>
      </c>
      <c r="O5428" t="s">
        <v>61</v>
      </c>
      <c r="P5428" t="s">
        <v>57</v>
      </c>
      <c r="Q5428" t="s">
        <v>85</v>
      </c>
      <c r="R5428" t="s">
        <v>275</v>
      </c>
      <c r="S5428" t="s">
        <v>61</v>
      </c>
      <c r="T5428" t="s">
        <v>61</v>
      </c>
      <c r="U5428" t="s">
        <v>61</v>
      </c>
      <c r="V5428" t="s">
        <v>61</v>
      </c>
      <c r="W5428" t="s">
        <v>57</v>
      </c>
      <c r="X5428" t="s">
        <v>61</v>
      </c>
      <c r="Y5428" t="s">
        <v>61</v>
      </c>
      <c r="Z5428" t="s">
        <v>57</v>
      </c>
      <c r="AA5428" t="s">
        <v>77</v>
      </c>
      <c r="AB5428" t="s">
        <v>57</v>
      </c>
      <c r="AC5428" t="s">
        <v>87</v>
      </c>
      <c r="AD5428">
        <v>79</v>
      </c>
      <c r="AE5428">
        <v>522.95</v>
      </c>
      <c r="AF5428">
        <v>0</v>
      </c>
      <c r="AG5428">
        <v>0</v>
      </c>
      <c r="AH5428">
        <v>182.63</v>
      </c>
      <c r="AI5428">
        <v>705.58</v>
      </c>
      <c r="AJ5428" t="s">
        <v>88</v>
      </c>
      <c r="AK5428" t="s">
        <v>205</v>
      </c>
      <c r="AL5428" t="s">
        <v>329</v>
      </c>
      <c r="AM5428">
        <v>1</v>
      </c>
      <c r="AN5428">
        <v>0</v>
      </c>
      <c r="AO5428">
        <v>0</v>
      </c>
      <c r="AP5428" t="s">
        <v>67</v>
      </c>
      <c r="AQ5428" t="s">
        <v>124</v>
      </c>
      <c r="AR5428" t="s">
        <v>93</v>
      </c>
      <c r="AS5428">
        <v>2</v>
      </c>
      <c r="AT5428">
        <v>30395</v>
      </c>
      <c r="AU5428">
        <v>1</v>
      </c>
      <c r="AV5428">
        <v>1</v>
      </c>
      <c r="AW5428">
        <v>0</v>
      </c>
      <c r="AX5428">
        <v>79</v>
      </c>
      <c r="AY5428">
        <v>2</v>
      </c>
      <c r="AZ5428" t="s">
        <v>70</v>
      </c>
      <c r="BA5428">
        <v>7</v>
      </c>
      <c r="BB5428" t="s">
        <v>95</v>
      </c>
      <c r="BC5428">
        <v>1</v>
      </c>
    </row>
    <row r="5429" spans="1:55">
      <c r="A5429" t="s">
        <v>9809</v>
      </c>
      <c r="B5429" t="s">
        <v>73</v>
      </c>
      <c r="C5429">
        <v>23</v>
      </c>
      <c r="D5429" t="s">
        <v>61</v>
      </c>
      <c r="E5429">
        <v>0</v>
      </c>
      <c r="F5429" t="s">
        <v>226</v>
      </c>
      <c r="G5429">
        <v>90057</v>
      </c>
      <c r="H5429">
        <v>34.061918</v>
      </c>
      <c r="I5429">
        <v>-118.277939</v>
      </c>
      <c r="J5429">
        <v>0</v>
      </c>
      <c r="K5429">
        <v>52</v>
      </c>
      <c r="L5429" t="s">
        <v>129</v>
      </c>
      <c r="M5429" t="s">
        <v>57</v>
      </c>
      <c r="N5429" t="s">
        <v>9810</v>
      </c>
      <c r="O5429" t="s">
        <v>57</v>
      </c>
      <c r="P5429" t="s">
        <v>57</v>
      </c>
      <c r="Q5429" t="s">
        <v>62</v>
      </c>
      <c r="R5429" t="s">
        <v>115</v>
      </c>
      <c r="S5429" t="s">
        <v>57</v>
      </c>
      <c r="T5429" t="s">
        <v>61</v>
      </c>
      <c r="U5429" t="s">
        <v>61</v>
      </c>
      <c r="V5429" t="s">
        <v>57</v>
      </c>
      <c r="W5429" t="s">
        <v>57</v>
      </c>
      <c r="X5429" t="s">
        <v>57</v>
      </c>
      <c r="Y5429" t="s">
        <v>57</v>
      </c>
      <c r="Z5429" t="s">
        <v>57</v>
      </c>
      <c r="AA5429" t="s">
        <v>122</v>
      </c>
      <c r="AB5429" t="s">
        <v>57</v>
      </c>
      <c r="AC5429" t="s">
        <v>65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66</v>
      </c>
      <c r="AM5429">
        <v>0</v>
      </c>
      <c r="AN5429">
        <v>1</v>
      </c>
      <c r="AO5429">
        <v>0</v>
      </c>
      <c r="AP5429" t="s">
        <v>123</v>
      </c>
      <c r="AQ5429" t="s">
        <v>116</v>
      </c>
      <c r="AR5429" t="s">
        <v>93</v>
      </c>
      <c r="AS5429">
        <v>6</v>
      </c>
      <c r="AT5429">
        <v>44004</v>
      </c>
      <c r="AU5429">
        <v>1</v>
      </c>
      <c r="AV5429">
        <v>0</v>
      </c>
      <c r="AW5429">
        <v>1</v>
      </c>
      <c r="AX5429">
        <v>0</v>
      </c>
      <c r="AY5429">
        <v>6</v>
      </c>
      <c r="AZ5429" t="s">
        <v>125</v>
      </c>
      <c r="BA5429">
        <v>2</v>
      </c>
      <c r="BB5429" t="s">
        <v>126</v>
      </c>
      <c r="BC5429">
        <v>3</v>
      </c>
    </row>
    <row r="5430" spans="1:55">
      <c r="A5430" t="s">
        <v>9811</v>
      </c>
      <c r="B5430" t="s">
        <v>73</v>
      </c>
      <c r="C5430">
        <v>56</v>
      </c>
      <c r="D5430" t="s">
        <v>57</v>
      </c>
      <c r="E5430">
        <v>0</v>
      </c>
      <c r="F5430" t="s">
        <v>252</v>
      </c>
      <c r="G5430">
        <v>92107</v>
      </c>
      <c r="H5430">
        <v>32.741852</v>
      </c>
      <c r="I5430">
        <v>-117.243453</v>
      </c>
      <c r="J5430">
        <v>8</v>
      </c>
      <c r="K5430">
        <v>70</v>
      </c>
      <c r="L5430" t="s">
        <v>119</v>
      </c>
      <c r="M5430" t="s">
        <v>57</v>
      </c>
      <c r="N5430" t="s">
        <v>889</v>
      </c>
      <c r="O5430" t="s">
        <v>57</v>
      </c>
      <c r="P5430" t="s">
        <v>57</v>
      </c>
      <c r="Q5430" t="s">
        <v>62</v>
      </c>
      <c r="R5430" t="s">
        <v>275</v>
      </c>
      <c r="S5430" t="s">
        <v>57</v>
      </c>
      <c r="T5430" t="s">
        <v>57</v>
      </c>
      <c r="U5430" t="s">
        <v>57</v>
      </c>
      <c r="V5430" t="s">
        <v>57</v>
      </c>
      <c r="W5430" t="s">
        <v>57</v>
      </c>
      <c r="X5430" t="s">
        <v>61</v>
      </c>
      <c r="Y5430" t="s">
        <v>61</v>
      </c>
      <c r="Z5430" t="s">
        <v>57</v>
      </c>
      <c r="AA5430" t="s">
        <v>122</v>
      </c>
      <c r="AB5430" t="s">
        <v>57</v>
      </c>
      <c r="AC5430" t="s">
        <v>87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66</v>
      </c>
      <c r="AM5430">
        <v>0</v>
      </c>
      <c r="AN5430">
        <v>1</v>
      </c>
      <c r="AO5430">
        <v>0</v>
      </c>
      <c r="AP5430" t="s">
        <v>123</v>
      </c>
      <c r="AQ5430" t="s">
        <v>92</v>
      </c>
      <c r="AR5430" t="s">
        <v>93</v>
      </c>
      <c r="AS5430">
        <v>6</v>
      </c>
      <c r="AT5430">
        <v>27959</v>
      </c>
      <c r="AU5430">
        <v>1</v>
      </c>
      <c r="AV5430">
        <v>0</v>
      </c>
      <c r="AW5430">
        <v>1</v>
      </c>
      <c r="AX5430">
        <v>0</v>
      </c>
      <c r="AY5430">
        <v>6</v>
      </c>
      <c r="AZ5430" t="s">
        <v>125</v>
      </c>
      <c r="BA5430">
        <v>1</v>
      </c>
      <c r="BB5430" t="s">
        <v>71</v>
      </c>
      <c r="BC5430">
        <v>4</v>
      </c>
    </row>
    <row r="5431" spans="1:55">
      <c r="A5431" t="s">
        <v>9812</v>
      </c>
      <c r="B5431" t="s">
        <v>56</v>
      </c>
      <c r="C5431">
        <v>32</v>
      </c>
      <c r="D5431" t="s">
        <v>61</v>
      </c>
      <c r="E5431">
        <v>0</v>
      </c>
      <c r="F5431" t="s">
        <v>215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59</v>
      </c>
      <c r="M5431" t="s">
        <v>57</v>
      </c>
      <c r="N5431" t="s">
        <v>4535</v>
      </c>
      <c r="O5431" t="s">
        <v>61</v>
      </c>
      <c r="P5431" t="s">
        <v>57</v>
      </c>
      <c r="Q5431" t="s">
        <v>135</v>
      </c>
      <c r="R5431" t="s">
        <v>86</v>
      </c>
      <c r="S5431" t="s">
        <v>57</v>
      </c>
      <c r="T5431" t="s">
        <v>61</v>
      </c>
      <c r="U5431" t="s">
        <v>61</v>
      </c>
      <c r="V5431" t="s">
        <v>61</v>
      </c>
      <c r="W5431" t="s">
        <v>61</v>
      </c>
      <c r="X5431" t="s">
        <v>61</v>
      </c>
      <c r="Y5431" t="s">
        <v>61</v>
      </c>
      <c r="Z5431" t="s">
        <v>61</v>
      </c>
      <c r="AA5431" t="s">
        <v>77</v>
      </c>
      <c r="AB5431" t="s">
        <v>57</v>
      </c>
      <c r="AC5431" t="s">
        <v>65</v>
      </c>
      <c r="AD5431">
        <v>48.8</v>
      </c>
      <c r="AE5431">
        <v>1054.6</v>
      </c>
      <c r="AF5431">
        <v>0</v>
      </c>
      <c r="AG5431">
        <v>20</v>
      </c>
      <c r="AH5431">
        <v>86.90000000000001</v>
      </c>
      <c r="AI5431">
        <v>1161.5</v>
      </c>
      <c r="AJ5431" t="s">
        <v>88</v>
      </c>
      <c r="AK5431" t="s">
        <v>89</v>
      </c>
      <c r="AL5431" t="s">
        <v>181</v>
      </c>
      <c r="AM5431">
        <v>1</v>
      </c>
      <c r="AN5431">
        <v>0</v>
      </c>
      <c r="AO5431">
        <v>0</v>
      </c>
      <c r="AP5431" t="s">
        <v>103</v>
      </c>
      <c r="AQ5431" t="s">
        <v>68</v>
      </c>
      <c r="AR5431" t="s">
        <v>137</v>
      </c>
      <c r="AS5431">
        <v>1</v>
      </c>
      <c r="AT5431">
        <v>4101</v>
      </c>
      <c r="AU5431">
        <v>1</v>
      </c>
      <c r="AV5431">
        <v>1</v>
      </c>
      <c r="AW5431">
        <v>0</v>
      </c>
      <c r="AX5431">
        <v>48.8</v>
      </c>
      <c r="AY5431">
        <v>3</v>
      </c>
      <c r="AZ5431" t="s">
        <v>106</v>
      </c>
      <c r="BA5431">
        <v>5</v>
      </c>
      <c r="BB5431" t="s">
        <v>80</v>
      </c>
      <c r="BC5431">
        <v>2</v>
      </c>
    </row>
    <row r="5432" spans="1:55">
      <c r="A5432" t="s">
        <v>9813</v>
      </c>
      <c r="B5432" t="s">
        <v>73</v>
      </c>
      <c r="C5432">
        <v>76</v>
      </c>
      <c r="D5432" t="s">
        <v>57</v>
      </c>
      <c r="E5432">
        <v>0</v>
      </c>
      <c r="F5432" t="s">
        <v>8915</v>
      </c>
      <c r="G5432">
        <v>93668</v>
      </c>
      <c r="H5432">
        <v>36.635661</v>
      </c>
      <c r="I5432">
        <v>-120.288644</v>
      </c>
      <c r="J5432">
        <v>3</v>
      </c>
      <c r="K5432">
        <v>46</v>
      </c>
      <c r="L5432" t="s">
        <v>59</v>
      </c>
      <c r="M5432" t="s">
        <v>57</v>
      </c>
      <c r="N5432" t="s">
        <v>9814</v>
      </c>
      <c r="O5432" t="s">
        <v>57</v>
      </c>
      <c r="P5432" t="s">
        <v>57</v>
      </c>
      <c r="Q5432" t="s">
        <v>85</v>
      </c>
      <c r="R5432" t="s">
        <v>174</v>
      </c>
      <c r="S5432" t="s">
        <v>57</v>
      </c>
      <c r="T5432" t="s">
        <v>57</v>
      </c>
      <c r="U5432" t="s">
        <v>57</v>
      </c>
      <c r="V5432" t="s">
        <v>61</v>
      </c>
      <c r="W5432" t="s">
        <v>57</v>
      </c>
      <c r="X5432" t="s">
        <v>61</v>
      </c>
      <c r="Y5432" t="s">
        <v>61</v>
      </c>
      <c r="Z5432" t="s">
        <v>57</v>
      </c>
      <c r="AA5432" t="s">
        <v>77</v>
      </c>
      <c r="AB5432" t="s">
        <v>57</v>
      </c>
      <c r="AC5432" t="s">
        <v>87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88</v>
      </c>
      <c r="AK5432" t="s">
        <v>101</v>
      </c>
      <c r="AL5432" t="s">
        <v>102</v>
      </c>
      <c r="AM5432">
        <v>1</v>
      </c>
      <c r="AN5432">
        <v>0</v>
      </c>
      <c r="AO5432">
        <v>0</v>
      </c>
      <c r="AP5432" t="s">
        <v>176</v>
      </c>
      <c r="AQ5432" t="s">
        <v>104</v>
      </c>
      <c r="AR5432" t="s">
        <v>105</v>
      </c>
      <c r="AS5432">
        <v>5</v>
      </c>
      <c r="AT5432">
        <v>1130</v>
      </c>
      <c r="AU5432">
        <v>1</v>
      </c>
      <c r="AV5432">
        <v>1</v>
      </c>
      <c r="AW5432">
        <v>0</v>
      </c>
      <c r="AX5432">
        <v>100.7</v>
      </c>
      <c r="AY5432">
        <v>5</v>
      </c>
      <c r="AZ5432" t="s">
        <v>177</v>
      </c>
      <c r="BA5432">
        <v>6</v>
      </c>
      <c r="BB5432" t="s">
        <v>95</v>
      </c>
      <c r="BC5432">
        <v>1</v>
      </c>
    </row>
    <row r="5433" spans="1:55">
      <c r="A5433" t="s">
        <v>9815</v>
      </c>
      <c r="B5433" t="s">
        <v>73</v>
      </c>
      <c r="C5433">
        <v>21</v>
      </c>
      <c r="D5433" t="s">
        <v>61</v>
      </c>
      <c r="E5433">
        <v>1</v>
      </c>
      <c r="F5433" t="s">
        <v>352</v>
      </c>
      <c r="G5433">
        <v>93704</v>
      </c>
      <c r="H5433">
        <v>36.799648</v>
      </c>
      <c r="I5433">
        <v>-119.801247</v>
      </c>
      <c r="J5433">
        <v>0</v>
      </c>
      <c r="K5433">
        <v>39</v>
      </c>
      <c r="L5433" t="s">
        <v>216</v>
      </c>
      <c r="M5433" t="s">
        <v>57</v>
      </c>
      <c r="N5433" t="s">
        <v>9816</v>
      </c>
      <c r="O5433" t="s">
        <v>57</v>
      </c>
      <c r="P5433" t="s">
        <v>57</v>
      </c>
      <c r="Q5433" t="s">
        <v>85</v>
      </c>
      <c r="R5433" t="s">
        <v>304</v>
      </c>
      <c r="S5433" t="s">
        <v>61</v>
      </c>
      <c r="T5433" t="s">
        <v>61</v>
      </c>
      <c r="U5433" t="s">
        <v>61</v>
      </c>
      <c r="V5433" t="s">
        <v>57</v>
      </c>
      <c r="W5433" t="s">
        <v>57</v>
      </c>
      <c r="X5433" t="s">
        <v>57</v>
      </c>
      <c r="Y5433" t="s">
        <v>57</v>
      </c>
      <c r="Z5433" t="s">
        <v>57</v>
      </c>
      <c r="AA5433" t="s">
        <v>122</v>
      </c>
      <c r="AB5433" t="s">
        <v>61</v>
      </c>
      <c r="AC5433" t="s">
        <v>65</v>
      </c>
      <c r="AD5433">
        <v>100.55</v>
      </c>
      <c r="AE5433">
        <v>3895.35</v>
      </c>
      <c r="AF5433">
        <v>0</v>
      </c>
      <c r="AG5433">
        <v>0</v>
      </c>
      <c r="AH5433">
        <v>574.08</v>
      </c>
      <c r="AI5433">
        <v>4469.43</v>
      </c>
      <c r="AJ5433" t="s">
        <v>66</v>
      </c>
      <c r="AM5433">
        <v>0</v>
      </c>
      <c r="AN5433">
        <v>1</v>
      </c>
      <c r="AO5433">
        <v>0</v>
      </c>
      <c r="AP5433" t="s">
        <v>176</v>
      </c>
      <c r="AQ5433" t="s">
        <v>116</v>
      </c>
      <c r="AR5433" t="s">
        <v>105</v>
      </c>
      <c r="AS5433">
        <v>5</v>
      </c>
      <c r="AT5433">
        <v>26580</v>
      </c>
      <c r="AU5433">
        <v>1</v>
      </c>
      <c r="AV5433">
        <v>0</v>
      </c>
      <c r="AW5433">
        <v>1</v>
      </c>
      <c r="AX5433">
        <v>0</v>
      </c>
      <c r="AY5433">
        <v>5</v>
      </c>
      <c r="AZ5433" t="s">
        <v>177</v>
      </c>
      <c r="BA5433">
        <v>3</v>
      </c>
      <c r="BB5433" t="s">
        <v>126</v>
      </c>
      <c r="BC5433">
        <v>3</v>
      </c>
    </row>
    <row r="5434" spans="1:55">
      <c r="A5434" t="s">
        <v>9817</v>
      </c>
      <c r="B5434" t="s">
        <v>56</v>
      </c>
      <c r="C5434">
        <v>31</v>
      </c>
      <c r="D5434" t="s">
        <v>57</v>
      </c>
      <c r="E5434">
        <v>3</v>
      </c>
      <c r="F5434" t="s">
        <v>1119</v>
      </c>
      <c r="G5434">
        <v>96065</v>
      </c>
      <c r="H5434">
        <v>40.877552</v>
      </c>
      <c r="I5434">
        <v>-121.885884</v>
      </c>
      <c r="J5434">
        <v>0</v>
      </c>
      <c r="K5434">
        <v>63</v>
      </c>
      <c r="L5434" t="s">
        <v>129</v>
      </c>
      <c r="M5434" t="s">
        <v>57</v>
      </c>
      <c r="N5434" t="s">
        <v>9818</v>
      </c>
      <c r="O5434" t="s">
        <v>61</v>
      </c>
      <c r="P5434" t="s">
        <v>61</v>
      </c>
      <c r="Q5434" t="s">
        <v>143</v>
      </c>
      <c r="R5434" t="s">
        <v>143</v>
      </c>
      <c r="S5434" t="s">
        <v>143</v>
      </c>
      <c r="T5434" t="s">
        <v>143</v>
      </c>
      <c r="U5434" t="s">
        <v>143</v>
      </c>
      <c r="V5434" t="s">
        <v>143</v>
      </c>
      <c r="W5434" t="s">
        <v>143</v>
      </c>
      <c r="X5434" t="s">
        <v>143</v>
      </c>
      <c r="Y5434" t="s">
        <v>143</v>
      </c>
      <c r="Z5434" t="s">
        <v>143</v>
      </c>
      <c r="AA5434" t="s">
        <v>122</v>
      </c>
      <c r="AB5434" t="s">
        <v>61</v>
      </c>
      <c r="AC5434" t="s">
        <v>87</v>
      </c>
      <c r="AD5434">
        <v>19.35</v>
      </c>
      <c r="AE5434">
        <v>1263.85</v>
      </c>
      <c r="AF5434">
        <v>0</v>
      </c>
      <c r="AG5434">
        <v>0</v>
      </c>
      <c r="AH5434">
        <v>2635.92</v>
      </c>
      <c r="AI5434">
        <v>3899.77</v>
      </c>
      <c r="AJ5434" t="s">
        <v>66</v>
      </c>
      <c r="AM5434">
        <v>0</v>
      </c>
      <c r="AN5434">
        <v>1</v>
      </c>
      <c r="AO5434">
        <v>0</v>
      </c>
      <c r="AP5434" t="s">
        <v>123</v>
      </c>
      <c r="AQ5434" t="s">
        <v>68</v>
      </c>
      <c r="AR5434" t="s">
        <v>182</v>
      </c>
      <c r="AT5434">
        <v>431</v>
      </c>
      <c r="AU5434">
        <v>1</v>
      </c>
      <c r="AV5434">
        <v>0</v>
      </c>
      <c r="AW5434">
        <v>1</v>
      </c>
      <c r="AX5434">
        <v>0</v>
      </c>
      <c r="AY5434">
        <v>6</v>
      </c>
      <c r="AZ5434" t="s">
        <v>125</v>
      </c>
      <c r="BA5434">
        <v>0</v>
      </c>
      <c r="BB5434" t="s">
        <v>71</v>
      </c>
      <c r="BC5434">
        <v>4</v>
      </c>
    </row>
    <row r="5435" spans="1:55">
      <c r="A5435" t="s">
        <v>9819</v>
      </c>
      <c r="B5435" t="s">
        <v>73</v>
      </c>
      <c r="C5435">
        <v>56</v>
      </c>
      <c r="D5435" t="s">
        <v>57</v>
      </c>
      <c r="E5435">
        <v>1</v>
      </c>
      <c r="F5435" t="s">
        <v>226</v>
      </c>
      <c r="G5435">
        <v>90029</v>
      </c>
      <c r="H5435">
        <v>34.089953</v>
      </c>
      <c r="I5435">
        <v>-118.294824</v>
      </c>
      <c r="J5435">
        <v>5</v>
      </c>
      <c r="K5435">
        <v>10</v>
      </c>
      <c r="L5435" t="s">
        <v>59</v>
      </c>
      <c r="M5435" t="s">
        <v>57</v>
      </c>
      <c r="N5435" t="s">
        <v>925</v>
      </c>
      <c r="O5435" t="s">
        <v>61</v>
      </c>
      <c r="P5435" t="s">
        <v>61</v>
      </c>
      <c r="Q5435" t="s">
        <v>143</v>
      </c>
      <c r="R5435" t="s">
        <v>143</v>
      </c>
      <c r="S5435" t="s">
        <v>143</v>
      </c>
      <c r="T5435" t="s">
        <v>143</v>
      </c>
      <c r="U5435" t="s">
        <v>143</v>
      </c>
      <c r="V5435" t="s">
        <v>143</v>
      </c>
      <c r="W5435" t="s">
        <v>143</v>
      </c>
      <c r="X5435" t="s">
        <v>143</v>
      </c>
      <c r="Y5435" t="s">
        <v>143</v>
      </c>
      <c r="Z5435" t="s">
        <v>143</v>
      </c>
      <c r="AA5435" t="s">
        <v>122</v>
      </c>
      <c r="AB5435" t="s">
        <v>61</v>
      </c>
      <c r="AC5435" t="s">
        <v>65</v>
      </c>
      <c r="AD5435">
        <v>19.85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66</v>
      </c>
      <c r="AM5435">
        <v>0</v>
      </c>
      <c r="AN5435">
        <v>1</v>
      </c>
      <c r="AO5435">
        <v>0</v>
      </c>
      <c r="AP5435" t="s">
        <v>67</v>
      </c>
      <c r="AQ5435" t="s">
        <v>92</v>
      </c>
      <c r="AR5435" t="s">
        <v>182</v>
      </c>
      <c r="AT5435">
        <v>41713</v>
      </c>
      <c r="AU5435">
        <v>1</v>
      </c>
      <c r="AV5435">
        <v>0</v>
      </c>
      <c r="AW5435">
        <v>1</v>
      </c>
      <c r="AX5435">
        <v>0</v>
      </c>
      <c r="AY5435">
        <v>2</v>
      </c>
      <c r="AZ5435" t="s">
        <v>70</v>
      </c>
      <c r="BA5435">
        <v>0</v>
      </c>
      <c r="BB5435" t="s">
        <v>71</v>
      </c>
      <c r="BC5435">
        <v>4</v>
      </c>
    </row>
    <row r="5436" spans="1:55">
      <c r="A5436" t="s">
        <v>9820</v>
      </c>
      <c r="B5436" t="s">
        <v>56</v>
      </c>
      <c r="C5436">
        <v>48</v>
      </c>
      <c r="D5436" t="s">
        <v>57</v>
      </c>
      <c r="E5436">
        <v>4</v>
      </c>
      <c r="F5436" t="s">
        <v>167</v>
      </c>
      <c r="G5436">
        <v>92069</v>
      </c>
      <c r="H5436">
        <v>33.162624</v>
      </c>
      <c r="I5436">
        <v>-117.170863</v>
      </c>
      <c r="J5436">
        <v>1</v>
      </c>
      <c r="K5436">
        <v>54</v>
      </c>
      <c r="L5436" t="s">
        <v>59</v>
      </c>
      <c r="M5436" t="s">
        <v>57</v>
      </c>
      <c r="N5436" t="s">
        <v>3457</v>
      </c>
      <c r="O5436" t="s">
        <v>61</v>
      </c>
      <c r="P5436" t="s">
        <v>61</v>
      </c>
      <c r="Q5436" t="s">
        <v>143</v>
      </c>
      <c r="R5436" t="s">
        <v>143</v>
      </c>
      <c r="S5436" t="s">
        <v>143</v>
      </c>
      <c r="T5436" t="s">
        <v>143</v>
      </c>
      <c r="U5436" t="s">
        <v>143</v>
      </c>
      <c r="V5436" t="s">
        <v>143</v>
      </c>
      <c r="W5436" t="s">
        <v>143</v>
      </c>
      <c r="X5436" t="s">
        <v>143</v>
      </c>
      <c r="Y5436" t="s">
        <v>143</v>
      </c>
      <c r="Z5436" t="s">
        <v>143</v>
      </c>
      <c r="AA5436" t="s">
        <v>122</v>
      </c>
      <c r="AB5436" t="s">
        <v>57</v>
      </c>
      <c r="AC5436" t="s">
        <v>87</v>
      </c>
      <c r="AD5436">
        <v>-3</v>
      </c>
      <c r="AE5436">
        <v>1092.35</v>
      </c>
      <c r="AF5436">
        <v>0</v>
      </c>
      <c r="AG5436">
        <v>0</v>
      </c>
      <c r="AH5436">
        <v>2264.22</v>
      </c>
      <c r="AI5436">
        <v>3356.57</v>
      </c>
      <c r="AJ5436" t="s">
        <v>66</v>
      </c>
      <c r="AM5436">
        <v>0</v>
      </c>
      <c r="AN5436">
        <v>1</v>
      </c>
      <c r="AO5436">
        <v>1</v>
      </c>
      <c r="AP5436" t="s">
        <v>123</v>
      </c>
      <c r="AQ5436" t="s">
        <v>78</v>
      </c>
      <c r="AR5436" t="s">
        <v>79</v>
      </c>
      <c r="AT5436">
        <v>52664</v>
      </c>
      <c r="AU5436">
        <v>1</v>
      </c>
      <c r="AV5436">
        <v>0</v>
      </c>
      <c r="AW5436">
        <v>1</v>
      </c>
      <c r="AX5436">
        <v>0</v>
      </c>
      <c r="AY5436">
        <v>6</v>
      </c>
      <c r="AZ5436" t="s">
        <v>125</v>
      </c>
      <c r="BA5436">
        <v>0</v>
      </c>
      <c r="BB5436" t="s">
        <v>71</v>
      </c>
      <c r="BC5436">
        <v>4</v>
      </c>
    </row>
    <row r="5437" spans="1:55">
      <c r="A5437" t="s">
        <v>9821</v>
      </c>
      <c r="B5437" t="s">
        <v>73</v>
      </c>
      <c r="C5437">
        <v>22</v>
      </c>
      <c r="D5437" t="s">
        <v>61</v>
      </c>
      <c r="E5437">
        <v>0</v>
      </c>
      <c r="F5437" t="s">
        <v>4339</v>
      </c>
      <c r="G5437">
        <v>93446</v>
      </c>
      <c r="H5437">
        <v>35.634222</v>
      </c>
      <c r="I5437">
        <v>-120.728341</v>
      </c>
      <c r="J5437">
        <v>0</v>
      </c>
      <c r="K5437">
        <v>11</v>
      </c>
      <c r="L5437" t="s">
        <v>98</v>
      </c>
      <c r="M5437" t="s">
        <v>57</v>
      </c>
      <c r="N5437" t="s">
        <v>2540</v>
      </c>
      <c r="O5437" t="s">
        <v>61</v>
      </c>
      <c r="P5437" t="s">
        <v>61</v>
      </c>
      <c r="Q5437" t="s">
        <v>143</v>
      </c>
      <c r="R5437" t="s">
        <v>143</v>
      </c>
      <c r="S5437" t="s">
        <v>143</v>
      </c>
      <c r="T5437" t="s">
        <v>143</v>
      </c>
      <c r="U5437" t="s">
        <v>143</v>
      </c>
      <c r="V5437" t="s">
        <v>143</v>
      </c>
      <c r="W5437" t="s">
        <v>143</v>
      </c>
      <c r="X5437" t="s">
        <v>143</v>
      </c>
      <c r="Y5437" t="s">
        <v>143</v>
      </c>
      <c r="Z5437" t="s">
        <v>143</v>
      </c>
      <c r="AA5437" t="s">
        <v>64</v>
      </c>
      <c r="AB5437" t="s">
        <v>61</v>
      </c>
      <c r="AC5437" t="s">
        <v>307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</v>
      </c>
      <c r="AJ5437" t="s">
        <v>66</v>
      </c>
      <c r="AM5437">
        <v>0</v>
      </c>
      <c r="AN5437">
        <v>1</v>
      </c>
      <c r="AO5437">
        <v>0</v>
      </c>
      <c r="AP5437" t="s">
        <v>67</v>
      </c>
      <c r="AQ5437" t="s">
        <v>116</v>
      </c>
      <c r="AR5437" t="s">
        <v>182</v>
      </c>
      <c r="AT5437">
        <v>35586</v>
      </c>
      <c r="AU5437">
        <v>1</v>
      </c>
      <c r="AV5437">
        <v>0</v>
      </c>
      <c r="AW5437">
        <v>1</v>
      </c>
      <c r="AX5437">
        <v>0</v>
      </c>
      <c r="AY5437">
        <v>2</v>
      </c>
      <c r="AZ5437" t="s">
        <v>70</v>
      </c>
      <c r="BA5437">
        <v>2</v>
      </c>
      <c r="BB5437" t="s">
        <v>126</v>
      </c>
      <c r="BC5437">
        <v>3</v>
      </c>
    </row>
    <row r="5438" spans="1:55">
      <c r="A5438" t="s">
        <v>9822</v>
      </c>
      <c r="B5438" t="s">
        <v>73</v>
      </c>
      <c r="C5438">
        <v>36</v>
      </c>
      <c r="D5438" t="s">
        <v>57</v>
      </c>
      <c r="E5438">
        <v>0</v>
      </c>
      <c r="F5438" t="s">
        <v>2392</v>
      </c>
      <c r="G5438">
        <v>94608</v>
      </c>
      <c r="H5438">
        <v>37.83726</v>
      </c>
      <c r="I5438">
        <v>-122.287648</v>
      </c>
      <c r="J5438">
        <v>5</v>
      </c>
      <c r="K5438">
        <v>71</v>
      </c>
      <c r="L5438" t="s">
        <v>119</v>
      </c>
      <c r="M5438" t="s">
        <v>57</v>
      </c>
      <c r="N5438" t="s">
        <v>5114</v>
      </c>
      <c r="O5438" t="s">
        <v>57</v>
      </c>
      <c r="P5438" t="s">
        <v>57</v>
      </c>
      <c r="Q5438" t="s">
        <v>135</v>
      </c>
      <c r="R5438" t="s">
        <v>163</v>
      </c>
      <c r="S5438" t="s">
        <v>57</v>
      </c>
      <c r="T5438" t="s">
        <v>57</v>
      </c>
      <c r="U5438" t="s">
        <v>57</v>
      </c>
      <c r="V5438" t="s">
        <v>57</v>
      </c>
      <c r="W5438" t="s">
        <v>61</v>
      </c>
      <c r="X5438" t="s">
        <v>57</v>
      </c>
      <c r="Y5438" t="s">
        <v>57</v>
      </c>
      <c r="Z5438" t="s">
        <v>57</v>
      </c>
      <c r="AA5438" t="s">
        <v>122</v>
      </c>
      <c r="AB5438" t="s">
        <v>57</v>
      </c>
      <c r="AC5438" t="s">
        <v>65</v>
      </c>
      <c r="AD5438">
        <v>80.09999999999999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66</v>
      </c>
      <c r="AM5438">
        <v>0</v>
      </c>
      <c r="AN5438">
        <v>1</v>
      </c>
      <c r="AO5438">
        <v>0</v>
      </c>
      <c r="AP5438" t="s">
        <v>123</v>
      </c>
      <c r="AQ5438" t="s">
        <v>68</v>
      </c>
      <c r="AR5438" t="s">
        <v>93</v>
      </c>
      <c r="AS5438">
        <v>7</v>
      </c>
      <c r="AT5438">
        <v>24589</v>
      </c>
      <c r="AU5438">
        <v>1</v>
      </c>
      <c r="AV5438">
        <v>0</v>
      </c>
      <c r="AW5438">
        <v>1</v>
      </c>
      <c r="AX5438">
        <v>0</v>
      </c>
      <c r="AY5438">
        <v>6</v>
      </c>
      <c r="AZ5438" t="s">
        <v>125</v>
      </c>
      <c r="BA5438">
        <v>1</v>
      </c>
      <c r="BB5438" t="s">
        <v>71</v>
      </c>
      <c r="BC5438">
        <v>4</v>
      </c>
    </row>
    <row r="5439" spans="1:55">
      <c r="A5439" t="s">
        <v>9823</v>
      </c>
      <c r="B5439" t="s">
        <v>73</v>
      </c>
      <c r="C5439">
        <v>61</v>
      </c>
      <c r="D5439" t="s">
        <v>57</v>
      </c>
      <c r="E5439">
        <v>0</v>
      </c>
      <c r="F5439" t="s">
        <v>5927</v>
      </c>
      <c r="G5439">
        <v>91040</v>
      </c>
      <c r="H5439">
        <v>34.282704</v>
      </c>
      <c r="I5439">
        <v>-118.312929</v>
      </c>
      <c r="J5439">
        <v>6</v>
      </c>
      <c r="K5439">
        <v>43</v>
      </c>
      <c r="L5439" t="s">
        <v>59</v>
      </c>
      <c r="M5439" t="s">
        <v>57</v>
      </c>
      <c r="N5439" t="s">
        <v>2823</v>
      </c>
      <c r="O5439" t="s">
        <v>61</v>
      </c>
      <c r="P5439" t="s">
        <v>57</v>
      </c>
      <c r="Q5439" t="s">
        <v>85</v>
      </c>
      <c r="R5439" t="s">
        <v>136</v>
      </c>
      <c r="S5439" t="s">
        <v>57</v>
      </c>
      <c r="T5439" t="s">
        <v>61</v>
      </c>
      <c r="U5439" t="s">
        <v>57</v>
      </c>
      <c r="V5439" t="s">
        <v>57</v>
      </c>
      <c r="W5439" t="s">
        <v>61</v>
      </c>
      <c r="X5439" t="s">
        <v>61</v>
      </c>
      <c r="Y5439" t="s">
        <v>61</v>
      </c>
      <c r="Z5439" t="s">
        <v>57</v>
      </c>
      <c r="AA5439" t="s">
        <v>64</v>
      </c>
      <c r="AB5439" t="s">
        <v>57</v>
      </c>
      <c r="AC5439" t="s">
        <v>87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</v>
      </c>
      <c r="AJ5439" t="s">
        <v>66</v>
      </c>
      <c r="AM5439">
        <v>0</v>
      </c>
      <c r="AN5439">
        <v>1</v>
      </c>
      <c r="AO5439">
        <v>0</v>
      </c>
      <c r="AP5439" t="s">
        <v>176</v>
      </c>
      <c r="AQ5439" t="s">
        <v>124</v>
      </c>
      <c r="AR5439" t="s">
        <v>93</v>
      </c>
      <c r="AS5439">
        <v>4</v>
      </c>
      <c r="AT5439">
        <v>18752</v>
      </c>
      <c r="AU5439">
        <v>1</v>
      </c>
      <c r="AV5439">
        <v>0</v>
      </c>
      <c r="AW5439">
        <v>1</v>
      </c>
      <c r="AX5439">
        <v>0</v>
      </c>
      <c r="AY5439">
        <v>5</v>
      </c>
      <c r="AZ5439" t="s">
        <v>177</v>
      </c>
      <c r="BA5439">
        <v>3</v>
      </c>
      <c r="BB5439" t="s">
        <v>126</v>
      </c>
      <c r="BC5439">
        <v>3</v>
      </c>
    </row>
    <row r="5440" spans="1:55">
      <c r="A5440" t="s">
        <v>9824</v>
      </c>
      <c r="B5440" t="s">
        <v>73</v>
      </c>
      <c r="C5440">
        <v>73</v>
      </c>
      <c r="D5440" t="s">
        <v>61</v>
      </c>
      <c r="E5440">
        <v>0</v>
      </c>
      <c r="F5440" t="s">
        <v>226</v>
      </c>
      <c r="G5440">
        <v>90024</v>
      </c>
      <c r="H5440">
        <v>34.066303</v>
      </c>
      <c r="I5440">
        <v>-118.435479</v>
      </c>
      <c r="J5440">
        <v>0</v>
      </c>
      <c r="K5440">
        <v>38</v>
      </c>
      <c r="L5440" t="s">
        <v>216</v>
      </c>
      <c r="M5440" t="s">
        <v>57</v>
      </c>
      <c r="N5440" t="s">
        <v>8472</v>
      </c>
      <c r="O5440" t="s">
        <v>61</v>
      </c>
      <c r="P5440" t="s">
        <v>57</v>
      </c>
      <c r="Q5440" t="s">
        <v>62</v>
      </c>
      <c r="R5440" t="s">
        <v>86</v>
      </c>
      <c r="S5440" t="s">
        <v>61</v>
      </c>
      <c r="T5440" t="s">
        <v>57</v>
      </c>
      <c r="U5440" t="s">
        <v>57</v>
      </c>
      <c r="V5440" t="s">
        <v>57</v>
      </c>
      <c r="W5440" t="s">
        <v>57</v>
      </c>
      <c r="X5440" t="s">
        <v>61</v>
      </c>
      <c r="Y5440" t="s">
        <v>61</v>
      </c>
      <c r="Z5440" t="s">
        <v>57</v>
      </c>
      <c r="AA5440" t="s">
        <v>64</v>
      </c>
      <c r="AB5440" t="s">
        <v>57</v>
      </c>
      <c r="AC5440" t="s">
        <v>65</v>
      </c>
      <c r="AD5440">
        <v>70.15000000000001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88</v>
      </c>
      <c r="AK5440" t="s">
        <v>201</v>
      </c>
      <c r="AL5440" t="s">
        <v>397</v>
      </c>
      <c r="AM5440">
        <v>1</v>
      </c>
      <c r="AN5440">
        <v>0</v>
      </c>
      <c r="AO5440">
        <v>0</v>
      </c>
      <c r="AP5440" t="s">
        <v>176</v>
      </c>
      <c r="AQ5440" t="s">
        <v>104</v>
      </c>
      <c r="AR5440" t="s">
        <v>93</v>
      </c>
      <c r="AS5440">
        <v>5</v>
      </c>
      <c r="AT5440">
        <v>44150</v>
      </c>
      <c r="AU5440">
        <v>1</v>
      </c>
      <c r="AV5440">
        <v>1</v>
      </c>
      <c r="AW5440">
        <v>0</v>
      </c>
      <c r="AX5440">
        <v>70.15000000000001</v>
      </c>
      <c r="AY5440">
        <v>5</v>
      </c>
      <c r="AZ5440" t="s">
        <v>177</v>
      </c>
      <c r="BA5440">
        <v>2</v>
      </c>
      <c r="BB5440" t="s">
        <v>126</v>
      </c>
      <c r="BC5440">
        <v>3</v>
      </c>
    </row>
    <row r="5441" spans="1:55">
      <c r="A5441" t="s">
        <v>9825</v>
      </c>
      <c r="B5441" t="s">
        <v>73</v>
      </c>
      <c r="C5441">
        <v>71</v>
      </c>
      <c r="D5441" t="s">
        <v>57</v>
      </c>
      <c r="E5441">
        <v>0</v>
      </c>
      <c r="F5441" t="s">
        <v>1471</v>
      </c>
      <c r="G5441">
        <v>92835</v>
      </c>
      <c r="H5441">
        <v>33.902211</v>
      </c>
      <c r="I5441">
        <v>-117.914922</v>
      </c>
      <c r="J5441">
        <v>0</v>
      </c>
      <c r="K5441">
        <v>21</v>
      </c>
      <c r="L5441" t="s">
        <v>59</v>
      </c>
      <c r="M5441" t="s">
        <v>57</v>
      </c>
      <c r="N5441" t="s">
        <v>7735</v>
      </c>
      <c r="O5441" t="s">
        <v>61</v>
      </c>
      <c r="P5441" t="s">
        <v>57</v>
      </c>
      <c r="Q5441" t="s">
        <v>85</v>
      </c>
      <c r="R5441" t="s">
        <v>180</v>
      </c>
      <c r="S5441" t="s">
        <v>61</v>
      </c>
      <c r="T5441" t="s">
        <v>61</v>
      </c>
      <c r="U5441" t="s">
        <v>57</v>
      </c>
      <c r="V5441" t="s">
        <v>61</v>
      </c>
      <c r="W5441" t="s">
        <v>57</v>
      </c>
      <c r="X5441" t="s">
        <v>61</v>
      </c>
      <c r="Y5441" t="s">
        <v>61</v>
      </c>
      <c r="Z5441" t="s">
        <v>57</v>
      </c>
      <c r="AA5441" t="s">
        <v>77</v>
      </c>
      <c r="AB5441" t="s">
        <v>61</v>
      </c>
      <c r="AC5441" t="s">
        <v>87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</v>
      </c>
      <c r="AJ5441" t="s">
        <v>66</v>
      </c>
      <c r="AM5441">
        <v>0</v>
      </c>
      <c r="AN5441">
        <v>1</v>
      </c>
      <c r="AO5441">
        <v>0</v>
      </c>
      <c r="AP5441" t="s">
        <v>103</v>
      </c>
      <c r="AQ5441" t="s">
        <v>104</v>
      </c>
      <c r="AR5441" t="s">
        <v>93</v>
      </c>
      <c r="AS5441">
        <v>3</v>
      </c>
      <c r="AT5441">
        <v>21157</v>
      </c>
      <c r="AU5441">
        <v>1</v>
      </c>
      <c r="AV5441">
        <v>0</v>
      </c>
      <c r="AW5441">
        <v>1</v>
      </c>
      <c r="AX5441">
        <v>0</v>
      </c>
      <c r="AY5441">
        <v>3</v>
      </c>
      <c r="AZ5441" t="s">
        <v>106</v>
      </c>
      <c r="BA5441">
        <v>6</v>
      </c>
      <c r="BB5441" t="s">
        <v>95</v>
      </c>
      <c r="BC5441">
        <v>1</v>
      </c>
    </row>
    <row r="5442" spans="1:55">
      <c r="A5442" t="s">
        <v>9826</v>
      </c>
      <c r="B5442" t="s">
        <v>56</v>
      </c>
      <c r="C5442">
        <v>51</v>
      </c>
      <c r="D5442" t="s">
        <v>61</v>
      </c>
      <c r="E5442">
        <v>0</v>
      </c>
      <c r="F5442" t="s">
        <v>701</v>
      </c>
      <c r="G5442">
        <v>90810</v>
      </c>
      <c r="H5442">
        <v>33.819814</v>
      </c>
      <c r="I5442">
        <v>-118.222416</v>
      </c>
      <c r="J5442">
        <v>0</v>
      </c>
      <c r="K5442">
        <v>1</v>
      </c>
      <c r="L5442" t="s">
        <v>59</v>
      </c>
      <c r="M5442" t="s">
        <v>57</v>
      </c>
      <c r="N5442" t="s">
        <v>9827</v>
      </c>
      <c r="O5442" t="s">
        <v>61</v>
      </c>
      <c r="P5442" t="s">
        <v>57</v>
      </c>
      <c r="Q5442" t="s">
        <v>85</v>
      </c>
      <c r="R5442" t="s">
        <v>318</v>
      </c>
      <c r="S5442" t="s">
        <v>61</v>
      </c>
      <c r="T5442" t="s">
        <v>61</v>
      </c>
      <c r="U5442" t="s">
        <v>61</v>
      </c>
      <c r="V5442" t="s">
        <v>61</v>
      </c>
      <c r="W5442" t="s">
        <v>61</v>
      </c>
      <c r="X5442" t="s">
        <v>61</v>
      </c>
      <c r="Y5442" t="s">
        <v>61</v>
      </c>
      <c r="Z5442" t="s">
        <v>57</v>
      </c>
      <c r="AA5442" t="s">
        <v>77</v>
      </c>
      <c r="AB5442" t="s">
        <v>57</v>
      </c>
      <c r="AC5442" t="s">
        <v>87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88</v>
      </c>
      <c r="AK5442" t="s">
        <v>101</v>
      </c>
      <c r="AL5442" t="s">
        <v>937</v>
      </c>
      <c r="AM5442">
        <v>1</v>
      </c>
      <c r="AN5442">
        <v>0</v>
      </c>
      <c r="AO5442">
        <v>0</v>
      </c>
      <c r="AP5442" t="s">
        <v>91</v>
      </c>
      <c r="AQ5442" t="s">
        <v>92</v>
      </c>
      <c r="AR5442" t="s">
        <v>69</v>
      </c>
      <c r="AS5442">
        <v>1</v>
      </c>
      <c r="AT5442">
        <v>35656</v>
      </c>
      <c r="AU5442">
        <v>1</v>
      </c>
      <c r="AV5442">
        <v>1</v>
      </c>
      <c r="AW5442">
        <v>0</v>
      </c>
      <c r="AX5442">
        <v>69.2</v>
      </c>
      <c r="AY5442">
        <v>1</v>
      </c>
      <c r="AZ5442" t="s">
        <v>94</v>
      </c>
      <c r="BA5442">
        <v>10</v>
      </c>
      <c r="BB5442" t="s">
        <v>95</v>
      </c>
      <c r="BC5442">
        <v>1</v>
      </c>
    </row>
    <row r="5443" spans="1:55">
      <c r="A5443" t="s">
        <v>9828</v>
      </c>
      <c r="B5443" t="s">
        <v>73</v>
      </c>
      <c r="C5443">
        <v>49</v>
      </c>
      <c r="D5443" t="s">
        <v>61</v>
      </c>
      <c r="E5443">
        <v>0</v>
      </c>
      <c r="F5443" t="s">
        <v>384</v>
      </c>
      <c r="G5443">
        <v>91803</v>
      </c>
      <c r="H5443">
        <v>34.074736</v>
      </c>
      <c r="I5443">
        <v>-118.145959</v>
      </c>
      <c r="J5443">
        <v>0</v>
      </c>
      <c r="K5443">
        <v>19</v>
      </c>
      <c r="L5443" t="s">
        <v>98</v>
      </c>
      <c r="M5443" t="s">
        <v>57</v>
      </c>
      <c r="N5443" t="s">
        <v>2542</v>
      </c>
      <c r="O5443" t="s">
        <v>61</v>
      </c>
      <c r="P5443" t="s">
        <v>57</v>
      </c>
      <c r="Q5443" t="s">
        <v>85</v>
      </c>
      <c r="R5443" t="s">
        <v>275</v>
      </c>
      <c r="S5443" t="s">
        <v>61</v>
      </c>
      <c r="T5443" t="s">
        <v>61</v>
      </c>
      <c r="U5443" t="s">
        <v>61</v>
      </c>
      <c r="V5443" t="s">
        <v>57</v>
      </c>
      <c r="W5443" t="s">
        <v>61</v>
      </c>
      <c r="X5443" t="s">
        <v>57</v>
      </c>
      <c r="Y5443" t="s">
        <v>57</v>
      </c>
      <c r="Z5443" t="s">
        <v>57</v>
      </c>
      <c r="AA5443" t="s">
        <v>64</v>
      </c>
      <c r="AB5443" t="s">
        <v>57</v>
      </c>
      <c r="AC5443" t="s">
        <v>65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66</v>
      </c>
      <c r="AM5443">
        <v>0</v>
      </c>
      <c r="AN5443">
        <v>1</v>
      </c>
      <c r="AO5443">
        <v>0</v>
      </c>
      <c r="AP5443" t="s">
        <v>103</v>
      </c>
      <c r="AQ5443" t="s">
        <v>78</v>
      </c>
      <c r="AR5443" t="s">
        <v>93</v>
      </c>
      <c r="AS5443">
        <v>4</v>
      </c>
      <c r="AT5443">
        <v>30635</v>
      </c>
      <c r="AU5443">
        <v>1</v>
      </c>
      <c r="AV5443">
        <v>0</v>
      </c>
      <c r="AW5443">
        <v>1</v>
      </c>
      <c r="AX5443">
        <v>0</v>
      </c>
      <c r="AY5443">
        <v>3</v>
      </c>
      <c r="AZ5443" t="s">
        <v>106</v>
      </c>
      <c r="BA5443">
        <v>4</v>
      </c>
      <c r="BB5443" t="s">
        <v>80</v>
      </c>
      <c r="BC5443">
        <v>2</v>
      </c>
    </row>
    <row r="5444" spans="1:55">
      <c r="A5444" t="s">
        <v>9829</v>
      </c>
      <c r="B5444" t="s">
        <v>73</v>
      </c>
      <c r="C5444">
        <v>34</v>
      </c>
      <c r="D5444" t="s">
        <v>57</v>
      </c>
      <c r="E5444">
        <v>0</v>
      </c>
      <c r="F5444" t="s">
        <v>6238</v>
      </c>
      <c r="G5444">
        <v>95537</v>
      </c>
      <c r="H5444">
        <v>40.726949</v>
      </c>
      <c r="I5444">
        <v>-124.217378</v>
      </c>
      <c r="J5444">
        <v>9</v>
      </c>
      <c r="K5444">
        <v>59</v>
      </c>
      <c r="L5444" t="s">
        <v>129</v>
      </c>
      <c r="M5444" t="s">
        <v>57</v>
      </c>
      <c r="N5444" t="s">
        <v>9830</v>
      </c>
      <c r="O5444" t="s">
        <v>57</v>
      </c>
      <c r="P5444" t="s">
        <v>57</v>
      </c>
      <c r="Q5444" t="s">
        <v>85</v>
      </c>
      <c r="R5444" t="s">
        <v>156</v>
      </c>
      <c r="S5444" t="s">
        <v>57</v>
      </c>
      <c r="T5444" t="s">
        <v>57</v>
      </c>
      <c r="U5444" t="s">
        <v>57</v>
      </c>
      <c r="V5444" t="s">
        <v>57</v>
      </c>
      <c r="W5444" t="s">
        <v>57</v>
      </c>
      <c r="X5444" t="s">
        <v>57</v>
      </c>
      <c r="Y5444" t="s">
        <v>57</v>
      </c>
      <c r="Z5444" t="s">
        <v>57</v>
      </c>
      <c r="AA5444" t="s">
        <v>122</v>
      </c>
      <c r="AB5444" t="s">
        <v>61</v>
      </c>
      <c r="AC5444" t="s">
        <v>87</v>
      </c>
      <c r="AD5444">
        <v>113.75</v>
      </c>
      <c r="AE5444">
        <v>6561.25</v>
      </c>
      <c r="AF5444">
        <v>0</v>
      </c>
      <c r="AG5444">
        <v>0</v>
      </c>
      <c r="AH5444">
        <v>883.8200000000001</v>
      </c>
      <c r="AI5444">
        <v>7445.07</v>
      </c>
      <c r="AJ5444" t="s">
        <v>66</v>
      </c>
      <c r="AM5444">
        <v>0</v>
      </c>
      <c r="AN5444">
        <v>1</v>
      </c>
      <c r="AO5444">
        <v>0</v>
      </c>
      <c r="AP5444" t="s">
        <v>123</v>
      </c>
      <c r="AQ5444" t="s">
        <v>68</v>
      </c>
      <c r="AR5444" t="s">
        <v>105</v>
      </c>
      <c r="AS5444">
        <v>8</v>
      </c>
      <c r="AT5444">
        <v>228</v>
      </c>
      <c r="AU5444">
        <v>1</v>
      </c>
      <c r="AV5444">
        <v>0</v>
      </c>
      <c r="AW5444">
        <v>1</v>
      </c>
      <c r="AX5444">
        <v>0</v>
      </c>
      <c r="AY5444">
        <v>6</v>
      </c>
      <c r="AZ5444" t="s">
        <v>125</v>
      </c>
      <c r="BA5444">
        <v>3</v>
      </c>
      <c r="BB5444" t="s">
        <v>126</v>
      </c>
      <c r="BC5444">
        <v>3</v>
      </c>
    </row>
    <row r="5445" spans="1:55">
      <c r="A5445" t="s">
        <v>9831</v>
      </c>
      <c r="B5445" t="s">
        <v>73</v>
      </c>
      <c r="C5445">
        <v>44</v>
      </c>
      <c r="D5445" t="s">
        <v>61</v>
      </c>
      <c r="E5445">
        <v>0</v>
      </c>
      <c r="F5445" t="s">
        <v>226</v>
      </c>
      <c r="G5445">
        <v>90049</v>
      </c>
      <c r="H5445">
        <v>34.091829</v>
      </c>
      <c r="I5445">
        <v>-118.491244</v>
      </c>
      <c r="J5445">
        <v>0</v>
      </c>
      <c r="K5445">
        <v>1</v>
      </c>
      <c r="L5445" t="s">
        <v>59</v>
      </c>
      <c r="M5445" t="s">
        <v>57</v>
      </c>
      <c r="N5445" t="s">
        <v>9832</v>
      </c>
      <c r="O5445" t="s">
        <v>61</v>
      </c>
      <c r="P5445" t="s">
        <v>57</v>
      </c>
      <c r="Q5445" t="s">
        <v>135</v>
      </c>
      <c r="R5445" t="s">
        <v>76</v>
      </c>
      <c r="S5445" t="s">
        <v>61</v>
      </c>
      <c r="T5445" t="s">
        <v>61</v>
      </c>
      <c r="U5445" t="s">
        <v>61</v>
      </c>
      <c r="V5445" t="s">
        <v>61</v>
      </c>
      <c r="W5445" t="s">
        <v>61</v>
      </c>
      <c r="X5445" t="s">
        <v>61</v>
      </c>
      <c r="Y5445" t="s">
        <v>61</v>
      </c>
      <c r="Z5445" t="s">
        <v>57</v>
      </c>
      <c r="AA5445" t="s">
        <v>77</v>
      </c>
      <c r="AB5445" t="s">
        <v>57</v>
      </c>
      <c r="AC5445" t="s">
        <v>65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88</v>
      </c>
      <c r="AK5445" t="s">
        <v>190</v>
      </c>
      <c r="AL5445" t="s">
        <v>191</v>
      </c>
      <c r="AM5445">
        <v>1</v>
      </c>
      <c r="AN5445">
        <v>0</v>
      </c>
      <c r="AO5445">
        <v>0</v>
      </c>
      <c r="AP5445" t="s">
        <v>91</v>
      </c>
      <c r="AQ5445" t="s">
        <v>78</v>
      </c>
      <c r="AR5445" t="s">
        <v>137</v>
      </c>
      <c r="AS5445">
        <v>1</v>
      </c>
      <c r="AT5445">
        <v>33523</v>
      </c>
      <c r="AU5445">
        <v>1</v>
      </c>
      <c r="AV5445">
        <v>1</v>
      </c>
      <c r="AW5445">
        <v>0</v>
      </c>
      <c r="AX5445">
        <v>44.15</v>
      </c>
      <c r="AY5445">
        <v>1</v>
      </c>
      <c r="AZ5445" t="s">
        <v>94</v>
      </c>
      <c r="BA5445">
        <v>8</v>
      </c>
      <c r="BB5445" t="s">
        <v>95</v>
      </c>
      <c r="BC5445">
        <v>1</v>
      </c>
    </row>
    <row r="5446" spans="1:55">
      <c r="A5446" t="s">
        <v>9833</v>
      </c>
      <c r="B5446" t="s">
        <v>56</v>
      </c>
      <c r="C5446">
        <v>33</v>
      </c>
      <c r="D5446" t="s">
        <v>57</v>
      </c>
      <c r="E5446">
        <v>0</v>
      </c>
      <c r="F5446" t="s">
        <v>6904</v>
      </c>
      <c r="G5446">
        <v>95039</v>
      </c>
      <c r="H5446">
        <v>36.863303</v>
      </c>
      <c r="I5446">
        <v>-121.781632</v>
      </c>
      <c r="J5446">
        <v>10</v>
      </c>
      <c r="K5446">
        <v>72</v>
      </c>
      <c r="L5446" t="s">
        <v>119</v>
      </c>
      <c r="M5446" t="s">
        <v>57</v>
      </c>
      <c r="N5446" t="s">
        <v>9834</v>
      </c>
      <c r="O5446" t="s">
        <v>57</v>
      </c>
      <c r="P5446" t="s">
        <v>57</v>
      </c>
      <c r="Q5446" t="s">
        <v>85</v>
      </c>
      <c r="R5446" t="s">
        <v>382</v>
      </c>
      <c r="S5446" t="s">
        <v>57</v>
      </c>
      <c r="T5446" t="s">
        <v>57</v>
      </c>
      <c r="U5446" t="s">
        <v>57</v>
      </c>
      <c r="V5446" t="s">
        <v>57</v>
      </c>
      <c r="W5446" t="s">
        <v>57</v>
      </c>
      <c r="X5446" t="s">
        <v>61</v>
      </c>
      <c r="Y5446" t="s">
        <v>61</v>
      </c>
      <c r="Z5446" t="s">
        <v>61</v>
      </c>
      <c r="AA5446" t="s">
        <v>122</v>
      </c>
      <c r="AB5446" t="s">
        <v>57</v>
      </c>
      <c r="AC5446" t="s">
        <v>87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66</v>
      </c>
      <c r="AM5446">
        <v>0</v>
      </c>
      <c r="AN5446">
        <v>1</v>
      </c>
      <c r="AO5446">
        <v>0</v>
      </c>
      <c r="AP5446" t="s">
        <v>123</v>
      </c>
      <c r="AQ5446" t="s">
        <v>68</v>
      </c>
      <c r="AR5446" t="s">
        <v>105</v>
      </c>
      <c r="AS5446">
        <v>5</v>
      </c>
      <c r="AT5446">
        <v>899</v>
      </c>
      <c r="AU5446">
        <v>1</v>
      </c>
      <c r="AV5446">
        <v>0</v>
      </c>
      <c r="AW5446">
        <v>1</v>
      </c>
      <c r="AX5446">
        <v>0</v>
      </c>
      <c r="AY5446">
        <v>6</v>
      </c>
      <c r="AZ5446" t="s">
        <v>125</v>
      </c>
      <c r="BA5446">
        <v>3</v>
      </c>
      <c r="BB5446" t="s">
        <v>126</v>
      </c>
      <c r="BC5446">
        <v>3</v>
      </c>
    </row>
    <row r="5447" spans="1:55">
      <c r="A5447" t="s">
        <v>9835</v>
      </c>
      <c r="B5447" t="s">
        <v>73</v>
      </c>
      <c r="C5447">
        <v>46</v>
      </c>
      <c r="D5447" t="s">
        <v>61</v>
      </c>
      <c r="E5447">
        <v>0</v>
      </c>
      <c r="F5447" t="s">
        <v>514</v>
      </c>
      <c r="G5447">
        <v>92027</v>
      </c>
      <c r="H5447">
        <v>33.141265</v>
      </c>
      <c r="I5447">
        <v>-116.967221</v>
      </c>
      <c r="J5447">
        <v>0</v>
      </c>
      <c r="K5447">
        <v>29</v>
      </c>
      <c r="L5447" t="s">
        <v>59</v>
      </c>
      <c r="M5447" t="s">
        <v>57</v>
      </c>
      <c r="N5447" t="s">
        <v>9836</v>
      </c>
      <c r="O5447" t="s">
        <v>57</v>
      </c>
      <c r="P5447" t="s">
        <v>57</v>
      </c>
      <c r="Q5447" t="s">
        <v>85</v>
      </c>
      <c r="R5447" t="s">
        <v>250</v>
      </c>
      <c r="S5447" t="s">
        <v>61</v>
      </c>
      <c r="T5447" t="s">
        <v>57</v>
      </c>
      <c r="U5447" t="s">
        <v>57</v>
      </c>
      <c r="V5447" t="s">
        <v>57</v>
      </c>
      <c r="W5447" t="s">
        <v>61</v>
      </c>
      <c r="X5447" t="s">
        <v>57</v>
      </c>
      <c r="Y5447" t="s">
        <v>57</v>
      </c>
      <c r="Z5447" t="s">
        <v>61</v>
      </c>
      <c r="AA5447" t="s">
        <v>64</v>
      </c>
      <c r="AB5447" t="s">
        <v>61</v>
      </c>
      <c r="AC5447" t="s">
        <v>65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66</v>
      </c>
      <c r="AM5447">
        <v>0</v>
      </c>
      <c r="AN5447">
        <v>1</v>
      </c>
      <c r="AO5447">
        <v>0</v>
      </c>
      <c r="AP5447" t="s">
        <v>164</v>
      </c>
      <c r="AQ5447" t="s">
        <v>78</v>
      </c>
      <c r="AR5447" t="s">
        <v>105</v>
      </c>
      <c r="AS5447">
        <v>5</v>
      </c>
      <c r="AT5447">
        <v>48690</v>
      </c>
      <c r="AU5447">
        <v>1</v>
      </c>
      <c r="AV5447">
        <v>0</v>
      </c>
      <c r="AW5447">
        <v>1</v>
      </c>
      <c r="AX5447">
        <v>0</v>
      </c>
      <c r="AY5447">
        <v>4</v>
      </c>
      <c r="AZ5447" t="s">
        <v>165</v>
      </c>
      <c r="BA5447">
        <v>4</v>
      </c>
      <c r="BB5447" t="s">
        <v>80</v>
      </c>
      <c r="BC5447">
        <v>2</v>
      </c>
    </row>
    <row r="5448" spans="1:55">
      <c r="A5448" t="s">
        <v>9837</v>
      </c>
      <c r="B5448" t="s">
        <v>56</v>
      </c>
      <c r="C5448">
        <v>19</v>
      </c>
      <c r="D5448" t="s">
        <v>57</v>
      </c>
      <c r="E5448">
        <v>3</v>
      </c>
      <c r="F5448" t="s">
        <v>1148</v>
      </c>
      <c r="G5448">
        <v>94566</v>
      </c>
      <c r="H5448">
        <v>37.633361</v>
      </c>
      <c r="I5448">
        <v>-121.862395</v>
      </c>
      <c r="J5448">
        <v>5</v>
      </c>
      <c r="K5448">
        <v>36</v>
      </c>
      <c r="L5448" t="s">
        <v>59</v>
      </c>
      <c r="M5448" t="s">
        <v>61</v>
      </c>
      <c r="N5448" t="s">
        <v>143</v>
      </c>
      <c r="O5448" t="s">
        <v>143</v>
      </c>
      <c r="P5448" t="s">
        <v>57</v>
      </c>
      <c r="Q5448" t="s">
        <v>62</v>
      </c>
      <c r="R5448" t="s">
        <v>893</v>
      </c>
      <c r="S5448" t="s">
        <v>57</v>
      </c>
      <c r="T5448" t="s">
        <v>61</v>
      </c>
      <c r="U5448" t="s">
        <v>57</v>
      </c>
      <c r="V5448" t="s">
        <v>57</v>
      </c>
      <c r="W5448" t="s">
        <v>61</v>
      </c>
      <c r="X5448" t="s">
        <v>61</v>
      </c>
      <c r="Y5448" t="s">
        <v>61</v>
      </c>
      <c r="Z5448" t="s">
        <v>57</v>
      </c>
      <c r="AA5448" t="s">
        <v>122</v>
      </c>
      <c r="AB5448" t="s">
        <v>61</v>
      </c>
      <c r="AC5448" t="s">
        <v>65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66</v>
      </c>
      <c r="AM5448">
        <v>0</v>
      </c>
      <c r="AN5448">
        <v>1</v>
      </c>
      <c r="AO5448">
        <v>0</v>
      </c>
      <c r="AP5448" t="s">
        <v>164</v>
      </c>
      <c r="AQ5448" t="s">
        <v>116</v>
      </c>
      <c r="AR5448" t="s">
        <v>137</v>
      </c>
      <c r="AS5448">
        <v>4</v>
      </c>
      <c r="AT5448">
        <v>36669</v>
      </c>
      <c r="AU5448">
        <v>1</v>
      </c>
      <c r="AV5448">
        <v>0</v>
      </c>
      <c r="AW5448">
        <v>1</v>
      </c>
      <c r="AX5448">
        <v>0</v>
      </c>
      <c r="AY5448">
        <v>4</v>
      </c>
      <c r="AZ5448" t="s">
        <v>165</v>
      </c>
      <c r="BA5448">
        <v>0</v>
      </c>
      <c r="BB5448" t="s">
        <v>71</v>
      </c>
      <c r="BC5448">
        <v>4</v>
      </c>
    </row>
    <row r="5449" spans="1:55">
      <c r="A5449" t="s">
        <v>9838</v>
      </c>
      <c r="B5449" t="s">
        <v>56</v>
      </c>
      <c r="C5449">
        <v>25</v>
      </c>
      <c r="D5449" t="s">
        <v>61</v>
      </c>
      <c r="E5449">
        <v>0</v>
      </c>
      <c r="F5449" t="s">
        <v>401</v>
      </c>
      <c r="G5449">
        <v>92592</v>
      </c>
      <c r="H5449">
        <v>33.507255</v>
      </c>
      <c r="I5449">
        <v>-117.029473</v>
      </c>
      <c r="J5449">
        <v>0</v>
      </c>
      <c r="K5449">
        <v>1</v>
      </c>
      <c r="L5449" t="s">
        <v>59</v>
      </c>
      <c r="M5449" t="s">
        <v>57</v>
      </c>
      <c r="N5449" t="s">
        <v>5691</v>
      </c>
      <c r="O5449" t="s">
        <v>61</v>
      </c>
      <c r="P5449" t="s">
        <v>57</v>
      </c>
      <c r="Q5449" t="s">
        <v>85</v>
      </c>
      <c r="R5449" t="s">
        <v>147</v>
      </c>
      <c r="S5449" t="s">
        <v>61</v>
      </c>
      <c r="T5449" t="s">
        <v>61</v>
      </c>
      <c r="U5449" t="s">
        <v>61</v>
      </c>
      <c r="V5449" t="s">
        <v>61</v>
      </c>
      <c r="W5449" t="s">
        <v>61</v>
      </c>
      <c r="X5449" t="s">
        <v>61</v>
      </c>
      <c r="Y5449" t="s">
        <v>57</v>
      </c>
      <c r="Z5449" t="s">
        <v>57</v>
      </c>
      <c r="AA5449" t="s">
        <v>77</v>
      </c>
      <c r="AB5449" t="s">
        <v>57</v>
      </c>
      <c r="AC5449" t="s">
        <v>87</v>
      </c>
      <c r="AD5449">
        <v>69.59999999999999</v>
      </c>
      <c r="AE5449">
        <v>69.59999999999999</v>
      </c>
      <c r="AF5449">
        <v>0</v>
      </c>
      <c r="AG5449">
        <v>0</v>
      </c>
      <c r="AH5449">
        <v>14.19</v>
      </c>
      <c r="AI5449">
        <v>83.79000000000001</v>
      </c>
      <c r="AJ5449" t="s">
        <v>88</v>
      </c>
      <c r="AK5449" t="s">
        <v>89</v>
      </c>
      <c r="AL5449" t="s">
        <v>181</v>
      </c>
      <c r="AM5449">
        <v>1</v>
      </c>
      <c r="AN5449">
        <v>0</v>
      </c>
      <c r="AO5449">
        <v>0</v>
      </c>
      <c r="AP5449" t="s">
        <v>91</v>
      </c>
      <c r="AQ5449" t="s">
        <v>116</v>
      </c>
      <c r="AR5449" t="s">
        <v>69</v>
      </c>
      <c r="AS5449">
        <v>2</v>
      </c>
      <c r="AT5449">
        <v>46171</v>
      </c>
      <c r="AU5449">
        <v>1</v>
      </c>
      <c r="AV5449">
        <v>1</v>
      </c>
      <c r="AW5449">
        <v>0</v>
      </c>
      <c r="AX5449">
        <v>69.59999999999999</v>
      </c>
      <c r="AY5449">
        <v>1</v>
      </c>
      <c r="AZ5449" t="s">
        <v>94</v>
      </c>
      <c r="BA5449">
        <v>10</v>
      </c>
      <c r="BB5449" t="s">
        <v>95</v>
      </c>
      <c r="BC5449">
        <v>1</v>
      </c>
    </row>
    <row r="5450" spans="1:55">
      <c r="A5450" t="s">
        <v>9839</v>
      </c>
      <c r="B5450" t="s">
        <v>73</v>
      </c>
      <c r="C5450">
        <v>40</v>
      </c>
      <c r="D5450" t="s">
        <v>61</v>
      </c>
      <c r="E5450">
        <v>0</v>
      </c>
      <c r="F5450" t="s">
        <v>1038</v>
      </c>
      <c r="G5450">
        <v>93108</v>
      </c>
      <c r="H5450">
        <v>34.457541</v>
      </c>
      <c r="I5450">
        <v>-119.631072</v>
      </c>
      <c r="J5450">
        <v>0</v>
      </c>
      <c r="K5450">
        <v>10</v>
      </c>
      <c r="L5450" t="s">
        <v>59</v>
      </c>
      <c r="M5450" t="s">
        <v>57</v>
      </c>
      <c r="N5450" t="s">
        <v>9359</v>
      </c>
      <c r="O5450" t="s">
        <v>61</v>
      </c>
      <c r="P5450" t="s">
        <v>61</v>
      </c>
      <c r="Q5450" t="s">
        <v>143</v>
      </c>
      <c r="R5450" t="s">
        <v>143</v>
      </c>
      <c r="S5450" t="s">
        <v>143</v>
      </c>
      <c r="T5450" t="s">
        <v>143</v>
      </c>
      <c r="U5450" t="s">
        <v>143</v>
      </c>
      <c r="V5450" t="s">
        <v>143</v>
      </c>
      <c r="W5450" t="s">
        <v>143</v>
      </c>
      <c r="X5450" t="s">
        <v>143</v>
      </c>
      <c r="Y5450" t="s">
        <v>143</v>
      </c>
      <c r="Z5450" t="s">
        <v>143</v>
      </c>
      <c r="AA5450" t="s">
        <v>64</v>
      </c>
      <c r="AB5450" t="s">
        <v>61</v>
      </c>
      <c r="AC5450" t="s">
        <v>65</v>
      </c>
      <c r="AD5450">
        <v>20.35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66</v>
      </c>
      <c r="AM5450">
        <v>0</v>
      </c>
      <c r="AN5450">
        <v>1</v>
      </c>
      <c r="AO5450">
        <v>0</v>
      </c>
      <c r="AP5450" t="s">
        <v>67</v>
      </c>
      <c r="AQ5450" t="s">
        <v>78</v>
      </c>
      <c r="AR5450" t="s">
        <v>182</v>
      </c>
      <c r="AT5450">
        <v>12741</v>
      </c>
      <c r="AU5450">
        <v>1</v>
      </c>
      <c r="AV5450">
        <v>0</v>
      </c>
      <c r="AW5450">
        <v>1</v>
      </c>
      <c r="AX5450">
        <v>0</v>
      </c>
      <c r="AY5450">
        <v>2</v>
      </c>
      <c r="AZ5450" t="s">
        <v>70</v>
      </c>
      <c r="BA5450">
        <v>2</v>
      </c>
      <c r="BB5450" t="s">
        <v>126</v>
      </c>
      <c r="BC5450">
        <v>3</v>
      </c>
    </row>
    <row r="5451" spans="1:55">
      <c r="A5451" t="s">
        <v>9840</v>
      </c>
      <c r="B5451" t="s">
        <v>56</v>
      </c>
      <c r="C5451">
        <v>39</v>
      </c>
      <c r="D5451" t="s">
        <v>61</v>
      </c>
      <c r="E5451">
        <v>0</v>
      </c>
      <c r="F5451" t="s">
        <v>2801</v>
      </c>
      <c r="G5451">
        <v>95367</v>
      </c>
      <c r="H5451">
        <v>37.734971</v>
      </c>
      <c r="I5451">
        <v>-120.954271</v>
      </c>
      <c r="J5451">
        <v>0</v>
      </c>
      <c r="K5451">
        <v>39</v>
      </c>
      <c r="L5451" t="s">
        <v>59</v>
      </c>
      <c r="M5451" t="s">
        <v>57</v>
      </c>
      <c r="N5451" t="s">
        <v>9841</v>
      </c>
      <c r="O5451" t="s">
        <v>61</v>
      </c>
      <c r="P5451" t="s">
        <v>57</v>
      </c>
      <c r="Q5451" t="s">
        <v>85</v>
      </c>
      <c r="R5451" t="s">
        <v>254</v>
      </c>
      <c r="S5451" t="s">
        <v>61</v>
      </c>
      <c r="T5451" t="s">
        <v>61</v>
      </c>
      <c r="U5451" t="s">
        <v>57</v>
      </c>
      <c r="V5451" t="s">
        <v>57</v>
      </c>
      <c r="W5451" t="s">
        <v>61</v>
      </c>
      <c r="X5451" t="s">
        <v>61</v>
      </c>
      <c r="Y5451" t="s">
        <v>61</v>
      </c>
      <c r="Z5451" t="s">
        <v>57</v>
      </c>
      <c r="AA5451" t="s">
        <v>122</v>
      </c>
      <c r="AB5451" t="s">
        <v>57</v>
      </c>
      <c r="AC5451" t="s">
        <v>87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</v>
      </c>
      <c r="AJ5451" t="s">
        <v>88</v>
      </c>
      <c r="AK5451" t="s">
        <v>101</v>
      </c>
      <c r="AL5451" t="s">
        <v>884</v>
      </c>
      <c r="AM5451">
        <v>1</v>
      </c>
      <c r="AN5451">
        <v>0</v>
      </c>
      <c r="AO5451">
        <v>0</v>
      </c>
      <c r="AP5451" t="s">
        <v>176</v>
      </c>
      <c r="AQ5451" t="s">
        <v>68</v>
      </c>
      <c r="AR5451" t="s">
        <v>93</v>
      </c>
      <c r="AS5451">
        <v>3</v>
      </c>
      <c r="AT5451">
        <v>16525</v>
      </c>
      <c r="AU5451">
        <v>1</v>
      </c>
      <c r="AV5451">
        <v>1</v>
      </c>
      <c r="AW5451">
        <v>0</v>
      </c>
      <c r="AX5451">
        <v>80.45</v>
      </c>
      <c r="AY5451">
        <v>5</v>
      </c>
      <c r="AZ5451" t="s">
        <v>177</v>
      </c>
      <c r="BA5451">
        <v>4</v>
      </c>
      <c r="BB5451" t="s">
        <v>80</v>
      </c>
      <c r="BC5451">
        <v>2</v>
      </c>
    </row>
    <row r="5452" spans="1:55">
      <c r="A5452" t="s">
        <v>9842</v>
      </c>
      <c r="B5452" t="s">
        <v>56</v>
      </c>
      <c r="C5452">
        <v>77</v>
      </c>
      <c r="D5452" t="s">
        <v>57</v>
      </c>
      <c r="E5452">
        <v>0</v>
      </c>
      <c r="F5452" t="s">
        <v>5345</v>
      </c>
      <c r="G5452">
        <v>91741</v>
      </c>
      <c r="H5452">
        <v>34.14649</v>
      </c>
      <c r="I5452">
        <v>-117.849815</v>
      </c>
      <c r="J5452">
        <v>9</v>
      </c>
      <c r="K5452">
        <v>17</v>
      </c>
      <c r="L5452" t="s">
        <v>59</v>
      </c>
      <c r="M5452" t="s">
        <v>57</v>
      </c>
      <c r="N5452" t="s">
        <v>9843</v>
      </c>
      <c r="O5452" t="s">
        <v>57</v>
      </c>
      <c r="P5452" t="s">
        <v>57</v>
      </c>
      <c r="Q5452" t="s">
        <v>85</v>
      </c>
      <c r="R5452" t="s">
        <v>163</v>
      </c>
      <c r="S5452" t="s">
        <v>61</v>
      </c>
      <c r="T5452" t="s">
        <v>61</v>
      </c>
      <c r="U5452" t="s">
        <v>61</v>
      </c>
      <c r="V5452" t="s">
        <v>61</v>
      </c>
      <c r="W5452" t="s">
        <v>57</v>
      </c>
      <c r="X5452" t="s">
        <v>57</v>
      </c>
      <c r="Y5452" t="s">
        <v>61</v>
      </c>
      <c r="Z5452" t="s">
        <v>57</v>
      </c>
      <c r="AA5452" t="s">
        <v>77</v>
      </c>
      <c r="AB5452" t="s">
        <v>57</v>
      </c>
      <c r="AC5452" t="s">
        <v>87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66</v>
      </c>
      <c r="AM5452">
        <v>0</v>
      </c>
      <c r="AN5452">
        <v>1</v>
      </c>
      <c r="AO5452">
        <v>1</v>
      </c>
      <c r="AP5452" t="s">
        <v>103</v>
      </c>
      <c r="AQ5452" t="s">
        <v>104</v>
      </c>
      <c r="AR5452" t="s">
        <v>79</v>
      </c>
      <c r="AS5452">
        <v>3</v>
      </c>
      <c r="AT5452">
        <v>24973</v>
      </c>
      <c r="AU5452">
        <v>1</v>
      </c>
      <c r="AV5452">
        <v>0</v>
      </c>
      <c r="AW5452">
        <v>1</v>
      </c>
      <c r="AX5452">
        <v>0</v>
      </c>
      <c r="AY5452">
        <v>3</v>
      </c>
      <c r="AZ5452" t="s">
        <v>106</v>
      </c>
      <c r="BA5452">
        <v>6</v>
      </c>
      <c r="BB5452" t="s">
        <v>95</v>
      </c>
      <c r="BC5452">
        <v>1</v>
      </c>
    </row>
    <row r="5453" spans="1:55">
      <c r="A5453" t="s">
        <v>9844</v>
      </c>
      <c r="B5453" t="s">
        <v>73</v>
      </c>
      <c r="C5453">
        <v>49</v>
      </c>
      <c r="D5453" t="s">
        <v>57</v>
      </c>
      <c r="E5453">
        <v>2</v>
      </c>
      <c r="F5453" t="s">
        <v>3287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98</v>
      </c>
      <c r="M5453" t="s">
        <v>57</v>
      </c>
      <c r="N5453" t="s">
        <v>8348</v>
      </c>
      <c r="O5453" t="s">
        <v>61</v>
      </c>
      <c r="P5453" t="s">
        <v>57</v>
      </c>
      <c r="Q5453" t="s">
        <v>62</v>
      </c>
      <c r="R5453" t="s">
        <v>300</v>
      </c>
      <c r="S5453" t="s">
        <v>61</v>
      </c>
      <c r="T5453" t="s">
        <v>61</v>
      </c>
      <c r="U5453" t="s">
        <v>61</v>
      </c>
      <c r="V5453" t="s">
        <v>61</v>
      </c>
      <c r="W5453" t="s">
        <v>57</v>
      </c>
      <c r="X5453" t="s">
        <v>61</v>
      </c>
      <c r="Y5453" t="s">
        <v>61</v>
      </c>
      <c r="Z5453" t="s">
        <v>57</v>
      </c>
      <c r="AA5453" t="s">
        <v>77</v>
      </c>
      <c r="AB5453" t="s">
        <v>57</v>
      </c>
      <c r="AC5453" t="s">
        <v>307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66</v>
      </c>
      <c r="AM5453">
        <v>0</v>
      </c>
      <c r="AN5453">
        <v>1</v>
      </c>
      <c r="AO5453">
        <v>0</v>
      </c>
      <c r="AP5453" t="s">
        <v>67</v>
      </c>
      <c r="AQ5453" t="s">
        <v>78</v>
      </c>
      <c r="AR5453" t="s">
        <v>69</v>
      </c>
      <c r="AS5453">
        <v>2</v>
      </c>
      <c r="AT5453">
        <v>911</v>
      </c>
      <c r="AU5453">
        <v>1</v>
      </c>
      <c r="AV5453">
        <v>0</v>
      </c>
      <c r="AW5453">
        <v>1</v>
      </c>
      <c r="AX5453">
        <v>0</v>
      </c>
      <c r="AY5453">
        <v>2</v>
      </c>
      <c r="AZ5453" t="s">
        <v>70</v>
      </c>
      <c r="BA5453">
        <v>3</v>
      </c>
      <c r="BB5453" t="s">
        <v>126</v>
      </c>
      <c r="BC5453">
        <v>3</v>
      </c>
    </row>
    <row r="5454" spans="1:55">
      <c r="A5454" t="s">
        <v>9845</v>
      </c>
      <c r="B5454" t="s">
        <v>56</v>
      </c>
      <c r="C5454">
        <v>59</v>
      </c>
      <c r="D5454" t="s">
        <v>57</v>
      </c>
      <c r="E5454">
        <v>0</v>
      </c>
      <c r="F5454" t="s">
        <v>962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129</v>
      </c>
      <c r="M5454" t="s">
        <v>57</v>
      </c>
      <c r="N5454" t="s">
        <v>9846</v>
      </c>
      <c r="O5454" t="s">
        <v>57</v>
      </c>
      <c r="P5454" t="s">
        <v>57</v>
      </c>
      <c r="Q5454" t="s">
        <v>135</v>
      </c>
      <c r="R5454" t="s">
        <v>382</v>
      </c>
      <c r="S5454" t="s">
        <v>57</v>
      </c>
      <c r="T5454" t="s">
        <v>61</v>
      </c>
      <c r="U5454" t="s">
        <v>61</v>
      </c>
      <c r="V5454" t="s">
        <v>57</v>
      </c>
      <c r="W5454" t="s">
        <v>61</v>
      </c>
      <c r="X5454" t="s">
        <v>61</v>
      </c>
      <c r="Y5454" t="s">
        <v>61</v>
      </c>
      <c r="Z5454" t="s">
        <v>61</v>
      </c>
      <c r="AA5454" t="s">
        <v>64</v>
      </c>
      <c r="AB5454" t="s">
        <v>57</v>
      </c>
      <c r="AC5454" t="s">
        <v>87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66</v>
      </c>
      <c r="AM5454">
        <v>0</v>
      </c>
      <c r="AN5454">
        <v>1</v>
      </c>
      <c r="AO5454">
        <v>0</v>
      </c>
      <c r="AP5454" t="s">
        <v>123</v>
      </c>
      <c r="AQ5454" t="s">
        <v>92</v>
      </c>
      <c r="AR5454" t="s">
        <v>69</v>
      </c>
      <c r="AS5454">
        <v>2</v>
      </c>
      <c r="AT5454">
        <v>5513</v>
      </c>
      <c r="AU5454">
        <v>1</v>
      </c>
      <c r="AV5454">
        <v>0</v>
      </c>
      <c r="AW5454">
        <v>1</v>
      </c>
      <c r="AX5454">
        <v>0</v>
      </c>
      <c r="AY5454">
        <v>6</v>
      </c>
      <c r="AZ5454" t="s">
        <v>125</v>
      </c>
      <c r="BA5454">
        <v>1</v>
      </c>
      <c r="BB5454" t="s">
        <v>71</v>
      </c>
      <c r="BC5454">
        <v>4</v>
      </c>
    </row>
    <row r="5455" spans="1:55">
      <c r="A5455" t="s">
        <v>9847</v>
      </c>
      <c r="B5455" t="s">
        <v>73</v>
      </c>
      <c r="C5455">
        <v>31</v>
      </c>
      <c r="D5455" t="s">
        <v>57</v>
      </c>
      <c r="E5455">
        <v>0</v>
      </c>
      <c r="F5455" t="s">
        <v>701</v>
      </c>
      <c r="G5455">
        <v>90815</v>
      </c>
      <c r="H5455">
        <v>33.797638</v>
      </c>
      <c r="I5455">
        <v>-118.11662</v>
      </c>
      <c r="J5455">
        <v>6</v>
      </c>
      <c r="K5455">
        <v>57</v>
      </c>
      <c r="L5455" t="s">
        <v>59</v>
      </c>
      <c r="M5455" t="s">
        <v>57</v>
      </c>
      <c r="N5455" t="s">
        <v>7731</v>
      </c>
      <c r="O5455" t="s">
        <v>61</v>
      </c>
      <c r="P5455" t="s">
        <v>57</v>
      </c>
      <c r="Q5455" t="s">
        <v>62</v>
      </c>
      <c r="R5455" t="s">
        <v>296</v>
      </c>
      <c r="S5455" t="s">
        <v>57</v>
      </c>
      <c r="T5455" t="s">
        <v>61</v>
      </c>
      <c r="U5455" t="s">
        <v>61</v>
      </c>
      <c r="V5455" t="s">
        <v>57</v>
      </c>
      <c r="W5455" t="s">
        <v>61</v>
      </c>
      <c r="X5455" t="s">
        <v>61</v>
      </c>
      <c r="Y5455" t="s">
        <v>61</v>
      </c>
      <c r="Z5455" t="s">
        <v>57</v>
      </c>
      <c r="AA5455" t="s">
        <v>77</v>
      </c>
      <c r="AB5455" t="s">
        <v>61</v>
      </c>
      <c r="AC5455" t="s">
        <v>87</v>
      </c>
      <c r="AD5455">
        <v>55.7</v>
      </c>
      <c r="AE5455">
        <v>3171.6</v>
      </c>
      <c r="AF5455">
        <v>34.59</v>
      </c>
      <c r="AG5455">
        <v>0</v>
      </c>
      <c r="AH5455">
        <v>882.36</v>
      </c>
      <c r="AI5455">
        <v>4019.37</v>
      </c>
      <c r="AJ5455" t="s">
        <v>66</v>
      </c>
      <c r="AM5455">
        <v>0</v>
      </c>
      <c r="AN5455">
        <v>1</v>
      </c>
      <c r="AO5455">
        <v>0</v>
      </c>
      <c r="AP5455" t="s">
        <v>123</v>
      </c>
      <c r="AQ5455" t="s">
        <v>68</v>
      </c>
      <c r="AR5455" t="s">
        <v>69</v>
      </c>
      <c r="AS5455">
        <v>3</v>
      </c>
      <c r="AT5455">
        <v>38902</v>
      </c>
      <c r="AU5455">
        <v>1</v>
      </c>
      <c r="AV5455">
        <v>0</v>
      </c>
      <c r="AW5455">
        <v>1</v>
      </c>
      <c r="AX5455">
        <v>0</v>
      </c>
      <c r="AY5455">
        <v>6</v>
      </c>
      <c r="AZ5455" t="s">
        <v>125</v>
      </c>
      <c r="BA5455">
        <v>4</v>
      </c>
      <c r="BB5455" t="s">
        <v>80</v>
      </c>
      <c r="BC5455">
        <v>2</v>
      </c>
    </row>
    <row r="5456" spans="1:55">
      <c r="A5456" t="s">
        <v>9848</v>
      </c>
      <c r="B5456" t="s">
        <v>56</v>
      </c>
      <c r="C5456">
        <v>64</v>
      </c>
      <c r="D5456" t="s">
        <v>57</v>
      </c>
      <c r="E5456">
        <v>3</v>
      </c>
      <c r="F5456" t="s">
        <v>4608</v>
      </c>
      <c r="G5456">
        <v>92009</v>
      </c>
      <c r="H5456">
        <v>33.098018</v>
      </c>
      <c r="I5456">
        <v>-117.258203</v>
      </c>
      <c r="J5456">
        <v>6</v>
      </c>
      <c r="K5456">
        <v>69</v>
      </c>
      <c r="L5456" t="s">
        <v>59</v>
      </c>
      <c r="M5456" t="s">
        <v>57</v>
      </c>
      <c r="N5456" t="s">
        <v>715</v>
      </c>
      <c r="O5456" t="s">
        <v>61</v>
      </c>
      <c r="P5456" t="s">
        <v>61</v>
      </c>
      <c r="Q5456" t="s">
        <v>143</v>
      </c>
      <c r="R5456" t="s">
        <v>143</v>
      </c>
      <c r="S5456" t="s">
        <v>143</v>
      </c>
      <c r="T5456" t="s">
        <v>143</v>
      </c>
      <c r="U5456" t="s">
        <v>143</v>
      </c>
      <c r="V5456" t="s">
        <v>143</v>
      </c>
      <c r="W5456" t="s">
        <v>143</v>
      </c>
      <c r="X5456" t="s">
        <v>143</v>
      </c>
      <c r="Y5456" t="s">
        <v>143</v>
      </c>
      <c r="Z5456" t="s">
        <v>143</v>
      </c>
      <c r="AA5456" t="s">
        <v>122</v>
      </c>
      <c r="AB5456" t="s">
        <v>61</v>
      </c>
      <c r="AC5456" t="s">
        <v>87</v>
      </c>
      <c r="AD5456">
        <v>20.15</v>
      </c>
      <c r="AE5456">
        <v>1337.5</v>
      </c>
      <c r="AF5456">
        <v>0</v>
      </c>
      <c r="AG5456">
        <v>0</v>
      </c>
      <c r="AH5456">
        <v>791.4299999999999</v>
      </c>
      <c r="AI5456">
        <v>2128.93</v>
      </c>
      <c r="AJ5456" t="s">
        <v>66</v>
      </c>
      <c r="AM5456">
        <v>0</v>
      </c>
      <c r="AN5456">
        <v>1</v>
      </c>
      <c r="AO5456">
        <v>0</v>
      </c>
      <c r="AP5456" t="s">
        <v>123</v>
      </c>
      <c r="AQ5456" t="s">
        <v>124</v>
      </c>
      <c r="AR5456" t="s">
        <v>182</v>
      </c>
      <c r="AT5456">
        <v>43161</v>
      </c>
      <c r="AU5456">
        <v>1</v>
      </c>
      <c r="AV5456">
        <v>0</v>
      </c>
      <c r="AW5456">
        <v>1</v>
      </c>
      <c r="AX5456">
        <v>0</v>
      </c>
      <c r="AY5456">
        <v>6</v>
      </c>
      <c r="AZ5456" t="s">
        <v>125</v>
      </c>
      <c r="BA5456">
        <v>0</v>
      </c>
      <c r="BB5456" t="s">
        <v>71</v>
      </c>
      <c r="BC5456">
        <v>4</v>
      </c>
    </row>
    <row r="5457" spans="1:55">
      <c r="A5457" t="s">
        <v>9849</v>
      </c>
      <c r="B5457" t="s">
        <v>56</v>
      </c>
      <c r="C5457">
        <v>43</v>
      </c>
      <c r="D5457" t="s">
        <v>61</v>
      </c>
      <c r="E5457">
        <v>0</v>
      </c>
      <c r="F5457" t="s">
        <v>1260</v>
      </c>
      <c r="G5457">
        <v>91104</v>
      </c>
      <c r="H5457">
        <v>34.165383</v>
      </c>
      <c r="I5457">
        <v>-118.123752</v>
      </c>
      <c r="J5457">
        <v>0</v>
      </c>
      <c r="K5457">
        <v>23</v>
      </c>
      <c r="L5457" t="s">
        <v>59</v>
      </c>
      <c r="M5457" t="s">
        <v>57</v>
      </c>
      <c r="N5457" t="s">
        <v>7611</v>
      </c>
      <c r="O5457" t="s">
        <v>57</v>
      </c>
      <c r="P5457" t="s">
        <v>57</v>
      </c>
      <c r="Q5457" t="s">
        <v>135</v>
      </c>
      <c r="R5457" t="s">
        <v>160</v>
      </c>
      <c r="S5457" t="s">
        <v>57</v>
      </c>
      <c r="T5457" t="s">
        <v>61</v>
      </c>
      <c r="U5457" t="s">
        <v>57</v>
      </c>
      <c r="V5457" t="s">
        <v>61</v>
      </c>
      <c r="W5457" t="s">
        <v>57</v>
      </c>
      <c r="X5457" t="s">
        <v>57</v>
      </c>
      <c r="Y5457" t="s">
        <v>57</v>
      </c>
      <c r="Z5457" t="s">
        <v>57</v>
      </c>
      <c r="AA5457" t="s">
        <v>64</v>
      </c>
      <c r="AB5457" t="s">
        <v>57</v>
      </c>
      <c r="AC5457" t="s">
        <v>87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66</v>
      </c>
      <c r="AM5457">
        <v>0</v>
      </c>
      <c r="AN5457">
        <v>1</v>
      </c>
      <c r="AO5457">
        <v>0</v>
      </c>
      <c r="AP5457" t="s">
        <v>103</v>
      </c>
      <c r="AQ5457" t="s">
        <v>78</v>
      </c>
      <c r="AR5457" t="s">
        <v>93</v>
      </c>
      <c r="AS5457">
        <v>6</v>
      </c>
      <c r="AT5457">
        <v>38460</v>
      </c>
      <c r="AU5457">
        <v>1</v>
      </c>
      <c r="AV5457">
        <v>0</v>
      </c>
      <c r="AW5457">
        <v>1</v>
      </c>
      <c r="AX5457">
        <v>0</v>
      </c>
      <c r="AY5457">
        <v>3</v>
      </c>
      <c r="AZ5457" t="s">
        <v>106</v>
      </c>
      <c r="BA5457">
        <v>2</v>
      </c>
      <c r="BB5457" t="s">
        <v>126</v>
      </c>
      <c r="BC5457">
        <v>3</v>
      </c>
    </row>
    <row r="5458" spans="1:55">
      <c r="A5458" t="s">
        <v>9850</v>
      </c>
      <c r="B5458" t="s">
        <v>56</v>
      </c>
      <c r="C5458">
        <v>64</v>
      </c>
      <c r="D5458" t="s">
        <v>61</v>
      </c>
      <c r="E5458">
        <v>0</v>
      </c>
      <c r="F5458" t="s">
        <v>1250</v>
      </c>
      <c r="G5458">
        <v>91343</v>
      </c>
      <c r="H5458">
        <v>34.238802</v>
      </c>
      <c r="I5458">
        <v>-118.482296</v>
      </c>
      <c r="J5458">
        <v>0</v>
      </c>
      <c r="K5458">
        <v>33</v>
      </c>
      <c r="L5458" t="s">
        <v>216</v>
      </c>
      <c r="M5458" t="s">
        <v>57</v>
      </c>
      <c r="N5458" t="s">
        <v>5886</v>
      </c>
      <c r="O5458" t="s">
        <v>61</v>
      </c>
      <c r="P5458" t="s">
        <v>57</v>
      </c>
      <c r="Q5458" t="s">
        <v>85</v>
      </c>
      <c r="R5458" t="s">
        <v>441</v>
      </c>
      <c r="S5458" t="s">
        <v>61</v>
      </c>
      <c r="T5458" t="s">
        <v>57</v>
      </c>
      <c r="U5458" t="s">
        <v>61</v>
      </c>
      <c r="V5458" t="s">
        <v>57</v>
      </c>
      <c r="W5458" t="s">
        <v>61</v>
      </c>
      <c r="X5458" t="s">
        <v>61</v>
      </c>
      <c r="Y5458" t="s">
        <v>61</v>
      </c>
      <c r="Z5458" t="s">
        <v>57</v>
      </c>
      <c r="AA5458" t="s">
        <v>64</v>
      </c>
      <c r="AB5458" t="s">
        <v>57</v>
      </c>
      <c r="AC5458" t="s">
        <v>87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66</v>
      </c>
      <c r="AM5458">
        <v>0</v>
      </c>
      <c r="AN5458">
        <v>1</v>
      </c>
      <c r="AO5458">
        <v>0</v>
      </c>
      <c r="AP5458" t="s">
        <v>164</v>
      </c>
      <c r="AQ5458" t="s">
        <v>124</v>
      </c>
      <c r="AR5458" t="s">
        <v>93</v>
      </c>
      <c r="AS5458">
        <v>3</v>
      </c>
      <c r="AT5458">
        <v>57017</v>
      </c>
      <c r="AU5458">
        <v>1</v>
      </c>
      <c r="AV5458">
        <v>0</v>
      </c>
      <c r="AW5458">
        <v>1</v>
      </c>
      <c r="AX5458">
        <v>0</v>
      </c>
      <c r="AY5458">
        <v>4</v>
      </c>
      <c r="AZ5458" t="s">
        <v>165</v>
      </c>
      <c r="BA5458">
        <v>4</v>
      </c>
      <c r="BB5458" t="s">
        <v>80</v>
      </c>
      <c r="BC5458">
        <v>2</v>
      </c>
    </row>
    <row r="5459" spans="1:55">
      <c r="A5459" t="s">
        <v>9851</v>
      </c>
      <c r="B5459" t="s">
        <v>56</v>
      </c>
      <c r="C5459">
        <v>76</v>
      </c>
      <c r="D5459" t="s">
        <v>61</v>
      </c>
      <c r="E5459">
        <v>0</v>
      </c>
      <c r="F5459" t="s">
        <v>404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59</v>
      </c>
      <c r="M5459" t="s">
        <v>57</v>
      </c>
      <c r="N5459" t="s">
        <v>2604</v>
      </c>
      <c r="O5459" t="s">
        <v>61</v>
      </c>
      <c r="P5459" t="s">
        <v>57</v>
      </c>
      <c r="Q5459" t="s">
        <v>135</v>
      </c>
      <c r="R5459" t="s">
        <v>391</v>
      </c>
      <c r="S5459" t="s">
        <v>61</v>
      </c>
      <c r="T5459" t="s">
        <v>61</v>
      </c>
      <c r="U5459" t="s">
        <v>61</v>
      </c>
      <c r="V5459" t="s">
        <v>61</v>
      </c>
      <c r="W5459" t="s">
        <v>61</v>
      </c>
      <c r="X5459" t="s">
        <v>61</v>
      </c>
      <c r="Y5459" t="s">
        <v>61</v>
      </c>
      <c r="Z5459" t="s">
        <v>61</v>
      </c>
      <c r="AA5459" t="s">
        <v>77</v>
      </c>
      <c r="AB5459" t="s">
        <v>61</v>
      </c>
      <c r="AC5459" t="s">
        <v>87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88</v>
      </c>
      <c r="AK5459" t="s">
        <v>89</v>
      </c>
      <c r="AL5459" t="s">
        <v>181</v>
      </c>
      <c r="AM5459">
        <v>1</v>
      </c>
      <c r="AN5459">
        <v>0</v>
      </c>
      <c r="AO5459">
        <v>0</v>
      </c>
      <c r="AP5459" t="s">
        <v>91</v>
      </c>
      <c r="AQ5459" t="s">
        <v>104</v>
      </c>
      <c r="AR5459" t="s">
        <v>137</v>
      </c>
      <c r="AS5459">
        <v>0</v>
      </c>
      <c r="AT5459">
        <v>42239</v>
      </c>
      <c r="AU5459">
        <v>1</v>
      </c>
      <c r="AV5459">
        <v>1</v>
      </c>
      <c r="AW5459">
        <v>0</v>
      </c>
      <c r="AX5459">
        <v>45</v>
      </c>
      <c r="AY5459">
        <v>1</v>
      </c>
      <c r="AZ5459" t="s">
        <v>94</v>
      </c>
      <c r="BA5459">
        <v>8</v>
      </c>
      <c r="BB5459" t="s">
        <v>95</v>
      </c>
      <c r="BC5459">
        <v>1</v>
      </c>
    </row>
    <row r="5460" spans="1:55">
      <c r="A5460" t="s">
        <v>9852</v>
      </c>
      <c r="B5460" t="s">
        <v>73</v>
      </c>
      <c r="C5460">
        <v>26</v>
      </c>
      <c r="D5460" t="s">
        <v>57</v>
      </c>
      <c r="E5460">
        <v>0</v>
      </c>
      <c r="F5460" t="s">
        <v>4652</v>
      </c>
      <c r="G5460">
        <v>95746</v>
      </c>
      <c r="H5460">
        <v>38.749466</v>
      </c>
      <c r="I5460">
        <v>-121.184196</v>
      </c>
      <c r="J5460">
        <v>5</v>
      </c>
      <c r="K5460">
        <v>8</v>
      </c>
      <c r="L5460" t="s">
        <v>83</v>
      </c>
      <c r="M5460" t="s">
        <v>57</v>
      </c>
      <c r="N5460" t="s">
        <v>1132</v>
      </c>
      <c r="O5460" t="s">
        <v>61</v>
      </c>
      <c r="P5460" t="s">
        <v>61</v>
      </c>
      <c r="Q5460" t="s">
        <v>143</v>
      </c>
      <c r="R5460" t="s">
        <v>143</v>
      </c>
      <c r="S5460" t="s">
        <v>143</v>
      </c>
      <c r="T5460" t="s">
        <v>143</v>
      </c>
      <c r="U5460" t="s">
        <v>143</v>
      </c>
      <c r="V5460" t="s">
        <v>143</v>
      </c>
      <c r="W5460" t="s">
        <v>143</v>
      </c>
      <c r="X5460" t="s">
        <v>143</v>
      </c>
      <c r="Y5460" t="s">
        <v>143</v>
      </c>
      <c r="Z5460" t="s">
        <v>143</v>
      </c>
      <c r="AA5460" t="s">
        <v>64</v>
      </c>
      <c r="AB5460" t="s">
        <v>61</v>
      </c>
      <c r="AC5460" t="s">
        <v>65</v>
      </c>
      <c r="AD5460">
        <v>19.9</v>
      </c>
      <c r="AE5460">
        <v>153.95</v>
      </c>
      <c r="AF5460">
        <v>0</v>
      </c>
      <c r="AG5460">
        <v>0</v>
      </c>
      <c r="AH5460">
        <v>387.12</v>
      </c>
      <c r="AI5460">
        <v>541.0700000000001</v>
      </c>
      <c r="AJ5460" t="s">
        <v>66</v>
      </c>
      <c r="AM5460">
        <v>0</v>
      </c>
      <c r="AN5460">
        <v>1</v>
      </c>
      <c r="AO5460">
        <v>0</v>
      </c>
      <c r="AP5460" t="s">
        <v>67</v>
      </c>
      <c r="AQ5460" t="s">
        <v>116</v>
      </c>
      <c r="AR5460" t="s">
        <v>182</v>
      </c>
      <c r="AT5460">
        <v>20675</v>
      </c>
      <c r="AU5460">
        <v>1</v>
      </c>
      <c r="AV5460">
        <v>0</v>
      </c>
      <c r="AW5460">
        <v>1</v>
      </c>
      <c r="AX5460">
        <v>0</v>
      </c>
      <c r="AY5460">
        <v>2</v>
      </c>
      <c r="AZ5460" t="s">
        <v>70</v>
      </c>
      <c r="BA5460">
        <v>1</v>
      </c>
      <c r="BB5460" t="s">
        <v>71</v>
      </c>
      <c r="BC5460">
        <v>4</v>
      </c>
    </row>
    <row r="5461" spans="1:55">
      <c r="A5461" t="s">
        <v>9853</v>
      </c>
      <c r="B5461" t="s">
        <v>73</v>
      </c>
      <c r="C5461">
        <v>25</v>
      </c>
      <c r="D5461" t="s">
        <v>57</v>
      </c>
      <c r="E5461">
        <v>3</v>
      </c>
      <c r="F5461" t="s">
        <v>4793</v>
      </c>
      <c r="G5461">
        <v>95987</v>
      </c>
      <c r="H5461">
        <v>39.117537</v>
      </c>
      <c r="I5461">
        <v>-122.284654</v>
      </c>
      <c r="J5461">
        <v>5</v>
      </c>
      <c r="K5461">
        <v>34</v>
      </c>
      <c r="L5461" t="s">
        <v>59</v>
      </c>
      <c r="M5461" t="s">
        <v>57</v>
      </c>
      <c r="N5461" t="s">
        <v>9854</v>
      </c>
      <c r="O5461" t="s">
        <v>61</v>
      </c>
      <c r="P5461" t="s">
        <v>57</v>
      </c>
      <c r="Q5461" t="s">
        <v>85</v>
      </c>
      <c r="R5461" t="s">
        <v>304</v>
      </c>
      <c r="S5461" t="s">
        <v>61</v>
      </c>
      <c r="T5461" t="s">
        <v>57</v>
      </c>
      <c r="U5461" t="s">
        <v>57</v>
      </c>
      <c r="V5461" t="s">
        <v>61</v>
      </c>
      <c r="W5461" t="s">
        <v>57</v>
      </c>
      <c r="X5461" t="s">
        <v>61</v>
      </c>
      <c r="Y5461" t="s">
        <v>61</v>
      </c>
      <c r="Z5461" t="s">
        <v>57</v>
      </c>
      <c r="AA5461" t="s">
        <v>77</v>
      </c>
      <c r="AB5461" t="s">
        <v>57</v>
      </c>
      <c r="AC5461" t="s">
        <v>87</v>
      </c>
      <c r="AD5461">
        <v>89.84999999999999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66</v>
      </c>
      <c r="AM5461">
        <v>0</v>
      </c>
      <c r="AN5461">
        <v>1</v>
      </c>
      <c r="AO5461">
        <v>0</v>
      </c>
      <c r="AP5461" t="s">
        <v>164</v>
      </c>
      <c r="AQ5461" t="s">
        <v>116</v>
      </c>
      <c r="AR5461" t="s">
        <v>93</v>
      </c>
      <c r="AS5461">
        <v>4</v>
      </c>
      <c r="AT5461">
        <v>4579</v>
      </c>
      <c r="AU5461">
        <v>1</v>
      </c>
      <c r="AV5461">
        <v>0</v>
      </c>
      <c r="AW5461">
        <v>1</v>
      </c>
      <c r="AX5461">
        <v>0</v>
      </c>
      <c r="AY5461">
        <v>4</v>
      </c>
      <c r="AZ5461" t="s">
        <v>165</v>
      </c>
      <c r="BA5461">
        <v>5</v>
      </c>
      <c r="BB5461" t="s">
        <v>80</v>
      </c>
      <c r="BC5461">
        <v>2</v>
      </c>
    </row>
    <row r="5462" spans="1:55">
      <c r="A5462" t="s">
        <v>9855</v>
      </c>
      <c r="B5462" t="s">
        <v>73</v>
      </c>
      <c r="C5462">
        <v>42</v>
      </c>
      <c r="D5462" t="s">
        <v>57</v>
      </c>
      <c r="E5462">
        <v>1</v>
      </c>
      <c r="F5462" t="s">
        <v>556</v>
      </c>
      <c r="G5462">
        <v>93550</v>
      </c>
      <c r="H5462">
        <v>34.536232</v>
      </c>
      <c r="I5462">
        <v>-118.082935</v>
      </c>
      <c r="J5462">
        <v>1</v>
      </c>
      <c r="K5462">
        <v>14</v>
      </c>
      <c r="L5462" t="s">
        <v>59</v>
      </c>
      <c r="M5462" t="s">
        <v>57</v>
      </c>
      <c r="N5462" t="s">
        <v>9856</v>
      </c>
      <c r="O5462" t="s">
        <v>61</v>
      </c>
      <c r="P5462" t="s">
        <v>57</v>
      </c>
      <c r="Q5462" t="s">
        <v>62</v>
      </c>
      <c r="R5462" t="s">
        <v>156</v>
      </c>
      <c r="S5462" t="s">
        <v>57</v>
      </c>
      <c r="T5462" t="s">
        <v>57</v>
      </c>
      <c r="U5462" t="s">
        <v>61</v>
      </c>
      <c r="V5462" t="s">
        <v>61</v>
      </c>
      <c r="W5462" t="s">
        <v>57</v>
      </c>
      <c r="X5462" t="s">
        <v>61</v>
      </c>
      <c r="Y5462" t="s">
        <v>61</v>
      </c>
      <c r="Z5462" t="s">
        <v>57</v>
      </c>
      <c r="AA5462" t="s">
        <v>77</v>
      </c>
      <c r="AB5462" t="s">
        <v>57</v>
      </c>
      <c r="AC5462" t="s">
        <v>87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88</v>
      </c>
      <c r="AK5462" t="s">
        <v>89</v>
      </c>
      <c r="AL5462" t="s">
        <v>90</v>
      </c>
      <c r="AM5462">
        <v>1</v>
      </c>
      <c r="AN5462">
        <v>0</v>
      </c>
      <c r="AO5462">
        <v>0</v>
      </c>
      <c r="AP5462" t="s">
        <v>103</v>
      </c>
      <c r="AQ5462" t="s">
        <v>78</v>
      </c>
      <c r="AR5462" t="s">
        <v>69</v>
      </c>
      <c r="AS5462">
        <v>4</v>
      </c>
      <c r="AT5462">
        <v>67232</v>
      </c>
      <c r="AU5462">
        <v>1</v>
      </c>
      <c r="AV5462">
        <v>1</v>
      </c>
      <c r="AW5462">
        <v>0</v>
      </c>
      <c r="AX5462">
        <v>65.45</v>
      </c>
      <c r="AY5462">
        <v>3</v>
      </c>
      <c r="AZ5462" t="s">
        <v>106</v>
      </c>
      <c r="BA5462">
        <v>3</v>
      </c>
      <c r="BB5462" t="s">
        <v>126</v>
      </c>
      <c r="BC5462">
        <v>3</v>
      </c>
    </row>
    <row r="5463" spans="1:55">
      <c r="A5463" t="s">
        <v>9857</v>
      </c>
      <c r="B5463" t="s">
        <v>73</v>
      </c>
      <c r="C5463">
        <v>53</v>
      </c>
      <c r="D5463" t="s">
        <v>57</v>
      </c>
      <c r="E5463">
        <v>3</v>
      </c>
      <c r="F5463" t="s">
        <v>1721</v>
      </c>
      <c r="G5463">
        <v>95650</v>
      </c>
      <c r="H5463">
        <v>38.809175</v>
      </c>
      <c r="I5463">
        <v>-121.171375</v>
      </c>
      <c r="J5463">
        <v>3</v>
      </c>
      <c r="K5463">
        <v>72</v>
      </c>
      <c r="L5463" t="s">
        <v>119</v>
      </c>
      <c r="M5463" t="s">
        <v>57</v>
      </c>
      <c r="N5463" t="s">
        <v>9727</v>
      </c>
      <c r="O5463" t="s">
        <v>57</v>
      </c>
      <c r="P5463" t="s">
        <v>61</v>
      </c>
      <c r="Q5463" t="s">
        <v>143</v>
      </c>
      <c r="R5463" t="s">
        <v>143</v>
      </c>
      <c r="S5463" t="s">
        <v>143</v>
      </c>
      <c r="T5463" t="s">
        <v>143</v>
      </c>
      <c r="U5463" t="s">
        <v>143</v>
      </c>
      <c r="V5463" t="s">
        <v>143</v>
      </c>
      <c r="W5463" t="s">
        <v>143</v>
      </c>
      <c r="X5463" t="s">
        <v>143</v>
      </c>
      <c r="Y5463" t="s">
        <v>143</v>
      </c>
      <c r="Z5463" t="s">
        <v>143</v>
      </c>
      <c r="AA5463" t="s">
        <v>122</v>
      </c>
      <c r="AB5463" t="s">
        <v>61</v>
      </c>
      <c r="AC5463" t="s">
        <v>87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66</v>
      </c>
      <c r="AM5463">
        <v>0</v>
      </c>
      <c r="AN5463">
        <v>1</v>
      </c>
      <c r="AO5463">
        <v>0</v>
      </c>
      <c r="AP5463" t="s">
        <v>123</v>
      </c>
      <c r="AQ5463" t="s">
        <v>92</v>
      </c>
      <c r="AR5463" t="s">
        <v>182</v>
      </c>
      <c r="AT5463">
        <v>11191</v>
      </c>
      <c r="AU5463">
        <v>1</v>
      </c>
      <c r="AV5463">
        <v>0</v>
      </c>
      <c r="AW5463">
        <v>1</v>
      </c>
      <c r="AX5463">
        <v>0</v>
      </c>
      <c r="AY5463">
        <v>6</v>
      </c>
      <c r="AZ5463" t="s">
        <v>125</v>
      </c>
      <c r="BA5463">
        <v>0</v>
      </c>
      <c r="BB5463" t="s">
        <v>71</v>
      </c>
      <c r="BC5463">
        <v>4</v>
      </c>
    </row>
    <row r="5464" spans="1:55">
      <c r="A5464" t="s">
        <v>9858</v>
      </c>
      <c r="B5464" t="s">
        <v>73</v>
      </c>
      <c r="C5464">
        <v>21</v>
      </c>
      <c r="D5464" t="s">
        <v>57</v>
      </c>
      <c r="E5464">
        <v>0</v>
      </c>
      <c r="F5464" t="s">
        <v>252</v>
      </c>
      <c r="G5464">
        <v>92131</v>
      </c>
      <c r="H5464">
        <v>32.89325</v>
      </c>
      <c r="I5464">
        <v>-117.087091</v>
      </c>
      <c r="J5464">
        <v>5</v>
      </c>
      <c r="K5464">
        <v>71</v>
      </c>
      <c r="L5464" t="s">
        <v>59</v>
      </c>
      <c r="M5464" t="s">
        <v>57</v>
      </c>
      <c r="N5464" t="s">
        <v>6957</v>
      </c>
      <c r="O5464" t="s">
        <v>61</v>
      </c>
      <c r="P5464" t="s">
        <v>57</v>
      </c>
      <c r="Q5464" t="s">
        <v>135</v>
      </c>
      <c r="R5464" t="s">
        <v>147</v>
      </c>
      <c r="S5464" t="s">
        <v>57</v>
      </c>
      <c r="T5464" t="s">
        <v>61</v>
      </c>
      <c r="U5464" t="s">
        <v>61</v>
      </c>
      <c r="V5464" t="s">
        <v>57</v>
      </c>
      <c r="W5464" t="s">
        <v>61</v>
      </c>
      <c r="X5464" t="s">
        <v>61</v>
      </c>
      <c r="Y5464" t="s">
        <v>61</v>
      </c>
      <c r="Z5464" t="s">
        <v>57</v>
      </c>
      <c r="AA5464" t="s">
        <v>122</v>
      </c>
      <c r="AB5464" t="s">
        <v>61</v>
      </c>
      <c r="AC5464" t="s">
        <v>87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66</v>
      </c>
      <c r="AM5464">
        <v>0</v>
      </c>
      <c r="AN5464">
        <v>1</v>
      </c>
      <c r="AO5464">
        <v>0</v>
      </c>
      <c r="AP5464" t="s">
        <v>123</v>
      </c>
      <c r="AQ5464" t="s">
        <v>116</v>
      </c>
      <c r="AR5464" t="s">
        <v>69</v>
      </c>
      <c r="AS5464">
        <v>3</v>
      </c>
      <c r="AT5464">
        <v>29283</v>
      </c>
      <c r="AU5464">
        <v>1</v>
      </c>
      <c r="AV5464">
        <v>0</v>
      </c>
      <c r="AW5464">
        <v>1</v>
      </c>
      <c r="AX5464">
        <v>0</v>
      </c>
      <c r="AY5464">
        <v>6</v>
      </c>
      <c r="AZ5464" t="s">
        <v>125</v>
      </c>
      <c r="BA5464">
        <v>1</v>
      </c>
      <c r="BB5464" t="s">
        <v>71</v>
      </c>
      <c r="BC5464">
        <v>4</v>
      </c>
    </row>
    <row r="5465" spans="1:55">
      <c r="A5465" t="s">
        <v>9859</v>
      </c>
      <c r="B5465" t="s">
        <v>73</v>
      </c>
      <c r="C5465">
        <v>20</v>
      </c>
      <c r="D5465" t="s">
        <v>57</v>
      </c>
      <c r="E5465">
        <v>0</v>
      </c>
      <c r="F5465" t="s">
        <v>3604</v>
      </c>
      <c r="G5465">
        <v>95573</v>
      </c>
      <c r="H5465">
        <v>40.949012</v>
      </c>
      <c r="I5465">
        <v>-123.655847</v>
      </c>
      <c r="J5465">
        <v>5</v>
      </c>
      <c r="K5465">
        <v>64</v>
      </c>
      <c r="L5465" t="s">
        <v>129</v>
      </c>
      <c r="M5465" t="s">
        <v>57</v>
      </c>
      <c r="N5465" t="s">
        <v>2680</v>
      </c>
      <c r="O5465" t="s">
        <v>61</v>
      </c>
      <c r="P5465" t="s">
        <v>57</v>
      </c>
      <c r="Q5465" t="s">
        <v>135</v>
      </c>
      <c r="R5465" t="s">
        <v>893</v>
      </c>
      <c r="S5465" t="s">
        <v>57</v>
      </c>
      <c r="T5465" t="s">
        <v>61</v>
      </c>
      <c r="U5465" t="s">
        <v>57</v>
      </c>
      <c r="V5465" t="s">
        <v>61</v>
      </c>
      <c r="W5465" t="s">
        <v>57</v>
      </c>
      <c r="X5465" t="s">
        <v>57</v>
      </c>
      <c r="Y5465" t="s">
        <v>57</v>
      </c>
      <c r="Z5465" t="s">
        <v>57</v>
      </c>
      <c r="AA5465" t="s">
        <v>64</v>
      </c>
      <c r="AB5465" t="s">
        <v>57</v>
      </c>
      <c r="AC5465" t="s">
        <v>65</v>
      </c>
      <c r="AD5465">
        <v>73.05</v>
      </c>
      <c r="AE5465">
        <v>4688.65</v>
      </c>
      <c r="AF5465">
        <v>0</v>
      </c>
      <c r="AG5465">
        <v>0</v>
      </c>
      <c r="AH5465">
        <v>1704.96</v>
      </c>
      <c r="AI5465">
        <v>6393.61</v>
      </c>
      <c r="AJ5465" t="s">
        <v>66</v>
      </c>
      <c r="AM5465">
        <v>0</v>
      </c>
      <c r="AN5465">
        <v>1</v>
      </c>
      <c r="AO5465">
        <v>0</v>
      </c>
      <c r="AP5465" t="s">
        <v>123</v>
      </c>
      <c r="AQ5465" t="s">
        <v>116</v>
      </c>
      <c r="AR5465" t="s">
        <v>93</v>
      </c>
      <c r="AS5465">
        <v>6</v>
      </c>
      <c r="AT5465">
        <v>1666</v>
      </c>
      <c r="AU5465">
        <v>1</v>
      </c>
      <c r="AV5465">
        <v>0</v>
      </c>
      <c r="AW5465">
        <v>1</v>
      </c>
      <c r="AX5465">
        <v>0</v>
      </c>
      <c r="AY5465">
        <v>6</v>
      </c>
      <c r="AZ5465" t="s">
        <v>125</v>
      </c>
      <c r="BA5465">
        <v>1</v>
      </c>
      <c r="BB5465" t="s">
        <v>71</v>
      </c>
      <c r="BC5465">
        <v>4</v>
      </c>
    </row>
    <row r="5466" spans="1:55">
      <c r="A5466" t="s">
        <v>9860</v>
      </c>
      <c r="B5466" t="s">
        <v>73</v>
      </c>
      <c r="C5466">
        <v>31</v>
      </c>
      <c r="D5466" t="s">
        <v>57</v>
      </c>
      <c r="E5466">
        <v>1</v>
      </c>
      <c r="F5466" t="s">
        <v>2437</v>
      </c>
      <c r="G5466">
        <v>92656</v>
      </c>
      <c r="H5466">
        <v>33.571259</v>
      </c>
      <c r="I5466">
        <v>-117.731917</v>
      </c>
      <c r="J5466">
        <v>9</v>
      </c>
      <c r="K5466">
        <v>53</v>
      </c>
      <c r="L5466" t="s">
        <v>129</v>
      </c>
      <c r="M5466" t="s">
        <v>57</v>
      </c>
      <c r="N5466" t="s">
        <v>9861</v>
      </c>
      <c r="O5466" t="s">
        <v>61</v>
      </c>
      <c r="P5466" t="s">
        <v>57</v>
      </c>
      <c r="Q5466" t="s">
        <v>135</v>
      </c>
      <c r="R5466" t="s">
        <v>156</v>
      </c>
      <c r="S5466" t="s">
        <v>61</v>
      </c>
      <c r="T5466" t="s">
        <v>57</v>
      </c>
      <c r="U5466" t="s">
        <v>61</v>
      </c>
      <c r="V5466" t="s">
        <v>57</v>
      </c>
      <c r="W5466" t="s">
        <v>57</v>
      </c>
      <c r="X5466" t="s">
        <v>61</v>
      </c>
      <c r="Y5466" t="s">
        <v>61</v>
      </c>
      <c r="Z5466" t="s">
        <v>57</v>
      </c>
      <c r="AA5466" t="s">
        <v>77</v>
      </c>
      <c r="AB5466" t="s">
        <v>61</v>
      </c>
      <c r="AC5466" t="s">
        <v>65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66</v>
      </c>
      <c r="AM5466">
        <v>0</v>
      </c>
      <c r="AN5466">
        <v>1</v>
      </c>
      <c r="AO5466">
        <v>0</v>
      </c>
      <c r="AP5466" t="s">
        <v>123</v>
      </c>
      <c r="AQ5466" t="s">
        <v>68</v>
      </c>
      <c r="AR5466" t="s">
        <v>69</v>
      </c>
      <c r="AS5466">
        <v>4</v>
      </c>
      <c r="AT5466">
        <v>41237</v>
      </c>
      <c r="AU5466">
        <v>1</v>
      </c>
      <c r="AV5466">
        <v>0</v>
      </c>
      <c r="AW5466">
        <v>1</v>
      </c>
      <c r="AX5466">
        <v>0</v>
      </c>
      <c r="AY5466">
        <v>6</v>
      </c>
      <c r="AZ5466" t="s">
        <v>125</v>
      </c>
      <c r="BA5466">
        <v>3</v>
      </c>
      <c r="BB5466" t="s">
        <v>126</v>
      </c>
      <c r="BC5466">
        <v>3</v>
      </c>
    </row>
    <row r="5467" spans="1:55">
      <c r="A5467" t="s">
        <v>9862</v>
      </c>
      <c r="B5467" t="s">
        <v>56</v>
      </c>
      <c r="C5467">
        <v>30</v>
      </c>
      <c r="D5467" t="s">
        <v>57</v>
      </c>
      <c r="E5467">
        <v>0</v>
      </c>
      <c r="F5467" t="s">
        <v>647</v>
      </c>
      <c r="G5467">
        <v>95004</v>
      </c>
      <c r="H5467">
        <v>36.878364</v>
      </c>
      <c r="I5467">
        <v>-121.629781</v>
      </c>
      <c r="J5467">
        <v>5</v>
      </c>
      <c r="K5467">
        <v>68</v>
      </c>
      <c r="L5467" t="s">
        <v>119</v>
      </c>
      <c r="M5467" t="s">
        <v>57</v>
      </c>
      <c r="N5467" t="s">
        <v>4589</v>
      </c>
      <c r="O5467" t="s">
        <v>57</v>
      </c>
      <c r="P5467" t="s">
        <v>57</v>
      </c>
      <c r="Q5467" t="s">
        <v>85</v>
      </c>
      <c r="R5467" t="s">
        <v>467</v>
      </c>
      <c r="S5467" t="s">
        <v>61</v>
      </c>
      <c r="T5467" t="s">
        <v>61</v>
      </c>
      <c r="U5467" t="s">
        <v>57</v>
      </c>
      <c r="V5467" t="s">
        <v>61</v>
      </c>
      <c r="W5467" t="s">
        <v>57</v>
      </c>
      <c r="X5467" t="s">
        <v>61</v>
      </c>
      <c r="Y5467" t="s">
        <v>61</v>
      </c>
      <c r="Z5467" t="s">
        <v>57</v>
      </c>
      <c r="AA5467" t="s">
        <v>122</v>
      </c>
      <c r="AB5467" t="s">
        <v>57</v>
      </c>
      <c r="AC5467" t="s">
        <v>87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66</v>
      </c>
      <c r="AM5467">
        <v>0</v>
      </c>
      <c r="AN5467">
        <v>1</v>
      </c>
      <c r="AO5467">
        <v>0</v>
      </c>
      <c r="AP5467" t="s">
        <v>123</v>
      </c>
      <c r="AQ5467" t="s">
        <v>68</v>
      </c>
      <c r="AR5467" t="s">
        <v>93</v>
      </c>
      <c r="AS5467">
        <v>3</v>
      </c>
      <c r="AT5467">
        <v>3373</v>
      </c>
      <c r="AU5467">
        <v>1</v>
      </c>
      <c r="AV5467">
        <v>0</v>
      </c>
      <c r="AW5467">
        <v>1</v>
      </c>
      <c r="AX5467">
        <v>0</v>
      </c>
      <c r="AY5467">
        <v>6</v>
      </c>
      <c r="AZ5467" t="s">
        <v>125</v>
      </c>
      <c r="BA5467">
        <v>3</v>
      </c>
      <c r="BB5467" t="s">
        <v>126</v>
      </c>
      <c r="BC5467">
        <v>3</v>
      </c>
    </row>
    <row r="5468" spans="1:55">
      <c r="A5468" t="s">
        <v>9863</v>
      </c>
      <c r="B5468" t="s">
        <v>73</v>
      </c>
      <c r="C5468">
        <v>57</v>
      </c>
      <c r="D5468" t="s">
        <v>57</v>
      </c>
      <c r="E5468">
        <v>1</v>
      </c>
      <c r="F5468" t="s">
        <v>3227</v>
      </c>
      <c r="G5468">
        <v>92036</v>
      </c>
      <c r="H5468">
        <v>32.980678</v>
      </c>
      <c r="I5468">
        <v>-116.262854</v>
      </c>
      <c r="J5468">
        <v>1</v>
      </c>
      <c r="K5468">
        <v>5</v>
      </c>
      <c r="L5468" t="s">
        <v>59</v>
      </c>
      <c r="M5468" t="s">
        <v>57</v>
      </c>
      <c r="N5468" t="s">
        <v>9864</v>
      </c>
      <c r="O5468" t="s">
        <v>57</v>
      </c>
      <c r="P5468" t="s">
        <v>57</v>
      </c>
      <c r="Q5468" t="s">
        <v>85</v>
      </c>
      <c r="R5468" t="s">
        <v>156</v>
      </c>
      <c r="S5468" t="s">
        <v>61</v>
      </c>
      <c r="T5468" t="s">
        <v>57</v>
      </c>
      <c r="U5468" t="s">
        <v>61</v>
      </c>
      <c r="V5468" t="s">
        <v>61</v>
      </c>
      <c r="W5468" t="s">
        <v>61</v>
      </c>
      <c r="X5468" t="s">
        <v>61</v>
      </c>
      <c r="Y5468" t="s">
        <v>61</v>
      </c>
      <c r="Z5468" t="s">
        <v>57</v>
      </c>
      <c r="AA5468" t="s">
        <v>77</v>
      </c>
      <c r="AB5468" t="s">
        <v>57</v>
      </c>
      <c r="AC5468" t="s">
        <v>87</v>
      </c>
      <c r="AD5468">
        <v>80.15000000000001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88</v>
      </c>
      <c r="AK5468" t="s">
        <v>89</v>
      </c>
      <c r="AL5468" t="s">
        <v>90</v>
      </c>
      <c r="AM5468">
        <v>1</v>
      </c>
      <c r="AN5468">
        <v>0</v>
      </c>
      <c r="AO5468">
        <v>0</v>
      </c>
      <c r="AP5468" t="s">
        <v>91</v>
      </c>
      <c r="AQ5468" t="s">
        <v>92</v>
      </c>
      <c r="AR5468" t="s">
        <v>93</v>
      </c>
      <c r="AS5468">
        <v>2</v>
      </c>
      <c r="AT5468">
        <v>3577</v>
      </c>
      <c r="AU5468">
        <v>1</v>
      </c>
      <c r="AV5468">
        <v>1</v>
      </c>
      <c r="AW5468">
        <v>0</v>
      </c>
      <c r="AX5468">
        <v>80.15000000000001</v>
      </c>
      <c r="AY5468">
        <v>1</v>
      </c>
      <c r="AZ5468" t="s">
        <v>94</v>
      </c>
      <c r="BA5468">
        <v>8</v>
      </c>
      <c r="BB5468" t="s">
        <v>95</v>
      </c>
      <c r="BC5468">
        <v>1</v>
      </c>
    </row>
    <row r="5469" spans="1:55">
      <c r="A5469" t="s">
        <v>9865</v>
      </c>
      <c r="B5469" t="s">
        <v>73</v>
      </c>
      <c r="C5469">
        <v>75</v>
      </c>
      <c r="D5469" t="s">
        <v>61</v>
      </c>
      <c r="E5469">
        <v>0</v>
      </c>
      <c r="F5469" t="s">
        <v>7836</v>
      </c>
      <c r="G5469">
        <v>95017</v>
      </c>
      <c r="H5469">
        <v>37.114335</v>
      </c>
      <c r="I5469">
        <v>-122.237162</v>
      </c>
      <c r="J5469">
        <v>0</v>
      </c>
      <c r="K5469">
        <v>52</v>
      </c>
      <c r="L5469" t="s">
        <v>129</v>
      </c>
      <c r="M5469" t="s">
        <v>57</v>
      </c>
      <c r="N5469" t="s">
        <v>7913</v>
      </c>
      <c r="O5469" t="s">
        <v>57</v>
      </c>
      <c r="P5469" t="s">
        <v>57</v>
      </c>
      <c r="Q5469" t="s">
        <v>85</v>
      </c>
      <c r="R5469" t="s">
        <v>110</v>
      </c>
      <c r="S5469" t="s">
        <v>61</v>
      </c>
      <c r="T5469" t="s">
        <v>61</v>
      </c>
      <c r="U5469" t="s">
        <v>61</v>
      </c>
      <c r="V5469" t="s">
        <v>61</v>
      </c>
      <c r="W5469" t="s">
        <v>61</v>
      </c>
      <c r="X5469" t="s">
        <v>61</v>
      </c>
      <c r="Y5469" t="s">
        <v>61</v>
      </c>
      <c r="Z5469" t="s">
        <v>57</v>
      </c>
      <c r="AA5469" t="s">
        <v>122</v>
      </c>
      <c r="AB5469" t="s">
        <v>57</v>
      </c>
      <c r="AC5469" t="s">
        <v>87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66</v>
      </c>
      <c r="AM5469">
        <v>0</v>
      </c>
      <c r="AN5469">
        <v>1</v>
      </c>
      <c r="AO5469">
        <v>0</v>
      </c>
      <c r="AP5469" t="s">
        <v>123</v>
      </c>
      <c r="AQ5469" t="s">
        <v>104</v>
      </c>
      <c r="AR5469" t="s">
        <v>93</v>
      </c>
      <c r="AS5469">
        <v>1</v>
      </c>
      <c r="AT5469">
        <v>857</v>
      </c>
      <c r="AU5469">
        <v>1</v>
      </c>
      <c r="AV5469">
        <v>0</v>
      </c>
      <c r="AW5469">
        <v>1</v>
      </c>
      <c r="AX5469">
        <v>0</v>
      </c>
      <c r="AY5469">
        <v>6</v>
      </c>
      <c r="AZ5469" t="s">
        <v>125</v>
      </c>
      <c r="BA5469">
        <v>4</v>
      </c>
      <c r="BB5469" t="s">
        <v>80</v>
      </c>
      <c r="BC5469">
        <v>2</v>
      </c>
    </row>
    <row r="5470" spans="1:55">
      <c r="A5470" t="s">
        <v>9866</v>
      </c>
      <c r="B5470" t="s">
        <v>73</v>
      </c>
      <c r="C5470">
        <v>61</v>
      </c>
      <c r="D5470" t="s">
        <v>57</v>
      </c>
      <c r="E5470">
        <v>0</v>
      </c>
      <c r="F5470" t="s">
        <v>2574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119</v>
      </c>
      <c r="M5470" t="s">
        <v>57</v>
      </c>
      <c r="N5470" t="s">
        <v>1409</v>
      </c>
      <c r="O5470" t="s">
        <v>57</v>
      </c>
      <c r="P5470" t="s">
        <v>57</v>
      </c>
      <c r="Q5470" t="s">
        <v>85</v>
      </c>
      <c r="R5470" t="s">
        <v>1317</v>
      </c>
      <c r="S5470" t="s">
        <v>61</v>
      </c>
      <c r="T5470" t="s">
        <v>57</v>
      </c>
      <c r="U5470" t="s">
        <v>57</v>
      </c>
      <c r="V5470" t="s">
        <v>61</v>
      </c>
      <c r="W5470" t="s">
        <v>57</v>
      </c>
      <c r="X5470" t="s">
        <v>57</v>
      </c>
      <c r="Y5470" t="s">
        <v>57</v>
      </c>
      <c r="Z5470" t="s">
        <v>57</v>
      </c>
      <c r="AA5470" t="s">
        <v>64</v>
      </c>
      <c r="AB5470" t="s">
        <v>61</v>
      </c>
      <c r="AC5470" t="s">
        <v>87</v>
      </c>
      <c r="AD5470">
        <v>104.1</v>
      </c>
      <c r="AE5470">
        <v>7040.85</v>
      </c>
      <c r="AF5470">
        <v>0</v>
      </c>
      <c r="AG5470">
        <v>0</v>
      </c>
      <c r="AH5470">
        <v>548.0599999999999</v>
      </c>
      <c r="AI5470">
        <v>7588.91</v>
      </c>
      <c r="AJ5470" t="s">
        <v>88</v>
      </c>
      <c r="AK5470" t="s">
        <v>101</v>
      </c>
      <c r="AL5470" t="s">
        <v>102</v>
      </c>
      <c r="AM5470">
        <v>1</v>
      </c>
      <c r="AN5470">
        <v>0</v>
      </c>
      <c r="AO5470">
        <v>0</v>
      </c>
      <c r="AP5470" t="s">
        <v>123</v>
      </c>
      <c r="AQ5470" t="s">
        <v>124</v>
      </c>
      <c r="AR5470" t="s">
        <v>105</v>
      </c>
      <c r="AS5470">
        <v>6</v>
      </c>
      <c r="AT5470">
        <v>24093</v>
      </c>
      <c r="AU5470">
        <v>1</v>
      </c>
      <c r="AV5470">
        <v>1</v>
      </c>
      <c r="AW5470">
        <v>0</v>
      </c>
      <c r="AX5470">
        <v>104.1</v>
      </c>
      <c r="AY5470">
        <v>6</v>
      </c>
      <c r="AZ5470" t="s">
        <v>125</v>
      </c>
      <c r="BA5470">
        <v>3</v>
      </c>
      <c r="BB5470" t="s">
        <v>126</v>
      </c>
      <c r="BC5470">
        <v>3</v>
      </c>
    </row>
    <row r="5471" spans="1:55">
      <c r="A5471" t="s">
        <v>9867</v>
      </c>
      <c r="B5471" t="s">
        <v>56</v>
      </c>
      <c r="C5471">
        <v>32</v>
      </c>
      <c r="D5471" t="s">
        <v>61</v>
      </c>
      <c r="E5471">
        <v>0</v>
      </c>
      <c r="F5471" t="s">
        <v>2882</v>
      </c>
      <c r="G5471">
        <v>93908</v>
      </c>
      <c r="H5471">
        <v>36.624338</v>
      </c>
      <c r="I5471">
        <v>-121.615669</v>
      </c>
      <c r="J5471">
        <v>0</v>
      </c>
      <c r="K5471">
        <v>68</v>
      </c>
      <c r="L5471" t="s">
        <v>59</v>
      </c>
      <c r="M5471" t="s">
        <v>57</v>
      </c>
      <c r="N5471" t="s">
        <v>8107</v>
      </c>
      <c r="O5471" t="s">
        <v>61</v>
      </c>
      <c r="P5471" t="s">
        <v>61</v>
      </c>
      <c r="Q5471" t="s">
        <v>143</v>
      </c>
      <c r="R5471" t="s">
        <v>143</v>
      </c>
      <c r="S5471" t="s">
        <v>143</v>
      </c>
      <c r="T5471" t="s">
        <v>143</v>
      </c>
      <c r="U5471" t="s">
        <v>143</v>
      </c>
      <c r="V5471" t="s">
        <v>143</v>
      </c>
      <c r="W5471" t="s">
        <v>143</v>
      </c>
      <c r="X5471" t="s">
        <v>143</v>
      </c>
      <c r="Y5471" t="s">
        <v>143</v>
      </c>
      <c r="Z5471" t="s">
        <v>143</v>
      </c>
      <c r="AA5471" t="s">
        <v>122</v>
      </c>
      <c r="AB5471" t="s">
        <v>61</v>
      </c>
      <c r="AC5471" t="s">
        <v>65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66</v>
      </c>
      <c r="AM5471">
        <v>0</v>
      </c>
      <c r="AN5471">
        <v>1</v>
      </c>
      <c r="AO5471">
        <v>0</v>
      </c>
      <c r="AP5471" t="s">
        <v>123</v>
      </c>
      <c r="AQ5471" t="s">
        <v>68</v>
      </c>
      <c r="AR5471" t="s">
        <v>182</v>
      </c>
      <c r="AT5471">
        <v>13027</v>
      </c>
      <c r="AU5471">
        <v>1</v>
      </c>
      <c r="AV5471">
        <v>0</v>
      </c>
      <c r="AW5471">
        <v>1</v>
      </c>
      <c r="AX5471">
        <v>0</v>
      </c>
      <c r="AY5471">
        <v>6</v>
      </c>
      <c r="AZ5471" t="s">
        <v>125</v>
      </c>
      <c r="BA5471">
        <v>2</v>
      </c>
      <c r="BB5471" t="s">
        <v>126</v>
      </c>
      <c r="BC5471">
        <v>3</v>
      </c>
    </row>
    <row r="5472" spans="1:55">
      <c r="A5472" t="s">
        <v>9868</v>
      </c>
      <c r="B5472" t="s">
        <v>56</v>
      </c>
      <c r="C5472">
        <v>23</v>
      </c>
      <c r="D5472" t="s">
        <v>57</v>
      </c>
      <c r="E5472">
        <v>1</v>
      </c>
      <c r="F5472" t="s">
        <v>404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59</v>
      </c>
      <c r="M5472" t="s">
        <v>57</v>
      </c>
      <c r="N5472" t="s">
        <v>9869</v>
      </c>
      <c r="O5472" t="s">
        <v>61</v>
      </c>
      <c r="P5472" t="s">
        <v>57</v>
      </c>
      <c r="Q5472" t="s">
        <v>135</v>
      </c>
      <c r="R5472" t="s">
        <v>467</v>
      </c>
      <c r="S5472" t="s">
        <v>61</v>
      </c>
      <c r="T5472" t="s">
        <v>57</v>
      </c>
      <c r="U5472" t="s">
        <v>57</v>
      </c>
      <c r="V5472" t="s">
        <v>61</v>
      </c>
      <c r="W5472" t="s">
        <v>57</v>
      </c>
      <c r="X5472" t="s">
        <v>57</v>
      </c>
      <c r="Y5472" t="s">
        <v>57</v>
      </c>
      <c r="Z5472" t="s">
        <v>57</v>
      </c>
      <c r="AA5472" t="s">
        <v>64</v>
      </c>
      <c r="AB5472" t="s">
        <v>61</v>
      </c>
      <c r="AC5472" t="s">
        <v>65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66</v>
      </c>
      <c r="AM5472">
        <v>0</v>
      </c>
      <c r="AN5472">
        <v>1</v>
      </c>
      <c r="AO5472">
        <v>0</v>
      </c>
      <c r="AP5472" t="s">
        <v>123</v>
      </c>
      <c r="AQ5472" t="s">
        <v>116</v>
      </c>
      <c r="AR5472" t="s">
        <v>93</v>
      </c>
      <c r="AS5472">
        <v>6</v>
      </c>
      <c r="AT5472">
        <v>42239</v>
      </c>
      <c r="AU5472">
        <v>1</v>
      </c>
      <c r="AV5472">
        <v>0</v>
      </c>
      <c r="AW5472">
        <v>1</v>
      </c>
      <c r="AX5472">
        <v>0</v>
      </c>
      <c r="AY5472">
        <v>6</v>
      </c>
      <c r="AZ5472" t="s">
        <v>125</v>
      </c>
      <c r="BA5472">
        <v>0</v>
      </c>
      <c r="BB5472" t="s">
        <v>71</v>
      </c>
      <c r="BC5472">
        <v>4</v>
      </c>
    </row>
    <row r="5473" spans="1:55">
      <c r="A5473" t="s">
        <v>9870</v>
      </c>
      <c r="B5473" t="s">
        <v>73</v>
      </c>
      <c r="C5473">
        <v>24</v>
      </c>
      <c r="D5473" t="s">
        <v>57</v>
      </c>
      <c r="E5473">
        <v>3</v>
      </c>
      <c r="F5473" t="s">
        <v>1377</v>
      </c>
      <c r="G5473">
        <v>91765</v>
      </c>
      <c r="H5473">
        <v>33.992416</v>
      </c>
      <c r="I5473">
        <v>-117.807874</v>
      </c>
      <c r="J5473">
        <v>0</v>
      </c>
      <c r="K5473">
        <v>37</v>
      </c>
      <c r="L5473" t="s">
        <v>59</v>
      </c>
      <c r="M5473" t="s">
        <v>57</v>
      </c>
      <c r="N5473" t="s">
        <v>9213</v>
      </c>
      <c r="O5473" t="s">
        <v>61</v>
      </c>
      <c r="P5473" t="s">
        <v>61</v>
      </c>
      <c r="Q5473" t="s">
        <v>143</v>
      </c>
      <c r="R5473" t="s">
        <v>143</v>
      </c>
      <c r="S5473" t="s">
        <v>143</v>
      </c>
      <c r="T5473" t="s">
        <v>143</v>
      </c>
      <c r="U5473" t="s">
        <v>143</v>
      </c>
      <c r="V5473" t="s">
        <v>143</v>
      </c>
      <c r="W5473" t="s">
        <v>143</v>
      </c>
      <c r="X5473" t="s">
        <v>143</v>
      </c>
      <c r="Y5473" t="s">
        <v>143</v>
      </c>
      <c r="Z5473" t="s">
        <v>143</v>
      </c>
      <c r="AA5473" t="s">
        <v>122</v>
      </c>
      <c r="AB5473" t="s">
        <v>61</v>
      </c>
      <c r="AC5473" t="s">
        <v>87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1029.87</v>
      </c>
      <c r="AJ5473" t="s">
        <v>66</v>
      </c>
      <c r="AM5473">
        <v>0</v>
      </c>
      <c r="AN5473">
        <v>1</v>
      </c>
      <c r="AO5473">
        <v>0</v>
      </c>
      <c r="AP5473" t="s">
        <v>176</v>
      </c>
      <c r="AQ5473" t="s">
        <v>116</v>
      </c>
      <c r="AR5473" t="s">
        <v>182</v>
      </c>
      <c r="AT5473">
        <v>46532</v>
      </c>
      <c r="AU5473">
        <v>1</v>
      </c>
      <c r="AV5473">
        <v>0</v>
      </c>
      <c r="AW5473">
        <v>1</v>
      </c>
      <c r="AX5473">
        <v>0</v>
      </c>
      <c r="AY5473">
        <v>5</v>
      </c>
      <c r="AZ5473" t="s">
        <v>177</v>
      </c>
      <c r="BA5473">
        <v>0</v>
      </c>
      <c r="BB5473" t="s">
        <v>71</v>
      </c>
      <c r="BC5473">
        <v>4</v>
      </c>
    </row>
    <row r="5474" spans="1:55">
      <c r="A5474" t="s">
        <v>9871</v>
      </c>
      <c r="B5474" t="s">
        <v>73</v>
      </c>
      <c r="C5474">
        <v>55</v>
      </c>
      <c r="D5474" t="s">
        <v>61</v>
      </c>
      <c r="E5474">
        <v>0</v>
      </c>
      <c r="F5474" t="s">
        <v>858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83</v>
      </c>
      <c r="M5474" t="s">
        <v>57</v>
      </c>
      <c r="N5474" t="s">
        <v>9872</v>
      </c>
      <c r="O5474" t="s">
        <v>61</v>
      </c>
      <c r="P5474" t="s">
        <v>61</v>
      </c>
      <c r="Q5474" t="s">
        <v>143</v>
      </c>
      <c r="R5474" t="s">
        <v>143</v>
      </c>
      <c r="S5474" t="s">
        <v>143</v>
      </c>
      <c r="T5474" t="s">
        <v>143</v>
      </c>
      <c r="U5474" t="s">
        <v>143</v>
      </c>
      <c r="V5474" t="s">
        <v>143</v>
      </c>
      <c r="W5474" t="s">
        <v>143</v>
      </c>
      <c r="X5474" t="s">
        <v>143</v>
      </c>
      <c r="Y5474" t="s">
        <v>143</v>
      </c>
      <c r="Z5474" t="s">
        <v>143</v>
      </c>
      <c r="AA5474" t="s">
        <v>77</v>
      </c>
      <c r="AB5474" t="s">
        <v>61</v>
      </c>
      <c r="AC5474" t="s">
        <v>65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170</v>
      </c>
      <c r="AM5474">
        <v>0</v>
      </c>
      <c r="AN5474">
        <v>0</v>
      </c>
      <c r="AO5474">
        <v>0</v>
      </c>
      <c r="AP5474" t="s">
        <v>91</v>
      </c>
      <c r="AQ5474" t="s">
        <v>92</v>
      </c>
      <c r="AR5474" t="s">
        <v>182</v>
      </c>
      <c r="AT5474">
        <v>63999</v>
      </c>
      <c r="AU5474">
        <v>0</v>
      </c>
      <c r="AX5474">
        <v>0</v>
      </c>
      <c r="AY5474">
        <v>1</v>
      </c>
      <c r="AZ5474" t="s">
        <v>94</v>
      </c>
      <c r="BA5474">
        <v>8</v>
      </c>
      <c r="BB5474" t="s">
        <v>95</v>
      </c>
      <c r="BC5474">
        <v>1</v>
      </c>
    </row>
    <row r="5475" spans="1:55">
      <c r="A5475" t="s">
        <v>9873</v>
      </c>
      <c r="B5475" t="s">
        <v>73</v>
      </c>
      <c r="C5475">
        <v>47</v>
      </c>
      <c r="D5475" t="s">
        <v>61</v>
      </c>
      <c r="E5475">
        <v>0</v>
      </c>
      <c r="F5475" t="s">
        <v>2603</v>
      </c>
      <c r="G5475">
        <v>92249</v>
      </c>
      <c r="H5475">
        <v>32.730583</v>
      </c>
      <c r="I5475">
        <v>-115.501083</v>
      </c>
      <c r="J5475">
        <v>0</v>
      </c>
      <c r="K5475">
        <v>23</v>
      </c>
      <c r="L5475" t="s">
        <v>98</v>
      </c>
      <c r="M5475" t="s">
        <v>57</v>
      </c>
      <c r="N5475" t="s">
        <v>2941</v>
      </c>
      <c r="O5475" t="s">
        <v>57</v>
      </c>
      <c r="P5475" t="s">
        <v>57</v>
      </c>
      <c r="Q5475" t="s">
        <v>85</v>
      </c>
      <c r="R5475" t="s">
        <v>586</v>
      </c>
      <c r="S5475" t="s">
        <v>61</v>
      </c>
      <c r="T5475" t="s">
        <v>61</v>
      </c>
      <c r="U5475" t="s">
        <v>57</v>
      </c>
      <c r="V5475" t="s">
        <v>61</v>
      </c>
      <c r="W5475" t="s">
        <v>61</v>
      </c>
      <c r="X5475" t="s">
        <v>61</v>
      </c>
      <c r="Y5475" t="s">
        <v>61</v>
      </c>
      <c r="Z5475" t="s">
        <v>57</v>
      </c>
      <c r="AA5475" t="s">
        <v>77</v>
      </c>
      <c r="AB5475" t="s">
        <v>57</v>
      </c>
      <c r="AC5475" t="s">
        <v>87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2347.2</v>
      </c>
      <c r="AJ5475" t="s">
        <v>88</v>
      </c>
      <c r="AK5475" t="s">
        <v>89</v>
      </c>
      <c r="AL5475" t="s">
        <v>356</v>
      </c>
      <c r="AM5475">
        <v>1</v>
      </c>
      <c r="AN5475">
        <v>0</v>
      </c>
      <c r="AO5475">
        <v>0</v>
      </c>
      <c r="AP5475" t="s">
        <v>103</v>
      </c>
      <c r="AQ5475" t="s">
        <v>78</v>
      </c>
      <c r="AR5475" t="s">
        <v>93</v>
      </c>
      <c r="AS5475">
        <v>2</v>
      </c>
      <c r="AT5475">
        <v>3535</v>
      </c>
      <c r="AU5475">
        <v>1</v>
      </c>
      <c r="AV5475">
        <v>1</v>
      </c>
      <c r="AW5475">
        <v>0</v>
      </c>
      <c r="AX5475">
        <v>81</v>
      </c>
      <c r="AY5475">
        <v>3</v>
      </c>
      <c r="AZ5475" t="s">
        <v>106</v>
      </c>
      <c r="BA5475">
        <v>7</v>
      </c>
      <c r="BB5475" t="s">
        <v>95</v>
      </c>
      <c r="BC5475">
        <v>1</v>
      </c>
    </row>
    <row r="5476" spans="1:55">
      <c r="A5476" t="s">
        <v>9874</v>
      </c>
      <c r="B5476" t="s">
        <v>73</v>
      </c>
      <c r="C5476">
        <v>63</v>
      </c>
      <c r="D5476" t="s">
        <v>61</v>
      </c>
      <c r="E5476">
        <v>0</v>
      </c>
      <c r="F5476" t="s">
        <v>556</v>
      </c>
      <c r="G5476">
        <v>93551</v>
      </c>
      <c r="H5476">
        <v>34.613476</v>
      </c>
      <c r="I5476">
        <v>-118.256358</v>
      </c>
      <c r="J5476">
        <v>0</v>
      </c>
      <c r="K5476">
        <v>11</v>
      </c>
      <c r="L5476" t="s">
        <v>98</v>
      </c>
      <c r="M5476" t="s">
        <v>57</v>
      </c>
      <c r="N5476" t="s">
        <v>9875</v>
      </c>
      <c r="O5476" t="s">
        <v>61</v>
      </c>
      <c r="P5476" t="s">
        <v>61</v>
      </c>
      <c r="Q5476" t="s">
        <v>143</v>
      </c>
      <c r="R5476" t="s">
        <v>143</v>
      </c>
      <c r="S5476" t="s">
        <v>143</v>
      </c>
      <c r="T5476" t="s">
        <v>143</v>
      </c>
      <c r="U5476" t="s">
        <v>143</v>
      </c>
      <c r="V5476" t="s">
        <v>143</v>
      </c>
      <c r="W5476" t="s">
        <v>143</v>
      </c>
      <c r="X5476" t="s">
        <v>143</v>
      </c>
      <c r="Y5476" t="s">
        <v>143</v>
      </c>
      <c r="Z5476" t="s">
        <v>143</v>
      </c>
      <c r="AA5476" t="s">
        <v>77</v>
      </c>
      <c r="AB5476" t="s">
        <v>57</v>
      </c>
      <c r="AC5476" t="s">
        <v>65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66</v>
      </c>
      <c r="AM5476">
        <v>0</v>
      </c>
      <c r="AN5476">
        <v>1</v>
      </c>
      <c r="AO5476">
        <v>0</v>
      </c>
      <c r="AP5476" t="s">
        <v>67</v>
      </c>
      <c r="AQ5476" t="s">
        <v>124</v>
      </c>
      <c r="AR5476" t="s">
        <v>182</v>
      </c>
      <c r="AT5476">
        <v>34045</v>
      </c>
      <c r="AU5476">
        <v>1</v>
      </c>
      <c r="AV5476">
        <v>0</v>
      </c>
      <c r="AW5476">
        <v>1</v>
      </c>
      <c r="AX5476">
        <v>0</v>
      </c>
      <c r="AY5476">
        <v>2</v>
      </c>
      <c r="AZ5476" t="s">
        <v>70</v>
      </c>
      <c r="BA5476">
        <v>5</v>
      </c>
      <c r="BB5476" t="s">
        <v>80</v>
      </c>
      <c r="BC5476">
        <v>2</v>
      </c>
    </row>
    <row r="5477" spans="1:55">
      <c r="A5477" t="s">
        <v>9876</v>
      </c>
      <c r="B5477" t="s">
        <v>56</v>
      </c>
      <c r="C5477">
        <v>30</v>
      </c>
      <c r="D5477" t="s">
        <v>61</v>
      </c>
      <c r="E5477">
        <v>0</v>
      </c>
      <c r="F5477" t="s">
        <v>1429</v>
      </c>
      <c r="G5477">
        <v>93638</v>
      </c>
      <c r="H5477">
        <v>37.004068</v>
      </c>
      <c r="I5477">
        <v>-119.930027</v>
      </c>
      <c r="J5477">
        <v>0</v>
      </c>
      <c r="K5477">
        <v>70</v>
      </c>
      <c r="L5477" t="s">
        <v>59</v>
      </c>
      <c r="M5477" t="s">
        <v>57</v>
      </c>
      <c r="N5477" t="s">
        <v>76</v>
      </c>
      <c r="O5477" t="s">
        <v>61</v>
      </c>
      <c r="P5477" t="s">
        <v>61</v>
      </c>
      <c r="Q5477" t="s">
        <v>143</v>
      </c>
      <c r="R5477" t="s">
        <v>143</v>
      </c>
      <c r="S5477" t="s">
        <v>143</v>
      </c>
      <c r="T5477" t="s">
        <v>143</v>
      </c>
      <c r="U5477" t="s">
        <v>143</v>
      </c>
      <c r="V5477" t="s">
        <v>143</v>
      </c>
      <c r="W5477" t="s">
        <v>143</v>
      </c>
      <c r="X5477" t="s">
        <v>143</v>
      </c>
      <c r="Y5477" t="s">
        <v>143</v>
      </c>
      <c r="Z5477" t="s">
        <v>143</v>
      </c>
      <c r="AA5477" t="s">
        <v>64</v>
      </c>
      <c r="AB5477" t="s">
        <v>61</v>
      </c>
      <c r="AC5477" t="s">
        <v>87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66</v>
      </c>
      <c r="AM5477">
        <v>0</v>
      </c>
      <c r="AN5477">
        <v>1</v>
      </c>
      <c r="AO5477">
        <v>0</v>
      </c>
      <c r="AP5477" t="s">
        <v>123</v>
      </c>
      <c r="AQ5477" t="s">
        <v>68</v>
      </c>
      <c r="AR5477" t="s">
        <v>182</v>
      </c>
      <c r="AT5477">
        <v>49247</v>
      </c>
      <c r="AU5477">
        <v>1</v>
      </c>
      <c r="AV5477">
        <v>0</v>
      </c>
      <c r="AW5477">
        <v>1</v>
      </c>
      <c r="AX5477">
        <v>0</v>
      </c>
      <c r="AY5477">
        <v>6</v>
      </c>
      <c r="AZ5477" t="s">
        <v>125</v>
      </c>
      <c r="BA5477">
        <v>2</v>
      </c>
      <c r="BB5477" t="s">
        <v>126</v>
      </c>
      <c r="BC5477">
        <v>3</v>
      </c>
    </row>
    <row r="5478" spans="1:55">
      <c r="A5478" t="s">
        <v>9877</v>
      </c>
      <c r="B5478" t="s">
        <v>73</v>
      </c>
      <c r="C5478">
        <v>49</v>
      </c>
      <c r="D5478" t="s">
        <v>61</v>
      </c>
      <c r="E5478">
        <v>0</v>
      </c>
      <c r="F5478" t="s">
        <v>1687</v>
      </c>
      <c r="G5478">
        <v>92356</v>
      </c>
      <c r="H5478">
        <v>34.508417</v>
      </c>
      <c r="I5478">
        <v>-116.856103</v>
      </c>
      <c r="J5478">
        <v>0</v>
      </c>
      <c r="K5478">
        <v>40</v>
      </c>
      <c r="L5478" t="s">
        <v>59</v>
      </c>
      <c r="M5478" t="s">
        <v>57</v>
      </c>
      <c r="N5478" t="s">
        <v>9878</v>
      </c>
      <c r="O5478" t="s">
        <v>61</v>
      </c>
      <c r="P5478" t="s">
        <v>57</v>
      </c>
      <c r="Q5478" t="s">
        <v>135</v>
      </c>
      <c r="R5478" t="s">
        <v>136</v>
      </c>
      <c r="S5478" t="s">
        <v>57</v>
      </c>
      <c r="T5478" t="s">
        <v>57</v>
      </c>
      <c r="U5478" t="s">
        <v>61</v>
      </c>
      <c r="V5478" t="s">
        <v>57</v>
      </c>
      <c r="W5478" t="s">
        <v>61</v>
      </c>
      <c r="X5478" t="s">
        <v>61</v>
      </c>
      <c r="Y5478" t="s">
        <v>61</v>
      </c>
      <c r="Z5478" t="s">
        <v>57</v>
      </c>
      <c r="AA5478" t="s">
        <v>77</v>
      </c>
      <c r="AB5478" t="s">
        <v>57</v>
      </c>
      <c r="AC5478" t="s">
        <v>65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66</v>
      </c>
      <c r="AM5478">
        <v>0</v>
      </c>
      <c r="AN5478">
        <v>1</v>
      </c>
      <c r="AO5478">
        <v>0</v>
      </c>
      <c r="AP5478" t="s">
        <v>176</v>
      </c>
      <c r="AQ5478" t="s">
        <v>78</v>
      </c>
      <c r="AR5478" t="s">
        <v>69</v>
      </c>
      <c r="AS5478">
        <v>4</v>
      </c>
      <c r="AT5478">
        <v>5256</v>
      </c>
      <c r="AU5478">
        <v>1</v>
      </c>
      <c r="AV5478">
        <v>0</v>
      </c>
      <c r="AW5478">
        <v>1</v>
      </c>
      <c r="AX5478">
        <v>0</v>
      </c>
      <c r="AY5478">
        <v>5</v>
      </c>
      <c r="AZ5478" t="s">
        <v>177</v>
      </c>
      <c r="BA5478">
        <v>5</v>
      </c>
      <c r="BB5478" t="s">
        <v>80</v>
      </c>
      <c r="BC5478">
        <v>2</v>
      </c>
    </row>
    <row r="5479" spans="1:55">
      <c r="A5479" t="s">
        <v>9879</v>
      </c>
      <c r="B5479" t="s">
        <v>56</v>
      </c>
      <c r="C5479">
        <v>59</v>
      </c>
      <c r="D5479" t="s">
        <v>57</v>
      </c>
      <c r="E5479">
        <v>1</v>
      </c>
      <c r="F5479" t="s">
        <v>1520</v>
      </c>
      <c r="G5479">
        <v>92059</v>
      </c>
      <c r="H5479">
        <v>33.384345</v>
      </c>
      <c r="I5479">
        <v>-117.072619</v>
      </c>
      <c r="J5479">
        <v>0</v>
      </c>
      <c r="K5479">
        <v>69</v>
      </c>
      <c r="L5479" t="s">
        <v>119</v>
      </c>
      <c r="M5479" t="s">
        <v>57</v>
      </c>
      <c r="N5479" t="s">
        <v>9880</v>
      </c>
      <c r="O5479" t="s">
        <v>57</v>
      </c>
      <c r="P5479" t="s">
        <v>57</v>
      </c>
      <c r="Q5479" t="s">
        <v>85</v>
      </c>
      <c r="R5479" t="s">
        <v>586</v>
      </c>
      <c r="S5479" t="s">
        <v>61</v>
      </c>
      <c r="T5479" t="s">
        <v>57</v>
      </c>
      <c r="U5479" t="s">
        <v>61</v>
      </c>
      <c r="V5479" t="s">
        <v>57</v>
      </c>
      <c r="W5479" t="s">
        <v>61</v>
      </c>
      <c r="X5479" t="s">
        <v>57</v>
      </c>
      <c r="Y5479" t="s">
        <v>57</v>
      </c>
      <c r="Z5479" t="s">
        <v>57</v>
      </c>
      <c r="AA5479" t="s">
        <v>122</v>
      </c>
      <c r="AB5479" t="s">
        <v>57</v>
      </c>
      <c r="AC5479" t="s">
        <v>87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8366.620000000001</v>
      </c>
      <c r="AJ5479" t="s">
        <v>66</v>
      </c>
      <c r="AM5479">
        <v>0</v>
      </c>
      <c r="AN5479">
        <v>1</v>
      </c>
      <c r="AO5479">
        <v>0</v>
      </c>
      <c r="AP5479" t="s">
        <v>123</v>
      </c>
      <c r="AQ5479" t="s">
        <v>92</v>
      </c>
      <c r="AR5479" t="s">
        <v>105</v>
      </c>
      <c r="AS5479">
        <v>5</v>
      </c>
      <c r="AT5479">
        <v>1831</v>
      </c>
      <c r="AU5479">
        <v>1</v>
      </c>
      <c r="AV5479">
        <v>0</v>
      </c>
      <c r="AW5479">
        <v>1</v>
      </c>
      <c r="AX5479">
        <v>0</v>
      </c>
      <c r="AY5479">
        <v>6</v>
      </c>
      <c r="AZ5479" t="s">
        <v>125</v>
      </c>
      <c r="BA5479">
        <v>2</v>
      </c>
      <c r="BB5479" t="s">
        <v>126</v>
      </c>
      <c r="BC5479">
        <v>3</v>
      </c>
    </row>
    <row r="5480" spans="1:55">
      <c r="A5480" t="s">
        <v>9881</v>
      </c>
      <c r="B5480" t="s">
        <v>56</v>
      </c>
      <c r="C5480">
        <v>42</v>
      </c>
      <c r="D5480" t="s">
        <v>57</v>
      </c>
      <c r="E5480">
        <v>1</v>
      </c>
      <c r="F5480" t="s">
        <v>240</v>
      </c>
      <c r="G5480">
        <v>95207</v>
      </c>
      <c r="H5480">
        <v>38.002125</v>
      </c>
      <c r="I5480">
        <v>-121.324979</v>
      </c>
      <c r="J5480">
        <v>1</v>
      </c>
      <c r="K5480">
        <v>71</v>
      </c>
      <c r="L5480" t="s">
        <v>59</v>
      </c>
      <c r="M5480" t="s">
        <v>57</v>
      </c>
      <c r="N5480" t="s">
        <v>732</v>
      </c>
      <c r="O5480" t="s">
        <v>57</v>
      </c>
      <c r="P5480" t="s">
        <v>61</v>
      </c>
      <c r="Q5480" t="s">
        <v>143</v>
      </c>
      <c r="R5480" t="s">
        <v>143</v>
      </c>
      <c r="S5480" t="s">
        <v>143</v>
      </c>
      <c r="T5480" t="s">
        <v>143</v>
      </c>
      <c r="U5480" t="s">
        <v>143</v>
      </c>
      <c r="V5480" t="s">
        <v>143</v>
      </c>
      <c r="W5480" t="s">
        <v>143</v>
      </c>
      <c r="X5480" t="s">
        <v>143</v>
      </c>
      <c r="Y5480" t="s">
        <v>143</v>
      </c>
      <c r="Z5480" t="s">
        <v>143</v>
      </c>
      <c r="AA5480" t="s">
        <v>122</v>
      </c>
      <c r="AB5480" t="s">
        <v>61</v>
      </c>
      <c r="AC5480" t="s">
        <v>87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66</v>
      </c>
      <c r="AM5480">
        <v>0</v>
      </c>
      <c r="AN5480">
        <v>1</v>
      </c>
      <c r="AO5480">
        <v>0</v>
      </c>
      <c r="AP5480" t="s">
        <v>123</v>
      </c>
      <c r="AQ5480" t="s">
        <v>78</v>
      </c>
      <c r="AR5480" t="s">
        <v>182</v>
      </c>
      <c r="AT5480">
        <v>49965</v>
      </c>
      <c r="AU5480">
        <v>1</v>
      </c>
      <c r="AV5480">
        <v>0</v>
      </c>
      <c r="AW5480">
        <v>1</v>
      </c>
      <c r="AX5480">
        <v>0</v>
      </c>
      <c r="AY5480">
        <v>6</v>
      </c>
      <c r="AZ5480" t="s">
        <v>125</v>
      </c>
      <c r="BA5480">
        <v>0</v>
      </c>
      <c r="BB5480" t="s">
        <v>71</v>
      </c>
      <c r="BC5480">
        <v>4</v>
      </c>
    </row>
    <row r="5481" spans="1:55">
      <c r="A5481" t="s">
        <v>9882</v>
      </c>
      <c r="B5481" t="s">
        <v>73</v>
      </c>
      <c r="C5481">
        <v>21</v>
      </c>
      <c r="D5481" t="s">
        <v>57</v>
      </c>
      <c r="E5481">
        <v>2</v>
      </c>
      <c r="F5481" t="s">
        <v>5895</v>
      </c>
      <c r="G5481">
        <v>96088</v>
      </c>
      <c r="H5481">
        <v>40.497441</v>
      </c>
      <c r="I5481">
        <v>-121.827524</v>
      </c>
      <c r="J5481">
        <v>3</v>
      </c>
      <c r="K5481">
        <v>61</v>
      </c>
      <c r="L5481" t="s">
        <v>129</v>
      </c>
      <c r="M5481" t="s">
        <v>57</v>
      </c>
      <c r="N5481" t="s">
        <v>5930</v>
      </c>
      <c r="O5481" t="s">
        <v>61</v>
      </c>
      <c r="P5481" t="s">
        <v>57</v>
      </c>
      <c r="Q5481" t="s">
        <v>62</v>
      </c>
      <c r="R5481" t="s">
        <v>322</v>
      </c>
      <c r="S5481" t="s">
        <v>57</v>
      </c>
      <c r="T5481" t="s">
        <v>57</v>
      </c>
      <c r="U5481" t="s">
        <v>57</v>
      </c>
      <c r="V5481" t="s">
        <v>57</v>
      </c>
      <c r="W5481" t="s">
        <v>57</v>
      </c>
      <c r="X5481" t="s">
        <v>57</v>
      </c>
      <c r="Y5481" t="s">
        <v>57</v>
      </c>
      <c r="Z5481" t="s">
        <v>57</v>
      </c>
      <c r="AA5481" t="s">
        <v>64</v>
      </c>
      <c r="AB5481" t="s">
        <v>61</v>
      </c>
      <c r="AC5481" t="s">
        <v>87</v>
      </c>
      <c r="AD5481">
        <v>84.90000000000001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66</v>
      </c>
      <c r="AM5481">
        <v>0</v>
      </c>
      <c r="AN5481">
        <v>1</v>
      </c>
      <c r="AO5481">
        <v>0</v>
      </c>
      <c r="AP5481" t="s">
        <v>123</v>
      </c>
      <c r="AQ5481" t="s">
        <v>116</v>
      </c>
      <c r="AR5481" t="s">
        <v>93</v>
      </c>
      <c r="AS5481">
        <v>8</v>
      </c>
      <c r="AT5481">
        <v>4231</v>
      </c>
      <c r="AU5481">
        <v>1</v>
      </c>
      <c r="AV5481">
        <v>0</v>
      </c>
      <c r="AW5481">
        <v>1</v>
      </c>
      <c r="AX5481">
        <v>0</v>
      </c>
      <c r="AY5481">
        <v>6</v>
      </c>
      <c r="AZ5481" t="s">
        <v>125</v>
      </c>
      <c r="BA5481">
        <v>0</v>
      </c>
      <c r="BB5481" t="s">
        <v>71</v>
      </c>
      <c r="BC5481">
        <v>4</v>
      </c>
    </row>
    <row r="5482" spans="1:55">
      <c r="A5482" t="s">
        <v>9883</v>
      </c>
      <c r="B5482" t="s">
        <v>56</v>
      </c>
      <c r="C5482">
        <v>60</v>
      </c>
      <c r="D5482" t="s">
        <v>61</v>
      </c>
      <c r="E5482">
        <v>0</v>
      </c>
      <c r="F5482" t="s">
        <v>472</v>
      </c>
      <c r="G5482">
        <v>92612</v>
      </c>
      <c r="H5482">
        <v>33.643095</v>
      </c>
      <c r="I5482">
        <v>-117.810896</v>
      </c>
      <c r="J5482">
        <v>0</v>
      </c>
      <c r="K5482">
        <v>26</v>
      </c>
      <c r="L5482" t="s">
        <v>216</v>
      </c>
      <c r="M5482" t="s">
        <v>57</v>
      </c>
      <c r="N5482" t="s">
        <v>9884</v>
      </c>
      <c r="O5482" t="s">
        <v>57</v>
      </c>
      <c r="P5482" t="s">
        <v>57</v>
      </c>
      <c r="Q5482" t="s">
        <v>85</v>
      </c>
      <c r="R5482" t="s">
        <v>1317</v>
      </c>
      <c r="S5482" t="s">
        <v>61</v>
      </c>
      <c r="T5482" t="s">
        <v>61</v>
      </c>
      <c r="U5482" t="s">
        <v>57</v>
      </c>
      <c r="V5482" t="s">
        <v>61</v>
      </c>
      <c r="W5482" t="s">
        <v>57</v>
      </c>
      <c r="X5482" t="s">
        <v>57</v>
      </c>
      <c r="Y5482" t="s">
        <v>57</v>
      </c>
      <c r="Z5482" t="s">
        <v>57</v>
      </c>
      <c r="AA5482" t="s">
        <v>77</v>
      </c>
      <c r="AB5482" t="s">
        <v>57</v>
      </c>
      <c r="AC5482" t="s">
        <v>87</v>
      </c>
      <c r="AD5482">
        <v>100.5</v>
      </c>
      <c r="AE5482">
        <v>2599.95</v>
      </c>
      <c r="AF5482">
        <v>0</v>
      </c>
      <c r="AG5482">
        <v>0</v>
      </c>
      <c r="AH5482">
        <v>667.16</v>
      </c>
      <c r="AI5482">
        <v>3267.11</v>
      </c>
      <c r="AJ5482" t="s">
        <v>66</v>
      </c>
      <c r="AM5482">
        <v>0</v>
      </c>
      <c r="AN5482">
        <v>1</v>
      </c>
      <c r="AO5482">
        <v>0</v>
      </c>
      <c r="AP5482" t="s">
        <v>164</v>
      </c>
      <c r="AQ5482" t="s">
        <v>124</v>
      </c>
      <c r="AR5482" t="s">
        <v>105</v>
      </c>
      <c r="AS5482">
        <v>5</v>
      </c>
      <c r="AT5482">
        <v>41062</v>
      </c>
      <c r="AU5482">
        <v>1</v>
      </c>
      <c r="AV5482">
        <v>0</v>
      </c>
      <c r="AW5482">
        <v>1</v>
      </c>
      <c r="AX5482">
        <v>0</v>
      </c>
      <c r="AY5482">
        <v>4</v>
      </c>
      <c r="AZ5482" t="s">
        <v>165</v>
      </c>
      <c r="BA5482">
        <v>7</v>
      </c>
      <c r="BB5482" t="s">
        <v>95</v>
      </c>
      <c r="BC5482">
        <v>1</v>
      </c>
    </row>
    <row r="5483" spans="1:55">
      <c r="A5483" t="s">
        <v>9885</v>
      </c>
      <c r="B5483" t="s">
        <v>56</v>
      </c>
      <c r="C5483">
        <v>41</v>
      </c>
      <c r="D5483" t="s">
        <v>57</v>
      </c>
      <c r="E5483">
        <v>0</v>
      </c>
      <c r="F5483" t="s">
        <v>509</v>
      </c>
      <c r="G5483">
        <v>93030</v>
      </c>
      <c r="H5483">
        <v>34.223244</v>
      </c>
      <c r="I5483">
        <v>-119.18012</v>
      </c>
      <c r="J5483">
        <v>1</v>
      </c>
      <c r="K5483">
        <v>48</v>
      </c>
      <c r="L5483" t="s">
        <v>129</v>
      </c>
      <c r="M5483" t="s">
        <v>57</v>
      </c>
      <c r="N5483" t="s">
        <v>4450</v>
      </c>
      <c r="O5483" t="s">
        <v>57</v>
      </c>
      <c r="P5483" t="s">
        <v>57</v>
      </c>
      <c r="Q5483" t="s">
        <v>85</v>
      </c>
      <c r="R5483" t="s">
        <v>86</v>
      </c>
      <c r="S5483" t="s">
        <v>61</v>
      </c>
      <c r="T5483" t="s">
        <v>61</v>
      </c>
      <c r="U5483" t="s">
        <v>61</v>
      </c>
      <c r="V5483" t="s">
        <v>61</v>
      </c>
      <c r="W5483" t="s">
        <v>61</v>
      </c>
      <c r="X5483" t="s">
        <v>57</v>
      </c>
      <c r="Y5483" t="s">
        <v>57</v>
      </c>
      <c r="Z5483" t="s">
        <v>57</v>
      </c>
      <c r="AA5483" t="s">
        <v>64</v>
      </c>
      <c r="AB5483" t="s">
        <v>57</v>
      </c>
      <c r="AC5483" t="s">
        <v>307</v>
      </c>
      <c r="AD5483">
        <v>82.05</v>
      </c>
      <c r="AE5483">
        <v>4029.95</v>
      </c>
      <c r="AF5483">
        <v>0</v>
      </c>
      <c r="AG5483">
        <v>0</v>
      </c>
      <c r="AH5483">
        <v>1149.6</v>
      </c>
      <c r="AI5483">
        <v>5179.55</v>
      </c>
      <c r="AJ5483" t="s">
        <v>88</v>
      </c>
      <c r="AK5483" t="s">
        <v>89</v>
      </c>
      <c r="AL5483" t="s">
        <v>342</v>
      </c>
      <c r="AM5483">
        <v>1</v>
      </c>
      <c r="AN5483">
        <v>0</v>
      </c>
      <c r="AO5483">
        <v>0</v>
      </c>
      <c r="AP5483" t="s">
        <v>176</v>
      </c>
      <c r="AQ5483" t="s">
        <v>78</v>
      </c>
      <c r="AR5483" t="s">
        <v>93</v>
      </c>
      <c r="AS5483">
        <v>3</v>
      </c>
      <c r="AT5483">
        <v>79736</v>
      </c>
      <c r="AU5483">
        <v>1</v>
      </c>
      <c r="AV5483">
        <v>1</v>
      </c>
      <c r="AW5483">
        <v>0</v>
      </c>
      <c r="AX5483">
        <v>82.05</v>
      </c>
      <c r="AY5483">
        <v>5</v>
      </c>
      <c r="AZ5483" t="s">
        <v>177</v>
      </c>
      <c r="BA5483">
        <v>3</v>
      </c>
      <c r="BB5483" t="s">
        <v>126</v>
      </c>
      <c r="BC5483">
        <v>3</v>
      </c>
    </row>
    <row r="5484" spans="1:55">
      <c r="A5484" t="s">
        <v>9886</v>
      </c>
      <c r="B5484" t="s">
        <v>73</v>
      </c>
      <c r="C5484">
        <v>37</v>
      </c>
      <c r="D5484" t="s">
        <v>57</v>
      </c>
      <c r="E5484">
        <v>3</v>
      </c>
      <c r="F5484" t="s">
        <v>6830</v>
      </c>
      <c r="G5484">
        <v>93645</v>
      </c>
      <c r="H5484">
        <v>37.140104</v>
      </c>
      <c r="I5484">
        <v>-119.657092</v>
      </c>
      <c r="J5484">
        <v>4</v>
      </c>
      <c r="K5484">
        <v>60</v>
      </c>
      <c r="L5484" t="s">
        <v>129</v>
      </c>
      <c r="M5484" t="s">
        <v>57</v>
      </c>
      <c r="N5484" t="s">
        <v>2794</v>
      </c>
      <c r="O5484" t="s">
        <v>61</v>
      </c>
      <c r="P5484" t="s">
        <v>61</v>
      </c>
      <c r="Q5484" t="s">
        <v>143</v>
      </c>
      <c r="R5484" t="s">
        <v>143</v>
      </c>
      <c r="S5484" t="s">
        <v>143</v>
      </c>
      <c r="T5484" t="s">
        <v>143</v>
      </c>
      <c r="U5484" t="s">
        <v>143</v>
      </c>
      <c r="V5484" t="s">
        <v>143</v>
      </c>
      <c r="W5484" t="s">
        <v>143</v>
      </c>
      <c r="X5484" t="s">
        <v>143</v>
      </c>
      <c r="Y5484" t="s">
        <v>143</v>
      </c>
      <c r="Z5484" t="s">
        <v>143</v>
      </c>
      <c r="AA5484" t="s">
        <v>122</v>
      </c>
      <c r="AB5484" t="s">
        <v>61</v>
      </c>
      <c r="AC5484" t="s">
        <v>65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</v>
      </c>
      <c r="AJ5484" t="s">
        <v>66</v>
      </c>
      <c r="AM5484">
        <v>0</v>
      </c>
      <c r="AN5484">
        <v>1</v>
      </c>
      <c r="AO5484">
        <v>0</v>
      </c>
      <c r="AP5484" t="s">
        <v>123</v>
      </c>
      <c r="AQ5484" t="s">
        <v>68</v>
      </c>
      <c r="AR5484" t="s">
        <v>182</v>
      </c>
      <c r="AT5484">
        <v>173</v>
      </c>
      <c r="AU5484">
        <v>1</v>
      </c>
      <c r="AV5484">
        <v>0</v>
      </c>
      <c r="AW5484">
        <v>1</v>
      </c>
      <c r="AX5484">
        <v>0</v>
      </c>
      <c r="AY5484">
        <v>6</v>
      </c>
      <c r="AZ5484" t="s">
        <v>125</v>
      </c>
      <c r="BA5484">
        <v>0</v>
      </c>
      <c r="BB5484" t="s">
        <v>71</v>
      </c>
      <c r="BC5484">
        <v>4</v>
      </c>
    </row>
    <row r="5485" spans="1:55">
      <c r="A5485" t="s">
        <v>9887</v>
      </c>
      <c r="B5485" t="s">
        <v>73</v>
      </c>
      <c r="C5485">
        <v>54</v>
      </c>
      <c r="D5485" t="s">
        <v>57</v>
      </c>
      <c r="E5485">
        <v>0</v>
      </c>
      <c r="F5485" t="s">
        <v>5550</v>
      </c>
      <c r="G5485">
        <v>95658</v>
      </c>
      <c r="H5485">
        <v>38.883224</v>
      </c>
      <c r="I5485">
        <v>-121.15918</v>
      </c>
      <c r="J5485">
        <v>9</v>
      </c>
      <c r="K5485">
        <v>15</v>
      </c>
      <c r="L5485" t="s">
        <v>98</v>
      </c>
      <c r="M5485" t="s">
        <v>57</v>
      </c>
      <c r="N5485" t="s">
        <v>9888</v>
      </c>
      <c r="O5485" t="s">
        <v>61</v>
      </c>
      <c r="P5485" t="s">
        <v>57</v>
      </c>
      <c r="Q5485" t="s">
        <v>85</v>
      </c>
      <c r="R5485" t="s">
        <v>76</v>
      </c>
      <c r="S5485" t="s">
        <v>61</v>
      </c>
      <c r="T5485" t="s">
        <v>61</v>
      </c>
      <c r="U5485" t="s">
        <v>61</v>
      </c>
      <c r="V5485" t="s">
        <v>61</v>
      </c>
      <c r="W5485" t="s">
        <v>61</v>
      </c>
      <c r="X5485" t="s">
        <v>61</v>
      </c>
      <c r="Y5485" t="s">
        <v>61</v>
      </c>
      <c r="Z5485" t="s">
        <v>61</v>
      </c>
      <c r="AA5485" t="s">
        <v>77</v>
      </c>
      <c r="AB5485" t="s">
        <v>57</v>
      </c>
      <c r="AC5485" t="s">
        <v>87</v>
      </c>
      <c r="AD5485">
        <v>68.59999999999999</v>
      </c>
      <c r="AE5485">
        <v>1108.6</v>
      </c>
      <c r="AF5485">
        <v>0</v>
      </c>
      <c r="AG5485">
        <v>90</v>
      </c>
      <c r="AH5485">
        <v>362.55</v>
      </c>
      <c r="AI5485">
        <v>1561.15</v>
      </c>
      <c r="AJ5485" t="s">
        <v>66</v>
      </c>
      <c r="AM5485">
        <v>0</v>
      </c>
      <c r="AN5485">
        <v>1</v>
      </c>
      <c r="AO5485">
        <v>0</v>
      </c>
      <c r="AP5485" t="s">
        <v>103</v>
      </c>
      <c r="AQ5485" t="s">
        <v>92</v>
      </c>
      <c r="AR5485" t="s">
        <v>69</v>
      </c>
      <c r="AS5485">
        <v>0</v>
      </c>
      <c r="AT5485">
        <v>6096</v>
      </c>
      <c r="AU5485">
        <v>1</v>
      </c>
      <c r="AV5485">
        <v>0</v>
      </c>
      <c r="AW5485">
        <v>1</v>
      </c>
      <c r="AX5485">
        <v>0</v>
      </c>
      <c r="AY5485">
        <v>3</v>
      </c>
      <c r="AZ5485" t="s">
        <v>106</v>
      </c>
      <c r="BA5485">
        <v>6</v>
      </c>
      <c r="BB5485" t="s">
        <v>95</v>
      </c>
      <c r="BC5485">
        <v>1</v>
      </c>
    </row>
    <row r="5486" spans="1:55">
      <c r="A5486" t="s">
        <v>9889</v>
      </c>
      <c r="B5486" t="s">
        <v>56</v>
      </c>
      <c r="C5486">
        <v>59</v>
      </c>
      <c r="D5486" t="s">
        <v>57</v>
      </c>
      <c r="E5486">
        <v>0</v>
      </c>
      <c r="F5486" t="s">
        <v>252</v>
      </c>
      <c r="G5486">
        <v>92116</v>
      </c>
      <c r="H5486">
        <v>32.765299</v>
      </c>
      <c r="I5486">
        <v>-117.122565</v>
      </c>
      <c r="J5486">
        <v>9</v>
      </c>
      <c r="K5486">
        <v>69</v>
      </c>
      <c r="L5486" t="s">
        <v>119</v>
      </c>
      <c r="M5486" t="s">
        <v>57</v>
      </c>
      <c r="N5486" t="s">
        <v>9888</v>
      </c>
      <c r="O5486" t="s">
        <v>61</v>
      </c>
      <c r="P5486" t="s">
        <v>57</v>
      </c>
      <c r="Q5486" t="s">
        <v>85</v>
      </c>
      <c r="R5486" t="s">
        <v>423</v>
      </c>
      <c r="S5486" t="s">
        <v>57</v>
      </c>
      <c r="T5486" t="s">
        <v>57</v>
      </c>
      <c r="U5486" t="s">
        <v>61</v>
      </c>
      <c r="V5486" t="s">
        <v>57</v>
      </c>
      <c r="W5486" t="s">
        <v>57</v>
      </c>
      <c r="X5486" t="s">
        <v>57</v>
      </c>
      <c r="Y5486" t="s">
        <v>57</v>
      </c>
      <c r="Z5486" t="s">
        <v>57</v>
      </c>
      <c r="AA5486" t="s">
        <v>64</v>
      </c>
      <c r="AB5486" t="s">
        <v>57</v>
      </c>
      <c r="AC5486" t="s">
        <v>65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8916.040000000001</v>
      </c>
      <c r="AJ5486" t="s">
        <v>66</v>
      </c>
      <c r="AM5486">
        <v>0</v>
      </c>
      <c r="AN5486">
        <v>1</v>
      </c>
      <c r="AO5486">
        <v>0</v>
      </c>
      <c r="AP5486" t="s">
        <v>123</v>
      </c>
      <c r="AQ5486" t="s">
        <v>92</v>
      </c>
      <c r="AR5486" t="s">
        <v>105</v>
      </c>
      <c r="AS5486">
        <v>7</v>
      </c>
      <c r="AT5486">
        <v>33083</v>
      </c>
      <c r="AU5486">
        <v>1</v>
      </c>
      <c r="AV5486">
        <v>0</v>
      </c>
      <c r="AW5486">
        <v>1</v>
      </c>
      <c r="AX5486">
        <v>0</v>
      </c>
      <c r="AY5486">
        <v>6</v>
      </c>
      <c r="AZ5486" t="s">
        <v>125</v>
      </c>
      <c r="BA5486">
        <v>3</v>
      </c>
      <c r="BB5486" t="s">
        <v>126</v>
      </c>
      <c r="BC5486">
        <v>3</v>
      </c>
    </row>
    <row r="5487" spans="1:55">
      <c r="A5487" t="s">
        <v>9890</v>
      </c>
      <c r="B5487" t="s">
        <v>56</v>
      </c>
      <c r="C5487">
        <v>42</v>
      </c>
      <c r="D5487" t="s">
        <v>61</v>
      </c>
      <c r="E5487">
        <v>0</v>
      </c>
      <c r="F5487" t="s">
        <v>4008</v>
      </c>
      <c r="G5487">
        <v>91360</v>
      </c>
      <c r="H5487">
        <v>34.214054</v>
      </c>
      <c r="I5487">
        <v>-118.88109</v>
      </c>
      <c r="J5487">
        <v>0</v>
      </c>
      <c r="K5487">
        <v>1</v>
      </c>
      <c r="L5487" t="s">
        <v>83</v>
      </c>
      <c r="M5487" t="s">
        <v>57</v>
      </c>
      <c r="N5487" t="s">
        <v>7432</v>
      </c>
      <c r="O5487" t="s">
        <v>61</v>
      </c>
      <c r="P5487" t="s">
        <v>61</v>
      </c>
      <c r="Q5487" t="s">
        <v>143</v>
      </c>
      <c r="R5487" t="s">
        <v>143</v>
      </c>
      <c r="S5487" t="s">
        <v>143</v>
      </c>
      <c r="T5487" t="s">
        <v>143</v>
      </c>
      <c r="U5487" t="s">
        <v>143</v>
      </c>
      <c r="V5487" t="s">
        <v>143</v>
      </c>
      <c r="W5487" t="s">
        <v>143</v>
      </c>
      <c r="X5487" t="s">
        <v>143</v>
      </c>
      <c r="Y5487" t="s">
        <v>143</v>
      </c>
      <c r="Z5487" t="s">
        <v>143</v>
      </c>
      <c r="AA5487" t="s">
        <v>77</v>
      </c>
      <c r="AB5487" t="s">
        <v>61</v>
      </c>
      <c r="AC5487" t="s">
        <v>65</v>
      </c>
      <c r="AD5487">
        <v>19.65</v>
      </c>
      <c r="AE5487">
        <v>19.65</v>
      </c>
      <c r="AF5487">
        <v>0</v>
      </c>
      <c r="AG5487">
        <v>0</v>
      </c>
      <c r="AH5487">
        <v>23.67</v>
      </c>
      <c r="AI5487">
        <v>43.32</v>
      </c>
      <c r="AJ5487" t="s">
        <v>170</v>
      </c>
      <c r="AM5487">
        <v>0</v>
      </c>
      <c r="AN5487">
        <v>0</v>
      </c>
      <c r="AO5487">
        <v>0</v>
      </c>
      <c r="AP5487" t="s">
        <v>91</v>
      </c>
      <c r="AQ5487" t="s">
        <v>78</v>
      </c>
      <c r="AR5487" t="s">
        <v>182</v>
      </c>
      <c r="AT5487">
        <v>42526</v>
      </c>
      <c r="AU5487">
        <v>0</v>
      </c>
      <c r="AX5487">
        <v>0</v>
      </c>
      <c r="AY5487">
        <v>1</v>
      </c>
      <c r="AZ5487" t="s">
        <v>94</v>
      </c>
      <c r="BA5487">
        <v>8</v>
      </c>
      <c r="BB5487" t="s">
        <v>95</v>
      </c>
      <c r="BC5487">
        <v>1</v>
      </c>
    </row>
    <row r="5488" spans="1:55">
      <c r="A5488" t="s">
        <v>9891</v>
      </c>
      <c r="B5488" t="s">
        <v>73</v>
      </c>
      <c r="C5488">
        <v>23</v>
      </c>
      <c r="D5488" t="s">
        <v>57</v>
      </c>
      <c r="E5488">
        <v>0</v>
      </c>
      <c r="F5488" t="s">
        <v>1294</v>
      </c>
      <c r="G5488">
        <v>95624</v>
      </c>
      <c r="H5488">
        <v>38.434138</v>
      </c>
      <c r="I5488">
        <v>-121.30587</v>
      </c>
      <c r="J5488">
        <v>1</v>
      </c>
      <c r="K5488">
        <v>59</v>
      </c>
      <c r="L5488" t="s">
        <v>129</v>
      </c>
      <c r="M5488" t="s">
        <v>61</v>
      </c>
      <c r="N5488" t="s">
        <v>143</v>
      </c>
      <c r="O5488" t="s">
        <v>143</v>
      </c>
      <c r="P5488" t="s">
        <v>57</v>
      </c>
      <c r="Q5488" t="s">
        <v>135</v>
      </c>
      <c r="R5488" t="s">
        <v>285</v>
      </c>
      <c r="S5488" t="s">
        <v>61</v>
      </c>
      <c r="T5488" t="s">
        <v>57</v>
      </c>
      <c r="U5488" t="s">
        <v>61</v>
      </c>
      <c r="V5488" t="s">
        <v>61</v>
      </c>
      <c r="W5488" t="s">
        <v>61</v>
      </c>
      <c r="X5488" t="s">
        <v>57</v>
      </c>
      <c r="Y5488" t="s">
        <v>57</v>
      </c>
      <c r="Z5488" t="s">
        <v>57</v>
      </c>
      <c r="AA5488" t="s">
        <v>77</v>
      </c>
      <c r="AB5488" t="s">
        <v>57</v>
      </c>
      <c r="AC5488" t="s">
        <v>87</v>
      </c>
      <c r="AD5488">
        <v>41.05</v>
      </c>
      <c r="AE5488">
        <v>2452.7</v>
      </c>
      <c r="AF5488">
        <v>0</v>
      </c>
      <c r="AG5488">
        <v>0</v>
      </c>
      <c r="AH5488">
        <v>0</v>
      </c>
      <c r="AI5488">
        <v>2452.7</v>
      </c>
      <c r="AJ5488" t="s">
        <v>88</v>
      </c>
      <c r="AK5488" t="s">
        <v>89</v>
      </c>
      <c r="AL5488" t="s">
        <v>342</v>
      </c>
      <c r="AM5488">
        <v>1</v>
      </c>
      <c r="AN5488">
        <v>0</v>
      </c>
      <c r="AO5488">
        <v>0</v>
      </c>
      <c r="AP5488" t="s">
        <v>123</v>
      </c>
      <c r="AQ5488" t="s">
        <v>116</v>
      </c>
      <c r="AR5488" t="s">
        <v>137</v>
      </c>
      <c r="AS5488">
        <v>4</v>
      </c>
      <c r="AT5488">
        <v>38534</v>
      </c>
      <c r="AU5488">
        <v>1</v>
      </c>
      <c r="AV5488">
        <v>1</v>
      </c>
      <c r="AW5488">
        <v>0</v>
      </c>
      <c r="AX5488">
        <v>41.05</v>
      </c>
      <c r="AY5488">
        <v>6</v>
      </c>
      <c r="AZ5488" t="s">
        <v>125</v>
      </c>
      <c r="BA5488">
        <v>4</v>
      </c>
      <c r="BB5488" t="s">
        <v>80</v>
      </c>
      <c r="BC5488">
        <v>2</v>
      </c>
    </row>
    <row r="5489" spans="1:55">
      <c r="A5489" t="s">
        <v>9892</v>
      </c>
      <c r="B5489" t="s">
        <v>73</v>
      </c>
      <c r="C5489">
        <v>50</v>
      </c>
      <c r="D5489" t="s">
        <v>57</v>
      </c>
      <c r="E5489">
        <v>3</v>
      </c>
      <c r="F5489" t="s">
        <v>776</v>
      </c>
      <c r="G5489">
        <v>95064</v>
      </c>
      <c r="H5489">
        <v>37.007882</v>
      </c>
      <c r="I5489">
        <v>-122.065975</v>
      </c>
      <c r="J5489">
        <v>9</v>
      </c>
      <c r="K5489">
        <v>54</v>
      </c>
      <c r="L5489" t="s">
        <v>59</v>
      </c>
      <c r="M5489" t="s">
        <v>57</v>
      </c>
      <c r="N5489" t="s">
        <v>9893</v>
      </c>
      <c r="O5489" t="s">
        <v>57</v>
      </c>
      <c r="P5489" t="s">
        <v>57</v>
      </c>
      <c r="Q5489" t="s">
        <v>85</v>
      </c>
      <c r="R5489" t="s">
        <v>210</v>
      </c>
      <c r="S5489" t="s">
        <v>61</v>
      </c>
      <c r="T5489" t="s">
        <v>57</v>
      </c>
      <c r="U5489" t="s">
        <v>61</v>
      </c>
      <c r="V5489" t="s">
        <v>57</v>
      </c>
      <c r="W5489" t="s">
        <v>57</v>
      </c>
      <c r="X5489" t="s">
        <v>57</v>
      </c>
      <c r="Y5489" t="s">
        <v>57</v>
      </c>
      <c r="Z5489" t="s">
        <v>57</v>
      </c>
      <c r="AA5489" t="s">
        <v>64</v>
      </c>
      <c r="AB5489" t="s">
        <v>57</v>
      </c>
      <c r="AC5489" t="s">
        <v>87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66</v>
      </c>
      <c r="AM5489">
        <v>0</v>
      </c>
      <c r="AN5489">
        <v>1</v>
      </c>
      <c r="AO5489">
        <v>0</v>
      </c>
      <c r="AP5489" t="s">
        <v>123</v>
      </c>
      <c r="AQ5489" t="s">
        <v>92</v>
      </c>
      <c r="AR5489" t="s">
        <v>105</v>
      </c>
      <c r="AS5489">
        <v>6</v>
      </c>
      <c r="AT5489">
        <v>4563</v>
      </c>
      <c r="AU5489">
        <v>1</v>
      </c>
      <c r="AV5489">
        <v>0</v>
      </c>
      <c r="AW5489">
        <v>1</v>
      </c>
      <c r="AX5489">
        <v>0</v>
      </c>
      <c r="AY5489">
        <v>6</v>
      </c>
      <c r="AZ5489" t="s">
        <v>125</v>
      </c>
      <c r="BA5489">
        <v>2</v>
      </c>
      <c r="BB5489" t="s">
        <v>126</v>
      </c>
      <c r="BC5489">
        <v>3</v>
      </c>
    </row>
    <row r="5490" spans="1:55">
      <c r="A5490" t="s">
        <v>9894</v>
      </c>
      <c r="B5490" t="s">
        <v>73</v>
      </c>
      <c r="C5490">
        <v>38</v>
      </c>
      <c r="D5490" t="s">
        <v>57</v>
      </c>
      <c r="E5490">
        <v>0</v>
      </c>
      <c r="F5490" t="s">
        <v>5720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59</v>
      </c>
      <c r="M5490" t="s">
        <v>61</v>
      </c>
      <c r="N5490" t="s">
        <v>143</v>
      </c>
      <c r="O5490" t="s">
        <v>143</v>
      </c>
      <c r="P5490" t="s">
        <v>57</v>
      </c>
      <c r="Q5490" t="s">
        <v>62</v>
      </c>
      <c r="R5490" t="s">
        <v>296</v>
      </c>
      <c r="S5490" t="s">
        <v>57</v>
      </c>
      <c r="T5490" t="s">
        <v>61</v>
      </c>
      <c r="U5490" t="s">
        <v>57</v>
      </c>
      <c r="V5490" t="s">
        <v>57</v>
      </c>
      <c r="W5490" t="s">
        <v>57</v>
      </c>
      <c r="X5490" t="s">
        <v>57</v>
      </c>
      <c r="Y5490" t="s">
        <v>57</v>
      </c>
      <c r="Z5490" t="s">
        <v>57</v>
      </c>
      <c r="AA5490" t="s">
        <v>122</v>
      </c>
      <c r="AB5490" t="s">
        <v>61</v>
      </c>
      <c r="AC5490" t="s">
        <v>87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66</v>
      </c>
      <c r="AM5490">
        <v>0</v>
      </c>
      <c r="AN5490">
        <v>1</v>
      </c>
      <c r="AO5490">
        <v>0</v>
      </c>
      <c r="AP5490" t="s">
        <v>123</v>
      </c>
      <c r="AQ5490" t="s">
        <v>68</v>
      </c>
      <c r="AR5490" t="s">
        <v>69</v>
      </c>
      <c r="AS5490">
        <v>7</v>
      </c>
      <c r="AT5490">
        <v>382</v>
      </c>
      <c r="AU5490">
        <v>1</v>
      </c>
      <c r="AV5490">
        <v>0</v>
      </c>
      <c r="AW5490">
        <v>1</v>
      </c>
      <c r="AX5490">
        <v>0</v>
      </c>
      <c r="AY5490">
        <v>6</v>
      </c>
      <c r="AZ5490" t="s">
        <v>125</v>
      </c>
      <c r="BA5490">
        <v>1</v>
      </c>
      <c r="BB5490" t="s">
        <v>71</v>
      </c>
      <c r="BC5490">
        <v>4</v>
      </c>
    </row>
    <row r="5491" spans="1:55">
      <c r="A5491" t="s">
        <v>9895</v>
      </c>
      <c r="B5491" t="s">
        <v>56</v>
      </c>
      <c r="C5491">
        <v>56</v>
      </c>
      <c r="D5491" t="s">
        <v>61</v>
      </c>
      <c r="E5491">
        <v>0</v>
      </c>
      <c r="F5491" t="s">
        <v>1779</v>
      </c>
      <c r="G5491">
        <v>95926</v>
      </c>
      <c r="H5491">
        <v>39.745712</v>
      </c>
      <c r="I5491">
        <v>-121.84333</v>
      </c>
      <c r="J5491">
        <v>0</v>
      </c>
      <c r="K5491">
        <v>9</v>
      </c>
      <c r="L5491" t="s">
        <v>59</v>
      </c>
      <c r="M5491" t="s">
        <v>57</v>
      </c>
      <c r="N5491" t="s">
        <v>9896</v>
      </c>
      <c r="O5491" t="s">
        <v>61</v>
      </c>
      <c r="P5491" t="s">
        <v>61</v>
      </c>
      <c r="Q5491" t="s">
        <v>143</v>
      </c>
      <c r="R5491" t="s">
        <v>143</v>
      </c>
      <c r="S5491" t="s">
        <v>143</v>
      </c>
      <c r="T5491" t="s">
        <v>143</v>
      </c>
      <c r="U5491" t="s">
        <v>143</v>
      </c>
      <c r="V5491" t="s">
        <v>143</v>
      </c>
      <c r="W5491" t="s">
        <v>143</v>
      </c>
      <c r="X5491" t="s">
        <v>143</v>
      </c>
      <c r="Y5491" t="s">
        <v>143</v>
      </c>
      <c r="Z5491" t="s">
        <v>143</v>
      </c>
      <c r="AA5491" t="s">
        <v>77</v>
      </c>
      <c r="AB5491" t="s">
        <v>61</v>
      </c>
      <c r="AC5491" t="s">
        <v>87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544.8200000000001</v>
      </c>
      <c r="AJ5491" t="s">
        <v>66</v>
      </c>
      <c r="AM5491">
        <v>0</v>
      </c>
      <c r="AN5491">
        <v>1</v>
      </c>
      <c r="AO5491">
        <v>0</v>
      </c>
      <c r="AP5491" t="s">
        <v>67</v>
      </c>
      <c r="AQ5491" t="s">
        <v>92</v>
      </c>
      <c r="AR5491" t="s">
        <v>182</v>
      </c>
      <c r="AT5491">
        <v>35808</v>
      </c>
      <c r="AU5491">
        <v>1</v>
      </c>
      <c r="AV5491">
        <v>0</v>
      </c>
      <c r="AW5491">
        <v>1</v>
      </c>
      <c r="AX5491">
        <v>0</v>
      </c>
      <c r="AY5491">
        <v>2</v>
      </c>
      <c r="AZ5491" t="s">
        <v>70</v>
      </c>
      <c r="BA5491">
        <v>5</v>
      </c>
      <c r="BB5491" t="s">
        <v>80</v>
      </c>
      <c r="BC5491">
        <v>2</v>
      </c>
    </row>
    <row r="5492" spans="1:55">
      <c r="A5492" t="s">
        <v>9897</v>
      </c>
      <c r="B5492" t="s">
        <v>73</v>
      </c>
      <c r="C5492">
        <v>33</v>
      </c>
      <c r="D5492" t="s">
        <v>57</v>
      </c>
      <c r="E5492">
        <v>1</v>
      </c>
      <c r="F5492" t="s">
        <v>2523</v>
      </c>
      <c r="G5492">
        <v>96146</v>
      </c>
      <c r="H5492">
        <v>39.191797</v>
      </c>
      <c r="I5492">
        <v>-120.212401</v>
      </c>
      <c r="J5492">
        <v>2</v>
      </c>
      <c r="K5492">
        <v>2</v>
      </c>
      <c r="L5492" t="s">
        <v>59</v>
      </c>
      <c r="M5492" t="s">
        <v>57</v>
      </c>
      <c r="N5492" t="s">
        <v>9684</v>
      </c>
      <c r="O5492" t="s">
        <v>61</v>
      </c>
      <c r="P5492" t="s">
        <v>57</v>
      </c>
      <c r="Q5492" t="s">
        <v>135</v>
      </c>
      <c r="R5492" t="s">
        <v>156</v>
      </c>
      <c r="S5492" t="s">
        <v>61</v>
      </c>
      <c r="T5492" t="s">
        <v>61</v>
      </c>
      <c r="U5492" t="s">
        <v>61</v>
      </c>
      <c r="V5492" t="s">
        <v>61</v>
      </c>
      <c r="W5492" t="s">
        <v>61</v>
      </c>
      <c r="X5492" t="s">
        <v>61</v>
      </c>
      <c r="Y5492" t="s">
        <v>61</v>
      </c>
      <c r="Z5492" t="s">
        <v>57</v>
      </c>
      <c r="AA5492" t="s">
        <v>77</v>
      </c>
      <c r="AB5492" t="s">
        <v>57</v>
      </c>
      <c r="AC5492" t="s">
        <v>87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170</v>
      </c>
      <c r="AM5492">
        <v>0</v>
      </c>
      <c r="AN5492">
        <v>0</v>
      </c>
      <c r="AO5492">
        <v>0</v>
      </c>
      <c r="AP5492" t="s">
        <v>91</v>
      </c>
      <c r="AQ5492" t="s">
        <v>68</v>
      </c>
      <c r="AR5492" t="s">
        <v>137</v>
      </c>
      <c r="AS5492">
        <v>1</v>
      </c>
      <c r="AT5492">
        <v>942</v>
      </c>
      <c r="AU5492">
        <v>0</v>
      </c>
      <c r="AX5492">
        <v>0</v>
      </c>
      <c r="AY5492">
        <v>1</v>
      </c>
      <c r="AZ5492" t="s">
        <v>94</v>
      </c>
      <c r="BA5492">
        <v>6</v>
      </c>
      <c r="BB5492" t="s">
        <v>95</v>
      </c>
      <c r="BC5492">
        <v>1</v>
      </c>
    </row>
    <row r="5493" spans="1:55">
      <c r="A5493" t="s">
        <v>9898</v>
      </c>
      <c r="B5493" t="s">
        <v>73</v>
      </c>
      <c r="C5493">
        <v>62</v>
      </c>
      <c r="D5493" t="s">
        <v>57</v>
      </c>
      <c r="E5493">
        <v>2</v>
      </c>
      <c r="F5493" t="s">
        <v>2478</v>
      </c>
      <c r="G5493">
        <v>94583</v>
      </c>
      <c r="H5493">
        <v>37.766556</v>
      </c>
      <c r="I5493">
        <v>-121.976784</v>
      </c>
      <c r="J5493">
        <v>7</v>
      </c>
      <c r="K5493">
        <v>66</v>
      </c>
      <c r="L5493" t="s">
        <v>59</v>
      </c>
      <c r="M5493" t="s">
        <v>57</v>
      </c>
      <c r="N5493" t="s">
        <v>3772</v>
      </c>
      <c r="O5493" t="s">
        <v>61</v>
      </c>
      <c r="P5493" t="s">
        <v>61</v>
      </c>
      <c r="Q5493" t="s">
        <v>143</v>
      </c>
      <c r="R5493" t="s">
        <v>143</v>
      </c>
      <c r="S5493" t="s">
        <v>143</v>
      </c>
      <c r="T5493" t="s">
        <v>143</v>
      </c>
      <c r="U5493" t="s">
        <v>143</v>
      </c>
      <c r="V5493" t="s">
        <v>143</v>
      </c>
      <c r="W5493" t="s">
        <v>143</v>
      </c>
      <c r="X5493" t="s">
        <v>143</v>
      </c>
      <c r="Y5493" t="s">
        <v>143</v>
      </c>
      <c r="Z5493" t="s">
        <v>143</v>
      </c>
      <c r="AA5493" t="s">
        <v>122</v>
      </c>
      <c r="AB5493" t="s">
        <v>57</v>
      </c>
      <c r="AC5493" t="s">
        <v>65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66</v>
      </c>
      <c r="AM5493">
        <v>0</v>
      </c>
      <c r="AN5493">
        <v>1</v>
      </c>
      <c r="AO5493">
        <v>0</v>
      </c>
      <c r="AP5493" t="s">
        <v>123</v>
      </c>
      <c r="AQ5493" t="s">
        <v>124</v>
      </c>
      <c r="AR5493" t="s">
        <v>182</v>
      </c>
      <c r="AT5493">
        <v>44078</v>
      </c>
      <c r="AU5493">
        <v>1</v>
      </c>
      <c r="AV5493">
        <v>0</v>
      </c>
      <c r="AW5493">
        <v>1</v>
      </c>
      <c r="AX5493">
        <v>0</v>
      </c>
      <c r="AY5493">
        <v>6</v>
      </c>
      <c r="AZ5493" t="s">
        <v>125</v>
      </c>
      <c r="BA5493">
        <v>0</v>
      </c>
      <c r="BB5493" t="s">
        <v>71</v>
      </c>
      <c r="BC5493">
        <v>4</v>
      </c>
    </row>
    <row r="5494" spans="1:55">
      <c r="A5494" t="s">
        <v>9899</v>
      </c>
      <c r="B5494" t="s">
        <v>56</v>
      </c>
      <c r="C5494">
        <v>61</v>
      </c>
      <c r="D5494" t="s">
        <v>57</v>
      </c>
      <c r="E5494">
        <v>2</v>
      </c>
      <c r="F5494" t="s">
        <v>2822</v>
      </c>
      <c r="G5494">
        <v>94513</v>
      </c>
      <c r="H5494">
        <v>37.908242</v>
      </c>
      <c r="I5494">
        <v>-121.682472</v>
      </c>
      <c r="J5494">
        <v>6</v>
      </c>
      <c r="K5494">
        <v>72</v>
      </c>
      <c r="L5494" t="s">
        <v>119</v>
      </c>
      <c r="M5494" t="s">
        <v>57</v>
      </c>
      <c r="N5494" t="s">
        <v>9340</v>
      </c>
      <c r="O5494" t="s">
        <v>57</v>
      </c>
      <c r="P5494" t="s">
        <v>57</v>
      </c>
      <c r="Q5494" t="s">
        <v>85</v>
      </c>
      <c r="R5494" t="s">
        <v>76</v>
      </c>
      <c r="S5494" t="s">
        <v>61</v>
      </c>
      <c r="T5494" t="s">
        <v>57</v>
      </c>
      <c r="U5494" t="s">
        <v>57</v>
      </c>
      <c r="V5494" t="s">
        <v>57</v>
      </c>
      <c r="W5494" t="s">
        <v>61</v>
      </c>
      <c r="X5494" t="s">
        <v>57</v>
      </c>
      <c r="Y5494" t="s">
        <v>57</v>
      </c>
      <c r="Z5494" t="s">
        <v>57</v>
      </c>
      <c r="AA5494" t="s">
        <v>122</v>
      </c>
      <c r="AB5494" t="s">
        <v>57</v>
      </c>
      <c r="AC5494" t="s">
        <v>87</v>
      </c>
      <c r="AD5494">
        <v>98.65000000000001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66</v>
      </c>
      <c r="AM5494">
        <v>0</v>
      </c>
      <c r="AN5494">
        <v>1</v>
      </c>
      <c r="AO5494">
        <v>0</v>
      </c>
      <c r="AP5494" t="s">
        <v>123</v>
      </c>
      <c r="AQ5494" t="s">
        <v>124</v>
      </c>
      <c r="AR5494" t="s">
        <v>105</v>
      </c>
      <c r="AS5494">
        <v>6</v>
      </c>
      <c r="AT5494">
        <v>26577</v>
      </c>
      <c r="AU5494">
        <v>1</v>
      </c>
      <c r="AV5494">
        <v>0</v>
      </c>
      <c r="AW5494">
        <v>1</v>
      </c>
      <c r="AX5494">
        <v>0</v>
      </c>
      <c r="AY5494">
        <v>6</v>
      </c>
      <c r="AZ5494" t="s">
        <v>125</v>
      </c>
      <c r="BA5494">
        <v>2</v>
      </c>
      <c r="BB5494" t="s">
        <v>126</v>
      </c>
      <c r="BC5494">
        <v>3</v>
      </c>
    </row>
    <row r="5495" spans="1:55">
      <c r="A5495" t="s">
        <v>9900</v>
      </c>
      <c r="B5495" t="s">
        <v>73</v>
      </c>
      <c r="C5495">
        <v>63</v>
      </c>
      <c r="D5495" t="s">
        <v>61</v>
      </c>
      <c r="E5495">
        <v>0</v>
      </c>
      <c r="F5495" t="s">
        <v>3506</v>
      </c>
      <c r="G5495">
        <v>91311</v>
      </c>
      <c r="H5495">
        <v>34.294142</v>
      </c>
      <c r="I5495">
        <v>-118.603883</v>
      </c>
      <c r="J5495">
        <v>0</v>
      </c>
      <c r="K5495">
        <v>43</v>
      </c>
      <c r="L5495" t="s">
        <v>59</v>
      </c>
      <c r="M5495" t="s">
        <v>57</v>
      </c>
      <c r="N5495" t="s">
        <v>7966</v>
      </c>
      <c r="O5495" t="s">
        <v>61</v>
      </c>
      <c r="P5495" t="s">
        <v>57</v>
      </c>
      <c r="Q5495" t="s">
        <v>85</v>
      </c>
      <c r="R5495" t="s">
        <v>110</v>
      </c>
      <c r="S5495" t="s">
        <v>57</v>
      </c>
      <c r="T5495" t="s">
        <v>61</v>
      </c>
      <c r="U5495" t="s">
        <v>61</v>
      </c>
      <c r="V5495" t="s">
        <v>61</v>
      </c>
      <c r="W5495" t="s">
        <v>61</v>
      </c>
      <c r="X5495" t="s">
        <v>61</v>
      </c>
      <c r="Y5495" t="s">
        <v>61</v>
      </c>
      <c r="Z5495" t="s">
        <v>57</v>
      </c>
      <c r="AA5495" t="s">
        <v>77</v>
      </c>
      <c r="AB5495" t="s">
        <v>57</v>
      </c>
      <c r="AC5495" t="s">
        <v>87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</v>
      </c>
      <c r="AJ5495" t="s">
        <v>88</v>
      </c>
      <c r="AK5495" t="s">
        <v>101</v>
      </c>
      <c r="AL5495" t="s">
        <v>111</v>
      </c>
      <c r="AM5495">
        <v>1</v>
      </c>
      <c r="AN5495">
        <v>0</v>
      </c>
      <c r="AO5495">
        <v>0</v>
      </c>
      <c r="AP5495" t="s">
        <v>176</v>
      </c>
      <c r="AQ5495" t="s">
        <v>124</v>
      </c>
      <c r="AR5495" t="s">
        <v>93</v>
      </c>
      <c r="AS5495">
        <v>2</v>
      </c>
      <c r="AT5495">
        <v>35325</v>
      </c>
      <c r="AU5495">
        <v>1</v>
      </c>
      <c r="AV5495">
        <v>1</v>
      </c>
      <c r="AW5495">
        <v>0</v>
      </c>
      <c r="AX5495">
        <v>75.2</v>
      </c>
      <c r="AY5495">
        <v>5</v>
      </c>
      <c r="AZ5495" t="s">
        <v>177</v>
      </c>
      <c r="BA5495">
        <v>7</v>
      </c>
      <c r="BB5495" t="s">
        <v>95</v>
      </c>
      <c r="BC5495">
        <v>1</v>
      </c>
    </row>
    <row r="5496" spans="1:55">
      <c r="A5496" t="s">
        <v>9901</v>
      </c>
      <c r="B5496" t="s">
        <v>56</v>
      </c>
      <c r="C5496">
        <v>65</v>
      </c>
      <c r="D5496" t="s">
        <v>61</v>
      </c>
      <c r="E5496">
        <v>0</v>
      </c>
      <c r="F5496" t="s">
        <v>352</v>
      </c>
      <c r="G5496">
        <v>93726</v>
      </c>
      <c r="H5496">
        <v>36.793601</v>
      </c>
      <c r="I5496">
        <v>-119.761131</v>
      </c>
      <c r="J5496">
        <v>0</v>
      </c>
      <c r="K5496">
        <v>57</v>
      </c>
      <c r="L5496" t="s">
        <v>129</v>
      </c>
      <c r="M5496" t="s">
        <v>61</v>
      </c>
      <c r="N5496" t="s">
        <v>143</v>
      </c>
      <c r="O5496" t="s">
        <v>143</v>
      </c>
      <c r="P5496" t="s">
        <v>57</v>
      </c>
      <c r="Q5496" t="s">
        <v>135</v>
      </c>
      <c r="R5496" t="s">
        <v>364</v>
      </c>
      <c r="S5496" t="s">
        <v>61</v>
      </c>
      <c r="T5496" t="s">
        <v>57</v>
      </c>
      <c r="U5496" t="s">
        <v>57</v>
      </c>
      <c r="V5496" t="s">
        <v>61</v>
      </c>
      <c r="W5496" t="s">
        <v>57</v>
      </c>
      <c r="X5496" t="s">
        <v>57</v>
      </c>
      <c r="Y5496" t="s">
        <v>57</v>
      </c>
      <c r="Z5496" t="s">
        <v>57</v>
      </c>
      <c r="AA5496" t="s">
        <v>122</v>
      </c>
      <c r="AB5496" t="s">
        <v>57</v>
      </c>
      <c r="AC5496" t="s">
        <v>87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66</v>
      </c>
      <c r="AM5496">
        <v>0</v>
      </c>
      <c r="AN5496">
        <v>1</v>
      </c>
      <c r="AO5496">
        <v>0</v>
      </c>
      <c r="AP5496" t="s">
        <v>123</v>
      </c>
      <c r="AQ5496" t="s">
        <v>124</v>
      </c>
      <c r="AR5496" t="s">
        <v>69</v>
      </c>
      <c r="AS5496">
        <v>6</v>
      </c>
      <c r="AT5496">
        <v>39148</v>
      </c>
      <c r="AU5496">
        <v>1</v>
      </c>
      <c r="AV5496">
        <v>0</v>
      </c>
      <c r="AW5496">
        <v>1</v>
      </c>
      <c r="AX5496">
        <v>0</v>
      </c>
      <c r="AY5496">
        <v>6</v>
      </c>
      <c r="AZ5496" t="s">
        <v>125</v>
      </c>
      <c r="BA5496">
        <v>2</v>
      </c>
      <c r="BB5496" t="s">
        <v>126</v>
      </c>
      <c r="BC5496">
        <v>3</v>
      </c>
    </row>
    <row r="5497" spans="1:55">
      <c r="A5497" t="s">
        <v>9902</v>
      </c>
      <c r="B5497" t="s">
        <v>56</v>
      </c>
      <c r="C5497">
        <v>42</v>
      </c>
      <c r="D5497" t="s">
        <v>57</v>
      </c>
      <c r="E5497">
        <v>2</v>
      </c>
      <c r="F5497" t="s">
        <v>4122</v>
      </c>
      <c r="G5497">
        <v>94567</v>
      </c>
      <c r="H5497">
        <v>38.672708</v>
      </c>
      <c r="I5497">
        <v>-122.403219</v>
      </c>
      <c r="J5497">
        <v>1</v>
      </c>
      <c r="K5497">
        <v>1</v>
      </c>
      <c r="L5497" t="s">
        <v>59</v>
      </c>
      <c r="M5497" t="s">
        <v>61</v>
      </c>
      <c r="N5497" t="s">
        <v>143</v>
      </c>
      <c r="O5497" t="s">
        <v>143</v>
      </c>
      <c r="P5497" t="s">
        <v>57</v>
      </c>
      <c r="Q5497" t="s">
        <v>135</v>
      </c>
      <c r="R5497" t="s">
        <v>160</v>
      </c>
      <c r="S5497" t="s">
        <v>61</v>
      </c>
      <c r="T5497" t="s">
        <v>61</v>
      </c>
      <c r="U5497" t="s">
        <v>61</v>
      </c>
      <c r="V5497" t="s">
        <v>57</v>
      </c>
      <c r="W5497" t="s">
        <v>57</v>
      </c>
      <c r="X5497" t="s">
        <v>61</v>
      </c>
      <c r="Y5497" t="s">
        <v>61</v>
      </c>
      <c r="Z5497" t="s">
        <v>61</v>
      </c>
      <c r="AA5497" t="s">
        <v>77</v>
      </c>
      <c r="AB5497" t="s">
        <v>61</v>
      </c>
      <c r="AC5497" t="s">
        <v>87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88</v>
      </c>
      <c r="AK5497" t="s">
        <v>205</v>
      </c>
      <c r="AL5497" t="s">
        <v>329</v>
      </c>
      <c r="AM5497">
        <v>1</v>
      </c>
      <c r="AN5497">
        <v>0</v>
      </c>
      <c r="AO5497">
        <v>0</v>
      </c>
      <c r="AP5497" t="s">
        <v>91</v>
      </c>
      <c r="AQ5497" t="s">
        <v>78</v>
      </c>
      <c r="AR5497" t="s">
        <v>137</v>
      </c>
      <c r="AS5497">
        <v>2</v>
      </c>
      <c r="AT5497">
        <v>494</v>
      </c>
      <c r="AU5497">
        <v>1</v>
      </c>
      <c r="AV5497">
        <v>1</v>
      </c>
      <c r="AW5497">
        <v>0</v>
      </c>
      <c r="AX5497">
        <v>40.1</v>
      </c>
      <c r="AY5497">
        <v>1</v>
      </c>
      <c r="AZ5497" t="s">
        <v>94</v>
      </c>
      <c r="BA5497">
        <v>6</v>
      </c>
      <c r="BB5497" t="s">
        <v>95</v>
      </c>
      <c r="BC5497">
        <v>1</v>
      </c>
    </row>
    <row r="5498" spans="1:55">
      <c r="A5498" t="s">
        <v>9903</v>
      </c>
      <c r="B5498" t="s">
        <v>56</v>
      </c>
      <c r="C5498">
        <v>51</v>
      </c>
      <c r="D5498" t="s">
        <v>57</v>
      </c>
      <c r="E5498">
        <v>0</v>
      </c>
      <c r="F5498" t="s">
        <v>523</v>
      </c>
      <c r="G5498">
        <v>95825</v>
      </c>
      <c r="H5498">
        <v>38.590035</v>
      </c>
      <c r="I5498">
        <v>-121.412455</v>
      </c>
      <c r="J5498">
        <v>1</v>
      </c>
      <c r="K5498">
        <v>32</v>
      </c>
      <c r="L5498" t="s">
        <v>59</v>
      </c>
      <c r="M5498" t="s">
        <v>57</v>
      </c>
      <c r="N5498" t="s">
        <v>5578</v>
      </c>
      <c r="O5498" t="s">
        <v>57</v>
      </c>
      <c r="P5498" t="s">
        <v>57</v>
      </c>
      <c r="Q5498" t="s">
        <v>85</v>
      </c>
      <c r="R5498" t="s">
        <v>180</v>
      </c>
      <c r="S5498" t="s">
        <v>61</v>
      </c>
      <c r="T5498" t="s">
        <v>61</v>
      </c>
      <c r="U5498" t="s">
        <v>57</v>
      </c>
      <c r="V5498" t="s">
        <v>61</v>
      </c>
      <c r="W5498" t="s">
        <v>61</v>
      </c>
      <c r="X5498" t="s">
        <v>57</v>
      </c>
      <c r="Y5498" t="s">
        <v>57</v>
      </c>
      <c r="Z5498" t="s">
        <v>61</v>
      </c>
      <c r="AA5498" t="s">
        <v>77</v>
      </c>
      <c r="AB5498" t="s">
        <v>57</v>
      </c>
      <c r="AC5498" t="s">
        <v>87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4525.94</v>
      </c>
      <c r="AJ5498" t="s">
        <v>88</v>
      </c>
      <c r="AK5498" t="s">
        <v>89</v>
      </c>
      <c r="AL5498" t="s">
        <v>356</v>
      </c>
      <c r="AM5498">
        <v>1</v>
      </c>
      <c r="AN5498">
        <v>0</v>
      </c>
      <c r="AO5498">
        <v>0</v>
      </c>
      <c r="AP5498" t="s">
        <v>164</v>
      </c>
      <c r="AQ5498" t="s">
        <v>92</v>
      </c>
      <c r="AR5498" t="s">
        <v>105</v>
      </c>
      <c r="AS5498">
        <v>3</v>
      </c>
      <c r="AT5498">
        <v>30715</v>
      </c>
      <c r="AU5498">
        <v>1</v>
      </c>
      <c r="AV5498">
        <v>1</v>
      </c>
      <c r="AW5498">
        <v>0</v>
      </c>
      <c r="AX5498">
        <v>91.05</v>
      </c>
      <c r="AY5498">
        <v>4</v>
      </c>
      <c r="AZ5498" t="s">
        <v>165</v>
      </c>
      <c r="BA5498">
        <v>6</v>
      </c>
      <c r="BB5498" t="s">
        <v>95</v>
      </c>
      <c r="BC5498">
        <v>1</v>
      </c>
    </row>
    <row r="5499" spans="1:55">
      <c r="A5499" t="s">
        <v>9904</v>
      </c>
      <c r="B5499" t="s">
        <v>73</v>
      </c>
      <c r="C5499">
        <v>72</v>
      </c>
      <c r="D5499" t="s">
        <v>57</v>
      </c>
      <c r="E5499">
        <v>0</v>
      </c>
      <c r="F5499" t="s">
        <v>3192</v>
      </c>
      <c r="G5499">
        <v>95459</v>
      </c>
      <c r="H5499">
        <v>38.966713</v>
      </c>
      <c r="I5499">
        <v>-123.586412</v>
      </c>
      <c r="J5499">
        <v>7</v>
      </c>
      <c r="K5499">
        <v>55</v>
      </c>
      <c r="L5499" t="s">
        <v>129</v>
      </c>
      <c r="M5499" t="s">
        <v>57</v>
      </c>
      <c r="N5499" t="s">
        <v>9905</v>
      </c>
      <c r="O5499" t="s">
        <v>57</v>
      </c>
      <c r="P5499" t="s">
        <v>57</v>
      </c>
      <c r="Q5499" t="s">
        <v>85</v>
      </c>
      <c r="R5499" t="s">
        <v>136</v>
      </c>
      <c r="S5499" t="s">
        <v>61</v>
      </c>
      <c r="T5499" t="s">
        <v>57</v>
      </c>
      <c r="U5499" t="s">
        <v>57</v>
      </c>
      <c r="V5499" t="s">
        <v>57</v>
      </c>
      <c r="W5499" t="s">
        <v>57</v>
      </c>
      <c r="X5499" t="s">
        <v>57</v>
      </c>
      <c r="Y5499" t="s">
        <v>61</v>
      </c>
      <c r="Z5499" t="s">
        <v>57</v>
      </c>
      <c r="AA5499" t="s">
        <v>122</v>
      </c>
      <c r="AB5499" t="s">
        <v>57</v>
      </c>
      <c r="AC5499" t="s">
        <v>87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66</v>
      </c>
      <c r="AM5499">
        <v>0</v>
      </c>
      <c r="AN5499">
        <v>1</v>
      </c>
      <c r="AO5499">
        <v>0</v>
      </c>
      <c r="AP5499" t="s">
        <v>123</v>
      </c>
      <c r="AQ5499" t="s">
        <v>104</v>
      </c>
      <c r="AR5499" t="s">
        <v>105</v>
      </c>
      <c r="AS5499">
        <v>6</v>
      </c>
      <c r="AT5499">
        <v>586</v>
      </c>
      <c r="AU5499">
        <v>1</v>
      </c>
      <c r="AV5499">
        <v>0</v>
      </c>
      <c r="AW5499">
        <v>1</v>
      </c>
      <c r="AX5499">
        <v>0</v>
      </c>
      <c r="AY5499">
        <v>6</v>
      </c>
      <c r="AZ5499" t="s">
        <v>125</v>
      </c>
      <c r="BA5499">
        <v>3</v>
      </c>
      <c r="BB5499" t="s">
        <v>126</v>
      </c>
      <c r="BC5499">
        <v>3</v>
      </c>
    </row>
    <row r="5500" spans="1:55">
      <c r="A5500" t="s">
        <v>9906</v>
      </c>
      <c r="B5500" t="s">
        <v>73</v>
      </c>
      <c r="C5500">
        <v>61</v>
      </c>
      <c r="D5500" t="s">
        <v>57</v>
      </c>
      <c r="E5500">
        <v>0</v>
      </c>
      <c r="F5500" t="s">
        <v>226</v>
      </c>
      <c r="G5500">
        <v>90039</v>
      </c>
      <c r="H5500">
        <v>34.110845</v>
      </c>
      <c r="I5500">
        <v>-118.259595</v>
      </c>
      <c r="J5500">
        <v>9</v>
      </c>
      <c r="K5500">
        <v>51</v>
      </c>
      <c r="L5500" t="s">
        <v>59</v>
      </c>
      <c r="M5500" t="s">
        <v>61</v>
      </c>
      <c r="N5500" t="s">
        <v>143</v>
      </c>
      <c r="O5500" t="s">
        <v>143</v>
      </c>
      <c r="P5500" t="s">
        <v>57</v>
      </c>
      <c r="Q5500" t="s">
        <v>135</v>
      </c>
      <c r="R5500" t="s">
        <v>391</v>
      </c>
      <c r="S5500" t="s">
        <v>61</v>
      </c>
      <c r="T5500" t="s">
        <v>57</v>
      </c>
      <c r="U5500" t="s">
        <v>61</v>
      </c>
      <c r="V5500" t="s">
        <v>61</v>
      </c>
      <c r="W5500" t="s">
        <v>61</v>
      </c>
      <c r="X5500" t="s">
        <v>61</v>
      </c>
      <c r="Y5500" t="s">
        <v>61</v>
      </c>
      <c r="Z5500" t="s">
        <v>57</v>
      </c>
      <c r="AA5500" t="s">
        <v>77</v>
      </c>
      <c r="AB5500" t="s">
        <v>57</v>
      </c>
      <c r="AC5500" t="s">
        <v>65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66</v>
      </c>
      <c r="AM5500">
        <v>0</v>
      </c>
      <c r="AN5500">
        <v>1</v>
      </c>
      <c r="AO5500">
        <v>0</v>
      </c>
      <c r="AP5500" t="s">
        <v>123</v>
      </c>
      <c r="AQ5500" t="s">
        <v>124</v>
      </c>
      <c r="AR5500" t="s">
        <v>137</v>
      </c>
      <c r="AS5500">
        <v>2</v>
      </c>
      <c r="AT5500">
        <v>29310</v>
      </c>
      <c r="AU5500">
        <v>1</v>
      </c>
      <c r="AV5500">
        <v>0</v>
      </c>
      <c r="AW5500">
        <v>1</v>
      </c>
      <c r="AX5500">
        <v>0</v>
      </c>
      <c r="AY5500">
        <v>6</v>
      </c>
      <c r="AZ5500" t="s">
        <v>125</v>
      </c>
      <c r="BA5500">
        <v>4</v>
      </c>
      <c r="BB5500" t="s">
        <v>80</v>
      </c>
      <c r="BC5500">
        <v>2</v>
      </c>
    </row>
    <row r="5501" spans="1:55">
      <c r="A5501" t="s">
        <v>9907</v>
      </c>
      <c r="B5501" t="s">
        <v>56</v>
      </c>
      <c r="C5501">
        <v>39</v>
      </c>
      <c r="D5501" t="s">
        <v>57</v>
      </c>
      <c r="E5501">
        <v>2</v>
      </c>
      <c r="F5501" t="s">
        <v>1927</v>
      </c>
      <c r="G5501">
        <v>95426</v>
      </c>
      <c r="H5501">
        <v>38.838088</v>
      </c>
      <c r="I5501">
        <v>-122.73203</v>
      </c>
      <c r="J5501">
        <v>3</v>
      </c>
      <c r="K5501">
        <v>6</v>
      </c>
      <c r="L5501" t="s">
        <v>59</v>
      </c>
      <c r="M5501" t="s">
        <v>57</v>
      </c>
      <c r="N5501" t="s">
        <v>6012</v>
      </c>
      <c r="O5501" t="s">
        <v>61</v>
      </c>
      <c r="P5501" t="s">
        <v>57</v>
      </c>
      <c r="Q5501" t="s">
        <v>135</v>
      </c>
      <c r="R5501" t="s">
        <v>76</v>
      </c>
      <c r="S5501" t="s">
        <v>61</v>
      </c>
      <c r="T5501" t="s">
        <v>61</v>
      </c>
      <c r="U5501" t="s">
        <v>61</v>
      </c>
      <c r="V5501" t="s">
        <v>57</v>
      </c>
      <c r="W5501" t="s">
        <v>61</v>
      </c>
      <c r="X5501" t="s">
        <v>61</v>
      </c>
      <c r="Y5501" t="s">
        <v>61</v>
      </c>
      <c r="Z5501" t="s">
        <v>57</v>
      </c>
      <c r="AA5501" t="s">
        <v>77</v>
      </c>
      <c r="AB5501" t="s">
        <v>57</v>
      </c>
      <c r="AC5501" t="s">
        <v>65</v>
      </c>
      <c r="AD5501">
        <v>48.8</v>
      </c>
      <c r="AE5501">
        <v>297.35</v>
      </c>
      <c r="AF5501">
        <v>0</v>
      </c>
      <c r="AG5501">
        <v>0</v>
      </c>
      <c r="AH5501">
        <v>296.7</v>
      </c>
      <c r="AI5501">
        <v>594.05</v>
      </c>
      <c r="AJ5501" t="s">
        <v>66</v>
      </c>
      <c r="AM5501">
        <v>0</v>
      </c>
      <c r="AN5501">
        <v>1</v>
      </c>
      <c r="AO5501">
        <v>0</v>
      </c>
      <c r="AP5501" t="s">
        <v>91</v>
      </c>
      <c r="AQ5501" t="s">
        <v>68</v>
      </c>
      <c r="AR5501" t="s">
        <v>137</v>
      </c>
      <c r="AS5501">
        <v>2</v>
      </c>
      <c r="AT5501">
        <v>1591</v>
      </c>
      <c r="AU5501">
        <v>1</v>
      </c>
      <c r="AV5501">
        <v>0</v>
      </c>
      <c r="AW5501">
        <v>1</v>
      </c>
      <c r="AX5501">
        <v>0</v>
      </c>
      <c r="AY5501">
        <v>1</v>
      </c>
      <c r="AZ5501" t="s">
        <v>94</v>
      </c>
      <c r="BA5501">
        <v>6</v>
      </c>
      <c r="BB5501" t="s">
        <v>95</v>
      </c>
      <c r="BC5501">
        <v>1</v>
      </c>
    </row>
    <row r="5502" spans="1:55">
      <c r="A5502" t="s">
        <v>9908</v>
      </c>
      <c r="B5502" t="s">
        <v>73</v>
      </c>
      <c r="C5502">
        <v>47</v>
      </c>
      <c r="D5502" t="s">
        <v>57</v>
      </c>
      <c r="E5502">
        <v>1</v>
      </c>
      <c r="F5502" t="s">
        <v>74</v>
      </c>
      <c r="G5502">
        <v>91208</v>
      </c>
      <c r="H5502">
        <v>34.195386</v>
      </c>
      <c r="I5502">
        <v>-118.238508</v>
      </c>
      <c r="J5502">
        <v>1</v>
      </c>
      <c r="K5502">
        <v>8</v>
      </c>
      <c r="L5502" t="s">
        <v>83</v>
      </c>
      <c r="M5502" t="s">
        <v>57</v>
      </c>
      <c r="N5502" t="s">
        <v>9909</v>
      </c>
      <c r="O5502" t="s">
        <v>61</v>
      </c>
      <c r="P5502" t="s">
        <v>57</v>
      </c>
      <c r="Q5502" t="s">
        <v>135</v>
      </c>
      <c r="R5502" t="s">
        <v>163</v>
      </c>
      <c r="S5502" t="s">
        <v>61</v>
      </c>
      <c r="T5502" t="s">
        <v>61</v>
      </c>
      <c r="U5502" t="s">
        <v>57</v>
      </c>
      <c r="V5502" t="s">
        <v>61</v>
      </c>
      <c r="W5502" t="s">
        <v>61</v>
      </c>
      <c r="X5502" t="s">
        <v>61</v>
      </c>
      <c r="Y5502" t="s">
        <v>61</v>
      </c>
      <c r="Z5502" t="s">
        <v>57</v>
      </c>
      <c r="AA5502" t="s">
        <v>77</v>
      </c>
      <c r="AB5502" t="s">
        <v>57</v>
      </c>
      <c r="AC5502" t="s">
        <v>87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88</v>
      </c>
      <c r="AK5502" t="s">
        <v>101</v>
      </c>
      <c r="AL5502" t="s">
        <v>102</v>
      </c>
      <c r="AM5502">
        <v>1</v>
      </c>
      <c r="AN5502">
        <v>0</v>
      </c>
      <c r="AO5502">
        <v>0</v>
      </c>
      <c r="AP5502" t="s">
        <v>67</v>
      </c>
      <c r="AQ5502" t="s">
        <v>78</v>
      </c>
      <c r="AR5502" t="s">
        <v>69</v>
      </c>
      <c r="AS5502">
        <v>2</v>
      </c>
      <c r="AT5502">
        <v>16910</v>
      </c>
      <c r="AU5502">
        <v>1</v>
      </c>
      <c r="AV5502">
        <v>1</v>
      </c>
      <c r="AW5502">
        <v>0</v>
      </c>
      <c r="AX5502">
        <v>51.05</v>
      </c>
      <c r="AY5502">
        <v>2</v>
      </c>
      <c r="AZ5502" t="s">
        <v>70</v>
      </c>
      <c r="BA5502">
        <v>3</v>
      </c>
      <c r="BB5502" t="s">
        <v>126</v>
      </c>
      <c r="BC5502">
        <v>3</v>
      </c>
    </row>
    <row r="5503" spans="1:55">
      <c r="A5503" t="s">
        <v>9910</v>
      </c>
      <c r="B5503" t="s">
        <v>56</v>
      </c>
      <c r="C5503">
        <v>62</v>
      </c>
      <c r="D5503" t="s">
        <v>61</v>
      </c>
      <c r="E5503">
        <v>0</v>
      </c>
      <c r="F5503" t="s">
        <v>4322</v>
      </c>
      <c r="G5503">
        <v>92037</v>
      </c>
      <c r="H5503">
        <v>32.853743</v>
      </c>
      <c r="I5503">
        <v>-117.25034</v>
      </c>
      <c r="J5503">
        <v>0</v>
      </c>
      <c r="K5503">
        <v>28</v>
      </c>
      <c r="L5503" t="s">
        <v>216</v>
      </c>
      <c r="M5503" t="s">
        <v>61</v>
      </c>
      <c r="N5503" t="s">
        <v>143</v>
      </c>
      <c r="O5503" t="s">
        <v>143</v>
      </c>
      <c r="P5503" t="s">
        <v>57</v>
      </c>
      <c r="Q5503" t="s">
        <v>135</v>
      </c>
      <c r="R5503" t="s">
        <v>275</v>
      </c>
      <c r="S5503" t="s">
        <v>61</v>
      </c>
      <c r="T5503" t="s">
        <v>61</v>
      </c>
      <c r="U5503" t="s">
        <v>57</v>
      </c>
      <c r="V5503" t="s">
        <v>57</v>
      </c>
      <c r="W5503" t="s">
        <v>61</v>
      </c>
      <c r="X5503" t="s">
        <v>61</v>
      </c>
      <c r="Y5503" t="s">
        <v>61</v>
      </c>
      <c r="Z5503" t="s">
        <v>57</v>
      </c>
      <c r="AA5503" t="s">
        <v>77</v>
      </c>
      <c r="AB5503" t="s">
        <v>57</v>
      </c>
      <c r="AC5503" t="s">
        <v>307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66</v>
      </c>
      <c r="AM5503">
        <v>0</v>
      </c>
      <c r="AN5503">
        <v>1</v>
      </c>
      <c r="AO5503">
        <v>0</v>
      </c>
      <c r="AP5503" t="s">
        <v>164</v>
      </c>
      <c r="AQ5503" t="s">
        <v>124</v>
      </c>
      <c r="AR5503" t="s">
        <v>137</v>
      </c>
      <c r="AS5503">
        <v>3</v>
      </c>
      <c r="AT5503">
        <v>42617</v>
      </c>
      <c r="AU5503">
        <v>1</v>
      </c>
      <c r="AV5503">
        <v>0</v>
      </c>
      <c r="AW5503">
        <v>1</v>
      </c>
      <c r="AX5503">
        <v>0</v>
      </c>
      <c r="AY5503">
        <v>4</v>
      </c>
      <c r="AZ5503" t="s">
        <v>165</v>
      </c>
      <c r="BA5503">
        <v>5</v>
      </c>
      <c r="BB5503" t="s">
        <v>80</v>
      </c>
      <c r="BC5503">
        <v>2</v>
      </c>
    </row>
    <row r="5504" spans="1:55">
      <c r="A5504" t="s">
        <v>9911</v>
      </c>
      <c r="B5504" t="s">
        <v>73</v>
      </c>
      <c r="C5504">
        <v>57</v>
      </c>
      <c r="D5504" t="s">
        <v>57</v>
      </c>
      <c r="E5504">
        <v>0</v>
      </c>
      <c r="F5504" t="s">
        <v>1301</v>
      </c>
      <c r="G5504">
        <v>92282</v>
      </c>
      <c r="H5504">
        <v>33.972293</v>
      </c>
      <c r="I5504">
        <v>-116.654195</v>
      </c>
      <c r="J5504">
        <v>1</v>
      </c>
      <c r="K5504">
        <v>16</v>
      </c>
      <c r="L5504" t="s">
        <v>98</v>
      </c>
      <c r="M5504" t="s">
        <v>57</v>
      </c>
      <c r="N5504" t="s">
        <v>6469</v>
      </c>
      <c r="O5504" t="s">
        <v>61</v>
      </c>
      <c r="P5504" t="s">
        <v>57</v>
      </c>
      <c r="Q5504" t="s">
        <v>62</v>
      </c>
      <c r="R5504" t="s">
        <v>174</v>
      </c>
      <c r="S5504" t="s">
        <v>57</v>
      </c>
      <c r="T5504" t="s">
        <v>57</v>
      </c>
      <c r="U5504" t="s">
        <v>61</v>
      </c>
      <c r="V5504" t="s">
        <v>61</v>
      </c>
      <c r="W5504" t="s">
        <v>61</v>
      </c>
      <c r="X5504" t="s">
        <v>61</v>
      </c>
      <c r="Y5504" t="s">
        <v>61</v>
      </c>
      <c r="Z5504" t="s">
        <v>57</v>
      </c>
      <c r="AA5504" t="s">
        <v>64</v>
      </c>
      <c r="AB5504" t="s">
        <v>57</v>
      </c>
      <c r="AC5504" t="s">
        <v>65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66</v>
      </c>
      <c r="AM5504">
        <v>0</v>
      </c>
      <c r="AN5504">
        <v>1</v>
      </c>
      <c r="AO5504">
        <v>0</v>
      </c>
      <c r="AP5504" t="s">
        <v>103</v>
      </c>
      <c r="AQ5504" t="s">
        <v>92</v>
      </c>
      <c r="AR5504" t="s">
        <v>69</v>
      </c>
      <c r="AS5504">
        <v>3</v>
      </c>
      <c r="AT5504">
        <v>805</v>
      </c>
      <c r="AU5504">
        <v>1</v>
      </c>
      <c r="AV5504">
        <v>0</v>
      </c>
      <c r="AW5504">
        <v>1</v>
      </c>
      <c r="AX5504">
        <v>0</v>
      </c>
      <c r="AY5504">
        <v>3</v>
      </c>
      <c r="AZ5504" t="s">
        <v>106</v>
      </c>
      <c r="BA5504">
        <v>1</v>
      </c>
      <c r="BB5504" t="s">
        <v>71</v>
      </c>
      <c r="BC5504">
        <v>4</v>
      </c>
    </row>
    <row r="5505" spans="1:55">
      <c r="A5505" t="s">
        <v>9912</v>
      </c>
      <c r="B5505" t="s">
        <v>56</v>
      </c>
      <c r="C5505">
        <v>80</v>
      </c>
      <c r="D5505" t="s">
        <v>61</v>
      </c>
      <c r="E5505">
        <v>1</v>
      </c>
      <c r="F5505" t="s">
        <v>627</v>
      </c>
      <c r="G5505">
        <v>94132</v>
      </c>
      <c r="H5505">
        <v>37.722302</v>
      </c>
      <c r="I5505">
        <v>-122.491129</v>
      </c>
      <c r="J5505">
        <v>0</v>
      </c>
      <c r="K5505">
        <v>30</v>
      </c>
      <c r="L5505" t="s">
        <v>59</v>
      </c>
      <c r="M5505" t="s">
        <v>57</v>
      </c>
      <c r="N5505" t="s">
        <v>9913</v>
      </c>
      <c r="O5505" t="s">
        <v>57</v>
      </c>
      <c r="P5505" t="s">
        <v>57</v>
      </c>
      <c r="Q5505" t="s">
        <v>85</v>
      </c>
      <c r="R5505" t="s">
        <v>174</v>
      </c>
      <c r="S5505" t="s">
        <v>61</v>
      </c>
      <c r="T5505" t="s">
        <v>61</v>
      </c>
      <c r="U5505" t="s">
        <v>61</v>
      </c>
      <c r="V5505" t="s">
        <v>57</v>
      </c>
      <c r="W5505" t="s">
        <v>57</v>
      </c>
      <c r="X5505" t="s">
        <v>57</v>
      </c>
      <c r="Y5505" t="s">
        <v>57</v>
      </c>
      <c r="Z5505" t="s">
        <v>57</v>
      </c>
      <c r="AA5505" t="s">
        <v>122</v>
      </c>
      <c r="AB5505" t="s">
        <v>57</v>
      </c>
      <c r="AC5505" t="s">
        <v>87</v>
      </c>
      <c r="AD5505">
        <v>101.3</v>
      </c>
      <c r="AE5505">
        <v>2974.5</v>
      </c>
      <c r="AF5505">
        <v>0</v>
      </c>
      <c r="AG5505">
        <v>0</v>
      </c>
      <c r="AH5505">
        <v>1122.6</v>
      </c>
      <c r="AI5505">
        <v>4097.1</v>
      </c>
      <c r="AJ5505" t="s">
        <v>66</v>
      </c>
      <c r="AM5505">
        <v>0</v>
      </c>
      <c r="AN5505">
        <v>1</v>
      </c>
      <c r="AO5505">
        <v>0</v>
      </c>
      <c r="AP5505" t="s">
        <v>164</v>
      </c>
      <c r="AQ5505" t="s">
        <v>104</v>
      </c>
      <c r="AR5505" t="s">
        <v>105</v>
      </c>
      <c r="AS5505">
        <v>5</v>
      </c>
      <c r="AT5505">
        <v>26297</v>
      </c>
      <c r="AU5505">
        <v>1</v>
      </c>
      <c r="AV5505">
        <v>0</v>
      </c>
      <c r="AW5505">
        <v>1</v>
      </c>
      <c r="AX5505">
        <v>0</v>
      </c>
      <c r="AY5505">
        <v>4</v>
      </c>
      <c r="AZ5505" t="s">
        <v>165</v>
      </c>
      <c r="BA5505">
        <v>3</v>
      </c>
      <c r="BB5505" t="s">
        <v>126</v>
      </c>
      <c r="BC5505">
        <v>3</v>
      </c>
    </row>
    <row r="5506" spans="1:55">
      <c r="A5506" t="s">
        <v>9914</v>
      </c>
      <c r="B5506" t="s">
        <v>56</v>
      </c>
      <c r="C5506">
        <v>62</v>
      </c>
      <c r="D5506" t="s">
        <v>61</v>
      </c>
      <c r="E5506">
        <v>0</v>
      </c>
      <c r="F5506" t="s">
        <v>4814</v>
      </c>
      <c r="G5506">
        <v>92284</v>
      </c>
      <c r="H5506">
        <v>34.159534</v>
      </c>
      <c r="I5506">
        <v>-116.425984</v>
      </c>
      <c r="J5506">
        <v>0</v>
      </c>
      <c r="K5506">
        <v>12</v>
      </c>
      <c r="L5506" t="s">
        <v>59</v>
      </c>
      <c r="M5506" t="s">
        <v>61</v>
      </c>
      <c r="N5506" t="s">
        <v>143</v>
      </c>
      <c r="O5506" t="s">
        <v>143</v>
      </c>
      <c r="P5506" t="s">
        <v>57</v>
      </c>
      <c r="Q5506" t="s">
        <v>62</v>
      </c>
      <c r="R5506" t="s">
        <v>586</v>
      </c>
      <c r="S5506" t="s">
        <v>61</v>
      </c>
      <c r="T5506" t="s">
        <v>57</v>
      </c>
      <c r="U5506" t="s">
        <v>57</v>
      </c>
      <c r="V5506" t="s">
        <v>57</v>
      </c>
      <c r="W5506" t="s">
        <v>57</v>
      </c>
      <c r="X5506" t="s">
        <v>57</v>
      </c>
      <c r="Y5506" t="s">
        <v>57</v>
      </c>
      <c r="Z5506" t="s">
        <v>57</v>
      </c>
      <c r="AA5506" t="s">
        <v>64</v>
      </c>
      <c r="AB5506" t="s">
        <v>61</v>
      </c>
      <c r="AC5506" t="s">
        <v>87</v>
      </c>
      <c r="AD5506">
        <v>60.65</v>
      </c>
      <c r="AE5506">
        <v>743.3</v>
      </c>
      <c r="AF5506">
        <v>40.41</v>
      </c>
      <c r="AG5506">
        <v>0</v>
      </c>
      <c r="AH5506">
        <v>0</v>
      </c>
      <c r="AI5506">
        <v>702.89</v>
      </c>
      <c r="AJ5506" t="s">
        <v>66</v>
      </c>
      <c r="AM5506">
        <v>0</v>
      </c>
      <c r="AN5506">
        <v>1</v>
      </c>
      <c r="AO5506">
        <v>0</v>
      </c>
      <c r="AP5506" t="s">
        <v>67</v>
      </c>
      <c r="AQ5506" t="s">
        <v>124</v>
      </c>
      <c r="AR5506" t="s">
        <v>69</v>
      </c>
      <c r="AS5506">
        <v>7</v>
      </c>
      <c r="AT5506">
        <v>20486</v>
      </c>
      <c r="AU5506">
        <v>1</v>
      </c>
      <c r="AV5506">
        <v>0</v>
      </c>
      <c r="AW5506">
        <v>1</v>
      </c>
      <c r="AX5506">
        <v>0</v>
      </c>
      <c r="AY5506">
        <v>2</v>
      </c>
      <c r="AZ5506" t="s">
        <v>70</v>
      </c>
      <c r="BA5506">
        <v>2</v>
      </c>
      <c r="BB5506" t="s">
        <v>126</v>
      </c>
      <c r="BC5506">
        <v>3</v>
      </c>
    </row>
    <row r="5507" spans="1:55">
      <c r="A5507" t="s">
        <v>9915</v>
      </c>
      <c r="B5507" t="s">
        <v>56</v>
      </c>
      <c r="C5507">
        <v>20</v>
      </c>
      <c r="D5507" t="s">
        <v>61</v>
      </c>
      <c r="E5507">
        <v>0</v>
      </c>
      <c r="F5507" t="s">
        <v>6395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59</v>
      </c>
      <c r="M5507" t="s">
        <v>57</v>
      </c>
      <c r="N5507" t="s">
        <v>9916</v>
      </c>
      <c r="O5507" t="s">
        <v>57</v>
      </c>
      <c r="P5507" t="s">
        <v>57</v>
      </c>
      <c r="Q5507" t="s">
        <v>85</v>
      </c>
      <c r="R5507" t="s">
        <v>893</v>
      </c>
      <c r="S5507" t="s">
        <v>61</v>
      </c>
      <c r="T5507" t="s">
        <v>57</v>
      </c>
      <c r="U5507" t="s">
        <v>57</v>
      </c>
      <c r="V5507" t="s">
        <v>61</v>
      </c>
      <c r="W5507" t="s">
        <v>57</v>
      </c>
      <c r="X5507" t="s">
        <v>57</v>
      </c>
      <c r="Y5507" t="s">
        <v>57</v>
      </c>
      <c r="Z5507" t="s">
        <v>57</v>
      </c>
      <c r="AA5507" t="s">
        <v>77</v>
      </c>
      <c r="AB5507" t="s">
        <v>57</v>
      </c>
      <c r="AC5507" t="s">
        <v>87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88</v>
      </c>
      <c r="AK5507" t="s">
        <v>190</v>
      </c>
      <c r="AL5507" t="s">
        <v>191</v>
      </c>
      <c r="AM5507">
        <v>1</v>
      </c>
      <c r="AN5507">
        <v>0</v>
      </c>
      <c r="AO5507">
        <v>0</v>
      </c>
      <c r="AP5507" t="s">
        <v>123</v>
      </c>
      <c r="AQ5507" t="s">
        <v>116</v>
      </c>
      <c r="AR5507" t="s">
        <v>105</v>
      </c>
      <c r="AS5507">
        <v>6</v>
      </c>
      <c r="AT5507">
        <v>10484</v>
      </c>
      <c r="AU5507">
        <v>1</v>
      </c>
      <c r="AV5507">
        <v>1</v>
      </c>
      <c r="AW5507">
        <v>0</v>
      </c>
      <c r="AX5507">
        <v>105.9</v>
      </c>
      <c r="AY5507">
        <v>6</v>
      </c>
      <c r="AZ5507" t="s">
        <v>125</v>
      </c>
      <c r="BA5507">
        <v>7</v>
      </c>
      <c r="BB5507" t="s">
        <v>95</v>
      </c>
      <c r="BC5507">
        <v>1</v>
      </c>
    </row>
    <row r="5508" spans="1:55">
      <c r="A5508" t="s">
        <v>9917</v>
      </c>
      <c r="B5508" t="s">
        <v>73</v>
      </c>
      <c r="C5508">
        <v>47</v>
      </c>
      <c r="D5508" t="s">
        <v>61</v>
      </c>
      <c r="E5508">
        <v>0</v>
      </c>
      <c r="F5508" t="s">
        <v>1638</v>
      </c>
      <c r="G5508">
        <v>91792</v>
      </c>
      <c r="H5508">
        <v>34.024405</v>
      </c>
      <c r="I5508">
        <v>-117.898722</v>
      </c>
      <c r="J5508">
        <v>0</v>
      </c>
      <c r="K5508">
        <v>55</v>
      </c>
      <c r="L5508" t="s">
        <v>129</v>
      </c>
      <c r="M5508" t="s">
        <v>57</v>
      </c>
      <c r="N5508" t="s">
        <v>3906</v>
      </c>
      <c r="O5508" t="s">
        <v>61</v>
      </c>
      <c r="P5508" t="s">
        <v>57</v>
      </c>
      <c r="Q5508" t="s">
        <v>62</v>
      </c>
      <c r="R5508" t="s">
        <v>364</v>
      </c>
      <c r="S5508" t="s">
        <v>61</v>
      </c>
      <c r="T5508" t="s">
        <v>57</v>
      </c>
      <c r="U5508" t="s">
        <v>61</v>
      </c>
      <c r="V5508" t="s">
        <v>57</v>
      </c>
      <c r="W5508" t="s">
        <v>61</v>
      </c>
      <c r="X5508" t="s">
        <v>57</v>
      </c>
      <c r="Y5508" t="s">
        <v>57</v>
      </c>
      <c r="Z5508" t="s">
        <v>61</v>
      </c>
      <c r="AA5508" t="s">
        <v>64</v>
      </c>
      <c r="AB5508" t="s">
        <v>57</v>
      </c>
      <c r="AC5508" t="s">
        <v>87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66</v>
      </c>
      <c r="AM5508">
        <v>0</v>
      </c>
      <c r="AN5508">
        <v>1</v>
      </c>
      <c r="AO5508">
        <v>0</v>
      </c>
      <c r="AP5508" t="s">
        <v>123</v>
      </c>
      <c r="AQ5508" t="s">
        <v>78</v>
      </c>
      <c r="AR5508" t="s">
        <v>69</v>
      </c>
      <c r="AS5508">
        <v>4</v>
      </c>
      <c r="AT5508">
        <v>31622</v>
      </c>
      <c r="AU5508">
        <v>1</v>
      </c>
      <c r="AV5508">
        <v>0</v>
      </c>
      <c r="AW5508">
        <v>1</v>
      </c>
      <c r="AX5508">
        <v>0</v>
      </c>
      <c r="AY5508">
        <v>6</v>
      </c>
      <c r="AZ5508" t="s">
        <v>125</v>
      </c>
      <c r="BA5508">
        <v>2</v>
      </c>
      <c r="BB5508" t="s">
        <v>126</v>
      </c>
      <c r="BC5508">
        <v>3</v>
      </c>
    </row>
    <row r="5509" spans="1:55">
      <c r="A5509" t="s">
        <v>9918</v>
      </c>
      <c r="B5509" t="s">
        <v>56</v>
      </c>
      <c r="C5509">
        <v>39</v>
      </c>
      <c r="D5509" t="s">
        <v>61</v>
      </c>
      <c r="E5509">
        <v>0</v>
      </c>
      <c r="F5509" t="s">
        <v>410</v>
      </c>
      <c r="G5509">
        <v>93422</v>
      </c>
      <c r="H5509">
        <v>35.453912</v>
      </c>
      <c r="I5509">
        <v>-120.69461</v>
      </c>
      <c r="J5509">
        <v>0</v>
      </c>
      <c r="K5509">
        <v>1</v>
      </c>
      <c r="L5509" t="s">
        <v>59</v>
      </c>
      <c r="M5509" t="s">
        <v>57</v>
      </c>
      <c r="N5509" t="s">
        <v>4012</v>
      </c>
      <c r="O5509" t="s">
        <v>61</v>
      </c>
      <c r="P5509" t="s">
        <v>57</v>
      </c>
      <c r="Q5509" t="s">
        <v>135</v>
      </c>
      <c r="R5509" t="s">
        <v>121</v>
      </c>
      <c r="S5509" t="s">
        <v>61</v>
      </c>
      <c r="T5509" t="s">
        <v>61</v>
      </c>
      <c r="U5509" t="s">
        <v>61</v>
      </c>
      <c r="V5509" t="s">
        <v>61</v>
      </c>
      <c r="W5509" t="s">
        <v>61</v>
      </c>
      <c r="X5509" t="s">
        <v>61</v>
      </c>
      <c r="Y5509" t="s">
        <v>61</v>
      </c>
      <c r="Z5509" t="s">
        <v>57</v>
      </c>
      <c r="AA5509" t="s">
        <v>77</v>
      </c>
      <c r="AB5509" t="s">
        <v>61</v>
      </c>
      <c r="AC5509" t="s">
        <v>65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170</v>
      </c>
      <c r="AM5509">
        <v>0</v>
      </c>
      <c r="AN5509">
        <v>0</v>
      </c>
      <c r="AO5509">
        <v>0</v>
      </c>
      <c r="AP5509" t="s">
        <v>91</v>
      </c>
      <c r="AQ5509" t="s">
        <v>68</v>
      </c>
      <c r="AR5509" t="s">
        <v>137</v>
      </c>
      <c r="AS5509">
        <v>1</v>
      </c>
      <c r="AT5509">
        <v>29539</v>
      </c>
      <c r="AU5509">
        <v>0</v>
      </c>
      <c r="AX5509">
        <v>0</v>
      </c>
      <c r="AY5509">
        <v>1</v>
      </c>
      <c r="AZ5509" t="s">
        <v>94</v>
      </c>
      <c r="BA5509">
        <v>8</v>
      </c>
      <c r="BB5509" t="s">
        <v>95</v>
      </c>
      <c r="BC5509">
        <v>1</v>
      </c>
    </row>
    <row r="5510" spans="1:55">
      <c r="A5510" t="s">
        <v>9919</v>
      </c>
      <c r="B5510" t="s">
        <v>73</v>
      </c>
      <c r="C5510">
        <v>31</v>
      </c>
      <c r="D5510" t="s">
        <v>57</v>
      </c>
      <c r="E5510">
        <v>1</v>
      </c>
      <c r="F5510" t="s">
        <v>3478</v>
      </c>
      <c r="G5510">
        <v>94030</v>
      </c>
      <c r="H5510">
        <v>37.601248</v>
      </c>
      <c r="I5510">
        <v>-122.403099</v>
      </c>
      <c r="J5510">
        <v>10</v>
      </c>
      <c r="K5510">
        <v>34</v>
      </c>
      <c r="L5510" t="s">
        <v>59</v>
      </c>
      <c r="M5510" t="s">
        <v>61</v>
      </c>
      <c r="N5510" t="s">
        <v>143</v>
      </c>
      <c r="O5510" t="s">
        <v>143</v>
      </c>
      <c r="P5510" t="s">
        <v>57</v>
      </c>
      <c r="Q5510" t="s">
        <v>135</v>
      </c>
      <c r="R5510" t="s">
        <v>300</v>
      </c>
      <c r="S5510" t="s">
        <v>61</v>
      </c>
      <c r="T5510" t="s">
        <v>61</v>
      </c>
      <c r="U5510" t="s">
        <v>61</v>
      </c>
      <c r="V5510" t="s">
        <v>57</v>
      </c>
      <c r="W5510" t="s">
        <v>57</v>
      </c>
      <c r="X5510" t="s">
        <v>61</v>
      </c>
      <c r="Y5510" t="s">
        <v>61</v>
      </c>
      <c r="Z5510" t="s">
        <v>57</v>
      </c>
      <c r="AA5510" t="s">
        <v>122</v>
      </c>
      <c r="AB5510" t="s">
        <v>57</v>
      </c>
      <c r="AC5510" t="s">
        <v>87</v>
      </c>
      <c r="AD5510">
        <v>40.55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66</v>
      </c>
      <c r="AM5510">
        <v>0</v>
      </c>
      <c r="AN5510">
        <v>1</v>
      </c>
      <c r="AO5510">
        <v>0</v>
      </c>
      <c r="AP5510" t="s">
        <v>164</v>
      </c>
      <c r="AQ5510" t="s">
        <v>68</v>
      </c>
      <c r="AR5510" t="s">
        <v>137</v>
      </c>
      <c r="AS5510">
        <v>3</v>
      </c>
      <c r="AT5510">
        <v>20350</v>
      </c>
      <c r="AU5510">
        <v>1</v>
      </c>
      <c r="AV5510">
        <v>0</v>
      </c>
      <c r="AW5510">
        <v>1</v>
      </c>
      <c r="AX5510">
        <v>0</v>
      </c>
      <c r="AY5510">
        <v>4</v>
      </c>
      <c r="AZ5510" t="s">
        <v>165</v>
      </c>
      <c r="BA5510">
        <v>0</v>
      </c>
      <c r="BB5510" t="s">
        <v>71</v>
      </c>
      <c r="BC5510">
        <v>4</v>
      </c>
    </row>
    <row r="5511" spans="1:55">
      <c r="A5511" t="s">
        <v>9920</v>
      </c>
      <c r="B5511" t="s">
        <v>73</v>
      </c>
      <c r="C5511">
        <v>56</v>
      </c>
      <c r="D5511" t="s">
        <v>61</v>
      </c>
      <c r="E5511">
        <v>0</v>
      </c>
      <c r="F5511" t="s">
        <v>4569</v>
      </c>
      <c r="G5511">
        <v>91335</v>
      </c>
      <c r="H5511">
        <v>34.200175</v>
      </c>
      <c r="I5511">
        <v>-118.540958</v>
      </c>
      <c r="J5511">
        <v>0</v>
      </c>
      <c r="K5511">
        <v>15</v>
      </c>
      <c r="L5511" t="s">
        <v>59</v>
      </c>
      <c r="M5511" t="s">
        <v>61</v>
      </c>
      <c r="N5511" t="s">
        <v>143</v>
      </c>
      <c r="O5511" t="s">
        <v>143</v>
      </c>
      <c r="P5511" t="s">
        <v>57</v>
      </c>
      <c r="Q5511" t="s">
        <v>135</v>
      </c>
      <c r="R5511" t="s">
        <v>300</v>
      </c>
      <c r="S5511" t="s">
        <v>61</v>
      </c>
      <c r="T5511" t="s">
        <v>61</v>
      </c>
      <c r="U5511" t="s">
        <v>61</v>
      </c>
      <c r="V5511" t="s">
        <v>57</v>
      </c>
      <c r="W5511" t="s">
        <v>61</v>
      </c>
      <c r="X5511" t="s">
        <v>61</v>
      </c>
      <c r="Y5511" t="s">
        <v>61</v>
      </c>
      <c r="Z5511" t="s">
        <v>61</v>
      </c>
      <c r="AA5511" t="s">
        <v>77</v>
      </c>
      <c r="AB5511" t="s">
        <v>57</v>
      </c>
      <c r="AC5511" t="s">
        <v>87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88</v>
      </c>
      <c r="AK5511" t="s">
        <v>89</v>
      </c>
      <c r="AL5511" t="s">
        <v>356</v>
      </c>
      <c r="AM5511">
        <v>1</v>
      </c>
      <c r="AN5511">
        <v>0</v>
      </c>
      <c r="AO5511">
        <v>0</v>
      </c>
      <c r="AP5511" t="s">
        <v>103</v>
      </c>
      <c r="AQ5511" t="s">
        <v>92</v>
      </c>
      <c r="AR5511" t="s">
        <v>182</v>
      </c>
      <c r="AS5511">
        <v>1</v>
      </c>
      <c r="AT5511">
        <v>68018</v>
      </c>
      <c r="AU5511">
        <v>1</v>
      </c>
      <c r="AV5511">
        <v>1</v>
      </c>
      <c r="AW5511">
        <v>0</v>
      </c>
      <c r="AX5511">
        <v>29.7</v>
      </c>
      <c r="AY5511">
        <v>3</v>
      </c>
      <c r="AZ5511" t="s">
        <v>106</v>
      </c>
      <c r="BA5511">
        <v>5</v>
      </c>
      <c r="BB5511" t="s">
        <v>80</v>
      </c>
      <c r="BC5511">
        <v>2</v>
      </c>
    </row>
    <row r="5512" spans="1:55">
      <c r="A5512" t="s">
        <v>9921</v>
      </c>
      <c r="B5512" t="s">
        <v>56</v>
      </c>
      <c r="C5512">
        <v>32</v>
      </c>
      <c r="D5512" t="s">
        <v>61</v>
      </c>
      <c r="E5512">
        <v>2</v>
      </c>
      <c r="F5512" t="s">
        <v>226</v>
      </c>
      <c r="G5512">
        <v>90056</v>
      </c>
      <c r="H5512">
        <v>33.987945</v>
      </c>
      <c r="I5512">
        <v>-118.370442</v>
      </c>
      <c r="J5512">
        <v>0</v>
      </c>
      <c r="K5512">
        <v>2</v>
      </c>
      <c r="L5512" t="s">
        <v>59</v>
      </c>
      <c r="M5512" t="s">
        <v>57</v>
      </c>
      <c r="N5512" t="s">
        <v>9922</v>
      </c>
      <c r="O5512" t="s">
        <v>61</v>
      </c>
      <c r="P5512" t="s">
        <v>57</v>
      </c>
      <c r="Q5512" t="s">
        <v>85</v>
      </c>
      <c r="R5512" t="s">
        <v>156</v>
      </c>
      <c r="S5512" t="s">
        <v>61</v>
      </c>
      <c r="T5512" t="s">
        <v>61</v>
      </c>
      <c r="U5512" t="s">
        <v>61</v>
      </c>
      <c r="V5512" t="s">
        <v>61</v>
      </c>
      <c r="W5512" t="s">
        <v>57</v>
      </c>
      <c r="X5512" t="s">
        <v>61</v>
      </c>
      <c r="Y5512" t="s">
        <v>61</v>
      </c>
      <c r="Z5512" t="s">
        <v>61</v>
      </c>
      <c r="AA5512" t="s">
        <v>77</v>
      </c>
      <c r="AB5512" t="s">
        <v>57</v>
      </c>
      <c r="AC5512" t="s">
        <v>87</v>
      </c>
      <c r="AD5512">
        <v>80.65000000000001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88</v>
      </c>
      <c r="AK5512" t="s">
        <v>89</v>
      </c>
      <c r="AL5512" t="s">
        <v>90</v>
      </c>
      <c r="AM5512">
        <v>1</v>
      </c>
      <c r="AN5512">
        <v>0</v>
      </c>
      <c r="AO5512">
        <v>0</v>
      </c>
      <c r="AP5512" t="s">
        <v>91</v>
      </c>
      <c r="AQ5512" t="s">
        <v>68</v>
      </c>
      <c r="AR5512" t="s">
        <v>93</v>
      </c>
      <c r="AS5512">
        <v>1</v>
      </c>
      <c r="AT5512">
        <v>8115</v>
      </c>
      <c r="AU5512">
        <v>1</v>
      </c>
      <c r="AV5512">
        <v>1</v>
      </c>
      <c r="AW5512">
        <v>0</v>
      </c>
      <c r="AX5512">
        <v>80.65000000000001</v>
      </c>
      <c r="AY5512">
        <v>1</v>
      </c>
      <c r="AZ5512" t="s">
        <v>94</v>
      </c>
      <c r="BA5512">
        <v>9</v>
      </c>
      <c r="BB5512" t="s">
        <v>95</v>
      </c>
      <c r="BC5512">
        <v>1</v>
      </c>
    </row>
    <row r="5513" spans="1:55">
      <c r="A5513" t="s">
        <v>9923</v>
      </c>
      <c r="B5513" t="s">
        <v>56</v>
      </c>
      <c r="C5513">
        <v>62</v>
      </c>
      <c r="D5513" t="s">
        <v>57</v>
      </c>
      <c r="E5513">
        <v>3</v>
      </c>
      <c r="F5513" t="s">
        <v>523</v>
      </c>
      <c r="G5513">
        <v>95834</v>
      </c>
      <c r="H5513">
        <v>38.646209</v>
      </c>
      <c r="I5513">
        <v>-121.52446</v>
      </c>
      <c r="J5513">
        <v>5</v>
      </c>
      <c r="K5513">
        <v>6</v>
      </c>
      <c r="L5513" t="s">
        <v>59</v>
      </c>
      <c r="M5513" t="s">
        <v>57</v>
      </c>
      <c r="N5513" t="s">
        <v>4357</v>
      </c>
      <c r="O5513" t="s">
        <v>61</v>
      </c>
      <c r="P5513" t="s">
        <v>61</v>
      </c>
      <c r="Q5513" t="s">
        <v>143</v>
      </c>
      <c r="R5513" t="s">
        <v>143</v>
      </c>
      <c r="S5513" t="s">
        <v>143</v>
      </c>
      <c r="T5513" t="s">
        <v>143</v>
      </c>
      <c r="U5513" t="s">
        <v>143</v>
      </c>
      <c r="V5513" t="s">
        <v>143</v>
      </c>
      <c r="W5513" t="s">
        <v>143</v>
      </c>
      <c r="X5513" t="s">
        <v>143</v>
      </c>
      <c r="Y5513" t="s">
        <v>143</v>
      </c>
      <c r="Z5513" t="s">
        <v>143</v>
      </c>
      <c r="AA5513" t="s">
        <v>64</v>
      </c>
      <c r="AB5513" t="s">
        <v>61</v>
      </c>
      <c r="AC5513" t="s">
        <v>65</v>
      </c>
      <c r="AD5513">
        <v>19.7</v>
      </c>
      <c r="AE5513">
        <v>94.45</v>
      </c>
      <c r="AF5513">
        <v>0</v>
      </c>
      <c r="AG5513">
        <v>0</v>
      </c>
      <c r="AH5513">
        <v>264.78</v>
      </c>
      <c r="AI5513">
        <v>359.23</v>
      </c>
      <c r="AJ5513" t="s">
        <v>66</v>
      </c>
      <c r="AM5513">
        <v>0</v>
      </c>
      <c r="AN5513">
        <v>1</v>
      </c>
      <c r="AO5513">
        <v>0</v>
      </c>
      <c r="AP5513" t="s">
        <v>91</v>
      </c>
      <c r="AQ5513" t="s">
        <v>124</v>
      </c>
      <c r="AR5513" t="s">
        <v>182</v>
      </c>
      <c r="AT5513">
        <v>8403</v>
      </c>
      <c r="AU5513">
        <v>1</v>
      </c>
      <c r="AV5513">
        <v>0</v>
      </c>
      <c r="AW5513">
        <v>1</v>
      </c>
      <c r="AX5513">
        <v>0</v>
      </c>
      <c r="AY5513">
        <v>1</v>
      </c>
      <c r="AZ5513" t="s">
        <v>94</v>
      </c>
      <c r="BA5513">
        <v>3</v>
      </c>
      <c r="BB5513" t="s">
        <v>126</v>
      </c>
      <c r="BC5513">
        <v>3</v>
      </c>
    </row>
    <row r="5514" spans="1:55">
      <c r="A5514" t="s">
        <v>9924</v>
      </c>
      <c r="B5514" t="s">
        <v>73</v>
      </c>
      <c r="C5514">
        <v>30</v>
      </c>
      <c r="D5514" t="s">
        <v>57</v>
      </c>
      <c r="E5514">
        <v>0</v>
      </c>
      <c r="F5514" t="s">
        <v>3319</v>
      </c>
      <c r="G5514">
        <v>90291</v>
      </c>
      <c r="H5514">
        <v>33.991782</v>
      </c>
      <c r="I5514">
        <v>-118.479229</v>
      </c>
      <c r="J5514">
        <v>0</v>
      </c>
      <c r="K5514">
        <v>66</v>
      </c>
      <c r="L5514" t="s">
        <v>59</v>
      </c>
      <c r="M5514" t="s">
        <v>57</v>
      </c>
      <c r="N5514" t="s">
        <v>9925</v>
      </c>
      <c r="O5514" t="s">
        <v>57</v>
      </c>
      <c r="P5514" t="s">
        <v>57</v>
      </c>
      <c r="Q5514" t="s">
        <v>85</v>
      </c>
      <c r="R5514" t="s">
        <v>189</v>
      </c>
      <c r="S5514" t="s">
        <v>57</v>
      </c>
      <c r="T5514" t="s">
        <v>61</v>
      </c>
      <c r="U5514" t="s">
        <v>57</v>
      </c>
      <c r="V5514" t="s">
        <v>61</v>
      </c>
      <c r="W5514" t="s">
        <v>57</v>
      </c>
      <c r="X5514" t="s">
        <v>57</v>
      </c>
      <c r="Y5514" t="s">
        <v>57</v>
      </c>
      <c r="Z5514" t="s">
        <v>57</v>
      </c>
      <c r="AA5514" t="s">
        <v>122</v>
      </c>
      <c r="AB5514" t="s">
        <v>57</v>
      </c>
      <c r="AC5514" t="s">
        <v>65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88</v>
      </c>
      <c r="AK5514" t="s">
        <v>101</v>
      </c>
      <c r="AL5514" t="s">
        <v>102</v>
      </c>
      <c r="AM5514">
        <v>1</v>
      </c>
      <c r="AN5514">
        <v>0</v>
      </c>
      <c r="AO5514">
        <v>0</v>
      </c>
      <c r="AP5514" t="s">
        <v>123</v>
      </c>
      <c r="AQ5514" t="s">
        <v>68</v>
      </c>
      <c r="AR5514" t="s">
        <v>105</v>
      </c>
      <c r="AS5514">
        <v>6</v>
      </c>
      <c r="AT5514">
        <v>31021</v>
      </c>
      <c r="AU5514">
        <v>1</v>
      </c>
      <c r="AV5514">
        <v>1</v>
      </c>
      <c r="AW5514">
        <v>0</v>
      </c>
      <c r="AX5514">
        <v>106.05</v>
      </c>
      <c r="AY5514">
        <v>6</v>
      </c>
      <c r="AZ5514" t="s">
        <v>125</v>
      </c>
      <c r="BA5514">
        <v>3</v>
      </c>
      <c r="BB5514" t="s">
        <v>126</v>
      </c>
      <c r="BC5514">
        <v>3</v>
      </c>
    </row>
    <row r="5515" spans="1:55">
      <c r="A5515" t="s">
        <v>9926</v>
      </c>
      <c r="B5515" t="s">
        <v>73</v>
      </c>
      <c r="C5515">
        <v>50</v>
      </c>
      <c r="D5515" t="s">
        <v>61</v>
      </c>
      <c r="E5515">
        <v>3</v>
      </c>
      <c r="F5515" t="s">
        <v>1932</v>
      </c>
      <c r="G5515">
        <v>94542</v>
      </c>
      <c r="H5515">
        <v>37.656695</v>
      </c>
      <c r="I5515">
        <v>-122.048361</v>
      </c>
      <c r="J5515">
        <v>0</v>
      </c>
      <c r="K5515">
        <v>3</v>
      </c>
      <c r="L5515" t="s">
        <v>59</v>
      </c>
      <c r="M5515" t="s">
        <v>57</v>
      </c>
      <c r="N5515" t="s">
        <v>5522</v>
      </c>
      <c r="O5515" t="s">
        <v>61</v>
      </c>
      <c r="P5515" t="s">
        <v>61</v>
      </c>
      <c r="Q5515" t="s">
        <v>143</v>
      </c>
      <c r="R5515" t="s">
        <v>143</v>
      </c>
      <c r="S5515" t="s">
        <v>143</v>
      </c>
      <c r="T5515" t="s">
        <v>143</v>
      </c>
      <c r="U5515" t="s">
        <v>143</v>
      </c>
      <c r="V5515" t="s">
        <v>143</v>
      </c>
      <c r="W5515" t="s">
        <v>143</v>
      </c>
      <c r="X5515" t="s">
        <v>143</v>
      </c>
      <c r="Y5515" t="s">
        <v>143</v>
      </c>
      <c r="Z5515" t="s">
        <v>143</v>
      </c>
      <c r="AA5515" t="s">
        <v>77</v>
      </c>
      <c r="AB5515" t="s">
        <v>61</v>
      </c>
      <c r="AC5515" t="s">
        <v>65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170</v>
      </c>
      <c r="AM5515">
        <v>0</v>
      </c>
      <c r="AN5515">
        <v>0</v>
      </c>
      <c r="AO5515">
        <v>0</v>
      </c>
      <c r="AP5515" t="s">
        <v>91</v>
      </c>
      <c r="AQ5515" t="s">
        <v>92</v>
      </c>
      <c r="AR5515" t="s">
        <v>182</v>
      </c>
      <c r="AT5515">
        <v>11147</v>
      </c>
      <c r="AU5515">
        <v>0</v>
      </c>
      <c r="AX5515">
        <v>0</v>
      </c>
      <c r="AY5515">
        <v>1</v>
      </c>
      <c r="AZ5515" t="s">
        <v>94</v>
      </c>
      <c r="BA5515">
        <v>7</v>
      </c>
      <c r="BB5515" t="s">
        <v>95</v>
      </c>
      <c r="BC5515">
        <v>1</v>
      </c>
    </row>
    <row r="5516" spans="1:55">
      <c r="A5516" t="s">
        <v>9927</v>
      </c>
      <c r="B5516" t="s">
        <v>56</v>
      </c>
      <c r="C5516">
        <v>39</v>
      </c>
      <c r="D5516" t="s">
        <v>57</v>
      </c>
      <c r="E5516">
        <v>2</v>
      </c>
      <c r="F5516" t="s">
        <v>4455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59</v>
      </c>
      <c r="M5516" t="s">
        <v>57</v>
      </c>
      <c r="N5516" t="s">
        <v>2129</v>
      </c>
      <c r="O5516" t="s">
        <v>57</v>
      </c>
      <c r="P5516" t="s">
        <v>57</v>
      </c>
      <c r="Q5516" t="s">
        <v>85</v>
      </c>
      <c r="R5516" t="s">
        <v>156</v>
      </c>
      <c r="S5516" t="s">
        <v>57</v>
      </c>
      <c r="T5516" t="s">
        <v>57</v>
      </c>
      <c r="U5516" t="s">
        <v>61</v>
      </c>
      <c r="V5516" t="s">
        <v>61</v>
      </c>
      <c r="W5516" t="s">
        <v>57</v>
      </c>
      <c r="X5516" t="s">
        <v>61</v>
      </c>
      <c r="Y5516" t="s">
        <v>61</v>
      </c>
      <c r="Z5516" t="s">
        <v>57</v>
      </c>
      <c r="AA5516" t="s">
        <v>122</v>
      </c>
      <c r="AB5516" t="s">
        <v>57</v>
      </c>
      <c r="AC5516" t="s">
        <v>87</v>
      </c>
      <c r="AD5516">
        <v>95.09999999999999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66</v>
      </c>
      <c r="AM5516">
        <v>0</v>
      </c>
      <c r="AN5516">
        <v>1</v>
      </c>
      <c r="AO5516">
        <v>0</v>
      </c>
      <c r="AP5516" t="s">
        <v>123</v>
      </c>
      <c r="AQ5516" t="s">
        <v>68</v>
      </c>
      <c r="AR5516" t="s">
        <v>105</v>
      </c>
      <c r="AS5516">
        <v>4</v>
      </c>
      <c r="AT5516">
        <v>333</v>
      </c>
      <c r="AU5516">
        <v>1</v>
      </c>
      <c r="AV5516">
        <v>0</v>
      </c>
      <c r="AW5516">
        <v>1</v>
      </c>
      <c r="AX5516">
        <v>0</v>
      </c>
      <c r="AY5516">
        <v>6</v>
      </c>
      <c r="AZ5516" t="s">
        <v>125</v>
      </c>
      <c r="BA5516">
        <v>2</v>
      </c>
      <c r="BB5516" t="s">
        <v>126</v>
      </c>
      <c r="BC5516">
        <v>3</v>
      </c>
    </row>
    <row r="5517" spans="1:55">
      <c r="A5517" t="s">
        <v>9928</v>
      </c>
      <c r="B5517" t="s">
        <v>56</v>
      </c>
      <c r="C5517">
        <v>58</v>
      </c>
      <c r="D5517" t="s">
        <v>61</v>
      </c>
      <c r="E5517">
        <v>0</v>
      </c>
      <c r="F5517" t="s">
        <v>324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59</v>
      </c>
      <c r="M5517" t="s">
        <v>57</v>
      </c>
      <c r="N5517" t="s">
        <v>9088</v>
      </c>
      <c r="O5517" t="s">
        <v>61</v>
      </c>
      <c r="P5517" t="s">
        <v>57</v>
      </c>
      <c r="Q5517" t="s">
        <v>62</v>
      </c>
      <c r="R5517" t="s">
        <v>300</v>
      </c>
      <c r="S5517" t="s">
        <v>61</v>
      </c>
      <c r="T5517" t="s">
        <v>61</v>
      </c>
      <c r="U5517" t="s">
        <v>61</v>
      </c>
      <c r="V5517" t="s">
        <v>57</v>
      </c>
      <c r="W5517" t="s">
        <v>61</v>
      </c>
      <c r="X5517" t="s">
        <v>57</v>
      </c>
      <c r="Y5517" t="s">
        <v>57</v>
      </c>
      <c r="Z5517" t="s">
        <v>57</v>
      </c>
      <c r="AA5517" t="s">
        <v>77</v>
      </c>
      <c r="AB5517" t="s">
        <v>57</v>
      </c>
      <c r="AC5517" t="s">
        <v>65</v>
      </c>
      <c r="AD5517">
        <v>60.95</v>
      </c>
      <c r="AE5517">
        <v>629.55</v>
      </c>
      <c r="AF5517">
        <v>0</v>
      </c>
      <c r="AG5517">
        <v>0</v>
      </c>
      <c r="AH5517">
        <v>83.5</v>
      </c>
      <c r="AI5517">
        <v>713.05</v>
      </c>
      <c r="AJ5517" t="s">
        <v>66</v>
      </c>
      <c r="AM5517">
        <v>0</v>
      </c>
      <c r="AN5517">
        <v>1</v>
      </c>
      <c r="AO5517">
        <v>0</v>
      </c>
      <c r="AP5517" t="s">
        <v>67</v>
      </c>
      <c r="AQ5517" t="s">
        <v>92</v>
      </c>
      <c r="AR5517" t="s">
        <v>69</v>
      </c>
      <c r="AS5517">
        <v>4</v>
      </c>
      <c r="AT5517">
        <v>1653</v>
      </c>
      <c r="AU5517">
        <v>1</v>
      </c>
      <c r="AV5517">
        <v>0</v>
      </c>
      <c r="AW5517">
        <v>1</v>
      </c>
      <c r="AX5517">
        <v>0</v>
      </c>
      <c r="AY5517">
        <v>2</v>
      </c>
      <c r="AZ5517" t="s">
        <v>70</v>
      </c>
      <c r="BA5517">
        <v>5</v>
      </c>
      <c r="BB5517" t="s">
        <v>80</v>
      </c>
      <c r="BC5517">
        <v>2</v>
      </c>
    </row>
    <row r="5518" spans="1:55">
      <c r="A5518" t="s">
        <v>9929</v>
      </c>
      <c r="B5518" t="s">
        <v>73</v>
      </c>
      <c r="C5518">
        <v>37</v>
      </c>
      <c r="D5518" t="s">
        <v>61</v>
      </c>
      <c r="E5518">
        <v>0</v>
      </c>
      <c r="F5518" t="s">
        <v>1946</v>
      </c>
      <c r="G5518">
        <v>95713</v>
      </c>
      <c r="H5518">
        <v>39.084645</v>
      </c>
      <c r="I5518">
        <v>-120.894014</v>
      </c>
      <c r="J5518">
        <v>0</v>
      </c>
      <c r="K5518">
        <v>1</v>
      </c>
      <c r="L5518" t="s">
        <v>59</v>
      </c>
      <c r="M5518" t="s">
        <v>57</v>
      </c>
      <c r="N5518" t="s">
        <v>9930</v>
      </c>
      <c r="O5518" t="s">
        <v>57</v>
      </c>
      <c r="P5518" t="s">
        <v>57</v>
      </c>
      <c r="Q5518" t="s">
        <v>62</v>
      </c>
      <c r="R5518" t="s">
        <v>180</v>
      </c>
      <c r="S5518" t="s">
        <v>61</v>
      </c>
      <c r="T5518" t="s">
        <v>61</v>
      </c>
      <c r="U5518" t="s">
        <v>61</v>
      </c>
      <c r="V5518" t="s">
        <v>61</v>
      </c>
      <c r="W5518" t="s">
        <v>61</v>
      </c>
      <c r="X5518" t="s">
        <v>61</v>
      </c>
      <c r="Y5518" t="s">
        <v>61</v>
      </c>
      <c r="Z5518" t="s">
        <v>57</v>
      </c>
      <c r="AA5518" t="s">
        <v>77</v>
      </c>
      <c r="AB5518" t="s">
        <v>57</v>
      </c>
      <c r="AC5518" t="s">
        <v>87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88</v>
      </c>
      <c r="AK5518" t="s">
        <v>89</v>
      </c>
      <c r="AL5518" t="s">
        <v>181</v>
      </c>
      <c r="AM5518">
        <v>1</v>
      </c>
      <c r="AN5518">
        <v>0</v>
      </c>
      <c r="AO5518">
        <v>0</v>
      </c>
      <c r="AP5518" t="s">
        <v>91</v>
      </c>
      <c r="AQ5518" t="s">
        <v>68</v>
      </c>
      <c r="AR5518" t="s">
        <v>69</v>
      </c>
      <c r="AS5518">
        <v>1</v>
      </c>
      <c r="AT5518">
        <v>8525</v>
      </c>
      <c r="AU5518">
        <v>1</v>
      </c>
      <c r="AV5518">
        <v>1</v>
      </c>
      <c r="AW5518">
        <v>0</v>
      </c>
      <c r="AX5518">
        <v>50.45</v>
      </c>
      <c r="AY5518">
        <v>1</v>
      </c>
      <c r="AZ5518" t="s">
        <v>94</v>
      </c>
      <c r="BA5518">
        <v>8</v>
      </c>
      <c r="BB5518" t="s">
        <v>95</v>
      </c>
      <c r="BC5518">
        <v>1</v>
      </c>
    </row>
    <row r="5519" spans="1:55">
      <c r="A5519" t="s">
        <v>9931</v>
      </c>
      <c r="B5519" t="s">
        <v>56</v>
      </c>
      <c r="C5519">
        <v>32</v>
      </c>
      <c r="D5519" t="s">
        <v>57</v>
      </c>
      <c r="E5519">
        <v>3</v>
      </c>
      <c r="F5519" t="s">
        <v>3298</v>
      </c>
      <c r="G5519">
        <v>95338</v>
      </c>
      <c r="H5519">
        <v>37.526791</v>
      </c>
      <c r="I5519">
        <v>-119.99437</v>
      </c>
      <c r="J5519">
        <v>0</v>
      </c>
      <c r="K5519">
        <v>47</v>
      </c>
      <c r="L5519" t="s">
        <v>59</v>
      </c>
      <c r="M5519" t="s">
        <v>57</v>
      </c>
      <c r="N5519" t="s">
        <v>6949</v>
      </c>
      <c r="O5519" t="s">
        <v>61</v>
      </c>
      <c r="P5519" t="s">
        <v>57</v>
      </c>
      <c r="Q5519" t="s">
        <v>135</v>
      </c>
      <c r="R5519" t="s">
        <v>210</v>
      </c>
      <c r="S5519" t="s">
        <v>61</v>
      </c>
      <c r="T5519" t="s">
        <v>57</v>
      </c>
      <c r="U5519" t="s">
        <v>61</v>
      </c>
      <c r="V5519" t="s">
        <v>57</v>
      </c>
      <c r="W5519" t="s">
        <v>61</v>
      </c>
      <c r="X5519" t="s">
        <v>57</v>
      </c>
      <c r="Y5519" t="s">
        <v>57</v>
      </c>
      <c r="Z5519" t="s">
        <v>61</v>
      </c>
      <c r="AA5519" t="s">
        <v>122</v>
      </c>
      <c r="AB5519" t="s">
        <v>61</v>
      </c>
      <c r="AC5519" t="s">
        <v>87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66</v>
      </c>
      <c r="AM5519">
        <v>0</v>
      </c>
      <c r="AN5519">
        <v>1</v>
      </c>
      <c r="AO5519">
        <v>0</v>
      </c>
      <c r="AP5519" t="s">
        <v>176</v>
      </c>
      <c r="AQ5519" t="s">
        <v>68</v>
      </c>
      <c r="AR5519" t="s">
        <v>69</v>
      </c>
      <c r="AS5519">
        <v>4</v>
      </c>
      <c r="AT5519">
        <v>10226</v>
      </c>
      <c r="AU5519">
        <v>1</v>
      </c>
      <c r="AV5519">
        <v>0</v>
      </c>
      <c r="AW5519">
        <v>1</v>
      </c>
      <c r="AX5519">
        <v>0</v>
      </c>
      <c r="AY5519">
        <v>5</v>
      </c>
      <c r="AZ5519" t="s">
        <v>177</v>
      </c>
      <c r="BA5519">
        <v>0</v>
      </c>
      <c r="BB5519" t="s">
        <v>71</v>
      </c>
      <c r="BC5519">
        <v>4</v>
      </c>
    </row>
    <row r="5520" spans="1:55">
      <c r="A5520" t="s">
        <v>9932</v>
      </c>
      <c r="B5520" t="s">
        <v>73</v>
      </c>
      <c r="C5520">
        <v>62</v>
      </c>
      <c r="D5520" t="s">
        <v>61</v>
      </c>
      <c r="E5520">
        <v>0</v>
      </c>
      <c r="F5520" t="s">
        <v>1633</v>
      </c>
      <c r="G5520">
        <v>94973</v>
      </c>
      <c r="H5520">
        <v>38.005839</v>
      </c>
      <c r="I5520">
        <v>-122.638155</v>
      </c>
      <c r="J5520">
        <v>0</v>
      </c>
      <c r="K5520">
        <v>22</v>
      </c>
      <c r="L5520" t="s">
        <v>59</v>
      </c>
      <c r="M5520" t="s">
        <v>61</v>
      </c>
      <c r="N5520" t="s">
        <v>143</v>
      </c>
      <c r="O5520" t="s">
        <v>143</v>
      </c>
      <c r="P5520" t="s">
        <v>57</v>
      </c>
      <c r="Q5520" t="s">
        <v>135</v>
      </c>
      <c r="R5520" t="s">
        <v>156</v>
      </c>
      <c r="S5520" t="s">
        <v>61</v>
      </c>
      <c r="T5520" t="s">
        <v>61</v>
      </c>
      <c r="U5520" t="s">
        <v>57</v>
      </c>
      <c r="V5520" t="s">
        <v>57</v>
      </c>
      <c r="W5520" t="s">
        <v>57</v>
      </c>
      <c r="X5520" t="s">
        <v>57</v>
      </c>
      <c r="Y5520" t="s">
        <v>57</v>
      </c>
      <c r="Z5520" t="s">
        <v>57</v>
      </c>
      <c r="AA5520" t="s">
        <v>122</v>
      </c>
      <c r="AB5520" t="s">
        <v>61</v>
      </c>
      <c r="AC5520" t="s">
        <v>87</v>
      </c>
      <c r="AD5520">
        <v>56.75</v>
      </c>
      <c r="AE5520">
        <v>1304.85</v>
      </c>
      <c r="AF5520">
        <v>0</v>
      </c>
      <c r="AG5520">
        <v>0</v>
      </c>
      <c r="AH5520">
        <v>0</v>
      </c>
      <c r="AI5520">
        <v>1304.85</v>
      </c>
      <c r="AJ5520" t="s">
        <v>66</v>
      </c>
      <c r="AM5520">
        <v>0</v>
      </c>
      <c r="AN5520">
        <v>1</v>
      </c>
      <c r="AO5520">
        <v>0</v>
      </c>
      <c r="AP5520" t="s">
        <v>103</v>
      </c>
      <c r="AQ5520" t="s">
        <v>124</v>
      </c>
      <c r="AR5520" t="s">
        <v>69</v>
      </c>
      <c r="AS5520">
        <v>6</v>
      </c>
      <c r="AT5520">
        <v>1449</v>
      </c>
      <c r="AU5520">
        <v>1</v>
      </c>
      <c r="AV5520">
        <v>0</v>
      </c>
      <c r="AW5520">
        <v>1</v>
      </c>
      <c r="AX5520">
        <v>0</v>
      </c>
      <c r="AY5520">
        <v>3</v>
      </c>
      <c r="AZ5520" t="s">
        <v>106</v>
      </c>
      <c r="BA5520">
        <v>2</v>
      </c>
      <c r="BB5520" t="s">
        <v>126</v>
      </c>
      <c r="BC5520">
        <v>3</v>
      </c>
    </row>
    <row r="5521" spans="1:55">
      <c r="A5521" t="s">
        <v>9933</v>
      </c>
      <c r="B5521" t="s">
        <v>73</v>
      </c>
      <c r="C5521">
        <v>53</v>
      </c>
      <c r="D5521" t="s">
        <v>61</v>
      </c>
      <c r="E5521">
        <v>0</v>
      </c>
      <c r="F5521" t="s">
        <v>9934</v>
      </c>
      <c r="G5521">
        <v>96150</v>
      </c>
      <c r="H5521">
        <v>38.911577</v>
      </c>
      <c r="I5521">
        <v>-120.106169</v>
      </c>
      <c r="J5521">
        <v>0</v>
      </c>
      <c r="K5521">
        <v>31</v>
      </c>
      <c r="L5521" t="s">
        <v>59</v>
      </c>
      <c r="M5521" t="s">
        <v>57</v>
      </c>
      <c r="N5521" t="s">
        <v>470</v>
      </c>
      <c r="O5521" t="s">
        <v>57</v>
      </c>
      <c r="P5521" t="s">
        <v>57</v>
      </c>
      <c r="Q5521" t="s">
        <v>85</v>
      </c>
      <c r="R5521" t="s">
        <v>86</v>
      </c>
      <c r="S5521" t="s">
        <v>61</v>
      </c>
      <c r="T5521" t="s">
        <v>57</v>
      </c>
      <c r="U5521" t="s">
        <v>57</v>
      </c>
      <c r="V5521" t="s">
        <v>61</v>
      </c>
      <c r="W5521" t="s">
        <v>57</v>
      </c>
      <c r="X5521" t="s">
        <v>57</v>
      </c>
      <c r="Y5521" t="s">
        <v>57</v>
      </c>
      <c r="Z5521" t="s">
        <v>57</v>
      </c>
      <c r="AA5521" t="s">
        <v>64</v>
      </c>
      <c r="AB5521" t="s">
        <v>57</v>
      </c>
      <c r="AC5521" t="s">
        <v>87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88</v>
      </c>
      <c r="AK5521" t="s">
        <v>101</v>
      </c>
      <c r="AL5521" t="s">
        <v>2938</v>
      </c>
      <c r="AM5521">
        <v>1</v>
      </c>
      <c r="AN5521">
        <v>0</v>
      </c>
      <c r="AO5521">
        <v>0</v>
      </c>
      <c r="AP5521" t="s">
        <v>164</v>
      </c>
      <c r="AQ5521" t="s">
        <v>92</v>
      </c>
      <c r="AR5521" t="s">
        <v>105</v>
      </c>
      <c r="AS5521">
        <v>6</v>
      </c>
      <c r="AT5521">
        <v>33038</v>
      </c>
      <c r="AU5521">
        <v>1</v>
      </c>
      <c r="AV5521">
        <v>1</v>
      </c>
      <c r="AW5521">
        <v>0</v>
      </c>
      <c r="AX5521">
        <v>103.45</v>
      </c>
      <c r="AY5521">
        <v>4</v>
      </c>
      <c r="AZ5521" t="s">
        <v>165</v>
      </c>
      <c r="BA5521">
        <v>4</v>
      </c>
      <c r="BB5521" t="s">
        <v>80</v>
      </c>
      <c r="BC5521">
        <v>2</v>
      </c>
    </row>
    <row r="5522" spans="1:55">
      <c r="A5522" t="s">
        <v>9935</v>
      </c>
      <c r="B5522" t="s">
        <v>56</v>
      </c>
      <c r="C5522">
        <v>64</v>
      </c>
      <c r="D5522" t="s">
        <v>57</v>
      </c>
      <c r="E5522">
        <v>5</v>
      </c>
      <c r="F5522" t="s">
        <v>1248</v>
      </c>
      <c r="G5522">
        <v>96019</v>
      </c>
      <c r="H5522">
        <v>40.692523</v>
      </c>
      <c r="I5522">
        <v>-122.369876</v>
      </c>
      <c r="J5522">
        <v>7</v>
      </c>
      <c r="K5522">
        <v>39</v>
      </c>
      <c r="L5522" t="s">
        <v>216</v>
      </c>
      <c r="M5522" t="s">
        <v>57</v>
      </c>
      <c r="N5522" t="s">
        <v>9936</v>
      </c>
      <c r="O5522" t="s">
        <v>61</v>
      </c>
      <c r="P5522" t="s">
        <v>57</v>
      </c>
      <c r="Q5522" t="s">
        <v>85</v>
      </c>
      <c r="R5522" t="s">
        <v>618</v>
      </c>
      <c r="S5522" t="s">
        <v>61</v>
      </c>
      <c r="T5522" t="s">
        <v>61</v>
      </c>
      <c r="U5522" t="s">
        <v>57</v>
      </c>
      <c r="V5522" t="s">
        <v>57</v>
      </c>
      <c r="W5522" t="s">
        <v>61</v>
      </c>
      <c r="X5522" t="s">
        <v>61</v>
      </c>
      <c r="Y5522" t="s">
        <v>61</v>
      </c>
      <c r="Z5522" t="s">
        <v>57</v>
      </c>
      <c r="AA5522" t="s">
        <v>77</v>
      </c>
      <c r="AB5522" t="s">
        <v>57</v>
      </c>
      <c r="AC5522" t="s">
        <v>87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66</v>
      </c>
      <c r="AM5522">
        <v>0</v>
      </c>
      <c r="AN5522">
        <v>1</v>
      </c>
      <c r="AO5522">
        <v>0</v>
      </c>
      <c r="AP5522" t="s">
        <v>176</v>
      </c>
      <c r="AQ5522" t="s">
        <v>124</v>
      </c>
      <c r="AR5522" t="s">
        <v>93</v>
      </c>
      <c r="AS5522">
        <v>3</v>
      </c>
      <c r="AT5522">
        <v>6277</v>
      </c>
      <c r="AU5522">
        <v>1</v>
      </c>
      <c r="AV5522">
        <v>0</v>
      </c>
      <c r="AW5522">
        <v>1</v>
      </c>
      <c r="AX5522">
        <v>0</v>
      </c>
      <c r="AY5522">
        <v>5</v>
      </c>
      <c r="AZ5522" t="s">
        <v>177</v>
      </c>
      <c r="BA5522">
        <v>5</v>
      </c>
      <c r="BB5522" t="s">
        <v>80</v>
      </c>
      <c r="BC5522">
        <v>2</v>
      </c>
    </row>
    <row r="5523" spans="1:55">
      <c r="A5523" t="s">
        <v>9937</v>
      </c>
      <c r="B5523" t="s">
        <v>73</v>
      </c>
      <c r="C5523">
        <v>71</v>
      </c>
      <c r="D5523" t="s">
        <v>57</v>
      </c>
      <c r="E5523">
        <v>0</v>
      </c>
      <c r="F5523" t="s">
        <v>520</v>
      </c>
      <c r="G5523">
        <v>91710</v>
      </c>
      <c r="H5523">
        <v>33.990646</v>
      </c>
      <c r="I5523">
        <v>-117.663025</v>
      </c>
      <c r="J5523">
        <v>1</v>
      </c>
      <c r="K5523">
        <v>30</v>
      </c>
      <c r="L5523" t="s">
        <v>59</v>
      </c>
      <c r="M5523" t="s">
        <v>57</v>
      </c>
      <c r="N5523" t="s">
        <v>402</v>
      </c>
      <c r="O5523" t="s">
        <v>61</v>
      </c>
      <c r="P5523" t="s">
        <v>57</v>
      </c>
      <c r="Q5523" t="s">
        <v>135</v>
      </c>
      <c r="R5523" t="s">
        <v>300</v>
      </c>
      <c r="S5523" t="s">
        <v>61</v>
      </c>
      <c r="T5523" t="s">
        <v>57</v>
      </c>
      <c r="U5523" t="s">
        <v>61</v>
      </c>
      <c r="V5523" t="s">
        <v>61</v>
      </c>
      <c r="W5523" t="s">
        <v>61</v>
      </c>
      <c r="X5523" t="s">
        <v>61</v>
      </c>
      <c r="Y5523" t="s">
        <v>61</v>
      </c>
      <c r="Z5523" t="s">
        <v>57</v>
      </c>
      <c r="AA5523" t="s">
        <v>77</v>
      </c>
      <c r="AB5523" t="s">
        <v>57</v>
      </c>
      <c r="AC5523" t="s">
        <v>87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88</v>
      </c>
      <c r="AK5523" t="s">
        <v>205</v>
      </c>
      <c r="AL5523" t="s">
        <v>329</v>
      </c>
      <c r="AM5523">
        <v>1</v>
      </c>
      <c r="AN5523">
        <v>0</v>
      </c>
      <c r="AO5523">
        <v>0</v>
      </c>
      <c r="AP5523" t="s">
        <v>164</v>
      </c>
      <c r="AQ5523" t="s">
        <v>104</v>
      </c>
      <c r="AR5523" t="s">
        <v>69</v>
      </c>
      <c r="AS5523">
        <v>2</v>
      </c>
      <c r="AT5523">
        <v>75319</v>
      </c>
      <c r="AU5523">
        <v>1</v>
      </c>
      <c r="AV5523">
        <v>1</v>
      </c>
      <c r="AW5523">
        <v>0</v>
      </c>
      <c r="AX5523">
        <v>50.4</v>
      </c>
      <c r="AY5523">
        <v>4</v>
      </c>
      <c r="AZ5523" t="s">
        <v>165</v>
      </c>
      <c r="BA5523">
        <v>4</v>
      </c>
      <c r="BB5523" t="s">
        <v>80</v>
      </c>
      <c r="BC5523">
        <v>2</v>
      </c>
    </row>
    <row r="5524" spans="1:55">
      <c r="A5524" t="s">
        <v>9938</v>
      </c>
      <c r="B5524" t="s">
        <v>56</v>
      </c>
      <c r="C5524">
        <v>43</v>
      </c>
      <c r="D5524" t="s">
        <v>57</v>
      </c>
      <c r="E5524">
        <v>1</v>
      </c>
      <c r="F5524" t="s">
        <v>4224</v>
      </c>
      <c r="G5524">
        <v>93673</v>
      </c>
      <c r="H5524">
        <v>36.456091</v>
      </c>
      <c r="I5524">
        <v>-119.486225</v>
      </c>
      <c r="J5524">
        <v>3</v>
      </c>
      <c r="K5524">
        <v>12</v>
      </c>
      <c r="L5524" t="s">
        <v>59</v>
      </c>
      <c r="M5524" t="s">
        <v>57</v>
      </c>
      <c r="N5524" t="s">
        <v>9939</v>
      </c>
      <c r="O5524" t="s">
        <v>61</v>
      </c>
      <c r="P5524" t="s">
        <v>61</v>
      </c>
      <c r="Q5524" t="s">
        <v>143</v>
      </c>
      <c r="R5524" t="s">
        <v>143</v>
      </c>
      <c r="S5524" t="s">
        <v>143</v>
      </c>
      <c r="T5524" t="s">
        <v>143</v>
      </c>
      <c r="U5524" t="s">
        <v>143</v>
      </c>
      <c r="V5524" t="s">
        <v>143</v>
      </c>
      <c r="W5524" t="s">
        <v>143</v>
      </c>
      <c r="X5524" t="s">
        <v>143</v>
      </c>
      <c r="Y5524" t="s">
        <v>143</v>
      </c>
      <c r="Z5524" t="s">
        <v>143</v>
      </c>
      <c r="AA5524" t="s">
        <v>77</v>
      </c>
      <c r="AB5524" t="s">
        <v>57</v>
      </c>
      <c r="AC5524" t="s">
        <v>65</v>
      </c>
      <c r="AD5524">
        <v>20.1</v>
      </c>
      <c r="AE5524">
        <v>232.4</v>
      </c>
      <c r="AF5524">
        <v>0</v>
      </c>
      <c r="AG5524">
        <v>0</v>
      </c>
      <c r="AH5524">
        <v>295.8</v>
      </c>
      <c r="AI5524">
        <v>528.2</v>
      </c>
      <c r="AJ5524" t="s">
        <v>66</v>
      </c>
      <c r="AM5524">
        <v>0</v>
      </c>
      <c r="AN5524">
        <v>1</v>
      </c>
      <c r="AO5524">
        <v>0</v>
      </c>
      <c r="AP5524" t="s">
        <v>67</v>
      </c>
      <c r="AQ5524" t="s">
        <v>78</v>
      </c>
      <c r="AR5524" t="s">
        <v>182</v>
      </c>
      <c r="AT5524">
        <v>646</v>
      </c>
      <c r="AU5524">
        <v>1</v>
      </c>
      <c r="AV5524">
        <v>0</v>
      </c>
      <c r="AW5524">
        <v>1</v>
      </c>
      <c r="AX5524">
        <v>0</v>
      </c>
      <c r="AY5524">
        <v>2</v>
      </c>
      <c r="AZ5524" t="s">
        <v>70</v>
      </c>
      <c r="BA5524">
        <v>3</v>
      </c>
      <c r="BB5524" t="s">
        <v>126</v>
      </c>
      <c r="BC5524">
        <v>3</v>
      </c>
    </row>
    <row r="5525" spans="1:55">
      <c r="A5525" t="s">
        <v>9940</v>
      </c>
      <c r="B5525" t="s">
        <v>73</v>
      </c>
      <c r="C5525">
        <v>74</v>
      </c>
      <c r="D5525" t="s">
        <v>57</v>
      </c>
      <c r="E5525">
        <v>0</v>
      </c>
      <c r="F5525" t="s">
        <v>9334</v>
      </c>
      <c r="G5525">
        <v>96074</v>
      </c>
      <c r="H5525">
        <v>39.884395</v>
      </c>
      <c r="I5525">
        <v>-122.587513</v>
      </c>
      <c r="J5525">
        <v>2</v>
      </c>
      <c r="K5525">
        <v>10</v>
      </c>
      <c r="L5525" t="s">
        <v>59</v>
      </c>
      <c r="M5525" t="s">
        <v>57</v>
      </c>
      <c r="N5525" t="s">
        <v>7671</v>
      </c>
      <c r="O5525" t="s">
        <v>57</v>
      </c>
      <c r="P5525" t="s">
        <v>57</v>
      </c>
      <c r="Q5525" t="s">
        <v>62</v>
      </c>
      <c r="R5525" t="s">
        <v>100</v>
      </c>
      <c r="S5525" t="s">
        <v>61</v>
      </c>
      <c r="T5525" t="s">
        <v>61</v>
      </c>
      <c r="U5525" t="s">
        <v>61</v>
      </c>
      <c r="V5525" t="s">
        <v>61</v>
      </c>
      <c r="W5525" t="s">
        <v>61</v>
      </c>
      <c r="X5525" t="s">
        <v>57</v>
      </c>
      <c r="Y5525" t="s">
        <v>61</v>
      </c>
      <c r="Z5525" t="s">
        <v>57</v>
      </c>
      <c r="AA5525" t="s">
        <v>77</v>
      </c>
      <c r="AB5525" t="s">
        <v>57</v>
      </c>
      <c r="AC5525" t="s">
        <v>87</v>
      </c>
      <c r="AD5525">
        <v>86.65000000000001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88</v>
      </c>
      <c r="AK5525" t="s">
        <v>101</v>
      </c>
      <c r="AL5525" t="s">
        <v>175</v>
      </c>
      <c r="AM5525">
        <v>1</v>
      </c>
      <c r="AN5525">
        <v>0</v>
      </c>
      <c r="AO5525">
        <v>0</v>
      </c>
      <c r="AP5525" t="s">
        <v>67</v>
      </c>
      <c r="AQ5525" t="s">
        <v>104</v>
      </c>
      <c r="AR5525" t="s">
        <v>93</v>
      </c>
      <c r="AS5525">
        <v>2</v>
      </c>
      <c r="AT5525">
        <v>263</v>
      </c>
      <c r="AU5525">
        <v>1</v>
      </c>
      <c r="AV5525">
        <v>1</v>
      </c>
      <c r="AW5525">
        <v>0</v>
      </c>
      <c r="AX5525">
        <v>86.65000000000001</v>
      </c>
      <c r="AY5525">
        <v>2</v>
      </c>
      <c r="AZ5525" t="s">
        <v>70</v>
      </c>
      <c r="BA5525">
        <v>4</v>
      </c>
      <c r="BB5525" t="s">
        <v>80</v>
      </c>
      <c r="BC5525">
        <v>2</v>
      </c>
    </row>
    <row r="5526" spans="1:55">
      <c r="A5526" t="s">
        <v>9941</v>
      </c>
      <c r="B5526" t="s">
        <v>73</v>
      </c>
      <c r="C5526">
        <v>77</v>
      </c>
      <c r="D5526" t="s">
        <v>57</v>
      </c>
      <c r="E5526">
        <v>0</v>
      </c>
      <c r="F5526" t="s">
        <v>1418</v>
      </c>
      <c r="G5526">
        <v>95346</v>
      </c>
      <c r="H5526">
        <v>38.121601</v>
      </c>
      <c r="I5526">
        <v>-120.133915</v>
      </c>
      <c r="J5526">
        <v>4</v>
      </c>
      <c r="K5526">
        <v>45</v>
      </c>
      <c r="L5526" t="s">
        <v>59</v>
      </c>
      <c r="M5526" t="s">
        <v>57</v>
      </c>
      <c r="N5526" t="s">
        <v>9942</v>
      </c>
      <c r="O5526" t="s">
        <v>57</v>
      </c>
      <c r="P5526" t="s">
        <v>57</v>
      </c>
      <c r="Q5526" t="s">
        <v>135</v>
      </c>
      <c r="R5526" t="s">
        <v>169</v>
      </c>
      <c r="S5526" t="s">
        <v>57</v>
      </c>
      <c r="T5526" t="s">
        <v>61</v>
      </c>
      <c r="U5526" t="s">
        <v>57</v>
      </c>
      <c r="V5526" t="s">
        <v>57</v>
      </c>
      <c r="W5526" t="s">
        <v>61</v>
      </c>
      <c r="X5526" t="s">
        <v>57</v>
      </c>
      <c r="Y5526" t="s">
        <v>61</v>
      </c>
      <c r="Z5526" t="s">
        <v>57</v>
      </c>
      <c r="AA5526" t="s">
        <v>122</v>
      </c>
      <c r="AB5526" t="s">
        <v>61</v>
      </c>
      <c r="AC5526" t="s">
        <v>65</v>
      </c>
      <c r="AD5526">
        <v>75.15000000000001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66</v>
      </c>
      <c r="AM5526">
        <v>0</v>
      </c>
      <c r="AN5526">
        <v>1</v>
      </c>
      <c r="AO5526">
        <v>0</v>
      </c>
      <c r="AP5526" t="s">
        <v>176</v>
      </c>
      <c r="AQ5526" t="s">
        <v>104</v>
      </c>
      <c r="AR5526" t="s">
        <v>93</v>
      </c>
      <c r="AS5526">
        <v>5</v>
      </c>
      <c r="AT5526">
        <v>1278</v>
      </c>
      <c r="AU5526">
        <v>1</v>
      </c>
      <c r="AV5526">
        <v>0</v>
      </c>
      <c r="AW5526">
        <v>1</v>
      </c>
      <c r="AX5526">
        <v>0</v>
      </c>
      <c r="AY5526">
        <v>5</v>
      </c>
      <c r="AZ5526" t="s">
        <v>177</v>
      </c>
      <c r="BA5526">
        <v>1</v>
      </c>
      <c r="BB5526" t="s">
        <v>71</v>
      </c>
      <c r="BC5526">
        <v>4</v>
      </c>
    </row>
    <row r="5527" spans="1:55">
      <c r="A5527" t="s">
        <v>9943</v>
      </c>
      <c r="B5527" t="s">
        <v>73</v>
      </c>
      <c r="C5527">
        <v>51</v>
      </c>
      <c r="D5527" t="s">
        <v>57</v>
      </c>
      <c r="E5527">
        <v>0</v>
      </c>
      <c r="F5527" t="s">
        <v>3624</v>
      </c>
      <c r="G5527">
        <v>95428</v>
      </c>
      <c r="H5527">
        <v>39.83307</v>
      </c>
      <c r="I5527">
        <v>-123.178765</v>
      </c>
      <c r="J5527">
        <v>1</v>
      </c>
      <c r="K5527">
        <v>18</v>
      </c>
      <c r="L5527" t="s">
        <v>59</v>
      </c>
      <c r="M5527" t="s">
        <v>57</v>
      </c>
      <c r="N5527" t="s">
        <v>2165</v>
      </c>
      <c r="O5527" t="s">
        <v>57</v>
      </c>
      <c r="P5527" t="s">
        <v>57</v>
      </c>
      <c r="Q5527" t="s">
        <v>85</v>
      </c>
      <c r="R5527" t="s">
        <v>63</v>
      </c>
      <c r="S5527" t="s">
        <v>57</v>
      </c>
      <c r="T5527" t="s">
        <v>61</v>
      </c>
      <c r="U5527" t="s">
        <v>61</v>
      </c>
      <c r="V5527" t="s">
        <v>61</v>
      </c>
      <c r="W5527" t="s">
        <v>57</v>
      </c>
      <c r="X5527" t="s">
        <v>57</v>
      </c>
      <c r="Y5527" t="s">
        <v>57</v>
      </c>
      <c r="Z5527" t="s">
        <v>57</v>
      </c>
      <c r="AA5527" t="s">
        <v>77</v>
      </c>
      <c r="AB5527" t="s">
        <v>57</v>
      </c>
      <c r="AC5527" t="s">
        <v>87</v>
      </c>
      <c r="AD5527">
        <v>99.40000000000001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88</v>
      </c>
      <c r="AK5527" t="s">
        <v>205</v>
      </c>
      <c r="AL5527" t="s">
        <v>329</v>
      </c>
      <c r="AM5527">
        <v>1</v>
      </c>
      <c r="AN5527">
        <v>0</v>
      </c>
      <c r="AO5527">
        <v>0</v>
      </c>
      <c r="AP5527" t="s">
        <v>103</v>
      </c>
      <c r="AQ5527" t="s">
        <v>92</v>
      </c>
      <c r="AR5527" t="s">
        <v>105</v>
      </c>
      <c r="AS5527">
        <v>5</v>
      </c>
      <c r="AT5527">
        <v>2296</v>
      </c>
      <c r="AU5527">
        <v>1</v>
      </c>
      <c r="AV5527">
        <v>1</v>
      </c>
      <c r="AW5527">
        <v>0</v>
      </c>
      <c r="AX5527">
        <v>99.40000000000001</v>
      </c>
      <c r="AY5527">
        <v>3</v>
      </c>
      <c r="AZ5527" t="s">
        <v>106</v>
      </c>
      <c r="BA5527">
        <v>6</v>
      </c>
      <c r="BB5527" t="s">
        <v>95</v>
      </c>
      <c r="BC5527">
        <v>1</v>
      </c>
    </row>
    <row r="5528" spans="1:55">
      <c r="A5528" t="s">
        <v>9944</v>
      </c>
      <c r="B5528" t="s">
        <v>73</v>
      </c>
      <c r="C5528">
        <v>19</v>
      </c>
      <c r="D5528" t="s">
        <v>57</v>
      </c>
      <c r="E5528">
        <v>3</v>
      </c>
      <c r="F5528" t="s">
        <v>3368</v>
      </c>
      <c r="G5528">
        <v>96011</v>
      </c>
      <c r="H5528">
        <v>41.096569</v>
      </c>
      <c r="I5528">
        <v>-121.879082</v>
      </c>
      <c r="J5528">
        <v>1</v>
      </c>
      <c r="K5528">
        <v>70</v>
      </c>
      <c r="L5528" t="s">
        <v>119</v>
      </c>
      <c r="M5528" t="s">
        <v>61</v>
      </c>
      <c r="N5528" t="s">
        <v>143</v>
      </c>
      <c r="O5528" t="s">
        <v>143</v>
      </c>
      <c r="P5528" t="s">
        <v>57</v>
      </c>
      <c r="Q5528" t="s">
        <v>62</v>
      </c>
      <c r="R5528" t="s">
        <v>633</v>
      </c>
      <c r="S5528" t="s">
        <v>61</v>
      </c>
      <c r="T5528" t="s">
        <v>57</v>
      </c>
      <c r="U5528" t="s">
        <v>57</v>
      </c>
      <c r="V5528" t="s">
        <v>57</v>
      </c>
      <c r="W5528" t="s">
        <v>57</v>
      </c>
      <c r="X5528" t="s">
        <v>57</v>
      </c>
      <c r="Y5528" t="s">
        <v>57</v>
      </c>
      <c r="Z5528" t="s">
        <v>57</v>
      </c>
      <c r="AA5528" t="s">
        <v>64</v>
      </c>
      <c r="AB5528" t="s">
        <v>61</v>
      </c>
      <c r="AC5528" t="s">
        <v>87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66</v>
      </c>
      <c r="AM5528">
        <v>0</v>
      </c>
      <c r="AN5528">
        <v>1</v>
      </c>
      <c r="AO5528">
        <v>0</v>
      </c>
      <c r="AP5528" t="s">
        <v>123</v>
      </c>
      <c r="AQ5528" t="s">
        <v>116</v>
      </c>
      <c r="AR5528" t="s">
        <v>69</v>
      </c>
      <c r="AS5528">
        <v>7</v>
      </c>
      <c r="AT5528">
        <v>265</v>
      </c>
      <c r="AU5528">
        <v>1</v>
      </c>
      <c r="AV5528">
        <v>0</v>
      </c>
      <c r="AW5528">
        <v>1</v>
      </c>
      <c r="AX5528">
        <v>0</v>
      </c>
      <c r="AY5528">
        <v>6</v>
      </c>
      <c r="AZ5528" t="s">
        <v>125</v>
      </c>
      <c r="BA5528">
        <v>0</v>
      </c>
      <c r="BB5528" t="s">
        <v>71</v>
      </c>
      <c r="BC5528">
        <v>4</v>
      </c>
    </row>
    <row r="5529" spans="1:55">
      <c r="A5529" t="s">
        <v>9945</v>
      </c>
      <c r="B5529" t="s">
        <v>56</v>
      </c>
      <c r="C5529">
        <v>56</v>
      </c>
      <c r="D5529" t="s">
        <v>57</v>
      </c>
      <c r="E5529">
        <v>0</v>
      </c>
      <c r="F5529" t="s">
        <v>3643</v>
      </c>
      <c r="G5529">
        <v>92304</v>
      </c>
      <c r="H5529">
        <v>34.559882</v>
      </c>
      <c r="I5529">
        <v>-115.637164</v>
      </c>
      <c r="J5529">
        <v>5</v>
      </c>
      <c r="K5529">
        <v>72</v>
      </c>
      <c r="L5529" t="s">
        <v>119</v>
      </c>
      <c r="M5529" t="s">
        <v>61</v>
      </c>
      <c r="N5529" t="s">
        <v>143</v>
      </c>
      <c r="O5529" t="s">
        <v>143</v>
      </c>
      <c r="P5529" t="s">
        <v>57</v>
      </c>
      <c r="Q5529" t="s">
        <v>135</v>
      </c>
      <c r="R5529" t="s">
        <v>86</v>
      </c>
      <c r="S5529" t="s">
        <v>57</v>
      </c>
      <c r="T5529" t="s">
        <v>57</v>
      </c>
      <c r="U5529" t="s">
        <v>57</v>
      </c>
      <c r="V5529" t="s">
        <v>57</v>
      </c>
      <c r="W5529" t="s">
        <v>57</v>
      </c>
      <c r="X5529" t="s">
        <v>57</v>
      </c>
      <c r="Y5529" t="s">
        <v>57</v>
      </c>
      <c r="Z5529" t="s">
        <v>57</v>
      </c>
      <c r="AA5529" t="s">
        <v>122</v>
      </c>
      <c r="AB5529" t="s">
        <v>57</v>
      </c>
      <c r="AC5529" t="s">
        <v>65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66</v>
      </c>
      <c r="AM5529">
        <v>0</v>
      </c>
      <c r="AN5529">
        <v>1</v>
      </c>
      <c r="AO5529">
        <v>0</v>
      </c>
      <c r="AP5529" t="s">
        <v>123</v>
      </c>
      <c r="AQ5529" t="s">
        <v>92</v>
      </c>
      <c r="AR5529" t="s">
        <v>69</v>
      </c>
      <c r="AS5529">
        <v>8</v>
      </c>
      <c r="AT5529">
        <v>42</v>
      </c>
      <c r="AU5529">
        <v>1</v>
      </c>
      <c r="AV5529">
        <v>0</v>
      </c>
      <c r="AW5529">
        <v>1</v>
      </c>
      <c r="AX5529">
        <v>0</v>
      </c>
      <c r="AY5529">
        <v>6</v>
      </c>
      <c r="AZ5529" t="s">
        <v>125</v>
      </c>
      <c r="BA5529">
        <v>1</v>
      </c>
      <c r="BB5529" t="s">
        <v>71</v>
      </c>
      <c r="BC5529">
        <v>4</v>
      </c>
    </row>
    <row r="5530" spans="1:55">
      <c r="A5530" t="s">
        <v>9946</v>
      </c>
      <c r="B5530" t="s">
        <v>56</v>
      </c>
      <c r="C5530">
        <v>49</v>
      </c>
      <c r="D5530" t="s">
        <v>61</v>
      </c>
      <c r="E5530">
        <v>0</v>
      </c>
      <c r="F5530" t="s">
        <v>4052</v>
      </c>
      <c r="G5530">
        <v>92518</v>
      </c>
      <c r="H5530">
        <v>33.888323</v>
      </c>
      <c r="I5530">
        <v>-117.277533</v>
      </c>
      <c r="J5530">
        <v>0</v>
      </c>
      <c r="K5530">
        <v>12</v>
      </c>
      <c r="L5530" t="s">
        <v>98</v>
      </c>
      <c r="M5530" t="s">
        <v>57</v>
      </c>
      <c r="N5530" t="s">
        <v>7651</v>
      </c>
      <c r="O5530" t="s">
        <v>57</v>
      </c>
      <c r="P5530" t="s">
        <v>57</v>
      </c>
      <c r="Q5530" t="s">
        <v>85</v>
      </c>
      <c r="R5530" t="s">
        <v>121</v>
      </c>
      <c r="S5530" t="s">
        <v>57</v>
      </c>
      <c r="T5530" t="s">
        <v>57</v>
      </c>
      <c r="U5530" t="s">
        <v>57</v>
      </c>
      <c r="V5530" t="s">
        <v>61</v>
      </c>
      <c r="W5530" t="s">
        <v>61</v>
      </c>
      <c r="X5530" t="s">
        <v>57</v>
      </c>
      <c r="Y5530" t="s">
        <v>57</v>
      </c>
      <c r="Z5530" t="s">
        <v>57</v>
      </c>
      <c r="AA5530" t="s">
        <v>77</v>
      </c>
      <c r="AB5530" t="s">
        <v>57</v>
      </c>
      <c r="AC5530" t="s">
        <v>87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88</v>
      </c>
      <c r="AK5530" t="s">
        <v>201</v>
      </c>
      <c r="AL5530" t="s">
        <v>397</v>
      </c>
      <c r="AM5530">
        <v>1</v>
      </c>
      <c r="AN5530">
        <v>0</v>
      </c>
      <c r="AO5530">
        <v>0</v>
      </c>
      <c r="AP5530" t="s">
        <v>67</v>
      </c>
      <c r="AQ5530" t="s">
        <v>78</v>
      </c>
      <c r="AR5530" t="s">
        <v>105</v>
      </c>
      <c r="AS5530">
        <v>6</v>
      </c>
      <c r="AT5530">
        <v>1005</v>
      </c>
      <c r="AU5530">
        <v>1</v>
      </c>
      <c r="AV5530">
        <v>1</v>
      </c>
      <c r="AW5530">
        <v>0</v>
      </c>
      <c r="AX5530">
        <v>99.7</v>
      </c>
      <c r="AY5530">
        <v>2</v>
      </c>
      <c r="AZ5530" t="s">
        <v>70</v>
      </c>
      <c r="BA5530">
        <v>7</v>
      </c>
      <c r="BB5530" t="s">
        <v>95</v>
      </c>
      <c r="BC5530">
        <v>1</v>
      </c>
    </row>
    <row r="5531" spans="1:55">
      <c r="A5531" t="s">
        <v>9947</v>
      </c>
      <c r="B5531" t="s">
        <v>56</v>
      </c>
      <c r="C5531">
        <v>53</v>
      </c>
      <c r="D5531" t="s">
        <v>57</v>
      </c>
      <c r="E5531">
        <v>2</v>
      </c>
      <c r="F5531" t="s">
        <v>2229</v>
      </c>
      <c r="G5531">
        <v>92543</v>
      </c>
      <c r="H5531">
        <v>33.739415</v>
      </c>
      <c r="I5531">
        <v>-116.968339</v>
      </c>
      <c r="J5531">
        <v>5</v>
      </c>
      <c r="K5531">
        <v>3</v>
      </c>
      <c r="L5531" t="s">
        <v>59</v>
      </c>
      <c r="M5531" t="s">
        <v>57</v>
      </c>
      <c r="N5531" t="s">
        <v>4592</v>
      </c>
      <c r="O5531" t="s">
        <v>61</v>
      </c>
      <c r="P5531" t="s">
        <v>61</v>
      </c>
      <c r="Q5531" t="s">
        <v>143</v>
      </c>
      <c r="R5531" t="s">
        <v>143</v>
      </c>
      <c r="S5531" t="s">
        <v>143</v>
      </c>
      <c r="T5531" t="s">
        <v>143</v>
      </c>
      <c r="U5531" t="s">
        <v>143</v>
      </c>
      <c r="V5531" t="s">
        <v>143</v>
      </c>
      <c r="W5531" t="s">
        <v>143</v>
      </c>
      <c r="X5531" t="s">
        <v>143</v>
      </c>
      <c r="Y5531" t="s">
        <v>143</v>
      </c>
      <c r="Z5531" t="s">
        <v>143</v>
      </c>
      <c r="AA5531" t="s">
        <v>77</v>
      </c>
      <c r="AB5531" t="s">
        <v>61</v>
      </c>
      <c r="AC5531" t="s">
        <v>65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170</v>
      </c>
      <c r="AM5531">
        <v>0</v>
      </c>
      <c r="AN5531">
        <v>0</v>
      </c>
      <c r="AO5531">
        <v>0</v>
      </c>
      <c r="AP5531" t="s">
        <v>91</v>
      </c>
      <c r="AQ5531" t="s">
        <v>92</v>
      </c>
      <c r="AR5531" t="s">
        <v>182</v>
      </c>
      <c r="AT5531">
        <v>29687</v>
      </c>
      <c r="AU5531">
        <v>0</v>
      </c>
      <c r="AX5531">
        <v>0</v>
      </c>
      <c r="AY5531">
        <v>1</v>
      </c>
      <c r="AZ5531" t="s">
        <v>94</v>
      </c>
      <c r="BA5531">
        <v>6</v>
      </c>
      <c r="BB5531" t="s">
        <v>95</v>
      </c>
      <c r="BC5531">
        <v>1</v>
      </c>
    </row>
    <row r="5532" spans="1:55">
      <c r="A5532" t="s">
        <v>9948</v>
      </c>
      <c r="B5532" t="s">
        <v>56</v>
      </c>
      <c r="C5532">
        <v>31</v>
      </c>
      <c r="D5532" t="s">
        <v>61</v>
      </c>
      <c r="E5532">
        <v>0</v>
      </c>
      <c r="F5532" t="s">
        <v>252</v>
      </c>
      <c r="G5532">
        <v>92130</v>
      </c>
      <c r="H5532">
        <v>32.957195</v>
      </c>
      <c r="I5532">
        <v>-117.202542</v>
      </c>
      <c r="J5532">
        <v>0</v>
      </c>
      <c r="K5532">
        <v>4</v>
      </c>
      <c r="L5532" t="s">
        <v>59</v>
      </c>
      <c r="M5532" t="s">
        <v>57</v>
      </c>
      <c r="N5532" t="s">
        <v>9949</v>
      </c>
      <c r="O5532" t="s">
        <v>57</v>
      </c>
      <c r="P5532" t="s">
        <v>57</v>
      </c>
      <c r="Q5532" t="s">
        <v>85</v>
      </c>
      <c r="R5532" t="s">
        <v>364</v>
      </c>
      <c r="S5532" t="s">
        <v>61</v>
      </c>
      <c r="T5532" t="s">
        <v>57</v>
      </c>
      <c r="U5532" t="s">
        <v>61</v>
      </c>
      <c r="V5532" t="s">
        <v>61</v>
      </c>
      <c r="W5532" t="s">
        <v>61</v>
      </c>
      <c r="X5532" t="s">
        <v>61</v>
      </c>
      <c r="Y5532" t="s">
        <v>61</v>
      </c>
      <c r="Z5532" t="s">
        <v>57</v>
      </c>
      <c r="AA5532" t="s">
        <v>77</v>
      </c>
      <c r="AB5532" t="s">
        <v>61</v>
      </c>
      <c r="AC5532" t="s">
        <v>87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88</v>
      </c>
      <c r="AK5532" t="s">
        <v>89</v>
      </c>
      <c r="AL5532" t="s">
        <v>181</v>
      </c>
      <c r="AM5532">
        <v>1</v>
      </c>
      <c r="AN5532">
        <v>0</v>
      </c>
      <c r="AO5532">
        <v>0</v>
      </c>
      <c r="AP5532" t="s">
        <v>91</v>
      </c>
      <c r="AQ5532" t="s">
        <v>68</v>
      </c>
      <c r="AR5532" t="s">
        <v>93</v>
      </c>
      <c r="AS5532">
        <v>2</v>
      </c>
      <c r="AT5532">
        <v>28201</v>
      </c>
      <c r="AU5532">
        <v>1</v>
      </c>
      <c r="AV5532">
        <v>1</v>
      </c>
      <c r="AW5532">
        <v>0</v>
      </c>
      <c r="AX5532">
        <v>77.95</v>
      </c>
      <c r="AY5532">
        <v>1</v>
      </c>
      <c r="AZ5532" t="s">
        <v>94</v>
      </c>
      <c r="BA5532">
        <v>10</v>
      </c>
      <c r="BB5532" t="s">
        <v>95</v>
      </c>
      <c r="BC5532">
        <v>1</v>
      </c>
    </row>
    <row r="5533" spans="1:55">
      <c r="A5533" t="s">
        <v>9950</v>
      </c>
      <c r="B5533" t="s">
        <v>73</v>
      </c>
      <c r="C5533">
        <v>56</v>
      </c>
      <c r="D5533" t="s">
        <v>61</v>
      </c>
      <c r="E5533">
        <v>0</v>
      </c>
      <c r="F5533" t="s">
        <v>1240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59</v>
      </c>
      <c r="M5533" t="s">
        <v>57</v>
      </c>
      <c r="N5533" t="s">
        <v>9951</v>
      </c>
      <c r="O5533" t="s">
        <v>61</v>
      </c>
      <c r="P5533" t="s">
        <v>61</v>
      </c>
      <c r="Q5533" t="s">
        <v>143</v>
      </c>
      <c r="R5533" t="s">
        <v>143</v>
      </c>
      <c r="S5533" t="s">
        <v>143</v>
      </c>
      <c r="T5533" t="s">
        <v>143</v>
      </c>
      <c r="U5533" t="s">
        <v>143</v>
      </c>
      <c r="V5533" t="s">
        <v>143</v>
      </c>
      <c r="W5533" t="s">
        <v>143</v>
      </c>
      <c r="X5533" t="s">
        <v>143</v>
      </c>
      <c r="Y5533" t="s">
        <v>143</v>
      </c>
      <c r="Z5533" t="s">
        <v>143</v>
      </c>
      <c r="AA5533" t="s">
        <v>77</v>
      </c>
      <c r="AB5533" t="s">
        <v>61</v>
      </c>
      <c r="AC5533" t="s">
        <v>87</v>
      </c>
      <c r="AD5533">
        <v>20.15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66</v>
      </c>
      <c r="AM5533">
        <v>0</v>
      </c>
      <c r="AN5533">
        <v>1</v>
      </c>
      <c r="AO5533">
        <v>0</v>
      </c>
      <c r="AP5533" t="s">
        <v>91</v>
      </c>
      <c r="AQ5533" t="s">
        <v>92</v>
      </c>
      <c r="AR5533" t="s">
        <v>182</v>
      </c>
      <c r="AT5533">
        <v>371</v>
      </c>
      <c r="AU5533">
        <v>1</v>
      </c>
      <c r="AV5533">
        <v>0</v>
      </c>
      <c r="AW5533">
        <v>1</v>
      </c>
      <c r="AX5533">
        <v>0</v>
      </c>
      <c r="AY5533">
        <v>1</v>
      </c>
      <c r="AZ5533" t="s">
        <v>94</v>
      </c>
      <c r="BA5533">
        <v>8</v>
      </c>
      <c r="BB5533" t="s">
        <v>95</v>
      </c>
      <c r="BC5533">
        <v>1</v>
      </c>
    </row>
    <row r="5534" spans="1:55">
      <c r="A5534" t="s">
        <v>9952</v>
      </c>
      <c r="B5534" t="s">
        <v>56</v>
      </c>
      <c r="C5534">
        <v>77</v>
      </c>
      <c r="D5534" t="s">
        <v>57</v>
      </c>
      <c r="E5534">
        <v>0</v>
      </c>
      <c r="F5534" t="s">
        <v>252</v>
      </c>
      <c r="G5534">
        <v>92107</v>
      </c>
      <c r="H5534">
        <v>32.741852</v>
      </c>
      <c r="I5534">
        <v>-117.243453</v>
      </c>
      <c r="J5534">
        <v>1</v>
      </c>
      <c r="K5534">
        <v>61</v>
      </c>
      <c r="L5534" t="s">
        <v>59</v>
      </c>
      <c r="M5534" t="s">
        <v>57</v>
      </c>
      <c r="N5534" t="s">
        <v>563</v>
      </c>
      <c r="O5534" t="s">
        <v>57</v>
      </c>
      <c r="P5534" t="s">
        <v>57</v>
      </c>
      <c r="Q5534" t="s">
        <v>85</v>
      </c>
      <c r="R5534" t="s">
        <v>300</v>
      </c>
      <c r="S5534" t="s">
        <v>57</v>
      </c>
      <c r="T5534" t="s">
        <v>57</v>
      </c>
      <c r="U5534" t="s">
        <v>57</v>
      </c>
      <c r="V5534" t="s">
        <v>57</v>
      </c>
      <c r="W5534" t="s">
        <v>61</v>
      </c>
      <c r="X5534" t="s">
        <v>61</v>
      </c>
      <c r="Y5534" t="s">
        <v>61</v>
      </c>
      <c r="Z5534" t="s">
        <v>57</v>
      </c>
      <c r="AA5534" t="s">
        <v>77</v>
      </c>
      <c r="AB5534" t="s">
        <v>57</v>
      </c>
      <c r="AC5534" t="s">
        <v>65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66</v>
      </c>
      <c r="AM5534">
        <v>0</v>
      </c>
      <c r="AN5534">
        <v>1</v>
      </c>
      <c r="AO5534">
        <v>0</v>
      </c>
      <c r="AP5534" t="s">
        <v>123</v>
      </c>
      <c r="AQ5534" t="s">
        <v>104</v>
      </c>
      <c r="AR5534" t="s">
        <v>105</v>
      </c>
      <c r="AS5534">
        <v>5</v>
      </c>
      <c r="AT5534">
        <v>27959</v>
      </c>
      <c r="AU5534">
        <v>1</v>
      </c>
      <c r="AV5534">
        <v>0</v>
      </c>
      <c r="AW5534">
        <v>1</v>
      </c>
      <c r="AX5534">
        <v>0</v>
      </c>
      <c r="AY5534">
        <v>6</v>
      </c>
      <c r="AZ5534" t="s">
        <v>125</v>
      </c>
      <c r="BA5534">
        <v>6</v>
      </c>
      <c r="BB5534" t="s">
        <v>95</v>
      </c>
      <c r="BC5534">
        <v>1</v>
      </c>
    </row>
    <row r="5535" spans="1:55">
      <c r="A5535" t="s">
        <v>9953</v>
      </c>
      <c r="B5535" t="s">
        <v>56</v>
      </c>
      <c r="C5535">
        <v>79</v>
      </c>
      <c r="D5535" t="s">
        <v>57</v>
      </c>
      <c r="E5535">
        <v>0</v>
      </c>
      <c r="F5535" t="s">
        <v>1742</v>
      </c>
      <c r="G5535">
        <v>90713</v>
      </c>
      <c r="H5535">
        <v>33.847755</v>
      </c>
      <c r="I5535">
        <v>-118.112532</v>
      </c>
      <c r="J5535">
        <v>2</v>
      </c>
      <c r="K5535">
        <v>42</v>
      </c>
      <c r="L5535" t="s">
        <v>59</v>
      </c>
      <c r="M5535" t="s">
        <v>57</v>
      </c>
      <c r="N5535" t="s">
        <v>753</v>
      </c>
      <c r="O5535" t="s">
        <v>57</v>
      </c>
      <c r="P5535" t="s">
        <v>57</v>
      </c>
      <c r="Q5535" t="s">
        <v>85</v>
      </c>
      <c r="R5535" t="s">
        <v>131</v>
      </c>
      <c r="S5535" t="s">
        <v>57</v>
      </c>
      <c r="T5535" t="s">
        <v>61</v>
      </c>
      <c r="U5535" t="s">
        <v>57</v>
      </c>
      <c r="V5535" t="s">
        <v>61</v>
      </c>
      <c r="W5535" t="s">
        <v>57</v>
      </c>
      <c r="X5535" t="s">
        <v>57</v>
      </c>
      <c r="Y5535" t="s">
        <v>57</v>
      </c>
      <c r="Z5535" t="s">
        <v>57</v>
      </c>
      <c r="AA5535" t="s">
        <v>64</v>
      </c>
      <c r="AB5535" t="s">
        <v>57</v>
      </c>
      <c r="AC5535" t="s">
        <v>87</v>
      </c>
      <c r="AD5535">
        <v>105.2</v>
      </c>
      <c r="AE5535">
        <v>4599.15</v>
      </c>
      <c r="AF5535">
        <v>40.46</v>
      </c>
      <c r="AG5535">
        <v>0</v>
      </c>
      <c r="AH5535">
        <v>1485.96</v>
      </c>
      <c r="AI5535">
        <v>6044.65</v>
      </c>
      <c r="AJ5535" t="s">
        <v>66</v>
      </c>
      <c r="AM5535">
        <v>0</v>
      </c>
      <c r="AN5535">
        <v>1</v>
      </c>
      <c r="AO5535">
        <v>0</v>
      </c>
      <c r="AP5535" t="s">
        <v>176</v>
      </c>
      <c r="AQ5535" t="s">
        <v>104</v>
      </c>
      <c r="AR5535" t="s">
        <v>105</v>
      </c>
      <c r="AS5535">
        <v>6</v>
      </c>
      <c r="AT5535">
        <v>27563</v>
      </c>
      <c r="AU5535">
        <v>1</v>
      </c>
      <c r="AV5535">
        <v>0</v>
      </c>
      <c r="AW5535">
        <v>1</v>
      </c>
      <c r="AX5535">
        <v>0</v>
      </c>
      <c r="AY5535">
        <v>5</v>
      </c>
      <c r="AZ5535" t="s">
        <v>177</v>
      </c>
      <c r="BA5535">
        <v>3</v>
      </c>
      <c r="BB5535" t="s">
        <v>126</v>
      </c>
      <c r="BC5535">
        <v>3</v>
      </c>
    </row>
    <row r="5536" spans="1:55">
      <c r="A5536" t="s">
        <v>9954</v>
      </c>
      <c r="B5536" t="s">
        <v>73</v>
      </c>
      <c r="C5536">
        <v>37</v>
      </c>
      <c r="D5536" t="s">
        <v>61</v>
      </c>
      <c r="E5536">
        <v>0</v>
      </c>
      <c r="F5536" t="s">
        <v>779</v>
      </c>
      <c r="G5536">
        <v>92596</v>
      </c>
      <c r="H5536">
        <v>33.657433</v>
      </c>
      <c r="I5536">
        <v>-117.04254</v>
      </c>
      <c r="J5536">
        <v>0</v>
      </c>
      <c r="K5536">
        <v>1</v>
      </c>
      <c r="L5536" t="s">
        <v>83</v>
      </c>
      <c r="M5536" t="s">
        <v>57</v>
      </c>
      <c r="N5536" t="s">
        <v>7699</v>
      </c>
      <c r="O5536" t="s">
        <v>61</v>
      </c>
      <c r="P5536" t="s">
        <v>57</v>
      </c>
      <c r="Q5536" t="s">
        <v>135</v>
      </c>
      <c r="R5536" t="s">
        <v>163</v>
      </c>
      <c r="S5536" t="s">
        <v>57</v>
      </c>
      <c r="T5536" t="s">
        <v>61</v>
      </c>
      <c r="U5536" t="s">
        <v>61</v>
      </c>
      <c r="V5536" t="s">
        <v>61</v>
      </c>
      <c r="W5536" t="s">
        <v>61</v>
      </c>
      <c r="X5536" t="s">
        <v>61</v>
      </c>
      <c r="Y5536" t="s">
        <v>61</v>
      </c>
      <c r="Z5536" t="s">
        <v>57</v>
      </c>
      <c r="AA5536" t="s">
        <v>77</v>
      </c>
      <c r="AB5536" t="s">
        <v>57</v>
      </c>
      <c r="AC5536" t="s">
        <v>65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170</v>
      </c>
      <c r="AM5536">
        <v>0</v>
      </c>
      <c r="AN5536">
        <v>0</v>
      </c>
      <c r="AO5536">
        <v>0</v>
      </c>
      <c r="AP5536" t="s">
        <v>91</v>
      </c>
      <c r="AQ5536" t="s">
        <v>68</v>
      </c>
      <c r="AR5536" t="s">
        <v>69</v>
      </c>
      <c r="AS5536">
        <v>2</v>
      </c>
      <c r="AT5536">
        <v>4093</v>
      </c>
      <c r="AU5536">
        <v>0</v>
      </c>
      <c r="AX5536">
        <v>0</v>
      </c>
      <c r="AY5536">
        <v>1</v>
      </c>
      <c r="AZ5536" t="s">
        <v>94</v>
      </c>
      <c r="BA5536">
        <v>8</v>
      </c>
      <c r="BB5536" t="s">
        <v>95</v>
      </c>
      <c r="BC5536">
        <v>1</v>
      </c>
    </row>
    <row r="5537" spans="1:55">
      <c r="A5537" t="s">
        <v>9955</v>
      </c>
      <c r="B5537" t="s">
        <v>73</v>
      </c>
      <c r="C5537">
        <v>53</v>
      </c>
      <c r="D5537" t="s">
        <v>61</v>
      </c>
      <c r="E5537">
        <v>0</v>
      </c>
      <c r="F5537" t="s">
        <v>226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59</v>
      </c>
      <c r="M5537" t="s">
        <v>61</v>
      </c>
      <c r="N5537" t="s">
        <v>143</v>
      </c>
      <c r="O5537" t="s">
        <v>143</v>
      </c>
      <c r="P5537" t="s">
        <v>57</v>
      </c>
      <c r="Q5537" t="s">
        <v>135</v>
      </c>
      <c r="R5537" t="s">
        <v>76</v>
      </c>
      <c r="S5537" t="s">
        <v>57</v>
      </c>
      <c r="T5537" t="s">
        <v>61</v>
      </c>
      <c r="U5537" t="s">
        <v>57</v>
      </c>
      <c r="V5537" t="s">
        <v>57</v>
      </c>
      <c r="W5537" t="s">
        <v>61</v>
      </c>
      <c r="X5537" t="s">
        <v>61</v>
      </c>
      <c r="Y5537" t="s">
        <v>61</v>
      </c>
      <c r="Z5537" t="s">
        <v>57</v>
      </c>
      <c r="AA5537" t="s">
        <v>64</v>
      </c>
      <c r="AB5537" t="s">
        <v>61</v>
      </c>
      <c r="AC5537" t="s">
        <v>87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66</v>
      </c>
      <c r="AM5537">
        <v>0</v>
      </c>
      <c r="AN5537">
        <v>1</v>
      </c>
      <c r="AO5537">
        <v>0</v>
      </c>
      <c r="AP5537" t="s">
        <v>176</v>
      </c>
      <c r="AQ5537" t="s">
        <v>92</v>
      </c>
      <c r="AR5537" t="s">
        <v>137</v>
      </c>
      <c r="AS5537">
        <v>4</v>
      </c>
      <c r="AT5537">
        <v>67852</v>
      </c>
      <c r="AU5537">
        <v>1</v>
      </c>
      <c r="AV5537">
        <v>0</v>
      </c>
      <c r="AW5537">
        <v>1</v>
      </c>
      <c r="AX5537">
        <v>0</v>
      </c>
      <c r="AY5537">
        <v>5</v>
      </c>
      <c r="AZ5537" t="s">
        <v>177</v>
      </c>
      <c r="BA5537">
        <v>2</v>
      </c>
      <c r="BB5537" t="s">
        <v>126</v>
      </c>
      <c r="BC5537">
        <v>3</v>
      </c>
    </row>
    <row r="5538" spans="1:55">
      <c r="A5538" t="s">
        <v>9956</v>
      </c>
      <c r="B5538" t="s">
        <v>56</v>
      </c>
      <c r="C5538">
        <v>34</v>
      </c>
      <c r="D5538" t="s">
        <v>61</v>
      </c>
      <c r="E5538">
        <v>0</v>
      </c>
      <c r="F5538" t="s">
        <v>1447</v>
      </c>
      <c r="G5538">
        <v>95336</v>
      </c>
      <c r="H5538">
        <v>37.830267</v>
      </c>
      <c r="I5538">
        <v>-121.201018</v>
      </c>
      <c r="J5538">
        <v>0</v>
      </c>
      <c r="K5538">
        <v>8</v>
      </c>
      <c r="L5538" t="s">
        <v>83</v>
      </c>
      <c r="M5538" t="s">
        <v>57</v>
      </c>
      <c r="N5538" t="s">
        <v>3165</v>
      </c>
      <c r="O5538" t="s">
        <v>61</v>
      </c>
      <c r="P5538" t="s">
        <v>57</v>
      </c>
      <c r="Q5538" t="s">
        <v>135</v>
      </c>
      <c r="R5538" t="s">
        <v>121</v>
      </c>
      <c r="S5538" t="s">
        <v>57</v>
      </c>
      <c r="T5538" t="s">
        <v>61</v>
      </c>
      <c r="U5538" t="s">
        <v>61</v>
      </c>
      <c r="V5538" t="s">
        <v>57</v>
      </c>
      <c r="W5538" t="s">
        <v>61</v>
      </c>
      <c r="X5538" t="s">
        <v>57</v>
      </c>
      <c r="Y5538" t="s">
        <v>57</v>
      </c>
      <c r="Z5538" t="s">
        <v>57</v>
      </c>
      <c r="AA5538" t="s">
        <v>77</v>
      </c>
      <c r="AB5538" t="s">
        <v>61</v>
      </c>
      <c r="AC5538" t="s">
        <v>87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842.8200000000001</v>
      </c>
      <c r="AJ5538" t="s">
        <v>66</v>
      </c>
      <c r="AM5538">
        <v>0</v>
      </c>
      <c r="AN5538">
        <v>1</v>
      </c>
      <c r="AO5538">
        <v>0</v>
      </c>
      <c r="AP5538" t="s">
        <v>67</v>
      </c>
      <c r="AQ5538" t="s">
        <v>68</v>
      </c>
      <c r="AR5538" t="s">
        <v>69</v>
      </c>
      <c r="AS5538">
        <v>5</v>
      </c>
      <c r="AT5538">
        <v>36738</v>
      </c>
      <c r="AU5538">
        <v>1</v>
      </c>
      <c r="AV5538">
        <v>0</v>
      </c>
      <c r="AW5538">
        <v>1</v>
      </c>
      <c r="AX5538">
        <v>0</v>
      </c>
      <c r="AY5538">
        <v>2</v>
      </c>
      <c r="AZ5538" t="s">
        <v>70</v>
      </c>
      <c r="BA5538">
        <v>5</v>
      </c>
      <c r="BB5538" t="s">
        <v>80</v>
      </c>
      <c r="BC5538">
        <v>2</v>
      </c>
    </row>
    <row r="5539" spans="1:55">
      <c r="A5539" t="s">
        <v>9957</v>
      </c>
      <c r="B5539" t="s">
        <v>56</v>
      </c>
      <c r="C5539">
        <v>52</v>
      </c>
      <c r="D5539" t="s">
        <v>61</v>
      </c>
      <c r="E5539">
        <v>0</v>
      </c>
      <c r="F5539" t="s">
        <v>1157</v>
      </c>
      <c r="G5539">
        <v>95638</v>
      </c>
      <c r="H5539">
        <v>38.313447</v>
      </c>
      <c r="I5539">
        <v>-121.123886</v>
      </c>
      <c r="J5539">
        <v>0</v>
      </c>
      <c r="K5539">
        <v>14</v>
      </c>
      <c r="L5539" t="s">
        <v>98</v>
      </c>
      <c r="M5539" t="s">
        <v>57</v>
      </c>
      <c r="N5539" t="s">
        <v>4382</v>
      </c>
      <c r="O5539" t="s">
        <v>61</v>
      </c>
      <c r="P5539" t="s">
        <v>57</v>
      </c>
      <c r="Q5539" t="s">
        <v>135</v>
      </c>
      <c r="R5539" t="s">
        <v>300</v>
      </c>
      <c r="S5539" t="s">
        <v>61</v>
      </c>
      <c r="T5539" t="s">
        <v>61</v>
      </c>
      <c r="U5539" t="s">
        <v>61</v>
      </c>
      <c r="V5539" t="s">
        <v>57</v>
      </c>
      <c r="W5539" t="s">
        <v>57</v>
      </c>
      <c r="X5539" t="s">
        <v>57</v>
      </c>
      <c r="Y5539" t="s">
        <v>57</v>
      </c>
      <c r="Z5539" t="s">
        <v>57</v>
      </c>
      <c r="AA5539" t="s">
        <v>77</v>
      </c>
      <c r="AB5539" t="s">
        <v>57</v>
      </c>
      <c r="AC5539" t="s">
        <v>87</v>
      </c>
      <c r="AD5539">
        <v>69.65000000000001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66</v>
      </c>
      <c r="AM5539">
        <v>0</v>
      </c>
      <c r="AN5539">
        <v>1</v>
      </c>
      <c r="AO5539">
        <v>0</v>
      </c>
      <c r="AP5539" t="s">
        <v>103</v>
      </c>
      <c r="AQ5539" t="s">
        <v>92</v>
      </c>
      <c r="AR5539" t="s">
        <v>69</v>
      </c>
      <c r="AS5539">
        <v>5</v>
      </c>
      <c r="AT5539">
        <v>1745</v>
      </c>
      <c r="AU5539">
        <v>1</v>
      </c>
      <c r="AV5539">
        <v>0</v>
      </c>
      <c r="AW5539">
        <v>1</v>
      </c>
      <c r="AX5539">
        <v>0</v>
      </c>
      <c r="AY5539">
        <v>3</v>
      </c>
      <c r="AZ5539" t="s">
        <v>106</v>
      </c>
      <c r="BA5539">
        <v>5</v>
      </c>
      <c r="BB5539" t="s">
        <v>80</v>
      </c>
      <c r="BC5539">
        <v>2</v>
      </c>
    </row>
    <row r="5540" spans="1:55">
      <c r="A5540" t="s">
        <v>9958</v>
      </c>
      <c r="B5540" t="s">
        <v>73</v>
      </c>
      <c r="C5540">
        <v>22</v>
      </c>
      <c r="D5540" t="s">
        <v>61</v>
      </c>
      <c r="E5540">
        <v>0</v>
      </c>
      <c r="F5540" t="s">
        <v>1932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98</v>
      </c>
      <c r="M5540" t="s">
        <v>57</v>
      </c>
      <c r="N5540" t="s">
        <v>931</v>
      </c>
      <c r="O5540" t="s">
        <v>61</v>
      </c>
      <c r="P5540" t="s">
        <v>57</v>
      </c>
      <c r="Q5540" t="s">
        <v>135</v>
      </c>
      <c r="R5540" t="s">
        <v>322</v>
      </c>
      <c r="S5540" t="s">
        <v>57</v>
      </c>
      <c r="T5540" t="s">
        <v>61</v>
      </c>
      <c r="U5540" t="s">
        <v>57</v>
      </c>
      <c r="V5540" t="s">
        <v>57</v>
      </c>
      <c r="W5540" t="s">
        <v>57</v>
      </c>
      <c r="X5540" t="s">
        <v>61</v>
      </c>
      <c r="Y5540" t="s">
        <v>61</v>
      </c>
      <c r="Z5540" t="s">
        <v>57</v>
      </c>
      <c r="AA5540" t="s">
        <v>77</v>
      </c>
      <c r="AB5540" t="s">
        <v>57</v>
      </c>
      <c r="AC5540" t="s">
        <v>87</v>
      </c>
      <c r="AD5540">
        <v>68.34999999999999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66</v>
      </c>
      <c r="AM5540">
        <v>0</v>
      </c>
      <c r="AN5540">
        <v>1</v>
      </c>
      <c r="AO5540">
        <v>0</v>
      </c>
      <c r="AP5540" t="s">
        <v>103</v>
      </c>
      <c r="AQ5540" t="s">
        <v>116</v>
      </c>
      <c r="AR5540" t="s">
        <v>69</v>
      </c>
      <c r="AS5540">
        <v>5</v>
      </c>
      <c r="AT5540">
        <v>72993</v>
      </c>
      <c r="AU5540">
        <v>1</v>
      </c>
      <c r="AV5540">
        <v>0</v>
      </c>
      <c r="AW5540">
        <v>1</v>
      </c>
      <c r="AX5540">
        <v>0</v>
      </c>
      <c r="AY5540">
        <v>3</v>
      </c>
      <c r="AZ5540" t="s">
        <v>106</v>
      </c>
      <c r="BA5540">
        <v>5</v>
      </c>
      <c r="BB5540" t="s">
        <v>80</v>
      </c>
      <c r="BC5540">
        <v>2</v>
      </c>
    </row>
    <row r="5541" spans="1:55">
      <c r="A5541" t="s">
        <v>9959</v>
      </c>
      <c r="B5541" t="s">
        <v>56</v>
      </c>
      <c r="C5541">
        <v>42</v>
      </c>
      <c r="D5541" t="s">
        <v>61</v>
      </c>
      <c r="E5541">
        <v>0</v>
      </c>
      <c r="F5541" t="s">
        <v>1742</v>
      </c>
      <c r="G5541">
        <v>90713</v>
      </c>
      <c r="H5541">
        <v>33.847755</v>
      </c>
      <c r="I5541">
        <v>-118.112532</v>
      </c>
      <c r="J5541">
        <v>0</v>
      </c>
      <c r="K5541">
        <v>43</v>
      </c>
      <c r="L5541" t="s">
        <v>59</v>
      </c>
      <c r="M5541" t="s">
        <v>57</v>
      </c>
      <c r="N5541" t="s">
        <v>9960</v>
      </c>
      <c r="O5541" t="s">
        <v>57</v>
      </c>
      <c r="P5541" t="s">
        <v>61</v>
      </c>
      <c r="Q5541" t="s">
        <v>143</v>
      </c>
      <c r="R5541" t="s">
        <v>143</v>
      </c>
      <c r="S5541" t="s">
        <v>143</v>
      </c>
      <c r="T5541" t="s">
        <v>143</v>
      </c>
      <c r="U5541" t="s">
        <v>143</v>
      </c>
      <c r="V5541" t="s">
        <v>143</v>
      </c>
      <c r="W5541" t="s">
        <v>143</v>
      </c>
      <c r="X5541" t="s">
        <v>143</v>
      </c>
      <c r="Y5541" t="s">
        <v>143</v>
      </c>
      <c r="Z5541" t="s">
        <v>143</v>
      </c>
      <c r="AA5541" t="s">
        <v>122</v>
      </c>
      <c r="AB5541" t="s">
        <v>57</v>
      </c>
      <c r="AC5541" t="s">
        <v>65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2285.99</v>
      </c>
      <c r="AJ5541" t="s">
        <v>66</v>
      </c>
      <c r="AM5541">
        <v>0</v>
      </c>
      <c r="AN5541">
        <v>1</v>
      </c>
      <c r="AO5541">
        <v>0</v>
      </c>
      <c r="AP5541" t="s">
        <v>176</v>
      </c>
      <c r="AQ5541" t="s">
        <v>78</v>
      </c>
      <c r="AR5541" t="s">
        <v>182</v>
      </c>
      <c r="AT5541">
        <v>27563</v>
      </c>
      <c r="AU5541">
        <v>1</v>
      </c>
      <c r="AV5541">
        <v>0</v>
      </c>
      <c r="AW5541">
        <v>1</v>
      </c>
      <c r="AX5541">
        <v>0</v>
      </c>
      <c r="AY5541">
        <v>5</v>
      </c>
      <c r="AZ5541" t="s">
        <v>177</v>
      </c>
      <c r="BA5541">
        <v>2</v>
      </c>
      <c r="BB5541" t="s">
        <v>126</v>
      </c>
      <c r="BC5541">
        <v>3</v>
      </c>
    </row>
    <row r="5542" spans="1:55">
      <c r="A5542" t="s">
        <v>9961</v>
      </c>
      <c r="B5542" t="s">
        <v>73</v>
      </c>
      <c r="C5542">
        <v>33</v>
      </c>
      <c r="D5542" t="s">
        <v>57</v>
      </c>
      <c r="E5542">
        <v>0</v>
      </c>
      <c r="F5542" t="s">
        <v>639</v>
      </c>
      <c r="G5542">
        <v>90304</v>
      </c>
      <c r="H5542">
        <v>33.936827</v>
      </c>
      <c r="I5542">
        <v>-118.359824</v>
      </c>
      <c r="J5542">
        <v>10</v>
      </c>
      <c r="K5542">
        <v>27</v>
      </c>
      <c r="L5542" t="s">
        <v>59</v>
      </c>
      <c r="M5542" t="s">
        <v>57</v>
      </c>
      <c r="N5542" t="s">
        <v>9962</v>
      </c>
      <c r="O5542" t="s">
        <v>61</v>
      </c>
      <c r="P5542" t="s">
        <v>57</v>
      </c>
      <c r="Q5542" t="s">
        <v>135</v>
      </c>
      <c r="R5542" t="s">
        <v>423</v>
      </c>
      <c r="S5542" t="s">
        <v>57</v>
      </c>
      <c r="T5542" t="s">
        <v>61</v>
      </c>
      <c r="U5542" t="s">
        <v>61</v>
      </c>
      <c r="V5542" t="s">
        <v>61</v>
      </c>
      <c r="W5542" t="s">
        <v>61</v>
      </c>
      <c r="X5542" t="s">
        <v>61</v>
      </c>
      <c r="Y5542" t="s">
        <v>61</v>
      </c>
      <c r="Z5542" t="s">
        <v>57</v>
      </c>
      <c r="AA5542" t="s">
        <v>64</v>
      </c>
      <c r="AB5542" t="s">
        <v>61</v>
      </c>
      <c r="AC5542" t="s">
        <v>65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66</v>
      </c>
      <c r="AM5542">
        <v>0</v>
      </c>
      <c r="AN5542">
        <v>1</v>
      </c>
      <c r="AO5542">
        <v>0</v>
      </c>
      <c r="AP5542" t="s">
        <v>164</v>
      </c>
      <c r="AQ5542" t="s">
        <v>68</v>
      </c>
      <c r="AR5542" t="s">
        <v>137</v>
      </c>
      <c r="AS5542">
        <v>2</v>
      </c>
      <c r="AT5542">
        <v>28680</v>
      </c>
      <c r="AU5542">
        <v>1</v>
      </c>
      <c r="AV5542">
        <v>0</v>
      </c>
      <c r="AW5542">
        <v>1</v>
      </c>
      <c r="AX5542">
        <v>0</v>
      </c>
      <c r="AY5542">
        <v>4</v>
      </c>
      <c r="AZ5542" t="s">
        <v>165</v>
      </c>
      <c r="BA5542">
        <v>1</v>
      </c>
      <c r="BB5542" t="s">
        <v>71</v>
      </c>
      <c r="BC5542">
        <v>4</v>
      </c>
    </row>
    <row r="5543" spans="1:55">
      <c r="A5543" t="s">
        <v>9963</v>
      </c>
      <c r="B5543" t="s">
        <v>56</v>
      </c>
      <c r="C5543">
        <v>43</v>
      </c>
      <c r="D5543" t="s">
        <v>61</v>
      </c>
      <c r="E5543">
        <v>0</v>
      </c>
      <c r="F5543" t="s">
        <v>1260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98</v>
      </c>
      <c r="M5543" t="s">
        <v>57</v>
      </c>
      <c r="N5543" t="s">
        <v>5200</v>
      </c>
      <c r="O5543" t="s">
        <v>57</v>
      </c>
      <c r="P5543" t="s">
        <v>57</v>
      </c>
      <c r="Q5543" t="s">
        <v>85</v>
      </c>
      <c r="R5543" t="s">
        <v>441</v>
      </c>
      <c r="S5543" t="s">
        <v>61</v>
      </c>
      <c r="T5543" t="s">
        <v>61</v>
      </c>
      <c r="U5543" t="s">
        <v>61</v>
      </c>
      <c r="V5543" t="s">
        <v>61</v>
      </c>
      <c r="W5543" t="s">
        <v>61</v>
      </c>
      <c r="X5543" t="s">
        <v>61</v>
      </c>
      <c r="Y5543" t="s">
        <v>61</v>
      </c>
      <c r="Z5543" t="s">
        <v>57</v>
      </c>
      <c r="AA5543" t="s">
        <v>77</v>
      </c>
      <c r="AB5543" t="s">
        <v>57</v>
      </c>
      <c r="AC5543" t="s">
        <v>87</v>
      </c>
      <c r="AD5543">
        <v>74.15000000000001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66</v>
      </c>
      <c r="AM5543">
        <v>0</v>
      </c>
      <c r="AN5543">
        <v>1</v>
      </c>
      <c r="AO5543">
        <v>0</v>
      </c>
      <c r="AP5543" t="s">
        <v>103</v>
      </c>
      <c r="AQ5543" t="s">
        <v>78</v>
      </c>
      <c r="AR5543" t="s">
        <v>93</v>
      </c>
      <c r="AS5543">
        <v>1</v>
      </c>
      <c r="AT5543">
        <v>27891</v>
      </c>
      <c r="AU5543">
        <v>1</v>
      </c>
      <c r="AV5543">
        <v>0</v>
      </c>
      <c r="AW5543">
        <v>1</v>
      </c>
      <c r="AX5543">
        <v>0</v>
      </c>
      <c r="AY5543">
        <v>3</v>
      </c>
      <c r="AZ5543" t="s">
        <v>106</v>
      </c>
      <c r="BA5543">
        <v>7</v>
      </c>
      <c r="BB5543" t="s">
        <v>95</v>
      </c>
      <c r="BC5543">
        <v>1</v>
      </c>
    </row>
    <row r="5544" spans="1:55">
      <c r="A5544" t="s">
        <v>9964</v>
      </c>
      <c r="B5544" t="s">
        <v>73</v>
      </c>
      <c r="C5544">
        <v>37</v>
      </c>
      <c r="D5544" t="s">
        <v>57</v>
      </c>
      <c r="E5544">
        <v>0</v>
      </c>
      <c r="F5544" t="s">
        <v>2356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83</v>
      </c>
      <c r="M5544" t="s">
        <v>61</v>
      </c>
      <c r="N5544" t="s">
        <v>143</v>
      </c>
      <c r="O5544" t="s">
        <v>143</v>
      </c>
      <c r="P5544" t="s">
        <v>57</v>
      </c>
      <c r="Q5544" t="s">
        <v>135</v>
      </c>
      <c r="R5544" t="s">
        <v>131</v>
      </c>
      <c r="S5544" t="s">
        <v>61</v>
      </c>
      <c r="T5544" t="s">
        <v>61</v>
      </c>
      <c r="U5544" t="s">
        <v>61</v>
      </c>
      <c r="V5544" t="s">
        <v>61</v>
      </c>
      <c r="W5544" t="s">
        <v>61</v>
      </c>
      <c r="X5544" t="s">
        <v>61</v>
      </c>
      <c r="Y5544" t="s">
        <v>61</v>
      </c>
      <c r="Z5544" t="s">
        <v>57</v>
      </c>
      <c r="AA5544" t="s">
        <v>77</v>
      </c>
      <c r="AB5544" t="s">
        <v>57</v>
      </c>
      <c r="AC5544" t="s">
        <v>87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88</v>
      </c>
      <c r="AK5544" t="s">
        <v>89</v>
      </c>
      <c r="AL5544" t="s">
        <v>90</v>
      </c>
      <c r="AM5544">
        <v>1</v>
      </c>
      <c r="AN5544">
        <v>0</v>
      </c>
      <c r="AO5544">
        <v>0</v>
      </c>
      <c r="AP5544" t="s">
        <v>91</v>
      </c>
      <c r="AQ5544" t="s">
        <v>68</v>
      </c>
      <c r="AR5544" t="s">
        <v>182</v>
      </c>
      <c r="AS5544">
        <v>1</v>
      </c>
      <c r="AT5544">
        <v>36675</v>
      </c>
      <c r="AU5544">
        <v>1</v>
      </c>
      <c r="AV5544">
        <v>1</v>
      </c>
      <c r="AW5544">
        <v>0</v>
      </c>
      <c r="AX5544">
        <v>24.95</v>
      </c>
      <c r="AY5544">
        <v>1</v>
      </c>
      <c r="AZ5544" t="s">
        <v>94</v>
      </c>
      <c r="BA5544">
        <v>7</v>
      </c>
      <c r="BB5544" t="s">
        <v>95</v>
      </c>
      <c r="BC5544">
        <v>1</v>
      </c>
    </row>
    <row r="5545" spans="1:55">
      <c r="A5545" t="s">
        <v>9965</v>
      </c>
      <c r="B5545" t="s">
        <v>56</v>
      </c>
      <c r="C5545">
        <v>54</v>
      </c>
      <c r="D5545" t="s">
        <v>57</v>
      </c>
      <c r="E5545">
        <v>2</v>
      </c>
      <c r="F5545" t="s">
        <v>1102</v>
      </c>
      <c r="G5545">
        <v>92539</v>
      </c>
      <c r="H5545">
        <v>33.527605</v>
      </c>
      <c r="I5545">
        <v>-116.666551</v>
      </c>
      <c r="J5545">
        <v>1</v>
      </c>
      <c r="K5545">
        <v>52</v>
      </c>
      <c r="L5545" t="s">
        <v>129</v>
      </c>
      <c r="M5545" t="s">
        <v>57</v>
      </c>
      <c r="N5545" t="s">
        <v>9966</v>
      </c>
      <c r="O5545" t="s">
        <v>61</v>
      </c>
      <c r="P5545" t="s">
        <v>57</v>
      </c>
      <c r="Q5545" t="s">
        <v>85</v>
      </c>
      <c r="R5545" t="s">
        <v>364</v>
      </c>
      <c r="S5545" t="s">
        <v>57</v>
      </c>
      <c r="T5545" t="s">
        <v>61</v>
      </c>
      <c r="U5545" t="s">
        <v>57</v>
      </c>
      <c r="V5545" t="s">
        <v>57</v>
      </c>
      <c r="W5545" t="s">
        <v>61</v>
      </c>
      <c r="X5545" t="s">
        <v>61</v>
      </c>
      <c r="Y5545" t="s">
        <v>61</v>
      </c>
      <c r="Z5545" t="s">
        <v>57</v>
      </c>
      <c r="AA5545" t="s">
        <v>77</v>
      </c>
      <c r="AB5545" t="s">
        <v>57</v>
      </c>
      <c r="AC5545" t="s">
        <v>87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66</v>
      </c>
      <c r="AM5545">
        <v>0</v>
      </c>
      <c r="AN5545">
        <v>1</v>
      </c>
      <c r="AO5545">
        <v>0</v>
      </c>
      <c r="AP5545" t="s">
        <v>123</v>
      </c>
      <c r="AQ5545" t="s">
        <v>92</v>
      </c>
      <c r="AR5545" t="s">
        <v>93</v>
      </c>
      <c r="AS5545">
        <v>4</v>
      </c>
      <c r="AT5545">
        <v>3745</v>
      </c>
      <c r="AU5545">
        <v>1</v>
      </c>
      <c r="AV5545">
        <v>0</v>
      </c>
      <c r="AW5545">
        <v>1</v>
      </c>
      <c r="AX5545">
        <v>0</v>
      </c>
      <c r="AY5545">
        <v>6</v>
      </c>
      <c r="AZ5545" t="s">
        <v>125</v>
      </c>
      <c r="BA5545">
        <v>5</v>
      </c>
      <c r="BB5545" t="s">
        <v>80</v>
      </c>
      <c r="BC5545">
        <v>2</v>
      </c>
    </row>
    <row r="5546" spans="1:55">
      <c r="A5546" t="s">
        <v>9967</v>
      </c>
      <c r="B5546" t="s">
        <v>73</v>
      </c>
      <c r="C5546">
        <v>51</v>
      </c>
      <c r="D5546" t="s">
        <v>57</v>
      </c>
      <c r="E5546">
        <v>0</v>
      </c>
      <c r="F5546" t="s">
        <v>1779</v>
      </c>
      <c r="G5546">
        <v>95926</v>
      </c>
      <c r="H5546">
        <v>39.745712</v>
      </c>
      <c r="I5546">
        <v>-121.84333</v>
      </c>
      <c r="J5546">
        <v>3</v>
      </c>
      <c r="K5546">
        <v>3</v>
      </c>
      <c r="L5546" t="s">
        <v>59</v>
      </c>
      <c r="M5546" t="s">
        <v>57</v>
      </c>
      <c r="N5546" t="s">
        <v>9968</v>
      </c>
      <c r="O5546" t="s">
        <v>61</v>
      </c>
      <c r="P5546" t="s">
        <v>61</v>
      </c>
      <c r="Q5546" t="s">
        <v>143</v>
      </c>
      <c r="R5546" t="s">
        <v>143</v>
      </c>
      <c r="S5546" t="s">
        <v>143</v>
      </c>
      <c r="T5546" t="s">
        <v>143</v>
      </c>
      <c r="U5546" t="s">
        <v>143</v>
      </c>
      <c r="V5546" t="s">
        <v>143</v>
      </c>
      <c r="W5546" t="s">
        <v>143</v>
      </c>
      <c r="X5546" t="s">
        <v>143</v>
      </c>
      <c r="Y5546" t="s">
        <v>143</v>
      </c>
      <c r="Z5546" t="s">
        <v>143</v>
      </c>
      <c r="AA5546" t="s">
        <v>77</v>
      </c>
      <c r="AB5546" t="s">
        <v>61</v>
      </c>
      <c r="AC5546" t="s">
        <v>87</v>
      </c>
      <c r="AD5546">
        <v>20</v>
      </c>
      <c r="AE5546">
        <v>49.65</v>
      </c>
      <c r="AF5546">
        <v>0</v>
      </c>
      <c r="AG5546">
        <v>0</v>
      </c>
      <c r="AH5546">
        <v>93.18000000000001</v>
      </c>
      <c r="AI5546">
        <v>142.83</v>
      </c>
      <c r="AJ5546" t="s">
        <v>170</v>
      </c>
      <c r="AM5546">
        <v>0</v>
      </c>
      <c r="AN5546">
        <v>0</v>
      </c>
      <c r="AO5546">
        <v>0</v>
      </c>
      <c r="AP5546" t="s">
        <v>91</v>
      </c>
      <c r="AQ5546" t="s">
        <v>92</v>
      </c>
      <c r="AR5546" t="s">
        <v>182</v>
      </c>
      <c r="AT5546">
        <v>35808</v>
      </c>
      <c r="AU5546">
        <v>0</v>
      </c>
      <c r="AX5546">
        <v>0</v>
      </c>
      <c r="AY5546">
        <v>1</v>
      </c>
      <c r="AZ5546" t="s">
        <v>94</v>
      </c>
      <c r="BA5546">
        <v>7</v>
      </c>
      <c r="BB5546" t="s">
        <v>95</v>
      </c>
      <c r="BC5546">
        <v>1</v>
      </c>
    </row>
    <row r="5547" spans="1:55">
      <c r="A5547" t="s">
        <v>9969</v>
      </c>
      <c r="B5547" t="s">
        <v>56</v>
      </c>
      <c r="C5547">
        <v>44</v>
      </c>
      <c r="D5547" t="s">
        <v>61</v>
      </c>
      <c r="E5547">
        <v>0</v>
      </c>
      <c r="F5547" t="s">
        <v>701</v>
      </c>
      <c r="G5547">
        <v>90805</v>
      </c>
      <c r="H5547">
        <v>33.864622</v>
      </c>
      <c r="I5547">
        <v>-118.179626</v>
      </c>
      <c r="J5547">
        <v>0</v>
      </c>
      <c r="K5547">
        <v>23</v>
      </c>
      <c r="L5547" t="s">
        <v>59</v>
      </c>
      <c r="M5547" t="s">
        <v>57</v>
      </c>
      <c r="N5547" t="s">
        <v>7362</v>
      </c>
      <c r="O5547" t="s">
        <v>61</v>
      </c>
      <c r="P5547" t="s">
        <v>57</v>
      </c>
      <c r="Q5547" t="s">
        <v>62</v>
      </c>
      <c r="R5547" t="s">
        <v>275</v>
      </c>
      <c r="S5547" t="s">
        <v>61</v>
      </c>
      <c r="T5547" t="s">
        <v>61</v>
      </c>
      <c r="U5547" t="s">
        <v>57</v>
      </c>
      <c r="V5547" t="s">
        <v>61</v>
      </c>
      <c r="W5547" t="s">
        <v>61</v>
      </c>
      <c r="X5547" t="s">
        <v>61</v>
      </c>
      <c r="Y5547" t="s">
        <v>61</v>
      </c>
      <c r="Z5547" t="s">
        <v>61</v>
      </c>
      <c r="AA5547" t="s">
        <v>77</v>
      </c>
      <c r="AB5547" t="s">
        <v>61</v>
      </c>
      <c r="AC5547" t="s">
        <v>65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66</v>
      </c>
      <c r="AM5547">
        <v>0</v>
      </c>
      <c r="AN5547">
        <v>1</v>
      </c>
      <c r="AO5547">
        <v>0</v>
      </c>
      <c r="AP5547" t="s">
        <v>103</v>
      </c>
      <c r="AQ5547" t="s">
        <v>78</v>
      </c>
      <c r="AR5547" t="s">
        <v>137</v>
      </c>
      <c r="AS5547">
        <v>1</v>
      </c>
      <c r="AT5547">
        <v>91664</v>
      </c>
      <c r="AU5547">
        <v>1</v>
      </c>
      <c r="AV5547">
        <v>0</v>
      </c>
      <c r="AW5547">
        <v>1</v>
      </c>
      <c r="AX5547">
        <v>0</v>
      </c>
      <c r="AY5547">
        <v>3</v>
      </c>
      <c r="AZ5547" t="s">
        <v>106</v>
      </c>
      <c r="BA5547">
        <v>5</v>
      </c>
      <c r="BB5547" t="s">
        <v>80</v>
      </c>
      <c r="BC5547">
        <v>2</v>
      </c>
    </row>
    <row r="5548" spans="1:55">
      <c r="A5548" t="s">
        <v>9970</v>
      </c>
      <c r="B5548" t="s">
        <v>56</v>
      </c>
      <c r="C5548">
        <v>31</v>
      </c>
      <c r="D5548" t="s">
        <v>57</v>
      </c>
      <c r="E5548">
        <v>2</v>
      </c>
      <c r="F5548" t="s">
        <v>3081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98</v>
      </c>
      <c r="M5548" t="s">
        <v>57</v>
      </c>
      <c r="N5548" t="s">
        <v>2207</v>
      </c>
      <c r="O5548" t="s">
        <v>57</v>
      </c>
      <c r="P5548" t="s">
        <v>61</v>
      </c>
      <c r="Q5548" t="s">
        <v>143</v>
      </c>
      <c r="R5548" t="s">
        <v>143</v>
      </c>
      <c r="S5548" t="s">
        <v>143</v>
      </c>
      <c r="T5548" t="s">
        <v>143</v>
      </c>
      <c r="U5548" t="s">
        <v>143</v>
      </c>
      <c r="V5548" t="s">
        <v>143</v>
      </c>
      <c r="W5548" t="s">
        <v>143</v>
      </c>
      <c r="X5548" t="s">
        <v>143</v>
      </c>
      <c r="Y5548" t="s">
        <v>143</v>
      </c>
      <c r="Z5548" t="s">
        <v>143</v>
      </c>
      <c r="AA5548" t="s">
        <v>77</v>
      </c>
      <c r="AB5548" t="s">
        <v>61</v>
      </c>
      <c r="AC5548" t="s">
        <v>65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720.3200000000001</v>
      </c>
      <c r="AJ5548" t="s">
        <v>88</v>
      </c>
      <c r="AK5548" t="s">
        <v>201</v>
      </c>
      <c r="AL5548" t="s">
        <v>202</v>
      </c>
      <c r="AM5548">
        <v>1</v>
      </c>
      <c r="AN5548">
        <v>0</v>
      </c>
      <c r="AO5548">
        <v>0</v>
      </c>
      <c r="AP5548" t="s">
        <v>103</v>
      </c>
      <c r="AQ5548" t="s">
        <v>68</v>
      </c>
      <c r="AR5548" t="s">
        <v>182</v>
      </c>
      <c r="AT5548">
        <v>1363</v>
      </c>
      <c r="AU5548">
        <v>1</v>
      </c>
      <c r="AV5548">
        <v>1</v>
      </c>
      <c r="AW5548">
        <v>0</v>
      </c>
      <c r="AX5548">
        <v>24.1</v>
      </c>
      <c r="AY5548">
        <v>3</v>
      </c>
      <c r="AZ5548" t="s">
        <v>106</v>
      </c>
      <c r="BA5548">
        <v>3</v>
      </c>
      <c r="BB5548" t="s">
        <v>126</v>
      </c>
      <c r="BC5548">
        <v>3</v>
      </c>
    </row>
    <row r="5549" spans="1:55">
      <c r="A5549" t="s">
        <v>9971</v>
      </c>
      <c r="B5549" t="s">
        <v>56</v>
      </c>
      <c r="C5549">
        <v>23</v>
      </c>
      <c r="D5549" t="s">
        <v>57</v>
      </c>
      <c r="E5549">
        <v>0</v>
      </c>
      <c r="F5549" t="s">
        <v>831</v>
      </c>
      <c r="G5549">
        <v>91377</v>
      </c>
      <c r="H5549">
        <v>34.19225</v>
      </c>
      <c r="I5549">
        <v>-118.776874</v>
      </c>
      <c r="J5549">
        <v>1</v>
      </c>
      <c r="K5549">
        <v>20</v>
      </c>
      <c r="L5549" t="s">
        <v>59</v>
      </c>
      <c r="M5549" t="s">
        <v>57</v>
      </c>
      <c r="N5549" t="s">
        <v>9972</v>
      </c>
      <c r="O5549" t="s">
        <v>61</v>
      </c>
      <c r="P5549" t="s">
        <v>61</v>
      </c>
      <c r="Q5549" t="s">
        <v>143</v>
      </c>
      <c r="R5549" t="s">
        <v>143</v>
      </c>
      <c r="S5549" t="s">
        <v>143</v>
      </c>
      <c r="T5549" t="s">
        <v>143</v>
      </c>
      <c r="U5549" t="s">
        <v>143</v>
      </c>
      <c r="V5549" t="s">
        <v>143</v>
      </c>
      <c r="W5549" t="s">
        <v>143</v>
      </c>
      <c r="X5549" t="s">
        <v>143</v>
      </c>
      <c r="Y5549" t="s">
        <v>143</v>
      </c>
      <c r="Z5549" t="s">
        <v>143</v>
      </c>
      <c r="AA5549" t="s">
        <v>64</v>
      </c>
      <c r="AB5549" t="s">
        <v>61</v>
      </c>
      <c r="AC5549" t="s">
        <v>65</v>
      </c>
      <c r="AD5549">
        <v>20.35</v>
      </c>
      <c r="AE5549">
        <v>393.15</v>
      </c>
      <c r="AF5549">
        <v>0</v>
      </c>
      <c r="AG5549">
        <v>0</v>
      </c>
      <c r="AH5549">
        <v>559.2</v>
      </c>
      <c r="AI5549">
        <v>952.35</v>
      </c>
      <c r="AJ5549" t="s">
        <v>66</v>
      </c>
      <c r="AM5549">
        <v>0</v>
      </c>
      <c r="AN5549">
        <v>1</v>
      </c>
      <c r="AO5549">
        <v>0</v>
      </c>
      <c r="AP5549" t="s">
        <v>103</v>
      </c>
      <c r="AQ5549" t="s">
        <v>116</v>
      </c>
      <c r="AR5549" t="s">
        <v>182</v>
      </c>
      <c r="AT5549">
        <v>14814</v>
      </c>
      <c r="AU5549">
        <v>1</v>
      </c>
      <c r="AV5549">
        <v>0</v>
      </c>
      <c r="AW5549">
        <v>1</v>
      </c>
      <c r="AX5549">
        <v>0</v>
      </c>
      <c r="AY5549">
        <v>3</v>
      </c>
      <c r="AZ5549" t="s">
        <v>106</v>
      </c>
      <c r="BA5549">
        <v>1</v>
      </c>
      <c r="BB5549" t="s">
        <v>71</v>
      </c>
      <c r="BC5549">
        <v>4</v>
      </c>
    </row>
    <row r="5550" spans="1:55">
      <c r="A5550" t="s">
        <v>9973</v>
      </c>
      <c r="B5550" t="s">
        <v>73</v>
      </c>
      <c r="C5550">
        <v>68</v>
      </c>
      <c r="D5550" t="s">
        <v>61</v>
      </c>
      <c r="E5550">
        <v>0</v>
      </c>
      <c r="F5550" t="s">
        <v>7438</v>
      </c>
      <c r="G5550">
        <v>95703</v>
      </c>
      <c r="H5550">
        <v>38.983388</v>
      </c>
      <c r="I5550">
        <v>-120.988814</v>
      </c>
      <c r="J5550">
        <v>0</v>
      </c>
      <c r="K5550">
        <v>31</v>
      </c>
      <c r="L5550" t="s">
        <v>216</v>
      </c>
      <c r="M5550" t="s">
        <v>57</v>
      </c>
      <c r="N5550" t="s">
        <v>9974</v>
      </c>
      <c r="O5550" t="s">
        <v>57</v>
      </c>
      <c r="P5550" t="s">
        <v>57</v>
      </c>
      <c r="Q5550" t="s">
        <v>85</v>
      </c>
      <c r="R5550" t="s">
        <v>76</v>
      </c>
      <c r="S5550" t="s">
        <v>61</v>
      </c>
      <c r="T5550" t="s">
        <v>61</v>
      </c>
      <c r="U5550" t="s">
        <v>57</v>
      </c>
      <c r="V5550" t="s">
        <v>57</v>
      </c>
      <c r="W5550" t="s">
        <v>57</v>
      </c>
      <c r="X5550" t="s">
        <v>61</v>
      </c>
      <c r="Y5550" t="s">
        <v>61</v>
      </c>
      <c r="Z5550" t="s">
        <v>57</v>
      </c>
      <c r="AA5550" t="s">
        <v>122</v>
      </c>
      <c r="AB5550" t="s">
        <v>57</v>
      </c>
      <c r="AC5550" t="s">
        <v>87</v>
      </c>
      <c r="AD5550">
        <v>96.59999999999999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66</v>
      </c>
      <c r="AM5550">
        <v>0</v>
      </c>
      <c r="AN5550">
        <v>1</v>
      </c>
      <c r="AO5550">
        <v>0</v>
      </c>
      <c r="AP5550" t="s">
        <v>164</v>
      </c>
      <c r="AQ5550" t="s">
        <v>124</v>
      </c>
      <c r="AR5550" t="s">
        <v>105</v>
      </c>
      <c r="AS5550">
        <v>4</v>
      </c>
      <c r="AT5550">
        <v>1526</v>
      </c>
      <c r="AU5550">
        <v>1</v>
      </c>
      <c r="AV5550">
        <v>0</v>
      </c>
      <c r="AW5550">
        <v>1</v>
      </c>
      <c r="AX5550">
        <v>0</v>
      </c>
      <c r="AY5550">
        <v>4</v>
      </c>
      <c r="AZ5550" t="s">
        <v>165</v>
      </c>
      <c r="BA5550">
        <v>4</v>
      </c>
      <c r="BB5550" t="s">
        <v>80</v>
      </c>
      <c r="BC5550">
        <v>2</v>
      </c>
    </row>
    <row r="5551" spans="1:55">
      <c r="A5551" t="s">
        <v>9975</v>
      </c>
      <c r="B5551" t="s">
        <v>56</v>
      </c>
      <c r="C5551">
        <v>60</v>
      </c>
      <c r="D5551" t="s">
        <v>57</v>
      </c>
      <c r="E5551">
        <v>0</v>
      </c>
      <c r="F5551" t="s">
        <v>910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59</v>
      </c>
      <c r="M5551" t="s">
        <v>57</v>
      </c>
      <c r="N5551" t="s">
        <v>9976</v>
      </c>
      <c r="O5551" t="s">
        <v>61</v>
      </c>
      <c r="P5551" t="s">
        <v>61</v>
      </c>
      <c r="Q5551" t="s">
        <v>143</v>
      </c>
      <c r="R5551" t="s">
        <v>143</v>
      </c>
      <c r="S5551" t="s">
        <v>143</v>
      </c>
      <c r="T5551" t="s">
        <v>143</v>
      </c>
      <c r="U5551" t="s">
        <v>143</v>
      </c>
      <c r="V5551" t="s">
        <v>143</v>
      </c>
      <c r="W5551" t="s">
        <v>143</v>
      </c>
      <c r="X5551" t="s">
        <v>143</v>
      </c>
      <c r="Y5551" t="s">
        <v>143</v>
      </c>
      <c r="Z5551" t="s">
        <v>143</v>
      </c>
      <c r="AA5551" t="s">
        <v>77</v>
      </c>
      <c r="AB5551" t="s">
        <v>57</v>
      </c>
      <c r="AC5551" t="s">
        <v>87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170</v>
      </c>
      <c r="AM5551">
        <v>0</v>
      </c>
      <c r="AN5551">
        <v>0</v>
      </c>
      <c r="AO5551">
        <v>0</v>
      </c>
      <c r="AP5551" t="s">
        <v>91</v>
      </c>
      <c r="AQ5551" t="s">
        <v>124</v>
      </c>
      <c r="AR5551" t="s">
        <v>182</v>
      </c>
      <c r="AT5551">
        <v>17922</v>
      </c>
      <c r="AU5551">
        <v>0</v>
      </c>
      <c r="AX5551">
        <v>0</v>
      </c>
      <c r="AY5551">
        <v>1</v>
      </c>
      <c r="AZ5551" t="s">
        <v>94</v>
      </c>
      <c r="BA5551">
        <v>7</v>
      </c>
      <c r="BB5551" t="s">
        <v>95</v>
      </c>
      <c r="BC5551">
        <v>1</v>
      </c>
    </row>
    <row r="5552" spans="1:55">
      <c r="A5552" t="s">
        <v>9977</v>
      </c>
      <c r="B5552" t="s">
        <v>73</v>
      </c>
      <c r="C5552">
        <v>64</v>
      </c>
      <c r="D5552" t="s">
        <v>61</v>
      </c>
      <c r="E5552">
        <v>0</v>
      </c>
      <c r="F5552" t="s">
        <v>989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59</v>
      </c>
      <c r="M5552" t="s">
        <v>57</v>
      </c>
      <c r="N5552" t="s">
        <v>8577</v>
      </c>
      <c r="O5552" t="s">
        <v>61</v>
      </c>
      <c r="P5552" t="s">
        <v>61</v>
      </c>
      <c r="Q5552" t="s">
        <v>143</v>
      </c>
      <c r="R5552" t="s">
        <v>143</v>
      </c>
      <c r="S5552" t="s">
        <v>143</v>
      </c>
      <c r="T5552" t="s">
        <v>143</v>
      </c>
      <c r="U5552" t="s">
        <v>143</v>
      </c>
      <c r="V5552" t="s">
        <v>143</v>
      </c>
      <c r="W5552" t="s">
        <v>143</v>
      </c>
      <c r="X5552" t="s">
        <v>143</v>
      </c>
      <c r="Y5552" t="s">
        <v>143</v>
      </c>
      <c r="Z5552" t="s">
        <v>143</v>
      </c>
      <c r="AA5552" t="s">
        <v>122</v>
      </c>
      <c r="AB5552" t="s">
        <v>57</v>
      </c>
      <c r="AC5552" t="s">
        <v>65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66</v>
      </c>
      <c r="AM5552">
        <v>0</v>
      </c>
      <c r="AN5552">
        <v>1</v>
      </c>
      <c r="AO5552">
        <v>0</v>
      </c>
      <c r="AP5552" t="s">
        <v>164</v>
      </c>
      <c r="AQ5552" t="s">
        <v>124</v>
      </c>
      <c r="AR5552" t="s">
        <v>182</v>
      </c>
      <c r="AT5552">
        <v>40376</v>
      </c>
      <c r="AU5552">
        <v>1</v>
      </c>
      <c r="AV5552">
        <v>0</v>
      </c>
      <c r="AW5552">
        <v>1</v>
      </c>
      <c r="AX5552">
        <v>0</v>
      </c>
      <c r="AY5552">
        <v>4</v>
      </c>
      <c r="AZ5552" t="s">
        <v>165</v>
      </c>
      <c r="BA5552">
        <v>2</v>
      </c>
      <c r="BB5552" t="s">
        <v>126</v>
      </c>
      <c r="BC5552">
        <v>3</v>
      </c>
    </row>
    <row r="5553" spans="1:55">
      <c r="A5553" t="s">
        <v>9978</v>
      </c>
      <c r="B5553" t="s">
        <v>56</v>
      </c>
      <c r="C5553">
        <v>61</v>
      </c>
      <c r="D5553" t="s">
        <v>57</v>
      </c>
      <c r="E5553">
        <v>2</v>
      </c>
      <c r="F5553" t="s">
        <v>4489</v>
      </c>
      <c r="G5553">
        <v>95674</v>
      </c>
      <c r="H5553">
        <v>38.954144</v>
      </c>
      <c r="I5553">
        <v>-121.482536</v>
      </c>
      <c r="J5553">
        <v>7</v>
      </c>
      <c r="K5553">
        <v>6</v>
      </c>
      <c r="L5553" t="s">
        <v>83</v>
      </c>
      <c r="M5553" t="s">
        <v>61</v>
      </c>
      <c r="N5553" t="s">
        <v>143</v>
      </c>
      <c r="O5553" t="s">
        <v>143</v>
      </c>
      <c r="P5553" t="s">
        <v>57</v>
      </c>
      <c r="Q5553" t="s">
        <v>62</v>
      </c>
      <c r="R5553" t="s">
        <v>76</v>
      </c>
      <c r="S5553" t="s">
        <v>61</v>
      </c>
      <c r="T5553" t="s">
        <v>57</v>
      </c>
      <c r="U5553" t="s">
        <v>57</v>
      </c>
      <c r="V5553" t="s">
        <v>57</v>
      </c>
      <c r="W5553" t="s">
        <v>61</v>
      </c>
      <c r="X5553" t="s">
        <v>61</v>
      </c>
      <c r="Y5553" t="s">
        <v>61</v>
      </c>
      <c r="Z5553" t="s">
        <v>61</v>
      </c>
      <c r="AA5553" t="s">
        <v>122</v>
      </c>
      <c r="AB5553" t="s">
        <v>61</v>
      </c>
      <c r="AC5553" t="s">
        <v>65</v>
      </c>
      <c r="AD5553">
        <v>40.55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66</v>
      </c>
      <c r="AM5553">
        <v>0</v>
      </c>
      <c r="AN5553">
        <v>1</v>
      </c>
      <c r="AO5553">
        <v>0</v>
      </c>
      <c r="AP5553" t="s">
        <v>91</v>
      </c>
      <c r="AQ5553" t="s">
        <v>124</v>
      </c>
      <c r="AR5553" t="s">
        <v>137</v>
      </c>
      <c r="AS5553">
        <v>3</v>
      </c>
      <c r="AT5553">
        <v>947</v>
      </c>
      <c r="AU5553">
        <v>1</v>
      </c>
      <c r="AV5553">
        <v>0</v>
      </c>
      <c r="AW5553">
        <v>1</v>
      </c>
      <c r="AX5553">
        <v>0</v>
      </c>
      <c r="AY5553">
        <v>1</v>
      </c>
      <c r="AZ5553" t="s">
        <v>94</v>
      </c>
      <c r="BA5553">
        <v>3</v>
      </c>
      <c r="BB5553" t="s">
        <v>126</v>
      </c>
      <c r="BC5553">
        <v>3</v>
      </c>
    </row>
    <row r="5554" spans="1:55">
      <c r="A5554" t="s">
        <v>9979</v>
      </c>
      <c r="B5554" t="s">
        <v>56</v>
      </c>
      <c r="C5554">
        <v>32</v>
      </c>
      <c r="D5554" t="s">
        <v>61</v>
      </c>
      <c r="E5554">
        <v>0</v>
      </c>
      <c r="F5554" t="s">
        <v>2353</v>
      </c>
      <c r="G5554">
        <v>95562</v>
      </c>
      <c r="H5554">
        <v>40.485849</v>
      </c>
      <c r="I5554">
        <v>-124.163234</v>
      </c>
      <c r="J5554">
        <v>0</v>
      </c>
      <c r="K5554">
        <v>2</v>
      </c>
      <c r="L5554" t="s">
        <v>59</v>
      </c>
      <c r="M5554" t="s">
        <v>57</v>
      </c>
      <c r="N5554" t="s">
        <v>4201</v>
      </c>
      <c r="O5554" t="s">
        <v>57</v>
      </c>
      <c r="P5554" t="s">
        <v>57</v>
      </c>
      <c r="Q5554" t="s">
        <v>85</v>
      </c>
      <c r="R5554" t="s">
        <v>313</v>
      </c>
      <c r="S5554" t="s">
        <v>61</v>
      </c>
      <c r="T5554" t="s">
        <v>61</v>
      </c>
      <c r="U5554" t="s">
        <v>61</v>
      </c>
      <c r="V5554" t="s">
        <v>61</v>
      </c>
      <c r="W5554" t="s">
        <v>61</v>
      </c>
      <c r="X5554" t="s">
        <v>61</v>
      </c>
      <c r="Y5554" t="s">
        <v>61</v>
      </c>
      <c r="Z5554" t="s">
        <v>57</v>
      </c>
      <c r="AA5554" t="s">
        <v>77</v>
      </c>
      <c r="AB5554" t="s">
        <v>57</v>
      </c>
      <c r="AC5554" t="s">
        <v>87</v>
      </c>
      <c r="AD5554">
        <v>75.55</v>
      </c>
      <c r="AE5554">
        <v>166.3</v>
      </c>
      <c r="AF5554">
        <v>0</v>
      </c>
      <c r="AG5554">
        <v>0</v>
      </c>
      <c r="AH5554">
        <v>82.73999999999999</v>
      </c>
      <c r="AI5554">
        <v>249.04</v>
      </c>
      <c r="AJ5554" t="s">
        <v>88</v>
      </c>
      <c r="AK5554" t="s">
        <v>89</v>
      </c>
      <c r="AL5554" t="s">
        <v>181</v>
      </c>
      <c r="AM5554">
        <v>1</v>
      </c>
      <c r="AN5554">
        <v>0</v>
      </c>
      <c r="AO5554">
        <v>0</v>
      </c>
      <c r="AP5554" t="s">
        <v>91</v>
      </c>
      <c r="AQ5554" t="s">
        <v>68</v>
      </c>
      <c r="AR5554" t="s">
        <v>93</v>
      </c>
      <c r="AS5554">
        <v>1</v>
      </c>
      <c r="AT5554">
        <v>3284</v>
      </c>
      <c r="AU5554">
        <v>1</v>
      </c>
      <c r="AV5554">
        <v>1</v>
      </c>
      <c r="AW5554">
        <v>0</v>
      </c>
      <c r="AX5554">
        <v>75.55</v>
      </c>
      <c r="AY5554">
        <v>1</v>
      </c>
      <c r="AZ5554" t="s">
        <v>94</v>
      </c>
      <c r="BA5554">
        <v>10</v>
      </c>
      <c r="BB5554" t="s">
        <v>95</v>
      </c>
      <c r="BC5554">
        <v>1</v>
      </c>
    </row>
    <row r="5555" spans="1:55">
      <c r="A5555" t="s">
        <v>9980</v>
      </c>
      <c r="B5555" t="s">
        <v>73</v>
      </c>
      <c r="C5555">
        <v>23</v>
      </c>
      <c r="D5555" t="s">
        <v>61</v>
      </c>
      <c r="E5555">
        <v>0</v>
      </c>
      <c r="F5555" t="s">
        <v>3934</v>
      </c>
      <c r="G5555">
        <v>93546</v>
      </c>
      <c r="H5555">
        <v>37.550074</v>
      </c>
      <c r="I5555">
        <v>-118.837167</v>
      </c>
      <c r="J5555">
        <v>0</v>
      </c>
      <c r="K5555">
        <v>14</v>
      </c>
      <c r="L5555" t="s">
        <v>98</v>
      </c>
      <c r="M5555" t="s">
        <v>57</v>
      </c>
      <c r="N5555" t="s">
        <v>274</v>
      </c>
      <c r="O5555" t="s">
        <v>61</v>
      </c>
      <c r="P5555" t="s">
        <v>61</v>
      </c>
      <c r="Q5555" t="s">
        <v>143</v>
      </c>
      <c r="R5555" t="s">
        <v>143</v>
      </c>
      <c r="S5555" t="s">
        <v>143</v>
      </c>
      <c r="T5555" t="s">
        <v>143</v>
      </c>
      <c r="U5555" t="s">
        <v>143</v>
      </c>
      <c r="V5555" t="s">
        <v>143</v>
      </c>
      <c r="W5555" t="s">
        <v>143</v>
      </c>
      <c r="X5555" t="s">
        <v>143</v>
      </c>
      <c r="Y5555" t="s">
        <v>143</v>
      </c>
      <c r="Z5555" t="s">
        <v>143</v>
      </c>
      <c r="AA5555" t="s">
        <v>64</v>
      </c>
      <c r="AB5555" t="s">
        <v>61</v>
      </c>
      <c r="AC5555" t="s">
        <v>87</v>
      </c>
      <c r="AD5555">
        <v>20.4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66</v>
      </c>
      <c r="AM5555">
        <v>0</v>
      </c>
      <c r="AN5555">
        <v>1</v>
      </c>
      <c r="AO5555">
        <v>0</v>
      </c>
      <c r="AP5555" t="s">
        <v>103</v>
      </c>
      <c r="AQ5555" t="s">
        <v>116</v>
      </c>
      <c r="AR5555" t="s">
        <v>182</v>
      </c>
      <c r="AT5555">
        <v>8217</v>
      </c>
      <c r="AU5555">
        <v>1</v>
      </c>
      <c r="AV5555">
        <v>0</v>
      </c>
      <c r="AW5555">
        <v>1</v>
      </c>
      <c r="AX5555">
        <v>0</v>
      </c>
      <c r="AY5555">
        <v>3</v>
      </c>
      <c r="AZ5555" t="s">
        <v>106</v>
      </c>
      <c r="BA5555">
        <v>2</v>
      </c>
      <c r="BB5555" t="s">
        <v>126</v>
      </c>
      <c r="BC5555">
        <v>3</v>
      </c>
    </row>
    <row r="5556" spans="1:55">
      <c r="A5556" t="s">
        <v>9981</v>
      </c>
      <c r="B5556" t="s">
        <v>73</v>
      </c>
      <c r="C5556">
        <v>33</v>
      </c>
      <c r="D5556" t="s">
        <v>61</v>
      </c>
      <c r="E5556">
        <v>0</v>
      </c>
      <c r="F5556" t="s">
        <v>377</v>
      </c>
      <c r="G5556">
        <v>91746</v>
      </c>
      <c r="H5556">
        <v>34.038983</v>
      </c>
      <c r="I5556">
        <v>-117.991372</v>
      </c>
      <c r="J5556">
        <v>0</v>
      </c>
      <c r="K5556">
        <v>63</v>
      </c>
      <c r="L5556" t="s">
        <v>59</v>
      </c>
      <c r="M5556" t="s">
        <v>57</v>
      </c>
      <c r="N5556" t="s">
        <v>2922</v>
      </c>
      <c r="O5556" t="s">
        <v>57</v>
      </c>
      <c r="P5556" t="s">
        <v>57</v>
      </c>
      <c r="Q5556" t="s">
        <v>85</v>
      </c>
      <c r="R5556" t="s">
        <v>313</v>
      </c>
      <c r="S5556" t="s">
        <v>61</v>
      </c>
      <c r="T5556" t="s">
        <v>57</v>
      </c>
      <c r="U5556" t="s">
        <v>61</v>
      </c>
      <c r="V5556" t="s">
        <v>61</v>
      </c>
      <c r="W5556" t="s">
        <v>61</v>
      </c>
      <c r="X5556" t="s">
        <v>57</v>
      </c>
      <c r="Y5556" t="s">
        <v>57</v>
      </c>
      <c r="Z5556" t="s">
        <v>61</v>
      </c>
      <c r="AA5556" t="s">
        <v>64</v>
      </c>
      <c r="AB5556" t="s">
        <v>61</v>
      </c>
      <c r="AC5556" t="s">
        <v>65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66</v>
      </c>
      <c r="AM5556">
        <v>0</v>
      </c>
      <c r="AN5556">
        <v>1</v>
      </c>
      <c r="AO5556">
        <v>0</v>
      </c>
      <c r="AP5556" t="s">
        <v>123</v>
      </c>
      <c r="AQ5556" t="s">
        <v>68</v>
      </c>
      <c r="AR5556" t="s">
        <v>105</v>
      </c>
      <c r="AS5556">
        <v>3</v>
      </c>
      <c r="AT5556">
        <v>30802</v>
      </c>
      <c r="AU5556">
        <v>1</v>
      </c>
      <c r="AV5556">
        <v>0</v>
      </c>
      <c r="AW5556">
        <v>1</v>
      </c>
      <c r="AX5556">
        <v>0</v>
      </c>
      <c r="AY5556">
        <v>6</v>
      </c>
      <c r="AZ5556" t="s">
        <v>125</v>
      </c>
      <c r="BA5556">
        <v>4</v>
      </c>
      <c r="BB5556" t="s">
        <v>80</v>
      </c>
      <c r="BC5556">
        <v>2</v>
      </c>
    </row>
    <row r="5557" spans="1:55">
      <c r="A5557" t="s">
        <v>9982</v>
      </c>
      <c r="B5557" t="s">
        <v>73</v>
      </c>
      <c r="C5557">
        <v>25</v>
      </c>
      <c r="D5557" t="s">
        <v>57</v>
      </c>
      <c r="E5557">
        <v>0</v>
      </c>
      <c r="F5557" t="s">
        <v>240</v>
      </c>
      <c r="G5557">
        <v>95207</v>
      </c>
      <c r="H5557">
        <v>38.002125</v>
      </c>
      <c r="I5557">
        <v>-121.324979</v>
      </c>
      <c r="J5557">
        <v>2</v>
      </c>
      <c r="K5557">
        <v>68</v>
      </c>
      <c r="L5557" t="s">
        <v>119</v>
      </c>
      <c r="M5557" t="s">
        <v>57</v>
      </c>
      <c r="N5557" t="s">
        <v>9983</v>
      </c>
      <c r="O5557" t="s">
        <v>57</v>
      </c>
      <c r="P5557" t="s">
        <v>57</v>
      </c>
      <c r="Q5557" t="s">
        <v>85</v>
      </c>
      <c r="R5557" t="s">
        <v>322</v>
      </c>
      <c r="S5557" t="s">
        <v>57</v>
      </c>
      <c r="T5557" t="s">
        <v>57</v>
      </c>
      <c r="U5557" t="s">
        <v>61</v>
      </c>
      <c r="V5557" t="s">
        <v>57</v>
      </c>
      <c r="W5557" t="s">
        <v>57</v>
      </c>
      <c r="X5557" t="s">
        <v>57</v>
      </c>
      <c r="Y5557" t="s">
        <v>57</v>
      </c>
      <c r="Z5557" t="s">
        <v>57</v>
      </c>
      <c r="AA5557" t="s">
        <v>77</v>
      </c>
      <c r="AB5557" t="s">
        <v>57</v>
      </c>
      <c r="AC5557" t="s">
        <v>87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66</v>
      </c>
      <c r="AM5557">
        <v>0</v>
      </c>
      <c r="AN5557">
        <v>1</v>
      </c>
      <c r="AO5557">
        <v>0</v>
      </c>
      <c r="AP5557" t="s">
        <v>123</v>
      </c>
      <c r="AQ5557" t="s">
        <v>116</v>
      </c>
      <c r="AR5557" t="s">
        <v>105</v>
      </c>
      <c r="AS5557">
        <v>7</v>
      </c>
      <c r="AT5557">
        <v>49965</v>
      </c>
      <c r="AU5557">
        <v>1</v>
      </c>
      <c r="AV5557">
        <v>0</v>
      </c>
      <c r="AW5557">
        <v>1</v>
      </c>
      <c r="AX5557">
        <v>0</v>
      </c>
      <c r="AY5557">
        <v>6</v>
      </c>
      <c r="AZ5557" t="s">
        <v>125</v>
      </c>
      <c r="BA5557">
        <v>6</v>
      </c>
      <c r="BB5557" t="s">
        <v>95</v>
      </c>
      <c r="BC5557">
        <v>1</v>
      </c>
    </row>
    <row r="5558" spans="1:55">
      <c r="A5558" t="s">
        <v>9984</v>
      </c>
      <c r="B5558" t="s">
        <v>73</v>
      </c>
      <c r="C5558">
        <v>39</v>
      </c>
      <c r="D5558" t="s">
        <v>61</v>
      </c>
      <c r="E5558">
        <v>0</v>
      </c>
      <c r="F5558" t="s">
        <v>4733</v>
      </c>
      <c r="G5558">
        <v>95476</v>
      </c>
      <c r="H5558">
        <v>38.25485</v>
      </c>
      <c r="I5558">
        <v>-122.461799</v>
      </c>
      <c r="J5558">
        <v>0</v>
      </c>
      <c r="K5558">
        <v>3</v>
      </c>
      <c r="L5558" t="s">
        <v>59</v>
      </c>
      <c r="M5558" t="s">
        <v>57</v>
      </c>
      <c r="N5558" t="s">
        <v>1994</v>
      </c>
      <c r="O5558" t="s">
        <v>57</v>
      </c>
      <c r="P5558" t="s">
        <v>57</v>
      </c>
      <c r="Q5558" t="s">
        <v>85</v>
      </c>
      <c r="R5558" t="s">
        <v>121</v>
      </c>
      <c r="S5558" t="s">
        <v>61</v>
      </c>
      <c r="T5558" t="s">
        <v>61</v>
      </c>
      <c r="U5558" t="s">
        <v>61</v>
      </c>
      <c r="V5558" t="s">
        <v>61</v>
      </c>
      <c r="W5558" t="s">
        <v>61</v>
      </c>
      <c r="X5558" t="s">
        <v>61</v>
      </c>
      <c r="Y5558" t="s">
        <v>61</v>
      </c>
      <c r="Z5558" t="s">
        <v>57</v>
      </c>
      <c r="AA5558" t="s">
        <v>77</v>
      </c>
      <c r="AB5558" t="s">
        <v>61</v>
      </c>
      <c r="AC5558" t="s">
        <v>87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170</v>
      </c>
      <c r="AM5558">
        <v>0</v>
      </c>
      <c r="AN5558">
        <v>0</v>
      </c>
      <c r="AO5558">
        <v>0</v>
      </c>
      <c r="AP5558" t="s">
        <v>91</v>
      </c>
      <c r="AQ5558" t="s">
        <v>68</v>
      </c>
      <c r="AR5558" t="s">
        <v>93</v>
      </c>
      <c r="AS5558">
        <v>1</v>
      </c>
      <c r="AT5558">
        <v>34314</v>
      </c>
      <c r="AU5558">
        <v>0</v>
      </c>
      <c r="AX5558">
        <v>0</v>
      </c>
      <c r="AY5558">
        <v>1</v>
      </c>
      <c r="AZ5558" t="s">
        <v>94</v>
      </c>
      <c r="BA5558">
        <v>10</v>
      </c>
      <c r="BB5558" t="s">
        <v>95</v>
      </c>
      <c r="BC5558">
        <v>1</v>
      </c>
    </row>
    <row r="5559" spans="1:55">
      <c r="A5559" t="s">
        <v>9985</v>
      </c>
      <c r="B5559" t="s">
        <v>73</v>
      </c>
      <c r="C5559">
        <v>52</v>
      </c>
      <c r="D5559" t="s">
        <v>61</v>
      </c>
      <c r="E5559">
        <v>0</v>
      </c>
      <c r="F5559" t="s">
        <v>3934</v>
      </c>
      <c r="G5559">
        <v>93546</v>
      </c>
      <c r="H5559">
        <v>37.550074</v>
      </c>
      <c r="I5559">
        <v>-118.837167</v>
      </c>
      <c r="J5559">
        <v>0</v>
      </c>
      <c r="K5559">
        <v>58</v>
      </c>
      <c r="L5559" t="s">
        <v>59</v>
      </c>
      <c r="M5559" t="s">
        <v>57</v>
      </c>
      <c r="N5559" t="s">
        <v>9986</v>
      </c>
      <c r="O5559" t="s">
        <v>57</v>
      </c>
      <c r="P5559" t="s">
        <v>57</v>
      </c>
      <c r="Q5559" t="s">
        <v>85</v>
      </c>
      <c r="R5559" t="s">
        <v>382</v>
      </c>
      <c r="S5559" t="s">
        <v>61</v>
      </c>
      <c r="T5559" t="s">
        <v>61</v>
      </c>
      <c r="U5559" t="s">
        <v>61</v>
      </c>
      <c r="V5559" t="s">
        <v>57</v>
      </c>
      <c r="W5559" t="s">
        <v>61</v>
      </c>
      <c r="X5559" t="s">
        <v>61</v>
      </c>
      <c r="Y5559" t="s">
        <v>61</v>
      </c>
      <c r="Z5559" t="s">
        <v>57</v>
      </c>
      <c r="AA5559" t="s">
        <v>77</v>
      </c>
      <c r="AB5559" t="s">
        <v>61</v>
      </c>
      <c r="AC5559" t="s">
        <v>87</v>
      </c>
      <c r="AD5559">
        <v>80.65000000000001</v>
      </c>
      <c r="AE5559">
        <v>4807.35</v>
      </c>
      <c r="AF5559">
        <v>0</v>
      </c>
      <c r="AG5559">
        <v>0</v>
      </c>
      <c r="AH5559">
        <v>2590.86</v>
      </c>
      <c r="AI5559">
        <v>7398.21</v>
      </c>
      <c r="AJ5559" t="s">
        <v>66</v>
      </c>
      <c r="AM5559">
        <v>0</v>
      </c>
      <c r="AN5559">
        <v>1</v>
      </c>
      <c r="AO5559">
        <v>0</v>
      </c>
      <c r="AP5559" t="s">
        <v>123</v>
      </c>
      <c r="AQ5559" t="s">
        <v>92</v>
      </c>
      <c r="AR5559" t="s">
        <v>93</v>
      </c>
      <c r="AS5559">
        <v>2</v>
      </c>
      <c r="AT5559">
        <v>8217</v>
      </c>
      <c r="AU5559">
        <v>1</v>
      </c>
      <c r="AV5559">
        <v>0</v>
      </c>
      <c r="AW5559">
        <v>1</v>
      </c>
      <c r="AX5559">
        <v>0</v>
      </c>
      <c r="AY5559">
        <v>6</v>
      </c>
      <c r="AZ5559" t="s">
        <v>125</v>
      </c>
      <c r="BA5559">
        <v>7</v>
      </c>
      <c r="BB5559" t="s">
        <v>95</v>
      </c>
      <c r="BC5559">
        <v>1</v>
      </c>
    </row>
    <row r="5560" spans="1:55">
      <c r="A5560" t="s">
        <v>9987</v>
      </c>
      <c r="B5560" t="s">
        <v>56</v>
      </c>
      <c r="C5560">
        <v>43</v>
      </c>
      <c r="D5560" t="s">
        <v>61</v>
      </c>
      <c r="E5560">
        <v>1</v>
      </c>
      <c r="F5560" t="s">
        <v>3930</v>
      </c>
      <c r="G5560">
        <v>91350</v>
      </c>
      <c r="H5560">
        <v>34.502432</v>
      </c>
      <c r="I5560">
        <v>-118.41459</v>
      </c>
      <c r="J5560">
        <v>0</v>
      </c>
      <c r="K5560">
        <v>19</v>
      </c>
      <c r="L5560" t="s">
        <v>59</v>
      </c>
      <c r="M5560" t="s">
        <v>57</v>
      </c>
      <c r="N5560" t="s">
        <v>9988</v>
      </c>
      <c r="O5560" t="s">
        <v>61</v>
      </c>
      <c r="P5560" t="s">
        <v>57</v>
      </c>
      <c r="Q5560" t="s">
        <v>85</v>
      </c>
      <c r="R5560" t="s">
        <v>156</v>
      </c>
      <c r="S5560" t="s">
        <v>57</v>
      </c>
      <c r="T5560" t="s">
        <v>61</v>
      </c>
      <c r="U5560" t="s">
        <v>57</v>
      </c>
      <c r="V5560" t="s">
        <v>57</v>
      </c>
      <c r="W5560" t="s">
        <v>57</v>
      </c>
      <c r="X5560" t="s">
        <v>57</v>
      </c>
      <c r="Y5560" t="s">
        <v>57</v>
      </c>
      <c r="Z5560" t="s">
        <v>61</v>
      </c>
      <c r="AA5560" t="s">
        <v>77</v>
      </c>
      <c r="AB5560" t="s">
        <v>57</v>
      </c>
      <c r="AC5560" t="s">
        <v>87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88</v>
      </c>
      <c r="AK5560" t="s">
        <v>101</v>
      </c>
      <c r="AL5560" t="s">
        <v>111</v>
      </c>
      <c r="AM5560">
        <v>1</v>
      </c>
      <c r="AN5560">
        <v>0</v>
      </c>
      <c r="AO5560">
        <v>0</v>
      </c>
      <c r="AP5560" t="s">
        <v>103</v>
      </c>
      <c r="AQ5560" t="s">
        <v>78</v>
      </c>
      <c r="AR5560" t="s">
        <v>105</v>
      </c>
      <c r="AS5560">
        <v>6</v>
      </c>
      <c r="AT5560">
        <v>40077</v>
      </c>
      <c r="AU5560">
        <v>1</v>
      </c>
      <c r="AV5560">
        <v>1</v>
      </c>
      <c r="AW5560">
        <v>0</v>
      </c>
      <c r="AX5560">
        <v>106.6</v>
      </c>
      <c r="AY5560">
        <v>3</v>
      </c>
      <c r="AZ5560" t="s">
        <v>106</v>
      </c>
      <c r="BA5560">
        <v>6</v>
      </c>
      <c r="BB5560" t="s">
        <v>95</v>
      </c>
      <c r="BC5560">
        <v>1</v>
      </c>
    </row>
    <row r="5561" spans="1:55">
      <c r="A5561" t="s">
        <v>9989</v>
      </c>
      <c r="B5561" t="s">
        <v>56</v>
      </c>
      <c r="C5561">
        <v>41</v>
      </c>
      <c r="D5561" t="s">
        <v>61</v>
      </c>
      <c r="E5561">
        <v>0</v>
      </c>
      <c r="F5561" t="s">
        <v>252</v>
      </c>
      <c r="G5561">
        <v>92121</v>
      </c>
      <c r="H5561">
        <v>32.898613</v>
      </c>
      <c r="I5561">
        <v>-117.202937</v>
      </c>
      <c r="J5561">
        <v>0</v>
      </c>
      <c r="K5561">
        <v>1</v>
      </c>
      <c r="L5561" t="s">
        <v>83</v>
      </c>
      <c r="M5561" t="s">
        <v>57</v>
      </c>
      <c r="N5561" t="s">
        <v>9990</v>
      </c>
      <c r="O5561" t="s">
        <v>61</v>
      </c>
      <c r="P5561" t="s">
        <v>57</v>
      </c>
      <c r="Q5561" t="s">
        <v>135</v>
      </c>
      <c r="R5561" t="s">
        <v>318</v>
      </c>
      <c r="S5561" t="s">
        <v>61</v>
      </c>
      <c r="T5561" t="s">
        <v>61</v>
      </c>
      <c r="U5561" t="s">
        <v>61</v>
      </c>
      <c r="V5561" t="s">
        <v>61</v>
      </c>
      <c r="W5561" t="s">
        <v>61</v>
      </c>
      <c r="X5561" t="s">
        <v>61</v>
      </c>
      <c r="Y5561" t="s">
        <v>61</v>
      </c>
      <c r="Z5561" t="s">
        <v>61</v>
      </c>
      <c r="AA5561" t="s">
        <v>77</v>
      </c>
      <c r="AB5561" t="s">
        <v>61</v>
      </c>
      <c r="AC5561" t="s">
        <v>87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88</v>
      </c>
      <c r="AK5561" t="s">
        <v>89</v>
      </c>
      <c r="AL5561" t="s">
        <v>181</v>
      </c>
      <c r="AM5561">
        <v>1</v>
      </c>
      <c r="AN5561">
        <v>0</v>
      </c>
      <c r="AO5561">
        <v>1</v>
      </c>
      <c r="AP5561" t="s">
        <v>91</v>
      </c>
      <c r="AQ5561" t="s">
        <v>78</v>
      </c>
      <c r="AR5561" t="s">
        <v>79</v>
      </c>
      <c r="AS5561">
        <v>0</v>
      </c>
      <c r="AT5561">
        <v>4258</v>
      </c>
      <c r="AU5561">
        <v>1</v>
      </c>
      <c r="AV5561">
        <v>1</v>
      </c>
      <c r="AW5561">
        <v>0</v>
      </c>
      <c r="AX5561">
        <v>-9</v>
      </c>
      <c r="AY5561">
        <v>1</v>
      </c>
      <c r="AZ5561" t="s">
        <v>94</v>
      </c>
      <c r="BA5561">
        <v>8</v>
      </c>
      <c r="BB5561" t="s">
        <v>95</v>
      </c>
      <c r="BC5561">
        <v>1</v>
      </c>
    </row>
    <row r="5562" spans="1:55">
      <c r="A5562" t="s">
        <v>9991</v>
      </c>
      <c r="B5562" t="s">
        <v>56</v>
      </c>
      <c r="C5562">
        <v>69</v>
      </c>
      <c r="D5562" t="s">
        <v>57</v>
      </c>
      <c r="E5562">
        <v>1</v>
      </c>
      <c r="F5562" t="s">
        <v>252</v>
      </c>
      <c r="G5562">
        <v>92114</v>
      </c>
      <c r="H5562">
        <v>32.707892</v>
      </c>
      <c r="I5562">
        <v>-117.05512</v>
      </c>
      <c r="J5562">
        <v>9</v>
      </c>
      <c r="K5562">
        <v>24</v>
      </c>
      <c r="L5562" t="s">
        <v>59</v>
      </c>
      <c r="M5562" t="s">
        <v>57</v>
      </c>
      <c r="N5562" t="s">
        <v>6619</v>
      </c>
      <c r="O5562" t="s">
        <v>61</v>
      </c>
      <c r="P5562" t="s">
        <v>57</v>
      </c>
      <c r="Q5562" t="s">
        <v>85</v>
      </c>
      <c r="R5562" t="s">
        <v>250</v>
      </c>
      <c r="S5562" t="s">
        <v>61</v>
      </c>
      <c r="T5562" t="s">
        <v>61</v>
      </c>
      <c r="U5562" t="s">
        <v>57</v>
      </c>
      <c r="V5562" t="s">
        <v>61</v>
      </c>
      <c r="W5562" t="s">
        <v>57</v>
      </c>
      <c r="X5562" t="s">
        <v>57</v>
      </c>
      <c r="Y5562" t="s">
        <v>57</v>
      </c>
      <c r="Z5562" t="s">
        <v>57</v>
      </c>
      <c r="AA5562" t="s">
        <v>122</v>
      </c>
      <c r="AB5562" t="s">
        <v>57</v>
      </c>
      <c r="AC5562" t="s">
        <v>87</v>
      </c>
      <c r="AD5562">
        <v>96.55</v>
      </c>
      <c r="AE5562">
        <v>2263.45</v>
      </c>
      <c r="AF5562">
        <v>0</v>
      </c>
      <c r="AG5562">
        <v>0</v>
      </c>
      <c r="AH5562">
        <v>498.72</v>
      </c>
      <c r="AI5562">
        <v>2762.17</v>
      </c>
      <c r="AJ5562" t="s">
        <v>66</v>
      </c>
      <c r="AM5562">
        <v>0</v>
      </c>
      <c r="AN5562">
        <v>1</v>
      </c>
      <c r="AO5562">
        <v>0</v>
      </c>
      <c r="AP5562" t="s">
        <v>103</v>
      </c>
      <c r="AQ5562" t="s">
        <v>124</v>
      </c>
      <c r="AR5562" t="s">
        <v>105</v>
      </c>
      <c r="AS5562">
        <v>5</v>
      </c>
      <c r="AT5562">
        <v>66838</v>
      </c>
      <c r="AU5562">
        <v>1</v>
      </c>
      <c r="AV5562">
        <v>0</v>
      </c>
      <c r="AW5562">
        <v>1</v>
      </c>
      <c r="AX5562">
        <v>0</v>
      </c>
      <c r="AY5562">
        <v>3</v>
      </c>
      <c r="AZ5562" t="s">
        <v>106</v>
      </c>
      <c r="BA5562">
        <v>2</v>
      </c>
      <c r="BB5562" t="s">
        <v>126</v>
      </c>
      <c r="BC5562">
        <v>3</v>
      </c>
    </row>
    <row r="5563" spans="1:55">
      <c r="A5563" t="s">
        <v>9992</v>
      </c>
      <c r="B5563" t="s">
        <v>56</v>
      </c>
      <c r="C5563">
        <v>27</v>
      </c>
      <c r="D5563" t="s">
        <v>61</v>
      </c>
      <c r="E5563">
        <v>0</v>
      </c>
      <c r="F5563" t="s">
        <v>5071</v>
      </c>
      <c r="G5563">
        <v>95525</v>
      </c>
      <c r="H5563">
        <v>40.94338</v>
      </c>
      <c r="I5563">
        <v>-123.831799</v>
      </c>
      <c r="J5563">
        <v>0</v>
      </c>
      <c r="K5563">
        <v>18</v>
      </c>
      <c r="L5563" t="s">
        <v>59</v>
      </c>
      <c r="M5563" t="s">
        <v>57</v>
      </c>
      <c r="N5563" t="s">
        <v>9993</v>
      </c>
      <c r="O5563" t="s">
        <v>57</v>
      </c>
      <c r="P5563" t="s">
        <v>57</v>
      </c>
      <c r="Q5563" t="s">
        <v>85</v>
      </c>
      <c r="R5563" t="s">
        <v>893</v>
      </c>
      <c r="S5563" t="s">
        <v>61</v>
      </c>
      <c r="T5563" t="s">
        <v>61</v>
      </c>
      <c r="U5563" t="s">
        <v>61</v>
      </c>
      <c r="V5563" t="s">
        <v>61</v>
      </c>
      <c r="W5563" t="s">
        <v>57</v>
      </c>
      <c r="X5563" t="s">
        <v>61</v>
      </c>
      <c r="Y5563" t="s">
        <v>57</v>
      </c>
      <c r="Z5563" t="s">
        <v>57</v>
      </c>
      <c r="AA5563" t="s">
        <v>77</v>
      </c>
      <c r="AB5563" t="s">
        <v>57</v>
      </c>
      <c r="AC5563" t="s">
        <v>87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88</v>
      </c>
      <c r="AK5563" t="s">
        <v>190</v>
      </c>
      <c r="AL5563" t="s">
        <v>191</v>
      </c>
      <c r="AM5563">
        <v>1</v>
      </c>
      <c r="AN5563">
        <v>0</v>
      </c>
      <c r="AO5563">
        <v>0</v>
      </c>
      <c r="AP5563" t="s">
        <v>103</v>
      </c>
      <c r="AQ5563" t="s">
        <v>116</v>
      </c>
      <c r="AR5563" t="s">
        <v>93</v>
      </c>
      <c r="AS5563">
        <v>3</v>
      </c>
      <c r="AT5563">
        <v>1584</v>
      </c>
      <c r="AU5563">
        <v>1</v>
      </c>
      <c r="AV5563">
        <v>1</v>
      </c>
      <c r="AW5563">
        <v>0</v>
      </c>
      <c r="AX5563">
        <v>85.2</v>
      </c>
      <c r="AY5563">
        <v>3</v>
      </c>
      <c r="AZ5563" t="s">
        <v>106</v>
      </c>
      <c r="BA5563">
        <v>7</v>
      </c>
      <c r="BB5563" t="s">
        <v>95</v>
      </c>
      <c r="BC5563">
        <v>1</v>
      </c>
    </row>
    <row r="5564" spans="1:55">
      <c r="A5564" t="s">
        <v>9994</v>
      </c>
      <c r="B5564" t="s">
        <v>73</v>
      </c>
      <c r="C5564">
        <v>59</v>
      </c>
      <c r="D5564" t="s">
        <v>57</v>
      </c>
      <c r="E5564">
        <v>0</v>
      </c>
      <c r="F5564" t="s">
        <v>1556</v>
      </c>
      <c r="G5564">
        <v>92260</v>
      </c>
      <c r="H5564">
        <v>33.694501</v>
      </c>
      <c r="I5564">
        <v>-116.412711</v>
      </c>
      <c r="J5564">
        <v>1</v>
      </c>
      <c r="K5564">
        <v>51</v>
      </c>
      <c r="L5564" t="s">
        <v>59</v>
      </c>
      <c r="M5564" t="s">
        <v>57</v>
      </c>
      <c r="N5564" t="s">
        <v>9995</v>
      </c>
      <c r="O5564" t="s">
        <v>61</v>
      </c>
      <c r="P5564" t="s">
        <v>57</v>
      </c>
      <c r="Q5564" t="s">
        <v>62</v>
      </c>
      <c r="R5564" t="s">
        <v>1317</v>
      </c>
      <c r="S5564" t="s">
        <v>57</v>
      </c>
      <c r="T5564" t="s">
        <v>61</v>
      </c>
      <c r="U5564" t="s">
        <v>61</v>
      </c>
      <c r="V5564" t="s">
        <v>57</v>
      </c>
      <c r="W5564" t="s">
        <v>57</v>
      </c>
      <c r="X5564" t="s">
        <v>57</v>
      </c>
      <c r="Y5564" t="s">
        <v>57</v>
      </c>
      <c r="Z5564" t="s">
        <v>57</v>
      </c>
      <c r="AA5564" t="s">
        <v>64</v>
      </c>
      <c r="AB5564" t="s">
        <v>57</v>
      </c>
      <c r="AC5564" t="s">
        <v>87</v>
      </c>
      <c r="AD5564">
        <v>76.40000000000001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66</v>
      </c>
      <c r="AM5564">
        <v>0</v>
      </c>
      <c r="AN5564">
        <v>1</v>
      </c>
      <c r="AO5564">
        <v>0</v>
      </c>
      <c r="AP5564" t="s">
        <v>123</v>
      </c>
      <c r="AQ5564" t="s">
        <v>92</v>
      </c>
      <c r="AR5564" t="s">
        <v>93</v>
      </c>
      <c r="AS5564">
        <v>6</v>
      </c>
      <c r="AT5564">
        <v>29340</v>
      </c>
      <c r="AU5564">
        <v>1</v>
      </c>
      <c r="AV5564">
        <v>0</v>
      </c>
      <c r="AW5564">
        <v>1</v>
      </c>
      <c r="AX5564">
        <v>0</v>
      </c>
      <c r="AY5564">
        <v>6</v>
      </c>
      <c r="AZ5564" t="s">
        <v>125</v>
      </c>
      <c r="BA5564">
        <v>1</v>
      </c>
      <c r="BB5564" t="s">
        <v>71</v>
      </c>
      <c r="BC5564">
        <v>4</v>
      </c>
    </row>
    <row r="5565" spans="1:55">
      <c r="A5565" t="s">
        <v>9996</v>
      </c>
      <c r="B5565" t="s">
        <v>73</v>
      </c>
      <c r="C5565">
        <v>38</v>
      </c>
      <c r="D5565" t="s">
        <v>57</v>
      </c>
      <c r="E5565">
        <v>0</v>
      </c>
      <c r="F5565" t="s">
        <v>5844</v>
      </c>
      <c r="G5565">
        <v>93230</v>
      </c>
      <c r="H5565">
        <v>36.29223</v>
      </c>
      <c r="I5565">
        <v>-119.622676</v>
      </c>
      <c r="J5565">
        <v>6</v>
      </c>
      <c r="K5565">
        <v>45</v>
      </c>
      <c r="L5565" t="s">
        <v>129</v>
      </c>
      <c r="M5565" t="s">
        <v>57</v>
      </c>
      <c r="N5565" t="s">
        <v>8774</v>
      </c>
      <c r="O5565" t="s">
        <v>61</v>
      </c>
      <c r="P5565" t="s">
        <v>57</v>
      </c>
      <c r="Q5565" t="s">
        <v>62</v>
      </c>
      <c r="R5565" t="s">
        <v>156</v>
      </c>
      <c r="S5565" t="s">
        <v>57</v>
      </c>
      <c r="T5565" t="s">
        <v>57</v>
      </c>
      <c r="U5565" t="s">
        <v>57</v>
      </c>
      <c r="V5565" t="s">
        <v>61</v>
      </c>
      <c r="W5565" t="s">
        <v>57</v>
      </c>
      <c r="X5565" t="s">
        <v>57</v>
      </c>
      <c r="Y5565" t="s">
        <v>57</v>
      </c>
      <c r="Z5565" t="s">
        <v>57</v>
      </c>
      <c r="AA5565" t="s">
        <v>64</v>
      </c>
      <c r="AB5565" t="s">
        <v>61</v>
      </c>
      <c r="AC5565" t="s">
        <v>87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66</v>
      </c>
      <c r="AM5565">
        <v>0</v>
      </c>
      <c r="AN5565">
        <v>1</v>
      </c>
      <c r="AO5565">
        <v>0</v>
      </c>
      <c r="AP5565" t="s">
        <v>176</v>
      </c>
      <c r="AQ5565" t="s">
        <v>68</v>
      </c>
      <c r="AR5565" t="s">
        <v>93</v>
      </c>
      <c r="AS5565">
        <v>7</v>
      </c>
      <c r="AT5565">
        <v>53204</v>
      </c>
      <c r="AU5565">
        <v>1</v>
      </c>
      <c r="AV5565">
        <v>0</v>
      </c>
      <c r="AW5565">
        <v>1</v>
      </c>
      <c r="AX5565">
        <v>0</v>
      </c>
      <c r="AY5565">
        <v>5</v>
      </c>
      <c r="AZ5565" t="s">
        <v>177</v>
      </c>
      <c r="BA5565">
        <v>1</v>
      </c>
      <c r="BB5565" t="s">
        <v>71</v>
      </c>
      <c r="BC5565">
        <v>4</v>
      </c>
    </row>
    <row r="5566" spans="1:55">
      <c r="A5566" t="s">
        <v>9997</v>
      </c>
      <c r="B5566" t="s">
        <v>56</v>
      </c>
      <c r="C5566">
        <v>27</v>
      </c>
      <c r="D5566" t="s">
        <v>57</v>
      </c>
      <c r="E5566">
        <v>1</v>
      </c>
      <c r="F5566" t="s">
        <v>6092</v>
      </c>
      <c r="G5566">
        <v>96108</v>
      </c>
      <c r="H5566">
        <v>41.750354</v>
      </c>
      <c r="I5566">
        <v>-120.403885</v>
      </c>
      <c r="J5566">
        <v>1</v>
      </c>
      <c r="K5566">
        <v>61</v>
      </c>
      <c r="L5566" t="s">
        <v>129</v>
      </c>
      <c r="M5566" t="s">
        <v>57</v>
      </c>
      <c r="N5566" t="s">
        <v>9998</v>
      </c>
      <c r="O5566" t="s">
        <v>57</v>
      </c>
      <c r="P5566" t="s">
        <v>57</v>
      </c>
      <c r="Q5566" t="s">
        <v>135</v>
      </c>
      <c r="R5566" t="s">
        <v>86</v>
      </c>
      <c r="S5566" t="s">
        <v>57</v>
      </c>
      <c r="T5566" t="s">
        <v>57</v>
      </c>
      <c r="U5566" t="s">
        <v>61</v>
      </c>
      <c r="V5566" t="s">
        <v>61</v>
      </c>
      <c r="W5566" t="s">
        <v>61</v>
      </c>
      <c r="X5566" t="s">
        <v>61</v>
      </c>
      <c r="Y5566" t="s">
        <v>61</v>
      </c>
      <c r="Z5566" t="s">
        <v>61</v>
      </c>
      <c r="AA5566" t="s">
        <v>77</v>
      </c>
      <c r="AB5566" t="s">
        <v>61</v>
      </c>
      <c r="AC5566" t="s">
        <v>87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66</v>
      </c>
      <c r="AM5566">
        <v>0</v>
      </c>
      <c r="AN5566">
        <v>1</v>
      </c>
      <c r="AO5566">
        <v>0</v>
      </c>
      <c r="AP5566" t="s">
        <v>123</v>
      </c>
      <c r="AQ5566" t="s">
        <v>116</v>
      </c>
      <c r="AR5566" t="s">
        <v>69</v>
      </c>
      <c r="AS5566">
        <v>2</v>
      </c>
      <c r="AT5566">
        <v>104</v>
      </c>
      <c r="AU5566">
        <v>1</v>
      </c>
      <c r="AV5566">
        <v>0</v>
      </c>
      <c r="AW5566">
        <v>1</v>
      </c>
      <c r="AX5566">
        <v>0</v>
      </c>
      <c r="AY5566">
        <v>6</v>
      </c>
      <c r="AZ5566" t="s">
        <v>125</v>
      </c>
      <c r="BA5566">
        <v>3</v>
      </c>
      <c r="BB5566" t="s">
        <v>126</v>
      </c>
      <c r="BC5566">
        <v>3</v>
      </c>
    </row>
    <row r="5567" spans="1:55">
      <c r="A5567" t="s">
        <v>9999</v>
      </c>
      <c r="B5567" t="s">
        <v>56</v>
      </c>
      <c r="C5567">
        <v>62</v>
      </c>
      <c r="D5567" t="s">
        <v>61</v>
      </c>
      <c r="E5567">
        <v>0</v>
      </c>
      <c r="F5567" t="s">
        <v>74</v>
      </c>
      <c r="G5567">
        <v>91203</v>
      </c>
      <c r="H5567">
        <v>34.153338</v>
      </c>
      <c r="I5567">
        <v>-118.262974</v>
      </c>
      <c r="J5567">
        <v>0</v>
      </c>
      <c r="K5567">
        <v>1</v>
      </c>
      <c r="L5567" t="s">
        <v>83</v>
      </c>
      <c r="M5567" t="s">
        <v>57</v>
      </c>
      <c r="N5567" t="s">
        <v>8071</v>
      </c>
      <c r="O5567" t="s">
        <v>61</v>
      </c>
      <c r="P5567" t="s">
        <v>61</v>
      </c>
      <c r="Q5567" t="s">
        <v>143</v>
      </c>
      <c r="R5567" t="s">
        <v>143</v>
      </c>
      <c r="S5567" t="s">
        <v>143</v>
      </c>
      <c r="T5567" t="s">
        <v>143</v>
      </c>
      <c r="U5567" t="s">
        <v>143</v>
      </c>
      <c r="V5567" t="s">
        <v>143</v>
      </c>
      <c r="W5567" t="s">
        <v>143</v>
      </c>
      <c r="X5567" t="s">
        <v>143</v>
      </c>
      <c r="Y5567" t="s">
        <v>143</v>
      </c>
      <c r="Z5567" t="s">
        <v>143</v>
      </c>
      <c r="AA5567" t="s">
        <v>77</v>
      </c>
      <c r="AB5567" t="s">
        <v>57</v>
      </c>
      <c r="AC5567" t="s">
        <v>65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88</v>
      </c>
      <c r="AK5567" t="s">
        <v>201</v>
      </c>
      <c r="AL5567" t="s">
        <v>202</v>
      </c>
      <c r="AM5567">
        <v>1</v>
      </c>
      <c r="AN5567">
        <v>0</v>
      </c>
      <c r="AO5567">
        <v>0</v>
      </c>
      <c r="AP5567" t="s">
        <v>91</v>
      </c>
      <c r="AQ5567" t="s">
        <v>124</v>
      </c>
      <c r="AR5567" t="s">
        <v>182</v>
      </c>
      <c r="AT5567">
        <v>14493</v>
      </c>
      <c r="AU5567">
        <v>1</v>
      </c>
      <c r="AV5567">
        <v>1</v>
      </c>
      <c r="AW5567">
        <v>0</v>
      </c>
      <c r="AX5567">
        <v>20.2</v>
      </c>
      <c r="AY5567">
        <v>1</v>
      </c>
      <c r="AZ5567" t="s">
        <v>94</v>
      </c>
      <c r="BA5567">
        <v>8</v>
      </c>
      <c r="BB5567" t="s">
        <v>95</v>
      </c>
      <c r="BC5567">
        <v>1</v>
      </c>
    </row>
    <row r="5568" spans="1:55">
      <c r="A5568" t="s">
        <v>10000</v>
      </c>
      <c r="B5568" t="s">
        <v>56</v>
      </c>
      <c r="C5568">
        <v>27</v>
      </c>
      <c r="D5568" t="s">
        <v>57</v>
      </c>
      <c r="E5568">
        <v>0</v>
      </c>
      <c r="F5568" t="s">
        <v>3416</v>
      </c>
      <c r="G5568">
        <v>91789</v>
      </c>
      <c r="H5568">
        <v>34.018354</v>
      </c>
      <c r="I5568">
        <v>-117.85492</v>
      </c>
      <c r="J5568">
        <v>1</v>
      </c>
      <c r="K5568">
        <v>33</v>
      </c>
      <c r="L5568" t="s">
        <v>59</v>
      </c>
      <c r="M5568" t="s">
        <v>57</v>
      </c>
      <c r="N5568" t="s">
        <v>8352</v>
      </c>
      <c r="O5568" t="s">
        <v>61</v>
      </c>
      <c r="P5568" t="s">
        <v>57</v>
      </c>
      <c r="Q5568" t="s">
        <v>62</v>
      </c>
      <c r="R5568" t="s">
        <v>147</v>
      </c>
      <c r="S5568" t="s">
        <v>61</v>
      </c>
      <c r="T5568" t="s">
        <v>57</v>
      </c>
      <c r="U5568" t="s">
        <v>61</v>
      </c>
      <c r="V5568" t="s">
        <v>57</v>
      </c>
      <c r="W5568" t="s">
        <v>61</v>
      </c>
      <c r="X5568" t="s">
        <v>61</v>
      </c>
      <c r="Y5568" t="s">
        <v>61</v>
      </c>
      <c r="Z5568" t="s">
        <v>57</v>
      </c>
      <c r="AA5568" t="s">
        <v>64</v>
      </c>
      <c r="AB5568" t="s">
        <v>57</v>
      </c>
      <c r="AC5568" t="s">
        <v>65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66</v>
      </c>
      <c r="AM5568">
        <v>0</v>
      </c>
      <c r="AN5568">
        <v>1</v>
      </c>
      <c r="AO5568">
        <v>0</v>
      </c>
      <c r="AP5568" t="s">
        <v>164</v>
      </c>
      <c r="AQ5568" t="s">
        <v>116</v>
      </c>
      <c r="AR5568" t="s">
        <v>69</v>
      </c>
      <c r="AS5568">
        <v>3</v>
      </c>
      <c r="AT5568">
        <v>45118</v>
      </c>
      <c r="AU5568">
        <v>1</v>
      </c>
      <c r="AV5568">
        <v>0</v>
      </c>
      <c r="AW5568">
        <v>1</v>
      </c>
      <c r="AX5568">
        <v>0</v>
      </c>
      <c r="AY5568">
        <v>4</v>
      </c>
      <c r="AZ5568" t="s">
        <v>165</v>
      </c>
      <c r="BA5568">
        <v>1</v>
      </c>
      <c r="BB5568" t="s">
        <v>71</v>
      </c>
      <c r="BC5568">
        <v>4</v>
      </c>
    </row>
    <row r="5569" spans="1:55">
      <c r="A5569" t="s">
        <v>10001</v>
      </c>
      <c r="B5569" t="s">
        <v>73</v>
      </c>
      <c r="C5569">
        <v>19</v>
      </c>
      <c r="D5569" t="s">
        <v>61</v>
      </c>
      <c r="E5569">
        <v>0</v>
      </c>
      <c r="F5569" t="s">
        <v>1100</v>
      </c>
      <c r="G5569">
        <v>91352</v>
      </c>
      <c r="H5569">
        <v>34.231053</v>
      </c>
      <c r="I5569">
        <v>-118.338307</v>
      </c>
      <c r="J5569">
        <v>0</v>
      </c>
      <c r="K5569">
        <v>2</v>
      </c>
      <c r="L5569" t="s">
        <v>59</v>
      </c>
      <c r="M5569" t="s">
        <v>57</v>
      </c>
      <c r="N5569" t="s">
        <v>8908</v>
      </c>
      <c r="O5569" t="s">
        <v>61</v>
      </c>
      <c r="P5569" t="s">
        <v>57</v>
      </c>
      <c r="Q5569" t="s">
        <v>135</v>
      </c>
      <c r="R5569" t="s">
        <v>230</v>
      </c>
      <c r="S5569" t="s">
        <v>61</v>
      </c>
      <c r="T5569" t="s">
        <v>61</v>
      </c>
      <c r="U5569" t="s">
        <v>61</v>
      </c>
      <c r="V5569" t="s">
        <v>61</v>
      </c>
      <c r="W5569" t="s">
        <v>61</v>
      </c>
      <c r="X5569" t="s">
        <v>61</v>
      </c>
      <c r="Y5569" t="s">
        <v>57</v>
      </c>
      <c r="Z5569" t="s">
        <v>57</v>
      </c>
      <c r="AA5569" t="s">
        <v>77</v>
      </c>
      <c r="AB5569" t="s">
        <v>57</v>
      </c>
      <c r="AC5569" t="s">
        <v>65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88</v>
      </c>
      <c r="AK5569" t="s">
        <v>190</v>
      </c>
      <c r="AL5569" t="s">
        <v>191</v>
      </c>
      <c r="AM5569">
        <v>1</v>
      </c>
      <c r="AN5569">
        <v>0</v>
      </c>
      <c r="AO5569">
        <v>1</v>
      </c>
      <c r="AP5569" t="s">
        <v>91</v>
      </c>
      <c r="AQ5569" t="s">
        <v>116</v>
      </c>
      <c r="AR5569" t="s">
        <v>79</v>
      </c>
      <c r="AS5569">
        <v>2</v>
      </c>
      <c r="AT5569">
        <v>46639</v>
      </c>
      <c r="AU5569">
        <v>1</v>
      </c>
      <c r="AV5569">
        <v>1</v>
      </c>
      <c r="AW5569">
        <v>0</v>
      </c>
      <c r="AX5569">
        <v>-7</v>
      </c>
      <c r="AY5569">
        <v>1</v>
      </c>
      <c r="AZ5569" t="s">
        <v>94</v>
      </c>
      <c r="BA5569">
        <v>8</v>
      </c>
      <c r="BB5569" t="s">
        <v>95</v>
      </c>
      <c r="BC5569">
        <v>1</v>
      </c>
    </row>
    <row r="5570" spans="1:55">
      <c r="A5570" t="s">
        <v>10002</v>
      </c>
      <c r="B5570" t="s">
        <v>56</v>
      </c>
      <c r="C5570">
        <v>24</v>
      </c>
      <c r="D5570" t="s">
        <v>57</v>
      </c>
      <c r="E5570">
        <v>0</v>
      </c>
      <c r="F5570" t="s">
        <v>7159</v>
      </c>
      <c r="G5570">
        <v>91745</v>
      </c>
      <c r="H5570">
        <v>33.998471</v>
      </c>
      <c r="I5570">
        <v>-117.973758</v>
      </c>
      <c r="J5570">
        <v>1</v>
      </c>
      <c r="K5570">
        <v>8</v>
      </c>
      <c r="L5570" t="s">
        <v>59</v>
      </c>
      <c r="M5570" t="s">
        <v>57</v>
      </c>
      <c r="N5570" t="s">
        <v>724</v>
      </c>
      <c r="O5570" t="s">
        <v>61</v>
      </c>
      <c r="P5570" t="s">
        <v>61</v>
      </c>
      <c r="Q5570" t="s">
        <v>143</v>
      </c>
      <c r="R5570" t="s">
        <v>143</v>
      </c>
      <c r="S5570" t="s">
        <v>143</v>
      </c>
      <c r="T5570" t="s">
        <v>143</v>
      </c>
      <c r="U5570" t="s">
        <v>143</v>
      </c>
      <c r="V5570" t="s">
        <v>143</v>
      </c>
      <c r="W5570" t="s">
        <v>143</v>
      </c>
      <c r="X5570" t="s">
        <v>143</v>
      </c>
      <c r="Y5570" t="s">
        <v>143</v>
      </c>
      <c r="Z5570" t="s">
        <v>143</v>
      </c>
      <c r="AA5570" t="s">
        <v>77</v>
      </c>
      <c r="AB5570" t="s">
        <v>61</v>
      </c>
      <c r="AC5570" t="s">
        <v>87</v>
      </c>
      <c r="AD5570">
        <v>20.15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88</v>
      </c>
      <c r="AK5570" t="s">
        <v>201</v>
      </c>
      <c r="AL5570" t="s">
        <v>743</v>
      </c>
      <c r="AM5570">
        <v>1</v>
      </c>
      <c r="AN5570">
        <v>0</v>
      </c>
      <c r="AO5570">
        <v>0</v>
      </c>
      <c r="AP5570" t="s">
        <v>67</v>
      </c>
      <c r="AQ5570" t="s">
        <v>116</v>
      </c>
      <c r="AR5570" t="s">
        <v>182</v>
      </c>
      <c r="AT5570">
        <v>53686</v>
      </c>
      <c r="AU5570">
        <v>1</v>
      </c>
      <c r="AV5570">
        <v>1</v>
      </c>
      <c r="AW5570">
        <v>0</v>
      </c>
      <c r="AX5570">
        <v>20.15</v>
      </c>
      <c r="AY5570">
        <v>2</v>
      </c>
      <c r="AZ5570" t="s">
        <v>70</v>
      </c>
      <c r="BA5570">
        <v>4</v>
      </c>
      <c r="BB5570" t="s">
        <v>80</v>
      </c>
      <c r="BC5570">
        <v>2</v>
      </c>
    </row>
    <row r="5571" spans="1:55">
      <c r="A5571" t="s">
        <v>10003</v>
      </c>
      <c r="B5571" t="s">
        <v>56</v>
      </c>
      <c r="C5571">
        <v>40</v>
      </c>
      <c r="D5571" t="s">
        <v>57</v>
      </c>
      <c r="E5571">
        <v>2</v>
      </c>
      <c r="F5571" t="s">
        <v>4931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59</v>
      </c>
      <c r="M5571" t="s">
        <v>57</v>
      </c>
      <c r="N5571" t="s">
        <v>5601</v>
      </c>
      <c r="O5571" t="s">
        <v>61</v>
      </c>
      <c r="P5571" t="s">
        <v>61</v>
      </c>
      <c r="Q5571" t="s">
        <v>143</v>
      </c>
      <c r="R5571" t="s">
        <v>143</v>
      </c>
      <c r="S5571" t="s">
        <v>143</v>
      </c>
      <c r="T5571" t="s">
        <v>143</v>
      </c>
      <c r="U5571" t="s">
        <v>143</v>
      </c>
      <c r="V5571" t="s">
        <v>143</v>
      </c>
      <c r="W5571" t="s">
        <v>143</v>
      </c>
      <c r="X5571" t="s">
        <v>143</v>
      </c>
      <c r="Y5571" t="s">
        <v>143</v>
      </c>
      <c r="Z5571" t="s">
        <v>143</v>
      </c>
      <c r="AA5571" t="s">
        <v>122</v>
      </c>
      <c r="AB5571" t="s">
        <v>61</v>
      </c>
      <c r="AC5571" t="s">
        <v>65</v>
      </c>
      <c r="AD5571">
        <v>19.65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66</v>
      </c>
      <c r="AM5571">
        <v>0</v>
      </c>
      <c r="AN5571">
        <v>1</v>
      </c>
      <c r="AO5571">
        <v>0</v>
      </c>
      <c r="AP5571" t="s">
        <v>164</v>
      </c>
      <c r="AQ5571" t="s">
        <v>78</v>
      </c>
      <c r="AR5571" t="s">
        <v>182</v>
      </c>
      <c r="AT5571">
        <v>78</v>
      </c>
      <c r="AU5571">
        <v>1</v>
      </c>
      <c r="AV5571">
        <v>0</v>
      </c>
      <c r="AW5571">
        <v>1</v>
      </c>
      <c r="AX5571">
        <v>0</v>
      </c>
      <c r="AY5571">
        <v>4</v>
      </c>
      <c r="AZ5571" t="s">
        <v>165</v>
      </c>
      <c r="BA5571">
        <v>0</v>
      </c>
      <c r="BB5571" t="s">
        <v>71</v>
      </c>
      <c r="BC5571">
        <v>4</v>
      </c>
    </row>
    <row r="5572" spans="1:55">
      <c r="A5572" t="s">
        <v>10004</v>
      </c>
      <c r="B5572" t="s">
        <v>56</v>
      </c>
      <c r="C5572">
        <v>37</v>
      </c>
      <c r="D5572" t="s">
        <v>61</v>
      </c>
      <c r="E5572">
        <v>0</v>
      </c>
      <c r="F5572" t="s">
        <v>1742</v>
      </c>
      <c r="G5572">
        <v>90715</v>
      </c>
      <c r="H5572">
        <v>33.841027</v>
      </c>
      <c r="I5572">
        <v>-118.078097</v>
      </c>
      <c r="J5572">
        <v>0</v>
      </c>
      <c r="K5572">
        <v>23</v>
      </c>
      <c r="L5572" t="s">
        <v>59</v>
      </c>
      <c r="M5572" t="s">
        <v>57</v>
      </c>
      <c r="N5572" t="s">
        <v>271</v>
      </c>
      <c r="O5572" t="s">
        <v>61</v>
      </c>
      <c r="P5572" t="s">
        <v>57</v>
      </c>
      <c r="Q5572" t="s">
        <v>85</v>
      </c>
      <c r="R5572" t="s">
        <v>169</v>
      </c>
      <c r="S5572" t="s">
        <v>57</v>
      </c>
      <c r="T5572" t="s">
        <v>61</v>
      </c>
      <c r="U5572" t="s">
        <v>61</v>
      </c>
      <c r="V5572" t="s">
        <v>61</v>
      </c>
      <c r="W5572" t="s">
        <v>61</v>
      </c>
      <c r="X5572" t="s">
        <v>61</v>
      </c>
      <c r="Y5572" t="s">
        <v>61</v>
      </c>
      <c r="Z5572" t="s">
        <v>57</v>
      </c>
      <c r="AA5572" t="s">
        <v>77</v>
      </c>
      <c r="AB5572" t="s">
        <v>57</v>
      </c>
      <c r="AC5572" t="s">
        <v>87</v>
      </c>
      <c r="AD5572">
        <v>75</v>
      </c>
      <c r="AE5572">
        <v>1778.5</v>
      </c>
      <c r="AF5572">
        <v>0</v>
      </c>
      <c r="AG5572">
        <v>0</v>
      </c>
      <c r="AH5572">
        <v>552.92</v>
      </c>
      <c r="AI5572">
        <v>2331.42</v>
      </c>
      <c r="AJ5572" t="s">
        <v>66</v>
      </c>
      <c r="AM5572">
        <v>0</v>
      </c>
      <c r="AN5572">
        <v>1</v>
      </c>
      <c r="AO5572">
        <v>0</v>
      </c>
      <c r="AP5572" t="s">
        <v>103</v>
      </c>
      <c r="AQ5572" t="s">
        <v>68</v>
      </c>
      <c r="AR5572" t="s">
        <v>93</v>
      </c>
      <c r="AS5572">
        <v>2</v>
      </c>
      <c r="AT5572">
        <v>20890</v>
      </c>
      <c r="AU5572">
        <v>1</v>
      </c>
      <c r="AV5572">
        <v>0</v>
      </c>
      <c r="AW5572">
        <v>1</v>
      </c>
      <c r="AX5572">
        <v>0</v>
      </c>
      <c r="AY5572">
        <v>3</v>
      </c>
      <c r="AZ5572" t="s">
        <v>106</v>
      </c>
      <c r="BA5572">
        <v>7</v>
      </c>
      <c r="BB5572" t="s">
        <v>95</v>
      </c>
      <c r="BC5572">
        <v>1</v>
      </c>
    </row>
    <row r="5573" spans="1:55">
      <c r="A5573" t="s">
        <v>10005</v>
      </c>
      <c r="B5573" t="s">
        <v>73</v>
      </c>
      <c r="C5573">
        <v>49</v>
      </c>
      <c r="D5573" t="s">
        <v>61</v>
      </c>
      <c r="E5573">
        <v>0</v>
      </c>
      <c r="F5573" t="s">
        <v>2689</v>
      </c>
      <c r="G5573">
        <v>95692</v>
      </c>
      <c r="H5573">
        <v>39.043387</v>
      </c>
      <c r="I5573">
        <v>-121.409837</v>
      </c>
      <c r="J5573">
        <v>0</v>
      </c>
      <c r="K5573">
        <v>1</v>
      </c>
      <c r="L5573" t="s">
        <v>83</v>
      </c>
      <c r="M5573" t="s">
        <v>61</v>
      </c>
      <c r="N5573" t="s">
        <v>143</v>
      </c>
      <c r="O5573" t="s">
        <v>143</v>
      </c>
      <c r="P5573" t="s">
        <v>57</v>
      </c>
      <c r="Q5573" t="s">
        <v>62</v>
      </c>
      <c r="R5573" t="s">
        <v>156</v>
      </c>
      <c r="S5573" t="s">
        <v>61</v>
      </c>
      <c r="T5573" t="s">
        <v>57</v>
      </c>
      <c r="U5573" t="s">
        <v>61</v>
      </c>
      <c r="V5573" t="s">
        <v>57</v>
      </c>
      <c r="W5573" t="s">
        <v>61</v>
      </c>
      <c r="X5573" t="s">
        <v>57</v>
      </c>
      <c r="Y5573" t="s">
        <v>57</v>
      </c>
      <c r="Z5573" t="s">
        <v>57</v>
      </c>
      <c r="AA5573" t="s">
        <v>77</v>
      </c>
      <c r="AB5573" t="s">
        <v>57</v>
      </c>
      <c r="AC5573" t="s">
        <v>307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88</v>
      </c>
      <c r="AK5573" t="s">
        <v>89</v>
      </c>
      <c r="AL5573" t="s">
        <v>90</v>
      </c>
      <c r="AM5573">
        <v>1</v>
      </c>
      <c r="AN5573">
        <v>0</v>
      </c>
      <c r="AO5573">
        <v>0</v>
      </c>
      <c r="AP5573" t="s">
        <v>91</v>
      </c>
      <c r="AQ5573" t="s">
        <v>78</v>
      </c>
      <c r="AR5573" t="s">
        <v>137</v>
      </c>
      <c r="AS5573">
        <v>5</v>
      </c>
      <c r="AT5573">
        <v>3600</v>
      </c>
      <c r="AU5573">
        <v>1</v>
      </c>
      <c r="AV5573">
        <v>1</v>
      </c>
      <c r="AW5573">
        <v>0</v>
      </c>
      <c r="AX5573">
        <v>44.65</v>
      </c>
      <c r="AY5573">
        <v>1</v>
      </c>
      <c r="AZ5573" t="s">
        <v>94</v>
      </c>
      <c r="BA5573">
        <v>8</v>
      </c>
      <c r="BB5573" t="s">
        <v>95</v>
      </c>
      <c r="BC5573">
        <v>1</v>
      </c>
    </row>
    <row r="5574" spans="1:55">
      <c r="A5574" t="s">
        <v>10006</v>
      </c>
      <c r="B5574" t="s">
        <v>56</v>
      </c>
      <c r="C5574">
        <v>32</v>
      </c>
      <c r="D5574" t="s">
        <v>61</v>
      </c>
      <c r="E5574">
        <v>0</v>
      </c>
      <c r="F5574" t="s">
        <v>240</v>
      </c>
      <c r="G5574">
        <v>95219</v>
      </c>
      <c r="H5574">
        <v>38.029729</v>
      </c>
      <c r="I5574">
        <v>-121.387999</v>
      </c>
      <c r="J5574">
        <v>0</v>
      </c>
      <c r="K5574">
        <v>2</v>
      </c>
      <c r="L5574" t="s">
        <v>83</v>
      </c>
      <c r="M5574" t="s">
        <v>57</v>
      </c>
      <c r="N5574" t="s">
        <v>7968</v>
      </c>
      <c r="O5574" t="s">
        <v>57</v>
      </c>
      <c r="P5574" t="s">
        <v>57</v>
      </c>
      <c r="Q5574" t="s">
        <v>85</v>
      </c>
      <c r="R5574" t="s">
        <v>332</v>
      </c>
      <c r="S5574" t="s">
        <v>61</v>
      </c>
      <c r="T5574" t="s">
        <v>61</v>
      </c>
      <c r="U5574" t="s">
        <v>61</v>
      </c>
      <c r="V5574" t="s">
        <v>61</v>
      </c>
      <c r="W5574" t="s">
        <v>57</v>
      </c>
      <c r="X5574" t="s">
        <v>57</v>
      </c>
      <c r="Y5574" t="s">
        <v>57</v>
      </c>
      <c r="Z5574" t="s">
        <v>57</v>
      </c>
      <c r="AA5574" t="s">
        <v>77</v>
      </c>
      <c r="AB5574" t="s">
        <v>57</v>
      </c>
      <c r="AC5574" t="s">
        <v>87</v>
      </c>
      <c r="AD5574">
        <v>95.15000000000001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88</v>
      </c>
      <c r="AK5574" t="s">
        <v>89</v>
      </c>
      <c r="AL5574" t="s">
        <v>181</v>
      </c>
      <c r="AM5574">
        <v>1</v>
      </c>
      <c r="AN5574">
        <v>0</v>
      </c>
      <c r="AO5574">
        <v>0</v>
      </c>
      <c r="AP5574" t="s">
        <v>91</v>
      </c>
      <c r="AQ5574" t="s">
        <v>68</v>
      </c>
      <c r="AR5574" t="s">
        <v>105</v>
      </c>
      <c r="AS5574">
        <v>4</v>
      </c>
      <c r="AT5574">
        <v>19109</v>
      </c>
      <c r="AU5574">
        <v>1</v>
      </c>
      <c r="AV5574">
        <v>1</v>
      </c>
      <c r="AW5574">
        <v>0</v>
      </c>
      <c r="AX5574">
        <v>95.15000000000001</v>
      </c>
      <c r="AY5574">
        <v>1</v>
      </c>
      <c r="AZ5574" t="s">
        <v>94</v>
      </c>
      <c r="BA5574">
        <v>10</v>
      </c>
      <c r="BB5574" t="s">
        <v>95</v>
      </c>
      <c r="BC5574">
        <v>1</v>
      </c>
    </row>
    <row r="5575" spans="1:55">
      <c r="A5575" t="s">
        <v>10007</v>
      </c>
      <c r="B5575" t="s">
        <v>73</v>
      </c>
      <c r="C5575">
        <v>79</v>
      </c>
      <c r="D5575" t="s">
        <v>57</v>
      </c>
      <c r="E5575">
        <v>0</v>
      </c>
      <c r="F5575" t="s">
        <v>226</v>
      </c>
      <c r="G5575">
        <v>90019</v>
      </c>
      <c r="H5575">
        <v>34.049841</v>
      </c>
      <c r="I5575">
        <v>-118.33846</v>
      </c>
      <c r="J5575">
        <v>8</v>
      </c>
      <c r="K5575">
        <v>13</v>
      </c>
      <c r="L5575" t="s">
        <v>98</v>
      </c>
      <c r="M5575" t="s">
        <v>57</v>
      </c>
      <c r="N5575" t="s">
        <v>10008</v>
      </c>
      <c r="O5575" t="s">
        <v>57</v>
      </c>
      <c r="P5575" t="s">
        <v>57</v>
      </c>
      <c r="Q5575" t="s">
        <v>85</v>
      </c>
      <c r="R5575" t="s">
        <v>391</v>
      </c>
      <c r="S5575" t="s">
        <v>57</v>
      </c>
      <c r="T5575" t="s">
        <v>57</v>
      </c>
      <c r="U5575" t="s">
        <v>61</v>
      </c>
      <c r="V5575" t="s">
        <v>61</v>
      </c>
      <c r="W5575" t="s">
        <v>61</v>
      </c>
      <c r="X5575" t="s">
        <v>57</v>
      </c>
      <c r="Y5575" t="s">
        <v>57</v>
      </c>
      <c r="Z5575" t="s">
        <v>57</v>
      </c>
      <c r="AA5575" t="s">
        <v>122</v>
      </c>
      <c r="AB5575" t="s">
        <v>61</v>
      </c>
      <c r="AC5575" t="s">
        <v>65</v>
      </c>
      <c r="AD5575">
        <v>93.8</v>
      </c>
      <c r="AE5575">
        <v>1261</v>
      </c>
      <c r="AF5575">
        <v>0</v>
      </c>
      <c r="AG5575">
        <v>0</v>
      </c>
      <c r="AH5575">
        <v>625.95</v>
      </c>
      <c r="AI5575">
        <v>1886.95</v>
      </c>
      <c r="AJ5575" t="s">
        <v>66</v>
      </c>
      <c r="AM5575">
        <v>0</v>
      </c>
      <c r="AN5575">
        <v>1</v>
      </c>
      <c r="AO5575">
        <v>0</v>
      </c>
      <c r="AP5575" t="s">
        <v>103</v>
      </c>
      <c r="AQ5575" t="s">
        <v>104</v>
      </c>
      <c r="AR5575" t="s">
        <v>105</v>
      </c>
      <c r="AS5575">
        <v>5</v>
      </c>
      <c r="AT5575">
        <v>67520</v>
      </c>
      <c r="AU5575">
        <v>1</v>
      </c>
      <c r="AV5575">
        <v>0</v>
      </c>
      <c r="AW5575">
        <v>1</v>
      </c>
      <c r="AX5575">
        <v>0</v>
      </c>
      <c r="AY5575">
        <v>3</v>
      </c>
      <c r="AZ5575" t="s">
        <v>106</v>
      </c>
      <c r="BA5575">
        <v>3</v>
      </c>
      <c r="BB5575" t="s">
        <v>126</v>
      </c>
      <c r="BC5575">
        <v>3</v>
      </c>
    </row>
    <row r="5576" spans="1:55">
      <c r="A5576" t="s">
        <v>10009</v>
      </c>
      <c r="B5576" t="s">
        <v>56</v>
      </c>
      <c r="C5576">
        <v>55</v>
      </c>
      <c r="D5576" t="s">
        <v>57</v>
      </c>
      <c r="E5576">
        <v>1</v>
      </c>
      <c r="F5576" t="s">
        <v>226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83</v>
      </c>
      <c r="M5576" t="s">
        <v>57</v>
      </c>
      <c r="N5576" t="s">
        <v>7077</v>
      </c>
      <c r="O5576" t="s">
        <v>61</v>
      </c>
      <c r="P5576" t="s">
        <v>61</v>
      </c>
      <c r="Q5576" t="s">
        <v>143</v>
      </c>
      <c r="R5576" t="s">
        <v>143</v>
      </c>
      <c r="S5576" t="s">
        <v>143</v>
      </c>
      <c r="T5576" t="s">
        <v>143</v>
      </c>
      <c r="U5576" t="s">
        <v>143</v>
      </c>
      <c r="V5576" t="s">
        <v>143</v>
      </c>
      <c r="W5576" t="s">
        <v>143</v>
      </c>
      <c r="X5576" t="s">
        <v>143</v>
      </c>
      <c r="Y5576" t="s">
        <v>143</v>
      </c>
      <c r="Z5576" t="s">
        <v>143</v>
      </c>
      <c r="AA5576" t="s">
        <v>77</v>
      </c>
      <c r="AB5576" t="s">
        <v>57</v>
      </c>
      <c r="AC5576" t="s">
        <v>65</v>
      </c>
      <c r="AD5576">
        <v>20.15</v>
      </c>
      <c r="AE5576">
        <v>20.15</v>
      </c>
      <c r="AF5576">
        <v>0</v>
      </c>
      <c r="AG5576">
        <v>0</v>
      </c>
      <c r="AH5576">
        <v>3.09</v>
      </c>
      <c r="AI5576">
        <v>23.24</v>
      </c>
      <c r="AJ5576" t="s">
        <v>88</v>
      </c>
      <c r="AK5576" t="s">
        <v>201</v>
      </c>
      <c r="AL5576" t="s">
        <v>202</v>
      </c>
      <c r="AM5576">
        <v>1</v>
      </c>
      <c r="AN5576">
        <v>0</v>
      </c>
      <c r="AO5576">
        <v>0</v>
      </c>
      <c r="AP5576" t="s">
        <v>91</v>
      </c>
      <c r="AQ5576" t="s">
        <v>92</v>
      </c>
      <c r="AR5576" t="s">
        <v>182</v>
      </c>
      <c r="AT5576">
        <v>67852</v>
      </c>
      <c r="AU5576">
        <v>1</v>
      </c>
      <c r="AV5576">
        <v>1</v>
      </c>
      <c r="AW5576">
        <v>0</v>
      </c>
      <c r="AX5576">
        <v>20.15</v>
      </c>
      <c r="AY5576">
        <v>1</v>
      </c>
      <c r="AZ5576" t="s">
        <v>94</v>
      </c>
      <c r="BA5576">
        <v>6</v>
      </c>
      <c r="BB5576" t="s">
        <v>95</v>
      </c>
      <c r="BC5576">
        <v>1</v>
      </c>
    </row>
    <row r="5577" spans="1:55">
      <c r="A5577" t="s">
        <v>10010</v>
      </c>
      <c r="B5577" t="s">
        <v>56</v>
      </c>
      <c r="C5577">
        <v>40</v>
      </c>
      <c r="D5577" t="s">
        <v>57</v>
      </c>
      <c r="E5577">
        <v>0</v>
      </c>
      <c r="F5577" t="s">
        <v>1638</v>
      </c>
      <c r="G5577">
        <v>91790</v>
      </c>
      <c r="H5577">
        <v>34.066964</v>
      </c>
      <c r="I5577">
        <v>-117.937007</v>
      </c>
      <c r="J5577">
        <v>2</v>
      </c>
      <c r="K5577">
        <v>4</v>
      </c>
      <c r="L5577" t="s">
        <v>83</v>
      </c>
      <c r="M5577" t="s">
        <v>61</v>
      </c>
      <c r="N5577" t="s">
        <v>143</v>
      </c>
      <c r="O5577" t="s">
        <v>143</v>
      </c>
      <c r="P5577" t="s">
        <v>57</v>
      </c>
      <c r="Q5577" t="s">
        <v>135</v>
      </c>
      <c r="R5577" t="s">
        <v>441</v>
      </c>
      <c r="S5577" t="s">
        <v>57</v>
      </c>
      <c r="T5577" t="s">
        <v>61</v>
      </c>
      <c r="U5577" t="s">
        <v>61</v>
      </c>
      <c r="V5577" t="s">
        <v>61</v>
      </c>
      <c r="W5577" t="s">
        <v>61</v>
      </c>
      <c r="X5577" t="s">
        <v>61</v>
      </c>
      <c r="Y5577" t="s">
        <v>61</v>
      </c>
      <c r="Z5577" t="s">
        <v>57</v>
      </c>
      <c r="AA5577" t="s">
        <v>77</v>
      </c>
      <c r="AB5577" t="s">
        <v>57</v>
      </c>
      <c r="AC5577" t="s">
        <v>87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66</v>
      </c>
      <c r="AM5577">
        <v>0</v>
      </c>
      <c r="AN5577">
        <v>1</v>
      </c>
      <c r="AO5577">
        <v>0</v>
      </c>
      <c r="AP5577" t="s">
        <v>91</v>
      </c>
      <c r="AQ5577" t="s">
        <v>78</v>
      </c>
      <c r="AR5577" t="s">
        <v>182</v>
      </c>
      <c r="AS5577">
        <v>2</v>
      </c>
      <c r="AT5577">
        <v>44099</v>
      </c>
      <c r="AU5577">
        <v>1</v>
      </c>
      <c r="AV5577">
        <v>0</v>
      </c>
      <c r="AW5577">
        <v>1</v>
      </c>
      <c r="AX5577">
        <v>0</v>
      </c>
      <c r="AY5577">
        <v>1</v>
      </c>
      <c r="AZ5577" t="s">
        <v>94</v>
      </c>
      <c r="BA5577">
        <v>7</v>
      </c>
      <c r="BB5577" t="s">
        <v>95</v>
      </c>
      <c r="BC5577">
        <v>1</v>
      </c>
    </row>
    <row r="5578" spans="1:55">
      <c r="A5578" t="s">
        <v>10011</v>
      </c>
      <c r="B5578" t="s">
        <v>73</v>
      </c>
      <c r="C5578">
        <v>58</v>
      </c>
      <c r="D5578" t="s">
        <v>61</v>
      </c>
      <c r="E5578">
        <v>0</v>
      </c>
      <c r="F5578" t="s">
        <v>7649</v>
      </c>
      <c r="G5578">
        <v>95317</v>
      </c>
      <c r="H5578">
        <v>37.127386</v>
      </c>
      <c r="I5578">
        <v>-120.506422</v>
      </c>
      <c r="J5578">
        <v>0</v>
      </c>
      <c r="K5578">
        <v>1</v>
      </c>
      <c r="L5578" t="s">
        <v>83</v>
      </c>
      <c r="M5578" t="s">
        <v>57</v>
      </c>
      <c r="N5578" t="s">
        <v>9469</v>
      </c>
      <c r="O5578" t="s">
        <v>61</v>
      </c>
      <c r="P5578" t="s">
        <v>61</v>
      </c>
      <c r="Q5578" t="s">
        <v>143</v>
      </c>
      <c r="R5578" t="s">
        <v>143</v>
      </c>
      <c r="S5578" t="s">
        <v>143</v>
      </c>
      <c r="T5578" t="s">
        <v>143</v>
      </c>
      <c r="U5578" t="s">
        <v>143</v>
      </c>
      <c r="V5578" t="s">
        <v>143</v>
      </c>
      <c r="W5578" t="s">
        <v>143</v>
      </c>
      <c r="X5578" t="s">
        <v>143</v>
      </c>
      <c r="Y5578" t="s">
        <v>143</v>
      </c>
      <c r="Z5578" t="s">
        <v>143</v>
      </c>
      <c r="AA5578" t="s">
        <v>77</v>
      </c>
      <c r="AB5578" t="s">
        <v>57</v>
      </c>
      <c r="AC5578" t="s">
        <v>65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170</v>
      </c>
      <c r="AM5578">
        <v>0</v>
      </c>
      <c r="AN5578">
        <v>0</v>
      </c>
      <c r="AO5578">
        <v>0</v>
      </c>
      <c r="AP5578" t="s">
        <v>91</v>
      </c>
      <c r="AQ5578" t="s">
        <v>92</v>
      </c>
      <c r="AR5578" t="s">
        <v>182</v>
      </c>
      <c r="AT5578">
        <v>808</v>
      </c>
      <c r="AU5578">
        <v>0</v>
      </c>
      <c r="AX5578">
        <v>0</v>
      </c>
      <c r="AY5578">
        <v>1</v>
      </c>
      <c r="AZ5578" t="s">
        <v>94</v>
      </c>
      <c r="BA5578">
        <v>8</v>
      </c>
      <c r="BB5578" t="s">
        <v>95</v>
      </c>
      <c r="BC5578">
        <v>1</v>
      </c>
    </row>
    <row r="5579" spans="1:55">
      <c r="A5579" t="s">
        <v>10012</v>
      </c>
      <c r="B5579" t="s">
        <v>73</v>
      </c>
      <c r="C5579">
        <v>46</v>
      </c>
      <c r="D5579" t="s">
        <v>61</v>
      </c>
      <c r="E5579">
        <v>0</v>
      </c>
      <c r="F5579" t="s">
        <v>259</v>
      </c>
      <c r="G5579">
        <v>95404</v>
      </c>
      <c r="H5579">
        <v>38.526941</v>
      </c>
      <c r="I5579">
        <v>-122.709096</v>
      </c>
      <c r="J5579">
        <v>0</v>
      </c>
      <c r="K5579">
        <v>22</v>
      </c>
      <c r="L5579" t="s">
        <v>98</v>
      </c>
      <c r="M5579" t="s">
        <v>57</v>
      </c>
      <c r="N5579" t="s">
        <v>3047</v>
      </c>
      <c r="O5579" t="s">
        <v>57</v>
      </c>
      <c r="P5579" t="s">
        <v>57</v>
      </c>
      <c r="Q5579" t="s">
        <v>62</v>
      </c>
      <c r="R5579" t="s">
        <v>174</v>
      </c>
      <c r="S5579" t="s">
        <v>57</v>
      </c>
      <c r="T5579" t="s">
        <v>57</v>
      </c>
      <c r="U5579" t="s">
        <v>61</v>
      </c>
      <c r="V5579" t="s">
        <v>61</v>
      </c>
      <c r="W5579" t="s">
        <v>61</v>
      </c>
      <c r="X5579" t="s">
        <v>61</v>
      </c>
      <c r="Y5579" t="s">
        <v>61</v>
      </c>
      <c r="Z5579" t="s">
        <v>57</v>
      </c>
      <c r="AA5579" t="s">
        <v>77</v>
      </c>
      <c r="AB5579" t="s">
        <v>61</v>
      </c>
      <c r="AC5579" t="s">
        <v>87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88</v>
      </c>
      <c r="AK5579" t="s">
        <v>101</v>
      </c>
      <c r="AL5579" t="s">
        <v>937</v>
      </c>
      <c r="AM5579">
        <v>1</v>
      </c>
      <c r="AN5579">
        <v>0</v>
      </c>
      <c r="AO5579">
        <v>0</v>
      </c>
      <c r="AP5579" t="s">
        <v>103</v>
      </c>
      <c r="AQ5579" t="s">
        <v>78</v>
      </c>
      <c r="AR5579" t="s">
        <v>69</v>
      </c>
      <c r="AS5579">
        <v>3</v>
      </c>
      <c r="AT5579">
        <v>35057</v>
      </c>
      <c r="AU5579">
        <v>1</v>
      </c>
      <c r="AV5579">
        <v>1</v>
      </c>
      <c r="AW5579">
        <v>0</v>
      </c>
      <c r="AX5579">
        <v>59</v>
      </c>
      <c r="AY5579">
        <v>3</v>
      </c>
      <c r="AZ5579" t="s">
        <v>106</v>
      </c>
      <c r="BA5579">
        <v>5</v>
      </c>
      <c r="BB5579" t="s">
        <v>80</v>
      </c>
      <c r="BC5579">
        <v>2</v>
      </c>
    </row>
    <row r="5580" spans="1:55">
      <c r="A5580" t="s">
        <v>10013</v>
      </c>
      <c r="B5580" t="s">
        <v>56</v>
      </c>
      <c r="C5580">
        <v>31</v>
      </c>
      <c r="D5580" t="s">
        <v>61</v>
      </c>
      <c r="E5580">
        <v>5</v>
      </c>
      <c r="F5580" t="s">
        <v>2882</v>
      </c>
      <c r="G5580">
        <v>93901</v>
      </c>
      <c r="H5580">
        <v>36.64152</v>
      </c>
      <c r="I5580">
        <v>-121.622188</v>
      </c>
      <c r="J5580">
        <v>0</v>
      </c>
      <c r="K5580">
        <v>2</v>
      </c>
      <c r="L5580" t="s">
        <v>59</v>
      </c>
      <c r="M5580" t="s">
        <v>57</v>
      </c>
      <c r="N5580" t="s">
        <v>3058</v>
      </c>
      <c r="O5580" t="s">
        <v>61</v>
      </c>
      <c r="P5580" t="s">
        <v>61</v>
      </c>
      <c r="Q5580" t="s">
        <v>143</v>
      </c>
      <c r="R5580" t="s">
        <v>143</v>
      </c>
      <c r="S5580" t="s">
        <v>143</v>
      </c>
      <c r="T5580" t="s">
        <v>143</v>
      </c>
      <c r="U5580" t="s">
        <v>143</v>
      </c>
      <c r="V5580" t="s">
        <v>143</v>
      </c>
      <c r="W5580" t="s">
        <v>143</v>
      </c>
      <c r="X5580" t="s">
        <v>143</v>
      </c>
      <c r="Y5580" t="s">
        <v>143</v>
      </c>
      <c r="Z5580" t="s">
        <v>143</v>
      </c>
      <c r="AA5580" t="s">
        <v>77</v>
      </c>
      <c r="AB5580" t="s">
        <v>57</v>
      </c>
      <c r="AC5580" t="s">
        <v>87</v>
      </c>
      <c r="AD5580">
        <v>19.6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88</v>
      </c>
      <c r="AK5580" t="s">
        <v>205</v>
      </c>
      <c r="AL5580" t="s">
        <v>329</v>
      </c>
      <c r="AM5580">
        <v>1</v>
      </c>
      <c r="AN5580">
        <v>0</v>
      </c>
      <c r="AO5580">
        <v>0</v>
      </c>
      <c r="AP5580" t="s">
        <v>91</v>
      </c>
      <c r="AQ5580" t="s">
        <v>68</v>
      </c>
      <c r="AR5580" t="s">
        <v>182</v>
      </c>
      <c r="AT5580">
        <v>35739</v>
      </c>
      <c r="AU5580">
        <v>1</v>
      </c>
      <c r="AV5580">
        <v>1</v>
      </c>
      <c r="AW5580">
        <v>0</v>
      </c>
      <c r="AX5580">
        <v>19.6</v>
      </c>
      <c r="AY5580">
        <v>1</v>
      </c>
      <c r="AZ5580" t="s">
        <v>94</v>
      </c>
      <c r="BA5580">
        <v>7</v>
      </c>
      <c r="BB5580" t="s">
        <v>95</v>
      </c>
      <c r="BC5580">
        <v>1</v>
      </c>
    </row>
    <row r="5581" spans="1:55">
      <c r="A5581" t="s">
        <v>10014</v>
      </c>
      <c r="B5581" t="s">
        <v>73</v>
      </c>
      <c r="C5581">
        <v>54</v>
      </c>
      <c r="D5581" t="s">
        <v>61</v>
      </c>
      <c r="E5581">
        <v>0</v>
      </c>
      <c r="F5581" t="s">
        <v>7037</v>
      </c>
      <c r="G5581">
        <v>93560</v>
      </c>
      <c r="H5581">
        <v>34.903052</v>
      </c>
      <c r="I5581">
        <v>-118.411251</v>
      </c>
      <c r="J5581">
        <v>0</v>
      </c>
      <c r="K5581">
        <v>1</v>
      </c>
      <c r="L5581" t="s">
        <v>83</v>
      </c>
      <c r="M5581" t="s">
        <v>61</v>
      </c>
      <c r="N5581" t="s">
        <v>143</v>
      </c>
      <c r="O5581" t="s">
        <v>143</v>
      </c>
      <c r="P5581" t="s">
        <v>57</v>
      </c>
      <c r="Q5581" t="s">
        <v>62</v>
      </c>
      <c r="R5581" t="s">
        <v>300</v>
      </c>
      <c r="S5581" t="s">
        <v>61</v>
      </c>
      <c r="T5581" t="s">
        <v>61</v>
      </c>
      <c r="U5581" t="s">
        <v>61</v>
      </c>
      <c r="V5581" t="s">
        <v>61</v>
      </c>
      <c r="W5581" t="s">
        <v>61</v>
      </c>
      <c r="X5581" t="s">
        <v>57</v>
      </c>
      <c r="Y5581" t="s">
        <v>57</v>
      </c>
      <c r="Z5581" t="s">
        <v>57</v>
      </c>
      <c r="AA5581" t="s">
        <v>77</v>
      </c>
      <c r="AB5581" t="s">
        <v>61</v>
      </c>
      <c r="AC5581" t="s">
        <v>87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88</v>
      </c>
      <c r="AK5581" t="s">
        <v>89</v>
      </c>
      <c r="AL5581" t="s">
        <v>342</v>
      </c>
      <c r="AM5581">
        <v>1</v>
      </c>
      <c r="AN5581">
        <v>0</v>
      </c>
      <c r="AO5581">
        <v>0</v>
      </c>
      <c r="AP5581" t="s">
        <v>91</v>
      </c>
      <c r="AQ5581" t="s">
        <v>92</v>
      </c>
      <c r="AR5581" t="s">
        <v>137</v>
      </c>
      <c r="AS5581">
        <v>3</v>
      </c>
      <c r="AT5581">
        <v>14931</v>
      </c>
      <c r="AU5581">
        <v>1</v>
      </c>
      <c r="AV5581">
        <v>1</v>
      </c>
      <c r="AW5581">
        <v>0</v>
      </c>
      <c r="AX5581">
        <v>35.9</v>
      </c>
      <c r="AY5581">
        <v>1</v>
      </c>
      <c r="AZ5581" t="s">
        <v>94</v>
      </c>
      <c r="BA5581">
        <v>8</v>
      </c>
      <c r="BB5581" t="s">
        <v>95</v>
      </c>
      <c r="BC5581">
        <v>1</v>
      </c>
    </row>
    <row r="5582" spans="1:55">
      <c r="A5582" t="s">
        <v>10015</v>
      </c>
      <c r="B5582" t="s">
        <v>56</v>
      </c>
      <c r="C5582">
        <v>60</v>
      </c>
      <c r="D5582" t="s">
        <v>61</v>
      </c>
      <c r="E5582">
        <v>0</v>
      </c>
      <c r="F5582" t="s">
        <v>4300</v>
      </c>
      <c r="G5582">
        <v>95683</v>
      </c>
      <c r="H5582">
        <v>38.470423</v>
      </c>
      <c r="I5582">
        <v>-121.114897</v>
      </c>
      <c r="J5582">
        <v>0</v>
      </c>
      <c r="K5582">
        <v>21</v>
      </c>
      <c r="L5582" t="s">
        <v>98</v>
      </c>
      <c r="M5582" t="s">
        <v>57</v>
      </c>
      <c r="N5582" t="s">
        <v>4139</v>
      </c>
      <c r="O5582" t="s">
        <v>61</v>
      </c>
      <c r="P5582" t="s">
        <v>57</v>
      </c>
      <c r="Q5582" t="s">
        <v>85</v>
      </c>
      <c r="R5582" t="s">
        <v>110</v>
      </c>
      <c r="S5582" t="s">
        <v>61</v>
      </c>
      <c r="T5582" t="s">
        <v>61</v>
      </c>
      <c r="U5582" t="s">
        <v>61</v>
      </c>
      <c r="V5582" t="s">
        <v>61</v>
      </c>
      <c r="W5582" t="s">
        <v>61</v>
      </c>
      <c r="X5582" t="s">
        <v>61</v>
      </c>
      <c r="Y5582" t="s">
        <v>61</v>
      </c>
      <c r="Z5582" t="s">
        <v>57</v>
      </c>
      <c r="AA5582" t="s">
        <v>77</v>
      </c>
      <c r="AB5582" t="s">
        <v>57</v>
      </c>
      <c r="AC5582" t="s">
        <v>87</v>
      </c>
      <c r="AD5582">
        <v>68.65000000000001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66</v>
      </c>
      <c r="AM5582">
        <v>0</v>
      </c>
      <c r="AN5582">
        <v>1</v>
      </c>
      <c r="AO5582">
        <v>0</v>
      </c>
      <c r="AP5582" t="s">
        <v>103</v>
      </c>
      <c r="AQ5582" t="s">
        <v>124</v>
      </c>
      <c r="AR5582" t="s">
        <v>69</v>
      </c>
      <c r="AS5582">
        <v>1</v>
      </c>
      <c r="AT5582">
        <v>4731</v>
      </c>
      <c r="AU5582">
        <v>1</v>
      </c>
      <c r="AV5582">
        <v>0</v>
      </c>
      <c r="AW5582">
        <v>1</v>
      </c>
      <c r="AX5582">
        <v>0</v>
      </c>
      <c r="AY5582">
        <v>3</v>
      </c>
      <c r="AZ5582" t="s">
        <v>106</v>
      </c>
      <c r="BA5582">
        <v>7</v>
      </c>
      <c r="BB5582" t="s">
        <v>95</v>
      </c>
      <c r="BC5582">
        <v>1</v>
      </c>
    </row>
    <row r="5583" spans="1:55">
      <c r="A5583" t="s">
        <v>10016</v>
      </c>
      <c r="B5583" t="s">
        <v>73</v>
      </c>
      <c r="C5583">
        <v>71</v>
      </c>
      <c r="D5583" t="s">
        <v>57</v>
      </c>
      <c r="E5583">
        <v>0</v>
      </c>
      <c r="F5583" t="s">
        <v>472</v>
      </c>
      <c r="G5583">
        <v>92606</v>
      </c>
      <c r="H5583">
        <v>33.703976</v>
      </c>
      <c r="I5583">
        <v>-117.824172</v>
      </c>
      <c r="J5583">
        <v>1</v>
      </c>
      <c r="K5583">
        <v>45</v>
      </c>
      <c r="L5583" t="s">
        <v>129</v>
      </c>
      <c r="M5583" t="s">
        <v>57</v>
      </c>
      <c r="N5583" t="s">
        <v>5143</v>
      </c>
      <c r="O5583" t="s">
        <v>57</v>
      </c>
      <c r="P5583" t="s">
        <v>57</v>
      </c>
      <c r="Q5583" t="s">
        <v>85</v>
      </c>
      <c r="R5583" t="s">
        <v>163</v>
      </c>
      <c r="S5583" t="s">
        <v>61</v>
      </c>
      <c r="T5583" t="s">
        <v>57</v>
      </c>
      <c r="U5583" t="s">
        <v>57</v>
      </c>
      <c r="V5583" t="s">
        <v>57</v>
      </c>
      <c r="W5583" t="s">
        <v>57</v>
      </c>
      <c r="X5583" t="s">
        <v>61</v>
      </c>
      <c r="Y5583" t="s">
        <v>61</v>
      </c>
      <c r="Z5583" t="s">
        <v>57</v>
      </c>
      <c r="AA5583" t="s">
        <v>64</v>
      </c>
      <c r="AB5583" t="s">
        <v>57</v>
      </c>
      <c r="AC5583" t="s">
        <v>87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4632.9</v>
      </c>
      <c r="AJ5583" t="s">
        <v>66</v>
      </c>
      <c r="AM5583">
        <v>0</v>
      </c>
      <c r="AN5583">
        <v>1</v>
      </c>
      <c r="AO5583">
        <v>0</v>
      </c>
      <c r="AP5583" t="s">
        <v>176</v>
      </c>
      <c r="AQ5583" t="s">
        <v>104</v>
      </c>
      <c r="AR5583" t="s">
        <v>105</v>
      </c>
      <c r="AS5583">
        <v>5</v>
      </c>
      <c r="AT5583">
        <v>17621</v>
      </c>
      <c r="AU5583">
        <v>1</v>
      </c>
      <c r="AV5583">
        <v>0</v>
      </c>
      <c r="AW5583">
        <v>1</v>
      </c>
      <c r="AX5583">
        <v>0</v>
      </c>
      <c r="AY5583">
        <v>5</v>
      </c>
      <c r="AZ5583" t="s">
        <v>177</v>
      </c>
      <c r="BA5583">
        <v>3</v>
      </c>
      <c r="BB5583" t="s">
        <v>126</v>
      </c>
      <c r="BC5583">
        <v>3</v>
      </c>
    </row>
    <row r="5584" spans="1:55">
      <c r="A5584" t="s">
        <v>10017</v>
      </c>
      <c r="B5584" t="s">
        <v>56</v>
      </c>
      <c r="C5584">
        <v>33</v>
      </c>
      <c r="D5584" t="s">
        <v>61</v>
      </c>
      <c r="E5584">
        <v>0</v>
      </c>
      <c r="F5584" t="s">
        <v>726</v>
      </c>
      <c r="G5584">
        <v>93954</v>
      </c>
      <c r="H5584">
        <v>36.125529</v>
      </c>
      <c r="I5584">
        <v>-120.864443</v>
      </c>
      <c r="J5584">
        <v>0</v>
      </c>
      <c r="K5584">
        <v>12</v>
      </c>
      <c r="L5584" t="s">
        <v>98</v>
      </c>
      <c r="M5584" t="s">
        <v>57</v>
      </c>
      <c r="N5584" t="s">
        <v>10018</v>
      </c>
      <c r="O5584" t="s">
        <v>57</v>
      </c>
      <c r="P5584" t="s">
        <v>57</v>
      </c>
      <c r="Q5584" t="s">
        <v>85</v>
      </c>
      <c r="R5584" t="s">
        <v>332</v>
      </c>
      <c r="S5584" t="s">
        <v>61</v>
      </c>
      <c r="T5584" t="s">
        <v>61</v>
      </c>
      <c r="U5584" t="s">
        <v>61</v>
      </c>
      <c r="V5584" t="s">
        <v>61</v>
      </c>
      <c r="W5584" t="s">
        <v>61</v>
      </c>
      <c r="X5584" t="s">
        <v>57</v>
      </c>
      <c r="Y5584" t="s">
        <v>57</v>
      </c>
      <c r="Z5584" t="s">
        <v>61</v>
      </c>
      <c r="AA5584" t="s">
        <v>77</v>
      </c>
      <c r="AB5584" t="s">
        <v>57</v>
      </c>
      <c r="AC5584" t="s">
        <v>87</v>
      </c>
      <c r="AD5584">
        <v>86.55</v>
      </c>
      <c r="AE5584">
        <v>1066.9</v>
      </c>
      <c r="AF5584">
        <v>0</v>
      </c>
      <c r="AG5584">
        <v>110</v>
      </c>
      <c r="AH5584">
        <v>225</v>
      </c>
      <c r="AI5584">
        <v>1401.9</v>
      </c>
      <c r="AJ5584" t="s">
        <v>66</v>
      </c>
      <c r="AM5584">
        <v>0</v>
      </c>
      <c r="AN5584">
        <v>1</v>
      </c>
      <c r="AO5584">
        <v>0</v>
      </c>
      <c r="AP5584" t="s">
        <v>67</v>
      </c>
      <c r="AQ5584" t="s">
        <v>68</v>
      </c>
      <c r="AR5584" t="s">
        <v>93</v>
      </c>
      <c r="AS5584">
        <v>2</v>
      </c>
      <c r="AT5584">
        <v>521</v>
      </c>
      <c r="AU5584">
        <v>1</v>
      </c>
      <c r="AV5584">
        <v>0</v>
      </c>
      <c r="AW5584">
        <v>1</v>
      </c>
      <c r="AX5584">
        <v>0</v>
      </c>
      <c r="AY5584">
        <v>2</v>
      </c>
      <c r="AZ5584" t="s">
        <v>70</v>
      </c>
      <c r="BA5584">
        <v>7</v>
      </c>
      <c r="BB5584" t="s">
        <v>95</v>
      </c>
      <c r="BC5584">
        <v>1</v>
      </c>
    </row>
    <row r="5585" spans="1:55">
      <c r="A5585" t="s">
        <v>10019</v>
      </c>
      <c r="B5585" t="s">
        <v>73</v>
      </c>
      <c r="C5585">
        <v>25</v>
      </c>
      <c r="D5585" t="s">
        <v>57</v>
      </c>
      <c r="E5585">
        <v>0</v>
      </c>
      <c r="F5585" t="s">
        <v>701</v>
      </c>
      <c r="G5585">
        <v>90806</v>
      </c>
      <c r="H5585">
        <v>33.802664</v>
      </c>
      <c r="I5585">
        <v>-118.179971</v>
      </c>
      <c r="J5585">
        <v>1</v>
      </c>
      <c r="K5585">
        <v>72</v>
      </c>
      <c r="L5585" t="s">
        <v>119</v>
      </c>
      <c r="M5585" t="s">
        <v>57</v>
      </c>
      <c r="N5585" t="s">
        <v>3845</v>
      </c>
      <c r="O5585" t="s">
        <v>57</v>
      </c>
      <c r="P5585" t="s">
        <v>57</v>
      </c>
      <c r="Q5585" t="s">
        <v>62</v>
      </c>
      <c r="R5585" t="s">
        <v>322</v>
      </c>
      <c r="S5585" t="s">
        <v>57</v>
      </c>
      <c r="T5585" t="s">
        <v>57</v>
      </c>
      <c r="U5585" t="s">
        <v>57</v>
      </c>
      <c r="V5585" t="s">
        <v>61</v>
      </c>
      <c r="W5585" t="s">
        <v>61</v>
      </c>
      <c r="X5585" t="s">
        <v>61</v>
      </c>
      <c r="Y5585" t="s">
        <v>61</v>
      </c>
      <c r="Z5585" t="s">
        <v>57</v>
      </c>
      <c r="AA5585" t="s">
        <v>122</v>
      </c>
      <c r="AB5585" t="s">
        <v>61</v>
      </c>
      <c r="AC5585" t="s">
        <v>65</v>
      </c>
      <c r="AD5585">
        <v>64.45</v>
      </c>
      <c r="AE5585">
        <v>4720</v>
      </c>
      <c r="AF5585">
        <v>0</v>
      </c>
      <c r="AG5585">
        <v>0</v>
      </c>
      <c r="AH5585">
        <v>2352.24</v>
      </c>
      <c r="AI5585">
        <v>7072.24</v>
      </c>
      <c r="AJ5585" t="s">
        <v>66</v>
      </c>
      <c r="AM5585">
        <v>0</v>
      </c>
      <c r="AN5585">
        <v>1</v>
      </c>
      <c r="AO5585">
        <v>0</v>
      </c>
      <c r="AP5585" t="s">
        <v>123</v>
      </c>
      <c r="AQ5585" t="s">
        <v>116</v>
      </c>
      <c r="AR5585" t="s">
        <v>69</v>
      </c>
      <c r="AS5585">
        <v>4</v>
      </c>
      <c r="AT5585">
        <v>49647</v>
      </c>
      <c r="AU5585">
        <v>1</v>
      </c>
      <c r="AV5585">
        <v>0</v>
      </c>
      <c r="AW5585">
        <v>1</v>
      </c>
      <c r="AX5585">
        <v>0</v>
      </c>
      <c r="AY5585">
        <v>6</v>
      </c>
      <c r="AZ5585" t="s">
        <v>125</v>
      </c>
      <c r="BA5585">
        <v>1</v>
      </c>
      <c r="BB5585" t="s">
        <v>71</v>
      </c>
      <c r="BC5585">
        <v>4</v>
      </c>
    </row>
    <row r="5586" spans="1:55">
      <c r="A5586" t="s">
        <v>10020</v>
      </c>
      <c r="B5586" t="s">
        <v>73</v>
      </c>
      <c r="C5586">
        <v>22</v>
      </c>
      <c r="D5586" t="s">
        <v>57</v>
      </c>
      <c r="E5586">
        <v>2</v>
      </c>
      <c r="F5586" t="s">
        <v>3306</v>
      </c>
      <c r="G5586">
        <v>91775</v>
      </c>
      <c r="H5586">
        <v>34.114772</v>
      </c>
      <c r="I5586">
        <v>-118.089431</v>
      </c>
      <c r="J5586">
        <v>9</v>
      </c>
      <c r="K5586">
        <v>63</v>
      </c>
      <c r="L5586" t="s">
        <v>59</v>
      </c>
      <c r="M5586" t="s">
        <v>57</v>
      </c>
      <c r="N5586" t="s">
        <v>8202</v>
      </c>
      <c r="O5586" t="s">
        <v>61</v>
      </c>
      <c r="P5586" t="s">
        <v>57</v>
      </c>
      <c r="Q5586" t="s">
        <v>135</v>
      </c>
      <c r="R5586" t="s">
        <v>115</v>
      </c>
      <c r="S5586" t="s">
        <v>57</v>
      </c>
      <c r="T5586" t="s">
        <v>57</v>
      </c>
      <c r="U5586" t="s">
        <v>57</v>
      </c>
      <c r="V5586" t="s">
        <v>57</v>
      </c>
      <c r="W5586" t="s">
        <v>57</v>
      </c>
      <c r="X5586" t="s">
        <v>61</v>
      </c>
      <c r="Y5586" t="s">
        <v>61</v>
      </c>
      <c r="Z5586" t="s">
        <v>57</v>
      </c>
      <c r="AA5586" t="s">
        <v>122</v>
      </c>
      <c r="AB5586" t="s">
        <v>61</v>
      </c>
      <c r="AC5586" t="s">
        <v>65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66</v>
      </c>
      <c r="AM5586">
        <v>0</v>
      </c>
      <c r="AN5586">
        <v>1</v>
      </c>
      <c r="AO5586">
        <v>0</v>
      </c>
      <c r="AP5586" t="s">
        <v>123</v>
      </c>
      <c r="AQ5586" t="s">
        <v>116</v>
      </c>
      <c r="AR5586" t="s">
        <v>93</v>
      </c>
      <c r="AS5586">
        <v>6</v>
      </c>
      <c r="AT5586">
        <v>23444</v>
      </c>
      <c r="AU5586">
        <v>1</v>
      </c>
      <c r="AV5586">
        <v>0</v>
      </c>
      <c r="AW5586">
        <v>1</v>
      </c>
      <c r="AX5586">
        <v>0</v>
      </c>
      <c r="AY5586">
        <v>6</v>
      </c>
      <c r="AZ5586" t="s">
        <v>125</v>
      </c>
      <c r="BA5586">
        <v>0</v>
      </c>
      <c r="BB5586" t="s">
        <v>71</v>
      </c>
      <c r="BC5586">
        <v>4</v>
      </c>
    </row>
    <row r="5587" spans="1:55">
      <c r="A5587" t="s">
        <v>10021</v>
      </c>
      <c r="B5587" t="s">
        <v>56</v>
      </c>
      <c r="C5587">
        <v>36</v>
      </c>
      <c r="D5587" t="s">
        <v>57</v>
      </c>
      <c r="E5587">
        <v>0</v>
      </c>
      <c r="F5587" t="s">
        <v>4300</v>
      </c>
      <c r="G5587">
        <v>95683</v>
      </c>
      <c r="H5587">
        <v>38.470423</v>
      </c>
      <c r="I5587">
        <v>-121.114897</v>
      </c>
      <c r="J5587">
        <v>1</v>
      </c>
      <c r="K5587">
        <v>15</v>
      </c>
      <c r="L5587" t="s">
        <v>59</v>
      </c>
      <c r="M5587" t="s">
        <v>57</v>
      </c>
      <c r="N5587" t="s">
        <v>4938</v>
      </c>
      <c r="O5587" t="s">
        <v>61</v>
      </c>
      <c r="P5587" t="s">
        <v>57</v>
      </c>
      <c r="Q5587" t="s">
        <v>62</v>
      </c>
      <c r="R5587" t="s">
        <v>313</v>
      </c>
      <c r="S5587" t="s">
        <v>61</v>
      </c>
      <c r="T5587" t="s">
        <v>61</v>
      </c>
      <c r="U5587" t="s">
        <v>57</v>
      </c>
      <c r="V5587" t="s">
        <v>61</v>
      </c>
      <c r="W5587" t="s">
        <v>57</v>
      </c>
      <c r="X5587" t="s">
        <v>61</v>
      </c>
      <c r="Y5587" t="s">
        <v>61</v>
      </c>
      <c r="Z5587" t="s">
        <v>57</v>
      </c>
      <c r="AA5587" t="s">
        <v>77</v>
      </c>
      <c r="AB5587" t="s">
        <v>57</v>
      </c>
      <c r="AC5587" t="s">
        <v>87</v>
      </c>
      <c r="AD5587">
        <v>84.3</v>
      </c>
      <c r="AE5587">
        <v>1308.4</v>
      </c>
      <c r="AF5587">
        <v>0</v>
      </c>
      <c r="AG5587">
        <v>0</v>
      </c>
      <c r="AH5587">
        <v>424.5</v>
      </c>
      <c r="AI5587">
        <v>1732.9</v>
      </c>
      <c r="AJ5587" t="s">
        <v>88</v>
      </c>
      <c r="AK5587" t="s">
        <v>89</v>
      </c>
      <c r="AL5587" t="s">
        <v>90</v>
      </c>
      <c r="AM5587">
        <v>1</v>
      </c>
      <c r="AN5587">
        <v>0</v>
      </c>
      <c r="AO5587">
        <v>0</v>
      </c>
      <c r="AP5587" t="s">
        <v>103</v>
      </c>
      <c r="AQ5587" t="s">
        <v>68</v>
      </c>
      <c r="AR5587" t="s">
        <v>93</v>
      </c>
      <c r="AS5587">
        <v>3</v>
      </c>
      <c r="AT5587">
        <v>4731</v>
      </c>
      <c r="AU5587">
        <v>1</v>
      </c>
      <c r="AV5587">
        <v>1</v>
      </c>
      <c r="AW5587">
        <v>0</v>
      </c>
      <c r="AX5587">
        <v>84.3</v>
      </c>
      <c r="AY5587">
        <v>3</v>
      </c>
      <c r="AZ5587" t="s">
        <v>106</v>
      </c>
      <c r="BA5587">
        <v>4</v>
      </c>
      <c r="BB5587" t="s">
        <v>80</v>
      </c>
      <c r="BC5587">
        <v>2</v>
      </c>
    </row>
    <row r="5588" spans="1:55">
      <c r="A5588" t="s">
        <v>10022</v>
      </c>
      <c r="B5588" t="s">
        <v>73</v>
      </c>
      <c r="C5588">
        <v>30</v>
      </c>
      <c r="D5588" t="s">
        <v>57</v>
      </c>
      <c r="E5588">
        <v>0</v>
      </c>
      <c r="F5588" t="s">
        <v>858</v>
      </c>
      <c r="G5588">
        <v>92504</v>
      </c>
      <c r="H5588">
        <v>33.9108</v>
      </c>
      <c r="I5588">
        <v>-117.398153</v>
      </c>
      <c r="J5588">
        <v>7</v>
      </c>
      <c r="K5588">
        <v>43</v>
      </c>
      <c r="L5588" t="s">
        <v>59</v>
      </c>
      <c r="M5588" t="s">
        <v>57</v>
      </c>
      <c r="N5588" t="s">
        <v>10023</v>
      </c>
      <c r="O5588" t="s">
        <v>57</v>
      </c>
      <c r="P5588" t="s">
        <v>57</v>
      </c>
      <c r="Q5588" t="s">
        <v>135</v>
      </c>
      <c r="R5588" t="s">
        <v>285</v>
      </c>
      <c r="S5588" t="s">
        <v>57</v>
      </c>
      <c r="T5588" t="s">
        <v>61</v>
      </c>
      <c r="U5588" t="s">
        <v>57</v>
      </c>
      <c r="V5588" t="s">
        <v>61</v>
      </c>
      <c r="W5588" t="s">
        <v>57</v>
      </c>
      <c r="X5588" t="s">
        <v>57</v>
      </c>
      <c r="Y5588" t="s">
        <v>57</v>
      </c>
      <c r="Z5588" t="s">
        <v>57</v>
      </c>
      <c r="AA5588" t="s">
        <v>64</v>
      </c>
      <c r="AB5588" t="s">
        <v>57</v>
      </c>
      <c r="AC5588" t="s">
        <v>87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</v>
      </c>
      <c r="AJ5588" t="s">
        <v>66</v>
      </c>
      <c r="AM5588">
        <v>0</v>
      </c>
      <c r="AN5588">
        <v>1</v>
      </c>
      <c r="AO5588">
        <v>0</v>
      </c>
      <c r="AP5588" t="s">
        <v>176</v>
      </c>
      <c r="AQ5588" t="s">
        <v>68</v>
      </c>
      <c r="AR5588" t="s">
        <v>93</v>
      </c>
      <c r="AS5588">
        <v>6</v>
      </c>
      <c r="AT5588">
        <v>46550</v>
      </c>
      <c r="AU5588">
        <v>1</v>
      </c>
      <c r="AV5588">
        <v>0</v>
      </c>
      <c r="AW5588">
        <v>1</v>
      </c>
      <c r="AX5588">
        <v>0</v>
      </c>
      <c r="AY5588">
        <v>5</v>
      </c>
      <c r="AZ5588" t="s">
        <v>177</v>
      </c>
      <c r="BA5588">
        <v>1</v>
      </c>
      <c r="BB5588" t="s">
        <v>71</v>
      </c>
      <c r="BC5588">
        <v>4</v>
      </c>
    </row>
    <row r="5589" spans="1:55">
      <c r="A5589" t="s">
        <v>10024</v>
      </c>
      <c r="B5589" t="s">
        <v>56</v>
      </c>
      <c r="C5589">
        <v>69</v>
      </c>
      <c r="D5589" t="s">
        <v>57</v>
      </c>
      <c r="E5589">
        <v>0</v>
      </c>
      <c r="F5589" t="s">
        <v>499</v>
      </c>
      <c r="G5589">
        <v>94703</v>
      </c>
      <c r="H5589">
        <v>37.863843</v>
      </c>
      <c r="I5589">
        <v>-122.275684</v>
      </c>
      <c r="J5589">
        <v>2</v>
      </c>
      <c r="K5589">
        <v>60</v>
      </c>
      <c r="L5589" t="s">
        <v>59</v>
      </c>
      <c r="M5589" t="s">
        <v>57</v>
      </c>
      <c r="N5589" t="s">
        <v>8319</v>
      </c>
      <c r="O5589" t="s">
        <v>61</v>
      </c>
      <c r="P5589" t="s">
        <v>57</v>
      </c>
      <c r="Q5589" t="s">
        <v>85</v>
      </c>
      <c r="R5589" t="s">
        <v>86</v>
      </c>
      <c r="S5589" t="s">
        <v>57</v>
      </c>
      <c r="T5589" t="s">
        <v>57</v>
      </c>
      <c r="U5589" t="s">
        <v>57</v>
      </c>
      <c r="V5589" t="s">
        <v>57</v>
      </c>
      <c r="W5589" t="s">
        <v>57</v>
      </c>
      <c r="X5589" t="s">
        <v>57</v>
      </c>
      <c r="Y5589" t="s">
        <v>61</v>
      </c>
      <c r="Z5589" t="s">
        <v>57</v>
      </c>
      <c r="AA5589" t="s">
        <v>122</v>
      </c>
      <c r="AB5589" t="s">
        <v>57</v>
      </c>
      <c r="AC5589" t="s">
        <v>87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66</v>
      </c>
      <c r="AM5589">
        <v>0</v>
      </c>
      <c r="AN5589">
        <v>1</v>
      </c>
      <c r="AO5589">
        <v>0</v>
      </c>
      <c r="AP5589" t="s">
        <v>123</v>
      </c>
      <c r="AQ5589" t="s">
        <v>124</v>
      </c>
      <c r="AR5589" t="s">
        <v>105</v>
      </c>
      <c r="AS5589">
        <v>7</v>
      </c>
      <c r="AT5589">
        <v>19763</v>
      </c>
      <c r="AU5589">
        <v>1</v>
      </c>
      <c r="AV5589">
        <v>0</v>
      </c>
      <c r="AW5589">
        <v>1</v>
      </c>
      <c r="AX5589">
        <v>0</v>
      </c>
      <c r="AY5589">
        <v>6</v>
      </c>
      <c r="AZ5589" t="s">
        <v>125</v>
      </c>
      <c r="BA5589">
        <v>3</v>
      </c>
      <c r="BB5589" t="s">
        <v>126</v>
      </c>
      <c r="BC5589">
        <v>3</v>
      </c>
    </row>
    <row r="5590" spans="1:55">
      <c r="A5590" t="s">
        <v>10025</v>
      </c>
      <c r="B5590" t="s">
        <v>73</v>
      </c>
      <c r="C5590">
        <v>33</v>
      </c>
      <c r="D5590" t="s">
        <v>57</v>
      </c>
      <c r="E5590">
        <v>0</v>
      </c>
      <c r="F5590" t="s">
        <v>541</v>
      </c>
      <c r="G5590">
        <v>96046</v>
      </c>
      <c r="H5590">
        <v>40.648024</v>
      </c>
      <c r="I5590">
        <v>-123.465088</v>
      </c>
      <c r="J5590">
        <v>0</v>
      </c>
      <c r="K5590">
        <v>31</v>
      </c>
      <c r="L5590" t="s">
        <v>59</v>
      </c>
      <c r="M5590" t="s">
        <v>57</v>
      </c>
      <c r="N5590" t="s">
        <v>3874</v>
      </c>
      <c r="O5590" t="s">
        <v>57</v>
      </c>
      <c r="P5590" t="s">
        <v>57</v>
      </c>
      <c r="Q5590" t="s">
        <v>62</v>
      </c>
      <c r="R5590" t="s">
        <v>136</v>
      </c>
      <c r="S5590" t="s">
        <v>61</v>
      </c>
      <c r="T5590" t="s">
        <v>61</v>
      </c>
      <c r="U5590" t="s">
        <v>61</v>
      </c>
      <c r="V5590" t="s">
        <v>61</v>
      </c>
      <c r="W5590" t="s">
        <v>57</v>
      </c>
      <c r="X5590" t="s">
        <v>61</v>
      </c>
      <c r="Y5590" t="s">
        <v>61</v>
      </c>
      <c r="Z5590" t="s">
        <v>57</v>
      </c>
      <c r="AA5590" t="s">
        <v>77</v>
      </c>
      <c r="AB5590" t="s">
        <v>57</v>
      </c>
      <c r="AC5590" t="s">
        <v>65</v>
      </c>
      <c r="AD5590">
        <v>59.05</v>
      </c>
      <c r="AE5590">
        <v>1882.8</v>
      </c>
      <c r="AF5590">
        <v>0</v>
      </c>
      <c r="AG5590">
        <v>0</v>
      </c>
      <c r="AH5590">
        <v>890.3200000000001</v>
      </c>
      <c r="AI5590">
        <v>2773.12</v>
      </c>
      <c r="AJ5590" t="s">
        <v>66</v>
      </c>
      <c r="AM5590">
        <v>0</v>
      </c>
      <c r="AN5590">
        <v>1</v>
      </c>
      <c r="AO5590">
        <v>0</v>
      </c>
      <c r="AP5590" t="s">
        <v>164</v>
      </c>
      <c r="AQ5590" t="s">
        <v>68</v>
      </c>
      <c r="AR5590" t="s">
        <v>69</v>
      </c>
      <c r="AS5590">
        <v>2</v>
      </c>
      <c r="AT5590">
        <v>268</v>
      </c>
      <c r="AU5590">
        <v>1</v>
      </c>
      <c r="AV5590">
        <v>0</v>
      </c>
      <c r="AW5590">
        <v>1</v>
      </c>
      <c r="AX5590">
        <v>0</v>
      </c>
      <c r="AY5590">
        <v>4</v>
      </c>
      <c r="AZ5590" t="s">
        <v>165</v>
      </c>
      <c r="BA5590">
        <v>4</v>
      </c>
      <c r="BB5590" t="s">
        <v>80</v>
      </c>
      <c r="BC5590">
        <v>2</v>
      </c>
    </row>
    <row r="5591" spans="1:55">
      <c r="A5591" t="s">
        <v>10026</v>
      </c>
      <c r="B5591" t="s">
        <v>56</v>
      </c>
      <c r="C5591">
        <v>49</v>
      </c>
      <c r="D5591" t="s">
        <v>57</v>
      </c>
      <c r="E5591">
        <v>1</v>
      </c>
      <c r="F5591" t="s">
        <v>3518</v>
      </c>
      <c r="G5591">
        <v>90650</v>
      </c>
      <c r="H5591">
        <v>33.905963</v>
      </c>
      <c r="I5591">
        <v>-118.08263</v>
      </c>
      <c r="J5591">
        <v>10</v>
      </c>
      <c r="K5591">
        <v>53</v>
      </c>
      <c r="L5591" t="s">
        <v>129</v>
      </c>
      <c r="M5591" t="s">
        <v>57</v>
      </c>
      <c r="N5591" t="s">
        <v>10027</v>
      </c>
      <c r="O5591" t="s">
        <v>61</v>
      </c>
      <c r="P5591" t="s">
        <v>61</v>
      </c>
      <c r="Q5591" t="s">
        <v>143</v>
      </c>
      <c r="R5591" t="s">
        <v>143</v>
      </c>
      <c r="S5591" t="s">
        <v>143</v>
      </c>
      <c r="T5591" t="s">
        <v>143</v>
      </c>
      <c r="U5591" t="s">
        <v>143</v>
      </c>
      <c r="V5591" t="s">
        <v>143</v>
      </c>
      <c r="W5591" t="s">
        <v>143</v>
      </c>
      <c r="X5591" t="s">
        <v>143</v>
      </c>
      <c r="Y5591" t="s">
        <v>143</v>
      </c>
      <c r="Z5591" t="s">
        <v>143</v>
      </c>
      <c r="AA5591" t="s">
        <v>64</v>
      </c>
      <c r="AB5591" t="s">
        <v>61</v>
      </c>
      <c r="AC5591" t="s">
        <v>87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66</v>
      </c>
      <c r="AM5591">
        <v>0</v>
      </c>
      <c r="AN5591">
        <v>1</v>
      </c>
      <c r="AO5591">
        <v>0</v>
      </c>
      <c r="AP5591" t="s">
        <v>123</v>
      </c>
      <c r="AQ5591" t="s">
        <v>78</v>
      </c>
      <c r="AR5591" t="s">
        <v>182</v>
      </c>
      <c r="AT5591">
        <v>103214</v>
      </c>
      <c r="AU5591">
        <v>1</v>
      </c>
      <c r="AV5591">
        <v>0</v>
      </c>
      <c r="AW5591">
        <v>1</v>
      </c>
      <c r="AX5591">
        <v>0</v>
      </c>
      <c r="AY5591">
        <v>6</v>
      </c>
      <c r="AZ5591" t="s">
        <v>125</v>
      </c>
      <c r="BA5591">
        <v>0</v>
      </c>
      <c r="BB5591" t="s">
        <v>71</v>
      </c>
      <c r="BC5591">
        <v>4</v>
      </c>
    </row>
    <row r="5592" spans="1:55">
      <c r="A5592" t="s">
        <v>10028</v>
      </c>
      <c r="B5592" t="s">
        <v>56</v>
      </c>
      <c r="C5592">
        <v>68</v>
      </c>
      <c r="D5592" t="s">
        <v>61</v>
      </c>
      <c r="E5592">
        <v>0</v>
      </c>
      <c r="F5592" t="s">
        <v>3126</v>
      </c>
      <c r="G5592">
        <v>95587</v>
      </c>
      <c r="H5592">
        <v>39.955587</v>
      </c>
      <c r="I5592">
        <v>-123.681175</v>
      </c>
      <c r="J5592">
        <v>0</v>
      </c>
      <c r="K5592">
        <v>67</v>
      </c>
      <c r="L5592" t="s">
        <v>59</v>
      </c>
      <c r="M5592" t="s">
        <v>57</v>
      </c>
      <c r="N5592" t="s">
        <v>10029</v>
      </c>
      <c r="O5592" t="s">
        <v>57</v>
      </c>
      <c r="P5592" t="s">
        <v>57</v>
      </c>
      <c r="Q5592" t="s">
        <v>135</v>
      </c>
      <c r="R5592" t="s">
        <v>313</v>
      </c>
      <c r="S5592" t="s">
        <v>61</v>
      </c>
      <c r="T5592" t="s">
        <v>57</v>
      </c>
      <c r="U5592" t="s">
        <v>61</v>
      </c>
      <c r="V5592" t="s">
        <v>61</v>
      </c>
      <c r="W5592" t="s">
        <v>61</v>
      </c>
      <c r="X5592" t="s">
        <v>61</v>
      </c>
      <c r="Y5592" t="s">
        <v>61</v>
      </c>
      <c r="Z5592" t="s">
        <v>57</v>
      </c>
      <c r="AA5592" t="s">
        <v>77</v>
      </c>
      <c r="AB5592" t="s">
        <v>61</v>
      </c>
      <c r="AC5592" t="s">
        <v>87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66</v>
      </c>
      <c r="AM5592">
        <v>0</v>
      </c>
      <c r="AN5592">
        <v>1</v>
      </c>
      <c r="AO5592">
        <v>0</v>
      </c>
      <c r="AP5592" t="s">
        <v>123</v>
      </c>
      <c r="AQ5592" t="s">
        <v>124</v>
      </c>
      <c r="AR5592" t="s">
        <v>69</v>
      </c>
      <c r="AS5592">
        <v>2</v>
      </c>
      <c r="AT5592">
        <v>200</v>
      </c>
      <c r="AU5592">
        <v>1</v>
      </c>
      <c r="AV5592">
        <v>0</v>
      </c>
      <c r="AW5592">
        <v>1</v>
      </c>
      <c r="AX5592">
        <v>0</v>
      </c>
      <c r="AY5592">
        <v>6</v>
      </c>
      <c r="AZ5592" t="s">
        <v>125</v>
      </c>
      <c r="BA5592">
        <v>5</v>
      </c>
      <c r="BB5592" t="s">
        <v>80</v>
      </c>
      <c r="BC5592">
        <v>2</v>
      </c>
    </row>
    <row r="5593" spans="1:55">
      <c r="A5593" t="s">
        <v>10030</v>
      </c>
      <c r="B5593" t="s">
        <v>73</v>
      </c>
      <c r="C5593">
        <v>61</v>
      </c>
      <c r="D5593" t="s">
        <v>61</v>
      </c>
      <c r="E5593">
        <v>0</v>
      </c>
      <c r="F5593" t="s">
        <v>989</v>
      </c>
      <c r="G5593">
        <v>91405</v>
      </c>
      <c r="H5593">
        <v>34.202494</v>
      </c>
      <c r="I5593">
        <v>-118.448048</v>
      </c>
      <c r="J5593">
        <v>0</v>
      </c>
      <c r="K5593">
        <v>72</v>
      </c>
      <c r="L5593" t="s">
        <v>59</v>
      </c>
      <c r="M5593" t="s">
        <v>57</v>
      </c>
      <c r="N5593" t="s">
        <v>2407</v>
      </c>
      <c r="O5593" t="s">
        <v>57</v>
      </c>
      <c r="P5593" t="s">
        <v>57</v>
      </c>
      <c r="Q5593" t="s">
        <v>135</v>
      </c>
      <c r="R5593" t="s">
        <v>254</v>
      </c>
      <c r="S5593" t="s">
        <v>57</v>
      </c>
      <c r="T5593" t="s">
        <v>57</v>
      </c>
      <c r="U5593" t="s">
        <v>57</v>
      </c>
      <c r="V5593" t="s">
        <v>57</v>
      </c>
      <c r="W5593" t="s">
        <v>57</v>
      </c>
      <c r="X5593" t="s">
        <v>57</v>
      </c>
      <c r="Y5593" t="s">
        <v>57</v>
      </c>
      <c r="Z5593" t="s">
        <v>57</v>
      </c>
      <c r="AA5593" t="s">
        <v>122</v>
      </c>
      <c r="AB5593" t="s">
        <v>61</v>
      </c>
      <c r="AC5593" t="s">
        <v>65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</v>
      </c>
      <c r="AJ5593" t="s">
        <v>66</v>
      </c>
      <c r="AM5593">
        <v>0</v>
      </c>
      <c r="AN5593">
        <v>1</v>
      </c>
      <c r="AO5593">
        <v>0</v>
      </c>
      <c r="AP5593" t="s">
        <v>123</v>
      </c>
      <c r="AQ5593" t="s">
        <v>124</v>
      </c>
      <c r="AR5593" t="s">
        <v>93</v>
      </c>
      <c r="AS5593">
        <v>8</v>
      </c>
      <c r="AT5593">
        <v>51348</v>
      </c>
      <c r="AU5593">
        <v>1</v>
      </c>
      <c r="AV5593">
        <v>0</v>
      </c>
      <c r="AW5593">
        <v>1</v>
      </c>
      <c r="AX5593">
        <v>0</v>
      </c>
      <c r="AY5593">
        <v>6</v>
      </c>
      <c r="AZ5593" t="s">
        <v>125</v>
      </c>
      <c r="BA5593">
        <v>2</v>
      </c>
      <c r="BB5593" t="s">
        <v>126</v>
      </c>
      <c r="BC5593">
        <v>3</v>
      </c>
    </row>
    <row r="5594" spans="1:55">
      <c r="A5594" t="s">
        <v>10031</v>
      </c>
      <c r="B5594" t="s">
        <v>56</v>
      </c>
      <c r="C5594">
        <v>57</v>
      </c>
      <c r="D5594" t="s">
        <v>61</v>
      </c>
      <c r="E5594">
        <v>2</v>
      </c>
      <c r="F5594" t="s">
        <v>8232</v>
      </c>
      <c r="G5594">
        <v>93285</v>
      </c>
      <c r="H5594">
        <v>35.690535</v>
      </c>
      <c r="I5594">
        <v>-118.552784</v>
      </c>
      <c r="J5594">
        <v>0</v>
      </c>
      <c r="K5594">
        <v>4</v>
      </c>
      <c r="L5594" t="s">
        <v>59</v>
      </c>
      <c r="M5594" t="s">
        <v>57</v>
      </c>
      <c r="N5594" t="s">
        <v>6487</v>
      </c>
      <c r="O5594" t="s">
        <v>61</v>
      </c>
      <c r="P5594" t="s">
        <v>61</v>
      </c>
      <c r="Q5594" t="s">
        <v>143</v>
      </c>
      <c r="R5594" t="s">
        <v>143</v>
      </c>
      <c r="S5594" t="s">
        <v>143</v>
      </c>
      <c r="T5594" t="s">
        <v>143</v>
      </c>
      <c r="U5594" t="s">
        <v>143</v>
      </c>
      <c r="V5594" t="s">
        <v>143</v>
      </c>
      <c r="W5594" t="s">
        <v>143</v>
      </c>
      <c r="X5594" t="s">
        <v>143</v>
      </c>
      <c r="Y5594" t="s">
        <v>143</v>
      </c>
      <c r="Z5594" t="s">
        <v>143</v>
      </c>
      <c r="AA5594" t="s">
        <v>77</v>
      </c>
      <c r="AB5594" t="s">
        <v>57</v>
      </c>
      <c r="AC5594" t="s">
        <v>87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66</v>
      </c>
      <c r="AM5594">
        <v>0</v>
      </c>
      <c r="AN5594">
        <v>1</v>
      </c>
      <c r="AO5594">
        <v>0</v>
      </c>
      <c r="AP5594" t="s">
        <v>91</v>
      </c>
      <c r="AQ5594" t="s">
        <v>92</v>
      </c>
      <c r="AR5594" t="s">
        <v>182</v>
      </c>
      <c r="AT5594">
        <v>2515</v>
      </c>
      <c r="AU5594">
        <v>1</v>
      </c>
      <c r="AV5594">
        <v>0</v>
      </c>
      <c r="AW5594">
        <v>1</v>
      </c>
      <c r="AX5594">
        <v>0</v>
      </c>
      <c r="AY5594">
        <v>1</v>
      </c>
      <c r="AZ5594" t="s">
        <v>94</v>
      </c>
      <c r="BA5594">
        <v>7</v>
      </c>
      <c r="BB5594" t="s">
        <v>95</v>
      </c>
      <c r="BC5594">
        <v>1</v>
      </c>
    </row>
    <row r="5595" spans="1:55">
      <c r="A5595" t="s">
        <v>10032</v>
      </c>
      <c r="B5595" t="s">
        <v>56</v>
      </c>
      <c r="C5595">
        <v>48</v>
      </c>
      <c r="D5595" t="s">
        <v>61</v>
      </c>
      <c r="E5595">
        <v>0</v>
      </c>
      <c r="F5595" t="s">
        <v>172</v>
      </c>
      <c r="G5595">
        <v>94015</v>
      </c>
      <c r="H5595">
        <v>37.680844</v>
      </c>
      <c r="I5595">
        <v>-122.48131</v>
      </c>
      <c r="J5595">
        <v>0</v>
      </c>
      <c r="K5595">
        <v>51</v>
      </c>
      <c r="L5595" t="s">
        <v>59</v>
      </c>
      <c r="M5595" t="s">
        <v>61</v>
      </c>
      <c r="N5595" t="s">
        <v>143</v>
      </c>
      <c r="O5595" t="s">
        <v>143</v>
      </c>
      <c r="P5595" t="s">
        <v>57</v>
      </c>
      <c r="Q5595" t="s">
        <v>135</v>
      </c>
      <c r="R5595" t="s">
        <v>76</v>
      </c>
      <c r="S5595" t="s">
        <v>57</v>
      </c>
      <c r="T5595" t="s">
        <v>61</v>
      </c>
      <c r="U5595" t="s">
        <v>57</v>
      </c>
      <c r="V5595" t="s">
        <v>57</v>
      </c>
      <c r="W5595" t="s">
        <v>57</v>
      </c>
      <c r="X5595" t="s">
        <v>57</v>
      </c>
      <c r="Y5595" t="s">
        <v>57</v>
      </c>
      <c r="Z5595" t="s">
        <v>57</v>
      </c>
      <c r="AA5595" t="s">
        <v>64</v>
      </c>
      <c r="AB5595" t="s">
        <v>61</v>
      </c>
      <c r="AC5595" t="s">
        <v>87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66</v>
      </c>
      <c r="AM5595">
        <v>0</v>
      </c>
      <c r="AN5595">
        <v>1</v>
      </c>
      <c r="AO5595">
        <v>0</v>
      </c>
      <c r="AP5595" t="s">
        <v>123</v>
      </c>
      <c r="AQ5595" t="s">
        <v>78</v>
      </c>
      <c r="AR5595" t="s">
        <v>69</v>
      </c>
      <c r="AS5595">
        <v>7</v>
      </c>
      <c r="AT5595">
        <v>63337</v>
      </c>
      <c r="AU5595">
        <v>1</v>
      </c>
      <c r="AV5595">
        <v>0</v>
      </c>
      <c r="AW5595">
        <v>1</v>
      </c>
      <c r="AX5595">
        <v>0</v>
      </c>
      <c r="AY5595">
        <v>6</v>
      </c>
      <c r="AZ5595" t="s">
        <v>125</v>
      </c>
      <c r="BA5595">
        <v>2</v>
      </c>
      <c r="BB5595" t="s">
        <v>126</v>
      </c>
      <c r="BC5595">
        <v>3</v>
      </c>
    </row>
    <row r="5596" spans="1:55">
      <c r="A5596" t="s">
        <v>10033</v>
      </c>
      <c r="B5596" t="s">
        <v>56</v>
      </c>
      <c r="C5596">
        <v>34</v>
      </c>
      <c r="D5596" t="s">
        <v>61</v>
      </c>
      <c r="E5596">
        <v>0</v>
      </c>
      <c r="F5596" t="s">
        <v>4911</v>
      </c>
      <c r="G5596">
        <v>94066</v>
      </c>
      <c r="H5596">
        <v>37.624436</v>
      </c>
      <c r="I5596">
        <v>-122.430661</v>
      </c>
      <c r="J5596">
        <v>0</v>
      </c>
      <c r="K5596">
        <v>15</v>
      </c>
      <c r="L5596" t="s">
        <v>98</v>
      </c>
      <c r="M5596" t="s">
        <v>57</v>
      </c>
      <c r="N5596" t="s">
        <v>8962</v>
      </c>
      <c r="O5596" t="s">
        <v>57</v>
      </c>
      <c r="P5596" t="s">
        <v>57</v>
      </c>
      <c r="Q5596" t="s">
        <v>135</v>
      </c>
      <c r="R5596" t="s">
        <v>318</v>
      </c>
      <c r="S5596" t="s">
        <v>61</v>
      </c>
      <c r="T5596" t="s">
        <v>61</v>
      </c>
      <c r="U5596" t="s">
        <v>61</v>
      </c>
      <c r="V5596" t="s">
        <v>61</v>
      </c>
      <c r="W5596" t="s">
        <v>61</v>
      </c>
      <c r="X5596" t="s">
        <v>61</v>
      </c>
      <c r="Y5596" t="s">
        <v>61</v>
      </c>
      <c r="Z5596" t="s">
        <v>57</v>
      </c>
      <c r="AA5596" t="s">
        <v>77</v>
      </c>
      <c r="AB5596" t="s">
        <v>57</v>
      </c>
      <c r="AC5596" t="s">
        <v>65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66</v>
      </c>
      <c r="AM5596">
        <v>0</v>
      </c>
      <c r="AN5596">
        <v>1</v>
      </c>
      <c r="AO5596">
        <v>0</v>
      </c>
      <c r="AP5596" t="s">
        <v>103</v>
      </c>
      <c r="AQ5596" t="s">
        <v>68</v>
      </c>
      <c r="AR5596" t="s">
        <v>137</v>
      </c>
      <c r="AS5596">
        <v>1</v>
      </c>
      <c r="AT5596">
        <v>39566</v>
      </c>
      <c r="AU5596">
        <v>1</v>
      </c>
      <c r="AV5596">
        <v>0</v>
      </c>
      <c r="AW5596">
        <v>1</v>
      </c>
      <c r="AX5596">
        <v>0</v>
      </c>
      <c r="AY5596">
        <v>3</v>
      </c>
      <c r="AZ5596" t="s">
        <v>106</v>
      </c>
      <c r="BA5596">
        <v>5</v>
      </c>
      <c r="BB5596" t="s">
        <v>80</v>
      </c>
      <c r="BC5596">
        <v>2</v>
      </c>
    </row>
    <row r="5597" spans="1:55">
      <c r="A5597" t="s">
        <v>10034</v>
      </c>
      <c r="B5597" t="s">
        <v>56</v>
      </c>
      <c r="C5597">
        <v>29</v>
      </c>
      <c r="D5597" t="s">
        <v>57</v>
      </c>
      <c r="E5597">
        <v>2</v>
      </c>
      <c r="F5597" t="s">
        <v>2462</v>
      </c>
      <c r="G5597">
        <v>95986</v>
      </c>
      <c r="H5597">
        <v>39.34128</v>
      </c>
      <c r="I5597">
        <v>-120.786867</v>
      </c>
      <c r="J5597">
        <v>7</v>
      </c>
      <c r="K5597">
        <v>69</v>
      </c>
      <c r="L5597" t="s">
        <v>119</v>
      </c>
      <c r="M5597" t="s">
        <v>57</v>
      </c>
      <c r="N5597" t="s">
        <v>3894</v>
      </c>
      <c r="O5597" t="s">
        <v>61</v>
      </c>
      <c r="P5597" t="s">
        <v>61</v>
      </c>
      <c r="Q5597" t="s">
        <v>143</v>
      </c>
      <c r="R5597" t="s">
        <v>143</v>
      </c>
      <c r="S5597" t="s">
        <v>143</v>
      </c>
      <c r="T5597" t="s">
        <v>143</v>
      </c>
      <c r="U5597" t="s">
        <v>143</v>
      </c>
      <c r="V5597" t="s">
        <v>143</v>
      </c>
      <c r="W5597" t="s">
        <v>143</v>
      </c>
      <c r="X5597" t="s">
        <v>143</v>
      </c>
      <c r="Y5597" t="s">
        <v>143</v>
      </c>
      <c r="Z5597" t="s">
        <v>143</v>
      </c>
      <c r="AA5597" t="s">
        <v>122</v>
      </c>
      <c r="AB5597" t="s">
        <v>61</v>
      </c>
      <c r="AC5597" t="s">
        <v>65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66</v>
      </c>
      <c r="AM5597">
        <v>0</v>
      </c>
      <c r="AN5597">
        <v>1</v>
      </c>
      <c r="AO5597">
        <v>0</v>
      </c>
      <c r="AP5597" t="s">
        <v>123</v>
      </c>
      <c r="AQ5597" t="s">
        <v>116</v>
      </c>
      <c r="AR5597" t="s">
        <v>182</v>
      </c>
      <c r="AT5597">
        <v>145</v>
      </c>
      <c r="AU5597">
        <v>1</v>
      </c>
      <c r="AV5597">
        <v>0</v>
      </c>
      <c r="AW5597">
        <v>1</v>
      </c>
      <c r="AX5597">
        <v>0</v>
      </c>
      <c r="AY5597">
        <v>6</v>
      </c>
      <c r="AZ5597" t="s">
        <v>125</v>
      </c>
      <c r="BA5597">
        <v>0</v>
      </c>
      <c r="BB5597" t="s">
        <v>71</v>
      </c>
      <c r="BC5597">
        <v>4</v>
      </c>
    </row>
    <row r="5598" spans="1:55">
      <c r="A5598" t="s">
        <v>10035</v>
      </c>
      <c r="B5598" t="s">
        <v>73</v>
      </c>
      <c r="C5598">
        <v>38</v>
      </c>
      <c r="D5598" t="s">
        <v>61</v>
      </c>
      <c r="E5598">
        <v>0</v>
      </c>
      <c r="F5598" t="s">
        <v>5508</v>
      </c>
      <c r="G5598">
        <v>93662</v>
      </c>
      <c r="H5598">
        <v>36.545322</v>
      </c>
      <c r="I5598">
        <v>-119.642281</v>
      </c>
      <c r="J5598">
        <v>0</v>
      </c>
      <c r="K5598">
        <v>4</v>
      </c>
      <c r="L5598" t="s">
        <v>83</v>
      </c>
      <c r="M5598" t="s">
        <v>57</v>
      </c>
      <c r="N5598" t="s">
        <v>2124</v>
      </c>
      <c r="O5598" t="s">
        <v>61</v>
      </c>
      <c r="P5598" t="s">
        <v>57</v>
      </c>
      <c r="Q5598" t="s">
        <v>62</v>
      </c>
      <c r="R5598" t="s">
        <v>300</v>
      </c>
      <c r="S5598" t="s">
        <v>61</v>
      </c>
      <c r="T5598" t="s">
        <v>61</v>
      </c>
      <c r="U5598" t="s">
        <v>61</v>
      </c>
      <c r="V5598" t="s">
        <v>61</v>
      </c>
      <c r="W5598" t="s">
        <v>61</v>
      </c>
      <c r="X5598" t="s">
        <v>61</v>
      </c>
      <c r="Y5598" t="s">
        <v>61</v>
      </c>
      <c r="Z5598" t="s">
        <v>57</v>
      </c>
      <c r="AA5598" t="s">
        <v>77</v>
      </c>
      <c r="AB5598" t="s">
        <v>61</v>
      </c>
      <c r="AC5598" t="s">
        <v>65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66</v>
      </c>
      <c r="AM5598">
        <v>0</v>
      </c>
      <c r="AN5598">
        <v>1</v>
      </c>
      <c r="AO5598">
        <v>0</v>
      </c>
      <c r="AP5598" t="s">
        <v>91</v>
      </c>
      <c r="AQ5598" t="s">
        <v>68</v>
      </c>
      <c r="AR5598" t="s">
        <v>137</v>
      </c>
      <c r="AS5598">
        <v>1</v>
      </c>
      <c r="AT5598">
        <v>26213</v>
      </c>
      <c r="AU5598">
        <v>1</v>
      </c>
      <c r="AV5598">
        <v>0</v>
      </c>
      <c r="AW5598">
        <v>1</v>
      </c>
      <c r="AX5598">
        <v>0</v>
      </c>
      <c r="AY5598">
        <v>1</v>
      </c>
      <c r="AZ5598" t="s">
        <v>94</v>
      </c>
      <c r="BA5598">
        <v>8</v>
      </c>
      <c r="BB5598" t="s">
        <v>95</v>
      </c>
      <c r="BC5598">
        <v>1</v>
      </c>
    </row>
    <row r="5599" spans="1:55">
      <c r="A5599" t="s">
        <v>10036</v>
      </c>
      <c r="B5599" t="s">
        <v>56</v>
      </c>
      <c r="C5599">
        <v>55</v>
      </c>
      <c r="D5599" t="s">
        <v>61</v>
      </c>
      <c r="E5599">
        <v>0</v>
      </c>
      <c r="F5599" t="s">
        <v>639</v>
      </c>
      <c r="G5599">
        <v>90302</v>
      </c>
      <c r="H5599">
        <v>33.975332</v>
      </c>
      <c r="I5599">
        <v>-118.355252</v>
      </c>
      <c r="J5599">
        <v>0</v>
      </c>
      <c r="K5599">
        <v>1</v>
      </c>
      <c r="L5599" t="s">
        <v>59</v>
      </c>
      <c r="M5599" t="s">
        <v>57</v>
      </c>
      <c r="N5599" t="s">
        <v>5143</v>
      </c>
      <c r="O5599" t="s">
        <v>61</v>
      </c>
      <c r="P5599" t="s">
        <v>61</v>
      </c>
      <c r="Q5599" t="s">
        <v>143</v>
      </c>
      <c r="R5599" t="s">
        <v>143</v>
      </c>
      <c r="S5599" t="s">
        <v>143</v>
      </c>
      <c r="T5599" t="s">
        <v>143</v>
      </c>
      <c r="U5599" t="s">
        <v>143</v>
      </c>
      <c r="V5599" t="s">
        <v>143</v>
      </c>
      <c r="W5599" t="s">
        <v>143</v>
      </c>
      <c r="X5599" t="s">
        <v>143</v>
      </c>
      <c r="Y5599" t="s">
        <v>143</v>
      </c>
      <c r="Z5599" t="s">
        <v>143</v>
      </c>
      <c r="AA5599" t="s">
        <v>77</v>
      </c>
      <c r="AB5599" t="s">
        <v>61</v>
      </c>
      <c r="AC5599" t="s">
        <v>65</v>
      </c>
      <c r="AD5599">
        <v>19.9</v>
      </c>
      <c r="AE5599">
        <v>19.9</v>
      </c>
      <c r="AF5599">
        <v>0</v>
      </c>
      <c r="AG5599">
        <v>0</v>
      </c>
      <c r="AH5599">
        <v>2.38</v>
      </c>
      <c r="AI5599">
        <v>22.28</v>
      </c>
      <c r="AJ5599" t="s">
        <v>170</v>
      </c>
      <c r="AM5599">
        <v>0</v>
      </c>
      <c r="AN5599">
        <v>0</v>
      </c>
      <c r="AO5599">
        <v>0</v>
      </c>
      <c r="AP5599" t="s">
        <v>91</v>
      </c>
      <c r="AQ5599" t="s">
        <v>92</v>
      </c>
      <c r="AR5599" t="s">
        <v>182</v>
      </c>
      <c r="AT5599">
        <v>30779</v>
      </c>
      <c r="AU5599">
        <v>0</v>
      </c>
      <c r="AX5599">
        <v>0</v>
      </c>
      <c r="AY5599">
        <v>1</v>
      </c>
      <c r="AZ5599" t="s">
        <v>94</v>
      </c>
      <c r="BA5599">
        <v>8</v>
      </c>
      <c r="BB5599" t="s">
        <v>95</v>
      </c>
      <c r="BC5599">
        <v>1</v>
      </c>
    </row>
    <row r="5600" spans="1:55">
      <c r="A5600" t="s">
        <v>10037</v>
      </c>
      <c r="B5600" t="s">
        <v>73</v>
      </c>
      <c r="C5600">
        <v>19</v>
      </c>
      <c r="D5600" t="s">
        <v>61</v>
      </c>
      <c r="E5600">
        <v>0</v>
      </c>
      <c r="F5600" t="s">
        <v>6403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129</v>
      </c>
      <c r="M5600" t="s">
        <v>57</v>
      </c>
      <c r="N5600" t="s">
        <v>7913</v>
      </c>
      <c r="O5600" t="s">
        <v>61</v>
      </c>
      <c r="P5600" t="s">
        <v>57</v>
      </c>
      <c r="Q5600" t="s">
        <v>85</v>
      </c>
      <c r="R5600" t="s">
        <v>224</v>
      </c>
      <c r="S5600" t="s">
        <v>57</v>
      </c>
      <c r="T5600" t="s">
        <v>57</v>
      </c>
      <c r="U5600" t="s">
        <v>61</v>
      </c>
      <c r="V5600" t="s">
        <v>61</v>
      </c>
      <c r="W5600" t="s">
        <v>57</v>
      </c>
      <c r="X5600" t="s">
        <v>57</v>
      </c>
      <c r="Y5600" t="s">
        <v>57</v>
      </c>
      <c r="Z5600" t="s">
        <v>57</v>
      </c>
      <c r="AA5600" t="s">
        <v>64</v>
      </c>
      <c r="AB5600" t="s">
        <v>57</v>
      </c>
      <c r="AC5600" t="s">
        <v>65</v>
      </c>
      <c r="AD5600">
        <v>100.9</v>
      </c>
      <c r="AE5600">
        <v>5552.05</v>
      </c>
      <c r="AF5600">
        <v>0</v>
      </c>
      <c r="AG5600">
        <v>0</v>
      </c>
      <c r="AH5600">
        <v>2320.45</v>
      </c>
      <c r="AI5600">
        <v>7872.5</v>
      </c>
      <c r="AJ5600" t="s">
        <v>66</v>
      </c>
      <c r="AM5600">
        <v>0</v>
      </c>
      <c r="AN5600">
        <v>1</v>
      </c>
      <c r="AO5600">
        <v>0</v>
      </c>
      <c r="AP5600" t="s">
        <v>123</v>
      </c>
      <c r="AQ5600" t="s">
        <v>116</v>
      </c>
      <c r="AR5600" t="s">
        <v>105</v>
      </c>
      <c r="AS5600">
        <v>6</v>
      </c>
      <c r="AT5600">
        <v>1834</v>
      </c>
      <c r="AU5600">
        <v>1</v>
      </c>
      <c r="AV5600">
        <v>0</v>
      </c>
      <c r="AW5600">
        <v>1</v>
      </c>
      <c r="AX5600">
        <v>0</v>
      </c>
      <c r="AY5600">
        <v>6</v>
      </c>
      <c r="AZ5600" t="s">
        <v>125</v>
      </c>
      <c r="BA5600">
        <v>4</v>
      </c>
      <c r="BB5600" t="s">
        <v>80</v>
      </c>
      <c r="BC5600">
        <v>2</v>
      </c>
    </row>
    <row r="5601" spans="1:55">
      <c r="A5601" t="s">
        <v>10038</v>
      </c>
      <c r="B5601" t="s">
        <v>73</v>
      </c>
      <c r="C5601">
        <v>50</v>
      </c>
      <c r="D5601" t="s">
        <v>61</v>
      </c>
      <c r="E5601">
        <v>0</v>
      </c>
      <c r="F5601" t="s">
        <v>503</v>
      </c>
      <c r="G5601">
        <v>92840</v>
      </c>
      <c r="H5601">
        <v>33.787165</v>
      </c>
      <c r="I5601">
        <v>-117.931889</v>
      </c>
      <c r="J5601">
        <v>0</v>
      </c>
      <c r="K5601">
        <v>4</v>
      </c>
      <c r="L5601" t="s">
        <v>59</v>
      </c>
      <c r="M5601" t="s">
        <v>61</v>
      </c>
      <c r="N5601" t="s">
        <v>143</v>
      </c>
      <c r="O5601" t="s">
        <v>143</v>
      </c>
      <c r="P5601" t="s">
        <v>57</v>
      </c>
      <c r="Q5601" t="s">
        <v>135</v>
      </c>
      <c r="R5601" t="s">
        <v>250</v>
      </c>
      <c r="S5601" t="s">
        <v>57</v>
      </c>
      <c r="T5601" t="s">
        <v>57</v>
      </c>
      <c r="U5601" t="s">
        <v>61</v>
      </c>
      <c r="V5601" t="s">
        <v>57</v>
      </c>
      <c r="W5601" t="s">
        <v>61</v>
      </c>
      <c r="X5601" t="s">
        <v>61</v>
      </c>
      <c r="Y5601" t="s">
        <v>61</v>
      </c>
      <c r="Z5601" t="s">
        <v>57</v>
      </c>
      <c r="AA5601" t="s">
        <v>77</v>
      </c>
      <c r="AB5601" t="s">
        <v>61</v>
      </c>
      <c r="AC5601" t="s">
        <v>65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66</v>
      </c>
      <c r="AM5601">
        <v>0</v>
      </c>
      <c r="AN5601">
        <v>1</v>
      </c>
      <c r="AO5601">
        <v>0</v>
      </c>
      <c r="AP5601" t="s">
        <v>91</v>
      </c>
      <c r="AQ5601" t="s">
        <v>92</v>
      </c>
      <c r="AR5601" t="s">
        <v>137</v>
      </c>
      <c r="AS5601">
        <v>4</v>
      </c>
      <c r="AT5601">
        <v>50641</v>
      </c>
      <c r="AU5601">
        <v>1</v>
      </c>
      <c r="AV5601">
        <v>0</v>
      </c>
      <c r="AW5601">
        <v>1</v>
      </c>
      <c r="AX5601">
        <v>0</v>
      </c>
      <c r="AY5601">
        <v>1</v>
      </c>
      <c r="AZ5601" t="s">
        <v>94</v>
      </c>
      <c r="BA5601">
        <v>8</v>
      </c>
      <c r="BB5601" t="s">
        <v>95</v>
      </c>
      <c r="BC5601">
        <v>1</v>
      </c>
    </row>
    <row r="5602" spans="1:55">
      <c r="A5602" t="s">
        <v>10039</v>
      </c>
      <c r="B5602" t="s">
        <v>56</v>
      </c>
      <c r="C5602">
        <v>49</v>
      </c>
      <c r="D5602" t="s">
        <v>61</v>
      </c>
      <c r="E5602">
        <v>0</v>
      </c>
      <c r="F5602" t="s">
        <v>3171</v>
      </c>
      <c r="G5602">
        <v>95966</v>
      </c>
      <c r="H5602">
        <v>39.473896</v>
      </c>
      <c r="I5602">
        <v>-121.415927</v>
      </c>
      <c r="J5602">
        <v>0</v>
      </c>
      <c r="K5602">
        <v>2</v>
      </c>
      <c r="L5602" t="s">
        <v>83</v>
      </c>
      <c r="M5602" t="s">
        <v>61</v>
      </c>
      <c r="N5602" t="s">
        <v>143</v>
      </c>
      <c r="O5602" t="s">
        <v>143</v>
      </c>
      <c r="P5602" t="s">
        <v>57</v>
      </c>
      <c r="Q5602" t="s">
        <v>135</v>
      </c>
      <c r="R5602" t="s">
        <v>136</v>
      </c>
      <c r="S5602" t="s">
        <v>57</v>
      </c>
      <c r="T5602" t="s">
        <v>57</v>
      </c>
      <c r="U5602" t="s">
        <v>61</v>
      </c>
      <c r="V5602" t="s">
        <v>61</v>
      </c>
      <c r="W5602" t="s">
        <v>61</v>
      </c>
      <c r="X5602" t="s">
        <v>57</v>
      </c>
      <c r="Y5602" t="s">
        <v>57</v>
      </c>
      <c r="Z5602" t="s">
        <v>57</v>
      </c>
      <c r="AA5602" t="s">
        <v>77</v>
      </c>
      <c r="AB5602" t="s">
        <v>57</v>
      </c>
      <c r="AC5602" t="s">
        <v>87</v>
      </c>
      <c r="AD5602">
        <v>42.6</v>
      </c>
      <c r="AE5602">
        <v>72.40000000000001</v>
      </c>
      <c r="AF5602">
        <v>0</v>
      </c>
      <c r="AG5602">
        <v>0</v>
      </c>
      <c r="AH5602">
        <v>0</v>
      </c>
      <c r="AI5602">
        <v>72.40000000000001</v>
      </c>
      <c r="AJ5602" t="s">
        <v>88</v>
      </c>
      <c r="AK5602" t="s">
        <v>89</v>
      </c>
      <c r="AL5602" t="s">
        <v>356</v>
      </c>
      <c r="AM5602">
        <v>1</v>
      </c>
      <c r="AN5602">
        <v>0</v>
      </c>
      <c r="AO5602">
        <v>0</v>
      </c>
      <c r="AP5602" t="s">
        <v>91</v>
      </c>
      <c r="AQ5602" t="s">
        <v>78</v>
      </c>
      <c r="AR5602" t="s">
        <v>137</v>
      </c>
      <c r="AS5602">
        <v>5</v>
      </c>
      <c r="AT5602">
        <v>28382</v>
      </c>
      <c r="AU5602">
        <v>1</v>
      </c>
      <c r="AV5602">
        <v>1</v>
      </c>
      <c r="AW5602">
        <v>0</v>
      </c>
      <c r="AX5602">
        <v>42.6</v>
      </c>
      <c r="AY5602">
        <v>1</v>
      </c>
      <c r="AZ5602" t="s">
        <v>94</v>
      </c>
      <c r="BA5602">
        <v>8</v>
      </c>
      <c r="BB5602" t="s">
        <v>95</v>
      </c>
      <c r="BC5602">
        <v>1</v>
      </c>
    </row>
    <row r="5603" spans="1:55">
      <c r="A5603" t="s">
        <v>10040</v>
      </c>
      <c r="B5603" t="s">
        <v>73</v>
      </c>
      <c r="C5603">
        <v>34</v>
      </c>
      <c r="D5603" t="s">
        <v>61</v>
      </c>
      <c r="E5603">
        <v>0</v>
      </c>
      <c r="F5603" t="s">
        <v>767</v>
      </c>
      <c r="G5603">
        <v>94403</v>
      </c>
      <c r="H5603">
        <v>37.538309</v>
      </c>
      <c r="I5603">
        <v>-122.305109</v>
      </c>
      <c r="J5603">
        <v>0</v>
      </c>
      <c r="K5603">
        <v>45</v>
      </c>
      <c r="L5603" t="s">
        <v>129</v>
      </c>
      <c r="M5603" t="s">
        <v>57</v>
      </c>
      <c r="N5603" t="s">
        <v>3492</v>
      </c>
      <c r="O5603" t="s">
        <v>57</v>
      </c>
      <c r="P5603" t="s">
        <v>57</v>
      </c>
      <c r="Q5603" t="s">
        <v>85</v>
      </c>
      <c r="R5603" t="s">
        <v>1317</v>
      </c>
      <c r="S5603" t="s">
        <v>61</v>
      </c>
      <c r="T5603" t="s">
        <v>57</v>
      </c>
      <c r="U5603" t="s">
        <v>61</v>
      </c>
      <c r="V5603" t="s">
        <v>61</v>
      </c>
      <c r="W5603" t="s">
        <v>57</v>
      </c>
      <c r="X5603" t="s">
        <v>57</v>
      </c>
      <c r="Y5603" t="s">
        <v>57</v>
      </c>
      <c r="Z5603" t="s">
        <v>57</v>
      </c>
      <c r="AA5603" t="s">
        <v>77</v>
      </c>
      <c r="AB5603" t="s">
        <v>57</v>
      </c>
      <c r="AC5603" t="s">
        <v>65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88</v>
      </c>
      <c r="AK5603" t="s">
        <v>89</v>
      </c>
      <c r="AL5603" t="s">
        <v>356</v>
      </c>
      <c r="AM5603">
        <v>1</v>
      </c>
      <c r="AN5603">
        <v>0</v>
      </c>
      <c r="AO5603">
        <v>0</v>
      </c>
      <c r="AP5603" t="s">
        <v>176</v>
      </c>
      <c r="AQ5603" t="s">
        <v>68</v>
      </c>
      <c r="AR5603" t="s">
        <v>105</v>
      </c>
      <c r="AS5603">
        <v>5</v>
      </c>
      <c r="AT5603">
        <v>37926</v>
      </c>
      <c r="AU5603">
        <v>1</v>
      </c>
      <c r="AV5603">
        <v>1</v>
      </c>
      <c r="AW5603">
        <v>0</v>
      </c>
      <c r="AX5603">
        <v>100.85</v>
      </c>
      <c r="AY5603">
        <v>5</v>
      </c>
      <c r="AZ5603" t="s">
        <v>177</v>
      </c>
      <c r="BA5603">
        <v>7</v>
      </c>
      <c r="BB5603" t="s">
        <v>95</v>
      </c>
      <c r="BC5603">
        <v>1</v>
      </c>
    </row>
    <row r="5604" spans="1:55">
      <c r="A5604" t="s">
        <v>10041</v>
      </c>
      <c r="B5604" t="s">
        <v>56</v>
      </c>
      <c r="C5604">
        <v>33</v>
      </c>
      <c r="D5604" t="s">
        <v>57</v>
      </c>
      <c r="E5604">
        <v>0</v>
      </c>
      <c r="F5604" t="s">
        <v>162</v>
      </c>
      <c r="G5604">
        <v>94956</v>
      </c>
      <c r="H5604">
        <v>38.060264</v>
      </c>
      <c r="I5604">
        <v>-122.830646</v>
      </c>
      <c r="J5604">
        <v>0</v>
      </c>
      <c r="K5604">
        <v>19</v>
      </c>
      <c r="L5604" t="s">
        <v>98</v>
      </c>
      <c r="M5604" t="s">
        <v>57</v>
      </c>
      <c r="N5604" t="s">
        <v>7458</v>
      </c>
      <c r="O5604" t="s">
        <v>61</v>
      </c>
      <c r="P5604" t="s">
        <v>57</v>
      </c>
      <c r="Q5604" t="s">
        <v>62</v>
      </c>
      <c r="R5604" t="s">
        <v>169</v>
      </c>
      <c r="S5604" t="s">
        <v>61</v>
      </c>
      <c r="T5604" t="s">
        <v>61</v>
      </c>
      <c r="U5604" t="s">
        <v>61</v>
      </c>
      <c r="V5604" t="s">
        <v>61</v>
      </c>
      <c r="W5604" t="s">
        <v>61</v>
      </c>
      <c r="X5604" t="s">
        <v>61</v>
      </c>
      <c r="Y5604" t="s">
        <v>61</v>
      </c>
      <c r="Z5604" t="s">
        <v>57</v>
      </c>
      <c r="AA5604" t="s">
        <v>77</v>
      </c>
      <c r="AB5604" t="s">
        <v>61</v>
      </c>
      <c r="AC5604" t="s">
        <v>65</v>
      </c>
      <c r="AD5604">
        <v>44.9</v>
      </c>
      <c r="AE5604">
        <v>839.65</v>
      </c>
      <c r="AF5604">
        <v>0</v>
      </c>
      <c r="AG5604">
        <v>0</v>
      </c>
      <c r="AH5604">
        <v>655.6900000000001</v>
      </c>
      <c r="AI5604">
        <v>1495.34</v>
      </c>
      <c r="AJ5604" t="s">
        <v>66</v>
      </c>
      <c r="AM5604">
        <v>0</v>
      </c>
      <c r="AN5604">
        <v>1</v>
      </c>
      <c r="AO5604">
        <v>0</v>
      </c>
      <c r="AP5604" t="s">
        <v>103</v>
      </c>
      <c r="AQ5604" t="s">
        <v>68</v>
      </c>
      <c r="AR5604" t="s">
        <v>137</v>
      </c>
      <c r="AS5604">
        <v>1</v>
      </c>
      <c r="AT5604">
        <v>1885</v>
      </c>
      <c r="AU5604">
        <v>1</v>
      </c>
      <c r="AV5604">
        <v>0</v>
      </c>
      <c r="AW5604">
        <v>1</v>
      </c>
      <c r="AX5604">
        <v>0</v>
      </c>
      <c r="AY5604">
        <v>3</v>
      </c>
      <c r="AZ5604" t="s">
        <v>106</v>
      </c>
      <c r="BA5604">
        <v>4</v>
      </c>
      <c r="BB5604" t="s">
        <v>80</v>
      </c>
      <c r="BC5604">
        <v>2</v>
      </c>
    </row>
    <row r="5605" spans="1:55">
      <c r="A5605" t="s">
        <v>10042</v>
      </c>
      <c r="B5605" t="s">
        <v>73</v>
      </c>
      <c r="C5605">
        <v>67</v>
      </c>
      <c r="D5605" t="s">
        <v>57</v>
      </c>
      <c r="E5605">
        <v>0</v>
      </c>
      <c r="F5605" t="s">
        <v>3824</v>
      </c>
      <c r="G5605">
        <v>95982</v>
      </c>
      <c r="H5605">
        <v>39.172777</v>
      </c>
      <c r="I5605">
        <v>-121.805845</v>
      </c>
      <c r="J5605">
        <v>1</v>
      </c>
      <c r="K5605">
        <v>3</v>
      </c>
      <c r="L5605" t="s">
        <v>83</v>
      </c>
      <c r="M5605" t="s">
        <v>61</v>
      </c>
      <c r="N5605" t="s">
        <v>143</v>
      </c>
      <c r="O5605" t="s">
        <v>143</v>
      </c>
      <c r="P5605" t="s">
        <v>57</v>
      </c>
      <c r="Q5605" t="s">
        <v>135</v>
      </c>
      <c r="R5605" t="s">
        <v>163</v>
      </c>
      <c r="S5605" t="s">
        <v>61</v>
      </c>
      <c r="T5605" t="s">
        <v>61</v>
      </c>
      <c r="U5605" t="s">
        <v>61</v>
      </c>
      <c r="V5605" t="s">
        <v>61</v>
      </c>
      <c r="W5605" t="s">
        <v>57</v>
      </c>
      <c r="X5605" t="s">
        <v>61</v>
      </c>
      <c r="Y5605" t="s">
        <v>61</v>
      </c>
      <c r="Z5605" t="s">
        <v>57</v>
      </c>
      <c r="AA5605" t="s">
        <v>77</v>
      </c>
      <c r="AB5605" t="s">
        <v>57</v>
      </c>
      <c r="AC5605" t="s">
        <v>65</v>
      </c>
      <c r="AD5605">
        <v>36.45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88</v>
      </c>
      <c r="AK5605" t="s">
        <v>89</v>
      </c>
      <c r="AL5605" t="s">
        <v>90</v>
      </c>
      <c r="AM5605">
        <v>1</v>
      </c>
      <c r="AN5605">
        <v>0</v>
      </c>
      <c r="AO5605">
        <v>0</v>
      </c>
      <c r="AP5605" t="s">
        <v>91</v>
      </c>
      <c r="AQ5605" t="s">
        <v>124</v>
      </c>
      <c r="AR5605" t="s">
        <v>137</v>
      </c>
      <c r="AS5605">
        <v>2</v>
      </c>
      <c r="AT5605">
        <v>3193</v>
      </c>
      <c r="AU5605">
        <v>1</v>
      </c>
      <c r="AV5605">
        <v>1</v>
      </c>
      <c r="AW5605">
        <v>0</v>
      </c>
      <c r="AX5605">
        <v>36.45</v>
      </c>
      <c r="AY5605">
        <v>1</v>
      </c>
      <c r="AZ5605" t="s">
        <v>94</v>
      </c>
      <c r="BA5605">
        <v>7</v>
      </c>
      <c r="BB5605" t="s">
        <v>95</v>
      </c>
      <c r="BC5605">
        <v>1</v>
      </c>
    </row>
    <row r="5606" spans="1:55">
      <c r="A5606" t="s">
        <v>10043</v>
      </c>
      <c r="B5606" t="s">
        <v>56</v>
      </c>
      <c r="C5606">
        <v>23</v>
      </c>
      <c r="D5606" t="s">
        <v>57</v>
      </c>
      <c r="E5606">
        <v>3</v>
      </c>
      <c r="F5606" t="s">
        <v>226</v>
      </c>
      <c r="G5606">
        <v>90010</v>
      </c>
      <c r="H5606">
        <v>34.062125</v>
      </c>
      <c r="I5606">
        <v>-118.315709</v>
      </c>
      <c r="J5606">
        <v>0</v>
      </c>
      <c r="K5606">
        <v>28</v>
      </c>
      <c r="L5606" t="s">
        <v>216</v>
      </c>
      <c r="M5606" t="s">
        <v>57</v>
      </c>
      <c r="N5606" t="s">
        <v>7328</v>
      </c>
      <c r="O5606" t="s">
        <v>57</v>
      </c>
      <c r="P5606" t="s">
        <v>57</v>
      </c>
      <c r="Q5606" t="s">
        <v>85</v>
      </c>
      <c r="R5606" t="s">
        <v>633</v>
      </c>
      <c r="S5606" t="s">
        <v>61</v>
      </c>
      <c r="T5606" t="s">
        <v>61</v>
      </c>
      <c r="U5606" t="s">
        <v>57</v>
      </c>
      <c r="V5606" t="s">
        <v>57</v>
      </c>
      <c r="W5606" t="s">
        <v>57</v>
      </c>
      <c r="X5606" t="s">
        <v>57</v>
      </c>
      <c r="Y5606" t="s">
        <v>57</v>
      </c>
      <c r="Z5606" t="s">
        <v>57</v>
      </c>
      <c r="AA5606" t="s">
        <v>77</v>
      </c>
      <c r="AB5606" t="s">
        <v>57</v>
      </c>
      <c r="AC5606" t="s">
        <v>87</v>
      </c>
      <c r="AD5606">
        <v>104.8</v>
      </c>
      <c r="AE5606">
        <v>3046.05</v>
      </c>
      <c r="AF5606">
        <v>0</v>
      </c>
      <c r="AG5606">
        <v>0</v>
      </c>
      <c r="AH5606">
        <v>136.92</v>
      </c>
      <c r="AI5606">
        <v>3182.97</v>
      </c>
      <c r="AJ5606" t="s">
        <v>88</v>
      </c>
      <c r="AK5606" t="s">
        <v>190</v>
      </c>
      <c r="AL5606" t="s">
        <v>554</v>
      </c>
      <c r="AM5606">
        <v>1</v>
      </c>
      <c r="AN5606">
        <v>0</v>
      </c>
      <c r="AO5606">
        <v>0</v>
      </c>
      <c r="AP5606" t="s">
        <v>164</v>
      </c>
      <c r="AQ5606" t="s">
        <v>116</v>
      </c>
      <c r="AR5606" t="s">
        <v>105</v>
      </c>
      <c r="AS5606">
        <v>6</v>
      </c>
      <c r="AT5606">
        <v>1957</v>
      </c>
      <c r="AU5606">
        <v>1</v>
      </c>
      <c r="AV5606">
        <v>1</v>
      </c>
      <c r="AW5606">
        <v>0</v>
      </c>
      <c r="AX5606">
        <v>104.8</v>
      </c>
      <c r="AY5606">
        <v>4</v>
      </c>
      <c r="AZ5606" t="s">
        <v>165</v>
      </c>
      <c r="BA5606">
        <v>5</v>
      </c>
      <c r="BB5606" t="s">
        <v>80</v>
      </c>
      <c r="BC5606">
        <v>2</v>
      </c>
    </row>
    <row r="5607" spans="1:55">
      <c r="A5607" t="s">
        <v>10044</v>
      </c>
      <c r="B5607" t="s">
        <v>56</v>
      </c>
      <c r="C5607">
        <v>25</v>
      </c>
      <c r="D5607" t="s">
        <v>57</v>
      </c>
      <c r="E5607">
        <v>1</v>
      </c>
      <c r="F5607" t="s">
        <v>782</v>
      </c>
      <c r="G5607">
        <v>92020</v>
      </c>
      <c r="H5607">
        <v>32.79697</v>
      </c>
      <c r="I5607">
        <v>-116.969082</v>
      </c>
      <c r="J5607">
        <v>10</v>
      </c>
      <c r="K5607">
        <v>23</v>
      </c>
      <c r="L5607" t="s">
        <v>59</v>
      </c>
      <c r="M5607" t="s">
        <v>57</v>
      </c>
      <c r="N5607" t="s">
        <v>2105</v>
      </c>
      <c r="O5607" t="s">
        <v>57</v>
      </c>
      <c r="P5607" t="s">
        <v>57</v>
      </c>
      <c r="Q5607" t="s">
        <v>85</v>
      </c>
      <c r="R5607" t="s">
        <v>893</v>
      </c>
      <c r="S5607" t="s">
        <v>61</v>
      </c>
      <c r="T5607" t="s">
        <v>61</v>
      </c>
      <c r="U5607" t="s">
        <v>61</v>
      </c>
      <c r="V5607" t="s">
        <v>61</v>
      </c>
      <c r="W5607" t="s">
        <v>61</v>
      </c>
      <c r="X5607" t="s">
        <v>57</v>
      </c>
      <c r="Y5607" t="s">
        <v>57</v>
      </c>
      <c r="Z5607" t="s">
        <v>57</v>
      </c>
      <c r="AA5607" t="s">
        <v>77</v>
      </c>
      <c r="AB5607" t="s">
        <v>61</v>
      </c>
      <c r="AC5607" t="s">
        <v>87</v>
      </c>
      <c r="AD5607">
        <v>85.59999999999999</v>
      </c>
      <c r="AE5607">
        <v>1868.4</v>
      </c>
      <c r="AF5607">
        <v>0</v>
      </c>
      <c r="AG5607">
        <v>0</v>
      </c>
      <c r="AH5607">
        <v>226.32</v>
      </c>
      <c r="AI5607">
        <v>2094.72</v>
      </c>
      <c r="AJ5607" t="s">
        <v>66</v>
      </c>
      <c r="AM5607">
        <v>0</v>
      </c>
      <c r="AN5607">
        <v>1</v>
      </c>
      <c r="AO5607">
        <v>0</v>
      </c>
      <c r="AP5607" t="s">
        <v>103</v>
      </c>
      <c r="AQ5607" t="s">
        <v>116</v>
      </c>
      <c r="AR5607" t="s">
        <v>93</v>
      </c>
      <c r="AS5607">
        <v>3</v>
      </c>
      <c r="AT5607">
        <v>55277</v>
      </c>
      <c r="AU5607">
        <v>1</v>
      </c>
      <c r="AV5607">
        <v>0</v>
      </c>
      <c r="AW5607">
        <v>1</v>
      </c>
      <c r="AX5607">
        <v>0</v>
      </c>
      <c r="AY5607">
        <v>3</v>
      </c>
      <c r="AZ5607" t="s">
        <v>106</v>
      </c>
      <c r="BA5607">
        <v>5</v>
      </c>
      <c r="BB5607" t="s">
        <v>80</v>
      </c>
      <c r="BC5607">
        <v>2</v>
      </c>
    </row>
    <row r="5608" spans="1:55">
      <c r="A5608" t="s">
        <v>10045</v>
      </c>
      <c r="B5608" t="s">
        <v>73</v>
      </c>
      <c r="C5608">
        <v>53</v>
      </c>
      <c r="D5608" t="s">
        <v>61</v>
      </c>
      <c r="E5608">
        <v>0</v>
      </c>
      <c r="F5608" t="s">
        <v>523</v>
      </c>
      <c r="G5608">
        <v>95826</v>
      </c>
      <c r="H5608">
        <v>38.542532</v>
      </c>
      <c r="I5608">
        <v>-121.378826</v>
      </c>
      <c r="J5608">
        <v>0</v>
      </c>
      <c r="K5608">
        <v>1</v>
      </c>
      <c r="L5608" t="s">
        <v>59</v>
      </c>
      <c r="M5608" t="s">
        <v>57</v>
      </c>
      <c r="N5608" t="s">
        <v>1003</v>
      </c>
      <c r="O5608" t="s">
        <v>61</v>
      </c>
      <c r="P5608" t="s">
        <v>61</v>
      </c>
      <c r="Q5608" t="s">
        <v>143</v>
      </c>
      <c r="R5608" t="s">
        <v>143</v>
      </c>
      <c r="S5608" t="s">
        <v>143</v>
      </c>
      <c r="T5608" t="s">
        <v>143</v>
      </c>
      <c r="U5608" t="s">
        <v>143</v>
      </c>
      <c r="V5608" t="s">
        <v>143</v>
      </c>
      <c r="W5608" t="s">
        <v>143</v>
      </c>
      <c r="X5608" t="s">
        <v>143</v>
      </c>
      <c r="Y5608" t="s">
        <v>143</v>
      </c>
      <c r="Z5608" t="s">
        <v>143</v>
      </c>
      <c r="AA5608" t="s">
        <v>77</v>
      </c>
      <c r="AB5608" t="s">
        <v>61</v>
      </c>
      <c r="AC5608" t="s">
        <v>87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88</v>
      </c>
      <c r="AK5608" t="s">
        <v>205</v>
      </c>
      <c r="AL5608" t="s">
        <v>206</v>
      </c>
      <c r="AM5608">
        <v>1</v>
      </c>
      <c r="AN5608">
        <v>0</v>
      </c>
      <c r="AO5608">
        <v>0</v>
      </c>
      <c r="AP5608" t="s">
        <v>91</v>
      </c>
      <c r="AQ5608" t="s">
        <v>92</v>
      </c>
      <c r="AR5608" t="s">
        <v>182</v>
      </c>
      <c r="AT5608">
        <v>38818</v>
      </c>
      <c r="AU5608">
        <v>1</v>
      </c>
      <c r="AV5608">
        <v>1</v>
      </c>
      <c r="AW5608">
        <v>0</v>
      </c>
      <c r="AX5608">
        <v>20.55</v>
      </c>
      <c r="AY5608">
        <v>1</v>
      </c>
      <c r="AZ5608" t="s">
        <v>94</v>
      </c>
      <c r="BA5608">
        <v>8</v>
      </c>
      <c r="BB5608" t="s">
        <v>95</v>
      </c>
      <c r="BC5608">
        <v>1</v>
      </c>
    </row>
    <row r="5609" spans="1:55">
      <c r="A5609" t="s">
        <v>10046</v>
      </c>
      <c r="B5609" t="s">
        <v>56</v>
      </c>
      <c r="C5609">
        <v>20</v>
      </c>
      <c r="D5609" t="s">
        <v>61</v>
      </c>
      <c r="E5609">
        <v>0</v>
      </c>
      <c r="F5609" t="s">
        <v>6048</v>
      </c>
      <c r="G5609">
        <v>90266</v>
      </c>
      <c r="H5609">
        <v>33.889632</v>
      </c>
      <c r="I5609">
        <v>-118.39737</v>
      </c>
      <c r="J5609">
        <v>0</v>
      </c>
      <c r="K5609">
        <v>25</v>
      </c>
      <c r="L5609" t="s">
        <v>216</v>
      </c>
      <c r="M5609" t="s">
        <v>61</v>
      </c>
      <c r="N5609" t="s">
        <v>143</v>
      </c>
      <c r="O5609" t="s">
        <v>143</v>
      </c>
      <c r="P5609" t="s">
        <v>57</v>
      </c>
      <c r="Q5609" t="s">
        <v>62</v>
      </c>
      <c r="R5609" t="s">
        <v>147</v>
      </c>
      <c r="S5609" t="s">
        <v>61</v>
      </c>
      <c r="T5609" t="s">
        <v>61</v>
      </c>
      <c r="U5609" t="s">
        <v>57</v>
      </c>
      <c r="V5609" t="s">
        <v>61</v>
      </c>
      <c r="W5609" t="s">
        <v>57</v>
      </c>
      <c r="X5609" t="s">
        <v>57</v>
      </c>
      <c r="Y5609" t="s">
        <v>57</v>
      </c>
      <c r="Z5609" t="s">
        <v>57</v>
      </c>
      <c r="AA5609" t="s">
        <v>77</v>
      </c>
      <c r="AB5609" t="s">
        <v>57</v>
      </c>
      <c r="AC5609" t="s">
        <v>87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66</v>
      </c>
      <c r="AM5609">
        <v>0</v>
      </c>
      <c r="AN5609">
        <v>1</v>
      </c>
      <c r="AO5609">
        <v>0</v>
      </c>
      <c r="AP5609" t="s">
        <v>164</v>
      </c>
      <c r="AQ5609" t="s">
        <v>116</v>
      </c>
      <c r="AR5609" t="s">
        <v>137</v>
      </c>
      <c r="AS5609">
        <v>5</v>
      </c>
      <c r="AT5609">
        <v>33758</v>
      </c>
      <c r="AU5609">
        <v>1</v>
      </c>
      <c r="AV5609">
        <v>0</v>
      </c>
      <c r="AW5609">
        <v>1</v>
      </c>
      <c r="AX5609">
        <v>0</v>
      </c>
      <c r="AY5609">
        <v>4</v>
      </c>
      <c r="AZ5609" t="s">
        <v>165</v>
      </c>
      <c r="BA5609">
        <v>5</v>
      </c>
      <c r="BB5609" t="s">
        <v>80</v>
      </c>
      <c r="BC5609">
        <v>2</v>
      </c>
    </row>
    <row r="5610" spans="1:55">
      <c r="A5610" t="s">
        <v>10047</v>
      </c>
      <c r="B5610" t="s">
        <v>73</v>
      </c>
      <c r="C5610">
        <v>22</v>
      </c>
      <c r="D5610" t="s">
        <v>57</v>
      </c>
      <c r="E5610">
        <v>0</v>
      </c>
      <c r="F5610" t="s">
        <v>4837</v>
      </c>
      <c r="G5610">
        <v>95955</v>
      </c>
      <c r="H5610">
        <v>39.281194</v>
      </c>
      <c r="I5610">
        <v>-122.226568</v>
      </c>
      <c r="J5610">
        <v>2</v>
      </c>
      <c r="K5610">
        <v>71</v>
      </c>
      <c r="L5610" t="s">
        <v>119</v>
      </c>
      <c r="M5610" t="s">
        <v>57</v>
      </c>
      <c r="N5610" t="s">
        <v>10048</v>
      </c>
      <c r="O5610" t="s">
        <v>57</v>
      </c>
      <c r="P5610" t="s">
        <v>57</v>
      </c>
      <c r="Q5610" t="s">
        <v>135</v>
      </c>
      <c r="R5610" t="s">
        <v>230</v>
      </c>
      <c r="S5610" t="s">
        <v>57</v>
      </c>
      <c r="T5610" t="s">
        <v>57</v>
      </c>
      <c r="U5610" t="s">
        <v>57</v>
      </c>
      <c r="V5610" t="s">
        <v>57</v>
      </c>
      <c r="W5610" t="s">
        <v>61</v>
      </c>
      <c r="X5610" t="s">
        <v>57</v>
      </c>
      <c r="Y5610" t="s">
        <v>57</v>
      </c>
      <c r="Z5610" t="s">
        <v>57</v>
      </c>
      <c r="AA5610" t="s">
        <v>122</v>
      </c>
      <c r="AB5610" t="s">
        <v>61</v>
      </c>
      <c r="AC5610" t="s">
        <v>65</v>
      </c>
      <c r="AD5610">
        <v>80.40000000000001</v>
      </c>
      <c r="AE5610">
        <v>5727.15</v>
      </c>
      <c r="AF5610">
        <v>0</v>
      </c>
      <c r="AG5610">
        <v>0</v>
      </c>
      <c r="AH5610">
        <v>1280.84</v>
      </c>
      <c r="AI5610">
        <v>7007.99</v>
      </c>
      <c r="AJ5610" t="s">
        <v>66</v>
      </c>
      <c r="AM5610">
        <v>0</v>
      </c>
      <c r="AN5610">
        <v>1</v>
      </c>
      <c r="AO5610">
        <v>0</v>
      </c>
      <c r="AP5610" t="s">
        <v>123</v>
      </c>
      <c r="AQ5610" t="s">
        <v>116</v>
      </c>
      <c r="AR5610" t="s">
        <v>93</v>
      </c>
      <c r="AS5610">
        <v>7</v>
      </c>
      <c r="AT5610">
        <v>1146</v>
      </c>
      <c r="AU5610">
        <v>1</v>
      </c>
      <c r="AV5610">
        <v>0</v>
      </c>
      <c r="AW5610">
        <v>1</v>
      </c>
      <c r="AX5610">
        <v>0</v>
      </c>
      <c r="AY5610">
        <v>6</v>
      </c>
      <c r="AZ5610" t="s">
        <v>125</v>
      </c>
      <c r="BA5610">
        <v>1</v>
      </c>
      <c r="BB5610" t="s">
        <v>71</v>
      </c>
      <c r="BC5610">
        <v>4</v>
      </c>
    </row>
    <row r="5611" spans="1:55">
      <c r="A5611" t="s">
        <v>10049</v>
      </c>
      <c r="B5611" t="s">
        <v>73</v>
      </c>
      <c r="C5611">
        <v>20</v>
      </c>
      <c r="D5611" t="s">
        <v>61</v>
      </c>
      <c r="E5611">
        <v>0</v>
      </c>
      <c r="F5611" t="s">
        <v>1779</v>
      </c>
      <c r="G5611">
        <v>95928</v>
      </c>
      <c r="H5611">
        <v>39.681488</v>
      </c>
      <c r="I5611">
        <v>-121.83721</v>
      </c>
      <c r="J5611">
        <v>0</v>
      </c>
      <c r="K5611">
        <v>14</v>
      </c>
      <c r="L5611" t="s">
        <v>59</v>
      </c>
      <c r="M5611" t="s">
        <v>57</v>
      </c>
      <c r="N5611" t="s">
        <v>2998</v>
      </c>
      <c r="O5611" t="s">
        <v>61</v>
      </c>
      <c r="P5611" t="s">
        <v>57</v>
      </c>
      <c r="Q5611" t="s">
        <v>85</v>
      </c>
      <c r="R5611" t="s">
        <v>364</v>
      </c>
      <c r="S5611" t="s">
        <v>61</v>
      </c>
      <c r="T5611" t="s">
        <v>61</v>
      </c>
      <c r="U5611" t="s">
        <v>57</v>
      </c>
      <c r="V5611" t="s">
        <v>61</v>
      </c>
      <c r="W5611" t="s">
        <v>61</v>
      </c>
      <c r="X5611" t="s">
        <v>61</v>
      </c>
      <c r="Y5611" t="s">
        <v>61</v>
      </c>
      <c r="Z5611" t="s">
        <v>57</v>
      </c>
      <c r="AA5611" t="s">
        <v>77</v>
      </c>
      <c r="AB5611" t="s">
        <v>61</v>
      </c>
      <c r="AC5611" t="s">
        <v>87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66</v>
      </c>
      <c r="AM5611">
        <v>0</v>
      </c>
      <c r="AN5611">
        <v>1</v>
      </c>
      <c r="AO5611">
        <v>0</v>
      </c>
      <c r="AP5611" t="s">
        <v>103</v>
      </c>
      <c r="AQ5611" t="s">
        <v>116</v>
      </c>
      <c r="AR5611" t="s">
        <v>93</v>
      </c>
      <c r="AS5611">
        <v>2</v>
      </c>
      <c r="AT5611">
        <v>32848</v>
      </c>
      <c r="AU5611">
        <v>1</v>
      </c>
      <c r="AV5611">
        <v>0</v>
      </c>
      <c r="AW5611">
        <v>1</v>
      </c>
      <c r="AX5611">
        <v>0</v>
      </c>
      <c r="AY5611">
        <v>3</v>
      </c>
      <c r="AZ5611" t="s">
        <v>106</v>
      </c>
      <c r="BA5611">
        <v>7</v>
      </c>
      <c r="BB5611" t="s">
        <v>95</v>
      </c>
      <c r="BC5611">
        <v>1</v>
      </c>
    </row>
    <row r="5612" spans="1:55">
      <c r="A5612" t="s">
        <v>10050</v>
      </c>
      <c r="B5612" t="s">
        <v>73</v>
      </c>
      <c r="C5612">
        <v>28</v>
      </c>
      <c r="D5612" t="s">
        <v>61</v>
      </c>
      <c r="E5612">
        <v>0</v>
      </c>
      <c r="F5612" t="s">
        <v>252</v>
      </c>
      <c r="G5612">
        <v>92119</v>
      </c>
      <c r="H5612">
        <v>32.802959</v>
      </c>
      <c r="I5612">
        <v>-117.027095</v>
      </c>
      <c r="J5612">
        <v>0</v>
      </c>
      <c r="K5612">
        <v>24</v>
      </c>
      <c r="L5612" t="s">
        <v>59</v>
      </c>
      <c r="M5612" t="s">
        <v>57</v>
      </c>
      <c r="N5612" t="s">
        <v>10051</v>
      </c>
      <c r="O5612" t="s">
        <v>57</v>
      </c>
      <c r="P5612" t="s">
        <v>57</v>
      </c>
      <c r="Q5612" t="s">
        <v>62</v>
      </c>
      <c r="R5612" t="s">
        <v>304</v>
      </c>
      <c r="S5612" t="s">
        <v>61</v>
      </c>
      <c r="T5612" t="s">
        <v>61</v>
      </c>
      <c r="U5612" t="s">
        <v>61</v>
      </c>
      <c r="V5612" t="s">
        <v>57</v>
      </c>
      <c r="W5612" t="s">
        <v>61</v>
      </c>
      <c r="X5612" t="s">
        <v>61</v>
      </c>
      <c r="Y5612" t="s">
        <v>61</v>
      </c>
      <c r="Z5612" t="s">
        <v>57</v>
      </c>
      <c r="AA5612" t="s">
        <v>64</v>
      </c>
      <c r="AB5612" t="s">
        <v>61</v>
      </c>
      <c r="AC5612" t="s">
        <v>87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66</v>
      </c>
      <c r="AM5612">
        <v>0</v>
      </c>
      <c r="AN5612">
        <v>1</v>
      </c>
      <c r="AO5612">
        <v>0</v>
      </c>
      <c r="AP5612" t="s">
        <v>103</v>
      </c>
      <c r="AQ5612" t="s">
        <v>116</v>
      </c>
      <c r="AR5612" t="s">
        <v>69</v>
      </c>
      <c r="AS5612">
        <v>2</v>
      </c>
      <c r="AT5612">
        <v>21866</v>
      </c>
      <c r="AU5612">
        <v>1</v>
      </c>
      <c r="AV5612">
        <v>0</v>
      </c>
      <c r="AW5612">
        <v>1</v>
      </c>
      <c r="AX5612">
        <v>0</v>
      </c>
      <c r="AY5612">
        <v>3</v>
      </c>
      <c r="AZ5612" t="s">
        <v>106</v>
      </c>
      <c r="BA5612">
        <v>2</v>
      </c>
      <c r="BB5612" t="s">
        <v>126</v>
      </c>
      <c r="BC5612">
        <v>3</v>
      </c>
    </row>
    <row r="5613" spans="1:55">
      <c r="A5613" t="s">
        <v>10052</v>
      </c>
      <c r="B5613" t="s">
        <v>73</v>
      </c>
      <c r="C5613">
        <v>76</v>
      </c>
      <c r="D5613" t="s">
        <v>61</v>
      </c>
      <c r="E5613">
        <v>0</v>
      </c>
      <c r="F5613" t="s">
        <v>5460</v>
      </c>
      <c r="G5613">
        <v>92278</v>
      </c>
      <c r="H5613">
        <v>34.457829</v>
      </c>
      <c r="I5613">
        <v>-116.139589</v>
      </c>
      <c r="J5613">
        <v>0</v>
      </c>
      <c r="K5613">
        <v>56</v>
      </c>
      <c r="L5613" t="s">
        <v>59</v>
      </c>
      <c r="M5613" t="s">
        <v>57</v>
      </c>
      <c r="N5613" t="s">
        <v>8593</v>
      </c>
      <c r="O5613" t="s">
        <v>57</v>
      </c>
      <c r="P5613" t="s">
        <v>57</v>
      </c>
      <c r="Q5613" t="s">
        <v>85</v>
      </c>
      <c r="R5613" t="s">
        <v>63</v>
      </c>
      <c r="S5613" t="s">
        <v>61</v>
      </c>
      <c r="T5613" t="s">
        <v>61</v>
      </c>
      <c r="U5613" t="s">
        <v>57</v>
      </c>
      <c r="V5613" t="s">
        <v>61</v>
      </c>
      <c r="W5613" t="s">
        <v>57</v>
      </c>
      <c r="X5613" t="s">
        <v>57</v>
      </c>
      <c r="Y5613" t="s">
        <v>61</v>
      </c>
      <c r="Z5613" t="s">
        <v>61</v>
      </c>
      <c r="AA5613" t="s">
        <v>122</v>
      </c>
      <c r="AB5613" t="s">
        <v>57</v>
      </c>
      <c r="AC5613" t="s">
        <v>87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66</v>
      </c>
      <c r="AM5613">
        <v>0</v>
      </c>
      <c r="AN5613">
        <v>1</v>
      </c>
      <c r="AO5613">
        <v>0</v>
      </c>
      <c r="AP5613" t="s">
        <v>123</v>
      </c>
      <c r="AQ5613" t="s">
        <v>104</v>
      </c>
      <c r="AR5613" t="s">
        <v>105</v>
      </c>
      <c r="AS5613">
        <v>3</v>
      </c>
      <c r="AT5613">
        <v>14104</v>
      </c>
      <c r="AU5613">
        <v>1</v>
      </c>
      <c r="AV5613">
        <v>0</v>
      </c>
      <c r="AW5613">
        <v>1</v>
      </c>
      <c r="AX5613">
        <v>0</v>
      </c>
      <c r="AY5613">
        <v>6</v>
      </c>
      <c r="AZ5613" t="s">
        <v>125</v>
      </c>
      <c r="BA5613">
        <v>4</v>
      </c>
      <c r="BB5613" t="s">
        <v>80</v>
      </c>
      <c r="BC5613">
        <v>2</v>
      </c>
    </row>
    <row r="5614" spans="1:55">
      <c r="A5614" t="s">
        <v>10053</v>
      </c>
      <c r="B5614" t="s">
        <v>73</v>
      </c>
      <c r="C5614">
        <v>78</v>
      </c>
      <c r="D5614" t="s">
        <v>57</v>
      </c>
      <c r="E5614">
        <v>0</v>
      </c>
      <c r="F5614" t="s">
        <v>5367</v>
      </c>
      <c r="G5614">
        <v>94925</v>
      </c>
      <c r="H5614">
        <v>37.924014</v>
      </c>
      <c r="I5614">
        <v>-122.511694</v>
      </c>
      <c r="J5614">
        <v>1</v>
      </c>
      <c r="K5614">
        <v>1</v>
      </c>
      <c r="L5614" t="s">
        <v>59</v>
      </c>
      <c r="M5614" t="s">
        <v>57</v>
      </c>
      <c r="N5614" t="s">
        <v>6473</v>
      </c>
      <c r="O5614" t="s">
        <v>57</v>
      </c>
      <c r="P5614" t="s">
        <v>57</v>
      </c>
      <c r="Q5614" t="s">
        <v>85</v>
      </c>
      <c r="R5614" t="s">
        <v>136</v>
      </c>
      <c r="S5614" t="s">
        <v>57</v>
      </c>
      <c r="T5614" t="s">
        <v>61</v>
      </c>
      <c r="U5614" t="s">
        <v>61</v>
      </c>
      <c r="V5614" t="s">
        <v>61</v>
      </c>
      <c r="W5614" t="s">
        <v>61</v>
      </c>
      <c r="X5614" t="s">
        <v>61</v>
      </c>
      <c r="Y5614" t="s">
        <v>61</v>
      </c>
      <c r="Z5614" t="s">
        <v>57</v>
      </c>
      <c r="AA5614" t="s">
        <v>77</v>
      </c>
      <c r="AB5614" t="s">
        <v>57</v>
      </c>
      <c r="AC5614" t="s">
        <v>87</v>
      </c>
      <c r="AD5614">
        <v>80.3</v>
      </c>
      <c r="AE5614">
        <v>80.3</v>
      </c>
      <c r="AF5614">
        <v>0</v>
      </c>
      <c r="AG5614">
        <v>0</v>
      </c>
      <c r="AH5614">
        <v>17.51</v>
      </c>
      <c r="AI5614">
        <v>97.81</v>
      </c>
      <c r="AJ5614" t="s">
        <v>88</v>
      </c>
      <c r="AK5614" t="s">
        <v>89</v>
      </c>
      <c r="AL5614" t="s">
        <v>90</v>
      </c>
      <c r="AM5614">
        <v>1</v>
      </c>
      <c r="AN5614">
        <v>0</v>
      </c>
      <c r="AO5614">
        <v>0</v>
      </c>
      <c r="AP5614" t="s">
        <v>91</v>
      </c>
      <c r="AQ5614" t="s">
        <v>104</v>
      </c>
      <c r="AR5614" t="s">
        <v>93</v>
      </c>
      <c r="AS5614">
        <v>2</v>
      </c>
      <c r="AT5614">
        <v>9038</v>
      </c>
      <c r="AU5614">
        <v>1</v>
      </c>
      <c r="AV5614">
        <v>1</v>
      </c>
      <c r="AW5614">
        <v>0</v>
      </c>
      <c r="AX5614">
        <v>80.3</v>
      </c>
      <c r="AY5614">
        <v>1</v>
      </c>
      <c r="AZ5614" t="s">
        <v>94</v>
      </c>
      <c r="BA5614">
        <v>9</v>
      </c>
      <c r="BB5614" t="s">
        <v>95</v>
      </c>
      <c r="BC5614">
        <v>1</v>
      </c>
    </row>
    <row r="5615" spans="1:55">
      <c r="A5615" t="s">
        <v>10054</v>
      </c>
      <c r="B5615" t="s">
        <v>73</v>
      </c>
      <c r="C5615">
        <v>68</v>
      </c>
      <c r="D5615" t="s">
        <v>57</v>
      </c>
      <c r="E5615">
        <v>0</v>
      </c>
      <c r="F5615" t="s">
        <v>4793</v>
      </c>
      <c r="G5615">
        <v>95987</v>
      </c>
      <c r="H5615">
        <v>39.117537</v>
      </c>
      <c r="I5615">
        <v>-122.284654</v>
      </c>
      <c r="J5615">
        <v>2</v>
      </c>
      <c r="K5615">
        <v>7</v>
      </c>
      <c r="L5615" t="s">
        <v>59</v>
      </c>
      <c r="M5615" t="s">
        <v>57</v>
      </c>
      <c r="N5615" t="s">
        <v>10055</v>
      </c>
      <c r="O5615" t="s">
        <v>57</v>
      </c>
      <c r="P5615" t="s">
        <v>57</v>
      </c>
      <c r="Q5615" t="s">
        <v>62</v>
      </c>
      <c r="R5615" t="s">
        <v>364</v>
      </c>
      <c r="S5615" t="s">
        <v>57</v>
      </c>
      <c r="T5615" t="s">
        <v>57</v>
      </c>
      <c r="U5615" t="s">
        <v>61</v>
      </c>
      <c r="V5615" t="s">
        <v>57</v>
      </c>
      <c r="W5615" t="s">
        <v>61</v>
      </c>
      <c r="X5615" t="s">
        <v>61</v>
      </c>
      <c r="Y5615" t="s">
        <v>61</v>
      </c>
      <c r="Z5615" t="s">
        <v>57</v>
      </c>
      <c r="AA5615" t="s">
        <v>122</v>
      </c>
      <c r="AB5615" t="s">
        <v>61</v>
      </c>
      <c r="AC5615" t="s">
        <v>87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66</v>
      </c>
      <c r="AM5615">
        <v>0</v>
      </c>
      <c r="AN5615">
        <v>1</v>
      </c>
      <c r="AO5615">
        <v>0</v>
      </c>
      <c r="AP5615" t="s">
        <v>67</v>
      </c>
      <c r="AQ5615" t="s">
        <v>124</v>
      </c>
      <c r="AR5615" t="s">
        <v>69</v>
      </c>
      <c r="AS5615">
        <v>4</v>
      </c>
      <c r="AT5615">
        <v>4579</v>
      </c>
      <c r="AU5615">
        <v>1</v>
      </c>
      <c r="AV5615">
        <v>0</v>
      </c>
      <c r="AW5615">
        <v>1</v>
      </c>
      <c r="AX5615">
        <v>0</v>
      </c>
      <c r="AY5615">
        <v>2</v>
      </c>
      <c r="AZ5615" t="s">
        <v>70</v>
      </c>
      <c r="BA5615">
        <v>1</v>
      </c>
      <c r="BB5615" t="s">
        <v>71</v>
      </c>
      <c r="BC5615">
        <v>4</v>
      </c>
    </row>
    <row r="5616" spans="1:55">
      <c r="A5616" t="s">
        <v>10056</v>
      </c>
      <c r="B5616" t="s">
        <v>56</v>
      </c>
      <c r="C5616">
        <v>63</v>
      </c>
      <c r="D5616" t="s">
        <v>61</v>
      </c>
      <c r="E5616">
        <v>0</v>
      </c>
      <c r="F5616" t="s">
        <v>2882</v>
      </c>
      <c r="G5616">
        <v>93907</v>
      </c>
      <c r="H5616">
        <v>36.77462</v>
      </c>
      <c r="I5616">
        <v>-121.664714</v>
      </c>
      <c r="J5616">
        <v>0</v>
      </c>
      <c r="K5616">
        <v>5</v>
      </c>
      <c r="L5616" t="s">
        <v>83</v>
      </c>
      <c r="M5616" t="s">
        <v>57</v>
      </c>
      <c r="N5616" t="s">
        <v>3256</v>
      </c>
      <c r="O5616" t="s">
        <v>61</v>
      </c>
      <c r="P5616" t="s">
        <v>57</v>
      </c>
      <c r="Q5616" t="s">
        <v>135</v>
      </c>
      <c r="R5616" t="s">
        <v>169</v>
      </c>
      <c r="S5616" t="s">
        <v>57</v>
      </c>
      <c r="T5616" t="s">
        <v>61</v>
      </c>
      <c r="U5616" t="s">
        <v>61</v>
      </c>
      <c r="V5616" t="s">
        <v>57</v>
      </c>
      <c r="W5616" t="s">
        <v>57</v>
      </c>
      <c r="X5616" t="s">
        <v>61</v>
      </c>
      <c r="Y5616" t="s">
        <v>61</v>
      </c>
      <c r="Z5616" t="s">
        <v>57</v>
      </c>
      <c r="AA5616" t="s">
        <v>77</v>
      </c>
      <c r="AB5616" t="s">
        <v>57</v>
      </c>
      <c r="AC5616" t="s">
        <v>87</v>
      </c>
      <c r="AD5616">
        <v>64.34999999999999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66</v>
      </c>
      <c r="AM5616">
        <v>0</v>
      </c>
      <c r="AN5616">
        <v>1</v>
      </c>
      <c r="AO5616">
        <v>0</v>
      </c>
      <c r="AP5616" t="s">
        <v>91</v>
      </c>
      <c r="AQ5616" t="s">
        <v>124</v>
      </c>
      <c r="AR5616" t="s">
        <v>69</v>
      </c>
      <c r="AS5616">
        <v>4</v>
      </c>
      <c r="AT5616">
        <v>22292</v>
      </c>
      <c r="AU5616">
        <v>1</v>
      </c>
      <c r="AV5616">
        <v>0</v>
      </c>
      <c r="AW5616">
        <v>1</v>
      </c>
      <c r="AX5616">
        <v>0</v>
      </c>
      <c r="AY5616">
        <v>1</v>
      </c>
      <c r="AZ5616" t="s">
        <v>94</v>
      </c>
      <c r="BA5616">
        <v>8</v>
      </c>
      <c r="BB5616" t="s">
        <v>95</v>
      </c>
      <c r="BC5616">
        <v>1</v>
      </c>
    </row>
    <row r="5617" spans="1:55">
      <c r="A5617" t="s">
        <v>10057</v>
      </c>
      <c r="B5617" t="s">
        <v>56</v>
      </c>
      <c r="C5617">
        <v>47</v>
      </c>
      <c r="D5617" t="s">
        <v>57</v>
      </c>
      <c r="E5617">
        <v>0</v>
      </c>
      <c r="F5617" t="s">
        <v>5825</v>
      </c>
      <c r="G5617">
        <v>95301</v>
      </c>
      <c r="H5617">
        <v>37.321233</v>
      </c>
      <c r="I5617">
        <v>-120.656354</v>
      </c>
      <c r="J5617">
        <v>1</v>
      </c>
      <c r="K5617">
        <v>1</v>
      </c>
      <c r="L5617" t="s">
        <v>83</v>
      </c>
      <c r="M5617" t="s">
        <v>57</v>
      </c>
      <c r="N5617" t="s">
        <v>10058</v>
      </c>
      <c r="O5617" t="s">
        <v>61</v>
      </c>
      <c r="P5617" t="s">
        <v>57</v>
      </c>
      <c r="Q5617" t="s">
        <v>85</v>
      </c>
      <c r="R5617" t="s">
        <v>160</v>
      </c>
      <c r="S5617" t="s">
        <v>61</v>
      </c>
      <c r="T5617" t="s">
        <v>61</v>
      </c>
      <c r="U5617" t="s">
        <v>61</v>
      </c>
      <c r="V5617" t="s">
        <v>61</v>
      </c>
      <c r="W5617" t="s">
        <v>61</v>
      </c>
      <c r="X5617" t="s">
        <v>61</v>
      </c>
      <c r="Y5617" t="s">
        <v>61</v>
      </c>
      <c r="Z5617" t="s">
        <v>61</v>
      </c>
      <c r="AA5617" t="s">
        <v>77</v>
      </c>
      <c r="AB5617" t="s">
        <v>57</v>
      </c>
      <c r="AC5617" t="s">
        <v>307</v>
      </c>
      <c r="AD5617">
        <v>69.40000000000001</v>
      </c>
      <c r="AE5617">
        <v>69.40000000000001</v>
      </c>
      <c r="AF5617">
        <v>0</v>
      </c>
      <c r="AG5617">
        <v>10</v>
      </c>
      <c r="AH5617">
        <v>33.46</v>
      </c>
      <c r="AI5617">
        <v>112.86</v>
      </c>
      <c r="AJ5617" t="s">
        <v>88</v>
      </c>
      <c r="AK5617" t="s">
        <v>89</v>
      </c>
      <c r="AL5617" t="s">
        <v>90</v>
      </c>
      <c r="AM5617">
        <v>1</v>
      </c>
      <c r="AN5617">
        <v>0</v>
      </c>
      <c r="AO5617">
        <v>0</v>
      </c>
      <c r="AP5617" t="s">
        <v>91</v>
      </c>
      <c r="AQ5617" t="s">
        <v>78</v>
      </c>
      <c r="AR5617" t="s">
        <v>69</v>
      </c>
      <c r="AS5617">
        <v>0</v>
      </c>
      <c r="AT5617">
        <v>27808</v>
      </c>
      <c r="AU5617">
        <v>1</v>
      </c>
      <c r="AV5617">
        <v>1</v>
      </c>
      <c r="AW5617">
        <v>0</v>
      </c>
      <c r="AX5617">
        <v>69.40000000000001</v>
      </c>
      <c r="AY5617">
        <v>1</v>
      </c>
      <c r="AZ5617" t="s">
        <v>94</v>
      </c>
      <c r="BA5617">
        <v>9</v>
      </c>
      <c r="BB5617" t="s">
        <v>95</v>
      </c>
      <c r="BC5617">
        <v>1</v>
      </c>
    </row>
    <row r="5618" spans="1:55">
      <c r="A5618" t="s">
        <v>10059</v>
      </c>
      <c r="B5618" t="s">
        <v>56</v>
      </c>
      <c r="C5618">
        <v>21</v>
      </c>
      <c r="D5618" t="s">
        <v>57</v>
      </c>
      <c r="E5618">
        <v>1</v>
      </c>
      <c r="F5618" t="s">
        <v>594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98</v>
      </c>
      <c r="M5618" t="s">
        <v>61</v>
      </c>
      <c r="N5618" t="s">
        <v>143</v>
      </c>
      <c r="O5618" t="s">
        <v>143</v>
      </c>
      <c r="P5618" t="s">
        <v>57</v>
      </c>
      <c r="Q5618" t="s">
        <v>62</v>
      </c>
      <c r="R5618" t="s">
        <v>304</v>
      </c>
      <c r="S5618" t="s">
        <v>61</v>
      </c>
      <c r="T5618" t="s">
        <v>61</v>
      </c>
      <c r="U5618" t="s">
        <v>61</v>
      </c>
      <c r="V5618" t="s">
        <v>61</v>
      </c>
      <c r="W5618" t="s">
        <v>61</v>
      </c>
      <c r="X5618" t="s">
        <v>61</v>
      </c>
      <c r="Y5618" t="s">
        <v>61</v>
      </c>
      <c r="Z5618" t="s">
        <v>57</v>
      </c>
      <c r="AA5618" t="s">
        <v>77</v>
      </c>
      <c r="AB5618" t="s">
        <v>57</v>
      </c>
      <c r="AC5618" t="s">
        <v>65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66</v>
      </c>
      <c r="AM5618">
        <v>0</v>
      </c>
      <c r="AN5618">
        <v>1</v>
      </c>
      <c r="AO5618">
        <v>0</v>
      </c>
      <c r="AP5618" t="s">
        <v>103</v>
      </c>
      <c r="AQ5618" t="s">
        <v>116</v>
      </c>
      <c r="AR5618" t="s">
        <v>182</v>
      </c>
      <c r="AS5618">
        <v>1</v>
      </c>
      <c r="AT5618">
        <v>52986</v>
      </c>
      <c r="AU5618">
        <v>1</v>
      </c>
      <c r="AV5618">
        <v>0</v>
      </c>
      <c r="AW5618">
        <v>1</v>
      </c>
      <c r="AX5618">
        <v>0</v>
      </c>
      <c r="AY5618">
        <v>3</v>
      </c>
      <c r="AZ5618" t="s">
        <v>106</v>
      </c>
      <c r="BA5618">
        <v>3</v>
      </c>
      <c r="BB5618" t="s">
        <v>126</v>
      </c>
      <c r="BC5618">
        <v>3</v>
      </c>
    </row>
    <row r="5619" spans="1:55">
      <c r="A5619" t="s">
        <v>10060</v>
      </c>
      <c r="B5619" t="s">
        <v>56</v>
      </c>
      <c r="C5619">
        <v>35</v>
      </c>
      <c r="D5619" t="s">
        <v>61</v>
      </c>
      <c r="E5619">
        <v>0</v>
      </c>
      <c r="F5619" t="s">
        <v>226</v>
      </c>
      <c r="G5619">
        <v>90042</v>
      </c>
      <c r="H5619">
        <v>34.11572</v>
      </c>
      <c r="I5619">
        <v>-118.192754</v>
      </c>
      <c r="J5619">
        <v>0</v>
      </c>
      <c r="K5619">
        <v>7</v>
      </c>
      <c r="L5619" t="s">
        <v>83</v>
      </c>
      <c r="M5619" t="s">
        <v>57</v>
      </c>
      <c r="N5619" t="s">
        <v>1155</v>
      </c>
      <c r="O5619" t="s">
        <v>57</v>
      </c>
      <c r="P5619" t="s">
        <v>57</v>
      </c>
      <c r="Q5619" t="s">
        <v>85</v>
      </c>
      <c r="R5619" t="s">
        <v>250</v>
      </c>
      <c r="S5619" t="s">
        <v>61</v>
      </c>
      <c r="T5619" t="s">
        <v>61</v>
      </c>
      <c r="U5619" t="s">
        <v>61</v>
      </c>
      <c r="V5619" t="s">
        <v>61</v>
      </c>
      <c r="W5619" t="s">
        <v>61</v>
      </c>
      <c r="X5619" t="s">
        <v>61</v>
      </c>
      <c r="Y5619" t="s">
        <v>61</v>
      </c>
      <c r="Z5619" t="s">
        <v>57</v>
      </c>
      <c r="AA5619" t="s">
        <v>77</v>
      </c>
      <c r="AB5619" t="s">
        <v>57</v>
      </c>
      <c r="AC5619" t="s">
        <v>87</v>
      </c>
      <c r="AD5619">
        <v>75.09999999999999</v>
      </c>
      <c r="AE5619">
        <v>552.95</v>
      </c>
      <c r="AF5619">
        <v>0</v>
      </c>
      <c r="AG5619">
        <v>0</v>
      </c>
      <c r="AH5619">
        <v>132.93</v>
      </c>
      <c r="AI5619">
        <v>685.88</v>
      </c>
      <c r="AJ5619" t="s">
        <v>88</v>
      </c>
      <c r="AK5619" t="s">
        <v>89</v>
      </c>
      <c r="AL5619" t="s">
        <v>356</v>
      </c>
      <c r="AM5619">
        <v>1</v>
      </c>
      <c r="AN5619">
        <v>0</v>
      </c>
      <c r="AO5619">
        <v>0</v>
      </c>
      <c r="AP5619" t="s">
        <v>67</v>
      </c>
      <c r="AQ5619" t="s">
        <v>68</v>
      </c>
      <c r="AR5619" t="s">
        <v>93</v>
      </c>
      <c r="AS5619">
        <v>1</v>
      </c>
      <c r="AT5619">
        <v>64672</v>
      </c>
      <c r="AU5619">
        <v>1</v>
      </c>
      <c r="AV5619">
        <v>1</v>
      </c>
      <c r="AW5619">
        <v>0</v>
      </c>
      <c r="AX5619">
        <v>75.09999999999999</v>
      </c>
      <c r="AY5619">
        <v>2</v>
      </c>
      <c r="AZ5619" t="s">
        <v>70</v>
      </c>
      <c r="BA5619">
        <v>7</v>
      </c>
      <c r="BB5619" t="s">
        <v>95</v>
      </c>
      <c r="BC5619">
        <v>1</v>
      </c>
    </row>
    <row r="5620" spans="1:55">
      <c r="A5620" t="s">
        <v>10061</v>
      </c>
      <c r="B5620" t="s">
        <v>56</v>
      </c>
      <c r="C5620">
        <v>58</v>
      </c>
      <c r="D5620" t="s">
        <v>57</v>
      </c>
      <c r="E5620">
        <v>1</v>
      </c>
      <c r="F5620" t="s">
        <v>1914</v>
      </c>
      <c r="G5620">
        <v>92267</v>
      </c>
      <c r="H5620">
        <v>34.273872</v>
      </c>
      <c r="I5620">
        <v>-114.192901</v>
      </c>
      <c r="J5620">
        <v>6</v>
      </c>
      <c r="K5620">
        <v>16</v>
      </c>
      <c r="L5620" t="s">
        <v>98</v>
      </c>
      <c r="M5620" t="s">
        <v>57</v>
      </c>
      <c r="N5620" t="s">
        <v>6215</v>
      </c>
      <c r="O5620" t="s">
        <v>61</v>
      </c>
      <c r="P5620" t="s">
        <v>57</v>
      </c>
      <c r="Q5620" t="s">
        <v>85</v>
      </c>
      <c r="R5620" t="s">
        <v>163</v>
      </c>
      <c r="S5620" t="s">
        <v>61</v>
      </c>
      <c r="T5620" t="s">
        <v>57</v>
      </c>
      <c r="U5620" t="s">
        <v>61</v>
      </c>
      <c r="V5620" t="s">
        <v>61</v>
      </c>
      <c r="W5620" t="s">
        <v>61</v>
      </c>
      <c r="X5620" t="s">
        <v>61</v>
      </c>
      <c r="Y5620" t="s">
        <v>61</v>
      </c>
      <c r="Z5620" t="s">
        <v>57</v>
      </c>
      <c r="AA5620" t="s">
        <v>77</v>
      </c>
      <c r="AB5620" t="s">
        <v>61</v>
      </c>
      <c r="AC5620" t="s">
        <v>87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66</v>
      </c>
      <c r="AM5620">
        <v>0</v>
      </c>
      <c r="AN5620">
        <v>1</v>
      </c>
      <c r="AO5620">
        <v>0</v>
      </c>
      <c r="AP5620" t="s">
        <v>103</v>
      </c>
      <c r="AQ5620" t="s">
        <v>92</v>
      </c>
      <c r="AR5620" t="s">
        <v>93</v>
      </c>
      <c r="AS5620">
        <v>2</v>
      </c>
      <c r="AT5620">
        <v>131</v>
      </c>
      <c r="AU5620">
        <v>1</v>
      </c>
      <c r="AV5620">
        <v>0</v>
      </c>
      <c r="AW5620">
        <v>1</v>
      </c>
      <c r="AX5620">
        <v>0</v>
      </c>
      <c r="AY5620">
        <v>3</v>
      </c>
      <c r="AZ5620" t="s">
        <v>106</v>
      </c>
      <c r="BA5620">
        <v>5</v>
      </c>
      <c r="BB5620" t="s">
        <v>80</v>
      </c>
      <c r="BC5620">
        <v>2</v>
      </c>
    </row>
    <row r="5621" spans="1:55">
      <c r="A5621" t="s">
        <v>10062</v>
      </c>
      <c r="B5621" t="s">
        <v>56</v>
      </c>
      <c r="C5621">
        <v>32</v>
      </c>
      <c r="D5621" t="s">
        <v>57</v>
      </c>
      <c r="E5621">
        <v>2</v>
      </c>
      <c r="F5621" t="s">
        <v>8135</v>
      </c>
      <c r="G5621">
        <v>94509</v>
      </c>
      <c r="H5621">
        <v>37.980057</v>
      </c>
      <c r="I5621">
        <v>-121.801599</v>
      </c>
      <c r="J5621">
        <v>1</v>
      </c>
      <c r="K5621">
        <v>10</v>
      </c>
      <c r="L5621" t="s">
        <v>98</v>
      </c>
      <c r="M5621" t="s">
        <v>57</v>
      </c>
      <c r="N5621" t="s">
        <v>1048</v>
      </c>
      <c r="O5621" t="s">
        <v>61</v>
      </c>
      <c r="P5621" t="s">
        <v>57</v>
      </c>
      <c r="Q5621" t="s">
        <v>135</v>
      </c>
      <c r="R5621" t="s">
        <v>121</v>
      </c>
      <c r="S5621" t="s">
        <v>61</v>
      </c>
      <c r="T5621" t="s">
        <v>57</v>
      </c>
      <c r="U5621" t="s">
        <v>57</v>
      </c>
      <c r="V5621" t="s">
        <v>61</v>
      </c>
      <c r="W5621" t="s">
        <v>61</v>
      </c>
      <c r="X5621" t="s">
        <v>57</v>
      </c>
      <c r="Y5621" t="s">
        <v>57</v>
      </c>
      <c r="Z5621" t="s">
        <v>57</v>
      </c>
      <c r="AA5621" t="s">
        <v>64</v>
      </c>
      <c r="AB5621" t="s">
        <v>57</v>
      </c>
      <c r="AC5621" t="s">
        <v>65</v>
      </c>
      <c r="AD5621">
        <v>65.90000000000001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66</v>
      </c>
      <c r="AM5621">
        <v>0</v>
      </c>
      <c r="AN5621">
        <v>1</v>
      </c>
      <c r="AO5621">
        <v>0</v>
      </c>
      <c r="AP5621" t="s">
        <v>67</v>
      </c>
      <c r="AQ5621" t="s">
        <v>68</v>
      </c>
      <c r="AR5621" t="s">
        <v>69</v>
      </c>
      <c r="AS5621">
        <v>5</v>
      </c>
      <c r="AT5621">
        <v>90891</v>
      </c>
      <c r="AU5621">
        <v>1</v>
      </c>
      <c r="AV5621">
        <v>0</v>
      </c>
      <c r="AW5621">
        <v>1</v>
      </c>
      <c r="AX5621">
        <v>0</v>
      </c>
      <c r="AY5621">
        <v>2</v>
      </c>
      <c r="AZ5621" t="s">
        <v>70</v>
      </c>
      <c r="BA5621">
        <v>0</v>
      </c>
      <c r="BB5621" t="s">
        <v>71</v>
      </c>
      <c r="BC5621">
        <v>4</v>
      </c>
    </row>
    <row r="5622" spans="1:55">
      <c r="A5622" t="s">
        <v>10063</v>
      </c>
      <c r="B5622" t="s">
        <v>56</v>
      </c>
      <c r="C5622">
        <v>40</v>
      </c>
      <c r="D5622" t="s">
        <v>61</v>
      </c>
      <c r="E5622">
        <v>0</v>
      </c>
      <c r="F5622" t="s">
        <v>4877</v>
      </c>
      <c r="G5622">
        <v>95765</v>
      </c>
      <c r="H5622">
        <v>38.823278</v>
      </c>
      <c r="I5622">
        <v>-121.281856</v>
      </c>
      <c r="J5622">
        <v>0</v>
      </c>
      <c r="K5622">
        <v>72</v>
      </c>
      <c r="L5622" t="s">
        <v>59</v>
      </c>
      <c r="M5622" t="s">
        <v>57</v>
      </c>
      <c r="N5622" t="s">
        <v>10064</v>
      </c>
      <c r="O5622" t="s">
        <v>57</v>
      </c>
      <c r="P5622" t="s">
        <v>57</v>
      </c>
      <c r="Q5622" t="s">
        <v>135</v>
      </c>
      <c r="R5622" t="s">
        <v>250</v>
      </c>
      <c r="S5622" t="s">
        <v>57</v>
      </c>
      <c r="T5622" t="s">
        <v>57</v>
      </c>
      <c r="U5622" t="s">
        <v>61</v>
      </c>
      <c r="V5622" t="s">
        <v>61</v>
      </c>
      <c r="W5622" t="s">
        <v>61</v>
      </c>
      <c r="X5622" t="s">
        <v>61</v>
      </c>
      <c r="Y5622" t="s">
        <v>61</v>
      </c>
      <c r="Z5622" t="s">
        <v>57</v>
      </c>
      <c r="AA5622" t="s">
        <v>122</v>
      </c>
      <c r="AB5622" t="s">
        <v>61</v>
      </c>
      <c r="AC5622" t="s">
        <v>87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5174.36</v>
      </c>
      <c r="AJ5622" t="s">
        <v>66</v>
      </c>
      <c r="AM5622">
        <v>0</v>
      </c>
      <c r="AN5622">
        <v>1</v>
      </c>
      <c r="AO5622">
        <v>0</v>
      </c>
      <c r="AP5622" t="s">
        <v>123</v>
      </c>
      <c r="AQ5622" t="s">
        <v>78</v>
      </c>
      <c r="AR5622" t="s">
        <v>69</v>
      </c>
      <c r="AS5622">
        <v>3</v>
      </c>
      <c r="AT5622">
        <v>15494</v>
      </c>
      <c r="AU5622">
        <v>1</v>
      </c>
      <c r="AV5622">
        <v>0</v>
      </c>
      <c r="AW5622">
        <v>1</v>
      </c>
      <c r="AX5622">
        <v>0</v>
      </c>
      <c r="AY5622">
        <v>6</v>
      </c>
      <c r="AZ5622" t="s">
        <v>125</v>
      </c>
      <c r="BA5622">
        <v>2</v>
      </c>
      <c r="BB5622" t="s">
        <v>126</v>
      </c>
      <c r="BC5622">
        <v>3</v>
      </c>
    </row>
    <row r="5623" spans="1:55">
      <c r="A5623" t="s">
        <v>10065</v>
      </c>
      <c r="B5623" t="s">
        <v>73</v>
      </c>
      <c r="C5623">
        <v>69</v>
      </c>
      <c r="D5623" t="s">
        <v>61</v>
      </c>
      <c r="E5623">
        <v>0</v>
      </c>
      <c r="F5623" t="s">
        <v>2726</v>
      </c>
      <c r="G5623">
        <v>91910</v>
      </c>
      <c r="H5623">
        <v>32.636792</v>
      </c>
      <c r="I5623">
        <v>-117.054989</v>
      </c>
      <c r="J5623">
        <v>0</v>
      </c>
      <c r="K5623">
        <v>51</v>
      </c>
      <c r="L5623" t="s">
        <v>59</v>
      </c>
      <c r="M5623" t="s">
        <v>57</v>
      </c>
      <c r="N5623" t="s">
        <v>7057</v>
      </c>
      <c r="O5623" t="s">
        <v>61</v>
      </c>
      <c r="P5623" t="s">
        <v>57</v>
      </c>
      <c r="Q5623" t="s">
        <v>85</v>
      </c>
      <c r="R5623" t="s">
        <v>136</v>
      </c>
      <c r="S5623" t="s">
        <v>61</v>
      </c>
      <c r="T5623" t="s">
        <v>61</v>
      </c>
      <c r="U5623" t="s">
        <v>57</v>
      </c>
      <c r="V5623" t="s">
        <v>61</v>
      </c>
      <c r="W5623" t="s">
        <v>57</v>
      </c>
      <c r="X5623" t="s">
        <v>57</v>
      </c>
      <c r="Y5623" t="s">
        <v>57</v>
      </c>
      <c r="Z5623" t="s">
        <v>57</v>
      </c>
      <c r="AA5623" t="s">
        <v>64</v>
      </c>
      <c r="AB5623" t="s">
        <v>57</v>
      </c>
      <c r="AC5623" t="s">
        <v>87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</v>
      </c>
      <c r="AJ5623" t="s">
        <v>66</v>
      </c>
      <c r="AM5623">
        <v>0</v>
      </c>
      <c r="AN5623">
        <v>1</v>
      </c>
      <c r="AO5623">
        <v>0</v>
      </c>
      <c r="AP5623" t="s">
        <v>123</v>
      </c>
      <c r="AQ5623" t="s">
        <v>124</v>
      </c>
      <c r="AR5623" t="s">
        <v>105</v>
      </c>
      <c r="AS5623">
        <v>5</v>
      </c>
      <c r="AT5623">
        <v>74025</v>
      </c>
      <c r="AU5623">
        <v>1</v>
      </c>
      <c r="AV5623">
        <v>0</v>
      </c>
      <c r="AW5623">
        <v>1</v>
      </c>
      <c r="AX5623">
        <v>0</v>
      </c>
      <c r="AY5623">
        <v>6</v>
      </c>
      <c r="AZ5623" t="s">
        <v>125</v>
      </c>
      <c r="BA5623">
        <v>4</v>
      </c>
      <c r="BB5623" t="s">
        <v>80</v>
      </c>
      <c r="BC5623">
        <v>2</v>
      </c>
    </row>
    <row r="5624" spans="1:55">
      <c r="A5624" t="s">
        <v>10066</v>
      </c>
      <c r="B5624" t="s">
        <v>73</v>
      </c>
      <c r="C5624">
        <v>68</v>
      </c>
      <c r="D5624" t="s">
        <v>61</v>
      </c>
      <c r="E5624">
        <v>0</v>
      </c>
      <c r="F5624" t="s">
        <v>2044</v>
      </c>
      <c r="G5624">
        <v>95383</v>
      </c>
      <c r="H5624">
        <v>38.107441</v>
      </c>
      <c r="I5624">
        <v>-120.230625</v>
      </c>
      <c r="J5624">
        <v>0</v>
      </c>
      <c r="K5624">
        <v>67</v>
      </c>
      <c r="L5624" t="s">
        <v>59</v>
      </c>
      <c r="M5624" t="s">
        <v>57</v>
      </c>
      <c r="N5624" t="s">
        <v>545</v>
      </c>
      <c r="O5624" t="s">
        <v>57</v>
      </c>
      <c r="P5624" t="s">
        <v>57</v>
      </c>
      <c r="Q5624" t="s">
        <v>85</v>
      </c>
      <c r="R5624" t="s">
        <v>300</v>
      </c>
      <c r="S5624" t="s">
        <v>57</v>
      </c>
      <c r="T5624" t="s">
        <v>57</v>
      </c>
      <c r="U5624" t="s">
        <v>57</v>
      </c>
      <c r="V5624" t="s">
        <v>57</v>
      </c>
      <c r="W5624" t="s">
        <v>57</v>
      </c>
      <c r="X5624" t="s">
        <v>57</v>
      </c>
      <c r="Y5624" t="s">
        <v>61</v>
      </c>
      <c r="Z5624" t="s">
        <v>61</v>
      </c>
      <c r="AA5624" t="s">
        <v>122</v>
      </c>
      <c r="AB5624" t="s">
        <v>57</v>
      </c>
      <c r="AC5624" t="s">
        <v>65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66</v>
      </c>
      <c r="AM5624">
        <v>0</v>
      </c>
      <c r="AN5624">
        <v>1</v>
      </c>
      <c r="AO5624">
        <v>0</v>
      </c>
      <c r="AP5624" t="s">
        <v>123</v>
      </c>
      <c r="AQ5624" t="s">
        <v>124</v>
      </c>
      <c r="AR5624" t="s">
        <v>105</v>
      </c>
      <c r="AS5624">
        <v>6</v>
      </c>
      <c r="AT5624">
        <v>4848</v>
      </c>
      <c r="AU5624">
        <v>1</v>
      </c>
      <c r="AV5624">
        <v>0</v>
      </c>
      <c r="AW5624">
        <v>1</v>
      </c>
      <c r="AX5624">
        <v>0</v>
      </c>
      <c r="AY5624">
        <v>6</v>
      </c>
      <c r="AZ5624" t="s">
        <v>125</v>
      </c>
      <c r="BA5624">
        <v>4</v>
      </c>
      <c r="BB5624" t="s">
        <v>80</v>
      </c>
      <c r="BC5624">
        <v>2</v>
      </c>
    </row>
    <row r="5625" spans="1:55">
      <c r="A5625" t="s">
        <v>10067</v>
      </c>
      <c r="B5625" t="s">
        <v>56</v>
      </c>
      <c r="C5625">
        <v>75</v>
      </c>
      <c r="D5625" t="s">
        <v>57</v>
      </c>
      <c r="E5625">
        <v>0</v>
      </c>
      <c r="F5625" t="s">
        <v>5130</v>
      </c>
      <c r="G5625">
        <v>95642</v>
      </c>
      <c r="H5625">
        <v>38.336216</v>
      </c>
      <c r="I5625">
        <v>-120.76901</v>
      </c>
      <c r="J5625">
        <v>7</v>
      </c>
      <c r="K5625">
        <v>25</v>
      </c>
      <c r="L5625" t="s">
        <v>59</v>
      </c>
      <c r="M5625" t="s">
        <v>57</v>
      </c>
      <c r="N5625" t="s">
        <v>10068</v>
      </c>
      <c r="O5625" t="s">
        <v>61</v>
      </c>
      <c r="P5625" t="s">
        <v>57</v>
      </c>
      <c r="Q5625" t="s">
        <v>85</v>
      </c>
      <c r="R5625" t="s">
        <v>586</v>
      </c>
      <c r="S5625" t="s">
        <v>61</v>
      </c>
      <c r="T5625" t="s">
        <v>61</v>
      </c>
      <c r="U5625" t="s">
        <v>61</v>
      </c>
      <c r="V5625" t="s">
        <v>61</v>
      </c>
      <c r="W5625" t="s">
        <v>61</v>
      </c>
      <c r="X5625" t="s">
        <v>61</v>
      </c>
      <c r="Y5625" t="s">
        <v>61</v>
      </c>
      <c r="Z5625" t="s">
        <v>57</v>
      </c>
      <c r="AA5625" t="s">
        <v>122</v>
      </c>
      <c r="AB5625" t="s">
        <v>57</v>
      </c>
      <c r="AC5625" t="s">
        <v>87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66</v>
      </c>
      <c r="AM5625">
        <v>0</v>
      </c>
      <c r="AN5625">
        <v>1</v>
      </c>
      <c r="AO5625">
        <v>0</v>
      </c>
      <c r="AP5625" t="s">
        <v>164</v>
      </c>
      <c r="AQ5625" t="s">
        <v>104</v>
      </c>
      <c r="AR5625" t="s">
        <v>69</v>
      </c>
      <c r="AS5625">
        <v>1</v>
      </c>
      <c r="AT5625">
        <v>6202</v>
      </c>
      <c r="AU5625">
        <v>1</v>
      </c>
      <c r="AV5625">
        <v>0</v>
      </c>
      <c r="AW5625">
        <v>1</v>
      </c>
      <c r="AX5625">
        <v>0</v>
      </c>
      <c r="AY5625">
        <v>4</v>
      </c>
      <c r="AZ5625" t="s">
        <v>165</v>
      </c>
      <c r="BA5625">
        <v>3</v>
      </c>
      <c r="BB5625" t="s">
        <v>126</v>
      </c>
      <c r="BC5625">
        <v>3</v>
      </c>
    </row>
    <row r="5626" spans="1:55">
      <c r="A5626" t="s">
        <v>10069</v>
      </c>
      <c r="B5626" t="s">
        <v>56</v>
      </c>
      <c r="C5626">
        <v>51</v>
      </c>
      <c r="D5626" t="s">
        <v>57</v>
      </c>
      <c r="E5626">
        <v>2</v>
      </c>
      <c r="F5626" t="s">
        <v>2726</v>
      </c>
      <c r="G5626">
        <v>91914</v>
      </c>
      <c r="H5626">
        <v>32.688506</v>
      </c>
      <c r="I5626">
        <v>-116.938632</v>
      </c>
      <c r="J5626">
        <v>9</v>
      </c>
      <c r="K5626">
        <v>45</v>
      </c>
      <c r="L5626" t="s">
        <v>129</v>
      </c>
      <c r="M5626" t="s">
        <v>57</v>
      </c>
      <c r="N5626" t="s">
        <v>483</v>
      </c>
      <c r="O5626" t="s">
        <v>57</v>
      </c>
      <c r="P5626" t="s">
        <v>57</v>
      </c>
      <c r="Q5626" t="s">
        <v>135</v>
      </c>
      <c r="R5626" t="s">
        <v>110</v>
      </c>
      <c r="S5626" t="s">
        <v>57</v>
      </c>
      <c r="T5626" t="s">
        <v>57</v>
      </c>
      <c r="U5626" t="s">
        <v>57</v>
      </c>
      <c r="V5626" t="s">
        <v>57</v>
      </c>
      <c r="W5626" t="s">
        <v>57</v>
      </c>
      <c r="X5626" t="s">
        <v>61</v>
      </c>
      <c r="Y5626" t="s">
        <v>61</v>
      </c>
      <c r="Z5626" t="s">
        <v>57</v>
      </c>
      <c r="AA5626" t="s">
        <v>77</v>
      </c>
      <c r="AB5626" t="s">
        <v>61</v>
      </c>
      <c r="AC5626" t="s">
        <v>65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66</v>
      </c>
      <c r="AM5626">
        <v>0</v>
      </c>
      <c r="AN5626">
        <v>1</v>
      </c>
      <c r="AO5626">
        <v>0</v>
      </c>
      <c r="AP5626" t="s">
        <v>176</v>
      </c>
      <c r="AQ5626" t="s">
        <v>92</v>
      </c>
      <c r="AR5626" t="s">
        <v>93</v>
      </c>
      <c r="AS5626">
        <v>6</v>
      </c>
      <c r="AT5626">
        <v>2606</v>
      </c>
      <c r="AU5626">
        <v>1</v>
      </c>
      <c r="AV5626">
        <v>0</v>
      </c>
      <c r="AW5626">
        <v>1</v>
      </c>
      <c r="AX5626">
        <v>0</v>
      </c>
      <c r="AY5626">
        <v>5</v>
      </c>
      <c r="AZ5626" t="s">
        <v>177</v>
      </c>
      <c r="BA5626">
        <v>3</v>
      </c>
      <c r="BB5626" t="s">
        <v>126</v>
      </c>
      <c r="BC5626">
        <v>3</v>
      </c>
    </row>
    <row r="5627" spans="1:55">
      <c r="A5627" t="s">
        <v>10070</v>
      </c>
      <c r="B5627" t="s">
        <v>73</v>
      </c>
      <c r="C5627">
        <v>50</v>
      </c>
      <c r="D5627" t="s">
        <v>61</v>
      </c>
      <c r="E5627">
        <v>0</v>
      </c>
      <c r="F5627" t="s">
        <v>627</v>
      </c>
      <c r="G5627">
        <v>94116</v>
      </c>
      <c r="H5627">
        <v>37.74441</v>
      </c>
      <c r="I5627">
        <v>-122.486764</v>
      </c>
      <c r="J5627">
        <v>0</v>
      </c>
      <c r="K5627">
        <v>1</v>
      </c>
      <c r="L5627" t="s">
        <v>83</v>
      </c>
      <c r="M5627" t="s">
        <v>57</v>
      </c>
      <c r="N5627" t="s">
        <v>3236</v>
      </c>
      <c r="O5627" t="s">
        <v>61</v>
      </c>
      <c r="P5627" t="s">
        <v>61</v>
      </c>
      <c r="Q5627" t="s">
        <v>143</v>
      </c>
      <c r="R5627" t="s">
        <v>143</v>
      </c>
      <c r="S5627" t="s">
        <v>143</v>
      </c>
      <c r="T5627" t="s">
        <v>143</v>
      </c>
      <c r="U5627" t="s">
        <v>143</v>
      </c>
      <c r="V5627" t="s">
        <v>143</v>
      </c>
      <c r="W5627" t="s">
        <v>143</v>
      </c>
      <c r="X5627" t="s">
        <v>143</v>
      </c>
      <c r="Y5627" t="s">
        <v>143</v>
      </c>
      <c r="Z5627" t="s">
        <v>143</v>
      </c>
      <c r="AA5627" t="s">
        <v>77</v>
      </c>
      <c r="AB5627" t="s">
        <v>61</v>
      </c>
      <c r="AC5627" t="s">
        <v>65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35.66</v>
      </c>
      <c r="AJ5627" t="s">
        <v>170</v>
      </c>
      <c r="AM5627">
        <v>0</v>
      </c>
      <c r="AN5627">
        <v>0</v>
      </c>
      <c r="AO5627">
        <v>0</v>
      </c>
      <c r="AP5627" t="s">
        <v>91</v>
      </c>
      <c r="AQ5627" t="s">
        <v>92</v>
      </c>
      <c r="AR5627" t="s">
        <v>182</v>
      </c>
      <c r="AT5627">
        <v>42959</v>
      </c>
      <c r="AU5627">
        <v>0</v>
      </c>
      <c r="AX5627">
        <v>0</v>
      </c>
      <c r="AY5627">
        <v>1</v>
      </c>
      <c r="AZ5627" t="s">
        <v>94</v>
      </c>
      <c r="BA5627">
        <v>8</v>
      </c>
      <c r="BB5627" t="s">
        <v>95</v>
      </c>
      <c r="BC5627">
        <v>1</v>
      </c>
    </row>
    <row r="5628" spans="1:55">
      <c r="A5628" t="s">
        <v>10071</v>
      </c>
      <c r="B5628" t="s">
        <v>56</v>
      </c>
      <c r="C5628">
        <v>45</v>
      </c>
      <c r="D5628" t="s">
        <v>61</v>
      </c>
      <c r="E5628">
        <v>0</v>
      </c>
      <c r="F5628" t="s">
        <v>1735</v>
      </c>
      <c r="G5628">
        <v>92586</v>
      </c>
      <c r="H5628">
        <v>33.707483</v>
      </c>
      <c r="I5628">
        <v>-117.200006</v>
      </c>
      <c r="J5628">
        <v>0</v>
      </c>
      <c r="K5628">
        <v>30</v>
      </c>
      <c r="L5628" t="s">
        <v>216</v>
      </c>
      <c r="M5628" t="s">
        <v>57</v>
      </c>
      <c r="N5628" t="s">
        <v>10072</v>
      </c>
      <c r="O5628" t="s">
        <v>61</v>
      </c>
      <c r="P5628" t="s">
        <v>57</v>
      </c>
      <c r="Q5628" t="s">
        <v>85</v>
      </c>
      <c r="R5628" t="s">
        <v>382</v>
      </c>
      <c r="S5628" t="s">
        <v>61</v>
      </c>
      <c r="T5628" t="s">
        <v>61</v>
      </c>
      <c r="U5628" t="s">
        <v>61</v>
      </c>
      <c r="V5628" t="s">
        <v>57</v>
      </c>
      <c r="W5628" t="s">
        <v>57</v>
      </c>
      <c r="X5628" t="s">
        <v>61</v>
      </c>
      <c r="Y5628" t="s">
        <v>61</v>
      </c>
      <c r="Z5628" t="s">
        <v>57</v>
      </c>
      <c r="AA5628" t="s">
        <v>77</v>
      </c>
      <c r="AB5628" t="s">
        <v>61</v>
      </c>
      <c r="AC5628" t="s">
        <v>87</v>
      </c>
      <c r="AD5628">
        <v>85.15000000000001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88</v>
      </c>
      <c r="AK5628" t="s">
        <v>205</v>
      </c>
      <c r="AL5628" t="s">
        <v>329</v>
      </c>
      <c r="AM5628">
        <v>1</v>
      </c>
      <c r="AN5628">
        <v>0</v>
      </c>
      <c r="AO5628">
        <v>0</v>
      </c>
      <c r="AP5628" t="s">
        <v>164</v>
      </c>
      <c r="AQ5628" t="s">
        <v>78</v>
      </c>
      <c r="AR5628" t="s">
        <v>93</v>
      </c>
      <c r="AS5628">
        <v>3</v>
      </c>
      <c r="AT5628">
        <v>18161</v>
      </c>
      <c r="AU5628">
        <v>1</v>
      </c>
      <c r="AV5628">
        <v>1</v>
      </c>
      <c r="AW5628">
        <v>0</v>
      </c>
      <c r="AX5628">
        <v>85.15000000000001</v>
      </c>
      <c r="AY5628">
        <v>4</v>
      </c>
      <c r="AZ5628" t="s">
        <v>165</v>
      </c>
      <c r="BA5628">
        <v>7</v>
      </c>
      <c r="BB5628" t="s">
        <v>95</v>
      </c>
      <c r="BC5628">
        <v>1</v>
      </c>
    </row>
    <row r="5629" spans="1:55">
      <c r="A5629" t="s">
        <v>10073</v>
      </c>
      <c r="B5629" t="s">
        <v>73</v>
      </c>
      <c r="C5629">
        <v>44</v>
      </c>
      <c r="D5629" t="s">
        <v>57</v>
      </c>
      <c r="E5629">
        <v>1</v>
      </c>
      <c r="F5629" t="s">
        <v>7718</v>
      </c>
      <c r="G5629">
        <v>93245</v>
      </c>
      <c r="H5629">
        <v>36.303666</v>
      </c>
      <c r="I5629">
        <v>-119.825657</v>
      </c>
      <c r="J5629">
        <v>9</v>
      </c>
      <c r="K5629">
        <v>11</v>
      </c>
      <c r="L5629" t="s">
        <v>98</v>
      </c>
      <c r="M5629" t="s">
        <v>57</v>
      </c>
      <c r="N5629" t="s">
        <v>7508</v>
      </c>
      <c r="O5629" t="s">
        <v>61</v>
      </c>
      <c r="P5629" t="s">
        <v>57</v>
      </c>
      <c r="Q5629" t="s">
        <v>85</v>
      </c>
      <c r="R5629" t="s">
        <v>156</v>
      </c>
      <c r="S5629" t="s">
        <v>61</v>
      </c>
      <c r="T5629" t="s">
        <v>61</v>
      </c>
      <c r="U5629" t="s">
        <v>61</v>
      </c>
      <c r="V5629" t="s">
        <v>61</v>
      </c>
      <c r="W5629" t="s">
        <v>57</v>
      </c>
      <c r="X5629" t="s">
        <v>57</v>
      </c>
      <c r="Y5629" t="s">
        <v>57</v>
      </c>
      <c r="Z5629" t="s">
        <v>57</v>
      </c>
      <c r="AA5629" t="s">
        <v>77</v>
      </c>
      <c r="AB5629" t="s">
        <v>61</v>
      </c>
      <c r="AC5629" t="s">
        <v>87</v>
      </c>
      <c r="AD5629">
        <v>90.59999999999999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66</v>
      </c>
      <c r="AM5629">
        <v>0</v>
      </c>
      <c r="AN5629">
        <v>1</v>
      </c>
      <c r="AO5629">
        <v>0</v>
      </c>
      <c r="AP5629" t="s">
        <v>67</v>
      </c>
      <c r="AQ5629" t="s">
        <v>78</v>
      </c>
      <c r="AR5629" t="s">
        <v>105</v>
      </c>
      <c r="AS5629">
        <v>4</v>
      </c>
      <c r="AT5629">
        <v>30419</v>
      </c>
      <c r="AU5629">
        <v>1</v>
      </c>
      <c r="AV5629">
        <v>0</v>
      </c>
      <c r="AW5629">
        <v>1</v>
      </c>
      <c r="AX5629">
        <v>0</v>
      </c>
      <c r="AY5629">
        <v>2</v>
      </c>
      <c r="AZ5629" t="s">
        <v>70</v>
      </c>
      <c r="BA5629">
        <v>5</v>
      </c>
      <c r="BB5629" t="s">
        <v>80</v>
      </c>
      <c r="BC5629">
        <v>2</v>
      </c>
    </row>
    <row r="5630" spans="1:55">
      <c r="A5630" t="s">
        <v>10074</v>
      </c>
      <c r="B5630" t="s">
        <v>56</v>
      </c>
      <c r="C5630">
        <v>45</v>
      </c>
      <c r="D5630" t="s">
        <v>57</v>
      </c>
      <c r="E5630">
        <v>0</v>
      </c>
      <c r="F5630" t="s">
        <v>6345</v>
      </c>
      <c r="G5630">
        <v>93420</v>
      </c>
      <c r="H5630">
        <v>35.176236</v>
      </c>
      <c r="I5630">
        <v>-120.483243</v>
      </c>
      <c r="J5630">
        <v>6</v>
      </c>
      <c r="K5630">
        <v>20</v>
      </c>
      <c r="L5630" t="s">
        <v>98</v>
      </c>
      <c r="M5630" t="s">
        <v>57</v>
      </c>
      <c r="N5630" t="s">
        <v>10075</v>
      </c>
      <c r="O5630" t="s">
        <v>61</v>
      </c>
      <c r="P5630" t="s">
        <v>57</v>
      </c>
      <c r="Q5630" t="s">
        <v>85</v>
      </c>
      <c r="R5630" t="s">
        <v>136</v>
      </c>
      <c r="S5630" t="s">
        <v>61</v>
      </c>
      <c r="T5630" t="s">
        <v>61</v>
      </c>
      <c r="U5630" t="s">
        <v>57</v>
      </c>
      <c r="V5630" t="s">
        <v>57</v>
      </c>
      <c r="W5630" t="s">
        <v>61</v>
      </c>
      <c r="X5630" t="s">
        <v>61</v>
      </c>
      <c r="Y5630" t="s">
        <v>61</v>
      </c>
      <c r="Z5630" t="s">
        <v>57</v>
      </c>
      <c r="AA5630" t="s">
        <v>77</v>
      </c>
      <c r="AB5630" t="s">
        <v>57</v>
      </c>
      <c r="AC5630" t="s">
        <v>307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66</v>
      </c>
      <c r="AM5630">
        <v>0</v>
      </c>
      <c r="AN5630">
        <v>1</v>
      </c>
      <c r="AO5630">
        <v>0</v>
      </c>
      <c r="AP5630" t="s">
        <v>103</v>
      </c>
      <c r="AQ5630" t="s">
        <v>78</v>
      </c>
      <c r="AR5630" t="s">
        <v>93</v>
      </c>
      <c r="AS5630">
        <v>3</v>
      </c>
      <c r="AT5630">
        <v>24499</v>
      </c>
      <c r="AU5630">
        <v>1</v>
      </c>
      <c r="AV5630">
        <v>0</v>
      </c>
      <c r="AW5630">
        <v>1</v>
      </c>
      <c r="AX5630">
        <v>0</v>
      </c>
      <c r="AY5630">
        <v>3</v>
      </c>
      <c r="AZ5630" t="s">
        <v>106</v>
      </c>
      <c r="BA5630">
        <v>6</v>
      </c>
      <c r="BB5630" t="s">
        <v>95</v>
      </c>
      <c r="BC5630">
        <v>1</v>
      </c>
    </row>
    <row r="5631" spans="1:55">
      <c r="A5631" t="s">
        <v>10076</v>
      </c>
      <c r="B5631" t="s">
        <v>73</v>
      </c>
      <c r="C5631">
        <v>23</v>
      </c>
      <c r="D5631" t="s">
        <v>57</v>
      </c>
      <c r="E5631">
        <v>0</v>
      </c>
      <c r="F5631" t="s">
        <v>2628</v>
      </c>
      <c r="G5631">
        <v>92359</v>
      </c>
      <c r="H5631">
        <v>34.103578</v>
      </c>
      <c r="I5631">
        <v>-117.04054</v>
      </c>
      <c r="J5631">
        <v>10</v>
      </c>
      <c r="K5631">
        <v>70</v>
      </c>
      <c r="L5631" t="s">
        <v>119</v>
      </c>
      <c r="M5631" t="s">
        <v>57</v>
      </c>
      <c r="N5631" t="s">
        <v>10077</v>
      </c>
      <c r="O5631" t="s">
        <v>57</v>
      </c>
      <c r="P5631" t="s">
        <v>57</v>
      </c>
      <c r="Q5631" t="s">
        <v>85</v>
      </c>
      <c r="R5631" t="s">
        <v>86</v>
      </c>
      <c r="S5631" t="s">
        <v>57</v>
      </c>
      <c r="T5631" t="s">
        <v>57</v>
      </c>
      <c r="U5631" t="s">
        <v>57</v>
      </c>
      <c r="V5631" t="s">
        <v>57</v>
      </c>
      <c r="W5631" t="s">
        <v>57</v>
      </c>
      <c r="X5631" t="s">
        <v>57</v>
      </c>
      <c r="Y5631" t="s">
        <v>57</v>
      </c>
      <c r="Z5631" t="s">
        <v>57</v>
      </c>
      <c r="AA5631" t="s">
        <v>122</v>
      </c>
      <c r="AB5631" t="s">
        <v>61</v>
      </c>
      <c r="AC5631" t="s">
        <v>65</v>
      </c>
      <c r="AD5631">
        <v>114.3</v>
      </c>
      <c r="AE5631">
        <v>8244.299999999999</v>
      </c>
      <c r="AF5631">
        <v>0</v>
      </c>
      <c r="AG5631">
        <v>0</v>
      </c>
      <c r="AH5631">
        <v>1517.6</v>
      </c>
      <c r="AI5631">
        <v>9761.9</v>
      </c>
      <c r="AJ5631" t="s">
        <v>66</v>
      </c>
      <c r="AM5631">
        <v>0</v>
      </c>
      <c r="AN5631">
        <v>1</v>
      </c>
      <c r="AO5631">
        <v>0</v>
      </c>
      <c r="AP5631" t="s">
        <v>123</v>
      </c>
      <c r="AQ5631" t="s">
        <v>116</v>
      </c>
      <c r="AR5631" t="s">
        <v>105</v>
      </c>
      <c r="AS5631">
        <v>8</v>
      </c>
      <c r="AT5631">
        <v>7324</v>
      </c>
      <c r="AU5631">
        <v>1</v>
      </c>
      <c r="AV5631">
        <v>0</v>
      </c>
      <c r="AW5631">
        <v>1</v>
      </c>
      <c r="AX5631">
        <v>0</v>
      </c>
      <c r="AY5631">
        <v>6</v>
      </c>
      <c r="AZ5631" t="s">
        <v>125</v>
      </c>
      <c r="BA5631">
        <v>3</v>
      </c>
      <c r="BB5631" t="s">
        <v>126</v>
      </c>
      <c r="BC5631">
        <v>3</v>
      </c>
    </row>
    <row r="5632" spans="1:55">
      <c r="A5632" t="s">
        <v>10078</v>
      </c>
      <c r="B5632" t="s">
        <v>73</v>
      </c>
      <c r="C5632">
        <v>46</v>
      </c>
      <c r="D5632" t="s">
        <v>61</v>
      </c>
      <c r="E5632">
        <v>0</v>
      </c>
      <c r="F5632" t="s">
        <v>570</v>
      </c>
      <c r="G5632">
        <v>91010</v>
      </c>
      <c r="H5632">
        <v>34.145695</v>
      </c>
      <c r="I5632">
        <v>-117.95982</v>
      </c>
      <c r="J5632">
        <v>0</v>
      </c>
      <c r="K5632">
        <v>38</v>
      </c>
      <c r="L5632" t="s">
        <v>59</v>
      </c>
      <c r="M5632" t="s">
        <v>57</v>
      </c>
      <c r="N5632" t="s">
        <v>8695</v>
      </c>
      <c r="O5632" t="s">
        <v>61</v>
      </c>
      <c r="P5632" t="s">
        <v>57</v>
      </c>
      <c r="Q5632" t="s">
        <v>62</v>
      </c>
      <c r="R5632" t="s">
        <v>121</v>
      </c>
      <c r="S5632" t="s">
        <v>61</v>
      </c>
      <c r="T5632" t="s">
        <v>61</v>
      </c>
      <c r="U5632" t="s">
        <v>57</v>
      </c>
      <c r="V5632" t="s">
        <v>57</v>
      </c>
      <c r="W5632" t="s">
        <v>61</v>
      </c>
      <c r="X5632" t="s">
        <v>57</v>
      </c>
      <c r="Y5632" t="s">
        <v>57</v>
      </c>
      <c r="Z5632" t="s">
        <v>57</v>
      </c>
      <c r="AA5632" t="s">
        <v>64</v>
      </c>
      <c r="AB5632" t="s">
        <v>57</v>
      </c>
      <c r="AC5632" t="s">
        <v>65</v>
      </c>
      <c r="AD5632">
        <v>62.3</v>
      </c>
      <c r="AE5632">
        <v>2354.8</v>
      </c>
      <c r="AF5632">
        <v>0</v>
      </c>
      <c r="AG5632">
        <v>0</v>
      </c>
      <c r="AH5632">
        <v>1755.98</v>
      </c>
      <c r="AI5632">
        <v>4110.78</v>
      </c>
      <c r="AJ5632" t="s">
        <v>88</v>
      </c>
      <c r="AK5632" t="s">
        <v>101</v>
      </c>
      <c r="AL5632" t="s">
        <v>2938</v>
      </c>
      <c r="AM5632">
        <v>1</v>
      </c>
      <c r="AN5632">
        <v>0</v>
      </c>
      <c r="AO5632">
        <v>0</v>
      </c>
      <c r="AP5632" t="s">
        <v>176</v>
      </c>
      <c r="AQ5632" t="s">
        <v>78</v>
      </c>
      <c r="AR5632" t="s">
        <v>69</v>
      </c>
      <c r="AS5632">
        <v>5</v>
      </c>
      <c r="AT5632">
        <v>27414</v>
      </c>
      <c r="AU5632">
        <v>1</v>
      </c>
      <c r="AV5632">
        <v>1</v>
      </c>
      <c r="AW5632">
        <v>0</v>
      </c>
      <c r="AX5632">
        <v>62.3</v>
      </c>
      <c r="AY5632">
        <v>5</v>
      </c>
      <c r="AZ5632" t="s">
        <v>177</v>
      </c>
      <c r="BA5632">
        <v>2</v>
      </c>
      <c r="BB5632" t="s">
        <v>126</v>
      </c>
      <c r="BC5632">
        <v>3</v>
      </c>
    </row>
    <row r="5633" spans="1:55">
      <c r="A5633" t="s">
        <v>10079</v>
      </c>
      <c r="B5633" t="s">
        <v>56</v>
      </c>
      <c r="C5633">
        <v>77</v>
      </c>
      <c r="D5633" t="s">
        <v>57</v>
      </c>
      <c r="E5633">
        <v>0</v>
      </c>
      <c r="F5633" t="s">
        <v>252</v>
      </c>
      <c r="G5633">
        <v>92126</v>
      </c>
      <c r="H5633">
        <v>32.886925</v>
      </c>
      <c r="I5633">
        <v>-117.152162</v>
      </c>
      <c r="J5633">
        <v>1</v>
      </c>
      <c r="K5633">
        <v>1</v>
      </c>
      <c r="L5633" t="s">
        <v>59</v>
      </c>
      <c r="M5633" t="s">
        <v>61</v>
      </c>
      <c r="N5633" t="s">
        <v>143</v>
      </c>
      <c r="O5633" t="s">
        <v>143</v>
      </c>
      <c r="P5633" t="s">
        <v>57</v>
      </c>
      <c r="Q5633" t="s">
        <v>135</v>
      </c>
      <c r="R5633" t="s">
        <v>156</v>
      </c>
      <c r="S5633" t="s">
        <v>61</v>
      </c>
      <c r="T5633" t="s">
        <v>61</v>
      </c>
      <c r="U5633" t="s">
        <v>61</v>
      </c>
      <c r="V5633" t="s">
        <v>61</v>
      </c>
      <c r="W5633" t="s">
        <v>61</v>
      </c>
      <c r="X5633" t="s">
        <v>61</v>
      </c>
      <c r="Y5633" t="s">
        <v>61</v>
      </c>
      <c r="Z5633" t="s">
        <v>57</v>
      </c>
      <c r="AA5633" t="s">
        <v>77</v>
      </c>
      <c r="AB5633" t="s">
        <v>57</v>
      </c>
      <c r="AC5633" t="s">
        <v>87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88</v>
      </c>
      <c r="AK5633" t="s">
        <v>89</v>
      </c>
      <c r="AL5633" t="s">
        <v>181</v>
      </c>
      <c r="AM5633">
        <v>1</v>
      </c>
      <c r="AN5633">
        <v>0</v>
      </c>
      <c r="AO5633">
        <v>0</v>
      </c>
      <c r="AP5633" t="s">
        <v>91</v>
      </c>
      <c r="AQ5633" t="s">
        <v>104</v>
      </c>
      <c r="AR5633" t="s">
        <v>182</v>
      </c>
      <c r="AS5633">
        <v>1</v>
      </c>
      <c r="AT5633">
        <v>74232</v>
      </c>
      <c r="AU5633">
        <v>1</v>
      </c>
      <c r="AV5633">
        <v>1</v>
      </c>
      <c r="AW5633">
        <v>0</v>
      </c>
      <c r="AX5633">
        <v>24.8</v>
      </c>
      <c r="AY5633">
        <v>1</v>
      </c>
      <c r="AZ5633" t="s">
        <v>94</v>
      </c>
      <c r="BA5633">
        <v>7</v>
      </c>
      <c r="BB5633" t="s">
        <v>95</v>
      </c>
      <c r="BC5633">
        <v>1</v>
      </c>
    </row>
    <row r="5634" spans="1:55">
      <c r="A5634" t="s">
        <v>10080</v>
      </c>
      <c r="B5634" t="s">
        <v>73</v>
      </c>
      <c r="C5634">
        <v>28</v>
      </c>
      <c r="D5634" t="s">
        <v>61</v>
      </c>
      <c r="E5634">
        <v>0</v>
      </c>
      <c r="F5634" t="s">
        <v>5312</v>
      </c>
      <c r="G5634">
        <v>94941</v>
      </c>
      <c r="H5634">
        <v>37.901371</v>
      </c>
      <c r="I5634">
        <v>-122.572024</v>
      </c>
      <c r="J5634">
        <v>0</v>
      </c>
      <c r="K5634">
        <v>3</v>
      </c>
      <c r="L5634" t="s">
        <v>83</v>
      </c>
      <c r="M5634" t="s">
        <v>57</v>
      </c>
      <c r="N5634" t="s">
        <v>4197</v>
      </c>
      <c r="O5634" t="s">
        <v>61</v>
      </c>
      <c r="P5634" t="s">
        <v>57</v>
      </c>
      <c r="Q5634" t="s">
        <v>85</v>
      </c>
      <c r="R5634" t="s">
        <v>115</v>
      </c>
      <c r="S5634" t="s">
        <v>61</v>
      </c>
      <c r="T5634" t="s">
        <v>61</v>
      </c>
      <c r="U5634" t="s">
        <v>57</v>
      </c>
      <c r="V5634" t="s">
        <v>57</v>
      </c>
      <c r="W5634" t="s">
        <v>57</v>
      </c>
      <c r="X5634" t="s">
        <v>57</v>
      </c>
      <c r="Y5634" t="s">
        <v>57</v>
      </c>
      <c r="Z5634" t="s">
        <v>57</v>
      </c>
      <c r="AA5634" t="s">
        <v>77</v>
      </c>
      <c r="AB5634" t="s">
        <v>57</v>
      </c>
      <c r="AC5634" t="s">
        <v>87</v>
      </c>
      <c r="AD5634">
        <v>98.7</v>
      </c>
      <c r="AE5634">
        <v>293.65</v>
      </c>
      <c r="AF5634">
        <v>0</v>
      </c>
      <c r="AG5634">
        <v>0</v>
      </c>
      <c r="AH5634">
        <v>98.28</v>
      </c>
      <c r="AI5634">
        <v>391.93</v>
      </c>
      <c r="AJ5634" t="s">
        <v>88</v>
      </c>
      <c r="AK5634" t="s">
        <v>205</v>
      </c>
      <c r="AL5634" t="s">
        <v>206</v>
      </c>
      <c r="AM5634">
        <v>1</v>
      </c>
      <c r="AN5634">
        <v>0</v>
      </c>
      <c r="AO5634">
        <v>0</v>
      </c>
      <c r="AP5634" t="s">
        <v>91</v>
      </c>
      <c r="AQ5634" t="s">
        <v>116</v>
      </c>
      <c r="AR5634" t="s">
        <v>105</v>
      </c>
      <c r="AS5634">
        <v>6</v>
      </c>
      <c r="AT5634">
        <v>28727</v>
      </c>
      <c r="AU5634">
        <v>1</v>
      </c>
      <c r="AV5634">
        <v>1</v>
      </c>
      <c r="AW5634">
        <v>0</v>
      </c>
      <c r="AX5634">
        <v>98.7</v>
      </c>
      <c r="AY5634">
        <v>1</v>
      </c>
      <c r="AZ5634" t="s">
        <v>94</v>
      </c>
      <c r="BA5634">
        <v>10</v>
      </c>
      <c r="BB5634" t="s">
        <v>95</v>
      </c>
      <c r="BC5634">
        <v>1</v>
      </c>
    </row>
    <row r="5635" spans="1:55">
      <c r="A5635" t="s">
        <v>10081</v>
      </c>
      <c r="B5635" t="s">
        <v>56</v>
      </c>
      <c r="C5635">
        <v>42</v>
      </c>
      <c r="D5635" t="s">
        <v>57</v>
      </c>
      <c r="E5635">
        <v>2</v>
      </c>
      <c r="F5635" t="s">
        <v>4008</v>
      </c>
      <c r="G5635">
        <v>91360</v>
      </c>
      <c r="H5635">
        <v>34.214054</v>
      </c>
      <c r="I5635">
        <v>-118.88109</v>
      </c>
      <c r="J5635">
        <v>4</v>
      </c>
      <c r="K5635">
        <v>64</v>
      </c>
      <c r="L5635" t="s">
        <v>59</v>
      </c>
      <c r="M5635" t="s">
        <v>57</v>
      </c>
      <c r="N5635" t="s">
        <v>10082</v>
      </c>
      <c r="O5635" t="s">
        <v>57</v>
      </c>
      <c r="P5635" t="s">
        <v>57</v>
      </c>
      <c r="Q5635" t="s">
        <v>85</v>
      </c>
      <c r="R5635" t="s">
        <v>110</v>
      </c>
      <c r="S5635" t="s">
        <v>57</v>
      </c>
      <c r="T5635" t="s">
        <v>61</v>
      </c>
      <c r="U5635" t="s">
        <v>61</v>
      </c>
      <c r="V5635" t="s">
        <v>57</v>
      </c>
      <c r="W5635" t="s">
        <v>57</v>
      </c>
      <c r="X5635" t="s">
        <v>57</v>
      </c>
      <c r="Y5635" t="s">
        <v>57</v>
      </c>
      <c r="Z5635" t="s">
        <v>57</v>
      </c>
      <c r="AA5635" t="s">
        <v>64</v>
      </c>
      <c r="AB5635" t="s">
        <v>57</v>
      </c>
      <c r="AC5635" t="s">
        <v>87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66</v>
      </c>
      <c r="AM5635">
        <v>0</v>
      </c>
      <c r="AN5635">
        <v>1</v>
      </c>
      <c r="AO5635">
        <v>0</v>
      </c>
      <c r="AP5635" t="s">
        <v>123</v>
      </c>
      <c r="AQ5635" t="s">
        <v>78</v>
      </c>
      <c r="AR5635" t="s">
        <v>105</v>
      </c>
      <c r="AS5635">
        <v>6</v>
      </c>
      <c r="AT5635">
        <v>42526</v>
      </c>
      <c r="AU5635">
        <v>1</v>
      </c>
      <c r="AV5635">
        <v>0</v>
      </c>
      <c r="AW5635">
        <v>1</v>
      </c>
      <c r="AX5635">
        <v>0</v>
      </c>
      <c r="AY5635">
        <v>6</v>
      </c>
      <c r="AZ5635" t="s">
        <v>125</v>
      </c>
      <c r="BA5635">
        <v>2</v>
      </c>
      <c r="BB5635" t="s">
        <v>126</v>
      </c>
      <c r="BC5635">
        <v>3</v>
      </c>
    </row>
    <row r="5636" spans="1:55">
      <c r="A5636" t="s">
        <v>10083</v>
      </c>
      <c r="B5636" t="s">
        <v>73</v>
      </c>
      <c r="C5636">
        <v>34</v>
      </c>
      <c r="D5636" t="s">
        <v>61</v>
      </c>
      <c r="E5636">
        <v>0</v>
      </c>
      <c r="F5636" t="s">
        <v>5608</v>
      </c>
      <c r="G5636">
        <v>96090</v>
      </c>
      <c r="H5636">
        <v>40.021787</v>
      </c>
      <c r="I5636">
        <v>-122.127576</v>
      </c>
      <c r="J5636">
        <v>0</v>
      </c>
      <c r="K5636">
        <v>65</v>
      </c>
      <c r="L5636" t="s">
        <v>129</v>
      </c>
      <c r="M5636" t="s">
        <v>57</v>
      </c>
      <c r="N5636" t="s">
        <v>1448</v>
      </c>
      <c r="O5636" t="s">
        <v>61</v>
      </c>
      <c r="P5636" t="s">
        <v>61</v>
      </c>
      <c r="Q5636" t="s">
        <v>143</v>
      </c>
      <c r="R5636" t="s">
        <v>143</v>
      </c>
      <c r="S5636" t="s">
        <v>143</v>
      </c>
      <c r="T5636" t="s">
        <v>143</v>
      </c>
      <c r="U5636" t="s">
        <v>143</v>
      </c>
      <c r="V5636" t="s">
        <v>143</v>
      </c>
      <c r="W5636" t="s">
        <v>143</v>
      </c>
      <c r="X5636" t="s">
        <v>143</v>
      </c>
      <c r="Y5636" t="s">
        <v>143</v>
      </c>
      <c r="Z5636" t="s">
        <v>143</v>
      </c>
      <c r="AA5636" t="s">
        <v>122</v>
      </c>
      <c r="AB5636" t="s">
        <v>57</v>
      </c>
      <c r="AC5636" t="s">
        <v>65</v>
      </c>
      <c r="AD5636">
        <v>19.55</v>
      </c>
      <c r="AE5636">
        <v>1218.65</v>
      </c>
      <c r="AF5636">
        <v>0</v>
      </c>
      <c r="AG5636">
        <v>0</v>
      </c>
      <c r="AH5636">
        <v>2905.5</v>
      </c>
      <c r="AI5636">
        <v>4124.15</v>
      </c>
      <c r="AJ5636" t="s">
        <v>66</v>
      </c>
      <c r="AM5636">
        <v>0</v>
      </c>
      <c r="AN5636">
        <v>1</v>
      </c>
      <c r="AO5636">
        <v>0</v>
      </c>
      <c r="AP5636" t="s">
        <v>123</v>
      </c>
      <c r="AQ5636" t="s">
        <v>68</v>
      </c>
      <c r="AR5636" t="s">
        <v>182</v>
      </c>
      <c r="AT5636">
        <v>405</v>
      </c>
      <c r="AU5636">
        <v>1</v>
      </c>
      <c r="AV5636">
        <v>0</v>
      </c>
      <c r="AW5636">
        <v>1</v>
      </c>
      <c r="AX5636">
        <v>0</v>
      </c>
      <c r="AY5636">
        <v>6</v>
      </c>
      <c r="AZ5636" t="s">
        <v>125</v>
      </c>
      <c r="BA5636">
        <v>2</v>
      </c>
      <c r="BB5636" t="s">
        <v>126</v>
      </c>
      <c r="BC5636">
        <v>3</v>
      </c>
    </row>
    <row r="5637" spans="1:55">
      <c r="A5637" t="s">
        <v>10084</v>
      </c>
      <c r="B5637" t="s">
        <v>56</v>
      </c>
      <c r="C5637">
        <v>34</v>
      </c>
      <c r="D5637" t="s">
        <v>61</v>
      </c>
      <c r="E5637">
        <v>0</v>
      </c>
      <c r="F5637" t="s">
        <v>1437</v>
      </c>
      <c r="G5637">
        <v>95616</v>
      </c>
      <c r="H5637">
        <v>38.508735</v>
      </c>
      <c r="I5637">
        <v>-121.678813</v>
      </c>
      <c r="J5637">
        <v>0</v>
      </c>
      <c r="K5637">
        <v>9</v>
      </c>
      <c r="L5637" t="s">
        <v>83</v>
      </c>
      <c r="M5637" t="s">
        <v>57</v>
      </c>
      <c r="N5637" t="s">
        <v>2146</v>
      </c>
      <c r="O5637" t="s">
        <v>57</v>
      </c>
      <c r="P5637" t="s">
        <v>57</v>
      </c>
      <c r="Q5637" t="s">
        <v>85</v>
      </c>
      <c r="R5637" t="s">
        <v>364</v>
      </c>
      <c r="S5637" t="s">
        <v>61</v>
      </c>
      <c r="T5637" t="s">
        <v>61</v>
      </c>
      <c r="U5637" t="s">
        <v>61</v>
      </c>
      <c r="V5637" t="s">
        <v>61</v>
      </c>
      <c r="W5637" t="s">
        <v>57</v>
      </c>
      <c r="X5637" t="s">
        <v>57</v>
      </c>
      <c r="Y5637" t="s">
        <v>57</v>
      </c>
      <c r="Z5637" t="s">
        <v>61</v>
      </c>
      <c r="AA5637" t="s">
        <v>77</v>
      </c>
      <c r="AB5637" t="s">
        <v>57</v>
      </c>
      <c r="AC5637" t="s">
        <v>87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88</v>
      </c>
      <c r="AK5637" t="s">
        <v>89</v>
      </c>
      <c r="AL5637" t="s">
        <v>356</v>
      </c>
      <c r="AM5637">
        <v>1</v>
      </c>
      <c r="AN5637">
        <v>0</v>
      </c>
      <c r="AO5637">
        <v>0</v>
      </c>
      <c r="AP5637" t="s">
        <v>67</v>
      </c>
      <c r="AQ5637" t="s">
        <v>68</v>
      </c>
      <c r="AR5637" t="s">
        <v>105</v>
      </c>
      <c r="AS5637">
        <v>3</v>
      </c>
      <c r="AT5637">
        <v>67411</v>
      </c>
      <c r="AU5637">
        <v>1</v>
      </c>
      <c r="AV5637">
        <v>1</v>
      </c>
      <c r="AW5637">
        <v>0</v>
      </c>
      <c r="AX5637">
        <v>94.75</v>
      </c>
      <c r="AY5637">
        <v>2</v>
      </c>
      <c r="AZ5637" t="s">
        <v>70</v>
      </c>
      <c r="BA5637">
        <v>7</v>
      </c>
      <c r="BB5637" t="s">
        <v>95</v>
      </c>
      <c r="BC5637">
        <v>1</v>
      </c>
    </row>
    <row r="5638" spans="1:55">
      <c r="A5638" t="s">
        <v>10085</v>
      </c>
      <c r="B5638" t="s">
        <v>56</v>
      </c>
      <c r="C5638">
        <v>29</v>
      </c>
      <c r="D5638" t="s">
        <v>61</v>
      </c>
      <c r="E5638">
        <v>0</v>
      </c>
      <c r="F5638" t="s">
        <v>1434</v>
      </c>
      <c r="G5638">
        <v>94019</v>
      </c>
      <c r="H5638">
        <v>37.45567</v>
      </c>
      <c r="I5638">
        <v>-122.407992</v>
      </c>
      <c r="J5638">
        <v>0</v>
      </c>
      <c r="K5638">
        <v>60</v>
      </c>
      <c r="L5638" t="s">
        <v>59</v>
      </c>
      <c r="M5638" t="s">
        <v>57</v>
      </c>
      <c r="N5638" t="s">
        <v>719</v>
      </c>
      <c r="O5638" t="s">
        <v>57</v>
      </c>
      <c r="P5638" t="s">
        <v>57</v>
      </c>
      <c r="Q5638" t="s">
        <v>135</v>
      </c>
      <c r="R5638" t="s">
        <v>254</v>
      </c>
      <c r="S5638" t="s">
        <v>57</v>
      </c>
      <c r="T5638" t="s">
        <v>61</v>
      </c>
      <c r="U5638" t="s">
        <v>57</v>
      </c>
      <c r="V5638" t="s">
        <v>57</v>
      </c>
      <c r="W5638" t="s">
        <v>61</v>
      </c>
      <c r="X5638" t="s">
        <v>61</v>
      </c>
      <c r="Y5638" t="s">
        <v>61</v>
      </c>
      <c r="Z5638" t="s">
        <v>61</v>
      </c>
      <c r="AA5638" t="s">
        <v>64</v>
      </c>
      <c r="AB5638" t="s">
        <v>61</v>
      </c>
      <c r="AC5638" t="s">
        <v>87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66</v>
      </c>
      <c r="AM5638">
        <v>0</v>
      </c>
      <c r="AN5638">
        <v>1</v>
      </c>
      <c r="AO5638">
        <v>0</v>
      </c>
      <c r="AP5638" t="s">
        <v>123</v>
      </c>
      <c r="AQ5638" t="s">
        <v>116</v>
      </c>
      <c r="AR5638" t="s">
        <v>69</v>
      </c>
      <c r="AS5638">
        <v>3</v>
      </c>
      <c r="AT5638">
        <v>17929</v>
      </c>
      <c r="AU5638">
        <v>1</v>
      </c>
      <c r="AV5638">
        <v>0</v>
      </c>
      <c r="AW5638">
        <v>1</v>
      </c>
      <c r="AX5638">
        <v>0</v>
      </c>
      <c r="AY5638">
        <v>6</v>
      </c>
      <c r="AZ5638" t="s">
        <v>125</v>
      </c>
      <c r="BA5638">
        <v>2</v>
      </c>
      <c r="BB5638" t="s">
        <v>126</v>
      </c>
      <c r="BC5638">
        <v>3</v>
      </c>
    </row>
    <row r="5639" spans="1:55">
      <c r="A5639" t="s">
        <v>10086</v>
      </c>
      <c r="B5639" t="s">
        <v>73</v>
      </c>
      <c r="C5639">
        <v>47</v>
      </c>
      <c r="D5639" t="s">
        <v>61</v>
      </c>
      <c r="E5639">
        <v>0</v>
      </c>
      <c r="F5639" t="s">
        <v>1338</v>
      </c>
      <c r="G5639">
        <v>95959</v>
      </c>
      <c r="H5639">
        <v>39.333737</v>
      </c>
      <c r="I5639">
        <v>-120.858667</v>
      </c>
      <c r="J5639">
        <v>0</v>
      </c>
      <c r="K5639">
        <v>35</v>
      </c>
      <c r="L5639" t="s">
        <v>59</v>
      </c>
      <c r="M5639" t="s">
        <v>57</v>
      </c>
      <c r="N5639" t="s">
        <v>9520</v>
      </c>
      <c r="O5639" t="s">
        <v>61</v>
      </c>
      <c r="P5639" t="s">
        <v>61</v>
      </c>
      <c r="Q5639" t="s">
        <v>143</v>
      </c>
      <c r="R5639" t="s">
        <v>143</v>
      </c>
      <c r="S5639" t="s">
        <v>143</v>
      </c>
      <c r="T5639" t="s">
        <v>143</v>
      </c>
      <c r="U5639" t="s">
        <v>143</v>
      </c>
      <c r="V5639" t="s">
        <v>143</v>
      </c>
      <c r="W5639" t="s">
        <v>143</v>
      </c>
      <c r="X5639" t="s">
        <v>143</v>
      </c>
      <c r="Y5639" t="s">
        <v>143</v>
      </c>
      <c r="Z5639" t="s">
        <v>143</v>
      </c>
      <c r="AA5639" t="s">
        <v>122</v>
      </c>
      <c r="AB5639" t="s">
        <v>61</v>
      </c>
      <c r="AC5639" t="s">
        <v>87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66</v>
      </c>
      <c r="AM5639">
        <v>0</v>
      </c>
      <c r="AN5639">
        <v>1</v>
      </c>
      <c r="AO5639">
        <v>0</v>
      </c>
      <c r="AP5639" t="s">
        <v>164</v>
      </c>
      <c r="AQ5639" t="s">
        <v>78</v>
      </c>
      <c r="AR5639" t="s">
        <v>182</v>
      </c>
      <c r="AT5639">
        <v>17269</v>
      </c>
      <c r="AU5639">
        <v>1</v>
      </c>
      <c r="AV5639">
        <v>0</v>
      </c>
      <c r="AW5639">
        <v>1</v>
      </c>
      <c r="AX5639">
        <v>0</v>
      </c>
      <c r="AY5639">
        <v>4</v>
      </c>
      <c r="AZ5639" t="s">
        <v>165</v>
      </c>
      <c r="BA5639">
        <v>2</v>
      </c>
      <c r="BB5639" t="s">
        <v>126</v>
      </c>
      <c r="BC5639">
        <v>3</v>
      </c>
    </row>
    <row r="5640" spans="1:55">
      <c r="A5640" t="s">
        <v>10087</v>
      </c>
      <c r="B5640" t="s">
        <v>73</v>
      </c>
      <c r="C5640">
        <v>60</v>
      </c>
      <c r="D5640" t="s">
        <v>61</v>
      </c>
      <c r="E5640">
        <v>0</v>
      </c>
      <c r="F5640" t="s">
        <v>509</v>
      </c>
      <c r="G5640">
        <v>93035</v>
      </c>
      <c r="H5640">
        <v>34.18454</v>
      </c>
      <c r="I5640">
        <v>-119.224666</v>
      </c>
      <c r="J5640">
        <v>0</v>
      </c>
      <c r="K5640">
        <v>11</v>
      </c>
      <c r="L5640" t="s">
        <v>98</v>
      </c>
      <c r="M5640" t="s">
        <v>61</v>
      </c>
      <c r="N5640" t="s">
        <v>143</v>
      </c>
      <c r="O5640" t="s">
        <v>143</v>
      </c>
      <c r="P5640" t="s">
        <v>57</v>
      </c>
      <c r="Q5640" t="s">
        <v>135</v>
      </c>
      <c r="R5640" t="s">
        <v>169</v>
      </c>
      <c r="S5640" t="s">
        <v>61</v>
      </c>
      <c r="T5640" t="s">
        <v>57</v>
      </c>
      <c r="U5640" t="s">
        <v>57</v>
      </c>
      <c r="V5640" t="s">
        <v>61</v>
      </c>
      <c r="W5640" t="s">
        <v>61</v>
      </c>
      <c r="X5640" t="s">
        <v>61</v>
      </c>
      <c r="Y5640" t="s">
        <v>61</v>
      </c>
      <c r="Z5640" t="s">
        <v>61</v>
      </c>
      <c r="AA5640" t="s">
        <v>77</v>
      </c>
      <c r="AB5640" t="s">
        <v>61</v>
      </c>
      <c r="AC5640" t="s">
        <v>65</v>
      </c>
      <c r="AD5640">
        <v>34.7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66</v>
      </c>
      <c r="AM5640">
        <v>0</v>
      </c>
      <c r="AN5640">
        <v>1</v>
      </c>
      <c r="AO5640">
        <v>0</v>
      </c>
      <c r="AP5640" t="s">
        <v>67</v>
      </c>
      <c r="AQ5640" t="s">
        <v>124</v>
      </c>
      <c r="AR5640" t="s">
        <v>137</v>
      </c>
      <c r="AS5640">
        <v>2</v>
      </c>
      <c r="AT5640">
        <v>25322</v>
      </c>
      <c r="AU5640">
        <v>1</v>
      </c>
      <c r="AV5640">
        <v>0</v>
      </c>
      <c r="AW5640">
        <v>1</v>
      </c>
      <c r="AX5640">
        <v>0</v>
      </c>
      <c r="AY5640">
        <v>2</v>
      </c>
      <c r="AZ5640" t="s">
        <v>70</v>
      </c>
      <c r="BA5640">
        <v>5</v>
      </c>
      <c r="BB5640" t="s">
        <v>80</v>
      </c>
      <c r="BC5640">
        <v>2</v>
      </c>
    </row>
    <row r="5641" spans="1:55">
      <c r="A5641" t="s">
        <v>10088</v>
      </c>
      <c r="B5641" t="s">
        <v>56</v>
      </c>
      <c r="C5641">
        <v>21</v>
      </c>
      <c r="D5641" t="s">
        <v>57</v>
      </c>
      <c r="E5641">
        <v>0</v>
      </c>
      <c r="F5641" t="s">
        <v>5396</v>
      </c>
      <c r="G5641">
        <v>94574</v>
      </c>
      <c r="H5641">
        <v>38.581354</v>
      </c>
      <c r="I5641">
        <v>-122.296283</v>
      </c>
      <c r="J5641">
        <v>1</v>
      </c>
      <c r="K5641">
        <v>33</v>
      </c>
      <c r="L5641" t="s">
        <v>59</v>
      </c>
      <c r="M5641" t="s">
        <v>57</v>
      </c>
      <c r="N5641" t="s">
        <v>10089</v>
      </c>
      <c r="O5641" t="s">
        <v>57</v>
      </c>
      <c r="P5641" t="s">
        <v>61</v>
      </c>
      <c r="Q5641" t="s">
        <v>143</v>
      </c>
      <c r="R5641" t="s">
        <v>143</v>
      </c>
      <c r="S5641" t="s">
        <v>143</v>
      </c>
      <c r="T5641" t="s">
        <v>143</v>
      </c>
      <c r="U5641" t="s">
        <v>143</v>
      </c>
      <c r="V5641" t="s">
        <v>143</v>
      </c>
      <c r="W5641" t="s">
        <v>143</v>
      </c>
      <c r="X5641" t="s">
        <v>143</v>
      </c>
      <c r="Y5641" t="s">
        <v>143</v>
      </c>
      <c r="Z5641" t="s">
        <v>143</v>
      </c>
      <c r="AA5641" t="s">
        <v>122</v>
      </c>
      <c r="AB5641" t="s">
        <v>57</v>
      </c>
      <c r="AC5641" t="s">
        <v>65</v>
      </c>
      <c r="AD5641">
        <v>24.5</v>
      </c>
      <c r="AE5641">
        <v>740.3</v>
      </c>
      <c r="AF5641">
        <v>35.05</v>
      </c>
      <c r="AG5641">
        <v>0</v>
      </c>
      <c r="AH5641">
        <v>1165.23</v>
      </c>
      <c r="AI5641">
        <v>1870.48</v>
      </c>
      <c r="AJ5641" t="s">
        <v>88</v>
      </c>
      <c r="AK5641" t="s">
        <v>201</v>
      </c>
      <c r="AL5641" t="s">
        <v>202</v>
      </c>
      <c r="AM5641">
        <v>1</v>
      </c>
      <c r="AN5641">
        <v>0</v>
      </c>
      <c r="AO5641">
        <v>0</v>
      </c>
      <c r="AP5641" t="s">
        <v>164</v>
      </c>
      <c r="AQ5641" t="s">
        <v>116</v>
      </c>
      <c r="AR5641" t="s">
        <v>182</v>
      </c>
      <c r="AT5641">
        <v>9423</v>
      </c>
      <c r="AU5641">
        <v>1</v>
      </c>
      <c r="AV5641">
        <v>1</v>
      </c>
      <c r="AW5641">
        <v>0</v>
      </c>
      <c r="AX5641">
        <v>24.5</v>
      </c>
      <c r="AY5641">
        <v>4</v>
      </c>
      <c r="AZ5641" t="s">
        <v>165</v>
      </c>
      <c r="BA5641">
        <v>1</v>
      </c>
      <c r="BB5641" t="s">
        <v>71</v>
      </c>
      <c r="BC5641">
        <v>4</v>
      </c>
    </row>
    <row r="5642" spans="1:55">
      <c r="A5642" t="s">
        <v>10090</v>
      </c>
      <c r="B5642" t="s">
        <v>56</v>
      </c>
      <c r="C5642">
        <v>26</v>
      </c>
      <c r="D5642" t="s">
        <v>61</v>
      </c>
      <c r="E5642">
        <v>0</v>
      </c>
      <c r="F5642" t="s">
        <v>6821</v>
      </c>
      <c r="G5642">
        <v>92653</v>
      </c>
      <c r="H5642">
        <v>33.606899</v>
      </c>
      <c r="I5642">
        <v>-117.717854</v>
      </c>
      <c r="J5642">
        <v>0</v>
      </c>
      <c r="K5642">
        <v>36</v>
      </c>
      <c r="L5642" t="s">
        <v>59</v>
      </c>
      <c r="M5642" t="s">
        <v>57</v>
      </c>
      <c r="N5642" t="s">
        <v>10091</v>
      </c>
      <c r="O5642" t="s">
        <v>61</v>
      </c>
      <c r="P5642" t="s">
        <v>57</v>
      </c>
      <c r="Q5642" t="s">
        <v>62</v>
      </c>
      <c r="R5642" t="s">
        <v>115</v>
      </c>
      <c r="S5642" t="s">
        <v>57</v>
      </c>
      <c r="T5642" t="s">
        <v>57</v>
      </c>
      <c r="U5642" t="s">
        <v>57</v>
      </c>
      <c r="V5642" t="s">
        <v>57</v>
      </c>
      <c r="W5642" t="s">
        <v>57</v>
      </c>
      <c r="X5642" t="s">
        <v>57</v>
      </c>
      <c r="Y5642" t="s">
        <v>57</v>
      </c>
      <c r="Z5642" t="s">
        <v>61</v>
      </c>
      <c r="AA5642" t="s">
        <v>64</v>
      </c>
      <c r="AB5642" t="s">
        <v>61</v>
      </c>
      <c r="AC5642" t="s">
        <v>87</v>
      </c>
      <c r="AD5642">
        <v>85.84999999999999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66</v>
      </c>
      <c r="AM5642">
        <v>0</v>
      </c>
      <c r="AN5642">
        <v>1</v>
      </c>
      <c r="AO5642">
        <v>0</v>
      </c>
      <c r="AP5642" t="s">
        <v>164</v>
      </c>
      <c r="AQ5642" t="s">
        <v>116</v>
      </c>
      <c r="AR5642" t="s">
        <v>93</v>
      </c>
      <c r="AS5642">
        <v>7</v>
      </c>
      <c r="AT5642">
        <v>48273</v>
      </c>
      <c r="AU5642">
        <v>1</v>
      </c>
      <c r="AV5642">
        <v>0</v>
      </c>
      <c r="AW5642">
        <v>1</v>
      </c>
      <c r="AX5642">
        <v>0</v>
      </c>
      <c r="AY5642">
        <v>4</v>
      </c>
      <c r="AZ5642" t="s">
        <v>165</v>
      </c>
      <c r="BA5642">
        <v>2</v>
      </c>
      <c r="BB5642" t="s">
        <v>126</v>
      </c>
      <c r="BC5642">
        <v>3</v>
      </c>
    </row>
    <row r="5643" spans="1:55">
      <c r="A5643" t="s">
        <v>10092</v>
      </c>
      <c r="B5643" t="s">
        <v>73</v>
      </c>
      <c r="C5643">
        <v>24</v>
      </c>
      <c r="D5643" t="s">
        <v>61</v>
      </c>
      <c r="E5643">
        <v>0</v>
      </c>
      <c r="F5643" t="s">
        <v>704</v>
      </c>
      <c r="G5643">
        <v>91786</v>
      </c>
      <c r="H5643">
        <v>34.105493</v>
      </c>
      <c r="I5643">
        <v>-117.660934</v>
      </c>
      <c r="J5643">
        <v>0</v>
      </c>
      <c r="K5643">
        <v>3</v>
      </c>
      <c r="L5643" t="s">
        <v>59</v>
      </c>
      <c r="M5643" t="s">
        <v>57</v>
      </c>
      <c r="N5643" t="s">
        <v>8097</v>
      </c>
      <c r="O5643" t="s">
        <v>61</v>
      </c>
      <c r="P5643" t="s">
        <v>57</v>
      </c>
      <c r="Q5643" t="s">
        <v>85</v>
      </c>
      <c r="R5643" t="s">
        <v>147</v>
      </c>
      <c r="S5643" t="s">
        <v>61</v>
      </c>
      <c r="T5643" t="s">
        <v>61</v>
      </c>
      <c r="U5643" t="s">
        <v>57</v>
      </c>
      <c r="V5643" t="s">
        <v>57</v>
      </c>
      <c r="W5643" t="s">
        <v>57</v>
      </c>
      <c r="X5643" t="s">
        <v>61</v>
      </c>
      <c r="Y5643" t="s">
        <v>57</v>
      </c>
      <c r="Z5643" t="s">
        <v>57</v>
      </c>
      <c r="AA5643" t="s">
        <v>77</v>
      </c>
      <c r="AB5643" t="s">
        <v>57</v>
      </c>
      <c r="AC5643" t="s">
        <v>65</v>
      </c>
      <c r="AD5643">
        <v>89.84999999999999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170</v>
      </c>
      <c r="AM5643">
        <v>0</v>
      </c>
      <c r="AN5643">
        <v>0</v>
      </c>
      <c r="AO5643">
        <v>0</v>
      </c>
      <c r="AP5643" t="s">
        <v>91</v>
      </c>
      <c r="AQ5643" t="s">
        <v>116</v>
      </c>
      <c r="AR5643" t="s">
        <v>93</v>
      </c>
      <c r="AS5643">
        <v>5</v>
      </c>
      <c r="AT5643">
        <v>48827</v>
      </c>
      <c r="AU5643">
        <v>0</v>
      </c>
      <c r="AX5643">
        <v>0</v>
      </c>
      <c r="AY5643">
        <v>1</v>
      </c>
      <c r="AZ5643" t="s">
        <v>94</v>
      </c>
      <c r="BA5643">
        <v>10</v>
      </c>
      <c r="BB5643" t="s">
        <v>95</v>
      </c>
      <c r="BC5643">
        <v>1</v>
      </c>
    </row>
    <row r="5644" spans="1:55">
      <c r="A5644" t="s">
        <v>10093</v>
      </c>
      <c r="B5644" t="s">
        <v>73</v>
      </c>
      <c r="C5644">
        <v>41</v>
      </c>
      <c r="D5644" t="s">
        <v>61</v>
      </c>
      <c r="E5644">
        <v>0</v>
      </c>
      <c r="F5644" t="s">
        <v>1038</v>
      </c>
      <c r="G5644">
        <v>93111</v>
      </c>
      <c r="H5644">
        <v>34.460197</v>
      </c>
      <c r="I5644">
        <v>-119.802602</v>
      </c>
      <c r="J5644">
        <v>0</v>
      </c>
      <c r="K5644">
        <v>31</v>
      </c>
      <c r="L5644" t="s">
        <v>59</v>
      </c>
      <c r="M5644" t="s">
        <v>57</v>
      </c>
      <c r="N5644" t="s">
        <v>2836</v>
      </c>
      <c r="O5644" t="s">
        <v>61</v>
      </c>
      <c r="P5644" t="s">
        <v>57</v>
      </c>
      <c r="Q5644" t="s">
        <v>85</v>
      </c>
      <c r="R5644" t="s">
        <v>121</v>
      </c>
      <c r="S5644" t="s">
        <v>61</v>
      </c>
      <c r="T5644" t="s">
        <v>61</v>
      </c>
      <c r="U5644" t="s">
        <v>57</v>
      </c>
      <c r="V5644" t="s">
        <v>57</v>
      </c>
      <c r="W5644" t="s">
        <v>57</v>
      </c>
      <c r="X5644" t="s">
        <v>57</v>
      </c>
      <c r="Y5644" t="s">
        <v>57</v>
      </c>
      <c r="Z5644" t="s">
        <v>57</v>
      </c>
      <c r="AA5644" t="s">
        <v>122</v>
      </c>
      <c r="AB5644" t="s">
        <v>61</v>
      </c>
      <c r="AC5644" t="s">
        <v>87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66</v>
      </c>
      <c r="AM5644">
        <v>0</v>
      </c>
      <c r="AN5644">
        <v>1</v>
      </c>
      <c r="AO5644">
        <v>0</v>
      </c>
      <c r="AP5644" t="s">
        <v>164</v>
      </c>
      <c r="AQ5644" t="s">
        <v>78</v>
      </c>
      <c r="AR5644" t="s">
        <v>105</v>
      </c>
      <c r="AS5644">
        <v>6</v>
      </c>
      <c r="AT5644">
        <v>16477</v>
      </c>
      <c r="AU5644">
        <v>1</v>
      </c>
      <c r="AV5644">
        <v>0</v>
      </c>
      <c r="AW5644">
        <v>1</v>
      </c>
      <c r="AX5644">
        <v>0</v>
      </c>
      <c r="AY5644">
        <v>4</v>
      </c>
      <c r="AZ5644" t="s">
        <v>165</v>
      </c>
      <c r="BA5644">
        <v>4</v>
      </c>
      <c r="BB5644" t="s">
        <v>80</v>
      </c>
      <c r="BC5644">
        <v>2</v>
      </c>
    </row>
    <row r="5645" spans="1:55">
      <c r="A5645" t="s">
        <v>10094</v>
      </c>
      <c r="B5645" t="s">
        <v>73</v>
      </c>
      <c r="C5645">
        <v>43</v>
      </c>
      <c r="D5645" t="s">
        <v>61</v>
      </c>
      <c r="E5645">
        <v>0</v>
      </c>
      <c r="F5645" t="s">
        <v>701</v>
      </c>
      <c r="G5645">
        <v>90803</v>
      </c>
      <c r="H5645">
        <v>33.760458</v>
      </c>
      <c r="I5645">
        <v>-118.129725</v>
      </c>
      <c r="J5645">
        <v>0</v>
      </c>
      <c r="K5645">
        <v>27</v>
      </c>
      <c r="L5645" t="s">
        <v>59</v>
      </c>
      <c r="M5645" t="s">
        <v>57</v>
      </c>
      <c r="N5645" t="s">
        <v>10095</v>
      </c>
      <c r="O5645" t="s">
        <v>61</v>
      </c>
      <c r="P5645" t="s">
        <v>61</v>
      </c>
      <c r="Q5645" t="s">
        <v>143</v>
      </c>
      <c r="R5645" t="s">
        <v>143</v>
      </c>
      <c r="S5645" t="s">
        <v>143</v>
      </c>
      <c r="T5645" t="s">
        <v>143</v>
      </c>
      <c r="U5645" t="s">
        <v>143</v>
      </c>
      <c r="V5645" t="s">
        <v>143</v>
      </c>
      <c r="W5645" t="s">
        <v>143</v>
      </c>
      <c r="X5645" t="s">
        <v>143</v>
      </c>
      <c r="Y5645" t="s">
        <v>143</v>
      </c>
      <c r="Z5645" t="s">
        <v>143</v>
      </c>
      <c r="AA5645" t="s">
        <v>77</v>
      </c>
      <c r="AB5645" t="s">
        <v>57</v>
      </c>
      <c r="AC5645" t="s">
        <v>65</v>
      </c>
      <c r="AD5645">
        <v>19.4</v>
      </c>
      <c r="AE5645">
        <v>460.25</v>
      </c>
      <c r="AF5645">
        <v>29.59</v>
      </c>
      <c r="AG5645">
        <v>0</v>
      </c>
      <c r="AH5645">
        <v>69.93000000000001</v>
      </c>
      <c r="AI5645">
        <v>500.59</v>
      </c>
      <c r="AJ5645" t="s">
        <v>66</v>
      </c>
      <c r="AM5645">
        <v>0</v>
      </c>
      <c r="AN5645">
        <v>1</v>
      </c>
      <c r="AO5645">
        <v>0</v>
      </c>
      <c r="AP5645" t="s">
        <v>164</v>
      </c>
      <c r="AQ5645" t="s">
        <v>78</v>
      </c>
      <c r="AR5645" t="s">
        <v>182</v>
      </c>
      <c r="AT5645">
        <v>31352</v>
      </c>
      <c r="AU5645">
        <v>1</v>
      </c>
      <c r="AV5645">
        <v>0</v>
      </c>
      <c r="AW5645">
        <v>1</v>
      </c>
      <c r="AX5645">
        <v>0</v>
      </c>
      <c r="AY5645">
        <v>4</v>
      </c>
      <c r="AZ5645" t="s">
        <v>165</v>
      </c>
      <c r="BA5645">
        <v>5</v>
      </c>
      <c r="BB5645" t="s">
        <v>80</v>
      </c>
      <c r="BC5645">
        <v>2</v>
      </c>
    </row>
    <row r="5646" spans="1:55">
      <c r="A5646" t="s">
        <v>10096</v>
      </c>
      <c r="B5646" t="s">
        <v>56</v>
      </c>
      <c r="C5646">
        <v>65</v>
      </c>
      <c r="D5646" t="s">
        <v>61</v>
      </c>
      <c r="E5646">
        <v>0</v>
      </c>
      <c r="F5646" t="s">
        <v>927</v>
      </c>
      <c r="G5646">
        <v>90706</v>
      </c>
      <c r="H5646">
        <v>33.887676</v>
      </c>
      <c r="I5646">
        <v>-118.127289</v>
      </c>
      <c r="J5646">
        <v>0</v>
      </c>
      <c r="K5646">
        <v>40</v>
      </c>
      <c r="L5646" t="s">
        <v>129</v>
      </c>
      <c r="M5646" t="s">
        <v>57</v>
      </c>
      <c r="N5646" t="s">
        <v>5108</v>
      </c>
      <c r="O5646" t="s">
        <v>61</v>
      </c>
      <c r="P5646" t="s">
        <v>57</v>
      </c>
      <c r="Q5646" t="s">
        <v>85</v>
      </c>
      <c r="R5646" t="s">
        <v>100</v>
      </c>
      <c r="S5646" t="s">
        <v>57</v>
      </c>
      <c r="T5646" t="s">
        <v>57</v>
      </c>
      <c r="U5646" t="s">
        <v>61</v>
      </c>
      <c r="V5646" t="s">
        <v>61</v>
      </c>
      <c r="W5646" t="s">
        <v>61</v>
      </c>
      <c r="X5646" t="s">
        <v>61</v>
      </c>
      <c r="Y5646" t="s">
        <v>61</v>
      </c>
      <c r="Z5646" t="s">
        <v>57</v>
      </c>
      <c r="AA5646" t="s">
        <v>77</v>
      </c>
      <c r="AB5646" t="s">
        <v>57</v>
      </c>
      <c r="AC5646" t="s">
        <v>65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88</v>
      </c>
      <c r="AK5646" t="s">
        <v>201</v>
      </c>
      <c r="AL5646" t="s">
        <v>743</v>
      </c>
      <c r="AM5646">
        <v>1</v>
      </c>
      <c r="AN5646">
        <v>0</v>
      </c>
      <c r="AO5646">
        <v>0</v>
      </c>
      <c r="AP5646" t="s">
        <v>176</v>
      </c>
      <c r="AQ5646" t="s">
        <v>124</v>
      </c>
      <c r="AR5646" t="s">
        <v>93</v>
      </c>
      <c r="AS5646">
        <v>3</v>
      </c>
      <c r="AT5646">
        <v>72893</v>
      </c>
      <c r="AU5646">
        <v>1</v>
      </c>
      <c r="AV5646">
        <v>1</v>
      </c>
      <c r="AW5646">
        <v>0</v>
      </c>
      <c r="AX5646">
        <v>79.2</v>
      </c>
      <c r="AY5646">
        <v>5</v>
      </c>
      <c r="AZ5646" t="s">
        <v>177</v>
      </c>
      <c r="BA5646">
        <v>7</v>
      </c>
      <c r="BB5646" t="s">
        <v>95</v>
      </c>
      <c r="BC5646">
        <v>1</v>
      </c>
    </row>
    <row r="5647" spans="1:55">
      <c r="A5647" t="s">
        <v>10097</v>
      </c>
      <c r="B5647" t="s">
        <v>56</v>
      </c>
      <c r="C5647">
        <v>19</v>
      </c>
      <c r="D5647" t="s">
        <v>57</v>
      </c>
      <c r="E5647">
        <v>0</v>
      </c>
      <c r="F5647" t="s">
        <v>226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83</v>
      </c>
      <c r="M5647" t="s">
        <v>57</v>
      </c>
      <c r="N5647" t="s">
        <v>5518</v>
      </c>
      <c r="O5647" t="s">
        <v>61</v>
      </c>
      <c r="P5647" t="s">
        <v>57</v>
      </c>
      <c r="Q5647" t="s">
        <v>135</v>
      </c>
      <c r="R5647" t="s">
        <v>224</v>
      </c>
      <c r="S5647" t="s">
        <v>61</v>
      </c>
      <c r="T5647" t="s">
        <v>61</v>
      </c>
      <c r="U5647" t="s">
        <v>61</v>
      </c>
      <c r="V5647" t="s">
        <v>61</v>
      </c>
      <c r="W5647" t="s">
        <v>61</v>
      </c>
      <c r="X5647" t="s">
        <v>61</v>
      </c>
      <c r="Y5647" t="s">
        <v>57</v>
      </c>
      <c r="Z5647" t="s">
        <v>57</v>
      </c>
      <c r="AA5647" t="s">
        <v>77</v>
      </c>
      <c r="AB5647" t="s">
        <v>61</v>
      </c>
      <c r="AC5647" t="s">
        <v>65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88</v>
      </c>
      <c r="AK5647" t="s">
        <v>201</v>
      </c>
      <c r="AL5647" t="s">
        <v>1253</v>
      </c>
      <c r="AM5647">
        <v>1</v>
      </c>
      <c r="AN5647">
        <v>0</v>
      </c>
      <c r="AO5647">
        <v>0</v>
      </c>
      <c r="AP5647" t="s">
        <v>91</v>
      </c>
      <c r="AQ5647" t="s">
        <v>116</v>
      </c>
      <c r="AR5647" t="s">
        <v>137</v>
      </c>
      <c r="AS5647">
        <v>2</v>
      </c>
      <c r="AT5647">
        <v>67852</v>
      </c>
      <c r="AU5647">
        <v>1</v>
      </c>
      <c r="AV5647">
        <v>1</v>
      </c>
      <c r="AW5647">
        <v>0</v>
      </c>
      <c r="AX5647">
        <v>44.3</v>
      </c>
      <c r="AY5647">
        <v>1</v>
      </c>
      <c r="AZ5647" t="s">
        <v>94</v>
      </c>
      <c r="BA5647">
        <v>7</v>
      </c>
      <c r="BB5647" t="s">
        <v>95</v>
      </c>
      <c r="BC5647">
        <v>1</v>
      </c>
    </row>
    <row r="5648" spans="1:55">
      <c r="A5648" t="s">
        <v>10098</v>
      </c>
      <c r="B5648" t="s">
        <v>56</v>
      </c>
      <c r="C5648">
        <v>63</v>
      </c>
      <c r="D5648" t="s">
        <v>61</v>
      </c>
      <c r="E5648">
        <v>0</v>
      </c>
      <c r="F5648" t="s">
        <v>453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59</v>
      </c>
      <c r="M5648" t="s">
        <v>61</v>
      </c>
      <c r="N5648" t="s">
        <v>143</v>
      </c>
      <c r="O5648" t="s">
        <v>143</v>
      </c>
      <c r="P5648" t="s">
        <v>57</v>
      </c>
      <c r="Q5648" t="s">
        <v>135</v>
      </c>
      <c r="R5648" t="s">
        <v>131</v>
      </c>
      <c r="S5648" t="s">
        <v>57</v>
      </c>
      <c r="T5648" t="s">
        <v>57</v>
      </c>
      <c r="U5648" t="s">
        <v>61</v>
      </c>
      <c r="V5648" t="s">
        <v>57</v>
      </c>
      <c r="W5648" t="s">
        <v>61</v>
      </c>
      <c r="X5648" t="s">
        <v>61</v>
      </c>
      <c r="Y5648" t="s">
        <v>61</v>
      </c>
      <c r="Z5648" t="s">
        <v>61</v>
      </c>
      <c r="AA5648" t="s">
        <v>122</v>
      </c>
      <c r="AB5648" t="s">
        <v>61</v>
      </c>
      <c r="AC5648" t="s">
        <v>65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66</v>
      </c>
      <c r="AM5648">
        <v>0</v>
      </c>
      <c r="AN5648">
        <v>1</v>
      </c>
      <c r="AO5648">
        <v>0</v>
      </c>
      <c r="AP5648" t="s">
        <v>123</v>
      </c>
      <c r="AQ5648" t="s">
        <v>124</v>
      </c>
      <c r="AR5648" t="s">
        <v>137</v>
      </c>
      <c r="AS5648">
        <v>3</v>
      </c>
      <c r="AT5648">
        <v>25569</v>
      </c>
      <c r="AU5648">
        <v>1</v>
      </c>
      <c r="AV5648">
        <v>0</v>
      </c>
      <c r="AW5648">
        <v>1</v>
      </c>
      <c r="AX5648">
        <v>0</v>
      </c>
      <c r="AY5648">
        <v>6</v>
      </c>
      <c r="AZ5648" t="s">
        <v>125</v>
      </c>
      <c r="BA5648">
        <v>2</v>
      </c>
      <c r="BB5648" t="s">
        <v>126</v>
      </c>
      <c r="BC5648">
        <v>3</v>
      </c>
    </row>
    <row r="5649" spans="1:55">
      <c r="A5649" t="s">
        <v>10099</v>
      </c>
      <c r="B5649" t="s">
        <v>73</v>
      </c>
      <c r="C5649">
        <v>61</v>
      </c>
      <c r="D5649" t="s">
        <v>61</v>
      </c>
      <c r="E5649">
        <v>2</v>
      </c>
      <c r="F5649" t="s">
        <v>1522</v>
      </c>
      <c r="G5649">
        <v>92802</v>
      </c>
      <c r="H5649">
        <v>33.807864</v>
      </c>
      <c r="I5649">
        <v>-117.923782</v>
      </c>
      <c r="J5649">
        <v>0</v>
      </c>
      <c r="K5649">
        <v>21</v>
      </c>
      <c r="L5649" t="s">
        <v>98</v>
      </c>
      <c r="M5649" t="s">
        <v>57</v>
      </c>
      <c r="N5649" t="s">
        <v>4092</v>
      </c>
      <c r="O5649" t="s">
        <v>57</v>
      </c>
      <c r="P5649" t="s">
        <v>57</v>
      </c>
      <c r="Q5649" t="s">
        <v>85</v>
      </c>
      <c r="R5649" t="s">
        <v>586</v>
      </c>
      <c r="S5649" t="s">
        <v>57</v>
      </c>
      <c r="T5649" t="s">
        <v>61</v>
      </c>
      <c r="U5649" t="s">
        <v>61</v>
      </c>
      <c r="V5649" t="s">
        <v>61</v>
      </c>
      <c r="W5649" t="s">
        <v>61</v>
      </c>
      <c r="X5649" t="s">
        <v>61</v>
      </c>
      <c r="Y5649" t="s">
        <v>61</v>
      </c>
      <c r="Z5649" t="s">
        <v>57</v>
      </c>
      <c r="AA5649" t="s">
        <v>77</v>
      </c>
      <c r="AB5649" t="s">
        <v>61</v>
      </c>
      <c r="AC5649" t="s">
        <v>87</v>
      </c>
      <c r="AD5649">
        <v>80.34999999999999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66</v>
      </c>
      <c r="AM5649">
        <v>0</v>
      </c>
      <c r="AN5649">
        <v>1</v>
      </c>
      <c r="AO5649">
        <v>0</v>
      </c>
      <c r="AP5649" t="s">
        <v>103</v>
      </c>
      <c r="AQ5649" t="s">
        <v>124</v>
      </c>
      <c r="AR5649" t="s">
        <v>93</v>
      </c>
      <c r="AS5649">
        <v>2</v>
      </c>
      <c r="AT5649">
        <v>45086</v>
      </c>
      <c r="AU5649">
        <v>1</v>
      </c>
      <c r="AV5649">
        <v>0</v>
      </c>
      <c r="AW5649">
        <v>1</v>
      </c>
      <c r="AX5649">
        <v>0</v>
      </c>
      <c r="AY5649">
        <v>3</v>
      </c>
      <c r="AZ5649" t="s">
        <v>106</v>
      </c>
      <c r="BA5649">
        <v>6</v>
      </c>
      <c r="BB5649" t="s">
        <v>95</v>
      </c>
      <c r="BC5649">
        <v>1</v>
      </c>
    </row>
    <row r="5650" spans="1:55">
      <c r="A5650" t="s">
        <v>10100</v>
      </c>
      <c r="B5650" t="s">
        <v>56</v>
      </c>
      <c r="C5650">
        <v>21</v>
      </c>
      <c r="D5650" t="s">
        <v>57</v>
      </c>
      <c r="E5650">
        <v>0</v>
      </c>
      <c r="F5650" t="s">
        <v>416</v>
      </c>
      <c r="G5650">
        <v>93021</v>
      </c>
      <c r="H5650">
        <v>34.312945</v>
      </c>
      <c r="I5650">
        <v>-118.858169</v>
      </c>
      <c r="J5650">
        <v>6</v>
      </c>
      <c r="K5650">
        <v>24</v>
      </c>
      <c r="L5650" t="s">
        <v>59</v>
      </c>
      <c r="M5650" t="s">
        <v>57</v>
      </c>
      <c r="N5650" t="s">
        <v>10101</v>
      </c>
      <c r="O5650" t="s">
        <v>57</v>
      </c>
      <c r="P5650" t="s">
        <v>57</v>
      </c>
      <c r="Q5650" t="s">
        <v>135</v>
      </c>
      <c r="R5650" t="s">
        <v>254</v>
      </c>
      <c r="S5650" t="s">
        <v>57</v>
      </c>
      <c r="T5650" t="s">
        <v>57</v>
      </c>
      <c r="U5650" t="s">
        <v>57</v>
      </c>
      <c r="V5650" t="s">
        <v>61</v>
      </c>
      <c r="W5650" t="s">
        <v>61</v>
      </c>
      <c r="X5650" t="s">
        <v>61</v>
      </c>
      <c r="Y5650" t="s">
        <v>61</v>
      </c>
      <c r="Z5650" t="s">
        <v>57</v>
      </c>
      <c r="AA5650" t="s">
        <v>77</v>
      </c>
      <c r="AB5650" t="s">
        <v>61</v>
      </c>
      <c r="AC5650" t="s">
        <v>65</v>
      </c>
      <c r="AD5650">
        <v>66.3</v>
      </c>
      <c r="AE5650">
        <v>1559.45</v>
      </c>
      <c r="AF5650">
        <v>32.59</v>
      </c>
      <c r="AG5650">
        <v>0</v>
      </c>
      <c r="AH5650">
        <v>223.2</v>
      </c>
      <c r="AI5650">
        <v>1750.06</v>
      </c>
      <c r="AJ5650" t="s">
        <v>66</v>
      </c>
      <c r="AM5650">
        <v>0</v>
      </c>
      <c r="AN5650">
        <v>1</v>
      </c>
      <c r="AO5650">
        <v>0</v>
      </c>
      <c r="AP5650" t="s">
        <v>103</v>
      </c>
      <c r="AQ5650" t="s">
        <v>116</v>
      </c>
      <c r="AR5650" t="s">
        <v>69</v>
      </c>
      <c r="AS5650">
        <v>4</v>
      </c>
      <c r="AT5650">
        <v>32984</v>
      </c>
      <c r="AU5650">
        <v>1</v>
      </c>
      <c r="AV5650">
        <v>0</v>
      </c>
      <c r="AW5650">
        <v>1</v>
      </c>
      <c r="AX5650">
        <v>0</v>
      </c>
      <c r="AY5650">
        <v>3</v>
      </c>
      <c r="AZ5650" t="s">
        <v>106</v>
      </c>
      <c r="BA5650">
        <v>4</v>
      </c>
      <c r="BB5650" t="s">
        <v>80</v>
      </c>
      <c r="BC5650">
        <v>2</v>
      </c>
    </row>
    <row r="5651" spans="1:55">
      <c r="A5651" t="s">
        <v>10102</v>
      </c>
      <c r="B5651" t="s">
        <v>73</v>
      </c>
      <c r="C5651">
        <v>44</v>
      </c>
      <c r="D5651" t="s">
        <v>57</v>
      </c>
      <c r="E5651">
        <v>0</v>
      </c>
      <c r="F5651" t="s">
        <v>989</v>
      </c>
      <c r="G5651">
        <v>91411</v>
      </c>
      <c r="H5651">
        <v>34.17847</v>
      </c>
      <c r="I5651">
        <v>-118.459472</v>
      </c>
      <c r="J5651">
        <v>1</v>
      </c>
      <c r="K5651">
        <v>67</v>
      </c>
      <c r="L5651" t="s">
        <v>59</v>
      </c>
      <c r="M5651" t="s">
        <v>57</v>
      </c>
      <c r="N5651" t="s">
        <v>7570</v>
      </c>
      <c r="O5651" t="s">
        <v>57</v>
      </c>
      <c r="P5651" t="s">
        <v>57</v>
      </c>
      <c r="Q5651" t="s">
        <v>85</v>
      </c>
      <c r="R5651" t="s">
        <v>250</v>
      </c>
      <c r="S5651" t="s">
        <v>61</v>
      </c>
      <c r="T5651" t="s">
        <v>57</v>
      </c>
      <c r="U5651" t="s">
        <v>61</v>
      </c>
      <c r="V5651" t="s">
        <v>61</v>
      </c>
      <c r="W5651" t="s">
        <v>57</v>
      </c>
      <c r="X5651" t="s">
        <v>61</v>
      </c>
      <c r="Y5651" t="s">
        <v>61</v>
      </c>
      <c r="Z5651" t="s">
        <v>57</v>
      </c>
      <c r="AA5651" t="s">
        <v>64</v>
      </c>
      <c r="AB5651" t="s">
        <v>57</v>
      </c>
      <c r="AC5651" t="s">
        <v>87</v>
      </c>
      <c r="AD5651">
        <v>88.40000000000001</v>
      </c>
      <c r="AE5651">
        <v>5798.3</v>
      </c>
      <c r="AF5651">
        <v>0</v>
      </c>
      <c r="AG5651">
        <v>0</v>
      </c>
      <c r="AH5651">
        <v>2519.2</v>
      </c>
      <c r="AI5651">
        <v>8317.5</v>
      </c>
      <c r="AJ5651" t="s">
        <v>66</v>
      </c>
      <c r="AM5651">
        <v>0</v>
      </c>
      <c r="AN5651">
        <v>1</v>
      </c>
      <c r="AO5651">
        <v>0</v>
      </c>
      <c r="AP5651" t="s">
        <v>123</v>
      </c>
      <c r="AQ5651" t="s">
        <v>78</v>
      </c>
      <c r="AR5651" t="s">
        <v>93</v>
      </c>
      <c r="AS5651">
        <v>3</v>
      </c>
      <c r="AT5651">
        <v>23646</v>
      </c>
      <c r="AU5651">
        <v>1</v>
      </c>
      <c r="AV5651">
        <v>0</v>
      </c>
      <c r="AW5651">
        <v>1</v>
      </c>
      <c r="AX5651">
        <v>0</v>
      </c>
      <c r="AY5651">
        <v>6</v>
      </c>
      <c r="AZ5651" t="s">
        <v>125</v>
      </c>
      <c r="BA5651">
        <v>3</v>
      </c>
      <c r="BB5651" t="s">
        <v>126</v>
      </c>
      <c r="BC5651">
        <v>3</v>
      </c>
    </row>
    <row r="5652" spans="1:55">
      <c r="A5652" t="s">
        <v>10103</v>
      </c>
      <c r="B5652" t="s">
        <v>73</v>
      </c>
      <c r="C5652">
        <v>29</v>
      </c>
      <c r="D5652" t="s">
        <v>61</v>
      </c>
      <c r="E5652">
        <v>0</v>
      </c>
      <c r="F5652" t="s">
        <v>5356</v>
      </c>
      <c r="G5652">
        <v>96068</v>
      </c>
      <c r="H5652">
        <v>41.082472</v>
      </c>
      <c r="I5652">
        <v>-121.195215</v>
      </c>
      <c r="J5652">
        <v>0</v>
      </c>
      <c r="K5652">
        <v>10</v>
      </c>
      <c r="L5652" t="s">
        <v>59</v>
      </c>
      <c r="M5652" t="s">
        <v>57</v>
      </c>
      <c r="N5652" t="s">
        <v>10104</v>
      </c>
      <c r="O5652" t="s">
        <v>57</v>
      </c>
      <c r="P5652" t="s">
        <v>57</v>
      </c>
      <c r="Q5652" t="s">
        <v>135</v>
      </c>
      <c r="R5652" t="s">
        <v>147</v>
      </c>
      <c r="S5652" t="s">
        <v>57</v>
      </c>
      <c r="T5652" t="s">
        <v>61</v>
      </c>
      <c r="U5652" t="s">
        <v>61</v>
      </c>
      <c r="V5652" t="s">
        <v>61</v>
      </c>
      <c r="W5652" t="s">
        <v>61</v>
      </c>
      <c r="X5652" t="s">
        <v>61</v>
      </c>
      <c r="Y5652" t="s">
        <v>61</v>
      </c>
      <c r="Z5652" t="s">
        <v>57</v>
      </c>
      <c r="AA5652" t="s">
        <v>77</v>
      </c>
      <c r="AB5652" t="s">
        <v>57</v>
      </c>
      <c r="AC5652" t="s">
        <v>65</v>
      </c>
      <c r="AD5652">
        <v>54.5</v>
      </c>
      <c r="AE5652">
        <v>568.2</v>
      </c>
      <c r="AF5652">
        <v>0</v>
      </c>
      <c r="AG5652">
        <v>0</v>
      </c>
      <c r="AH5652">
        <v>339.8</v>
      </c>
      <c r="AI5652">
        <v>908</v>
      </c>
      <c r="AJ5652" t="s">
        <v>66</v>
      </c>
      <c r="AM5652">
        <v>0</v>
      </c>
      <c r="AN5652">
        <v>1</v>
      </c>
      <c r="AO5652">
        <v>0</v>
      </c>
      <c r="AP5652" t="s">
        <v>67</v>
      </c>
      <c r="AQ5652" t="s">
        <v>116</v>
      </c>
      <c r="AR5652" t="s">
        <v>69</v>
      </c>
      <c r="AS5652">
        <v>2</v>
      </c>
      <c r="AT5652">
        <v>240</v>
      </c>
      <c r="AU5652">
        <v>1</v>
      </c>
      <c r="AV5652">
        <v>0</v>
      </c>
      <c r="AW5652">
        <v>1</v>
      </c>
      <c r="AX5652">
        <v>0</v>
      </c>
      <c r="AY5652">
        <v>2</v>
      </c>
      <c r="AZ5652" t="s">
        <v>70</v>
      </c>
      <c r="BA5652">
        <v>5</v>
      </c>
      <c r="BB5652" t="s">
        <v>80</v>
      </c>
      <c r="BC5652">
        <v>2</v>
      </c>
    </row>
    <row r="5653" spans="1:55">
      <c r="A5653" t="s">
        <v>10105</v>
      </c>
      <c r="B5653" t="s">
        <v>73</v>
      </c>
      <c r="C5653">
        <v>26</v>
      </c>
      <c r="D5653" t="s">
        <v>61</v>
      </c>
      <c r="E5653">
        <v>0</v>
      </c>
      <c r="F5653" t="s">
        <v>2039</v>
      </c>
      <c r="G5653">
        <v>91978</v>
      </c>
      <c r="H5653">
        <v>32.730264</v>
      </c>
      <c r="I5653">
        <v>-116.950963</v>
      </c>
      <c r="J5653">
        <v>0</v>
      </c>
      <c r="K5653">
        <v>8</v>
      </c>
      <c r="L5653" t="s">
        <v>83</v>
      </c>
      <c r="M5653" t="s">
        <v>57</v>
      </c>
      <c r="N5653" t="s">
        <v>3457</v>
      </c>
      <c r="O5653" t="s">
        <v>61</v>
      </c>
      <c r="P5653" t="s">
        <v>57</v>
      </c>
      <c r="Q5653" t="s">
        <v>85</v>
      </c>
      <c r="R5653" t="s">
        <v>147</v>
      </c>
      <c r="S5653" t="s">
        <v>61</v>
      </c>
      <c r="T5653" t="s">
        <v>61</v>
      </c>
      <c r="U5653" t="s">
        <v>61</v>
      </c>
      <c r="V5653" t="s">
        <v>61</v>
      </c>
      <c r="W5653" t="s">
        <v>61</v>
      </c>
      <c r="X5653" t="s">
        <v>61</v>
      </c>
      <c r="Y5653" t="s">
        <v>57</v>
      </c>
      <c r="Z5653" t="s">
        <v>57</v>
      </c>
      <c r="AA5653" t="s">
        <v>77</v>
      </c>
      <c r="AB5653" t="s">
        <v>61</v>
      </c>
      <c r="AC5653" t="s">
        <v>87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66</v>
      </c>
      <c r="AM5653">
        <v>0</v>
      </c>
      <c r="AN5653">
        <v>1</v>
      </c>
      <c r="AO5653">
        <v>0</v>
      </c>
      <c r="AP5653" t="s">
        <v>67</v>
      </c>
      <c r="AQ5653" t="s">
        <v>116</v>
      </c>
      <c r="AR5653" t="s">
        <v>93</v>
      </c>
      <c r="AS5653">
        <v>2</v>
      </c>
      <c r="AT5653">
        <v>7863</v>
      </c>
      <c r="AU5653">
        <v>1</v>
      </c>
      <c r="AV5653">
        <v>0</v>
      </c>
      <c r="AW5653">
        <v>1</v>
      </c>
      <c r="AX5653">
        <v>0</v>
      </c>
      <c r="AY5653">
        <v>2</v>
      </c>
      <c r="AZ5653" t="s">
        <v>70</v>
      </c>
      <c r="BA5653">
        <v>7</v>
      </c>
      <c r="BB5653" t="s">
        <v>95</v>
      </c>
      <c r="BC5653">
        <v>1</v>
      </c>
    </row>
    <row r="5654" spans="1:55">
      <c r="A5654" t="s">
        <v>10106</v>
      </c>
      <c r="B5654" t="s">
        <v>73</v>
      </c>
      <c r="C5654">
        <v>24</v>
      </c>
      <c r="D5654" t="s">
        <v>61</v>
      </c>
      <c r="E5654">
        <v>0</v>
      </c>
      <c r="F5654" t="s">
        <v>5046</v>
      </c>
      <c r="G5654">
        <v>95935</v>
      </c>
      <c r="H5654">
        <v>39.381174</v>
      </c>
      <c r="I5654">
        <v>-121.21191</v>
      </c>
      <c r="J5654">
        <v>0</v>
      </c>
      <c r="K5654">
        <v>6</v>
      </c>
      <c r="L5654" t="s">
        <v>59</v>
      </c>
      <c r="M5654" t="s">
        <v>57</v>
      </c>
      <c r="N5654" t="s">
        <v>10107</v>
      </c>
      <c r="O5654" t="s">
        <v>61</v>
      </c>
      <c r="P5654" t="s">
        <v>61</v>
      </c>
      <c r="Q5654" t="s">
        <v>143</v>
      </c>
      <c r="R5654" t="s">
        <v>143</v>
      </c>
      <c r="S5654" t="s">
        <v>143</v>
      </c>
      <c r="T5654" t="s">
        <v>143</v>
      </c>
      <c r="U5654" t="s">
        <v>143</v>
      </c>
      <c r="V5654" t="s">
        <v>143</v>
      </c>
      <c r="W5654" t="s">
        <v>143</v>
      </c>
      <c r="X5654" t="s">
        <v>143</v>
      </c>
      <c r="Y5654" t="s">
        <v>143</v>
      </c>
      <c r="Z5654" t="s">
        <v>143</v>
      </c>
      <c r="AA5654" t="s">
        <v>77</v>
      </c>
      <c r="AB5654" t="s">
        <v>61</v>
      </c>
      <c r="AC5654" t="s">
        <v>307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66</v>
      </c>
      <c r="AM5654">
        <v>0</v>
      </c>
      <c r="AN5654">
        <v>1</v>
      </c>
      <c r="AO5654">
        <v>0</v>
      </c>
      <c r="AP5654" t="s">
        <v>91</v>
      </c>
      <c r="AQ5654" t="s">
        <v>116</v>
      </c>
      <c r="AR5654" t="s">
        <v>182</v>
      </c>
      <c r="AT5654">
        <v>614</v>
      </c>
      <c r="AU5654">
        <v>1</v>
      </c>
      <c r="AV5654">
        <v>0</v>
      </c>
      <c r="AW5654">
        <v>1</v>
      </c>
      <c r="AX5654">
        <v>0</v>
      </c>
      <c r="AY5654">
        <v>1</v>
      </c>
      <c r="AZ5654" t="s">
        <v>94</v>
      </c>
      <c r="BA5654">
        <v>8</v>
      </c>
      <c r="BB5654" t="s">
        <v>95</v>
      </c>
      <c r="BC5654">
        <v>1</v>
      </c>
    </row>
    <row r="5655" spans="1:55">
      <c r="A5655" t="s">
        <v>10108</v>
      </c>
      <c r="B5655" t="s">
        <v>56</v>
      </c>
      <c r="C5655">
        <v>63</v>
      </c>
      <c r="D5655" t="s">
        <v>61</v>
      </c>
      <c r="E5655">
        <v>0</v>
      </c>
      <c r="F5655" t="s">
        <v>627</v>
      </c>
      <c r="G5655">
        <v>94104</v>
      </c>
      <c r="H5655">
        <v>37.791222</v>
      </c>
      <c r="I5655">
        <v>-122.402241</v>
      </c>
      <c r="J5655">
        <v>0</v>
      </c>
      <c r="K5655">
        <v>21</v>
      </c>
      <c r="L5655" t="s">
        <v>59</v>
      </c>
      <c r="M5655" t="s">
        <v>57</v>
      </c>
      <c r="N5655" t="s">
        <v>8652</v>
      </c>
      <c r="O5655" t="s">
        <v>57</v>
      </c>
      <c r="P5655" t="s">
        <v>57</v>
      </c>
      <c r="Q5655" t="s">
        <v>85</v>
      </c>
      <c r="R5655" t="s">
        <v>76</v>
      </c>
      <c r="S5655" t="s">
        <v>61</v>
      </c>
      <c r="T5655" t="s">
        <v>61</v>
      </c>
      <c r="U5655" t="s">
        <v>61</v>
      </c>
      <c r="V5655" t="s">
        <v>61</v>
      </c>
      <c r="W5655" t="s">
        <v>57</v>
      </c>
      <c r="X5655" t="s">
        <v>57</v>
      </c>
      <c r="Y5655" t="s">
        <v>57</v>
      </c>
      <c r="Z5655" t="s">
        <v>57</v>
      </c>
      <c r="AA5655" t="s">
        <v>77</v>
      </c>
      <c r="AB5655" t="s">
        <v>57</v>
      </c>
      <c r="AC5655" t="s">
        <v>87</v>
      </c>
      <c r="AD5655">
        <v>97.34999999999999</v>
      </c>
      <c r="AE5655">
        <v>2119.5</v>
      </c>
      <c r="AF5655">
        <v>0</v>
      </c>
      <c r="AG5655">
        <v>0</v>
      </c>
      <c r="AH5655">
        <v>190.26</v>
      </c>
      <c r="AI5655">
        <v>2309.76</v>
      </c>
      <c r="AJ5655" t="s">
        <v>88</v>
      </c>
      <c r="AK5655" t="s">
        <v>190</v>
      </c>
      <c r="AL5655" t="s">
        <v>554</v>
      </c>
      <c r="AM5655">
        <v>1</v>
      </c>
      <c r="AN5655">
        <v>0</v>
      </c>
      <c r="AO5655">
        <v>0</v>
      </c>
      <c r="AP5655" t="s">
        <v>103</v>
      </c>
      <c r="AQ5655" t="s">
        <v>124</v>
      </c>
      <c r="AR5655" t="s">
        <v>105</v>
      </c>
      <c r="AS5655">
        <v>4</v>
      </c>
      <c r="AT5655">
        <v>384</v>
      </c>
      <c r="AU5655">
        <v>1</v>
      </c>
      <c r="AV5655">
        <v>1</v>
      </c>
      <c r="AW5655">
        <v>0</v>
      </c>
      <c r="AX5655">
        <v>97.34999999999999</v>
      </c>
      <c r="AY5655">
        <v>3</v>
      </c>
      <c r="AZ5655" t="s">
        <v>106</v>
      </c>
      <c r="BA5655">
        <v>7</v>
      </c>
      <c r="BB5655" t="s">
        <v>95</v>
      </c>
      <c r="BC5655">
        <v>1</v>
      </c>
    </row>
    <row r="5656" spans="1:55">
      <c r="A5656" t="s">
        <v>10109</v>
      </c>
      <c r="B5656" t="s">
        <v>73</v>
      </c>
      <c r="C5656">
        <v>30</v>
      </c>
      <c r="D5656" t="s">
        <v>57</v>
      </c>
      <c r="E5656">
        <v>0</v>
      </c>
      <c r="F5656" t="s">
        <v>3782</v>
      </c>
      <c r="G5656">
        <v>93543</v>
      </c>
      <c r="H5656">
        <v>34.505273</v>
      </c>
      <c r="I5656">
        <v>-117.955054</v>
      </c>
      <c r="J5656">
        <v>2</v>
      </c>
      <c r="K5656">
        <v>65</v>
      </c>
      <c r="L5656" t="s">
        <v>129</v>
      </c>
      <c r="M5656" t="s">
        <v>57</v>
      </c>
      <c r="N5656" t="s">
        <v>7854</v>
      </c>
      <c r="O5656" t="s">
        <v>61</v>
      </c>
      <c r="P5656" t="s">
        <v>61</v>
      </c>
      <c r="Q5656" t="s">
        <v>143</v>
      </c>
      <c r="R5656" t="s">
        <v>143</v>
      </c>
      <c r="S5656" t="s">
        <v>143</v>
      </c>
      <c r="T5656" t="s">
        <v>143</v>
      </c>
      <c r="U5656" t="s">
        <v>143</v>
      </c>
      <c r="V5656" t="s">
        <v>143</v>
      </c>
      <c r="W5656" t="s">
        <v>143</v>
      </c>
      <c r="X5656" t="s">
        <v>143</v>
      </c>
      <c r="Y5656" t="s">
        <v>143</v>
      </c>
      <c r="Z5656" t="s">
        <v>143</v>
      </c>
      <c r="AA5656" t="s">
        <v>122</v>
      </c>
      <c r="AB5656" t="s">
        <v>61</v>
      </c>
      <c r="AC5656" t="s">
        <v>65</v>
      </c>
      <c r="AD5656">
        <v>19.9</v>
      </c>
      <c r="AE5656">
        <v>1292.6</v>
      </c>
      <c r="AF5656">
        <v>0</v>
      </c>
      <c r="AG5656">
        <v>0</v>
      </c>
      <c r="AH5656">
        <v>1174.55</v>
      </c>
      <c r="AI5656">
        <v>2467.15</v>
      </c>
      <c r="AJ5656" t="s">
        <v>66</v>
      </c>
      <c r="AM5656">
        <v>0</v>
      </c>
      <c r="AN5656">
        <v>1</v>
      </c>
      <c r="AO5656">
        <v>0</v>
      </c>
      <c r="AP5656" t="s">
        <v>123</v>
      </c>
      <c r="AQ5656" t="s">
        <v>68</v>
      </c>
      <c r="AR5656" t="s">
        <v>182</v>
      </c>
      <c r="AT5656">
        <v>11198</v>
      </c>
      <c r="AU5656">
        <v>1</v>
      </c>
      <c r="AV5656">
        <v>0</v>
      </c>
      <c r="AW5656">
        <v>1</v>
      </c>
      <c r="AX5656">
        <v>0</v>
      </c>
      <c r="AY5656">
        <v>6</v>
      </c>
      <c r="AZ5656" t="s">
        <v>125</v>
      </c>
      <c r="BA5656">
        <v>1</v>
      </c>
      <c r="BB5656" t="s">
        <v>71</v>
      </c>
      <c r="BC5656">
        <v>4</v>
      </c>
    </row>
    <row r="5657" spans="1:55">
      <c r="A5657" t="s">
        <v>10110</v>
      </c>
      <c r="B5657" t="s">
        <v>73</v>
      </c>
      <c r="C5657">
        <v>62</v>
      </c>
      <c r="D5657" t="s">
        <v>57</v>
      </c>
      <c r="E5657">
        <v>2</v>
      </c>
      <c r="F5657" t="s">
        <v>695</v>
      </c>
      <c r="G5657">
        <v>92404</v>
      </c>
      <c r="H5657">
        <v>34.183286</v>
      </c>
      <c r="I5657">
        <v>-117.221722</v>
      </c>
      <c r="J5657">
        <v>4</v>
      </c>
      <c r="K5657">
        <v>72</v>
      </c>
      <c r="L5657" t="s">
        <v>119</v>
      </c>
      <c r="M5657" t="s">
        <v>57</v>
      </c>
      <c r="N5657" t="s">
        <v>10111</v>
      </c>
      <c r="O5657" t="s">
        <v>57</v>
      </c>
      <c r="P5657" t="s">
        <v>57</v>
      </c>
      <c r="Q5657" t="s">
        <v>85</v>
      </c>
      <c r="R5657" t="s">
        <v>163</v>
      </c>
      <c r="S5657" t="s">
        <v>61</v>
      </c>
      <c r="T5657" t="s">
        <v>61</v>
      </c>
      <c r="U5657" t="s">
        <v>61</v>
      </c>
      <c r="V5657" t="s">
        <v>61</v>
      </c>
      <c r="W5657" t="s">
        <v>61</v>
      </c>
      <c r="X5657" t="s">
        <v>57</v>
      </c>
      <c r="Y5657" t="s">
        <v>57</v>
      </c>
      <c r="Z5657" t="s">
        <v>57</v>
      </c>
      <c r="AA5657" t="s">
        <v>122</v>
      </c>
      <c r="AB5657" t="s">
        <v>57</v>
      </c>
      <c r="AC5657" t="s">
        <v>65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66</v>
      </c>
      <c r="AM5657">
        <v>0</v>
      </c>
      <c r="AN5657">
        <v>1</v>
      </c>
      <c r="AO5657">
        <v>0</v>
      </c>
      <c r="AP5657" t="s">
        <v>123</v>
      </c>
      <c r="AQ5657" t="s">
        <v>124</v>
      </c>
      <c r="AR5657" t="s">
        <v>93</v>
      </c>
      <c r="AS5657">
        <v>3</v>
      </c>
      <c r="AT5657">
        <v>53636</v>
      </c>
      <c r="AU5657">
        <v>1</v>
      </c>
      <c r="AV5657">
        <v>0</v>
      </c>
      <c r="AW5657">
        <v>1</v>
      </c>
      <c r="AX5657">
        <v>0</v>
      </c>
      <c r="AY5657">
        <v>6</v>
      </c>
      <c r="AZ5657" t="s">
        <v>125</v>
      </c>
      <c r="BA5657">
        <v>2</v>
      </c>
      <c r="BB5657" t="s">
        <v>126</v>
      </c>
      <c r="BC5657">
        <v>3</v>
      </c>
    </row>
    <row r="5658" spans="1:55">
      <c r="A5658" t="s">
        <v>10112</v>
      </c>
      <c r="B5658" t="s">
        <v>56</v>
      </c>
      <c r="C5658">
        <v>20</v>
      </c>
      <c r="D5658" t="s">
        <v>61</v>
      </c>
      <c r="E5658">
        <v>1</v>
      </c>
      <c r="F5658" t="s">
        <v>858</v>
      </c>
      <c r="G5658">
        <v>92507</v>
      </c>
      <c r="H5658">
        <v>33.976328</v>
      </c>
      <c r="I5658">
        <v>-117.319786</v>
      </c>
      <c r="J5658">
        <v>0</v>
      </c>
      <c r="K5658">
        <v>66</v>
      </c>
      <c r="L5658" t="s">
        <v>119</v>
      </c>
      <c r="M5658" t="s">
        <v>57</v>
      </c>
      <c r="N5658" t="s">
        <v>10113</v>
      </c>
      <c r="O5658" t="s">
        <v>57</v>
      </c>
      <c r="P5658" t="s">
        <v>57</v>
      </c>
      <c r="Q5658" t="s">
        <v>85</v>
      </c>
      <c r="R5658" t="s">
        <v>224</v>
      </c>
      <c r="S5658" t="s">
        <v>57</v>
      </c>
      <c r="T5658" t="s">
        <v>61</v>
      </c>
      <c r="U5658" t="s">
        <v>57</v>
      </c>
      <c r="V5658" t="s">
        <v>57</v>
      </c>
      <c r="W5658" t="s">
        <v>61</v>
      </c>
      <c r="X5658" t="s">
        <v>61</v>
      </c>
      <c r="Y5658" t="s">
        <v>61</v>
      </c>
      <c r="Z5658" t="s">
        <v>57</v>
      </c>
      <c r="AA5658" t="s">
        <v>122</v>
      </c>
      <c r="AB5658" t="s">
        <v>57</v>
      </c>
      <c r="AC5658" t="s">
        <v>65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66</v>
      </c>
      <c r="AM5658">
        <v>0</v>
      </c>
      <c r="AN5658">
        <v>1</v>
      </c>
      <c r="AO5658">
        <v>0</v>
      </c>
      <c r="AP5658" t="s">
        <v>123</v>
      </c>
      <c r="AQ5658" t="s">
        <v>116</v>
      </c>
      <c r="AR5658" t="s">
        <v>105</v>
      </c>
      <c r="AS5658">
        <v>4</v>
      </c>
      <c r="AT5658">
        <v>48649</v>
      </c>
      <c r="AU5658">
        <v>1</v>
      </c>
      <c r="AV5658">
        <v>0</v>
      </c>
      <c r="AW5658">
        <v>1</v>
      </c>
      <c r="AX5658">
        <v>0</v>
      </c>
      <c r="AY5658">
        <v>6</v>
      </c>
      <c r="AZ5658" t="s">
        <v>125</v>
      </c>
      <c r="BA5658">
        <v>3</v>
      </c>
      <c r="BB5658" t="s">
        <v>126</v>
      </c>
      <c r="BC5658">
        <v>3</v>
      </c>
    </row>
    <row r="5659" spans="1:55">
      <c r="A5659" t="s">
        <v>10114</v>
      </c>
      <c r="B5659" t="s">
        <v>73</v>
      </c>
      <c r="C5659">
        <v>19</v>
      </c>
      <c r="D5659" t="s">
        <v>57</v>
      </c>
      <c r="E5659">
        <v>0</v>
      </c>
      <c r="F5659" t="s">
        <v>1662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119</v>
      </c>
      <c r="M5659" t="s">
        <v>57</v>
      </c>
      <c r="N5659" t="s">
        <v>10115</v>
      </c>
      <c r="O5659" t="s">
        <v>57</v>
      </c>
      <c r="P5659" t="s">
        <v>57</v>
      </c>
      <c r="Q5659" t="s">
        <v>135</v>
      </c>
      <c r="R5659" t="s">
        <v>966</v>
      </c>
      <c r="S5659" t="s">
        <v>57</v>
      </c>
      <c r="T5659" t="s">
        <v>57</v>
      </c>
      <c r="U5659" t="s">
        <v>57</v>
      </c>
      <c r="V5659" t="s">
        <v>57</v>
      </c>
      <c r="W5659" t="s">
        <v>57</v>
      </c>
      <c r="X5659" t="s">
        <v>57</v>
      </c>
      <c r="Y5659" t="s">
        <v>57</v>
      </c>
      <c r="Z5659" t="s">
        <v>57</v>
      </c>
      <c r="AA5659" t="s">
        <v>122</v>
      </c>
      <c r="AB5659" t="s">
        <v>61</v>
      </c>
      <c r="AC5659" t="s">
        <v>87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66</v>
      </c>
      <c r="AM5659">
        <v>0</v>
      </c>
      <c r="AN5659">
        <v>1</v>
      </c>
      <c r="AO5659">
        <v>0</v>
      </c>
      <c r="AP5659" t="s">
        <v>123</v>
      </c>
      <c r="AQ5659" t="s">
        <v>116</v>
      </c>
      <c r="AR5659" t="s">
        <v>105</v>
      </c>
      <c r="AS5659">
        <v>8</v>
      </c>
      <c r="AT5659">
        <v>2144</v>
      </c>
      <c r="AU5659">
        <v>1</v>
      </c>
      <c r="AV5659">
        <v>0</v>
      </c>
      <c r="AW5659">
        <v>1</v>
      </c>
      <c r="AX5659">
        <v>0</v>
      </c>
      <c r="AY5659">
        <v>6</v>
      </c>
      <c r="AZ5659" t="s">
        <v>125</v>
      </c>
      <c r="BA5659">
        <v>1</v>
      </c>
      <c r="BB5659" t="s">
        <v>71</v>
      </c>
      <c r="BC5659">
        <v>4</v>
      </c>
    </row>
    <row r="5660" spans="1:55">
      <c r="A5660" t="s">
        <v>10116</v>
      </c>
      <c r="B5660" t="s">
        <v>73</v>
      </c>
      <c r="C5660">
        <v>37</v>
      </c>
      <c r="D5660" t="s">
        <v>61</v>
      </c>
      <c r="E5660">
        <v>0</v>
      </c>
      <c r="F5660" t="s">
        <v>4833</v>
      </c>
      <c r="G5660">
        <v>93654</v>
      </c>
      <c r="H5660">
        <v>36.636638</v>
      </c>
      <c r="I5660">
        <v>-119.421842</v>
      </c>
      <c r="J5660">
        <v>0</v>
      </c>
      <c r="K5660">
        <v>47</v>
      </c>
      <c r="L5660" t="s">
        <v>59</v>
      </c>
      <c r="M5660" t="s">
        <v>57</v>
      </c>
      <c r="N5660" t="s">
        <v>9730</v>
      </c>
      <c r="O5660" t="s">
        <v>57</v>
      </c>
      <c r="P5660" t="s">
        <v>57</v>
      </c>
      <c r="Q5660" t="s">
        <v>85</v>
      </c>
      <c r="R5660" t="s">
        <v>382</v>
      </c>
      <c r="S5660" t="s">
        <v>61</v>
      </c>
      <c r="T5660" t="s">
        <v>57</v>
      </c>
      <c r="U5660" t="s">
        <v>57</v>
      </c>
      <c r="V5660" t="s">
        <v>61</v>
      </c>
      <c r="W5660" t="s">
        <v>57</v>
      </c>
      <c r="X5660" t="s">
        <v>57</v>
      </c>
      <c r="Y5660" t="s">
        <v>57</v>
      </c>
      <c r="Z5660" t="s">
        <v>57</v>
      </c>
      <c r="AA5660" t="s">
        <v>64</v>
      </c>
      <c r="AB5660" t="s">
        <v>57</v>
      </c>
      <c r="AC5660" t="s">
        <v>87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66</v>
      </c>
      <c r="AM5660">
        <v>0</v>
      </c>
      <c r="AN5660">
        <v>1</v>
      </c>
      <c r="AO5660">
        <v>0</v>
      </c>
      <c r="AP5660" t="s">
        <v>176</v>
      </c>
      <c r="AQ5660" t="s">
        <v>68</v>
      </c>
      <c r="AR5660" t="s">
        <v>105</v>
      </c>
      <c r="AS5660">
        <v>6</v>
      </c>
      <c r="AT5660">
        <v>25923</v>
      </c>
      <c r="AU5660">
        <v>1</v>
      </c>
      <c r="AV5660">
        <v>0</v>
      </c>
      <c r="AW5660">
        <v>1</v>
      </c>
      <c r="AX5660">
        <v>0</v>
      </c>
      <c r="AY5660">
        <v>5</v>
      </c>
      <c r="AZ5660" t="s">
        <v>177</v>
      </c>
      <c r="BA5660">
        <v>4</v>
      </c>
      <c r="BB5660" t="s">
        <v>80</v>
      </c>
      <c r="BC5660">
        <v>2</v>
      </c>
    </row>
    <row r="5661" spans="1:55">
      <c r="A5661" t="s">
        <v>10117</v>
      </c>
      <c r="B5661" t="s">
        <v>73</v>
      </c>
      <c r="C5661">
        <v>49</v>
      </c>
      <c r="D5661" t="s">
        <v>61</v>
      </c>
      <c r="E5661">
        <v>0</v>
      </c>
      <c r="F5661" t="s">
        <v>543</v>
      </c>
      <c r="G5661">
        <v>91367</v>
      </c>
      <c r="H5661">
        <v>34.178068</v>
      </c>
      <c r="I5661">
        <v>-118.615714</v>
      </c>
      <c r="J5661">
        <v>0</v>
      </c>
      <c r="K5661">
        <v>4</v>
      </c>
      <c r="L5661" t="s">
        <v>59</v>
      </c>
      <c r="M5661" t="s">
        <v>57</v>
      </c>
      <c r="N5661" t="s">
        <v>9336</v>
      </c>
      <c r="O5661" t="s">
        <v>61</v>
      </c>
      <c r="P5661" t="s">
        <v>61</v>
      </c>
      <c r="Q5661" t="s">
        <v>143</v>
      </c>
      <c r="R5661" t="s">
        <v>143</v>
      </c>
      <c r="S5661" t="s">
        <v>143</v>
      </c>
      <c r="T5661" t="s">
        <v>143</v>
      </c>
      <c r="U5661" t="s">
        <v>143</v>
      </c>
      <c r="V5661" t="s">
        <v>143</v>
      </c>
      <c r="W5661" t="s">
        <v>143</v>
      </c>
      <c r="X5661" t="s">
        <v>143</v>
      </c>
      <c r="Y5661" t="s">
        <v>143</v>
      </c>
      <c r="Z5661" t="s">
        <v>143</v>
      </c>
      <c r="AA5661" t="s">
        <v>77</v>
      </c>
      <c r="AB5661" t="s">
        <v>57</v>
      </c>
      <c r="AC5661" t="s">
        <v>65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66</v>
      </c>
      <c r="AM5661">
        <v>0</v>
      </c>
      <c r="AN5661">
        <v>1</v>
      </c>
      <c r="AO5661">
        <v>0</v>
      </c>
      <c r="AP5661" t="s">
        <v>91</v>
      </c>
      <c r="AQ5661" t="s">
        <v>78</v>
      </c>
      <c r="AR5661" t="s">
        <v>182</v>
      </c>
      <c r="AT5661">
        <v>36123</v>
      </c>
      <c r="AU5661">
        <v>1</v>
      </c>
      <c r="AV5661">
        <v>0</v>
      </c>
      <c r="AW5661">
        <v>1</v>
      </c>
      <c r="AX5661">
        <v>0</v>
      </c>
      <c r="AY5661">
        <v>1</v>
      </c>
      <c r="AZ5661" t="s">
        <v>94</v>
      </c>
      <c r="BA5661">
        <v>8</v>
      </c>
      <c r="BB5661" t="s">
        <v>95</v>
      </c>
      <c r="BC5661">
        <v>1</v>
      </c>
    </row>
    <row r="5662" spans="1:55">
      <c r="A5662" t="s">
        <v>10118</v>
      </c>
      <c r="B5662" t="s">
        <v>73</v>
      </c>
      <c r="C5662">
        <v>45</v>
      </c>
      <c r="D5662" t="s">
        <v>61</v>
      </c>
      <c r="E5662">
        <v>2</v>
      </c>
      <c r="F5662" t="s">
        <v>5099</v>
      </c>
      <c r="G5662">
        <v>95565</v>
      </c>
      <c r="H5662">
        <v>40.440636</v>
      </c>
      <c r="I5662">
        <v>-124.098739</v>
      </c>
      <c r="J5662">
        <v>0</v>
      </c>
      <c r="K5662">
        <v>21</v>
      </c>
      <c r="L5662" t="s">
        <v>98</v>
      </c>
      <c r="M5662" t="s">
        <v>57</v>
      </c>
      <c r="N5662" t="s">
        <v>10119</v>
      </c>
      <c r="O5662" t="s">
        <v>61</v>
      </c>
      <c r="P5662" t="s">
        <v>61</v>
      </c>
      <c r="Q5662" t="s">
        <v>143</v>
      </c>
      <c r="R5662" t="s">
        <v>143</v>
      </c>
      <c r="S5662" t="s">
        <v>143</v>
      </c>
      <c r="T5662" t="s">
        <v>143</v>
      </c>
      <c r="U5662" t="s">
        <v>143</v>
      </c>
      <c r="V5662" t="s">
        <v>143</v>
      </c>
      <c r="W5662" t="s">
        <v>143</v>
      </c>
      <c r="X5662" t="s">
        <v>143</v>
      </c>
      <c r="Y5662" t="s">
        <v>143</v>
      </c>
      <c r="Z5662" t="s">
        <v>143</v>
      </c>
      <c r="AA5662" t="s">
        <v>122</v>
      </c>
      <c r="AB5662" t="s">
        <v>61</v>
      </c>
      <c r="AC5662" t="s">
        <v>65</v>
      </c>
      <c r="AD5662">
        <v>19.6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66</v>
      </c>
      <c r="AM5662">
        <v>0</v>
      </c>
      <c r="AN5662">
        <v>1</v>
      </c>
      <c r="AO5662">
        <v>0</v>
      </c>
      <c r="AP5662" t="s">
        <v>103</v>
      </c>
      <c r="AQ5662" t="s">
        <v>78</v>
      </c>
      <c r="AR5662" t="s">
        <v>182</v>
      </c>
      <c r="AT5662">
        <v>1125</v>
      </c>
      <c r="AU5662">
        <v>1</v>
      </c>
      <c r="AV5662">
        <v>0</v>
      </c>
      <c r="AW5662">
        <v>1</v>
      </c>
      <c r="AX5662">
        <v>0</v>
      </c>
      <c r="AY5662">
        <v>3</v>
      </c>
      <c r="AZ5662" t="s">
        <v>106</v>
      </c>
      <c r="BA5662">
        <v>1</v>
      </c>
      <c r="BB5662" t="s">
        <v>71</v>
      </c>
      <c r="BC5662">
        <v>4</v>
      </c>
    </row>
    <row r="5663" spans="1:55">
      <c r="A5663" t="s">
        <v>10120</v>
      </c>
      <c r="B5663" t="s">
        <v>56</v>
      </c>
      <c r="C5663">
        <v>26</v>
      </c>
      <c r="D5663" t="s">
        <v>57</v>
      </c>
      <c r="E5663">
        <v>0</v>
      </c>
      <c r="F5663" t="s">
        <v>573</v>
      </c>
      <c r="G5663">
        <v>92532</v>
      </c>
      <c r="H5663">
        <v>33.705836</v>
      </c>
      <c r="I5663">
        <v>-117.318204</v>
      </c>
      <c r="J5663">
        <v>7</v>
      </c>
      <c r="K5663">
        <v>25</v>
      </c>
      <c r="L5663" t="s">
        <v>59</v>
      </c>
      <c r="M5663" t="s">
        <v>57</v>
      </c>
      <c r="N5663" t="s">
        <v>10121</v>
      </c>
      <c r="O5663" t="s">
        <v>61</v>
      </c>
      <c r="P5663" t="s">
        <v>57</v>
      </c>
      <c r="Q5663" t="s">
        <v>85</v>
      </c>
      <c r="R5663" t="s">
        <v>467</v>
      </c>
      <c r="S5663" t="s">
        <v>61</v>
      </c>
      <c r="T5663" t="s">
        <v>61</v>
      </c>
      <c r="U5663" t="s">
        <v>57</v>
      </c>
      <c r="V5663" t="s">
        <v>61</v>
      </c>
      <c r="W5663" t="s">
        <v>61</v>
      </c>
      <c r="X5663" t="s">
        <v>61</v>
      </c>
      <c r="Y5663" t="s">
        <v>61</v>
      </c>
      <c r="Z5663" t="s">
        <v>57</v>
      </c>
      <c r="AA5663" t="s">
        <v>77</v>
      </c>
      <c r="AB5663" t="s">
        <v>57</v>
      </c>
      <c r="AC5663" t="s">
        <v>87</v>
      </c>
      <c r="AD5663">
        <v>74.59999999999999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66</v>
      </c>
      <c r="AM5663">
        <v>0</v>
      </c>
      <c r="AN5663">
        <v>1</v>
      </c>
      <c r="AO5663">
        <v>0</v>
      </c>
      <c r="AP5663" t="s">
        <v>164</v>
      </c>
      <c r="AQ5663" t="s">
        <v>116</v>
      </c>
      <c r="AR5663" t="s">
        <v>93</v>
      </c>
      <c r="AS5663">
        <v>2</v>
      </c>
      <c r="AT5663">
        <v>4546</v>
      </c>
      <c r="AU5663">
        <v>1</v>
      </c>
      <c r="AV5663">
        <v>0</v>
      </c>
      <c r="AW5663">
        <v>1</v>
      </c>
      <c r="AX5663">
        <v>0</v>
      </c>
      <c r="AY5663">
        <v>4</v>
      </c>
      <c r="AZ5663" t="s">
        <v>165</v>
      </c>
      <c r="BA5663">
        <v>6</v>
      </c>
      <c r="BB5663" t="s">
        <v>95</v>
      </c>
      <c r="BC5663">
        <v>1</v>
      </c>
    </row>
    <row r="5664" spans="1:55">
      <c r="A5664" t="s">
        <v>10122</v>
      </c>
      <c r="B5664" t="s">
        <v>73</v>
      </c>
      <c r="C5664">
        <v>40</v>
      </c>
      <c r="D5664" t="s">
        <v>61</v>
      </c>
      <c r="E5664">
        <v>0</v>
      </c>
      <c r="F5664" t="s">
        <v>2513</v>
      </c>
      <c r="G5664">
        <v>95361</v>
      </c>
      <c r="H5664">
        <v>37.785033</v>
      </c>
      <c r="I5664">
        <v>-120.776141</v>
      </c>
      <c r="J5664">
        <v>0</v>
      </c>
      <c r="K5664">
        <v>24</v>
      </c>
      <c r="L5664" t="s">
        <v>59</v>
      </c>
      <c r="M5664" t="s">
        <v>57</v>
      </c>
      <c r="N5664" t="s">
        <v>7776</v>
      </c>
      <c r="O5664" t="s">
        <v>57</v>
      </c>
      <c r="P5664" t="s">
        <v>57</v>
      </c>
      <c r="Q5664" t="s">
        <v>85</v>
      </c>
      <c r="R5664" t="s">
        <v>423</v>
      </c>
      <c r="S5664" t="s">
        <v>61</v>
      </c>
      <c r="T5664" t="s">
        <v>57</v>
      </c>
      <c r="U5664" t="s">
        <v>61</v>
      </c>
      <c r="V5664" t="s">
        <v>61</v>
      </c>
      <c r="W5664" t="s">
        <v>57</v>
      </c>
      <c r="X5664" t="s">
        <v>61</v>
      </c>
      <c r="Y5664" t="s">
        <v>61</v>
      </c>
      <c r="Z5664" t="s">
        <v>57</v>
      </c>
      <c r="AA5664" t="s">
        <v>77</v>
      </c>
      <c r="AB5664" t="s">
        <v>57</v>
      </c>
      <c r="AC5664" t="s">
        <v>65</v>
      </c>
      <c r="AD5664">
        <v>90.55</v>
      </c>
      <c r="AE5664">
        <v>2282.55</v>
      </c>
      <c r="AF5664">
        <v>0</v>
      </c>
      <c r="AG5664">
        <v>0</v>
      </c>
      <c r="AH5664">
        <v>862.3200000000001</v>
      </c>
      <c r="AI5664">
        <v>3144.87</v>
      </c>
      <c r="AJ5664" t="s">
        <v>88</v>
      </c>
      <c r="AK5664" t="s">
        <v>190</v>
      </c>
      <c r="AL5664" t="s">
        <v>191</v>
      </c>
      <c r="AM5664">
        <v>1</v>
      </c>
      <c r="AN5664">
        <v>0</v>
      </c>
      <c r="AO5664">
        <v>0</v>
      </c>
      <c r="AP5664" t="s">
        <v>103</v>
      </c>
      <c r="AQ5664" t="s">
        <v>78</v>
      </c>
      <c r="AR5664" t="s">
        <v>105</v>
      </c>
      <c r="AS5664">
        <v>3</v>
      </c>
      <c r="AT5664">
        <v>25384</v>
      </c>
      <c r="AU5664">
        <v>1</v>
      </c>
      <c r="AV5664">
        <v>1</v>
      </c>
      <c r="AW5664">
        <v>0</v>
      </c>
      <c r="AX5664">
        <v>90.55</v>
      </c>
      <c r="AY5664">
        <v>3</v>
      </c>
      <c r="AZ5664" t="s">
        <v>106</v>
      </c>
      <c r="BA5664">
        <v>7</v>
      </c>
      <c r="BB5664" t="s">
        <v>95</v>
      </c>
      <c r="BC5664">
        <v>1</v>
      </c>
    </row>
    <row r="5665" spans="1:55">
      <c r="A5665" t="s">
        <v>10123</v>
      </c>
      <c r="B5665" t="s">
        <v>56</v>
      </c>
      <c r="C5665">
        <v>42</v>
      </c>
      <c r="D5665" t="s">
        <v>57</v>
      </c>
      <c r="E5665">
        <v>3</v>
      </c>
      <c r="F5665" t="s">
        <v>4595</v>
      </c>
      <c r="G5665">
        <v>93526</v>
      </c>
      <c r="H5665">
        <v>36.869584</v>
      </c>
      <c r="I5665">
        <v>-118.189241</v>
      </c>
      <c r="J5665">
        <v>5</v>
      </c>
      <c r="K5665">
        <v>72</v>
      </c>
      <c r="L5665" t="s">
        <v>119</v>
      </c>
      <c r="M5665" t="s">
        <v>57</v>
      </c>
      <c r="N5665" t="s">
        <v>10124</v>
      </c>
      <c r="O5665" t="s">
        <v>57</v>
      </c>
      <c r="P5665" t="s">
        <v>61</v>
      </c>
      <c r="Q5665" t="s">
        <v>143</v>
      </c>
      <c r="R5665" t="s">
        <v>143</v>
      </c>
      <c r="S5665" t="s">
        <v>143</v>
      </c>
      <c r="T5665" t="s">
        <v>143</v>
      </c>
      <c r="U5665" t="s">
        <v>143</v>
      </c>
      <c r="V5665" t="s">
        <v>143</v>
      </c>
      <c r="W5665" t="s">
        <v>143</v>
      </c>
      <c r="X5665" t="s">
        <v>143</v>
      </c>
      <c r="Y5665" t="s">
        <v>143</v>
      </c>
      <c r="Z5665" t="s">
        <v>143</v>
      </c>
      <c r="AA5665" t="s">
        <v>122</v>
      </c>
      <c r="AB5665" t="s">
        <v>61</v>
      </c>
      <c r="AC5665" t="s">
        <v>65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66</v>
      </c>
      <c r="AM5665">
        <v>0</v>
      </c>
      <c r="AN5665">
        <v>1</v>
      </c>
      <c r="AO5665">
        <v>0</v>
      </c>
      <c r="AP5665" t="s">
        <v>123</v>
      </c>
      <c r="AQ5665" t="s">
        <v>78</v>
      </c>
      <c r="AR5665" t="s">
        <v>182</v>
      </c>
      <c r="AT5665">
        <v>734</v>
      </c>
      <c r="AU5665">
        <v>1</v>
      </c>
      <c r="AV5665">
        <v>0</v>
      </c>
      <c r="AW5665">
        <v>1</v>
      </c>
      <c r="AX5665">
        <v>0</v>
      </c>
      <c r="AY5665">
        <v>6</v>
      </c>
      <c r="AZ5665" t="s">
        <v>125</v>
      </c>
      <c r="BA5665">
        <v>0</v>
      </c>
      <c r="BB5665" t="s">
        <v>71</v>
      </c>
      <c r="BC5665">
        <v>4</v>
      </c>
    </row>
    <row r="5666" spans="1:55">
      <c r="A5666" t="s">
        <v>10125</v>
      </c>
      <c r="B5666" t="s">
        <v>56</v>
      </c>
      <c r="C5666">
        <v>20</v>
      </c>
      <c r="D5666" t="s">
        <v>61</v>
      </c>
      <c r="E5666">
        <v>0</v>
      </c>
      <c r="F5666" t="s">
        <v>3456</v>
      </c>
      <c r="G5666">
        <v>92065</v>
      </c>
      <c r="H5666">
        <v>33.044541</v>
      </c>
      <c r="I5666">
        <v>-116.833922</v>
      </c>
      <c r="J5666">
        <v>0</v>
      </c>
      <c r="K5666">
        <v>36</v>
      </c>
      <c r="L5666" t="s">
        <v>59</v>
      </c>
      <c r="M5666" t="s">
        <v>57</v>
      </c>
      <c r="N5666" t="s">
        <v>9207</v>
      </c>
      <c r="O5666" t="s">
        <v>61</v>
      </c>
      <c r="P5666" t="s">
        <v>57</v>
      </c>
      <c r="Q5666" t="s">
        <v>85</v>
      </c>
      <c r="R5666" t="s">
        <v>893</v>
      </c>
      <c r="S5666" t="s">
        <v>61</v>
      </c>
      <c r="T5666" t="s">
        <v>57</v>
      </c>
      <c r="U5666" t="s">
        <v>61</v>
      </c>
      <c r="V5666" t="s">
        <v>61</v>
      </c>
      <c r="W5666" t="s">
        <v>57</v>
      </c>
      <c r="X5666" t="s">
        <v>57</v>
      </c>
      <c r="Y5666" t="s">
        <v>57</v>
      </c>
      <c r="Z5666" t="s">
        <v>57</v>
      </c>
      <c r="AA5666" t="s">
        <v>77</v>
      </c>
      <c r="AB5666" t="s">
        <v>57</v>
      </c>
      <c r="AC5666" t="s">
        <v>65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66</v>
      </c>
      <c r="AM5666">
        <v>0</v>
      </c>
      <c r="AN5666">
        <v>1</v>
      </c>
      <c r="AO5666">
        <v>0</v>
      </c>
      <c r="AP5666" t="s">
        <v>164</v>
      </c>
      <c r="AQ5666" t="s">
        <v>116</v>
      </c>
      <c r="AR5666" t="s">
        <v>105</v>
      </c>
      <c r="AS5666">
        <v>5</v>
      </c>
      <c r="AT5666">
        <v>33104</v>
      </c>
      <c r="AU5666">
        <v>1</v>
      </c>
      <c r="AV5666">
        <v>0</v>
      </c>
      <c r="AW5666">
        <v>1</v>
      </c>
      <c r="AX5666">
        <v>0</v>
      </c>
      <c r="AY5666">
        <v>4</v>
      </c>
      <c r="AZ5666" t="s">
        <v>165</v>
      </c>
      <c r="BA5666">
        <v>7</v>
      </c>
      <c r="BB5666" t="s">
        <v>95</v>
      </c>
      <c r="BC5666">
        <v>1</v>
      </c>
    </row>
    <row r="5667" spans="1:55">
      <c r="A5667" t="s">
        <v>10126</v>
      </c>
      <c r="B5667" t="s">
        <v>73</v>
      </c>
      <c r="C5667">
        <v>24</v>
      </c>
      <c r="D5667" t="s">
        <v>57</v>
      </c>
      <c r="E5667">
        <v>2</v>
      </c>
      <c r="F5667" t="s">
        <v>1677</v>
      </c>
      <c r="G5667">
        <v>93405</v>
      </c>
      <c r="H5667">
        <v>35.236549</v>
      </c>
      <c r="I5667">
        <v>-120.727344</v>
      </c>
      <c r="J5667">
        <v>8</v>
      </c>
      <c r="K5667">
        <v>49</v>
      </c>
      <c r="L5667" t="s">
        <v>129</v>
      </c>
      <c r="M5667" t="s">
        <v>61</v>
      </c>
      <c r="N5667" t="s">
        <v>143</v>
      </c>
      <c r="O5667" t="s">
        <v>143</v>
      </c>
      <c r="P5667" t="s">
        <v>57</v>
      </c>
      <c r="Q5667" t="s">
        <v>135</v>
      </c>
      <c r="R5667" t="s">
        <v>633</v>
      </c>
      <c r="S5667" t="s">
        <v>57</v>
      </c>
      <c r="T5667" t="s">
        <v>61</v>
      </c>
      <c r="U5667" t="s">
        <v>61</v>
      </c>
      <c r="V5667" t="s">
        <v>61</v>
      </c>
      <c r="W5667" t="s">
        <v>61</v>
      </c>
      <c r="X5667" t="s">
        <v>57</v>
      </c>
      <c r="Y5667" t="s">
        <v>57</v>
      </c>
      <c r="Z5667" t="s">
        <v>57</v>
      </c>
      <c r="AA5667" t="s">
        <v>77</v>
      </c>
      <c r="AB5667" t="s">
        <v>57</v>
      </c>
      <c r="AC5667" t="s">
        <v>87</v>
      </c>
      <c r="AD5667">
        <v>39.2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66</v>
      </c>
      <c r="AM5667">
        <v>0</v>
      </c>
      <c r="AN5667">
        <v>1</v>
      </c>
      <c r="AO5667">
        <v>0</v>
      </c>
      <c r="AP5667" t="s">
        <v>123</v>
      </c>
      <c r="AQ5667" t="s">
        <v>116</v>
      </c>
      <c r="AR5667" t="s">
        <v>137</v>
      </c>
      <c r="AS5667">
        <v>4</v>
      </c>
      <c r="AT5667">
        <v>31982</v>
      </c>
      <c r="AU5667">
        <v>1</v>
      </c>
      <c r="AV5667">
        <v>0</v>
      </c>
      <c r="AW5667">
        <v>1</v>
      </c>
      <c r="AX5667">
        <v>0</v>
      </c>
      <c r="AY5667">
        <v>6</v>
      </c>
      <c r="AZ5667" t="s">
        <v>125</v>
      </c>
      <c r="BA5667">
        <v>3</v>
      </c>
      <c r="BB5667" t="s">
        <v>126</v>
      </c>
      <c r="BC5667">
        <v>3</v>
      </c>
    </row>
    <row r="5668" spans="1:55">
      <c r="A5668" t="s">
        <v>10127</v>
      </c>
      <c r="B5668" t="s">
        <v>73</v>
      </c>
      <c r="C5668">
        <v>52</v>
      </c>
      <c r="D5668" t="s">
        <v>61</v>
      </c>
      <c r="E5668">
        <v>0</v>
      </c>
      <c r="F5668" t="s">
        <v>252</v>
      </c>
      <c r="G5668">
        <v>92122</v>
      </c>
      <c r="H5668">
        <v>32.85723</v>
      </c>
      <c r="I5668">
        <v>-117.209774</v>
      </c>
      <c r="J5668">
        <v>0</v>
      </c>
      <c r="K5668">
        <v>1</v>
      </c>
      <c r="L5668" t="s">
        <v>83</v>
      </c>
      <c r="M5668" t="s">
        <v>57</v>
      </c>
      <c r="N5668" t="s">
        <v>994</v>
      </c>
      <c r="O5668" t="s">
        <v>61</v>
      </c>
      <c r="P5668" t="s">
        <v>61</v>
      </c>
      <c r="Q5668" t="s">
        <v>143</v>
      </c>
      <c r="R5668" t="s">
        <v>143</v>
      </c>
      <c r="S5668" t="s">
        <v>143</v>
      </c>
      <c r="T5668" t="s">
        <v>143</v>
      </c>
      <c r="U5668" t="s">
        <v>143</v>
      </c>
      <c r="V5668" t="s">
        <v>143</v>
      </c>
      <c r="W5668" t="s">
        <v>143</v>
      </c>
      <c r="X5668" t="s">
        <v>143</v>
      </c>
      <c r="Y5668" t="s">
        <v>143</v>
      </c>
      <c r="Z5668" t="s">
        <v>143</v>
      </c>
      <c r="AA5668" t="s">
        <v>77</v>
      </c>
      <c r="AB5668" t="s">
        <v>57</v>
      </c>
      <c r="AC5668" t="s">
        <v>65</v>
      </c>
      <c r="AD5668">
        <v>19.6</v>
      </c>
      <c r="AE5668">
        <v>19.6</v>
      </c>
      <c r="AF5668">
        <v>0</v>
      </c>
      <c r="AG5668">
        <v>0</v>
      </c>
      <c r="AH5668">
        <v>14.17</v>
      </c>
      <c r="AI5668">
        <v>33.77</v>
      </c>
      <c r="AJ5668" t="s">
        <v>88</v>
      </c>
      <c r="AK5668" t="s">
        <v>89</v>
      </c>
      <c r="AL5668" t="s">
        <v>181</v>
      </c>
      <c r="AM5668">
        <v>1</v>
      </c>
      <c r="AN5668">
        <v>0</v>
      </c>
      <c r="AO5668">
        <v>0</v>
      </c>
      <c r="AP5668" t="s">
        <v>91</v>
      </c>
      <c r="AQ5668" t="s">
        <v>92</v>
      </c>
      <c r="AR5668" t="s">
        <v>182</v>
      </c>
      <c r="AT5668">
        <v>34902</v>
      </c>
      <c r="AU5668">
        <v>1</v>
      </c>
      <c r="AV5668">
        <v>1</v>
      </c>
      <c r="AW5668">
        <v>0</v>
      </c>
      <c r="AX5668">
        <v>19.6</v>
      </c>
      <c r="AY5668">
        <v>1</v>
      </c>
      <c r="AZ5668" t="s">
        <v>94</v>
      </c>
      <c r="BA5668">
        <v>8</v>
      </c>
      <c r="BB5668" t="s">
        <v>95</v>
      </c>
      <c r="BC5668">
        <v>1</v>
      </c>
    </row>
    <row r="5669" spans="1:55">
      <c r="A5669" t="s">
        <v>10128</v>
      </c>
      <c r="B5669" t="s">
        <v>73</v>
      </c>
      <c r="C5669">
        <v>29</v>
      </c>
      <c r="D5669" t="s">
        <v>57</v>
      </c>
      <c r="E5669">
        <v>1</v>
      </c>
      <c r="F5669" t="s">
        <v>7825</v>
      </c>
      <c r="G5669">
        <v>93602</v>
      </c>
      <c r="H5669">
        <v>36.991762</v>
      </c>
      <c r="I5669">
        <v>-119.242874</v>
      </c>
      <c r="J5669">
        <v>3</v>
      </c>
      <c r="K5669">
        <v>18</v>
      </c>
      <c r="L5669" t="s">
        <v>59</v>
      </c>
      <c r="M5669" t="s">
        <v>57</v>
      </c>
      <c r="N5669" t="s">
        <v>10129</v>
      </c>
      <c r="O5669" t="s">
        <v>61</v>
      </c>
      <c r="P5669" t="s">
        <v>57</v>
      </c>
      <c r="Q5669" t="s">
        <v>135</v>
      </c>
      <c r="R5669" t="s">
        <v>147</v>
      </c>
      <c r="S5669" t="s">
        <v>57</v>
      </c>
      <c r="T5669" t="s">
        <v>61</v>
      </c>
      <c r="U5669" t="s">
        <v>57</v>
      </c>
      <c r="V5669" t="s">
        <v>57</v>
      </c>
      <c r="W5669" t="s">
        <v>57</v>
      </c>
      <c r="X5669" t="s">
        <v>57</v>
      </c>
      <c r="Y5669" t="s">
        <v>57</v>
      </c>
      <c r="Z5669" t="s">
        <v>57</v>
      </c>
      <c r="AA5669" t="s">
        <v>77</v>
      </c>
      <c r="AB5669" t="s">
        <v>61</v>
      </c>
      <c r="AC5669" t="s">
        <v>87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66</v>
      </c>
      <c r="AM5669">
        <v>0</v>
      </c>
      <c r="AN5669">
        <v>1</v>
      </c>
      <c r="AO5669">
        <v>0</v>
      </c>
      <c r="AP5669" t="s">
        <v>103</v>
      </c>
      <c r="AQ5669" t="s">
        <v>116</v>
      </c>
      <c r="AR5669" t="s">
        <v>93</v>
      </c>
      <c r="AS5669">
        <v>7</v>
      </c>
      <c r="AT5669">
        <v>3464</v>
      </c>
      <c r="AU5669">
        <v>1</v>
      </c>
      <c r="AV5669">
        <v>0</v>
      </c>
      <c r="AW5669">
        <v>1</v>
      </c>
      <c r="AX5669">
        <v>0</v>
      </c>
      <c r="AY5669">
        <v>3</v>
      </c>
      <c r="AZ5669" t="s">
        <v>106</v>
      </c>
      <c r="BA5669">
        <v>3</v>
      </c>
      <c r="BB5669" t="s">
        <v>126</v>
      </c>
      <c r="BC5669">
        <v>3</v>
      </c>
    </row>
    <row r="5670" spans="1:55">
      <c r="A5670" t="s">
        <v>10130</v>
      </c>
      <c r="B5670" t="s">
        <v>73</v>
      </c>
      <c r="C5670">
        <v>39</v>
      </c>
      <c r="D5670" t="s">
        <v>57</v>
      </c>
      <c r="E5670">
        <v>1</v>
      </c>
      <c r="F5670" t="s">
        <v>2943</v>
      </c>
      <c r="G5670">
        <v>95943</v>
      </c>
      <c r="H5670">
        <v>39.597975</v>
      </c>
      <c r="I5670">
        <v>-122.032248</v>
      </c>
      <c r="J5670">
        <v>7</v>
      </c>
      <c r="K5670">
        <v>15</v>
      </c>
      <c r="L5670" t="s">
        <v>59</v>
      </c>
      <c r="M5670" t="s">
        <v>57</v>
      </c>
      <c r="N5670" t="s">
        <v>3417</v>
      </c>
      <c r="O5670" t="s">
        <v>61</v>
      </c>
      <c r="P5670" t="s">
        <v>57</v>
      </c>
      <c r="Q5670" t="s">
        <v>85</v>
      </c>
      <c r="R5670" t="s">
        <v>174</v>
      </c>
      <c r="S5670" t="s">
        <v>57</v>
      </c>
      <c r="T5670" t="s">
        <v>61</v>
      </c>
      <c r="U5670" t="s">
        <v>61</v>
      </c>
      <c r="V5670" t="s">
        <v>61</v>
      </c>
      <c r="W5670" t="s">
        <v>61</v>
      </c>
      <c r="X5670" t="s">
        <v>61</v>
      </c>
      <c r="Y5670" t="s">
        <v>61</v>
      </c>
      <c r="Z5670" t="s">
        <v>57</v>
      </c>
      <c r="AA5670" t="s">
        <v>77</v>
      </c>
      <c r="AB5670" t="s">
        <v>61</v>
      </c>
      <c r="AC5670" t="s">
        <v>307</v>
      </c>
      <c r="AD5670">
        <v>75.09999999999999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66</v>
      </c>
      <c r="AM5670">
        <v>0</v>
      </c>
      <c r="AN5670">
        <v>1</v>
      </c>
      <c r="AO5670">
        <v>0</v>
      </c>
      <c r="AP5670" t="s">
        <v>103</v>
      </c>
      <c r="AQ5670" t="s">
        <v>68</v>
      </c>
      <c r="AR5670" t="s">
        <v>93</v>
      </c>
      <c r="AS5670">
        <v>2</v>
      </c>
      <c r="AT5670">
        <v>1454</v>
      </c>
      <c r="AU5670">
        <v>1</v>
      </c>
      <c r="AV5670">
        <v>0</v>
      </c>
      <c r="AW5670">
        <v>1</v>
      </c>
      <c r="AX5670">
        <v>0</v>
      </c>
      <c r="AY5670">
        <v>3</v>
      </c>
      <c r="AZ5670" t="s">
        <v>106</v>
      </c>
      <c r="BA5670">
        <v>5</v>
      </c>
      <c r="BB5670" t="s">
        <v>80</v>
      </c>
      <c r="BC5670">
        <v>2</v>
      </c>
    </row>
    <row r="5671" spans="1:55">
      <c r="A5671" t="s">
        <v>10131</v>
      </c>
      <c r="B5671" t="s">
        <v>73</v>
      </c>
      <c r="C5671">
        <v>20</v>
      </c>
      <c r="D5671" t="s">
        <v>57</v>
      </c>
      <c r="E5671">
        <v>0</v>
      </c>
      <c r="F5671" t="s">
        <v>3606</v>
      </c>
      <c r="G5671">
        <v>95471</v>
      </c>
      <c r="H5671">
        <v>38.522328</v>
      </c>
      <c r="I5671">
        <v>-122.97932</v>
      </c>
      <c r="J5671">
        <v>1</v>
      </c>
      <c r="K5671">
        <v>8</v>
      </c>
      <c r="L5671" t="s">
        <v>59</v>
      </c>
      <c r="M5671" t="s">
        <v>57</v>
      </c>
      <c r="N5671" t="s">
        <v>10132</v>
      </c>
      <c r="O5671" t="s">
        <v>61</v>
      </c>
      <c r="P5671" t="s">
        <v>57</v>
      </c>
      <c r="Q5671" t="s">
        <v>85</v>
      </c>
      <c r="R5671" t="s">
        <v>1048</v>
      </c>
      <c r="S5671" t="s">
        <v>57</v>
      </c>
      <c r="T5671" t="s">
        <v>61</v>
      </c>
      <c r="U5671" t="s">
        <v>61</v>
      </c>
      <c r="V5671" t="s">
        <v>61</v>
      </c>
      <c r="W5671" t="s">
        <v>61</v>
      </c>
      <c r="X5671" t="s">
        <v>61</v>
      </c>
      <c r="Y5671" t="s">
        <v>57</v>
      </c>
      <c r="Z5671" t="s">
        <v>57</v>
      </c>
      <c r="AA5671" t="s">
        <v>77</v>
      </c>
      <c r="AB5671" t="s">
        <v>61</v>
      </c>
      <c r="AC5671" t="s">
        <v>87</v>
      </c>
      <c r="AD5671">
        <v>75</v>
      </c>
      <c r="AE5671">
        <v>632.95</v>
      </c>
      <c r="AF5671">
        <v>0</v>
      </c>
      <c r="AG5671">
        <v>0</v>
      </c>
      <c r="AH5671">
        <v>42.72</v>
      </c>
      <c r="AI5671">
        <v>675.67</v>
      </c>
      <c r="AJ5671" t="s">
        <v>88</v>
      </c>
      <c r="AK5671" t="s">
        <v>101</v>
      </c>
      <c r="AL5671" t="s">
        <v>111</v>
      </c>
      <c r="AM5671">
        <v>1</v>
      </c>
      <c r="AN5671">
        <v>0</v>
      </c>
      <c r="AO5671">
        <v>0</v>
      </c>
      <c r="AP5671" t="s">
        <v>67</v>
      </c>
      <c r="AQ5671" t="s">
        <v>116</v>
      </c>
      <c r="AR5671" t="s">
        <v>93</v>
      </c>
      <c r="AS5671">
        <v>3</v>
      </c>
      <c r="AT5671">
        <v>298</v>
      </c>
      <c r="AU5671">
        <v>1</v>
      </c>
      <c r="AV5671">
        <v>1</v>
      </c>
      <c r="AW5671">
        <v>0</v>
      </c>
      <c r="AX5671">
        <v>75</v>
      </c>
      <c r="AY5671">
        <v>2</v>
      </c>
      <c r="AZ5671" t="s">
        <v>70</v>
      </c>
      <c r="BA5671">
        <v>6</v>
      </c>
      <c r="BB5671" t="s">
        <v>95</v>
      </c>
      <c r="BC5671">
        <v>1</v>
      </c>
    </row>
    <row r="5672" spans="1:55">
      <c r="A5672" t="s">
        <v>10133</v>
      </c>
      <c r="B5672" t="s">
        <v>73</v>
      </c>
      <c r="C5672">
        <v>62</v>
      </c>
      <c r="D5672" t="s">
        <v>57</v>
      </c>
      <c r="E5672">
        <v>0</v>
      </c>
      <c r="F5672" t="s">
        <v>3244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83</v>
      </c>
      <c r="M5672" t="s">
        <v>57</v>
      </c>
      <c r="N5672" t="s">
        <v>4796</v>
      </c>
      <c r="O5672" t="s">
        <v>57</v>
      </c>
      <c r="P5672" t="s">
        <v>57</v>
      </c>
      <c r="Q5672" t="s">
        <v>85</v>
      </c>
      <c r="R5672" t="s">
        <v>63</v>
      </c>
      <c r="S5672" t="s">
        <v>61</v>
      </c>
      <c r="T5672" t="s">
        <v>61</v>
      </c>
      <c r="U5672" t="s">
        <v>61</v>
      </c>
      <c r="V5672" t="s">
        <v>61</v>
      </c>
      <c r="W5672" t="s">
        <v>61</v>
      </c>
      <c r="X5672" t="s">
        <v>57</v>
      </c>
      <c r="Y5672" t="s">
        <v>57</v>
      </c>
      <c r="Z5672" t="s">
        <v>61</v>
      </c>
      <c r="AA5672" t="s">
        <v>77</v>
      </c>
      <c r="AB5672" t="s">
        <v>57</v>
      </c>
      <c r="AC5672" t="s">
        <v>87</v>
      </c>
      <c r="AD5672">
        <v>85.65000000000001</v>
      </c>
      <c r="AE5672">
        <v>659.45</v>
      </c>
      <c r="AF5672">
        <v>0</v>
      </c>
      <c r="AG5672">
        <v>70</v>
      </c>
      <c r="AH5672">
        <v>316.72</v>
      </c>
      <c r="AI5672">
        <v>1046.17</v>
      </c>
      <c r="AJ5672" t="s">
        <v>66</v>
      </c>
      <c r="AM5672">
        <v>0</v>
      </c>
      <c r="AN5672">
        <v>1</v>
      </c>
      <c r="AO5672">
        <v>0</v>
      </c>
      <c r="AP5672" t="s">
        <v>67</v>
      </c>
      <c r="AQ5672" t="s">
        <v>124</v>
      </c>
      <c r="AR5672" t="s">
        <v>93</v>
      </c>
      <c r="AS5672">
        <v>2</v>
      </c>
      <c r="AT5672">
        <v>571</v>
      </c>
      <c r="AU5672">
        <v>1</v>
      </c>
      <c r="AV5672">
        <v>0</v>
      </c>
      <c r="AW5672">
        <v>1</v>
      </c>
      <c r="AX5672">
        <v>0</v>
      </c>
      <c r="AY5672">
        <v>2</v>
      </c>
      <c r="AZ5672" t="s">
        <v>70</v>
      </c>
      <c r="BA5672">
        <v>6</v>
      </c>
      <c r="BB5672" t="s">
        <v>95</v>
      </c>
      <c r="BC5672">
        <v>1</v>
      </c>
    </row>
    <row r="5673" spans="1:55">
      <c r="A5673" t="s">
        <v>10134</v>
      </c>
      <c r="B5673" t="s">
        <v>73</v>
      </c>
      <c r="C5673">
        <v>79</v>
      </c>
      <c r="D5673" t="s">
        <v>61</v>
      </c>
      <c r="E5673">
        <v>0</v>
      </c>
      <c r="F5673" t="s">
        <v>3707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129</v>
      </c>
      <c r="M5673" t="s">
        <v>57</v>
      </c>
      <c r="N5673" t="s">
        <v>10135</v>
      </c>
      <c r="O5673" t="s">
        <v>61</v>
      </c>
      <c r="P5673" t="s">
        <v>57</v>
      </c>
      <c r="Q5673" t="s">
        <v>135</v>
      </c>
      <c r="R5673" t="s">
        <v>391</v>
      </c>
      <c r="S5673" t="s">
        <v>61</v>
      </c>
      <c r="T5673" t="s">
        <v>61</v>
      </c>
      <c r="U5673" t="s">
        <v>57</v>
      </c>
      <c r="V5673" t="s">
        <v>57</v>
      </c>
      <c r="W5673" t="s">
        <v>61</v>
      </c>
      <c r="X5673" t="s">
        <v>57</v>
      </c>
      <c r="Y5673" t="s">
        <v>61</v>
      </c>
      <c r="Z5673" t="s">
        <v>57</v>
      </c>
      <c r="AA5673" t="s">
        <v>64</v>
      </c>
      <c r="AB5673" t="s">
        <v>61</v>
      </c>
      <c r="AC5673" t="s">
        <v>87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66</v>
      </c>
      <c r="AM5673">
        <v>0</v>
      </c>
      <c r="AN5673">
        <v>1</v>
      </c>
      <c r="AO5673">
        <v>0</v>
      </c>
      <c r="AP5673" t="s">
        <v>123</v>
      </c>
      <c r="AQ5673" t="s">
        <v>104</v>
      </c>
      <c r="AR5673" t="s">
        <v>69</v>
      </c>
      <c r="AS5673">
        <v>4</v>
      </c>
      <c r="AT5673">
        <v>25418</v>
      </c>
      <c r="AU5673">
        <v>1</v>
      </c>
      <c r="AV5673">
        <v>0</v>
      </c>
      <c r="AW5673">
        <v>1</v>
      </c>
      <c r="AX5673">
        <v>0</v>
      </c>
      <c r="AY5673">
        <v>6</v>
      </c>
      <c r="AZ5673" t="s">
        <v>125</v>
      </c>
      <c r="BA5673">
        <v>2</v>
      </c>
      <c r="BB5673" t="s">
        <v>126</v>
      </c>
      <c r="BC5673">
        <v>3</v>
      </c>
    </row>
    <row r="5674" spans="1:55">
      <c r="A5674" t="s">
        <v>10136</v>
      </c>
      <c r="B5674" t="s">
        <v>73</v>
      </c>
      <c r="C5674">
        <v>56</v>
      </c>
      <c r="D5674" t="s">
        <v>57</v>
      </c>
      <c r="E5674">
        <v>0</v>
      </c>
      <c r="F5674" t="s">
        <v>1471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129</v>
      </c>
      <c r="M5674" t="s">
        <v>57</v>
      </c>
      <c r="N5674" t="s">
        <v>5032</v>
      </c>
      <c r="O5674" t="s">
        <v>57</v>
      </c>
      <c r="P5674" t="s">
        <v>57</v>
      </c>
      <c r="Q5674" t="s">
        <v>135</v>
      </c>
      <c r="R5674" t="s">
        <v>332</v>
      </c>
      <c r="S5674" t="s">
        <v>57</v>
      </c>
      <c r="T5674" t="s">
        <v>61</v>
      </c>
      <c r="U5674" t="s">
        <v>61</v>
      </c>
      <c r="V5674" t="s">
        <v>61</v>
      </c>
      <c r="W5674" t="s">
        <v>61</v>
      </c>
      <c r="X5674" t="s">
        <v>61</v>
      </c>
      <c r="Y5674" t="s">
        <v>61</v>
      </c>
      <c r="Z5674" t="s">
        <v>57</v>
      </c>
      <c r="AA5674" t="s">
        <v>64</v>
      </c>
      <c r="AB5674" t="s">
        <v>61</v>
      </c>
      <c r="AC5674" t="s">
        <v>65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66</v>
      </c>
      <c r="AM5674">
        <v>0</v>
      </c>
      <c r="AN5674">
        <v>1</v>
      </c>
      <c r="AO5674">
        <v>1</v>
      </c>
      <c r="AP5674" t="s">
        <v>176</v>
      </c>
      <c r="AQ5674" t="s">
        <v>92</v>
      </c>
      <c r="AR5674" t="s">
        <v>79</v>
      </c>
      <c r="AS5674">
        <v>2</v>
      </c>
      <c r="AT5674">
        <v>24502</v>
      </c>
      <c r="AU5674">
        <v>1</v>
      </c>
      <c r="AV5674">
        <v>0</v>
      </c>
      <c r="AW5674">
        <v>1</v>
      </c>
      <c r="AX5674">
        <v>0</v>
      </c>
      <c r="AY5674">
        <v>5</v>
      </c>
      <c r="AZ5674" t="s">
        <v>177</v>
      </c>
      <c r="BA5674">
        <v>1</v>
      </c>
      <c r="BB5674" t="s">
        <v>71</v>
      </c>
      <c r="BC5674">
        <v>4</v>
      </c>
    </row>
    <row r="5675" spans="1:55">
      <c r="A5675" t="s">
        <v>10137</v>
      </c>
      <c r="B5675" t="s">
        <v>56</v>
      </c>
      <c r="C5675">
        <v>44</v>
      </c>
      <c r="D5675" t="s">
        <v>57</v>
      </c>
      <c r="E5675">
        <v>3</v>
      </c>
      <c r="F5675" t="s">
        <v>627</v>
      </c>
      <c r="G5675">
        <v>94111</v>
      </c>
      <c r="H5675">
        <v>37.801776</v>
      </c>
      <c r="I5675">
        <v>-122.402293</v>
      </c>
      <c r="J5675">
        <v>5</v>
      </c>
      <c r="K5675">
        <v>13</v>
      </c>
      <c r="L5675" t="s">
        <v>59</v>
      </c>
      <c r="M5675" t="s">
        <v>57</v>
      </c>
      <c r="N5675" t="s">
        <v>10138</v>
      </c>
      <c r="O5675" t="s">
        <v>57</v>
      </c>
      <c r="P5675" t="s">
        <v>61</v>
      </c>
      <c r="Q5675" t="s">
        <v>143</v>
      </c>
      <c r="R5675" t="s">
        <v>143</v>
      </c>
      <c r="S5675" t="s">
        <v>143</v>
      </c>
      <c r="T5675" t="s">
        <v>143</v>
      </c>
      <c r="U5675" t="s">
        <v>143</v>
      </c>
      <c r="V5675" t="s">
        <v>143</v>
      </c>
      <c r="W5675" t="s">
        <v>143</v>
      </c>
      <c r="X5675" t="s">
        <v>143</v>
      </c>
      <c r="Y5675" t="s">
        <v>143</v>
      </c>
      <c r="Z5675" t="s">
        <v>143</v>
      </c>
      <c r="AA5675" t="s">
        <v>122</v>
      </c>
      <c r="AB5675" t="s">
        <v>57</v>
      </c>
      <c r="AC5675" t="s">
        <v>87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66</v>
      </c>
      <c r="AM5675">
        <v>0</v>
      </c>
      <c r="AN5675">
        <v>1</v>
      </c>
      <c r="AO5675">
        <v>0</v>
      </c>
      <c r="AP5675" t="s">
        <v>103</v>
      </c>
      <c r="AQ5675" t="s">
        <v>78</v>
      </c>
      <c r="AR5675" t="s">
        <v>182</v>
      </c>
      <c r="AT5675">
        <v>3337</v>
      </c>
      <c r="AU5675">
        <v>1</v>
      </c>
      <c r="AV5675">
        <v>0</v>
      </c>
      <c r="AW5675">
        <v>1</v>
      </c>
      <c r="AX5675">
        <v>0</v>
      </c>
      <c r="AY5675">
        <v>3</v>
      </c>
      <c r="AZ5675" t="s">
        <v>106</v>
      </c>
      <c r="BA5675">
        <v>0</v>
      </c>
      <c r="BB5675" t="s">
        <v>71</v>
      </c>
      <c r="BC5675">
        <v>4</v>
      </c>
    </row>
    <row r="5676" spans="1:55">
      <c r="A5676" t="s">
        <v>10139</v>
      </c>
      <c r="B5676" t="s">
        <v>56</v>
      </c>
      <c r="C5676">
        <v>51</v>
      </c>
      <c r="D5676" t="s">
        <v>61</v>
      </c>
      <c r="E5676">
        <v>0</v>
      </c>
      <c r="F5676" t="s">
        <v>2075</v>
      </c>
      <c r="G5676">
        <v>92259</v>
      </c>
      <c r="H5676">
        <v>32.698964</v>
      </c>
      <c r="I5676">
        <v>-115.886656</v>
      </c>
      <c r="J5676">
        <v>0</v>
      </c>
      <c r="K5676">
        <v>66</v>
      </c>
      <c r="L5676" t="s">
        <v>119</v>
      </c>
      <c r="M5676" t="s">
        <v>57</v>
      </c>
      <c r="N5676" t="s">
        <v>10140</v>
      </c>
      <c r="O5676" t="s">
        <v>57</v>
      </c>
      <c r="P5676" t="s">
        <v>61</v>
      </c>
      <c r="Q5676" t="s">
        <v>143</v>
      </c>
      <c r="R5676" t="s">
        <v>143</v>
      </c>
      <c r="S5676" t="s">
        <v>143</v>
      </c>
      <c r="T5676" t="s">
        <v>143</v>
      </c>
      <c r="U5676" t="s">
        <v>143</v>
      </c>
      <c r="V5676" t="s">
        <v>143</v>
      </c>
      <c r="W5676" t="s">
        <v>143</v>
      </c>
      <c r="X5676" t="s">
        <v>143</v>
      </c>
      <c r="Y5676" t="s">
        <v>143</v>
      </c>
      <c r="Z5676" t="s">
        <v>143</v>
      </c>
      <c r="AA5676" t="s">
        <v>122</v>
      </c>
      <c r="AB5676" t="s">
        <v>57</v>
      </c>
      <c r="AC5676" t="s">
        <v>65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66</v>
      </c>
      <c r="AM5676">
        <v>0</v>
      </c>
      <c r="AN5676">
        <v>1</v>
      </c>
      <c r="AO5676">
        <v>0</v>
      </c>
      <c r="AP5676" t="s">
        <v>123</v>
      </c>
      <c r="AQ5676" t="s">
        <v>92</v>
      </c>
      <c r="AR5676" t="s">
        <v>182</v>
      </c>
      <c r="AT5676">
        <v>471</v>
      </c>
      <c r="AU5676">
        <v>1</v>
      </c>
      <c r="AV5676">
        <v>0</v>
      </c>
      <c r="AW5676">
        <v>1</v>
      </c>
      <c r="AX5676">
        <v>0</v>
      </c>
      <c r="AY5676">
        <v>6</v>
      </c>
      <c r="AZ5676" t="s">
        <v>125</v>
      </c>
      <c r="BA5676">
        <v>2</v>
      </c>
      <c r="BB5676" t="s">
        <v>126</v>
      </c>
      <c r="BC5676">
        <v>3</v>
      </c>
    </row>
    <row r="5677" spans="1:55">
      <c r="A5677" t="s">
        <v>10141</v>
      </c>
      <c r="B5677" t="s">
        <v>56</v>
      </c>
      <c r="C5677">
        <v>56</v>
      </c>
      <c r="D5677" t="s">
        <v>57</v>
      </c>
      <c r="E5677">
        <v>0</v>
      </c>
      <c r="F5677" t="s">
        <v>453</v>
      </c>
      <c r="G5677">
        <v>94061</v>
      </c>
      <c r="H5677">
        <v>37.461251</v>
      </c>
      <c r="I5677">
        <v>-122.235414</v>
      </c>
      <c r="J5677">
        <v>1</v>
      </c>
      <c r="K5677">
        <v>63</v>
      </c>
      <c r="L5677" t="s">
        <v>129</v>
      </c>
      <c r="M5677" t="s">
        <v>57</v>
      </c>
      <c r="N5677" t="s">
        <v>3939</v>
      </c>
      <c r="O5677" t="s">
        <v>57</v>
      </c>
      <c r="P5677" t="s">
        <v>57</v>
      </c>
      <c r="Q5677" t="s">
        <v>85</v>
      </c>
      <c r="R5677" t="s">
        <v>254</v>
      </c>
      <c r="S5677" t="s">
        <v>61</v>
      </c>
      <c r="T5677" t="s">
        <v>61</v>
      </c>
      <c r="U5677" t="s">
        <v>61</v>
      </c>
      <c r="V5677" t="s">
        <v>57</v>
      </c>
      <c r="W5677" t="s">
        <v>61</v>
      </c>
      <c r="X5677" t="s">
        <v>61</v>
      </c>
      <c r="Y5677" t="s">
        <v>61</v>
      </c>
      <c r="Z5677" t="s">
        <v>57</v>
      </c>
      <c r="AA5677" t="s">
        <v>64</v>
      </c>
      <c r="AB5677" t="s">
        <v>57</v>
      </c>
      <c r="AC5677" t="s">
        <v>65</v>
      </c>
      <c r="AD5677">
        <v>81.2</v>
      </c>
      <c r="AE5677">
        <v>4965.1</v>
      </c>
      <c r="AF5677">
        <v>0</v>
      </c>
      <c r="AG5677">
        <v>0</v>
      </c>
      <c r="AH5677">
        <v>2447.55</v>
      </c>
      <c r="AI5677">
        <v>7412.65</v>
      </c>
      <c r="AJ5677" t="s">
        <v>66</v>
      </c>
      <c r="AM5677">
        <v>0</v>
      </c>
      <c r="AN5677">
        <v>1</v>
      </c>
      <c r="AO5677">
        <v>0</v>
      </c>
      <c r="AP5677" t="s">
        <v>123</v>
      </c>
      <c r="AQ5677" t="s">
        <v>92</v>
      </c>
      <c r="AR5677" t="s">
        <v>93</v>
      </c>
      <c r="AS5677">
        <v>2</v>
      </c>
      <c r="AT5677">
        <v>35737</v>
      </c>
      <c r="AU5677">
        <v>1</v>
      </c>
      <c r="AV5677">
        <v>0</v>
      </c>
      <c r="AW5677">
        <v>1</v>
      </c>
      <c r="AX5677">
        <v>0</v>
      </c>
      <c r="AY5677">
        <v>6</v>
      </c>
      <c r="AZ5677" t="s">
        <v>125</v>
      </c>
      <c r="BA5677">
        <v>3</v>
      </c>
      <c r="BB5677" t="s">
        <v>126</v>
      </c>
      <c r="BC5677">
        <v>3</v>
      </c>
    </row>
    <row r="5678" spans="1:55">
      <c r="A5678" t="s">
        <v>10142</v>
      </c>
      <c r="B5678" t="s">
        <v>73</v>
      </c>
      <c r="C5678">
        <v>51</v>
      </c>
      <c r="D5678" t="s">
        <v>61</v>
      </c>
      <c r="E5678">
        <v>0</v>
      </c>
      <c r="F5678" t="s">
        <v>627</v>
      </c>
      <c r="G5678">
        <v>94131</v>
      </c>
      <c r="H5678">
        <v>37.746699</v>
      </c>
      <c r="I5678">
        <v>-122.442833</v>
      </c>
      <c r="J5678">
        <v>0</v>
      </c>
      <c r="K5678">
        <v>71</v>
      </c>
      <c r="L5678" t="s">
        <v>59</v>
      </c>
      <c r="M5678" t="s">
        <v>57</v>
      </c>
      <c r="N5678" t="s">
        <v>5656</v>
      </c>
      <c r="O5678" t="s">
        <v>57</v>
      </c>
      <c r="P5678" t="s">
        <v>57</v>
      </c>
      <c r="Q5678" t="s">
        <v>135</v>
      </c>
      <c r="R5678" t="s">
        <v>136</v>
      </c>
      <c r="S5678" t="s">
        <v>57</v>
      </c>
      <c r="T5678" t="s">
        <v>57</v>
      </c>
      <c r="U5678" t="s">
        <v>57</v>
      </c>
      <c r="V5678" t="s">
        <v>57</v>
      </c>
      <c r="W5678" t="s">
        <v>61</v>
      </c>
      <c r="X5678" t="s">
        <v>57</v>
      </c>
      <c r="Y5678" t="s">
        <v>57</v>
      </c>
      <c r="Z5678" t="s">
        <v>57</v>
      </c>
      <c r="AA5678" t="s">
        <v>122</v>
      </c>
      <c r="AB5678" t="s">
        <v>61</v>
      </c>
      <c r="AC5678" t="s">
        <v>87</v>
      </c>
      <c r="AD5678">
        <v>80.59999999999999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66</v>
      </c>
      <c r="AM5678">
        <v>0</v>
      </c>
      <c r="AN5678">
        <v>1</v>
      </c>
      <c r="AO5678">
        <v>0</v>
      </c>
      <c r="AP5678" t="s">
        <v>123</v>
      </c>
      <c r="AQ5678" t="s">
        <v>92</v>
      </c>
      <c r="AR5678" t="s">
        <v>93</v>
      </c>
      <c r="AS5678">
        <v>7</v>
      </c>
      <c r="AT5678">
        <v>27906</v>
      </c>
      <c r="AU5678">
        <v>1</v>
      </c>
      <c r="AV5678">
        <v>0</v>
      </c>
      <c r="AW5678">
        <v>1</v>
      </c>
      <c r="AX5678">
        <v>0</v>
      </c>
      <c r="AY5678">
        <v>6</v>
      </c>
      <c r="AZ5678" t="s">
        <v>125</v>
      </c>
      <c r="BA5678">
        <v>2</v>
      </c>
      <c r="BB5678" t="s">
        <v>126</v>
      </c>
      <c r="BC5678">
        <v>3</v>
      </c>
    </row>
    <row r="5679" spans="1:55">
      <c r="A5679" t="s">
        <v>10143</v>
      </c>
      <c r="B5679" t="s">
        <v>56</v>
      </c>
      <c r="C5679">
        <v>21</v>
      </c>
      <c r="D5679" t="s">
        <v>57</v>
      </c>
      <c r="E5679">
        <v>0</v>
      </c>
      <c r="F5679" t="s">
        <v>6191</v>
      </c>
      <c r="G5679">
        <v>94939</v>
      </c>
      <c r="H5679">
        <v>37.937082</v>
      </c>
      <c r="I5679">
        <v>-122.532369</v>
      </c>
      <c r="J5679">
        <v>3</v>
      </c>
      <c r="K5679">
        <v>15</v>
      </c>
      <c r="L5679" t="s">
        <v>59</v>
      </c>
      <c r="M5679" t="s">
        <v>57</v>
      </c>
      <c r="N5679" t="s">
        <v>10144</v>
      </c>
      <c r="O5679" t="s">
        <v>61</v>
      </c>
      <c r="P5679" t="s">
        <v>61</v>
      </c>
      <c r="Q5679" t="s">
        <v>143</v>
      </c>
      <c r="R5679" t="s">
        <v>143</v>
      </c>
      <c r="S5679" t="s">
        <v>143</v>
      </c>
      <c r="T5679" t="s">
        <v>143</v>
      </c>
      <c r="U5679" t="s">
        <v>143</v>
      </c>
      <c r="V5679" t="s">
        <v>143</v>
      </c>
      <c r="W5679" t="s">
        <v>143</v>
      </c>
      <c r="X5679" t="s">
        <v>143</v>
      </c>
      <c r="Y5679" t="s">
        <v>143</v>
      </c>
      <c r="Z5679" t="s">
        <v>143</v>
      </c>
      <c r="AA5679" t="s">
        <v>77</v>
      </c>
      <c r="AB5679" t="s">
        <v>61</v>
      </c>
      <c r="AC5679" t="s">
        <v>65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</v>
      </c>
      <c r="AJ5679" t="s">
        <v>66</v>
      </c>
      <c r="AM5679">
        <v>0</v>
      </c>
      <c r="AN5679">
        <v>1</v>
      </c>
      <c r="AO5679">
        <v>0</v>
      </c>
      <c r="AP5679" t="s">
        <v>103</v>
      </c>
      <c r="AQ5679" t="s">
        <v>116</v>
      </c>
      <c r="AR5679" t="s">
        <v>182</v>
      </c>
      <c r="AT5679">
        <v>6773</v>
      </c>
      <c r="AU5679">
        <v>1</v>
      </c>
      <c r="AV5679">
        <v>0</v>
      </c>
      <c r="AW5679">
        <v>1</v>
      </c>
      <c r="AX5679">
        <v>0</v>
      </c>
      <c r="AY5679">
        <v>3</v>
      </c>
      <c r="AZ5679" t="s">
        <v>106</v>
      </c>
      <c r="BA5679">
        <v>4</v>
      </c>
      <c r="BB5679" t="s">
        <v>80</v>
      </c>
      <c r="BC5679">
        <v>2</v>
      </c>
    </row>
    <row r="5680" spans="1:55">
      <c r="A5680" t="s">
        <v>10145</v>
      </c>
      <c r="B5680" t="s">
        <v>56</v>
      </c>
      <c r="C5680">
        <v>73</v>
      </c>
      <c r="D5680" t="s">
        <v>61</v>
      </c>
      <c r="E5680">
        <v>0</v>
      </c>
      <c r="F5680" t="s">
        <v>252</v>
      </c>
      <c r="G5680">
        <v>92117</v>
      </c>
      <c r="H5680">
        <v>32.825086</v>
      </c>
      <c r="I5680">
        <v>-117.199424</v>
      </c>
      <c r="J5680">
        <v>0</v>
      </c>
      <c r="K5680">
        <v>1</v>
      </c>
      <c r="L5680" t="s">
        <v>83</v>
      </c>
      <c r="M5680" t="s">
        <v>57</v>
      </c>
      <c r="N5680" t="s">
        <v>10146</v>
      </c>
      <c r="O5680" t="s">
        <v>61</v>
      </c>
      <c r="P5680" t="s">
        <v>57</v>
      </c>
      <c r="Q5680" t="s">
        <v>85</v>
      </c>
      <c r="R5680" t="s">
        <v>254</v>
      </c>
      <c r="S5680" t="s">
        <v>61</v>
      </c>
      <c r="T5680" t="s">
        <v>61</v>
      </c>
      <c r="U5680" t="s">
        <v>61</v>
      </c>
      <c r="V5680" t="s">
        <v>61</v>
      </c>
      <c r="W5680" t="s">
        <v>61</v>
      </c>
      <c r="X5680" t="s">
        <v>61</v>
      </c>
      <c r="Y5680" t="s">
        <v>61</v>
      </c>
      <c r="Z5680" t="s">
        <v>61</v>
      </c>
      <c r="AA5680" t="s">
        <v>77</v>
      </c>
      <c r="AB5680" t="s">
        <v>57</v>
      </c>
      <c r="AC5680" t="s">
        <v>87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88</v>
      </c>
      <c r="AK5680" t="s">
        <v>89</v>
      </c>
      <c r="AL5680" t="s">
        <v>181</v>
      </c>
      <c r="AM5680">
        <v>1</v>
      </c>
      <c r="AN5680">
        <v>0</v>
      </c>
      <c r="AO5680">
        <v>0</v>
      </c>
      <c r="AP5680" t="s">
        <v>91</v>
      </c>
      <c r="AQ5680" t="s">
        <v>104</v>
      </c>
      <c r="AR5680" t="s">
        <v>69</v>
      </c>
      <c r="AS5680">
        <v>0</v>
      </c>
      <c r="AT5680">
        <v>51213</v>
      </c>
      <c r="AU5680">
        <v>1</v>
      </c>
      <c r="AV5680">
        <v>1</v>
      </c>
      <c r="AW5680">
        <v>0</v>
      </c>
      <c r="AX5680">
        <v>69.95</v>
      </c>
      <c r="AY5680">
        <v>1</v>
      </c>
      <c r="AZ5680" t="s">
        <v>94</v>
      </c>
      <c r="BA5680">
        <v>10</v>
      </c>
      <c r="BB5680" t="s">
        <v>95</v>
      </c>
      <c r="BC5680">
        <v>1</v>
      </c>
    </row>
    <row r="5681" spans="1:55">
      <c r="A5681" t="s">
        <v>10147</v>
      </c>
      <c r="B5681" t="s">
        <v>56</v>
      </c>
      <c r="C5681">
        <v>52</v>
      </c>
      <c r="D5681" t="s">
        <v>61</v>
      </c>
      <c r="E5681">
        <v>0</v>
      </c>
      <c r="F5681" t="s">
        <v>5387</v>
      </c>
      <c r="G5681">
        <v>95466</v>
      </c>
      <c r="H5681">
        <v>39.094102</v>
      </c>
      <c r="I5681">
        <v>-123.500853</v>
      </c>
      <c r="J5681">
        <v>0</v>
      </c>
      <c r="K5681">
        <v>10</v>
      </c>
      <c r="L5681" t="s">
        <v>59</v>
      </c>
      <c r="M5681" t="s">
        <v>57</v>
      </c>
      <c r="N5681" t="s">
        <v>5737</v>
      </c>
      <c r="O5681" t="s">
        <v>61</v>
      </c>
      <c r="P5681" t="s">
        <v>61</v>
      </c>
      <c r="Q5681" t="s">
        <v>143</v>
      </c>
      <c r="R5681" t="s">
        <v>143</v>
      </c>
      <c r="S5681" t="s">
        <v>143</v>
      </c>
      <c r="T5681" t="s">
        <v>143</v>
      </c>
      <c r="U5681" t="s">
        <v>143</v>
      </c>
      <c r="V5681" t="s">
        <v>143</v>
      </c>
      <c r="W5681" t="s">
        <v>143</v>
      </c>
      <c r="X5681" t="s">
        <v>143</v>
      </c>
      <c r="Y5681" t="s">
        <v>143</v>
      </c>
      <c r="Z5681" t="s">
        <v>143</v>
      </c>
      <c r="AA5681" t="s">
        <v>77</v>
      </c>
      <c r="AB5681" t="s">
        <v>57</v>
      </c>
      <c r="AC5681" t="s">
        <v>87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66</v>
      </c>
      <c r="AM5681">
        <v>0</v>
      </c>
      <c r="AN5681">
        <v>1</v>
      </c>
      <c r="AO5681">
        <v>0</v>
      </c>
      <c r="AP5681" t="s">
        <v>67</v>
      </c>
      <c r="AQ5681" t="s">
        <v>92</v>
      </c>
      <c r="AR5681" t="s">
        <v>182</v>
      </c>
      <c r="AT5681">
        <v>1113</v>
      </c>
      <c r="AU5681">
        <v>1</v>
      </c>
      <c r="AV5681">
        <v>0</v>
      </c>
      <c r="AW5681">
        <v>1</v>
      </c>
      <c r="AX5681">
        <v>0</v>
      </c>
      <c r="AY5681">
        <v>2</v>
      </c>
      <c r="AZ5681" t="s">
        <v>70</v>
      </c>
      <c r="BA5681">
        <v>5</v>
      </c>
      <c r="BB5681" t="s">
        <v>80</v>
      </c>
      <c r="BC5681">
        <v>2</v>
      </c>
    </row>
    <row r="5682" spans="1:55">
      <c r="A5682" t="s">
        <v>10148</v>
      </c>
      <c r="B5682" t="s">
        <v>56</v>
      </c>
      <c r="C5682">
        <v>60</v>
      </c>
      <c r="D5682" t="s">
        <v>61</v>
      </c>
      <c r="E5682">
        <v>0</v>
      </c>
      <c r="F5682" t="s">
        <v>226</v>
      </c>
      <c r="G5682">
        <v>90040</v>
      </c>
      <c r="H5682">
        <v>33.994524</v>
      </c>
      <c r="I5682">
        <v>-118.149953</v>
      </c>
      <c r="J5682">
        <v>0</v>
      </c>
      <c r="K5682">
        <v>2</v>
      </c>
      <c r="L5682" t="s">
        <v>59</v>
      </c>
      <c r="M5682" t="s">
        <v>57</v>
      </c>
      <c r="N5682" t="s">
        <v>10149</v>
      </c>
      <c r="O5682" t="s">
        <v>61</v>
      </c>
      <c r="P5682" t="s">
        <v>61</v>
      </c>
      <c r="Q5682" t="s">
        <v>143</v>
      </c>
      <c r="R5682" t="s">
        <v>143</v>
      </c>
      <c r="S5682" t="s">
        <v>143</v>
      </c>
      <c r="T5682" t="s">
        <v>143</v>
      </c>
      <c r="U5682" t="s">
        <v>143</v>
      </c>
      <c r="V5682" t="s">
        <v>143</v>
      </c>
      <c r="W5682" t="s">
        <v>143</v>
      </c>
      <c r="X5682" t="s">
        <v>143</v>
      </c>
      <c r="Y5682" t="s">
        <v>143</v>
      </c>
      <c r="Z5682" t="s">
        <v>143</v>
      </c>
      <c r="AA5682" t="s">
        <v>77</v>
      </c>
      <c r="AB5682" t="s">
        <v>61</v>
      </c>
      <c r="AC5682" t="s">
        <v>65</v>
      </c>
      <c r="AD5682">
        <v>20.1</v>
      </c>
      <c r="AE5682">
        <v>39.8</v>
      </c>
      <c r="AF5682">
        <v>0</v>
      </c>
      <c r="AG5682">
        <v>0</v>
      </c>
      <c r="AH5682">
        <v>71</v>
      </c>
      <c r="AI5682">
        <v>110.8</v>
      </c>
      <c r="AJ5682" t="s">
        <v>170</v>
      </c>
      <c r="AM5682">
        <v>0</v>
      </c>
      <c r="AN5682">
        <v>0</v>
      </c>
      <c r="AO5682">
        <v>0</v>
      </c>
      <c r="AP5682" t="s">
        <v>91</v>
      </c>
      <c r="AQ5682" t="s">
        <v>124</v>
      </c>
      <c r="AR5682" t="s">
        <v>182</v>
      </c>
      <c r="AT5682">
        <v>9805</v>
      </c>
      <c r="AU5682">
        <v>0</v>
      </c>
      <c r="AX5682">
        <v>0</v>
      </c>
      <c r="AY5682">
        <v>1</v>
      </c>
      <c r="AZ5682" t="s">
        <v>94</v>
      </c>
      <c r="BA5682">
        <v>8</v>
      </c>
      <c r="BB5682" t="s">
        <v>95</v>
      </c>
      <c r="BC5682">
        <v>1</v>
      </c>
    </row>
    <row r="5683" spans="1:55">
      <c r="A5683" t="s">
        <v>10150</v>
      </c>
      <c r="B5683" t="s">
        <v>56</v>
      </c>
      <c r="C5683">
        <v>52</v>
      </c>
      <c r="D5683" t="s">
        <v>61</v>
      </c>
      <c r="E5683">
        <v>0</v>
      </c>
      <c r="F5683" t="s">
        <v>5475</v>
      </c>
      <c r="G5683">
        <v>92548</v>
      </c>
      <c r="H5683">
        <v>33.761894</v>
      </c>
      <c r="I5683">
        <v>-117.120868</v>
      </c>
      <c r="J5683">
        <v>0</v>
      </c>
      <c r="K5683">
        <v>15</v>
      </c>
      <c r="L5683" t="s">
        <v>59</v>
      </c>
      <c r="M5683" t="s">
        <v>57</v>
      </c>
      <c r="N5683" t="s">
        <v>10151</v>
      </c>
      <c r="O5683" t="s">
        <v>57</v>
      </c>
      <c r="P5683" t="s">
        <v>61</v>
      </c>
      <c r="Q5683" t="s">
        <v>143</v>
      </c>
      <c r="R5683" t="s">
        <v>143</v>
      </c>
      <c r="S5683" t="s">
        <v>143</v>
      </c>
      <c r="T5683" t="s">
        <v>143</v>
      </c>
      <c r="U5683" t="s">
        <v>143</v>
      </c>
      <c r="V5683" t="s">
        <v>143</v>
      </c>
      <c r="W5683" t="s">
        <v>143</v>
      </c>
      <c r="X5683" t="s">
        <v>143</v>
      </c>
      <c r="Y5683" t="s">
        <v>143</v>
      </c>
      <c r="Z5683" t="s">
        <v>143</v>
      </c>
      <c r="AA5683" t="s">
        <v>122</v>
      </c>
      <c r="AB5683" t="s">
        <v>61</v>
      </c>
      <c r="AC5683" t="s">
        <v>87</v>
      </c>
      <c r="AD5683">
        <v>25.05</v>
      </c>
      <c r="AE5683">
        <v>369.1</v>
      </c>
      <c r="AF5683">
        <v>0</v>
      </c>
      <c r="AG5683">
        <v>0</v>
      </c>
      <c r="AH5683">
        <v>614.55</v>
      </c>
      <c r="AI5683">
        <v>983.65</v>
      </c>
      <c r="AJ5683" t="s">
        <v>66</v>
      </c>
      <c r="AM5683">
        <v>0</v>
      </c>
      <c r="AN5683">
        <v>1</v>
      </c>
      <c r="AO5683">
        <v>0</v>
      </c>
      <c r="AP5683" t="s">
        <v>103</v>
      </c>
      <c r="AQ5683" t="s">
        <v>92</v>
      </c>
      <c r="AR5683" t="s">
        <v>182</v>
      </c>
      <c r="AT5683">
        <v>4283</v>
      </c>
      <c r="AU5683">
        <v>1</v>
      </c>
      <c r="AV5683">
        <v>0</v>
      </c>
      <c r="AW5683">
        <v>1</v>
      </c>
      <c r="AX5683">
        <v>0</v>
      </c>
      <c r="AY5683">
        <v>3</v>
      </c>
      <c r="AZ5683" t="s">
        <v>106</v>
      </c>
      <c r="BA5683">
        <v>2</v>
      </c>
      <c r="BB5683" t="s">
        <v>126</v>
      </c>
      <c r="BC5683">
        <v>3</v>
      </c>
    </row>
    <row r="5684" spans="1:55">
      <c r="A5684" t="s">
        <v>10152</v>
      </c>
      <c r="B5684" t="s">
        <v>56</v>
      </c>
      <c r="C5684">
        <v>43</v>
      </c>
      <c r="D5684" t="s">
        <v>57</v>
      </c>
      <c r="E5684">
        <v>0</v>
      </c>
      <c r="F5684" t="s">
        <v>668</v>
      </c>
      <c r="G5684">
        <v>95010</v>
      </c>
      <c r="H5684">
        <v>36.977025</v>
      </c>
      <c r="I5684">
        <v>-121.952864</v>
      </c>
      <c r="J5684">
        <v>1</v>
      </c>
      <c r="K5684">
        <v>53</v>
      </c>
      <c r="L5684" t="s">
        <v>59</v>
      </c>
      <c r="M5684" t="s">
        <v>57</v>
      </c>
      <c r="N5684" t="s">
        <v>6797</v>
      </c>
      <c r="O5684" t="s">
        <v>61</v>
      </c>
      <c r="P5684" t="s">
        <v>57</v>
      </c>
      <c r="Q5684" t="s">
        <v>85</v>
      </c>
      <c r="R5684" t="s">
        <v>332</v>
      </c>
      <c r="S5684" t="s">
        <v>57</v>
      </c>
      <c r="T5684" t="s">
        <v>57</v>
      </c>
      <c r="U5684" t="s">
        <v>57</v>
      </c>
      <c r="V5684" t="s">
        <v>57</v>
      </c>
      <c r="W5684" t="s">
        <v>57</v>
      </c>
      <c r="X5684" t="s">
        <v>57</v>
      </c>
      <c r="Y5684" t="s">
        <v>57</v>
      </c>
      <c r="Z5684" t="s">
        <v>57</v>
      </c>
      <c r="AA5684" t="s">
        <v>64</v>
      </c>
      <c r="AB5684" t="s">
        <v>61</v>
      </c>
      <c r="AC5684" t="s">
        <v>87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66</v>
      </c>
      <c r="AM5684">
        <v>0</v>
      </c>
      <c r="AN5684">
        <v>1</v>
      </c>
      <c r="AO5684">
        <v>0</v>
      </c>
      <c r="AP5684" t="s">
        <v>123</v>
      </c>
      <c r="AQ5684" t="s">
        <v>78</v>
      </c>
      <c r="AR5684" t="s">
        <v>105</v>
      </c>
      <c r="AS5684">
        <v>8</v>
      </c>
      <c r="AT5684">
        <v>9673</v>
      </c>
      <c r="AU5684">
        <v>1</v>
      </c>
      <c r="AV5684">
        <v>0</v>
      </c>
      <c r="AW5684">
        <v>1</v>
      </c>
      <c r="AX5684">
        <v>0</v>
      </c>
      <c r="AY5684">
        <v>6</v>
      </c>
      <c r="AZ5684" t="s">
        <v>125</v>
      </c>
      <c r="BA5684">
        <v>3</v>
      </c>
      <c r="BB5684" t="s">
        <v>126</v>
      </c>
      <c r="BC5684">
        <v>3</v>
      </c>
    </row>
    <row r="5685" spans="1:55">
      <c r="A5685" t="s">
        <v>10153</v>
      </c>
      <c r="B5685" t="s">
        <v>73</v>
      </c>
      <c r="C5685">
        <v>38</v>
      </c>
      <c r="D5685" t="s">
        <v>61</v>
      </c>
      <c r="E5685">
        <v>0</v>
      </c>
      <c r="F5685" t="s">
        <v>226</v>
      </c>
      <c r="G5685">
        <v>90027</v>
      </c>
      <c r="H5685">
        <v>34.127194</v>
      </c>
      <c r="I5685">
        <v>-118.295647</v>
      </c>
      <c r="J5685">
        <v>0</v>
      </c>
      <c r="K5685">
        <v>14</v>
      </c>
      <c r="L5685" t="s">
        <v>98</v>
      </c>
      <c r="M5685" t="s">
        <v>61</v>
      </c>
      <c r="N5685" t="s">
        <v>143</v>
      </c>
      <c r="O5685" t="s">
        <v>143</v>
      </c>
      <c r="P5685" t="s">
        <v>57</v>
      </c>
      <c r="Q5685" t="s">
        <v>62</v>
      </c>
      <c r="R5685" t="s">
        <v>391</v>
      </c>
      <c r="S5685" t="s">
        <v>61</v>
      </c>
      <c r="T5685" t="s">
        <v>61</v>
      </c>
      <c r="U5685" t="s">
        <v>57</v>
      </c>
      <c r="V5685" t="s">
        <v>61</v>
      </c>
      <c r="W5685" t="s">
        <v>57</v>
      </c>
      <c r="X5685" t="s">
        <v>57</v>
      </c>
      <c r="Y5685" t="s">
        <v>57</v>
      </c>
      <c r="Z5685" t="s">
        <v>61</v>
      </c>
      <c r="AA5685" t="s">
        <v>77</v>
      </c>
      <c r="AB5685" t="s">
        <v>57</v>
      </c>
      <c r="AC5685" t="s">
        <v>87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88</v>
      </c>
      <c r="AK5685" t="s">
        <v>89</v>
      </c>
      <c r="AL5685" t="s">
        <v>90</v>
      </c>
      <c r="AM5685">
        <v>1</v>
      </c>
      <c r="AN5685">
        <v>0</v>
      </c>
      <c r="AO5685">
        <v>0</v>
      </c>
      <c r="AP5685" t="s">
        <v>103</v>
      </c>
      <c r="AQ5685" t="s">
        <v>68</v>
      </c>
      <c r="AR5685" t="s">
        <v>69</v>
      </c>
      <c r="AS5685">
        <v>4</v>
      </c>
      <c r="AT5685">
        <v>48727</v>
      </c>
      <c r="AU5685">
        <v>1</v>
      </c>
      <c r="AV5685">
        <v>1</v>
      </c>
      <c r="AW5685">
        <v>0</v>
      </c>
      <c r="AX5685">
        <v>50.75</v>
      </c>
      <c r="AY5685">
        <v>3</v>
      </c>
      <c r="AZ5685" t="s">
        <v>106</v>
      </c>
      <c r="BA5685">
        <v>5</v>
      </c>
      <c r="BB5685" t="s">
        <v>80</v>
      </c>
      <c r="BC5685">
        <v>2</v>
      </c>
    </row>
    <row r="5686" spans="1:55">
      <c r="A5686" t="s">
        <v>10154</v>
      </c>
      <c r="B5686" t="s">
        <v>56</v>
      </c>
      <c r="C5686">
        <v>30</v>
      </c>
      <c r="D5686" t="s">
        <v>57</v>
      </c>
      <c r="E5686">
        <v>2</v>
      </c>
      <c r="F5686" t="s">
        <v>8272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216</v>
      </c>
      <c r="M5686" t="s">
        <v>57</v>
      </c>
      <c r="N5686" t="s">
        <v>10155</v>
      </c>
      <c r="O5686" t="s">
        <v>61</v>
      </c>
      <c r="P5686" t="s">
        <v>61</v>
      </c>
      <c r="Q5686" t="s">
        <v>143</v>
      </c>
      <c r="R5686" t="s">
        <v>143</v>
      </c>
      <c r="S5686" t="s">
        <v>143</v>
      </c>
      <c r="T5686" t="s">
        <v>143</v>
      </c>
      <c r="U5686" t="s">
        <v>143</v>
      </c>
      <c r="V5686" t="s">
        <v>143</v>
      </c>
      <c r="W5686" t="s">
        <v>143</v>
      </c>
      <c r="X5686" t="s">
        <v>143</v>
      </c>
      <c r="Y5686" t="s">
        <v>143</v>
      </c>
      <c r="Z5686" t="s">
        <v>143</v>
      </c>
      <c r="AA5686" t="s">
        <v>64</v>
      </c>
      <c r="AB5686" t="s">
        <v>61</v>
      </c>
      <c r="AC5686" t="s">
        <v>65</v>
      </c>
      <c r="AD5686">
        <v>19.65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66</v>
      </c>
      <c r="AM5686">
        <v>0</v>
      </c>
      <c r="AN5686">
        <v>1</v>
      </c>
      <c r="AO5686">
        <v>0</v>
      </c>
      <c r="AP5686" t="s">
        <v>164</v>
      </c>
      <c r="AQ5686" t="s">
        <v>68</v>
      </c>
      <c r="AR5686" t="s">
        <v>182</v>
      </c>
      <c r="AT5686">
        <v>5935</v>
      </c>
      <c r="AU5686">
        <v>1</v>
      </c>
      <c r="AV5686">
        <v>0</v>
      </c>
      <c r="AW5686">
        <v>1</v>
      </c>
      <c r="AX5686">
        <v>0</v>
      </c>
      <c r="AY5686">
        <v>4</v>
      </c>
      <c r="AZ5686" t="s">
        <v>165</v>
      </c>
      <c r="BA5686">
        <v>0</v>
      </c>
      <c r="BB5686" t="s">
        <v>71</v>
      </c>
      <c r="BC5686">
        <v>4</v>
      </c>
    </row>
    <row r="5687" spans="1:55">
      <c r="A5687" t="s">
        <v>10156</v>
      </c>
      <c r="B5687" t="s">
        <v>73</v>
      </c>
      <c r="C5687">
        <v>75</v>
      </c>
      <c r="D5687" t="s">
        <v>61</v>
      </c>
      <c r="E5687">
        <v>0</v>
      </c>
      <c r="F5687" t="s">
        <v>4442</v>
      </c>
      <c r="G5687">
        <v>91108</v>
      </c>
      <c r="H5687">
        <v>34.122671</v>
      </c>
      <c r="I5687">
        <v>-118.112911</v>
      </c>
      <c r="J5687">
        <v>0</v>
      </c>
      <c r="K5687">
        <v>15</v>
      </c>
      <c r="L5687" t="s">
        <v>59</v>
      </c>
      <c r="M5687" t="s">
        <v>57</v>
      </c>
      <c r="N5687" t="s">
        <v>7129</v>
      </c>
      <c r="O5687" t="s">
        <v>57</v>
      </c>
      <c r="P5687" t="s">
        <v>57</v>
      </c>
      <c r="Q5687" t="s">
        <v>85</v>
      </c>
      <c r="R5687" t="s">
        <v>423</v>
      </c>
      <c r="S5687" t="s">
        <v>61</v>
      </c>
      <c r="T5687" t="s">
        <v>57</v>
      </c>
      <c r="U5687" t="s">
        <v>61</v>
      </c>
      <c r="V5687" t="s">
        <v>61</v>
      </c>
      <c r="W5687" t="s">
        <v>61</v>
      </c>
      <c r="X5687" t="s">
        <v>61</v>
      </c>
      <c r="Y5687" t="s">
        <v>61</v>
      </c>
      <c r="Z5687" t="s">
        <v>57</v>
      </c>
      <c r="AA5687" t="s">
        <v>77</v>
      </c>
      <c r="AB5687" t="s">
        <v>57</v>
      </c>
      <c r="AC5687" t="s">
        <v>87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88</v>
      </c>
      <c r="AK5687" t="s">
        <v>89</v>
      </c>
      <c r="AL5687" t="s">
        <v>342</v>
      </c>
      <c r="AM5687">
        <v>1</v>
      </c>
      <c r="AN5687">
        <v>0</v>
      </c>
      <c r="AO5687">
        <v>0</v>
      </c>
      <c r="AP5687" t="s">
        <v>103</v>
      </c>
      <c r="AQ5687" t="s">
        <v>104</v>
      </c>
      <c r="AR5687" t="s">
        <v>93</v>
      </c>
      <c r="AS5687">
        <v>2</v>
      </c>
      <c r="AT5687">
        <v>13158</v>
      </c>
      <c r="AU5687">
        <v>1</v>
      </c>
      <c r="AV5687">
        <v>1</v>
      </c>
      <c r="AW5687">
        <v>0</v>
      </c>
      <c r="AX5687">
        <v>80.2</v>
      </c>
      <c r="AY5687">
        <v>3</v>
      </c>
      <c r="AZ5687" t="s">
        <v>106</v>
      </c>
      <c r="BA5687">
        <v>7</v>
      </c>
      <c r="BB5687" t="s">
        <v>95</v>
      </c>
      <c r="BC5687">
        <v>1</v>
      </c>
    </row>
    <row r="5688" spans="1:55">
      <c r="A5688" t="s">
        <v>10157</v>
      </c>
      <c r="B5688" t="s">
        <v>56</v>
      </c>
      <c r="C5688">
        <v>65</v>
      </c>
      <c r="D5688" t="s">
        <v>61</v>
      </c>
      <c r="E5688">
        <v>0</v>
      </c>
      <c r="F5688" t="s">
        <v>226</v>
      </c>
      <c r="G5688">
        <v>90059</v>
      </c>
      <c r="H5688">
        <v>33.927254</v>
      </c>
      <c r="I5688">
        <v>-118.249826</v>
      </c>
      <c r="J5688">
        <v>0</v>
      </c>
      <c r="K5688">
        <v>43</v>
      </c>
      <c r="L5688" t="s">
        <v>129</v>
      </c>
      <c r="M5688" t="s">
        <v>57</v>
      </c>
      <c r="N5688" t="s">
        <v>4129</v>
      </c>
      <c r="O5688" t="s">
        <v>57</v>
      </c>
      <c r="P5688" t="s">
        <v>57</v>
      </c>
      <c r="Q5688" t="s">
        <v>85</v>
      </c>
      <c r="R5688" t="s">
        <v>364</v>
      </c>
      <c r="S5688" t="s">
        <v>61</v>
      </c>
      <c r="T5688" t="s">
        <v>57</v>
      </c>
      <c r="U5688" t="s">
        <v>61</v>
      </c>
      <c r="V5688" t="s">
        <v>61</v>
      </c>
      <c r="W5688" t="s">
        <v>57</v>
      </c>
      <c r="X5688" t="s">
        <v>61</v>
      </c>
      <c r="Y5688" t="s">
        <v>61</v>
      </c>
      <c r="Z5688" t="s">
        <v>57</v>
      </c>
      <c r="AA5688" t="s">
        <v>64</v>
      </c>
      <c r="AB5688" t="s">
        <v>57</v>
      </c>
      <c r="AC5688" t="s">
        <v>87</v>
      </c>
      <c r="AD5688">
        <v>90.25</v>
      </c>
      <c r="AE5688">
        <v>3838.75</v>
      </c>
      <c r="AF5688">
        <v>0</v>
      </c>
      <c r="AG5688">
        <v>0</v>
      </c>
      <c r="AH5688">
        <v>540.9400000000001</v>
      </c>
      <c r="AI5688">
        <v>4379.69</v>
      </c>
      <c r="AJ5688" t="s">
        <v>66</v>
      </c>
      <c r="AM5688">
        <v>0</v>
      </c>
      <c r="AN5688">
        <v>1</v>
      </c>
      <c r="AO5688">
        <v>0</v>
      </c>
      <c r="AP5688" t="s">
        <v>176</v>
      </c>
      <c r="AQ5688" t="s">
        <v>124</v>
      </c>
      <c r="AR5688" t="s">
        <v>105</v>
      </c>
      <c r="AS5688">
        <v>3</v>
      </c>
      <c r="AT5688">
        <v>38128</v>
      </c>
      <c r="AU5688">
        <v>1</v>
      </c>
      <c r="AV5688">
        <v>0</v>
      </c>
      <c r="AW5688">
        <v>1</v>
      </c>
      <c r="AX5688">
        <v>0</v>
      </c>
      <c r="AY5688">
        <v>5</v>
      </c>
      <c r="AZ5688" t="s">
        <v>177</v>
      </c>
      <c r="BA5688">
        <v>4</v>
      </c>
      <c r="BB5688" t="s">
        <v>80</v>
      </c>
      <c r="BC5688">
        <v>2</v>
      </c>
    </row>
    <row r="5689" spans="1:55">
      <c r="A5689" t="s">
        <v>10158</v>
      </c>
      <c r="B5689" t="s">
        <v>56</v>
      </c>
      <c r="C5689">
        <v>53</v>
      </c>
      <c r="D5689" t="s">
        <v>57</v>
      </c>
      <c r="E5689">
        <v>1</v>
      </c>
      <c r="F5689" t="s">
        <v>503</v>
      </c>
      <c r="G5689">
        <v>92844</v>
      </c>
      <c r="H5689">
        <v>33.766476</v>
      </c>
      <c r="I5689">
        <v>-117.969795</v>
      </c>
      <c r="J5689">
        <v>1</v>
      </c>
      <c r="K5689">
        <v>72</v>
      </c>
      <c r="L5689" t="s">
        <v>119</v>
      </c>
      <c r="M5689" t="s">
        <v>57</v>
      </c>
      <c r="N5689" t="s">
        <v>6204</v>
      </c>
      <c r="O5689" t="s">
        <v>57</v>
      </c>
      <c r="P5689" t="s">
        <v>57</v>
      </c>
      <c r="Q5689" t="s">
        <v>85</v>
      </c>
      <c r="R5689" t="s">
        <v>76</v>
      </c>
      <c r="S5689" t="s">
        <v>57</v>
      </c>
      <c r="T5689" t="s">
        <v>57</v>
      </c>
      <c r="U5689" t="s">
        <v>57</v>
      </c>
      <c r="V5689" t="s">
        <v>57</v>
      </c>
      <c r="W5689" t="s">
        <v>57</v>
      </c>
      <c r="X5689" t="s">
        <v>57</v>
      </c>
      <c r="Y5689" t="s">
        <v>57</v>
      </c>
      <c r="Z5689" t="s">
        <v>57</v>
      </c>
      <c r="AA5689" t="s">
        <v>122</v>
      </c>
      <c r="AB5689" t="s">
        <v>57</v>
      </c>
      <c r="AC5689" t="s">
        <v>87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66</v>
      </c>
      <c r="AM5689">
        <v>0</v>
      </c>
      <c r="AN5689">
        <v>1</v>
      </c>
      <c r="AO5689">
        <v>0</v>
      </c>
      <c r="AP5689" t="s">
        <v>123</v>
      </c>
      <c r="AQ5689" t="s">
        <v>92</v>
      </c>
      <c r="AR5689" t="s">
        <v>105</v>
      </c>
      <c r="AS5689">
        <v>8</v>
      </c>
      <c r="AT5689">
        <v>23481</v>
      </c>
      <c r="AU5689">
        <v>1</v>
      </c>
      <c r="AV5689">
        <v>0</v>
      </c>
      <c r="AW5689">
        <v>1</v>
      </c>
      <c r="AX5689">
        <v>0</v>
      </c>
      <c r="AY5689">
        <v>6</v>
      </c>
      <c r="AZ5689" t="s">
        <v>125</v>
      </c>
      <c r="BA5689">
        <v>2</v>
      </c>
      <c r="BB5689" t="s">
        <v>126</v>
      </c>
      <c r="BC5689">
        <v>3</v>
      </c>
    </row>
    <row r="5690" spans="1:55">
      <c r="A5690" t="s">
        <v>10159</v>
      </c>
      <c r="B5690" t="s">
        <v>73</v>
      </c>
      <c r="C5690">
        <v>70</v>
      </c>
      <c r="D5690" t="s">
        <v>61</v>
      </c>
      <c r="E5690">
        <v>0</v>
      </c>
      <c r="F5690" t="s">
        <v>74</v>
      </c>
      <c r="G5690">
        <v>91203</v>
      </c>
      <c r="H5690">
        <v>34.153338</v>
      </c>
      <c r="I5690">
        <v>-118.262974</v>
      </c>
      <c r="J5690">
        <v>0</v>
      </c>
      <c r="K5690">
        <v>55</v>
      </c>
      <c r="L5690" t="s">
        <v>59</v>
      </c>
      <c r="M5690" t="s">
        <v>57</v>
      </c>
      <c r="N5690" t="s">
        <v>10160</v>
      </c>
      <c r="O5690" t="s">
        <v>57</v>
      </c>
      <c r="P5690" t="s">
        <v>57</v>
      </c>
      <c r="Q5690" t="s">
        <v>85</v>
      </c>
      <c r="R5690" t="s">
        <v>76</v>
      </c>
      <c r="S5690" t="s">
        <v>57</v>
      </c>
      <c r="T5690" t="s">
        <v>57</v>
      </c>
      <c r="U5690" t="s">
        <v>57</v>
      </c>
      <c r="V5690" t="s">
        <v>57</v>
      </c>
      <c r="W5690" t="s">
        <v>57</v>
      </c>
      <c r="X5690" t="s">
        <v>57</v>
      </c>
      <c r="Y5690" t="s">
        <v>61</v>
      </c>
      <c r="Z5690" t="s">
        <v>57</v>
      </c>
      <c r="AA5690" t="s">
        <v>77</v>
      </c>
      <c r="AB5690" t="s">
        <v>57</v>
      </c>
      <c r="AC5690" t="s">
        <v>87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66</v>
      </c>
      <c r="AM5690">
        <v>0</v>
      </c>
      <c r="AN5690">
        <v>1</v>
      </c>
      <c r="AO5690">
        <v>0</v>
      </c>
      <c r="AP5690" t="s">
        <v>123</v>
      </c>
      <c r="AQ5690" t="s">
        <v>104</v>
      </c>
      <c r="AR5690" t="s">
        <v>105</v>
      </c>
      <c r="AS5690">
        <v>7</v>
      </c>
      <c r="AT5690">
        <v>14493</v>
      </c>
      <c r="AU5690">
        <v>1</v>
      </c>
      <c r="AV5690">
        <v>0</v>
      </c>
      <c r="AW5690">
        <v>1</v>
      </c>
      <c r="AX5690">
        <v>0</v>
      </c>
      <c r="AY5690">
        <v>6</v>
      </c>
      <c r="AZ5690" t="s">
        <v>125</v>
      </c>
      <c r="BA5690">
        <v>7</v>
      </c>
      <c r="BB5690" t="s">
        <v>95</v>
      </c>
      <c r="BC5690">
        <v>1</v>
      </c>
    </row>
    <row r="5691" spans="1:55">
      <c r="A5691" t="s">
        <v>10161</v>
      </c>
      <c r="B5691" t="s">
        <v>56</v>
      </c>
      <c r="C5691">
        <v>73</v>
      </c>
      <c r="D5691" t="s">
        <v>57</v>
      </c>
      <c r="E5691">
        <v>0</v>
      </c>
      <c r="F5691" t="s">
        <v>806</v>
      </c>
      <c r="G5691">
        <v>95932</v>
      </c>
      <c r="H5691">
        <v>39.273096</v>
      </c>
      <c r="I5691">
        <v>-122.050763</v>
      </c>
      <c r="J5691">
        <v>0</v>
      </c>
      <c r="K5691">
        <v>66</v>
      </c>
      <c r="L5691" t="s">
        <v>59</v>
      </c>
      <c r="M5691" t="s">
        <v>57</v>
      </c>
      <c r="N5691" t="s">
        <v>5482</v>
      </c>
      <c r="O5691" t="s">
        <v>57</v>
      </c>
      <c r="P5691" t="s">
        <v>57</v>
      </c>
      <c r="Q5691" t="s">
        <v>62</v>
      </c>
      <c r="R5691" t="s">
        <v>174</v>
      </c>
      <c r="S5691" t="s">
        <v>61</v>
      </c>
      <c r="T5691" t="s">
        <v>57</v>
      </c>
      <c r="U5691" t="s">
        <v>57</v>
      </c>
      <c r="V5691" t="s">
        <v>61</v>
      </c>
      <c r="W5691" t="s">
        <v>57</v>
      </c>
      <c r="X5691" t="s">
        <v>61</v>
      </c>
      <c r="Y5691" t="s">
        <v>61</v>
      </c>
      <c r="Z5691" t="s">
        <v>57</v>
      </c>
      <c r="AA5691" t="s">
        <v>64</v>
      </c>
      <c r="AB5691" t="s">
        <v>57</v>
      </c>
      <c r="AC5691" t="s">
        <v>87</v>
      </c>
      <c r="AD5691">
        <v>70.84999999999999</v>
      </c>
      <c r="AE5691">
        <v>4738.85</v>
      </c>
      <c r="AF5691">
        <v>0</v>
      </c>
      <c r="AG5691">
        <v>0</v>
      </c>
      <c r="AH5691">
        <v>2904.66</v>
      </c>
      <c r="AI5691">
        <v>7643.51</v>
      </c>
      <c r="AJ5691" t="s">
        <v>66</v>
      </c>
      <c r="AM5691">
        <v>0</v>
      </c>
      <c r="AN5691">
        <v>1</v>
      </c>
      <c r="AO5691">
        <v>0</v>
      </c>
      <c r="AP5691" t="s">
        <v>123</v>
      </c>
      <c r="AQ5691" t="s">
        <v>104</v>
      </c>
      <c r="AR5691" t="s">
        <v>93</v>
      </c>
      <c r="AS5691">
        <v>4</v>
      </c>
      <c r="AT5691">
        <v>7503</v>
      </c>
      <c r="AU5691">
        <v>1</v>
      </c>
      <c r="AV5691">
        <v>0</v>
      </c>
      <c r="AW5691">
        <v>1</v>
      </c>
      <c r="AX5691">
        <v>0</v>
      </c>
      <c r="AY5691">
        <v>6</v>
      </c>
      <c r="AZ5691" t="s">
        <v>125</v>
      </c>
      <c r="BA5691">
        <v>1</v>
      </c>
      <c r="BB5691" t="s">
        <v>71</v>
      </c>
      <c r="BC5691">
        <v>4</v>
      </c>
    </row>
    <row r="5692" spans="1:55">
      <c r="A5692" t="s">
        <v>10162</v>
      </c>
      <c r="B5692" t="s">
        <v>56</v>
      </c>
      <c r="C5692">
        <v>77</v>
      </c>
      <c r="D5692" t="s">
        <v>61</v>
      </c>
      <c r="E5692">
        <v>0</v>
      </c>
      <c r="F5692" t="s">
        <v>252</v>
      </c>
      <c r="G5692">
        <v>92130</v>
      </c>
      <c r="H5692">
        <v>32.957195</v>
      </c>
      <c r="I5692">
        <v>-117.202542</v>
      </c>
      <c r="J5692">
        <v>0</v>
      </c>
      <c r="K5692">
        <v>23</v>
      </c>
      <c r="L5692" t="s">
        <v>98</v>
      </c>
      <c r="M5692" t="s">
        <v>57</v>
      </c>
      <c r="N5692" t="s">
        <v>10163</v>
      </c>
      <c r="O5692" t="s">
        <v>61</v>
      </c>
      <c r="P5692" t="s">
        <v>57</v>
      </c>
      <c r="Q5692" t="s">
        <v>85</v>
      </c>
      <c r="R5692" t="s">
        <v>250</v>
      </c>
      <c r="S5692" t="s">
        <v>61</v>
      </c>
      <c r="T5692" t="s">
        <v>57</v>
      </c>
      <c r="U5692" t="s">
        <v>61</v>
      </c>
      <c r="V5692" t="s">
        <v>61</v>
      </c>
      <c r="W5692" t="s">
        <v>57</v>
      </c>
      <c r="X5692" t="s">
        <v>57</v>
      </c>
      <c r="Y5692" t="s">
        <v>61</v>
      </c>
      <c r="Z5692" t="s">
        <v>57</v>
      </c>
      <c r="AA5692" t="s">
        <v>77</v>
      </c>
      <c r="AB5692" t="s">
        <v>57</v>
      </c>
      <c r="AC5692" t="s">
        <v>87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88</v>
      </c>
      <c r="AK5692" t="s">
        <v>89</v>
      </c>
      <c r="AL5692" t="s">
        <v>181</v>
      </c>
      <c r="AM5692">
        <v>1</v>
      </c>
      <c r="AN5692">
        <v>0</v>
      </c>
      <c r="AO5692">
        <v>0</v>
      </c>
      <c r="AP5692" t="s">
        <v>103</v>
      </c>
      <c r="AQ5692" t="s">
        <v>104</v>
      </c>
      <c r="AR5692" t="s">
        <v>105</v>
      </c>
      <c r="AS5692">
        <v>4</v>
      </c>
      <c r="AT5692">
        <v>28201</v>
      </c>
      <c r="AU5692">
        <v>1</v>
      </c>
      <c r="AV5692">
        <v>1</v>
      </c>
      <c r="AW5692">
        <v>0</v>
      </c>
      <c r="AX5692">
        <v>94.75</v>
      </c>
      <c r="AY5692">
        <v>3</v>
      </c>
      <c r="AZ5692" t="s">
        <v>106</v>
      </c>
      <c r="BA5692">
        <v>7</v>
      </c>
      <c r="BB5692" t="s">
        <v>95</v>
      </c>
      <c r="BC5692">
        <v>1</v>
      </c>
    </row>
    <row r="5693" spans="1:55">
      <c r="A5693" t="s">
        <v>10164</v>
      </c>
      <c r="B5693" t="s">
        <v>56</v>
      </c>
      <c r="C5693">
        <v>62</v>
      </c>
      <c r="D5693" t="s">
        <v>57</v>
      </c>
      <c r="E5693">
        <v>0</v>
      </c>
      <c r="F5693" t="s">
        <v>5623</v>
      </c>
      <c r="G5693">
        <v>91302</v>
      </c>
      <c r="H5693">
        <v>34.130861</v>
      </c>
      <c r="I5693">
        <v>-118.68346</v>
      </c>
      <c r="J5693">
        <v>5</v>
      </c>
      <c r="K5693">
        <v>40</v>
      </c>
      <c r="L5693" t="s">
        <v>59</v>
      </c>
      <c r="M5693" t="s">
        <v>57</v>
      </c>
      <c r="N5693" t="s">
        <v>3045</v>
      </c>
      <c r="O5693" t="s">
        <v>57</v>
      </c>
      <c r="P5693" t="s">
        <v>57</v>
      </c>
      <c r="Q5693" t="s">
        <v>135</v>
      </c>
      <c r="R5693" t="s">
        <v>250</v>
      </c>
      <c r="S5693" t="s">
        <v>61</v>
      </c>
      <c r="T5693" t="s">
        <v>57</v>
      </c>
      <c r="U5693" t="s">
        <v>61</v>
      </c>
      <c r="V5693" t="s">
        <v>61</v>
      </c>
      <c r="W5693" t="s">
        <v>61</v>
      </c>
      <c r="X5693" t="s">
        <v>61</v>
      </c>
      <c r="Y5693" t="s">
        <v>61</v>
      </c>
      <c r="Z5693" t="s">
        <v>57</v>
      </c>
      <c r="AA5693" t="s">
        <v>77</v>
      </c>
      <c r="AB5693" t="s">
        <v>61</v>
      </c>
      <c r="AC5693" t="s">
        <v>65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66</v>
      </c>
      <c r="AM5693">
        <v>0</v>
      </c>
      <c r="AN5693">
        <v>1</v>
      </c>
      <c r="AO5693">
        <v>0</v>
      </c>
      <c r="AP5693" t="s">
        <v>176</v>
      </c>
      <c r="AQ5693" t="s">
        <v>124</v>
      </c>
      <c r="AR5693" t="s">
        <v>69</v>
      </c>
      <c r="AS5693">
        <v>2</v>
      </c>
      <c r="AT5693">
        <v>23661</v>
      </c>
      <c r="AU5693">
        <v>1</v>
      </c>
      <c r="AV5693">
        <v>0</v>
      </c>
      <c r="AW5693">
        <v>1</v>
      </c>
      <c r="AX5693">
        <v>0</v>
      </c>
      <c r="AY5693">
        <v>5</v>
      </c>
      <c r="AZ5693" t="s">
        <v>177</v>
      </c>
      <c r="BA5693">
        <v>4</v>
      </c>
      <c r="BB5693" t="s">
        <v>80</v>
      </c>
      <c r="BC5693">
        <v>2</v>
      </c>
    </row>
    <row r="5694" spans="1:55">
      <c r="A5694" t="s">
        <v>10165</v>
      </c>
      <c r="B5694" t="s">
        <v>73</v>
      </c>
      <c r="C5694">
        <v>50</v>
      </c>
      <c r="D5694" t="s">
        <v>57</v>
      </c>
      <c r="E5694">
        <v>0</v>
      </c>
      <c r="F5694" t="s">
        <v>565</v>
      </c>
      <c r="G5694">
        <v>94601</v>
      </c>
      <c r="H5694">
        <v>37.776523</v>
      </c>
      <c r="I5694">
        <v>-122.219268</v>
      </c>
      <c r="J5694">
        <v>1</v>
      </c>
      <c r="K5694">
        <v>42</v>
      </c>
      <c r="L5694" t="s">
        <v>129</v>
      </c>
      <c r="M5694" t="s">
        <v>57</v>
      </c>
      <c r="N5694" t="s">
        <v>10166</v>
      </c>
      <c r="O5694" t="s">
        <v>57</v>
      </c>
      <c r="P5694" t="s">
        <v>57</v>
      </c>
      <c r="Q5694" t="s">
        <v>85</v>
      </c>
      <c r="R5694" t="s">
        <v>180</v>
      </c>
      <c r="S5694" t="s">
        <v>61</v>
      </c>
      <c r="T5694" t="s">
        <v>57</v>
      </c>
      <c r="U5694" t="s">
        <v>57</v>
      </c>
      <c r="V5694" t="s">
        <v>57</v>
      </c>
      <c r="W5694" t="s">
        <v>61</v>
      </c>
      <c r="X5694" t="s">
        <v>57</v>
      </c>
      <c r="Y5694" t="s">
        <v>57</v>
      </c>
      <c r="Z5694" t="s">
        <v>61</v>
      </c>
      <c r="AA5694" t="s">
        <v>77</v>
      </c>
      <c r="AB5694" t="s">
        <v>57</v>
      </c>
      <c r="AC5694" t="s">
        <v>87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88</v>
      </c>
      <c r="AK5694" t="s">
        <v>101</v>
      </c>
      <c r="AL5694" t="s">
        <v>111</v>
      </c>
      <c r="AM5694">
        <v>1</v>
      </c>
      <c r="AN5694">
        <v>0</v>
      </c>
      <c r="AO5694">
        <v>0</v>
      </c>
      <c r="AP5694" t="s">
        <v>176</v>
      </c>
      <c r="AQ5694" t="s">
        <v>92</v>
      </c>
      <c r="AR5694" t="s">
        <v>105</v>
      </c>
      <c r="AS5694">
        <v>5</v>
      </c>
      <c r="AT5694">
        <v>54876</v>
      </c>
      <c r="AU5694">
        <v>1</v>
      </c>
      <c r="AV5694">
        <v>1</v>
      </c>
      <c r="AW5694">
        <v>0</v>
      </c>
      <c r="AX5694">
        <v>99.45</v>
      </c>
      <c r="AY5694">
        <v>5</v>
      </c>
      <c r="AZ5694" t="s">
        <v>177</v>
      </c>
      <c r="BA5694">
        <v>6</v>
      </c>
      <c r="BB5694" t="s">
        <v>95</v>
      </c>
      <c r="BC5694">
        <v>1</v>
      </c>
    </row>
    <row r="5695" spans="1:55">
      <c r="A5695" t="s">
        <v>10167</v>
      </c>
      <c r="B5695" t="s">
        <v>56</v>
      </c>
      <c r="C5695">
        <v>70</v>
      </c>
      <c r="D5695" t="s">
        <v>61</v>
      </c>
      <c r="E5695">
        <v>0</v>
      </c>
      <c r="F5695" t="s">
        <v>2337</v>
      </c>
      <c r="G5695">
        <v>91020</v>
      </c>
      <c r="H5695">
        <v>34.2112</v>
      </c>
      <c r="I5695">
        <v>-118.230625</v>
      </c>
      <c r="J5695">
        <v>0</v>
      </c>
      <c r="K5695">
        <v>15</v>
      </c>
      <c r="L5695" t="s">
        <v>59</v>
      </c>
      <c r="M5695" t="s">
        <v>57</v>
      </c>
      <c r="N5695" t="s">
        <v>5044</v>
      </c>
      <c r="O5695" t="s">
        <v>61</v>
      </c>
      <c r="P5695" t="s">
        <v>57</v>
      </c>
      <c r="Q5695" t="s">
        <v>85</v>
      </c>
      <c r="R5695" t="s">
        <v>254</v>
      </c>
      <c r="S5695" t="s">
        <v>61</v>
      </c>
      <c r="T5695" t="s">
        <v>57</v>
      </c>
      <c r="U5695" t="s">
        <v>61</v>
      </c>
      <c r="V5695" t="s">
        <v>61</v>
      </c>
      <c r="W5695" t="s">
        <v>61</v>
      </c>
      <c r="X5695" t="s">
        <v>61</v>
      </c>
      <c r="Y5695" t="s">
        <v>61</v>
      </c>
      <c r="Z5695" t="s">
        <v>57</v>
      </c>
      <c r="AA5695" t="s">
        <v>77</v>
      </c>
      <c r="AB5695" t="s">
        <v>57</v>
      </c>
      <c r="AC5695" t="s">
        <v>65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88</v>
      </c>
      <c r="AK5695" t="s">
        <v>89</v>
      </c>
      <c r="AL5695" t="s">
        <v>356</v>
      </c>
      <c r="AM5695">
        <v>1</v>
      </c>
      <c r="AN5695">
        <v>0</v>
      </c>
      <c r="AO5695">
        <v>0</v>
      </c>
      <c r="AP5695" t="s">
        <v>103</v>
      </c>
      <c r="AQ5695" t="s">
        <v>104</v>
      </c>
      <c r="AR5695" t="s">
        <v>93</v>
      </c>
      <c r="AS5695">
        <v>2</v>
      </c>
      <c r="AT5695">
        <v>7527</v>
      </c>
      <c r="AU5695">
        <v>1</v>
      </c>
      <c r="AV5695">
        <v>1</v>
      </c>
      <c r="AW5695">
        <v>0</v>
      </c>
      <c r="AX5695">
        <v>75.3</v>
      </c>
      <c r="AY5695">
        <v>3</v>
      </c>
      <c r="AZ5695" t="s">
        <v>106</v>
      </c>
      <c r="BA5695">
        <v>7</v>
      </c>
      <c r="BB5695" t="s">
        <v>95</v>
      </c>
      <c r="BC5695">
        <v>1</v>
      </c>
    </row>
    <row r="5696" spans="1:55">
      <c r="A5696" t="s">
        <v>10168</v>
      </c>
      <c r="B5696" t="s">
        <v>73</v>
      </c>
      <c r="C5696">
        <v>62</v>
      </c>
      <c r="D5696" t="s">
        <v>61</v>
      </c>
      <c r="E5696">
        <v>0</v>
      </c>
      <c r="F5696" t="s">
        <v>3404</v>
      </c>
      <c r="G5696">
        <v>92070</v>
      </c>
      <c r="H5696">
        <v>33.174725</v>
      </c>
      <c r="I5696">
        <v>-116.743329</v>
      </c>
      <c r="J5696">
        <v>0</v>
      </c>
      <c r="K5696">
        <v>22</v>
      </c>
      <c r="L5696" t="s">
        <v>59</v>
      </c>
      <c r="M5696" t="s">
        <v>57</v>
      </c>
      <c r="N5696" t="s">
        <v>10169</v>
      </c>
      <c r="O5696" t="s">
        <v>61</v>
      </c>
      <c r="P5696" t="s">
        <v>61</v>
      </c>
      <c r="Q5696" t="s">
        <v>143</v>
      </c>
      <c r="R5696" t="s">
        <v>143</v>
      </c>
      <c r="S5696" t="s">
        <v>143</v>
      </c>
      <c r="T5696" t="s">
        <v>143</v>
      </c>
      <c r="U5696" t="s">
        <v>143</v>
      </c>
      <c r="V5696" t="s">
        <v>143</v>
      </c>
      <c r="W5696" t="s">
        <v>143</v>
      </c>
      <c r="X5696" t="s">
        <v>143</v>
      </c>
      <c r="Y5696" t="s">
        <v>143</v>
      </c>
      <c r="Z5696" t="s">
        <v>143</v>
      </c>
      <c r="AA5696" t="s">
        <v>64</v>
      </c>
      <c r="AB5696" t="s">
        <v>61</v>
      </c>
      <c r="AC5696" t="s">
        <v>65</v>
      </c>
      <c r="AD5696">
        <v>19.6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66</v>
      </c>
      <c r="AM5696">
        <v>0</v>
      </c>
      <c r="AN5696">
        <v>1</v>
      </c>
      <c r="AO5696">
        <v>0</v>
      </c>
      <c r="AP5696" t="s">
        <v>103</v>
      </c>
      <c r="AQ5696" t="s">
        <v>124</v>
      </c>
      <c r="AR5696" t="s">
        <v>182</v>
      </c>
      <c r="AT5696">
        <v>1143</v>
      </c>
      <c r="AU5696">
        <v>1</v>
      </c>
      <c r="AV5696">
        <v>0</v>
      </c>
      <c r="AW5696">
        <v>1</v>
      </c>
      <c r="AX5696">
        <v>0</v>
      </c>
      <c r="AY5696">
        <v>3</v>
      </c>
      <c r="AZ5696" t="s">
        <v>106</v>
      </c>
      <c r="BA5696">
        <v>2</v>
      </c>
      <c r="BB5696" t="s">
        <v>126</v>
      </c>
      <c r="BC5696">
        <v>3</v>
      </c>
    </row>
    <row r="5697" spans="1:55">
      <c r="A5697" t="s">
        <v>10170</v>
      </c>
      <c r="B5697" t="s">
        <v>56</v>
      </c>
      <c r="C5697">
        <v>72</v>
      </c>
      <c r="D5697" t="s">
        <v>57</v>
      </c>
      <c r="E5697">
        <v>0</v>
      </c>
      <c r="F5697" t="s">
        <v>1859</v>
      </c>
      <c r="G5697">
        <v>92882</v>
      </c>
      <c r="H5697">
        <v>33.819385</v>
      </c>
      <c r="I5697">
        <v>-117.600213</v>
      </c>
      <c r="J5697">
        <v>7</v>
      </c>
      <c r="K5697">
        <v>56</v>
      </c>
      <c r="L5697" t="s">
        <v>129</v>
      </c>
      <c r="M5697" t="s">
        <v>57</v>
      </c>
      <c r="N5697" t="s">
        <v>6759</v>
      </c>
      <c r="O5697" t="s">
        <v>57</v>
      </c>
      <c r="P5697" t="s">
        <v>57</v>
      </c>
      <c r="Q5697" t="s">
        <v>85</v>
      </c>
      <c r="R5697" t="s">
        <v>300</v>
      </c>
      <c r="S5697" t="s">
        <v>61</v>
      </c>
      <c r="T5697" t="s">
        <v>61</v>
      </c>
      <c r="U5697" t="s">
        <v>61</v>
      </c>
      <c r="V5697" t="s">
        <v>57</v>
      </c>
      <c r="W5697" t="s">
        <v>61</v>
      </c>
      <c r="X5697" t="s">
        <v>61</v>
      </c>
      <c r="Y5697" t="s">
        <v>61</v>
      </c>
      <c r="Z5697" t="s">
        <v>61</v>
      </c>
      <c r="AA5697" t="s">
        <v>77</v>
      </c>
      <c r="AB5697" t="s">
        <v>57</v>
      </c>
      <c r="AC5697" t="s">
        <v>87</v>
      </c>
      <c r="AD5697">
        <v>76.84999999999999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66</v>
      </c>
      <c r="AM5697">
        <v>0</v>
      </c>
      <c r="AN5697">
        <v>1</v>
      </c>
      <c r="AO5697">
        <v>0</v>
      </c>
      <c r="AP5697" t="s">
        <v>123</v>
      </c>
      <c r="AQ5697" t="s">
        <v>104</v>
      </c>
      <c r="AR5697" t="s">
        <v>93</v>
      </c>
      <c r="AS5697">
        <v>1</v>
      </c>
      <c r="AT5697">
        <v>60294</v>
      </c>
      <c r="AU5697">
        <v>1</v>
      </c>
      <c r="AV5697">
        <v>0</v>
      </c>
      <c r="AW5697">
        <v>1</v>
      </c>
      <c r="AX5697">
        <v>0</v>
      </c>
      <c r="AY5697">
        <v>6</v>
      </c>
      <c r="AZ5697" t="s">
        <v>125</v>
      </c>
      <c r="BA5697">
        <v>6</v>
      </c>
      <c r="BB5697" t="s">
        <v>95</v>
      </c>
      <c r="BC5697">
        <v>1</v>
      </c>
    </row>
    <row r="5698" spans="1:55">
      <c r="A5698" t="s">
        <v>10171</v>
      </c>
      <c r="B5698" t="s">
        <v>56</v>
      </c>
      <c r="C5698">
        <v>66</v>
      </c>
      <c r="D5698" t="s">
        <v>61</v>
      </c>
      <c r="E5698">
        <v>0</v>
      </c>
      <c r="F5698" t="s">
        <v>3419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59</v>
      </c>
      <c r="M5698" t="s">
        <v>57</v>
      </c>
      <c r="N5698" t="s">
        <v>1492</v>
      </c>
      <c r="O5698" t="s">
        <v>57</v>
      </c>
      <c r="P5698" t="s">
        <v>57</v>
      </c>
      <c r="Q5698" t="s">
        <v>85</v>
      </c>
      <c r="R5698" t="s">
        <v>318</v>
      </c>
      <c r="S5698" t="s">
        <v>57</v>
      </c>
      <c r="T5698" t="s">
        <v>57</v>
      </c>
      <c r="U5698" t="s">
        <v>57</v>
      </c>
      <c r="V5698" t="s">
        <v>57</v>
      </c>
      <c r="W5698" t="s">
        <v>61</v>
      </c>
      <c r="X5698" t="s">
        <v>57</v>
      </c>
      <c r="Y5698" t="s">
        <v>57</v>
      </c>
      <c r="Z5698" t="s">
        <v>57</v>
      </c>
      <c r="AA5698" t="s">
        <v>122</v>
      </c>
      <c r="AB5698" t="s">
        <v>57</v>
      </c>
      <c r="AC5698" t="s">
        <v>87</v>
      </c>
      <c r="AD5698">
        <v>107.4</v>
      </c>
      <c r="AE5698">
        <v>7748.75</v>
      </c>
      <c r="AF5698">
        <v>0</v>
      </c>
      <c r="AG5698">
        <v>0</v>
      </c>
      <c r="AH5698">
        <v>2254.32</v>
      </c>
      <c r="AI5698">
        <v>10003.07</v>
      </c>
      <c r="AJ5698" t="s">
        <v>66</v>
      </c>
      <c r="AM5698">
        <v>0</v>
      </c>
      <c r="AN5698">
        <v>1</v>
      </c>
      <c r="AO5698">
        <v>0</v>
      </c>
      <c r="AP5698" t="s">
        <v>123</v>
      </c>
      <c r="AQ5698" t="s">
        <v>124</v>
      </c>
      <c r="AR5698" t="s">
        <v>105</v>
      </c>
      <c r="AS5698">
        <v>7</v>
      </c>
      <c r="AT5698">
        <v>2010</v>
      </c>
      <c r="AU5698">
        <v>1</v>
      </c>
      <c r="AV5698">
        <v>0</v>
      </c>
      <c r="AW5698">
        <v>1</v>
      </c>
      <c r="AX5698">
        <v>0</v>
      </c>
      <c r="AY5698">
        <v>6</v>
      </c>
      <c r="AZ5698" t="s">
        <v>125</v>
      </c>
      <c r="BA5698">
        <v>4</v>
      </c>
      <c r="BB5698" t="s">
        <v>80</v>
      </c>
      <c r="BC5698">
        <v>2</v>
      </c>
    </row>
    <row r="5699" spans="1:55">
      <c r="A5699" t="s">
        <v>10172</v>
      </c>
      <c r="B5699" t="s">
        <v>73</v>
      </c>
      <c r="C5699">
        <v>40</v>
      </c>
      <c r="D5699" t="s">
        <v>57</v>
      </c>
      <c r="E5699">
        <v>0</v>
      </c>
      <c r="F5699" t="s">
        <v>581</v>
      </c>
      <c r="G5699">
        <v>90242</v>
      </c>
      <c r="H5699">
        <v>33.921793</v>
      </c>
      <c r="I5699">
        <v>-118.140588</v>
      </c>
      <c r="J5699">
        <v>4</v>
      </c>
      <c r="K5699">
        <v>62</v>
      </c>
      <c r="L5699" t="s">
        <v>129</v>
      </c>
      <c r="M5699" t="s">
        <v>57</v>
      </c>
      <c r="N5699" t="s">
        <v>7798</v>
      </c>
      <c r="O5699" t="s">
        <v>57</v>
      </c>
      <c r="P5699" t="s">
        <v>61</v>
      </c>
      <c r="Q5699" t="s">
        <v>143</v>
      </c>
      <c r="R5699" t="s">
        <v>143</v>
      </c>
      <c r="S5699" t="s">
        <v>143</v>
      </c>
      <c r="T5699" t="s">
        <v>143</v>
      </c>
      <c r="U5699" t="s">
        <v>143</v>
      </c>
      <c r="V5699" t="s">
        <v>143</v>
      </c>
      <c r="W5699" t="s">
        <v>143</v>
      </c>
      <c r="X5699" t="s">
        <v>143</v>
      </c>
      <c r="Y5699" t="s">
        <v>143</v>
      </c>
      <c r="Z5699" t="s">
        <v>143</v>
      </c>
      <c r="AA5699" t="s">
        <v>122</v>
      </c>
      <c r="AB5699" t="s">
        <v>57</v>
      </c>
      <c r="AC5699" t="s">
        <v>87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4445.86</v>
      </c>
      <c r="AJ5699" t="s">
        <v>66</v>
      </c>
      <c r="AM5699">
        <v>0</v>
      </c>
      <c r="AN5699">
        <v>1</v>
      </c>
      <c r="AO5699">
        <v>0</v>
      </c>
      <c r="AP5699" t="s">
        <v>123</v>
      </c>
      <c r="AQ5699" t="s">
        <v>78</v>
      </c>
      <c r="AR5699" t="s">
        <v>182</v>
      </c>
      <c r="AT5699">
        <v>42459</v>
      </c>
      <c r="AU5699">
        <v>1</v>
      </c>
      <c r="AV5699">
        <v>0</v>
      </c>
      <c r="AW5699">
        <v>1</v>
      </c>
      <c r="AX5699">
        <v>0</v>
      </c>
      <c r="AY5699">
        <v>6</v>
      </c>
      <c r="AZ5699" t="s">
        <v>125</v>
      </c>
      <c r="BA5699">
        <v>1</v>
      </c>
      <c r="BB5699" t="s">
        <v>71</v>
      </c>
      <c r="BC5699">
        <v>4</v>
      </c>
    </row>
    <row r="5700" spans="1:55">
      <c r="A5700" t="s">
        <v>10173</v>
      </c>
      <c r="B5700" t="s">
        <v>73</v>
      </c>
      <c r="C5700">
        <v>72</v>
      </c>
      <c r="D5700" t="s">
        <v>57</v>
      </c>
      <c r="E5700">
        <v>0</v>
      </c>
      <c r="F5700" t="s">
        <v>1522</v>
      </c>
      <c r="G5700">
        <v>92806</v>
      </c>
      <c r="H5700">
        <v>33.83796</v>
      </c>
      <c r="I5700">
        <v>-117.870494</v>
      </c>
      <c r="J5700">
        <v>1</v>
      </c>
      <c r="K5700">
        <v>71</v>
      </c>
      <c r="L5700" t="s">
        <v>119</v>
      </c>
      <c r="M5700" t="s">
        <v>57</v>
      </c>
      <c r="N5700" t="s">
        <v>8701</v>
      </c>
      <c r="O5700" t="s">
        <v>57</v>
      </c>
      <c r="P5700" t="s">
        <v>57</v>
      </c>
      <c r="Q5700" t="s">
        <v>85</v>
      </c>
      <c r="R5700" t="s">
        <v>318</v>
      </c>
      <c r="S5700" t="s">
        <v>57</v>
      </c>
      <c r="T5700" t="s">
        <v>57</v>
      </c>
      <c r="U5700" t="s">
        <v>57</v>
      </c>
      <c r="V5700" t="s">
        <v>57</v>
      </c>
      <c r="W5700" t="s">
        <v>57</v>
      </c>
      <c r="X5700" t="s">
        <v>57</v>
      </c>
      <c r="Y5700" t="s">
        <v>61</v>
      </c>
      <c r="Z5700" t="s">
        <v>57</v>
      </c>
      <c r="AA5700" t="s">
        <v>122</v>
      </c>
      <c r="AB5700" t="s">
        <v>57</v>
      </c>
      <c r="AC5700" t="s">
        <v>87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66</v>
      </c>
      <c r="AM5700">
        <v>0</v>
      </c>
      <c r="AN5700">
        <v>1</v>
      </c>
      <c r="AO5700">
        <v>0</v>
      </c>
      <c r="AP5700" t="s">
        <v>123</v>
      </c>
      <c r="AQ5700" t="s">
        <v>104</v>
      </c>
      <c r="AR5700" t="s">
        <v>105</v>
      </c>
      <c r="AS5700">
        <v>7</v>
      </c>
      <c r="AT5700">
        <v>34398</v>
      </c>
      <c r="AU5700">
        <v>1</v>
      </c>
      <c r="AV5700">
        <v>0</v>
      </c>
      <c r="AW5700">
        <v>1</v>
      </c>
      <c r="AX5700">
        <v>0</v>
      </c>
      <c r="AY5700">
        <v>6</v>
      </c>
      <c r="AZ5700" t="s">
        <v>125</v>
      </c>
      <c r="BA5700">
        <v>3</v>
      </c>
      <c r="BB5700" t="s">
        <v>126</v>
      </c>
      <c r="BC5700">
        <v>3</v>
      </c>
    </row>
    <row r="5701" spans="1:55">
      <c r="A5701" t="s">
        <v>10174</v>
      </c>
      <c r="B5701" t="s">
        <v>56</v>
      </c>
      <c r="C5701">
        <v>32</v>
      </c>
      <c r="D5701" t="s">
        <v>57</v>
      </c>
      <c r="E5701">
        <v>2</v>
      </c>
      <c r="F5701" t="s">
        <v>767</v>
      </c>
      <c r="G5701">
        <v>94404</v>
      </c>
      <c r="H5701">
        <v>37.556094</v>
      </c>
      <c r="I5701">
        <v>-122.272437</v>
      </c>
      <c r="J5701">
        <v>4</v>
      </c>
      <c r="K5701">
        <v>39</v>
      </c>
      <c r="L5701" t="s">
        <v>216</v>
      </c>
      <c r="M5701" t="s">
        <v>57</v>
      </c>
      <c r="N5701" t="s">
        <v>5710</v>
      </c>
      <c r="O5701" t="s">
        <v>61</v>
      </c>
      <c r="P5701" t="s">
        <v>57</v>
      </c>
      <c r="Q5701" t="s">
        <v>62</v>
      </c>
      <c r="R5701" t="s">
        <v>250</v>
      </c>
      <c r="S5701" t="s">
        <v>61</v>
      </c>
      <c r="T5701" t="s">
        <v>61</v>
      </c>
      <c r="U5701" t="s">
        <v>57</v>
      </c>
      <c r="V5701" t="s">
        <v>61</v>
      </c>
      <c r="W5701" t="s">
        <v>57</v>
      </c>
      <c r="X5701" t="s">
        <v>61</v>
      </c>
      <c r="Y5701" t="s">
        <v>61</v>
      </c>
      <c r="Z5701" t="s">
        <v>57</v>
      </c>
      <c r="AA5701" t="s">
        <v>77</v>
      </c>
      <c r="AB5701" t="s">
        <v>57</v>
      </c>
      <c r="AC5701" t="s">
        <v>65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66</v>
      </c>
      <c r="AM5701">
        <v>0</v>
      </c>
      <c r="AN5701">
        <v>1</v>
      </c>
      <c r="AO5701">
        <v>0</v>
      </c>
      <c r="AP5701" t="s">
        <v>176</v>
      </c>
      <c r="AQ5701" t="s">
        <v>68</v>
      </c>
      <c r="AR5701" t="s">
        <v>69</v>
      </c>
      <c r="AS5701">
        <v>3</v>
      </c>
      <c r="AT5701">
        <v>31882</v>
      </c>
      <c r="AU5701">
        <v>1</v>
      </c>
      <c r="AV5701">
        <v>0</v>
      </c>
      <c r="AW5701">
        <v>1</v>
      </c>
      <c r="AX5701">
        <v>0</v>
      </c>
      <c r="AY5701">
        <v>5</v>
      </c>
      <c r="AZ5701" t="s">
        <v>177</v>
      </c>
      <c r="BA5701">
        <v>3</v>
      </c>
      <c r="BB5701" t="s">
        <v>126</v>
      </c>
      <c r="BC5701">
        <v>3</v>
      </c>
    </row>
    <row r="5702" spans="1:55">
      <c r="A5702" t="s">
        <v>10175</v>
      </c>
      <c r="B5702" t="s">
        <v>73</v>
      </c>
      <c r="C5702">
        <v>27</v>
      </c>
      <c r="D5702" t="s">
        <v>57</v>
      </c>
      <c r="E5702">
        <v>0</v>
      </c>
      <c r="F5702" t="s">
        <v>5955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59</v>
      </c>
      <c r="M5702" t="s">
        <v>57</v>
      </c>
      <c r="N5702" t="s">
        <v>7949</v>
      </c>
      <c r="O5702" t="s">
        <v>57</v>
      </c>
      <c r="P5702" t="s">
        <v>57</v>
      </c>
      <c r="Q5702" t="s">
        <v>85</v>
      </c>
      <c r="R5702" t="s">
        <v>224</v>
      </c>
      <c r="S5702" t="s">
        <v>57</v>
      </c>
      <c r="T5702" t="s">
        <v>61</v>
      </c>
      <c r="U5702" t="s">
        <v>57</v>
      </c>
      <c r="V5702" t="s">
        <v>61</v>
      </c>
      <c r="W5702" t="s">
        <v>57</v>
      </c>
      <c r="X5702" t="s">
        <v>57</v>
      </c>
      <c r="Y5702" t="s">
        <v>57</v>
      </c>
      <c r="Z5702" t="s">
        <v>57</v>
      </c>
      <c r="AA5702" t="s">
        <v>64</v>
      </c>
      <c r="AB5702" t="s">
        <v>57</v>
      </c>
      <c r="AC5702" t="s">
        <v>87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66</v>
      </c>
      <c r="AM5702">
        <v>0</v>
      </c>
      <c r="AN5702">
        <v>1</v>
      </c>
      <c r="AO5702">
        <v>0</v>
      </c>
      <c r="AP5702" t="s">
        <v>123</v>
      </c>
      <c r="AQ5702" t="s">
        <v>116</v>
      </c>
      <c r="AR5702" t="s">
        <v>105</v>
      </c>
      <c r="AS5702">
        <v>6</v>
      </c>
      <c r="AT5702">
        <v>69801</v>
      </c>
      <c r="AU5702">
        <v>1</v>
      </c>
      <c r="AV5702">
        <v>0</v>
      </c>
      <c r="AW5702">
        <v>1</v>
      </c>
      <c r="AX5702">
        <v>0</v>
      </c>
      <c r="AY5702">
        <v>6</v>
      </c>
      <c r="AZ5702" t="s">
        <v>125</v>
      </c>
      <c r="BA5702">
        <v>3</v>
      </c>
      <c r="BB5702" t="s">
        <v>126</v>
      </c>
      <c r="BC5702">
        <v>3</v>
      </c>
    </row>
    <row r="5703" spans="1:55">
      <c r="A5703" t="s">
        <v>10176</v>
      </c>
      <c r="B5703" t="s">
        <v>56</v>
      </c>
      <c r="C5703">
        <v>19</v>
      </c>
      <c r="D5703" t="s">
        <v>61</v>
      </c>
      <c r="E5703">
        <v>0</v>
      </c>
      <c r="F5703" t="s">
        <v>2504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59</v>
      </c>
      <c r="M5703" t="s">
        <v>57</v>
      </c>
      <c r="N5703" t="s">
        <v>10177</v>
      </c>
      <c r="O5703" t="s">
        <v>57</v>
      </c>
      <c r="P5703" t="s">
        <v>57</v>
      </c>
      <c r="Q5703" t="s">
        <v>85</v>
      </c>
      <c r="R5703" t="s">
        <v>322</v>
      </c>
      <c r="S5703" t="s">
        <v>57</v>
      </c>
      <c r="T5703" t="s">
        <v>61</v>
      </c>
      <c r="U5703" t="s">
        <v>57</v>
      </c>
      <c r="V5703" t="s">
        <v>61</v>
      </c>
      <c r="W5703" t="s">
        <v>61</v>
      </c>
      <c r="X5703" t="s">
        <v>61</v>
      </c>
      <c r="Y5703" t="s">
        <v>61</v>
      </c>
      <c r="Z5703" t="s">
        <v>57</v>
      </c>
      <c r="AA5703" t="s">
        <v>64</v>
      </c>
      <c r="AB5703" t="s">
        <v>57</v>
      </c>
      <c r="AC5703" t="s">
        <v>65</v>
      </c>
      <c r="AD5703">
        <v>84.25</v>
      </c>
      <c r="AE5703">
        <v>4589.85</v>
      </c>
      <c r="AF5703">
        <v>0</v>
      </c>
      <c r="AG5703">
        <v>0</v>
      </c>
      <c r="AH5703">
        <v>2466.75</v>
      </c>
      <c r="AI5703">
        <v>7056.6</v>
      </c>
      <c r="AJ5703" t="s">
        <v>66</v>
      </c>
      <c r="AM5703">
        <v>0</v>
      </c>
      <c r="AN5703">
        <v>1</v>
      </c>
      <c r="AO5703">
        <v>0</v>
      </c>
      <c r="AP5703" t="s">
        <v>123</v>
      </c>
      <c r="AQ5703" t="s">
        <v>116</v>
      </c>
      <c r="AR5703" t="s">
        <v>93</v>
      </c>
      <c r="AS5703">
        <v>3</v>
      </c>
      <c r="AT5703">
        <v>42193</v>
      </c>
      <c r="AU5703">
        <v>1</v>
      </c>
      <c r="AV5703">
        <v>0</v>
      </c>
      <c r="AW5703">
        <v>1</v>
      </c>
      <c r="AX5703">
        <v>0</v>
      </c>
      <c r="AY5703">
        <v>6</v>
      </c>
      <c r="AZ5703" t="s">
        <v>125</v>
      </c>
      <c r="BA5703">
        <v>4</v>
      </c>
      <c r="BB5703" t="s">
        <v>80</v>
      </c>
      <c r="BC5703">
        <v>2</v>
      </c>
    </row>
    <row r="5704" spans="1:55">
      <c r="A5704" t="s">
        <v>10178</v>
      </c>
      <c r="B5704" t="s">
        <v>73</v>
      </c>
      <c r="C5704">
        <v>39</v>
      </c>
      <c r="D5704" t="s">
        <v>57</v>
      </c>
      <c r="E5704">
        <v>0</v>
      </c>
      <c r="F5704" t="s">
        <v>3819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129</v>
      </c>
      <c r="M5704" t="s">
        <v>61</v>
      </c>
      <c r="N5704" t="s">
        <v>143</v>
      </c>
      <c r="O5704" t="s">
        <v>143</v>
      </c>
      <c r="P5704" t="s">
        <v>57</v>
      </c>
      <c r="Q5704" t="s">
        <v>135</v>
      </c>
      <c r="R5704" t="s">
        <v>136</v>
      </c>
      <c r="S5704" t="s">
        <v>57</v>
      </c>
      <c r="T5704" t="s">
        <v>57</v>
      </c>
      <c r="U5704" t="s">
        <v>57</v>
      </c>
      <c r="V5704" t="s">
        <v>61</v>
      </c>
      <c r="W5704" t="s">
        <v>61</v>
      </c>
      <c r="X5704" t="s">
        <v>61</v>
      </c>
      <c r="Y5704" t="s">
        <v>61</v>
      </c>
      <c r="Z5704" t="s">
        <v>57</v>
      </c>
      <c r="AA5704" t="s">
        <v>64</v>
      </c>
      <c r="AB5704" t="s">
        <v>57</v>
      </c>
      <c r="AC5704" t="s">
        <v>87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88</v>
      </c>
      <c r="AK5704" t="s">
        <v>205</v>
      </c>
      <c r="AL5704" t="s">
        <v>329</v>
      </c>
      <c r="AM5704">
        <v>1</v>
      </c>
      <c r="AN5704">
        <v>0</v>
      </c>
      <c r="AO5704">
        <v>0</v>
      </c>
      <c r="AP5704" t="s">
        <v>176</v>
      </c>
      <c r="AQ5704" t="s">
        <v>68</v>
      </c>
      <c r="AR5704" t="s">
        <v>137</v>
      </c>
      <c r="AS5704">
        <v>4</v>
      </c>
      <c r="AT5704">
        <v>5395</v>
      </c>
      <c r="AU5704">
        <v>1</v>
      </c>
      <c r="AV5704">
        <v>1</v>
      </c>
      <c r="AW5704">
        <v>0</v>
      </c>
      <c r="AX5704">
        <v>42.35</v>
      </c>
      <c r="AY5704">
        <v>5</v>
      </c>
      <c r="AZ5704" t="s">
        <v>177</v>
      </c>
      <c r="BA5704">
        <v>1</v>
      </c>
      <c r="BB5704" t="s">
        <v>71</v>
      </c>
      <c r="BC5704">
        <v>4</v>
      </c>
    </row>
    <row r="5705" spans="1:55">
      <c r="A5705" t="s">
        <v>10179</v>
      </c>
      <c r="B5705" t="s">
        <v>56</v>
      </c>
      <c r="C5705">
        <v>60</v>
      </c>
      <c r="D5705" t="s">
        <v>61</v>
      </c>
      <c r="E5705">
        <v>0</v>
      </c>
      <c r="F5705" t="s">
        <v>1932</v>
      </c>
      <c r="G5705">
        <v>94542</v>
      </c>
      <c r="H5705">
        <v>37.656695</v>
      </c>
      <c r="I5705">
        <v>-122.048361</v>
      </c>
      <c r="J5705">
        <v>0</v>
      </c>
      <c r="K5705">
        <v>6</v>
      </c>
      <c r="L5705" t="s">
        <v>83</v>
      </c>
      <c r="M5705" t="s">
        <v>57</v>
      </c>
      <c r="N5705" t="s">
        <v>2861</v>
      </c>
      <c r="O5705" t="s">
        <v>61</v>
      </c>
      <c r="P5705" t="s">
        <v>57</v>
      </c>
      <c r="Q5705" t="s">
        <v>85</v>
      </c>
      <c r="R5705" t="s">
        <v>76</v>
      </c>
      <c r="S5705" t="s">
        <v>61</v>
      </c>
      <c r="T5705" t="s">
        <v>61</v>
      </c>
      <c r="U5705" t="s">
        <v>57</v>
      </c>
      <c r="V5705" t="s">
        <v>57</v>
      </c>
      <c r="W5705" t="s">
        <v>61</v>
      </c>
      <c r="X5705" t="s">
        <v>57</v>
      </c>
      <c r="Y5705" t="s">
        <v>57</v>
      </c>
      <c r="Z5705" t="s">
        <v>57</v>
      </c>
      <c r="AA5705" t="s">
        <v>77</v>
      </c>
      <c r="AB5705" t="s">
        <v>57</v>
      </c>
      <c r="AC5705" t="s">
        <v>87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66</v>
      </c>
      <c r="AM5705">
        <v>0</v>
      </c>
      <c r="AN5705">
        <v>1</v>
      </c>
      <c r="AO5705">
        <v>0</v>
      </c>
      <c r="AP5705" t="s">
        <v>91</v>
      </c>
      <c r="AQ5705" t="s">
        <v>124</v>
      </c>
      <c r="AR5705" t="s">
        <v>93</v>
      </c>
      <c r="AS5705">
        <v>5</v>
      </c>
      <c r="AT5705">
        <v>11147</v>
      </c>
      <c r="AU5705">
        <v>1</v>
      </c>
      <c r="AV5705">
        <v>0</v>
      </c>
      <c r="AW5705">
        <v>1</v>
      </c>
      <c r="AX5705">
        <v>0</v>
      </c>
      <c r="AY5705">
        <v>1</v>
      </c>
      <c r="AZ5705" t="s">
        <v>94</v>
      </c>
      <c r="BA5705">
        <v>10</v>
      </c>
      <c r="BB5705" t="s">
        <v>95</v>
      </c>
      <c r="BC5705">
        <v>1</v>
      </c>
    </row>
    <row r="5706" spans="1:55">
      <c r="A5706" t="s">
        <v>10180</v>
      </c>
      <c r="B5706" t="s">
        <v>56</v>
      </c>
      <c r="C5706">
        <v>29</v>
      </c>
      <c r="D5706" t="s">
        <v>57</v>
      </c>
      <c r="E5706">
        <v>0</v>
      </c>
      <c r="F5706" t="s">
        <v>1207</v>
      </c>
      <c r="G5706">
        <v>95655</v>
      </c>
      <c r="H5706">
        <v>38.549822</v>
      </c>
      <c r="I5706">
        <v>-121.266725</v>
      </c>
      <c r="J5706">
        <v>6</v>
      </c>
      <c r="K5706">
        <v>72</v>
      </c>
      <c r="L5706" t="s">
        <v>119</v>
      </c>
      <c r="M5706" t="s">
        <v>57</v>
      </c>
      <c r="N5706" t="s">
        <v>8911</v>
      </c>
      <c r="O5706" t="s">
        <v>61</v>
      </c>
      <c r="P5706" t="s">
        <v>57</v>
      </c>
      <c r="Q5706" t="s">
        <v>135</v>
      </c>
      <c r="R5706" t="s">
        <v>147</v>
      </c>
      <c r="S5706" t="s">
        <v>57</v>
      </c>
      <c r="T5706" t="s">
        <v>57</v>
      </c>
      <c r="U5706" t="s">
        <v>57</v>
      </c>
      <c r="V5706" t="s">
        <v>61</v>
      </c>
      <c r="W5706" t="s">
        <v>61</v>
      </c>
      <c r="X5706" t="s">
        <v>57</v>
      </c>
      <c r="Y5706" t="s">
        <v>57</v>
      </c>
      <c r="Z5706" t="s">
        <v>57</v>
      </c>
      <c r="AA5706" t="s">
        <v>122</v>
      </c>
      <c r="AB5706" t="s">
        <v>61</v>
      </c>
      <c r="AC5706" t="s">
        <v>65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66</v>
      </c>
      <c r="AM5706">
        <v>0</v>
      </c>
      <c r="AN5706">
        <v>1</v>
      </c>
      <c r="AO5706">
        <v>0</v>
      </c>
      <c r="AP5706" t="s">
        <v>123</v>
      </c>
      <c r="AQ5706" t="s">
        <v>116</v>
      </c>
      <c r="AR5706" t="s">
        <v>69</v>
      </c>
      <c r="AS5706">
        <v>6</v>
      </c>
      <c r="AT5706">
        <v>929</v>
      </c>
      <c r="AU5706">
        <v>1</v>
      </c>
      <c r="AV5706">
        <v>0</v>
      </c>
      <c r="AW5706">
        <v>1</v>
      </c>
      <c r="AX5706">
        <v>0</v>
      </c>
      <c r="AY5706">
        <v>6</v>
      </c>
      <c r="AZ5706" t="s">
        <v>125</v>
      </c>
      <c r="BA5706">
        <v>1</v>
      </c>
      <c r="BB5706" t="s">
        <v>71</v>
      </c>
      <c r="BC5706">
        <v>4</v>
      </c>
    </row>
    <row r="5707" spans="1:55">
      <c r="A5707" t="s">
        <v>10181</v>
      </c>
      <c r="B5707" t="s">
        <v>73</v>
      </c>
      <c r="C5707">
        <v>22</v>
      </c>
      <c r="D5707" t="s">
        <v>57</v>
      </c>
      <c r="E5707">
        <v>0</v>
      </c>
      <c r="F5707" t="s">
        <v>2039</v>
      </c>
      <c r="G5707">
        <v>91977</v>
      </c>
      <c r="H5707">
        <v>32.726627</v>
      </c>
      <c r="I5707">
        <v>-116.994608</v>
      </c>
      <c r="J5707">
        <v>7</v>
      </c>
      <c r="K5707">
        <v>69</v>
      </c>
      <c r="L5707" t="s">
        <v>59</v>
      </c>
      <c r="M5707" t="s">
        <v>61</v>
      </c>
      <c r="N5707" t="s">
        <v>143</v>
      </c>
      <c r="O5707" t="s">
        <v>143</v>
      </c>
      <c r="P5707" t="s">
        <v>57</v>
      </c>
      <c r="Q5707" t="s">
        <v>135</v>
      </c>
      <c r="R5707" t="s">
        <v>147</v>
      </c>
      <c r="S5707" t="s">
        <v>57</v>
      </c>
      <c r="T5707" t="s">
        <v>61</v>
      </c>
      <c r="U5707" t="s">
        <v>57</v>
      </c>
      <c r="V5707" t="s">
        <v>57</v>
      </c>
      <c r="W5707" t="s">
        <v>57</v>
      </c>
      <c r="X5707" t="s">
        <v>57</v>
      </c>
      <c r="Y5707" t="s">
        <v>57</v>
      </c>
      <c r="Z5707" t="s">
        <v>61</v>
      </c>
      <c r="AA5707" t="s">
        <v>122</v>
      </c>
      <c r="AB5707" t="s">
        <v>61</v>
      </c>
      <c r="AC5707" t="s">
        <v>87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66</v>
      </c>
      <c r="AM5707">
        <v>0</v>
      </c>
      <c r="AN5707">
        <v>1</v>
      </c>
      <c r="AO5707">
        <v>0</v>
      </c>
      <c r="AP5707" t="s">
        <v>123</v>
      </c>
      <c r="AQ5707" t="s">
        <v>116</v>
      </c>
      <c r="AR5707" t="s">
        <v>69</v>
      </c>
      <c r="AS5707">
        <v>6</v>
      </c>
      <c r="AT5707">
        <v>56100</v>
      </c>
      <c r="AU5707">
        <v>1</v>
      </c>
      <c r="AV5707">
        <v>0</v>
      </c>
      <c r="AW5707">
        <v>1</v>
      </c>
      <c r="AX5707">
        <v>0</v>
      </c>
      <c r="AY5707">
        <v>6</v>
      </c>
      <c r="AZ5707" t="s">
        <v>125</v>
      </c>
      <c r="BA5707">
        <v>1</v>
      </c>
      <c r="BB5707" t="s">
        <v>71</v>
      </c>
      <c r="BC5707">
        <v>4</v>
      </c>
    </row>
    <row r="5708" spans="1:55">
      <c r="A5708" t="s">
        <v>10182</v>
      </c>
      <c r="B5708" t="s">
        <v>56</v>
      </c>
      <c r="C5708">
        <v>47</v>
      </c>
      <c r="D5708" t="s">
        <v>61</v>
      </c>
      <c r="E5708">
        <v>0</v>
      </c>
      <c r="F5708" t="s">
        <v>4998</v>
      </c>
      <c r="G5708">
        <v>93268</v>
      </c>
      <c r="H5708">
        <v>35.184837</v>
      </c>
      <c r="I5708">
        <v>-119.402525</v>
      </c>
      <c r="J5708">
        <v>0</v>
      </c>
      <c r="K5708">
        <v>1</v>
      </c>
      <c r="L5708" t="s">
        <v>59</v>
      </c>
      <c r="M5708" t="s">
        <v>57</v>
      </c>
      <c r="N5708" t="s">
        <v>1901</v>
      </c>
      <c r="O5708" t="s">
        <v>61</v>
      </c>
      <c r="P5708" t="s">
        <v>57</v>
      </c>
      <c r="Q5708" t="s">
        <v>85</v>
      </c>
      <c r="R5708" t="s">
        <v>76</v>
      </c>
      <c r="S5708" t="s">
        <v>61</v>
      </c>
      <c r="T5708" t="s">
        <v>61</v>
      </c>
      <c r="U5708" t="s">
        <v>61</v>
      </c>
      <c r="V5708" t="s">
        <v>61</v>
      </c>
      <c r="W5708" t="s">
        <v>61</v>
      </c>
      <c r="X5708" t="s">
        <v>61</v>
      </c>
      <c r="Y5708" t="s">
        <v>61</v>
      </c>
      <c r="Z5708" t="s">
        <v>57</v>
      </c>
      <c r="AA5708" t="s">
        <v>77</v>
      </c>
      <c r="AB5708" t="s">
        <v>61</v>
      </c>
      <c r="AC5708" t="s">
        <v>307</v>
      </c>
      <c r="AD5708">
        <v>71.09999999999999</v>
      </c>
      <c r="AE5708">
        <v>71.09999999999999</v>
      </c>
      <c r="AF5708">
        <v>0</v>
      </c>
      <c r="AG5708">
        <v>0</v>
      </c>
      <c r="AH5708">
        <v>37.51</v>
      </c>
      <c r="AI5708">
        <v>108.61</v>
      </c>
      <c r="AJ5708" t="s">
        <v>170</v>
      </c>
      <c r="AM5708">
        <v>0</v>
      </c>
      <c r="AN5708">
        <v>0</v>
      </c>
      <c r="AO5708">
        <v>0</v>
      </c>
      <c r="AP5708" t="s">
        <v>91</v>
      </c>
      <c r="AQ5708" t="s">
        <v>78</v>
      </c>
      <c r="AR5708" t="s">
        <v>93</v>
      </c>
      <c r="AS5708">
        <v>1</v>
      </c>
      <c r="AT5708">
        <v>14937</v>
      </c>
      <c r="AU5708">
        <v>0</v>
      </c>
      <c r="AX5708">
        <v>0</v>
      </c>
      <c r="AY5708">
        <v>1</v>
      </c>
      <c r="AZ5708" t="s">
        <v>94</v>
      </c>
      <c r="BA5708">
        <v>10</v>
      </c>
      <c r="BB5708" t="s">
        <v>95</v>
      </c>
      <c r="BC5708">
        <v>1</v>
      </c>
    </row>
    <row r="5709" spans="1:55">
      <c r="A5709" t="s">
        <v>10183</v>
      </c>
      <c r="B5709" t="s">
        <v>73</v>
      </c>
      <c r="C5709">
        <v>73</v>
      </c>
      <c r="D5709" t="s">
        <v>57</v>
      </c>
      <c r="E5709">
        <v>0</v>
      </c>
      <c r="F5709" t="s">
        <v>5567</v>
      </c>
      <c r="G5709">
        <v>96021</v>
      </c>
      <c r="H5709">
        <v>39.913777</v>
      </c>
      <c r="I5709">
        <v>-122.289984</v>
      </c>
      <c r="J5709">
        <v>1</v>
      </c>
      <c r="K5709">
        <v>63</v>
      </c>
      <c r="L5709" t="s">
        <v>59</v>
      </c>
      <c r="M5709" t="s">
        <v>57</v>
      </c>
      <c r="N5709" t="s">
        <v>8772</v>
      </c>
      <c r="O5709" t="s">
        <v>57</v>
      </c>
      <c r="P5709" t="s">
        <v>57</v>
      </c>
      <c r="Q5709" t="s">
        <v>85</v>
      </c>
      <c r="R5709" t="s">
        <v>318</v>
      </c>
      <c r="S5709" t="s">
        <v>57</v>
      </c>
      <c r="T5709" t="s">
        <v>57</v>
      </c>
      <c r="U5709" t="s">
        <v>57</v>
      </c>
      <c r="V5709" t="s">
        <v>61</v>
      </c>
      <c r="W5709" t="s">
        <v>57</v>
      </c>
      <c r="X5709" t="s">
        <v>57</v>
      </c>
      <c r="Y5709" t="s">
        <v>57</v>
      </c>
      <c r="Z5709" t="s">
        <v>57</v>
      </c>
      <c r="AA5709" t="s">
        <v>122</v>
      </c>
      <c r="AB5709" t="s">
        <v>61</v>
      </c>
      <c r="AC5709" t="s">
        <v>65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</v>
      </c>
      <c r="AJ5709" t="s">
        <v>66</v>
      </c>
      <c r="AM5709">
        <v>0</v>
      </c>
      <c r="AN5709">
        <v>1</v>
      </c>
      <c r="AO5709">
        <v>0</v>
      </c>
      <c r="AP5709" t="s">
        <v>123</v>
      </c>
      <c r="AQ5709" t="s">
        <v>104</v>
      </c>
      <c r="AR5709" t="s">
        <v>105</v>
      </c>
      <c r="AS5709">
        <v>7</v>
      </c>
      <c r="AT5709">
        <v>13840</v>
      </c>
      <c r="AU5709">
        <v>1</v>
      </c>
      <c r="AV5709">
        <v>0</v>
      </c>
      <c r="AW5709">
        <v>1</v>
      </c>
      <c r="AX5709">
        <v>0</v>
      </c>
      <c r="AY5709">
        <v>6</v>
      </c>
      <c r="AZ5709" t="s">
        <v>125</v>
      </c>
      <c r="BA5709">
        <v>3</v>
      </c>
      <c r="BB5709" t="s">
        <v>126</v>
      </c>
      <c r="BC5709">
        <v>3</v>
      </c>
    </row>
    <row r="5710" spans="1:55">
      <c r="A5710" t="s">
        <v>10184</v>
      </c>
      <c r="B5710" t="s">
        <v>73</v>
      </c>
      <c r="C5710">
        <v>23</v>
      </c>
      <c r="D5710" t="s">
        <v>61</v>
      </c>
      <c r="E5710">
        <v>0</v>
      </c>
      <c r="F5710" t="s">
        <v>4258</v>
      </c>
      <c r="G5710">
        <v>93549</v>
      </c>
      <c r="H5710">
        <v>36.296851</v>
      </c>
      <c r="I5710">
        <v>-117.865469</v>
      </c>
      <c r="J5710">
        <v>0</v>
      </c>
      <c r="K5710">
        <v>1</v>
      </c>
      <c r="L5710" t="s">
        <v>59</v>
      </c>
      <c r="M5710" t="s">
        <v>57</v>
      </c>
      <c r="N5710" t="s">
        <v>10185</v>
      </c>
      <c r="O5710" t="s">
        <v>61</v>
      </c>
      <c r="P5710" t="s">
        <v>57</v>
      </c>
      <c r="Q5710" t="s">
        <v>85</v>
      </c>
      <c r="R5710" t="s">
        <v>224</v>
      </c>
      <c r="S5710" t="s">
        <v>61</v>
      </c>
      <c r="T5710" t="s">
        <v>61</v>
      </c>
      <c r="U5710" t="s">
        <v>61</v>
      </c>
      <c r="V5710" t="s">
        <v>61</v>
      </c>
      <c r="W5710" t="s">
        <v>61</v>
      </c>
      <c r="X5710" t="s">
        <v>61</v>
      </c>
      <c r="Y5710" t="s">
        <v>57</v>
      </c>
      <c r="Z5710" t="s">
        <v>57</v>
      </c>
      <c r="AA5710" t="s">
        <v>77</v>
      </c>
      <c r="AB5710" t="s">
        <v>57</v>
      </c>
      <c r="AC5710" t="s">
        <v>65</v>
      </c>
      <c r="AD5710">
        <v>71.34999999999999</v>
      </c>
      <c r="AE5710">
        <v>71.34999999999999</v>
      </c>
      <c r="AF5710">
        <v>0</v>
      </c>
      <c r="AG5710">
        <v>0</v>
      </c>
      <c r="AH5710">
        <v>35.28</v>
      </c>
      <c r="AI5710">
        <v>106.63</v>
      </c>
      <c r="AJ5710" t="s">
        <v>88</v>
      </c>
      <c r="AK5710" t="s">
        <v>205</v>
      </c>
      <c r="AL5710" t="s">
        <v>329</v>
      </c>
      <c r="AM5710">
        <v>1</v>
      </c>
      <c r="AN5710">
        <v>0</v>
      </c>
      <c r="AO5710">
        <v>0</v>
      </c>
      <c r="AP5710" t="s">
        <v>91</v>
      </c>
      <c r="AQ5710" t="s">
        <v>116</v>
      </c>
      <c r="AR5710" t="s">
        <v>93</v>
      </c>
      <c r="AS5710">
        <v>2</v>
      </c>
      <c r="AT5710">
        <v>318</v>
      </c>
      <c r="AU5710">
        <v>1</v>
      </c>
      <c r="AV5710">
        <v>1</v>
      </c>
      <c r="AW5710">
        <v>0</v>
      </c>
      <c r="AX5710">
        <v>71.34999999999999</v>
      </c>
      <c r="AY5710">
        <v>1</v>
      </c>
      <c r="AZ5710" t="s">
        <v>94</v>
      </c>
      <c r="BA5710">
        <v>10</v>
      </c>
      <c r="BB5710" t="s">
        <v>95</v>
      </c>
      <c r="BC5710">
        <v>1</v>
      </c>
    </row>
    <row r="5711" spans="1:55">
      <c r="A5711" t="s">
        <v>10186</v>
      </c>
      <c r="B5711" t="s">
        <v>73</v>
      </c>
      <c r="C5711">
        <v>40</v>
      </c>
      <c r="D5711" t="s">
        <v>61</v>
      </c>
      <c r="E5711">
        <v>0</v>
      </c>
      <c r="F5711" t="s">
        <v>9718</v>
      </c>
      <c r="G5711">
        <v>95076</v>
      </c>
      <c r="H5711">
        <v>36.931654</v>
      </c>
      <c r="I5711">
        <v>-121.752383</v>
      </c>
      <c r="J5711">
        <v>0</v>
      </c>
      <c r="K5711">
        <v>66</v>
      </c>
      <c r="L5711" t="s">
        <v>119</v>
      </c>
      <c r="M5711" t="s">
        <v>57</v>
      </c>
      <c r="N5711" t="s">
        <v>4670</v>
      </c>
      <c r="O5711" t="s">
        <v>57</v>
      </c>
      <c r="P5711" t="s">
        <v>61</v>
      </c>
      <c r="Q5711" t="s">
        <v>143</v>
      </c>
      <c r="R5711" t="s">
        <v>143</v>
      </c>
      <c r="S5711" t="s">
        <v>143</v>
      </c>
      <c r="T5711" t="s">
        <v>143</v>
      </c>
      <c r="U5711" t="s">
        <v>143</v>
      </c>
      <c r="V5711" t="s">
        <v>143</v>
      </c>
      <c r="W5711" t="s">
        <v>143</v>
      </c>
      <c r="X5711" t="s">
        <v>143</v>
      </c>
      <c r="Y5711" t="s">
        <v>143</v>
      </c>
      <c r="Z5711" t="s">
        <v>143</v>
      </c>
      <c r="AA5711" t="s">
        <v>64</v>
      </c>
      <c r="AB5711" t="s">
        <v>61</v>
      </c>
      <c r="AC5711" t="s">
        <v>87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66</v>
      </c>
      <c r="AM5711">
        <v>0</v>
      </c>
      <c r="AN5711">
        <v>1</v>
      </c>
      <c r="AO5711">
        <v>0</v>
      </c>
      <c r="AP5711" t="s">
        <v>123</v>
      </c>
      <c r="AQ5711" t="s">
        <v>78</v>
      </c>
      <c r="AR5711" t="s">
        <v>182</v>
      </c>
      <c r="AT5711">
        <v>81141</v>
      </c>
      <c r="AU5711">
        <v>1</v>
      </c>
      <c r="AV5711">
        <v>0</v>
      </c>
      <c r="AW5711">
        <v>1</v>
      </c>
      <c r="AX5711">
        <v>0</v>
      </c>
      <c r="AY5711">
        <v>6</v>
      </c>
      <c r="AZ5711" t="s">
        <v>125</v>
      </c>
      <c r="BA5711">
        <v>2</v>
      </c>
      <c r="BB5711" t="s">
        <v>126</v>
      </c>
      <c r="BC5711">
        <v>3</v>
      </c>
    </row>
    <row r="5712" spans="1:55">
      <c r="A5712" t="s">
        <v>10187</v>
      </c>
      <c r="B5712" t="s">
        <v>73</v>
      </c>
      <c r="C5712">
        <v>48</v>
      </c>
      <c r="D5712" t="s">
        <v>57</v>
      </c>
      <c r="E5712">
        <v>2</v>
      </c>
      <c r="F5712" t="s">
        <v>2191</v>
      </c>
      <c r="G5712">
        <v>96051</v>
      </c>
      <c r="H5712">
        <v>40.883853</v>
      </c>
      <c r="I5712">
        <v>-122.418258</v>
      </c>
      <c r="J5712">
        <v>4</v>
      </c>
      <c r="K5712">
        <v>63</v>
      </c>
      <c r="L5712" t="s">
        <v>129</v>
      </c>
      <c r="M5712" t="s">
        <v>57</v>
      </c>
      <c r="N5712" t="s">
        <v>173</v>
      </c>
      <c r="O5712" t="s">
        <v>61</v>
      </c>
      <c r="P5712" t="s">
        <v>61</v>
      </c>
      <c r="Q5712" t="s">
        <v>143</v>
      </c>
      <c r="R5712" t="s">
        <v>143</v>
      </c>
      <c r="S5712" t="s">
        <v>143</v>
      </c>
      <c r="T5712" t="s">
        <v>143</v>
      </c>
      <c r="U5712" t="s">
        <v>143</v>
      </c>
      <c r="V5712" t="s">
        <v>143</v>
      </c>
      <c r="W5712" t="s">
        <v>143</v>
      </c>
      <c r="X5712" t="s">
        <v>143</v>
      </c>
      <c r="Y5712" t="s">
        <v>143</v>
      </c>
      <c r="Z5712" t="s">
        <v>143</v>
      </c>
      <c r="AA5712" t="s">
        <v>122</v>
      </c>
      <c r="AB5712" t="s">
        <v>61</v>
      </c>
      <c r="AC5712" t="s">
        <v>307</v>
      </c>
      <c r="AD5712">
        <v>19.55</v>
      </c>
      <c r="AE5712">
        <v>1245.6</v>
      </c>
      <c r="AF5712">
        <v>0</v>
      </c>
      <c r="AG5712">
        <v>0</v>
      </c>
      <c r="AH5712">
        <v>672.21</v>
      </c>
      <c r="AI5712">
        <v>1917.81</v>
      </c>
      <c r="AJ5712" t="s">
        <v>66</v>
      </c>
      <c r="AM5712">
        <v>0</v>
      </c>
      <c r="AN5712">
        <v>1</v>
      </c>
      <c r="AO5712">
        <v>0</v>
      </c>
      <c r="AP5712" t="s">
        <v>123</v>
      </c>
      <c r="AQ5712" t="s">
        <v>78</v>
      </c>
      <c r="AR5712" t="s">
        <v>182</v>
      </c>
      <c r="AT5712">
        <v>1236</v>
      </c>
      <c r="AU5712">
        <v>1</v>
      </c>
      <c r="AV5712">
        <v>0</v>
      </c>
      <c r="AW5712">
        <v>1</v>
      </c>
      <c r="AX5712">
        <v>0</v>
      </c>
      <c r="AY5712">
        <v>6</v>
      </c>
      <c r="AZ5712" t="s">
        <v>125</v>
      </c>
      <c r="BA5712">
        <v>0</v>
      </c>
      <c r="BB5712" t="s">
        <v>71</v>
      </c>
      <c r="BC5712">
        <v>4</v>
      </c>
    </row>
    <row r="5713" spans="1:55">
      <c r="A5713" t="s">
        <v>10188</v>
      </c>
      <c r="B5713" t="s">
        <v>73</v>
      </c>
      <c r="C5713">
        <v>50</v>
      </c>
      <c r="D5713" t="s">
        <v>57</v>
      </c>
      <c r="E5713">
        <v>2</v>
      </c>
      <c r="F5713" t="s">
        <v>2266</v>
      </c>
      <c r="G5713">
        <v>91764</v>
      </c>
      <c r="H5713">
        <v>34.074087</v>
      </c>
      <c r="I5713">
        <v>-117.605618</v>
      </c>
      <c r="J5713">
        <v>8</v>
      </c>
      <c r="K5713">
        <v>12</v>
      </c>
      <c r="L5713" t="s">
        <v>98</v>
      </c>
      <c r="M5713" t="s">
        <v>57</v>
      </c>
      <c r="N5713" t="s">
        <v>10189</v>
      </c>
      <c r="O5713" t="s">
        <v>61</v>
      </c>
      <c r="P5713" t="s">
        <v>61</v>
      </c>
      <c r="Q5713" t="s">
        <v>143</v>
      </c>
      <c r="R5713" t="s">
        <v>143</v>
      </c>
      <c r="S5713" t="s">
        <v>143</v>
      </c>
      <c r="T5713" t="s">
        <v>143</v>
      </c>
      <c r="U5713" t="s">
        <v>143</v>
      </c>
      <c r="V5713" t="s">
        <v>143</v>
      </c>
      <c r="W5713" t="s">
        <v>143</v>
      </c>
      <c r="X5713" t="s">
        <v>143</v>
      </c>
      <c r="Y5713" t="s">
        <v>143</v>
      </c>
      <c r="Z5713" t="s">
        <v>143</v>
      </c>
      <c r="AA5713" t="s">
        <v>77</v>
      </c>
      <c r="AB5713" t="s">
        <v>57</v>
      </c>
      <c r="AC5713" t="s">
        <v>87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66</v>
      </c>
      <c r="AM5713">
        <v>0</v>
      </c>
      <c r="AN5713">
        <v>1</v>
      </c>
      <c r="AO5713">
        <v>0</v>
      </c>
      <c r="AP5713" t="s">
        <v>67</v>
      </c>
      <c r="AQ5713" t="s">
        <v>92</v>
      </c>
      <c r="AR5713" t="s">
        <v>182</v>
      </c>
      <c r="AT5713">
        <v>49474</v>
      </c>
      <c r="AU5713">
        <v>1</v>
      </c>
      <c r="AV5713">
        <v>0</v>
      </c>
      <c r="AW5713">
        <v>1</v>
      </c>
      <c r="AX5713">
        <v>0</v>
      </c>
      <c r="AY5713">
        <v>2</v>
      </c>
      <c r="AZ5713" t="s">
        <v>70</v>
      </c>
      <c r="BA5713">
        <v>3</v>
      </c>
      <c r="BB5713" t="s">
        <v>126</v>
      </c>
      <c r="BC5713">
        <v>3</v>
      </c>
    </row>
    <row r="5714" spans="1:55">
      <c r="A5714" t="s">
        <v>10190</v>
      </c>
      <c r="B5714" t="s">
        <v>73</v>
      </c>
      <c r="C5714">
        <v>56</v>
      </c>
      <c r="D5714" t="s">
        <v>57</v>
      </c>
      <c r="E5714">
        <v>0</v>
      </c>
      <c r="F5714" t="s">
        <v>3302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129</v>
      </c>
      <c r="M5714" t="s">
        <v>61</v>
      </c>
      <c r="N5714" t="s">
        <v>143</v>
      </c>
      <c r="O5714" t="s">
        <v>143</v>
      </c>
      <c r="P5714" t="s">
        <v>57</v>
      </c>
      <c r="Q5714" t="s">
        <v>62</v>
      </c>
      <c r="R5714" t="s">
        <v>300</v>
      </c>
      <c r="S5714" t="s">
        <v>57</v>
      </c>
      <c r="T5714" t="s">
        <v>57</v>
      </c>
      <c r="U5714" t="s">
        <v>61</v>
      </c>
      <c r="V5714" t="s">
        <v>57</v>
      </c>
      <c r="W5714" t="s">
        <v>61</v>
      </c>
      <c r="X5714" t="s">
        <v>61</v>
      </c>
      <c r="Y5714" t="s">
        <v>61</v>
      </c>
      <c r="Z5714" t="s">
        <v>57</v>
      </c>
      <c r="AA5714" t="s">
        <v>122</v>
      </c>
      <c r="AB5714" t="s">
        <v>57</v>
      </c>
      <c r="AC5714" t="s">
        <v>65</v>
      </c>
      <c r="AD5714">
        <v>-10</v>
      </c>
      <c r="AE5714">
        <v>2345.55</v>
      </c>
      <c r="AF5714">
        <v>0</v>
      </c>
      <c r="AG5714">
        <v>0</v>
      </c>
      <c r="AH5714">
        <v>0</v>
      </c>
      <c r="AI5714">
        <v>2345.55</v>
      </c>
      <c r="AJ5714" t="s">
        <v>66</v>
      </c>
      <c r="AM5714">
        <v>0</v>
      </c>
      <c r="AN5714">
        <v>1</v>
      </c>
      <c r="AO5714">
        <v>1</v>
      </c>
      <c r="AP5714" t="s">
        <v>123</v>
      </c>
      <c r="AQ5714" t="s">
        <v>92</v>
      </c>
      <c r="AR5714" t="s">
        <v>79</v>
      </c>
      <c r="AS5714">
        <v>4</v>
      </c>
      <c r="AT5714">
        <v>270</v>
      </c>
      <c r="AU5714">
        <v>1</v>
      </c>
      <c r="AV5714">
        <v>0</v>
      </c>
      <c r="AW5714">
        <v>1</v>
      </c>
      <c r="AX5714">
        <v>0</v>
      </c>
      <c r="AY5714">
        <v>6</v>
      </c>
      <c r="AZ5714" t="s">
        <v>125</v>
      </c>
      <c r="BA5714">
        <v>1</v>
      </c>
      <c r="BB5714" t="s">
        <v>71</v>
      </c>
      <c r="BC5714">
        <v>4</v>
      </c>
    </row>
    <row r="5715" spans="1:55">
      <c r="A5715" t="s">
        <v>10191</v>
      </c>
      <c r="B5715" t="s">
        <v>73</v>
      </c>
      <c r="C5715">
        <v>63</v>
      </c>
      <c r="D5715" t="s">
        <v>61</v>
      </c>
      <c r="E5715">
        <v>0</v>
      </c>
      <c r="F5715" t="s">
        <v>559</v>
      </c>
      <c r="G5715">
        <v>92655</v>
      </c>
      <c r="H5715">
        <v>33.744439</v>
      </c>
      <c r="I5715">
        <v>-117.98588</v>
      </c>
      <c r="J5715">
        <v>0</v>
      </c>
      <c r="K5715">
        <v>1</v>
      </c>
      <c r="L5715" t="s">
        <v>59</v>
      </c>
      <c r="M5715" t="s">
        <v>57</v>
      </c>
      <c r="N5715" t="s">
        <v>10192</v>
      </c>
      <c r="O5715" t="s">
        <v>61</v>
      </c>
      <c r="P5715" t="s">
        <v>61</v>
      </c>
      <c r="Q5715" t="s">
        <v>143</v>
      </c>
      <c r="R5715" t="s">
        <v>143</v>
      </c>
      <c r="S5715" t="s">
        <v>143</v>
      </c>
      <c r="T5715" t="s">
        <v>143</v>
      </c>
      <c r="U5715" t="s">
        <v>143</v>
      </c>
      <c r="V5715" t="s">
        <v>143</v>
      </c>
      <c r="W5715" t="s">
        <v>143</v>
      </c>
      <c r="X5715" t="s">
        <v>143</v>
      </c>
      <c r="Y5715" t="s">
        <v>143</v>
      </c>
      <c r="Z5715" t="s">
        <v>143</v>
      </c>
      <c r="AA5715" t="s">
        <v>77</v>
      </c>
      <c r="AB5715" t="s">
        <v>61</v>
      </c>
      <c r="AC5715" t="s">
        <v>65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170</v>
      </c>
      <c r="AM5715">
        <v>0</v>
      </c>
      <c r="AN5715">
        <v>0</v>
      </c>
      <c r="AO5715">
        <v>0</v>
      </c>
      <c r="AP5715" t="s">
        <v>91</v>
      </c>
      <c r="AQ5715" t="s">
        <v>124</v>
      </c>
      <c r="AR5715" t="s">
        <v>182</v>
      </c>
      <c r="AT5715">
        <v>8660</v>
      </c>
      <c r="AU5715">
        <v>0</v>
      </c>
      <c r="AX5715">
        <v>0</v>
      </c>
      <c r="AY5715">
        <v>1</v>
      </c>
      <c r="AZ5715" t="s">
        <v>94</v>
      </c>
      <c r="BA5715">
        <v>8</v>
      </c>
      <c r="BB5715" t="s">
        <v>95</v>
      </c>
      <c r="BC5715">
        <v>1</v>
      </c>
    </row>
    <row r="5716" spans="1:55">
      <c r="A5716" t="s">
        <v>10193</v>
      </c>
      <c r="B5716" t="s">
        <v>73</v>
      </c>
      <c r="C5716">
        <v>50</v>
      </c>
      <c r="D5716" t="s">
        <v>57</v>
      </c>
      <c r="E5716">
        <v>2</v>
      </c>
      <c r="F5716" t="s">
        <v>5341</v>
      </c>
      <c r="G5716">
        <v>93218</v>
      </c>
      <c r="H5716">
        <v>35.846067</v>
      </c>
      <c r="I5716">
        <v>-119.004073</v>
      </c>
      <c r="J5716">
        <v>5</v>
      </c>
      <c r="K5716">
        <v>10</v>
      </c>
      <c r="L5716" t="s">
        <v>98</v>
      </c>
      <c r="M5716" t="s">
        <v>57</v>
      </c>
      <c r="N5716" t="s">
        <v>10194</v>
      </c>
      <c r="O5716" t="s">
        <v>61</v>
      </c>
      <c r="P5716" t="s">
        <v>57</v>
      </c>
      <c r="Q5716" t="s">
        <v>135</v>
      </c>
      <c r="R5716" t="s">
        <v>160</v>
      </c>
      <c r="S5716" t="s">
        <v>61</v>
      </c>
      <c r="T5716" t="s">
        <v>61</v>
      </c>
      <c r="U5716" t="s">
        <v>57</v>
      </c>
      <c r="V5716" t="s">
        <v>61</v>
      </c>
      <c r="W5716" t="s">
        <v>57</v>
      </c>
      <c r="X5716" t="s">
        <v>61</v>
      </c>
      <c r="Y5716" t="s">
        <v>61</v>
      </c>
      <c r="Z5716" t="s">
        <v>57</v>
      </c>
      <c r="AA5716" t="s">
        <v>77</v>
      </c>
      <c r="AB5716" t="s">
        <v>61</v>
      </c>
      <c r="AC5716" t="s">
        <v>65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66</v>
      </c>
      <c r="AM5716">
        <v>0</v>
      </c>
      <c r="AN5716">
        <v>1</v>
      </c>
      <c r="AO5716">
        <v>0</v>
      </c>
      <c r="AP5716" t="s">
        <v>67</v>
      </c>
      <c r="AQ5716" t="s">
        <v>92</v>
      </c>
      <c r="AR5716" t="s">
        <v>69</v>
      </c>
      <c r="AS5716">
        <v>3</v>
      </c>
      <c r="AT5716">
        <v>823</v>
      </c>
      <c r="AU5716">
        <v>1</v>
      </c>
      <c r="AV5716">
        <v>0</v>
      </c>
      <c r="AW5716">
        <v>1</v>
      </c>
      <c r="AX5716">
        <v>0</v>
      </c>
      <c r="AY5716">
        <v>2</v>
      </c>
      <c r="AZ5716" t="s">
        <v>70</v>
      </c>
      <c r="BA5716">
        <v>3</v>
      </c>
      <c r="BB5716" t="s">
        <v>126</v>
      </c>
      <c r="BC5716">
        <v>3</v>
      </c>
    </row>
    <row r="5717" spans="1:55">
      <c r="A5717" t="s">
        <v>10195</v>
      </c>
      <c r="B5717" t="s">
        <v>73</v>
      </c>
      <c r="C5717">
        <v>67</v>
      </c>
      <c r="D5717" t="s">
        <v>61</v>
      </c>
      <c r="E5717">
        <v>0</v>
      </c>
      <c r="F5717" t="s">
        <v>196</v>
      </c>
      <c r="G5717">
        <v>93530</v>
      </c>
      <c r="H5717">
        <v>36.560498</v>
      </c>
      <c r="I5717">
        <v>-117.962461</v>
      </c>
      <c r="J5717">
        <v>0</v>
      </c>
      <c r="K5717">
        <v>49</v>
      </c>
      <c r="L5717" t="s">
        <v>129</v>
      </c>
      <c r="M5717" t="s">
        <v>57</v>
      </c>
      <c r="N5717" t="s">
        <v>1197</v>
      </c>
      <c r="O5717" t="s">
        <v>57</v>
      </c>
      <c r="P5717" t="s">
        <v>57</v>
      </c>
      <c r="Q5717" t="s">
        <v>62</v>
      </c>
      <c r="R5717" t="s">
        <v>76</v>
      </c>
      <c r="S5717" t="s">
        <v>57</v>
      </c>
      <c r="T5717" t="s">
        <v>57</v>
      </c>
      <c r="U5717" t="s">
        <v>57</v>
      </c>
      <c r="V5717" t="s">
        <v>57</v>
      </c>
      <c r="W5717" t="s">
        <v>61</v>
      </c>
      <c r="X5717" t="s">
        <v>57</v>
      </c>
      <c r="Y5717" t="s">
        <v>57</v>
      </c>
      <c r="Z5717" t="s">
        <v>57</v>
      </c>
      <c r="AA5717" t="s">
        <v>122</v>
      </c>
      <c r="AB5717" t="s">
        <v>61</v>
      </c>
      <c r="AC5717" t="s">
        <v>65</v>
      </c>
      <c r="AD5717">
        <v>81.34999999999999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66</v>
      </c>
      <c r="AM5717">
        <v>0</v>
      </c>
      <c r="AN5717">
        <v>1</v>
      </c>
      <c r="AO5717">
        <v>0</v>
      </c>
      <c r="AP5717" t="s">
        <v>123</v>
      </c>
      <c r="AQ5717" t="s">
        <v>124</v>
      </c>
      <c r="AR5717" t="s">
        <v>93</v>
      </c>
      <c r="AS5717">
        <v>7</v>
      </c>
      <c r="AT5717">
        <v>71</v>
      </c>
      <c r="AU5717">
        <v>1</v>
      </c>
      <c r="AV5717">
        <v>0</v>
      </c>
      <c r="AW5717">
        <v>1</v>
      </c>
      <c r="AX5717">
        <v>0</v>
      </c>
      <c r="AY5717">
        <v>6</v>
      </c>
      <c r="AZ5717" t="s">
        <v>125</v>
      </c>
      <c r="BA5717">
        <v>2</v>
      </c>
      <c r="BB5717" t="s">
        <v>126</v>
      </c>
      <c r="BC5717">
        <v>3</v>
      </c>
    </row>
    <row r="5718" spans="1:55">
      <c r="A5718" t="s">
        <v>10196</v>
      </c>
      <c r="B5718" t="s">
        <v>56</v>
      </c>
      <c r="C5718">
        <v>55</v>
      </c>
      <c r="D5718" t="s">
        <v>61</v>
      </c>
      <c r="E5718">
        <v>2</v>
      </c>
      <c r="F5718" t="s">
        <v>899</v>
      </c>
      <c r="G5718">
        <v>90606</v>
      </c>
      <c r="H5718">
        <v>33.976678</v>
      </c>
      <c r="I5718">
        <v>-118.065875</v>
      </c>
      <c r="J5718">
        <v>0</v>
      </c>
      <c r="K5718">
        <v>22</v>
      </c>
      <c r="L5718" t="s">
        <v>59</v>
      </c>
      <c r="M5718" t="s">
        <v>61</v>
      </c>
      <c r="N5718" t="s">
        <v>143</v>
      </c>
      <c r="O5718" t="s">
        <v>143</v>
      </c>
      <c r="P5718" t="s">
        <v>57</v>
      </c>
      <c r="Q5718" t="s">
        <v>135</v>
      </c>
      <c r="R5718" t="s">
        <v>300</v>
      </c>
      <c r="S5718" t="s">
        <v>61</v>
      </c>
      <c r="T5718" t="s">
        <v>61</v>
      </c>
      <c r="U5718" t="s">
        <v>57</v>
      </c>
      <c r="V5718" t="s">
        <v>61</v>
      </c>
      <c r="W5718" t="s">
        <v>57</v>
      </c>
      <c r="X5718" t="s">
        <v>57</v>
      </c>
      <c r="Y5718" t="s">
        <v>57</v>
      </c>
      <c r="Z5718" t="s">
        <v>57</v>
      </c>
      <c r="AA5718" t="s">
        <v>64</v>
      </c>
      <c r="AB5718" t="s">
        <v>57</v>
      </c>
      <c r="AC5718" t="s">
        <v>65</v>
      </c>
      <c r="AD5718">
        <v>49.45</v>
      </c>
      <c r="AE5718">
        <v>1031.4</v>
      </c>
      <c r="AF5718">
        <v>0</v>
      </c>
      <c r="AG5718">
        <v>0</v>
      </c>
      <c r="AH5718">
        <v>0</v>
      </c>
      <c r="AI5718">
        <v>1031.4</v>
      </c>
      <c r="AJ5718" t="s">
        <v>66</v>
      </c>
      <c r="AM5718">
        <v>0</v>
      </c>
      <c r="AN5718">
        <v>1</v>
      </c>
      <c r="AO5718">
        <v>0</v>
      </c>
      <c r="AP5718" t="s">
        <v>103</v>
      </c>
      <c r="AQ5718" t="s">
        <v>92</v>
      </c>
      <c r="AR5718" t="s">
        <v>137</v>
      </c>
      <c r="AS5718">
        <v>5</v>
      </c>
      <c r="AT5718">
        <v>32148</v>
      </c>
      <c r="AU5718">
        <v>1</v>
      </c>
      <c r="AV5718">
        <v>0</v>
      </c>
      <c r="AW5718">
        <v>1</v>
      </c>
      <c r="AX5718">
        <v>0</v>
      </c>
      <c r="AY5718">
        <v>3</v>
      </c>
      <c r="AZ5718" t="s">
        <v>106</v>
      </c>
      <c r="BA5718">
        <v>1</v>
      </c>
      <c r="BB5718" t="s">
        <v>71</v>
      </c>
      <c r="BC5718">
        <v>4</v>
      </c>
    </row>
    <row r="5719" spans="1:55">
      <c r="A5719" t="s">
        <v>10197</v>
      </c>
      <c r="B5719" t="s">
        <v>56</v>
      </c>
      <c r="C5719">
        <v>22</v>
      </c>
      <c r="D5719" t="s">
        <v>57</v>
      </c>
      <c r="E5719">
        <v>3</v>
      </c>
      <c r="F5719" t="s">
        <v>5817</v>
      </c>
      <c r="G5719">
        <v>96062</v>
      </c>
      <c r="H5719">
        <v>40.531257</v>
      </c>
      <c r="I5719">
        <v>-122.148139</v>
      </c>
      <c r="J5719">
        <v>5</v>
      </c>
      <c r="K5719">
        <v>62</v>
      </c>
      <c r="L5719" t="s">
        <v>129</v>
      </c>
      <c r="M5719" t="s">
        <v>57</v>
      </c>
      <c r="N5719" t="s">
        <v>6076</v>
      </c>
      <c r="O5719" t="s">
        <v>61</v>
      </c>
      <c r="P5719" t="s">
        <v>57</v>
      </c>
      <c r="Q5719" t="s">
        <v>135</v>
      </c>
      <c r="R5719" t="s">
        <v>893</v>
      </c>
      <c r="S5719" t="s">
        <v>57</v>
      </c>
      <c r="T5719" t="s">
        <v>61</v>
      </c>
      <c r="U5719" t="s">
        <v>57</v>
      </c>
      <c r="V5719" t="s">
        <v>61</v>
      </c>
      <c r="W5719" t="s">
        <v>61</v>
      </c>
      <c r="X5719" t="s">
        <v>61</v>
      </c>
      <c r="Y5719" t="s">
        <v>61</v>
      </c>
      <c r="Z5719" t="s">
        <v>57</v>
      </c>
      <c r="AA5719" t="s">
        <v>64</v>
      </c>
      <c r="AB5719" t="s">
        <v>61</v>
      </c>
      <c r="AC5719" t="s">
        <v>65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66</v>
      </c>
      <c r="AM5719">
        <v>0</v>
      </c>
      <c r="AN5719">
        <v>1</v>
      </c>
      <c r="AO5719">
        <v>0</v>
      </c>
      <c r="AP5719" t="s">
        <v>123</v>
      </c>
      <c r="AQ5719" t="s">
        <v>116</v>
      </c>
      <c r="AR5719" t="s">
        <v>69</v>
      </c>
      <c r="AS5719">
        <v>3</v>
      </c>
      <c r="AT5719">
        <v>830</v>
      </c>
      <c r="AU5719">
        <v>1</v>
      </c>
      <c r="AV5719">
        <v>0</v>
      </c>
      <c r="AW5719">
        <v>1</v>
      </c>
      <c r="AX5719">
        <v>0</v>
      </c>
      <c r="AY5719">
        <v>6</v>
      </c>
      <c r="AZ5719" t="s">
        <v>125</v>
      </c>
      <c r="BA5719">
        <v>0</v>
      </c>
      <c r="BB5719" t="s">
        <v>71</v>
      </c>
      <c r="BC5719">
        <v>4</v>
      </c>
    </row>
    <row r="5720" spans="1:55">
      <c r="A5720" t="s">
        <v>10198</v>
      </c>
      <c r="B5720" t="s">
        <v>56</v>
      </c>
      <c r="C5720">
        <v>72</v>
      </c>
      <c r="D5720" t="s">
        <v>61</v>
      </c>
      <c r="E5720">
        <v>0</v>
      </c>
      <c r="F5720" t="s">
        <v>965</v>
      </c>
      <c r="G5720">
        <v>92397</v>
      </c>
      <c r="H5720">
        <v>34.358321</v>
      </c>
      <c r="I5720">
        <v>-117.618263</v>
      </c>
      <c r="J5720">
        <v>0</v>
      </c>
      <c r="K5720">
        <v>1</v>
      </c>
      <c r="L5720" t="s">
        <v>83</v>
      </c>
      <c r="M5720" t="s">
        <v>57</v>
      </c>
      <c r="N5720" t="s">
        <v>1951</v>
      </c>
      <c r="O5720" t="s">
        <v>61</v>
      </c>
      <c r="P5720" t="s">
        <v>57</v>
      </c>
      <c r="Q5720" t="s">
        <v>85</v>
      </c>
      <c r="R5720" t="s">
        <v>441</v>
      </c>
      <c r="S5720" t="s">
        <v>61</v>
      </c>
      <c r="T5720" t="s">
        <v>61</v>
      </c>
      <c r="U5720" t="s">
        <v>61</v>
      </c>
      <c r="V5720" t="s">
        <v>61</v>
      </c>
      <c r="W5720" t="s">
        <v>61</v>
      </c>
      <c r="X5720" t="s">
        <v>61</v>
      </c>
      <c r="Y5720" t="s">
        <v>61</v>
      </c>
      <c r="Z5720" t="s">
        <v>57</v>
      </c>
      <c r="AA5720" t="s">
        <v>77</v>
      </c>
      <c r="AB5720" t="s">
        <v>57</v>
      </c>
      <c r="AC5720" t="s">
        <v>87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88</v>
      </c>
      <c r="AK5720" t="s">
        <v>205</v>
      </c>
      <c r="AL5720" t="s">
        <v>206</v>
      </c>
      <c r="AM5720">
        <v>1</v>
      </c>
      <c r="AN5720">
        <v>0</v>
      </c>
      <c r="AO5720">
        <v>0</v>
      </c>
      <c r="AP5720" t="s">
        <v>91</v>
      </c>
      <c r="AQ5720" t="s">
        <v>104</v>
      </c>
      <c r="AR5720" t="s">
        <v>93</v>
      </c>
      <c r="AS5720">
        <v>1</v>
      </c>
      <c r="AT5720">
        <v>4253</v>
      </c>
      <c r="AU5720">
        <v>1</v>
      </c>
      <c r="AV5720">
        <v>1</v>
      </c>
      <c r="AW5720">
        <v>0</v>
      </c>
      <c r="AX5720">
        <v>70.55</v>
      </c>
      <c r="AY5720">
        <v>1</v>
      </c>
      <c r="AZ5720" t="s">
        <v>94</v>
      </c>
      <c r="BA5720">
        <v>10</v>
      </c>
      <c r="BB5720" t="s">
        <v>95</v>
      </c>
      <c r="BC5720">
        <v>1</v>
      </c>
    </row>
    <row r="5721" spans="1:55">
      <c r="A5721" t="s">
        <v>10199</v>
      </c>
      <c r="B5721" t="s">
        <v>56</v>
      </c>
      <c r="C5721">
        <v>62</v>
      </c>
      <c r="D5721" t="s">
        <v>57</v>
      </c>
      <c r="E5721">
        <v>0</v>
      </c>
      <c r="F5721" t="s">
        <v>252</v>
      </c>
      <c r="G5721">
        <v>92109</v>
      </c>
      <c r="H5721">
        <v>32.787836</v>
      </c>
      <c r="I5721">
        <v>-117.232376</v>
      </c>
      <c r="J5721">
        <v>1</v>
      </c>
      <c r="K5721">
        <v>6</v>
      </c>
      <c r="L5721" t="s">
        <v>59</v>
      </c>
      <c r="M5721" t="s">
        <v>57</v>
      </c>
      <c r="N5721" t="s">
        <v>2365</v>
      </c>
      <c r="O5721" t="s">
        <v>61</v>
      </c>
      <c r="P5721" t="s">
        <v>61</v>
      </c>
      <c r="Q5721" t="s">
        <v>143</v>
      </c>
      <c r="R5721" t="s">
        <v>143</v>
      </c>
      <c r="S5721" t="s">
        <v>143</v>
      </c>
      <c r="T5721" t="s">
        <v>143</v>
      </c>
      <c r="U5721" t="s">
        <v>143</v>
      </c>
      <c r="V5721" t="s">
        <v>143</v>
      </c>
      <c r="W5721" t="s">
        <v>143</v>
      </c>
      <c r="X5721" t="s">
        <v>143</v>
      </c>
      <c r="Y5721" t="s">
        <v>143</v>
      </c>
      <c r="Z5721" t="s">
        <v>143</v>
      </c>
      <c r="AA5721" t="s">
        <v>77</v>
      </c>
      <c r="AB5721" t="s">
        <v>61</v>
      </c>
      <c r="AC5721" t="s">
        <v>87</v>
      </c>
      <c r="AD5721">
        <v>19.5</v>
      </c>
      <c r="AE5721">
        <v>146.3</v>
      </c>
      <c r="AF5721">
        <v>0</v>
      </c>
      <c r="AG5721">
        <v>0</v>
      </c>
      <c r="AH5721">
        <v>190.2</v>
      </c>
      <c r="AI5721">
        <v>336.5</v>
      </c>
      <c r="AJ5721" t="s">
        <v>88</v>
      </c>
      <c r="AK5721" t="s">
        <v>89</v>
      </c>
      <c r="AL5721" t="s">
        <v>181</v>
      </c>
      <c r="AM5721">
        <v>1</v>
      </c>
      <c r="AN5721">
        <v>0</v>
      </c>
      <c r="AO5721">
        <v>0</v>
      </c>
      <c r="AP5721" t="s">
        <v>91</v>
      </c>
      <c r="AQ5721" t="s">
        <v>124</v>
      </c>
      <c r="AR5721" t="s">
        <v>182</v>
      </c>
      <c r="AT5721">
        <v>46086</v>
      </c>
      <c r="AU5721">
        <v>1</v>
      </c>
      <c r="AV5721">
        <v>1</v>
      </c>
      <c r="AW5721">
        <v>0</v>
      </c>
      <c r="AX5721">
        <v>19.5</v>
      </c>
      <c r="AY5721">
        <v>1</v>
      </c>
      <c r="AZ5721" t="s">
        <v>94</v>
      </c>
      <c r="BA5721">
        <v>7</v>
      </c>
      <c r="BB5721" t="s">
        <v>95</v>
      </c>
      <c r="BC5721">
        <v>1</v>
      </c>
    </row>
    <row r="5722" spans="1:55">
      <c r="A5722" t="s">
        <v>10200</v>
      </c>
      <c r="B5722" t="s">
        <v>73</v>
      </c>
      <c r="C5722">
        <v>69</v>
      </c>
      <c r="D5722" t="s">
        <v>61</v>
      </c>
      <c r="E5722">
        <v>0</v>
      </c>
      <c r="F5722" t="s">
        <v>74</v>
      </c>
      <c r="G5722">
        <v>91208</v>
      </c>
      <c r="H5722">
        <v>34.195386</v>
      </c>
      <c r="I5722">
        <v>-118.238508</v>
      </c>
      <c r="J5722">
        <v>0</v>
      </c>
      <c r="K5722">
        <v>54</v>
      </c>
      <c r="L5722" t="s">
        <v>59</v>
      </c>
      <c r="M5722" t="s">
        <v>57</v>
      </c>
      <c r="N5722" t="s">
        <v>10201</v>
      </c>
      <c r="O5722" t="s">
        <v>57</v>
      </c>
      <c r="P5722" t="s">
        <v>57</v>
      </c>
      <c r="Q5722" t="s">
        <v>85</v>
      </c>
      <c r="R5722" t="s">
        <v>121</v>
      </c>
      <c r="S5722" t="s">
        <v>61</v>
      </c>
      <c r="T5722" t="s">
        <v>57</v>
      </c>
      <c r="U5722" t="s">
        <v>61</v>
      </c>
      <c r="V5722" t="s">
        <v>61</v>
      </c>
      <c r="W5722" t="s">
        <v>61</v>
      </c>
      <c r="X5722" t="s">
        <v>57</v>
      </c>
      <c r="Y5722" t="s">
        <v>61</v>
      </c>
      <c r="Z5722" t="s">
        <v>57</v>
      </c>
      <c r="AA5722" t="s">
        <v>122</v>
      </c>
      <c r="AB5722" t="s">
        <v>57</v>
      </c>
      <c r="AC5722" t="s">
        <v>87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66</v>
      </c>
      <c r="AM5722">
        <v>0</v>
      </c>
      <c r="AN5722">
        <v>1</v>
      </c>
      <c r="AO5722">
        <v>1</v>
      </c>
      <c r="AP5722" t="s">
        <v>123</v>
      </c>
      <c r="AQ5722" t="s">
        <v>124</v>
      </c>
      <c r="AR5722" t="s">
        <v>79</v>
      </c>
      <c r="AS5722">
        <v>3</v>
      </c>
      <c r="AT5722">
        <v>16910</v>
      </c>
      <c r="AU5722">
        <v>1</v>
      </c>
      <c r="AV5722">
        <v>0</v>
      </c>
      <c r="AW5722">
        <v>1</v>
      </c>
      <c r="AX5722">
        <v>0</v>
      </c>
      <c r="AY5722">
        <v>6</v>
      </c>
      <c r="AZ5722" t="s">
        <v>125</v>
      </c>
      <c r="BA5722">
        <v>4</v>
      </c>
      <c r="BB5722" t="s">
        <v>80</v>
      </c>
      <c r="BC5722">
        <v>2</v>
      </c>
    </row>
    <row r="5723" spans="1:55">
      <c r="A5723" t="s">
        <v>10202</v>
      </c>
      <c r="B5723" t="s">
        <v>56</v>
      </c>
      <c r="C5723">
        <v>57</v>
      </c>
      <c r="D5723" t="s">
        <v>61</v>
      </c>
      <c r="E5723">
        <v>0</v>
      </c>
      <c r="F5723" t="s">
        <v>252</v>
      </c>
      <c r="G5723">
        <v>92109</v>
      </c>
      <c r="H5723">
        <v>32.787836</v>
      </c>
      <c r="I5723">
        <v>-117.232376</v>
      </c>
      <c r="J5723">
        <v>0</v>
      </c>
      <c r="K5723">
        <v>1</v>
      </c>
      <c r="L5723" t="s">
        <v>59</v>
      </c>
      <c r="M5723" t="s">
        <v>57</v>
      </c>
      <c r="N5723" t="s">
        <v>10203</v>
      </c>
      <c r="O5723" t="s">
        <v>61</v>
      </c>
      <c r="P5723" t="s">
        <v>57</v>
      </c>
      <c r="Q5723" t="s">
        <v>85</v>
      </c>
      <c r="R5723" t="s">
        <v>423</v>
      </c>
      <c r="S5723" t="s">
        <v>61</v>
      </c>
      <c r="T5723" t="s">
        <v>61</v>
      </c>
      <c r="U5723" t="s">
        <v>61</v>
      </c>
      <c r="V5723" t="s">
        <v>61</v>
      </c>
      <c r="W5723" t="s">
        <v>57</v>
      </c>
      <c r="X5723" t="s">
        <v>61</v>
      </c>
      <c r="Y5723" t="s">
        <v>61</v>
      </c>
      <c r="Z5723" t="s">
        <v>57</v>
      </c>
      <c r="AA5723" t="s">
        <v>77</v>
      </c>
      <c r="AB5723" t="s">
        <v>57</v>
      </c>
      <c r="AC5723" t="s">
        <v>87</v>
      </c>
      <c r="AD5723">
        <v>79.65000000000001</v>
      </c>
      <c r="AE5723">
        <v>79.65000000000001</v>
      </c>
      <c r="AF5723">
        <v>0</v>
      </c>
      <c r="AG5723">
        <v>0</v>
      </c>
      <c r="AH5723">
        <v>22.48</v>
      </c>
      <c r="AI5723">
        <v>102.13</v>
      </c>
      <c r="AJ5723" t="s">
        <v>88</v>
      </c>
      <c r="AK5723" t="s">
        <v>89</v>
      </c>
      <c r="AL5723" t="s">
        <v>181</v>
      </c>
      <c r="AM5723">
        <v>1</v>
      </c>
      <c r="AN5723">
        <v>0</v>
      </c>
      <c r="AO5723">
        <v>0</v>
      </c>
      <c r="AP5723" t="s">
        <v>91</v>
      </c>
      <c r="AQ5723" t="s">
        <v>92</v>
      </c>
      <c r="AR5723" t="s">
        <v>93</v>
      </c>
      <c r="AS5723">
        <v>2</v>
      </c>
      <c r="AT5723">
        <v>46086</v>
      </c>
      <c r="AU5723">
        <v>1</v>
      </c>
      <c r="AV5723">
        <v>1</v>
      </c>
      <c r="AW5723">
        <v>0</v>
      </c>
      <c r="AX5723">
        <v>79.65000000000001</v>
      </c>
      <c r="AY5723">
        <v>1</v>
      </c>
      <c r="AZ5723" t="s">
        <v>94</v>
      </c>
      <c r="BA5723">
        <v>10</v>
      </c>
      <c r="BB5723" t="s">
        <v>95</v>
      </c>
      <c r="BC5723">
        <v>1</v>
      </c>
    </row>
    <row r="5724" spans="1:55">
      <c r="A5724" t="s">
        <v>10204</v>
      </c>
      <c r="B5724" t="s">
        <v>56</v>
      </c>
      <c r="C5724">
        <v>76</v>
      </c>
      <c r="D5724" t="s">
        <v>61</v>
      </c>
      <c r="E5724">
        <v>0</v>
      </c>
      <c r="F5724" t="s">
        <v>252</v>
      </c>
      <c r="G5724">
        <v>92121</v>
      </c>
      <c r="H5724">
        <v>32.898613</v>
      </c>
      <c r="I5724">
        <v>-117.202937</v>
      </c>
      <c r="J5724">
        <v>0</v>
      </c>
      <c r="K5724">
        <v>9</v>
      </c>
      <c r="L5724" t="s">
        <v>83</v>
      </c>
      <c r="M5724" t="s">
        <v>57</v>
      </c>
      <c r="N5724" t="s">
        <v>9905</v>
      </c>
      <c r="O5724" t="s">
        <v>57</v>
      </c>
      <c r="P5724" t="s">
        <v>57</v>
      </c>
      <c r="Q5724" t="s">
        <v>85</v>
      </c>
      <c r="R5724" t="s">
        <v>136</v>
      </c>
      <c r="S5724" t="s">
        <v>61</v>
      </c>
      <c r="T5724" t="s">
        <v>61</v>
      </c>
      <c r="U5724" t="s">
        <v>61</v>
      </c>
      <c r="V5724" t="s">
        <v>61</v>
      </c>
      <c r="W5724" t="s">
        <v>61</v>
      </c>
      <c r="X5724" t="s">
        <v>57</v>
      </c>
      <c r="Y5724" t="s">
        <v>61</v>
      </c>
      <c r="Z5724" t="s">
        <v>57</v>
      </c>
      <c r="AA5724" t="s">
        <v>77</v>
      </c>
      <c r="AB5724" t="s">
        <v>57</v>
      </c>
      <c r="AC5724" t="s">
        <v>87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878.6900000000001</v>
      </c>
      <c r="AJ5724" t="s">
        <v>88</v>
      </c>
      <c r="AK5724" t="s">
        <v>89</v>
      </c>
      <c r="AL5724" t="s">
        <v>181</v>
      </c>
      <c r="AM5724">
        <v>1</v>
      </c>
      <c r="AN5724">
        <v>0</v>
      </c>
      <c r="AO5724">
        <v>0</v>
      </c>
      <c r="AP5724" t="s">
        <v>67</v>
      </c>
      <c r="AQ5724" t="s">
        <v>104</v>
      </c>
      <c r="AR5724" t="s">
        <v>93</v>
      </c>
      <c r="AS5724">
        <v>2</v>
      </c>
      <c r="AT5724">
        <v>4258</v>
      </c>
      <c r="AU5724">
        <v>1</v>
      </c>
      <c r="AV5724">
        <v>1</v>
      </c>
      <c r="AW5724">
        <v>0</v>
      </c>
      <c r="AX5724">
        <v>84.45</v>
      </c>
      <c r="AY5724">
        <v>2</v>
      </c>
      <c r="AZ5724" t="s">
        <v>70</v>
      </c>
      <c r="BA5724">
        <v>7</v>
      </c>
      <c r="BB5724" t="s">
        <v>95</v>
      </c>
      <c r="BC5724">
        <v>1</v>
      </c>
    </row>
    <row r="5725" spans="1:55">
      <c r="A5725" t="s">
        <v>10205</v>
      </c>
      <c r="B5725" t="s">
        <v>56</v>
      </c>
      <c r="C5725">
        <v>73</v>
      </c>
      <c r="D5725" t="s">
        <v>61</v>
      </c>
      <c r="E5725">
        <v>2</v>
      </c>
      <c r="F5725" t="s">
        <v>3887</v>
      </c>
      <c r="G5725">
        <v>95458</v>
      </c>
      <c r="H5725">
        <v>39.141934</v>
      </c>
      <c r="I5725">
        <v>-122.770679</v>
      </c>
      <c r="J5725">
        <v>0</v>
      </c>
      <c r="K5725">
        <v>33</v>
      </c>
      <c r="L5725" t="s">
        <v>216</v>
      </c>
      <c r="M5725" t="s">
        <v>57</v>
      </c>
      <c r="N5725" t="s">
        <v>7703</v>
      </c>
      <c r="O5725" t="s">
        <v>57</v>
      </c>
      <c r="P5725" t="s">
        <v>57</v>
      </c>
      <c r="Q5725" t="s">
        <v>85</v>
      </c>
      <c r="R5725" t="s">
        <v>156</v>
      </c>
      <c r="S5725" t="s">
        <v>61</v>
      </c>
      <c r="T5725" t="s">
        <v>57</v>
      </c>
      <c r="U5725" t="s">
        <v>57</v>
      </c>
      <c r="V5725" t="s">
        <v>61</v>
      </c>
      <c r="W5725" t="s">
        <v>57</v>
      </c>
      <c r="X5725" t="s">
        <v>57</v>
      </c>
      <c r="Y5725" t="s">
        <v>61</v>
      </c>
      <c r="Z5725" t="s">
        <v>57</v>
      </c>
      <c r="AA5725" t="s">
        <v>122</v>
      </c>
      <c r="AB5725" t="s">
        <v>57</v>
      </c>
      <c r="AC5725" t="s">
        <v>87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66</v>
      </c>
      <c r="AM5725">
        <v>0</v>
      </c>
      <c r="AN5725">
        <v>1</v>
      </c>
      <c r="AO5725">
        <v>0</v>
      </c>
      <c r="AP5725" t="s">
        <v>164</v>
      </c>
      <c r="AQ5725" t="s">
        <v>104</v>
      </c>
      <c r="AR5725" t="s">
        <v>105</v>
      </c>
      <c r="AS5725">
        <v>5</v>
      </c>
      <c r="AT5725">
        <v>3002</v>
      </c>
      <c r="AU5725">
        <v>1</v>
      </c>
      <c r="AV5725">
        <v>0</v>
      </c>
      <c r="AW5725">
        <v>1</v>
      </c>
      <c r="AX5725">
        <v>0</v>
      </c>
      <c r="AY5725">
        <v>4</v>
      </c>
      <c r="AZ5725" t="s">
        <v>165</v>
      </c>
      <c r="BA5725">
        <v>3</v>
      </c>
      <c r="BB5725" t="s">
        <v>126</v>
      </c>
      <c r="BC5725">
        <v>3</v>
      </c>
    </row>
    <row r="5726" spans="1:55">
      <c r="A5726" t="s">
        <v>10206</v>
      </c>
      <c r="B5726" t="s">
        <v>73</v>
      </c>
      <c r="C5726">
        <v>35</v>
      </c>
      <c r="D5726" t="s">
        <v>61</v>
      </c>
      <c r="E5726">
        <v>0</v>
      </c>
      <c r="F5726" t="s">
        <v>5185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129</v>
      </c>
      <c r="M5726" t="s">
        <v>57</v>
      </c>
      <c r="N5726" t="s">
        <v>1740</v>
      </c>
      <c r="O5726" t="s">
        <v>57</v>
      </c>
      <c r="P5726" t="s">
        <v>57</v>
      </c>
      <c r="Q5726" t="s">
        <v>135</v>
      </c>
      <c r="R5726" t="s">
        <v>131</v>
      </c>
      <c r="S5726" t="s">
        <v>61</v>
      </c>
      <c r="T5726" t="s">
        <v>57</v>
      </c>
      <c r="U5726" t="s">
        <v>57</v>
      </c>
      <c r="V5726" t="s">
        <v>57</v>
      </c>
      <c r="W5726" t="s">
        <v>57</v>
      </c>
      <c r="X5726" t="s">
        <v>57</v>
      </c>
      <c r="Y5726" t="s">
        <v>57</v>
      </c>
      <c r="Z5726" t="s">
        <v>57</v>
      </c>
      <c r="AA5726" t="s">
        <v>122</v>
      </c>
      <c r="AB5726" t="s">
        <v>61</v>
      </c>
      <c r="AC5726" t="s">
        <v>65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66</v>
      </c>
      <c r="AM5726">
        <v>0</v>
      </c>
      <c r="AN5726">
        <v>1</v>
      </c>
      <c r="AO5726">
        <v>0</v>
      </c>
      <c r="AP5726" t="s">
        <v>123</v>
      </c>
      <c r="AQ5726" t="s">
        <v>68</v>
      </c>
      <c r="AR5726" t="s">
        <v>93</v>
      </c>
      <c r="AS5726">
        <v>7</v>
      </c>
      <c r="AT5726">
        <v>15286</v>
      </c>
      <c r="AU5726">
        <v>1</v>
      </c>
      <c r="AV5726">
        <v>0</v>
      </c>
      <c r="AW5726">
        <v>1</v>
      </c>
      <c r="AX5726">
        <v>0</v>
      </c>
      <c r="AY5726">
        <v>6</v>
      </c>
      <c r="AZ5726" t="s">
        <v>125</v>
      </c>
      <c r="BA5726">
        <v>2</v>
      </c>
      <c r="BB5726" t="s">
        <v>126</v>
      </c>
      <c r="BC5726">
        <v>3</v>
      </c>
    </row>
    <row r="5727" spans="1:55">
      <c r="A5727" t="s">
        <v>10207</v>
      </c>
      <c r="B5727" t="s">
        <v>73</v>
      </c>
      <c r="C5727">
        <v>70</v>
      </c>
      <c r="D5727" t="s">
        <v>61</v>
      </c>
      <c r="E5727">
        <v>0</v>
      </c>
      <c r="F5727" t="s">
        <v>2433</v>
      </c>
      <c r="G5727">
        <v>91351</v>
      </c>
      <c r="H5727">
        <v>34.422519</v>
      </c>
      <c r="I5727">
        <v>-118.420717</v>
      </c>
      <c r="J5727">
        <v>0</v>
      </c>
      <c r="K5727">
        <v>1</v>
      </c>
      <c r="L5727" t="s">
        <v>59</v>
      </c>
      <c r="M5727" t="s">
        <v>57</v>
      </c>
      <c r="N5727" t="s">
        <v>10208</v>
      </c>
      <c r="O5727" t="s">
        <v>61</v>
      </c>
      <c r="P5727" t="s">
        <v>57</v>
      </c>
      <c r="Q5727" t="s">
        <v>85</v>
      </c>
      <c r="R5727" t="s">
        <v>275</v>
      </c>
      <c r="S5727" t="s">
        <v>61</v>
      </c>
      <c r="T5727" t="s">
        <v>61</v>
      </c>
      <c r="U5727" t="s">
        <v>61</v>
      </c>
      <c r="V5727" t="s">
        <v>61</v>
      </c>
      <c r="W5727" t="s">
        <v>61</v>
      </c>
      <c r="X5727" t="s">
        <v>61</v>
      </c>
      <c r="Y5727" t="s">
        <v>61</v>
      </c>
      <c r="Z5727" t="s">
        <v>57</v>
      </c>
      <c r="AA5727" t="s">
        <v>77</v>
      </c>
      <c r="AB5727" t="s">
        <v>57</v>
      </c>
      <c r="AC5727" t="s">
        <v>87</v>
      </c>
      <c r="AD5727">
        <v>69.65000000000001</v>
      </c>
      <c r="AE5727">
        <v>69.65000000000001</v>
      </c>
      <c r="AF5727">
        <v>0</v>
      </c>
      <c r="AG5727">
        <v>0</v>
      </c>
      <c r="AH5727">
        <v>7.23</v>
      </c>
      <c r="AI5727">
        <v>76.88</v>
      </c>
      <c r="AJ5727" t="s">
        <v>88</v>
      </c>
      <c r="AK5727" t="s">
        <v>190</v>
      </c>
      <c r="AL5727" t="s">
        <v>191</v>
      </c>
      <c r="AM5727">
        <v>1</v>
      </c>
      <c r="AN5727">
        <v>0</v>
      </c>
      <c r="AO5727">
        <v>0</v>
      </c>
      <c r="AP5727" t="s">
        <v>91</v>
      </c>
      <c r="AQ5727" t="s">
        <v>104</v>
      </c>
      <c r="AR5727" t="s">
        <v>69</v>
      </c>
      <c r="AS5727">
        <v>1</v>
      </c>
      <c r="AT5727">
        <v>59259</v>
      </c>
      <c r="AU5727">
        <v>1</v>
      </c>
      <c r="AV5727">
        <v>1</v>
      </c>
      <c r="AW5727">
        <v>0</v>
      </c>
      <c r="AX5727">
        <v>69.65000000000001</v>
      </c>
      <c r="AY5727">
        <v>1</v>
      </c>
      <c r="AZ5727" t="s">
        <v>94</v>
      </c>
      <c r="BA5727">
        <v>10</v>
      </c>
      <c r="BB5727" t="s">
        <v>95</v>
      </c>
      <c r="BC5727">
        <v>1</v>
      </c>
    </row>
    <row r="5728" spans="1:55">
      <c r="A5728" t="s">
        <v>10209</v>
      </c>
      <c r="B5728" t="s">
        <v>56</v>
      </c>
      <c r="C5728">
        <v>74</v>
      </c>
      <c r="D5728" t="s">
        <v>61</v>
      </c>
      <c r="E5728">
        <v>0</v>
      </c>
      <c r="F5728" t="s">
        <v>1927</v>
      </c>
      <c r="G5728">
        <v>95426</v>
      </c>
      <c r="H5728">
        <v>38.838088</v>
      </c>
      <c r="I5728">
        <v>-122.73203</v>
      </c>
      <c r="J5728">
        <v>0</v>
      </c>
      <c r="K5728">
        <v>27</v>
      </c>
      <c r="L5728" t="s">
        <v>59</v>
      </c>
      <c r="M5728" t="s">
        <v>57</v>
      </c>
      <c r="N5728" t="s">
        <v>10163</v>
      </c>
      <c r="O5728" t="s">
        <v>57</v>
      </c>
      <c r="P5728" t="s">
        <v>57</v>
      </c>
      <c r="Q5728" t="s">
        <v>85</v>
      </c>
      <c r="R5728" t="s">
        <v>332</v>
      </c>
      <c r="S5728" t="s">
        <v>61</v>
      </c>
      <c r="T5728" t="s">
        <v>61</v>
      </c>
      <c r="U5728" t="s">
        <v>61</v>
      </c>
      <c r="V5728" t="s">
        <v>61</v>
      </c>
      <c r="W5728" t="s">
        <v>61</v>
      </c>
      <c r="X5728" t="s">
        <v>57</v>
      </c>
      <c r="Y5728" t="s">
        <v>57</v>
      </c>
      <c r="Z5728" t="s">
        <v>57</v>
      </c>
      <c r="AA5728" t="s">
        <v>77</v>
      </c>
      <c r="AB5728" t="s">
        <v>57</v>
      </c>
      <c r="AC5728" t="s">
        <v>87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88</v>
      </c>
      <c r="AK5728" t="s">
        <v>89</v>
      </c>
      <c r="AL5728" t="s">
        <v>90</v>
      </c>
      <c r="AM5728">
        <v>1</v>
      </c>
      <c r="AN5728">
        <v>0</v>
      </c>
      <c r="AO5728">
        <v>0</v>
      </c>
      <c r="AP5728" t="s">
        <v>164</v>
      </c>
      <c r="AQ5728" t="s">
        <v>104</v>
      </c>
      <c r="AR5728" t="s">
        <v>93</v>
      </c>
      <c r="AS5728">
        <v>3</v>
      </c>
      <c r="AT5728">
        <v>1591</v>
      </c>
      <c r="AU5728">
        <v>1</v>
      </c>
      <c r="AV5728">
        <v>1</v>
      </c>
      <c r="AW5728">
        <v>0</v>
      </c>
      <c r="AX5728">
        <v>85.25</v>
      </c>
      <c r="AY5728">
        <v>4</v>
      </c>
      <c r="AZ5728" t="s">
        <v>165</v>
      </c>
      <c r="BA5728">
        <v>7</v>
      </c>
      <c r="BB5728" t="s">
        <v>95</v>
      </c>
      <c r="BC5728">
        <v>1</v>
      </c>
    </row>
    <row r="5729" spans="1:55">
      <c r="A5729" t="s">
        <v>10210</v>
      </c>
      <c r="B5729" t="s">
        <v>73</v>
      </c>
      <c r="C5729">
        <v>27</v>
      </c>
      <c r="D5729" t="s">
        <v>61</v>
      </c>
      <c r="E5729">
        <v>0</v>
      </c>
      <c r="F5729" t="s">
        <v>1386</v>
      </c>
      <c r="G5729">
        <v>94804</v>
      </c>
      <c r="H5729">
        <v>37.921034</v>
      </c>
      <c r="I5729">
        <v>-122.341798</v>
      </c>
      <c r="J5729">
        <v>0</v>
      </c>
      <c r="K5729">
        <v>16</v>
      </c>
      <c r="L5729" t="s">
        <v>59</v>
      </c>
      <c r="M5729" t="s">
        <v>57</v>
      </c>
      <c r="N5729" t="s">
        <v>2927</v>
      </c>
      <c r="O5729" t="s">
        <v>61</v>
      </c>
      <c r="P5729" t="s">
        <v>57</v>
      </c>
      <c r="Q5729" t="s">
        <v>85</v>
      </c>
      <c r="R5729" t="s">
        <v>147</v>
      </c>
      <c r="S5729" t="s">
        <v>57</v>
      </c>
      <c r="T5729" t="s">
        <v>61</v>
      </c>
      <c r="U5729" t="s">
        <v>61</v>
      </c>
      <c r="V5729" t="s">
        <v>61</v>
      </c>
      <c r="W5729" t="s">
        <v>57</v>
      </c>
      <c r="X5729" t="s">
        <v>57</v>
      </c>
      <c r="Y5729" t="s">
        <v>57</v>
      </c>
      <c r="Z5729" t="s">
        <v>61</v>
      </c>
      <c r="AA5729" t="s">
        <v>77</v>
      </c>
      <c r="AB5729" t="s">
        <v>57</v>
      </c>
      <c r="AC5729" t="s">
        <v>87</v>
      </c>
      <c r="AD5729">
        <v>94.25</v>
      </c>
      <c r="AE5729">
        <v>1483.25</v>
      </c>
      <c r="AF5729">
        <v>0</v>
      </c>
      <c r="AG5729">
        <v>140</v>
      </c>
      <c r="AH5729">
        <v>327.04</v>
      </c>
      <c r="AI5729">
        <v>1950.29</v>
      </c>
      <c r="AJ5729" t="s">
        <v>88</v>
      </c>
      <c r="AK5729" t="s">
        <v>89</v>
      </c>
      <c r="AL5729" t="s">
        <v>342</v>
      </c>
      <c r="AM5729">
        <v>1</v>
      </c>
      <c r="AN5729">
        <v>0</v>
      </c>
      <c r="AO5729">
        <v>0</v>
      </c>
      <c r="AP5729" t="s">
        <v>103</v>
      </c>
      <c r="AQ5729" t="s">
        <v>116</v>
      </c>
      <c r="AR5729" t="s">
        <v>105</v>
      </c>
      <c r="AS5729">
        <v>4</v>
      </c>
      <c r="AT5729">
        <v>39089</v>
      </c>
      <c r="AU5729">
        <v>1</v>
      </c>
      <c r="AV5729">
        <v>1</v>
      </c>
      <c r="AW5729">
        <v>0</v>
      </c>
      <c r="AX5729">
        <v>94.25</v>
      </c>
      <c r="AY5729">
        <v>3</v>
      </c>
      <c r="AZ5729" t="s">
        <v>106</v>
      </c>
      <c r="BA5729">
        <v>7</v>
      </c>
      <c r="BB5729" t="s">
        <v>95</v>
      </c>
      <c r="BC5729">
        <v>1</v>
      </c>
    </row>
    <row r="5730" spans="1:55">
      <c r="A5730" t="s">
        <v>10211</v>
      </c>
      <c r="B5730" t="s">
        <v>73</v>
      </c>
      <c r="C5730">
        <v>44</v>
      </c>
      <c r="D5730" t="s">
        <v>61</v>
      </c>
      <c r="E5730">
        <v>3</v>
      </c>
      <c r="F5730" t="s">
        <v>509</v>
      </c>
      <c r="G5730">
        <v>93030</v>
      </c>
      <c r="H5730">
        <v>34.223244</v>
      </c>
      <c r="I5730">
        <v>-119.18012</v>
      </c>
      <c r="J5730">
        <v>0</v>
      </c>
      <c r="K5730">
        <v>1</v>
      </c>
      <c r="L5730" t="s">
        <v>83</v>
      </c>
      <c r="M5730" t="s">
        <v>57</v>
      </c>
      <c r="N5730" t="s">
        <v>4842</v>
      </c>
      <c r="O5730" t="s">
        <v>61</v>
      </c>
      <c r="P5730" t="s">
        <v>57</v>
      </c>
      <c r="Q5730" t="s">
        <v>135</v>
      </c>
      <c r="R5730" t="s">
        <v>332</v>
      </c>
      <c r="S5730" t="s">
        <v>61</v>
      </c>
      <c r="T5730" t="s">
        <v>61</v>
      </c>
      <c r="U5730" t="s">
        <v>57</v>
      </c>
      <c r="V5730" t="s">
        <v>61</v>
      </c>
      <c r="W5730" t="s">
        <v>61</v>
      </c>
      <c r="X5730" t="s">
        <v>61</v>
      </c>
      <c r="Y5730" t="s">
        <v>61</v>
      </c>
      <c r="Z5730" t="s">
        <v>57</v>
      </c>
      <c r="AA5730" t="s">
        <v>77</v>
      </c>
      <c r="AB5730" t="s">
        <v>57</v>
      </c>
      <c r="AC5730" t="s">
        <v>87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92.40000000000001</v>
      </c>
      <c r="AJ5730" t="s">
        <v>170</v>
      </c>
      <c r="AM5730">
        <v>0</v>
      </c>
      <c r="AN5730">
        <v>0</v>
      </c>
      <c r="AO5730">
        <v>0</v>
      </c>
      <c r="AP5730" t="s">
        <v>91</v>
      </c>
      <c r="AQ5730" t="s">
        <v>78</v>
      </c>
      <c r="AR5730" t="s">
        <v>137</v>
      </c>
      <c r="AS5730">
        <v>2</v>
      </c>
      <c r="AT5730">
        <v>79736</v>
      </c>
      <c r="AU5730">
        <v>0</v>
      </c>
      <c r="AX5730">
        <v>0</v>
      </c>
      <c r="AY5730">
        <v>1</v>
      </c>
      <c r="AZ5730" t="s">
        <v>94</v>
      </c>
      <c r="BA5730">
        <v>7</v>
      </c>
      <c r="BB5730" t="s">
        <v>95</v>
      </c>
      <c r="BC5730">
        <v>1</v>
      </c>
    </row>
    <row r="5731" spans="1:55">
      <c r="A5731" t="s">
        <v>10212</v>
      </c>
      <c r="B5731" t="s">
        <v>73</v>
      </c>
      <c r="C5731">
        <v>80</v>
      </c>
      <c r="D5731" t="s">
        <v>61</v>
      </c>
      <c r="E5731">
        <v>0</v>
      </c>
      <c r="F5731" t="s">
        <v>2331</v>
      </c>
      <c r="G5731">
        <v>95494</v>
      </c>
      <c r="H5731">
        <v>38.888351</v>
      </c>
      <c r="I5731">
        <v>-123.239647</v>
      </c>
      <c r="J5731">
        <v>0</v>
      </c>
      <c r="K5731">
        <v>65</v>
      </c>
      <c r="L5731" t="s">
        <v>129</v>
      </c>
      <c r="M5731" t="s">
        <v>57</v>
      </c>
      <c r="N5731" t="s">
        <v>9591</v>
      </c>
      <c r="O5731" t="s">
        <v>61</v>
      </c>
      <c r="P5731" t="s">
        <v>57</v>
      </c>
      <c r="Q5731" t="s">
        <v>85</v>
      </c>
      <c r="R5731" t="s">
        <v>1317</v>
      </c>
      <c r="S5731" t="s">
        <v>61</v>
      </c>
      <c r="T5731" t="s">
        <v>57</v>
      </c>
      <c r="U5731" t="s">
        <v>57</v>
      </c>
      <c r="V5731" t="s">
        <v>61</v>
      </c>
      <c r="W5731" t="s">
        <v>57</v>
      </c>
      <c r="X5731" t="s">
        <v>57</v>
      </c>
      <c r="Y5731" t="s">
        <v>57</v>
      </c>
      <c r="Z5731" t="s">
        <v>57</v>
      </c>
      <c r="AA5731" t="s">
        <v>122</v>
      </c>
      <c r="AB5731" t="s">
        <v>57</v>
      </c>
      <c r="AC5731" t="s">
        <v>87</v>
      </c>
      <c r="AD5731">
        <v>99.09999999999999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66</v>
      </c>
      <c r="AM5731">
        <v>0</v>
      </c>
      <c r="AN5731">
        <v>1</v>
      </c>
      <c r="AO5731">
        <v>0</v>
      </c>
      <c r="AP5731" t="s">
        <v>123</v>
      </c>
      <c r="AQ5731" t="s">
        <v>104</v>
      </c>
      <c r="AR5731" t="s">
        <v>105</v>
      </c>
      <c r="AS5731">
        <v>6</v>
      </c>
      <c r="AT5731">
        <v>335</v>
      </c>
      <c r="AU5731">
        <v>1</v>
      </c>
      <c r="AV5731">
        <v>0</v>
      </c>
      <c r="AW5731">
        <v>1</v>
      </c>
      <c r="AX5731">
        <v>0</v>
      </c>
      <c r="AY5731">
        <v>6</v>
      </c>
      <c r="AZ5731" t="s">
        <v>125</v>
      </c>
      <c r="BA5731">
        <v>4</v>
      </c>
      <c r="BB5731" t="s">
        <v>80</v>
      </c>
      <c r="BC5731">
        <v>2</v>
      </c>
    </row>
    <row r="5732" spans="1:55">
      <c r="A5732" t="s">
        <v>10213</v>
      </c>
      <c r="B5732" t="s">
        <v>56</v>
      </c>
      <c r="C5732">
        <v>68</v>
      </c>
      <c r="D5732" t="s">
        <v>61</v>
      </c>
      <c r="E5732">
        <v>0</v>
      </c>
      <c r="F5732" t="s">
        <v>3076</v>
      </c>
      <c r="G5732">
        <v>91768</v>
      </c>
      <c r="H5732">
        <v>34.067932</v>
      </c>
      <c r="I5732">
        <v>-117.785168</v>
      </c>
      <c r="J5732">
        <v>0</v>
      </c>
      <c r="K5732">
        <v>71</v>
      </c>
      <c r="L5732" t="s">
        <v>119</v>
      </c>
      <c r="M5732" t="s">
        <v>57</v>
      </c>
      <c r="N5732" t="s">
        <v>10214</v>
      </c>
      <c r="O5732" t="s">
        <v>57</v>
      </c>
      <c r="P5732" t="s">
        <v>57</v>
      </c>
      <c r="Q5732" t="s">
        <v>85</v>
      </c>
      <c r="R5732" t="s">
        <v>160</v>
      </c>
      <c r="S5732" t="s">
        <v>57</v>
      </c>
      <c r="T5732" t="s">
        <v>57</v>
      </c>
      <c r="U5732" t="s">
        <v>61</v>
      </c>
      <c r="V5732" t="s">
        <v>57</v>
      </c>
      <c r="W5732" t="s">
        <v>57</v>
      </c>
      <c r="X5732" t="s">
        <v>61</v>
      </c>
      <c r="Y5732" t="s">
        <v>61</v>
      </c>
      <c r="Z5732" t="s">
        <v>57</v>
      </c>
      <c r="AA5732" t="s">
        <v>64</v>
      </c>
      <c r="AB5732" t="s">
        <v>57</v>
      </c>
      <c r="AC5732" t="s">
        <v>65</v>
      </c>
      <c r="AD5732">
        <v>99.65000000000001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66</v>
      </c>
      <c r="AM5732">
        <v>0</v>
      </c>
      <c r="AN5732">
        <v>1</v>
      </c>
      <c r="AO5732">
        <v>0</v>
      </c>
      <c r="AP5732" t="s">
        <v>123</v>
      </c>
      <c r="AQ5732" t="s">
        <v>124</v>
      </c>
      <c r="AR5732" t="s">
        <v>105</v>
      </c>
      <c r="AS5732">
        <v>5</v>
      </c>
      <c r="AT5732">
        <v>36057</v>
      </c>
      <c r="AU5732">
        <v>1</v>
      </c>
      <c r="AV5732">
        <v>0</v>
      </c>
      <c r="AW5732">
        <v>1</v>
      </c>
      <c r="AX5732">
        <v>0</v>
      </c>
      <c r="AY5732">
        <v>6</v>
      </c>
      <c r="AZ5732" t="s">
        <v>125</v>
      </c>
      <c r="BA5732">
        <v>4</v>
      </c>
      <c r="BB5732" t="s">
        <v>80</v>
      </c>
      <c r="BC5732">
        <v>2</v>
      </c>
    </row>
    <row r="5733" spans="1:55">
      <c r="A5733" t="s">
        <v>10215</v>
      </c>
      <c r="B5733" t="s">
        <v>56</v>
      </c>
      <c r="C5733">
        <v>39</v>
      </c>
      <c r="D5733" t="s">
        <v>61</v>
      </c>
      <c r="E5733">
        <v>0</v>
      </c>
      <c r="F5733" t="s">
        <v>252</v>
      </c>
      <c r="G5733">
        <v>92126</v>
      </c>
      <c r="H5733">
        <v>32.886925</v>
      </c>
      <c r="I5733">
        <v>-117.152162</v>
      </c>
      <c r="J5733">
        <v>0</v>
      </c>
      <c r="K5733">
        <v>10</v>
      </c>
      <c r="L5733" t="s">
        <v>59</v>
      </c>
      <c r="M5733" t="s">
        <v>57</v>
      </c>
      <c r="N5733" t="s">
        <v>1578</v>
      </c>
      <c r="O5733" t="s">
        <v>57</v>
      </c>
      <c r="P5733" t="s">
        <v>57</v>
      </c>
      <c r="Q5733" t="s">
        <v>85</v>
      </c>
      <c r="R5733" t="s">
        <v>364</v>
      </c>
      <c r="S5733" t="s">
        <v>61</v>
      </c>
      <c r="T5733" t="s">
        <v>61</v>
      </c>
      <c r="U5733" t="s">
        <v>61</v>
      </c>
      <c r="V5733" t="s">
        <v>61</v>
      </c>
      <c r="W5733" t="s">
        <v>61</v>
      </c>
      <c r="X5733" t="s">
        <v>61</v>
      </c>
      <c r="Y5733" t="s">
        <v>61</v>
      </c>
      <c r="Z5733" t="s">
        <v>57</v>
      </c>
      <c r="AA5733" t="s">
        <v>77</v>
      </c>
      <c r="AB5733" t="s">
        <v>57</v>
      </c>
      <c r="AC5733" t="s">
        <v>87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88</v>
      </c>
      <c r="AK5733" t="s">
        <v>190</v>
      </c>
      <c r="AL5733" t="s">
        <v>191</v>
      </c>
      <c r="AM5733">
        <v>1</v>
      </c>
      <c r="AN5733">
        <v>0</v>
      </c>
      <c r="AO5733">
        <v>0</v>
      </c>
      <c r="AP5733" t="s">
        <v>67</v>
      </c>
      <c r="AQ5733" t="s">
        <v>68</v>
      </c>
      <c r="AR5733" t="s">
        <v>93</v>
      </c>
      <c r="AS5733">
        <v>1</v>
      </c>
      <c r="AT5733">
        <v>74232</v>
      </c>
      <c r="AU5733">
        <v>1</v>
      </c>
      <c r="AV5733">
        <v>1</v>
      </c>
      <c r="AW5733">
        <v>0</v>
      </c>
      <c r="AX5733">
        <v>74.75</v>
      </c>
      <c r="AY5733">
        <v>2</v>
      </c>
      <c r="AZ5733" t="s">
        <v>70</v>
      </c>
      <c r="BA5733">
        <v>7</v>
      </c>
      <c r="BB5733" t="s">
        <v>95</v>
      </c>
      <c r="BC5733">
        <v>1</v>
      </c>
    </row>
    <row r="5734" spans="1:55">
      <c r="A5734" t="s">
        <v>10216</v>
      </c>
      <c r="B5734" t="s">
        <v>56</v>
      </c>
      <c r="C5734">
        <v>28</v>
      </c>
      <c r="D5734" t="s">
        <v>61</v>
      </c>
      <c r="E5734">
        <v>0</v>
      </c>
      <c r="F5734" t="s">
        <v>352</v>
      </c>
      <c r="G5734">
        <v>93720</v>
      </c>
      <c r="H5734">
        <v>36.878709</v>
      </c>
      <c r="I5734">
        <v>-119.7645</v>
      </c>
      <c r="J5734">
        <v>0</v>
      </c>
      <c r="K5734">
        <v>13</v>
      </c>
      <c r="L5734" t="s">
        <v>98</v>
      </c>
      <c r="M5734" t="s">
        <v>61</v>
      </c>
      <c r="N5734" t="s">
        <v>143</v>
      </c>
      <c r="O5734" t="s">
        <v>143</v>
      </c>
      <c r="P5734" t="s">
        <v>57</v>
      </c>
      <c r="Q5734" t="s">
        <v>62</v>
      </c>
      <c r="R5734" t="s">
        <v>289</v>
      </c>
      <c r="S5734" t="s">
        <v>61</v>
      </c>
      <c r="T5734" t="s">
        <v>61</v>
      </c>
      <c r="U5734" t="s">
        <v>61</v>
      </c>
      <c r="V5734" t="s">
        <v>61</v>
      </c>
      <c r="W5734" t="s">
        <v>61</v>
      </c>
      <c r="X5734" t="s">
        <v>57</v>
      </c>
      <c r="Y5734" t="s">
        <v>57</v>
      </c>
      <c r="Z5734" t="s">
        <v>57</v>
      </c>
      <c r="AA5734" t="s">
        <v>77</v>
      </c>
      <c r="AB5734" t="s">
        <v>57</v>
      </c>
      <c r="AC5734" t="s">
        <v>87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88</v>
      </c>
      <c r="AK5734" t="s">
        <v>205</v>
      </c>
      <c r="AL5734" t="s">
        <v>206</v>
      </c>
      <c r="AM5734">
        <v>1</v>
      </c>
      <c r="AN5734">
        <v>0</v>
      </c>
      <c r="AO5734">
        <v>1</v>
      </c>
      <c r="AP5734" t="s">
        <v>103</v>
      </c>
      <c r="AQ5734" t="s">
        <v>116</v>
      </c>
      <c r="AR5734" t="s">
        <v>79</v>
      </c>
      <c r="AS5734">
        <v>3</v>
      </c>
      <c r="AT5734">
        <v>45087</v>
      </c>
      <c r="AU5734">
        <v>1</v>
      </c>
      <c r="AV5734">
        <v>1</v>
      </c>
      <c r="AW5734">
        <v>0</v>
      </c>
      <c r="AX5734">
        <v>-3</v>
      </c>
      <c r="AY5734">
        <v>3</v>
      </c>
      <c r="AZ5734" t="s">
        <v>106</v>
      </c>
      <c r="BA5734">
        <v>5</v>
      </c>
      <c r="BB5734" t="s">
        <v>80</v>
      </c>
      <c r="BC5734">
        <v>2</v>
      </c>
    </row>
    <row r="5735" spans="1:55">
      <c r="A5735" t="s">
        <v>10217</v>
      </c>
      <c r="B5735" t="s">
        <v>56</v>
      </c>
      <c r="C5735">
        <v>51</v>
      </c>
      <c r="D5735" t="s">
        <v>57</v>
      </c>
      <c r="E5735">
        <v>3</v>
      </c>
      <c r="F5735" t="s">
        <v>472</v>
      </c>
      <c r="G5735">
        <v>92602</v>
      </c>
      <c r="H5735">
        <v>33.720359</v>
      </c>
      <c r="I5735">
        <v>-117.733655</v>
      </c>
      <c r="J5735">
        <v>9</v>
      </c>
      <c r="K5735">
        <v>24</v>
      </c>
      <c r="L5735" t="s">
        <v>216</v>
      </c>
      <c r="M5735" t="s">
        <v>57</v>
      </c>
      <c r="N5735" t="s">
        <v>10218</v>
      </c>
      <c r="O5735" t="s">
        <v>61</v>
      </c>
      <c r="P5735" t="s">
        <v>61</v>
      </c>
      <c r="Q5735" t="s">
        <v>143</v>
      </c>
      <c r="R5735" t="s">
        <v>143</v>
      </c>
      <c r="S5735" t="s">
        <v>143</v>
      </c>
      <c r="T5735" t="s">
        <v>143</v>
      </c>
      <c r="U5735" t="s">
        <v>143</v>
      </c>
      <c r="V5735" t="s">
        <v>143</v>
      </c>
      <c r="W5735" t="s">
        <v>143</v>
      </c>
      <c r="X5735" t="s">
        <v>143</v>
      </c>
      <c r="Y5735" t="s">
        <v>143</v>
      </c>
      <c r="Z5735" t="s">
        <v>143</v>
      </c>
      <c r="AA5735" t="s">
        <v>122</v>
      </c>
      <c r="AB5735" t="s">
        <v>57</v>
      </c>
      <c r="AC5735" t="s">
        <v>65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66</v>
      </c>
      <c r="AM5735">
        <v>0</v>
      </c>
      <c r="AN5735">
        <v>1</v>
      </c>
      <c r="AO5735">
        <v>0</v>
      </c>
      <c r="AP5735" t="s">
        <v>103</v>
      </c>
      <c r="AQ5735" t="s">
        <v>92</v>
      </c>
      <c r="AR5735" t="s">
        <v>182</v>
      </c>
      <c r="AT5735">
        <v>2762</v>
      </c>
      <c r="AU5735">
        <v>1</v>
      </c>
      <c r="AV5735">
        <v>0</v>
      </c>
      <c r="AW5735">
        <v>1</v>
      </c>
      <c r="AX5735">
        <v>0</v>
      </c>
      <c r="AY5735">
        <v>3</v>
      </c>
      <c r="AZ5735" t="s">
        <v>106</v>
      </c>
      <c r="BA5735">
        <v>0</v>
      </c>
      <c r="BB5735" t="s">
        <v>71</v>
      </c>
      <c r="BC5735">
        <v>4</v>
      </c>
    </row>
    <row r="5736" spans="1:55">
      <c r="A5736" t="s">
        <v>10219</v>
      </c>
      <c r="B5736" t="s">
        <v>56</v>
      </c>
      <c r="C5736">
        <v>55</v>
      </c>
      <c r="D5736" t="s">
        <v>57</v>
      </c>
      <c r="E5736">
        <v>0</v>
      </c>
      <c r="F5736" t="s">
        <v>1471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59</v>
      </c>
      <c r="M5736" t="s">
        <v>61</v>
      </c>
      <c r="N5736" t="s">
        <v>143</v>
      </c>
      <c r="O5736" t="s">
        <v>143</v>
      </c>
      <c r="P5736" t="s">
        <v>57</v>
      </c>
      <c r="Q5736" t="s">
        <v>62</v>
      </c>
      <c r="R5736" t="s">
        <v>86</v>
      </c>
      <c r="S5736" t="s">
        <v>57</v>
      </c>
      <c r="T5736" t="s">
        <v>61</v>
      </c>
      <c r="U5736" t="s">
        <v>61</v>
      </c>
      <c r="V5736" t="s">
        <v>57</v>
      </c>
      <c r="W5736" t="s">
        <v>61</v>
      </c>
      <c r="X5736" t="s">
        <v>61</v>
      </c>
      <c r="Y5736" t="s">
        <v>61</v>
      </c>
      <c r="Z5736" t="s">
        <v>57</v>
      </c>
      <c r="AA5736" t="s">
        <v>122</v>
      </c>
      <c r="AB5736" t="s">
        <v>61</v>
      </c>
      <c r="AC5736" t="s">
        <v>65</v>
      </c>
      <c r="AD5736">
        <v>35.7</v>
      </c>
      <c r="AE5736">
        <v>2545.7</v>
      </c>
      <c r="AF5736">
        <v>0</v>
      </c>
      <c r="AG5736">
        <v>0</v>
      </c>
      <c r="AH5736">
        <v>0</v>
      </c>
      <c r="AI5736">
        <v>2545.7</v>
      </c>
      <c r="AJ5736" t="s">
        <v>66</v>
      </c>
      <c r="AM5736">
        <v>0</v>
      </c>
      <c r="AN5736">
        <v>1</v>
      </c>
      <c r="AO5736">
        <v>0</v>
      </c>
      <c r="AP5736" t="s">
        <v>123</v>
      </c>
      <c r="AQ5736" t="s">
        <v>92</v>
      </c>
      <c r="AR5736" t="s">
        <v>137</v>
      </c>
      <c r="AS5736">
        <v>3</v>
      </c>
      <c r="AT5736">
        <v>24502</v>
      </c>
      <c r="AU5736">
        <v>1</v>
      </c>
      <c r="AV5736">
        <v>0</v>
      </c>
      <c r="AW5736">
        <v>1</v>
      </c>
      <c r="AX5736">
        <v>0</v>
      </c>
      <c r="AY5736">
        <v>6</v>
      </c>
      <c r="AZ5736" t="s">
        <v>125</v>
      </c>
      <c r="BA5736">
        <v>1</v>
      </c>
      <c r="BB5736" t="s">
        <v>71</v>
      </c>
      <c r="BC5736">
        <v>4</v>
      </c>
    </row>
    <row r="5737" spans="1:55">
      <c r="A5737" t="s">
        <v>10220</v>
      </c>
      <c r="B5737" t="s">
        <v>73</v>
      </c>
      <c r="C5737">
        <v>63</v>
      </c>
      <c r="D5737" t="s">
        <v>61</v>
      </c>
      <c r="E5737">
        <v>0</v>
      </c>
      <c r="F5737" t="s">
        <v>2677</v>
      </c>
      <c r="G5737">
        <v>91604</v>
      </c>
      <c r="H5737">
        <v>34.139082</v>
      </c>
      <c r="I5737">
        <v>-118.39275</v>
      </c>
      <c r="J5737">
        <v>0</v>
      </c>
      <c r="K5737">
        <v>14</v>
      </c>
      <c r="L5737" t="s">
        <v>98</v>
      </c>
      <c r="M5737" t="s">
        <v>61</v>
      </c>
      <c r="N5737" t="s">
        <v>143</v>
      </c>
      <c r="O5737" t="s">
        <v>143</v>
      </c>
      <c r="P5737" t="s">
        <v>57</v>
      </c>
      <c r="Q5737" t="s">
        <v>62</v>
      </c>
      <c r="R5737" t="s">
        <v>160</v>
      </c>
      <c r="S5737" t="s">
        <v>61</v>
      </c>
      <c r="T5737" t="s">
        <v>57</v>
      </c>
      <c r="U5737" t="s">
        <v>61</v>
      </c>
      <c r="V5737" t="s">
        <v>61</v>
      </c>
      <c r="W5737" t="s">
        <v>61</v>
      </c>
      <c r="X5737" t="s">
        <v>61</v>
      </c>
      <c r="Y5737" t="s">
        <v>61</v>
      </c>
      <c r="Z5737" t="s">
        <v>57</v>
      </c>
      <c r="AA5737" t="s">
        <v>77</v>
      </c>
      <c r="AB5737" t="s">
        <v>57</v>
      </c>
      <c r="AC5737" t="s">
        <v>307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66</v>
      </c>
      <c r="AM5737">
        <v>0</v>
      </c>
      <c r="AN5737">
        <v>1</v>
      </c>
      <c r="AO5737">
        <v>0</v>
      </c>
      <c r="AP5737" t="s">
        <v>103</v>
      </c>
      <c r="AQ5737" t="s">
        <v>124</v>
      </c>
      <c r="AR5737" t="s">
        <v>137</v>
      </c>
      <c r="AS5737">
        <v>2</v>
      </c>
      <c r="AT5737">
        <v>26157</v>
      </c>
      <c r="AU5737">
        <v>1</v>
      </c>
      <c r="AV5737">
        <v>0</v>
      </c>
      <c r="AW5737">
        <v>1</v>
      </c>
      <c r="AX5737">
        <v>0</v>
      </c>
      <c r="AY5737">
        <v>3</v>
      </c>
      <c r="AZ5737" t="s">
        <v>106</v>
      </c>
      <c r="BA5737">
        <v>5</v>
      </c>
      <c r="BB5737" t="s">
        <v>80</v>
      </c>
      <c r="BC5737">
        <v>2</v>
      </c>
    </row>
    <row r="5738" spans="1:55">
      <c r="A5738" t="s">
        <v>10221</v>
      </c>
      <c r="B5738" t="s">
        <v>73</v>
      </c>
      <c r="C5738">
        <v>68</v>
      </c>
      <c r="D5738" t="s">
        <v>57</v>
      </c>
      <c r="E5738">
        <v>0</v>
      </c>
      <c r="F5738" t="s">
        <v>139</v>
      </c>
      <c r="G5738">
        <v>95681</v>
      </c>
      <c r="H5738">
        <v>38.984756</v>
      </c>
      <c r="I5738">
        <v>-121.345074</v>
      </c>
      <c r="J5738">
        <v>3</v>
      </c>
      <c r="K5738">
        <v>24</v>
      </c>
      <c r="L5738" t="s">
        <v>59</v>
      </c>
      <c r="M5738" t="s">
        <v>61</v>
      </c>
      <c r="N5738" t="s">
        <v>143</v>
      </c>
      <c r="O5738" t="s">
        <v>143</v>
      </c>
      <c r="P5738" t="s">
        <v>57</v>
      </c>
      <c r="Q5738" t="s">
        <v>62</v>
      </c>
      <c r="R5738" t="s">
        <v>313</v>
      </c>
      <c r="S5738" t="s">
        <v>61</v>
      </c>
      <c r="T5738" t="s">
        <v>61</v>
      </c>
      <c r="U5738" t="s">
        <v>57</v>
      </c>
      <c r="V5738" t="s">
        <v>57</v>
      </c>
      <c r="W5738" t="s">
        <v>61</v>
      </c>
      <c r="X5738" t="s">
        <v>61</v>
      </c>
      <c r="Y5738" t="s">
        <v>61</v>
      </c>
      <c r="Z5738" t="s">
        <v>57</v>
      </c>
      <c r="AA5738" t="s">
        <v>122</v>
      </c>
      <c r="AB5738" t="s">
        <v>61</v>
      </c>
      <c r="AC5738" t="s">
        <v>65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66</v>
      </c>
      <c r="AM5738">
        <v>0</v>
      </c>
      <c r="AN5738">
        <v>1</v>
      </c>
      <c r="AO5738">
        <v>0</v>
      </c>
      <c r="AP5738" t="s">
        <v>103</v>
      </c>
      <c r="AQ5738" t="s">
        <v>124</v>
      </c>
      <c r="AR5738" t="s">
        <v>137</v>
      </c>
      <c r="AS5738">
        <v>3</v>
      </c>
      <c r="AT5738">
        <v>1219</v>
      </c>
      <c r="AU5738">
        <v>1</v>
      </c>
      <c r="AV5738">
        <v>0</v>
      </c>
      <c r="AW5738">
        <v>1</v>
      </c>
      <c r="AX5738">
        <v>0</v>
      </c>
      <c r="AY5738">
        <v>3</v>
      </c>
      <c r="AZ5738" t="s">
        <v>106</v>
      </c>
      <c r="BA5738">
        <v>1</v>
      </c>
      <c r="BB5738" t="s">
        <v>71</v>
      </c>
      <c r="BC5738">
        <v>4</v>
      </c>
    </row>
    <row r="5739" spans="1:55">
      <c r="A5739" t="s">
        <v>10222</v>
      </c>
      <c r="B5739" t="s">
        <v>56</v>
      </c>
      <c r="C5739">
        <v>63</v>
      </c>
      <c r="D5739" t="s">
        <v>61</v>
      </c>
      <c r="E5739">
        <v>0</v>
      </c>
      <c r="F5739" t="s">
        <v>3968</v>
      </c>
      <c r="G5739">
        <v>91304</v>
      </c>
      <c r="H5739">
        <v>34.224377</v>
      </c>
      <c r="I5739">
        <v>-118.632656</v>
      </c>
      <c r="J5739">
        <v>0</v>
      </c>
      <c r="K5739">
        <v>70</v>
      </c>
      <c r="L5739" t="s">
        <v>59</v>
      </c>
      <c r="M5739" t="s">
        <v>57</v>
      </c>
      <c r="N5739" t="s">
        <v>10223</v>
      </c>
      <c r="O5739" t="s">
        <v>57</v>
      </c>
      <c r="P5739" t="s">
        <v>57</v>
      </c>
      <c r="Q5739" t="s">
        <v>85</v>
      </c>
      <c r="R5739" t="s">
        <v>174</v>
      </c>
      <c r="S5739" t="s">
        <v>57</v>
      </c>
      <c r="T5739" t="s">
        <v>57</v>
      </c>
      <c r="U5739" t="s">
        <v>57</v>
      </c>
      <c r="V5739" t="s">
        <v>61</v>
      </c>
      <c r="W5739" t="s">
        <v>57</v>
      </c>
      <c r="X5739" t="s">
        <v>57</v>
      </c>
      <c r="Y5739" t="s">
        <v>57</v>
      </c>
      <c r="Z5739" t="s">
        <v>57</v>
      </c>
      <c r="AA5739" t="s">
        <v>122</v>
      </c>
      <c r="AB5739" t="s">
        <v>57</v>
      </c>
      <c r="AC5739" t="s">
        <v>65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9311.790000000001</v>
      </c>
      <c r="AJ5739" t="s">
        <v>66</v>
      </c>
      <c r="AM5739">
        <v>0</v>
      </c>
      <c r="AN5739">
        <v>1</v>
      </c>
      <c r="AO5739">
        <v>0</v>
      </c>
      <c r="AP5739" t="s">
        <v>123</v>
      </c>
      <c r="AQ5739" t="s">
        <v>124</v>
      </c>
      <c r="AR5739" t="s">
        <v>105</v>
      </c>
      <c r="AS5739">
        <v>7</v>
      </c>
      <c r="AT5739">
        <v>49242</v>
      </c>
      <c r="AU5739">
        <v>1</v>
      </c>
      <c r="AV5739">
        <v>0</v>
      </c>
      <c r="AW5739">
        <v>1</v>
      </c>
      <c r="AX5739">
        <v>0</v>
      </c>
      <c r="AY5739">
        <v>6</v>
      </c>
      <c r="AZ5739" t="s">
        <v>125</v>
      </c>
      <c r="BA5739">
        <v>4</v>
      </c>
      <c r="BB5739" t="s">
        <v>80</v>
      </c>
      <c r="BC5739">
        <v>2</v>
      </c>
    </row>
    <row r="5740" spans="1:55">
      <c r="A5740" t="s">
        <v>10224</v>
      </c>
      <c r="B5740" t="s">
        <v>56</v>
      </c>
      <c r="C5740">
        <v>44</v>
      </c>
      <c r="D5740" t="s">
        <v>61</v>
      </c>
      <c r="E5740">
        <v>0</v>
      </c>
      <c r="F5740" t="s">
        <v>608</v>
      </c>
      <c r="G5740">
        <v>95672</v>
      </c>
      <c r="H5740">
        <v>38.724322</v>
      </c>
      <c r="I5740">
        <v>-120.991237</v>
      </c>
      <c r="J5740">
        <v>0</v>
      </c>
      <c r="K5740">
        <v>1</v>
      </c>
      <c r="L5740" t="s">
        <v>83</v>
      </c>
      <c r="M5740" t="s">
        <v>57</v>
      </c>
      <c r="N5740" t="s">
        <v>5293</v>
      </c>
      <c r="O5740" t="s">
        <v>61</v>
      </c>
      <c r="P5740" t="s">
        <v>61</v>
      </c>
      <c r="Q5740" t="s">
        <v>143</v>
      </c>
      <c r="R5740" t="s">
        <v>143</v>
      </c>
      <c r="S5740" t="s">
        <v>143</v>
      </c>
      <c r="T5740" t="s">
        <v>143</v>
      </c>
      <c r="U5740" t="s">
        <v>143</v>
      </c>
      <c r="V5740" t="s">
        <v>143</v>
      </c>
      <c r="W5740" t="s">
        <v>143</v>
      </c>
      <c r="X5740" t="s">
        <v>143</v>
      </c>
      <c r="Y5740" t="s">
        <v>143</v>
      </c>
      <c r="Z5740" t="s">
        <v>143</v>
      </c>
      <c r="AA5740" t="s">
        <v>77</v>
      </c>
      <c r="AB5740" t="s">
        <v>57</v>
      </c>
      <c r="AC5740" t="s">
        <v>307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88</v>
      </c>
      <c r="AK5740" t="s">
        <v>201</v>
      </c>
      <c r="AL5740" t="s">
        <v>202</v>
      </c>
      <c r="AM5740">
        <v>1</v>
      </c>
      <c r="AN5740">
        <v>0</v>
      </c>
      <c r="AO5740">
        <v>0</v>
      </c>
      <c r="AP5740" t="s">
        <v>91</v>
      </c>
      <c r="AQ5740" t="s">
        <v>78</v>
      </c>
      <c r="AR5740" t="s">
        <v>182</v>
      </c>
      <c r="AT5740">
        <v>3815</v>
      </c>
      <c r="AU5740">
        <v>1</v>
      </c>
      <c r="AV5740">
        <v>1</v>
      </c>
      <c r="AW5740">
        <v>0</v>
      </c>
      <c r="AX5740">
        <v>20.3</v>
      </c>
      <c r="AY5740">
        <v>1</v>
      </c>
      <c r="AZ5740" t="s">
        <v>94</v>
      </c>
      <c r="BA5740">
        <v>8</v>
      </c>
      <c r="BB5740" t="s">
        <v>95</v>
      </c>
      <c r="BC5740">
        <v>1</v>
      </c>
    </row>
    <row r="5741" spans="1:55">
      <c r="A5741" t="s">
        <v>10225</v>
      </c>
      <c r="B5741" t="s">
        <v>73</v>
      </c>
      <c r="C5741">
        <v>79</v>
      </c>
      <c r="D5741" t="s">
        <v>57</v>
      </c>
      <c r="E5741">
        <v>0</v>
      </c>
      <c r="F5741" t="s">
        <v>2039</v>
      </c>
      <c r="G5741">
        <v>91978</v>
      </c>
      <c r="H5741">
        <v>32.730264</v>
      </c>
      <c r="I5741">
        <v>-116.950963</v>
      </c>
      <c r="J5741">
        <v>3</v>
      </c>
      <c r="K5741">
        <v>9</v>
      </c>
      <c r="L5741" t="s">
        <v>59</v>
      </c>
      <c r="M5741" t="s">
        <v>57</v>
      </c>
      <c r="N5741" t="s">
        <v>10226</v>
      </c>
      <c r="O5741" t="s">
        <v>61</v>
      </c>
      <c r="P5741" t="s">
        <v>61</v>
      </c>
      <c r="Q5741" t="s">
        <v>143</v>
      </c>
      <c r="R5741" t="s">
        <v>143</v>
      </c>
      <c r="S5741" t="s">
        <v>143</v>
      </c>
      <c r="T5741" t="s">
        <v>143</v>
      </c>
      <c r="U5741" t="s">
        <v>143</v>
      </c>
      <c r="V5741" t="s">
        <v>143</v>
      </c>
      <c r="W5741" t="s">
        <v>143</v>
      </c>
      <c r="X5741" t="s">
        <v>143</v>
      </c>
      <c r="Y5741" t="s">
        <v>143</v>
      </c>
      <c r="Z5741" t="s">
        <v>143</v>
      </c>
      <c r="AA5741" t="s">
        <v>64</v>
      </c>
      <c r="AB5741" t="s">
        <v>61</v>
      </c>
      <c r="AC5741" t="s">
        <v>65</v>
      </c>
      <c r="AD5741">
        <v>19.85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66</v>
      </c>
      <c r="AM5741">
        <v>0</v>
      </c>
      <c r="AN5741">
        <v>1</v>
      </c>
      <c r="AO5741">
        <v>0</v>
      </c>
      <c r="AP5741" t="s">
        <v>67</v>
      </c>
      <c r="AQ5741" t="s">
        <v>104</v>
      </c>
      <c r="AR5741" t="s">
        <v>182</v>
      </c>
      <c r="AT5741">
        <v>7863</v>
      </c>
      <c r="AU5741">
        <v>1</v>
      </c>
      <c r="AV5741">
        <v>0</v>
      </c>
      <c r="AW5741">
        <v>1</v>
      </c>
      <c r="AX5741">
        <v>0</v>
      </c>
      <c r="AY5741">
        <v>2</v>
      </c>
      <c r="AZ5741" t="s">
        <v>70</v>
      </c>
      <c r="BA5741">
        <v>1</v>
      </c>
      <c r="BB5741" t="s">
        <v>71</v>
      </c>
      <c r="BC5741">
        <v>4</v>
      </c>
    </row>
    <row r="5742" spans="1:55">
      <c r="A5742" t="s">
        <v>10227</v>
      </c>
      <c r="B5742" t="s">
        <v>73</v>
      </c>
      <c r="C5742">
        <v>58</v>
      </c>
      <c r="D5742" t="s">
        <v>61</v>
      </c>
      <c r="E5742">
        <v>0</v>
      </c>
      <c r="F5742" t="s">
        <v>6882</v>
      </c>
      <c r="G5742">
        <v>92676</v>
      </c>
      <c r="H5742">
        <v>33.782346</v>
      </c>
      <c r="I5742">
        <v>-117.635263</v>
      </c>
      <c r="J5742">
        <v>0</v>
      </c>
      <c r="K5742">
        <v>10</v>
      </c>
      <c r="L5742" t="s">
        <v>59</v>
      </c>
      <c r="M5742" t="s">
        <v>57</v>
      </c>
      <c r="N5742" t="s">
        <v>1457</v>
      </c>
      <c r="O5742" t="s">
        <v>61</v>
      </c>
      <c r="P5742" t="s">
        <v>61</v>
      </c>
      <c r="Q5742" t="s">
        <v>143</v>
      </c>
      <c r="R5742" t="s">
        <v>143</v>
      </c>
      <c r="S5742" t="s">
        <v>143</v>
      </c>
      <c r="T5742" t="s">
        <v>143</v>
      </c>
      <c r="U5742" t="s">
        <v>143</v>
      </c>
      <c r="V5742" t="s">
        <v>143</v>
      </c>
      <c r="W5742" t="s">
        <v>143</v>
      </c>
      <c r="X5742" t="s">
        <v>143</v>
      </c>
      <c r="Y5742" t="s">
        <v>143</v>
      </c>
      <c r="Z5742" t="s">
        <v>143</v>
      </c>
      <c r="AA5742" t="s">
        <v>64</v>
      </c>
      <c r="AB5742" t="s">
        <v>61</v>
      </c>
      <c r="AC5742" t="s">
        <v>65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66</v>
      </c>
      <c r="AM5742">
        <v>0</v>
      </c>
      <c r="AN5742">
        <v>1</v>
      </c>
      <c r="AO5742">
        <v>0</v>
      </c>
      <c r="AP5742" t="s">
        <v>67</v>
      </c>
      <c r="AQ5742" t="s">
        <v>92</v>
      </c>
      <c r="AR5742" t="s">
        <v>182</v>
      </c>
      <c r="AT5742">
        <v>1859</v>
      </c>
      <c r="AU5742">
        <v>1</v>
      </c>
      <c r="AV5742">
        <v>0</v>
      </c>
      <c r="AW5742">
        <v>1</v>
      </c>
      <c r="AX5742">
        <v>0</v>
      </c>
      <c r="AY5742">
        <v>2</v>
      </c>
      <c r="AZ5742" t="s">
        <v>70</v>
      </c>
      <c r="BA5742">
        <v>2</v>
      </c>
      <c r="BB5742" t="s">
        <v>126</v>
      </c>
      <c r="BC5742">
        <v>3</v>
      </c>
    </row>
    <row r="5743" spans="1:55">
      <c r="A5743" t="s">
        <v>10228</v>
      </c>
      <c r="B5743" t="s">
        <v>73</v>
      </c>
      <c r="C5743">
        <v>39</v>
      </c>
      <c r="D5743" t="s">
        <v>57</v>
      </c>
      <c r="E5743">
        <v>0</v>
      </c>
      <c r="F5743" t="s">
        <v>1814</v>
      </c>
      <c r="G5743">
        <v>95668</v>
      </c>
      <c r="H5743">
        <v>38.833554</v>
      </c>
      <c r="I5743">
        <v>-121.498102</v>
      </c>
      <c r="J5743">
        <v>5</v>
      </c>
      <c r="K5743">
        <v>65</v>
      </c>
      <c r="L5743" t="s">
        <v>129</v>
      </c>
      <c r="M5743" t="s">
        <v>57</v>
      </c>
      <c r="N5743" t="s">
        <v>689</v>
      </c>
      <c r="O5743" t="s">
        <v>57</v>
      </c>
      <c r="P5743" t="s">
        <v>57</v>
      </c>
      <c r="Q5743" t="s">
        <v>85</v>
      </c>
      <c r="R5743" t="s">
        <v>63</v>
      </c>
      <c r="S5743" t="s">
        <v>57</v>
      </c>
      <c r="T5743" t="s">
        <v>57</v>
      </c>
      <c r="U5743" t="s">
        <v>57</v>
      </c>
      <c r="V5743" t="s">
        <v>61</v>
      </c>
      <c r="W5743" t="s">
        <v>61</v>
      </c>
      <c r="X5743" t="s">
        <v>61</v>
      </c>
      <c r="Y5743" t="s">
        <v>61</v>
      </c>
      <c r="Z5743" t="s">
        <v>57</v>
      </c>
      <c r="AA5743" t="s">
        <v>64</v>
      </c>
      <c r="AB5743" t="s">
        <v>61</v>
      </c>
      <c r="AC5743" t="s">
        <v>87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88</v>
      </c>
      <c r="AK5743" t="s">
        <v>101</v>
      </c>
      <c r="AL5743" t="s">
        <v>111</v>
      </c>
      <c r="AM5743">
        <v>1</v>
      </c>
      <c r="AN5743">
        <v>0</v>
      </c>
      <c r="AO5743">
        <v>0</v>
      </c>
      <c r="AP5743" t="s">
        <v>123</v>
      </c>
      <c r="AQ5743" t="s">
        <v>68</v>
      </c>
      <c r="AR5743" t="s">
        <v>93</v>
      </c>
      <c r="AS5743">
        <v>4</v>
      </c>
      <c r="AT5743">
        <v>901</v>
      </c>
      <c r="AU5743">
        <v>1</v>
      </c>
      <c r="AV5743">
        <v>1</v>
      </c>
      <c r="AW5743">
        <v>0</v>
      </c>
      <c r="AX5743">
        <v>89.75</v>
      </c>
      <c r="AY5743">
        <v>6</v>
      </c>
      <c r="AZ5743" t="s">
        <v>125</v>
      </c>
      <c r="BA5743">
        <v>3</v>
      </c>
      <c r="BB5743" t="s">
        <v>126</v>
      </c>
      <c r="BC5743">
        <v>3</v>
      </c>
    </row>
    <row r="5744" spans="1:55">
      <c r="A5744" t="s">
        <v>10229</v>
      </c>
      <c r="B5744" t="s">
        <v>73</v>
      </c>
      <c r="C5744">
        <v>71</v>
      </c>
      <c r="D5744" t="s">
        <v>61</v>
      </c>
      <c r="E5744">
        <v>0</v>
      </c>
      <c r="F5744" t="s">
        <v>74</v>
      </c>
      <c r="G5744">
        <v>91204</v>
      </c>
      <c r="H5744">
        <v>34.136306</v>
      </c>
      <c r="I5744">
        <v>-118.26036</v>
      </c>
      <c r="J5744">
        <v>0</v>
      </c>
      <c r="K5744">
        <v>1</v>
      </c>
      <c r="L5744" t="s">
        <v>83</v>
      </c>
      <c r="M5744" t="s">
        <v>57</v>
      </c>
      <c r="N5744" t="s">
        <v>862</v>
      </c>
      <c r="O5744" t="s">
        <v>61</v>
      </c>
      <c r="P5744" t="s">
        <v>57</v>
      </c>
      <c r="Q5744" t="s">
        <v>62</v>
      </c>
      <c r="R5744" t="s">
        <v>121</v>
      </c>
      <c r="S5744" t="s">
        <v>61</v>
      </c>
      <c r="T5744" t="s">
        <v>61</v>
      </c>
      <c r="U5744" t="s">
        <v>61</v>
      </c>
      <c r="V5744" t="s">
        <v>61</v>
      </c>
      <c r="W5744" t="s">
        <v>61</v>
      </c>
      <c r="X5744" t="s">
        <v>61</v>
      </c>
      <c r="Y5744" t="s">
        <v>61</v>
      </c>
      <c r="Z5744" t="s">
        <v>57</v>
      </c>
      <c r="AA5744" t="s">
        <v>77</v>
      </c>
      <c r="AB5744" t="s">
        <v>61</v>
      </c>
      <c r="AC5744" t="s">
        <v>87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88</v>
      </c>
      <c r="AK5744" t="s">
        <v>205</v>
      </c>
      <c r="AL5744" t="s">
        <v>329</v>
      </c>
      <c r="AM5744">
        <v>1</v>
      </c>
      <c r="AN5744">
        <v>0</v>
      </c>
      <c r="AO5744">
        <v>0</v>
      </c>
      <c r="AP5744" t="s">
        <v>91</v>
      </c>
      <c r="AQ5744" t="s">
        <v>104</v>
      </c>
      <c r="AR5744" t="s">
        <v>137</v>
      </c>
      <c r="AS5744">
        <v>1</v>
      </c>
      <c r="AT5744">
        <v>17015</v>
      </c>
      <c r="AU5744">
        <v>1</v>
      </c>
      <c r="AV5744">
        <v>1</v>
      </c>
      <c r="AW5744">
        <v>0</v>
      </c>
      <c r="AX5744">
        <v>45.1</v>
      </c>
      <c r="AY5744">
        <v>1</v>
      </c>
      <c r="AZ5744" t="s">
        <v>94</v>
      </c>
      <c r="BA5744">
        <v>8</v>
      </c>
      <c r="BB5744" t="s">
        <v>95</v>
      </c>
      <c r="BC5744">
        <v>1</v>
      </c>
    </row>
    <row r="5745" spans="1:55">
      <c r="A5745" t="s">
        <v>10230</v>
      </c>
      <c r="B5745" t="s">
        <v>56</v>
      </c>
      <c r="C5745">
        <v>59</v>
      </c>
      <c r="D5745" t="s">
        <v>61</v>
      </c>
      <c r="E5745">
        <v>0</v>
      </c>
      <c r="F5745" t="s">
        <v>320</v>
      </c>
      <c r="G5745">
        <v>90275</v>
      </c>
      <c r="H5745">
        <v>33.753146</v>
      </c>
      <c r="I5745">
        <v>-118.367459</v>
      </c>
      <c r="J5745">
        <v>0</v>
      </c>
      <c r="K5745">
        <v>30</v>
      </c>
      <c r="L5745" t="s">
        <v>216</v>
      </c>
      <c r="M5745" t="s">
        <v>57</v>
      </c>
      <c r="N5745" t="s">
        <v>6422</v>
      </c>
      <c r="O5745" t="s">
        <v>57</v>
      </c>
      <c r="P5745" t="s">
        <v>57</v>
      </c>
      <c r="Q5745" t="s">
        <v>135</v>
      </c>
      <c r="R5745" t="s">
        <v>318</v>
      </c>
      <c r="S5745" t="s">
        <v>57</v>
      </c>
      <c r="T5745" t="s">
        <v>61</v>
      </c>
      <c r="U5745" t="s">
        <v>57</v>
      </c>
      <c r="V5745" t="s">
        <v>61</v>
      </c>
      <c r="W5745" t="s">
        <v>57</v>
      </c>
      <c r="X5745" t="s">
        <v>57</v>
      </c>
      <c r="Y5745" t="s">
        <v>57</v>
      </c>
      <c r="Z5745" t="s">
        <v>57</v>
      </c>
      <c r="AA5745" t="s">
        <v>64</v>
      </c>
      <c r="AB5745" t="s">
        <v>57</v>
      </c>
      <c r="AC5745" t="s">
        <v>65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66</v>
      </c>
      <c r="AM5745">
        <v>0</v>
      </c>
      <c r="AN5745">
        <v>1</v>
      </c>
      <c r="AO5745">
        <v>0</v>
      </c>
      <c r="AP5745" t="s">
        <v>164</v>
      </c>
      <c r="AQ5745" t="s">
        <v>92</v>
      </c>
      <c r="AR5745" t="s">
        <v>93</v>
      </c>
      <c r="AS5745">
        <v>6</v>
      </c>
      <c r="AT5745">
        <v>41263</v>
      </c>
      <c r="AU5745">
        <v>1</v>
      </c>
      <c r="AV5745">
        <v>0</v>
      </c>
      <c r="AW5745">
        <v>1</v>
      </c>
      <c r="AX5745">
        <v>0</v>
      </c>
      <c r="AY5745">
        <v>4</v>
      </c>
      <c r="AZ5745" t="s">
        <v>165</v>
      </c>
      <c r="BA5745">
        <v>2</v>
      </c>
      <c r="BB5745" t="s">
        <v>126</v>
      </c>
      <c r="BC5745">
        <v>3</v>
      </c>
    </row>
    <row r="5746" spans="1:55">
      <c r="A5746" t="s">
        <v>10231</v>
      </c>
      <c r="B5746" t="s">
        <v>73</v>
      </c>
      <c r="C5746">
        <v>20</v>
      </c>
      <c r="D5746" t="s">
        <v>61</v>
      </c>
      <c r="E5746">
        <v>1</v>
      </c>
      <c r="F5746" t="s">
        <v>7131</v>
      </c>
      <c r="G5746">
        <v>95627</v>
      </c>
      <c r="H5746">
        <v>38.834469</v>
      </c>
      <c r="I5746">
        <v>-122.127193</v>
      </c>
      <c r="J5746">
        <v>0</v>
      </c>
      <c r="K5746">
        <v>13</v>
      </c>
      <c r="L5746" t="s">
        <v>98</v>
      </c>
      <c r="M5746" t="s">
        <v>57</v>
      </c>
      <c r="N5746" t="s">
        <v>8522</v>
      </c>
      <c r="O5746" t="s">
        <v>61</v>
      </c>
      <c r="P5746" t="s">
        <v>57</v>
      </c>
      <c r="Q5746" t="s">
        <v>135</v>
      </c>
      <c r="R5746" t="s">
        <v>254</v>
      </c>
      <c r="S5746" t="s">
        <v>61</v>
      </c>
      <c r="T5746" t="s">
        <v>61</v>
      </c>
      <c r="U5746" t="s">
        <v>61</v>
      </c>
      <c r="V5746" t="s">
        <v>61</v>
      </c>
      <c r="W5746" t="s">
        <v>61</v>
      </c>
      <c r="X5746" t="s">
        <v>61</v>
      </c>
      <c r="Y5746" t="s">
        <v>57</v>
      </c>
      <c r="Z5746" t="s">
        <v>57</v>
      </c>
      <c r="AA5746" t="s">
        <v>77</v>
      </c>
      <c r="AB5746" t="s">
        <v>61</v>
      </c>
      <c r="AC5746" t="s">
        <v>65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66</v>
      </c>
      <c r="AM5746">
        <v>0</v>
      </c>
      <c r="AN5746">
        <v>1</v>
      </c>
      <c r="AO5746">
        <v>0</v>
      </c>
      <c r="AP5746" t="s">
        <v>103</v>
      </c>
      <c r="AQ5746" t="s">
        <v>116</v>
      </c>
      <c r="AR5746" t="s">
        <v>137</v>
      </c>
      <c r="AS5746">
        <v>2</v>
      </c>
      <c r="AT5746">
        <v>2756</v>
      </c>
      <c r="AU5746">
        <v>1</v>
      </c>
      <c r="AV5746">
        <v>0</v>
      </c>
      <c r="AW5746">
        <v>1</v>
      </c>
      <c r="AX5746">
        <v>0</v>
      </c>
      <c r="AY5746">
        <v>3</v>
      </c>
      <c r="AZ5746" t="s">
        <v>106</v>
      </c>
      <c r="BA5746">
        <v>4</v>
      </c>
      <c r="BB5746" t="s">
        <v>80</v>
      </c>
      <c r="BC5746">
        <v>2</v>
      </c>
    </row>
    <row r="5747" spans="1:55">
      <c r="A5747" t="s">
        <v>10232</v>
      </c>
      <c r="B5747" t="s">
        <v>73</v>
      </c>
      <c r="C5747">
        <v>52</v>
      </c>
      <c r="D5747" t="s">
        <v>61</v>
      </c>
      <c r="E5747">
        <v>0</v>
      </c>
      <c r="F5747" t="s">
        <v>252</v>
      </c>
      <c r="G5747">
        <v>92113</v>
      </c>
      <c r="H5747">
        <v>32.697098</v>
      </c>
      <c r="I5747">
        <v>-117.116587</v>
      </c>
      <c r="J5747">
        <v>0</v>
      </c>
      <c r="K5747">
        <v>4</v>
      </c>
      <c r="L5747" t="s">
        <v>59</v>
      </c>
      <c r="M5747" t="s">
        <v>57</v>
      </c>
      <c r="N5747" t="s">
        <v>6498</v>
      </c>
      <c r="O5747" t="s">
        <v>57</v>
      </c>
      <c r="P5747" t="s">
        <v>57</v>
      </c>
      <c r="Q5747" t="s">
        <v>85</v>
      </c>
      <c r="R5747" t="s">
        <v>441</v>
      </c>
      <c r="S5747" t="s">
        <v>61</v>
      </c>
      <c r="T5747" t="s">
        <v>61</v>
      </c>
      <c r="U5747" t="s">
        <v>61</v>
      </c>
      <c r="V5747" t="s">
        <v>61</v>
      </c>
      <c r="W5747" t="s">
        <v>61</v>
      </c>
      <c r="X5747" t="s">
        <v>61</v>
      </c>
      <c r="Y5747" t="s">
        <v>61</v>
      </c>
      <c r="Z5747" t="s">
        <v>57</v>
      </c>
      <c r="AA5747" t="s">
        <v>77</v>
      </c>
      <c r="AB5747" t="s">
        <v>57</v>
      </c>
      <c r="AC5747" t="s">
        <v>87</v>
      </c>
      <c r="AD5747">
        <v>74.34999999999999</v>
      </c>
      <c r="AE5747">
        <v>265.35</v>
      </c>
      <c r="AF5747">
        <v>0</v>
      </c>
      <c r="AG5747">
        <v>0</v>
      </c>
      <c r="AH5747">
        <v>191.28</v>
      </c>
      <c r="AI5747">
        <v>456.63</v>
      </c>
      <c r="AJ5747" t="s">
        <v>88</v>
      </c>
      <c r="AK5747" t="s">
        <v>205</v>
      </c>
      <c r="AL5747" t="s">
        <v>329</v>
      </c>
      <c r="AM5747">
        <v>1</v>
      </c>
      <c r="AN5747">
        <v>0</v>
      </c>
      <c r="AO5747">
        <v>0</v>
      </c>
      <c r="AP5747" t="s">
        <v>91</v>
      </c>
      <c r="AQ5747" t="s">
        <v>92</v>
      </c>
      <c r="AR5747" t="s">
        <v>93</v>
      </c>
      <c r="AS5747">
        <v>1</v>
      </c>
      <c r="AT5747">
        <v>47431</v>
      </c>
      <c r="AU5747">
        <v>1</v>
      </c>
      <c r="AV5747">
        <v>1</v>
      </c>
      <c r="AW5747">
        <v>0</v>
      </c>
      <c r="AX5747">
        <v>74.34999999999999</v>
      </c>
      <c r="AY5747">
        <v>1</v>
      </c>
      <c r="AZ5747" t="s">
        <v>94</v>
      </c>
      <c r="BA5747">
        <v>10</v>
      </c>
      <c r="BB5747" t="s">
        <v>95</v>
      </c>
      <c r="BC5747">
        <v>1</v>
      </c>
    </row>
    <row r="5748" spans="1:55">
      <c r="A5748" t="s">
        <v>10233</v>
      </c>
      <c r="B5748" t="s">
        <v>56</v>
      </c>
      <c r="C5748">
        <v>31</v>
      </c>
      <c r="D5748" t="s">
        <v>61</v>
      </c>
      <c r="E5748">
        <v>0</v>
      </c>
      <c r="F5748" t="s">
        <v>469</v>
      </c>
      <c r="G5748">
        <v>95612</v>
      </c>
      <c r="H5748">
        <v>38.384648</v>
      </c>
      <c r="I5748">
        <v>-121.578701</v>
      </c>
      <c r="J5748">
        <v>0</v>
      </c>
      <c r="K5748">
        <v>11</v>
      </c>
      <c r="L5748" t="s">
        <v>98</v>
      </c>
      <c r="M5748" t="s">
        <v>57</v>
      </c>
      <c r="N5748" t="s">
        <v>2098</v>
      </c>
      <c r="O5748" t="s">
        <v>61</v>
      </c>
      <c r="P5748" t="s">
        <v>61</v>
      </c>
      <c r="Q5748" t="s">
        <v>143</v>
      </c>
      <c r="R5748" t="s">
        <v>143</v>
      </c>
      <c r="S5748" t="s">
        <v>143</v>
      </c>
      <c r="T5748" t="s">
        <v>143</v>
      </c>
      <c r="U5748" t="s">
        <v>143</v>
      </c>
      <c r="V5748" t="s">
        <v>143</v>
      </c>
      <c r="W5748" t="s">
        <v>143</v>
      </c>
      <c r="X5748" t="s">
        <v>143</v>
      </c>
      <c r="Y5748" t="s">
        <v>143</v>
      </c>
      <c r="Z5748" t="s">
        <v>143</v>
      </c>
      <c r="AA5748" t="s">
        <v>64</v>
      </c>
      <c r="AB5748" t="s">
        <v>61</v>
      </c>
      <c r="AC5748" t="s">
        <v>65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66</v>
      </c>
      <c r="AM5748">
        <v>0</v>
      </c>
      <c r="AN5748">
        <v>1</v>
      </c>
      <c r="AO5748">
        <v>0</v>
      </c>
      <c r="AP5748" t="s">
        <v>67</v>
      </c>
      <c r="AQ5748" t="s">
        <v>68</v>
      </c>
      <c r="AR5748" t="s">
        <v>182</v>
      </c>
      <c r="AT5748">
        <v>1417</v>
      </c>
      <c r="AU5748">
        <v>1</v>
      </c>
      <c r="AV5748">
        <v>0</v>
      </c>
      <c r="AW5748">
        <v>1</v>
      </c>
      <c r="AX5748">
        <v>0</v>
      </c>
      <c r="AY5748">
        <v>2</v>
      </c>
      <c r="AZ5748" t="s">
        <v>70</v>
      </c>
      <c r="BA5748">
        <v>2</v>
      </c>
      <c r="BB5748" t="s">
        <v>126</v>
      </c>
      <c r="BC5748">
        <v>3</v>
      </c>
    </row>
    <row r="5749" spans="1:55">
      <c r="A5749" t="s">
        <v>10234</v>
      </c>
      <c r="B5749" t="s">
        <v>56</v>
      </c>
      <c r="C5749">
        <v>21</v>
      </c>
      <c r="D5749" t="s">
        <v>57</v>
      </c>
      <c r="E5749">
        <v>0</v>
      </c>
      <c r="F5749" t="s">
        <v>262</v>
      </c>
      <c r="G5749">
        <v>95124</v>
      </c>
      <c r="H5749">
        <v>37.257063</v>
      </c>
      <c r="I5749">
        <v>-121.923037</v>
      </c>
      <c r="J5749">
        <v>3</v>
      </c>
      <c r="K5749">
        <v>62</v>
      </c>
      <c r="L5749" t="s">
        <v>129</v>
      </c>
      <c r="M5749" t="s">
        <v>57</v>
      </c>
      <c r="N5749" t="s">
        <v>2253</v>
      </c>
      <c r="O5749" t="s">
        <v>57</v>
      </c>
      <c r="P5749" t="s">
        <v>57</v>
      </c>
      <c r="Q5749" t="s">
        <v>85</v>
      </c>
      <c r="R5749" t="s">
        <v>224</v>
      </c>
      <c r="S5749" t="s">
        <v>57</v>
      </c>
      <c r="T5749" t="s">
        <v>57</v>
      </c>
      <c r="U5749" t="s">
        <v>57</v>
      </c>
      <c r="V5749" t="s">
        <v>57</v>
      </c>
      <c r="W5749" t="s">
        <v>57</v>
      </c>
      <c r="X5749" t="s">
        <v>57</v>
      </c>
      <c r="Y5749" t="s">
        <v>57</v>
      </c>
      <c r="Z5749" t="s">
        <v>57</v>
      </c>
      <c r="AA5749" t="s">
        <v>122</v>
      </c>
      <c r="AB5749" t="s">
        <v>61</v>
      </c>
      <c r="AC5749" t="s">
        <v>65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9537.559999999999</v>
      </c>
      <c r="AJ5749" t="s">
        <v>66</v>
      </c>
      <c r="AM5749">
        <v>0</v>
      </c>
      <c r="AN5749">
        <v>1</v>
      </c>
      <c r="AO5749">
        <v>0</v>
      </c>
      <c r="AP5749" t="s">
        <v>123</v>
      </c>
      <c r="AQ5749" t="s">
        <v>116</v>
      </c>
      <c r="AR5749" t="s">
        <v>105</v>
      </c>
      <c r="AS5749">
        <v>8</v>
      </c>
      <c r="AT5749">
        <v>45257</v>
      </c>
      <c r="AU5749">
        <v>1</v>
      </c>
      <c r="AV5749">
        <v>0</v>
      </c>
      <c r="AW5749">
        <v>1</v>
      </c>
      <c r="AX5749">
        <v>0</v>
      </c>
      <c r="AY5749">
        <v>6</v>
      </c>
      <c r="AZ5749" t="s">
        <v>125</v>
      </c>
      <c r="BA5749">
        <v>3</v>
      </c>
      <c r="BB5749" t="s">
        <v>126</v>
      </c>
      <c r="BC5749">
        <v>3</v>
      </c>
    </row>
    <row r="5750" spans="1:55">
      <c r="A5750" t="s">
        <v>10235</v>
      </c>
      <c r="B5750" t="s">
        <v>73</v>
      </c>
      <c r="C5750">
        <v>58</v>
      </c>
      <c r="D5750" t="s">
        <v>61</v>
      </c>
      <c r="E5750">
        <v>0</v>
      </c>
      <c r="F5750" t="s">
        <v>252</v>
      </c>
      <c r="G5750">
        <v>92117</v>
      </c>
      <c r="H5750">
        <v>32.825086</v>
      </c>
      <c r="I5750">
        <v>-117.199424</v>
      </c>
      <c r="J5750">
        <v>0</v>
      </c>
      <c r="K5750">
        <v>2</v>
      </c>
      <c r="L5750" t="s">
        <v>59</v>
      </c>
      <c r="M5750" t="s">
        <v>57</v>
      </c>
      <c r="N5750" t="s">
        <v>2799</v>
      </c>
      <c r="O5750" t="s">
        <v>61</v>
      </c>
      <c r="P5750" t="s">
        <v>57</v>
      </c>
      <c r="Q5750" t="s">
        <v>85</v>
      </c>
      <c r="R5750" t="s">
        <v>76</v>
      </c>
      <c r="S5750" t="s">
        <v>61</v>
      </c>
      <c r="T5750" t="s">
        <v>61</v>
      </c>
      <c r="U5750" t="s">
        <v>61</v>
      </c>
      <c r="V5750" t="s">
        <v>61</v>
      </c>
      <c r="W5750" t="s">
        <v>61</v>
      </c>
      <c r="X5750" t="s">
        <v>57</v>
      </c>
      <c r="Y5750" t="s">
        <v>57</v>
      </c>
      <c r="Z5750" t="s">
        <v>61</v>
      </c>
      <c r="AA5750" t="s">
        <v>77</v>
      </c>
      <c r="AB5750" t="s">
        <v>57</v>
      </c>
      <c r="AC5750" t="s">
        <v>87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88</v>
      </c>
      <c r="AK5750" t="s">
        <v>89</v>
      </c>
      <c r="AL5750" t="s">
        <v>181</v>
      </c>
      <c r="AM5750">
        <v>1</v>
      </c>
      <c r="AN5750">
        <v>0</v>
      </c>
      <c r="AO5750">
        <v>0</v>
      </c>
      <c r="AP5750" t="s">
        <v>91</v>
      </c>
      <c r="AQ5750" t="s">
        <v>92</v>
      </c>
      <c r="AR5750" t="s">
        <v>93</v>
      </c>
      <c r="AS5750">
        <v>2</v>
      </c>
      <c r="AT5750">
        <v>51213</v>
      </c>
      <c r="AU5750">
        <v>1</v>
      </c>
      <c r="AV5750">
        <v>1</v>
      </c>
      <c r="AW5750">
        <v>0</v>
      </c>
      <c r="AX5750">
        <v>80.2</v>
      </c>
      <c r="AY5750">
        <v>1</v>
      </c>
      <c r="AZ5750" t="s">
        <v>94</v>
      </c>
      <c r="BA5750">
        <v>10</v>
      </c>
      <c r="BB5750" t="s">
        <v>95</v>
      </c>
      <c r="BC5750">
        <v>1</v>
      </c>
    </row>
    <row r="5751" spans="1:55">
      <c r="A5751" t="s">
        <v>10236</v>
      </c>
      <c r="B5751" t="s">
        <v>73</v>
      </c>
      <c r="C5751">
        <v>40</v>
      </c>
      <c r="D5751" t="s">
        <v>61</v>
      </c>
      <c r="E5751">
        <v>0</v>
      </c>
      <c r="F5751" t="s">
        <v>6395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83</v>
      </c>
      <c r="M5751" t="s">
        <v>57</v>
      </c>
      <c r="N5751" t="s">
        <v>4753</v>
      </c>
      <c r="O5751" t="s">
        <v>61</v>
      </c>
      <c r="P5751" t="s">
        <v>57</v>
      </c>
      <c r="Q5751" t="s">
        <v>85</v>
      </c>
      <c r="R5751" t="s">
        <v>121</v>
      </c>
      <c r="S5751" t="s">
        <v>61</v>
      </c>
      <c r="T5751" t="s">
        <v>61</v>
      </c>
      <c r="U5751" t="s">
        <v>57</v>
      </c>
      <c r="V5751" t="s">
        <v>61</v>
      </c>
      <c r="W5751" t="s">
        <v>57</v>
      </c>
      <c r="X5751" t="s">
        <v>57</v>
      </c>
      <c r="Y5751" t="s">
        <v>57</v>
      </c>
      <c r="Z5751" t="s">
        <v>57</v>
      </c>
      <c r="AA5751" t="s">
        <v>77</v>
      </c>
      <c r="AB5751" t="s">
        <v>57</v>
      </c>
      <c r="AC5751" t="s">
        <v>87</v>
      </c>
      <c r="AD5751">
        <v>94.05</v>
      </c>
      <c r="AE5751">
        <v>811.65</v>
      </c>
      <c r="AF5751">
        <v>0</v>
      </c>
      <c r="AG5751">
        <v>0</v>
      </c>
      <c r="AH5751">
        <v>139.77</v>
      </c>
      <c r="AI5751">
        <v>951.42</v>
      </c>
      <c r="AJ5751" t="s">
        <v>66</v>
      </c>
      <c r="AM5751">
        <v>0</v>
      </c>
      <c r="AN5751">
        <v>1</v>
      </c>
      <c r="AO5751">
        <v>0</v>
      </c>
      <c r="AP5751" t="s">
        <v>67</v>
      </c>
      <c r="AQ5751" t="s">
        <v>78</v>
      </c>
      <c r="AR5751" t="s">
        <v>105</v>
      </c>
      <c r="AS5751">
        <v>5</v>
      </c>
      <c r="AT5751">
        <v>10484</v>
      </c>
      <c r="AU5751">
        <v>1</v>
      </c>
      <c r="AV5751">
        <v>0</v>
      </c>
      <c r="AW5751">
        <v>1</v>
      </c>
      <c r="AX5751">
        <v>0</v>
      </c>
      <c r="AY5751">
        <v>2</v>
      </c>
      <c r="AZ5751" t="s">
        <v>70</v>
      </c>
      <c r="BA5751">
        <v>7</v>
      </c>
      <c r="BB5751" t="s">
        <v>95</v>
      </c>
      <c r="BC5751">
        <v>1</v>
      </c>
    </row>
    <row r="5752" spans="1:55">
      <c r="A5752" t="s">
        <v>10237</v>
      </c>
      <c r="B5752" t="s">
        <v>56</v>
      </c>
      <c r="C5752">
        <v>75</v>
      </c>
      <c r="D5752" t="s">
        <v>61</v>
      </c>
      <c r="E5752">
        <v>0</v>
      </c>
      <c r="F5752" t="s">
        <v>7649</v>
      </c>
      <c r="G5752">
        <v>95317</v>
      </c>
      <c r="H5752">
        <v>37.127386</v>
      </c>
      <c r="I5752">
        <v>-120.506422</v>
      </c>
      <c r="J5752">
        <v>0</v>
      </c>
      <c r="K5752">
        <v>71</v>
      </c>
      <c r="L5752" t="s">
        <v>119</v>
      </c>
      <c r="M5752" t="s">
        <v>57</v>
      </c>
      <c r="N5752" t="s">
        <v>10238</v>
      </c>
      <c r="O5752" t="s">
        <v>57</v>
      </c>
      <c r="P5752" t="s">
        <v>57</v>
      </c>
      <c r="Q5752" t="s">
        <v>85</v>
      </c>
      <c r="R5752" t="s">
        <v>63</v>
      </c>
      <c r="S5752" t="s">
        <v>61</v>
      </c>
      <c r="T5752" t="s">
        <v>61</v>
      </c>
      <c r="U5752" t="s">
        <v>57</v>
      </c>
      <c r="V5752" t="s">
        <v>61</v>
      </c>
      <c r="W5752" t="s">
        <v>57</v>
      </c>
      <c r="X5752" t="s">
        <v>57</v>
      </c>
      <c r="Y5752" t="s">
        <v>61</v>
      </c>
      <c r="Z5752" t="s">
        <v>57</v>
      </c>
      <c r="AA5752" t="s">
        <v>122</v>
      </c>
      <c r="AB5752" t="s">
        <v>61</v>
      </c>
      <c r="AC5752" t="s">
        <v>87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66</v>
      </c>
      <c r="AM5752">
        <v>0</v>
      </c>
      <c r="AN5752">
        <v>1</v>
      </c>
      <c r="AO5752">
        <v>0</v>
      </c>
      <c r="AP5752" t="s">
        <v>123</v>
      </c>
      <c r="AQ5752" t="s">
        <v>104</v>
      </c>
      <c r="AR5752" t="s">
        <v>105</v>
      </c>
      <c r="AS5752">
        <v>4</v>
      </c>
      <c r="AT5752">
        <v>808</v>
      </c>
      <c r="AU5752">
        <v>1</v>
      </c>
      <c r="AV5752">
        <v>0</v>
      </c>
      <c r="AW5752">
        <v>1</v>
      </c>
      <c r="AX5752">
        <v>0</v>
      </c>
      <c r="AY5752">
        <v>6</v>
      </c>
      <c r="AZ5752" t="s">
        <v>125</v>
      </c>
      <c r="BA5752">
        <v>4</v>
      </c>
      <c r="BB5752" t="s">
        <v>80</v>
      </c>
      <c r="BC5752">
        <v>2</v>
      </c>
    </row>
    <row r="5753" spans="1:55">
      <c r="A5753" t="s">
        <v>10239</v>
      </c>
      <c r="B5753" t="s">
        <v>73</v>
      </c>
      <c r="C5753">
        <v>39</v>
      </c>
      <c r="D5753" t="s">
        <v>57</v>
      </c>
      <c r="E5753">
        <v>0</v>
      </c>
      <c r="F5753" t="s">
        <v>226</v>
      </c>
      <c r="G5753">
        <v>90014</v>
      </c>
      <c r="H5753">
        <v>34.043144</v>
      </c>
      <c r="I5753">
        <v>-118.251977</v>
      </c>
      <c r="J5753">
        <v>7</v>
      </c>
      <c r="K5753">
        <v>58</v>
      </c>
      <c r="L5753" t="s">
        <v>129</v>
      </c>
      <c r="M5753" t="s">
        <v>57</v>
      </c>
      <c r="N5753" t="s">
        <v>2654</v>
      </c>
      <c r="O5753" t="s">
        <v>57</v>
      </c>
      <c r="P5753" t="s">
        <v>57</v>
      </c>
      <c r="Q5753" t="s">
        <v>85</v>
      </c>
      <c r="R5753" t="s">
        <v>76</v>
      </c>
      <c r="S5753" t="s">
        <v>61</v>
      </c>
      <c r="T5753" t="s">
        <v>61</v>
      </c>
      <c r="U5753" t="s">
        <v>57</v>
      </c>
      <c r="V5753" t="s">
        <v>61</v>
      </c>
      <c r="W5753" t="s">
        <v>57</v>
      </c>
      <c r="X5753" t="s">
        <v>57</v>
      </c>
      <c r="Y5753" t="s">
        <v>57</v>
      </c>
      <c r="Z5753" t="s">
        <v>57</v>
      </c>
      <c r="AA5753" t="s">
        <v>64</v>
      </c>
      <c r="AB5753" t="s">
        <v>61</v>
      </c>
      <c r="AC5753" t="s">
        <v>65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66</v>
      </c>
      <c r="AM5753">
        <v>0</v>
      </c>
      <c r="AN5753">
        <v>1</v>
      </c>
      <c r="AO5753">
        <v>0</v>
      </c>
      <c r="AP5753" t="s">
        <v>123</v>
      </c>
      <c r="AQ5753" t="s">
        <v>68</v>
      </c>
      <c r="AR5753" t="s">
        <v>105</v>
      </c>
      <c r="AS5753">
        <v>5</v>
      </c>
      <c r="AT5753">
        <v>3524</v>
      </c>
      <c r="AU5753">
        <v>1</v>
      </c>
      <c r="AV5753">
        <v>0</v>
      </c>
      <c r="AW5753">
        <v>1</v>
      </c>
      <c r="AX5753">
        <v>0</v>
      </c>
      <c r="AY5753">
        <v>6</v>
      </c>
      <c r="AZ5753" t="s">
        <v>125</v>
      </c>
      <c r="BA5753">
        <v>3</v>
      </c>
      <c r="BB5753" t="s">
        <v>126</v>
      </c>
      <c r="BC5753">
        <v>3</v>
      </c>
    </row>
    <row r="5754" spans="1:55">
      <c r="A5754" t="s">
        <v>10240</v>
      </c>
      <c r="B5754" t="s">
        <v>73</v>
      </c>
      <c r="C5754">
        <v>25</v>
      </c>
      <c r="D5754" t="s">
        <v>61</v>
      </c>
      <c r="E5754">
        <v>0</v>
      </c>
      <c r="F5754" t="s">
        <v>4569</v>
      </c>
      <c r="G5754">
        <v>91335</v>
      </c>
      <c r="H5754">
        <v>34.200175</v>
      </c>
      <c r="I5754">
        <v>-118.540958</v>
      </c>
      <c r="J5754">
        <v>0</v>
      </c>
      <c r="K5754">
        <v>72</v>
      </c>
      <c r="L5754" t="s">
        <v>119</v>
      </c>
      <c r="M5754" t="s">
        <v>57</v>
      </c>
      <c r="N5754" t="s">
        <v>4493</v>
      </c>
      <c r="O5754" t="s">
        <v>57</v>
      </c>
      <c r="P5754" t="s">
        <v>61</v>
      </c>
      <c r="Q5754" t="s">
        <v>143</v>
      </c>
      <c r="R5754" t="s">
        <v>143</v>
      </c>
      <c r="S5754" t="s">
        <v>143</v>
      </c>
      <c r="T5754" t="s">
        <v>143</v>
      </c>
      <c r="U5754" t="s">
        <v>143</v>
      </c>
      <c r="V5754" t="s">
        <v>143</v>
      </c>
      <c r="W5754" t="s">
        <v>143</v>
      </c>
      <c r="X5754" t="s">
        <v>143</v>
      </c>
      <c r="Y5754" t="s">
        <v>143</v>
      </c>
      <c r="Z5754" t="s">
        <v>143</v>
      </c>
      <c r="AA5754" t="s">
        <v>122</v>
      </c>
      <c r="AB5754" t="s">
        <v>61</v>
      </c>
      <c r="AC5754" t="s">
        <v>87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66</v>
      </c>
      <c r="AM5754">
        <v>0</v>
      </c>
      <c r="AN5754">
        <v>1</v>
      </c>
      <c r="AO5754">
        <v>0</v>
      </c>
      <c r="AP5754" t="s">
        <v>123</v>
      </c>
      <c r="AQ5754" t="s">
        <v>116</v>
      </c>
      <c r="AR5754" t="s">
        <v>182</v>
      </c>
      <c r="AT5754">
        <v>68018</v>
      </c>
      <c r="AU5754">
        <v>1</v>
      </c>
      <c r="AV5754">
        <v>0</v>
      </c>
      <c r="AW5754">
        <v>1</v>
      </c>
      <c r="AX5754">
        <v>0</v>
      </c>
      <c r="AY5754">
        <v>6</v>
      </c>
      <c r="AZ5754" t="s">
        <v>125</v>
      </c>
      <c r="BA5754">
        <v>2</v>
      </c>
      <c r="BB5754" t="s">
        <v>126</v>
      </c>
      <c r="BC5754">
        <v>3</v>
      </c>
    </row>
    <row r="5755" spans="1:55">
      <c r="A5755" t="s">
        <v>10241</v>
      </c>
      <c r="B5755" t="s">
        <v>56</v>
      </c>
      <c r="C5755">
        <v>46</v>
      </c>
      <c r="D5755" t="s">
        <v>61</v>
      </c>
      <c r="E5755">
        <v>0</v>
      </c>
      <c r="F5755" t="s">
        <v>1574</v>
      </c>
      <c r="G5755">
        <v>93239</v>
      </c>
      <c r="H5755">
        <v>35.996923</v>
      </c>
      <c r="I5755">
        <v>-120.000951</v>
      </c>
      <c r="J5755">
        <v>0</v>
      </c>
      <c r="K5755">
        <v>10</v>
      </c>
      <c r="L5755" t="s">
        <v>98</v>
      </c>
      <c r="M5755" t="s">
        <v>57</v>
      </c>
      <c r="N5755" t="s">
        <v>1289</v>
      </c>
      <c r="O5755" t="s">
        <v>61</v>
      </c>
      <c r="P5755" t="s">
        <v>57</v>
      </c>
      <c r="Q5755" t="s">
        <v>135</v>
      </c>
      <c r="R5755" t="s">
        <v>300</v>
      </c>
      <c r="S5755" t="s">
        <v>61</v>
      </c>
      <c r="T5755" t="s">
        <v>61</v>
      </c>
      <c r="U5755" t="s">
        <v>61</v>
      </c>
      <c r="V5755" t="s">
        <v>61</v>
      </c>
      <c r="W5755" t="s">
        <v>61</v>
      </c>
      <c r="X5755" t="s">
        <v>61</v>
      </c>
      <c r="Y5755" t="s">
        <v>61</v>
      </c>
      <c r="Z5755" t="s">
        <v>61</v>
      </c>
      <c r="AA5755" t="s">
        <v>77</v>
      </c>
      <c r="AB5755" t="s">
        <v>61</v>
      </c>
      <c r="AC5755" t="s">
        <v>65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66</v>
      </c>
      <c r="AM5755">
        <v>0</v>
      </c>
      <c r="AN5755">
        <v>1</v>
      </c>
      <c r="AO5755">
        <v>0</v>
      </c>
      <c r="AP5755" t="s">
        <v>67</v>
      </c>
      <c r="AQ5755" t="s">
        <v>78</v>
      </c>
      <c r="AR5755" t="s">
        <v>137</v>
      </c>
      <c r="AS5755">
        <v>0</v>
      </c>
      <c r="AT5755">
        <v>1809</v>
      </c>
      <c r="AU5755">
        <v>1</v>
      </c>
      <c r="AV5755">
        <v>0</v>
      </c>
      <c r="AW5755">
        <v>1</v>
      </c>
      <c r="AX5755">
        <v>0</v>
      </c>
      <c r="AY5755">
        <v>2</v>
      </c>
      <c r="AZ5755" t="s">
        <v>70</v>
      </c>
      <c r="BA5755">
        <v>5</v>
      </c>
      <c r="BB5755" t="s">
        <v>80</v>
      </c>
      <c r="BC5755">
        <v>2</v>
      </c>
    </row>
    <row r="5756" spans="1:55">
      <c r="A5756" t="s">
        <v>10242</v>
      </c>
      <c r="B5756" t="s">
        <v>56</v>
      </c>
      <c r="C5756">
        <v>57</v>
      </c>
      <c r="D5756" t="s">
        <v>61</v>
      </c>
      <c r="E5756">
        <v>0</v>
      </c>
      <c r="F5756" t="s">
        <v>4562</v>
      </c>
      <c r="G5756">
        <v>95978</v>
      </c>
      <c r="H5756">
        <v>39.904002</v>
      </c>
      <c r="I5756">
        <v>-121.527823</v>
      </c>
      <c r="J5756">
        <v>0</v>
      </c>
      <c r="K5756">
        <v>19</v>
      </c>
      <c r="L5756" t="s">
        <v>98</v>
      </c>
      <c r="M5756" t="s">
        <v>57</v>
      </c>
      <c r="N5756" t="s">
        <v>8737</v>
      </c>
      <c r="O5756" t="s">
        <v>61</v>
      </c>
      <c r="P5756" t="s">
        <v>57</v>
      </c>
      <c r="Q5756" t="s">
        <v>62</v>
      </c>
      <c r="R5756" t="s">
        <v>169</v>
      </c>
      <c r="S5756" t="s">
        <v>61</v>
      </c>
      <c r="T5756" t="s">
        <v>61</v>
      </c>
      <c r="U5756" t="s">
        <v>61</v>
      </c>
      <c r="V5756" t="s">
        <v>61</v>
      </c>
      <c r="W5756" t="s">
        <v>61</v>
      </c>
      <c r="X5756" t="s">
        <v>57</v>
      </c>
      <c r="Y5756" t="s">
        <v>57</v>
      </c>
      <c r="Z5756" t="s">
        <v>57</v>
      </c>
      <c r="AA5756" t="s">
        <v>77</v>
      </c>
      <c r="AB5756" t="s">
        <v>57</v>
      </c>
      <c r="AC5756" t="s">
        <v>87</v>
      </c>
      <c r="AD5756">
        <v>56.2</v>
      </c>
      <c r="AE5756">
        <v>1093.4</v>
      </c>
      <c r="AF5756">
        <v>0</v>
      </c>
      <c r="AG5756">
        <v>0</v>
      </c>
      <c r="AH5756">
        <v>764.1799999999999</v>
      </c>
      <c r="AI5756">
        <v>1857.58</v>
      </c>
      <c r="AJ5756" t="s">
        <v>66</v>
      </c>
      <c r="AM5756">
        <v>0</v>
      </c>
      <c r="AN5756">
        <v>1</v>
      </c>
      <c r="AO5756">
        <v>0</v>
      </c>
      <c r="AP5756" t="s">
        <v>103</v>
      </c>
      <c r="AQ5756" t="s">
        <v>92</v>
      </c>
      <c r="AR5756" t="s">
        <v>69</v>
      </c>
      <c r="AS5756">
        <v>3</v>
      </c>
      <c r="AT5756">
        <v>28</v>
      </c>
      <c r="AU5756">
        <v>1</v>
      </c>
      <c r="AV5756">
        <v>0</v>
      </c>
      <c r="AW5756">
        <v>1</v>
      </c>
      <c r="AX5756">
        <v>0</v>
      </c>
      <c r="AY5756">
        <v>3</v>
      </c>
      <c r="AZ5756" t="s">
        <v>106</v>
      </c>
      <c r="BA5756">
        <v>5</v>
      </c>
      <c r="BB5756" t="s">
        <v>80</v>
      </c>
      <c r="BC5756">
        <v>2</v>
      </c>
    </row>
    <row r="5757" spans="1:55">
      <c r="A5757" t="s">
        <v>10243</v>
      </c>
      <c r="B5757" t="s">
        <v>73</v>
      </c>
      <c r="C5757">
        <v>63</v>
      </c>
      <c r="D5757" t="s">
        <v>57</v>
      </c>
      <c r="E5757">
        <v>2</v>
      </c>
      <c r="F5757" t="s">
        <v>262</v>
      </c>
      <c r="G5757">
        <v>95116</v>
      </c>
      <c r="H5757">
        <v>37.350284</v>
      </c>
      <c r="I5757">
        <v>-121.852855</v>
      </c>
      <c r="J5757">
        <v>1</v>
      </c>
      <c r="K5757">
        <v>59</v>
      </c>
      <c r="L5757" t="s">
        <v>59</v>
      </c>
      <c r="M5757" t="s">
        <v>57</v>
      </c>
      <c r="N5757" t="s">
        <v>622</v>
      </c>
      <c r="O5757" t="s">
        <v>61</v>
      </c>
      <c r="P5757" t="s">
        <v>57</v>
      </c>
      <c r="Q5757" t="s">
        <v>135</v>
      </c>
      <c r="R5757" t="s">
        <v>156</v>
      </c>
      <c r="S5757" t="s">
        <v>61</v>
      </c>
      <c r="T5757" t="s">
        <v>57</v>
      </c>
      <c r="U5757" t="s">
        <v>57</v>
      </c>
      <c r="V5757" t="s">
        <v>57</v>
      </c>
      <c r="W5757" t="s">
        <v>57</v>
      </c>
      <c r="X5757" t="s">
        <v>57</v>
      </c>
      <c r="Y5757" t="s">
        <v>57</v>
      </c>
      <c r="Z5757" t="s">
        <v>57</v>
      </c>
      <c r="AA5757" t="s">
        <v>64</v>
      </c>
      <c r="AB5757" t="s">
        <v>61</v>
      </c>
      <c r="AC5757" t="s">
        <v>65</v>
      </c>
      <c r="AD5757">
        <v>76.75</v>
      </c>
      <c r="AE5757">
        <v>4541.9</v>
      </c>
      <c r="AF5757">
        <v>0</v>
      </c>
      <c r="AG5757">
        <v>0</v>
      </c>
      <c r="AH5757">
        <v>940.46</v>
      </c>
      <c r="AI5757">
        <v>5482.36</v>
      </c>
      <c r="AJ5757" t="s">
        <v>66</v>
      </c>
      <c r="AM5757">
        <v>0</v>
      </c>
      <c r="AN5757">
        <v>1</v>
      </c>
      <c r="AO5757">
        <v>0</v>
      </c>
      <c r="AP5757" t="s">
        <v>123</v>
      </c>
      <c r="AQ5757" t="s">
        <v>124</v>
      </c>
      <c r="AR5757" t="s">
        <v>93</v>
      </c>
      <c r="AS5757">
        <v>7</v>
      </c>
      <c r="AT5757">
        <v>51706</v>
      </c>
      <c r="AU5757">
        <v>1</v>
      </c>
      <c r="AV5757">
        <v>0</v>
      </c>
      <c r="AW5757">
        <v>1</v>
      </c>
      <c r="AX5757">
        <v>0</v>
      </c>
      <c r="AY5757">
        <v>6</v>
      </c>
      <c r="AZ5757" t="s">
        <v>125</v>
      </c>
      <c r="BA5757">
        <v>0</v>
      </c>
      <c r="BB5757" t="s">
        <v>71</v>
      </c>
      <c r="BC5757">
        <v>4</v>
      </c>
    </row>
    <row r="5758" spans="1:55">
      <c r="A5758" t="s">
        <v>10244</v>
      </c>
      <c r="B5758" t="s">
        <v>73</v>
      </c>
      <c r="C5758">
        <v>61</v>
      </c>
      <c r="D5758" t="s">
        <v>61</v>
      </c>
      <c r="E5758">
        <v>0</v>
      </c>
      <c r="F5758" t="s">
        <v>1522</v>
      </c>
      <c r="G5758">
        <v>92806</v>
      </c>
      <c r="H5758">
        <v>33.83796</v>
      </c>
      <c r="I5758">
        <v>-117.870494</v>
      </c>
      <c r="J5758">
        <v>0</v>
      </c>
      <c r="K5758">
        <v>54</v>
      </c>
      <c r="L5758" t="s">
        <v>129</v>
      </c>
      <c r="M5758" t="s">
        <v>57</v>
      </c>
      <c r="N5758" t="s">
        <v>3074</v>
      </c>
      <c r="O5758" t="s">
        <v>61</v>
      </c>
      <c r="P5758" t="s">
        <v>57</v>
      </c>
      <c r="Q5758" t="s">
        <v>62</v>
      </c>
      <c r="R5758" t="s">
        <v>586</v>
      </c>
      <c r="S5758" t="s">
        <v>57</v>
      </c>
      <c r="T5758" t="s">
        <v>57</v>
      </c>
      <c r="U5758" t="s">
        <v>61</v>
      </c>
      <c r="V5758" t="s">
        <v>57</v>
      </c>
      <c r="W5758" t="s">
        <v>57</v>
      </c>
      <c r="X5758" t="s">
        <v>61</v>
      </c>
      <c r="Y5758" t="s">
        <v>61</v>
      </c>
      <c r="Z5758" t="s">
        <v>57</v>
      </c>
      <c r="AA5758" t="s">
        <v>77</v>
      </c>
      <c r="AB5758" t="s">
        <v>57</v>
      </c>
      <c r="AC5758" t="s">
        <v>65</v>
      </c>
      <c r="AD5758">
        <v>69.90000000000001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66</v>
      </c>
      <c r="AM5758">
        <v>0</v>
      </c>
      <c r="AN5758">
        <v>1</v>
      </c>
      <c r="AO5758">
        <v>0</v>
      </c>
      <c r="AP5758" t="s">
        <v>123</v>
      </c>
      <c r="AQ5758" t="s">
        <v>124</v>
      </c>
      <c r="AR5758" t="s">
        <v>69</v>
      </c>
      <c r="AS5758">
        <v>5</v>
      </c>
      <c r="AT5758">
        <v>34398</v>
      </c>
      <c r="AU5758">
        <v>1</v>
      </c>
      <c r="AV5758">
        <v>0</v>
      </c>
      <c r="AW5758">
        <v>1</v>
      </c>
      <c r="AX5758">
        <v>0</v>
      </c>
      <c r="AY5758">
        <v>6</v>
      </c>
      <c r="AZ5758" t="s">
        <v>125</v>
      </c>
      <c r="BA5758">
        <v>5</v>
      </c>
      <c r="BB5758" t="s">
        <v>80</v>
      </c>
      <c r="BC5758">
        <v>2</v>
      </c>
    </row>
    <row r="5759" spans="1:55">
      <c r="A5759" t="s">
        <v>10245</v>
      </c>
      <c r="B5759" t="s">
        <v>56</v>
      </c>
      <c r="C5759">
        <v>74</v>
      </c>
      <c r="D5759" t="s">
        <v>61</v>
      </c>
      <c r="E5759">
        <v>0</v>
      </c>
      <c r="F5759" t="s">
        <v>252</v>
      </c>
      <c r="G5759">
        <v>92122</v>
      </c>
      <c r="H5759">
        <v>32.85723</v>
      </c>
      <c r="I5759">
        <v>-117.209774</v>
      </c>
      <c r="J5759">
        <v>0</v>
      </c>
      <c r="K5759">
        <v>4</v>
      </c>
      <c r="L5759" t="s">
        <v>83</v>
      </c>
      <c r="M5759" t="s">
        <v>57</v>
      </c>
      <c r="N5759" t="s">
        <v>7208</v>
      </c>
      <c r="O5759" t="s">
        <v>57</v>
      </c>
      <c r="P5759" t="s">
        <v>57</v>
      </c>
      <c r="Q5759" t="s">
        <v>85</v>
      </c>
      <c r="R5759" t="s">
        <v>275</v>
      </c>
      <c r="S5759" t="s">
        <v>61</v>
      </c>
      <c r="T5759" t="s">
        <v>61</v>
      </c>
      <c r="U5759" t="s">
        <v>61</v>
      </c>
      <c r="V5759" t="s">
        <v>61</v>
      </c>
      <c r="W5759" t="s">
        <v>57</v>
      </c>
      <c r="X5759" t="s">
        <v>57</v>
      </c>
      <c r="Y5759" t="s">
        <v>61</v>
      </c>
      <c r="Z5759" t="s">
        <v>57</v>
      </c>
      <c r="AA5759" t="s">
        <v>77</v>
      </c>
      <c r="AB5759" t="s">
        <v>57</v>
      </c>
      <c r="AC5759" t="s">
        <v>87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88</v>
      </c>
      <c r="AK5759" t="s">
        <v>89</v>
      </c>
      <c r="AL5759" t="s">
        <v>181</v>
      </c>
      <c r="AM5759">
        <v>1</v>
      </c>
      <c r="AN5759">
        <v>0</v>
      </c>
      <c r="AO5759">
        <v>0</v>
      </c>
      <c r="AP5759" t="s">
        <v>91</v>
      </c>
      <c r="AQ5759" t="s">
        <v>104</v>
      </c>
      <c r="AR5759" t="s">
        <v>105</v>
      </c>
      <c r="AS5759">
        <v>3</v>
      </c>
      <c r="AT5759">
        <v>34902</v>
      </c>
      <c r="AU5759">
        <v>1</v>
      </c>
      <c r="AV5759">
        <v>1</v>
      </c>
      <c r="AW5759">
        <v>0</v>
      </c>
      <c r="AX5759">
        <v>95.45</v>
      </c>
      <c r="AY5759">
        <v>1</v>
      </c>
      <c r="AZ5759" t="s">
        <v>94</v>
      </c>
      <c r="BA5759">
        <v>10</v>
      </c>
      <c r="BB5759" t="s">
        <v>95</v>
      </c>
      <c r="BC5759">
        <v>1</v>
      </c>
    </row>
    <row r="5760" spans="1:55">
      <c r="A5760" t="s">
        <v>10246</v>
      </c>
      <c r="B5760" t="s">
        <v>56</v>
      </c>
      <c r="C5760">
        <v>55</v>
      </c>
      <c r="D5760" t="s">
        <v>57</v>
      </c>
      <c r="E5760">
        <v>0</v>
      </c>
      <c r="F5760" t="s">
        <v>3961</v>
      </c>
      <c r="G5760">
        <v>93643</v>
      </c>
      <c r="H5760">
        <v>37.244307</v>
      </c>
      <c r="I5760">
        <v>-119.470256</v>
      </c>
      <c r="J5760">
        <v>9</v>
      </c>
      <c r="K5760">
        <v>42</v>
      </c>
      <c r="L5760" t="s">
        <v>59</v>
      </c>
      <c r="M5760" t="s">
        <v>57</v>
      </c>
      <c r="N5760" t="s">
        <v>5243</v>
      </c>
      <c r="O5760" t="s">
        <v>57</v>
      </c>
      <c r="P5760" t="s">
        <v>61</v>
      </c>
      <c r="Q5760" t="s">
        <v>143</v>
      </c>
      <c r="R5760" t="s">
        <v>143</v>
      </c>
      <c r="S5760" t="s">
        <v>143</v>
      </c>
      <c r="T5760" t="s">
        <v>143</v>
      </c>
      <c r="U5760" t="s">
        <v>143</v>
      </c>
      <c r="V5760" t="s">
        <v>143</v>
      </c>
      <c r="W5760" t="s">
        <v>143</v>
      </c>
      <c r="X5760" t="s">
        <v>143</v>
      </c>
      <c r="Y5760" t="s">
        <v>143</v>
      </c>
      <c r="Z5760" t="s">
        <v>143</v>
      </c>
      <c r="AA5760" t="s">
        <v>122</v>
      </c>
      <c r="AB5760" t="s">
        <v>61</v>
      </c>
      <c r="AC5760" t="s">
        <v>87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66</v>
      </c>
      <c r="AM5760">
        <v>0</v>
      </c>
      <c r="AN5760">
        <v>1</v>
      </c>
      <c r="AO5760">
        <v>0</v>
      </c>
      <c r="AP5760" t="s">
        <v>176</v>
      </c>
      <c r="AQ5760" t="s">
        <v>92</v>
      </c>
      <c r="AR5760" t="s">
        <v>182</v>
      </c>
      <c r="AT5760">
        <v>3376</v>
      </c>
      <c r="AU5760">
        <v>1</v>
      </c>
      <c r="AV5760">
        <v>0</v>
      </c>
      <c r="AW5760">
        <v>1</v>
      </c>
      <c r="AX5760">
        <v>0</v>
      </c>
      <c r="AY5760">
        <v>5</v>
      </c>
      <c r="AZ5760" t="s">
        <v>177</v>
      </c>
      <c r="BA5760">
        <v>1</v>
      </c>
      <c r="BB5760" t="s">
        <v>71</v>
      </c>
      <c r="BC5760">
        <v>4</v>
      </c>
    </row>
    <row r="5761" spans="1:55">
      <c r="A5761" t="s">
        <v>10247</v>
      </c>
      <c r="B5761" t="s">
        <v>73</v>
      </c>
      <c r="C5761">
        <v>49</v>
      </c>
      <c r="D5761" t="s">
        <v>57</v>
      </c>
      <c r="E5761">
        <v>2</v>
      </c>
      <c r="F5761" t="s">
        <v>3178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59</v>
      </c>
      <c r="M5761" t="s">
        <v>57</v>
      </c>
      <c r="N5761" t="s">
        <v>10248</v>
      </c>
      <c r="O5761" t="s">
        <v>57</v>
      </c>
      <c r="P5761" t="s">
        <v>57</v>
      </c>
      <c r="Q5761" t="s">
        <v>85</v>
      </c>
      <c r="R5761" t="s">
        <v>318</v>
      </c>
      <c r="S5761" t="s">
        <v>57</v>
      </c>
      <c r="T5761" t="s">
        <v>57</v>
      </c>
      <c r="U5761" t="s">
        <v>57</v>
      </c>
      <c r="V5761" t="s">
        <v>57</v>
      </c>
      <c r="W5761" t="s">
        <v>57</v>
      </c>
      <c r="X5761" t="s">
        <v>57</v>
      </c>
      <c r="Y5761" t="s">
        <v>57</v>
      </c>
      <c r="Z5761" t="s">
        <v>57</v>
      </c>
      <c r="AA5761" t="s">
        <v>122</v>
      </c>
      <c r="AB5761" t="s">
        <v>61</v>
      </c>
      <c r="AC5761" t="s">
        <v>65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66</v>
      </c>
      <c r="AM5761">
        <v>0</v>
      </c>
      <c r="AN5761">
        <v>1</v>
      </c>
      <c r="AO5761">
        <v>0</v>
      </c>
      <c r="AP5761" t="s">
        <v>176</v>
      </c>
      <c r="AQ5761" t="s">
        <v>78</v>
      </c>
      <c r="AR5761" t="s">
        <v>105</v>
      </c>
      <c r="AS5761">
        <v>8</v>
      </c>
      <c r="AT5761">
        <v>13121</v>
      </c>
      <c r="AU5761">
        <v>1</v>
      </c>
      <c r="AV5761">
        <v>0</v>
      </c>
      <c r="AW5761">
        <v>1</v>
      </c>
      <c r="AX5761">
        <v>0</v>
      </c>
      <c r="AY5761">
        <v>5</v>
      </c>
      <c r="AZ5761" t="s">
        <v>177</v>
      </c>
      <c r="BA5761">
        <v>2</v>
      </c>
      <c r="BB5761" t="s">
        <v>126</v>
      </c>
      <c r="BC5761">
        <v>3</v>
      </c>
    </row>
    <row r="5762" spans="1:55">
      <c r="A5762" t="s">
        <v>10249</v>
      </c>
      <c r="B5762" t="s">
        <v>56</v>
      </c>
      <c r="C5762">
        <v>26</v>
      </c>
      <c r="D5762" t="s">
        <v>61</v>
      </c>
      <c r="E5762">
        <v>1</v>
      </c>
      <c r="F5762" t="s">
        <v>506</v>
      </c>
      <c r="G5762">
        <v>92201</v>
      </c>
      <c r="H5762">
        <v>33.713891</v>
      </c>
      <c r="I5762">
        <v>-116.237257</v>
      </c>
      <c r="J5762">
        <v>0</v>
      </c>
      <c r="K5762">
        <v>43</v>
      </c>
      <c r="L5762" t="s">
        <v>59</v>
      </c>
      <c r="M5762" t="s">
        <v>57</v>
      </c>
      <c r="N5762" t="s">
        <v>7247</v>
      </c>
      <c r="O5762" t="s">
        <v>61</v>
      </c>
      <c r="P5762" t="s">
        <v>57</v>
      </c>
      <c r="Q5762" t="s">
        <v>62</v>
      </c>
      <c r="R5762" t="s">
        <v>86</v>
      </c>
      <c r="S5762" t="s">
        <v>57</v>
      </c>
      <c r="T5762" t="s">
        <v>57</v>
      </c>
      <c r="U5762" t="s">
        <v>61</v>
      </c>
      <c r="V5762" t="s">
        <v>61</v>
      </c>
      <c r="W5762" t="s">
        <v>61</v>
      </c>
      <c r="X5762" t="s">
        <v>57</v>
      </c>
      <c r="Y5762" t="s">
        <v>57</v>
      </c>
      <c r="Z5762" t="s">
        <v>57</v>
      </c>
      <c r="AA5762" t="s">
        <v>77</v>
      </c>
      <c r="AB5762" t="s">
        <v>57</v>
      </c>
      <c r="AC5762" t="s">
        <v>87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66</v>
      </c>
      <c r="AM5762">
        <v>0</v>
      </c>
      <c r="AN5762">
        <v>1</v>
      </c>
      <c r="AO5762">
        <v>0</v>
      </c>
      <c r="AP5762" t="s">
        <v>176</v>
      </c>
      <c r="AQ5762" t="s">
        <v>116</v>
      </c>
      <c r="AR5762" t="s">
        <v>69</v>
      </c>
      <c r="AS5762">
        <v>5</v>
      </c>
      <c r="AT5762">
        <v>56307</v>
      </c>
      <c r="AU5762">
        <v>1</v>
      </c>
      <c r="AV5762">
        <v>0</v>
      </c>
      <c r="AW5762">
        <v>1</v>
      </c>
      <c r="AX5762">
        <v>0</v>
      </c>
      <c r="AY5762">
        <v>5</v>
      </c>
      <c r="AZ5762" t="s">
        <v>177</v>
      </c>
      <c r="BA5762">
        <v>4</v>
      </c>
      <c r="BB5762" t="s">
        <v>80</v>
      </c>
      <c r="BC5762">
        <v>2</v>
      </c>
    </row>
    <row r="5763" spans="1:55">
      <c r="A5763" t="s">
        <v>10250</v>
      </c>
      <c r="B5763" t="s">
        <v>73</v>
      </c>
      <c r="C5763">
        <v>39</v>
      </c>
      <c r="D5763" t="s">
        <v>57</v>
      </c>
      <c r="E5763">
        <v>0</v>
      </c>
      <c r="F5763" t="s">
        <v>5123</v>
      </c>
      <c r="G5763">
        <v>93226</v>
      </c>
      <c r="H5763">
        <v>35.735694</v>
      </c>
      <c r="I5763">
        <v>-118.738483</v>
      </c>
      <c r="J5763">
        <v>2</v>
      </c>
      <c r="K5763">
        <v>68</v>
      </c>
      <c r="L5763" t="s">
        <v>59</v>
      </c>
      <c r="M5763" t="s">
        <v>57</v>
      </c>
      <c r="N5763" t="s">
        <v>7252</v>
      </c>
      <c r="O5763" t="s">
        <v>57</v>
      </c>
      <c r="P5763" t="s">
        <v>57</v>
      </c>
      <c r="Q5763" t="s">
        <v>62</v>
      </c>
      <c r="R5763" t="s">
        <v>121</v>
      </c>
      <c r="S5763" t="s">
        <v>57</v>
      </c>
      <c r="T5763" t="s">
        <v>57</v>
      </c>
      <c r="U5763" t="s">
        <v>57</v>
      </c>
      <c r="V5763" t="s">
        <v>57</v>
      </c>
      <c r="W5763" t="s">
        <v>57</v>
      </c>
      <c r="X5763" t="s">
        <v>57</v>
      </c>
      <c r="Y5763" t="s">
        <v>57</v>
      </c>
      <c r="Z5763" t="s">
        <v>57</v>
      </c>
      <c r="AA5763" t="s">
        <v>122</v>
      </c>
      <c r="AB5763" t="s">
        <v>57</v>
      </c>
      <c r="AC5763" t="s">
        <v>65</v>
      </c>
      <c r="AD5763">
        <v>88.84999999999999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66</v>
      </c>
      <c r="AM5763">
        <v>0</v>
      </c>
      <c r="AN5763">
        <v>1</v>
      </c>
      <c r="AO5763">
        <v>0</v>
      </c>
      <c r="AP5763" t="s">
        <v>123</v>
      </c>
      <c r="AQ5763" t="s">
        <v>68</v>
      </c>
      <c r="AR5763" t="s">
        <v>93</v>
      </c>
      <c r="AS5763">
        <v>8</v>
      </c>
      <c r="AT5763">
        <v>296</v>
      </c>
      <c r="AU5763">
        <v>1</v>
      </c>
      <c r="AV5763">
        <v>0</v>
      </c>
      <c r="AW5763">
        <v>1</v>
      </c>
      <c r="AX5763">
        <v>0</v>
      </c>
      <c r="AY5763">
        <v>6</v>
      </c>
      <c r="AZ5763" t="s">
        <v>125</v>
      </c>
      <c r="BA5763">
        <v>1</v>
      </c>
      <c r="BB5763" t="s">
        <v>71</v>
      </c>
      <c r="BC5763">
        <v>4</v>
      </c>
    </row>
    <row r="5764" spans="1:55">
      <c r="A5764" t="s">
        <v>10251</v>
      </c>
      <c r="B5764" t="s">
        <v>56</v>
      </c>
      <c r="C5764">
        <v>61</v>
      </c>
      <c r="D5764" t="s">
        <v>61</v>
      </c>
      <c r="E5764">
        <v>0</v>
      </c>
      <c r="F5764" t="s">
        <v>1522</v>
      </c>
      <c r="G5764">
        <v>92804</v>
      </c>
      <c r="H5764">
        <v>33.818</v>
      </c>
      <c r="I5764">
        <v>-117.974404</v>
      </c>
      <c r="J5764">
        <v>0</v>
      </c>
      <c r="K5764">
        <v>12</v>
      </c>
      <c r="L5764" t="s">
        <v>98</v>
      </c>
      <c r="M5764" t="s">
        <v>57</v>
      </c>
      <c r="N5764" t="s">
        <v>9618</v>
      </c>
      <c r="O5764" t="s">
        <v>57</v>
      </c>
      <c r="P5764" t="s">
        <v>57</v>
      </c>
      <c r="Q5764" t="s">
        <v>85</v>
      </c>
      <c r="R5764" t="s">
        <v>121</v>
      </c>
      <c r="S5764" t="s">
        <v>57</v>
      </c>
      <c r="T5764" t="s">
        <v>61</v>
      </c>
      <c r="U5764" t="s">
        <v>61</v>
      </c>
      <c r="V5764" t="s">
        <v>61</v>
      </c>
      <c r="W5764" t="s">
        <v>61</v>
      </c>
      <c r="X5764" t="s">
        <v>61</v>
      </c>
      <c r="Y5764" t="s">
        <v>61</v>
      </c>
      <c r="Z5764" t="s">
        <v>57</v>
      </c>
      <c r="AA5764" t="s">
        <v>77</v>
      </c>
      <c r="AB5764" t="s">
        <v>57</v>
      </c>
      <c r="AC5764" t="s">
        <v>87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66</v>
      </c>
      <c r="AM5764">
        <v>0</v>
      </c>
      <c r="AN5764">
        <v>1</v>
      </c>
      <c r="AO5764">
        <v>0</v>
      </c>
      <c r="AP5764" t="s">
        <v>67</v>
      </c>
      <c r="AQ5764" t="s">
        <v>124</v>
      </c>
      <c r="AR5764" t="s">
        <v>93</v>
      </c>
      <c r="AS5764">
        <v>2</v>
      </c>
      <c r="AT5764">
        <v>81333</v>
      </c>
      <c r="AU5764">
        <v>1</v>
      </c>
      <c r="AV5764">
        <v>0</v>
      </c>
      <c r="AW5764">
        <v>1</v>
      </c>
      <c r="AX5764">
        <v>0</v>
      </c>
      <c r="AY5764">
        <v>2</v>
      </c>
      <c r="AZ5764" t="s">
        <v>70</v>
      </c>
      <c r="BA5764">
        <v>7</v>
      </c>
      <c r="BB5764" t="s">
        <v>95</v>
      </c>
      <c r="BC5764">
        <v>1</v>
      </c>
    </row>
    <row r="5765" spans="1:55">
      <c r="A5765" t="s">
        <v>10252</v>
      </c>
      <c r="B5765" t="s">
        <v>73</v>
      </c>
      <c r="C5765">
        <v>47</v>
      </c>
      <c r="D5765" t="s">
        <v>57</v>
      </c>
      <c r="E5765">
        <v>0</v>
      </c>
      <c r="F5765" t="s">
        <v>5848</v>
      </c>
      <c r="G5765">
        <v>92086</v>
      </c>
      <c r="H5765">
        <v>33.323705</v>
      </c>
      <c r="I5765">
        <v>-116.626907</v>
      </c>
      <c r="J5765">
        <v>5</v>
      </c>
      <c r="K5765">
        <v>38</v>
      </c>
      <c r="L5765" t="s">
        <v>59</v>
      </c>
      <c r="M5765" t="s">
        <v>61</v>
      </c>
      <c r="N5765" t="s">
        <v>143</v>
      </c>
      <c r="O5765" t="s">
        <v>143</v>
      </c>
      <c r="P5765" t="s">
        <v>57</v>
      </c>
      <c r="Q5765" t="s">
        <v>62</v>
      </c>
      <c r="R5765" t="s">
        <v>332</v>
      </c>
      <c r="S5765" t="s">
        <v>57</v>
      </c>
      <c r="T5765" t="s">
        <v>57</v>
      </c>
      <c r="U5765" t="s">
        <v>61</v>
      </c>
      <c r="V5765" t="s">
        <v>57</v>
      </c>
      <c r="W5765" t="s">
        <v>57</v>
      </c>
      <c r="X5765" t="s">
        <v>57</v>
      </c>
      <c r="Y5765" t="s">
        <v>57</v>
      </c>
      <c r="Z5765" t="s">
        <v>57</v>
      </c>
      <c r="AA5765" t="s">
        <v>122</v>
      </c>
      <c r="AB5765" t="s">
        <v>57</v>
      </c>
      <c r="AC5765" t="s">
        <v>87</v>
      </c>
      <c r="AD5765">
        <v>60</v>
      </c>
      <c r="AE5765">
        <v>2193.2</v>
      </c>
      <c r="AF5765">
        <v>0</v>
      </c>
      <c r="AG5765">
        <v>0</v>
      </c>
      <c r="AH5765">
        <v>0</v>
      </c>
      <c r="AI5765">
        <v>2193.2</v>
      </c>
      <c r="AJ5765" t="s">
        <v>66</v>
      </c>
      <c r="AM5765">
        <v>0</v>
      </c>
      <c r="AN5765">
        <v>1</v>
      </c>
      <c r="AO5765">
        <v>0</v>
      </c>
      <c r="AP5765" t="s">
        <v>176</v>
      </c>
      <c r="AQ5765" t="s">
        <v>78</v>
      </c>
      <c r="AR5765" t="s">
        <v>69</v>
      </c>
      <c r="AS5765">
        <v>7</v>
      </c>
      <c r="AT5765">
        <v>1205</v>
      </c>
      <c r="AU5765">
        <v>1</v>
      </c>
      <c r="AV5765">
        <v>0</v>
      </c>
      <c r="AW5765">
        <v>1</v>
      </c>
      <c r="AX5765">
        <v>0</v>
      </c>
      <c r="AY5765">
        <v>5</v>
      </c>
      <c r="AZ5765" t="s">
        <v>177</v>
      </c>
      <c r="BA5765">
        <v>1</v>
      </c>
      <c r="BB5765" t="s">
        <v>71</v>
      </c>
      <c r="BC5765">
        <v>4</v>
      </c>
    </row>
    <row r="5766" spans="1:55">
      <c r="A5766" t="s">
        <v>10253</v>
      </c>
      <c r="B5766" t="s">
        <v>73</v>
      </c>
      <c r="C5766">
        <v>73</v>
      </c>
      <c r="D5766" t="s">
        <v>57</v>
      </c>
      <c r="E5766">
        <v>0</v>
      </c>
      <c r="F5766" t="s">
        <v>627</v>
      </c>
      <c r="G5766">
        <v>94111</v>
      </c>
      <c r="H5766">
        <v>37.801776</v>
      </c>
      <c r="I5766">
        <v>-122.402293</v>
      </c>
      <c r="J5766">
        <v>8</v>
      </c>
      <c r="K5766">
        <v>14</v>
      </c>
      <c r="L5766" t="s">
        <v>59</v>
      </c>
      <c r="M5766" t="s">
        <v>57</v>
      </c>
      <c r="N5766" t="s">
        <v>9182</v>
      </c>
      <c r="O5766" t="s">
        <v>57</v>
      </c>
      <c r="P5766" t="s">
        <v>57</v>
      </c>
      <c r="Q5766" t="s">
        <v>85</v>
      </c>
      <c r="R5766" t="s">
        <v>100</v>
      </c>
      <c r="S5766" t="s">
        <v>61</v>
      </c>
      <c r="T5766" t="s">
        <v>61</v>
      </c>
      <c r="U5766" t="s">
        <v>61</v>
      </c>
      <c r="V5766" t="s">
        <v>61</v>
      </c>
      <c r="W5766" t="s">
        <v>61</v>
      </c>
      <c r="X5766" t="s">
        <v>61</v>
      </c>
      <c r="Y5766" t="s">
        <v>61</v>
      </c>
      <c r="Z5766" t="s">
        <v>57</v>
      </c>
      <c r="AA5766" t="s">
        <v>122</v>
      </c>
      <c r="AB5766" t="s">
        <v>57</v>
      </c>
      <c r="AC5766" t="s">
        <v>87</v>
      </c>
      <c r="AD5766">
        <v>75.09999999999999</v>
      </c>
      <c r="AE5766">
        <v>1013.35</v>
      </c>
      <c r="AF5766">
        <v>0</v>
      </c>
      <c r="AG5766">
        <v>0</v>
      </c>
      <c r="AH5766">
        <v>636.4400000000001</v>
      </c>
      <c r="AI5766">
        <v>1649.79</v>
      </c>
      <c r="AJ5766" t="s">
        <v>66</v>
      </c>
      <c r="AM5766">
        <v>0</v>
      </c>
      <c r="AN5766">
        <v>1</v>
      </c>
      <c r="AO5766">
        <v>0</v>
      </c>
      <c r="AP5766" t="s">
        <v>103</v>
      </c>
      <c r="AQ5766" t="s">
        <v>104</v>
      </c>
      <c r="AR5766" t="s">
        <v>93</v>
      </c>
      <c r="AS5766">
        <v>1</v>
      </c>
      <c r="AT5766">
        <v>3337</v>
      </c>
      <c r="AU5766">
        <v>1</v>
      </c>
      <c r="AV5766">
        <v>0</v>
      </c>
      <c r="AW5766">
        <v>1</v>
      </c>
      <c r="AX5766">
        <v>0</v>
      </c>
      <c r="AY5766">
        <v>3</v>
      </c>
      <c r="AZ5766" t="s">
        <v>106</v>
      </c>
      <c r="BA5766">
        <v>3</v>
      </c>
      <c r="BB5766" t="s">
        <v>126</v>
      </c>
      <c r="BC5766">
        <v>3</v>
      </c>
    </row>
    <row r="5767" spans="1:55">
      <c r="A5767" t="s">
        <v>10254</v>
      </c>
      <c r="B5767" t="s">
        <v>73</v>
      </c>
      <c r="C5767">
        <v>22</v>
      </c>
      <c r="D5767" t="s">
        <v>57</v>
      </c>
      <c r="E5767">
        <v>0</v>
      </c>
      <c r="F5767" t="s">
        <v>2458</v>
      </c>
      <c r="G5767">
        <v>90280</v>
      </c>
      <c r="H5767">
        <v>33.944624</v>
      </c>
      <c r="I5767">
        <v>-118.192615</v>
      </c>
      <c r="J5767">
        <v>10</v>
      </c>
      <c r="K5767">
        <v>72</v>
      </c>
      <c r="L5767" t="s">
        <v>59</v>
      </c>
      <c r="M5767" t="s">
        <v>57</v>
      </c>
      <c r="N5767" t="s">
        <v>7631</v>
      </c>
      <c r="O5767" t="s">
        <v>57</v>
      </c>
      <c r="P5767" t="s">
        <v>57</v>
      </c>
      <c r="Q5767" t="s">
        <v>85</v>
      </c>
      <c r="R5767" t="s">
        <v>304</v>
      </c>
      <c r="S5767" t="s">
        <v>61</v>
      </c>
      <c r="T5767" t="s">
        <v>57</v>
      </c>
      <c r="U5767" t="s">
        <v>57</v>
      </c>
      <c r="V5767" t="s">
        <v>61</v>
      </c>
      <c r="W5767" t="s">
        <v>57</v>
      </c>
      <c r="X5767" t="s">
        <v>57</v>
      </c>
      <c r="Y5767" t="s">
        <v>57</v>
      </c>
      <c r="Z5767" t="s">
        <v>57</v>
      </c>
      <c r="AA5767" t="s">
        <v>122</v>
      </c>
      <c r="AB5767" t="s">
        <v>57</v>
      </c>
      <c r="AC5767" t="s">
        <v>87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66</v>
      </c>
      <c r="AM5767">
        <v>0</v>
      </c>
      <c r="AN5767">
        <v>1</v>
      </c>
      <c r="AO5767">
        <v>0</v>
      </c>
      <c r="AP5767" t="s">
        <v>123</v>
      </c>
      <c r="AQ5767" t="s">
        <v>116</v>
      </c>
      <c r="AR5767" t="s">
        <v>105</v>
      </c>
      <c r="AS5767">
        <v>6</v>
      </c>
      <c r="AT5767">
        <v>96267</v>
      </c>
      <c r="AU5767">
        <v>1</v>
      </c>
      <c r="AV5767">
        <v>0</v>
      </c>
      <c r="AW5767">
        <v>1</v>
      </c>
      <c r="AX5767">
        <v>0</v>
      </c>
      <c r="AY5767">
        <v>6</v>
      </c>
      <c r="AZ5767" t="s">
        <v>125</v>
      </c>
      <c r="BA5767">
        <v>3</v>
      </c>
      <c r="BB5767" t="s">
        <v>126</v>
      </c>
      <c r="BC5767">
        <v>3</v>
      </c>
    </row>
    <row r="5768" spans="1:55">
      <c r="A5768" t="s">
        <v>10255</v>
      </c>
      <c r="B5768" t="s">
        <v>56</v>
      </c>
      <c r="C5768">
        <v>23</v>
      </c>
      <c r="D5768" t="s">
        <v>57</v>
      </c>
      <c r="E5768">
        <v>1</v>
      </c>
      <c r="F5768" t="s">
        <v>1881</v>
      </c>
      <c r="G5768">
        <v>90260</v>
      </c>
      <c r="H5768">
        <v>33.88856</v>
      </c>
      <c r="I5768">
        <v>-118.351813</v>
      </c>
      <c r="J5768">
        <v>1</v>
      </c>
      <c r="K5768">
        <v>11</v>
      </c>
      <c r="L5768" t="s">
        <v>59</v>
      </c>
      <c r="M5768" t="s">
        <v>61</v>
      </c>
      <c r="N5768" t="s">
        <v>143</v>
      </c>
      <c r="O5768" t="s">
        <v>143</v>
      </c>
      <c r="P5768" t="s">
        <v>57</v>
      </c>
      <c r="Q5768" t="s">
        <v>62</v>
      </c>
      <c r="R5768" t="s">
        <v>230</v>
      </c>
      <c r="S5768" t="s">
        <v>57</v>
      </c>
      <c r="T5768" t="s">
        <v>61</v>
      </c>
      <c r="U5768" t="s">
        <v>61</v>
      </c>
      <c r="V5768" t="s">
        <v>61</v>
      </c>
      <c r="W5768" t="s">
        <v>57</v>
      </c>
      <c r="X5768" t="s">
        <v>57</v>
      </c>
      <c r="Y5768" t="s">
        <v>57</v>
      </c>
      <c r="Z5768" t="s">
        <v>57</v>
      </c>
      <c r="AA5768" t="s">
        <v>77</v>
      </c>
      <c r="AB5768" t="s">
        <v>61</v>
      </c>
      <c r="AC5768" t="s">
        <v>87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66</v>
      </c>
      <c r="AM5768">
        <v>0</v>
      </c>
      <c r="AN5768">
        <v>1</v>
      </c>
      <c r="AO5768">
        <v>0</v>
      </c>
      <c r="AP5768" t="s">
        <v>67</v>
      </c>
      <c r="AQ5768" t="s">
        <v>116</v>
      </c>
      <c r="AR5768" t="s">
        <v>69</v>
      </c>
      <c r="AS5768">
        <v>5</v>
      </c>
      <c r="AT5768">
        <v>33300</v>
      </c>
      <c r="AU5768">
        <v>1</v>
      </c>
      <c r="AV5768">
        <v>0</v>
      </c>
      <c r="AW5768">
        <v>1</v>
      </c>
      <c r="AX5768">
        <v>0</v>
      </c>
      <c r="AY5768">
        <v>2</v>
      </c>
      <c r="AZ5768" t="s">
        <v>70</v>
      </c>
      <c r="BA5768">
        <v>3</v>
      </c>
      <c r="BB5768" t="s">
        <v>126</v>
      </c>
      <c r="BC5768">
        <v>3</v>
      </c>
    </row>
    <row r="5769" spans="1:55">
      <c r="A5769" t="s">
        <v>10256</v>
      </c>
      <c r="B5769" t="s">
        <v>73</v>
      </c>
      <c r="C5769">
        <v>58</v>
      </c>
      <c r="D5769" t="s">
        <v>61</v>
      </c>
      <c r="E5769">
        <v>0</v>
      </c>
      <c r="F5769" t="s">
        <v>2067</v>
      </c>
      <c r="G5769">
        <v>91326</v>
      </c>
      <c r="H5769">
        <v>34.281911</v>
      </c>
      <c r="I5769">
        <v>-118.556218</v>
      </c>
      <c r="J5769">
        <v>0</v>
      </c>
      <c r="K5769">
        <v>17</v>
      </c>
      <c r="L5769" t="s">
        <v>59</v>
      </c>
      <c r="M5769" t="s">
        <v>57</v>
      </c>
      <c r="N5769" t="s">
        <v>4331</v>
      </c>
      <c r="O5769" t="s">
        <v>61</v>
      </c>
      <c r="P5769" t="s">
        <v>57</v>
      </c>
      <c r="Q5769" t="s">
        <v>62</v>
      </c>
      <c r="R5769" t="s">
        <v>296</v>
      </c>
      <c r="S5769" t="s">
        <v>57</v>
      </c>
      <c r="T5769" t="s">
        <v>57</v>
      </c>
      <c r="U5769" t="s">
        <v>61</v>
      </c>
      <c r="V5769" t="s">
        <v>61</v>
      </c>
      <c r="W5769" t="s">
        <v>61</v>
      </c>
      <c r="X5769" t="s">
        <v>61</v>
      </c>
      <c r="Y5769" t="s">
        <v>61</v>
      </c>
      <c r="Z5769" t="s">
        <v>57</v>
      </c>
      <c r="AA5769" t="s">
        <v>64</v>
      </c>
      <c r="AB5769" t="s">
        <v>61</v>
      </c>
      <c r="AC5769" t="s">
        <v>65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66</v>
      </c>
      <c r="AM5769">
        <v>0</v>
      </c>
      <c r="AN5769">
        <v>1</v>
      </c>
      <c r="AO5769">
        <v>0</v>
      </c>
      <c r="AP5769" t="s">
        <v>103</v>
      </c>
      <c r="AQ5769" t="s">
        <v>92</v>
      </c>
      <c r="AR5769" t="s">
        <v>69</v>
      </c>
      <c r="AS5769">
        <v>3</v>
      </c>
      <c r="AT5769">
        <v>28067</v>
      </c>
      <c r="AU5769">
        <v>1</v>
      </c>
      <c r="AV5769">
        <v>0</v>
      </c>
      <c r="AW5769">
        <v>1</v>
      </c>
      <c r="AX5769">
        <v>0</v>
      </c>
      <c r="AY5769">
        <v>3</v>
      </c>
      <c r="AZ5769" t="s">
        <v>106</v>
      </c>
      <c r="BA5769">
        <v>2</v>
      </c>
      <c r="BB5769" t="s">
        <v>126</v>
      </c>
      <c r="BC5769">
        <v>3</v>
      </c>
    </row>
    <row r="5770" spans="1:55">
      <c r="A5770" t="s">
        <v>10257</v>
      </c>
      <c r="B5770" t="s">
        <v>56</v>
      </c>
      <c r="C5770">
        <v>31</v>
      </c>
      <c r="D5770" t="s">
        <v>61</v>
      </c>
      <c r="E5770">
        <v>0</v>
      </c>
      <c r="F5770" t="s">
        <v>514</v>
      </c>
      <c r="G5770">
        <v>92027</v>
      </c>
      <c r="H5770">
        <v>33.141265</v>
      </c>
      <c r="I5770">
        <v>-116.967221</v>
      </c>
      <c r="J5770">
        <v>0</v>
      </c>
      <c r="K5770">
        <v>10</v>
      </c>
      <c r="L5770" t="s">
        <v>98</v>
      </c>
      <c r="M5770" t="s">
        <v>61</v>
      </c>
      <c r="N5770" t="s">
        <v>143</v>
      </c>
      <c r="O5770" t="s">
        <v>143</v>
      </c>
      <c r="P5770" t="s">
        <v>57</v>
      </c>
      <c r="Q5770" t="s">
        <v>135</v>
      </c>
      <c r="R5770" t="s">
        <v>586</v>
      </c>
      <c r="S5770" t="s">
        <v>57</v>
      </c>
      <c r="T5770" t="s">
        <v>57</v>
      </c>
      <c r="U5770" t="s">
        <v>57</v>
      </c>
      <c r="V5770" t="s">
        <v>61</v>
      </c>
      <c r="W5770" t="s">
        <v>61</v>
      </c>
      <c r="X5770" t="s">
        <v>61</v>
      </c>
      <c r="Y5770" t="s">
        <v>61</v>
      </c>
      <c r="Z5770" t="s">
        <v>57</v>
      </c>
      <c r="AA5770" t="s">
        <v>77</v>
      </c>
      <c r="AB5770" t="s">
        <v>61</v>
      </c>
      <c r="AC5770" t="s">
        <v>87</v>
      </c>
      <c r="AD5770">
        <v>40.7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66</v>
      </c>
      <c r="AM5770">
        <v>0</v>
      </c>
      <c r="AN5770">
        <v>1</v>
      </c>
      <c r="AO5770">
        <v>0</v>
      </c>
      <c r="AP5770" t="s">
        <v>67</v>
      </c>
      <c r="AQ5770" t="s">
        <v>68</v>
      </c>
      <c r="AR5770" t="s">
        <v>137</v>
      </c>
      <c r="AS5770">
        <v>4</v>
      </c>
      <c r="AT5770">
        <v>48690</v>
      </c>
      <c r="AU5770">
        <v>1</v>
      </c>
      <c r="AV5770">
        <v>0</v>
      </c>
      <c r="AW5770">
        <v>1</v>
      </c>
      <c r="AX5770">
        <v>0</v>
      </c>
      <c r="AY5770">
        <v>2</v>
      </c>
      <c r="AZ5770" t="s">
        <v>70</v>
      </c>
      <c r="BA5770">
        <v>5</v>
      </c>
      <c r="BB5770" t="s">
        <v>80</v>
      </c>
      <c r="BC5770">
        <v>2</v>
      </c>
    </row>
    <row r="5771" spans="1:55">
      <c r="A5771" t="s">
        <v>10258</v>
      </c>
      <c r="B5771" t="s">
        <v>73</v>
      </c>
      <c r="C5771">
        <v>20</v>
      </c>
      <c r="D5771" t="s">
        <v>61</v>
      </c>
      <c r="E5771">
        <v>0</v>
      </c>
      <c r="F5771" t="s">
        <v>259</v>
      </c>
      <c r="G5771">
        <v>95401</v>
      </c>
      <c r="H5771">
        <v>38.460517</v>
      </c>
      <c r="I5771">
        <v>-122.790335</v>
      </c>
      <c r="J5771">
        <v>0</v>
      </c>
      <c r="K5771">
        <v>4</v>
      </c>
      <c r="L5771" t="s">
        <v>83</v>
      </c>
      <c r="M5771" t="s">
        <v>57</v>
      </c>
      <c r="N5771" t="s">
        <v>3812</v>
      </c>
      <c r="O5771" t="s">
        <v>57</v>
      </c>
      <c r="P5771" t="s">
        <v>57</v>
      </c>
      <c r="Q5771" t="s">
        <v>85</v>
      </c>
      <c r="R5771" t="s">
        <v>893</v>
      </c>
      <c r="S5771" t="s">
        <v>61</v>
      </c>
      <c r="T5771" t="s">
        <v>61</v>
      </c>
      <c r="U5771" t="s">
        <v>61</v>
      </c>
      <c r="V5771" t="s">
        <v>61</v>
      </c>
      <c r="W5771" t="s">
        <v>61</v>
      </c>
      <c r="X5771" t="s">
        <v>61</v>
      </c>
      <c r="Y5771" t="s">
        <v>57</v>
      </c>
      <c r="Z5771" t="s">
        <v>57</v>
      </c>
      <c r="AA5771" t="s">
        <v>77</v>
      </c>
      <c r="AB5771" t="s">
        <v>57</v>
      </c>
      <c r="AC5771" t="s">
        <v>87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88</v>
      </c>
      <c r="AK5771" t="s">
        <v>101</v>
      </c>
      <c r="AL5771" t="s">
        <v>690</v>
      </c>
      <c r="AM5771">
        <v>1</v>
      </c>
      <c r="AN5771">
        <v>0</v>
      </c>
      <c r="AO5771">
        <v>0</v>
      </c>
      <c r="AP5771" t="s">
        <v>91</v>
      </c>
      <c r="AQ5771" t="s">
        <v>116</v>
      </c>
      <c r="AR5771" t="s">
        <v>93</v>
      </c>
      <c r="AS5771">
        <v>2</v>
      </c>
      <c r="AT5771">
        <v>36125</v>
      </c>
      <c r="AU5771">
        <v>1</v>
      </c>
      <c r="AV5771">
        <v>1</v>
      </c>
      <c r="AW5771">
        <v>0</v>
      </c>
      <c r="AX5771">
        <v>72.2</v>
      </c>
      <c r="AY5771">
        <v>1</v>
      </c>
      <c r="AZ5771" t="s">
        <v>94</v>
      </c>
      <c r="BA5771">
        <v>10</v>
      </c>
      <c r="BB5771" t="s">
        <v>95</v>
      </c>
      <c r="BC5771">
        <v>1</v>
      </c>
    </row>
    <row r="5772" spans="1:55">
      <c r="A5772" t="s">
        <v>10259</v>
      </c>
      <c r="B5772" t="s">
        <v>73</v>
      </c>
      <c r="C5772">
        <v>65</v>
      </c>
      <c r="D5772" t="s">
        <v>57</v>
      </c>
      <c r="E5772">
        <v>0</v>
      </c>
      <c r="F5772" t="s">
        <v>262</v>
      </c>
      <c r="G5772">
        <v>95128</v>
      </c>
      <c r="H5772">
        <v>37.316146</v>
      </c>
      <c r="I5772">
        <v>-121.936285</v>
      </c>
      <c r="J5772">
        <v>1</v>
      </c>
      <c r="K5772">
        <v>39</v>
      </c>
      <c r="L5772" t="s">
        <v>59</v>
      </c>
      <c r="M5772" t="s">
        <v>57</v>
      </c>
      <c r="N5772" t="s">
        <v>4860</v>
      </c>
      <c r="O5772" t="s">
        <v>57</v>
      </c>
      <c r="P5772" t="s">
        <v>57</v>
      </c>
      <c r="Q5772" t="s">
        <v>85</v>
      </c>
      <c r="R5772" t="s">
        <v>364</v>
      </c>
      <c r="S5772" t="s">
        <v>61</v>
      </c>
      <c r="T5772" t="s">
        <v>57</v>
      </c>
      <c r="U5772" t="s">
        <v>57</v>
      </c>
      <c r="V5772" t="s">
        <v>61</v>
      </c>
      <c r="W5772" t="s">
        <v>57</v>
      </c>
      <c r="X5772" t="s">
        <v>57</v>
      </c>
      <c r="Y5772" t="s">
        <v>57</v>
      </c>
      <c r="Z5772" t="s">
        <v>57</v>
      </c>
      <c r="AA5772" t="s">
        <v>77</v>
      </c>
      <c r="AB5772" t="s">
        <v>57</v>
      </c>
      <c r="AC5772" t="s">
        <v>87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88</v>
      </c>
      <c r="AK5772" t="s">
        <v>205</v>
      </c>
      <c r="AL5772" t="s">
        <v>329</v>
      </c>
      <c r="AM5772">
        <v>1</v>
      </c>
      <c r="AN5772">
        <v>0</v>
      </c>
      <c r="AO5772">
        <v>0</v>
      </c>
      <c r="AP5772" t="s">
        <v>176</v>
      </c>
      <c r="AQ5772" t="s">
        <v>124</v>
      </c>
      <c r="AR5772" t="s">
        <v>105</v>
      </c>
      <c r="AS5772">
        <v>6</v>
      </c>
      <c r="AT5772">
        <v>32804</v>
      </c>
      <c r="AU5772">
        <v>1</v>
      </c>
      <c r="AV5772">
        <v>1</v>
      </c>
      <c r="AW5772">
        <v>0</v>
      </c>
      <c r="AX5772">
        <v>105.65</v>
      </c>
      <c r="AY5772">
        <v>5</v>
      </c>
      <c r="AZ5772" t="s">
        <v>177</v>
      </c>
      <c r="BA5772">
        <v>6</v>
      </c>
      <c r="BB5772" t="s">
        <v>95</v>
      </c>
      <c r="BC5772">
        <v>1</v>
      </c>
    </row>
    <row r="5773" spans="1:55">
      <c r="A5773" t="s">
        <v>10260</v>
      </c>
      <c r="B5773" t="s">
        <v>73</v>
      </c>
      <c r="C5773">
        <v>74</v>
      </c>
      <c r="D5773" t="s">
        <v>61</v>
      </c>
      <c r="E5773">
        <v>0</v>
      </c>
      <c r="F5773" t="s">
        <v>3707</v>
      </c>
      <c r="G5773">
        <v>95678</v>
      </c>
      <c r="H5773">
        <v>38.759751</v>
      </c>
      <c r="I5773">
        <v>-121.288545</v>
      </c>
      <c r="J5773">
        <v>0</v>
      </c>
      <c r="K5773">
        <v>23</v>
      </c>
      <c r="L5773" t="s">
        <v>59</v>
      </c>
      <c r="M5773" t="s">
        <v>57</v>
      </c>
      <c r="N5773" t="s">
        <v>5890</v>
      </c>
      <c r="O5773" t="s">
        <v>57</v>
      </c>
      <c r="P5773" t="s">
        <v>57</v>
      </c>
      <c r="Q5773" t="s">
        <v>85</v>
      </c>
      <c r="R5773" t="s">
        <v>300</v>
      </c>
      <c r="S5773" t="s">
        <v>61</v>
      </c>
      <c r="T5773" t="s">
        <v>57</v>
      </c>
      <c r="U5773" t="s">
        <v>57</v>
      </c>
      <c r="V5773" t="s">
        <v>61</v>
      </c>
      <c r="W5773" t="s">
        <v>57</v>
      </c>
      <c r="X5773" t="s">
        <v>57</v>
      </c>
      <c r="Y5773" t="s">
        <v>61</v>
      </c>
      <c r="Z5773" t="s">
        <v>57</v>
      </c>
      <c r="AA5773" t="s">
        <v>77</v>
      </c>
      <c r="AB5773" t="s">
        <v>57</v>
      </c>
      <c r="AC5773" t="s">
        <v>87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88</v>
      </c>
      <c r="AK5773" t="s">
        <v>101</v>
      </c>
      <c r="AL5773" t="s">
        <v>102</v>
      </c>
      <c r="AM5773">
        <v>1</v>
      </c>
      <c r="AN5773">
        <v>0</v>
      </c>
      <c r="AO5773">
        <v>0</v>
      </c>
      <c r="AP5773" t="s">
        <v>103</v>
      </c>
      <c r="AQ5773" t="s">
        <v>104</v>
      </c>
      <c r="AR5773" t="s">
        <v>105</v>
      </c>
      <c r="AS5773">
        <v>5</v>
      </c>
      <c r="AT5773">
        <v>30614</v>
      </c>
      <c r="AU5773">
        <v>1</v>
      </c>
      <c r="AV5773">
        <v>1</v>
      </c>
      <c r="AW5773">
        <v>0</v>
      </c>
      <c r="AX5773">
        <v>106.4</v>
      </c>
      <c r="AY5773">
        <v>3</v>
      </c>
      <c r="AZ5773" t="s">
        <v>106</v>
      </c>
      <c r="BA5773">
        <v>7</v>
      </c>
      <c r="BB5773" t="s">
        <v>95</v>
      </c>
      <c r="BC5773">
        <v>1</v>
      </c>
    </row>
    <row r="5774" spans="1:55">
      <c r="A5774" t="s">
        <v>10261</v>
      </c>
      <c r="B5774" t="s">
        <v>73</v>
      </c>
      <c r="C5774">
        <v>33</v>
      </c>
      <c r="D5774" t="s">
        <v>57</v>
      </c>
      <c r="E5774">
        <v>1</v>
      </c>
      <c r="F5774" t="s">
        <v>678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59</v>
      </c>
      <c r="M5774" t="s">
        <v>57</v>
      </c>
      <c r="N5774" t="s">
        <v>10262</v>
      </c>
      <c r="O5774" t="s">
        <v>61</v>
      </c>
      <c r="P5774" t="s">
        <v>57</v>
      </c>
      <c r="Q5774" t="s">
        <v>85</v>
      </c>
      <c r="R5774" t="s">
        <v>63</v>
      </c>
      <c r="S5774" t="s">
        <v>61</v>
      </c>
      <c r="T5774" t="s">
        <v>57</v>
      </c>
      <c r="U5774" t="s">
        <v>61</v>
      </c>
      <c r="V5774" t="s">
        <v>57</v>
      </c>
      <c r="W5774" t="s">
        <v>57</v>
      </c>
      <c r="X5774" t="s">
        <v>57</v>
      </c>
      <c r="Y5774" t="s">
        <v>57</v>
      </c>
      <c r="Z5774" t="s">
        <v>57</v>
      </c>
      <c r="AA5774" t="s">
        <v>77</v>
      </c>
      <c r="AB5774" t="s">
        <v>57</v>
      </c>
      <c r="AC5774" t="s">
        <v>87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66</v>
      </c>
      <c r="AM5774">
        <v>0</v>
      </c>
      <c r="AN5774">
        <v>1</v>
      </c>
      <c r="AO5774">
        <v>0</v>
      </c>
      <c r="AP5774" t="s">
        <v>67</v>
      </c>
      <c r="AQ5774" t="s">
        <v>68</v>
      </c>
      <c r="AR5774" t="s">
        <v>105</v>
      </c>
      <c r="AS5774">
        <v>6</v>
      </c>
      <c r="AT5774">
        <v>47758</v>
      </c>
      <c r="AU5774">
        <v>1</v>
      </c>
      <c r="AV5774">
        <v>0</v>
      </c>
      <c r="AW5774">
        <v>1</v>
      </c>
      <c r="AX5774">
        <v>0</v>
      </c>
      <c r="AY5774">
        <v>2</v>
      </c>
      <c r="AZ5774" t="s">
        <v>70</v>
      </c>
      <c r="BA5774">
        <v>5</v>
      </c>
      <c r="BB5774" t="s">
        <v>80</v>
      </c>
      <c r="BC5774">
        <v>2</v>
      </c>
    </row>
    <row r="5775" spans="1:55">
      <c r="A5775" t="s">
        <v>10263</v>
      </c>
      <c r="B5775" t="s">
        <v>73</v>
      </c>
      <c r="C5775">
        <v>42</v>
      </c>
      <c r="D5775" t="s">
        <v>57</v>
      </c>
      <c r="E5775">
        <v>1</v>
      </c>
      <c r="F5775" t="s">
        <v>3360</v>
      </c>
      <c r="G5775">
        <v>94589</v>
      </c>
      <c r="H5775">
        <v>38.161321</v>
      </c>
      <c r="I5775">
        <v>-122.271588</v>
      </c>
      <c r="J5775">
        <v>1</v>
      </c>
      <c r="K5775">
        <v>4</v>
      </c>
      <c r="L5775" t="s">
        <v>59</v>
      </c>
      <c r="M5775" t="s">
        <v>57</v>
      </c>
      <c r="N5775" t="s">
        <v>10264</v>
      </c>
      <c r="O5775" t="s">
        <v>61</v>
      </c>
      <c r="P5775" t="s">
        <v>57</v>
      </c>
      <c r="Q5775" t="s">
        <v>85</v>
      </c>
      <c r="R5775" t="s">
        <v>250</v>
      </c>
      <c r="S5775" t="s">
        <v>61</v>
      </c>
      <c r="T5775" t="s">
        <v>61</v>
      </c>
      <c r="U5775" t="s">
        <v>61</v>
      </c>
      <c r="V5775" t="s">
        <v>61</v>
      </c>
      <c r="W5775" t="s">
        <v>61</v>
      </c>
      <c r="X5775" t="s">
        <v>61</v>
      </c>
      <c r="Y5775" t="s">
        <v>61</v>
      </c>
      <c r="Z5775" t="s">
        <v>57</v>
      </c>
      <c r="AA5775" t="s">
        <v>77</v>
      </c>
      <c r="AB5775" t="s">
        <v>57</v>
      </c>
      <c r="AC5775" t="s">
        <v>65</v>
      </c>
      <c r="AD5775">
        <v>69.55</v>
      </c>
      <c r="AE5775">
        <v>284.9</v>
      </c>
      <c r="AF5775">
        <v>0</v>
      </c>
      <c r="AG5775">
        <v>0</v>
      </c>
      <c r="AH5775">
        <v>148.92</v>
      </c>
      <c r="AI5775">
        <v>433.82</v>
      </c>
      <c r="AJ5775" t="s">
        <v>66</v>
      </c>
      <c r="AM5775">
        <v>0</v>
      </c>
      <c r="AN5775">
        <v>1</v>
      </c>
      <c r="AO5775">
        <v>0</v>
      </c>
      <c r="AP5775" t="s">
        <v>91</v>
      </c>
      <c r="AQ5775" t="s">
        <v>78</v>
      </c>
      <c r="AR5775" t="s">
        <v>69</v>
      </c>
      <c r="AS5775">
        <v>1</v>
      </c>
      <c r="AT5775">
        <v>42209</v>
      </c>
      <c r="AU5775">
        <v>1</v>
      </c>
      <c r="AV5775">
        <v>0</v>
      </c>
      <c r="AW5775">
        <v>1</v>
      </c>
      <c r="AX5775">
        <v>0</v>
      </c>
      <c r="AY5775">
        <v>1</v>
      </c>
      <c r="AZ5775" t="s">
        <v>94</v>
      </c>
      <c r="BA5775">
        <v>8</v>
      </c>
      <c r="BB5775" t="s">
        <v>95</v>
      </c>
      <c r="BC5775">
        <v>1</v>
      </c>
    </row>
    <row r="5776" spans="1:55">
      <c r="A5776" t="s">
        <v>10265</v>
      </c>
      <c r="B5776" t="s">
        <v>56</v>
      </c>
      <c r="C5776">
        <v>39</v>
      </c>
      <c r="D5776" t="s">
        <v>57</v>
      </c>
      <c r="E5776">
        <v>1</v>
      </c>
      <c r="F5776" t="s">
        <v>4591</v>
      </c>
      <c r="G5776">
        <v>96085</v>
      </c>
      <c r="H5776">
        <v>41.737962</v>
      </c>
      <c r="I5776">
        <v>-123.07557</v>
      </c>
      <c r="J5776">
        <v>4</v>
      </c>
      <c r="K5776">
        <v>36</v>
      </c>
      <c r="L5776" t="s">
        <v>59</v>
      </c>
      <c r="M5776" t="s">
        <v>57</v>
      </c>
      <c r="N5776" t="s">
        <v>8306</v>
      </c>
      <c r="O5776" t="s">
        <v>57</v>
      </c>
      <c r="P5776" t="s">
        <v>57</v>
      </c>
      <c r="Q5776" t="s">
        <v>85</v>
      </c>
      <c r="R5776" t="s">
        <v>364</v>
      </c>
      <c r="S5776" t="s">
        <v>57</v>
      </c>
      <c r="T5776" t="s">
        <v>61</v>
      </c>
      <c r="U5776" t="s">
        <v>57</v>
      </c>
      <c r="V5776" t="s">
        <v>61</v>
      </c>
      <c r="W5776" t="s">
        <v>57</v>
      </c>
      <c r="X5776" t="s">
        <v>57</v>
      </c>
      <c r="Y5776" t="s">
        <v>57</v>
      </c>
      <c r="Z5776" t="s">
        <v>57</v>
      </c>
      <c r="AA5776" t="s">
        <v>77</v>
      </c>
      <c r="AB5776" t="s">
        <v>57</v>
      </c>
      <c r="AC5776" t="s">
        <v>65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66</v>
      </c>
      <c r="AM5776">
        <v>0</v>
      </c>
      <c r="AN5776">
        <v>1</v>
      </c>
      <c r="AO5776">
        <v>0</v>
      </c>
      <c r="AP5776" t="s">
        <v>164</v>
      </c>
      <c r="AQ5776" t="s">
        <v>68</v>
      </c>
      <c r="AR5776" t="s">
        <v>105</v>
      </c>
      <c r="AS5776">
        <v>6</v>
      </c>
      <c r="AT5776">
        <v>88</v>
      </c>
      <c r="AU5776">
        <v>1</v>
      </c>
      <c r="AV5776">
        <v>0</v>
      </c>
      <c r="AW5776">
        <v>1</v>
      </c>
      <c r="AX5776">
        <v>0</v>
      </c>
      <c r="AY5776">
        <v>4</v>
      </c>
      <c r="AZ5776" t="s">
        <v>165</v>
      </c>
      <c r="BA5776">
        <v>5</v>
      </c>
      <c r="BB5776" t="s">
        <v>80</v>
      </c>
      <c r="BC5776">
        <v>2</v>
      </c>
    </row>
    <row r="5777" spans="1:55">
      <c r="A5777" t="s">
        <v>10266</v>
      </c>
      <c r="B5777" t="s">
        <v>56</v>
      </c>
      <c r="C5777">
        <v>29</v>
      </c>
      <c r="D5777" t="s">
        <v>61</v>
      </c>
      <c r="E5777">
        <v>0</v>
      </c>
      <c r="F5777" t="s">
        <v>3764</v>
      </c>
      <c r="G5777">
        <v>92309</v>
      </c>
      <c r="H5777">
        <v>35.28952</v>
      </c>
      <c r="I5777">
        <v>-116.092214</v>
      </c>
      <c r="J5777">
        <v>0</v>
      </c>
      <c r="K5777">
        <v>6</v>
      </c>
      <c r="L5777" t="s">
        <v>59</v>
      </c>
      <c r="M5777" t="s">
        <v>61</v>
      </c>
      <c r="N5777" t="s">
        <v>143</v>
      </c>
      <c r="O5777" t="s">
        <v>143</v>
      </c>
      <c r="P5777" t="s">
        <v>57</v>
      </c>
      <c r="Q5777" t="s">
        <v>62</v>
      </c>
      <c r="R5777" t="s">
        <v>322</v>
      </c>
      <c r="S5777" t="s">
        <v>61</v>
      </c>
      <c r="T5777" t="s">
        <v>61</v>
      </c>
      <c r="U5777" t="s">
        <v>61</v>
      </c>
      <c r="V5777" t="s">
        <v>57</v>
      </c>
      <c r="W5777" t="s">
        <v>57</v>
      </c>
      <c r="X5777" t="s">
        <v>57</v>
      </c>
      <c r="Y5777" t="s">
        <v>57</v>
      </c>
      <c r="Z5777" t="s">
        <v>57</v>
      </c>
      <c r="AA5777" t="s">
        <v>64</v>
      </c>
      <c r="AB5777" t="s">
        <v>57</v>
      </c>
      <c r="AC5777" t="s">
        <v>65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66</v>
      </c>
      <c r="AM5777">
        <v>0</v>
      </c>
      <c r="AN5777">
        <v>1</v>
      </c>
      <c r="AO5777">
        <v>0</v>
      </c>
      <c r="AP5777" t="s">
        <v>91</v>
      </c>
      <c r="AQ5777" t="s">
        <v>116</v>
      </c>
      <c r="AR5777" t="s">
        <v>137</v>
      </c>
      <c r="AS5777">
        <v>5</v>
      </c>
      <c r="AT5777">
        <v>904</v>
      </c>
      <c r="AU5777">
        <v>1</v>
      </c>
      <c r="AV5777">
        <v>0</v>
      </c>
      <c r="AW5777">
        <v>1</v>
      </c>
      <c r="AX5777">
        <v>0</v>
      </c>
      <c r="AY5777">
        <v>1</v>
      </c>
      <c r="AZ5777" t="s">
        <v>94</v>
      </c>
      <c r="BA5777">
        <v>5</v>
      </c>
      <c r="BB5777" t="s">
        <v>80</v>
      </c>
      <c r="BC5777">
        <v>2</v>
      </c>
    </row>
    <row r="5778" spans="1:55">
      <c r="A5778" t="s">
        <v>10267</v>
      </c>
      <c r="B5778" t="s">
        <v>56</v>
      </c>
      <c r="C5778">
        <v>36</v>
      </c>
      <c r="D5778" t="s">
        <v>57</v>
      </c>
      <c r="E5778">
        <v>0</v>
      </c>
      <c r="F5778" t="s">
        <v>4343</v>
      </c>
      <c r="G5778">
        <v>96037</v>
      </c>
      <c r="H5778">
        <v>41.528541</v>
      </c>
      <c r="I5778">
        <v>-122.955018</v>
      </c>
      <c r="J5778">
        <v>7</v>
      </c>
      <c r="K5778">
        <v>72</v>
      </c>
      <c r="L5778" t="s">
        <v>59</v>
      </c>
      <c r="M5778" t="s">
        <v>57</v>
      </c>
      <c r="N5778" t="s">
        <v>9512</v>
      </c>
      <c r="O5778" t="s">
        <v>57</v>
      </c>
      <c r="P5778" t="s">
        <v>57</v>
      </c>
      <c r="Q5778" t="s">
        <v>135</v>
      </c>
      <c r="R5778" t="s">
        <v>156</v>
      </c>
      <c r="S5778" t="s">
        <v>57</v>
      </c>
      <c r="T5778" t="s">
        <v>61</v>
      </c>
      <c r="U5778" t="s">
        <v>57</v>
      </c>
      <c r="V5778" t="s">
        <v>57</v>
      </c>
      <c r="W5778" t="s">
        <v>57</v>
      </c>
      <c r="X5778" t="s">
        <v>57</v>
      </c>
      <c r="Y5778" t="s">
        <v>57</v>
      </c>
      <c r="Z5778" t="s">
        <v>57</v>
      </c>
      <c r="AA5778" t="s">
        <v>122</v>
      </c>
      <c r="AB5778" t="s">
        <v>57</v>
      </c>
      <c r="AC5778" t="s">
        <v>87</v>
      </c>
      <c r="AD5778">
        <v>84.90000000000001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66</v>
      </c>
      <c r="AM5778">
        <v>0</v>
      </c>
      <c r="AN5778">
        <v>1</v>
      </c>
      <c r="AO5778">
        <v>0</v>
      </c>
      <c r="AP5778" t="s">
        <v>123</v>
      </c>
      <c r="AQ5778" t="s">
        <v>68</v>
      </c>
      <c r="AR5778" t="s">
        <v>93</v>
      </c>
      <c r="AS5778">
        <v>7</v>
      </c>
      <c r="AT5778">
        <v>295</v>
      </c>
      <c r="AU5778">
        <v>1</v>
      </c>
      <c r="AV5778">
        <v>0</v>
      </c>
      <c r="AW5778">
        <v>1</v>
      </c>
      <c r="AX5778">
        <v>0</v>
      </c>
      <c r="AY5778">
        <v>6</v>
      </c>
      <c r="AZ5778" t="s">
        <v>125</v>
      </c>
      <c r="BA5778">
        <v>1</v>
      </c>
      <c r="BB5778" t="s">
        <v>71</v>
      </c>
      <c r="BC5778">
        <v>4</v>
      </c>
    </row>
    <row r="5779" spans="1:55">
      <c r="A5779" t="s">
        <v>10268</v>
      </c>
      <c r="B5779" t="s">
        <v>56</v>
      </c>
      <c r="C5779">
        <v>61</v>
      </c>
      <c r="D5779" t="s">
        <v>61</v>
      </c>
      <c r="E5779">
        <v>0</v>
      </c>
      <c r="F5779" t="s">
        <v>499</v>
      </c>
      <c r="G5779">
        <v>94709</v>
      </c>
      <c r="H5779">
        <v>37.878554</v>
      </c>
      <c r="I5779">
        <v>-122.26609</v>
      </c>
      <c r="J5779">
        <v>0</v>
      </c>
      <c r="K5779">
        <v>7</v>
      </c>
      <c r="L5779" t="s">
        <v>59</v>
      </c>
      <c r="M5779" t="s">
        <v>57</v>
      </c>
      <c r="N5779" t="s">
        <v>1618</v>
      </c>
      <c r="O5779" t="s">
        <v>57</v>
      </c>
      <c r="P5779" t="s">
        <v>57</v>
      </c>
      <c r="Q5779" t="s">
        <v>85</v>
      </c>
      <c r="R5779" t="s">
        <v>318</v>
      </c>
      <c r="S5779" t="s">
        <v>57</v>
      </c>
      <c r="T5779" t="s">
        <v>61</v>
      </c>
      <c r="U5779" t="s">
        <v>61</v>
      </c>
      <c r="V5779" t="s">
        <v>61</v>
      </c>
      <c r="W5779" t="s">
        <v>61</v>
      </c>
      <c r="X5779" t="s">
        <v>61</v>
      </c>
      <c r="Y5779" t="s">
        <v>61</v>
      </c>
      <c r="Z5779" t="s">
        <v>57</v>
      </c>
      <c r="AA5779" t="s">
        <v>77</v>
      </c>
      <c r="AB5779" t="s">
        <v>57</v>
      </c>
      <c r="AC5779" t="s">
        <v>65</v>
      </c>
      <c r="AD5779">
        <v>79.65000000000001</v>
      </c>
      <c r="AE5779">
        <v>604.7</v>
      </c>
      <c r="AF5779">
        <v>0</v>
      </c>
      <c r="AG5779">
        <v>0</v>
      </c>
      <c r="AH5779">
        <v>282.24</v>
      </c>
      <c r="AI5779">
        <v>886.9400000000001</v>
      </c>
      <c r="AJ5779" t="s">
        <v>88</v>
      </c>
      <c r="AK5779" t="s">
        <v>205</v>
      </c>
      <c r="AL5779" t="s">
        <v>329</v>
      </c>
      <c r="AM5779">
        <v>1</v>
      </c>
      <c r="AN5779">
        <v>0</v>
      </c>
      <c r="AO5779">
        <v>0</v>
      </c>
      <c r="AP5779" t="s">
        <v>67</v>
      </c>
      <c r="AQ5779" t="s">
        <v>124</v>
      </c>
      <c r="AR5779" t="s">
        <v>93</v>
      </c>
      <c r="AS5779">
        <v>2</v>
      </c>
      <c r="AT5779">
        <v>10147</v>
      </c>
      <c r="AU5779">
        <v>1</v>
      </c>
      <c r="AV5779">
        <v>1</v>
      </c>
      <c r="AW5779">
        <v>0</v>
      </c>
      <c r="AX5779">
        <v>79.65000000000001</v>
      </c>
      <c r="AY5779">
        <v>2</v>
      </c>
      <c r="AZ5779" t="s">
        <v>70</v>
      </c>
      <c r="BA5779">
        <v>7</v>
      </c>
      <c r="BB5779" t="s">
        <v>95</v>
      </c>
      <c r="BC5779">
        <v>1</v>
      </c>
    </row>
    <row r="5780" spans="1:55">
      <c r="A5780" t="s">
        <v>10269</v>
      </c>
      <c r="B5780" t="s">
        <v>56</v>
      </c>
      <c r="C5780">
        <v>58</v>
      </c>
      <c r="D5780" t="s">
        <v>57</v>
      </c>
      <c r="E5780">
        <v>3</v>
      </c>
      <c r="F5780" t="s">
        <v>4911</v>
      </c>
      <c r="G5780">
        <v>94066</v>
      </c>
      <c r="H5780">
        <v>37.624436</v>
      </c>
      <c r="I5780">
        <v>-122.430661</v>
      </c>
      <c r="J5780">
        <v>10</v>
      </c>
      <c r="K5780">
        <v>56</v>
      </c>
      <c r="L5780" t="s">
        <v>59</v>
      </c>
      <c r="M5780" t="s">
        <v>57</v>
      </c>
      <c r="N5780" t="s">
        <v>753</v>
      </c>
      <c r="O5780" t="s">
        <v>61</v>
      </c>
      <c r="P5780" t="s">
        <v>61</v>
      </c>
      <c r="Q5780" t="s">
        <v>143</v>
      </c>
      <c r="R5780" t="s">
        <v>143</v>
      </c>
      <c r="S5780" t="s">
        <v>143</v>
      </c>
      <c r="T5780" t="s">
        <v>143</v>
      </c>
      <c r="U5780" t="s">
        <v>143</v>
      </c>
      <c r="V5780" t="s">
        <v>143</v>
      </c>
      <c r="W5780" t="s">
        <v>143</v>
      </c>
      <c r="X5780" t="s">
        <v>143</v>
      </c>
      <c r="Y5780" t="s">
        <v>143</v>
      </c>
      <c r="Z5780" t="s">
        <v>143</v>
      </c>
      <c r="AA5780" t="s">
        <v>122</v>
      </c>
      <c r="AB5780" t="s">
        <v>61</v>
      </c>
      <c r="AC5780" t="s">
        <v>65</v>
      </c>
      <c r="AD5780">
        <v>20.05</v>
      </c>
      <c r="AE5780">
        <v>1090.1</v>
      </c>
      <c r="AF5780">
        <v>0</v>
      </c>
      <c r="AG5780">
        <v>0</v>
      </c>
      <c r="AH5780">
        <v>1981.28</v>
      </c>
      <c r="AI5780">
        <v>3071.38</v>
      </c>
      <c r="AJ5780" t="s">
        <v>66</v>
      </c>
      <c r="AM5780">
        <v>0</v>
      </c>
      <c r="AN5780">
        <v>1</v>
      </c>
      <c r="AO5780">
        <v>0</v>
      </c>
      <c r="AP5780" t="s">
        <v>123</v>
      </c>
      <c r="AQ5780" t="s">
        <v>92</v>
      </c>
      <c r="AR5780" t="s">
        <v>182</v>
      </c>
      <c r="AT5780">
        <v>39566</v>
      </c>
      <c r="AU5780">
        <v>1</v>
      </c>
      <c r="AV5780">
        <v>0</v>
      </c>
      <c r="AW5780">
        <v>1</v>
      </c>
      <c r="AX5780">
        <v>0</v>
      </c>
      <c r="AY5780">
        <v>6</v>
      </c>
      <c r="AZ5780" t="s">
        <v>125</v>
      </c>
      <c r="BA5780">
        <v>0</v>
      </c>
      <c r="BB5780" t="s">
        <v>71</v>
      </c>
      <c r="BC5780">
        <v>4</v>
      </c>
    </row>
    <row r="5781" spans="1:55">
      <c r="A5781" t="s">
        <v>10270</v>
      </c>
      <c r="B5781" t="s">
        <v>56</v>
      </c>
      <c r="C5781">
        <v>28</v>
      </c>
      <c r="D5781" t="s">
        <v>61</v>
      </c>
      <c r="E5781">
        <v>0</v>
      </c>
      <c r="F5781" t="s">
        <v>2882</v>
      </c>
      <c r="G5781">
        <v>93907</v>
      </c>
      <c r="H5781">
        <v>36.77462</v>
      </c>
      <c r="I5781">
        <v>-121.664714</v>
      </c>
      <c r="J5781">
        <v>0</v>
      </c>
      <c r="K5781">
        <v>6</v>
      </c>
      <c r="L5781" t="s">
        <v>59</v>
      </c>
      <c r="M5781" t="s">
        <v>57</v>
      </c>
      <c r="N5781" t="s">
        <v>7562</v>
      </c>
      <c r="O5781" t="s">
        <v>61</v>
      </c>
      <c r="P5781" t="s">
        <v>57</v>
      </c>
      <c r="Q5781" t="s">
        <v>85</v>
      </c>
      <c r="R5781" t="s">
        <v>224</v>
      </c>
      <c r="S5781" t="s">
        <v>61</v>
      </c>
      <c r="T5781" t="s">
        <v>57</v>
      </c>
      <c r="U5781" t="s">
        <v>61</v>
      </c>
      <c r="V5781" t="s">
        <v>61</v>
      </c>
      <c r="W5781" t="s">
        <v>61</v>
      </c>
      <c r="X5781" t="s">
        <v>57</v>
      </c>
      <c r="Y5781" t="s">
        <v>57</v>
      </c>
      <c r="Z5781" t="s">
        <v>57</v>
      </c>
      <c r="AA5781" t="s">
        <v>77</v>
      </c>
      <c r="AB5781" t="s">
        <v>57</v>
      </c>
      <c r="AC5781" t="s">
        <v>65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758.4400000000001</v>
      </c>
      <c r="AJ5781" t="s">
        <v>66</v>
      </c>
      <c r="AM5781">
        <v>0</v>
      </c>
      <c r="AN5781">
        <v>1</v>
      </c>
      <c r="AO5781">
        <v>0</v>
      </c>
      <c r="AP5781" t="s">
        <v>91</v>
      </c>
      <c r="AQ5781" t="s">
        <v>116</v>
      </c>
      <c r="AR5781" t="s">
        <v>93</v>
      </c>
      <c r="AS5781">
        <v>4</v>
      </c>
      <c r="AT5781">
        <v>22292</v>
      </c>
      <c r="AU5781">
        <v>1</v>
      </c>
      <c r="AV5781">
        <v>0</v>
      </c>
      <c r="AW5781">
        <v>1</v>
      </c>
      <c r="AX5781">
        <v>0</v>
      </c>
      <c r="AY5781">
        <v>1</v>
      </c>
      <c r="AZ5781" t="s">
        <v>94</v>
      </c>
      <c r="BA5781">
        <v>10</v>
      </c>
      <c r="BB5781" t="s">
        <v>95</v>
      </c>
      <c r="BC5781">
        <v>1</v>
      </c>
    </row>
    <row r="5782" spans="1:55">
      <c r="A5782" t="s">
        <v>10271</v>
      </c>
      <c r="B5782" t="s">
        <v>56</v>
      </c>
      <c r="C5782">
        <v>77</v>
      </c>
      <c r="D5782" t="s">
        <v>61</v>
      </c>
      <c r="E5782">
        <v>0</v>
      </c>
      <c r="F5782" t="s">
        <v>2978</v>
      </c>
      <c r="G5782">
        <v>93003</v>
      </c>
      <c r="H5782">
        <v>34.279221</v>
      </c>
      <c r="I5782">
        <v>-119.221437</v>
      </c>
      <c r="J5782">
        <v>0</v>
      </c>
      <c r="K5782">
        <v>49</v>
      </c>
      <c r="L5782" t="s">
        <v>129</v>
      </c>
      <c r="M5782" t="s">
        <v>57</v>
      </c>
      <c r="N5782" t="s">
        <v>4331</v>
      </c>
      <c r="O5782" t="s">
        <v>57</v>
      </c>
      <c r="P5782" t="s">
        <v>57</v>
      </c>
      <c r="Q5782" t="s">
        <v>85</v>
      </c>
      <c r="R5782" t="s">
        <v>136</v>
      </c>
      <c r="S5782" t="s">
        <v>57</v>
      </c>
      <c r="T5782" t="s">
        <v>57</v>
      </c>
      <c r="U5782" t="s">
        <v>57</v>
      </c>
      <c r="V5782" t="s">
        <v>57</v>
      </c>
      <c r="W5782" t="s">
        <v>61</v>
      </c>
      <c r="X5782" t="s">
        <v>57</v>
      </c>
      <c r="Y5782" t="s">
        <v>57</v>
      </c>
      <c r="Z5782" t="s">
        <v>57</v>
      </c>
      <c r="AA5782" t="s">
        <v>64</v>
      </c>
      <c r="AB5782" t="s">
        <v>61</v>
      </c>
      <c r="AC5782" t="s">
        <v>87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66</v>
      </c>
      <c r="AM5782">
        <v>0</v>
      </c>
      <c r="AN5782">
        <v>1</v>
      </c>
      <c r="AO5782">
        <v>0</v>
      </c>
      <c r="AP5782" t="s">
        <v>123</v>
      </c>
      <c r="AQ5782" t="s">
        <v>104</v>
      </c>
      <c r="AR5782" t="s">
        <v>105</v>
      </c>
      <c r="AS5782">
        <v>7</v>
      </c>
      <c r="AT5782">
        <v>46894</v>
      </c>
      <c r="AU5782">
        <v>1</v>
      </c>
      <c r="AV5782">
        <v>0</v>
      </c>
      <c r="AW5782">
        <v>1</v>
      </c>
      <c r="AX5782">
        <v>0</v>
      </c>
      <c r="AY5782">
        <v>6</v>
      </c>
      <c r="AZ5782" t="s">
        <v>125</v>
      </c>
      <c r="BA5782">
        <v>4</v>
      </c>
      <c r="BB5782" t="s">
        <v>80</v>
      </c>
      <c r="BC5782">
        <v>2</v>
      </c>
    </row>
    <row r="5783" spans="1:55">
      <c r="A5783" t="s">
        <v>10272</v>
      </c>
      <c r="B5783" t="s">
        <v>73</v>
      </c>
      <c r="C5783">
        <v>35</v>
      </c>
      <c r="D5783" t="s">
        <v>61</v>
      </c>
      <c r="E5783">
        <v>0</v>
      </c>
      <c r="F5783" t="s">
        <v>6821</v>
      </c>
      <c r="G5783">
        <v>92653</v>
      </c>
      <c r="H5783">
        <v>33.606899</v>
      </c>
      <c r="I5783">
        <v>-117.717854</v>
      </c>
      <c r="J5783">
        <v>0</v>
      </c>
      <c r="K5783">
        <v>15</v>
      </c>
      <c r="L5783" t="s">
        <v>59</v>
      </c>
      <c r="M5783" t="s">
        <v>57</v>
      </c>
      <c r="N5783" t="s">
        <v>7715</v>
      </c>
      <c r="O5783" t="s">
        <v>61</v>
      </c>
      <c r="P5783" t="s">
        <v>61</v>
      </c>
      <c r="Q5783" t="s">
        <v>143</v>
      </c>
      <c r="R5783" t="s">
        <v>143</v>
      </c>
      <c r="S5783" t="s">
        <v>143</v>
      </c>
      <c r="T5783" t="s">
        <v>143</v>
      </c>
      <c r="U5783" t="s">
        <v>143</v>
      </c>
      <c r="V5783" t="s">
        <v>143</v>
      </c>
      <c r="W5783" t="s">
        <v>143</v>
      </c>
      <c r="X5783" t="s">
        <v>143</v>
      </c>
      <c r="Y5783" t="s">
        <v>143</v>
      </c>
      <c r="Z5783" t="s">
        <v>143</v>
      </c>
      <c r="AA5783" t="s">
        <v>77</v>
      </c>
      <c r="AB5783" t="s">
        <v>61</v>
      </c>
      <c r="AC5783" t="s">
        <v>65</v>
      </c>
      <c r="AD5783">
        <v>19.75</v>
      </c>
      <c r="AE5783">
        <v>311.6</v>
      </c>
      <c r="AF5783">
        <v>0</v>
      </c>
      <c r="AG5783">
        <v>0</v>
      </c>
      <c r="AH5783">
        <v>52.35</v>
      </c>
      <c r="AI5783">
        <v>363.95</v>
      </c>
      <c r="AJ5783" t="s">
        <v>66</v>
      </c>
      <c r="AM5783">
        <v>0</v>
      </c>
      <c r="AN5783">
        <v>1</v>
      </c>
      <c r="AO5783">
        <v>0</v>
      </c>
      <c r="AP5783" t="s">
        <v>103</v>
      </c>
      <c r="AQ5783" t="s">
        <v>68</v>
      </c>
      <c r="AR5783" t="s">
        <v>182</v>
      </c>
      <c r="AT5783">
        <v>48273</v>
      </c>
      <c r="AU5783">
        <v>1</v>
      </c>
      <c r="AV5783">
        <v>0</v>
      </c>
      <c r="AW5783">
        <v>1</v>
      </c>
      <c r="AX5783">
        <v>0</v>
      </c>
      <c r="AY5783">
        <v>3</v>
      </c>
      <c r="AZ5783" t="s">
        <v>106</v>
      </c>
      <c r="BA5783">
        <v>5</v>
      </c>
      <c r="BB5783" t="s">
        <v>80</v>
      </c>
      <c r="BC5783">
        <v>2</v>
      </c>
    </row>
    <row r="5784" spans="1:55">
      <c r="A5784" t="s">
        <v>10273</v>
      </c>
      <c r="B5784" t="s">
        <v>56</v>
      </c>
      <c r="C5784">
        <v>24</v>
      </c>
      <c r="D5784" t="s">
        <v>57</v>
      </c>
      <c r="E5784">
        <v>3</v>
      </c>
      <c r="F5784" t="s">
        <v>1196</v>
      </c>
      <c r="G5784">
        <v>93313</v>
      </c>
      <c r="H5784">
        <v>35.140938</v>
      </c>
      <c r="I5784">
        <v>-119.051348</v>
      </c>
      <c r="J5784">
        <v>9</v>
      </c>
      <c r="K5784">
        <v>23</v>
      </c>
      <c r="L5784" t="s">
        <v>98</v>
      </c>
      <c r="M5784" t="s">
        <v>57</v>
      </c>
      <c r="N5784" t="s">
        <v>8463</v>
      </c>
      <c r="O5784" t="s">
        <v>61</v>
      </c>
      <c r="P5784" t="s">
        <v>61</v>
      </c>
      <c r="Q5784" t="s">
        <v>143</v>
      </c>
      <c r="R5784" t="s">
        <v>143</v>
      </c>
      <c r="S5784" t="s">
        <v>143</v>
      </c>
      <c r="T5784" t="s">
        <v>143</v>
      </c>
      <c r="U5784" t="s">
        <v>143</v>
      </c>
      <c r="V5784" t="s">
        <v>143</v>
      </c>
      <c r="W5784" t="s">
        <v>143</v>
      </c>
      <c r="X5784" t="s">
        <v>143</v>
      </c>
      <c r="Y5784" t="s">
        <v>143</v>
      </c>
      <c r="Z5784" t="s">
        <v>143</v>
      </c>
      <c r="AA5784" t="s">
        <v>122</v>
      </c>
      <c r="AB5784" t="s">
        <v>57</v>
      </c>
      <c r="AC5784" t="s">
        <v>65</v>
      </c>
      <c r="AD5784">
        <v>19.65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66</v>
      </c>
      <c r="AM5784">
        <v>0</v>
      </c>
      <c r="AN5784">
        <v>1</v>
      </c>
      <c r="AO5784">
        <v>0</v>
      </c>
      <c r="AP5784" t="s">
        <v>103</v>
      </c>
      <c r="AQ5784" t="s">
        <v>116</v>
      </c>
      <c r="AR5784" t="s">
        <v>182</v>
      </c>
      <c r="AT5784">
        <v>25126</v>
      </c>
      <c r="AU5784">
        <v>1</v>
      </c>
      <c r="AV5784">
        <v>0</v>
      </c>
      <c r="AW5784">
        <v>1</v>
      </c>
      <c r="AX5784">
        <v>0</v>
      </c>
      <c r="AY5784">
        <v>3</v>
      </c>
      <c r="AZ5784" t="s">
        <v>106</v>
      </c>
      <c r="BA5784">
        <v>0</v>
      </c>
      <c r="BB5784" t="s">
        <v>71</v>
      </c>
      <c r="BC5784">
        <v>4</v>
      </c>
    </row>
    <row r="5785" spans="1:55">
      <c r="A5785" t="s">
        <v>10274</v>
      </c>
      <c r="B5785" t="s">
        <v>56</v>
      </c>
      <c r="C5785">
        <v>46</v>
      </c>
      <c r="D5785" t="s">
        <v>61</v>
      </c>
      <c r="E5785">
        <v>0</v>
      </c>
      <c r="F5785" t="s">
        <v>3001</v>
      </c>
      <c r="G5785">
        <v>95948</v>
      </c>
      <c r="H5785">
        <v>39.346898</v>
      </c>
      <c r="I5785">
        <v>-121.759537</v>
      </c>
      <c r="J5785">
        <v>0</v>
      </c>
      <c r="K5785">
        <v>54</v>
      </c>
      <c r="L5785" t="s">
        <v>59</v>
      </c>
      <c r="M5785" t="s">
        <v>57</v>
      </c>
      <c r="N5785" t="s">
        <v>10275</v>
      </c>
      <c r="O5785" t="s">
        <v>61</v>
      </c>
      <c r="P5785" t="s">
        <v>57</v>
      </c>
      <c r="Q5785" t="s">
        <v>135</v>
      </c>
      <c r="R5785" t="s">
        <v>313</v>
      </c>
      <c r="S5785" t="s">
        <v>57</v>
      </c>
      <c r="T5785" t="s">
        <v>61</v>
      </c>
      <c r="U5785" t="s">
        <v>57</v>
      </c>
      <c r="V5785" t="s">
        <v>57</v>
      </c>
      <c r="W5785" t="s">
        <v>57</v>
      </c>
      <c r="X5785" t="s">
        <v>57</v>
      </c>
      <c r="Y5785" t="s">
        <v>57</v>
      </c>
      <c r="Z5785" t="s">
        <v>61</v>
      </c>
      <c r="AA5785" t="s">
        <v>122</v>
      </c>
      <c r="AB5785" t="s">
        <v>61</v>
      </c>
      <c r="AC5785" t="s">
        <v>87</v>
      </c>
      <c r="AD5785">
        <v>80.59999999999999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66</v>
      </c>
      <c r="AM5785">
        <v>0</v>
      </c>
      <c r="AN5785">
        <v>1</v>
      </c>
      <c r="AO5785">
        <v>0</v>
      </c>
      <c r="AP5785" t="s">
        <v>123</v>
      </c>
      <c r="AQ5785" t="s">
        <v>78</v>
      </c>
      <c r="AR5785" t="s">
        <v>93</v>
      </c>
      <c r="AS5785">
        <v>6</v>
      </c>
      <c r="AT5785">
        <v>9763</v>
      </c>
      <c r="AU5785">
        <v>1</v>
      </c>
      <c r="AV5785">
        <v>0</v>
      </c>
      <c r="AW5785">
        <v>1</v>
      </c>
      <c r="AX5785">
        <v>0</v>
      </c>
      <c r="AY5785">
        <v>6</v>
      </c>
      <c r="AZ5785" t="s">
        <v>125</v>
      </c>
      <c r="BA5785">
        <v>2</v>
      </c>
      <c r="BB5785" t="s">
        <v>126</v>
      </c>
      <c r="BC5785">
        <v>3</v>
      </c>
    </row>
    <row r="5786" spans="1:55">
      <c r="A5786" t="s">
        <v>10276</v>
      </c>
      <c r="B5786" t="s">
        <v>56</v>
      </c>
      <c r="C5786">
        <v>25</v>
      </c>
      <c r="D5786" t="s">
        <v>57</v>
      </c>
      <c r="E5786">
        <v>0</v>
      </c>
      <c r="F5786" t="s">
        <v>2619</v>
      </c>
      <c r="G5786">
        <v>94803</v>
      </c>
      <c r="H5786">
        <v>37.963995</v>
      </c>
      <c r="I5786">
        <v>-122.288296</v>
      </c>
      <c r="J5786">
        <v>4</v>
      </c>
      <c r="K5786">
        <v>71</v>
      </c>
      <c r="L5786" t="s">
        <v>119</v>
      </c>
      <c r="M5786" t="s">
        <v>57</v>
      </c>
      <c r="N5786" t="s">
        <v>3036</v>
      </c>
      <c r="O5786" t="s">
        <v>61</v>
      </c>
      <c r="P5786" t="s">
        <v>57</v>
      </c>
      <c r="Q5786" t="s">
        <v>135</v>
      </c>
      <c r="R5786" t="s">
        <v>966</v>
      </c>
      <c r="S5786" t="s">
        <v>57</v>
      </c>
      <c r="T5786" t="s">
        <v>61</v>
      </c>
      <c r="U5786" t="s">
        <v>57</v>
      </c>
      <c r="V5786" t="s">
        <v>57</v>
      </c>
      <c r="W5786" t="s">
        <v>57</v>
      </c>
      <c r="X5786" t="s">
        <v>57</v>
      </c>
      <c r="Y5786" t="s">
        <v>57</v>
      </c>
      <c r="Z5786" t="s">
        <v>57</v>
      </c>
      <c r="AA5786" t="s">
        <v>122</v>
      </c>
      <c r="AB5786" t="s">
        <v>61</v>
      </c>
      <c r="AC5786" t="s">
        <v>87</v>
      </c>
      <c r="AD5786">
        <v>81.84999999999999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66</v>
      </c>
      <c r="AM5786">
        <v>0</v>
      </c>
      <c r="AN5786">
        <v>1</v>
      </c>
      <c r="AO5786">
        <v>0</v>
      </c>
      <c r="AP5786" t="s">
        <v>123</v>
      </c>
      <c r="AQ5786" t="s">
        <v>116</v>
      </c>
      <c r="AR5786" t="s">
        <v>93</v>
      </c>
      <c r="AS5786">
        <v>7</v>
      </c>
      <c r="AT5786">
        <v>25399</v>
      </c>
      <c r="AU5786">
        <v>1</v>
      </c>
      <c r="AV5786">
        <v>0</v>
      </c>
      <c r="AW5786">
        <v>1</v>
      </c>
      <c r="AX5786">
        <v>0</v>
      </c>
      <c r="AY5786">
        <v>6</v>
      </c>
      <c r="AZ5786" t="s">
        <v>125</v>
      </c>
      <c r="BA5786">
        <v>1</v>
      </c>
      <c r="BB5786" t="s">
        <v>71</v>
      </c>
      <c r="BC5786">
        <v>4</v>
      </c>
    </row>
    <row r="5787" spans="1:55">
      <c r="A5787" t="s">
        <v>10277</v>
      </c>
      <c r="B5787" t="s">
        <v>73</v>
      </c>
      <c r="C5787">
        <v>34</v>
      </c>
      <c r="D5787" t="s">
        <v>61</v>
      </c>
      <c r="E5787">
        <v>0</v>
      </c>
      <c r="F5787" t="s">
        <v>10278</v>
      </c>
      <c r="G5787">
        <v>91934</v>
      </c>
      <c r="H5787">
        <v>32.649787</v>
      </c>
      <c r="I5787">
        <v>-116.2237</v>
      </c>
      <c r="J5787">
        <v>0</v>
      </c>
      <c r="K5787">
        <v>34</v>
      </c>
      <c r="L5787" t="s">
        <v>59</v>
      </c>
      <c r="M5787" t="s">
        <v>57</v>
      </c>
      <c r="N5787" t="s">
        <v>7328</v>
      </c>
      <c r="O5787" t="s">
        <v>61</v>
      </c>
      <c r="P5787" t="s">
        <v>57</v>
      </c>
      <c r="Q5787" t="s">
        <v>62</v>
      </c>
      <c r="R5787" t="s">
        <v>254</v>
      </c>
      <c r="S5787" t="s">
        <v>61</v>
      </c>
      <c r="T5787" t="s">
        <v>57</v>
      </c>
      <c r="U5787" t="s">
        <v>61</v>
      </c>
      <c r="V5787" t="s">
        <v>61</v>
      </c>
      <c r="W5787" t="s">
        <v>61</v>
      </c>
      <c r="X5787" t="s">
        <v>61</v>
      </c>
      <c r="Y5787" t="s">
        <v>61</v>
      </c>
      <c r="Z5787" t="s">
        <v>61</v>
      </c>
      <c r="AA5787" t="s">
        <v>77</v>
      </c>
      <c r="AB5787" t="s">
        <v>57</v>
      </c>
      <c r="AC5787" t="s">
        <v>87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66</v>
      </c>
      <c r="AM5787">
        <v>0</v>
      </c>
      <c r="AN5787">
        <v>1</v>
      </c>
      <c r="AO5787">
        <v>0</v>
      </c>
      <c r="AP5787" t="s">
        <v>164</v>
      </c>
      <c r="AQ5787" t="s">
        <v>68</v>
      </c>
      <c r="AR5787" t="s">
        <v>137</v>
      </c>
      <c r="AS5787">
        <v>1</v>
      </c>
      <c r="AT5787">
        <v>699</v>
      </c>
      <c r="AU5787">
        <v>1</v>
      </c>
      <c r="AV5787">
        <v>0</v>
      </c>
      <c r="AW5787">
        <v>1</v>
      </c>
      <c r="AX5787">
        <v>0</v>
      </c>
      <c r="AY5787">
        <v>4</v>
      </c>
      <c r="AZ5787" t="s">
        <v>165</v>
      </c>
      <c r="BA5787">
        <v>5</v>
      </c>
      <c r="BB5787" t="s">
        <v>80</v>
      </c>
      <c r="BC5787">
        <v>2</v>
      </c>
    </row>
    <row r="5788" spans="1:55">
      <c r="A5788" t="s">
        <v>10279</v>
      </c>
      <c r="B5788" t="s">
        <v>56</v>
      </c>
      <c r="C5788">
        <v>47</v>
      </c>
      <c r="D5788" t="s">
        <v>57</v>
      </c>
      <c r="E5788">
        <v>3</v>
      </c>
      <c r="F5788" t="s">
        <v>1005</v>
      </c>
      <c r="G5788">
        <v>95364</v>
      </c>
      <c r="H5788">
        <v>38.224869</v>
      </c>
      <c r="I5788">
        <v>-119.755729</v>
      </c>
      <c r="J5788">
        <v>1</v>
      </c>
      <c r="K5788">
        <v>42</v>
      </c>
      <c r="L5788" t="s">
        <v>59</v>
      </c>
      <c r="M5788" t="s">
        <v>57</v>
      </c>
      <c r="N5788" t="s">
        <v>10082</v>
      </c>
      <c r="O5788" t="s">
        <v>57</v>
      </c>
      <c r="P5788" t="s">
        <v>61</v>
      </c>
      <c r="Q5788" t="s">
        <v>143</v>
      </c>
      <c r="R5788" t="s">
        <v>143</v>
      </c>
      <c r="S5788" t="s">
        <v>143</v>
      </c>
      <c r="T5788" t="s">
        <v>143</v>
      </c>
      <c r="U5788" t="s">
        <v>143</v>
      </c>
      <c r="V5788" t="s">
        <v>143</v>
      </c>
      <c r="W5788" t="s">
        <v>143</v>
      </c>
      <c r="X5788" t="s">
        <v>143</v>
      </c>
      <c r="Y5788" t="s">
        <v>143</v>
      </c>
      <c r="Z5788" t="s">
        <v>143</v>
      </c>
      <c r="AA5788" t="s">
        <v>122</v>
      </c>
      <c r="AB5788" t="s">
        <v>61</v>
      </c>
      <c r="AC5788" t="s">
        <v>87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66</v>
      </c>
      <c r="AM5788">
        <v>0</v>
      </c>
      <c r="AN5788">
        <v>1</v>
      </c>
      <c r="AO5788">
        <v>0</v>
      </c>
      <c r="AP5788" t="s">
        <v>176</v>
      </c>
      <c r="AQ5788" t="s">
        <v>78</v>
      </c>
      <c r="AR5788" t="s">
        <v>182</v>
      </c>
      <c r="AT5788">
        <v>235</v>
      </c>
      <c r="AU5788">
        <v>1</v>
      </c>
      <c r="AV5788">
        <v>0</v>
      </c>
      <c r="AW5788">
        <v>1</v>
      </c>
      <c r="AX5788">
        <v>0</v>
      </c>
      <c r="AY5788">
        <v>5</v>
      </c>
      <c r="AZ5788" t="s">
        <v>177</v>
      </c>
      <c r="BA5788">
        <v>0</v>
      </c>
      <c r="BB5788" t="s">
        <v>71</v>
      </c>
      <c r="BC5788">
        <v>4</v>
      </c>
    </row>
    <row r="5789" spans="1:55">
      <c r="A5789" t="s">
        <v>10280</v>
      </c>
      <c r="B5789" t="s">
        <v>73</v>
      </c>
      <c r="C5789">
        <v>54</v>
      </c>
      <c r="D5789" t="s">
        <v>57</v>
      </c>
      <c r="E5789">
        <v>3</v>
      </c>
      <c r="F5789" t="s">
        <v>1836</v>
      </c>
      <c r="G5789">
        <v>91384</v>
      </c>
      <c r="H5789">
        <v>34.506627</v>
      </c>
      <c r="I5789">
        <v>-118.699048</v>
      </c>
      <c r="J5789">
        <v>1</v>
      </c>
      <c r="K5789">
        <v>8</v>
      </c>
      <c r="L5789" t="s">
        <v>83</v>
      </c>
      <c r="M5789" t="s">
        <v>57</v>
      </c>
      <c r="N5789" t="s">
        <v>10281</v>
      </c>
      <c r="O5789" t="s">
        <v>61</v>
      </c>
      <c r="P5789" t="s">
        <v>61</v>
      </c>
      <c r="Q5789" t="s">
        <v>143</v>
      </c>
      <c r="R5789" t="s">
        <v>143</v>
      </c>
      <c r="S5789" t="s">
        <v>143</v>
      </c>
      <c r="T5789" t="s">
        <v>143</v>
      </c>
      <c r="U5789" t="s">
        <v>143</v>
      </c>
      <c r="V5789" t="s">
        <v>143</v>
      </c>
      <c r="W5789" t="s">
        <v>143</v>
      </c>
      <c r="X5789" t="s">
        <v>143</v>
      </c>
      <c r="Y5789" t="s">
        <v>143</v>
      </c>
      <c r="Z5789" t="s">
        <v>143</v>
      </c>
      <c r="AA5789" t="s">
        <v>122</v>
      </c>
      <c r="AB5789" t="s">
        <v>61</v>
      </c>
      <c r="AC5789" t="s">
        <v>65</v>
      </c>
      <c r="AD5789">
        <v>19.6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66</v>
      </c>
      <c r="AM5789">
        <v>0</v>
      </c>
      <c r="AN5789">
        <v>1</v>
      </c>
      <c r="AO5789">
        <v>0</v>
      </c>
      <c r="AP5789" t="s">
        <v>67</v>
      </c>
      <c r="AQ5789" t="s">
        <v>92</v>
      </c>
      <c r="AR5789" t="s">
        <v>182</v>
      </c>
      <c r="AT5789">
        <v>22177</v>
      </c>
      <c r="AU5789">
        <v>1</v>
      </c>
      <c r="AV5789">
        <v>0</v>
      </c>
      <c r="AW5789">
        <v>1</v>
      </c>
      <c r="AX5789">
        <v>0</v>
      </c>
      <c r="AY5789">
        <v>2</v>
      </c>
      <c r="AZ5789" t="s">
        <v>70</v>
      </c>
      <c r="BA5789">
        <v>0</v>
      </c>
      <c r="BB5789" t="s">
        <v>71</v>
      </c>
      <c r="BC5789">
        <v>4</v>
      </c>
    </row>
    <row r="5790" spans="1:55">
      <c r="A5790" t="s">
        <v>10282</v>
      </c>
      <c r="B5790" t="s">
        <v>73</v>
      </c>
      <c r="C5790">
        <v>43</v>
      </c>
      <c r="D5790" t="s">
        <v>61</v>
      </c>
      <c r="E5790">
        <v>0</v>
      </c>
      <c r="F5790" t="s">
        <v>3905</v>
      </c>
      <c r="G5790">
        <v>90278</v>
      </c>
      <c r="H5790">
        <v>33.873395</v>
      </c>
      <c r="I5790">
        <v>-118.37019</v>
      </c>
      <c r="J5790">
        <v>0</v>
      </c>
      <c r="K5790">
        <v>39</v>
      </c>
      <c r="L5790" t="s">
        <v>216</v>
      </c>
      <c r="M5790" t="s">
        <v>57</v>
      </c>
      <c r="N5790" t="s">
        <v>10283</v>
      </c>
      <c r="O5790" t="s">
        <v>57</v>
      </c>
      <c r="P5790" t="s">
        <v>57</v>
      </c>
      <c r="Q5790" t="s">
        <v>85</v>
      </c>
      <c r="R5790" t="s">
        <v>586</v>
      </c>
      <c r="S5790" t="s">
        <v>61</v>
      </c>
      <c r="T5790" t="s">
        <v>61</v>
      </c>
      <c r="U5790" t="s">
        <v>61</v>
      </c>
      <c r="V5790" t="s">
        <v>61</v>
      </c>
      <c r="W5790" t="s">
        <v>61</v>
      </c>
      <c r="X5790" t="s">
        <v>61</v>
      </c>
      <c r="Y5790" t="s">
        <v>61</v>
      </c>
      <c r="Z5790" t="s">
        <v>57</v>
      </c>
      <c r="AA5790" t="s">
        <v>77</v>
      </c>
      <c r="AB5790" t="s">
        <v>57</v>
      </c>
      <c r="AC5790" t="s">
        <v>65</v>
      </c>
      <c r="AD5790">
        <v>73.15000000000001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66</v>
      </c>
      <c r="AM5790">
        <v>0</v>
      </c>
      <c r="AN5790">
        <v>1</v>
      </c>
      <c r="AO5790">
        <v>0</v>
      </c>
      <c r="AP5790" t="s">
        <v>176</v>
      </c>
      <c r="AQ5790" t="s">
        <v>78</v>
      </c>
      <c r="AR5790" t="s">
        <v>93</v>
      </c>
      <c r="AS5790">
        <v>1</v>
      </c>
      <c r="AT5790">
        <v>37322</v>
      </c>
      <c r="AU5790">
        <v>1</v>
      </c>
      <c r="AV5790">
        <v>0</v>
      </c>
      <c r="AW5790">
        <v>1</v>
      </c>
      <c r="AX5790">
        <v>0</v>
      </c>
      <c r="AY5790">
        <v>5</v>
      </c>
      <c r="AZ5790" t="s">
        <v>177</v>
      </c>
      <c r="BA5790">
        <v>7</v>
      </c>
      <c r="BB5790" t="s">
        <v>95</v>
      </c>
      <c r="BC5790">
        <v>1</v>
      </c>
    </row>
    <row r="5791" spans="1:55">
      <c r="A5791" t="s">
        <v>10284</v>
      </c>
      <c r="B5791" t="s">
        <v>56</v>
      </c>
      <c r="C5791">
        <v>49</v>
      </c>
      <c r="D5791" t="s">
        <v>61</v>
      </c>
      <c r="E5791">
        <v>0</v>
      </c>
      <c r="F5791" t="s">
        <v>3024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83</v>
      </c>
      <c r="M5791" t="s">
        <v>57</v>
      </c>
      <c r="N5791" t="s">
        <v>2855</v>
      </c>
      <c r="O5791" t="s">
        <v>57</v>
      </c>
      <c r="P5791" t="s">
        <v>57</v>
      </c>
      <c r="Q5791" t="s">
        <v>85</v>
      </c>
      <c r="R5791" t="s">
        <v>160</v>
      </c>
      <c r="S5791" t="s">
        <v>61</v>
      </c>
      <c r="T5791" t="s">
        <v>61</v>
      </c>
      <c r="U5791" t="s">
        <v>61</v>
      </c>
      <c r="V5791" t="s">
        <v>61</v>
      </c>
      <c r="W5791" t="s">
        <v>57</v>
      </c>
      <c r="X5791" t="s">
        <v>57</v>
      </c>
      <c r="Y5791" t="s">
        <v>57</v>
      </c>
      <c r="Z5791" t="s">
        <v>57</v>
      </c>
      <c r="AA5791" t="s">
        <v>77</v>
      </c>
      <c r="AB5791" t="s">
        <v>57</v>
      </c>
      <c r="AC5791" t="s">
        <v>87</v>
      </c>
      <c r="AD5791">
        <v>93.84999999999999</v>
      </c>
      <c r="AE5791">
        <v>93.84999999999999</v>
      </c>
      <c r="AF5791">
        <v>0</v>
      </c>
      <c r="AG5791">
        <v>0</v>
      </c>
      <c r="AH5791">
        <v>16.15</v>
      </c>
      <c r="AI5791">
        <v>110</v>
      </c>
      <c r="AJ5791" t="s">
        <v>88</v>
      </c>
      <c r="AK5791" t="s">
        <v>89</v>
      </c>
      <c r="AL5791" t="s">
        <v>356</v>
      </c>
      <c r="AM5791">
        <v>1</v>
      </c>
      <c r="AN5791">
        <v>0</v>
      </c>
      <c r="AO5791">
        <v>0</v>
      </c>
      <c r="AP5791" t="s">
        <v>91</v>
      </c>
      <c r="AQ5791" t="s">
        <v>78</v>
      </c>
      <c r="AR5791" t="s">
        <v>105</v>
      </c>
      <c r="AS5791">
        <v>4</v>
      </c>
      <c r="AT5791">
        <v>1162</v>
      </c>
      <c r="AU5791">
        <v>1</v>
      </c>
      <c r="AV5791">
        <v>1</v>
      </c>
      <c r="AW5791">
        <v>0</v>
      </c>
      <c r="AX5791">
        <v>93.84999999999999</v>
      </c>
      <c r="AY5791">
        <v>1</v>
      </c>
      <c r="AZ5791" t="s">
        <v>94</v>
      </c>
      <c r="BA5791">
        <v>10</v>
      </c>
      <c r="BB5791" t="s">
        <v>95</v>
      </c>
      <c r="BC5791">
        <v>1</v>
      </c>
    </row>
    <row r="5792" spans="1:55">
      <c r="A5792" t="s">
        <v>10285</v>
      </c>
      <c r="B5792" t="s">
        <v>73</v>
      </c>
      <c r="C5792">
        <v>27</v>
      </c>
      <c r="D5792" t="s">
        <v>61</v>
      </c>
      <c r="E5792">
        <v>0</v>
      </c>
      <c r="F5792" t="s">
        <v>1564</v>
      </c>
      <c r="G5792">
        <v>94928</v>
      </c>
      <c r="H5792">
        <v>38.34719</v>
      </c>
      <c r="I5792">
        <v>-122.697822</v>
      </c>
      <c r="J5792">
        <v>0</v>
      </c>
      <c r="K5792">
        <v>2</v>
      </c>
      <c r="L5792" t="s">
        <v>83</v>
      </c>
      <c r="M5792" t="s">
        <v>57</v>
      </c>
      <c r="N5792" t="s">
        <v>6509</v>
      </c>
      <c r="O5792" t="s">
        <v>61</v>
      </c>
      <c r="P5792" t="s">
        <v>61</v>
      </c>
      <c r="Q5792" t="s">
        <v>143</v>
      </c>
      <c r="R5792" t="s">
        <v>143</v>
      </c>
      <c r="S5792" t="s">
        <v>143</v>
      </c>
      <c r="T5792" t="s">
        <v>143</v>
      </c>
      <c r="U5792" t="s">
        <v>143</v>
      </c>
      <c r="V5792" t="s">
        <v>143</v>
      </c>
      <c r="W5792" t="s">
        <v>143</v>
      </c>
      <c r="X5792" t="s">
        <v>143</v>
      </c>
      <c r="Y5792" t="s">
        <v>143</v>
      </c>
      <c r="Z5792" t="s">
        <v>143</v>
      </c>
      <c r="AA5792" t="s">
        <v>77</v>
      </c>
      <c r="AB5792" t="s">
        <v>61</v>
      </c>
      <c r="AC5792" t="s">
        <v>65</v>
      </c>
      <c r="AD5792">
        <v>19.85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170</v>
      </c>
      <c r="AM5792">
        <v>0</v>
      </c>
      <c r="AN5792">
        <v>0</v>
      </c>
      <c r="AO5792">
        <v>0</v>
      </c>
      <c r="AP5792" t="s">
        <v>91</v>
      </c>
      <c r="AQ5792" t="s">
        <v>116</v>
      </c>
      <c r="AR5792" t="s">
        <v>182</v>
      </c>
      <c r="AT5792">
        <v>42544</v>
      </c>
      <c r="AU5792">
        <v>0</v>
      </c>
      <c r="AX5792">
        <v>0</v>
      </c>
      <c r="AY5792">
        <v>1</v>
      </c>
      <c r="AZ5792" t="s">
        <v>94</v>
      </c>
      <c r="BA5792">
        <v>8</v>
      </c>
      <c r="BB5792" t="s">
        <v>95</v>
      </c>
      <c r="BC5792">
        <v>1</v>
      </c>
    </row>
    <row r="5793" spans="1:55">
      <c r="A5793" t="s">
        <v>10286</v>
      </c>
      <c r="B5793" t="s">
        <v>56</v>
      </c>
      <c r="C5793">
        <v>66</v>
      </c>
      <c r="D5793" t="s">
        <v>61</v>
      </c>
      <c r="E5793">
        <v>0</v>
      </c>
      <c r="F5793" t="s">
        <v>8866</v>
      </c>
      <c r="G5793">
        <v>96063</v>
      </c>
      <c r="H5793">
        <v>40.408796</v>
      </c>
      <c r="I5793">
        <v>-121.579609</v>
      </c>
      <c r="J5793">
        <v>0</v>
      </c>
      <c r="K5793">
        <v>50</v>
      </c>
      <c r="L5793" t="s">
        <v>129</v>
      </c>
      <c r="M5793" t="s">
        <v>57</v>
      </c>
      <c r="N5793" t="s">
        <v>838</v>
      </c>
      <c r="O5793" t="s">
        <v>57</v>
      </c>
      <c r="P5793" t="s">
        <v>57</v>
      </c>
      <c r="Q5793" t="s">
        <v>85</v>
      </c>
      <c r="R5793" t="s">
        <v>121</v>
      </c>
      <c r="S5793" t="s">
        <v>61</v>
      </c>
      <c r="T5793" t="s">
        <v>57</v>
      </c>
      <c r="U5793" t="s">
        <v>61</v>
      </c>
      <c r="V5793" t="s">
        <v>57</v>
      </c>
      <c r="W5793" t="s">
        <v>57</v>
      </c>
      <c r="X5793" t="s">
        <v>57</v>
      </c>
      <c r="Y5793" t="s">
        <v>61</v>
      </c>
      <c r="Z5793" t="s">
        <v>57</v>
      </c>
      <c r="AA5793" t="s">
        <v>64</v>
      </c>
      <c r="AB5793" t="s">
        <v>57</v>
      </c>
      <c r="AC5793" t="s">
        <v>87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66</v>
      </c>
      <c r="AM5793">
        <v>0</v>
      </c>
      <c r="AN5793">
        <v>1</v>
      </c>
      <c r="AO5793">
        <v>0</v>
      </c>
      <c r="AP5793" t="s">
        <v>123</v>
      </c>
      <c r="AQ5793" t="s">
        <v>124</v>
      </c>
      <c r="AR5793" t="s">
        <v>105</v>
      </c>
      <c r="AS5793">
        <v>5</v>
      </c>
      <c r="AT5793">
        <v>124</v>
      </c>
      <c r="AU5793">
        <v>1</v>
      </c>
      <c r="AV5793">
        <v>0</v>
      </c>
      <c r="AW5793">
        <v>1</v>
      </c>
      <c r="AX5793">
        <v>0</v>
      </c>
      <c r="AY5793">
        <v>6</v>
      </c>
      <c r="AZ5793" t="s">
        <v>125</v>
      </c>
      <c r="BA5793">
        <v>4</v>
      </c>
      <c r="BB5793" t="s">
        <v>80</v>
      </c>
      <c r="BC5793">
        <v>2</v>
      </c>
    </row>
    <row r="5794" spans="1:55">
      <c r="A5794" t="s">
        <v>10287</v>
      </c>
      <c r="B5794" t="s">
        <v>56</v>
      </c>
      <c r="C5794">
        <v>26</v>
      </c>
      <c r="D5794" t="s">
        <v>57</v>
      </c>
      <c r="E5794">
        <v>0</v>
      </c>
      <c r="F5794" t="s">
        <v>1548</v>
      </c>
      <c r="G5794">
        <v>93514</v>
      </c>
      <c r="H5794">
        <v>37.04584</v>
      </c>
      <c r="I5794">
        <v>-118.397236</v>
      </c>
      <c r="J5794">
        <v>7</v>
      </c>
      <c r="K5794">
        <v>72</v>
      </c>
      <c r="L5794" t="s">
        <v>119</v>
      </c>
      <c r="M5794" t="s">
        <v>57</v>
      </c>
      <c r="N5794" t="s">
        <v>10288</v>
      </c>
      <c r="O5794" t="s">
        <v>57</v>
      </c>
      <c r="P5794" t="s">
        <v>57</v>
      </c>
      <c r="Q5794" t="s">
        <v>85</v>
      </c>
      <c r="R5794" t="s">
        <v>966</v>
      </c>
      <c r="S5794" t="s">
        <v>61</v>
      </c>
      <c r="T5794" t="s">
        <v>57</v>
      </c>
      <c r="U5794" t="s">
        <v>61</v>
      </c>
      <c r="V5794" t="s">
        <v>61</v>
      </c>
      <c r="W5794" t="s">
        <v>57</v>
      </c>
      <c r="X5794" t="s">
        <v>57</v>
      </c>
      <c r="Y5794" t="s">
        <v>57</v>
      </c>
      <c r="Z5794" t="s">
        <v>57</v>
      </c>
      <c r="AA5794" t="s">
        <v>122</v>
      </c>
      <c r="AB5794" t="s">
        <v>57</v>
      </c>
      <c r="AC5794" t="s">
        <v>65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66</v>
      </c>
      <c r="AM5794">
        <v>0</v>
      </c>
      <c r="AN5794">
        <v>1</v>
      </c>
      <c r="AO5794">
        <v>0</v>
      </c>
      <c r="AP5794" t="s">
        <v>123</v>
      </c>
      <c r="AQ5794" t="s">
        <v>116</v>
      </c>
      <c r="AR5794" t="s">
        <v>105</v>
      </c>
      <c r="AS5794">
        <v>5</v>
      </c>
      <c r="AT5794">
        <v>13309</v>
      </c>
      <c r="AU5794">
        <v>1</v>
      </c>
      <c r="AV5794">
        <v>0</v>
      </c>
      <c r="AW5794">
        <v>1</v>
      </c>
      <c r="AX5794">
        <v>0</v>
      </c>
      <c r="AY5794">
        <v>6</v>
      </c>
      <c r="AZ5794" t="s">
        <v>125</v>
      </c>
      <c r="BA5794">
        <v>3</v>
      </c>
      <c r="BB5794" t="s">
        <v>126</v>
      </c>
      <c r="BC5794">
        <v>3</v>
      </c>
    </row>
    <row r="5795" spans="1:55">
      <c r="A5795" t="s">
        <v>10289</v>
      </c>
      <c r="B5795" t="s">
        <v>56</v>
      </c>
      <c r="C5795">
        <v>55</v>
      </c>
      <c r="D5795" t="s">
        <v>57</v>
      </c>
      <c r="E5795">
        <v>0</v>
      </c>
      <c r="F5795" t="s">
        <v>252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59</v>
      </c>
      <c r="M5795" t="s">
        <v>57</v>
      </c>
      <c r="N5795" t="s">
        <v>2429</v>
      </c>
      <c r="O5795" t="s">
        <v>57</v>
      </c>
      <c r="P5795" t="s">
        <v>57</v>
      </c>
      <c r="Q5795" t="s">
        <v>85</v>
      </c>
      <c r="R5795" t="s">
        <v>300</v>
      </c>
      <c r="S5795" t="s">
        <v>61</v>
      </c>
      <c r="T5795" t="s">
        <v>61</v>
      </c>
      <c r="U5795" t="s">
        <v>61</v>
      </c>
      <c r="V5795" t="s">
        <v>61</v>
      </c>
      <c r="W5795" t="s">
        <v>61</v>
      </c>
      <c r="X5795" t="s">
        <v>61</v>
      </c>
      <c r="Y5795" t="s">
        <v>61</v>
      </c>
      <c r="Z5795" t="s">
        <v>57</v>
      </c>
      <c r="AA5795" t="s">
        <v>77</v>
      </c>
      <c r="AB5795" t="s">
        <v>57</v>
      </c>
      <c r="AC5795" t="s">
        <v>65</v>
      </c>
      <c r="AD5795">
        <v>75.40000000000001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88</v>
      </c>
      <c r="AK5795" t="s">
        <v>205</v>
      </c>
      <c r="AL5795" t="s">
        <v>329</v>
      </c>
      <c r="AM5795">
        <v>1</v>
      </c>
      <c r="AN5795">
        <v>0</v>
      </c>
      <c r="AO5795">
        <v>0</v>
      </c>
      <c r="AP5795" t="s">
        <v>103</v>
      </c>
      <c r="AQ5795" t="s">
        <v>92</v>
      </c>
      <c r="AR5795" t="s">
        <v>93</v>
      </c>
      <c r="AS5795">
        <v>1</v>
      </c>
      <c r="AT5795">
        <v>30202</v>
      </c>
      <c r="AU5795">
        <v>1</v>
      </c>
      <c r="AV5795">
        <v>1</v>
      </c>
      <c r="AW5795">
        <v>0</v>
      </c>
      <c r="AX5795">
        <v>75.40000000000001</v>
      </c>
      <c r="AY5795">
        <v>3</v>
      </c>
      <c r="AZ5795" t="s">
        <v>106</v>
      </c>
      <c r="BA5795">
        <v>6</v>
      </c>
      <c r="BB5795" t="s">
        <v>95</v>
      </c>
      <c r="BC5795">
        <v>1</v>
      </c>
    </row>
    <row r="5796" spans="1:55">
      <c r="A5796" t="s">
        <v>10290</v>
      </c>
      <c r="B5796" t="s">
        <v>73</v>
      </c>
      <c r="C5796">
        <v>20</v>
      </c>
      <c r="D5796" t="s">
        <v>61</v>
      </c>
      <c r="E5796">
        <v>0</v>
      </c>
      <c r="F5796" t="s">
        <v>226</v>
      </c>
      <c r="G5796">
        <v>90061</v>
      </c>
      <c r="H5796">
        <v>33.92128</v>
      </c>
      <c r="I5796">
        <v>-118.274186</v>
      </c>
      <c r="J5796">
        <v>0</v>
      </c>
      <c r="K5796">
        <v>11</v>
      </c>
      <c r="L5796" t="s">
        <v>59</v>
      </c>
      <c r="M5796" t="s">
        <v>61</v>
      </c>
      <c r="N5796" t="s">
        <v>143</v>
      </c>
      <c r="O5796" t="s">
        <v>143</v>
      </c>
      <c r="P5796" t="s">
        <v>57</v>
      </c>
      <c r="Q5796" t="s">
        <v>135</v>
      </c>
      <c r="R5796" t="s">
        <v>115</v>
      </c>
      <c r="S5796" t="s">
        <v>61</v>
      </c>
      <c r="T5796" t="s">
        <v>57</v>
      </c>
      <c r="U5796" t="s">
        <v>61</v>
      </c>
      <c r="V5796" t="s">
        <v>57</v>
      </c>
      <c r="W5796" t="s">
        <v>61</v>
      </c>
      <c r="X5796" t="s">
        <v>61</v>
      </c>
      <c r="Y5796" t="s">
        <v>61</v>
      </c>
      <c r="Z5796" t="s">
        <v>57</v>
      </c>
      <c r="AA5796" t="s">
        <v>77</v>
      </c>
      <c r="AB5796" t="s">
        <v>57</v>
      </c>
      <c r="AC5796" t="s">
        <v>87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66</v>
      </c>
      <c r="AM5796">
        <v>0</v>
      </c>
      <c r="AN5796">
        <v>1</v>
      </c>
      <c r="AO5796">
        <v>0</v>
      </c>
      <c r="AP5796" t="s">
        <v>67</v>
      </c>
      <c r="AQ5796" t="s">
        <v>116</v>
      </c>
      <c r="AR5796" t="s">
        <v>137</v>
      </c>
      <c r="AS5796">
        <v>3</v>
      </c>
      <c r="AT5796">
        <v>24511</v>
      </c>
      <c r="AU5796">
        <v>1</v>
      </c>
      <c r="AV5796">
        <v>0</v>
      </c>
      <c r="AW5796">
        <v>1</v>
      </c>
      <c r="AX5796">
        <v>0</v>
      </c>
      <c r="AY5796">
        <v>2</v>
      </c>
      <c r="AZ5796" t="s">
        <v>70</v>
      </c>
      <c r="BA5796">
        <v>5</v>
      </c>
      <c r="BB5796" t="s">
        <v>80</v>
      </c>
      <c r="BC5796">
        <v>2</v>
      </c>
    </row>
    <row r="5797" spans="1:55">
      <c r="A5797" t="s">
        <v>10291</v>
      </c>
      <c r="B5797" t="s">
        <v>56</v>
      </c>
      <c r="C5797">
        <v>30</v>
      </c>
      <c r="D5797" t="s">
        <v>61</v>
      </c>
      <c r="E5797">
        <v>0</v>
      </c>
      <c r="F5797" t="s">
        <v>695</v>
      </c>
      <c r="G5797">
        <v>92407</v>
      </c>
      <c r="H5797">
        <v>34.250069</v>
      </c>
      <c r="I5797">
        <v>-117.393949</v>
      </c>
      <c r="J5797">
        <v>0</v>
      </c>
      <c r="K5797">
        <v>7</v>
      </c>
      <c r="L5797" t="s">
        <v>59</v>
      </c>
      <c r="M5797" t="s">
        <v>57</v>
      </c>
      <c r="N5797" t="s">
        <v>1120</v>
      </c>
      <c r="O5797" t="s">
        <v>61</v>
      </c>
      <c r="P5797" t="s">
        <v>57</v>
      </c>
      <c r="Q5797" t="s">
        <v>135</v>
      </c>
      <c r="R5797" t="s">
        <v>304</v>
      </c>
      <c r="S5797" t="s">
        <v>61</v>
      </c>
      <c r="T5797" t="s">
        <v>61</v>
      </c>
      <c r="U5797" t="s">
        <v>61</v>
      </c>
      <c r="V5797" t="s">
        <v>61</v>
      </c>
      <c r="W5797" t="s">
        <v>57</v>
      </c>
      <c r="X5797" t="s">
        <v>57</v>
      </c>
      <c r="Y5797" t="s">
        <v>57</v>
      </c>
      <c r="Z5797" t="s">
        <v>57</v>
      </c>
      <c r="AA5797" t="s">
        <v>77</v>
      </c>
      <c r="AB5797" t="s">
        <v>57</v>
      </c>
      <c r="AC5797" t="s">
        <v>87</v>
      </c>
      <c r="AD5797">
        <v>66.84999999999999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66</v>
      </c>
      <c r="AM5797">
        <v>0</v>
      </c>
      <c r="AN5797">
        <v>1</v>
      </c>
      <c r="AO5797">
        <v>0</v>
      </c>
      <c r="AP5797" t="s">
        <v>67</v>
      </c>
      <c r="AQ5797" t="s">
        <v>68</v>
      </c>
      <c r="AR5797" t="s">
        <v>69</v>
      </c>
      <c r="AS5797">
        <v>4</v>
      </c>
      <c r="AT5797">
        <v>49355</v>
      </c>
      <c r="AU5797">
        <v>1</v>
      </c>
      <c r="AV5797">
        <v>0</v>
      </c>
      <c r="AW5797">
        <v>1</v>
      </c>
      <c r="AX5797">
        <v>0</v>
      </c>
      <c r="AY5797">
        <v>2</v>
      </c>
      <c r="AZ5797" t="s">
        <v>70</v>
      </c>
      <c r="BA5797">
        <v>5</v>
      </c>
      <c r="BB5797" t="s">
        <v>80</v>
      </c>
      <c r="BC5797">
        <v>2</v>
      </c>
    </row>
    <row r="5798" spans="1:55">
      <c r="A5798" t="s">
        <v>10292</v>
      </c>
      <c r="B5798" t="s">
        <v>73</v>
      </c>
      <c r="C5798">
        <v>55</v>
      </c>
      <c r="D5798" t="s">
        <v>61</v>
      </c>
      <c r="E5798">
        <v>0</v>
      </c>
      <c r="F5798" t="s">
        <v>4036</v>
      </c>
      <c r="G5798">
        <v>93454</v>
      </c>
      <c r="H5798">
        <v>34.943523</v>
      </c>
      <c r="I5798">
        <v>-120.256729</v>
      </c>
      <c r="J5798">
        <v>0</v>
      </c>
      <c r="K5798">
        <v>7</v>
      </c>
      <c r="L5798" t="s">
        <v>59</v>
      </c>
      <c r="M5798" t="s">
        <v>57</v>
      </c>
      <c r="N5798" t="s">
        <v>5284</v>
      </c>
      <c r="O5798" t="s">
        <v>57</v>
      </c>
      <c r="P5798" t="s">
        <v>57</v>
      </c>
      <c r="Q5798" t="s">
        <v>85</v>
      </c>
      <c r="R5798" t="s">
        <v>391</v>
      </c>
      <c r="S5798" t="s">
        <v>61</v>
      </c>
      <c r="T5798" t="s">
        <v>61</v>
      </c>
      <c r="U5798" t="s">
        <v>61</v>
      </c>
      <c r="V5798" t="s">
        <v>61</v>
      </c>
      <c r="W5798" t="s">
        <v>57</v>
      </c>
      <c r="X5798" t="s">
        <v>57</v>
      </c>
      <c r="Y5798" t="s">
        <v>57</v>
      </c>
      <c r="Z5798" t="s">
        <v>57</v>
      </c>
      <c r="AA5798" t="s">
        <v>77</v>
      </c>
      <c r="AB5798" t="s">
        <v>57</v>
      </c>
      <c r="AC5798" t="s">
        <v>87</v>
      </c>
      <c r="AD5798">
        <v>94.09999999999999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66</v>
      </c>
      <c r="AM5798">
        <v>0</v>
      </c>
      <c r="AN5798">
        <v>1</v>
      </c>
      <c r="AO5798">
        <v>0</v>
      </c>
      <c r="AP5798" t="s">
        <v>67</v>
      </c>
      <c r="AQ5798" t="s">
        <v>92</v>
      </c>
      <c r="AR5798" t="s">
        <v>105</v>
      </c>
      <c r="AS5798">
        <v>4</v>
      </c>
      <c r="AT5798">
        <v>30540</v>
      </c>
      <c r="AU5798">
        <v>1</v>
      </c>
      <c r="AV5798">
        <v>0</v>
      </c>
      <c r="AW5798">
        <v>1</v>
      </c>
      <c r="AX5798">
        <v>0</v>
      </c>
      <c r="AY5798">
        <v>2</v>
      </c>
      <c r="AZ5798" t="s">
        <v>70</v>
      </c>
      <c r="BA5798">
        <v>7</v>
      </c>
      <c r="BB5798" t="s">
        <v>95</v>
      </c>
      <c r="BC5798">
        <v>1</v>
      </c>
    </row>
    <row r="5799" spans="1:55">
      <c r="A5799" t="s">
        <v>10293</v>
      </c>
      <c r="B5799" t="s">
        <v>56</v>
      </c>
      <c r="C5799">
        <v>45</v>
      </c>
      <c r="D5799" t="s">
        <v>57</v>
      </c>
      <c r="E5799">
        <v>2</v>
      </c>
      <c r="F5799" t="s">
        <v>2017</v>
      </c>
      <c r="G5799">
        <v>95954</v>
      </c>
      <c r="H5799">
        <v>39.933852</v>
      </c>
      <c r="I5799">
        <v>-121.584371</v>
      </c>
      <c r="J5799">
        <v>1</v>
      </c>
      <c r="K5799">
        <v>59</v>
      </c>
      <c r="L5799" t="s">
        <v>129</v>
      </c>
      <c r="M5799" t="s">
        <v>57</v>
      </c>
      <c r="N5799" t="s">
        <v>10294</v>
      </c>
      <c r="O5799" t="s">
        <v>61</v>
      </c>
      <c r="P5799" t="s">
        <v>61</v>
      </c>
      <c r="Q5799" t="s">
        <v>143</v>
      </c>
      <c r="R5799" t="s">
        <v>143</v>
      </c>
      <c r="S5799" t="s">
        <v>143</v>
      </c>
      <c r="T5799" t="s">
        <v>143</v>
      </c>
      <c r="U5799" t="s">
        <v>143</v>
      </c>
      <c r="V5799" t="s">
        <v>143</v>
      </c>
      <c r="W5799" t="s">
        <v>143</v>
      </c>
      <c r="X5799" t="s">
        <v>143</v>
      </c>
      <c r="Y5799" t="s">
        <v>143</v>
      </c>
      <c r="Z5799" t="s">
        <v>143</v>
      </c>
      <c r="AA5799" t="s">
        <v>122</v>
      </c>
      <c r="AB5799" t="s">
        <v>61</v>
      </c>
      <c r="AC5799" t="s">
        <v>65</v>
      </c>
      <c r="AD5799">
        <v>20.6</v>
      </c>
      <c r="AE5799">
        <v>1286</v>
      </c>
      <c r="AF5799">
        <v>0</v>
      </c>
      <c r="AG5799">
        <v>0</v>
      </c>
      <c r="AH5799">
        <v>145.73</v>
      </c>
      <c r="AI5799">
        <v>1431.73</v>
      </c>
      <c r="AJ5799" t="s">
        <v>66</v>
      </c>
      <c r="AM5799">
        <v>0</v>
      </c>
      <c r="AN5799">
        <v>1</v>
      </c>
      <c r="AO5799">
        <v>0</v>
      </c>
      <c r="AP5799" t="s">
        <v>123</v>
      </c>
      <c r="AQ5799" t="s">
        <v>78</v>
      </c>
      <c r="AR5799" t="s">
        <v>182</v>
      </c>
      <c r="AT5799">
        <v>11168</v>
      </c>
      <c r="AU5799">
        <v>1</v>
      </c>
      <c r="AV5799">
        <v>0</v>
      </c>
      <c r="AW5799">
        <v>1</v>
      </c>
      <c r="AX5799">
        <v>0</v>
      </c>
      <c r="AY5799">
        <v>6</v>
      </c>
      <c r="AZ5799" t="s">
        <v>125</v>
      </c>
      <c r="BA5799">
        <v>0</v>
      </c>
      <c r="BB5799" t="s">
        <v>71</v>
      </c>
      <c r="BC5799">
        <v>4</v>
      </c>
    </row>
    <row r="5800" spans="1:55">
      <c r="A5800" t="s">
        <v>10295</v>
      </c>
      <c r="B5800" t="s">
        <v>73</v>
      </c>
      <c r="C5800">
        <v>35</v>
      </c>
      <c r="D5800" t="s">
        <v>57</v>
      </c>
      <c r="E5800">
        <v>3</v>
      </c>
      <c r="F5800" t="s">
        <v>226</v>
      </c>
      <c r="G5800">
        <v>90022</v>
      </c>
      <c r="H5800">
        <v>34.02381</v>
      </c>
      <c r="I5800">
        <v>-118.156582</v>
      </c>
      <c r="J5800">
        <v>4</v>
      </c>
      <c r="K5800">
        <v>66</v>
      </c>
      <c r="L5800" t="s">
        <v>59</v>
      </c>
      <c r="M5800" t="s">
        <v>61</v>
      </c>
      <c r="N5800" t="s">
        <v>143</v>
      </c>
      <c r="O5800" t="s">
        <v>143</v>
      </c>
      <c r="P5800" t="s">
        <v>57</v>
      </c>
      <c r="Q5800" t="s">
        <v>62</v>
      </c>
      <c r="R5800" t="s">
        <v>332</v>
      </c>
      <c r="S5800" t="s">
        <v>61</v>
      </c>
      <c r="T5800" t="s">
        <v>57</v>
      </c>
      <c r="U5800" t="s">
        <v>57</v>
      </c>
      <c r="V5800" t="s">
        <v>61</v>
      </c>
      <c r="W5800" t="s">
        <v>57</v>
      </c>
      <c r="X5800" t="s">
        <v>57</v>
      </c>
      <c r="Y5800" t="s">
        <v>57</v>
      </c>
      <c r="Z5800" t="s">
        <v>57</v>
      </c>
      <c r="AA5800" t="s">
        <v>122</v>
      </c>
      <c r="AB5800" t="s">
        <v>57</v>
      </c>
      <c r="AC5800" t="s">
        <v>65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66</v>
      </c>
      <c r="AM5800">
        <v>0</v>
      </c>
      <c r="AN5800">
        <v>1</v>
      </c>
      <c r="AO5800">
        <v>0</v>
      </c>
      <c r="AP5800" t="s">
        <v>123</v>
      </c>
      <c r="AQ5800" t="s">
        <v>68</v>
      </c>
      <c r="AR5800" t="s">
        <v>69</v>
      </c>
      <c r="AS5800">
        <v>6</v>
      </c>
      <c r="AT5800">
        <v>68701</v>
      </c>
      <c r="AU5800">
        <v>1</v>
      </c>
      <c r="AV5800">
        <v>0</v>
      </c>
      <c r="AW5800">
        <v>1</v>
      </c>
      <c r="AX5800">
        <v>0</v>
      </c>
      <c r="AY5800">
        <v>6</v>
      </c>
      <c r="AZ5800" t="s">
        <v>125</v>
      </c>
      <c r="BA5800">
        <v>0</v>
      </c>
      <c r="BB5800" t="s">
        <v>71</v>
      </c>
      <c r="BC5800">
        <v>4</v>
      </c>
    </row>
    <row r="5801" spans="1:55">
      <c r="A5801" t="s">
        <v>10296</v>
      </c>
      <c r="B5801" t="s">
        <v>56</v>
      </c>
      <c r="C5801">
        <v>62</v>
      </c>
      <c r="D5801" t="s">
        <v>57</v>
      </c>
      <c r="E5801">
        <v>1</v>
      </c>
      <c r="F5801" t="s">
        <v>1728</v>
      </c>
      <c r="G5801">
        <v>94565</v>
      </c>
      <c r="H5801">
        <v>38.006047</v>
      </c>
      <c r="I5801">
        <v>-121.916834</v>
      </c>
      <c r="J5801">
        <v>7</v>
      </c>
      <c r="K5801">
        <v>72</v>
      </c>
      <c r="L5801" t="s">
        <v>119</v>
      </c>
      <c r="M5801" t="s">
        <v>57</v>
      </c>
      <c r="N5801" t="s">
        <v>2456</v>
      </c>
      <c r="O5801" t="s">
        <v>57</v>
      </c>
      <c r="P5801" t="s">
        <v>61</v>
      </c>
      <c r="Q5801" t="s">
        <v>143</v>
      </c>
      <c r="R5801" t="s">
        <v>143</v>
      </c>
      <c r="S5801" t="s">
        <v>143</v>
      </c>
      <c r="T5801" t="s">
        <v>143</v>
      </c>
      <c r="U5801" t="s">
        <v>143</v>
      </c>
      <c r="V5801" t="s">
        <v>143</v>
      </c>
      <c r="W5801" t="s">
        <v>143</v>
      </c>
      <c r="X5801" t="s">
        <v>143</v>
      </c>
      <c r="Y5801" t="s">
        <v>143</v>
      </c>
      <c r="Z5801" t="s">
        <v>143</v>
      </c>
      <c r="AA5801" t="s">
        <v>122</v>
      </c>
      <c r="AB5801" t="s">
        <v>61</v>
      </c>
      <c r="AC5801" t="s">
        <v>87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66</v>
      </c>
      <c r="AM5801">
        <v>0</v>
      </c>
      <c r="AN5801">
        <v>1</v>
      </c>
      <c r="AO5801">
        <v>0</v>
      </c>
      <c r="AP5801" t="s">
        <v>123</v>
      </c>
      <c r="AQ5801" t="s">
        <v>124</v>
      </c>
      <c r="AR5801" t="s">
        <v>182</v>
      </c>
      <c r="AT5801">
        <v>78816</v>
      </c>
      <c r="AU5801">
        <v>1</v>
      </c>
      <c r="AV5801">
        <v>0</v>
      </c>
      <c r="AW5801">
        <v>1</v>
      </c>
      <c r="AX5801">
        <v>0</v>
      </c>
      <c r="AY5801">
        <v>6</v>
      </c>
      <c r="AZ5801" t="s">
        <v>125</v>
      </c>
      <c r="BA5801">
        <v>0</v>
      </c>
      <c r="BB5801" t="s">
        <v>71</v>
      </c>
      <c r="BC5801">
        <v>4</v>
      </c>
    </row>
    <row r="5802" spans="1:55">
      <c r="A5802" t="s">
        <v>10297</v>
      </c>
      <c r="B5802" t="s">
        <v>73</v>
      </c>
      <c r="C5802">
        <v>73</v>
      </c>
      <c r="D5802" t="s">
        <v>57</v>
      </c>
      <c r="E5802">
        <v>0</v>
      </c>
      <c r="F5802" t="s">
        <v>565</v>
      </c>
      <c r="G5802">
        <v>94605</v>
      </c>
      <c r="H5802">
        <v>37.758019</v>
      </c>
      <c r="I5802">
        <v>-122.138678</v>
      </c>
      <c r="J5802">
        <v>10</v>
      </c>
      <c r="K5802">
        <v>33</v>
      </c>
      <c r="L5802" t="s">
        <v>59</v>
      </c>
      <c r="M5802" t="s">
        <v>57</v>
      </c>
      <c r="N5802" t="s">
        <v>6857</v>
      </c>
      <c r="O5802" t="s">
        <v>61</v>
      </c>
      <c r="P5802" t="s">
        <v>57</v>
      </c>
      <c r="Q5802" t="s">
        <v>85</v>
      </c>
      <c r="R5802" t="s">
        <v>318</v>
      </c>
      <c r="S5802" t="s">
        <v>57</v>
      </c>
      <c r="T5802" t="s">
        <v>57</v>
      </c>
      <c r="U5802" t="s">
        <v>61</v>
      </c>
      <c r="V5802" t="s">
        <v>57</v>
      </c>
      <c r="W5802" t="s">
        <v>61</v>
      </c>
      <c r="X5802" t="s">
        <v>57</v>
      </c>
      <c r="Y5802" t="s">
        <v>61</v>
      </c>
      <c r="Z5802" t="s">
        <v>57</v>
      </c>
      <c r="AA5802" t="s">
        <v>64</v>
      </c>
      <c r="AB5802" t="s">
        <v>57</v>
      </c>
      <c r="AC5802" t="s">
        <v>87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66</v>
      </c>
      <c r="AM5802">
        <v>0</v>
      </c>
      <c r="AN5802">
        <v>1</v>
      </c>
      <c r="AO5802">
        <v>0</v>
      </c>
      <c r="AP5802" t="s">
        <v>164</v>
      </c>
      <c r="AQ5802" t="s">
        <v>104</v>
      </c>
      <c r="AR5802" t="s">
        <v>105</v>
      </c>
      <c r="AS5802">
        <v>5</v>
      </c>
      <c r="AT5802">
        <v>42854</v>
      </c>
      <c r="AU5802">
        <v>1</v>
      </c>
      <c r="AV5802">
        <v>0</v>
      </c>
      <c r="AW5802">
        <v>1</v>
      </c>
      <c r="AX5802">
        <v>0</v>
      </c>
      <c r="AY5802">
        <v>4</v>
      </c>
      <c r="AZ5802" t="s">
        <v>165</v>
      </c>
      <c r="BA5802">
        <v>3</v>
      </c>
      <c r="BB5802" t="s">
        <v>126</v>
      </c>
      <c r="BC5802">
        <v>3</v>
      </c>
    </row>
    <row r="5803" spans="1:55">
      <c r="A5803" t="s">
        <v>10298</v>
      </c>
      <c r="B5803" t="s">
        <v>56</v>
      </c>
      <c r="C5803">
        <v>74</v>
      </c>
      <c r="D5803" t="s">
        <v>57</v>
      </c>
      <c r="E5803">
        <v>0</v>
      </c>
      <c r="F5803" t="s">
        <v>3707</v>
      </c>
      <c r="G5803">
        <v>95661</v>
      </c>
      <c r="H5803">
        <v>38.736685</v>
      </c>
      <c r="I5803">
        <v>-121.251984</v>
      </c>
      <c r="J5803">
        <v>1</v>
      </c>
      <c r="K5803">
        <v>66</v>
      </c>
      <c r="L5803" t="s">
        <v>59</v>
      </c>
      <c r="M5803" t="s">
        <v>57</v>
      </c>
      <c r="N5803" t="s">
        <v>10299</v>
      </c>
      <c r="O5803" t="s">
        <v>57</v>
      </c>
      <c r="P5803" t="s">
        <v>57</v>
      </c>
      <c r="Q5803" t="s">
        <v>62</v>
      </c>
      <c r="R5803" t="s">
        <v>1317</v>
      </c>
      <c r="S5803" t="s">
        <v>61</v>
      </c>
      <c r="T5803" t="s">
        <v>57</v>
      </c>
      <c r="U5803" t="s">
        <v>57</v>
      </c>
      <c r="V5803" t="s">
        <v>61</v>
      </c>
      <c r="W5803" t="s">
        <v>57</v>
      </c>
      <c r="X5803" t="s">
        <v>57</v>
      </c>
      <c r="Y5803" t="s">
        <v>61</v>
      </c>
      <c r="Z5803" t="s">
        <v>57</v>
      </c>
      <c r="AA5803" t="s">
        <v>122</v>
      </c>
      <c r="AB5803" t="s">
        <v>57</v>
      </c>
      <c r="AC5803" t="s">
        <v>87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88</v>
      </c>
      <c r="AK5803" t="s">
        <v>205</v>
      </c>
      <c r="AL5803" t="s">
        <v>329</v>
      </c>
      <c r="AM5803">
        <v>1</v>
      </c>
      <c r="AN5803">
        <v>0</v>
      </c>
      <c r="AO5803">
        <v>0</v>
      </c>
      <c r="AP5803" t="s">
        <v>123</v>
      </c>
      <c r="AQ5803" t="s">
        <v>104</v>
      </c>
      <c r="AR5803" t="s">
        <v>93</v>
      </c>
      <c r="AS5803">
        <v>5</v>
      </c>
      <c r="AT5803">
        <v>25173</v>
      </c>
      <c r="AU5803">
        <v>1</v>
      </c>
      <c r="AV5803">
        <v>1</v>
      </c>
      <c r="AW5803">
        <v>0</v>
      </c>
      <c r="AX5803">
        <v>80.55</v>
      </c>
      <c r="AY5803">
        <v>6</v>
      </c>
      <c r="AZ5803" t="s">
        <v>125</v>
      </c>
      <c r="BA5803">
        <v>1</v>
      </c>
      <c r="BB5803" t="s">
        <v>71</v>
      </c>
      <c r="BC5803">
        <v>4</v>
      </c>
    </row>
    <row r="5804" spans="1:55">
      <c r="A5804" t="s">
        <v>10300</v>
      </c>
      <c r="B5804" t="s">
        <v>73</v>
      </c>
      <c r="C5804">
        <v>19</v>
      </c>
      <c r="D5804" t="s">
        <v>61</v>
      </c>
      <c r="E5804">
        <v>0</v>
      </c>
      <c r="F5804" t="s">
        <v>5385</v>
      </c>
      <c r="G5804">
        <v>91214</v>
      </c>
      <c r="H5804">
        <v>34.239636</v>
      </c>
      <c r="I5804">
        <v>-118.245259</v>
      </c>
      <c r="J5804">
        <v>0</v>
      </c>
      <c r="K5804">
        <v>3</v>
      </c>
      <c r="L5804" t="s">
        <v>59</v>
      </c>
      <c r="M5804" t="s">
        <v>61</v>
      </c>
      <c r="N5804" t="s">
        <v>143</v>
      </c>
      <c r="O5804" t="s">
        <v>143</v>
      </c>
      <c r="P5804" t="s">
        <v>57</v>
      </c>
      <c r="Q5804" t="s">
        <v>135</v>
      </c>
      <c r="R5804" t="s">
        <v>147</v>
      </c>
      <c r="S5804" t="s">
        <v>61</v>
      </c>
      <c r="T5804" t="s">
        <v>61</v>
      </c>
      <c r="U5804" t="s">
        <v>61</v>
      </c>
      <c r="V5804" t="s">
        <v>57</v>
      </c>
      <c r="W5804" t="s">
        <v>61</v>
      </c>
      <c r="X5804" t="s">
        <v>61</v>
      </c>
      <c r="Y5804" t="s">
        <v>61</v>
      </c>
      <c r="Z5804" t="s">
        <v>57</v>
      </c>
      <c r="AA5804" t="s">
        <v>77</v>
      </c>
      <c r="AB5804" t="s">
        <v>61</v>
      </c>
      <c r="AC5804" t="s">
        <v>87</v>
      </c>
      <c r="AD5804">
        <v>30.4</v>
      </c>
      <c r="AE5804">
        <v>82.15000000000001</v>
      </c>
      <c r="AF5804">
        <v>0</v>
      </c>
      <c r="AG5804">
        <v>0</v>
      </c>
      <c r="AH5804">
        <v>0</v>
      </c>
      <c r="AI5804">
        <v>82.15000000000001</v>
      </c>
      <c r="AJ5804" t="s">
        <v>170</v>
      </c>
      <c r="AM5804">
        <v>0</v>
      </c>
      <c r="AN5804">
        <v>0</v>
      </c>
      <c r="AO5804">
        <v>0</v>
      </c>
      <c r="AP5804" t="s">
        <v>91</v>
      </c>
      <c r="AQ5804" t="s">
        <v>116</v>
      </c>
      <c r="AR5804" t="s">
        <v>137</v>
      </c>
      <c r="AS5804">
        <v>2</v>
      </c>
      <c r="AT5804">
        <v>29110</v>
      </c>
      <c r="AU5804">
        <v>0</v>
      </c>
      <c r="AX5804">
        <v>0</v>
      </c>
      <c r="AY5804">
        <v>1</v>
      </c>
      <c r="AZ5804" t="s">
        <v>94</v>
      </c>
      <c r="BA5804">
        <v>8</v>
      </c>
      <c r="BB5804" t="s">
        <v>95</v>
      </c>
      <c r="BC5804">
        <v>1</v>
      </c>
    </row>
    <row r="5805" spans="1:55">
      <c r="A5805" t="s">
        <v>10301</v>
      </c>
      <c r="B5805" t="s">
        <v>56</v>
      </c>
      <c r="C5805">
        <v>48</v>
      </c>
      <c r="D5805" t="s">
        <v>61</v>
      </c>
      <c r="E5805">
        <v>2</v>
      </c>
      <c r="F5805" t="s">
        <v>226</v>
      </c>
      <c r="G5805">
        <v>90042</v>
      </c>
      <c r="H5805">
        <v>34.11572</v>
      </c>
      <c r="I5805">
        <v>-118.192754</v>
      </c>
      <c r="J5805">
        <v>0</v>
      </c>
      <c r="K5805">
        <v>11</v>
      </c>
      <c r="L5805" t="s">
        <v>59</v>
      </c>
      <c r="M5805" t="s">
        <v>57</v>
      </c>
      <c r="N5805" t="s">
        <v>7256</v>
      </c>
      <c r="O5805" t="s">
        <v>57</v>
      </c>
      <c r="P5805" t="s">
        <v>57</v>
      </c>
      <c r="Q5805" t="s">
        <v>62</v>
      </c>
      <c r="R5805" t="s">
        <v>318</v>
      </c>
      <c r="S5805" t="s">
        <v>61</v>
      </c>
      <c r="T5805" t="s">
        <v>61</v>
      </c>
      <c r="U5805" t="s">
        <v>57</v>
      </c>
      <c r="V5805" t="s">
        <v>61</v>
      </c>
      <c r="W5805" t="s">
        <v>57</v>
      </c>
      <c r="X5805" t="s">
        <v>57</v>
      </c>
      <c r="Y5805" t="s">
        <v>57</v>
      </c>
      <c r="Z5805" t="s">
        <v>57</v>
      </c>
      <c r="AA5805" t="s">
        <v>77</v>
      </c>
      <c r="AB5805" t="s">
        <v>57</v>
      </c>
      <c r="AC5805" t="s">
        <v>87</v>
      </c>
      <c r="AD5805">
        <v>97.84999999999999</v>
      </c>
      <c r="AE5805">
        <v>1105.4</v>
      </c>
      <c r="AF5805">
        <v>0</v>
      </c>
      <c r="AG5805">
        <v>0</v>
      </c>
      <c r="AH5805">
        <v>303.27</v>
      </c>
      <c r="AI5805">
        <v>1408.67</v>
      </c>
      <c r="AJ5805" t="s">
        <v>88</v>
      </c>
      <c r="AK5805" t="s">
        <v>89</v>
      </c>
      <c r="AL5805" t="s">
        <v>356</v>
      </c>
      <c r="AM5805">
        <v>1</v>
      </c>
      <c r="AN5805">
        <v>0</v>
      </c>
      <c r="AO5805">
        <v>0</v>
      </c>
      <c r="AP5805" t="s">
        <v>67</v>
      </c>
      <c r="AQ5805" t="s">
        <v>78</v>
      </c>
      <c r="AR5805" t="s">
        <v>105</v>
      </c>
      <c r="AS5805">
        <v>5</v>
      </c>
      <c r="AT5805">
        <v>64672</v>
      </c>
      <c r="AU5805">
        <v>1</v>
      </c>
      <c r="AV5805">
        <v>1</v>
      </c>
      <c r="AW5805">
        <v>0</v>
      </c>
      <c r="AX5805">
        <v>97.84999999999999</v>
      </c>
      <c r="AY5805">
        <v>2</v>
      </c>
      <c r="AZ5805" t="s">
        <v>70</v>
      </c>
      <c r="BA5805">
        <v>4</v>
      </c>
      <c r="BB5805" t="s">
        <v>80</v>
      </c>
      <c r="BC5805">
        <v>2</v>
      </c>
    </row>
    <row r="5806" spans="1:55">
      <c r="A5806" t="s">
        <v>10302</v>
      </c>
      <c r="B5806" t="s">
        <v>73</v>
      </c>
      <c r="C5806">
        <v>79</v>
      </c>
      <c r="D5806" t="s">
        <v>57</v>
      </c>
      <c r="E5806">
        <v>0</v>
      </c>
      <c r="F5806" t="s">
        <v>813</v>
      </c>
      <c r="G5806">
        <v>93535</v>
      </c>
      <c r="H5806">
        <v>34.712708</v>
      </c>
      <c r="I5806">
        <v>-117.889656</v>
      </c>
      <c r="J5806">
        <v>10</v>
      </c>
      <c r="K5806">
        <v>69</v>
      </c>
      <c r="L5806" t="s">
        <v>119</v>
      </c>
      <c r="M5806" t="s">
        <v>61</v>
      </c>
      <c r="N5806" t="s">
        <v>143</v>
      </c>
      <c r="O5806" t="s">
        <v>143</v>
      </c>
      <c r="P5806" t="s">
        <v>57</v>
      </c>
      <c r="Q5806" t="s">
        <v>135</v>
      </c>
      <c r="R5806" t="s">
        <v>160</v>
      </c>
      <c r="S5806" t="s">
        <v>57</v>
      </c>
      <c r="T5806" t="s">
        <v>57</v>
      </c>
      <c r="U5806" t="s">
        <v>61</v>
      </c>
      <c r="V5806" t="s">
        <v>61</v>
      </c>
      <c r="W5806" t="s">
        <v>57</v>
      </c>
      <c r="X5806" t="s">
        <v>57</v>
      </c>
      <c r="Y5806" t="s">
        <v>57</v>
      </c>
      <c r="Z5806" t="s">
        <v>61</v>
      </c>
      <c r="AA5806" t="s">
        <v>122</v>
      </c>
      <c r="AB5806" t="s">
        <v>61</v>
      </c>
      <c r="AC5806" t="s">
        <v>65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66</v>
      </c>
      <c r="AM5806">
        <v>0</v>
      </c>
      <c r="AN5806">
        <v>1</v>
      </c>
      <c r="AO5806">
        <v>0</v>
      </c>
      <c r="AP5806" t="s">
        <v>123</v>
      </c>
      <c r="AQ5806" t="s">
        <v>104</v>
      </c>
      <c r="AR5806" t="s">
        <v>69</v>
      </c>
      <c r="AS5806">
        <v>5</v>
      </c>
      <c r="AT5806">
        <v>57794</v>
      </c>
      <c r="AU5806">
        <v>1</v>
      </c>
      <c r="AV5806">
        <v>0</v>
      </c>
      <c r="AW5806">
        <v>1</v>
      </c>
      <c r="AX5806">
        <v>0</v>
      </c>
      <c r="AY5806">
        <v>6</v>
      </c>
      <c r="AZ5806" t="s">
        <v>125</v>
      </c>
      <c r="BA5806">
        <v>1</v>
      </c>
      <c r="BB5806" t="s">
        <v>71</v>
      </c>
      <c r="BC5806">
        <v>4</v>
      </c>
    </row>
    <row r="5807" spans="1:55">
      <c r="A5807" t="s">
        <v>10303</v>
      </c>
      <c r="B5807" t="s">
        <v>56</v>
      </c>
      <c r="C5807">
        <v>51</v>
      </c>
      <c r="D5807" t="s">
        <v>57</v>
      </c>
      <c r="E5807">
        <v>1</v>
      </c>
      <c r="F5807" t="s">
        <v>4229</v>
      </c>
      <c r="G5807">
        <v>96056</v>
      </c>
      <c r="H5807">
        <v>41.10831</v>
      </c>
      <c r="I5807">
        <v>-121.360362</v>
      </c>
      <c r="J5807">
        <v>8</v>
      </c>
      <c r="K5807">
        <v>24</v>
      </c>
      <c r="L5807" t="s">
        <v>59</v>
      </c>
      <c r="M5807" t="s">
        <v>57</v>
      </c>
      <c r="N5807" t="s">
        <v>9081</v>
      </c>
      <c r="O5807" t="s">
        <v>61</v>
      </c>
      <c r="P5807" t="s">
        <v>61</v>
      </c>
      <c r="Q5807" t="s">
        <v>143</v>
      </c>
      <c r="R5807" t="s">
        <v>143</v>
      </c>
      <c r="S5807" t="s">
        <v>143</v>
      </c>
      <c r="T5807" t="s">
        <v>143</v>
      </c>
      <c r="U5807" t="s">
        <v>143</v>
      </c>
      <c r="V5807" t="s">
        <v>143</v>
      </c>
      <c r="W5807" t="s">
        <v>143</v>
      </c>
      <c r="X5807" t="s">
        <v>143</v>
      </c>
      <c r="Y5807" t="s">
        <v>143</v>
      </c>
      <c r="Z5807" t="s">
        <v>143</v>
      </c>
      <c r="AA5807" t="s">
        <v>122</v>
      </c>
      <c r="AB5807" t="s">
        <v>61</v>
      </c>
      <c r="AC5807" t="s">
        <v>65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</v>
      </c>
      <c r="AJ5807" t="s">
        <v>66</v>
      </c>
      <c r="AM5807">
        <v>0</v>
      </c>
      <c r="AN5807">
        <v>1</v>
      </c>
      <c r="AO5807">
        <v>0</v>
      </c>
      <c r="AP5807" t="s">
        <v>103</v>
      </c>
      <c r="AQ5807" t="s">
        <v>92</v>
      </c>
      <c r="AR5807" t="s">
        <v>182</v>
      </c>
      <c r="AT5807">
        <v>1554</v>
      </c>
      <c r="AU5807">
        <v>1</v>
      </c>
      <c r="AV5807">
        <v>0</v>
      </c>
      <c r="AW5807">
        <v>1</v>
      </c>
      <c r="AX5807">
        <v>0</v>
      </c>
      <c r="AY5807">
        <v>3</v>
      </c>
      <c r="AZ5807" t="s">
        <v>106</v>
      </c>
      <c r="BA5807">
        <v>0</v>
      </c>
      <c r="BB5807" t="s">
        <v>71</v>
      </c>
      <c r="BC5807">
        <v>4</v>
      </c>
    </row>
    <row r="5808" spans="1:55">
      <c r="A5808" t="s">
        <v>10304</v>
      </c>
      <c r="B5808" t="s">
        <v>56</v>
      </c>
      <c r="C5808">
        <v>52</v>
      </c>
      <c r="D5808" t="s">
        <v>61</v>
      </c>
      <c r="E5808">
        <v>0</v>
      </c>
      <c r="F5808" t="s">
        <v>1538</v>
      </c>
      <c r="G5808">
        <v>92782</v>
      </c>
      <c r="H5808">
        <v>33.738543</v>
      </c>
      <c r="I5808">
        <v>-117.785046</v>
      </c>
      <c r="J5808">
        <v>0</v>
      </c>
      <c r="K5808">
        <v>31</v>
      </c>
      <c r="L5808" t="s">
        <v>59</v>
      </c>
      <c r="M5808" t="s">
        <v>57</v>
      </c>
      <c r="N5808" t="s">
        <v>1414</v>
      </c>
      <c r="O5808" t="s">
        <v>61</v>
      </c>
      <c r="P5808" t="s">
        <v>61</v>
      </c>
      <c r="Q5808" t="s">
        <v>143</v>
      </c>
      <c r="R5808" t="s">
        <v>143</v>
      </c>
      <c r="S5808" t="s">
        <v>143</v>
      </c>
      <c r="T5808" t="s">
        <v>143</v>
      </c>
      <c r="U5808" t="s">
        <v>143</v>
      </c>
      <c r="V5808" t="s">
        <v>143</v>
      </c>
      <c r="W5808" t="s">
        <v>143</v>
      </c>
      <c r="X5808" t="s">
        <v>143</v>
      </c>
      <c r="Y5808" t="s">
        <v>143</v>
      </c>
      <c r="Z5808" t="s">
        <v>143</v>
      </c>
      <c r="AA5808" t="s">
        <v>122</v>
      </c>
      <c r="AB5808" t="s">
        <v>61</v>
      </c>
      <c r="AC5808" t="s">
        <v>65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66</v>
      </c>
      <c r="AM5808">
        <v>0</v>
      </c>
      <c r="AN5808">
        <v>1</v>
      </c>
      <c r="AO5808">
        <v>0</v>
      </c>
      <c r="AP5808" t="s">
        <v>164</v>
      </c>
      <c r="AQ5808" t="s">
        <v>92</v>
      </c>
      <c r="AR5808" t="s">
        <v>182</v>
      </c>
      <c r="AT5808">
        <v>17494</v>
      </c>
      <c r="AU5808">
        <v>1</v>
      </c>
      <c r="AV5808">
        <v>0</v>
      </c>
      <c r="AW5808">
        <v>1</v>
      </c>
      <c r="AX5808">
        <v>0</v>
      </c>
      <c r="AY5808">
        <v>4</v>
      </c>
      <c r="AZ5808" t="s">
        <v>165</v>
      </c>
      <c r="BA5808">
        <v>2</v>
      </c>
      <c r="BB5808" t="s">
        <v>126</v>
      </c>
      <c r="BC5808">
        <v>3</v>
      </c>
    </row>
    <row r="5809" spans="1:55">
      <c r="A5809" t="s">
        <v>10305</v>
      </c>
      <c r="B5809" t="s">
        <v>56</v>
      </c>
      <c r="C5809">
        <v>30</v>
      </c>
      <c r="D5809" t="s">
        <v>57</v>
      </c>
      <c r="E5809">
        <v>0</v>
      </c>
      <c r="F5809" t="s">
        <v>1088</v>
      </c>
      <c r="G5809">
        <v>90680</v>
      </c>
      <c r="H5809">
        <v>33.801869</v>
      </c>
      <c r="I5809">
        <v>-117.995068</v>
      </c>
      <c r="J5809">
        <v>7</v>
      </c>
      <c r="K5809">
        <v>70</v>
      </c>
      <c r="L5809" t="s">
        <v>119</v>
      </c>
      <c r="M5809" t="s">
        <v>57</v>
      </c>
      <c r="N5809" t="s">
        <v>2799</v>
      </c>
      <c r="O5809" t="s">
        <v>57</v>
      </c>
      <c r="P5809" t="s">
        <v>57</v>
      </c>
      <c r="Q5809" t="s">
        <v>135</v>
      </c>
      <c r="R5809" t="s">
        <v>147</v>
      </c>
      <c r="S5809" t="s">
        <v>57</v>
      </c>
      <c r="T5809" t="s">
        <v>57</v>
      </c>
      <c r="U5809" t="s">
        <v>57</v>
      </c>
      <c r="V5809" t="s">
        <v>57</v>
      </c>
      <c r="W5809" t="s">
        <v>57</v>
      </c>
      <c r="X5809" t="s">
        <v>57</v>
      </c>
      <c r="Y5809" t="s">
        <v>57</v>
      </c>
      <c r="Z5809" t="s">
        <v>57</v>
      </c>
      <c r="AA5809" t="s">
        <v>122</v>
      </c>
      <c r="AB5809" t="s">
        <v>57</v>
      </c>
      <c r="AC5809" t="s">
        <v>65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8711.950000000001</v>
      </c>
      <c r="AJ5809" t="s">
        <v>66</v>
      </c>
      <c r="AM5809">
        <v>0</v>
      </c>
      <c r="AN5809">
        <v>1</v>
      </c>
      <c r="AO5809">
        <v>0</v>
      </c>
      <c r="AP5809" t="s">
        <v>123</v>
      </c>
      <c r="AQ5809" t="s">
        <v>68</v>
      </c>
      <c r="AR5809" t="s">
        <v>105</v>
      </c>
      <c r="AS5809">
        <v>8</v>
      </c>
      <c r="AT5809">
        <v>29694</v>
      </c>
      <c r="AU5809">
        <v>1</v>
      </c>
      <c r="AV5809">
        <v>0</v>
      </c>
      <c r="AW5809">
        <v>1</v>
      </c>
      <c r="AX5809">
        <v>0</v>
      </c>
      <c r="AY5809">
        <v>6</v>
      </c>
      <c r="AZ5809" t="s">
        <v>125</v>
      </c>
      <c r="BA5809">
        <v>1</v>
      </c>
      <c r="BB5809" t="s">
        <v>71</v>
      </c>
      <c r="BC5809">
        <v>4</v>
      </c>
    </row>
    <row r="5810" spans="1:55">
      <c r="A5810" t="s">
        <v>10306</v>
      </c>
      <c r="B5810" t="s">
        <v>73</v>
      </c>
      <c r="C5810">
        <v>48</v>
      </c>
      <c r="D5810" t="s">
        <v>61</v>
      </c>
      <c r="E5810">
        <v>0</v>
      </c>
      <c r="F5810" t="s">
        <v>627</v>
      </c>
      <c r="G5810">
        <v>94105</v>
      </c>
      <c r="H5810">
        <v>37.789168</v>
      </c>
      <c r="I5810">
        <v>-122.395009</v>
      </c>
      <c r="J5810">
        <v>0</v>
      </c>
      <c r="K5810">
        <v>46</v>
      </c>
      <c r="L5810" t="s">
        <v>59</v>
      </c>
      <c r="M5810" t="s">
        <v>57</v>
      </c>
      <c r="N5810" t="s">
        <v>10307</v>
      </c>
      <c r="O5810" t="s">
        <v>57</v>
      </c>
      <c r="P5810" t="s">
        <v>57</v>
      </c>
      <c r="Q5810" t="s">
        <v>85</v>
      </c>
      <c r="R5810" t="s">
        <v>1317</v>
      </c>
      <c r="S5810" t="s">
        <v>57</v>
      </c>
      <c r="T5810" t="s">
        <v>57</v>
      </c>
      <c r="U5810" t="s">
        <v>61</v>
      </c>
      <c r="V5810" t="s">
        <v>61</v>
      </c>
      <c r="W5810" t="s">
        <v>61</v>
      </c>
      <c r="X5810" t="s">
        <v>57</v>
      </c>
      <c r="Y5810" t="s">
        <v>57</v>
      </c>
      <c r="Z5810" t="s">
        <v>57</v>
      </c>
      <c r="AA5810" t="s">
        <v>77</v>
      </c>
      <c r="AB5810" t="s">
        <v>57</v>
      </c>
      <c r="AC5810" t="s">
        <v>87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88</v>
      </c>
      <c r="AK5810" t="s">
        <v>201</v>
      </c>
      <c r="AL5810" t="s">
        <v>1253</v>
      </c>
      <c r="AM5810">
        <v>1</v>
      </c>
      <c r="AN5810">
        <v>0</v>
      </c>
      <c r="AO5810">
        <v>0</v>
      </c>
      <c r="AP5810" t="s">
        <v>176</v>
      </c>
      <c r="AQ5810" t="s">
        <v>78</v>
      </c>
      <c r="AR5810" t="s">
        <v>105</v>
      </c>
      <c r="AS5810">
        <v>5</v>
      </c>
      <c r="AT5810">
        <v>2066</v>
      </c>
      <c r="AU5810">
        <v>1</v>
      </c>
      <c r="AV5810">
        <v>1</v>
      </c>
      <c r="AW5810">
        <v>0</v>
      </c>
      <c r="AX5810">
        <v>93.7</v>
      </c>
      <c r="AY5810">
        <v>5</v>
      </c>
      <c r="AZ5810" t="s">
        <v>177</v>
      </c>
      <c r="BA5810">
        <v>7</v>
      </c>
      <c r="BB5810" t="s">
        <v>95</v>
      </c>
      <c r="BC5810">
        <v>1</v>
      </c>
    </row>
    <row r="5811" spans="1:55">
      <c r="A5811" t="s">
        <v>10308</v>
      </c>
      <c r="B5811" t="s">
        <v>56</v>
      </c>
      <c r="C5811">
        <v>27</v>
      </c>
      <c r="D5811" t="s">
        <v>61</v>
      </c>
      <c r="E5811">
        <v>0</v>
      </c>
      <c r="F5811" t="s">
        <v>6248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83</v>
      </c>
      <c r="M5811" t="s">
        <v>57</v>
      </c>
      <c r="N5811" t="s">
        <v>2386</v>
      </c>
      <c r="O5811" t="s">
        <v>61</v>
      </c>
      <c r="P5811" t="s">
        <v>57</v>
      </c>
      <c r="Q5811" t="s">
        <v>62</v>
      </c>
      <c r="R5811" t="s">
        <v>467</v>
      </c>
      <c r="S5811" t="s">
        <v>61</v>
      </c>
      <c r="T5811" t="s">
        <v>61</v>
      </c>
      <c r="U5811" t="s">
        <v>61</v>
      </c>
      <c r="V5811" t="s">
        <v>61</v>
      </c>
      <c r="W5811" t="s">
        <v>61</v>
      </c>
      <c r="X5811" t="s">
        <v>61</v>
      </c>
      <c r="Y5811" t="s">
        <v>61</v>
      </c>
      <c r="Z5811" t="s">
        <v>57</v>
      </c>
      <c r="AA5811" t="s">
        <v>77</v>
      </c>
      <c r="AB5811" t="s">
        <v>57</v>
      </c>
      <c r="AC5811" t="s">
        <v>65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170</v>
      </c>
      <c r="AM5811">
        <v>0</v>
      </c>
      <c r="AN5811">
        <v>0</v>
      </c>
      <c r="AO5811">
        <v>0</v>
      </c>
      <c r="AP5811" t="s">
        <v>91</v>
      </c>
      <c r="AQ5811" t="s">
        <v>116</v>
      </c>
      <c r="AR5811" t="s">
        <v>137</v>
      </c>
      <c r="AS5811">
        <v>1</v>
      </c>
      <c r="AT5811">
        <v>385</v>
      </c>
      <c r="AU5811">
        <v>0</v>
      </c>
      <c r="AX5811">
        <v>0</v>
      </c>
      <c r="AY5811">
        <v>1</v>
      </c>
      <c r="AZ5811" t="s">
        <v>94</v>
      </c>
      <c r="BA5811">
        <v>8</v>
      </c>
      <c r="BB5811" t="s">
        <v>95</v>
      </c>
      <c r="BC5811">
        <v>1</v>
      </c>
    </row>
    <row r="5812" spans="1:55">
      <c r="A5812" t="s">
        <v>10309</v>
      </c>
      <c r="B5812" t="s">
        <v>56</v>
      </c>
      <c r="C5812">
        <v>44</v>
      </c>
      <c r="D5812" t="s">
        <v>57</v>
      </c>
      <c r="E5812">
        <v>0</v>
      </c>
      <c r="F5812" t="s">
        <v>152</v>
      </c>
      <c r="G5812">
        <v>91941</v>
      </c>
      <c r="H5812">
        <v>32.759327</v>
      </c>
      <c r="I5812">
        <v>-116.99726</v>
      </c>
      <c r="J5812">
        <v>8</v>
      </c>
      <c r="K5812">
        <v>68</v>
      </c>
      <c r="L5812" t="s">
        <v>59</v>
      </c>
      <c r="M5812" t="s">
        <v>61</v>
      </c>
      <c r="N5812" t="s">
        <v>143</v>
      </c>
      <c r="O5812" t="s">
        <v>143</v>
      </c>
      <c r="P5812" t="s">
        <v>57</v>
      </c>
      <c r="Q5812" t="s">
        <v>135</v>
      </c>
      <c r="R5812" t="s">
        <v>296</v>
      </c>
      <c r="S5812" t="s">
        <v>61</v>
      </c>
      <c r="T5812" t="s">
        <v>57</v>
      </c>
      <c r="U5812" t="s">
        <v>57</v>
      </c>
      <c r="V5812" t="s">
        <v>57</v>
      </c>
      <c r="W5812" t="s">
        <v>57</v>
      </c>
      <c r="X5812" t="s">
        <v>57</v>
      </c>
      <c r="Y5812" t="s">
        <v>57</v>
      </c>
      <c r="Z5812" t="s">
        <v>57</v>
      </c>
      <c r="AA5812" t="s">
        <v>122</v>
      </c>
      <c r="AB5812" t="s">
        <v>61</v>
      </c>
      <c r="AC5812" t="s">
        <v>65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66</v>
      </c>
      <c r="AM5812">
        <v>0</v>
      </c>
      <c r="AN5812">
        <v>1</v>
      </c>
      <c r="AO5812">
        <v>0</v>
      </c>
      <c r="AP5812" t="s">
        <v>123</v>
      </c>
      <c r="AQ5812" t="s">
        <v>78</v>
      </c>
      <c r="AR5812" t="s">
        <v>69</v>
      </c>
      <c r="AS5812">
        <v>7</v>
      </c>
      <c r="AT5812">
        <v>44652</v>
      </c>
      <c r="AU5812">
        <v>1</v>
      </c>
      <c r="AV5812">
        <v>0</v>
      </c>
      <c r="AW5812">
        <v>1</v>
      </c>
      <c r="AX5812">
        <v>0</v>
      </c>
      <c r="AY5812">
        <v>6</v>
      </c>
      <c r="AZ5812" t="s">
        <v>125</v>
      </c>
      <c r="BA5812">
        <v>1</v>
      </c>
      <c r="BB5812" t="s">
        <v>71</v>
      </c>
      <c r="BC5812">
        <v>4</v>
      </c>
    </row>
    <row r="5813" spans="1:55">
      <c r="A5813" t="s">
        <v>10310</v>
      </c>
      <c r="B5813" t="s">
        <v>56</v>
      </c>
      <c r="C5813">
        <v>56</v>
      </c>
      <c r="D5813" t="s">
        <v>61</v>
      </c>
      <c r="E5813">
        <v>0</v>
      </c>
      <c r="F5813" t="s">
        <v>686</v>
      </c>
      <c r="G5813">
        <v>92705</v>
      </c>
      <c r="H5813">
        <v>33.766004</v>
      </c>
      <c r="I5813">
        <v>-117.786763</v>
      </c>
      <c r="J5813">
        <v>0</v>
      </c>
      <c r="K5813">
        <v>28</v>
      </c>
      <c r="L5813" t="s">
        <v>216</v>
      </c>
      <c r="M5813" t="s">
        <v>57</v>
      </c>
      <c r="N5813" t="s">
        <v>10311</v>
      </c>
      <c r="O5813" t="s">
        <v>57</v>
      </c>
      <c r="P5813" t="s">
        <v>57</v>
      </c>
      <c r="Q5813" t="s">
        <v>85</v>
      </c>
      <c r="R5813" t="s">
        <v>86</v>
      </c>
      <c r="S5813" t="s">
        <v>61</v>
      </c>
      <c r="T5813" t="s">
        <v>57</v>
      </c>
      <c r="U5813" t="s">
        <v>61</v>
      </c>
      <c r="V5813" t="s">
        <v>61</v>
      </c>
      <c r="W5813" t="s">
        <v>61</v>
      </c>
      <c r="X5813" t="s">
        <v>57</v>
      </c>
      <c r="Y5813" t="s">
        <v>57</v>
      </c>
      <c r="Z5813" t="s">
        <v>57</v>
      </c>
      <c r="AA5813" t="s">
        <v>77</v>
      </c>
      <c r="AB5813" t="s">
        <v>57</v>
      </c>
      <c r="AC5813" t="s">
        <v>87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88</v>
      </c>
      <c r="AK5813" t="s">
        <v>205</v>
      </c>
      <c r="AL5813" t="s">
        <v>206</v>
      </c>
      <c r="AM5813">
        <v>1</v>
      </c>
      <c r="AN5813">
        <v>0</v>
      </c>
      <c r="AO5813">
        <v>0</v>
      </c>
      <c r="AP5813" t="s">
        <v>164</v>
      </c>
      <c r="AQ5813" t="s">
        <v>92</v>
      </c>
      <c r="AR5813" t="s">
        <v>93</v>
      </c>
      <c r="AS5813">
        <v>4</v>
      </c>
      <c r="AT5813">
        <v>44117</v>
      </c>
      <c r="AU5813">
        <v>1</v>
      </c>
      <c r="AV5813">
        <v>1</v>
      </c>
      <c r="AW5813">
        <v>0</v>
      </c>
      <c r="AX5813">
        <v>89.95</v>
      </c>
      <c r="AY5813">
        <v>4</v>
      </c>
      <c r="AZ5813" t="s">
        <v>165</v>
      </c>
      <c r="BA5813">
        <v>7</v>
      </c>
      <c r="BB5813" t="s">
        <v>95</v>
      </c>
      <c r="BC5813">
        <v>1</v>
      </c>
    </row>
    <row r="5814" spans="1:55">
      <c r="A5814" t="s">
        <v>10312</v>
      </c>
      <c r="B5814" t="s">
        <v>73</v>
      </c>
      <c r="C5814">
        <v>50</v>
      </c>
      <c r="D5814" t="s">
        <v>61</v>
      </c>
      <c r="E5814">
        <v>0</v>
      </c>
      <c r="F5814" t="s">
        <v>6379</v>
      </c>
      <c r="G5814">
        <v>90660</v>
      </c>
      <c r="H5814">
        <v>33.989524</v>
      </c>
      <c r="I5814">
        <v>-118.089299</v>
      </c>
      <c r="J5814">
        <v>0</v>
      </c>
      <c r="K5814">
        <v>12</v>
      </c>
      <c r="L5814" t="s">
        <v>59</v>
      </c>
      <c r="M5814" t="s">
        <v>57</v>
      </c>
      <c r="N5814" t="s">
        <v>10313</v>
      </c>
      <c r="O5814" t="s">
        <v>61</v>
      </c>
      <c r="P5814" t="s">
        <v>57</v>
      </c>
      <c r="Q5814" t="s">
        <v>135</v>
      </c>
      <c r="R5814" t="s">
        <v>364</v>
      </c>
      <c r="S5814" t="s">
        <v>61</v>
      </c>
      <c r="T5814" t="s">
        <v>61</v>
      </c>
      <c r="U5814" t="s">
        <v>61</v>
      </c>
      <c r="V5814" t="s">
        <v>57</v>
      </c>
      <c r="W5814" t="s">
        <v>61</v>
      </c>
      <c r="X5814" t="s">
        <v>61</v>
      </c>
      <c r="Y5814" t="s">
        <v>61</v>
      </c>
      <c r="Z5814" t="s">
        <v>61</v>
      </c>
      <c r="AA5814" t="s">
        <v>77</v>
      </c>
      <c r="AB5814" t="s">
        <v>61</v>
      </c>
      <c r="AC5814" t="s">
        <v>87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88</v>
      </c>
      <c r="AK5814" t="s">
        <v>201</v>
      </c>
      <c r="AL5814" t="s">
        <v>1253</v>
      </c>
      <c r="AM5814">
        <v>1</v>
      </c>
      <c r="AN5814">
        <v>0</v>
      </c>
      <c r="AO5814">
        <v>0</v>
      </c>
      <c r="AP5814" t="s">
        <v>67</v>
      </c>
      <c r="AQ5814" t="s">
        <v>92</v>
      </c>
      <c r="AR5814" t="s">
        <v>69</v>
      </c>
      <c r="AS5814">
        <v>1</v>
      </c>
      <c r="AT5814">
        <v>63288</v>
      </c>
      <c r="AU5814">
        <v>1</v>
      </c>
      <c r="AV5814">
        <v>1</v>
      </c>
      <c r="AW5814">
        <v>0</v>
      </c>
      <c r="AX5814">
        <v>50.25</v>
      </c>
      <c r="AY5814">
        <v>2</v>
      </c>
      <c r="AZ5814" t="s">
        <v>70</v>
      </c>
      <c r="BA5814">
        <v>5</v>
      </c>
      <c r="BB5814" t="s">
        <v>80</v>
      </c>
      <c r="BC5814">
        <v>2</v>
      </c>
    </row>
    <row r="5815" spans="1:55">
      <c r="A5815" t="s">
        <v>10314</v>
      </c>
      <c r="B5815" t="s">
        <v>56</v>
      </c>
      <c r="C5815">
        <v>41</v>
      </c>
      <c r="D5815" t="s">
        <v>61</v>
      </c>
      <c r="E5815">
        <v>0</v>
      </c>
      <c r="F5815" t="s">
        <v>252</v>
      </c>
      <c r="G5815">
        <v>92117</v>
      </c>
      <c r="H5815">
        <v>32.825086</v>
      </c>
      <c r="I5815">
        <v>-117.199424</v>
      </c>
      <c r="J5815">
        <v>0</v>
      </c>
      <c r="K5815">
        <v>2</v>
      </c>
      <c r="L5815" t="s">
        <v>59</v>
      </c>
      <c r="M5815" t="s">
        <v>57</v>
      </c>
      <c r="N5815" t="s">
        <v>10315</v>
      </c>
      <c r="O5815" t="s">
        <v>61</v>
      </c>
      <c r="P5815" t="s">
        <v>57</v>
      </c>
      <c r="Q5815" t="s">
        <v>85</v>
      </c>
      <c r="R5815" t="s">
        <v>391</v>
      </c>
      <c r="S5815" t="s">
        <v>61</v>
      </c>
      <c r="T5815" t="s">
        <v>61</v>
      </c>
      <c r="U5815" t="s">
        <v>61</v>
      </c>
      <c r="V5815" t="s">
        <v>61</v>
      </c>
      <c r="W5815" t="s">
        <v>61</v>
      </c>
      <c r="X5815" t="s">
        <v>57</v>
      </c>
      <c r="Y5815" t="s">
        <v>57</v>
      </c>
      <c r="Z5815" t="s">
        <v>57</v>
      </c>
      <c r="AA5815" t="s">
        <v>77</v>
      </c>
      <c r="AB5815" t="s">
        <v>61</v>
      </c>
      <c r="AC5815" t="s">
        <v>87</v>
      </c>
      <c r="AD5815">
        <v>-1</v>
      </c>
      <c r="AE5815">
        <v>159.45</v>
      </c>
      <c r="AF5815">
        <v>0</v>
      </c>
      <c r="AG5815">
        <v>0</v>
      </c>
      <c r="AH5815">
        <v>10.22</v>
      </c>
      <c r="AI5815">
        <v>169.67</v>
      </c>
      <c r="AJ5815" t="s">
        <v>88</v>
      </c>
      <c r="AK5815" t="s">
        <v>89</v>
      </c>
      <c r="AL5815" t="s">
        <v>181</v>
      </c>
      <c r="AM5815">
        <v>1</v>
      </c>
      <c r="AN5815">
        <v>0</v>
      </c>
      <c r="AO5815">
        <v>1</v>
      </c>
      <c r="AP5815" t="s">
        <v>91</v>
      </c>
      <c r="AQ5815" t="s">
        <v>78</v>
      </c>
      <c r="AR5815" t="s">
        <v>79</v>
      </c>
      <c r="AS5815">
        <v>3</v>
      </c>
      <c r="AT5815">
        <v>51213</v>
      </c>
      <c r="AU5815">
        <v>1</v>
      </c>
      <c r="AV5815">
        <v>1</v>
      </c>
      <c r="AW5815">
        <v>0</v>
      </c>
      <c r="AX5815">
        <v>-1</v>
      </c>
      <c r="AY5815">
        <v>1</v>
      </c>
      <c r="AZ5815" t="s">
        <v>94</v>
      </c>
      <c r="BA5815">
        <v>10</v>
      </c>
      <c r="BB5815" t="s">
        <v>95</v>
      </c>
      <c r="BC5815">
        <v>1</v>
      </c>
    </row>
    <row r="5816" spans="1:55">
      <c r="A5816" t="s">
        <v>10316</v>
      </c>
      <c r="B5816" t="s">
        <v>73</v>
      </c>
      <c r="C5816">
        <v>47</v>
      </c>
      <c r="D5816" t="s">
        <v>57</v>
      </c>
      <c r="E5816">
        <v>0</v>
      </c>
      <c r="F5816" t="s">
        <v>352</v>
      </c>
      <c r="G5816">
        <v>93702</v>
      </c>
      <c r="H5816">
        <v>36.739385</v>
      </c>
      <c r="I5816">
        <v>-119.753649</v>
      </c>
      <c r="J5816">
        <v>0</v>
      </c>
      <c r="K5816">
        <v>62</v>
      </c>
      <c r="L5816" t="s">
        <v>59</v>
      </c>
      <c r="M5816" t="s">
        <v>57</v>
      </c>
      <c r="N5816" t="s">
        <v>10317</v>
      </c>
      <c r="O5816" t="s">
        <v>61</v>
      </c>
      <c r="P5816" t="s">
        <v>57</v>
      </c>
      <c r="Q5816" t="s">
        <v>135</v>
      </c>
      <c r="R5816" t="s">
        <v>332</v>
      </c>
      <c r="S5816" t="s">
        <v>57</v>
      </c>
      <c r="T5816" t="s">
        <v>61</v>
      </c>
      <c r="U5816" t="s">
        <v>57</v>
      </c>
      <c r="V5816" t="s">
        <v>57</v>
      </c>
      <c r="W5816" t="s">
        <v>61</v>
      </c>
      <c r="X5816" t="s">
        <v>57</v>
      </c>
      <c r="Y5816" t="s">
        <v>57</v>
      </c>
      <c r="Z5816" t="s">
        <v>57</v>
      </c>
      <c r="AA5816" t="s">
        <v>64</v>
      </c>
      <c r="AB5816" t="s">
        <v>61</v>
      </c>
      <c r="AC5816" t="s">
        <v>65</v>
      </c>
      <c r="AD5816">
        <v>71.40000000000001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66</v>
      </c>
      <c r="AM5816">
        <v>0</v>
      </c>
      <c r="AN5816">
        <v>1</v>
      </c>
      <c r="AO5816">
        <v>0</v>
      </c>
      <c r="AP5816" t="s">
        <v>123</v>
      </c>
      <c r="AQ5816" t="s">
        <v>78</v>
      </c>
      <c r="AR5816" t="s">
        <v>93</v>
      </c>
      <c r="AS5816">
        <v>6</v>
      </c>
      <c r="AT5816">
        <v>47999</v>
      </c>
      <c r="AU5816">
        <v>1</v>
      </c>
      <c r="AV5816">
        <v>0</v>
      </c>
      <c r="AW5816">
        <v>1</v>
      </c>
      <c r="AX5816">
        <v>0</v>
      </c>
      <c r="AY5816">
        <v>6</v>
      </c>
      <c r="AZ5816" t="s">
        <v>125</v>
      </c>
      <c r="BA5816">
        <v>1</v>
      </c>
      <c r="BB5816" t="s">
        <v>71</v>
      </c>
      <c r="BC5816">
        <v>4</v>
      </c>
    </row>
    <row r="5817" spans="1:55">
      <c r="A5817" t="s">
        <v>10318</v>
      </c>
      <c r="B5817" t="s">
        <v>73</v>
      </c>
      <c r="C5817">
        <v>33</v>
      </c>
      <c r="D5817" t="s">
        <v>57</v>
      </c>
      <c r="E5817">
        <v>0</v>
      </c>
      <c r="F5817" t="s">
        <v>5813</v>
      </c>
      <c r="G5817">
        <v>90254</v>
      </c>
      <c r="H5817">
        <v>33.86532</v>
      </c>
      <c r="I5817">
        <v>-118.396336</v>
      </c>
      <c r="J5817">
        <v>4</v>
      </c>
      <c r="K5817">
        <v>6</v>
      </c>
      <c r="L5817" t="s">
        <v>59</v>
      </c>
      <c r="M5817" t="s">
        <v>57</v>
      </c>
      <c r="N5817" t="s">
        <v>2348</v>
      </c>
      <c r="O5817" t="s">
        <v>57</v>
      </c>
      <c r="P5817" t="s">
        <v>57</v>
      </c>
      <c r="Q5817" t="s">
        <v>85</v>
      </c>
      <c r="R5817" t="s">
        <v>441</v>
      </c>
      <c r="S5817" t="s">
        <v>61</v>
      </c>
      <c r="T5817" t="s">
        <v>61</v>
      </c>
      <c r="U5817" t="s">
        <v>61</v>
      </c>
      <c r="V5817" t="s">
        <v>61</v>
      </c>
      <c r="W5817" t="s">
        <v>61</v>
      </c>
      <c r="X5817" t="s">
        <v>61</v>
      </c>
      <c r="Y5817" t="s">
        <v>61</v>
      </c>
      <c r="Z5817" t="s">
        <v>57</v>
      </c>
      <c r="AA5817" t="s">
        <v>77</v>
      </c>
      <c r="AB5817" t="s">
        <v>57</v>
      </c>
      <c r="AC5817" t="s">
        <v>87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88</v>
      </c>
      <c r="AK5817" t="s">
        <v>101</v>
      </c>
      <c r="AL5817" t="s">
        <v>102</v>
      </c>
      <c r="AM5817">
        <v>1</v>
      </c>
      <c r="AN5817">
        <v>0</v>
      </c>
      <c r="AO5817">
        <v>0</v>
      </c>
      <c r="AP5817" t="s">
        <v>91</v>
      </c>
      <c r="AQ5817" t="s">
        <v>68</v>
      </c>
      <c r="AR5817" t="s">
        <v>93</v>
      </c>
      <c r="AS5817">
        <v>1</v>
      </c>
      <c r="AT5817">
        <v>18693</v>
      </c>
      <c r="AU5817">
        <v>1</v>
      </c>
      <c r="AV5817">
        <v>1</v>
      </c>
      <c r="AW5817">
        <v>0</v>
      </c>
      <c r="AX5817">
        <v>75.5</v>
      </c>
      <c r="AY5817">
        <v>1</v>
      </c>
      <c r="AZ5817" t="s">
        <v>94</v>
      </c>
      <c r="BA5817">
        <v>9</v>
      </c>
      <c r="BB5817" t="s">
        <v>95</v>
      </c>
      <c r="BC5817">
        <v>1</v>
      </c>
    </row>
    <row r="5818" spans="1:55">
      <c r="A5818" t="s">
        <v>10319</v>
      </c>
      <c r="B5818" t="s">
        <v>56</v>
      </c>
      <c r="C5818">
        <v>52</v>
      </c>
      <c r="D5818" t="s">
        <v>57</v>
      </c>
      <c r="E5818">
        <v>0</v>
      </c>
      <c r="F5818" t="s">
        <v>1061</v>
      </c>
      <c r="G5818">
        <v>95742</v>
      </c>
      <c r="H5818">
        <v>38.591134</v>
      </c>
      <c r="I5818">
        <v>-121.161585</v>
      </c>
      <c r="J5818">
        <v>8</v>
      </c>
      <c r="K5818">
        <v>4</v>
      </c>
      <c r="L5818" t="s">
        <v>59</v>
      </c>
      <c r="M5818" t="s">
        <v>57</v>
      </c>
      <c r="N5818" t="s">
        <v>5647</v>
      </c>
      <c r="O5818" t="s">
        <v>61</v>
      </c>
      <c r="P5818" t="s">
        <v>61</v>
      </c>
      <c r="Q5818" t="s">
        <v>143</v>
      </c>
      <c r="R5818" t="s">
        <v>143</v>
      </c>
      <c r="S5818" t="s">
        <v>143</v>
      </c>
      <c r="T5818" t="s">
        <v>143</v>
      </c>
      <c r="U5818" t="s">
        <v>143</v>
      </c>
      <c r="V5818" t="s">
        <v>143</v>
      </c>
      <c r="W5818" t="s">
        <v>143</v>
      </c>
      <c r="X5818" t="s">
        <v>143</v>
      </c>
      <c r="Y5818" t="s">
        <v>143</v>
      </c>
      <c r="Z5818" t="s">
        <v>143</v>
      </c>
      <c r="AA5818" t="s">
        <v>64</v>
      </c>
      <c r="AB5818" t="s">
        <v>61</v>
      </c>
      <c r="AC5818" t="s">
        <v>87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</v>
      </c>
      <c r="AJ5818" t="s">
        <v>66</v>
      </c>
      <c r="AM5818">
        <v>0</v>
      </c>
      <c r="AN5818">
        <v>1</v>
      </c>
      <c r="AO5818">
        <v>0</v>
      </c>
      <c r="AP5818" t="s">
        <v>91</v>
      </c>
      <c r="AQ5818" t="s">
        <v>92</v>
      </c>
      <c r="AR5818" t="s">
        <v>182</v>
      </c>
      <c r="AT5818">
        <v>299</v>
      </c>
      <c r="AU5818">
        <v>1</v>
      </c>
      <c r="AV5818">
        <v>0</v>
      </c>
      <c r="AW5818">
        <v>1</v>
      </c>
      <c r="AX5818">
        <v>0</v>
      </c>
      <c r="AY5818">
        <v>1</v>
      </c>
      <c r="AZ5818" t="s">
        <v>94</v>
      </c>
      <c r="BA5818">
        <v>4</v>
      </c>
      <c r="BB5818" t="s">
        <v>80</v>
      </c>
      <c r="BC5818">
        <v>2</v>
      </c>
    </row>
    <row r="5819" spans="1:55">
      <c r="A5819" t="s">
        <v>10320</v>
      </c>
      <c r="B5819" t="s">
        <v>56</v>
      </c>
      <c r="C5819">
        <v>50</v>
      </c>
      <c r="D5819" t="s">
        <v>61</v>
      </c>
      <c r="E5819">
        <v>0</v>
      </c>
      <c r="F5819" t="s">
        <v>226</v>
      </c>
      <c r="G5819">
        <v>90005</v>
      </c>
      <c r="H5819">
        <v>34.059281</v>
      </c>
      <c r="I5819">
        <v>-118.30742</v>
      </c>
      <c r="J5819">
        <v>0</v>
      </c>
      <c r="K5819">
        <v>53</v>
      </c>
      <c r="L5819" t="s">
        <v>59</v>
      </c>
      <c r="M5819" t="s">
        <v>57</v>
      </c>
      <c r="N5819" t="s">
        <v>10321</v>
      </c>
      <c r="O5819" t="s">
        <v>57</v>
      </c>
      <c r="P5819" t="s">
        <v>57</v>
      </c>
      <c r="Q5819" t="s">
        <v>85</v>
      </c>
      <c r="R5819" t="s">
        <v>156</v>
      </c>
      <c r="S5819" t="s">
        <v>57</v>
      </c>
      <c r="T5819" t="s">
        <v>57</v>
      </c>
      <c r="U5819" t="s">
        <v>57</v>
      </c>
      <c r="V5819" t="s">
        <v>61</v>
      </c>
      <c r="W5819" t="s">
        <v>61</v>
      </c>
      <c r="X5819" t="s">
        <v>61</v>
      </c>
      <c r="Y5819" t="s">
        <v>61</v>
      </c>
      <c r="Z5819" t="s">
        <v>61</v>
      </c>
      <c r="AA5819" t="s">
        <v>77</v>
      </c>
      <c r="AB5819" t="s">
        <v>61</v>
      </c>
      <c r="AC5819" t="s">
        <v>87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5114.23</v>
      </c>
      <c r="AJ5819" t="s">
        <v>66</v>
      </c>
      <c r="AM5819">
        <v>0</v>
      </c>
      <c r="AN5819">
        <v>1</v>
      </c>
      <c r="AO5819">
        <v>0</v>
      </c>
      <c r="AP5819" t="s">
        <v>123</v>
      </c>
      <c r="AQ5819" t="s">
        <v>92</v>
      </c>
      <c r="AR5819" t="s">
        <v>105</v>
      </c>
      <c r="AS5819">
        <v>3</v>
      </c>
      <c r="AT5819">
        <v>43019</v>
      </c>
      <c r="AU5819">
        <v>1</v>
      </c>
      <c r="AV5819">
        <v>0</v>
      </c>
      <c r="AW5819">
        <v>1</v>
      </c>
      <c r="AX5819">
        <v>0</v>
      </c>
      <c r="AY5819">
        <v>6</v>
      </c>
      <c r="AZ5819" t="s">
        <v>125</v>
      </c>
      <c r="BA5819">
        <v>7</v>
      </c>
      <c r="BB5819" t="s">
        <v>95</v>
      </c>
      <c r="BC5819">
        <v>1</v>
      </c>
    </row>
    <row r="5820" spans="1:55">
      <c r="A5820" t="s">
        <v>10322</v>
      </c>
      <c r="B5820" t="s">
        <v>56</v>
      </c>
      <c r="C5820">
        <v>80</v>
      </c>
      <c r="D5820" t="s">
        <v>61</v>
      </c>
      <c r="E5820">
        <v>0</v>
      </c>
      <c r="F5820" t="s">
        <v>5113</v>
      </c>
      <c r="G5820">
        <v>94560</v>
      </c>
      <c r="H5820">
        <v>37.504133</v>
      </c>
      <c r="I5820">
        <v>-122.032347</v>
      </c>
      <c r="J5820">
        <v>0</v>
      </c>
      <c r="K5820">
        <v>32</v>
      </c>
      <c r="L5820" t="s">
        <v>216</v>
      </c>
      <c r="M5820" t="s">
        <v>57</v>
      </c>
      <c r="N5820" t="s">
        <v>7516</v>
      </c>
      <c r="O5820" t="s">
        <v>61</v>
      </c>
      <c r="P5820" t="s">
        <v>57</v>
      </c>
      <c r="Q5820" t="s">
        <v>85</v>
      </c>
      <c r="R5820" t="s">
        <v>100</v>
      </c>
      <c r="S5820" t="s">
        <v>61</v>
      </c>
      <c r="T5820" t="s">
        <v>61</v>
      </c>
      <c r="U5820" t="s">
        <v>61</v>
      </c>
      <c r="V5820" t="s">
        <v>61</v>
      </c>
      <c r="W5820" t="s">
        <v>57</v>
      </c>
      <c r="X5820" t="s">
        <v>57</v>
      </c>
      <c r="Y5820" t="s">
        <v>61</v>
      </c>
      <c r="Z5820" t="s">
        <v>57</v>
      </c>
      <c r="AA5820" t="s">
        <v>122</v>
      </c>
      <c r="AB5820" t="s">
        <v>61</v>
      </c>
      <c r="AC5820" t="s">
        <v>87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66</v>
      </c>
      <c r="AM5820">
        <v>0</v>
      </c>
      <c r="AN5820">
        <v>1</v>
      </c>
      <c r="AO5820">
        <v>0</v>
      </c>
      <c r="AP5820" t="s">
        <v>164</v>
      </c>
      <c r="AQ5820" t="s">
        <v>104</v>
      </c>
      <c r="AR5820" t="s">
        <v>105</v>
      </c>
      <c r="AS5820">
        <v>3</v>
      </c>
      <c r="AT5820">
        <v>42491</v>
      </c>
      <c r="AU5820">
        <v>1</v>
      </c>
      <c r="AV5820">
        <v>0</v>
      </c>
      <c r="AW5820">
        <v>1</v>
      </c>
      <c r="AX5820">
        <v>0</v>
      </c>
      <c r="AY5820">
        <v>4</v>
      </c>
      <c r="AZ5820" t="s">
        <v>165</v>
      </c>
      <c r="BA5820">
        <v>4</v>
      </c>
      <c r="BB5820" t="s">
        <v>80</v>
      </c>
      <c r="BC5820">
        <v>2</v>
      </c>
    </row>
    <row r="5821" spans="1:55">
      <c r="A5821" t="s">
        <v>10323</v>
      </c>
      <c r="B5821" t="s">
        <v>73</v>
      </c>
      <c r="C5821">
        <v>50</v>
      </c>
      <c r="D5821" t="s">
        <v>61</v>
      </c>
      <c r="E5821">
        <v>0</v>
      </c>
      <c r="F5821" t="s">
        <v>5365</v>
      </c>
      <c r="G5821">
        <v>96009</v>
      </c>
      <c r="H5821">
        <v>41.083464</v>
      </c>
      <c r="I5821">
        <v>-121.107929</v>
      </c>
      <c r="J5821">
        <v>0</v>
      </c>
      <c r="K5821">
        <v>41</v>
      </c>
      <c r="L5821" t="s">
        <v>59</v>
      </c>
      <c r="M5821" t="s">
        <v>61</v>
      </c>
      <c r="N5821" t="s">
        <v>143</v>
      </c>
      <c r="O5821" t="s">
        <v>143</v>
      </c>
      <c r="P5821" t="s">
        <v>57</v>
      </c>
      <c r="Q5821" t="s">
        <v>62</v>
      </c>
      <c r="R5821" t="s">
        <v>382</v>
      </c>
      <c r="S5821" t="s">
        <v>61</v>
      </c>
      <c r="T5821" t="s">
        <v>61</v>
      </c>
      <c r="U5821" t="s">
        <v>57</v>
      </c>
      <c r="V5821" t="s">
        <v>61</v>
      </c>
      <c r="W5821" t="s">
        <v>57</v>
      </c>
      <c r="X5821" t="s">
        <v>57</v>
      </c>
      <c r="Y5821" t="s">
        <v>57</v>
      </c>
      <c r="Z5821" t="s">
        <v>61</v>
      </c>
      <c r="AA5821" t="s">
        <v>64</v>
      </c>
      <c r="AB5821" t="s">
        <v>57</v>
      </c>
      <c r="AC5821" t="s">
        <v>87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66</v>
      </c>
      <c r="AM5821">
        <v>0</v>
      </c>
      <c r="AN5821">
        <v>1</v>
      </c>
      <c r="AO5821">
        <v>0</v>
      </c>
      <c r="AP5821" t="s">
        <v>176</v>
      </c>
      <c r="AQ5821" t="s">
        <v>92</v>
      </c>
      <c r="AR5821" t="s">
        <v>69</v>
      </c>
      <c r="AS5821">
        <v>4</v>
      </c>
      <c r="AT5821">
        <v>595</v>
      </c>
      <c r="AU5821">
        <v>1</v>
      </c>
      <c r="AV5821">
        <v>0</v>
      </c>
      <c r="AW5821">
        <v>1</v>
      </c>
      <c r="AX5821">
        <v>0</v>
      </c>
      <c r="AY5821">
        <v>5</v>
      </c>
      <c r="AZ5821" t="s">
        <v>177</v>
      </c>
      <c r="BA5821">
        <v>2</v>
      </c>
      <c r="BB5821" t="s">
        <v>126</v>
      </c>
      <c r="BC5821">
        <v>3</v>
      </c>
    </row>
    <row r="5822" spans="1:55">
      <c r="A5822" t="s">
        <v>10324</v>
      </c>
      <c r="B5822" t="s">
        <v>56</v>
      </c>
      <c r="C5822">
        <v>57</v>
      </c>
      <c r="D5822" t="s">
        <v>61</v>
      </c>
      <c r="E5822">
        <v>0</v>
      </c>
      <c r="F5822" t="s">
        <v>226</v>
      </c>
      <c r="G5822">
        <v>90018</v>
      </c>
      <c r="H5822">
        <v>34.028735</v>
      </c>
      <c r="I5822">
        <v>-118.317236</v>
      </c>
      <c r="J5822">
        <v>0</v>
      </c>
      <c r="K5822">
        <v>52</v>
      </c>
      <c r="L5822" t="s">
        <v>129</v>
      </c>
      <c r="M5822" t="s">
        <v>57</v>
      </c>
      <c r="N5822" t="s">
        <v>10325</v>
      </c>
      <c r="O5822" t="s">
        <v>61</v>
      </c>
      <c r="P5822" t="s">
        <v>61</v>
      </c>
      <c r="Q5822" t="s">
        <v>143</v>
      </c>
      <c r="R5822" t="s">
        <v>143</v>
      </c>
      <c r="S5822" t="s">
        <v>143</v>
      </c>
      <c r="T5822" t="s">
        <v>143</v>
      </c>
      <c r="U5822" t="s">
        <v>143</v>
      </c>
      <c r="V5822" t="s">
        <v>143</v>
      </c>
      <c r="W5822" t="s">
        <v>143</v>
      </c>
      <c r="X5822" t="s">
        <v>143</v>
      </c>
      <c r="Y5822" t="s">
        <v>143</v>
      </c>
      <c r="Z5822" t="s">
        <v>143</v>
      </c>
      <c r="AA5822" t="s">
        <v>64</v>
      </c>
      <c r="AB5822" t="s">
        <v>61</v>
      </c>
      <c r="AC5822" t="s">
        <v>307</v>
      </c>
      <c r="AD5822">
        <v>20.65</v>
      </c>
      <c r="AE5822">
        <v>1022.95</v>
      </c>
      <c r="AF5822">
        <v>0</v>
      </c>
      <c r="AG5822">
        <v>0</v>
      </c>
      <c r="AH5822">
        <v>1172.6</v>
      </c>
      <c r="AI5822">
        <v>2195.55</v>
      </c>
      <c r="AJ5822" t="s">
        <v>66</v>
      </c>
      <c r="AM5822">
        <v>0</v>
      </c>
      <c r="AN5822">
        <v>1</v>
      </c>
      <c r="AO5822">
        <v>0</v>
      </c>
      <c r="AP5822" t="s">
        <v>123</v>
      </c>
      <c r="AQ5822" t="s">
        <v>92</v>
      </c>
      <c r="AR5822" t="s">
        <v>182</v>
      </c>
      <c r="AT5822">
        <v>47143</v>
      </c>
      <c r="AU5822">
        <v>1</v>
      </c>
      <c r="AV5822">
        <v>0</v>
      </c>
      <c r="AW5822">
        <v>1</v>
      </c>
      <c r="AX5822">
        <v>0</v>
      </c>
      <c r="AY5822">
        <v>6</v>
      </c>
      <c r="AZ5822" t="s">
        <v>125</v>
      </c>
      <c r="BA5822">
        <v>2</v>
      </c>
      <c r="BB5822" t="s">
        <v>126</v>
      </c>
      <c r="BC5822">
        <v>3</v>
      </c>
    </row>
    <row r="5823" spans="1:55">
      <c r="A5823" t="s">
        <v>10326</v>
      </c>
      <c r="B5823" t="s">
        <v>56</v>
      </c>
      <c r="C5823">
        <v>38</v>
      </c>
      <c r="D5823" t="s">
        <v>57</v>
      </c>
      <c r="E5823">
        <v>3</v>
      </c>
      <c r="F5823" t="s">
        <v>472</v>
      </c>
      <c r="G5823">
        <v>92604</v>
      </c>
      <c r="H5823">
        <v>33.688546</v>
      </c>
      <c r="I5823">
        <v>-117.788091</v>
      </c>
      <c r="J5823">
        <v>1</v>
      </c>
      <c r="K5823">
        <v>24</v>
      </c>
      <c r="L5823" t="s">
        <v>216</v>
      </c>
      <c r="M5823" t="s">
        <v>57</v>
      </c>
      <c r="N5823" t="s">
        <v>10327</v>
      </c>
      <c r="O5823" t="s">
        <v>61</v>
      </c>
      <c r="P5823" t="s">
        <v>61</v>
      </c>
      <c r="Q5823" t="s">
        <v>143</v>
      </c>
      <c r="R5823" t="s">
        <v>143</v>
      </c>
      <c r="S5823" t="s">
        <v>143</v>
      </c>
      <c r="T5823" t="s">
        <v>143</v>
      </c>
      <c r="U5823" t="s">
        <v>143</v>
      </c>
      <c r="V5823" t="s">
        <v>143</v>
      </c>
      <c r="W5823" t="s">
        <v>143</v>
      </c>
      <c r="X5823" t="s">
        <v>143</v>
      </c>
      <c r="Y5823" t="s">
        <v>143</v>
      </c>
      <c r="Z5823" t="s">
        <v>143</v>
      </c>
      <c r="AA5823" t="s">
        <v>64</v>
      </c>
      <c r="AB5823" t="s">
        <v>61</v>
      </c>
      <c r="AC5823" t="s">
        <v>65</v>
      </c>
      <c r="AD5823">
        <v>19.9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66</v>
      </c>
      <c r="AM5823">
        <v>0</v>
      </c>
      <c r="AN5823">
        <v>1</v>
      </c>
      <c r="AO5823">
        <v>0</v>
      </c>
      <c r="AP5823" t="s">
        <v>103</v>
      </c>
      <c r="AQ5823" t="s">
        <v>68</v>
      </c>
      <c r="AR5823" t="s">
        <v>182</v>
      </c>
      <c r="AT5823">
        <v>27369</v>
      </c>
      <c r="AU5823">
        <v>1</v>
      </c>
      <c r="AV5823">
        <v>0</v>
      </c>
      <c r="AW5823">
        <v>1</v>
      </c>
      <c r="AX5823">
        <v>0</v>
      </c>
      <c r="AY5823">
        <v>3</v>
      </c>
      <c r="AZ5823" t="s">
        <v>106</v>
      </c>
      <c r="BA5823">
        <v>0</v>
      </c>
      <c r="BB5823" t="s">
        <v>71</v>
      </c>
      <c r="BC5823">
        <v>4</v>
      </c>
    </row>
    <row r="5824" spans="1:55">
      <c r="A5824" t="s">
        <v>10328</v>
      </c>
      <c r="B5824" t="s">
        <v>56</v>
      </c>
      <c r="C5824">
        <v>62</v>
      </c>
      <c r="D5824" t="s">
        <v>57</v>
      </c>
      <c r="E5824">
        <v>0</v>
      </c>
      <c r="F5824" t="s">
        <v>4746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119</v>
      </c>
      <c r="M5824" t="s">
        <v>57</v>
      </c>
      <c r="N5824" t="s">
        <v>10329</v>
      </c>
      <c r="O5824" t="s">
        <v>57</v>
      </c>
      <c r="P5824" t="s">
        <v>57</v>
      </c>
      <c r="Q5824" t="s">
        <v>62</v>
      </c>
      <c r="R5824" t="s">
        <v>131</v>
      </c>
      <c r="S5824" t="s">
        <v>57</v>
      </c>
      <c r="T5824" t="s">
        <v>57</v>
      </c>
      <c r="U5824" t="s">
        <v>57</v>
      </c>
      <c r="V5824" t="s">
        <v>57</v>
      </c>
      <c r="W5824" t="s">
        <v>57</v>
      </c>
      <c r="X5824" t="s">
        <v>57</v>
      </c>
      <c r="Y5824" t="s">
        <v>57</v>
      </c>
      <c r="Z5824" t="s">
        <v>57</v>
      </c>
      <c r="AA5824" t="s">
        <v>122</v>
      </c>
      <c r="AB5824" t="s">
        <v>57</v>
      </c>
      <c r="AC5824" t="s">
        <v>87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66</v>
      </c>
      <c r="AM5824">
        <v>0</v>
      </c>
      <c r="AN5824">
        <v>1</v>
      </c>
      <c r="AO5824">
        <v>0</v>
      </c>
      <c r="AP5824" t="s">
        <v>123</v>
      </c>
      <c r="AQ5824" t="s">
        <v>124</v>
      </c>
      <c r="AR5824" t="s">
        <v>105</v>
      </c>
      <c r="AS5824">
        <v>8</v>
      </c>
      <c r="AT5824">
        <v>5564</v>
      </c>
      <c r="AU5824">
        <v>1</v>
      </c>
      <c r="AV5824">
        <v>0</v>
      </c>
      <c r="AW5824">
        <v>1</v>
      </c>
      <c r="AX5824">
        <v>0</v>
      </c>
      <c r="AY5824">
        <v>6</v>
      </c>
      <c r="AZ5824" t="s">
        <v>125</v>
      </c>
      <c r="BA5824">
        <v>1</v>
      </c>
      <c r="BB5824" t="s">
        <v>71</v>
      </c>
      <c r="BC5824">
        <v>4</v>
      </c>
    </row>
    <row r="5825" spans="1:55">
      <c r="A5825" t="s">
        <v>10330</v>
      </c>
      <c r="B5825" t="s">
        <v>56</v>
      </c>
      <c r="C5825">
        <v>43</v>
      </c>
      <c r="D5825" t="s">
        <v>57</v>
      </c>
      <c r="E5825">
        <v>3</v>
      </c>
      <c r="F5825" t="s">
        <v>4438</v>
      </c>
      <c r="G5825">
        <v>94530</v>
      </c>
      <c r="H5825">
        <v>37.924838</v>
      </c>
      <c r="I5825">
        <v>-122.289145</v>
      </c>
      <c r="J5825">
        <v>8</v>
      </c>
      <c r="K5825">
        <v>14</v>
      </c>
      <c r="L5825" t="s">
        <v>98</v>
      </c>
      <c r="M5825" t="s">
        <v>57</v>
      </c>
      <c r="N5825" t="s">
        <v>7454</v>
      </c>
      <c r="O5825" t="s">
        <v>57</v>
      </c>
      <c r="P5825" t="s">
        <v>57</v>
      </c>
      <c r="Q5825" t="s">
        <v>135</v>
      </c>
      <c r="R5825" t="s">
        <v>136</v>
      </c>
      <c r="S5825" t="s">
        <v>61</v>
      </c>
      <c r="T5825" t="s">
        <v>57</v>
      </c>
      <c r="U5825" t="s">
        <v>61</v>
      </c>
      <c r="V5825" t="s">
        <v>57</v>
      </c>
      <c r="W5825" t="s">
        <v>57</v>
      </c>
      <c r="X5825" t="s">
        <v>57</v>
      </c>
      <c r="Y5825" t="s">
        <v>57</v>
      </c>
      <c r="Z5825" t="s">
        <v>57</v>
      </c>
      <c r="AA5825" t="s">
        <v>77</v>
      </c>
      <c r="AB5825" t="s">
        <v>61</v>
      </c>
      <c r="AC5825" t="s">
        <v>65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66</v>
      </c>
      <c r="AM5825">
        <v>0</v>
      </c>
      <c r="AN5825">
        <v>1</v>
      </c>
      <c r="AO5825">
        <v>0</v>
      </c>
      <c r="AP5825" t="s">
        <v>103</v>
      </c>
      <c r="AQ5825" t="s">
        <v>78</v>
      </c>
      <c r="AR5825" t="s">
        <v>93</v>
      </c>
      <c r="AS5825">
        <v>6</v>
      </c>
      <c r="AT5825">
        <v>23141</v>
      </c>
      <c r="AU5825">
        <v>1</v>
      </c>
      <c r="AV5825">
        <v>0</v>
      </c>
      <c r="AW5825">
        <v>1</v>
      </c>
      <c r="AX5825">
        <v>0</v>
      </c>
      <c r="AY5825">
        <v>3</v>
      </c>
      <c r="AZ5825" t="s">
        <v>106</v>
      </c>
      <c r="BA5825">
        <v>3</v>
      </c>
      <c r="BB5825" t="s">
        <v>126</v>
      </c>
      <c r="BC5825">
        <v>3</v>
      </c>
    </row>
    <row r="5826" spans="1:55">
      <c r="A5826" t="s">
        <v>10331</v>
      </c>
      <c r="B5826" t="s">
        <v>73</v>
      </c>
      <c r="C5826">
        <v>53</v>
      </c>
      <c r="D5826" t="s">
        <v>61</v>
      </c>
      <c r="E5826">
        <v>0</v>
      </c>
      <c r="F5826" t="s">
        <v>265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59</v>
      </c>
      <c r="M5826" t="s">
        <v>57</v>
      </c>
      <c r="N5826" t="s">
        <v>10332</v>
      </c>
      <c r="O5826" t="s">
        <v>57</v>
      </c>
      <c r="P5826" t="s">
        <v>57</v>
      </c>
      <c r="Q5826" t="s">
        <v>85</v>
      </c>
      <c r="R5826" t="s">
        <v>254</v>
      </c>
      <c r="S5826" t="s">
        <v>57</v>
      </c>
      <c r="T5826" t="s">
        <v>57</v>
      </c>
      <c r="U5826" t="s">
        <v>57</v>
      </c>
      <c r="V5826" t="s">
        <v>57</v>
      </c>
      <c r="W5826" t="s">
        <v>57</v>
      </c>
      <c r="X5826" t="s">
        <v>57</v>
      </c>
      <c r="Y5826" t="s">
        <v>57</v>
      </c>
      <c r="Z5826" t="s">
        <v>57</v>
      </c>
      <c r="AA5826" t="s">
        <v>64</v>
      </c>
      <c r="AB5826" t="s">
        <v>57</v>
      </c>
      <c r="AC5826" t="s">
        <v>87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9322.370000000001</v>
      </c>
      <c r="AJ5826" t="s">
        <v>88</v>
      </c>
      <c r="AK5826" t="s">
        <v>89</v>
      </c>
      <c r="AL5826" t="s">
        <v>90</v>
      </c>
      <c r="AM5826">
        <v>1</v>
      </c>
      <c r="AN5826">
        <v>0</v>
      </c>
      <c r="AO5826">
        <v>0</v>
      </c>
      <c r="AP5826" t="s">
        <v>123</v>
      </c>
      <c r="AQ5826" t="s">
        <v>92</v>
      </c>
      <c r="AR5826" t="s">
        <v>105</v>
      </c>
      <c r="AS5826">
        <v>8</v>
      </c>
      <c r="AT5826">
        <v>26753</v>
      </c>
      <c r="AU5826">
        <v>1</v>
      </c>
      <c r="AV5826">
        <v>1</v>
      </c>
      <c r="AW5826">
        <v>0</v>
      </c>
      <c r="AX5826">
        <v>118.35</v>
      </c>
      <c r="AY5826">
        <v>6</v>
      </c>
      <c r="AZ5826" t="s">
        <v>125</v>
      </c>
      <c r="BA5826">
        <v>4</v>
      </c>
      <c r="BB5826" t="s">
        <v>80</v>
      </c>
      <c r="BC5826">
        <v>2</v>
      </c>
    </row>
    <row r="5827" spans="1:55">
      <c r="A5827" t="s">
        <v>10333</v>
      </c>
      <c r="B5827" t="s">
        <v>56</v>
      </c>
      <c r="C5827">
        <v>55</v>
      </c>
      <c r="D5827" t="s">
        <v>57</v>
      </c>
      <c r="E5827">
        <v>0</v>
      </c>
      <c r="F5827" t="s">
        <v>7135</v>
      </c>
      <c r="G5827">
        <v>94963</v>
      </c>
      <c r="H5827">
        <v>38.00474</v>
      </c>
      <c r="I5827">
        <v>-122.663717</v>
      </c>
      <c r="J5827">
        <v>7</v>
      </c>
      <c r="K5827">
        <v>21</v>
      </c>
      <c r="L5827" t="s">
        <v>59</v>
      </c>
      <c r="M5827" t="s">
        <v>57</v>
      </c>
      <c r="N5827" t="s">
        <v>7982</v>
      </c>
      <c r="O5827" t="s">
        <v>61</v>
      </c>
      <c r="P5827" t="s">
        <v>57</v>
      </c>
      <c r="Q5827" t="s">
        <v>135</v>
      </c>
      <c r="R5827" t="s">
        <v>156</v>
      </c>
      <c r="S5827" t="s">
        <v>57</v>
      </c>
      <c r="T5827" t="s">
        <v>61</v>
      </c>
      <c r="U5827" t="s">
        <v>57</v>
      </c>
      <c r="V5827" t="s">
        <v>57</v>
      </c>
      <c r="W5827" t="s">
        <v>57</v>
      </c>
      <c r="X5827" t="s">
        <v>57</v>
      </c>
      <c r="Y5827" t="s">
        <v>57</v>
      </c>
      <c r="Z5827" t="s">
        <v>61</v>
      </c>
      <c r="AA5827" t="s">
        <v>64</v>
      </c>
      <c r="AB5827" t="s">
        <v>61</v>
      </c>
      <c r="AC5827" t="s">
        <v>65</v>
      </c>
      <c r="AD5827">
        <v>80.90000000000001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66</v>
      </c>
      <c r="AM5827">
        <v>0</v>
      </c>
      <c r="AN5827">
        <v>1</v>
      </c>
      <c r="AO5827">
        <v>0</v>
      </c>
      <c r="AP5827" t="s">
        <v>103</v>
      </c>
      <c r="AQ5827" t="s">
        <v>92</v>
      </c>
      <c r="AR5827" t="s">
        <v>93</v>
      </c>
      <c r="AS5827">
        <v>6</v>
      </c>
      <c r="AT5827">
        <v>548</v>
      </c>
      <c r="AU5827">
        <v>1</v>
      </c>
      <c r="AV5827">
        <v>0</v>
      </c>
      <c r="AW5827">
        <v>1</v>
      </c>
      <c r="AX5827">
        <v>0</v>
      </c>
      <c r="AY5827">
        <v>3</v>
      </c>
      <c r="AZ5827" t="s">
        <v>106</v>
      </c>
      <c r="BA5827">
        <v>1</v>
      </c>
      <c r="BB5827" t="s">
        <v>71</v>
      </c>
      <c r="BC5827">
        <v>4</v>
      </c>
    </row>
    <row r="5828" spans="1:55">
      <c r="A5828" t="s">
        <v>10334</v>
      </c>
      <c r="B5828" t="s">
        <v>73</v>
      </c>
      <c r="C5828">
        <v>47</v>
      </c>
      <c r="D5828" t="s">
        <v>57</v>
      </c>
      <c r="E5828">
        <v>0</v>
      </c>
      <c r="F5828" t="s">
        <v>1112</v>
      </c>
      <c r="G5828">
        <v>91702</v>
      </c>
      <c r="H5828">
        <v>34.174493</v>
      </c>
      <c r="I5828">
        <v>-117.87068</v>
      </c>
      <c r="J5828">
        <v>6</v>
      </c>
      <c r="K5828">
        <v>71</v>
      </c>
      <c r="L5828" t="s">
        <v>59</v>
      </c>
      <c r="M5828" t="s">
        <v>57</v>
      </c>
      <c r="N5828" t="s">
        <v>7747</v>
      </c>
      <c r="O5828" t="s">
        <v>57</v>
      </c>
      <c r="P5828" t="s">
        <v>57</v>
      </c>
      <c r="Q5828" t="s">
        <v>135</v>
      </c>
      <c r="R5828" t="s">
        <v>160</v>
      </c>
      <c r="S5828" t="s">
        <v>57</v>
      </c>
      <c r="T5828" t="s">
        <v>61</v>
      </c>
      <c r="U5828" t="s">
        <v>57</v>
      </c>
      <c r="V5828" t="s">
        <v>57</v>
      </c>
      <c r="W5828" t="s">
        <v>57</v>
      </c>
      <c r="X5828" t="s">
        <v>57</v>
      </c>
      <c r="Y5828" t="s">
        <v>57</v>
      </c>
      <c r="Z5828" t="s">
        <v>57</v>
      </c>
      <c r="AA5828" t="s">
        <v>122</v>
      </c>
      <c r="AB5828" t="s">
        <v>61</v>
      </c>
      <c r="AC5828" t="s">
        <v>87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66</v>
      </c>
      <c r="AM5828">
        <v>0</v>
      </c>
      <c r="AN5828">
        <v>1</v>
      </c>
      <c r="AO5828">
        <v>0</v>
      </c>
      <c r="AP5828" t="s">
        <v>123</v>
      </c>
      <c r="AQ5828" t="s">
        <v>78</v>
      </c>
      <c r="AR5828" t="s">
        <v>93</v>
      </c>
      <c r="AS5828">
        <v>7</v>
      </c>
      <c r="AT5828">
        <v>57775</v>
      </c>
      <c r="AU5828">
        <v>1</v>
      </c>
      <c r="AV5828">
        <v>0</v>
      </c>
      <c r="AW5828">
        <v>1</v>
      </c>
      <c r="AX5828">
        <v>0</v>
      </c>
      <c r="AY5828">
        <v>6</v>
      </c>
      <c r="AZ5828" t="s">
        <v>125</v>
      </c>
      <c r="BA5828">
        <v>1</v>
      </c>
      <c r="BB5828" t="s">
        <v>71</v>
      </c>
      <c r="BC5828">
        <v>4</v>
      </c>
    </row>
    <row r="5829" spans="1:55">
      <c r="A5829" t="s">
        <v>10335</v>
      </c>
      <c r="B5829" t="s">
        <v>73</v>
      </c>
      <c r="C5829">
        <v>55</v>
      </c>
      <c r="D5829" t="s">
        <v>57</v>
      </c>
      <c r="E5829">
        <v>3</v>
      </c>
      <c r="F5829" t="s">
        <v>2266</v>
      </c>
      <c r="G5829">
        <v>91764</v>
      </c>
      <c r="H5829">
        <v>34.074087</v>
      </c>
      <c r="I5829">
        <v>-117.605618</v>
      </c>
      <c r="J5829">
        <v>1</v>
      </c>
      <c r="K5829">
        <v>25</v>
      </c>
      <c r="L5829" t="s">
        <v>59</v>
      </c>
      <c r="M5829" t="s">
        <v>57</v>
      </c>
      <c r="N5829" t="s">
        <v>10336</v>
      </c>
      <c r="O5829" t="s">
        <v>57</v>
      </c>
      <c r="P5829" t="s">
        <v>57</v>
      </c>
      <c r="Q5829" t="s">
        <v>62</v>
      </c>
      <c r="R5829" t="s">
        <v>618</v>
      </c>
      <c r="S5829" t="s">
        <v>61</v>
      </c>
      <c r="T5829" t="s">
        <v>61</v>
      </c>
      <c r="U5829" t="s">
        <v>61</v>
      </c>
      <c r="V5829" t="s">
        <v>61</v>
      </c>
      <c r="W5829" t="s">
        <v>57</v>
      </c>
      <c r="X5829" t="s">
        <v>61</v>
      </c>
      <c r="Y5829" t="s">
        <v>61</v>
      </c>
      <c r="Z5829" t="s">
        <v>61</v>
      </c>
      <c r="AA5829" t="s">
        <v>77</v>
      </c>
      <c r="AB5829" t="s">
        <v>61</v>
      </c>
      <c r="AC5829" t="s">
        <v>87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66</v>
      </c>
      <c r="AM5829">
        <v>0</v>
      </c>
      <c r="AN5829">
        <v>1</v>
      </c>
      <c r="AO5829">
        <v>0</v>
      </c>
      <c r="AP5829" t="s">
        <v>164</v>
      </c>
      <c r="AQ5829" t="s">
        <v>92</v>
      </c>
      <c r="AR5829" t="s">
        <v>69</v>
      </c>
      <c r="AS5829">
        <v>1</v>
      </c>
      <c r="AT5829">
        <v>49474</v>
      </c>
      <c r="AU5829">
        <v>1</v>
      </c>
      <c r="AV5829">
        <v>0</v>
      </c>
      <c r="AW5829">
        <v>1</v>
      </c>
      <c r="AX5829">
        <v>0</v>
      </c>
      <c r="AY5829">
        <v>4</v>
      </c>
      <c r="AZ5829" t="s">
        <v>165</v>
      </c>
      <c r="BA5829">
        <v>3</v>
      </c>
      <c r="BB5829" t="s">
        <v>126</v>
      </c>
      <c r="BC5829">
        <v>3</v>
      </c>
    </row>
    <row r="5830" spans="1:55">
      <c r="A5830" t="s">
        <v>10337</v>
      </c>
      <c r="B5830" t="s">
        <v>73</v>
      </c>
      <c r="C5830">
        <v>44</v>
      </c>
      <c r="D5830" t="s">
        <v>61</v>
      </c>
      <c r="E5830">
        <v>0</v>
      </c>
      <c r="F5830" t="s">
        <v>2726</v>
      </c>
      <c r="G5830">
        <v>91914</v>
      </c>
      <c r="H5830">
        <v>32.688506</v>
      </c>
      <c r="I5830">
        <v>-116.938632</v>
      </c>
      <c r="J5830">
        <v>0</v>
      </c>
      <c r="K5830">
        <v>1</v>
      </c>
      <c r="L5830" t="s">
        <v>83</v>
      </c>
      <c r="M5830" t="s">
        <v>57</v>
      </c>
      <c r="N5830" t="s">
        <v>10338</v>
      </c>
      <c r="O5830" t="s">
        <v>61</v>
      </c>
      <c r="P5830" t="s">
        <v>61</v>
      </c>
      <c r="Q5830" t="s">
        <v>143</v>
      </c>
      <c r="R5830" t="s">
        <v>143</v>
      </c>
      <c r="S5830" t="s">
        <v>143</v>
      </c>
      <c r="T5830" t="s">
        <v>143</v>
      </c>
      <c r="U5830" t="s">
        <v>143</v>
      </c>
      <c r="V5830" t="s">
        <v>143</v>
      </c>
      <c r="W5830" t="s">
        <v>143</v>
      </c>
      <c r="X5830" t="s">
        <v>143</v>
      </c>
      <c r="Y5830" t="s">
        <v>143</v>
      </c>
      <c r="Z5830" t="s">
        <v>143</v>
      </c>
      <c r="AA5830" t="s">
        <v>77</v>
      </c>
      <c r="AB5830" t="s">
        <v>61</v>
      </c>
      <c r="AC5830" t="s">
        <v>65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170</v>
      </c>
      <c r="AM5830">
        <v>0</v>
      </c>
      <c r="AN5830">
        <v>0</v>
      </c>
      <c r="AO5830">
        <v>0</v>
      </c>
      <c r="AP5830" t="s">
        <v>91</v>
      </c>
      <c r="AQ5830" t="s">
        <v>78</v>
      </c>
      <c r="AR5830" t="s">
        <v>182</v>
      </c>
      <c r="AT5830">
        <v>2606</v>
      </c>
      <c r="AU5830">
        <v>0</v>
      </c>
      <c r="AX5830">
        <v>0</v>
      </c>
      <c r="AY5830">
        <v>1</v>
      </c>
      <c r="AZ5830" t="s">
        <v>94</v>
      </c>
      <c r="BA5830">
        <v>8</v>
      </c>
      <c r="BB5830" t="s">
        <v>95</v>
      </c>
      <c r="BC5830">
        <v>1</v>
      </c>
    </row>
    <row r="5831" spans="1:55">
      <c r="A5831" t="s">
        <v>10339</v>
      </c>
      <c r="B5831" t="s">
        <v>56</v>
      </c>
      <c r="C5831">
        <v>38</v>
      </c>
      <c r="D5831" t="s">
        <v>61</v>
      </c>
      <c r="E5831">
        <v>0</v>
      </c>
      <c r="F5831" t="s">
        <v>1502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59</v>
      </c>
      <c r="M5831" t="s">
        <v>57</v>
      </c>
      <c r="N5831" t="s">
        <v>8930</v>
      </c>
      <c r="O5831" t="s">
        <v>61</v>
      </c>
      <c r="P5831" t="s">
        <v>61</v>
      </c>
      <c r="Q5831" t="s">
        <v>143</v>
      </c>
      <c r="R5831" t="s">
        <v>143</v>
      </c>
      <c r="S5831" t="s">
        <v>143</v>
      </c>
      <c r="T5831" t="s">
        <v>143</v>
      </c>
      <c r="U5831" t="s">
        <v>143</v>
      </c>
      <c r="V5831" t="s">
        <v>143</v>
      </c>
      <c r="W5831" t="s">
        <v>143</v>
      </c>
      <c r="X5831" t="s">
        <v>143</v>
      </c>
      <c r="Y5831" t="s">
        <v>143</v>
      </c>
      <c r="Z5831" t="s">
        <v>143</v>
      </c>
      <c r="AA5831" t="s">
        <v>77</v>
      </c>
      <c r="AB5831" t="s">
        <v>57</v>
      </c>
      <c r="AC5831" t="s">
        <v>87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66</v>
      </c>
      <c r="AM5831">
        <v>0</v>
      </c>
      <c r="AN5831">
        <v>1</v>
      </c>
      <c r="AO5831">
        <v>0</v>
      </c>
      <c r="AP5831" t="s">
        <v>103</v>
      </c>
      <c r="AQ5831" t="s">
        <v>68</v>
      </c>
      <c r="AR5831" t="s">
        <v>182</v>
      </c>
      <c r="AT5831">
        <v>618</v>
      </c>
      <c r="AU5831">
        <v>1</v>
      </c>
      <c r="AV5831">
        <v>0</v>
      </c>
      <c r="AW5831">
        <v>1</v>
      </c>
      <c r="AX5831">
        <v>0</v>
      </c>
      <c r="AY5831">
        <v>3</v>
      </c>
      <c r="AZ5831" t="s">
        <v>106</v>
      </c>
      <c r="BA5831">
        <v>5</v>
      </c>
      <c r="BB5831" t="s">
        <v>80</v>
      </c>
      <c r="BC5831">
        <v>2</v>
      </c>
    </row>
    <row r="5832" spans="1:55">
      <c r="A5832" t="s">
        <v>10340</v>
      </c>
      <c r="B5832" t="s">
        <v>73</v>
      </c>
      <c r="C5832">
        <v>78</v>
      </c>
      <c r="D5832" t="s">
        <v>57</v>
      </c>
      <c r="E5832">
        <v>0</v>
      </c>
      <c r="F5832" t="s">
        <v>822</v>
      </c>
      <c r="G5832">
        <v>92173</v>
      </c>
      <c r="H5832">
        <v>32.555828</v>
      </c>
      <c r="I5832">
        <v>-117.040073</v>
      </c>
      <c r="J5832">
        <v>1</v>
      </c>
      <c r="K5832">
        <v>72</v>
      </c>
      <c r="L5832" t="s">
        <v>119</v>
      </c>
      <c r="M5832" t="s">
        <v>61</v>
      </c>
      <c r="N5832" t="s">
        <v>143</v>
      </c>
      <c r="O5832" t="s">
        <v>143</v>
      </c>
      <c r="P5832" t="s">
        <v>57</v>
      </c>
      <c r="Q5832" t="s">
        <v>135</v>
      </c>
      <c r="R5832" t="s">
        <v>586</v>
      </c>
      <c r="S5832" t="s">
        <v>57</v>
      </c>
      <c r="T5832" t="s">
        <v>57</v>
      </c>
      <c r="U5832" t="s">
        <v>57</v>
      </c>
      <c r="V5832" t="s">
        <v>57</v>
      </c>
      <c r="W5832" t="s">
        <v>57</v>
      </c>
      <c r="X5832" t="s">
        <v>57</v>
      </c>
      <c r="Y5832" t="s">
        <v>61</v>
      </c>
      <c r="Z5832" t="s">
        <v>57</v>
      </c>
      <c r="AA5832" t="s">
        <v>122</v>
      </c>
      <c r="AB5832" t="s">
        <v>57</v>
      </c>
      <c r="AC5832" t="s">
        <v>87</v>
      </c>
      <c r="AD5832">
        <v>64.8</v>
      </c>
      <c r="AE5832">
        <v>4732.35</v>
      </c>
      <c r="AF5832">
        <v>0</v>
      </c>
      <c r="AG5832">
        <v>0</v>
      </c>
      <c r="AH5832">
        <v>0</v>
      </c>
      <c r="AI5832">
        <v>4732.35</v>
      </c>
      <c r="AJ5832" t="s">
        <v>66</v>
      </c>
      <c r="AM5832">
        <v>0</v>
      </c>
      <c r="AN5832">
        <v>1</v>
      </c>
      <c r="AO5832">
        <v>0</v>
      </c>
      <c r="AP5832" t="s">
        <v>123</v>
      </c>
      <c r="AQ5832" t="s">
        <v>104</v>
      </c>
      <c r="AR5832" t="s">
        <v>69</v>
      </c>
      <c r="AS5832">
        <v>7</v>
      </c>
      <c r="AT5832">
        <v>28488</v>
      </c>
      <c r="AU5832">
        <v>1</v>
      </c>
      <c r="AV5832">
        <v>0</v>
      </c>
      <c r="AW5832">
        <v>1</v>
      </c>
      <c r="AX5832">
        <v>0</v>
      </c>
      <c r="AY5832">
        <v>6</v>
      </c>
      <c r="AZ5832" t="s">
        <v>125</v>
      </c>
      <c r="BA5832">
        <v>1</v>
      </c>
      <c r="BB5832" t="s">
        <v>71</v>
      </c>
      <c r="BC5832">
        <v>4</v>
      </c>
    </row>
    <row r="5833" spans="1:55">
      <c r="A5833" t="s">
        <v>10341</v>
      </c>
      <c r="B5833" t="s">
        <v>73</v>
      </c>
      <c r="C5833">
        <v>39</v>
      </c>
      <c r="D5833" t="s">
        <v>57</v>
      </c>
      <c r="E5833">
        <v>3</v>
      </c>
      <c r="F5833" t="s">
        <v>523</v>
      </c>
      <c r="G5833">
        <v>95834</v>
      </c>
      <c r="H5833">
        <v>38.646209</v>
      </c>
      <c r="I5833">
        <v>-121.52446</v>
      </c>
      <c r="J5833">
        <v>8</v>
      </c>
      <c r="K5833">
        <v>12</v>
      </c>
      <c r="L5833" t="s">
        <v>98</v>
      </c>
      <c r="M5833" t="s">
        <v>57</v>
      </c>
      <c r="N5833" t="s">
        <v>10342</v>
      </c>
      <c r="O5833" t="s">
        <v>61</v>
      </c>
      <c r="P5833" t="s">
        <v>57</v>
      </c>
      <c r="Q5833" t="s">
        <v>62</v>
      </c>
      <c r="R5833" t="s">
        <v>210</v>
      </c>
      <c r="S5833" t="s">
        <v>57</v>
      </c>
      <c r="T5833" t="s">
        <v>61</v>
      </c>
      <c r="U5833" t="s">
        <v>61</v>
      </c>
      <c r="V5833" t="s">
        <v>61</v>
      </c>
      <c r="W5833" t="s">
        <v>61</v>
      </c>
      <c r="X5833" t="s">
        <v>61</v>
      </c>
      <c r="Y5833" t="s">
        <v>61</v>
      </c>
      <c r="Z5833" t="s">
        <v>61</v>
      </c>
      <c r="AA5833" t="s">
        <v>77</v>
      </c>
      <c r="AB5833" t="s">
        <v>57</v>
      </c>
      <c r="AC5833" t="s">
        <v>87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66</v>
      </c>
      <c r="AM5833">
        <v>0</v>
      </c>
      <c r="AN5833">
        <v>1</v>
      </c>
      <c r="AO5833">
        <v>0</v>
      </c>
      <c r="AP5833" t="s">
        <v>67</v>
      </c>
      <c r="AQ5833" t="s">
        <v>68</v>
      </c>
      <c r="AR5833" t="s">
        <v>137</v>
      </c>
      <c r="AS5833">
        <v>1</v>
      </c>
      <c r="AT5833">
        <v>8403</v>
      </c>
      <c r="AU5833">
        <v>1</v>
      </c>
      <c r="AV5833">
        <v>0</v>
      </c>
      <c r="AW5833">
        <v>1</v>
      </c>
      <c r="AX5833">
        <v>0</v>
      </c>
      <c r="AY5833">
        <v>2</v>
      </c>
      <c r="AZ5833" t="s">
        <v>70</v>
      </c>
      <c r="BA5833">
        <v>3</v>
      </c>
      <c r="BB5833" t="s">
        <v>126</v>
      </c>
      <c r="BC5833">
        <v>3</v>
      </c>
    </row>
    <row r="5834" spans="1:55">
      <c r="A5834" t="s">
        <v>10343</v>
      </c>
      <c r="B5834" t="s">
        <v>73</v>
      </c>
      <c r="C5834">
        <v>51</v>
      </c>
      <c r="D5834" t="s">
        <v>61</v>
      </c>
      <c r="E5834">
        <v>0</v>
      </c>
      <c r="F5834" t="s">
        <v>858</v>
      </c>
      <c r="G5834">
        <v>92506</v>
      </c>
      <c r="H5834">
        <v>33.930931</v>
      </c>
      <c r="I5834">
        <v>-117.361788</v>
      </c>
      <c r="J5834">
        <v>0</v>
      </c>
      <c r="K5834">
        <v>22</v>
      </c>
      <c r="L5834" t="s">
        <v>98</v>
      </c>
      <c r="M5834" t="s">
        <v>61</v>
      </c>
      <c r="N5834" t="s">
        <v>143</v>
      </c>
      <c r="O5834" t="s">
        <v>143</v>
      </c>
      <c r="P5834" t="s">
        <v>57</v>
      </c>
      <c r="Q5834" t="s">
        <v>135</v>
      </c>
      <c r="R5834" t="s">
        <v>63</v>
      </c>
      <c r="S5834" t="s">
        <v>61</v>
      </c>
      <c r="T5834" t="s">
        <v>57</v>
      </c>
      <c r="U5834" t="s">
        <v>57</v>
      </c>
      <c r="V5834" t="s">
        <v>61</v>
      </c>
      <c r="W5834" t="s">
        <v>61</v>
      </c>
      <c r="X5834" t="s">
        <v>57</v>
      </c>
      <c r="Y5834" t="s">
        <v>57</v>
      </c>
      <c r="Z5834" t="s">
        <v>57</v>
      </c>
      <c r="AA5834" t="s">
        <v>64</v>
      </c>
      <c r="AB5834" t="s">
        <v>57</v>
      </c>
      <c r="AC5834" t="s">
        <v>87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88</v>
      </c>
      <c r="AK5834" t="s">
        <v>101</v>
      </c>
      <c r="AL5834" t="s">
        <v>111</v>
      </c>
      <c r="AM5834">
        <v>1</v>
      </c>
      <c r="AN5834">
        <v>0</v>
      </c>
      <c r="AO5834">
        <v>0</v>
      </c>
      <c r="AP5834" t="s">
        <v>103</v>
      </c>
      <c r="AQ5834" t="s">
        <v>92</v>
      </c>
      <c r="AR5834" t="s">
        <v>137</v>
      </c>
      <c r="AS5834">
        <v>5</v>
      </c>
      <c r="AT5834">
        <v>42425</v>
      </c>
      <c r="AU5834">
        <v>1</v>
      </c>
      <c r="AV5834">
        <v>1</v>
      </c>
      <c r="AW5834">
        <v>0</v>
      </c>
      <c r="AX5834">
        <v>43.75</v>
      </c>
      <c r="AY5834">
        <v>3</v>
      </c>
      <c r="AZ5834" t="s">
        <v>106</v>
      </c>
      <c r="BA5834">
        <v>2</v>
      </c>
      <c r="BB5834" t="s">
        <v>126</v>
      </c>
      <c r="BC5834">
        <v>3</v>
      </c>
    </row>
    <row r="5835" spans="1:55">
      <c r="A5835" t="s">
        <v>10344</v>
      </c>
      <c r="B5835" t="s">
        <v>73</v>
      </c>
      <c r="C5835">
        <v>22</v>
      </c>
      <c r="D5835" t="s">
        <v>57</v>
      </c>
      <c r="E5835">
        <v>0</v>
      </c>
      <c r="F5835" t="s">
        <v>4343</v>
      </c>
      <c r="G5835">
        <v>96037</v>
      </c>
      <c r="H5835">
        <v>41.528541</v>
      </c>
      <c r="I5835">
        <v>-122.955018</v>
      </c>
      <c r="J5835">
        <v>2</v>
      </c>
      <c r="K5835">
        <v>70</v>
      </c>
      <c r="L5835" t="s">
        <v>59</v>
      </c>
      <c r="M5835" t="s">
        <v>57</v>
      </c>
      <c r="N5835" t="s">
        <v>6221</v>
      </c>
      <c r="O5835" t="s">
        <v>57</v>
      </c>
      <c r="P5835" t="s">
        <v>57</v>
      </c>
      <c r="Q5835" t="s">
        <v>62</v>
      </c>
      <c r="R5835" t="s">
        <v>230</v>
      </c>
      <c r="S5835" t="s">
        <v>57</v>
      </c>
      <c r="T5835" t="s">
        <v>61</v>
      </c>
      <c r="U5835" t="s">
        <v>57</v>
      </c>
      <c r="V5835" t="s">
        <v>57</v>
      </c>
      <c r="W5835" t="s">
        <v>61</v>
      </c>
      <c r="X5835" t="s">
        <v>57</v>
      </c>
      <c r="Y5835" t="s">
        <v>57</v>
      </c>
      <c r="Z5835" t="s">
        <v>57</v>
      </c>
      <c r="AA5835" t="s">
        <v>122</v>
      </c>
      <c r="AB5835" t="s">
        <v>61</v>
      </c>
      <c r="AC5835" t="s">
        <v>65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66</v>
      </c>
      <c r="AM5835">
        <v>0</v>
      </c>
      <c r="AN5835">
        <v>1</v>
      </c>
      <c r="AO5835">
        <v>0</v>
      </c>
      <c r="AP5835" t="s">
        <v>123</v>
      </c>
      <c r="AQ5835" t="s">
        <v>116</v>
      </c>
      <c r="AR5835" t="s">
        <v>93</v>
      </c>
      <c r="AS5835">
        <v>6</v>
      </c>
      <c r="AT5835">
        <v>295</v>
      </c>
      <c r="AU5835">
        <v>1</v>
      </c>
      <c r="AV5835">
        <v>0</v>
      </c>
      <c r="AW5835">
        <v>1</v>
      </c>
      <c r="AX5835">
        <v>0</v>
      </c>
      <c r="AY5835">
        <v>6</v>
      </c>
      <c r="AZ5835" t="s">
        <v>125</v>
      </c>
      <c r="BA5835">
        <v>1</v>
      </c>
      <c r="BB5835" t="s">
        <v>71</v>
      </c>
      <c r="BC5835">
        <v>4</v>
      </c>
    </row>
    <row r="5836" spans="1:55">
      <c r="A5836" t="s">
        <v>10345</v>
      </c>
      <c r="B5836" t="s">
        <v>73</v>
      </c>
      <c r="C5836">
        <v>47</v>
      </c>
      <c r="D5836" t="s">
        <v>57</v>
      </c>
      <c r="E5836">
        <v>3</v>
      </c>
      <c r="F5836" t="s">
        <v>4772</v>
      </c>
      <c r="G5836">
        <v>92886</v>
      </c>
      <c r="H5836">
        <v>33.897253</v>
      </c>
      <c r="I5836">
        <v>-117.792202</v>
      </c>
      <c r="J5836">
        <v>1</v>
      </c>
      <c r="K5836">
        <v>72</v>
      </c>
      <c r="L5836" t="s">
        <v>59</v>
      </c>
      <c r="M5836" t="s">
        <v>57</v>
      </c>
      <c r="N5836" t="s">
        <v>9608</v>
      </c>
      <c r="O5836" t="s">
        <v>57</v>
      </c>
      <c r="P5836" t="s">
        <v>57</v>
      </c>
      <c r="Q5836" t="s">
        <v>85</v>
      </c>
      <c r="R5836" t="s">
        <v>966</v>
      </c>
      <c r="S5836" t="s">
        <v>57</v>
      </c>
      <c r="T5836" t="s">
        <v>57</v>
      </c>
      <c r="U5836" t="s">
        <v>57</v>
      </c>
      <c r="V5836" t="s">
        <v>57</v>
      </c>
      <c r="W5836" t="s">
        <v>57</v>
      </c>
      <c r="X5836" t="s">
        <v>57</v>
      </c>
      <c r="Y5836" t="s">
        <v>57</v>
      </c>
      <c r="Z5836" t="s">
        <v>61</v>
      </c>
      <c r="AA5836" t="s">
        <v>122</v>
      </c>
      <c r="AB5836" t="s">
        <v>61</v>
      </c>
      <c r="AC5836" t="s">
        <v>87</v>
      </c>
      <c r="AD5836">
        <v>114.55</v>
      </c>
      <c r="AE5836">
        <v>8306.049999999999</v>
      </c>
      <c r="AF5836">
        <v>21.6</v>
      </c>
      <c r="AG5836">
        <v>40</v>
      </c>
      <c r="AH5836">
        <v>1576.08</v>
      </c>
      <c r="AI5836">
        <v>9900.530000000001</v>
      </c>
      <c r="AJ5836" t="s">
        <v>66</v>
      </c>
      <c r="AM5836">
        <v>0</v>
      </c>
      <c r="AN5836">
        <v>1</v>
      </c>
      <c r="AO5836">
        <v>0</v>
      </c>
      <c r="AP5836" t="s">
        <v>123</v>
      </c>
      <c r="AQ5836" t="s">
        <v>78</v>
      </c>
      <c r="AR5836" t="s">
        <v>105</v>
      </c>
      <c r="AS5836">
        <v>7</v>
      </c>
      <c r="AT5836">
        <v>39458</v>
      </c>
      <c r="AU5836">
        <v>1</v>
      </c>
      <c r="AV5836">
        <v>0</v>
      </c>
      <c r="AW5836">
        <v>1</v>
      </c>
      <c r="AX5836">
        <v>0</v>
      </c>
      <c r="AY5836">
        <v>6</v>
      </c>
      <c r="AZ5836" t="s">
        <v>125</v>
      </c>
      <c r="BA5836">
        <v>2</v>
      </c>
      <c r="BB5836" t="s">
        <v>126</v>
      </c>
      <c r="BC5836">
        <v>3</v>
      </c>
    </row>
    <row r="5837" spans="1:55">
      <c r="A5837" t="s">
        <v>10346</v>
      </c>
      <c r="B5837" t="s">
        <v>56</v>
      </c>
      <c r="C5837">
        <v>44</v>
      </c>
      <c r="D5837" t="s">
        <v>57</v>
      </c>
      <c r="E5837">
        <v>0</v>
      </c>
      <c r="F5837" t="s">
        <v>6833</v>
      </c>
      <c r="G5837">
        <v>94517</v>
      </c>
      <c r="H5837">
        <v>37.881842</v>
      </c>
      <c r="I5837">
        <v>-121.848111</v>
      </c>
      <c r="J5837">
        <v>1</v>
      </c>
      <c r="K5837">
        <v>70</v>
      </c>
      <c r="L5837" t="s">
        <v>59</v>
      </c>
      <c r="M5837" t="s">
        <v>57</v>
      </c>
      <c r="N5837" t="s">
        <v>10347</v>
      </c>
      <c r="O5837" t="s">
        <v>57</v>
      </c>
      <c r="P5837" t="s">
        <v>61</v>
      </c>
      <c r="Q5837" t="s">
        <v>143</v>
      </c>
      <c r="R5837" t="s">
        <v>143</v>
      </c>
      <c r="S5837" t="s">
        <v>143</v>
      </c>
      <c r="T5837" t="s">
        <v>143</v>
      </c>
      <c r="U5837" t="s">
        <v>143</v>
      </c>
      <c r="V5837" t="s">
        <v>143</v>
      </c>
      <c r="W5837" t="s">
        <v>143</v>
      </c>
      <c r="X5837" t="s">
        <v>143</v>
      </c>
      <c r="Y5837" t="s">
        <v>143</v>
      </c>
      <c r="Z5837" t="s">
        <v>143</v>
      </c>
      <c r="AA5837" t="s">
        <v>122</v>
      </c>
      <c r="AB5837" t="s">
        <v>57</v>
      </c>
      <c r="AC5837" t="s">
        <v>87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66</v>
      </c>
      <c r="AM5837">
        <v>0</v>
      </c>
      <c r="AN5837">
        <v>1</v>
      </c>
      <c r="AO5837">
        <v>0</v>
      </c>
      <c r="AP5837" t="s">
        <v>123</v>
      </c>
      <c r="AQ5837" t="s">
        <v>78</v>
      </c>
      <c r="AR5837" t="s">
        <v>182</v>
      </c>
      <c r="AT5837">
        <v>14239</v>
      </c>
      <c r="AU5837">
        <v>1</v>
      </c>
      <c r="AV5837">
        <v>0</v>
      </c>
      <c r="AW5837">
        <v>1</v>
      </c>
      <c r="AX5837">
        <v>0</v>
      </c>
      <c r="AY5837">
        <v>6</v>
      </c>
      <c r="AZ5837" t="s">
        <v>125</v>
      </c>
      <c r="BA5837">
        <v>1</v>
      </c>
      <c r="BB5837" t="s">
        <v>71</v>
      </c>
      <c r="BC5837">
        <v>4</v>
      </c>
    </row>
    <row r="5838" spans="1:55">
      <c r="A5838" t="s">
        <v>10348</v>
      </c>
      <c r="B5838" t="s">
        <v>73</v>
      </c>
      <c r="C5838">
        <v>45</v>
      </c>
      <c r="D5838" t="s">
        <v>61</v>
      </c>
      <c r="E5838">
        <v>0</v>
      </c>
      <c r="F5838" t="s">
        <v>8272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59</v>
      </c>
      <c r="M5838" t="s">
        <v>61</v>
      </c>
      <c r="N5838" t="s">
        <v>143</v>
      </c>
      <c r="O5838" t="s">
        <v>143</v>
      </c>
      <c r="P5838" t="s">
        <v>57</v>
      </c>
      <c r="Q5838" t="s">
        <v>135</v>
      </c>
      <c r="R5838" t="s">
        <v>254</v>
      </c>
      <c r="S5838" t="s">
        <v>57</v>
      </c>
      <c r="T5838" t="s">
        <v>57</v>
      </c>
      <c r="U5838" t="s">
        <v>57</v>
      </c>
      <c r="V5838" t="s">
        <v>57</v>
      </c>
      <c r="W5838" t="s">
        <v>57</v>
      </c>
      <c r="X5838" t="s">
        <v>61</v>
      </c>
      <c r="Y5838" t="s">
        <v>61</v>
      </c>
      <c r="Z5838" t="s">
        <v>57</v>
      </c>
      <c r="AA5838" t="s">
        <v>122</v>
      </c>
      <c r="AB5838" t="s">
        <v>61</v>
      </c>
      <c r="AC5838" t="s">
        <v>65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66</v>
      </c>
      <c r="AM5838">
        <v>0</v>
      </c>
      <c r="AN5838">
        <v>1</v>
      </c>
      <c r="AO5838">
        <v>0</v>
      </c>
      <c r="AP5838" t="s">
        <v>103</v>
      </c>
      <c r="AQ5838" t="s">
        <v>78</v>
      </c>
      <c r="AR5838" t="s">
        <v>69</v>
      </c>
      <c r="AS5838">
        <v>6</v>
      </c>
      <c r="AT5838">
        <v>5935</v>
      </c>
      <c r="AU5838">
        <v>1</v>
      </c>
      <c r="AV5838">
        <v>0</v>
      </c>
      <c r="AW5838">
        <v>1</v>
      </c>
      <c r="AX5838">
        <v>0</v>
      </c>
      <c r="AY5838">
        <v>3</v>
      </c>
      <c r="AZ5838" t="s">
        <v>106</v>
      </c>
      <c r="BA5838">
        <v>2</v>
      </c>
      <c r="BB5838" t="s">
        <v>126</v>
      </c>
      <c r="BC5838">
        <v>3</v>
      </c>
    </row>
    <row r="5839" spans="1:55">
      <c r="A5839" t="s">
        <v>10349</v>
      </c>
      <c r="B5839" t="s">
        <v>56</v>
      </c>
      <c r="C5839">
        <v>20</v>
      </c>
      <c r="D5839" t="s">
        <v>57</v>
      </c>
      <c r="E5839">
        <v>0</v>
      </c>
      <c r="F5839" t="s">
        <v>1321</v>
      </c>
      <c r="G5839">
        <v>95002</v>
      </c>
      <c r="H5839">
        <v>37.449537</v>
      </c>
      <c r="I5839">
        <v>-121.994813</v>
      </c>
      <c r="J5839">
        <v>1</v>
      </c>
      <c r="K5839">
        <v>22</v>
      </c>
      <c r="L5839" t="s">
        <v>59</v>
      </c>
      <c r="M5839" t="s">
        <v>57</v>
      </c>
      <c r="N5839" t="s">
        <v>10350</v>
      </c>
      <c r="O5839" t="s">
        <v>61</v>
      </c>
      <c r="P5839" t="s">
        <v>57</v>
      </c>
      <c r="Q5839" t="s">
        <v>85</v>
      </c>
      <c r="R5839" t="s">
        <v>230</v>
      </c>
      <c r="S5839" t="s">
        <v>61</v>
      </c>
      <c r="T5839" t="s">
        <v>61</v>
      </c>
      <c r="U5839" t="s">
        <v>61</v>
      </c>
      <c r="V5839" t="s">
        <v>61</v>
      </c>
      <c r="W5839" t="s">
        <v>57</v>
      </c>
      <c r="X5839" t="s">
        <v>61</v>
      </c>
      <c r="Y5839" t="s">
        <v>61</v>
      </c>
      <c r="Z5839" t="s">
        <v>61</v>
      </c>
      <c r="AA5839" t="s">
        <v>77</v>
      </c>
      <c r="AB5839" t="s">
        <v>57</v>
      </c>
      <c r="AC5839" t="s">
        <v>65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66</v>
      </c>
      <c r="AM5839">
        <v>0</v>
      </c>
      <c r="AN5839">
        <v>1</v>
      </c>
      <c r="AO5839">
        <v>0</v>
      </c>
      <c r="AP5839" t="s">
        <v>103</v>
      </c>
      <c r="AQ5839" t="s">
        <v>116</v>
      </c>
      <c r="AR5839" t="s">
        <v>93</v>
      </c>
      <c r="AS5839">
        <v>1</v>
      </c>
      <c r="AT5839">
        <v>2147</v>
      </c>
      <c r="AU5839">
        <v>1</v>
      </c>
      <c r="AV5839">
        <v>0</v>
      </c>
      <c r="AW5839">
        <v>1</v>
      </c>
      <c r="AX5839">
        <v>0</v>
      </c>
      <c r="AY5839">
        <v>3</v>
      </c>
      <c r="AZ5839" t="s">
        <v>106</v>
      </c>
      <c r="BA5839">
        <v>6</v>
      </c>
      <c r="BB5839" t="s">
        <v>95</v>
      </c>
      <c r="BC5839">
        <v>1</v>
      </c>
    </row>
    <row r="5840" spans="1:55">
      <c r="A5840" t="s">
        <v>10351</v>
      </c>
      <c r="B5840" t="s">
        <v>73</v>
      </c>
      <c r="C5840">
        <v>33</v>
      </c>
      <c r="D5840" t="s">
        <v>57</v>
      </c>
      <c r="E5840">
        <v>1</v>
      </c>
      <c r="F5840" t="s">
        <v>7623</v>
      </c>
      <c r="G5840">
        <v>91320</v>
      </c>
      <c r="H5840">
        <v>34.172071</v>
      </c>
      <c r="I5840">
        <v>-118.946262</v>
      </c>
      <c r="J5840">
        <v>1</v>
      </c>
      <c r="K5840">
        <v>5</v>
      </c>
      <c r="L5840" t="s">
        <v>59</v>
      </c>
      <c r="M5840" t="s">
        <v>57</v>
      </c>
      <c r="N5840" t="s">
        <v>3476</v>
      </c>
      <c r="O5840" t="s">
        <v>61</v>
      </c>
      <c r="P5840" t="s">
        <v>57</v>
      </c>
      <c r="Q5840" t="s">
        <v>85</v>
      </c>
      <c r="R5840" t="s">
        <v>156</v>
      </c>
      <c r="S5840" t="s">
        <v>57</v>
      </c>
      <c r="T5840" t="s">
        <v>61</v>
      </c>
      <c r="U5840" t="s">
        <v>57</v>
      </c>
      <c r="V5840" t="s">
        <v>61</v>
      </c>
      <c r="W5840" t="s">
        <v>61</v>
      </c>
      <c r="X5840" t="s">
        <v>57</v>
      </c>
      <c r="Y5840" t="s">
        <v>57</v>
      </c>
      <c r="Z5840" t="s">
        <v>57</v>
      </c>
      <c r="AA5840" t="s">
        <v>77</v>
      </c>
      <c r="AB5840" t="s">
        <v>57</v>
      </c>
      <c r="AC5840" t="s">
        <v>65</v>
      </c>
      <c r="AD5840">
        <v>90.34999999999999</v>
      </c>
      <c r="AE5840">
        <v>434.5</v>
      </c>
      <c r="AF5840">
        <v>17.33</v>
      </c>
      <c r="AG5840">
        <v>0</v>
      </c>
      <c r="AH5840">
        <v>75.05</v>
      </c>
      <c r="AI5840">
        <v>492.22</v>
      </c>
      <c r="AJ5840" t="s">
        <v>66</v>
      </c>
      <c r="AM5840">
        <v>0</v>
      </c>
      <c r="AN5840">
        <v>1</v>
      </c>
      <c r="AO5840">
        <v>0</v>
      </c>
      <c r="AP5840" t="s">
        <v>91</v>
      </c>
      <c r="AQ5840" t="s">
        <v>68</v>
      </c>
      <c r="AR5840" t="s">
        <v>105</v>
      </c>
      <c r="AS5840">
        <v>5</v>
      </c>
      <c r="AT5840">
        <v>37779</v>
      </c>
      <c r="AU5840">
        <v>1</v>
      </c>
      <c r="AV5840">
        <v>0</v>
      </c>
      <c r="AW5840">
        <v>1</v>
      </c>
      <c r="AX5840">
        <v>0</v>
      </c>
      <c r="AY5840">
        <v>1</v>
      </c>
      <c r="AZ5840" t="s">
        <v>94</v>
      </c>
      <c r="BA5840">
        <v>8</v>
      </c>
      <c r="BB5840" t="s">
        <v>95</v>
      </c>
      <c r="BC5840">
        <v>1</v>
      </c>
    </row>
    <row r="5841" spans="1:55">
      <c r="A5841" t="s">
        <v>10352</v>
      </c>
      <c r="B5841" t="s">
        <v>56</v>
      </c>
      <c r="C5841">
        <v>45</v>
      </c>
      <c r="D5841" t="s">
        <v>57</v>
      </c>
      <c r="E5841">
        <v>1</v>
      </c>
      <c r="F5841" t="s">
        <v>2277</v>
      </c>
      <c r="G5841">
        <v>91945</v>
      </c>
      <c r="H5841">
        <v>32.733564</v>
      </c>
      <c r="I5841">
        <v>-117.033713</v>
      </c>
      <c r="J5841">
        <v>5</v>
      </c>
      <c r="K5841">
        <v>69</v>
      </c>
      <c r="L5841" t="s">
        <v>119</v>
      </c>
      <c r="M5841" t="s">
        <v>57</v>
      </c>
      <c r="N5841" t="s">
        <v>1514</v>
      </c>
      <c r="O5841" t="s">
        <v>57</v>
      </c>
      <c r="P5841" t="s">
        <v>57</v>
      </c>
      <c r="Q5841" t="s">
        <v>85</v>
      </c>
      <c r="R5841" t="s">
        <v>364</v>
      </c>
      <c r="S5841" t="s">
        <v>61</v>
      </c>
      <c r="T5841" t="s">
        <v>57</v>
      </c>
      <c r="U5841" t="s">
        <v>57</v>
      </c>
      <c r="V5841" t="s">
        <v>57</v>
      </c>
      <c r="W5841" t="s">
        <v>57</v>
      </c>
      <c r="X5841" t="s">
        <v>57</v>
      </c>
      <c r="Y5841" t="s">
        <v>57</v>
      </c>
      <c r="Z5841" t="s">
        <v>61</v>
      </c>
      <c r="AA5841" t="s">
        <v>64</v>
      </c>
      <c r="AB5841" t="s">
        <v>57</v>
      </c>
      <c r="AC5841" t="s">
        <v>87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66</v>
      </c>
      <c r="AM5841">
        <v>0</v>
      </c>
      <c r="AN5841">
        <v>1</v>
      </c>
      <c r="AO5841">
        <v>0</v>
      </c>
      <c r="AP5841" t="s">
        <v>123</v>
      </c>
      <c r="AQ5841" t="s">
        <v>78</v>
      </c>
      <c r="AR5841" t="s">
        <v>105</v>
      </c>
      <c r="AS5841">
        <v>6</v>
      </c>
      <c r="AT5841">
        <v>24961</v>
      </c>
      <c r="AU5841">
        <v>1</v>
      </c>
      <c r="AV5841">
        <v>0</v>
      </c>
      <c r="AW5841">
        <v>1</v>
      </c>
      <c r="AX5841">
        <v>0</v>
      </c>
      <c r="AY5841">
        <v>6</v>
      </c>
      <c r="AZ5841" t="s">
        <v>125</v>
      </c>
      <c r="BA5841">
        <v>2</v>
      </c>
      <c r="BB5841" t="s">
        <v>126</v>
      </c>
      <c r="BC5841">
        <v>3</v>
      </c>
    </row>
    <row r="5842" spans="1:55">
      <c r="A5842" t="s">
        <v>10353</v>
      </c>
      <c r="B5842" t="s">
        <v>56</v>
      </c>
      <c r="C5842">
        <v>63</v>
      </c>
      <c r="D5842" t="s">
        <v>57</v>
      </c>
      <c r="E5842">
        <v>1</v>
      </c>
      <c r="F5842" t="s">
        <v>509</v>
      </c>
      <c r="G5842">
        <v>93035</v>
      </c>
      <c r="H5842">
        <v>34.18454</v>
      </c>
      <c r="I5842">
        <v>-119.224666</v>
      </c>
      <c r="J5842">
        <v>3</v>
      </c>
      <c r="K5842">
        <v>42</v>
      </c>
      <c r="L5842" t="s">
        <v>129</v>
      </c>
      <c r="M5842" t="s">
        <v>57</v>
      </c>
      <c r="N5842" t="s">
        <v>7944</v>
      </c>
      <c r="O5842" t="s">
        <v>61</v>
      </c>
      <c r="P5842" t="s">
        <v>61</v>
      </c>
      <c r="Q5842" t="s">
        <v>143</v>
      </c>
      <c r="R5842" t="s">
        <v>143</v>
      </c>
      <c r="S5842" t="s">
        <v>143</v>
      </c>
      <c r="T5842" t="s">
        <v>143</v>
      </c>
      <c r="U5842" t="s">
        <v>143</v>
      </c>
      <c r="V5842" t="s">
        <v>143</v>
      </c>
      <c r="W5842" t="s">
        <v>143</v>
      </c>
      <c r="X5842" t="s">
        <v>143</v>
      </c>
      <c r="Y5842" t="s">
        <v>143</v>
      </c>
      <c r="Z5842" t="s">
        <v>143</v>
      </c>
      <c r="AA5842" t="s">
        <v>122</v>
      </c>
      <c r="AB5842" t="s">
        <v>61</v>
      </c>
      <c r="AC5842" t="s">
        <v>65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965.4299999999999</v>
      </c>
      <c r="AJ5842" t="s">
        <v>66</v>
      </c>
      <c r="AM5842">
        <v>0</v>
      </c>
      <c r="AN5842">
        <v>1</v>
      </c>
      <c r="AO5842">
        <v>0</v>
      </c>
      <c r="AP5842" t="s">
        <v>176</v>
      </c>
      <c r="AQ5842" t="s">
        <v>124</v>
      </c>
      <c r="AR5842" t="s">
        <v>182</v>
      </c>
      <c r="AT5842">
        <v>25322</v>
      </c>
      <c r="AU5842">
        <v>1</v>
      </c>
      <c r="AV5842">
        <v>0</v>
      </c>
      <c r="AW5842">
        <v>1</v>
      </c>
      <c r="AX5842">
        <v>0</v>
      </c>
      <c r="AY5842">
        <v>5</v>
      </c>
      <c r="AZ5842" t="s">
        <v>177</v>
      </c>
      <c r="BA5842">
        <v>0</v>
      </c>
      <c r="BB5842" t="s">
        <v>71</v>
      </c>
      <c r="BC5842">
        <v>4</v>
      </c>
    </row>
    <row r="5843" spans="1:55">
      <c r="A5843" t="s">
        <v>10354</v>
      </c>
      <c r="B5843" t="s">
        <v>56</v>
      </c>
      <c r="C5843">
        <v>42</v>
      </c>
      <c r="D5843" t="s">
        <v>57</v>
      </c>
      <c r="E5843">
        <v>3</v>
      </c>
      <c r="F5843" t="s">
        <v>627</v>
      </c>
      <c r="G5843">
        <v>94118</v>
      </c>
      <c r="H5843">
        <v>37.781304</v>
      </c>
      <c r="I5843">
        <v>-122.461522</v>
      </c>
      <c r="J5843">
        <v>1</v>
      </c>
      <c r="K5843">
        <v>42</v>
      </c>
      <c r="L5843" t="s">
        <v>59</v>
      </c>
      <c r="M5843" t="s">
        <v>57</v>
      </c>
      <c r="N5843" t="s">
        <v>853</v>
      </c>
      <c r="O5843" t="s">
        <v>61</v>
      </c>
      <c r="P5843" t="s">
        <v>57</v>
      </c>
      <c r="Q5843" t="s">
        <v>85</v>
      </c>
      <c r="R5843" t="s">
        <v>364</v>
      </c>
      <c r="S5843" t="s">
        <v>61</v>
      </c>
      <c r="T5843" t="s">
        <v>61</v>
      </c>
      <c r="U5843" t="s">
        <v>57</v>
      </c>
      <c r="V5843" t="s">
        <v>57</v>
      </c>
      <c r="W5843" t="s">
        <v>57</v>
      </c>
      <c r="X5843" t="s">
        <v>57</v>
      </c>
      <c r="Y5843" t="s">
        <v>57</v>
      </c>
      <c r="Z5843" t="s">
        <v>57</v>
      </c>
      <c r="AA5843" t="s">
        <v>122</v>
      </c>
      <c r="AB5843" t="s">
        <v>57</v>
      </c>
      <c r="AC5843" t="s">
        <v>87</v>
      </c>
      <c r="AD5843">
        <v>100.4</v>
      </c>
      <c r="AE5843">
        <v>4303.65</v>
      </c>
      <c r="AF5843">
        <v>0</v>
      </c>
      <c r="AG5843">
        <v>0</v>
      </c>
      <c r="AH5843">
        <v>529.2</v>
      </c>
      <c r="AI5843">
        <v>4832.85</v>
      </c>
      <c r="AJ5843" t="s">
        <v>66</v>
      </c>
      <c r="AM5843">
        <v>0</v>
      </c>
      <c r="AN5843">
        <v>1</v>
      </c>
      <c r="AO5843">
        <v>0</v>
      </c>
      <c r="AP5843" t="s">
        <v>176</v>
      </c>
      <c r="AQ5843" t="s">
        <v>78</v>
      </c>
      <c r="AR5843" t="s">
        <v>105</v>
      </c>
      <c r="AS5843">
        <v>6</v>
      </c>
      <c r="AT5843">
        <v>38955</v>
      </c>
      <c r="AU5843">
        <v>1</v>
      </c>
      <c r="AV5843">
        <v>0</v>
      </c>
      <c r="AW5843">
        <v>1</v>
      </c>
      <c r="AX5843">
        <v>0</v>
      </c>
      <c r="AY5843">
        <v>5</v>
      </c>
      <c r="AZ5843" t="s">
        <v>177</v>
      </c>
      <c r="BA5843">
        <v>2</v>
      </c>
      <c r="BB5843" t="s">
        <v>126</v>
      </c>
      <c r="BC5843">
        <v>3</v>
      </c>
    </row>
    <row r="5844" spans="1:55">
      <c r="A5844" t="s">
        <v>10355</v>
      </c>
      <c r="B5844" t="s">
        <v>73</v>
      </c>
      <c r="C5844">
        <v>27</v>
      </c>
      <c r="D5844" t="s">
        <v>61</v>
      </c>
      <c r="E5844">
        <v>0</v>
      </c>
      <c r="F5844" t="s">
        <v>1905</v>
      </c>
      <c r="G5844">
        <v>91505</v>
      </c>
      <c r="H5844">
        <v>34.174215</v>
      </c>
      <c r="I5844">
        <v>-118.345928</v>
      </c>
      <c r="J5844">
        <v>0</v>
      </c>
      <c r="K5844">
        <v>5</v>
      </c>
      <c r="L5844" t="s">
        <v>83</v>
      </c>
      <c r="M5844" t="s">
        <v>57</v>
      </c>
      <c r="N5844" t="s">
        <v>2796</v>
      </c>
      <c r="O5844" t="s">
        <v>61</v>
      </c>
      <c r="P5844" t="s">
        <v>57</v>
      </c>
      <c r="Q5844" t="s">
        <v>62</v>
      </c>
      <c r="R5844" t="s">
        <v>230</v>
      </c>
      <c r="S5844" t="s">
        <v>57</v>
      </c>
      <c r="T5844" t="s">
        <v>61</v>
      </c>
      <c r="U5844" t="s">
        <v>61</v>
      </c>
      <c r="V5844" t="s">
        <v>57</v>
      </c>
      <c r="W5844" t="s">
        <v>61</v>
      </c>
      <c r="X5844" t="s">
        <v>61</v>
      </c>
      <c r="Y5844" t="s">
        <v>57</v>
      </c>
      <c r="Z5844" t="s">
        <v>57</v>
      </c>
      <c r="AA5844" t="s">
        <v>77</v>
      </c>
      <c r="AB5844" t="s">
        <v>57</v>
      </c>
      <c r="AC5844" t="s">
        <v>65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66</v>
      </c>
      <c r="AM5844">
        <v>0</v>
      </c>
      <c r="AN5844">
        <v>1</v>
      </c>
      <c r="AO5844">
        <v>0</v>
      </c>
      <c r="AP5844" t="s">
        <v>91</v>
      </c>
      <c r="AQ5844" t="s">
        <v>116</v>
      </c>
      <c r="AR5844" t="s">
        <v>69</v>
      </c>
      <c r="AS5844">
        <v>4</v>
      </c>
      <c r="AT5844">
        <v>29245</v>
      </c>
      <c r="AU5844">
        <v>1</v>
      </c>
      <c r="AV5844">
        <v>0</v>
      </c>
      <c r="AW5844">
        <v>1</v>
      </c>
      <c r="AX5844">
        <v>0</v>
      </c>
      <c r="AY5844">
        <v>1</v>
      </c>
      <c r="AZ5844" t="s">
        <v>94</v>
      </c>
      <c r="BA5844">
        <v>8</v>
      </c>
      <c r="BB5844" t="s">
        <v>95</v>
      </c>
      <c r="BC5844">
        <v>1</v>
      </c>
    </row>
    <row r="5845" spans="1:55">
      <c r="A5845" t="s">
        <v>10356</v>
      </c>
      <c r="B5845" t="s">
        <v>56</v>
      </c>
      <c r="C5845">
        <v>21</v>
      </c>
      <c r="D5845" t="s">
        <v>57</v>
      </c>
      <c r="E5845">
        <v>0</v>
      </c>
      <c r="F5845" t="s">
        <v>2798</v>
      </c>
      <c r="G5845">
        <v>95634</v>
      </c>
      <c r="H5845">
        <v>38.9386</v>
      </c>
      <c r="I5845">
        <v>-120.785514</v>
      </c>
      <c r="J5845">
        <v>6</v>
      </c>
      <c r="K5845">
        <v>72</v>
      </c>
      <c r="L5845" t="s">
        <v>59</v>
      </c>
      <c r="M5845" t="s">
        <v>57</v>
      </c>
      <c r="N5845" t="s">
        <v>9974</v>
      </c>
      <c r="O5845" t="s">
        <v>57</v>
      </c>
      <c r="P5845" t="s">
        <v>57</v>
      </c>
      <c r="Q5845" t="s">
        <v>135</v>
      </c>
      <c r="R5845" t="s">
        <v>230</v>
      </c>
      <c r="S5845" t="s">
        <v>57</v>
      </c>
      <c r="T5845" t="s">
        <v>57</v>
      </c>
      <c r="U5845" t="s">
        <v>61</v>
      </c>
      <c r="V5845" t="s">
        <v>57</v>
      </c>
      <c r="W5845" t="s">
        <v>57</v>
      </c>
      <c r="X5845" t="s">
        <v>57</v>
      </c>
      <c r="Y5845" t="s">
        <v>57</v>
      </c>
      <c r="Z5845" t="s">
        <v>57</v>
      </c>
      <c r="AA5845" t="s">
        <v>122</v>
      </c>
      <c r="AB5845" t="s">
        <v>57</v>
      </c>
      <c r="AC5845" t="s">
        <v>87</v>
      </c>
      <c r="AD5845">
        <v>86.40000000000001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66</v>
      </c>
      <c r="AM5845">
        <v>0</v>
      </c>
      <c r="AN5845">
        <v>1</v>
      </c>
      <c r="AO5845">
        <v>0</v>
      </c>
      <c r="AP5845" t="s">
        <v>123</v>
      </c>
      <c r="AQ5845" t="s">
        <v>116</v>
      </c>
      <c r="AR5845" t="s">
        <v>93</v>
      </c>
      <c r="AS5845">
        <v>7</v>
      </c>
      <c r="AT5845">
        <v>2723</v>
      </c>
      <c r="AU5845">
        <v>1</v>
      </c>
      <c r="AV5845">
        <v>0</v>
      </c>
      <c r="AW5845">
        <v>1</v>
      </c>
      <c r="AX5845">
        <v>0</v>
      </c>
      <c r="AY5845">
        <v>6</v>
      </c>
      <c r="AZ5845" t="s">
        <v>125</v>
      </c>
      <c r="BA5845">
        <v>1</v>
      </c>
      <c r="BB5845" t="s">
        <v>71</v>
      </c>
      <c r="BC5845">
        <v>4</v>
      </c>
    </row>
    <row r="5846" spans="1:55">
      <c r="A5846" t="s">
        <v>10357</v>
      </c>
      <c r="B5846" t="s">
        <v>73</v>
      </c>
      <c r="C5846">
        <v>52</v>
      </c>
      <c r="D5846" t="s">
        <v>61</v>
      </c>
      <c r="E5846">
        <v>3</v>
      </c>
      <c r="F5846" t="s">
        <v>142</v>
      </c>
      <c r="G5846">
        <v>92067</v>
      </c>
      <c r="H5846">
        <v>33.012751</v>
      </c>
      <c r="I5846">
        <v>-117.200617</v>
      </c>
      <c r="J5846">
        <v>0</v>
      </c>
      <c r="K5846">
        <v>39</v>
      </c>
      <c r="L5846" t="s">
        <v>59</v>
      </c>
      <c r="M5846" t="s">
        <v>57</v>
      </c>
      <c r="N5846" t="s">
        <v>10358</v>
      </c>
      <c r="O5846" t="s">
        <v>57</v>
      </c>
      <c r="P5846" t="s">
        <v>61</v>
      </c>
      <c r="Q5846" t="s">
        <v>143</v>
      </c>
      <c r="R5846" t="s">
        <v>143</v>
      </c>
      <c r="S5846" t="s">
        <v>143</v>
      </c>
      <c r="T5846" t="s">
        <v>143</v>
      </c>
      <c r="U5846" t="s">
        <v>143</v>
      </c>
      <c r="V5846" t="s">
        <v>143</v>
      </c>
      <c r="W5846" t="s">
        <v>143</v>
      </c>
      <c r="X5846" t="s">
        <v>143</v>
      </c>
      <c r="Y5846" t="s">
        <v>143</v>
      </c>
      <c r="Z5846" t="s">
        <v>143</v>
      </c>
      <c r="AA5846" t="s">
        <v>122</v>
      </c>
      <c r="AB5846" t="s">
        <v>61</v>
      </c>
      <c r="AC5846" t="s">
        <v>65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66</v>
      </c>
      <c r="AM5846">
        <v>0</v>
      </c>
      <c r="AN5846">
        <v>1</v>
      </c>
      <c r="AO5846">
        <v>0</v>
      </c>
      <c r="AP5846" t="s">
        <v>176</v>
      </c>
      <c r="AQ5846" t="s">
        <v>92</v>
      </c>
      <c r="AR5846" t="s">
        <v>182</v>
      </c>
      <c r="AT5846">
        <v>7615</v>
      </c>
      <c r="AU5846">
        <v>1</v>
      </c>
      <c r="AV5846">
        <v>0</v>
      </c>
      <c r="AW5846">
        <v>1</v>
      </c>
      <c r="AX5846">
        <v>0</v>
      </c>
      <c r="AY5846">
        <v>5</v>
      </c>
      <c r="AZ5846" t="s">
        <v>177</v>
      </c>
      <c r="BA5846">
        <v>1</v>
      </c>
      <c r="BB5846" t="s">
        <v>71</v>
      </c>
      <c r="BC5846">
        <v>4</v>
      </c>
    </row>
    <row r="5847" spans="1:55">
      <c r="A5847" t="s">
        <v>10359</v>
      </c>
      <c r="B5847" t="s">
        <v>56</v>
      </c>
      <c r="C5847">
        <v>30</v>
      </c>
      <c r="D5847" t="s">
        <v>61</v>
      </c>
      <c r="E5847">
        <v>0</v>
      </c>
      <c r="F5847" t="s">
        <v>597</v>
      </c>
      <c r="G5847">
        <v>92571</v>
      </c>
      <c r="H5847">
        <v>33.828289</v>
      </c>
      <c r="I5847">
        <v>-117.201666</v>
      </c>
      <c r="J5847">
        <v>0</v>
      </c>
      <c r="K5847">
        <v>21</v>
      </c>
      <c r="L5847" t="s">
        <v>59</v>
      </c>
      <c r="M5847" t="s">
        <v>57</v>
      </c>
      <c r="N5847" t="s">
        <v>10360</v>
      </c>
      <c r="O5847" t="s">
        <v>61</v>
      </c>
      <c r="P5847" t="s">
        <v>57</v>
      </c>
      <c r="Q5847" t="s">
        <v>135</v>
      </c>
      <c r="R5847" t="s">
        <v>224</v>
      </c>
      <c r="S5847" t="s">
        <v>57</v>
      </c>
      <c r="T5847" t="s">
        <v>61</v>
      </c>
      <c r="U5847" t="s">
        <v>57</v>
      </c>
      <c r="V5847" t="s">
        <v>57</v>
      </c>
      <c r="W5847" t="s">
        <v>61</v>
      </c>
      <c r="X5847" t="s">
        <v>61</v>
      </c>
      <c r="Y5847" t="s">
        <v>61</v>
      </c>
      <c r="Z5847" t="s">
        <v>57</v>
      </c>
      <c r="AA5847" t="s">
        <v>64</v>
      </c>
      <c r="AB5847" t="s">
        <v>57</v>
      </c>
      <c r="AC5847" t="s">
        <v>87</v>
      </c>
      <c r="AD5847">
        <v>60.25</v>
      </c>
      <c r="AE5847">
        <v>1258.35</v>
      </c>
      <c r="AF5847">
        <v>0</v>
      </c>
      <c r="AG5847">
        <v>0</v>
      </c>
      <c r="AH5847">
        <v>155.61</v>
      </c>
      <c r="AI5847">
        <v>1413.96</v>
      </c>
      <c r="AJ5847" t="s">
        <v>66</v>
      </c>
      <c r="AM5847">
        <v>0</v>
      </c>
      <c r="AN5847">
        <v>1</v>
      </c>
      <c r="AO5847">
        <v>0</v>
      </c>
      <c r="AP5847" t="s">
        <v>103</v>
      </c>
      <c r="AQ5847" t="s">
        <v>68</v>
      </c>
      <c r="AR5847" t="s">
        <v>69</v>
      </c>
      <c r="AS5847">
        <v>4</v>
      </c>
      <c r="AT5847">
        <v>26357</v>
      </c>
      <c r="AU5847">
        <v>1</v>
      </c>
      <c r="AV5847">
        <v>0</v>
      </c>
      <c r="AW5847">
        <v>1</v>
      </c>
      <c r="AX5847">
        <v>0</v>
      </c>
      <c r="AY5847">
        <v>3</v>
      </c>
      <c r="AZ5847" t="s">
        <v>106</v>
      </c>
      <c r="BA5847">
        <v>2</v>
      </c>
      <c r="BB5847" t="s">
        <v>126</v>
      </c>
      <c r="BC5847">
        <v>3</v>
      </c>
    </row>
    <row r="5848" spans="1:55">
      <c r="A5848" t="s">
        <v>10361</v>
      </c>
      <c r="B5848" t="s">
        <v>73</v>
      </c>
      <c r="C5848">
        <v>27</v>
      </c>
      <c r="D5848" t="s">
        <v>57</v>
      </c>
      <c r="E5848">
        <v>0</v>
      </c>
      <c r="F5848" t="s">
        <v>4325</v>
      </c>
      <c r="G5848">
        <v>95910</v>
      </c>
      <c r="H5848">
        <v>39.467828</v>
      </c>
      <c r="I5848">
        <v>-120.841386</v>
      </c>
      <c r="J5848">
        <v>4</v>
      </c>
      <c r="K5848">
        <v>35</v>
      </c>
      <c r="L5848" t="s">
        <v>59</v>
      </c>
      <c r="M5848" t="s">
        <v>57</v>
      </c>
      <c r="N5848" t="s">
        <v>7249</v>
      </c>
      <c r="O5848" t="s">
        <v>61</v>
      </c>
      <c r="P5848" t="s">
        <v>57</v>
      </c>
      <c r="Q5848" t="s">
        <v>135</v>
      </c>
      <c r="R5848" t="s">
        <v>86</v>
      </c>
      <c r="S5848" t="s">
        <v>57</v>
      </c>
      <c r="T5848" t="s">
        <v>57</v>
      </c>
      <c r="U5848" t="s">
        <v>57</v>
      </c>
      <c r="V5848" t="s">
        <v>61</v>
      </c>
      <c r="W5848" t="s">
        <v>61</v>
      </c>
      <c r="X5848" t="s">
        <v>61</v>
      </c>
      <c r="Y5848" t="s">
        <v>61</v>
      </c>
      <c r="Z5848" t="s">
        <v>57</v>
      </c>
      <c r="AA5848" t="s">
        <v>77</v>
      </c>
      <c r="AB5848" t="s">
        <v>61</v>
      </c>
      <c r="AC5848" t="s">
        <v>65</v>
      </c>
      <c r="AD5848">
        <v>61</v>
      </c>
      <c r="AE5848">
        <v>2130.45</v>
      </c>
      <c r="AF5848">
        <v>10.7</v>
      </c>
      <c r="AG5848">
        <v>0</v>
      </c>
      <c r="AH5848">
        <v>886.2</v>
      </c>
      <c r="AI5848">
        <v>3005.95</v>
      </c>
      <c r="AJ5848" t="s">
        <v>66</v>
      </c>
      <c r="AM5848">
        <v>0</v>
      </c>
      <c r="AN5848">
        <v>1</v>
      </c>
      <c r="AO5848">
        <v>0</v>
      </c>
      <c r="AP5848" t="s">
        <v>164</v>
      </c>
      <c r="AQ5848" t="s">
        <v>116</v>
      </c>
      <c r="AR5848" t="s">
        <v>69</v>
      </c>
      <c r="AS5848">
        <v>4</v>
      </c>
      <c r="AT5848">
        <v>118</v>
      </c>
      <c r="AU5848">
        <v>1</v>
      </c>
      <c r="AV5848">
        <v>0</v>
      </c>
      <c r="AW5848">
        <v>1</v>
      </c>
      <c r="AX5848">
        <v>0</v>
      </c>
      <c r="AY5848">
        <v>4</v>
      </c>
      <c r="AZ5848" t="s">
        <v>165</v>
      </c>
      <c r="BA5848">
        <v>4</v>
      </c>
      <c r="BB5848" t="s">
        <v>80</v>
      </c>
      <c r="BC5848">
        <v>2</v>
      </c>
    </row>
    <row r="5849" spans="1:55">
      <c r="A5849" t="s">
        <v>10362</v>
      </c>
      <c r="B5849" t="s">
        <v>73</v>
      </c>
      <c r="C5849">
        <v>60</v>
      </c>
      <c r="D5849" t="s">
        <v>57</v>
      </c>
      <c r="E5849">
        <v>0</v>
      </c>
      <c r="F5849" t="s">
        <v>6735</v>
      </c>
      <c r="G5849">
        <v>95322</v>
      </c>
      <c r="H5849">
        <v>37.147198</v>
      </c>
      <c r="I5849">
        <v>-121.120161</v>
      </c>
      <c r="J5849">
        <v>0</v>
      </c>
      <c r="K5849">
        <v>35</v>
      </c>
      <c r="L5849" t="s">
        <v>216</v>
      </c>
      <c r="M5849" t="s">
        <v>57</v>
      </c>
      <c r="N5849" t="s">
        <v>10363</v>
      </c>
      <c r="O5849" t="s">
        <v>57</v>
      </c>
      <c r="P5849" t="s">
        <v>57</v>
      </c>
      <c r="Q5849" t="s">
        <v>62</v>
      </c>
      <c r="R5849" t="s">
        <v>163</v>
      </c>
      <c r="S5849" t="s">
        <v>57</v>
      </c>
      <c r="T5849" t="s">
        <v>57</v>
      </c>
      <c r="U5849" t="s">
        <v>57</v>
      </c>
      <c r="V5849" t="s">
        <v>57</v>
      </c>
      <c r="W5849" t="s">
        <v>61</v>
      </c>
      <c r="X5849" t="s">
        <v>61</v>
      </c>
      <c r="Y5849" t="s">
        <v>61</v>
      </c>
      <c r="Z5849" t="s">
        <v>57</v>
      </c>
      <c r="AA5849" t="s">
        <v>122</v>
      </c>
      <c r="AB5849" t="s">
        <v>57</v>
      </c>
      <c r="AC5849" t="s">
        <v>65</v>
      </c>
      <c r="AD5849">
        <v>69.15000000000001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66</v>
      </c>
      <c r="AM5849">
        <v>0</v>
      </c>
      <c r="AN5849">
        <v>1</v>
      </c>
      <c r="AO5849">
        <v>0</v>
      </c>
      <c r="AP5849" t="s">
        <v>164</v>
      </c>
      <c r="AQ5849" t="s">
        <v>124</v>
      </c>
      <c r="AR5849" t="s">
        <v>69</v>
      </c>
      <c r="AS5849">
        <v>5</v>
      </c>
      <c r="AT5849">
        <v>7872</v>
      </c>
      <c r="AU5849">
        <v>1</v>
      </c>
      <c r="AV5849">
        <v>0</v>
      </c>
      <c r="AW5849">
        <v>1</v>
      </c>
      <c r="AX5849">
        <v>0</v>
      </c>
      <c r="AY5849">
        <v>4</v>
      </c>
      <c r="AZ5849" t="s">
        <v>165</v>
      </c>
      <c r="BA5849">
        <v>1</v>
      </c>
      <c r="BB5849" t="s">
        <v>71</v>
      </c>
      <c r="BC5849">
        <v>4</v>
      </c>
    </row>
    <row r="5850" spans="1:55">
      <c r="A5850" t="s">
        <v>10364</v>
      </c>
      <c r="B5850" t="s">
        <v>73</v>
      </c>
      <c r="C5850">
        <v>78</v>
      </c>
      <c r="D5850" t="s">
        <v>61</v>
      </c>
      <c r="E5850">
        <v>0</v>
      </c>
      <c r="F5850" t="s">
        <v>4764</v>
      </c>
      <c r="G5850">
        <v>94010</v>
      </c>
      <c r="H5850">
        <v>37.57028</v>
      </c>
      <c r="I5850">
        <v>-122.365778</v>
      </c>
      <c r="J5850">
        <v>0</v>
      </c>
      <c r="K5850">
        <v>12</v>
      </c>
      <c r="L5850" t="s">
        <v>59</v>
      </c>
      <c r="M5850" t="s">
        <v>57</v>
      </c>
      <c r="N5850" t="s">
        <v>10365</v>
      </c>
      <c r="O5850" t="s">
        <v>57</v>
      </c>
      <c r="P5850" t="s">
        <v>57</v>
      </c>
      <c r="Q5850" t="s">
        <v>85</v>
      </c>
      <c r="R5850" t="s">
        <v>586</v>
      </c>
      <c r="S5850" t="s">
        <v>61</v>
      </c>
      <c r="T5850" t="s">
        <v>61</v>
      </c>
      <c r="U5850" t="s">
        <v>61</v>
      </c>
      <c r="V5850" t="s">
        <v>61</v>
      </c>
      <c r="W5850" t="s">
        <v>61</v>
      </c>
      <c r="X5850" t="s">
        <v>61</v>
      </c>
      <c r="Y5850" t="s">
        <v>61</v>
      </c>
      <c r="Z5850" t="s">
        <v>57</v>
      </c>
      <c r="AA5850" t="s">
        <v>122</v>
      </c>
      <c r="AB5850" t="s">
        <v>57</v>
      </c>
      <c r="AC5850" t="s">
        <v>65</v>
      </c>
      <c r="AD5850">
        <v>73.3</v>
      </c>
      <c r="AE5850">
        <v>828.05</v>
      </c>
      <c r="AF5850">
        <v>0</v>
      </c>
      <c r="AG5850">
        <v>0</v>
      </c>
      <c r="AH5850">
        <v>520.8</v>
      </c>
      <c r="AI5850">
        <v>1348.85</v>
      </c>
      <c r="AJ5850" t="s">
        <v>66</v>
      </c>
      <c r="AM5850">
        <v>0</v>
      </c>
      <c r="AN5850">
        <v>1</v>
      </c>
      <c r="AO5850">
        <v>0</v>
      </c>
      <c r="AP5850" t="s">
        <v>67</v>
      </c>
      <c r="AQ5850" t="s">
        <v>104</v>
      </c>
      <c r="AR5850" t="s">
        <v>93</v>
      </c>
      <c r="AS5850">
        <v>1</v>
      </c>
      <c r="AT5850">
        <v>40346</v>
      </c>
      <c r="AU5850">
        <v>1</v>
      </c>
      <c r="AV5850">
        <v>0</v>
      </c>
      <c r="AW5850">
        <v>1</v>
      </c>
      <c r="AX5850">
        <v>0</v>
      </c>
      <c r="AY5850">
        <v>2</v>
      </c>
      <c r="AZ5850" t="s">
        <v>70</v>
      </c>
      <c r="BA5850">
        <v>4</v>
      </c>
      <c r="BB5850" t="s">
        <v>80</v>
      </c>
      <c r="BC5850">
        <v>2</v>
      </c>
    </row>
    <row r="5851" spans="1:55">
      <c r="A5851" t="s">
        <v>10366</v>
      </c>
      <c r="B5851" t="s">
        <v>56</v>
      </c>
      <c r="C5851">
        <v>35</v>
      </c>
      <c r="D5851" t="s">
        <v>61</v>
      </c>
      <c r="E5851">
        <v>0</v>
      </c>
      <c r="F5851" t="s">
        <v>7346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59</v>
      </c>
      <c r="M5851" t="s">
        <v>57</v>
      </c>
      <c r="N5851" t="s">
        <v>1820</v>
      </c>
      <c r="O5851" t="s">
        <v>61</v>
      </c>
      <c r="P5851" t="s">
        <v>57</v>
      </c>
      <c r="Q5851" t="s">
        <v>135</v>
      </c>
      <c r="R5851" t="s">
        <v>180</v>
      </c>
      <c r="S5851" t="s">
        <v>57</v>
      </c>
      <c r="T5851" t="s">
        <v>57</v>
      </c>
      <c r="U5851" t="s">
        <v>61</v>
      </c>
      <c r="V5851" t="s">
        <v>61</v>
      </c>
      <c r="W5851" t="s">
        <v>61</v>
      </c>
      <c r="X5851" t="s">
        <v>61</v>
      </c>
      <c r="Y5851" t="s">
        <v>61</v>
      </c>
      <c r="Z5851" t="s">
        <v>57</v>
      </c>
      <c r="AA5851" t="s">
        <v>77</v>
      </c>
      <c r="AB5851" t="s">
        <v>57</v>
      </c>
      <c r="AC5851" t="s">
        <v>65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66</v>
      </c>
      <c r="AM5851">
        <v>0</v>
      </c>
      <c r="AN5851">
        <v>1</v>
      </c>
      <c r="AO5851">
        <v>0</v>
      </c>
      <c r="AP5851" t="s">
        <v>164</v>
      </c>
      <c r="AQ5851" t="s">
        <v>68</v>
      </c>
      <c r="AR5851" t="s">
        <v>69</v>
      </c>
      <c r="AS5851">
        <v>3</v>
      </c>
      <c r="AT5851">
        <v>1022</v>
      </c>
      <c r="AU5851">
        <v>1</v>
      </c>
      <c r="AV5851">
        <v>0</v>
      </c>
      <c r="AW5851">
        <v>1</v>
      </c>
      <c r="AX5851">
        <v>0</v>
      </c>
      <c r="AY5851">
        <v>4</v>
      </c>
      <c r="AZ5851" t="s">
        <v>165</v>
      </c>
      <c r="BA5851">
        <v>5</v>
      </c>
      <c r="BB5851" t="s">
        <v>80</v>
      </c>
      <c r="BC5851">
        <v>2</v>
      </c>
    </row>
    <row r="5852" spans="1:55">
      <c r="A5852" t="s">
        <v>10367</v>
      </c>
      <c r="B5852" t="s">
        <v>73</v>
      </c>
      <c r="C5852">
        <v>22</v>
      </c>
      <c r="D5852" t="s">
        <v>57</v>
      </c>
      <c r="E5852">
        <v>2</v>
      </c>
      <c r="F5852" t="s">
        <v>523</v>
      </c>
      <c r="G5852">
        <v>95825</v>
      </c>
      <c r="H5852">
        <v>38.590035</v>
      </c>
      <c r="I5852">
        <v>-121.412455</v>
      </c>
      <c r="J5852">
        <v>3</v>
      </c>
      <c r="K5852">
        <v>72</v>
      </c>
      <c r="L5852" t="s">
        <v>119</v>
      </c>
      <c r="M5852" t="s">
        <v>57</v>
      </c>
      <c r="N5852" t="s">
        <v>10368</v>
      </c>
      <c r="O5852" t="s">
        <v>57</v>
      </c>
      <c r="P5852" t="s">
        <v>61</v>
      </c>
      <c r="Q5852" t="s">
        <v>143</v>
      </c>
      <c r="R5852" t="s">
        <v>143</v>
      </c>
      <c r="S5852" t="s">
        <v>143</v>
      </c>
      <c r="T5852" t="s">
        <v>143</v>
      </c>
      <c r="U5852" t="s">
        <v>143</v>
      </c>
      <c r="V5852" t="s">
        <v>143</v>
      </c>
      <c r="W5852" t="s">
        <v>143</v>
      </c>
      <c r="X5852" t="s">
        <v>143</v>
      </c>
      <c r="Y5852" t="s">
        <v>143</v>
      </c>
      <c r="Z5852" t="s">
        <v>143</v>
      </c>
      <c r="AA5852" t="s">
        <v>122</v>
      </c>
      <c r="AB5852" t="s">
        <v>61</v>
      </c>
      <c r="AC5852" t="s">
        <v>87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66</v>
      </c>
      <c r="AM5852">
        <v>0</v>
      </c>
      <c r="AN5852">
        <v>1</v>
      </c>
      <c r="AO5852">
        <v>0</v>
      </c>
      <c r="AP5852" t="s">
        <v>123</v>
      </c>
      <c r="AQ5852" t="s">
        <v>116</v>
      </c>
      <c r="AR5852" t="s">
        <v>182</v>
      </c>
      <c r="AT5852">
        <v>30715</v>
      </c>
      <c r="AU5852">
        <v>1</v>
      </c>
      <c r="AV5852">
        <v>0</v>
      </c>
      <c r="AW5852">
        <v>1</v>
      </c>
      <c r="AX5852">
        <v>0</v>
      </c>
      <c r="AY5852">
        <v>6</v>
      </c>
      <c r="AZ5852" t="s">
        <v>125</v>
      </c>
      <c r="BA5852">
        <v>0</v>
      </c>
      <c r="BB5852" t="s">
        <v>71</v>
      </c>
      <c r="BC5852">
        <v>4</v>
      </c>
    </row>
    <row r="5853" spans="1:55">
      <c r="A5853" t="s">
        <v>10369</v>
      </c>
      <c r="B5853" t="s">
        <v>56</v>
      </c>
      <c r="C5853">
        <v>55</v>
      </c>
      <c r="D5853" t="s">
        <v>57</v>
      </c>
      <c r="E5853">
        <v>0</v>
      </c>
      <c r="F5853" t="s">
        <v>523</v>
      </c>
      <c r="G5853">
        <v>95827</v>
      </c>
      <c r="H5853">
        <v>38.549185</v>
      </c>
      <c r="I5853">
        <v>-121.328386</v>
      </c>
      <c r="J5853">
        <v>7</v>
      </c>
      <c r="K5853">
        <v>58</v>
      </c>
      <c r="L5853" t="s">
        <v>59</v>
      </c>
      <c r="M5853" t="s">
        <v>61</v>
      </c>
      <c r="N5853" t="s">
        <v>143</v>
      </c>
      <c r="O5853" t="s">
        <v>143</v>
      </c>
      <c r="P5853" t="s">
        <v>57</v>
      </c>
      <c r="Q5853" t="s">
        <v>135</v>
      </c>
      <c r="R5853" t="s">
        <v>300</v>
      </c>
      <c r="S5853" t="s">
        <v>57</v>
      </c>
      <c r="T5853" t="s">
        <v>57</v>
      </c>
      <c r="U5853" t="s">
        <v>61</v>
      </c>
      <c r="V5853" t="s">
        <v>61</v>
      </c>
      <c r="W5853" t="s">
        <v>57</v>
      </c>
      <c r="X5853" t="s">
        <v>61</v>
      </c>
      <c r="Y5853" t="s">
        <v>61</v>
      </c>
      <c r="Z5853" t="s">
        <v>57</v>
      </c>
      <c r="AA5853" t="s">
        <v>64</v>
      </c>
      <c r="AB5853" t="s">
        <v>57</v>
      </c>
      <c r="AC5853" t="s">
        <v>87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66</v>
      </c>
      <c r="AM5853">
        <v>0</v>
      </c>
      <c r="AN5853">
        <v>1</v>
      </c>
      <c r="AO5853">
        <v>0</v>
      </c>
      <c r="AP5853" t="s">
        <v>123</v>
      </c>
      <c r="AQ5853" t="s">
        <v>92</v>
      </c>
      <c r="AR5853" t="s">
        <v>137</v>
      </c>
      <c r="AS5853">
        <v>4</v>
      </c>
      <c r="AT5853">
        <v>19611</v>
      </c>
      <c r="AU5853">
        <v>1</v>
      </c>
      <c r="AV5853">
        <v>0</v>
      </c>
      <c r="AW5853">
        <v>1</v>
      </c>
      <c r="AX5853">
        <v>0</v>
      </c>
      <c r="AY5853">
        <v>6</v>
      </c>
      <c r="AZ5853" t="s">
        <v>125</v>
      </c>
      <c r="BA5853">
        <v>1</v>
      </c>
      <c r="BB5853" t="s">
        <v>71</v>
      </c>
      <c r="BC5853">
        <v>4</v>
      </c>
    </row>
    <row r="5854" spans="1:55">
      <c r="A5854" t="s">
        <v>10370</v>
      </c>
      <c r="B5854" t="s">
        <v>73</v>
      </c>
      <c r="C5854">
        <v>75</v>
      </c>
      <c r="D5854" t="s">
        <v>61</v>
      </c>
      <c r="E5854">
        <v>0</v>
      </c>
      <c r="F5854" t="s">
        <v>4532</v>
      </c>
      <c r="G5854">
        <v>94970</v>
      </c>
      <c r="H5854">
        <v>37.921137</v>
      </c>
      <c r="I5854">
        <v>-122.657562</v>
      </c>
      <c r="J5854">
        <v>0</v>
      </c>
      <c r="K5854">
        <v>10</v>
      </c>
      <c r="L5854" t="s">
        <v>98</v>
      </c>
      <c r="M5854" t="s">
        <v>57</v>
      </c>
      <c r="N5854" t="s">
        <v>1033</v>
      </c>
      <c r="O5854" t="s">
        <v>61</v>
      </c>
      <c r="P5854" t="s">
        <v>57</v>
      </c>
      <c r="Q5854" t="s">
        <v>85</v>
      </c>
      <c r="R5854" t="s">
        <v>318</v>
      </c>
      <c r="S5854" t="s">
        <v>61</v>
      </c>
      <c r="T5854" t="s">
        <v>61</v>
      </c>
      <c r="U5854" t="s">
        <v>61</v>
      </c>
      <c r="V5854" t="s">
        <v>61</v>
      </c>
      <c r="W5854" t="s">
        <v>61</v>
      </c>
      <c r="X5854" t="s">
        <v>57</v>
      </c>
      <c r="Y5854" t="s">
        <v>61</v>
      </c>
      <c r="Z5854" t="s">
        <v>57</v>
      </c>
      <c r="AA5854" t="s">
        <v>77</v>
      </c>
      <c r="AB5854" t="s">
        <v>57</v>
      </c>
      <c r="AC5854" t="s">
        <v>87</v>
      </c>
      <c r="AD5854">
        <v>79.25</v>
      </c>
      <c r="AE5854">
        <v>793.55</v>
      </c>
      <c r="AF5854">
        <v>0</v>
      </c>
      <c r="AG5854">
        <v>0</v>
      </c>
      <c r="AH5854">
        <v>75.09999999999999</v>
      </c>
      <c r="AI5854">
        <v>868.65</v>
      </c>
      <c r="AJ5854" t="s">
        <v>88</v>
      </c>
      <c r="AK5854" t="s">
        <v>89</v>
      </c>
      <c r="AL5854" t="s">
        <v>90</v>
      </c>
      <c r="AM5854">
        <v>1</v>
      </c>
      <c r="AN5854">
        <v>0</v>
      </c>
      <c r="AO5854">
        <v>0</v>
      </c>
      <c r="AP5854" t="s">
        <v>67</v>
      </c>
      <c r="AQ5854" t="s">
        <v>104</v>
      </c>
      <c r="AR5854" t="s">
        <v>93</v>
      </c>
      <c r="AS5854">
        <v>2</v>
      </c>
      <c r="AT5854">
        <v>781</v>
      </c>
      <c r="AU5854">
        <v>1</v>
      </c>
      <c r="AV5854">
        <v>1</v>
      </c>
      <c r="AW5854">
        <v>0</v>
      </c>
      <c r="AX5854">
        <v>79.25</v>
      </c>
      <c r="AY5854">
        <v>2</v>
      </c>
      <c r="AZ5854" t="s">
        <v>70</v>
      </c>
      <c r="BA5854">
        <v>7</v>
      </c>
      <c r="BB5854" t="s">
        <v>95</v>
      </c>
      <c r="BC5854">
        <v>1</v>
      </c>
    </row>
    <row r="5855" spans="1:55">
      <c r="A5855" t="s">
        <v>10371</v>
      </c>
      <c r="B5855" t="s">
        <v>73</v>
      </c>
      <c r="C5855">
        <v>30</v>
      </c>
      <c r="D5855" t="s">
        <v>57</v>
      </c>
      <c r="E5855">
        <v>0</v>
      </c>
      <c r="F5855" t="s">
        <v>678</v>
      </c>
      <c r="G5855">
        <v>90249</v>
      </c>
      <c r="H5855">
        <v>33.90139</v>
      </c>
      <c r="I5855">
        <v>-118.315697</v>
      </c>
      <c r="J5855">
        <v>5</v>
      </c>
      <c r="K5855">
        <v>64</v>
      </c>
      <c r="L5855" t="s">
        <v>129</v>
      </c>
      <c r="M5855" t="s">
        <v>57</v>
      </c>
      <c r="N5855" t="s">
        <v>8252</v>
      </c>
      <c r="O5855" t="s">
        <v>57</v>
      </c>
      <c r="P5855" t="s">
        <v>57</v>
      </c>
      <c r="Q5855" t="s">
        <v>85</v>
      </c>
      <c r="R5855" t="s">
        <v>322</v>
      </c>
      <c r="S5855" t="s">
        <v>57</v>
      </c>
      <c r="T5855" t="s">
        <v>57</v>
      </c>
      <c r="U5855" t="s">
        <v>57</v>
      </c>
      <c r="V5855" t="s">
        <v>61</v>
      </c>
      <c r="W5855" t="s">
        <v>61</v>
      </c>
      <c r="X5855" t="s">
        <v>61</v>
      </c>
      <c r="Y5855" t="s">
        <v>61</v>
      </c>
      <c r="Z5855" t="s">
        <v>57</v>
      </c>
      <c r="AA5855" t="s">
        <v>64</v>
      </c>
      <c r="AB5855" t="s">
        <v>61</v>
      </c>
      <c r="AC5855" t="s">
        <v>87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66</v>
      </c>
      <c r="AM5855">
        <v>0</v>
      </c>
      <c r="AN5855">
        <v>1</v>
      </c>
      <c r="AO5855">
        <v>0</v>
      </c>
      <c r="AP5855" t="s">
        <v>123</v>
      </c>
      <c r="AQ5855" t="s">
        <v>68</v>
      </c>
      <c r="AR5855" t="s">
        <v>93</v>
      </c>
      <c r="AS5855">
        <v>4</v>
      </c>
      <c r="AT5855">
        <v>26442</v>
      </c>
      <c r="AU5855">
        <v>1</v>
      </c>
      <c r="AV5855">
        <v>0</v>
      </c>
      <c r="AW5855">
        <v>1</v>
      </c>
      <c r="AX5855">
        <v>0</v>
      </c>
      <c r="AY5855">
        <v>6</v>
      </c>
      <c r="AZ5855" t="s">
        <v>125</v>
      </c>
      <c r="BA5855">
        <v>3</v>
      </c>
      <c r="BB5855" t="s">
        <v>126</v>
      </c>
      <c r="BC5855">
        <v>3</v>
      </c>
    </row>
    <row r="5856" spans="1:55">
      <c r="A5856" t="s">
        <v>10372</v>
      </c>
      <c r="B5856" t="s">
        <v>56</v>
      </c>
      <c r="C5856">
        <v>60</v>
      </c>
      <c r="D5856" t="s">
        <v>57</v>
      </c>
      <c r="E5856">
        <v>1</v>
      </c>
      <c r="F5856" t="s">
        <v>2726</v>
      </c>
      <c r="G5856">
        <v>91911</v>
      </c>
      <c r="H5856">
        <v>32.607964</v>
      </c>
      <c r="I5856">
        <v>-117.059459</v>
      </c>
      <c r="J5856">
        <v>8</v>
      </c>
      <c r="K5856">
        <v>71</v>
      </c>
      <c r="L5856" t="s">
        <v>59</v>
      </c>
      <c r="M5856" t="s">
        <v>57</v>
      </c>
      <c r="N5856" t="s">
        <v>10373</v>
      </c>
      <c r="O5856" t="s">
        <v>61</v>
      </c>
      <c r="P5856" t="s">
        <v>61</v>
      </c>
      <c r="Q5856" t="s">
        <v>143</v>
      </c>
      <c r="R5856" t="s">
        <v>143</v>
      </c>
      <c r="S5856" t="s">
        <v>143</v>
      </c>
      <c r="T5856" t="s">
        <v>143</v>
      </c>
      <c r="U5856" t="s">
        <v>143</v>
      </c>
      <c r="V5856" t="s">
        <v>143</v>
      </c>
      <c r="W5856" t="s">
        <v>143</v>
      </c>
      <c r="X5856" t="s">
        <v>143</v>
      </c>
      <c r="Y5856" t="s">
        <v>143</v>
      </c>
      <c r="Z5856" t="s">
        <v>143</v>
      </c>
      <c r="AA5856" t="s">
        <v>122</v>
      </c>
      <c r="AB5856" t="s">
        <v>61</v>
      </c>
      <c r="AC5856" t="s">
        <v>87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2291.18</v>
      </c>
      <c r="AJ5856" t="s">
        <v>66</v>
      </c>
      <c r="AM5856">
        <v>0</v>
      </c>
      <c r="AN5856">
        <v>1</v>
      </c>
      <c r="AO5856">
        <v>0</v>
      </c>
      <c r="AP5856" t="s">
        <v>123</v>
      </c>
      <c r="AQ5856" t="s">
        <v>124</v>
      </c>
      <c r="AR5856" t="s">
        <v>182</v>
      </c>
      <c r="AT5856">
        <v>71126</v>
      </c>
      <c r="AU5856">
        <v>1</v>
      </c>
      <c r="AV5856">
        <v>0</v>
      </c>
      <c r="AW5856">
        <v>1</v>
      </c>
      <c r="AX5856">
        <v>0</v>
      </c>
      <c r="AY5856">
        <v>6</v>
      </c>
      <c r="AZ5856" t="s">
        <v>125</v>
      </c>
      <c r="BA5856">
        <v>0</v>
      </c>
      <c r="BB5856" t="s">
        <v>71</v>
      </c>
      <c r="BC5856">
        <v>4</v>
      </c>
    </row>
    <row r="5857" spans="1:55">
      <c r="A5857" t="s">
        <v>10374</v>
      </c>
      <c r="B5857" t="s">
        <v>56</v>
      </c>
      <c r="C5857">
        <v>44</v>
      </c>
      <c r="D5857" t="s">
        <v>61</v>
      </c>
      <c r="E5857">
        <v>0</v>
      </c>
      <c r="F5857" t="s">
        <v>704</v>
      </c>
      <c r="G5857">
        <v>91786</v>
      </c>
      <c r="H5857">
        <v>34.105493</v>
      </c>
      <c r="I5857">
        <v>-117.660934</v>
      </c>
      <c r="J5857">
        <v>0</v>
      </c>
      <c r="K5857">
        <v>10</v>
      </c>
      <c r="L5857" t="s">
        <v>98</v>
      </c>
      <c r="M5857" t="s">
        <v>57</v>
      </c>
      <c r="N5857" t="s">
        <v>7365</v>
      </c>
      <c r="O5857" t="s">
        <v>61</v>
      </c>
      <c r="P5857" t="s">
        <v>57</v>
      </c>
      <c r="Q5857" t="s">
        <v>135</v>
      </c>
      <c r="R5857" t="s">
        <v>174</v>
      </c>
      <c r="S5857" t="s">
        <v>61</v>
      </c>
      <c r="T5857" t="s">
        <v>57</v>
      </c>
      <c r="U5857" t="s">
        <v>61</v>
      </c>
      <c r="V5857" t="s">
        <v>61</v>
      </c>
      <c r="W5857" t="s">
        <v>61</v>
      </c>
      <c r="X5857" t="s">
        <v>61</v>
      </c>
      <c r="Y5857" t="s">
        <v>61</v>
      </c>
      <c r="Z5857" t="s">
        <v>57</v>
      </c>
      <c r="AA5857" t="s">
        <v>77</v>
      </c>
      <c r="AB5857" t="s">
        <v>61</v>
      </c>
      <c r="AC5857" t="s">
        <v>87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66</v>
      </c>
      <c r="AM5857">
        <v>0</v>
      </c>
      <c r="AN5857">
        <v>1</v>
      </c>
      <c r="AO5857">
        <v>0</v>
      </c>
      <c r="AP5857" t="s">
        <v>67</v>
      </c>
      <c r="AQ5857" t="s">
        <v>78</v>
      </c>
      <c r="AR5857" t="s">
        <v>69</v>
      </c>
      <c r="AS5857">
        <v>2</v>
      </c>
      <c r="AT5857">
        <v>48827</v>
      </c>
      <c r="AU5857">
        <v>1</v>
      </c>
      <c r="AV5857">
        <v>0</v>
      </c>
      <c r="AW5857">
        <v>1</v>
      </c>
      <c r="AX5857">
        <v>0</v>
      </c>
      <c r="AY5857">
        <v>2</v>
      </c>
      <c r="AZ5857" t="s">
        <v>70</v>
      </c>
      <c r="BA5857">
        <v>5</v>
      </c>
      <c r="BB5857" t="s">
        <v>80</v>
      </c>
      <c r="BC5857">
        <v>2</v>
      </c>
    </row>
    <row r="5858" spans="1:55">
      <c r="A5858" t="s">
        <v>10375</v>
      </c>
      <c r="B5858" t="s">
        <v>56</v>
      </c>
      <c r="C5858">
        <v>36</v>
      </c>
      <c r="D5858" t="s">
        <v>61</v>
      </c>
      <c r="E5858">
        <v>0</v>
      </c>
      <c r="F5858" t="s">
        <v>1260</v>
      </c>
      <c r="G5858">
        <v>91105</v>
      </c>
      <c r="H5858">
        <v>34.13946</v>
      </c>
      <c r="I5858">
        <v>-118.166649</v>
      </c>
      <c r="J5858">
        <v>0</v>
      </c>
      <c r="K5858">
        <v>4</v>
      </c>
      <c r="L5858" t="s">
        <v>83</v>
      </c>
      <c r="M5858" t="s">
        <v>57</v>
      </c>
      <c r="N5858" t="s">
        <v>1928</v>
      </c>
      <c r="O5858" t="s">
        <v>61</v>
      </c>
      <c r="P5858" t="s">
        <v>57</v>
      </c>
      <c r="Q5858" t="s">
        <v>62</v>
      </c>
      <c r="R5858" t="s">
        <v>163</v>
      </c>
      <c r="S5858" t="s">
        <v>61</v>
      </c>
      <c r="T5858" t="s">
        <v>61</v>
      </c>
      <c r="U5858" t="s">
        <v>61</v>
      </c>
      <c r="V5858" t="s">
        <v>61</v>
      </c>
      <c r="W5858" t="s">
        <v>61</v>
      </c>
      <c r="X5858" t="s">
        <v>61</v>
      </c>
      <c r="Y5858" t="s">
        <v>61</v>
      </c>
      <c r="Z5858" t="s">
        <v>57</v>
      </c>
      <c r="AA5858" t="s">
        <v>77</v>
      </c>
      <c r="AB5858" t="s">
        <v>57</v>
      </c>
      <c r="AC5858" t="s">
        <v>65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88</v>
      </c>
      <c r="AK5858" t="s">
        <v>190</v>
      </c>
      <c r="AL5858" t="s">
        <v>191</v>
      </c>
      <c r="AM5858">
        <v>1</v>
      </c>
      <c r="AN5858">
        <v>0</v>
      </c>
      <c r="AO5858">
        <v>0</v>
      </c>
      <c r="AP5858" t="s">
        <v>91</v>
      </c>
      <c r="AQ5858" t="s">
        <v>68</v>
      </c>
      <c r="AR5858" t="s">
        <v>137</v>
      </c>
      <c r="AS5858">
        <v>1</v>
      </c>
      <c r="AT5858">
        <v>10253</v>
      </c>
      <c r="AU5858">
        <v>1</v>
      </c>
      <c r="AV5858">
        <v>1</v>
      </c>
      <c r="AW5858">
        <v>0</v>
      </c>
      <c r="AX5858">
        <v>45.3</v>
      </c>
      <c r="AY5858">
        <v>1</v>
      </c>
      <c r="AZ5858" t="s">
        <v>94</v>
      </c>
      <c r="BA5858">
        <v>8</v>
      </c>
      <c r="BB5858" t="s">
        <v>95</v>
      </c>
      <c r="BC5858">
        <v>1</v>
      </c>
    </row>
    <row r="5859" spans="1:55">
      <c r="A5859" t="s">
        <v>10376</v>
      </c>
      <c r="B5859" t="s">
        <v>73</v>
      </c>
      <c r="C5859">
        <v>44</v>
      </c>
      <c r="D5859" t="s">
        <v>61</v>
      </c>
      <c r="E5859">
        <v>0</v>
      </c>
      <c r="F5859" t="s">
        <v>953</v>
      </c>
      <c r="G5859">
        <v>93501</v>
      </c>
      <c r="H5859">
        <v>35.097323</v>
      </c>
      <c r="I5859">
        <v>-118.171288</v>
      </c>
      <c r="J5859">
        <v>0</v>
      </c>
      <c r="K5859">
        <v>71</v>
      </c>
      <c r="L5859" t="s">
        <v>119</v>
      </c>
      <c r="M5859" t="s">
        <v>57</v>
      </c>
      <c r="N5859" t="s">
        <v>585</v>
      </c>
      <c r="O5859" t="s">
        <v>57</v>
      </c>
      <c r="P5859" t="s">
        <v>57</v>
      </c>
      <c r="Q5859" t="s">
        <v>85</v>
      </c>
      <c r="R5859" t="s">
        <v>76</v>
      </c>
      <c r="S5859" t="s">
        <v>61</v>
      </c>
      <c r="T5859" t="s">
        <v>57</v>
      </c>
      <c r="U5859" t="s">
        <v>61</v>
      </c>
      <c r="V5859" t="s">
        <v>61</v>
      </c>
      <c r="W5859" t="s">
        <v>61</v>
      </c>
      <c r="X5859" t="s">
        <v>61</v>
      </c>
      <c r="Y5859" t="s">
        <v>61</v>
      </c>
      <c r="Z5859" t="s">
        <v>57</v>
      </c>
      <c r="AA5859" t="s">
        <v>64</v>
      </c>
      <c r="AB5859" t="s">
        <v>57</v>
      </c>
      <c r="AC5859" t="s">
        <v>65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8487.639999999999</v>
      </c>
      <c r="AJ5859" t="s">
        <v>66</v>
      </c>
      <c r="AM5859">
        <v>0</v>
      </c>
      <c r="AN5859">
        <v>1</v>
      </c>
      <c r="AO5859">
        <v>0</v>
      </c>
      <c r="AP5859" t="s">
        <v>123</v>
      </c>
      <c r="AQ5859" t="s">
        <v>78</v>
      </c>
      <c r="AR5859" t="s">
        <v>93</v>
      </c>
      <c r="AS5859">
        <v>2</v>
      </c>
      <c r="AT5859">
        <v>4882</v>
      </c>
      <c r="AU5859">
        <v>1</v>
      </c>
      <c r="AV5859">
        <v>0</v>
      </c>
      <c r="AW5859">
        <v>1</v>
      </c>
      <c r="AX5859">
        <v>0</v>
      </c>
      <c r="AY5859">
        <v>6</v>
      </c>
      <c r="AZ5859" t="s">
        <v>125</v>
      </c>
      <c r="BA5859">
        <v>4</v>
      </c>
      <c r="BB5859" t="s">
        <v>80</v>
      </c>
      <c r="BC5859">
        <v>2</v>
      </c>
    </row>
    <row r="5860" spans="1:55">
      <c r="A5860" t="s">
        <v>10377</v>
      </c>
      <c r="B5860" t="s">
        <v>56</v>
      </c>
      <c r="C5860">
        <v>58</v>
      </c>
      <c r="D5860" t="s">
        <v>57</v>
      </c>
      <c r="E5860">
        <v>2</v>
      </c>
      <c r="F5860" t="s">
        <v>2075</v>
      </c>
      <c r="G5860">
        <v>92259</v>
      </c>
      <c r="H5860">
        <v>32.698964</v>
      </c>
      <c r="I5860">
        <v>-115.886656</v>
      </c>
      <c r="J5860">
        <v>9</v>
      </c>
      <c r="K5860">
        <v>66</v>
      </c>
      <c r="L5860" t="s">
        <v>119</v>
      </c>
      <c r="M5860" t="s">
        <v>57</v>
      </c>
      <c r="N5860" t="s">
        <v>3894</v>
      </c>
      <c r="O5860" t="s">
        <v>61</v>
      </c>
      <c r="P5860" t="s">
        <v>57</v>
      </c>
      <c r="Q5860" t="s">
        <v>135</v>
      </c>
      <c r="R5860" t="s">
        <v>63</v>
      </c>
      <c r="S5860" t="s">
        <v>57</v>
      </c>
      <c r="T5860" t="s">
        <v>61</v>
      </c>
      <c r="U5860" t="s">
        <v>61</v>
      </c>
      <c r="V5860" t="s">
        <v>61</v>
      </c>
      <c r="W5860" t="s">
        <v>57</v>
      </c>
      <c r="X5860" t="s">
        <v>61</v>
      </c>
      <c r="Y5860" t="s">
        <v>61</v>
      </c>
      <c r="Z5860" t="s">
        <v>57</v>
      </c>
      <c r="AA5860" t="s">
        <v>122</v>
      </c>
      <c r="AB5860" t="s">
        <v>57</v>
      </c>
      <c r="AC5860" t="s">
        <v>87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66</v>
      </c>
      <c r="AM5860">
        <v>0</v>
      </c>
      <c r="AN5860">
        <v>1</v>
      </c>
      <c r="AO5860">
        <v>0</v>
      </c>
      <c r="AP5860" t="s">
        <v>123</v>
      </c>
      <c r="AQ5860" t="s">
        <v>92</v>
      </c>
      <c r="AR5860" t="s">
        <v>69</v>
      </c>
      <c r="AS5860">
        <v>3</v>
      </c>
      <c r="AT5860">
        <v>471</v>
      </c>
      <c r="AU5860">
        <v>1</v>
      </c>
      <c r="AV5860">
        <v>0</v>
      </c>
      <c r="AW5860">
        <v>1</v>
      </c>
      <c r="AX5860">
        <v>0</v>
      </c>
      <c r="AY5860">
        <v>6</v>
      </c>
      <c r="AZ5860" t="s">
        <v>125</v>
      </c>
      <c r="BA5860">
        <v>0</v>
      </c>
      <c r="BB5860" t="s">
        <v>71</v>
      </c>
      <c r="BC5860">
        <v>4</v>
      </c>
    </row>
    <row r="5861" spans="1:55">
      <c r="A5861" t="s">
        <v>10378</v>
      </c>
      <c r="B5861" t="s">
        <v>73</v>
      </c>
      <c r="C5861">
        <v>24</v>
      </c>
      <c r="D5861" t="s">
        <v>61</v>
      </c>
      <c r="E5861">
        <v>0</v>
      </c>
      <c r="F5861" t="s">
        <v>5345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59</v>
      </c>
      <c r="M5861" t="s">
        <v>57</v>
      </c>
      <c r="N5861" t="s">
        <v>10379</v>
      </c>
      <c r="O5861" t="s">
        <v>61</v>
      </c>
      <c r="P5861" t="s">
        <v>61</v>
      </c>
      <c r="Q5861" t="s">
        <v>143</v>
      </c>
      <c r="R5861" t="s">
        <v>143</v>
      </c>
      <c r="S5861" t="s">
        <v>143</v>
      </c>
      <c r="T5861" t="s">
        <v>143</v>
      </c>
      <c r="U5861" t="s">
        <v>143</v>
      </c>
      <c r="V5861" t="s">
        <v>143</v>
      </c>
      <c r="W5861" t="s">
        <v>143</v>
      </c>
      <c r="X5861" t="s">
        <v>143</v>
      </c>
      <c r="Y5861" t="s">
        <v>143</v>
      </c>
      <c r="Z5861" t="s">
        <v>143</v>
      </c>
      <c r="AA5861" t="s">
        <v>122</v>
      </c>
      <c r="AB5861" t="s">
        <v>61</v>
      </c>
      <c r="AC5861" t="s">
        <v>65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66</v>
      </c>
      <c r="AM5861">
        <v>0</v>
      </c>
      <c r="AN5861">
        <v>1</v>
      </c>
      <c r="AO5861">
        <v>0</v>
      </c>
      <c r="AP5861" t="s">
        <v>123</v>
      </c>
      <c r="AQ5861" t="s">
        <v>116</v>
      </c>
      <c r="AR5861" t="s">
        <v>182</v>
      </c>
      <c r="AT5861">
        <v>25135</v>
      </c>
      <c r="AU5861">
        <v>1</v>
      </c>
      <c r="AV5861">
        <v>0</v>
      </c>
      <c r="AW5861">
        <v>1</v>
      </c>
      <c r="AX5861">
        <v>0</v>
      </c>
      <c r="AY5861">
        <v>6</v>
      </c>
      <c r="AZ5861" t="s">
        <v>125</v>
      </c>
      <c r="BA5861">
        <v>2</v>
      </c>
      <c r="BB5861" t="s">
        <v>126</v>
      </c>
      <c r="BC5861">
        <v>3</v>
      </c>
    </row>
    <row r="5862" spans="1:55">
      <c r="A5862" t="s">
        <v>10380</v>
      </c>
      <c r="B5862" t="s">
        <v>73</v>
      </c>
      <c r="C5862">
        <v>39</v>
      </c>
      <c r="D5862" t="s">
        <v>61</v>
      </c>
      <c r="E5862">
        <v>0</v>
      </c>
      <c r="F5862" t="s">
        <v>3398</v>
      </c>
      <c r="G5862">
        <v>95410</v>
      </c>
      <c r="H5862">
        <v>39.225694</v>
      </c>
      <c r="I5862">
        <v>-123.717354</v>
      </c>
      <c r="J5862">
        <v>0</v>
      </c>
      <c r="K5862">
        <v>43</v>
      </c>
      <c r="L5862" t="s">
        <v>59</v>
      </c>
      <c r="M5862" t="s">
        <v>57</v>
      </c>
      <c r="N5862" t="s">
        <v>10381</v>
      </c>
      <c r="O5862" t="s">
        <v>57</v>
      </c>
      <c r="P5862" t="s">
        <v>61</v>
      </c>
      <c r="Q5862" t="s">
        <v>143</v>
      </c>
      <c r="R5862" t="s">
        <v>143</v>
      </c>
      <c r="S5862" t="s">
        <v>143</v>
      </c>
      <c r="T5862" t="s">
        <v>143</v>
      </c>
      <c r="U5862" t="s">
        <v>143</v>
      </c>
      <c r="V5862" t="s">
        <v>143</v>
      </c>
      <c r="W5862" t="s">
        <v>143</v>
      </c>
      <c r="X5862" t="s">
        <v>143</v>
      </c>
      <c r="Y5862" t="s">
        <v>143</v>
      </c>
      <c r="Z5862" t="s">
        <v>143</v>
      </c>
      <c r="AA5862" t="s">
        <v>122</v>
      </c>
      <c r="AB5862" t="s">
        <v>61</v>
      </c>
      <c r="AC5862" t="s">
        <v>87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66</v>
      </c>
      <c r="AM5862">
        <v>0</v>
      </c>
      <c r="AN5862">
        <v>1</v>
      </c>
      <c r="AO5862">
        <v>0</v>
      </c>
      <c r="AP5862" t="s">
        <v>176</v>
      </c>
      <c r="AQ5862" t="s">
        <v>68</v>
      </c>
      <c r="AR5862" t="s">
        <v>182</v>
      </c>
      <c r="AT5862">
        <v>1054</v>
      </c>
      <c r="AU5862">
        <v>1</v>
      </c>
      <c r="AV5862">
        <v>0</v>
      </c>
      <c r="AW5862">
        <v>1</v>
      </c>
      <c r="AX5862">
        <v>0</v>
      </c>
      <c r="AY5862">
        <v>5</v>
      </c>
      <c r="AZ5862" t="s">
        <v>177</v>
      </c>
      <c r="BA5862">
        <v>2</v>
      </c>
      <c r="BB5862" t="s">
        <v>126</v>
      </c>
      <c r="BC5862">
        <v>3</v>
      </c>
    </row>
    <row r="5863" spans="1:55">
      <c r="A5863" t="s">
        <v>10382</v>
      </c>
      <c r="B5863" t="s">
        <v>56</v>
      </c>
      <c r="C5863">
        <v>21</v>
      </c>
      <c r="D5863" t="s">
        <v>57</v>
      </c>
      <c r="E5863">
        <v>0</v>
      </c>
      <c r="F5863" t="s">
        <v>627</v>
      </c>
      <c r="G5863">
        <v>94116</v>
      </c>
      <c r="H5863">
        <v>37.74441</v>
      </c>
      <c r="I5863">
        <v>-122.486764</v>
      </c>
      <c r="J5863">
        <v>1</v>
      </c>
      <c r="K5863">
        <v>72</v>
      </c>
      <c r="L5863" t="s">
        <v>119</v>
      </c>
      <c r="M5863" t="s">
        <v>57</v>
      </c>
      <c r="N5863" t="s">
        <v>10383</v>
      </c>
      <c r="O5863" t="s">
        <v>57</v>
      </c>
      <c r="P5863" t="s">
        <v>61</v>
      </c>
      <c r="Q5863" t="s">
        <v>143</v>
      </c>
      <c r="R5863" t="s">
        <v>143</v>
      </c>
      <c r="S5863" t="s">
        <v>143</v>
      </c>
      <c r="T5863" t="s">
        <v>143</v>
      </c>
      <c r="U5863" t="s">
        <v>143</v>
      </c>
      <c r="V5863" t="s">
        <v>143</v>
      </c>
      <c r="W5863" t="s">
        <v>143</v>
      </c>
      <c r="X5863" t="s">
        <v>143</v>
      </c>
      <c r="Y5863" t="s">
        <v>143</v>
      </c>
      <c r="Z5863" t="s">
        <v>143</v>
      </c>
      <c r="AA5863" t="s">
        <v>122</v>
      </c>
      <c r="AB5863" t="s">
        <v>61</v>
      </c>
      <c r="AC5863" t="s">
        <v>65</v>
      </c>
      <c r="AD5863">
        <v>24.85</v>
      </c>
      <c r="AE5863">
        <v>1871.85</v>
      </c>
      <c r="AF5863">
        <v>0</v>
      </c>
      <c r="AG5863">
        <v>0</v>
      </c>
      <c r="AH5863">
        <v>955.4400000000001</v>
      </c>
      <c r="AI5863">
        <v>2827.29</v>
      </c>
      <c r="AJ5863" t="s">
        <v>66</v>
      </c>
      <c r="AM5863">
        <v>0</v>
      </c>
      <c r="AN5863">
        <v>1</v>
      </c>
      <c r="AO5863">
        <v>0</v>
      </c>
      <c r="AP5863" t="s">
        <v>123</v>
      </c>
      <c r="AQ5863" t="s">
        <v>116</v>
      </c>
      <c r="AR5863" t="s">
        <v>182</v>
      </c>
      <c r="AT5863">
        <v>42959</v>
      </c>
      <c r="AU5863">
        <v>1</v>
      </c>
      <c r="AV5863">
        <v>0</v>
      </c>
      <c r="AW5863">
        <v>1</v>
      </c>
      <c r="AX5863">
        <v>0</v>
      </c>
      <c r="AY5863">
        <v>6</v>
      </c>
      <c r="AZ5863" t="s">
        <v>125</v>
      </c>
      <c r="BA5863">
        <v>1</v>
      </c>
      <c r="BB5863" t="s">
        <v>71</v>
      </c>
      <c r="BC5863">
        <v>4</v>
      </c>
    </row>
    <row r="5864" spans="1:55">
      <c r="A5864" t="s">
        <v>10384</v>
      </c>
      <c r="B5864" t="s">
        <v>56</v>
      </c>
      <c r="C5864">
        <v>24</v>
      </c>
      <c r="D5864" t="s">
        <v>61</v>
      </c>
      <c r="E5864">
        <v>0</v>
      </c>
      <c r="F5864" t="s">
        <v>145</v>
      </c>
      <c r="G5864">
        <v>94086</v>
      </c>
      <c r="H5864">
        <v>37.378541</v>
      </c>
      <c r="I5864">
        <v>-122.020456</v>
      </c>
      <c r="J5864">
        <v>0</v>
      </c>
      <c r="K5864">
        <v>61</v>
      </c>
      <c r="L5864" t="s">
        <v>129</v>
      </c>
      <c r="M5864" t="s">
        <v>57</v>
      </c>
      <c r="N5864" t="s">
        <v>10385</v>
      </c>
      <c r="O5864" t="s">
        <v>61</v>
      </c>
      <c r="P5864" t="s">
        <v>61</v>
      </c>
      <c r="Q5864" t="s">
        <v>143</v>
      </c>
      <c r="R5864" t="s">
        <v>143</v>
      </c>
      <c r="S5864" t="s">
        <v>143</v>
      </c>
      <c r="T5864" t="s">
        <v>143</v>
      </c>
      <c r="U5864" t="s">
        <v>143</v>
      </c>
      <c r="V5864" t="s">
        <v>143</v>
      </c>
      <c r="W5864" t="s">
        <v>143</v>
      </c>
      <c r="X5864" t="s">
        <v>143</v>
      </c>
      <c r="Y5864" t="s">
        <v>143</v>
      </c>
      <c r="Z5864" t="s">
        <v>143</v>
      </c>
      <c r="AA5864" t="s">
        <v>64</v>
      </c>
      <c r="AB5864" t="s">
        <v>61</v>
      </c>
      <c r="AC5864" t="s">
        <v>87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66</v>
      </c>
      <c r="AM5864">
        <v>0</v>
      </c>
      <c r="AN5864">
        <v>1</v>
      </c>
      <c r="AO5864">
        <v>0</v>
      </c>
      <c r="AP5864" t="s">
        <v>123</v>
      </c>
      <c r="AQ5864" t="s">
        <v>116</v>
      </c>
      <c r="AR5864" t="s">
        <v>182</v>
      </c>
      <c r="AT5864">
        <v>64010</v>
      </c>
      <c r="AU5864">
        <v>1</v>
      </c>
      <c r="AV5864">
        <v>0</v>
      </c>
      <c r="AW5864">
        <v>1</v>
      </c>
      <c r="AX5864">
        <v>0</v>
      </c>
      <c r="AY5864">
        <v>6</v>
      </c>
      <c r="AZ5864" t="s">
        <v>125</v>
      </c>
      <c r="BA5864">
        <v>2</v>
      </c>
      <c r="BB5864" t="s">
        <v>126</v>
      </c>
      <c r="BC5864">
        <v>3</v>
      </c>
    </row>
    <row r="5865" spans="1:55">
      <c r="A5865" t="s">
        <v>10386</v>
      </c>
      <c r="B5865" t="s">
        <v>73</v>
      </c>
      <c r="C5865">
        <v>22</v>
      </c>
      <c r="D5865" t="s">
        <v>61</v>
      </c>
      <c r="E5865">
        <v>0</v>
      </c>
      <c r="F5865" t="s">
        <v>6917</v>
      </c>
      <c r="G5865">
        <v>95246</v>
      </c>
      <c r="H5865">
        <v>38.264262</v>
      </c>
      <c r="I5865">
        <v>-120.515133</v>
      </c>
      <c r="J5865">
        <v>0</v>
      </c>
      <c r="K5865">
        <v>7</v>
      </c>
      <c r="L5865" t="s">
        <v>59</v>
      </c>
      <c r="M5865" t="s">
        <v>57</v>
      </c>
      <c r="N5865" t="s">
        <v>7788</v>
      </c>
      <c r="O5865" t="s">
        <v>61</v>
      </c>
      <c r="P5865" t="s">
        <v>57</v>
      </c>
      <c r="Q5865" t="s">
        <v>135</v>
      </c>
      <c r="R5865" t="s">
        <v>4056</v>
      </c>
      <c r="S5865" t="s">
        <v>61</v>
      </c>
      <c r="T5865" t="s">
        <v>61</v>
      </c>
      <c r="U5865" t="s">
        <v>61</v>
      </c>
      <c r="V5865" t="s">
        <v>61</v>
      </c>
      <c r="W5865" t="s">
        <v>61</v>
      </c>
      <c r="X5865" t="s">
        <v>61</v>
      </c>
      <c r="Y5865" t="s">
        <v>61</v>
      </c>
      <c r="Z5865" t="s">
        <v>57</v>
      </c>
      <c r="AA5865" t="s">
        <v>77</v>
      </c>
      <c r="AB5865" t="s">
        <v>57</v>
      </c>
      <c r="AC5865" t="s">
        <v>87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66</v>
      </c>
      <c r="AM5865">
        <v>0</v>
      </c>
      <c r="AN5865">
        <v>1</v>
      </c>
      <c r="AO5865">
        <v>0</v>
      </c>
      <c r="AP5865" t="s">
        <v>67</v>
      </c>
      <c r="AQ5865" t="s">
        <v>116</v>
      </c>
      <c r="AR5865" t="s">
        <v>137</v>
      </c>
      <c r="AS5865">
        <v>1</v>
      </c>
      <c r="AT5865">
        <v>1692</v>
      </c>
      <c r="AU5865">
        <v>1</v>
      </c>
      <c r="AV5865">
        <v>0</v>
      </c>
      <c r="AW5865">
        <v>1</v>
      </c>
      <c r="AX5865">
        <v>0</v>
      </c>
      <c r="AY5865">
        <v>2</v>
      </c>
      <c r="AZ5865" t="s">
        <v>70</v>
      </c>
      <c r="BA5865">
        <v>5</v>
      </c>
      <c r="BB5865" t="s">
        <v>80</v>
      </c>
      <c r="BC5865">
        <v>2</v>
      </c>
    </row>
    <row r="5866" spans="1:55">
      <c r="A5866" t="s">
        <v>10387</v>
      </c>
      <c r="B5866" t="s">
        <v>73</v>
      </c>
      <c r="C5866">
        <v>47</v>
      </c>
      <c r="D5866" t="s">
        <v>57</v>
      </c>
      <c r="E5866">
        <v>0</v>
      </c>
      <c r="F5866" t="s">
        <v>3556</v>
      </c>
      <c r="G5866">
        <v>96105</v>
      </c>
      <c r="H5866">
        <v>39.872961</v>
      </c>
      <c r="I5866">
        <v>-120.198876</v>
      </c>
      <c r="J5866">
        <v>1</v>
      </c>
      <c r="K5866">
        <v>70</v>
      </c>
      <c r="L5866" t="s">
        <v>59</v>
      </c>
      <c r="M5866" t="s">
        <v>61</v>
      </c>
      <c r="N5866" t="s">
        <v>143</v>
      </c>
      <c r="O5866" t="s">
        <v>143</v>
      </c>
      <c r="P5866" t="s">
        <v>57</v>
      </c>
      <c r="Q5866" t="s">
        <v>135</v>
      </c>
      <c r="R5866" t="s">
        <v>318</v>
      </c>
      <c r="S5866" t="s">
        <v>57</v>
      </c>
      <c r="T5866" t="s">
        <v>61</v>
      </c>
      <c r="U5866" t="s">
        <v>57</v>
      </c>
      <c r="V5866" t="s">
        <v>57</v>
      </c>
      <c r="W5866" t="s">
        <v>61</v>
      </c>
      <c r="X5866" t="s">
        <v>61</v>
      </c>
      <c r="Y5866" t="s">
        <v>61</v>
      </c>
      <c r="Z5866" t="s">
        <v>57</v>
      </c>
      <c r="AA5866" t="s">
        <v>122</v>
      </c>
      <c r="AB5866" t="s">
        <v>57</v>
      </c>
      <c r="AC5866" t="s">
        <v>65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66</v>
      </c>
      <c r="AM5866">
        <v>0</v>
      </c>
      <c r="AN5866">
        <v>1</v>
      </c>
      <c r="AO5866">
        <v>0</v>
      </c>
      <c r="AP5866" t="s">
        <v>123</v>
      </c>
      <c r="AQ5866" t="s">
        <v>78</v>
      </c>
      <c r="AR5866" t="s">
        <v>137</v>
      </c>
      <c r="AS5866">
        <v>4</v>
      </c>
      <c r="AT5866">
        <v>650</v>
      </c>
      <c r="AU5866">
        <v>1</v>
      </c>
      <c r="AV5866">
        <v>0</v>
      </c>
      <c r="AW5866">
        <v>1</v>
      </c>
      <c r="AX5866">
        <v>0</v>
      </c>
      <c r="AY5866">
        <v>6</v>
      </c>
      <c r="AZ5866" t="s">
        <v>125</v>
      </c>
      <c r="BA5866">
        <v>1</v>
      </c>
      <c r="BB5866" t="s">
        <v>71</v>
      </c>
      <c r="BC5866">
        <v>4</v>
      </c>
    </row>
    <row r="5867" spans="1:55">
      <c r="A5867" t="s">
        <v>10388</v>
      </c>
      <c r="B5867" t="s">
        <v>56</v>
      </c>
      <c r="C5867">
        <v>73</v>
      </c>
      <c r="D5867" t="s">
        <v>61</v>
      </c>
      <c r="E5867">
        <v>0</v>
      </c>
      <c r="F5867" t="s">
        <v>565</v>
      </c>
      <c r="G5867">
        <v>94619</v>
      </c>
      <c r="H5867">
        <v>37.787186</v>
      </c>
      <c r="I5867">
        <v>-122.14633</v>
      </c>
      <c r="J5867">
        <v>0</v>
      </c>
      <c r="K5867">
        <v>5</v>
      </c>
      <c r="L5867" t="s">
        <v>83</v>
      </c>
      <c r="M5867" t="s">
        <v>57</v>
      </c>
      <c r="N5867" t="s">
        <v>2027</v>
      </c>
      <c r="O5867" t="s">
        <v>61</v>
      </c>
      <c r="P5867" t="s">
        <v>57</v>
      </c>
      <c r="Q5867" t="s">
        <v>85</v>
      </c>
      <c r="R5867" t="s">
        <v>100</v>
      </c>
      <c r="S5867" t="s">
        <v>61</v>
      </c>
      <c r="T5867" t="s">
        <v>57</v>
      </c>
      <c r="U5867" t="s">
        <v>61</v>
      </c>
      <c r="V5867" t="s">
        <v>61</v>
      </c>
      <c r="W5867" t="s">
        <v>57</v>
      </c>
      <c r="X5867" t="s">
        <v>61</v>
      </c>
      <c r="Y5867" t="s">
        <v>61</v>
      </c>
      <c r="Z5867" t="s">
        <v>57</v>
      </c>
      <c r="AA5867" t="s">
        <v>64</v>
      </c>
      <c r="AB5867" t="s">
        <v>57</v>
      </c>
      <c r="AC5867" t="s">
        <v>87</v>
      </c>
      <c r="AD5867">
        <v>84.7</v>
      </c>
      <c r="AE5867">
        <v>392.5</v>
      </c>
      <c r="AF5867">
        <v>41.2</v>
      </c>
      <c r="AG5867">
        <v>0</v>
      </c>
      <c r="AH5867">
        <v>71.09999999999999</v>
      </c>
      <c r="AI5867">
        <v>422.4</v>
      </c>
      <c r="AJ5867" t="s">
        <v>66</v>
      </c>
      <c r="AM5867">
        <v>0</v>
      </c>
      <c r="AN5867">
        <v>1</v>
      </c>
      <c r="AO5867">
        <v>0</v>
      </c>
      <c r="AP5867" t="s">
        <v>91</v>
      </c>
      <c r="AQ5867" t="s">
        <v>104</v>
      </c>
      <c r="AR5867" t="s">
        <v>93</v>
      </c>
      <c r="AS5867">
        <v>3</v>
      </c>
      <c r="AT5867">
        <v>24518</v>
      </c>
      <c r="AU5867">
        <v>1</v>
      </c>
      <c r="AV5867">
        <v>0</v>
      </c>
      <c r="AW5867">
        <v>1</v>
      </c>
      <c r="AX5867">
        <v>0</v>
      </c>
      <c r="AY5867">
        <v>1</v>
      </c>
      <c r="AZ5867" t="s">
        <v>94</v>
      </c>
      <c r="BA5867">
        <v>7</v>
      </c>
      <c r="BB5867" t="s">
        <v>95</v>
      </c>
      <c r="BC5867">
        <v>1</v>
      </c>
    </row>
    <row r="5868" spans="1:55">
      <c r="A5868" t="s">
        <v>10389</v>
      </c>
      <c r="B5868" t="s">
        <v>56</v>
      </c>
      <c r="C5868">
        <v>66</v>
      </c>
      <c r="D5868" t="s">
        <v>61</v>
      </c>
      <c r="E5868">
        <v>0</v>
      </c>
      <c r="F5868" t="s">
        <v>2173</v>
      </c>
      <c r="G5868">
        <v>93932</v>
      </c>
      <c r="H5868">
        <v>35.989792</v>
      </c>
      <c r="I5868">
        <v>-121.055933</v>
      </c>
      <c r="J5868">
        <v>0</v>
      </c>
      <c r="K5868">
        <v>16</v>
      </c>
      <c r="L5868" t="s">
        <v>59</v>
      </c>
      <c r="M5868" t="s">
        <v>57</v>
      </c>
      <c r="N5868" t="s">
        <v>2340</v>
      </c>
      <c r="O5868" t="s">
        <v>57</v>
      </c>
      <c r="P5868" t="s">
        <v>57</v>
      </c>
      <c r="Q5868" t="s">
        <v>85</v>
      </c>
      <c r="R5868" t="s">
        <v>121</v>
      </c>
      <c r="S5868" t="s">
        <v>61</v>
      </c>
      <c r="T5868" t="s">
        <v>61</v>
      </c>
      <c r="U5868" t="s">
        <v>61</v>
      </c>
      <c r="V5868" t="s">
        <v>61</v>
      </c>
      <c r="W5868" t="s">
        <v>57</v>
      </c>
      <c r="X5868" t="s">
        <v>57</v>
      </c>
      <c r="Y5868" t="s">
        <v>61</v>
      </c>
      <c r="Z5868" t="s">
        <v>57</v>
      </c>
      <c r="AA5868" t="s">
        <v>77</v>
      </c>
      <c r="AB5868" t="s">
        <v>57</v>
      </c>
      <c r="AC5868" t="s">
        <v>87</v>
      </c>
      <c r="AD5868">
        <v>96.40000000000001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88</v>
      </c>
      <c r="AK5868" t="s">
        <v>101</v>
      </c>
      <c r="AL5868" t="s">
        <v>2938</v>
      </c>
      <c r="AM5868">
        <v>1</v>
      </c>
      <c r="AN5868">
        <v>0</v>
      </c>
      <c r="AO5868">
        <v>0</v>
      </c>
      <c r="AP5868" t="s">
        <v>103</v>
      </c>
      <c r="AQ5868" t="s">
        <v>124</v>
      </c>
      <c r="AR5868" t="s">
        <v>105</v>
      </c>
      <c r="AS5868">
        <v>3</v>
      </c>
      <c r="AT5868">
        <v>538</v>
      </c>
      <c r="AU5868">
        <v>1</v>
      </c>
      <c r="AV5868">
        <v>1</v>
      </c>
      <c r="AW5868">
        <v>0</v>
      </c>
      <c r="AX5868">
        <v>96.40000000000001</v>
      </c>
      <c r="AY5868">
        <v>3</v>
      </c>
      <c r="AZ5868" t="s">
        <v>106</v>
      </c>
      <c r="BA5868">
        <v>7</v>
      </c>
      <c r="BB5868" t="s">
        <v>95</v>
      </c>
      <c r="BC5868">
        <v>1</v>
      </c>
    </row>
    <row r="5869" spans="1:55">
      <c r="A5869" t="s">
        <v>10390</v>
      </c>
      <c r="B5869" t="s">
        <v>73</v>
      </c>
      <c r="C5869">
        <v>24</v>
      </c>
      <c r="D5869" t="s">
        <v>61</v>
      </c>
      <c r="E5869">
        <v>0</v>
      </c>
      <c r="F5869" t="s">
        <v>2498</v>
      </c>
      <c r="G5869">
        <v>96067</v>
      </c>
      <c r="H5869">
        <v>41.33832</v>
      </c>
      <c r="I5869">
        <v>-122.290756</v>
      </c>
      <c r="J5869">
        <v>0</v>
      </c>
      <c r="K5869">
        <v>17</v>
      </c>
      <c r="L5869" t="s">
        <v>59</v>
      </c>
      <c r="M5869" t="s">
        <v>57</v>
      </c>
      <c r="N5869" t="s">
        <v>2001</v>
      </c>
      <c r="O5869" t="s">
        <v>61</v>
      </c>
      <c r="P5869" t="s">
        <v>61</v>
      </c>
      <c r="Q5869" t="s">
        <v>143</v>
      </c>
      <c r="R5869" t="s">
        <v>143</v>
      </c>
      <c r="S5869" t="s">
        <v>143</v>
      </c>
      <c r="T5869" t="s">
        <v>143</v>
      </c>
      <c r="U5869" t="s">
        <v>143</v>
      </c>
      <c r="V5869" t="s">
        <v>143</v>
      </c>
      <c r="W5869" t="s">
        <v>143</v>
      </c>
      <c r="X5869" t="s">
        <v>143</v>
      </c>
      <c r="Y5869" t="s">
        <v>143</v>
      </c>
      <c r="Z5869" t="s">
        <v>143</v>
      </c>
      <c r="AA5869" t="s">
        <v>77</v>
      </c>
      <c r="AB5869" t="s">
        <v>61</v>
      </c>
      <c r="AC5869" t="s">
        <v>65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66</v>
      </c>
      <c r="AM5869">
        <v>0</v>
      </c>
      <c r="AN5869">
        <v>1</v>
      </c>
      <c r="AO5869">
        <v>0</v>
      </c>
      <c r="AP5869" t="s">
        <v>103</v>
      </c>
      <c r="AQ5869" t="s">
        <v>116</v>
      </c>
      <c r="AR5869" t="s">
        <v>182</v>
      </c>
      <c r="AT5869">
        <v>7309</v>
      </c>
      <c r="AU5869">
        <v>1</v>
      </c>
      <c r="AV5869">
        <v>0</v>
      </c>
      <c r="AW5869">
        <v>1</v>
      </c>
      <c r="AX5869">
        <v>0</v>
      </c>
      <c r="AY5869">
        <v>3</v>
      </c>
      <c r="AZ5869" t="s">
        <v>106</v>
      </c>
      <c r="BA5869">
        <v>5</v>
      </c>
      <c r="BB5869" t="s">
        <v>80</v>
      </c>
      <c r="BC5869">
        <v>2</v>
      </c>
    </row>
    <row r="5870" spans="1:55">
      <c r="A5870" t="s">
        <v>10391</v>
      </c>
      <c r="B5870" t="s">
        <v>73</v>
      </c>
      <c r="C5870">
        <v>38</v>
      </c>
      <c r="D5870" t="s">
        <v>57</v>
      </c>
      <c r="E5870">
        <v>3</v>
      </c>
      <c r="F5870" t="s">
        <v>226</v>
      </c>
      <c r="G5870">
        <v>90041</v>
      </c>
      <c r="H5870">
        <v>34.137412</v>
      </c>
      <c r="I5870">
        <v>-118.207607</v>
      </c>
      <c r="J5870">
        <v>3</v>
      </c>
      <c r="K5870">
        <v>51</v>
      </c>
      <c r="L5870" t="s">
        <v>59</v>
      </c>
      <c r="M5870" t="s">
        <v>57</v>
      </c>
      <c r="N5870" t="s">
        <v>3028</v>
      </c>
      <c r="O5870" t="s">
        <v>61</v>
      </c>
      <c r="P5870" t="s">
        <v>61</v>
      </c>
      <c r="Q5870" t="s">
        <v>143</v>
      </c>
      <c r="R5870" t="s">
        <v>143</v>
      </c>
      <c r="S5870" t="s">
        <v>143</v>
      </c>
      <c r="T5870" t="s">
        <v>143</v>
      </c>
      <c r="U5870" t="s">
        <v>143</v>
      </c>
      <c r="V5870" t="s">
        <v>143</v>
      </c>
      <c r="W5870" t="s">
        <v>143</v>
      </c>
      <c r="X5870" t="s">
        <v>143</v>
      </c>
      <c r="Y5870" t="s">
        <v>143</v>
      </c>
      <c r="Z5870" t="s">
        <v>143</v>
      </c>
      <c r="AA5870" t="s">
        <v>64</v>
      </c>
      <c r="AB5870" t="s">
        <v>61</v>
      </c>
      <c r="AC5870" t="s">
        <v>65</v>
      </c>
      <c r="AD5870">
        <v>19.4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66</v>
      </c>
      <c r="AM5870">
        <v>0</v>
      </c>
      <c r="AN5870">
        <v>1</v>
      </c>
      <c r="AO5870">
        <v>0</v>
      </c>
      <c r="AP5870" t="s">
        <v>123</v>
      </c>
      <c r="AQ5870" t="s">
        <v>68</v>
      </c>
      <c r="AR5870" t="s">
        <v>182</v>
      </c>
      <c r="AT5870">
        <v>27866</v>
      </c>
      <c r="AU5870">
        <v>1</v>
      </c>
      <c r="AV5870">
        <v>0</v>
      </c>
      <c r="AW5870">
        <v>1</v>
      </c>
      <c r="AX5870">
        <v>0</v>
      </c>
      <c r="AY5870">
        <v>6</v>
      </c>
      <c r="AZ5870" t="s">
        <v>125</v>
      </c>
      <c r="BA5870">
        <v>0</v>
      </c>
      <c r="BB5870" t="s">
        <v>71</v>
      </c>
      <c r="BC5870">
        <v>4</v>
      </c>
    </row>
    <row r="5871" spans="1:55">
      <c r="A5871" t="s">
        <v>10392</v>
      </c>
      <c r="B5871" t="s">
        <v>56</v>
      </c>
      <c r="C5871">
        <v>79</v>
      </c>
      <c r="D5871" t="s">
        <v>61</v>
      </c>
      <c r="E5871">
        <v>0</v>
      </c>
      <c r="F5871" t="s">
        <v>3466</v>
      </c>
      <c r="G5871">
        <v>94571</v>
      </c>
      <c r="H5871">
        <v>38.148862</v>
      </c>
      <c r="I5871">
        <v>-121.737696</v>
      </c>
      <c r="J5871">
        <v>0</v>
      </c>
      <c r="K5871">
        <v>5</v>
      </c>
      <c r="L5871" t="s">
        <v>59</v>
      </c>
      <c r="M5871" t="s">
        <v>57</v>
      </c>
      <c r="N5871" t="s">
        <v>253</v>
      </c>
      <c r="O5871" t="s">
        <v>61</v>
      </c>
      <c r="P5871" t="s">
        <v>57</v>
      </c>
      <c r="Q5871" t="s">
        <v>135</v>
      </c>
      <c r="R5871" t="s">
        <v>254</v>
      </c>
      <c r="S5871" t="s">
        <v>57</v>
      </c>
      <c r="T5871" t="s">
        <v>57</v>
      </c>
      <c r="U5871" t="s">
        <v>61</v>
      </c>
      <c r="V5871" t="s">
        <v>57</v>
      </c>
      <c r="W5871" t="s">
        <v>61</v>
      </c>
      <c r="X5871" t="s">
        <v>61</v>
      </c>
      <c r="Y5871" t="s">
        <v>61</v>
      </c>
      <c r="Z5871" t="s">
        <v>61</v>
      </c>
      <c r="AA5871" t="s">
        <v>122</v>
      </c>
      <c r="AB5871" t="s">
        <v>61</v>
      </c>
      <c r="AC5871" t="s">
        <v>65</v>
      </c>
      <c r="AD5871">
        <v>59.9</v>
      </c>
      <c r="AE5871">
        <v>287.85</v>
      </c>
      <c r="AF5871">
        <v>0</v>
      </c>
      <c r="AG5871">
        <v>20</v>
      </c>
      <c r="AH5871">
        <v>219.95</v>
      </c>
      <c r="AI5871">
        <v>527.8</v>
      </c>
      <c r="AJ5871" t="s">
        <v>66</v>
      </c>
      <c r="AM5871">
        <v>0</v>
      </c>
      <c r="AN5871">
        <v>1</v>
      </c>
      <c r="AO5871">
        <v>0</v>
      </c>
      <c r="AP5871" t="s">
        <v>91</v>
      </c>
      <c r="AQ5871" t="s">
        <v>104</v>
      </c>
      <c r="AR5871" t="s">
        <v>69</v>
      </c>
      <c r="AS5871">
        <v>3</v>
      </c>
      <c r="AT5871">
        <v>5246</v>
      </c>
      <c r="AU5871">
        <v>1</v>
      </c>
      <c r="AV5871">
        <v>0</v>
      </c>
      <c r="AW5871">
        <v>1</v>
      </c>
      <c r="AX5871">
        <v>0</v>
      </c>
      <c r="AY5871">
        <v>1</v>
      </c>
      <c r="AZ5871" t="s">
        <v>94</v>
      </c>
      <c r="BA5871">
        <v>5</v>
      </c>
      <c r="BB5871" t="s">
        <v>80</v>
      </c>
      <c r="BC5871">
        <v>2</v>
      </c>
    </row>
    <row r="5872" spans="1:55">
      <c r="A5872" t="s">
        <v>10393</v>
      </c>
      <c r="B5872" t="s">
        <v>56</v>
      </c>
      <c r="C5872">
        <v>51</v>
      </c>
      <c r="D5872" t="s">
        <v>57</v>
      </c>
      <c r="E5872">
        <v>0</v>
      </c>
      <c r="F5872" t="s">
        <v>262</v>
      </c>
      <c r="G5872">
        <v>95134</v>
      </c>
      <c r="H5872">
        <v>37.42765</v>
      </c>
      <c r="I5872">
        <v>-121.945416</v>
      </c>
      <c r="J5872">
        <v>1</v>
      </c>
      <c r="K5872">
        <v>14</v>
      </c>
      <c r="L5872" t="s">
        <v>98</v>
      </c>
      <c r="M5872" t="s">
        <v>57</v>
      </c>
      <c r="N5872" t="s">
        <v>10394</v>
      </c>
      <c r="O5872" t="s">
        <v>57</v>
      </c>
      <c r="P5872" t="s">
        <v>57</v>
      </c>
      <c r="Q5872" t="s">
        <v>135</v>
      </c>
      <c r="R5872" t="s">
        <v>86</v>
      </c>
      <c r="S5872" t="s">
        <v>57</v>
      </c>
      <c r="T5872" t="s">
        <v>61</v>
      </c>
      <c r="U5872" t="s">
        <v>61</v>
      </c>
      <c r="V5872" t="s">
        <v>61</v>
      </c>
      <c r="W5872" t="s">
        <v>57</v>
      </c>
      <c r="X5872" t="s">
        <v>61</v>
      </c>
      <c r="Y5872" t="s">
        <v>61</v>
      </c>
      <c r="Z5872" t="s">
        <v>57</v>
      </c>
      <c r="AA5872" t="s">
        <v>77</v>
      </c>
      <c r="AB5872" t="s">
        <v>57</v>
      </c>
      <c r="AC5872" t="s">
        <v>87</v>
      </c>
      <c r="AD5872">
        <v>64.7</v>
      </c>
      <c r="AE5872">
        <v>941</v>
      </c>
      <c r="AF5872">
        <v>0</v>
      </c>
      <c r="AG5872">
        <v>0</v>
      </c>
      <c r="AH5872">
        <v>285.6</v>
      </c>
      <c r="AI5872">
        <v>1226.6</v>
      </c>
      <c r="AJ5872" t="s">
        <v>88</v>
      </c>
      <c r="AK5872" t="s">
        <v>89</v>
      </c>
      <c r="AL5872" t="s">
        <v>356</v>
      </c>
      <c r="AM5872">
        <v>1</v>
      </c>
      <c r="AN5872">
        <v>0</v>
      </c>
      <c r="AO5872">
        <v>0</v>
      </c>
      <c r="AP5872" t="s">
        <v>103</v>
      </c>
      <c r="AQ5872" t="s">
        <v>92</v>
      </c>
      <c r="AR5872" t="s">
        <v>69</v>
      </c>
      <c r="AS5872">
        <v>3</v>
      </c>
      <c r="AT5872">
        <v>9657</v>
      </c>
      <c r="AU5872">
        <v>1</v>
      </c>
      <c r="AV5872">
        <v>1</v>
      </c>
      <c r="AW5872">
        <v>0</v>
      </c>
      <c r="AX5872">
        <v>64.7</v>
      </c>
      <c r="AY5872">
        <v>3</v>
      </c>
      <c r="AZ5872" t="s">
        <v>106</v>
      </c>
      <c r="BA5872">
        <v>4</v>
      </c>
      <c r="BB5872" t="s">
        <v>80</v>
      </c>
      <c r="BC5872">
        <v>2</v>
      </c>
    </row>
    <row r="5873" spans="1:55">
      <c r="A5873" t="s">
        <v>10395</v>
      </c>
      <c r="B5873" t="s">
        <v>73</v>
      </c>
      <c r="C5873">
        <v>74</v>
      </c>
      <c r="D5873" t="s">
        <v>61</v>
      </c>
      <c r="E5873">
        <v>0</v>
      </c>
      <c r="F5873" t="s">
        <v>2029</v>
      </c>
      <c r="G5873">
        <v>90732</v>
      </c>
      <c r="H5873">
        <v>33.744119</v>
      </c>
      <c r="I5873">
        <v>-118.31448</v>
      </c>
      <c r="J5873">
        <v>0</v>
      </c>
      <c r="K5873">
        <v>3</v>
      </c>
      <c r="L5873" t="s">
        <v>59</v>
      </c>
      <c r="M5873" t="s">
        <v>57</v>
      </c>
      <c r="N5873" t="s">
        <v>4925</v>
      </c>
      <c r="O5873" t="s">
        <v>57</v>
      </c>
      <c r="P5873" t="s">
        <v>57</v>
      </c>
      <c r="Q5873" t="s">
        <v>85</v>
      </c>
      <c r="R5873" t="s">
        <v>163</v>
      </c>
      <c r="S5873" t="s">
        <v>61</v>
      </c>
      <c r="T5873" t="s">
        <v>61</v>
      </c>
      <c r="U5873" t="s">
        <v>61</v>
      </c>
      <c r="V5873" t="s">
        <v>61</v>
      </c>
      <c r="W5873" t="s">
        <v>61</v>
      </c>
      <c r="X5873" t="s">
        <v>61</v>
      </c>
      <c r="Y5873" t="s">
        <v>61</v>
      </c>
      <c r="Z5873" t="s">
        <v>57</v>
      </c>
      <c r="AA5873" t="s">
        <v>77</v>
      </c>
      <c r="AB5873" t="s">
        <v>57</v>
      </c>
      <c r="AC5873" t="s">
        <v>87</v>
      </c>
      <c r="AD5873">
        <v>77</v>
      </c>
      <c r="AE5873">
        <v>237.75</v>
      </c>
      <c r="AF5873">
        <v>0</v>
      </c>
      <c r="AG5873">
        <v>0</v>
      </c>
      <c r="AH5873">
        <v>145.02</v>
      </c>
      <c r="AI5873">
        <v>382.77</v>
      </c>
      <c r="AJ5873" t="s">
        <v>88</v>
      </c>
      <c r="AK5873" t="s">
        <v>89</v>
      </c>
      <c r="AL5873" t="s">
        <v>90</v>
      </c>
      <c r="AM5873">
        <v>1</v>
      </c>
      <c r="AN5873">
        <v>0</v>
      </c>
      <c r="AO5873">
        <v>0</v>
      </c>
      <c r="AP5873" t="s">
        <v>91</v>
      </c>
      <c r="AQ5873" t="s">
        <v>104</v>
      </c>
      <c r="AR5873" t="s">
        <v>93</v>
      </c>
      <c r="AS5873">
        <v>1</v>
      </c>
      <c r="AT5873">
        <v>21279</v>
      </c>
      <c r="AU5873">
        <v>1</v>
      </c>
      <c r="AV5873">
        <v>1</v>
      </c>
      <c r="AW5873">
        <v>0</v>
      </c>
      <c r="AX5873">
        <v>77</v>
      </c>
      <c r="AY5873">
        <v>1</v>
      </c>
      <c r="AZ5873" t="s">
        <v>94</v>
      </c>
      <c r="BA5873">
        <v>10</v>
      </c>
      <c r="BB5873" t="s">
        <v>95</v>
      </c>
      <c r="BC5873">
        <v>1</v>
      </c>
    </row>
    <row r="5874" spans="1:55">
      <c r="A5874" t="s">
        <v>10396</v>
      </c>
      <c r="B5874" t="s">
        <v>56</v>
      </c>
      <c r="C5874">
        <v>53</v>
      </c>
      <c r="D5874" t="s">
        <v>57</v>
      </c>
      <c r="E5874">
        <v>2</v>
      </c>
      <c r="F5874" t="s">
        <v>3284</v>
      </c>
      <c r="G5874">
        <v>95315</v>
      </c>
      <c r="H5874">
        <v>37.422961</v>
      </c>
      <c r="I5874">
        <v>-120.765493</v>
      </c>
      <c r="J5874">
        <v>10</v>
      </c>
      <c r="K5874">
        <v>64</v>
      </c>
      <c r="L5874" t="s">
        <v>129</v>
      </c>
      <c r="M5874" t="s">
        <v>57</v>
      </c>
      <c r="N5874" t="s">
        <v>1784</v>
      </c>
      <c r="O5874" t="s">
        <v>57</v>
      </c>
      <c r="P5874" t="s">
        <v>57</v>
      </c>
      <c r="Q5874" t="s">
        <v>135</v>
      </c>
      <c r="R5874" t="s">
        <v>332</v>
      </c>
      <c r="S5874" t="s">
        <v>61</v>
      </c>
      <c r="T5874" t="s">
        <v>57</v>
      </c>
      <c r="U5874" t="s">
        <v>61</v>
      </c>
      <c r="V5874" t="s">
        <v>61</v>
      </c>
      <c r="W5874" t="s">
        <v>61</v>
      </c>
      <c r="X5874" t="s">
        <v>61</v>
      </c>
      <c r="Y5874" t="s">
        <v>61</v>
      </c>
      <c r="Z5874" t="s">
        <v>57</v>
      </c>
      <c r="AA5874" t="s">
        <v>64</v>
      </c>
      <c r="AB5874" t="s">
        <v>57</v>
      </c>
      <c r="AC5874" t="s">
        <v>87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66</v>
      </c>
      <c r="AM5874">
        <v>0</v>
      </c>
      <c r="AN5874">
        <v>1</v>
      </c>
      <c r="AO5874">
        <v>0</v>
      </c>
      <c r="AP5874" t="s">
        <v>123</v>
      </c>
      <c r="AQ5874" t="s">
        <v>92</v>
      </c>
      <c r="AR5874" t="s">
        <v>69</v>
      </c>
      <c r="AS5874">
        <v>2</v>
      </c>
      <c r="AT5874">
        <v>10159</v>
      </c>
      <c r="AU5874">
        <v>1</v>
      </c>
      <c r="AV5874">
        <v>0</v>
      </c>
      <c r="AW5874">
        <v>1</v>
      </c>
      <c r="AX5874">
        <v>0</v>
      </c>
      <c r="AY5874">
        <v>6</v>
      </c>
      <c r="AZ5874" t="s">
        <v>125</v>
      </c>
      <c r="BA5874">
        <v>0</v>
      </c>
      <c r="BB5874" t="s">
        <v>71</v>
      </c>
      <c r="BC5874">
        <v>4</v>
      </c>
    </row>
    <row r="5875" spans="1:55">
      <c r="A5875" t="s">
        <v>10397</v>
      </c>
      <c r="B5875" t="s">
        <v>56</v>
      </c>
      <c r="C5875">
        <v>37</v>
      </c>
      <c r="D5875" t="s">
        <v>57</v>
      </c>
      <c r="E5875">
        <v>1</v>
      </c>
      <c r="F5875" t="s">
        <v>1137</v>
      </c>
      <c r="G5875">
        <v>96029</v>
      </c>
      <c r="H5875">
        <v>39.84784</v>
      </c>
      <c r="I5875">
        <v>-122.544556</v>
      </c>
      <c r="J5875">
        <v>8</v>
      </c>
      <c r="K5875">
        <v>7</v>
      </c>
      <c r="L5875" t="s">
        <v>59</v>
      </c>
      <c r="M5875" t="s">
        <v>61</v>
      </c>
      <c r="N5875" t="s">
        <v>143</v>
      </c>
      <c r="O5875" t="s">
        <v>143</v>
      </c>
      <c r="P5875" t="s">
        <v>57</v>
      </c>
      <c r="Q5875" t="s">
        <v>62</v>
      </c>
      <c r="R5875" t="s">
        <v>174</v>
      </c>
      <c r="S5875" t="s">
        <v>57</v>
      </c>
      <c r="T5875" t="s">
        <v>61</v>
      </c>
      <c r="U5875" t="s">
        <v>61</v>
      </c>
      <c r="V5875" t="s">
        <v>57</v>
      </c>
      <c r="W5875" t="s">
        <v>61</v>
      </c>
      <c r="X5875" t="s">
        <v>61</v>
      </c>
      <c r="Y5875" t="s">
        <v>61</v>
      </c>
      <c r="Z5875" t="s">
        <v>57</v>
      </c>
      <c r="AA5875" t="s">
        <v>77</v>
      </c>
      <c r="AB5875" t="s">
        <v>61</v>
      </c>
      <c r="AC5875" t="s">
        <v>65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66</v>
      </c>
      <c r="AM5875">
        <v>0</v>
      </c>
      <c r="AN5875">
        <v>1</v>
      </c>
      <c r="AO5875">
        <v>0</v>
      </c>
      <c r="AP5875" t="s">
        <v>67</v>
      </c>
      <c r="AQ5875" t="s">
        <v>68</v>
      </c>
      <c r="AR5875" t="s">
        <v>137</v>
      </c>
      <c r="AS5875">
        <v>3</v>
      </c>
      <c r="AT5875">
        <v>84</v>
      </c>
      <c r="AU5875">
        <v>1</v>
      </c>
      <c r="AV5875">
        <v>0</v>
      </c>
      <c r="AW5875">
        <v>1</v>
      </c>
      <c r="AX5875">
        <v>0</v>
      </c>
      <c r="AY5875">
        <v>2</v>
      </c>
      <c r="AZ5875" t="s">
        <v>70</v>
      </c>
      <c r="BA5875">
        <v>3</v>
      </c>
      <c r="BB5875" t="s">
        <v>126</v>
      </c>
      <c r="BC5875">
        <v>3</v>
      </c>
    </row>
    <row r="5876" spans="1:55">
      <c r="A5876" t="s">
        <v>10398</v>
      </c>
      <c r="B5876" t="s">
        <v>56</v>
      </c>
      <c r="C5876">
        <v>29</v>
      </c>
      <c r="D5876" t="s">
        <v>61</v>
      </c>
      <c r="E5876">
        <v>0</v>
      </c>
      <c r="F5876" t="s">
        <v>1354</v>
      </c>
      <c r="G5876">
        <v>92371</v>
      </c>
      <c r="H5876">
        <v>34.441123</v>
      </c>
      <c r="I5876">
        <v>-117.537886</v>
      </c>
      <c r="J5876">
        <v>0</v>
      </c>
      <c r="K5876">
        <v>1</v>
      </c>
      <c r="L5876" t="s">
        <v>59</v>
      </c>
      <c r="M5876" t="s">
        <v>61</v>
      </c>
      <c r="N5876" t="s">
        <v>143</v>
      </c>
      <c r="O5876" t="s">
        <v>143</v>
      </c>
      <c r="P5876" t="s">
        <v>57</v>
      </c>
      <c r="Q5876" t="s">
        <v>135</v>
      </c>
      <c r="R5876" t="s">
        <v>115</v>
      </c>
      <c r="S5876" t="s">
        <v>61</v>
      </c>
      <c r="T5876" t="s">
        <v>61</v>
      </c>
      <c r="U5876" t="s">
        <v>61</v>
      </c>
      <c r="V5876" t="s">
        <v>61</v>
      </c>
      <c r="W5876" t="s">
        <v>61</v>
      </c>
      <c r="X5876" t="s">
        <v>61</v>
      </c>
      <c r="Y5876" t="s">
        <v>57</v>
      </c>
      <c r="Z5876" t="s">
        <v>57</v>
      </c>
      <c r="AA5876" t="s">
        <v>77</v>
      </c>
      <c r="AB5876" t="s">
        <v>61</v>
      </c>
      <c r="AC5876" t="s">
        <v>307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88</v>
      </c>
      <c r="AK5876" t="s">
        <v>190</v>
      </c>
      <c r="AL5876" t="s">
        <v>191</v>
      </c>
      <c r="AM5876">
        <v>1</v>
      </c>
      <c r="AN5876">
        <v>0</v>
      </c>
      <c r="AO5876">
        <v>0</v>
      </c>
      <c r="AP5876" t="s">
        <v>91</v>
      </c>
      <c r="AQ5876" t="s">
        <v>116</v>
      </c>
      <c r="AR5876" t="s">
        <v>182</v>
      </c>
      <c r="AS5876">
        <v>2</v>
      </c>
      <c r="AT5876">
        <v>12463</v>
      </c>
      <c r="AU5876">
        <v>1</v>
      </c>
      <c r="AV5876">
        <v>1</v>
      </c>
      <c r="AW5876">
        <v>0</v>
      </c>
      <c r="AX5876">
        <v>25.2</v>
      </c>
      <c r="AY5876">
        <v>1</v>
      </c>
      <c r="AZ5876" t="s">
        <v>94</v>
      </c>
      <c r="BA5876">
        <v>8</v>
      </c>
      <c r="BB5876" t="s">
        <v>95</v>
      </c>
      <c r="BC5876">
        <v>1</v>
      </c>
    </row>
    <row r="5877" spans="1:55">
      <c r="A5877" t="s">
        <v>10399</v>
      </c>
      <c r="B5877" t="s">
        <v>56</v>
      </c>
      <c r="C5877">
        <v>70</v>
      </c>
      <c r="D5877" t="s">
        <v>57</v>
      </c>
      <c r="E5877">
        <v>0</v>
      </c>
      <c r="F5877" t="s">
        <v>1859</v>
      </c>
      <c r="G5877">
        <v>92880</v>
      </c>
      <c r="H5877">
        <v>33.918043</v>
      </c>
      <c r="I5877">
        <v>-117.617809</v>
      </c>
      <c r="J5877">
        <v>1</v>
      </c>
      <c r="K5877">
        <v>60</v>
      </c>
      <c r="L5877" t="s">
        <v>59</v>
      </c>
      <c r="M5877" t="s">
        <v>57</v>
      </c>
      <c r="N5877" t="s">
        <v>1129</v>
      </c>
      <c r="O5877" t="s">
        <v>57</v>
      </c>
      <c r="P5877" t="s">
        <v>57</v>
      </c>
      <c r="Q5877" t="s">
        <v>85</v>
      </c>
      <c r="R5877" t="s">
        <v>110</v>
      </c>
      <c r="S5877" t="s">
        <v>57</v>
      </c>
      <c r="T5877" t="s">
        <v>57</v>
      </c>
      <c r="U5877" t="s">
        <v>57</v>
      </c>
      <c r="V5877" t="s">
        <v>57</v>
      </c>
      <c r="W5877" t="s">
        <v>57</v>
      </c>
      <c r="X5877" t="s">
        <v>57</v>
      </c>
      <c r="Y5877" t="s">
        <v>61</v>
      </c>
      <c r="Z5877" t="s">
        <v>57</v>
      </c>
      <c r="AA5877" t="s">
        <v>122</v>
      </c>
      <c r="AB5877" t="s">
        <v>57</v>
      </c>
      <c r="AC5877" t="s">
        <v>87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66</v>
      </c>
      <c r="AM5877">
        <v>0</v>
      </c>
      <c r="AN5877">
        <v>1</v>
      </c>
      <c r="AO5877">
        <v>0</v>
      </c>
      <c r="AP5877" t="s">
        <v>123</v>
      </c>
      <c r="AQ5877" t="s">
        <v>104</v>
      </c>
      <c r="AR5877" t="s">
        <v>105</v>
      </c>
      <c r="AS5877">
        <v>7</v>
      </c>
      <c r="AT5877">
        <v>16998</v>
      </c>
      <c r="AU5877">
        <v>1</v>
      </c>
      <c r="AV5877">
        <v>0</v>
      </c>
      <c r="AW5877">
        <v>1</v>
      </c>
      <c r="AX5877">
        <v>0</v>
      </c>
      <c r="AY5877">
        <v>6</v>
      </c>
      <c r="AZ5877" t="s">
        <v>125</v>
      </c>
      <c r="BA5877">
        <v>3</v>
      </c>
      <c r="BB5877" t="s">
        <v>126</v>
      </c>
      <c r="BC5877">
        <v>3</v>
      </c>
    </row>
    <row r="5878" spans="1:55">
      <c r="A5878" t="s">
        <v>10400</v>
      </c>
      <c r="B5878" t="s">
        <v>73</v>
      </c>
      <c r="C5878">
        <v>53</v>
      </c>
      <c r="D5878" t="s">
        <v>61</v>
      </c>
      <c r="E5878">
        <v>0</v>
      </c>
      <c r="F5878" t="s">
        <v>267</v>
      </c>
      <c r="G5878">
        <v>93277</v>
      </c>
      <c r="H5878">
        <v>36.303793</v>
      </c>
      <c r="I5878">
        <v>-119.375646</v>
      </c>
      <c r="J5878">
        <v>0</v>
      </c>
      <c r="K5878">
        <v>1</v>
      </c>
      <c r="L5878" t="s">
        <v>59</v>
      </c>
      <c r="M5878" t="s">
        <v>57</v>
      </c>
      <c r="N5878" t="s">
        <v>10401</v>
      </c>
      <c r="O5878" t="s">
        <v>61</v>
      </c>
      <c r="P5878" t="s">
        <v>61</v>
      </c>
      <c r="Q5878" t="s">
        <v>143</v>
      </c>
      <c r="R5878" t="s">
        <v>143</v>
      </c>
      <c r="S5878" t="s">
        <v>143</v>
      </c>
      <c r="T5878" t="s">
        <v>143</v>
      </c>
      <c r="U5878" t="s">
        <v>143</v>
      </c>
      <c r="V5878" t="s">
        <v>143</v>
      </c>
      <c r="W5878" t="s">
        <v>143</v>
      </c>
      <c r="X5878" t="s">
        <v>143</v>
      </c>
      <c r="Y5878" t="s">
        <v>143</v>
      </c>
      <c r="Z5878" t="s">
        <v>143</v>
      </c>
      <c r="AA5878" t="s">
        <v>77</v>
      </c>
      <c r="AB5878" t="s">
        <v>57</v>
      </c>
      <c r="AC5878" t="s">
        <v>307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170</v>
      </c>
      <c r="AM5878">
        <v>0</v>
      </c>
      <c r="AN5878">
        <v>0</v>
      </c>
      <c r="AO5878">
        <v>0</v>
      </c>
      <c r="AP5878" t="s">
        <v>91</v>
      </c>
      <c r="AQ5878" t="s">
        <v>92</v>
      </c>
      <c r="AR5878" t="s">
        <v>182</v>
      </c>
      <c r="AT5878">
        <v>44741</v>
      </c>
      <c r="AU5878">
        <v>0</v>
      </c>
      <c r="AX5878">
        <v>0</v>
      </c>
      <c r="AY5878">
        <v>1</v>
      </c>
      <c r="AZ5878" t="s">
        <v>94</v>
      </c>
      <c r="BA5878">
        <v>8</v>
      </c>
      <c r="BB5878" t="s">
        <v>95</v>
      </c>
      <c r="BC5878">
        <v>1</v>
      </c>
    </row>
    <row r="5879" spans="1:55">
      <c r="A5879" t="s">
        <v>10402</v>
      </c>
      <c r="B5879" t="s">
        <v>73</v>
      </c>
      <c r="C5879">
        <v>66</v>
      </c>
      <c r="D5879" t="s">
        <v>61</v>
      </c>
      <c r="E5879">
        <v>0</v>
      </c>
      <c r="F5879" t="s">
        <v>556</v>
      </c>
      <c r="G5879">
        <v>93591</v>
      </c>
      <c r="H5879">
        <v>34.598221</v>
      </c>
      <c r="I5879">
        <v>-117.79593</v>
      </c>
      <c r="J5879">
        <v>0</v>
      </c>
      <c r="K5879">
        <v>2</v>
      </c>
      <c r="L5879" t="s">
        <v>59</v>
      </c>
      <c r="M5879" t="s">
        <v>61</v>
      </c>
      <c r="N5879" t="s">
        <v>143</v>
      </c>
      <c r="O5879" t="s">
        <v>143</v>
      </c>
      <c r="P5879" t="s">
        <v>57</v>
      </c>
      <c r="Q5879" t="s">
        <v>135</v>
      </c>
      <c r="R5879" t="s">
        <v>391</v>
      </c>
      <c r="S5879" t="s">
        <v>61</v>
      </c>
      <c r="T5879" t="s">
        <v>61</v>
      </c>
      <c r="U5879" t="s">
        <v>61</v>
      </c>
      <c r="V5879" t="s">
        <v>61</v>
      </c>
      <c r="W5879" t="s">
        <v>61</v>
      </c>
      <c r="X5879" t="s">
        <v>61</v>
      </c>
      <c r="Y5879" t="s">
        <v>61</v>
      </c>
      <c r="Z5879" t="s">
        <v>57</v>
      </c>
      <c r="AA5879" t="s">
        <v>77</v>
      </c>
      <c r="AB5879" t="s">
        <v>57</v>
      </c>
      <c r="AC5879" t="s">
        <v>65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88</v>
      </c>
      <c r="AK5879" t="s">
        <v>89</v>
      </c>
      <c r="AL5879" t="s">
        <v>356</v>
      </c>
      <c r="AM5879">
        <v>1</v>
      </c>
      <c r="AN5879">
        <v>0</v>
      </c>
      <c r="AO5879">
        <v>0</v>
      </c>
      <c r="AP5879" t="s">
        <v>91</v>
      </c>
      <c r="AQ5879" t="s">
        <v>124</v>
      </c>
      <c r="AR5879" t="s">
        <v>182</v>
      </c>
      <c r="AS5879">
        <v>1</v>
      </c>
      <c r="AT5879">
        <v>6787</v>
      </c>
      <c r="AU5879">
        <v>1</v>
      </c>
      <c r="AV5879">
        <v>1</v>
      </c>
      <c r="AW5879">
        <v>0</v>
      </c>
      <c r="AX5879">
        <v>24.45</v>
      </c>
      <c r="AY5879">
        <v>1</v>
      </c>
      <c r="AZ5879" t="s">
        <v>94</v>
      </c>
      <c r="BA5879">
        <v>8</v>
      </c>
      <c r="BB5879" t="s">
        <v>95</v>
      </c>
      <c r="BC5879">
        <v>1</v>
      </c>
    </row>
    <row r="5880" spans="1:55">
      <c r="A5880" t="s">
        <v>10403</v>
      </c>
      <c r="B5880" t="s">
        <v>56</v>
      </c>
      <c r="C5880">
        <v>44</v>
      </c>
      <c r="D5880" t="s">
        <v>61</v>
      </c>
      <c r="E5880">
        <v>0</v>
      </c>
      <c r="F5880" t="s">
        <v>3583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59</v>
      </c>
      <c r="M5880" t="s">
        <v>57</v>
      </c>
      <c r="N5880" t="s">
        <v>10404</v>
      </c>
      <c r="O5880" t="s">
        <v>57</v>
      </c>
      <c r="P5880" t="s">
        <v>57</v>
      </c>
      <c r="Q5880" t="s">
        <v>62</v>
      </c>
      <c r="R5880" t="s">
        <v>110</v>
      </c>
      <c r="S5880" t="s">
        <v>61</v>
      </c>
      <c r="T5880" t="s">
        <v>57</v>
      </c>
      <c r="U5880" t="s">
        <v>61</v>
      </c>
      <c r="V5880" t="s">
        <v>57</v>
      </c>
      <c r="W5880" t="s">
        <v>61</v>
      </c>
      <c r="X5880" t="s">
        <v>57</v>
      </c>
      <c r="Y5880" t="s">
        <v>57</v>
      </c>
      <c r="Z5880" t="s">
        <v>57</v>
      </c>
      <c r="AA5880" t="s">
        <v>77</v>
      </c>
      <c r="AB5880" t="s">
        <v>57</v>
      </c>
      <c r="AC5880" t="s">
        <v>65</v>
      </c>
      <c r="AD5880">
        <v>68.90000000000001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66</v>
      </c>
      <c r="AM5880">
        <v>0</v>
      </c>
      <c r="AN5880">
        <v>1</v>
      </c>
      <c r="AO5880">
        <v>0</v>
      </c>
      <c r="AP5880" t="s">
        <v>103</v>
      </c>
      <c r="AQ5880" t="s">
        <v>78</v>
      </c>
      <c r="AR5880" t="s">
        <v>69</v>
      </c>
      <c r="AS5880">
        <v>5</v>
      </c>
      <c r="AT5880">
        <v>5446</v>
      </c>
      <c r="AU5880">
        <v>1</v>
      </c>
      <c r="AV5880">
        <v>0</v>
      </c>
      <c r="AW5880">
        <v>1</v>
      </c>
      <c r="AX5880">
        <v>0</v>
      </c>
      <c r="AY5880">
        <v>3</v>
      </c>
      <c r="AZ5880" t="s">
        <v>106</v>
      </c>
      <c r="BA5880">
        <v>5</v>
      </c>
      <c r="BB5880" t="s">
        <v>80</v>
      </c>
      <c r="BC5880">
        <v>2</v>
      </c>
    </row>
    <row r="5881" spans="1:55">
      <c r="A5881" t="s">
        <v>10405</v>
      </c>
      <c r="B5881" t="s">
        <v>73</v>
      </c>
      <c r="C5881">
        <v>46</v>
      </c>
      <c r="D5881" t="s">
        <v>57</v>
      </c>
      <c r="E5881">
        <v>0</v>
      </c>
      <c r="F5881" t="s">
        <v>627</v>
      </c>
      <c r="G5881">
        <v>94104</v>
      </c>
      <c r="H5881">
        <v>37.791222</v>
      </c>
      <c r="I5881">
        <v>-122.402241</v>
      </c>
      <c r="J5881">
        <v>2</v>
      </c>
      <c r="K5881">
        <v>72</v>
      </c>
      <c r="L5881" t="s">
        <v>119</v>
      </c>
      <c r="M5881" t="s">
        <v>57</v>
      </c>
      <c r="N5881" t="s">
        <v>6498</v>
      </c>
      <c r="O5881" t="s">
        <v>57</v>
      </c>
      <c r="P5881" t="s">
        <v>57</v>
      </c>
      <c r="Q5881" t="s">
        <v>85</v>
      </c>
      <c r="R5881" t="s">
        <v>136</v>
      </c>
      <c r="S5881" t="s">
        <v>57</v>
      </c>
      <c r="T5881" t="s">
        <v>57</v>
      </c>
      <c r="U5881" t="s">
        <v>57</v>
      </c>
      <c r="V5881" t="s">
        <v>57</v>
      </c>
      <c r="W5881" t="s">
        <v>57</v>
      </c>
      <c r="X5881" t="s">
        <v>57</v>
      </c>
      <c r="Y5881" t="s">
        <v>57</v>
      </c>
      <c r="Z5881" t="s">
        <v>57</v>
      </c>
      <c r="AA5881" t="s">
        <v>122</v>
      </c>
      <c r="AB5881" t="s">
        <v>57</v>
      </c>
      <c r="AC5881" t="s">
        <v>87</v>
      </c>
      <c r="AD5881">
        <v>115.55</v>
      </c>
      <c r="AE5881">
        <v>8425.299999999999</v>
      </c>
      <c r="AF5881">
        <v>0</v>
      </c>
      <c r="AG5881">
        <v>0</v>
      </c>
      <c r="AH5881">
        <v>3443.04</v>
      </c>
      <c r="AI5881">
        <v>11868.34</v>
      </c>
      <c r="AJ5881" t="s">
        <v>66</v>
      </c>
      <c r="AM5881">
        <v>0</v>
      </c>
      <c r="AN5881">
        <v>1</v>
      </c>
      <c r="AO5881">
        <v>0</v>
      </c>
      <c r="AP5881" t="s">
        <v>123</v>
      </c>
      <c r="AQ5881" t="s">
        <v>78</v>
      </c>
      <c r="AR5881" t="s">
        <v>105</v>
      </c>
      <c r="AS5881">
        <v>8</v>
      </c>
      <c r="AT5881">
        <v>384</v>
      </c>
      <c r="AU5881">
        <v>1</v>
      </c>
      <c r="AV5881">
        <v>0</v>
      </c>
      <c r="AW5881">
        <v>1</v>
      </c>
      <c r="AX5881">
        <v>0</v>
      </c>
      <c r="AY5881">
        <v>6</v>
      </c>
      <c r="AZ5881" t="s">
        <v>125</v>
      </c>
      <c r="BA5881">
        <v>3</v>
      </c>
      <c r="BB5881" t="s">
        <v>126</v>
      </c>
      <c r="BC5881">
        <v>3</v>
      </c>
    </row>
    <row r="5882" spans="1:55">
      <c r="A5882" t="s">
        <v>10406</v>
      </c>
      <c r="B5882" t="s">
        <v>56</v>
      </c>
      <c r="C5882">
        <v>35</v>
      </c>
      <c r="D5882" t="s">
        <v>57</v>
      </c>
      <c r="E5882">
        <v>2</v>
      </c>
      <c r="F5882" t="s">
        <v>6974</v>
      </c>
      <c r="G5882">
        <v>95465</v>
      </c>
      <c r="H5882">
        <v>38.415003</v>
      </c>
      <c r="I5882">
        <v>-122.998726</v>
      </c>
      <c r="J5882">
        <v>1</v>
      </c>
      <c r="K5882">
        <v>72</v>
      </c>
      <c r="L5882" t="s">
        <v>59</v>
      </c>
      <c r="M5882" t="s">
        <v>57</v>
      </c>
      <c r="N5882" t="s">
        <v>5100</v>
      </c>
      <c r="O5882" t="s">
        <v>57</v>
      </c>
      <c r="P5882" t="s">
        <v>57</v>
      </c>
      <c r="Q5882" t="s">
        <v>85</v>
      </c>
      <c r="R5882" t="s">
        <v>156</v>
      </c>
      <c r="S5882" t="s">
        <v>57</v>
      </c>
      <c r="T5882" t="s">
        <v>57</v>
      </c>
      <c r="U5882" t="s">
        <v>57</v>
      </c>
      <c r="V5882" t="s">
        <v>57</v>
      </c>
      <c r="W5882" t="s">
        <v>61</v>
      </c>
      <c r="X5882" t="s">
        <v>57</v>
      </c>
      <c r="Y5882" t="s">
        <v>57</v>
      </c>
      <c r="Z5882" t="s">
        <v>57</v>
      </c>
      <c r="AA5882" t="s">
        <v>122</v>
      </c>
      <c r="AB5882" t="s">
        <v>61</v>
      </c>
      <c r="AC5882" t="s">
        <v>65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</v>
      </c>
      <c r="AJ5882" t="s">
        <v>66</v>
      </c>
      <c r="AM5882">
        <v>0</v>
      </c>
      <c r="AN5882">
        <v>1</v>
      </c>
      <c r="AO5882">
        <v>0</v>
      </c>
      <c r="AP5882" t="s">
        <v>123</v>
      </c>
      <c r="AQ5882" t="s">
        <v>68</v>
      </c>
      <c r="AR5882" t="s">
        <v>105</v>
      </c>
      <c r="AS5882">
        <v>7</v>
      </c>
      <c r="AT5882">
        <v>1880</v>
      </c>
      <c r="AU5882">
        <v>1</v>
      </c>
      <c r="AV5882">
        <v>0</v>
      </c>
      <c r="AW5882">
        <v>1</v>
      </c>
      <c r="AX5882">
        <v>0</v>
      </c>
      <c r="AY5882">
        <v>6</v>
      </c>
      <c r="AZ5882" t="s">
        <v>125</v>
      </c>
      <c r="BA5882">
        <v>2</v>
      </c>
      <c r="BB5882" t="s">
        <v>126</v>
      </c>
      <c r="BC5882">
        <v>3</v>
      </c>
    </row>
    <row r="5883" spans="1:55">
      <c r="A5883" t="s">
        <v>10407</v>
      </c>
      <c r="B5883" t="s">
        <v>73</v>
      </c>
      <c r="C5883">
        <v>55</v>
      </c>
      <c r="D5883" t="s">
        <v>61</v>
      </c>
      <c r="E5883">
        <v>0</v>
      </c>
      <c r="F5883" t="s">
        <v>1110</v>
      </c>
      <c r="G5883">
        <v>91935</v>
      </c>
      <c r="H5883">
        <v>32.695681</v>
      </c>
      <c r="I5883">
        <v>-116.798386</v>
      </c>
      <c r="J5883">
        <v>0</v>
      </c>
      <c r="K5883">
        <v>4</v>
      </c>
      <c r="L5883" t="s">
        <v>59</v>
      </c>
      <c r="M5883" t="s">
        <v>57</v>
      </c>
      <c r="N5883" t="s">
        <v>10408</v>
      </c>
      <c r="O5883" t="s">
        <v>61</v>
      </c>
      <c r="P5883" t="s">
        <v>57</v>
      </c>
      <c r="Q5883" t="s">
        <v>85</v>
      </c>
      <c r="R5883" t="s">
        <v>100</v>
      </c>
      <c r="S5883" t="s">
        <v>61</v>
      </c>
      <c r="T5883" t="s">
        <v>61</v>
      </c>
      <c r="U5883" t="s">
        <v>57</v>
      </c>
      <c r="V5883" t="s">
        <v>57</v>
      </c>
      <c r="W5883" t="s">
        <v>61</v>
      </c>
      <c r="X5883" t="s">
        <v>57</v>
      </c>
      <c r="Y5883" t="s">
        <v>57</v>
      </c>
      <c r="Z5883" t="s">
        <v>57</v>
      </c>
      <c r="AA5883" t="s">
        <v>77</v>
      </c>
      <c r="AB5883" t="s">
        <v>57</v>
      </c>
      <c r="AC5883" t="s">
        <v>87</v>
      </c>
      <c r="AD5883">
        <v>90.40000000000001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66</v>
      </c>
      <c r="AM5883">
        <v>0</v>
      </c>
      <c r="AN5883">
        <v>1</v>
      </c>
      <c r="AO5883">
        <v>0</v>
      </c>
      <c r="AP5883" t="s">
        <v>91</v>
      </c>
      <c r="AQ5883" t="s">
        <v>92</v>
      </c>
      <c r="AR5883" t="s">
        <v>105</v>
      </c>
      <c r="AS5883">
        <v>5</v>
      </c>
      <c r="AT5883">
        <v>8759</v>
      </c>
      <c r="AU5883">
        <v>1</v>
      </c>
      <c r="AV5883">
        <v>0</v>
      </c>
      <c r="AW5883">
        <v>1</v>
      </c>
      <c r="AX5883">
        <v>0</v>
      </c>
      <c r="AY5883">
        <v>1</v>
      </c>
      <c r="AZ5883" t="s">
        <v>94</v>
      </c>
      <c r="BA5883">
        <v>10</v>
      </c>
      <c r="BB5883" t="s">
        <v>95</v>
      </c>
      <c r="BC5883">
        <v>1</v>
      </c>
    </row>
    <row r="5884" spans="1:55">
      <c r="A5884" t="s">
        <v>10409</v>
      </c>
      <c r="B5884" t="s">
        <v>73</v>
      </c>
      <c r="C5884">
        <v>53</v>
      </c>
      <c r="D5884" t="s">
        <v>61</v>
      </c>
      <c r="E5884">
        <v>1</v>
      </c>
      <c r="F5884" t="s">
        <v>384</v>
      </c>
      <c r="G5884">
        <v>91803</v>
      </c>
      <c r="H5884">
        <v>34.074736</v>
      </c>
      <c r="I5884">
        <v>-118.145959</v>
      </c>
      <c r="J5884">
        <v>0</v>
      </c>
      <c r="K5884">
        <v>1</v>
      </c>
      <c r="L5884" t="s">
        <v>59</v>
      </c>
      <c r="M5884" t="s">
        <v>57</v>
      </c>
      <c r="N5884" t="s">
        <v>10410</v>
      </c>
      <c r="O5884" t="s">
        <v>61</v>
      </c>
      <c r="P5884" t="s">
        <v>61</v>
      </c>
      <c r="Q5884" t="s">
        <v>143</v>
      </c>
      <c r="R5884" t="s">
        <v>143</v>
      </c>
      <c r="S5884" t="s">
        <v>143</v>
      </c>
      <c r="T5884" t="s">
        <v>143</v>
      </c>
      <c r="U5884" t="s">
        <v>143</v>
      </c>
      <c r="V5884" t="s">
        <v>143</v>
      </c>
      <c r="W5884" t="s">
        <v>143</v>
      </c>
      <c r="X5884" t="s">
        <v>143</v>
      </c>
      <c r="Y5884" t="s">
        <v>143</v>
      </c>
      <c r="Z5884" t="s">
        <v>143</v>
      </c>
      <c r="AA5884" t="s">
        <v>77</v>
      </c>
      <c r="AB5884" t="s">
        <v>57</v>
      </c>
      <c r="AC5884" t="s">
        <v>307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170</v>
      </c>
      <c r="AM5884">
        <v>0</v>
      </c>
      <c r="AN5884">
        <v>0</v>
      </c>
      <c r="AO5884">
        <v>0</v>
      </c>
      <c r="AP5884" t="s">
        <v>91</v>
      </c>
      <c r="AQ5884" t="s">
        <v>92</v>
      </c>
      <c r="AR5884" t="s">
        <v>182</v>
      </c>
      <c r="AT5884">
        <v>30635</v>
      </c>
      <c r="AU5884">
        <v>0</v>
      </c>
      <c r="AX5884">
        <v>0</v>
      </c>
      <c r="AY5884">
        <v>1</v>
      </c>
      <c r="AZ5884" t="s">
        <v>94</v>
      </c>
      <c r="BA5884">
        <v>7</v>
      </c>
      <c r="BB5884" t="s">
        <v>95</v>
      </c>
      <c r="BC5884">
        <v>1</v>
      </c>
    </row>
    <row r="5885" spans="1:55">
      <c r="A5885" t="s">
        <v>10411</v>
      </c>
      <c r="B5885" t="s">
        <v>56</v>
      </c>
      <c r="C5885">
        <v>47</v>
      </c>
      <c r="D5885" t="s">
        <v>57</v>
      </c>
      <c r="E5885">
        <v>0</v>
      </c>
      <c r="F5885" t="s">
        <v>2039</v>
      </c>
      <c r="G5885">
        <v>91977</v>
      </c>
      <c r="H5885">
        <v>32.726627</v>
      </c>
      <c r="I5885">
        <v>-116.994608</v>
      </c>
      <c r="J5885">
        <v>1</v>
      </c>
      <c r="K5885">
        <v>33</v>
      </c>
      <c r="L5885" t="s">
        <v>59</v>
      </c>
      <c r="M5885" t="s">
        <v>57</v>
      </c>
      <c r="N5885" t="s">
        <v>4288</v>
      </c>
      <c r="O5885" t="s">
        <v>61</v>
      </c>
      <c r="P5885" t="s">
        <v>57</v>
      </c>
      <c r="Q5885" t="s">
        <v>85</v>
      </c>
      <c r="R5885" t="s">
        <v>586</v>
      </c>
      <c r="S5885" t="s">
        <v>57</v>
      </c>
      <c r="T5885" t="s">
        <v>61</v>
      </c>
      <c r="U5885" t="s">
        <v>57</v>
      </c>
      <c r="V5885" t="s">
        <v>57</v>
      </c>
      <c r="W5885" t="s">
        <v>57</v>
      </c>
      <c r="X5885" t="s">
        <v>57</v>
      </c>
      <c r="Y5885" t="s">
        <v>57</v>
      </c>
      <c r="Z5885" t="s">
        <v>61</v>
      </c>
      <c r="AA5885" t="s">
        <v>64</v>
      </c>
      <c r="AB5885" t="s">
        <v>57</v>
      </c>
      <c r="AC5885" t="s">
        <v>87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88</v>
      </c>
      <c r="AK5885" t="s">
        <v>205</v>
      </c>
      <c r="AL5885" t="s">
        <v>206</v>
      </c>
      <c r="AM5885">
        <v>1</v>
      </c>
      <c r="AN5885">
        <v>0</v>
      </c>
      <c r="AO5885">
        <v>0</v>
      </c>
      <c r="AP5885" t="s">
        <v>164</v>
      </c>
      <c r="AQ5885" t="s">
        <v>78</v>
      </c>
      <c r="AR5885" t="s">
        <v>105</v>
      </c>
      <c r="AS5885">
        <v>6</v>
      </c>
      <c r="AT5885">
        <v>56100</v>
      </c>
      <c r="AU5885">
        <v>1</v>
      </c>
      <c r="AV5885">
        <v>1</v>
      </c>
      <c r="AW5885">
        <v>0</v>
      </c>
      <c r="AX5885">
        <v>103.75</v>
      </c>
      <c r="AY5885">
        <v>4</v>
      </c>
      <c r="AZ5885" t="s">
        <v>165</v>
      </c>
      <c r="BA5885">
        <v>3</v>
      </c>
      <c r="BB5885" t="s">
        <v>126</v>
      </c>
      <c r="BC5885">
        <v>3</v>
      </c>
    </row>
    <row r="5886" spans="1:55">
      <c r="A5886" t="s">
        <v>10412</v>
      </c>
      <c r="B5886" t="s">
        <v>73</v>
      </c>
      <c r="C5886">
        <v>45</v>
      </c>
      <c r="D5886" t="s">
        <v>57</v>
      </c>
      <c r="E5886">
        <v>0</v>
      </c>
      <c r="F5886" t="s">
        <v>1311</v>
      </c>
      <c r="G5886">
        <v>95348</v>
      </c>
      <c r="H5886">
        <v>37.40122</v>
      </c>
      <c r="I5886">
        <v>-120.514191</v>
      </c>
      <c r="J5886">
        <v>1</v>
      </c>
      <c r="K5886">
        <v>56</v>
      </c>
      <c r="L5886" t="s">
        <v>129</v>
      </c>
      <c r="M5886" t="s">
        <v>57</v>
      </c>
      <c r="N5886" t="s">
        <v>2278</v>
      </c>
      <c r="O5886" t="s">
        <v>57</v>
      </c>
      <c r="P5886" t="s">
        <v>57</v>
      </c>
      <c r="Q5886" t="s">
        <v>85</v>
      </c>
      <c r="R5886" t="s">
        <v>180</v>
      </c>
      <c r="S5886" t="s">
        <v>57</v>
      </c>
      <c r="T5886" t="s">
        <v>57</v>
      </c>
      <c r="U5886" t="s">
        <v>57</v>
      </c>
      <c r="V5886" t="s">
        <v>61</v>
      </c>
      <c r="W5886" t="s">
        <v>61</v>
      </c>
      <c r="X5886" t="s">
        <v>61</v>
      </c>
      <c r="Y5886" t="s">
        <v>61</v>
      </c>
      <c r="Z5886" t="s">
        <v>57</v>
      </c>
      <c r="AA5886" t="s">
        <v>64</v>
      </c>
      <c r="AB5886" t="s">
        <v>57</v>
      </c>
      <c r="AC5886" t="s">
        <v>87</v>
      </c>
      <c r="AD5886">
        <v>93.15000000000001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66</v>
      </c>
      <c r="AM5886">
        <v>0</v>
      </c>
      <c r="AN5886">
        <v>1</v>
      </c>
      <c r="AO5886">
        <v>0</v>
      </c>
      <c r="AP5886" t="s">
        <v>123</v>
      </c>
      <c r="AQ5886" t="s">
        <v>78</v>
      </c>
      <c r="AR5886" t="s">
        <v>105</v>
      </c>
      <c r="AS5886">
        <v>4</v>
      </c>
      <c r="AT5886">
        <v>23100</v>
      </c>
      <c r="AU5886">
        <v>1</v>
      </c>
      <c r="AV5886">
        <v>0</v>
      </c>
      <c r="AW5886">
        <v>1</v>
      </c>
      <c r="AX5886">
        <v>0</v>
      </c>
      <c r="AY5886">
        <v>6</v>
      </c>
      <c r="AZ5886" t="s">
        <v>125</v>
      </c>
      <c r="BA5886">
        <v>3</v>
      </c>
      <c r="BB5886" t="s">
        <v>126</v>
      </c>
      <c r="BC5886">
        <v>3</v>
      </c>
    </row>
    <row r="5887" spans="1:55">
      <c r="A5887" t="s">
        <v>10413</v>
      </c>
      <c r="B5887" t="s">
        <v>73</v>
      </c>
      <c r="C5887">
        <v>30</v>
      </c>
      <c r="D5887" t="s">
        <v>61</v>
      </c>
      <c r="E5887">
        <v>0</v>
      </c>
      <c r="F5887" t="s">
        <v>1522</v>
      </c>
      <c r="G5887">
        <v>92801</v>
      </c>
      <c r="H5887">
        <v>33.844983</v>
      </c>
      <c r="I5887">
        <v>-117.952151</v>
      </c>
      <c r="J5887">
        <v>0</v>
      </c>
      <c r="K5887">
        <v>9</v>
      </c>
      <c r="L5887" t="s">
        <v>83</v>
      </c>
      <c r="M5887" t="s">
        <v>57</v>
      </c>
      <c r="N5887" t="s">
        <v>331</v>
      </c>
      <c r="O5887" t="s">
        <v>61</v>
      </c>
      <c r="P5887" t="s">
        <v>57</v>
      </c>
      <c r="Q5887" t="s">
        <v>85</v>
      </c>
      <c r="R5887" t="s">
        <v>189</v>
      </c>
      <c r="S5887" t="s">
        <v>61</v>
      </c>
      <c r="T5887" t="s">
        <v>61</v>
      </c>
      <c r="U5887" t="s">
        <v>61</v>
      </c>
      <c r="V5887" t="s">
        <v>61</v>
      </c>
      <c r="W5887" t="s">
        <v>61</v>
      </c>
      <c r="X5887" t="s">
        <v>61</v>
      </c>
      <c r="Y5887" t="s">
        <v>61</v>
      </c>
      <c r="Z5887" t="s">
        <v>57</v>
      </c>
      <c r="AA5887" t="s">
        <v>77</v>
      </c>
      <c r="AB5887" t="s">
        <v>57</v>
      </c>
      <c r="AC5887" t="s">
        <v>87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66</v>
      </c>
      <c r="AM5887">
        <v>0</v>
      </c>
      <c r="AN5887">
        <v>1</v>
      </c>
      <c r="AO5887">
        <v>0</v>
      </c>
      <c r="AP5887" t="s">
        <v>67</v>
      </c>
      <c r="AQ5887" t="s">
        <v>68</v>
      </c>
      <c r="AR5887" t="s">
        <v>93</v>
      </c>
      <c r="AS5887">
        <v>1</v>
      </c>
      <c r="AT5887">
        <v>60553</v>
      </c>
      <c r="AU5887">
        <v>1</v>
      </c>
      <c r="AV5887">
        <v>0</v>
      </c>
      <c r="AW5887">
        <v>1</v>
      </c>
      <c r="AX5887">
        <v>0</v>
      </c>
      <c r="AY5887">
        <v>2</v>
      </c>
      <c r="AZ5887" t="s">
        <v>70</v>
      </c>
      <c r="BA5887">
        <v>7</v>
      </c>
      <c r="BB5887" t="s">
        <v>95</v>
      </c>
      <c r="BC5887">
        <v>1</v>
      </c>
    </row>
    <row r="5888" spans="1:55">
      <c r="A5888" t="s">
        <v>10414</v>
      </c>
      <c r="B5888" t="s">
        <v>73</v>
      </c>
      <c r="C5888">
        <v>57</v>
      </c>
      <c r="D5888" t="s">
        <v>61</v>
      </c>
      <c r="E5888">
        <v>0</v>
      </c>
      <c r="F5888" t="s">
        <v>252</v>
      </c>
      <c r="G5888">
        <v>92123</v>
      </c>
      <c r="H5888">
        <v>32.808814</v>
      </c>
      <c r="I5888">
        <v>-117.134694</v>
      </c>
      <c r="J5888">
        <v>0</v>
      </c>
      <c r="K5888">
        <v>12</v>
      </c>
      <c r="L5888" t="s">
        <v>98</v>
      </c>
      <c r="M5888" t="s">
        <v>57</v>
      </c>
      <c r="N5888" t="s">
        <v>10415</v>
      </c>
      <c r="O5888" t="s">
        <v>61</v>
      </c>
      <c r="P5888" t="s">
        <v>57</v>
      </c>
      <c r="Q5888" t="s">
        <v>85</v>
      </c>
      <c r="R5888" t="s">
        <v>250</v>
      </c>
      <c r="S5888" t="s">
        <v>61</v>
      </c>
      <c r="T5888" t="s">
        <v>61</v>
      </c>
      <c r="U5888" t="s">
        <v>57</v>
      </c>
      <c r="V5888" t="s">
        <v>61</v>
      </c>
      <c r="W5888" t="s">
        <v>57</v>
      </c>
      <c r="X5888" t="s">
        <v>57</v>
      </c>
      <c r="Y5888" t="s">
        <v>57</v>
      </c>
      <c r="Z5888" t="s">
        <v>57</v>
      </c>
      <c r="AA5888" t="s">
        <v>64</v>
      </c>
      <c r="AB5888" t="s">
        <v>61</v>
      </c>
      <c r="AC5888" t="s">
        <v>87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66</v>
      </c>
      <c r="AM5888">
        <v>0</v>
      </c>
      <c r="AN5888">
        <v>1</v>
      </c>
      <c r="AO5888">
        <v>0</v>
      </c>
      <c r="AP5888" t="s">
        <v>67</v>
      </c>
      <c r="AQ5888" t="s">
        <v>92</v>
      </c>
      <c r="AR5888" t="s">
        <v>105</v>
      </c>
      <c r="AS5888">
        <v>5</v>
      </c>
      <c r="AT5888">
        <v>25232</v>
      </c>
      <c r="AU5888">
        <v>1</v>
      </c>
      <c r="AV5888">
        <v>0</v>
      </c>
      <c r="AW5888">
        <v>1</v>
      </c>
      <c r="AX5888">
        <v>0</v>
      </c>
      <c r="AY5888">
        <v>2</v>
      </c>
      <c r="AZ5888" t="s">
        <v>70</v>
      </c>
      <c r="BA5888">
        <v>4</v>
      </c>
      <c r="BB5888" t="s">
        <v>80</v>
      </c>
      <c r="BC5888">
        <v>2</v>
      </c>
    </row>
    <row r="5889" spans="1:55">
      <c r="A5889" t="s">
        <v>10416</v>
      </c>
      <c r="B5889" t="s">
        <v>73</v>
      </c>
      <c r="C5889">
        <v>70</v>
      </c>
      <c r="D5889" t="s">
        <v>61</v>
      </c>
      <c r="E5889">
        <v>0</v>
      </c>
      <c r="F5889" t="s">
        <v>226</v>
      </c>
      <c r="G5889">
        <v>90028</v>
      </c>
      <c r="H5889">
        <v>34.099869</v>
      </c>
      <c r="I5889">
        <v>-118.326843</v>
      </c>
      <c r="J5889">
        <v>0</v>
      </c>
      <c r="K5889">
        <v>51</v>
      </c>
      <c r="L5889" t="s">
        <v>129</v>
      </c>
      <c r="M5889" t="s">
        <v>57</v>
      </c>
      <c r="N5889" t="s">
        <v>732</v>
      </c>
      <c r="O5889" t="s">
        <v>57</v>
      </c>
      <c r="P5889" t="s">
        <v>57</v>
      </c>
      <c r="Q5889" t="s">
        <v>85</v>
      </c>
      <c r="R5889" t="s">
        <v>110</v>
      </c>
      <c r="S5889" t="s">
        <v>61</v>
      </c>
      <c r="T5889" t="s">
        <v>61</v>
      </c>
      <c r="U5889" t="s">
        <v>57</v>
      </c>
      <c r="V5889" t="s">
        <v>61</v>
      </c>
      <c r="W5889" t="s">
        <v>57</v>
      </c>
      <c r="X5889" t="s">
        <v>57</v>
      </c>
      <c r="Y5889" t="s">
        <v>61</v>
      </c>
      <c r="Z5889" t="s">
        <v>57</v>
      </c>
      <c r="AA5889" t="s">
        <v>77</v>
      </c>
      <c r="AB5889" t="s">
        <v>57</v>
      </c>
      <c r="AC5889" t="s">
        <v>87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88</v>
      </c>
      <c r="AK5889" t="s">
        <v>201</v>
      </c>
      <c r="AL5889" t="s">
        <v>202</v>
      </c>
      <c r="AM5889">
        <v>1</v>
      </c>
      <c r="AN5889">
        <v>0</v>
      </c>
      <c r="AO5889">
        <v>0</v>
      </c>
      <c r="AP5889" t="s">
        <v>123</v>
      </c>
      <c r="AQ5889" t="s">
        <v>104</v>
      </c>
      <c r="AR5889" t="s">
        <v>105</v>
      </c>
      <c r="AS5889">
        <v>4</v>
      </c>
      <c r="AT5889">
        <v>30568</v>
      </c>
      <c r="AU5889">
        <v>1</v>
      </c>
      <c r="AV5889">
        <v>1</v>
      </c>
      <c r="AW5889">
        <v>0</v>
      </c>
      <c r="AX5889">
        <v>97.8</v>
      </c>
      <c r="AY5889">
        <v>6</v>
      </c>
      <c r="AZ5889" t="s">
        <v>125</v>
      </c>
      <c r="BA5889">
        <v>7</v>
      </c>
      <c r="BB5889" t="s">
        <v>95</v>
      </c>
      <c r="BC5889">
        <v>1</v>
      </c>
    </row>
    <row r="5890" spans="1:55">
      <c r="A5890" t="s">
        <v>10417</v>
      </c>
      <c r="B5890" t="s">
        <v>56</v>
      </c>
      <c r="C5890">
        <v>22</v>
      </c>
      <c r="D5890" t="s">
        <v>57</v>
      </c>
      <c r="E5890">
        <v>1</v>
      </c>
      <c r="F5890" t="s">
        <v>3473</v>
      </c>
      <c r="G5890">
        <v>94506</v>
      </c>
      <c r="H5890">
        <v>37.791481</v>
      </c>
      <c r="I5890">
        <v>-121.903253</v>
      </c>
      <c r="J5890">
        <v>3</v>
      </c>
      <c r="K5890">
        <v>33</v>
      </c>
      <c r="L5890" t="s">
        <v>216</v>
      </c>
      <c r="M5890" t="s">
        <v>57</v>
      </c>
      <c r="N5890" t="s">
        <v>10418</v>
      </c>
      <c r="O5890" t="s">
        <v>57</v>
      </c>
      <c r="P5890" t="s">
        <v>61</v>
      </c>
      <c r="Q5890" t="s">
        <v>143</v>
      </c>
      <c r="R5890" t="s">
        <v>143</v>
      </c>
      <c r="S5890" t="s">
        <v>143</v>
      </c>
      <c r="T5890" t="s">
        <v>143</v>
      </c>
      <c r="U5890" t="s">
        <v>143</v>
      </c>
      <c r="V5890" t="s">
        <v>143</v>
      </c>
      <c r="W5890" t="s">
        <v>143</v>
      </c>
      <c r="X5890" t="s">
        <v>143</v>
      </c>
      <c r="Y5890" t="s">
        <v>143</v>
      </c>
      <c r="Z5890" t="s">
        <v>143</v>
      </c>
      <c r="AA5890" t="s">
        <v>64</v>
      </c>
      <c r="AB5890" t="s">
        <v>61</v>
      </c>
      <c r="AC5890" t="s">
        <v>65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66</v>
      </c>
      <c r="AM5890">
        <v>0</v>
      </c>
      <c r="AN5890">
        <v>1</v>
      </c>
      <c r="AO5890">
        <v>0</v>
      </c>
      <c r="AP5890" t="s">
        <v>164</v>
      </c>
      <c r="AQ5890" t="s">
        <v>116</v>
      </c>
      <c r="AR5890" t="s">
        <v>182</v>
      </c>
      <c r="AT5890">
        <v>19777</v>
      </c>
      <c r="AU5890">
        <v>1</v>
      </c>
      <c r="AV5890">
        <v>0</v>
      </c>
      <c r="AW5890">
        <v>1</v>
      </c>
      <c r="AX5890">
        <v>0</v>
      </c>
      <c r="AY5890">
        <v>4</v>
      </c>
      <c r="AZ5890" t="s">
        <v>165</v>
      </c>
      <c r="BA5890">
        <v>0</v>
      </c>
      <c r="BB5890" t="s">
        <v>71</v>
      </c>
      <c r="BC5890">
        <v>4</v>
      </c>
    </row>
    <row r="5891" spans="1:55">
      <c r="A5891" t="s">
        <v>10419</v>
      </c>
      <c r="B5891" t="s">
        <v>56</v>
      </c>
      <c r="C5891">
        <v>39</v>
      </c>
      <c r="D5891" t="s">
        <v>61</v>
      </c>
      <c r="E5891">
        <v>0</v>
      </c>
      <c r="F5891" t="s">
        <v>3263</v>
      </c>
      <c r="G5891">
        <v>95223</v>
      </c>
      <c r="H5891">
        <v>38.32153</v>
      </c>
      <c r="I5891">
        <v>-120.236358</v>
      </c>
      <c r="J5891">
        <v>0</v>
      </c>
      <c r="K5891">
        <v>1</v>
      </c>
      <c r="L5891" t="s">
        <v>83</v>
      </c>
      <c r="M5891" t="s">
        <v>57</v>
      </c>
      <c r="N5891" t="s">
        <v>7378</v>
      </c>
      <c r="O5891" t="s">
        <v>61</v>
      </c>
      <c r="P5891" t="s">
        <v>57</v>
      </c>
      <c r="Q5891" t="s">
        <v>62</v>
      </c>
      <c r="R5891" t="s">
        <v>174</v>
      </c>
      <c r="S5891" t="s">
        <v>61</v>
      </c>
      <c r="T5891" t="s">
        <v>61</v>
      </c>
      <c r="U5891" t="s">
        <v>57</v>
      </c>
      <c r="V5891" t="s">
        <v>61</v>
      </c>
      <c r="W5891" t="s">
        <v>61</v>
      </c>
      <c r="X5891" t="s">
        <v>61</v>
      </c>
      <c r="Y5891" t="s">
        <v>61</v>
      </c>
      <c r="Z5891" t="s">
        <v>57</v>
      </c>
      <c r="AA5891" t="s">
        <v>77</v>
      </c>
      <c r="AB5891" t="s">
        <v>57</v>
      </c>
      <c r="AC5891" t="s">
        <v>307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74.15000000000001</v>
      </c>
      <c r="AJ5891" t="s">
        <v>88</v>
      </c>
      <c r="AK5891" t="s">
        <v>101</v>
      </c>
      <c r="AL5891" t="s">
        <v>111</v>
      </c>
      <c r="AM5891">
        <v>1</v>
      </c>
      <c r="AN5891">
        <v>0</v>
      </c>
      <c r="AO5891">
        <v>0</v>
      </c>
      <c r="AP5891" t="s">
        <v>91</v>
      </c>
      <c r="AQ5891" t="s">
        <v>68</v>
      </c>
      <c r="AR5891" t="s">
        <v>69</v>
      </c>
      <c r="AS5891">
        <v>2</v>
      </c>
      <c r="AT5891">
        <v>5159</v>
      </c>
      <c r="AU5891">
        <v>1</v>
      </c>
      <c r="AV5891">
        <v>1</v>
      </c>
      <c r="AW5891">
        <v>0</v>
      </c>
      <c r="AX5891">
        <v>50.45</v>
      </c>
      <c r="AY5891">
        <v>1</v>
      </c>
      <c r="AZ5891" t="s">
        <v>94</v>
      </c>
      <c r="BA5891">
        <v>8</v>
      </c>
      <c r="BB5891" t="s">
        <v>95</v>
      </c>
      <c r="BC5891">
        <v>1</v>
      </c>
    </row>
    <row r="5892" spans="1:55">
      <c r="A5892" t="s">
        <v>10420</v>
      </c>
      <c r="B5892" t="s">
        <v>56</v>
      </c>
      <c r="C5892">
        <v>34</v>
      </c>
      <c r="D5892" t="s">
        <v>57</v>
      </c>
      <c r="E5892">
        <v>0</v>
      </c>
      <c r="F5892" t="s">
        <v>1038</v>
      </c>
      <c r="G5892">
        <v>93103</v>
      </c>
      <c r="H5892">
        <v>34.438581</v>
      </c>
      <c r="I5892">
        <v>-119.685368</v>
      </c>
      <c r="J5892">
        <v>0</v>
      </c>
      <c r="K5892">
        <v>70</v>
      </c>
      <c r="L5892" t="s">
        <v>59</v>
      </c>
      <c r="M5892" t="s">
        <v>57</v>
      </c>
      <c r="N5892" t="s">
        <v>10421</v>
      </c>
      <c r="O5892" t="s">
        <v>61</v>
      </c>
      <c r="P5892" t="s">
        <v>61</v>
      </c>
      <c r="Q5892" t="s">
        <v>143</v>
      </c>
      <c r="R5892" t="s">
        <v>143</v>
      </c>
      <c r="S5892" t="s">
        <v>143</v>
      </c>
      <c r="T5892" t="s">
        <v>143</v>
      </c>
      <c r="U5892" t="s">
        <v>143</v>
      </c>
      <c r="V5892" t="s">
        <v>143</v>
      </c>
      <c r="W5892" t="s">
        <v>143</v>
      </c>
      <c r="X5892" t="s">
        <v>143</v>
      </c>
      <c r="Y5892" t="s">
        <v>143</v>
      </c>
      <c r="Z5892" t="s">
        <v>143</v>
      </c>
      <c r="AA5892" t="s">
        <v>122</v>
      </c>
      <c r="AB5892" t="s">
        <v>61</v>
      </c>
      <c r="AC5892" t="s">
        <v>65</v>
      </c>
      <c r="AD5892">
        <v>19.85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66</v>
      </c>
      <c r="AM5892">
        <v>0</v>
      </c>
      <c r="AN5892">
        <v>1</v>
      </c>
      <c r="AO5892">
        <v>0</v>
      </c>
      <c r="AP5892" t="s">
        <v>123</v>
      </c>
      <c r="AQ5892" t="s">
        <v>68</v>
      </c>
      <c r="AR5892" t="s">
        <v>182</v>
      </c>
      <c r="AT5892">
        <v>20893</v>
      </c>
      <c r="AU5892">
        <v>1</v>
      </c>
      <c r="AV5892">
        <v>0</v>
      </c>
      <c r="AW5892">
        <v>1</v>
      </c>
      <c r="AX5892">
        <v>0</v>
      </c>
      <c r="AY5892">
        <v>6</v>
      </c>
      <c r="AZ5892" t="s">
        <v>125</v>
      </c>
      <c r="BA5892">
        <v>1</v>
      </c>
      <c r="BB5892" t="s">
        <v>71</v>
      </c>
      <c r="BC5892">
        <v>4</v>
      </c>
    </row>
    <row r="5893" spans="1:55">
      <c r="A5893" t="s">
        <v>10422</v>
      </c>
      <c r="B5893" t="s">
        <v>73</v>
      </c>
      <c r="C5893">
        <v>33</v>
      </c>
      <c r="D5893" t="s">
        <v>61</v>
      </c>
      <c r="E5893">
        <v>0</v>
      </c>
      <c r="F5893" t="s">
        <v>74</v>
      </c>
      <c r="G5893">
        <v>91203</v>
      </c>
      <c r="H5893">
        <v>34.153338</v>
      </c>
      <c r="I5893">
        <v>-118.262974</v>
      </c>
      <c r="J5893">
        <v>0</v>
      </c>
      <c r="K5893">
        <v>1</v>
      </c>
      <c r="L5893" t="s">
        <v>83</v>
      </c>
      <c r="M5893" t="s">
        <v>57</v>
      </c>
      <c r="N5893" t="s">
        <v>4580</v>
      </c>
      <c r="O5893" t="s">
        <v>61</v>
      </c>
      <c r="P5893" t="s">
        <v>57</v>
      </c>
      <c r="Q5893" t="s">
        <v>135</v>
      </c>
      <c r="R5893" t="s">
        <v>332</v>
      </c>
      <c r="S5893" t="s">
        <v>57</v>
      </c>
      <c r="T5893" t="s">
        <v>61</v>
      </c>
      <c r="U5893" t="s">
        <v>61</v>
      </c>
      <c r="V5893" t="s">
        <v>61</v>
      </c>
      <c r="W5893" t="s">
        <v>61</v>
      </c>
      <c r="X5893" t="s">
        <v>61</v>
      </c>
      <c r="Y5893" t="s">
        <v>61</v>
      </c>
      <c r="Z5893" t="s">
        <v>57</v>
      </c>
      <c r="AA5893" t="s">
        <v>77</v>
      </c>
      <c r="AB5893" t="s">
        <v>61</v>
      </c>
      <c r="AC5893" t="s">
        <v>87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94.18000000000001</v>
      </c>
      <c r="AJ5893" t="s">
        <v>170</v>
      </c>
      <c r="AM5893">
        <v>0</v>
      </c>
      <c r="AN5893">
        <v>0</v>
      </c>
      <c r="AO5893">
        <v>0</v>
      </c>
      <c r="AP5893" t="s">
        <v>91</v>
      </c>
      <c r="AQ5893" t="s">
        <v>68</v>
      </c>
      <c r="AR5893" t="s">
        <v>137</v>
      </c>
      <c r="AS5893">
        <v>2</v>
      </c>
      <c r="AT5893">
        <v>14493</v>
      </c>
      <c r="AU5893">
        <v>0</v>
      </c>
      <c r="AX5893">
        <v>0</v>
      </c>
      <c r="AY5893">
        <v>1</v>
      </c>
      <c r="AZ5893" t="s">
        <v>94</v>
      </c>
      <c r="BA5893">
        <v>8</v>
      </c>
      <c r="BB5893" t="s">
        <v>95</v>
      </c>
      <c r="BC5893">
        <v>1</v>
      </c>
    </row>
    <row r="5894" spans="1:55">
      <c r="A5894" t="s">
        <v>10423</v>
      </c>
      <c r="B5894" t="s">
        <v>56</v>
      </c>
      <c r="C5894">
        <v>69</v>
      </c>
      <c r="D5894" t="s">
        <v>57</v>
      </c>
      <c r="E5894">
        <v>0</v>
      </c>
      <c r="F5894" t="s">
        <v>404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59</v>
      </c>
      <c r="M5894" t="s">
        <v>57</v>
      </c>
      <c r="N5894" t="s">
        <v>359</v>
      </c>
      <c r="O5894" t="s">
        <v>57</v>
      </c>
      <c r="P5894" t="s">
        <v>57</v>
      </c>
      <c r="Q5894" t="s">
        <v>85</v>
      </c>
      <c r="R5894" t="s">
        <v>391</v>
      </c>
      <c r="S5894" t="s">
        <v>61</v>
      </c>
      <c r="T5894" t="s">
        <v>61</v>
      </c>
      <c r="U5894" t="s">
        <v>61</v>
      </c>
      <c r="V5894" t="s">
        <v>61</v>
      </c>
      <c r="W5894" t="s">
        <v>57</v>
      </c>
      <c r="X5894" t="s">
        <v>57</v>
      </c>
      <c r="Y5894" t="s">
        <v>61</v>
      </c>
      <c r="Z5894" t="s">
        <v>57</v>
      </c>
      <c r="AA5894" t="s">
        <v>77</v>
      </c>
      <c r="AB5894" t="s">
        <v>57</v>
      </c>
      <c r="AC5894" t="s">
        <v>87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88</v>
      </c>
      <c r="AK5894" t="s">
        <v>89</v>
      </c>
      <c r="AL5894" t="s">
        <v>181</v>
      </c>
      <c r="AM5894">
        <v>1</v>
      </c>
      <c r="AN5894">
        <v>0</v>
      </c>
      <c r="AO5894">
        <v>0</v>
      </c>
      <c r="AP5894" t="s">
        <v>164</v>
      </c>
      <c r="AQ5894" t="s">
        <v>124</v>
      </c>
      <c r="AR5894" t="s">
        <v>105</v>
      </c>
      <c r="AS5894">
        <v>3</v>
      </c>
      <c r="AT5894">
        <v>42239</v>
      </c>
      <c r="AU5894">
        <v>1</v>
      </c>
      <c r="AV5894">
        <v>1</v>
      </c>
      <c r="AW5894">
        <v>0</v>
      </c>
      <c r="AX5894">
        <v>93.2</v>
      </c>
      <c r="AY5894">
        <v>4</v>
      </c>
      <c r="AZ5894" t="s">
        <v>165</v>
      </c>
      <c r="BA5894">
        <v>6</v>
      </c>
      <c r="BB5894" t="s">
        <v>95</v>
      </c>
      <c r="BC5894">
        <v>1</v>
      </c>
    </row>
    <row r="5895" spans="1:55">
      <c r="A5895" t="s">
        <v>10424</v>
      </c>
      <c r="B5895" t="s">
        <v>56</v>
      </c>
      <c r="C5895">
        <v>19</v>
      </c>
      <c r="D5895" t="s">
        <v>61</v>
      </c>
      <c r="E5895">
        <v>0</v>
      </c>
      <c r="F5895" t="s">
        <v>712</v>
      </c>
      <c r="G5895">
        <v>90263</v>
      </c>
      <c r="H5895">
        <v>34.037037</v>
      </c>
      <c r="I5895">
        <v>-118.705803</v>
      </c>
      <c r="J5895">
        <v>0</v>
      </c>
      <c r="K5895">
        <v>39</v>
      </c>
      <c r="L5895" t="s">
        <v>216</v>
      </c>
      <c r="M5895" t="s">
        <v>61</v>
      </c>
      <c r="N5895" t="s">
        <v>143</v>
      </c>
      <c r="O5895" t="s">
        <v>143</v>
      </c>
      <c r="P5895" t="s">
        <v>57</v>
      </c>
      <c r="Q5895" t="s">
        <v>135</v>
      </c>
      <c r="R5895" t="s">
        <v>115</v>
      </c>
      <c r="S5895" t="s">
        <v>57</v>
      </c>
      <c r="T5895" t="s">
        <v>57</v>
      </c>
      <c r="U5895" t="s">
        <v>61</v>
      </c>
      <c r="V5895" t="s">
        <v>57</v>
      </c>
      <c r="W5895" t="s">
        <v>61</v>
      </c>
      <c r="X5895" t="s">
        <v>61</v>
      </c>
      <c r="Y5895" t="s">
        <v>61</v>
      </c>
      <c r="Z5895" t="s">
        <v>57</v>
      </c>
      <c r="AA5895" t="s">
        <v>64</v>
      </c>
      <c r="AB5895" t="s">
        <v>61</v>
      </c>
      <c r="AC5895" t="s">
        <v>87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66</v>
      </c>
      <c r="AM5895">
        <v>0</v>
      </c>
      <c r="AN5895">
        <v>1</v>
      </c>
      <c r="AO5895">
        <v>0</v>
      </c>
      <c r="AP5895" t="s">
        <v>176</v>
      </c>
      <c r="AQ5895" t="s">
        <v>116</v>
      </c>
      <c r="AR5895" t="s">
        <v>137</v>
      </c>
      <c r="AS5895">
        <v>4</v>
      </c>
      <c r="AT5895">
        <v>11</v>
      </c>
      <c r="AU5895">
        <v>1</v>
      </c>
      <c r="AV5895">
        <v>0</v>
      </c>
      <c r="AW5895">
        <v>1</v>
      </c>
      <c r="AX5895">
        <v>0</v>
      </c>
      <c r="AY5895">
        <v>5</v>
      </c>
      <c r="AZ5895" t="s">
        <v>177</v>
      </c>
      <c r="BA5895">
        <v>2</v>
      </c>
      <c r="BB5895" t="s">
        <v>126</v>
      </c>
      <c r="BC5895">
        <v>3</v>
      </c>
    </row>
    <row r="5896" spans="1:55">
      <c r="A5896" t="s">
        <v>10425</v>
      </c>
      <c r="B5896" t="s">
        <v>56</v>
      </c>
      <c r="C5896">
        <v>48</v>
      </c>
      <c r="D5896" t="s">
        <v>57</v>
      </c>
      <c r="E5896">
        <v>1</v>
      </c>
      <c r="F5896" t="s">
        <v>3335</v>
      </c>
      <c r="G5896">
        <v>95226</v>
      </c>
      <c r="H5896">
        <v>38.233879</v>
      </c>
      <c r="I5896">
        <v>-120.861666</v>
      </c>
      <c r="J5896">
        <v>7</v>
      </c>
      <c r="K5896">
        <v>45</v>
      </c>
      <c r="L5896" t="s">
        <v>129</v>
      </c>
      <c r="M5896" t="s">
        <v>57</v>
      </c>
      <c r="N5896" t="s">
        <v>3152</v>
      </c>
      <c r="O5896" t="s">
        <v>57</v>
      </c>
      <c r="P5896" t="s">
        <v>61</v>
      </c>
      <c r="Q5896" t="s">
        <v>143</v>
      </c>
      <c r="R5896" t="s">
        <v>143</v>
      </c>
      <c r="S5896" t="s">
        <v>143</v>
      </c>
      <c r="T5896" t="s">
        <v>143</v>
      </c>
      <c r="U5896" t="s">
        <v>143</v>
      </c>
      <c r="V5896" t="s">
        <v>143</v>
      </c>
      <c r="W5896" t="s">
        <v>143</v>
      </c>
      <c r="X5896" t="s">
        <v>143</v>
      </c>
      <c r="Y5896" t="s">
        <v>143</v>
      </c>
      <c r="Z5896" t="s">
        <v>143</v>
      </c>
      <c r="AA5896" t="s">
        <v>122</v>
      </c>
      <c r="AB5896" t="s">
        <v>57</v>
      </c>
      <c r="AC5896" t="s">
        <v>87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66</v>
      </c>
      <c r="AM5896">
        <v>0</v>
      </c>
      <c r="AN5896">
        <v>1</v>
      </c>
      <c r="AO5896">
        <v>0</v>
      </c>
      <c r="AP5896" t="s">
        <v>176</v>
      </c>
      <c r="AQ5896" t="s">
        <v>78</v>
      </c>
      <c r="AR5896" t="s">
        <v>182</v>
      </c>
      <c r="AT5896">
        <v>75</v>
      </c>
      <c r="AU5896">
        <v>1</v>
      </c>
      <c r="AV5896">
        <v>0</v>
      </c>
      <c r="AW5896">
        <v>1</v>
      </c>
      <c r="AX5896">
        <v>0</v>
      </c>
      <c r="AY5896">
        <v>5</v>
      </c>
      <c r="AZ5896" t="s">
        <v>177</v>
      </c>
      <c r="BA5896">
        <v>0</v>
      </c>
      <c r="BB5896" t="s">
        <v>71</v>
      </c>
      <c r="BC5896">
        <v>4</v>
      </c>
    </row>
    <row r="5897" spans="1:55">
      <c r="A5897" t="s">
        <v>10426</v>
      </c>
      <c r="B5897" t="s">
        <v>73</v>
      </c>
      <c r="C5897">
        <v>55</v>
      </c>
      <c r="D5897" t="s">
        <v>61</v>
      </c>
      <c r="E5897">
        <v>0</v>
      </c>
      <c r="F5897" t="s">
        <v>226</v>
      </c>
      <c r="G5897">
        <v>90048</v>
      </c>
      <c r="H5897">
        <v>34.072945</v>
      </c>
      <c r="I5897">
        <v>-118.37267</v>
      </c>
      <c r="J5897">
        <v>0</v>
      </c>
      <c r="K5897">
        <v>19</v>
      </c>
      <c r="L5897" t="s">
        <v>98</v>
      </c>
      <c r="M5897" t="s">
        <v>57</v>
      </c>
      <c r="N5897" t="s">
        <v>10427</v>
      </c>
      <c r="O5897" t="s">
        <v>61</v>
      </c>
      <c r="P5897" t="s">
        <v>57</v>
      </c>
      <c r="Q5897" t="s">
        <v>62</v>
      </c>
      <c r="R5897" t="s">
        <v>250</v>
      </c>
      <c r="S5897" t="s">
        <v>61</v>
      </c>
      <c r="T5897" t="s">
        <v>61</v>
      </c>
      <c r="U5897" t="s">
        <v>57</v>
      </c>
      <c r="V5897" t="s">
        <v>57</v>
      </c>
      <c r="W5897" t="s">
        <v>61</v>
      </c>
      <c r="X5897" t="s">
        <v>61</v>
      </c>
      <c r="Y5897" t="s">
        <v>61</v>
      </c>
      <c r="Z5897" t="s">
        <v>61</v>
      </c>
      <c r="AA5897" t="s">
        <v>77</v>
      </c>
      <c r="AB5897" t="s">
        <v>57</v>
      </c>
      <c r="AC5897" t="s">
        <v>65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88</v>
      </c>
      <c r="AK5897" t="s">
        <v>89</v>
      </c>
      <c r="AL5897" t="s">
        <v>356</v>
      </c>
      <c r="AM5897">
        <v>1</v>
      </c>
      <c r="AN5897">
        <v>0</v>
      </c>
      <c r="AO5897">
        <v>0</v>
      </c>
      <c r="AP5897" t="s">
        <v>103</v>
      </c>
      <c r="AQ5897" t="s">
        <v>92</v>
      </c>
      <c r="AR5897" t="s">
        <v>69</v>
      </c>
      <c r="AS5897">
        <v>2</v>
      </c>
      <c r="AT5897">
        <v>21739</v>
      </c>
      <c r="AU5897">
        <v>1</v>
      </c>
      <c r="AV5897">
        <v>1</v>
      </c>
      <c r="AW5897">
        <v>0</v>
      </c>
      <c r="AX5897">
        <v>55</v>
      </c>
      <c r="AY5897">
        <v>3</v>
      </c>
      <c r="AZ5897" t="s">
        <v>106</v>
      </c>
      <c r="BA5897">
        <v>5</v>
      </c>
      <c r="BB5897" t="s">
        <v>80</v>
      </c>
      <c r="BC5897">
        <v>2</v>
      </c>
    </row>
    <row r="5898" spans="1:55">
      <c r="A5898" t="s">
        <v>10428</v>
      </c>
      <c r="B5898" t="s">
        <v>56</v>
      </c>
      <c r="C5898">
        <v>64</v>
      </c>
      <c r="D5898" t="s">
        <v>61</v>
      </c>
      <c r="E5898">
        <v>0</v>
      </c>
      <c r="F5898" t="s">
        <v>3329</v>
      </c>
      <c r="G5898">
        <v>91325</v>
      </c>
      <c r="H5898">
        <v>34.236683</v>
      </c>
      <c r="I5898">
        <v>-118.517588</v>
      </c>
      <c r="J5898">
        <v>0</v>
      </c>
      <c r="K5898">
        <v>30</v>
      </c>
      <c r="L5898" t="s">
        <v>59</v>
      </c>
      <c r="M5898" t="s">
        <v>57</v>
      </c>
      <c r="N5898" t="s">
        <v>1953</v>
      </c>
      <c r="O5898" t="s">
        <v>61</v>
      </c>
      <c r="P5898" t="s">
        <v>57</v>
      </c>
      <c r="Q5898" t="s">
        <v>85</v>
      </c>
      <c r="R5898" t="s">
        <v>254</v>
      </c>
      <c r="S5898" t="s">
        <v>61</v>
      </c>
      <c r="T5898" t="s">
        <v>61</v>
      </c>
      <c r="U5898" t="s">
        <v>61</v>
      </c>
      <c r="V5898" t="s">
        <v>57</v>
      </c>
      <c r="W5898" t="s">
        <v>57</v>
      </c>
      <c r="X5898" t="s">
        <v>57</v>
      </c>
      <c r="Y5898" t="s">
        <v>57</v>
      </c>
      <c r="Z5898" t="s">
        <v>57</v>
      </c>
      <c r="AA5898" t="s">
        <v>64</v>
      </c>
      <c r="AB5898" t="s">
        <v>57</v>
      </c>
      <c r="AC5898" t="s">
        <v>87</v>
      </c>
      <c r="AD5898">
        <v>94.40000000000001</v>
      </c>
      <c r="AE5898">
        <v>2638.1</v>
      </c>
      <c r="AF5898">
        <v>0</v>
      </c>
      <c r="AG5898">
        <v>0</v>
      </c>
      <c r="AH5898">
        <v>80.09999999999999</v>
      </c>
      <c r="AI5898">
        <v>2718.2</v>
      </c>
      <c r="AJ5898" t="s">
        <v>66</v>
      </c>
      <c r="AM5898">
        <v>0</v>
      </c>
      <c r="AN5898">
        <v>1</v>
      </c>
      <c r="AO5898">
        <v>0</v>
      </c>
      <c r="AP5898" t="s">
        <v>164</v>
      </c>
      <c r="AQ5898" t="s">
        <v>124</v>
      </c>
      <c r="AR5898" t="s">
        <v>105</v>
      </c>
      <c r="AS5898">
        <v>5</v>
      </c>
      <c r="AT5898">
        <v>32307</v>
      </c>
      <c r="AU5898">
        <v>1</v>
      </c>
      <c r="AV5898">
        <v>0</v>
      </c>
      <c r="AW5898">
        <v>1</v>
      </c>
      <c r="AX5898">
        <v>0</v>
      </c>
      <c r="AY5898">
        <v>4</v>
      </c>
      <c r="AZ5898" t="s">
        <v>165</v>
      </c>
      <c r="BA5898">
        <v>4</v>
      </c>
      <c r="BB5898" t="s">
        <v>80</v>
      </c>
      <c r="BC5898">
        <v>2</v>
      </c>
    </row>
    <row r="5899" spans="1:55">
      <c r="A5899" t="s">
        <v>10429</v>
      </c>
      <c r="B5899" t="s">
        <v>73</v>
      </c>
      <c r="C5899">
        <v>63</v>
      </c>
      <c r="D5899" t="s">
        <v>61</v>
      </c>
      <c r="E5899">
        <v>0</v>
      </c>
      <c r="F5899" t="s">
        <v>4822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59</v>
      </c>
      <c r="M5899" t="s">
        <v>57</v>
      </c>
      <c r="N5899" t="s">
        <v>9708</v>
      </c>
      <c r="O5899" t="s">
        <v>61</v>
      </c>
      <c r="P5899" t="s">
        <v>61</v>
      </c>
      <c r="Q5899" t="s">
        <v>143</v>
      </c>
      <c r="R5899" t="s">
        <v>143</v>
      </c>
      <c r="S5899" t="s">
        <v>143</v>
      </c>
      <c r="T5899" t="s">
        <v>143</v>
      </c>
      <c r="U5899" t="s">
        <v>143</v>
      </c>
      <c r="V5899" t="s">
        <v>143</v>
      </c>
      <c r="W5899" t="s">
        <v>143</v>
      </c>
      <c r="X5899" t="s">
        <v>143</v>
      </c>
      <c r="Y5899" t="s">
        <v>143</v>
      </c>
      <c r="Z5899" t="s">
        <v>143</v>
      </c>
      <c r="AA5899" t="s">
        <v>77</v>
      </c>
      <c r="AB5899" t="s">
        <v>57</v>
      </c>
      <c r="AC5899" t="s">
        <v>65</v>
      </c>
      <c r="AD5899">
        <v>19.4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66</v>
      </c>
      <c r="AM5899">
        <v>0</v>
      </c>
      <c r="AN5899">
        <v>1</v>
      </c>
      <c r="AO5899">
        <v>0</v>
      </c>
      <c r="AP5899" t="s">
        <v>67</v>
      </c>
      <c r="AQ5899" t="s">
        <v>124</v>
      </c>
      <c r="AR5899" t="s">
        <v>182</v>
      </c>
      <c r="AT5899">
        <v>813</v>
      </c>
      <c r="AU5899">
        <v>1</v>
      </c>
      <c r="AV5899">
        <v>0</v>
      </c>
      <c r="AW5899">
        <v>1</v>
      </c>
      <c r="AX5899">
        <v>0</v>
      </c>
      <c r="AY5899">
        <v>2</v>
      </c>
      <c r="AZ5899" t="s">
        <v>70</v>
      </c>
      <c r="BA5899">
        <v>5</v>
      </c>
      <c r="BB5899" t="s">
        <v>80</v>
      </c>
      <c r="BC5899">
        <v>2</v>
      </c>
    </row>
    <row r="5900" spans="1:55">
      <c r="A5900" t="s">
        <v>10430</v>
      </c>
      <c r="B5900" t="s">
        <v>56</v>
      </c>
      <c r="C5900">
        <v>33</v>
      </c>
      <c r="D5900" t="s">
        <v>57</v>
      </c>
      <c r="E5900">
        <v>1</v>
      </c>
      <c r="F5900" t="s">
        <v>1273</v>
      </c>
      <c r="G5900">
        <v>91321</v>
      </c>
      <c r="H5900">
        <v>34.370378</v>
      </c>
      <c r="I5900">
        <v>-118.504118</v>
      </c>
      <c r="J5900">
        <v>0</v>
      </c>
      <c r="K5900">
        <v>59</v>
      </c>
      <c r="L5900" t="s">
        <v>59</v>
      </c>
      <c r="M5900" t="s">
        <v>57</v>
      </c>
      <c r="N5900" t="s">
        <v>10383</v>
      </c>
      <c r="O5900" t="s">
        <v>57</v>
      </c>
      <c r="P5900" t="s">
        <v>57</v>
      </c>
      <c r="Q5900" t="s">
        <v>135</v>
      </c>
      <c r="R5900" t="s">
        <v>296</v>
      </c>
      <c r="S5900" t="s">
        <v>57</v>
      </c>
      <c r="T5900" t="s">
        <v>61</v>
      </c>
      <c r="U5900" t="s">
        <v>57</v>
      </c>
      <c r="V5900" t="s">
        <v>57</v>
      </c>
      <c r="W5900" t="s">
        <v>57</v>
      </c>
      <c r="X5900" t="s">
        <v>61</v>
      </c>
      <c r="Y5900" t="s">
        <v>61</v>
      </c>
      <c r="Z5900" t="s">
        <v>57</v>
      </c>
      <c r="AA5900" t="s">
        <v>122</v>
      </c>
      <c r="AB5900" t="s">
        <v>57</v>
      </c>
      <c r="AC5900" t="s">
        <v>65</v>
      </c>
      <c r="AD5900">
        <v>76.45</v>
      </c>
      <c r="AE5900">
        <v>4519.5</v>
      </c>
      <c r="AF5900">
        <v>30.22</v>
      </c>
      <c r="AG5900">
        <v>0</v>
      </c>
      <c r="AH5900">
        <v>782.9299999999999</v>
      </c>
      <c r="AI5900">
        <v>5272.21</v>
      </c>
      <c r="AJ5900" t="s">
        <v>66</v>
      </c>
      <c r="AM5900">
        <v>0</v>
      </c>
      <c r="AN5900">
        <v>1</v>
      </c>
      <c r="AO5900">
        <v>0</v>
      </c>
      <c r="AP5900" t="s">
        <v>123</v>
      </c>
      <c r="AQ5900" t="s">
        <v>68</v>
      </c>
      <c r="AR5900" t="s">
        <v>93</v>
      </c>
      <c r="AS5900">
        <v>5</v>
      </c>
      <c r="AT5900">
        <v>30742</v>
      </c>
      <c r="AU5900">
        <v>1</v>
      </c>
      <c r="AV5900">
        <v>0</v>
      </c>
      <c r="AW5900">
        <v>1</v>
      </c>
      <c r="AX5900">
        <v>0</v>
      </c>
      <c r="AY5900">
        <v>6</v>
      </c>
      <c r="AZ5900" t="s">
        <v>125</v>
      </c>
      <c r="BA5900">
        <v>0</v>
      </c>
      <c r="BB5900" t="s">
        <v>71</v>
      </c>
      <c r="BC5900">
        <v>4</v>
      </c>
    </row>
    <row r="5901" spans="1:55">
      <c r="A5901" t="s">
        <v>10431</v>
      </c>
      <c r="B5901" t="s">
        <v>73</v>
      </c>
      <c r="C5901">
        <v>55</v>
      </c>
      <c r="D5901" t="s">
        <v>61</v>
      </c>
      <c r="E5901">
        <v>0</v>
      </c>
      <c r="F5901" t="s">
        <v>252</v>
      </c>
      <c r="G5901">
        <v>92154</v>
      </c>
      <c r="H5901">
        <v>32.578103</v>
      </c>
      <c r="I5901">
        <v>-117.012975</v>
      </c>
      <c r="J5901">
        <v>0</v>
      </c>
      <c r="K5901">
        <v>1</v>
      </c>
      <c r="L5901" t="s">
        <v>59</v>
      </c>
      <c r="M5901" t="s">
        <v>57</v>
      </c>
      <c r="N5901" t="s">
        <v>10383</v>
      </c>
      <c r="O5901" t="s">
        <v>61</v>
      </c>
      <c r="P5901" t="s">
        <v>61</v>
      </c>
      <c r="Q5901" t="s">
        <v>143</v>
      </c>
      <c r="R5901" t="s">
        <v>143</v>
      </c>
      <c r="S5901" t="s">
        <v>143</v>
      </c>
      <c r="T5901" t="s">
        <v>143</v>
      </c>
      <c r="U5901" t="s">
        <v>143</v>
      </c>
      <c r="V5901" t="s">
        <v>143</v>
      </c>
      <c r="W5901" t="s">
        <v>143</v>
      </c>
      <c r="X5901" t="s">
        <v>143</v>
      </c>
      <c r="Y5901" t="s">
        <v>143</v>
      </c>
      <c r="Z5901" t="s">
        <v>143</v>
      </c>
      <c r="AA5901" t="s">
        <v>77</v>
      </c>
      <c r="AB5901" t="s">
        <v>57</v>
      </c>
      <c r="AC5901" t="s">
        <v>307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88</v>
      </c>
      <c r="AK5901" t="s">
        <v>201</v>
      </c>
      <c r="AL5901" t="s">
        <v>202</v>
      </c>
      <c r="AM5901">
        <v>1</v>
      </c>
      <c r="AN5901">
        <v>0</v>
      </c>
      <c r="AO5901">
        <v>0</v>
      </c>
      <c r="AP5901" t="s">
        <v>91</v>
      </c>
      <c r="AQ5901" t="s">
        <v>92</v>
      </c>
      <c r="AR5901" t="s">
        <v>182</v>
      </c>
      <c r="AT5901">
        <v>68776</v>
      </c>
      <c r="AU5901">
        <v>1</v>
      </c>
      <c r="AV5901">
        <v>1</v>
      </c>
      <c r="AW5901">
        <v>0</v>
      </c>
      <c r="AX5901">
        <v>20.2</v>
      </c>
      <c r="AY5901">
        <v>1</v>
      </c>
      <c r="AZ5901" t="s">
        <v>94</v>
      </c>
      <c r="BA5901">
        <v>8</v>
      </c>
      <c r="BB5901" t="s">
        <v>95</v>
      </c>
      <c r="BC5901">
        <v>1</v>
      </c>
    </row>
    <row r="5902" spans="1:55">
      <c r="A5902" t="s">
        <v>10432</v>
      </c>
      <c r="B5902" t="s">
        <v>56</v>
      </c>
      <c r="C5902">
        <v>73</v>
      </c>
      <c r="D5902" t="s">
        <v>61</v>
      </c>
      <c r="E5902">
        <v>0</v>
      </c>
      <c r="F5902" t="s">
        <v>8771</v>
      </c>
      <c r="G5902">
        <v>92210</v>
      </c>
      <c r="H5902">
        <v>33.537646</v>
      </c>
      <c r="I5902">
        <v>-116.291089</v>
      </c>
      <c r="J5902">
        <v>0</v>
      </c>
      <c r="K5902">
        <v>1</v>
      </c>
      <c r="L5902" t="s">
        <v>83</v>
      </c>
      <c r="M5902" t="s">
        <v>57</v>
      </c>
      <c r="N5902" t="s">
        <v>10433</v>
      </c>
      <c r="O5902" t="s">
        <v>61</v>
      </c>
      <c r="P5902" t="s">
        <v>57</v>
      </c>
      <c r="Q5902" t="s">
        <v>85</v>
      </c>
      <c r="R5902" t="s">
        <v>254</v>
      </c>
      <c r="S5902" t="s">
        <v>61</v>
      </c>
      <c r="T5902" t="s">
        <v>61</v>
      </c>
      <c r="U5902" t="s">
        <v>61</v>
      </c>
      <c r="V5902" t="s">
        <v>61</v>
      </c>
      <c r="W5902" t="s">
        <v>61</v>
      </c>
      <c r="X5902" t="s">
        <v>61</v>
      </c>
      <c r="Y5902" t="s">
        <v>61</v>
      </c>
      <c r="Z5902" t="s">
        <v>61</v>
      </c>
      <c r="AA5902" t="s">
        <v>122</v>
      </c>
      <c r="AB5902" t="s">
        <v>57</v>
      </c>
      <c r="AC5902" t="s">
        <v>65</v>
      </c>
      <c r="AD5902">
        <v>70.59999999999999</v>
      </c>
      <c r="AE5902">
        <v>70.59999999999999</v>
      </c>
      <c r="AF5902">
        <v>0</v>
      </c>
      <c r="AG5902">
        <v>30</v>
      </c>
      <c r="AH5902">
        <v>32.61</v>
      </c>
      <c r="AI5902">
        <v>133.21</v>
      </c>
      <c r="AJ5902" t="s">
        <v>170</v>
      </c>
      <c r="AM5902">
        <v>0</v>
      </c>
      <c r="AN5902">
        <v>0</v>
      </c>
      <c r="AO5902">
        <v>0</v>
      </c>
      <c r="AP5902" t="s">
        <v>91</v>
      </c>
      <c r="AQ5902" t="s">
        <v>104</v>
      </c>
      <c r="AR5902" t="s">
        <v>93</v>
      </c>
      <c r="AS5902">
        <v>0</v>
      </c>
      <c r="AT5902">
        <v>3873</v>
      </c>
      <c r="AU5902">
        <v>0</v>
      </c>
      <c r="AX5902">
        <v>0</v>
      </c>
      <c r="AY5902">
        <v>1</v>
      </c>
      <c r="AZ5902" t="s">
        <v>94</v>
      </c>
      <c r="BA5902">
        <v>7</v>
      </c>
      <c r="BB5902" t="s">
        <v>95</v>
      </c>
      <c r="BC5902">
        <v>1</v>
      </c>
    </row>
    <row r="5903" spans="1:55">
      <c r="A5903" t="s">
        <v>10434</v>
      </c>
      <c r="B5903" t="s">
        <v>56</v>
      </c>
      <c r="C5903">
        <v>33</v>
      </c>
      <c r="D5903" t="s">
        <v>57</v>
      </c>
      <c r="E5903">
        <v>0</v>
      </c>
      <c r="F5903" t="s">
        <v>5664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59</v>
      </c>
      <c r="M5903" t="s">
        <v>57</v>
      </c>
      <c r="N5903" t="s">
        <v>4580</v>
      </c>
      <c r="O5903" t="s">
        <v>57</v>
      </c>
      <c r="P5903" t="s">
        <v>57</v>
      </c>
      <c r="Q5903" t="s">
        <v>85</v>
      </c>
      <c r="R5903" t="s">
        <v>318</v>
      </c>
      <c r="S5903" t="s">
        <v>61</v>
      </c>
      <c r="T5903" t="s">
        <v>57</v>
      </c>
      <c r="U5903" t="s">
        <v>57</v>
      </c>
      <c r="V5903" t="s">
        <v>57</v>
      </c>
      <c r="W5903" t="s">
        <v>57</v>
      </c>
      <c r="X5903" t="s">
        <v>57</v>
      </c>
      <c r="Y5903" t="s">
        <v>57</v>
      </c>
      <c r="Z5903" t="s">
        <v>57</v>
      </c>
      <c r="AA5903" t="s">
        <v>122</v>
      </c>
      <c r="AB5903" t="s">
        <v>57</v>
      </c>
      <c r="AC5903" t="s">
        <v>87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66</v>
      </c>
      <c r="AM5903">
        <v>0</v>
      </c>
      <c r="AN5903">
        <v>1</v>
      </c>
      <c r="AO5903">
        <v>0</v>
      </c>
      <c r="AP5903" t="s">
        <v>123</v>
      </c>
      <c r="AQ5903" t="s">
        <v>68</v>
      </c>
      <c r="AR5903" t="s">
        <v>105</v>
      </c>
      <c r="AS5903">
        <v>7</v>
      </c>
      <c r="AT5903">
        <v>15405</v>
      </c>
      <c r="AU5903">
        <v>1</v>
      </c>
      <c r="AV5903">
        <v>0</v>
      </c>
      <c r="AW5903">
        <v>1</v>
      </c>
      <c r="AX5903">
        <v>0</v>
      </c>
      <c r="AY5903">
        <v>6</v>
      </c>
      <c r="AZ5903" t="s">
        <v>125</v>
      </c>
      <c r="BA5903">
        <v>3</v>
      </c>
      <c r="BB5903" t="s">
        <v>126</v>
      </c>
      <c r="BC5903">
        <v>3</v>
      </c>
    </row>
    <row r="5904" spans="1:55">
      <c r="A5904" t="s">
        <v>10435</v>
      </c>
      <c r="B5904" t="s">
        <v>56</v>
      </c>
      <c r="C5904">
        <v>24</v>
      </c>
      <c r="D5904" t="s">
        <v>57</v>
      </c>
      <c r="E5904">
        <v>0</v>
      </c>
      <c r="F5904" t="s">
        <v>6057</v>
      </c>
      <c r="G5904">
        <v>92376</v>
      </c>
      <c r="H5904">
        <v>34.109775</v>
      </c>
      <c r="I5904">
        <v>-117.378904</v>
      </c>
      <c r="J5904">
        <v>5</v>
      </c>
      <c r="K5904">
        <v>67</v>
      </c>
      <c r="L5904" t="s">
        <v>119</v>
      </c>
      <c r="M5904" t="s">
        <v>57</v>
      </c>
      <c r="N5904" t="s">
        <v>8267</v>
      </c>
      <c r="O5904" t="s">
        <v>57</v>
      </c>
      <c r="P5904" t="s">
        <v>57</v>
      </c>
      <c r="Q5904" t="s">
        <v>135</v>
      </c>
      <c r="R5904" t="s">
        <v>467</v>
      </c>
      <c r="S5904" t="s">
        <v>57</v>
      </c>
      <c r="T5904" t="s">
        <v>61</v>
      </c>
      <c r="U5904" t="s">
        <v>61</v>
      </c>
      <c r="V5904" t="s">
        <v>61</v>
      </c>
      <c r="W5904" t="s">
        <v>57</v>
      </c>
      <c r="X5904" t="s">
        <v>57</v>
      </c>
      <c r="Y5904" t="s">
        <v>57</v>
      </c>
      <c r="Z5904" t="s">
        <v>57</v>
      </c>
      <c r="AA5904" t="s">
        <v>122</v>
      </c>
      <c r="AB5904" t="s">
        <v>57</v>
      </c>
      <c r="AC5904" t="s">
        <v>87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66</v>
      </c>
      <c r="AM5904">
        <v>0</v>
      </c>
      <c r="AN5904">
        <v>1</v>
      </c>
      <c r="AO5904">
        <v>0</v>
      </c>
      <c r="AP5904" t="s">
        <v>123</v>
      </c>
      <c r="AQ5904" t="s">
        <v>116</v>
      </c>
      <c r="AR5904" t="s">
        <v>93</v>
      </c>
      <c r="AS5904">
        <v>5</v>
      </c>
      <c r="AT5904">
        <v>75882</v>
      </c>
      <c r="AU5904">
        <v>1</v>
      </c>
      <c r="AV5904">
        <v>0</v>
      </c>
      <c r="AW5904">
        <v>1</v>
      </c>
      <c r="AX5904">
        <v>0</v>
      </c>
      <c r="AY5904">
        <v>6</v>
      </c>
      <c r="AZ5904" t="s">
        <v>125</v>
      </c>
      <c r="BA5904">
        <v>1</v>
      </c>
      <c r="BB5904" t="s">
        <v>71</v>
      </c>
      <c r="BC5904">
        <v>4</v>
      </c>
    </row>
    <row r="5905" spans="1:55">
      <c r="A5905" t="s">
        <v>10436</v>
      </c>
      <c r="B5905" t="s">
        <v>73</v>
      </c>
      <c r="C5905">
        <v>55</v>
      </c>
      <c r="D5905" t="s">
        <v>57</v>
      </c>
      <c r="E5905">
        <v>0</v>
      </c>
      <c r="F5905" t="s">
        <v>226</v>
      </c>
      <c r="G5905">
        <v>90008</v>
      </c>
      <c r="H5905">
        <v>34.008293</v>
      </c>
      <c r="I5905">
        <v>-118.346766</v>
      </c>
      <c r="J5905">
        <v>10</v>
      </c>
      <c r="K5905">
        <v>47</v>
      </c>
      <c r="L5905" t="s">
        <v>129</v>
      </c>
      <c r="M5905" t="s">
        <v>57</v>
      </c>
      <c r="N5905" t="s">
        <v>515</v>
      </c>
      <c r="O5905" t="s">
        <v>61</v>
      </c>
      <c r="P5905" t="s">
        <v>57</v>
      </c>
      <c r="Q5905" t="s">
        <v>135</v>
      </c>
      <c r="R5905" t="s">
        <v>313</v>
      </c>
      <c r="S5905" t="s">
        <v>61</v>
      </c>
      <c r="T5905" t="s">
        <v>57</v>
      </c>
      <c r="U5905" t="s">
        <v>57</v>
      </c>
      <c r="V5905" t="s">
        <v>61</v>
      </c>
      <c r="W5905" t="s">
        <v>57</v>
      </c>
      <c r="X5905" t="s">
        <v>57</v>
      </c>
      <c r="Y5905" t="s">
        <v>57</v>
      </c>
      <c r="Z5905" t="s">
        <v>57</v>
      </c>
      <c r="AA5905" t="s">
        <v>122</v>
      </c>
      <c r="AB5905" t="s">
        <v>61</v>
      </c>
      <c r="AC5905" t="s">
        <v>87</v>
      </c>
      <c r="AD5905">
        <v>73.59999999999999</v>
      </c>
      <c r="AE5905">
        <v>3522.65</v>
      </c>
      <c r="AF5905">
        <v>0</v>
      </c>
      <c r="AG5905">
        <v>0</v>
      </c>
      <c r="AH5905">
        <v>664.58</v>
      </c>
      <c r="AI5905">
        <v>4187.23</v>
      </c>
      <c r="AJ5905" t="s">
        <v>66</v>
      </c>
      <c r="AM5905">
        <v>0</v>
      </c>
      <c r="AN5905">
        <v>1</v>
      </c>
      <c r="AO5905">
        <v>0</v>
      </c>
      <c r="AP5905" t="s">
        <v>176</v>
      </c>
      <c r="AQ5905" t="s">
        <v>92</v>
      </c>
      <c r="AR5905" t="s">
        <v>93</v>
      </c>
      <c r="AS5905">
        <v>6</v>
      </c>
      <c r="AT5905">
        <v>30852</v>
      </c>
      <c r="AU5905">
        <v>1</v>
      </c>
      <c r="AV5905">
        <v>0</v>
      </c>
      <c r="AW5905">
        <v>1</v>
      </c>
      <c r="AX5905">
        <v>0</v>
      </c>
      <c r="AY5905">
        <v>5</v>
      </c>
      <c r="AZ5905" t="s">
        <v>177</v>
      </c>
      <c r="BA5905">
        <v>1</v>
      </c>
      <c r="BB5905" t="s">
        <v>71</v>
      </c>
      <c r="BC5905">
        <v>4</v>
      </c>
    </row>
    <row r="5906" spans="1:55">
      <c r="A5906" t="s">
        <v>10437</v>
      </c>
      <c r="B5906" t="s">
        <v>73</v>
      </c>
      <c r="C5906">
        <v>54</v>
      </c>
      <c r="D5906" t="s">
        <v>61</v>
      </c>
      <c r="E5906">
        <v>0</v>
      </c>
      <c r="F5906" t="s">
        <v>1824</v>
      </c>
      <c r="G5906">
        <v>92276</v>
      </c>
      <c r="H5906">
        <v>33.849263</v>
      </c>
      <c r="I5906">
        <v>-116.382778</v>
      </c>
      <c r="J5906">
        <v>0</v>
      </c>
      <c r="K5906">
        <v>4</v>
      </c>
      <c r="L5906" t="s">
        <v>59</v>
      </c>
      <c r="M5906" t="s">
        <v>57</v>
      </c>
      <c r="N5906" t="s">
        <v>217</v>
      </c>
      <c r="O5906" t="s">
        <v>61</v>
      </c>
      <c r="P5906" t="s">
        <v>57</v>
      </c>
      <c r="Q5906" t="s">
        <v>135</v>
      </c>
      <c r="R5906" t="s">
        <v>275</v>
      </c>
      <c r="S5906" t="s">
        <v>61</v>
      </c>
      <c r="T5906" t="s">
        <v>61</v>
      </c>
      <c r="U5906" t="s">
        <v>61</v>
      </c>
      <c r="V5906" t="s">
        <v>57</v>
      </c>
      <c r="W5906" t="s">
        <v>57</v>
      </c>
      <c r="X5906" t="s">
        <v>61</v>
      </c>
      <c r="Y5906" t="s">
        <v>61</v>
      </c>
      <c r="Z5906" t="s">
        <v>61</v>
      </c>
      <c r="AA5906" t="s">
        <v>77</v>
      </c>
      <c r="AB5906" t="s">
        <v>57</v>
      </c>
      <c r="AC5906" t="s">
        <v>87</v>
      </c>
      <c r="AD5906">
        <v>61.3</v>
      </c>
      <c r="AE5906">
        <v>249.4</v>
      </c>
      <c r="AF5906">
        <v>0</v>
      </c>
      <c r="AG5906">
        <v>10</v>
      </c>
      <c r="AH5906">
        <v>150.8</v>
      </c>
      <c r="AI5906">
        <v>410.2</v>
      </c>
      <c r="AJ5906" t="s">
        <v>66</v>
      </c>
      <c r="AM5906">
        <v>0</v>
      </c>
      <c r="AN5906">
        <v>1</v>
      </c>
      <c r="AO5906">
        <v>0</v>
      </c>
      <c r="AP5906" t="s">
        <v>91</v>
      </c>
      <c r="AQ5906" t="s">
        <v>92</v>
      </c>
      <c r="AR5906" t="s">
        <v>69</v>
      </c>
      <c r="AS5906">
        <v>2</v>
      </c>
      <c r="AT5906">
        <v>6242</v>
      </c>
      <c r="AU5906">
        <v>1</v>
      </c>
      <c r="AV5906">
        <v>0</v>
      </c>
      <c r="AW5906">
        <v>1</v>
      </c>
      <c r="AX5906">
        <v>0</v>
      </c>
      <c r="AY5906">
        <v>1</v>
      </c>
      <c r="AZ5906" t="s">
        <v>94</v>
      </c>
      <c r="BA5906">
        <v>8</v>
      </c>
      <c r="BB5906" t="s">
        <v>95</v>
      </c>
      <c r="BC5906">
        <v>1</v>
      </c>
    </row>
    <row r="5907" spans="1:55">
      <c r="A5907" t="s">
        <v>10438</v>
      </c>
      <c r="B5907" t="s">
        <v>56</v>
      </c>
      <c r="C5907">
        <v>48</v>
      </c>
      <c r="D5907" t="s">
        <v>61</v>
      </c>
      <c r="E5907">
        <v>0</v>
      </c>
      <c r="F5907" t="s">
        <v>9587</v>
      </c>
      <c r="G5907">
        <v>92341</v>
      </c>
      <c r="H5907">
        <v>34.244411</v>
      </c>
      <c r="I5907">
        <v>-117.072654</v>
      </c>
      <c r="J5907">
        <v>0</v>
      </c>
      <c r="K5907">
        <v>24</v>
      </c>
      <c r="L5907" t="s">
        <v>59</v>
      </c>
      <c r="M5907" t="s">
        <v>57</v>
      </c>
      <c r="N5907" t="s">
        <v>8922</v>
      </c>
      <c r="O5907" t="s">
        <v>57</v>
      </c>
      <c r="P5907" t="s">
        <v>57</v>
      </c>
      <c r="Q5907" t="s">
        <v>85</v>
      </c>
      <c r="R5907" t="s">
        <v>100</v>
      </c>
      <c r="S5907" t="s">
        <v>61</v>
      </c>
      <c r="T5907" t="s">
        <v>57</v>
      </c>
      <c r="U5907" t="s">
        <v>57</v>
      </c>
      <c r="V5907" t="s">
        <v>61</v>
      </c>
      <c r="W5907" t="s">
        <v>57</v>
      </c>
      <c r="X5907" t="s">
        <v>57</v>
      </c>
      <c r="Y5907" t="s">
        <v>57</v>
      </c>
      <c r="Z5907" t="s">
        <v>61</v>
      </c>
      <c r="AA5907" t="s">
        <v>77</v>
      </c>
      <c r="AB5907" t="s">
        <v>57</v>
      </c>
      <c r="AC5907" t="s">
        <v>87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66</v>
      </c>
      <c r="AM5907">
        <v>0</v>
      </c>
      <c r="AN5907">
        <v>1</v>
      </c>
      <c r="AO5907">
        <v>0</v>
      </c>
      <c r="AP5907" t="s">
        <v>103</v>
      </c>
      <c r="AQ5907" t="s">
        <v>78</v>
      </c>
      <c r="AR5907" t="s">
        <v>105</v>
      </c>
      <c r="AS5907">
        <v>5</v>
      </c>
      <c r="AT5907">
        <v>317</v>
      </c>
      <c r="AU5907">
        <v>1</v>
      </c>
      <c r="AV5907">
        <v>0</v>
      </c>
      <c r="AW5907">
        <v>1</v>
      </c>
      <c r="AX5907">
        <v>0</v>
      </c>
      <c r="AY5907">
        <v>3</v>
      </c>
      <c r="AZ5907" t="s">
        <v>106</v>
      </c>
      <c r="BA5907">
        <v>7</v>
      </c>
      <c r="BB5907" t="s">
        <v>95</v>
      </c>
      <c r="BC5907">
        <v>1</v>
      </c>
    </row>
    <row r="5908" spans="1:55">
      <c r="A5908" t="s">
        <v>10439</v>
      </c>
      <c r="B5908" t="s">
        <v>73</v>
      </c>
      <c r="C5908">
        <v>61</v>
      </c>
      <c r="D5908" t="s">
        <v>61</v>
      </c>
      <c r="E5908">
        <v>0</v>
      </c>
      <c r="F5908" t="s">
        <v>7825</v>
      </c>
      <c r="G5908">
        <v>93602</v>
      </c>
      <c r="H5908">
        <v>36.991762</v>
      </c>
      <c r="I5908">
        <v>-119.242874</v>
      </c>
      <c r="J5908">
        <v>0</v>
      </c>
      <c r="K5908">
        <v>9</v>
      </c>
      <c r="L5908" t="s">
        <v>59</v>
      </c>
      <c r="M5908" t="s">
        <v>61</v>
      </c>
      <c r="N5908" t="s">
        <v>143</v>
      </c>
      <c r="O5908" t="s">
        <v>143</v>
      </c>
      <c r="P5908" t="s">
        <v>57</v>
      </c>
      <c r="Q5908" t="s">
        <v>135</v>
      </c>
      <c r="R5908" t="s">
        <v>121</v>
      </c>
      <c r="S5908" t="s">
        <v>57</v>
      </c>
      <c r="T5908" t="s">
        <v>61</v>
      </c>
      <c r="U5908" t="s">
        <v>57</v>
      </c>
      <c r="V5908" t="s">
        <v>57</v>
      </c>
      <c r="W5908" t="s">
        <v>61</v>
      </c>
      <c r="X5908" t="s">
        <v>57</v>
      </c>
      <c r="Y5908" t="s">
        <v>57</v>
      </c>
      <c r="Z5908" t="s">
        <v>57</v>
      </c>
      <c r="AA5908" t="s">
        <v>64</v>
      </c>
      <c r="AB5908" t="s">
        <v>61</v>
      </c>
      <c r="AC5908" t="s">
        <v>307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66</v>
      </c>
      <c r="AM5908">
        <v>0</v>
      </c>
      <c r="AN5908">
        <v>1</v>
      </c>
      <c r="AO5908">
        <v>0</v>
      </c>
      <c r="AP5908" t="s">
        <v>67</v>
      </c>
      <c r="AQ5908" t="s">
        <v>124</v>
      </c>
      <c r="AR5908" t="s">
        <v>69</v>
      </c>
      <c r="AS5908">
        <v>6</v>
      </c>
      <c r="AT5908">
        <v>3464</v>
      </c>
      <c r="AU5908">
        <v>1</v>
      </c>
      <c r="AV5908">
        <v>0</v>
      </c>
      <c r="AW5908">
        <v>1</v>
      </c>
      <c r="AX5908">
        <v>0</v>
      </c>
      <c r="AY5908">
        <v>2</v>
      </c>
      <c r="AZ5908" t="s">
        <v>70</v>
      </c>
      <c r="BA5908">
        <v>2</v>
      </c>
      <c r="BB5908" t="s">
        <v>126</v>
      </c>
      <c r="BC5908">
        <v>3</v>
      </c>
    </row>
    <row r="5909" spans="1:55">
      <c r="A5909" t="s">
        <v>10440</v>
      </c>
      <c r="B5909" t="s">
        <v>56</v>
      </c>
      <c r="C5909">
        <v>38</v>
      </c>
      <c r="D5909" t="s">
        <v>57</v>
      </c>
      <c r="E5909">
        <v>1</v>
      </c>
      <c r="F5909" t="s">
        <v>809</v>
      </c>
      <c r="G5909">
        <v>90630</v>
      </c>
      <c r="H5909">
        <v>33.818477</v>
      </c>
      <c r="I5909">
        <v>-118.038307</v>
      </c>
      <c r="J5909">
        <v>2</v>
      </c>
      <c r="K5909">
        <v>7</v>
      </c>
      <c r="L5909" t="s">
        <v>83</v>
      </c>
      <c r="M5909" t="s">
        <v>57</v>
      </c>
      <c r="N5909" t="s">
        <v>10441</v>
      </c>
      <c r="O5909" t="s">
        <v>61</v>
      </c>
      <c r="P5909" t="s">
        <v>61</v>
      </c>
      <c r="Q5909" t="s">
        <v>143</v>
      </c>
      <c r="R5909" t="s">
        <v>143</v>
      </c>
      <c r="S5909" t="s">
        <v>143</v>
      </c>
      <c r="T5909" t="s">
        <v>143</v>
      </c>
      <c r="U5909" t="s">
        <v>143</v>
      </c>
      <c r="V5909" t="s">
        <v>143</v>
      </c>
      <c r="W5909" t="s">
        <v>143</v>
      </c>
      <c r="X5909" t="s">
        <v>143</v>
      </c>
      <c r="Y5909" t="s">
        <v>143</v>
      </c>
      <c r="Z5909" t="s">
        <v>143</v>
      </c>
      <c r="AA5909" t="s">
        <v>122</v>
      </c>
      <c r="AB5909" t="s">
        <v>61</v>
      </c>
      <c r="AC5909" t="s">
        <v>65</v>
      </c>
      <c r="AD5909">
        <v>19.85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66</v>
      </c>
      <c r="AM5909">
        <v>0</v>
      </c>
      <c r="AN5909">
        <v>1</v>
      </c>
      <c r="AO5909">
        <v>0</v>
      </c>
      <c r="AP5909" t="s">
        <v>67</v>
      </c>
      <c r="AQ5909" t="s">
        <v>68</v>
      </c>
      <c r="AR5909" t="s">
        <v>182</v>
      </c>
      <c r="AT5909">
        <v>47344</v>
      </c>
      <c r="AU5909">
        <v>1</v>
      </c>
      <c r="AV5909">
        <v>0</v>
      </c>
      <c r="AW5909">
        <v>1</v>
      </c>
      <c r="AX5909">
        <v>0</v>
      </c>
      <c r="AY5909">
        <v>2</v>
      </c>
      <c r="AZ5909" t="s">
        <v>70</v>
      </c>
      <c r="BA5909">
        <v>0</v>
      </c>
      <c r="BB5909" t="s">
        <v>71</v>
      </c>
      <c r="BC5909">
        <v>4</v>
      </c>
    </row>
    <row r="5910" spans="1:55">
      <c r="A5910" t="s">
        <v>10442</v>
      </c>
      <c r="B5910" t="s">
        <v>56</v>
      </c>
      <c r="C5910">
        <v>45</v>
      </c>
      <c r="D5910" t="s">
        <v>61</v>
      </c>
      <c r="E5910">
        <v>0</v>
      </c>
      <c r="F5910" t="s">
        <v>453</v>
      </c>
      <c r="G5910">
        <v>94063</v>
      </c>
      <c r="H5910">
        <v>37.499411</v>
      </c>
      <c r="I5910">
        <v>-122.196318</v>
      </c>
      <c r="J5910">
        <v>0</v>
      </c>
      <c r="K5910">
        <v>65</v>
      </c>
      <c r="L5910" t="s">
        <v>59</v>
      </c>
      <c r="M5910" t="s">
        <v>61</v>
      </c>
      <c r="N5910" t="s">
        <v>143</v>
      </c>
      <c r="O5910" t="s">
        <v>143</v>
      </c>
      <c r="P5910" t="s">
        <v>57</v>
      </c>
      <c r="Q5910" t="s">
        <v>62</v>
      </c>
      <c r="R5910" t="s">
        <v>169</v>
      </c>
      <c r="S5910" t="s">
        <v>57</v>
      </c>
      <c r="T5910" t="s">
        <v>61</v>
      </c>
      <c r="U5910" t="s">
        <v>57</v>
      </c>
      <c r="V5910" t="s">
        <v>57</v>
      </c>
      <c r="W5910" t="s">
        <v>57</v>
      </c>
      <c r="X5910" t="s">
        <v>57</v>
      </c>
      <c r="Y5910" t="s">
        <v>57</v>
      </c>
      <c r="Z5910" t="s">
        <v>57</v>
      </c>
      <c r="AA5910" t="s">
        <v>122</v>
      </c>
      <c r="AB5910" t="s">
        <v>61</v>
      </c>
      <c r="AC5910" t="s">
        <v>65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66</v>
      </c>
      <c r="AM5910">
        <v>0</v>
      </c>
      <c r="AN5910">
        <v>1</v>
      </c>
      <c r="AO5910">
        <v>0</v>
      </c>
      <c r="AP5910" t="s">
        <v>123</v>
      </c>
      <c r="AQ5910" t="s">
        <v>78</v>
      </c>
      <c r="AR5910" t="s">
        <v>69</v>
      </c>
      <c r="AS5910">
        <v>7</v>
      </c>
      <c r="AT5910">
        <v>32368</v>
      </c>
      <c r="AU5910">
        <v>1</v>
      </c>
      <c r="AV5910">
        <v>0</v>
      </c>
      <c r="AW5910">
        <v>1</v>
      </c>
      <c r="AX5910">
        <v>0</v>
      </c>
      <c r="AY5910">
        <v>6</v>
      </c>
      <c r="AZ5910" t="s">
        <v>125</v>
      </c>
      <c r="BA5910">
        <v>2</v>
      </c>
      <c r="BB5910" t="s">
        <v>126</v>
      </c>
      <c r="BC5910">
        <v>3</v>
      </c>
    </row>
    <row r="5911" spans="1:55">
      <c r="A5911" t="s">
        <v>10443</v>
      </c>
      <c r="B5911" t="s">
        <v>73</v>
      </c>
      <c r="C5911">
        <v>27</v>
      </c>
      <c r="D5911" t="s">
        <v>61</v>
      </c>
      <c r="E5911">
        <v>0</v>
      </c>
      <c r="F5911" t="s">
        <v>4151</v>
      </c>
      <c r="G5911">
        <v>96132</v>
      </c>
      <c r="H5911">
        <v>41.027281</v>
      </c>
      <c r="I5911">
        <v>-120.669427</v>
      </c>
      <c r="J5911">
        <v>0</v>
      </c>
      <c r="K5911">
        <v>14</v>
      </c>
      <c r="L5911" t="s">
        <v>59</v>
      </c>
      <c r="M5911" t="s">
        <v>57</v>
      </c>
      <c r="N5911" t="s">
        <v>9708</v>
      </c>
      <c r="O5911" t="s">
        <v>61</v>
      </c>
      <c r="P5911" t="s">
        <v>61</v>
      </c>
      <c r="Q5911" t="s">
        <v>143</v>
      </c>
      <c r="R5911" t="s">
        <v>143</v>
      </c>
      <c r="S5911" t="s">
        <v>143</v>
      </c>
      <c r="T5911" t="s">
        <v>143</v>
      </c>
      <c r="U5911" t="s">
        <v>143</v>
      </c>
      <c r="V5911" t="s">
        <v>143</v>
      </c>
      <c r="W5911" t="s">
        <v>143</v>
      </c>
      <c r="X5911" t="s">
        <v>143</v>
      </c>
      <c r="Y5911" t="s">
        <v>143</v>
      </c>
      <c r="Z5911" t="s">
        <v>143</v>
      </c>
      <c r="AA5911" t="s">
        <v>77</v>
      </c>
      <c r="AB5911" t="s">
        <v>57</v>
      </c>
      <c r="AC5911" t="s">
        <v>87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66</v>
      </c>
      <c r="AM5911">
        <v>0</v>
      </c>
      <c r="AN5911">
        <v>1</v>
      </c>
      <c r="AO5911">
        <v>0</v>
      </c>
      <c r="AP5911" t="s">
        <v>103</v>
      </c>
      <c r="AQ5911" t="s">
        <v>116</v>
      </c>
      <c r="AR5911" t="s">
        <v>182</v>
      </c>
      <c r="AT5911">
        <v>72</v>
      </c>
      <c r="AU5911">
        <v>1</v>
      </c>
      <c r="AV5911">
        <v>0</v>
      </c>
      <c r="AW5911">
        <v>1</v>
      </c>
      <c r="AX5911">
        <v>0</v>
      </c>
      <c r="AY5911">
        <v>3</v>
      </c>
      <c r="AZ5911" t="s">
        <v>106</v>
      </c>
      <c r="BA5911">
        <v>5</v>
      </c>
      <c r="BB5911" t="s">
        <v>80</v>
      </c>
      <c r="BC5911">
        <v>2</v>
      </c>
    </row>
    <row r="5912" spans="1:55">
      <c r="A5912" t="s">
        <v>10444</v>
      </c>
      <c r="B5912" t="s">
        <v>73</v>
      </c>
      <c r="C5912">
        <v>53</v>
      </c>
      <c r="D5912" t="s">
        <v>57</v>
      </c>
      <c r="E5912">
        <v>0</v>
      </c>
      <c r="F5912" t="s">
        <v>1677</v>
      </c>
      <c r="G5912">
        <v>93405</v>
      </c>
      <c r="H5912">
        <v>35.236549</v>
      </c>
      <c r="I5912">
        <v>-120.727344</v>
      </c>
      <c r="J5912">
        <v>5</v>
      </c>
      <c r="K5912">
        <v>35</v>
      </c>
      <c r="L5912" t="s">
        <v>59</v>
      </c>
      <c r="M5912" t="s">
        <v>61</v>
      </c>
      <c r="N5912" t="s">
        <v>143</v>
      </c>
      <c r="O5912" t="s">
        <v>143</v>
      </c>
      <c r="P5912" t="s">
        <v>57</v>
      </c>
      <c r="Q5912" t="s">
        <v>135</v>
      </c>
      <c r="R5912" t="s">
        <v>86</v>
      </c>
      <c r="S5912" t="s">
        <v>57</v>
      </c>
      <c r="T5912" t="s">
        <v>61</v>
      </c>
      <c r="U5912" t="s">
        <v>57</v>
      </c>
      <c r="V5912" t="s">
        <v>61</v>
      </c>
      <c r="W5912" t="s">
        <v>57</v>
      </c>
      <c r="X5912" t="s">
        <v>57</v>
      </c>
      <c r="Y5912" t="s">
        <v>57</v>
      </c>
      <c r="Z5912" t="s">
        <v>57</v>
      </c>
      <c r="AA5912" t="s">
        <v>64</v>
      </c>
      <c r="AB5912" t="s">
        <v>61</v>
      </c>
      <c r="AC5912" t="s">
        <v>65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66</v>
      </c>
      <c r="AM5912">
        <v>0</v>
      </c>
      <c r="AN5912">
        <v>1</v>
      </c>
      <c r="AO5912">
        <v>0</v>
      </c>
      <c r="AP5912" t="s">
        <v>164</v>
      </c>
      <c r="AQ5912" t="s">
        <v>92</v>
      </c>
      <c r="AR5912" t="s">
        <v>69</v>
      </c>
      <c r="AS5912">
        <v>6</v>
      </c>
      <c r="AT5912">
        <v>31982</v>
      </c>
      <c r="AU5912">
        <v>1</v>
      </c>
      <c r="AV5912">
        <v>0</v>
      </c>
      <c r="AW5912">
        <v>1</v>
      </c>
      <c r="AX5912">
        <v>0</v>
      </c>
      <c r="AY5912">
        <v>4</v>
      </c>
      <c r="AZ5912" t="s">
        <v>165</v>
      </c>
      <c r="BA5912">
        <v>1</v>
      </c>
      <c r="BB5912" t="s">
        <v>71</v>
      </c>
      <c r="BC5912">
        <v>4</v>
      </c>
    </row>
    <row r="5913" spans="1:55">
      <c r="A5913" t="s">
        <v>10445</v>
      </c>
      <c r="B5913" t="s">
        <v>73</v>
      </c>
      <c r="C5913">
        <v>32</v>
      </c>
      <c r="D5913" t="s">
        <v>61</v>
      </c>
      <c r="E5913">
        <v>3</v>
      </c>
      <c r="F5913" t="s">
        <v>262</v>
      </c>
      <c r="G5913">
        <v>95134</v>
      </c>
      <c r="H5913">
        <v>37.42765</v>
      </c>
      <c r="I5913">
        <v>-121.945416</v>
      </c>
      <c r="J5913">
        <v>0</v>
      </c>
      <c r="K5913">
        <v>26</v>
      </c>
      <c r="L5913" t="s">
        <v>59</v>
      </c>
      <c r="M5913" t="s">
        <v>61</v>
      </c>
      <c r="N5913" t="s">
        <v>143</v>
      </c>
      <c r="O5913" t="s">
        <v>143</v>
      </c>
      <c r="P5913" t="s">
        <v>57</v>
      </c>
      <c r="Q5913" t="s">
        <v>62</v>
      </c>
      <c r="R5913" t="s">
        <v>966</v>
      </c>
      <c r="S5913" t="s">
        <v>61</v>
      </c>
      <c r="T5913" t="s">
        <v>57</v>
      </c>
      <c r="U5913" t="s">
        <v>61</v>
      </c>
      <c r="V5913" t="s">
        <v>61</v>
      </c>
      <c r="W5913" t="s">
        <v>57</v>
      </c>
      <c r="X5913" t="s">
        <v>61</v>
      </c>
      <c r="Y5913" t="s">
        <v>61</v>
      </c>
      <c r="Z5913" t="s">
        <v>57</v>
      </c>
      <c r="AA5913" t="s">
        <v>64</v>
      </c>
      <c r="AB5913" t="s">
        <v>57</v>
      </c>
      <c r="AC5913" t="s">
        <v>87</v>
      </c>
      <c r="AD5913">
        <v>39.95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66</v>
      </c>
      <c r="AM5913">
        <v>0</v>
      </c>
      <c r="AN5913">
        <v>1</v>
      </c>
      <c r="AO5913">
        <v>0</v>
      </c>
      <c r="AP5913" t="s">
        <v>164</v>
      </c>
      <c r="AQ5913" t="s">
        <v>68</v>
      </c>
      <c r="AR5913" t="s">
        <v>137</v>
      </c>
      <c r="AS5913">
        <v>3</v>
      </c>
      <c r="AT5913">
        <v>9657</v>
      </c>
      <c r="AU5913">
        <v>1</v>
      </c>
      <c r="AV5913">
        <v>0</v>
      </c>
      <c r="AW5913">
        <v>1</v>
      </c>
      <c r="AX5913">
        <v>0</v>
      </c>
      <c r="AY5913">
        <v>4</v>
      </c>
      <c r="AZ5913" t="s">
        <v>165</v>
      </c>
      <c r="BA5913">
        <v>1</v>
      </c>
      <c r="BB5913" t="s">
        <v>71</v>
      </c>
      <c r="BC5913">
        <v>4</v>
      </c>
    </row>
    <row r="5914" spans="1:55">
      <c r="A5914" t="s">
        <v>10446</v>
      </c>
      <c r="B5914" t="s">
        <v>56</v>
      </c>
      <c r="C5914">
        <v>56</v>
      </c>
      <c r="D5914" t="s">
        <v>61</v>
      </c>
      <c r="E5914">
        <v>0</v>
      </c>
      <c r="F5914" t="s">
        <v>1166</v>
      </c>
      <c r="G5914">
        <v>94510</v>
      </c>
      <c r="H5914">
        <v>38.113533</v>
      </c>
      <c r="I5914">
        <v>-122.11926</v>
      </c>
      <c r="J5914">
        <v>0</v>
      </c>
      <c r="K5914">
        <v>7</v>
      </c>
      <c r="L5914" t="s">
        <v>59</v>
      </c>
      <c r="M5914" t="s">
        <v>57</v>
      </c>
      <c r="N5914" t="s">
        <v>6949</v>
      </c>
      <c r="O5914" t="s">
        <v>61</v>
      </c>
      <c r="P5914" t="s">
        <v>57</v>
      </c>
      <c r="Q5914" t="s">
        <v>85</v>
      </c>
      <c r="R5914" t="s">
        <v>76</v>
      </c>
      <c r="S5914" t="s">
        <v>61</v>
      </c>
      <c r="T5914" t="s">
        <v>61</v>
      </c>
      <c r="U5914" t="s">
        <v>57</v>
      </c>
      <c r="V5914" t="s">
        <v>61</v>
      </c>
      <c r="W5914" t="s">
        <v>61</v>
      </c>
      <c r="X5914" t="s">
        <v>61</v>
      </c>
      <c r="Y5914" t="s">
        <v>61</v>
      </c>
      <c r="Z5914" t="s">
        <v>61</v>
      </c>
      <c r="AA5914" t="s">
        <v>77</v>
      </c>
      <c r="AB5914" t="s">
        <v>57</v>
      </c>
      <c r="AC5914" t="s">
        <v>87</v>
      </c>
      <c r="AD5914">
        <v>75.15000000000001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66</v>
      </c>
      <c r="AM5914">
        <v>0</v>
      </c>
      <c r="AN5914">
        <v>1</v>
      </c>
      <c r="AO5914">
        <v>0</v>
      </c>
      <c r="AP5914" t="s">
        <v>67</v>
      </c>
      <c r="AQ5914" t="s">
        <v>92</v>
      </c>
      <c r="AR5914" t="s">
        <v>93</v>
      </c>
      <c r="AS5914">
        <v>1</v>
      </c>
      <c r="AT5914">
        <v>25578</v>
      </c>
      <c r="AU5914">
        <v>1</v>
      </c>
      <c r="AV5914">
        <v>0</v>
      </c>
      <c r="AW5914">
        <v>1</v>
      </c>
      <c r="AX5914">
        <v>0</v>
      </c>
      <c r="AY5914">
        <v>2</v>
      </c>
      <c r="AZ5914" t="s">
        <v>70</v>
      </c>
      <c r="BA5914">
        <v>7</v>
      </c>
      <c r="BB5914" t="s">
        <v>95</v>
      </c>
      <c r="BC5914">
        <v>1</v>
      </c>
    </row>
    <row r="5915" spans="1:55">
      <c r="A5915" t="s">
        <v>10447</v>
      </c>
      <c r="B5915" t="s">
        <v>56</v>
      </c>
      <c r="C5915">
        <v>80</v>
      </c>
      <c r="D5915" t="s">
        <v>57</v>
      </c>
      <c r="E5915">
        <v>0</v>
      </c>
      <c r="F5915" t="s">
        <v>3076</v>
      </c>
      <c r="G5915">
        <v>91767</v>
      </c>
      <c r="H5915">
        <v>34.083086</v>
      </c>
      <c r="I5915">
        <v>-117.737997</v>
      </c>
      <c r="J5915">
        <v>1</v>
      </c>
      <c r="K5915">
        <v>43</v>
      </c>
      <c r="L5915" t="s">
        <v>59</v>
      </c>
      <c r="M5915" t="s">
        <v>57</v>
      </c>
      <c r="N5915" t="s">
        <v>7883</v>
      </c>
      <c r="O5915" t="s">
        <v>57</v>
      </c>
      <c r="P5915" t="s">
        <v>57</v>
      </c>
      <c r="Q5915" t="s">
        <v>62</v>
      </c>
      <c r="R5915" t="s">
        <v>318</v>
      </c>
      <c r="S5915" t="s">
        <v>61</v>
      </c>
      <c r="T5915" t="s">
        <v>61</v>
      </c>
      <c r="U5915" t="s">
        <v>57</v>
      </c>
      <c r="V5915" t="s">
        <v>57</v>
      </c>
      <c r="W5915" t="s">
        <v>57</v>
      </c>
      <c r="X5915" t="s">
        <v>57</v>
      </c>
      <c r="Y5915" t="s">
        <v>61</v>
      </c>
      <c r="Z5915" t="s">
        <v>61</v>
      </c>
      <c r="AA5915" t="s">
        <v>64</v>
      </c>
      <c r="AB5915" t="s">
        <v>57</v>
      </c>
      <c r="AC5915" t="s">
        <v>87</v>
      </c>
      <c r="AD5915">
        <v>107.55</v>
      </c>
      <c r="AE5915">
        <v>4533.9</v>
      </c>
      <c r="AF5915">
        <v>0</v>
      </c>
      <c r="AG5915">
        <v>140</v>
      </c>
      <c r="AH5915">
        <v>595.12</v>
      </c>
      <c r="AI5915">
        <v>5269.02</v>
      </c>
      <c r="AJ5915" t="s">
        <v>88</v>
      </c>
      <c r="AK5915" t="s">
        <v>101</v>
      </c>
      <c r="AL5915" t="s">
        <v>690</v>
      </c>
      <c r="AM5915">
        <v>1</v>
      </c>
      <c r="AN5915">
        <v>0</v>
      </c>
      <c r="AO5915">
        <v>0</v>
      </c>
      <c r="AP5915" t="s">
        <v>176</v>
      </c>
      <c r="AQ5915" t="s">
        <v>104</v>
      </c>
      <c r="AR5915" t="s">
        <v>105</v>
      </c>
      <c r="AS5915">
        <v>4</v>
      </c>
      <c r="AT5915">
        <v>46626</v>
      </c>
      <c r="AU5915">
        <v>1</v>
      </c>
      <c r="AV5915">
        <v>1</v>
      </c>
      <c r="AW5915">
        <v>0</v>
      </c>
      <c r="AX5915">
        <v>107.55</v>
      </c>
      <c r="AY5915">
        <v>5</v>
      </c>
      <c r="AZ5915" t="s">
        <v>177</v>
      </c>
      <c r="BA5915">
        <v>1</v>
      </c>
      <c r="BB5915" t="s">
        <v>71</v>
      </c>
      <c r="BC5915">
        <v>4</v>
      </c>
    </row>
    <row r="5916" spans="1:55">
      <c r="A5916" t="s">
        <v>10448</v>
      </c>
      <c r="B5916" t="s">
        <v>73</v>
      </c>
      <c r="C5916">
        <v>36</v>
      </c>
      <c r="D5916" t="s">
        <v>61</v>
      </c>
      <c r="E5916">
        <v>0</v>
      </c>
      <c r="F5916" t="s">
        <v>358</v>
      </c>
      <c r="G5916">
        <v>95333</v>
      </c>
      <c r="H5916">
        <v>37.249377</v>
      </c>
      <c r="I5916">
        <v>-120.249581</v>
      </c>
      <c r="J5916">
        <v>0</v>
      </c>
      <c r="K5916">
        <v>37</v>
      </c>
      <c r="L5916" t="s">
        <v>59</v>
      </c>
      <c r="M5916" t="s">
        <v>57</v>
      </c>
      <c r="N5916" t="s">
        <v>7738</v>
      </c>
      <c r="O5916" t="s">
        <v>61</v>
      </c>
      <c r="P5916" t="s">
        <v>61</v>
      </c>
      <c r="Q5916" t="s">
        <v>143</v>
      </c>
      <c r="R5916" t="s">
        <v>143</v>
      </c>
      <c r="S5916" t="s">
        <v>143</v>
      </c>
      <c r="T5916" t="s">
        <v>143</v>
      </c>
      <c r="U5916" t="s">
        <v>143</v>
      </c>
      <c r="V5916" t="s">
        <v>143</v>
      </c>
      <c r="W5916" t="s">
        <v>143</v>
      </c>
      <c r="X5916" t="s">
        <v>143</v>
      </c>
      <c r="Y5916" t="s">
        <v>143</v>
      </c>
      <c r="Z5916" t="s">
        <v>143</v>
      </c>
      <c r="AA5916" t="s">
        <v>64</v>
      </c>
      <c r="AB5916" t="s">
        <v>61</v>
      </c>
      <c r="AC5916" t="s">
        <v>65</v>
      </c>
      <c r="AD5916">
        <v>20.15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66</v>
      </c>
      <c r="AM5916">
        <v>0</v>
      </c>
      <c r="AN5916">
        <v>1</v>
      </c>
      <c r="AO5916">
        <v>0</v>
      </c>
      <c r="AP5916" t="s">
        <v>176</v>
      </c>
      <c r="AQ5916" t="s">
        <v>68</v>
      </c>
      <c r="AR5916" t="s">
        <v>182</v>
      </c>
      <c r="AT5916">
        <v>3256</v>
      </c>
      <c r="AU5916">
        <v>1</v>
      </c>
      <c r="AV5916">
        <v>0</v>
      </c>
      <c r="AW5916">
        <v>1</v>
      </c>
      <c r="AX5916">
        <v>0</v>
      </c>
      <c r="AY5916">
        <v>5</v>
      </c>
      <c r="AZ5916" t="s">
        <v>177</v>
      </c>
      <c r="BA5916">
        <v>2</v>
      </c>
      <c r="BB5916" t="s">
        <v>126</v>
      </c>
      <c r="BC5916">
        <v>3</v>
      </c>
    </row>
    <row r="5917" spans="1:55">
      <c r="A5917" t="s">
        <v>10449</v>
      </c>
      <c r="B5917" t="s">
        <v>73</v>
      </c>
      <c r="C5917">
        <v>61</v>
      </c>
      <c r="D5917" t="s">
        <v>61</v>
      </c>
      <c r="E5917">
        <v>1</v>
      </c>
      <c r="F5917" t="s">
        <v>1186</v>
      </c>
      <c r="G5917">
        <v>92273</v>
      </c>
      <c r="H5917">
        <v>32.790282</v>
      </c>
      <c r="I5917">
        <v>-115.689559</v>
      </c>
      <c r="J5917">
        <v>0</v>
      </c>
      <c r="K5917">
        <v>23</v>
      </c>
      <c r="L5917" t="s">
        <v>59</v>
      </c>
      <c r="M5917" t="s">
        <v>61</v>
      </c>
      <c r="N5917" t="s">
        <v>143</v>
      </c>
      <c r="O5917" t="s">
        <v>143</v>
      </c>
      <c r="P5917" t="s">
        <v>57</v>
      </c>
      <c r="Q5917" t="s">
        <v>135</v>
      </c>
      <c r="R5917" t="s">
        <v>156</v>
      </c>
      <c r="S5917" t="s">
        <v>57</v>
      </c>
      <c r="T5917" t="s">
        <v>57</v>
      </c>
      <c r="U5917" t="s">
        <v>61</v>
      </c>
      <c r="V5917" t="s">
        <v>57</v>
      </c>
      <c r="W5917" t="s">
        <v>61</v>
      </c>
      <c r="X5917" t="s">
        <v>61</v>
      </c>
      <c r="Y5917" t="s">
        <v>61</v>
      </c>
      <c r="Z5917" t="s">
        <v>57</v>
      </c>
      <c r="AA5917" t="s">
        <v>64</v>
      </c>
      <c r="AB5917" t="s">
        <v>61</v>
      </c>
      <c r="AC5917" t="s">
        <v>87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66</v>
      </c>
      <c r="AM5917">
        <v>0</v>
      </c>
      <c r="AN5917">
        <v>1</v>
      </c>
      <c r="AO5917">
        <v>0</v>
      </c>
      <c r="AP5917" t="s">
        <v>103</v>
      </c>
      <c r="AQ5917" t="s">
        <v>124</v>
      </c>
      <c r="AR5917" t="s">
        <v>137</v>
      </c>
      <c r="AS5917">
        <v>4</v>
      </c>
      <c r="AT5917">
        <v>1632</v>
      </c>
      <c r="AU5917">
        <v>1</v>
      </c>
      <c r="AV5917">
        <v>0</v>
      </c>
      <c r="AW5917">
        <v>1</v>
      </c>
      <c r="AX5917">
        <v>0</v>
      </c>
      <c r="AY5917">
        <v>3</v>
      </c>
      <c r="AZ5917" t="s">
        <v>106</v>
      </c>
      <c r="BA5917">
        <v>1</v>
      </c>
      <c r="BB5917" t="s">
        <v>71</v>
      </c>
      <c r="BC5917">
        <v>4</v>
      </c>
    </row>
    <row r="5918" spans="1:55">
      <c r="A5918" t="s">
        <v>10450</v>
      </c>
      <c r="B5918" t="s">
        <v>56</v>
      </c>
      <c r="C5918">
        <v>39</v>
      </c>
      <c r="D5918" t="s">
        <v>57</v>
      </c>
      <c r="E5918">
        <v>3</v>
      </c>
      <c r="F5918" t="s">
        <v>499</v>
      </c>
      <c r="G5918">
        <v>94708</v>
      </c>
      <c r="H5918">
        <v>37.897743</v>
      </c>
      <c r="I5918">
        <v>-122.263124</v>
      </c>
      <c r="J5918">
        <v>8</v>
      </c>
      <c r="K5918">
        <v>50</v>
      </c>
      <c r="L5918" t="s">
        <v>129</v>
      </c>
      <c r="M5918" t="s">
        <v>57</v>
      </c>
      <c r="N5918" t="s">
        <v>483</v>
      </c>
      <c r="O5918" t="s">
        <v>61</v>
      </c>
      <c r="P5918" t="s">
        <v>57</v>
      </c>
      <c r="Q5918" t="s">
        <v>85</v>
      </c>
      <c r="R5918" t="s">
        <v>250</v>
      </c>
      <c r="S5918" t="s">
        <v>61</v>
      </c>
      <c r="T5918" t="s">
        <v>61</v>
      </c>
      <c r="U5918" t="s">
        <v>61</v>
      </c>
      <c r="V5918" t="s">
        <v>61</v>
      </c>
      <c r="W5918" t="s">
        <v>61</v>
      </c>
      <c r="X5918" t="s">
        <v>61</v>
      </c>
      <c r="Y5918" t="s">
        <v>61</v>
      </c>
      <c r="Z5918" t="s">
        <v>57</v>
      </c>
      <c r="AA5918" t="s">
        <v>77</v>
      </c>
      <c r="AB5918" t="s">
        <v>57</v>
      </c>
      <c r="AC5918" t="s">
        <v>87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66</v>
      </c>
      <c r="AM5918">
        <v>0</v>
      </c>
      <c r="AN5918">
        <v>1</v>
      </c>
      <c r="AO5918">
        <v>0</v>
      </c>
      <c r="AP5918" t="s">
        <v>123</v>
      </c>
      <c r="AQ5918" t="s">
        <v>68</v>
      </c>
      <c r="AR5918" t="s">
        <v>69</v>
      </c>
      <c r="AS5918">
        <v>1</v>
      </c>
      <c r="AT5918">
        <v>10737</v>
      </c>
      <c r="AU5918">
        <v>1</v>
      </c>
      <c r="AV5918">
        <v>0</v>
      </c>
      <c r="AW5918">
        <v>1</v>
      </c>
      <c r="AX5918">
        <v>0</v>
      </c>
      <c r="AY5918">
        <v>6</v>
      </c>
      <c r="AZ5918" t="s">
        <v>125</v>
      </c>
      <c r="BA5918">
        <v>5</v>
      </c>
      <c r="BB5918" t="s">
        <v>80</v>
      </c>
      <c r="BC5918">
        <v>2</v>
      </c>
    </row>
    <row r="5919" spans="1:55">
      <c r="A5919" t="s">
        <v>10451</v>
      </c>
      <c r="B5919" t="s">
        <v>56</v>
      </c>
      <c r="C5919">
        <v>50</v>
      </c>
      <c r="D5919" t="s">
        <v>61</v>
      </c>
      <c r="E5919">
        <v>0</v>
      </c>
      <c r="F5919" t="s">
        <v>2896</v>
      </c>
      <c r="G5919">
        <v>94931</v>
      </c>
      <c r="H5919">
        <v>38.326215</v>
      </c>
      <c r="I5919">
        <v>-122.718742</v>
      </c>
      <c r="J5919">
        <v>0</v>
      </c>
      <c r="K5919">
        <v>1</v>
      </c>
      <c r="L5919" t="s">
        <v>83</v>
      </c>
      <c r="M5919" t="s">
        <v>57</v>
      </c>
      <c r="N5919" t="s">
        <v>10452</v>
      </c>
      <c r="O5919" t="s">
        <v>61</v>
      </c>
      <c r="P5919" t="s">
        <v>61</v>
      </c>
      <c r="Q5919" t="s">
        <v>143</v>
      </c>
      <c r="R5919" t="s">
        <v>143</v>
      </c>
      <c r="S5919" t="s">
        <v>143</v>
      </c>
      <c r="T5919" t="s">
        <v>143</v>
      </c>
      <c r="U5919" t="s">
        <v>143</v>
      </c>
      <c r="V5919" t="s">
        <v>143</v>
      </c>
      <c r="W5919" t="s">
        <v>143</v>
      </c>
      <c r="X5919" t="s">
        <v>143</v>
      </c>
      <c r="Y5919" t="s">
        <v>143</v>
      </c>
      <c r="Z5919" t="s">
        <v>143</v>
      </c>
      <c r="AA5919" t="s">
        <v>77</v>
      </c>
      <c r="AB5919" t="s">
        <v>61</v>
      </c>
      <c r="AC5919" t="s">
        <v>307</v>
      </c>
      <c r="AD5919">
        <v>19.65</v>
      </c>
      <c r="AE5919">
        <v>19.65</v>
      </c>
      <c r="AF5919">
        <v>0</v>
      </c>
      <c r="AG5919">
        <v>0</v>
      </c>
      <c r="AH5919">
        <v>6.08</v>
      </c>
      <c r="AI5919">
        <v>25.73</v>
      </c>
      <c r="AJ5919" t="s">
        <v>88</v>
      </c>
      <c r="AK5919" t="s">
        <v>89</v>
      </c>
      <c r="AL5919" t="s">
        <v>181</v>
      </c>
      <c r="AM5919">
        <v>1</v>
      </c>
      <c r="AN5919">
        <v>0</v>
      </c>
      <c r="AO5919">
        <v>0</v>
      </c>
      <c r="AP5919" t="s">
        <v>91</v>
      </c>
      <c r="AQ5919" t="s">
        <v>92</v>
      </c>
      <c r="AR5919" t="s">
        <v>182</v>
      </c>
      <c r="AT5919">
        <v>7936</v>
      </c>
      <c r="AU5919">
        <v>1</v>
      </c>
      <c r="AV5919">
        <v>1</v>
      </c>
      <c r="AW5919">
        <v>0</v>
      </c>
      <c r="AX5919">
        <v>19.65</v>
      </c>
      <c r="AY5919">
        <v>1</v>
      </c>
      <c r="AZ5919" t="s">
        <v>94</v>
      </c>
      <c r="BA5919">
        <v>8</v>
      </c>
      <c r="BB5919" t="s">
        <v>95</v>
      </c>
      <c r="BC5919">
        <v>1</v>
      </c>
    </row>
    <row r="5920" spans="1:55">
      <c r="A5920" t="s">
        <v>10453</v>
      </c>
      <c r="B5920" t="s">
        <v>73</v>
      </c>
      <c r="C5920">
        <v>76</v>
      </c>
      <c r="D5920" t="s">
        <v>61</v>
      </c>
      <c r="E5920">
        <v>0</v>
      </c>
      <c r="F5920" t="s">
        <v>1196</v>
      </c>
      <c r="G5920">
        <v>93313</v>
      </c>
      <c r="H5920">
        <v>35.140938</v>
      </c>
      <c r="I5920">
        <v>-119.051348</v>
      </c>
      <c r="J5920">
        <v>0</v>
      </c>
      <c r="K5920">
        <v>27</v>
      </c>
      <c r="L5920" t="s">
        <v>216</v>
      </c>
      <c r="M5920" t="s">
        <v>57</v>
      </c>
      <c r="N5920" t="s">
        <v>4250</v>
      </c>
      <c r="O5920" t="s">
        <v>57</v>
      </c>
      <c r="P5920" t="s">
        <v>57</v>
      </c>
      <c r="Q5920" t="s">
        <v>85</v>
      </c>
      <c r="R5920" t="s">
        <v>156</v>
      </c>
      <c r="S5920" t="s">
        <v>61</v>
      </c>
      <c r="T5920" t="s">
        <v>57</v>
      </c>
      <c r="U5920" t="s">
        <v>61</v>
      </c>
      <c r="V5920" t="s">
        <v>57</v>
      </c>
      <c r="W5920" t="s">
        <v>57</v>
      </c>
      <c r="X5920" t="s">
        <v>57</v>
      </c>
      <c r="Y5920" t="s">
        <v>61</v>
      </c>
      <c r="Z5920" t="s">
        <v>57</v>
      </c>
      <c r="AA5920" t="s">
        <v>64</v>
      </c>
      <c r="AB5920" t="s">
        <v>57</v>
      </c>
      <c r="AC5920" t="s">
        <v>87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66</v>
      </c>
      <c r="AM5920">
        <v>0</v>
      </c>
      <c r="AN5920">
        <v>1</v>
      </c>
      <c r="AO5920">
        <v>0</v>
      </c>
      <c r="AP5920" t="s">
        <v>164</v>
      </c>
      <c r="AQ5920" t="s">
        <v>104</v>
      </c>
      <c r="AR5920" t="s">
        <v>105</v>
      </c>
      <c r="AS5920">
        <v>5</v>
      </c>
      <c r="AT5920">
        <v>25126</v>
      </c>
      <c r="AU5920">
        <v>1</v>
      </c>
      <c r="AV5920">
        <v>0</v>
      </c>
      <c r="AW5920">
        <v>1</v>
      </c>
      <c r="AX5920">
        <v>0</v>
      </c>
      <c r="AY5920">
        <v>4</v>
      </c>
      <c r="AZ5920" t="s">
        <v>165</v>
      </c>
      <c r="BA5920">
        <v>4</v>
      </c>
      <c r="BB5920" t="s">
        <v>80</v>
      </c>
      <c r="BC5920">
        <v>2</v>
      </c>
    </row>
    <row r="5921" spans="1:55">
      <c r="A5921" t="s">
        <v>10454</v>
      </c>
      <c r="B5921" t="s">
        <v>56</v>
      </c>
      <c r="C5921">
        <v>56</v>
      </c>
      <c r="D5921" t="s">
        <v>61</v>
      </c>
      <c r="E5921">
        <v>0</v>
      </c>
      <c r="F5921" t="s">
        <v>594</v>
      </c>
      <c r="G5921">
        <v>95054</v>
      </c>
      <c r="H5921">
        <v>37.393554</v>
      </c>
      <c r="I5921">
        <v>-121.965114</v>
      </c>
      <c r="J5921">
        <v>0</v>
      </c>
      <c r="K5921">
        <v>58</v>
      </c>
      <c r="L5921" t="s">
        <v>59</v>
      </c>
      <c r="M5921" t="s">
        <v>57</v>
      </c>
      <c r="N5921" t="s">
        <v>1062</v>
      </c>
      <c r="O5921" t="s">
        <v>57</v>
      </c>
      <c r="P5921" t="s">
        <v>57</v>
      </c>
      <c r="Q5921" t="s">
        <v>62</v>
      </c>
      <c r="R5921" t="s">
        <v>131</v>
      </c>
      <c r="S5921" t="s">
        <v>57</v>
      </c>
      <c r="T5921" t="s">
        <v>57</v>
      </c>
      <c r="U5921" t="s">
        <v>57</v>
      </c>
      <c r="V5921" t="s">
        <v>57</v>
      </c>
      <c r="W5921" t="s">
        <v>61</v>
      </c>
      <c r="X5921" t="s">
        <v>61</v>
      </c>
      <c r="Y5921" t="s">
        <v>61</v>
      </c>
      <c r="Z5921" t="s">
        <v>57</v>
      </c>
      <c r="AA5921" t="s">
        <v>64</v>
      </c>
      <c r="AB5921" t="s">
        <v>57</v>
      </c>
      <c r="AC5921" t="s">
        <v>65</v>
      </c>
      <c r="AD5921">
        <v>71.09999999999999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66</v>
      </c>
      <c r="AM5921">
        <v>0</v>
      </c>
      <c r="AN5921">
        <v>1</v>
      </c>
      <c r="AO5921">
        <v>0</v>
      </c>
      <c r="AP5921" t="s">
        <v>123</v>
      </c>
      <c r="AQ5921" t="s">
        <v>92</v>
      </c>
      <c r="AR5921" t="s">
        <v>93</v>
      </c>
      <c r="AS5921">
        <v>5</v>
      </c>
      <c r="AT5921">
        <v>13031</v>
      </c>
      <c r="AU5921">
        <v>1</v>
      </c>
      <c r="AV5921">
        <v>0</v>
      </c>
      <c r="AW5921">
        <v>1</v>
      </c>
      <c r="AX5921">
        <v>0</v>
      </c>
      <c r="AY5921">
        <v>6</v>
      </c>
      <c r="AZ5921" t="s">
        <v>125</v>
      </c>
      <c r="BA5921">
        <v>2</v>
      </c>
      <c r="BB5921" t="s">
        <v>126</v>
      </c>
      <c r="BC5921">
        <v>3</v>
      </c>
    </row>
    <row r="5922" spans="1:55">
      <c r="A5922" t="s">
        <v>10455</v>
      </c>
      <c r="B5922" t="s">
        <v>73</v>
      </c>
      <c r="C5922">
        <v>54</v>
      </c>
      <c r="D5922" t="s">
        <v>57</v>
      </c>
      <c r="E5922">
        <v>0</v>
      </c>
      <c r="F5922" t="s">
        <v>226</v>
      </c>
      <c r="G5922">
        <v>90038</v>
      </c>
      <c r="H5922">
        <v>34.088017</v>
      </c>
      <c r="I5922">
        <v>-118.327168</v>
      </c>
      <c r="J5922">
        <v>5</v>
      </c>
      <c r="K5922">
        <v>12</v>
      </c>
      <c r="L5922" t="s">
        <v>59</v>
      </c>
      <c r="M5922" t="s">
        <v>57</v>
      </c>
      <c r="N5922" t="s">
        <v>10456</v>
      </c>
      <c r="O5922" t="s">
        <v>57</v>
      </c>
      <c r="P5922" t="s">
        <v>61</v>
      </c>
      <c r="Q5922" t="s">
        <v>143</v>
      </c>
      <c r="R5922" t="s">
        <v>143</v>
      </c>
      <c r="S5922" t="s">
        <v>143</v>
      </c>
      <c r="T5922" t="s">
        <v>143</v>
      </c>
      <c r="U5922" t="s">
        <v>143</v>
      </c>
      <c r="V5922" t="s">
        <v>143</v>
      </c>
      <c r="W5922" t="s">
        <v>143</v>
      </c>
      <c r="X5922" t="s">
        <v>143</v>
      </c>
      <c r="Y5922" t="s">
        <v>143</v>
      </c>
      <c r="Z5922" t="s">
        <v>143</v>
      </c>
      <c r="AA5922" t="s">
        <v>64</v>
      </c>
      <c r="AB5922" t="s">
        <v>61</v>
      </c>
      <c r="AC5922" t="s">
        <v>307</v>
      </c>
      <c r="AD5922">
        <v>26.4</v>
      </c>
      <c r="AE5922">
        <v>314.95</v>
      </c>
      <c r="AF5922">
        <v>0</v>
      </c>
      <c r="AG5922">
        <v>0</v>
      </c>
      <c r="AH5922">
        <v>541.8</v>
      </c>
      <c r="AI5922">
        <v>856.75</v>
      </c>
      <c r="AJ5922" t="s">
        <v>66</v>
      </c>
      <c r="AM5922">
        <v>0</v>
      </c>
      <c r="AN5922">
        <v>1</v>
      </c>
      <c r="AO5922">
        <v>0</v>
      </c>
      <c r="AP5922" t="s">
        <v>67</v>
      </c>
      <c r="AQ5922" t="s">
        <v>92</v>
      </c>
      <c r="AR5922" t="s">
        <v>182</v>
      </c>
      <c r="AT5922">
        <v>32562</v>
      </c>
      <c r="AU5922">
        <v>1</v>
      </c>
      <c r="AV5922">
        <v>0</v>
      </c>
      <c r="AW5922">
        <v>1</v>
      </c>
      <c r="AX5922">
        <v>0</v>
      </c>
      <c r="AY5922">
        <v>2</v>
      </c>
      <c r="AZ5922" t="s">
        <v>70</v>
      </c>
      <c r="BA5922">
        <v>1</v>
      </c>
      <c r="BB5922" t="s">
        <v>71</v>
      </c>
      <c r="BC5922">
        <v>4</v>
      </c>
    </row>
    <row r="5923" spans="1:55">
      <c r="A5923" t="s">
        <v>10457</v>
      </c>
      <c r="B5923" t="s">
        <v>56</v>
      </c>
      <c r="C5923">
        <v>68</v>
      </c>
      <c r="D5923" t="s">
        <v>57</v>
      </c>
      <c r="E5923">
        <v>0</v>
      </c>
      <c r="F5923" t="s">
        <v>664</v>
      </c>
      <c r="G5923">
        <v>95916</v>
      </c>
      <c r="H5923">
        <v>39.657228</v>
      </c>
      <c r="I5923">
        <v>-121.37778</v>
      </c>
      <c r="J5923">
        <v>10</v>
      </c>
      <c r="K5923">
        <v>72</v>
      </c>
      <c r="L5923" t="s">
        <v>59</v>
      </c>
      <c r="M5923" t="s">
        <v>57</v>
      </c>
      <c r="N5923" t="s">
        <v>10458</v>
      </c>
      <c r="O5923" t="s">
        <v>57</v>
      </c>
      <c r="P5923" t="s">
        <v>57</v>
      </c>
      <c r="Q5923" t="s">
        <v>135</v>
      </c>
      <c r="R5923" t="s">
        <v>441</v>
      </c>
      <c r="S5923" t="s">
        <v>57</v>
      </c>
      <c r="T5923" t="s">
        <v>57</v>
      </c>
      <c r="U5923" t="s">
        <v>57</v>
      </c>
      <c r="V5923" t="s">
        <v>57</v>
      </c>
      <c r="W5923" t="s">
        <v>61</v>
      </c>
      <c r="X5923" t="s">
        <v>57</v>
      </c>
      <c r="Y5923" t="s">
        <v>57</v>
      </c>
      <c r="Z5923" t="s">
        <v>57</v>
      </c>
      <c r="AA5923" t="s">
        <v>122</v>
      </c>
      <c r="AB5923" t="s">
        <v>61</v>
      </c>
      <c r="AC5923" t="s">
        <v>87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66</v>
      </c>
      <c r="AM5923">
        <v>0</v>
      </c>
      <c r="AN5923">
        <v>1</v>
      </c>
      <c r="AO5923">
        <v>0</v>
      </c>
      <c r="AP5923" t="s">
        <v>123</v>
      </c>
      <c r="AQ5923" t="s">
        <v>124</v>
      </c>
      <c r="AR5923" t="s">
        <v>93</v>
      </c>
      <c r="AS5923">
        <v>7</v>
      </c>
      <c r="AT5923">
        <v>1279</v>
      </c>
      <c r="AU5923">
        <v>1</v>
      </c>
      <c r="AV5923">
        <v>0</v>
      </c>
      <c r="AW5923">
        <v>1</v>
      </c>
      <c r="AX5923">
        <v>0</v>
      </c>
      <c r="AY5923">
        <v>6</v>
      </c>
      <c r="AZ5923" t="s">
        <v>125</v>
      </c>
      <c r="BA5923">
        <v>1</v>
      </c>
      <c r="BB5923" t="s">
        <v>71</v>
      </c>
      <c r="BC5923">
        <v>4</v>
      </c>
    </row>
    <row r="5924" spans="1:55">
      <c r="A5924" t="s">
        <v>10459</v>
      </c>
      <c r="B5924" t="s">
        <v>56</v>
      </c>
      <c r="C5924">
        <v>64</v>
      </c>
      <c r="D5924" t="s">
        <v>61</v>
      </c>
      <c r="E5924">
        <v>0</v>
      </c>
      <c r="F5924" t="s">
        <v>4884</v>
      </c>
      <c r="G5924">
        <v>92679</v>
      </c>
      <c r="H5924">
        <v>33.631119</v>
      </c>
      <c r="I5924">
        <v>-117.567346</v>
      </c>
      <c r="J5924">
        <v>0</v>
      </c>
      <c r="K5924">
        <v>14</v>
      </c>
      <c r="L5924" t="s">
        <v>59</v>
      </c>
      <c r="M5924" t="s">
        <v>57</v>
      </c>
      <c r="N5924" t="s">
        <v>10160</v>
      </c>
      <c r="O5924" t="s">
        <v>61</v>
      </c>
      <c r="P5924" t="s">
        <v>57</v>
      </c>
      <c r="Q5924" t="s">
        <v>85</v>
      </c>
      <c r="R5924" t="s">
        <v>364</v>
      </c>
      <c r="S5924" t="s">
        <v>61</v>
      </c>
      <c r="T5924" t="s">
        <v>57</v>
      </c>
      <c r="U5924" t="s">
        <v>61</v>
      </c>
      <c r="V5924" t="s">
        <v>61</v>
      </c>
      <c r="W5924" t="s">
        <v>61</v>
      </c>
      <c r="X5924" t="s">
        <v>57</v>
      </c>
      <c r="Y5924" t="s">
        <v>57</v>
      </c>
      <c r="Z5924" t="s">
        <v>61</v>
      </c>
      <c r="AA5924" t="s">
        <v>77</v>
      </c>
      <c r="AB5924" t="s">
        <v>57</v>
      </c>
      <c r="AC5924" t="s">
        <v>87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88</v>
      </c>
      <c r="AK5924" t="s">
        <v>205</v>
      </c>
      <c r="AL5924" t="s">
        <v>206</v>
      </c>
      <c r="AM5924">
        <v>1</v>
      </c>
      <c r="AN5924">
        <v>0</v>
      </c>
      <c r="AO5924">
        <v>0</v>
      </c>
      <c r="AP5924" t="s">
        <v>103</v>
      </c>
      <c r="AQ5924" t="s">
        <v>124</v>
      </c>
      <c r="AR5924" t="s">
        <v>93</v>
      </c>
      <c r="AS5924">
        <v>3</v>
      </c>
      <c r="AT5924">
        <v>32268</v>
      </c>
      <c r="AU5924">
        <v>1</v>
      </c>
      <c r="AV5924">
        <v>1</v>
      </c>
      <c r="AW5924">
        <v>0</v>
      </c>
      <c r="AX5924">
        <v>86.3</v>
      </c>
      <c r="AY5924">
        <v>3</v>
      </c>
      <c r="AZ5924" t="s">
        <v>106</v>
      </c>
      <c r="BA5924">
        <v>7</v>
      </c>
      <c r="BB5924" t="s">
        <v>95</v>
      </c>
      <c r="BC5924">
        <v>1</v>
      </c>
    </row>
    <row r="5925" spans="1:55">
      <c r="A5925" t="s">
        <v>10460</v>
      </c>
      <c r="B5925" t="s">
        <v>73</v>
      </c>
      <c r="C5925">
        <v>71</v>
      </c>
      <c r="D5925" t="s">
        <v>57</v>
      </c>
      <c r="E5925">
        <v>0</v>
      </c>
      <c r="F5925" t="s">
        <v>965</v>
      </c>
      <c r="G5925">
        <v>92397</v>
      </c>
      <c r="H5925">
        <v>34.358321</v>
      </c>
      <c r="I5925">
        <v>-117.618263</v>
      </c>
      <c r="J5925">
        <v>0</v>
      </c>
      <c r="K5925">
        <v>10</v>
      </c>
      <c r="L5925" t="s">
        <v>59</v>
      </c>
      <c r="M5925" t="s">
        <v>57</v>
      </c>
      <c r="N5925" t="s">
        <v>671</v>
      </c>
      <c r="O5925" t="s">
        <v>57</v>
      </c>
      <c r="P5925" t="s">
        <v>57</v>
      </c>
      <c r="Q5925" t="s">
        <v>85</v>
      </c>
      <c r="R5925" t="s">
        <v>586</v>
      </c>
      <c r="S5925" t="s">
        <v>61</v>
      </c>
      <c r="T5925" t="s">
        <v>61</v>
      </c>
      <c r="U5925" t="s">
        <v>57</v>
      </c>
      <c r="V5925" t="s">
        <v>61</v>
      </c>
      <c r="W5925" t="s">
        <v>61</v>
      </c>
      <c r="X5925" t="s">
        <v>57</v>
      </c>
      <c r="Y5925" t="s">
        <v>61</v>
      </c>
      <c r="Z5925" t="s">
        <v>57</v>
      </c>
      <c r="AA5925" t="s">
        <v>77</v>
      </c>
      <c r="AB5925" t="s">
        <v>57</v>
      </c>
      <c r="AC5925" t="s">
        <v>87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1083.1</v>
      </c>
      <c r="AJ5925" t="s">
        <v>88</v>
      </c>
      <c r="AK5925" t="s">
        <v>89</v>
      </c>
      <c r="AL5925" t="s">
        <v>181</v>
      </c>
      <c r="AM5925">
        <v>1</v>
      </c>
      <c r="AN5925">
        <v>0</v>
      </c>
      <c r="AO5925">
        <v>0</v>
      </c>
      <c r="AP5925" t="s">
        <v>67</v>
      </c>
      <c r="AQ5925" t="s">
        <v>104</v>
      </c>
      <c r="AR5925" t="s">
        <v>93</v>
      </c>
      <c r="AS5925">
        <v>3</v>
      </c>
      <c r="AT5925">
        <v>4253</v>
      </c>
      <c r="AU5925">
        <v>1</v>
      </c>
      <c r="AV5925">
        <v>1</v>
      </c>
      <c r="AW5925">
        <v>0</v>
      </c>
      <c r="AX5925">
        <v>89.8</v>
      </c>
      <c r="AY5925">
        <v>2</v>
      </c>
      <c r="AZ5925" t="s">
        <v>70</v>
      </c>
      <c r="BA5925">
        <v>6</v>
      </c>
      <c r="BB5925" t="s">
        <v>95</v>
      </c>
      <c r="BC5925">
        <v>1</v>
      </c>
    </row>
    <row r="5926" spans="1:55">
      <c r="A5926" t="s">
        <v>10461</v>
      </c>
      <c r="B5926" t="s">
        <v>73</v>
      </c>
      <c r="C5926">
        <v>23</v>
      </c>
      <c r="D5926" t="s">
        <v>57</v>
      </c>
      <c r="E5926">
        <v>0</v>
      </c>
      <c r="F5926" t="s">
        <v>1196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59</v>
      </c>
      <c r="M5926" t="s">
        <v>57</v>
      </c>
      <c r="N5926" t="s">
        <v>10462</v>
      </c>
      <c r="O5926" t="s">
        <v>57</v>
      </c>
      <c r="P5926" t="s">
        <v>57</v>
      </c>
      <c r="Q5926" t="s">
        <v>135</v>
      </c>
      <c r="R5926" t="s">
        <v>230</v>
      </c>
      <c r="S5926" t="s">
        <v>57</v>
      </c>
      <c r="T5926" t="s">
        <v>61</v>
      </c>
      <c r="U5926" t="s">
        <v>57</v>
      </c>
      <c r="V5926" t="s">
        <v>57</v>
      </c>
      <c r="W5926" t="s">
        <v>61</v>
      </c>
      <c r="X5926" t="s">
        <v>61</v>
      </c>
      <c r="Y5926" t="s">
        <v>61</v>
      </c>
      <c r="Z5926" t="s">
        <v>57</v>
      </c>
      <c r="AA5926" t="s">
        <v>122</v>
      </c>
      <c r="AB5926" t="s">
        <v>57</v>
      </c>
      <c r="AC5926" t="s">
        <v>65</v>
      </c>
      <c r="AD5926">
        <v>66.5</v>
      </c>
      <c r="AE5926">
        <v>4811.6</v>
      </c>
      <c r="AF5926">
        <v>45.61</v>
      </c>
      <c r="AG5926">
        <v>0</v>
      </c>
      <c r="AH5926">
        <v>438.48</v>
      </c>
      <c r="AI5926">
        <v>5204.47</v>
      </c>
      <c r="AJ5926" t="s">
        <v>66</v>
      </c>
      <c r="AM5926">
        <v>0</v>
      </c>
      <c r="AN5926">
        <v>1</v>
      </c>
      <c r="AO5926">
        <v>0</v>
      </c>
      <c r="AP5926" t="s">
        <v>123</v>
      </c>
      <c r="AQ5926" t="s">
        <v>116</v>
      </c>
      <c r="AR5926" t="s">
        <v>69</v>
      </c>
      <c r="AS5926">
        <v>4</v>
      </c>
      <c r="AT5926">
        <v>44588</v>
      </c>
      <c r="AU5926">
        <v>1</v>
      </c>
      <c r="AV5926">
        <v>0</v>
      </c>
      <c r="AW5926">
        <v>1</v>
      </c>
      <c r="AX5926">
        <v>0</v>
      </c>
      <c r="AY5926">
        <v>6</v>
      </c>
      <c r="AZ5926" t="s">
        <v>125</v>
      </c>
      <c r="BA5926">
        <v>1</v>
      </c>
      <c r="BB5926" t="s">
        <v>71</v>
      </c>
      <c r="BC5926">
        <v>4</v>
      </c>
    </row>
    <row r="5927" spans="1:55">
      <c r="A5927" t="s">
        <v>10463</v>
      </c>
      <c r="B5927" t="s">
        <v>73</v>
      </c>
      <c r="C5927">
        <v>34</v>
      </c>
      <c r="D5927" t="s">
        <v>61</v>
      </c>
      <c r="E5927">
        <v>2</v>
      </c>
      <c r="F5927" t="s">
        <v>226</v>
      </c>
      <c r="G5927">
        <v>90008</v>
      </c>
      <c r="H5927">
        <v>34.008293</v>
      </c>
      <c r="I5927">
        <v>-118.346766</v>
      </c>
      <c r="J5927">
        <v>0</v>
      </c>
      <c r="K5927">
        <v>9</v>
      </c>
      <c r="L5927" t="s">
        <v>83</v>
      </c>
      <c r="M5927" t="s">
        <v>57</v>
      </c>
      <c r="N5927" t="s">
        <v>3067</v>
      </c>
      <c r="O5927" t="s">
        <v>61</v>
      </c>
      <c r="P5927" t="s">
        <v>57</v>
      </c>
      <c r="Q5927" t="s">
        <v>62</v>
      </c>
      <c r="R5927" t="s">
        <v>300</v>
      </c>
      <c r="S5927" t="s">
        <v>61</v>
      </c>
      <c r="T5927" t="s">
        <v>57</v>
      </c>
      <c r="U5927" t="s">
        <v>61</v>
      </c>
      <c r="V5927" t="s">
        <v>61</v>
      </c>
      <c r="W5927" t="s">
        <v>61</v>
      </c>
      <c r="X5927" t="s">
        <v>61</v>
      </c>
      <c r="Y5927" t="s">
        <v>61</v>
      </c>
      <c r="Z5927" t="s">
        <v>57</v>
      </c>
      <c r="AA5927" t="s">
        <v>77</v>
      </c>
      <c r="AB5927" t="s">
        <v>57</v>
      </c>
      <c r="AC5927" t="s">
        <v>87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732.8099999999999</v>
      </c>
      <c r="AJ5927" t="s">
        <v>66</v>
      </c>
      <c r="AM5927">
        <v>0</v>
      </c>
      <c r="AN5927">
        <v>1</v>
      </c>
      <c r="AO5927">
        <v>0</v>
      </c>
      <c r="AP5927" t="s">
        <v>67</v>
      </c>
      <c r="AQ5927" t="s">
        <v>68</v>
      </c>
      <c r="AR5927" t="s">
        <v>69</v>
      </c>
      <c r="AS5927">
        <v>2</v>
      </c>
      <c r="AT5927">
        <v>30852</v>
      </c>
      <c r="AU5927">
        <v>1</v>
      </c>
      <c r="AV5927">
        <v>0</v>
      </c>
      <c r="AW5927">
        <v>1</v>
      </c>
      <c r="AX5927">
        <v>0</v>
      </c>
      <c r="AY5927">
        <v>2</v>
      </c>
      <c r="AZ5927" t="s">
        <v>70</v>
      </c>
      <c r="BA5927">
        <v>4</v>
      </c>
      <c r="BB5927" t="s">
        <v>80</v>
      </c>
      <c r="BC5927">
        <v>2</v>
      </c>
    </row>
    <row r="5928" spans="1:55">
      <c r="A5928" t="s">
        <v>10464</v>
      </c>
      <c r="B5928" t="s">
        <v>56</v>
      </c>
      <c r="C5928">
        <v>57</v>
      </c>
      <c r="D5928" t="s">
        <v>61</v>
      </c>
      <c r="E5928">
        <v>0</v>
      </c>
      <c r="F5928" t="s">
        <v>678</v>
      </c>
      <c r="G5928">
        <v>90248</v>
      </c>
      <c r="H5928">
        <v>33.876482</v>
      </c>
      <c r="I5928">
        <v>-118.284077</v>
      </c>
      <c r="J5928">
        <v>0</v>
      </c>
      <c r="K5928">
        <v>45</v>
      </c>
      <c r="L5928" t="s">
        <v>129</v>
      </c>
      <c r="M5928" t="s">
        <v>57</v>
      </c>
      <c r="N5928" t="s">
        <v>3540</v>
      </c>
      <c r="O5928" t="s">
        <v>61</v>
      </c>
      <c r="P5928" t="s">
        <v>57</v>
      </c>
      <c r="Q5928" t="s">
        <v>135</v>
      </c>
      <c r="R5928" t="s">
        <v>86</v>
      </c>
      <c r="S5928" t="s">
        <v>57</v>
      </c>
      <c r="T5928" t="s">
        <v>61</v>
      </c>
      <c r="U5928" t="s">
        <v>57</v>
      </c>
      <c r="V5928" t="s">
        <v>57</v>
      </c>
      <c r="W5928" t="s">
        <v>57</v>
      </c>
      <c r="X5928" t="s">
        <v>57</v>
      </c>
      <c r="Y5928" t="s">
        <v>57</v>
      </c>
      <c r="Z5928" t="s">
        <v>57</v>
      </c>
      <c r="AA5928" t="s">
        <v>122</v>
      </c>
      <c r="AB5928" t="s">
        <v>61</v>
      </c>
      <c r="AC5928" t="s">
        <v>87</v>
      </c>
      <c r="AD5928">
        <v>81.65000000000001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66</v>
      </c>
      <c r="AM5928">
        <v>0</v>
      </c>
      <c r="AN5928">
        <v>1</v>
      </c>
      <c r="AO5928">
        <v>0</v>
      </c>
      <c r="AP5928" t="s">
        <v>176</v>
      </c>
      <c r="AQ5928" t="s">
        <v>92</v>
      </c>
      <c r="AR5928" t="s">
        <v>93</v>
      </c>
      <c r="AS5928">
        <v>7</v>
      </c>
      <c r="AT5928">
        <v>9960</v>
      </c>
      <c r="AU5928">
        <v>1</v>
      </c>
      <c r="AV5928">
        <v>0</v>
      </c>
      <c r="AW5928">
        <v>1</v>
      </c>
      <c r="AX5928">
        <v>0</v>
      </c>
      <c r="AY5928">
        <v>5</v>
      </c>
      <c r="AZ5928" t="s">
        <v>177</v>
      </c>
      <c r="BA5928">
        <v>2</v>
      </c>
      <c r="BB5928" t="s">
        <v>126</v>
      </c>
      <c r="BC5928">
        <v>3</v>
      </c>
    </row>
    <row r="5929" spans="1:55">
      <c r="A5929" t="s">
        <v>10465</v>
      </c>
      <c r="B5929" t="s">
        <v>56</v>
      </c>
      <c r="C5929">
        <v>25</v>
      </c>
      <c r="D5929" t="s">
        <v>57</v>
      </c>
      <c r="E5929">
        <v>0</v>
      </c>
      <c r="F5929" t="s">
        <v>5605</v>
      </c>
      <c r="G5929">
        <v>95366</v>
      </c>
      <c r="H5929">
        <v>37.750778</v>
      </c>
      <c r="I5929">
        <v>-121.13238</v>
      </c>
      <c r="J5929">
        <v>4</v>
      </c>
      <c r="K5929">
        <v>64</v>
      </c>
      <c r="L5929" t="s">
        <v>59</v>
      </c>
      <c r="M5929" t="s">
        <v>57</v>
      </c>
      <c r="N5929" t="s">
        <v>9106</v>
      </c>
      <c r="O5929" t="s">
        <v>61</v>
      </c>
      <c r="P5929" t="s">
        <v>61</v>
      </c>
      <c r="Q5929" t="s">
        <v>143</v>
      </c>
      <c r="R5929" t="s">
        <v>143</v>
      </c>
      <c r="S5929" t="s">
        <v>143</v>
      </c>
      <c r="T5929" t="s">
        <v>143</v>
      </c>
      <c r="U5929" t="s">
        <v>143</v>
      </c>
      <c r="V5929" t="s">
        <v>143</v>
      </c>
      <c r="W5929" t="s">
        <v>143</v>
      </c>
      <c r="X5929" t="s">
        <v>143</v>
      </c>
      <c r="Y5929" t="s">
        <v>143</v>
      </c>
      <c r="Z5929" t="s">
        <v>143</v>
      </c>
      <c r="AA5929" t="s">
        <v>122</v>
      </c>
      <c r="AB5929" t="s">
        <v>61</v>
      </c>
      <c r="AC5929" t="s">
        <v>65</v>
      </c>
      <c r="AD5929">
        <v>19.45</v>
      </c>
      <c r="AE5929">
        <v>1225.65</v>
      </c>
      <c r="AF5929">
        <v>0</v>
      </c>
      <c r="AG5929">
        <v>0</v>
      </c>
      <c r="AH5929">
        <v>945.92</v>
      </c>
      <c r="AI5929">
        <v>2171.57</v>
      </c>
      <c r="AJ5929" t="s">
        <v>66</v>
      </c>
      <c r="AM5929">
        <v>0</v>
      </c>
      <c r="AN5929">
        <v>1</v>
      </c>
      <c r="AO5929">
        <v>0</v>
      </c>
      <c r="AP5929" t="s">
        <v>123</v>
      </c>
      <c r="AQ5929" t="s">
        <v>116</v>
      </c>
      <c r="AR5929" t="s">
        <v>182</v>
      </c>
      <c r="AT5929">
        <v>12646</v>
      </c>
      <c r="AU5929">
        <v>1</v>
      </c>
      <c r="AV5929">
        <v>0</v>
      </c>
      <c r="AW5929">
        <v>1</v>
      </c>
      <c r="AX5929">
        <v>0</v>
      </c>
      <c r="AY5929">
        <v>6</v>
      </c>
      <c r="AZ5929" t="s">
        <v>125</v>
      </c>
      <c r="BA5929">
        <v>1</v>
      </c>
      <c r="BB5929" t="s">
        <v>71</v>
      </c>
      <c r="BC5929">
        <v>4</v>
      </c>
    </row>
    <row r="5930" spans="1:55">
      <c r="A5930" t="s">
        <v>10466</v>
      </c>
      <c r="B5930" t="s">
        <v>73</v>
      </c>
      <c r="C5930">
        <v>21</v>
      </c>
      <c r="D5930" t="s">
        <v>61</v>
      </c>
      <c r="E5930">
        <v>0</v>
      </c>
      <c r="F5930" t="s">
        <v>565</v>
      </c>
      <c r="G5930">
        <v>94601</v>
      </c>
      <c r="H5930">
        <v>37.776523</v>
      </c>
      <c r="I5930">
        <v>-122.219268</v>
      </c>
      <c r="J5930">
        <v>0</v>
      </c>
      <c r="K5930">
        <v>2</v>
      </c>
      <c r="L5930" t="s">
        <v>83</v>
      </c>
      <c r="M5930" t="s">
        <v>61</v>
      </c>
      <c r="N5930" t="s">
        <v>143</v>
      </c>
      <c r="O5930" t="s">
        <v>143</v>
      </c>
      <c r="P5930" t="s">
        <v>57</v>
      </c>
      <c r="Q5930" t="s">
        <v>135</v>
      </c>
      <c r="R5930" t="s">
        <v>224</v>
      </c>
      <c r="S5930" t="s">
        <v>61</v>
      </c>
      <c r="T5930" t="s">
        <v>61</v>
      </c>
      <c r="U5930" t="s">
        <v>57</v>
      </c>
      <c r="V5930" t="s">
        <v>61</v>
      </c>
      <c r="W5930" t="s">
        <v>57</v>
      </c>
      <c r="X5930" t="s">
        <v>57</v>
      </c>
      <c r="Y5930" t="s">
        <v>57</v>
      </c>
      <c r="Z5930" t="s">
        <v>57</v>
      </c>
      <c r="AA5930" t="s">
        <v>77</v>
      </c>
      <c r="AB5930" t="s">
        <v>57</v>
      </c>
      <c r="AC5930" t="s">
        <v>87</v>
      </c>
      <c r="AD5930">
        <v>49.25</v>
      </c>
      <c r="AE5930">
        <v>90.34999999999999</v>
      </c>
      <c r="AF5930">
        <v>0</v>
      </c>
      <c r="AG5930">
        <v>0</v>
      </c>
      <c r="AH5930">
        <v>0</v>
      </c>
      <c r="AI5930">
        <v>90.34999999999999</v>
      </c>
      <c r="AJ5930" t="s">
        <v>88</v>
      </c>
      <c r="AK5930" t="s">
        <v>101</v>
      </c>
      <c r="AL5930" t="s">
        <v>175</v>
      </c>
      <c r="AM5930">
        <v>1</v>
      </c>
      <c r="AN5930">
        <v>0</v>
      </c>
      <c r="AO5930">
        <v>0</v>
      </c>
      <c r="AP5930" t="s">
        <v>91</v>
      </c>
      <c r="AQ5930" t="s">
        <v>116</v>
      </c>
      <c r="AR5930" t="s">
        <v>137</v>
      </c>
      <c r="AS5930">
        <v>5</v>
      </c>
      <c r="AT5930">
        <v>54876</v>
      </c>
      <c r="AU5930">
        <v>1</v>
      </c>
      <c r="AV5930">
        <v>1</v>
      </c>
      <c r="AW5930">
        <v>0</v>
      </c>
      <c r="AX5930">
        <v>49.25</v>
      </c>
      <c r="AY5930">
        <v>1</v>
      </c>
      <c r="AZ5930" t="s">
        <v>94</v>
      </c>
      <c r="BA5930">
        <v>8</v>
      </c>
      <c r="BB5930" t="s">
        <v>95</v>
      </c>
      <c r="BC5930">
        <v>1</v>
      </c>
    </row>
    <row r="5931" spans="1:55">
      <c r="A5931" t="s">
        <v>10467</v>
      </c>
      <c r="B5931" t="s">
        <v>73</v>
      </c>
      <c r="C5931">
        <v>77</v>
      </c>
      <c r="D5931" t="s">
        <v>57</v>
      </c>
      <c r="E5931">
        <v>0</v>
      </c>
      <c r="F5931" t="s">
        <v>6530</v>
      </c>
      <c r="G5931">
        <v>95960</v>
      </c>
      <c r="H5931">
        <v>39.423046</v>
      </c>
      <c r="I5931">
        <v>-120.984472</v>
      </c>
      <c r="J5931">
        <v>5</v>
      </c>
      <c r="K5931">
        <v>64</v>
      </c>
      <c r="L5931" t="s">
        <v>59</v>
      </c>
      <c r="M5931" t="s">
        <v>57</v>
      </c>
      <c r="N5931" t="s">
        <v>10468</v>
      </c>
      <c r="O5931" t="s">
        <v>61</v>
      </c>
      <c r="P5931" t="s">
        <v>57</v>
      </c>
      <c r="Q5931" t="s">
        <v>85</v>
      </c>
      <c r="R5931" t="s">
        <v>63</v>
      </c>
      <c r="S5931" t="s">
        <v>57</v>
      </c>
      <c r="T5931" t="s">
        <v>61</v>
      </c>
      <c r="U5931" t="s">
        <v>57</v>
      </c>
      <c r="V5931" t="s">
        <v>61</v>
      </c>
      <c r="W5931" t="s">
        <v>61</v>
      </c>
      <c r="X5931" t="s">
        <v>61</v>
      </c>
      <c r="Y5931" t="s">
        <v>61</v>
      </c>
      <c r="Z5931" t="s">
        <v>57</v>
      </c>
      <c r="AA5931" t="s">
        <v>64</v>
      </c>
      <c r="AB5931" t="s">
        <v>61</v>
      </c>
      <c r="AC5931" t="s">
        <v>65</v>
      </c>
      <c r="AD5931">
        <v>80.3</v>
      </c>
      <c r="AE5931">
        <v>5017.7</v>
      </c>
      <c r="AF5931">
        <v>0</v>
      </c>
      <c r="AG5931">
        <v>0</v>
      </c>
      <c r="AH5931">
        <v>951.6799999999999</v>
      </c>
      <c r="AI5931">
        <v>5969.38</v>
      </c>
      <c r="AJ5931" t="s">
        <v>66</v>
      </c>
      <c r="AM5931">
        <v>0</v>
      </c>
      <c r="AN5931">
        <v>1</v>
      </c>
      <c r="AO5931">
        <v>0</v>
      </c>
      <c r="AP5931" t="s">
        <v>123</v>
      </c>
      <c r="AQ5931" t="s">
        <v>104</v>
      </c>
      <c r="AR5931" t="s">
        <v>93</v>
      </c>
      <c r="AS5931">
        <v>3</v>
      </c>
      <c r="AT5931">
        <v>565</v>
      </c>
      <c r="AU5931">
        <v>1</v>
      </c>
      <c r="AV5931">
        <v>0</v>
      </c>
      <c r="AW5931">
        <v>1</v>
      </c>
      <c r="AX5931">
        <v>0</v>
      </c>
      <c r="AY5931">
        <v>6</v>
      </c>
      <c r="AZ5931" t="s">
        <v>125</v>
      </c>
      <c r="BA5931">
        <v>3</v>
      </c>
      <c r="BB5931" t="s">
        <v>126</v>
      </c>
      <c r="BC5931">
        <v>3</v>
      </c>
    </row>
    <row r="5932" spans="1:55">
      <c r="A5932" t="s">
        <v>10469</v>
      </c>
      <c r="B5932" t="s">
        <v>56</v>
      </c>
      <c r="C5932">
        <v>35</v>
      </c>
      <c r="D5932" t="s">
        <v>61</v>
      </c>
      <c r="E5932">
        <v>0</v>
      </c>
      <c r="F5932" t="s">
        <v>1779</v>
      </c>
      <c r="G5932">
        <v>95973</v>
      </c>
      <c r="H5932">
        <v>39.903272</v>
      </c>
      <c r="I5932">
        <v>-121.843567</v>
      </c>
      <c r="J5932">
        <v>0</v>
      </c>
      <c r="K5932">
        <v>39</v>
      </c>
      <c r="L5932" t="s">
        <v>59</v>
      </c>
      <c r="M5932" t="s">
        <v>61</v>
      </c>
      <c r="N5932" t="s">
        <v>143</v>
      </c>
      <c r="O5932" t="s">
        <v>143</v>
      </c>
      <c r="P5932" t="s">
        <v>57</v>
      </c>
      <c r="Q5932" t="s">
        <v>135</v>
      </c>
      <c r="R5932" t="s">
        <v>382</v>
      </c>
      <c r="S5932" t="s">
        <v>61</v>
      </c>
      <c r="T5932" t="s">
        <v>57</v>
      </c>
      <c r="U5932" t="s">
        <v>57</v>
      </c>
      <c r="V5932" t="s">
        <v>57</v>
      </c>
      <c r="W5932" t="s">
        <v>61</v>
      </c>
      <c r="X5932" t="s">
        <v>61</v>
      </c>
      <c r="Y5932" t="s">
        <v>61</v>
      </c>
      <c r="Z5932" t="s">
        <v>57</v>
      </c>
      <c r="AA5932" t="s">
        <v>77</v>
      </c>
      <c r="AB5932" t="s">
        <v>61</v>
      </c>
      <c r="AC5932" t="s">
        <v>87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66</v>
      </c>
      <c r="AM5932">
        <v>0</v>
      </c>
      <c r="AN5932">
        <v>1</v>
      </c>
      <c r="AO5932">
        <v>0</v>
      </c>
      <c r="AP5932" t="s">
        <v>176</v>
      </c>
      <c r="AQ5932" t="s">
        <v>68</v>
      </c>
      <c r="AR5932" t="s">
        <v>137</v>
      </c>
      <c r="AS5932">
        <v>4</v>
      </c>
      <c r="AT5932">
        <v>26971</v>
      </c>
      <c r="AU5932">
        <v>1</v>
      </c>
      <c r="AV5932">
        <v>0</v>
      </c>
      <c r="AW5932">
        <v>1</v>
      </c>
      <c r="AX5932">
        <v>0</v>
      </c>
      <c r="AY5932">
        <v>5</v>
      </c>
      <c r="AZ5932" t="s">
        <v>177</v>
      </c>
      <c r="BA5932">
        <v>5</v>
      </c>
      <c r="BB5932" t="s">
        <v>80</v>
      </c>
      <c r="BC5932">
        <v>2</v>
      </c>
    </row>
    <row r="5933" spans="1:55">
      <c r="A5933" t="s">
        <v>10470</v>
      </c>
      <c r="B5933" t="s">
        <v>56</v>
      </c>
      <c r="C5933">
        <v>25</v>
      </c>
      <c r="D5933" t="s">
        <v>57</v>
      </c>
      <c r="E5933">
        <v>0</v>
      </c>
      <c r="F5933" t="s">
        <v>74</v>
      </c>
      <c r="G5933">
        <v>91205</v>
      </c>
      <c r="H5933">
        <v>34.13658</v>
      </c>
      <c r="I5933">
        <v>-118.245839</v>
      </c>
      <c r="J5933">
        <v>7</v>
      </c>
      <c r="K5933">
        <v>1</v>
      </c>
      <c r="L5933" t="s">
        <v>83</v>
      </c>
      <c r="M5933" t="s">
        <v>57</v>
      </c>
      <c r="N5933" t="s">
        <v>3542</v>
      </c>
      <c r="O5933" t="s">
        <v>61</v>
      </c>
      <c r="P5933" t="s">
        <v>57</v>
      </c>
      <c r="Q5933" t="s">
        <v>135</v>
      </c>
      <c r="R5933" t="s">
        <v>189</v>
      </c>
      <c r="S5933" t="s">
        <v>61</v>
      </c>
      <c r="T5933" t="s">
        <v>61</v>
      </c>
      <c r="U5933" t="s">
        <v>61</v>
      </c>
      <c r="V5933" t="s">
        <v>61</v>
      </c>
      <c r="W5933" t="s">
        <v>61</v>
      </c>
      <c r="X5933" t="s">
        <v>61</v>
      </c>
      <c r="Y5933" t="s">
        <v>61</v>
      </c>
      <c r="Z5933" t="s">
        <v>61</v>
      </c>
      <c r="AA5933" t="s">
        <v>77</v>
      </c>
      <c r="AB5933" t="s">
        <v>57</v>
      </c>
      <c r="AC5933" t="s">
        <v>87</v>
      </c>
      <c r="AD5933">
        <v>45</v>
      </c>
      <c r="AE5933">
        <v>45</v>
      </c>
      <c r="AF5933">
        <v>0</v>
      </c>
      <c r="AG5933">
        <v>10</v>
      </c>
      <c r="AH5933">
        <v>40.63</v>
      </c>
      <c r="AI5933">
        <v>95.63</v>
      </c>
      <c r="AJ5933" t="s">
        <v>170</v>
      </c>
      <c r="AM5933">
        <v>0</v>
      </c>
      <c r="AN5933">
        <v>0</v>
      </c>
      <c r="AO5933">
        <v>0</v>
      </c>
      <c r="AP5933" t="s">
        <v>91</v>
      </c>
      <c r="AQ5933" t="s">
        <v>116</v>
      </c>
      <c r="AR5933" t="s">
        <v>137</v>
      </c>
      <c r="AS5933">
        <v>0</v>
      </c>
      <c r="AT5933">
        <v>41390</v>
      </c>
      <c r="AU5933">
        <v>0</v>
      </c>
      <c r="AX5933">
        <v>0</v>
      </c>
      <c r="AY5933">
        <v>1</v>
      </c>
      <c r="AZ5933" t="s">
        <v>94</v>
      </c>
      <c r="BA5933">
        <v>7</v>
      </c>
      <c r="BB5933" t="s">
        <v>95</v>
      </c>
      <c r="BC5933">
        <v>1</v>
      </c>
    </row>
    <row r="5934" spans="1:55">
      <c r="A5934" t="s">
        <v>10471</v>
      </c>
      <c r="B5934" t="s">
        <v>56</v>
      </c>
      <c r="C5934">
        <v>46</v>
      </c>
      <c r="D5934" t="s">
        <v>61</v>
      </c>
      <c r="E5934">
        <v>0</v>
      </c>
      <c r="F5934" t="s">
        <v>5503</v>
      </c>
      <c r="G5934">
        <v>94587</v>
      </c>
      <c r="H5934">
        <v>37.59485</v>
      </c>
      <c r="I5934">
        <v>-122.051521</v>
      </c>
      <c r="J5934">
        <v>0</v>
      </c>
      <c r="K5934">
        <v>7</v>
      </c>
      <c r="L5934" t="s">
        <v>83</v>
      </c>
      <c r="M5934" t="s">
        <v>57</v>
      </c>
      <c r="N5934" t="s">
        <v>10472</v>
      </c>
      <c r="O5934" t="s">
        <v>61</v>
      </c>
      <c r="P5934" t="s">
        <v>57</v>
      </c>
      <c r="Q5934" t="s">
        <v>85</v>
      </c>
      <c r="R5934" t="s">
        <v>296</v>
      </c>
      <c r="S5934" t="s">
        <v>61</v>
      </c>
      <c r="T5934" t="s">
        <v>61</v>
      </c>
      <c r="U5934" t="s">
        <v>57</v>
      </c>
      <c r="V5934" t="s">
        <v>61</v>
      </c>
      <c r="W5934" t="s">
        <v>57</v>
      </c>
      <c r="X5934" t="s">
        <v>57</v>
      </c>
      <c r="Y5934" t="s">
        <v>57</v>
      </c>
      <c r="Z5934" t="s">
        <v>57</v>
      </c>
      <c r="AA5934" t="s">
        <v>77</v>
      </c>
      <c r="AB5934" t="s">
        <v>57</v>
      </c>
      <c r="AC5934" t="s">
        <v>87</v>
      </c>
      <c r="AD5934">
        <v>95.34999999999999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88</v>
      </c>
      <c r="AK5934" t="s">
        <v>89</v>
      </c>
      <c r="AL5934" t="s">
        <v>181</v>
      </c>
      <c r="AM5934">
        <v>1</v>
      </c>
      <c r="AN5934">
        <v>0</v>
      </c>
      <c r="AO5934">
        <v>0</v>
      </c>
      <c r="AP5934" t="s">
        <v>67</v>
      </c>
      <c r="AQ5934" t="s">
        <v>78</v>
      </c>
      <c r="AR5934" t="s">
        <v>105</v>
      </c>
      <c r="AS5934">
        <v>5</v>
      </c>
      <c r="AT5934">
        <v>66472</v>
      </c>
      <c r="AU5934">
        <v>1</v>
      </c>
      <c r="AV5934">
        <v>1</v>
      </c>
      <c r="AW5934">
        <v>0</v>
      </c>
      <c r="AX5934">
        <v>95.34999999999999</v>
      </c>
      <c r="AY5934">
        <v>2</v>
      </c>
      <c r="AZ5934" t="s">
        <v>70</v>
      </c>
      <c r="BA5934">
        <v>7</v>
      </c>
      <c r="BB5934" t="s">
        <v>95</v>
      </c>
      <c r="BC5934">
        <v>1</v>
      </c>
    </row>
    <row r="5935" spans="1:55">
      <c r="A5935" t="s">
        <v>10473</v>
      </c>
      <c r="B5935" t="s">
        <v>56</v>
      </c>
      <c r="C5935">
        <v>31</v>
      </c>
      <c r="D5935" t="s">
        <v>61</v>
      </c>
      <c r="E5935">
        <v>0</v>
      </c>
      <c r="F5935" t="s">
        <v>5396</v>
      </c>
      <c r="G5935">
        <v>94574</v>
      </c>
      <c r="H5935">
        <v>38.581354</v>
      </c>
      <c r="I5935">
        <v>-122.296283</v>
      </c>
      <c r="J5935">
        <v>0</v>
      </c>
      <c r="K5935">
        <v>58</v>
      </c>
      <c r="L5935" t="s">
        <v>129</v>
      </c>
      <c r="M5935" t="s">
        <v>57</v>
      </c>
      <c r="N5935" t="s">
        <v>10474</v>
      </c>
      <c r="O5935" t="s">
        <v>57</v>
      </c>
      <c r="P5935" t="s">
        <v>61</v>
      </c>
      <c r="Q5935" t="s">
        <v>143</v>
      </c>
      <c r="R5935" t="s">
        <v>143</v>
      </c>
      <c r="S5935" t="s">
        <v>143</v>
      </c>
      <c r="T5935" t="s">
        <v>143</v>
      </c>
      <c r="U5935" t="s">
        <v>143</v>
      </c>
      <c r="V5935" t="s">
        <v>143</v>
      </c>
      <c r="W5935" t="s">
        <v>143</v>
      </c>
      <c r="X5935" t="s">
        <v>143</v>
      </c>
      <c r="Y5935" t="s">
        <v>143</v>
      </c>
      <c r="Z5935" t="s">
        <v>143</v>
      </c>
      <c r="AA5935" t="s">
        <v>122</v>
      </c>
      <c r="AB5935" t="s">
        <v>61</v>
      </c>
      <c r="AC5935" t="s">
        <v>65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66</v>
      </c>
      <c r="AM5935">
        <v>0</v>
      </c>
      <c r="AN5935">
        <v>1</v>
      </c>
      <c r="AO5935">
        <v>0</v>
      </c>
      <c r="AP5935" t="s">
        <v>123</v>
      </c>
      <c r="AQ5935" t="s">
        <v>68</v>
      </c>
      <c r="AR5935" t="s">
        <v>182</v>
      </c>
      <c r="AT5935">
        <v>9423</v>
      </c>
      <c r="AU5935">
        <v>1</v>
      </c>
      <c r="AV5935">
        <v>0</v>
      </c>
      <c r="AW5935">
        <v>1</v>
      </c>
      <c r="AX5935">
        <v>0</v>
      </c>
      <c r="AY5935">
        <v>6</v>
      </c>
      <c r="AZ5935" t="s">
        <v>125</v>
      </c>
      <c r="BA5935">
        <v>2</v>
      </c>
      <c r="BB5935" t="s">
        <v>126</v>
      </c>
      <c r="BC5935">
        <v>3</v>
      </c>
    </row>
    <row r="5936" spans="1:55">
      <c r="A5936" t="s">
        <v>10475</v>
      </c>
      <c r="B5936" t="s">
        <v>73</v>
      </c>
      <c r="C5936">
        <v>75</v>
      </c>
      <c r="D5936" t="s">
        <v>57</v>
      </c>
      <c r="E5936">
        <v>0</v>
      </c>
      <c r="F5936" t="s">
        <v>404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59</v>
      </c>
      <c r="M5936" t="s">
        <v>57</v>
      </c>
      <c r="N5936" t="s">
        <v>6043</v>
      </c>
      <c r="O5936" t="s">
        <v>57</v>
      </c>
      <c r="P5936" t="s">
        <v>57</v>
      </c>
      <c r="Q5936" t="s">
        <v>85</v>
      </c>
      <c r="R5936" t="s">
        <v>382</v>
      </c>
      <c r="S5936" t="s">
        <v>61</v>
      </c>
      <c r="T5936" t="s">
        <v>61</v>
      </c>
      <c r="U5936" t="s">
        <v>61</v>
      </c>
      <c r="V5936" t="s">
        <v>61</v>
      </c>
      <c r="W5936" t="s">
        <v>61</v>
      </c>
      <c r="X5936" t="s">
        <v>61</v>
      </c>
      <c r="Y5936" t="s">
        <v>61</v>
      </c>
      <c r="Z5936" t="s">
        <v>61</v>
      </c>
      <c r="AA5936" t="s">
        <v>77</v>
      </c>
      <c r="AB5936" t="s">
        <v>57</v>
      </c>
      <c r="AC5936" t="s">
        <v>307</v>
      </c>
      <c r="AD5936">
        <v>74.40000000000001</v>
      </c>
      <c r="AE5936">
        <v>306.6</v>
      </c>
      <c r="AF5936">
        <v>0</v>
      </c>
      <c r="AG5936">
        <v>20</v>
      </c>
      <c r="AH5936">
        <v>42.44</v>
      </c>
      <c r="AI5936">
        <v>369.04</v>
      </c>
      <c r="AJ5936" t="s">
        <v>88</v>
      </c>
      <c r="AK5936" t="s">
        <v>89</v>
      </c>
      <c r="AL5936" t="s">
        <v>181</v>
      </c>
      <c r="AM5936">
        <v>1</v>
      </c>
      <c r="AN5936">
        <v>0</v>
      </c>
      <c r="AO5936">
        <v>0</v>
      </c>
      <c r="AP5936" t="s">
        <v>91</v>
      </c>
      <c r="AQ5936" t="s">
        <v>104</v>
      </c>
      <c r="AR5936" t="s">
        <v>93</v>
      </c>
      <c r="AS5936">
        <v>0</v>
      </c>
      <c r="AT5936">
        <v>42239</v>
      </c>
      <c r="AU5936">
        <v>1</v>
      </c>
      <c r="AV5936">
        <v>1</v>
      </c>
      <c r="AW5936">
        <v>0</v>
      </c>
      <c r="AX5936">
        <v>74.40000000000001</v>
      </c>
      <c r="AY5936">
        <v>1</v>
      </c>
      <c r="AZ5936" t="s">
        <v>94</v>
      </c>
      <c r="BA5936">
        <v>9</v>
      </c>
      <c r="BB5936" t="s">
        <v>95</v>
      </c>
      <c r="BC5936">
        <v>1</v>
      </c>
    </row>
    <row r="5937" spans="1:55">
      <c r="A5937" t="s">
        <v>10476</v>
      </c>
      <c r="B5937" t="s">
        <v>56</v>
      </c>
      <c r="C5937">
        <v>51</v>
      </c>
      <c r="D5937" t="s">
        <v>61</v>
      </c>
      <c r="E5937">
        <v>0</v>
      </c>
      <c r="F5937" t="s">
        <v>262</v>
      </c>
      <c r="G5937">
        <v>95132</v>
      </c>
      <c r="H5937">
        <v>37.424655</v>
      </c>
      <c r="I5937">
        <v>-121.74841</v>
      </c>
      <c r="J5937">
        <v>0</v>
      </c>
      <c r="K5937">
        <v>3</v>
      </c>
      <c r="L5937" t="s">
        <v>83</v>
      </c>
      <c r="M5937" t="s">
        <v>57</v>
      </c>
      <c r="N5937" t="s">
        <v>4472</v>
      </c>
      <c r="O5937" t="s">
        <v>57</v>
      </c>
      <c r="P5937" t="s">
        <v>57</v>
      </c>
      <c r="Q5937" t="s">
        <v>62</v>
      </c>
      <c r="R5937" t="s">
        <v>1317</v>
      </c>
      <c r="S5937" t="s">
        <v>61</v>
      </c>
      <c r="T5937" t="s">
        <v>61</v>
      </c>
      <c r="U5937" t="s">
        <v>61</v>
      </c>
      <c r="V5937" t="s">
        <v>61</v>
      </c>
      <c r="W5937" t="s">
        <v>61</v>
      </c>
      <c r="X5937" t="s">
        <v>61</v>
      </c>
      <c r="Y5937" t="s">
        <v>61</v>
      </c>
      <c r="Z5937" t="s">
        <v>57</v>
      </c>
      <c r="AA5937" t="s">
        <v>77</v>
      </c>
      <c r="AB5937" t="s">
        <v>57</v>
      </c>
      <c r="AC5937" t="s">
        <v>307</v>
      </c>
      <c r="AD5937">
        <v>50.65</v>
      </c>
      <c r="AE5937">
        <v>151.3</v>
      </c>
      <c r="AF5937">
        <v>0</v>
      </c>
      <c r="AG5937">
        <v>0</v>
      </c>
      <c r="AH5937">
        <v>67.68000000000001</v>
      </c>
      <c r="AI5937">
        <v>218.98</v>
      </c>
      <c r="AJ5937" t="s">
        <v>88</v>
      </c>
      <c r="AK5937" t="s">
        <v>101</v>
      </c>
      <c r="AL5937" t="s">
        <v>884</v>
      </c>
      <c r="AM5937">
        <v>1</v>
      </c>
      <c r="AN5937">
        <v>0</v>
      </c>
      <c r="AO5937">
        <v>0</v>
      </c>
      <c r="AP5937" t="s">
        <v>91</v>
      </c>
      <c r="AQ5937" t="s">
        <v>92</v>
      </c>
      <c r="AR5937" t="s">
        <v>69</v>
      </c>
      <c r="AS5937">
        <v>1</v>
      </c>
      <c r="AT5937">
        <v>40568</v>
      </c>
      <c r="AU5937">
        <v>1</v>
      </c>
      <c r="AV5937">
        <v>1</v>
      </c>
      <c r="AW5937">
        <v>0</v>
      </c>
      <c r="AX5937">
        <v>50.65</v>
      </c>
      <c r="AY5937">
        <v>1</v>
      </c>
      <c r="AZ5937" t="s">
        <v>94</v>
      </c>
      <c r="BA5937">
        <v>8</v>
      </c>
      <c r="BB5937" t="s">
        <v>95</v>
      </c>
      <c r="BC5937">
        <v>1</v>
      </c>
    </row>
    <row r="5938" spans="1:55">
      <c r="A5938" t="s">
        <v>10477</v>
      </c>
      <c r="B5938" t="s">
        <v>73</v>
      </c>
      <c r="C5938">
        <v>32</v>
      </c>
      <c r="D5938" t="s">
        <v>61</v>
      </c>
      <c r="E5938">
        <v>0</v>
      </c>
      <c r="F5938" t="s">
        <v>695</v>
      </c>
      <c r="G5938">
        <v>92410</v>
      </c>
      <c r="H5938">
        <v>34.106922</v>
      </c>
      <c r="I5938">
        <v>-117.297553</v>
      </c>
      <c r="J5938">
        <v>0</v>
      </c>
      <c r="K5938">
        <v>1</v>
      </c>
      <c r="L5938" t="s">
        <v>59</v>
      </c>
      <c r="M5938" t="s">
        <v>57</v>
      </c>
      <c r="N5938" t="s">
        <v>10478</v>
      </c>
      <c r="O5938" t="s">
        <v>57</v>
      </c>
      <c r="P5938" t="s">
        <v>57</v>
      </c>
      <c r="Q5938" t="s">
        <v>85</v>
      </c>
      <c r="R5938" t="s">
        <v>275</v>
      </c>
      <c r="S5938" t="s">
        <v>61</v>
      </c>
      <c r="T5938" t="s">
        <v>61</v>
      </c>
      <c r="U5938" t="s">
        <v>61</v>
      </c>
      <c r="V5938" t="s">
        <v>61</v>
      </c>
      <c r="W5938" t="s">
        <v>61</v>
      </c>
      <c r="X5938" t="s">
        <v>61</v>
      </c>
      <c r="Y5938" t="s">
        <v>61</v>
      </c>
      <c r="Z5938" t="s">
        <v>57</v>
      </c>
      <c r="AA5938" t="s">
        <v>77</v>
      </c>
      <c r="AB5938" t="s">
        <v>57</v>
      </c>
      <c r="AC5938" t="s">
        <v>87</v>
      </c>
      <c r="AD5938">
        <v>74.34999999999999</v>
      </c>
      <c r="AE5938">
        <v>74.34999999999999</v>
      </c>
      <c r="AF5938">
        <v>0</v>
      </c>
      <c r="AG5938">
        <v>0</v>
      </c>
      <c r="AH5938">
        <v>14.02</v>
      </c>
      <c r="AI5938">
        <v>88.37</v>
      </c>
      <c r="AJ5938" t="s">
        <v>88</v>
      </c>
      <c r="AK5938" t="s">
        <v>89</v>
      </c>
      <c r="AL5938" t="s">
        <v>90</v>
      </c>
      <c r="AM5938">
        <v>1</v>
      </c>
      <c r="AN5938">
        <v>0</v>
      </c>
      <c r="AO5938">
        <v>0</v>
      </c>
      <c r="AP5938" t="s">
        <v>91</v>
      </c>
      <c r="AQ5938" t="s">
        <v>68</v>
      </c>
      <c r="AR5938" t="s">
        <v>93</v>
      </c>
      <c r="AS5938">
        <v>1</v>
      </c>
      <c r="AT5938">
        <v>44556</v>
      </c>
      <c r="AU5938">
        <v>1</v>
      </c>
      <c r="AV5938">
        <v>1</v>
      </c>
      <c r="AW5938">
        <v>0</v>
      </c>
      <c r="AX5938">
        <v>74.34999999999999</v>
      </c>
      <c r="AY5938">
        <v>1</v>
      </c>
      <c r="AZ5938" t="s">
        <v>94</v>
      </c>
      <c r="BA5938">
        <v>10</v>
      </c>
      <c r="BB5938" t="s">
        <v>95</v>
      </c>
      <c r="BC5938">
        <v>1</v>
      </c>
    </row>
    <row r="5939" spans="1:55">
      <c r="A5939" t="s">
        <v>10479</v>
      </c>
      <c r="B5939" t="s">
        <v>73</v>
      </c>
      <c r="C5939">
        <v>22</v>
      </c>
      <c r="D5939" t="s">
        <v>61</v>
      </c>
      <c r="E5939">
        <v>0</v>
      </c>
      <c r="F5939" t="s">
        <v>5240</v>
      </c>
      <c r="G5939">
        <v>93921</v>
      </c>
      <c r="H5939">
        <v>36.554618</v>
      </c>
      <c r="I5939">
        <v>-121.922239</v>
      </c>
      <c r="J5939">
        <v>0</v>
      </c>
      <c r="K5939">
        <v>72</v>
      </c>
      <c r="L5939" t="s">
        <v>59</v>
      </c>
      <c r="M5939" t="s">
        <v>57</v>
      </c>
      <c r="N5939" t="s">
        <v>10472</v>
      </c>
      <c r="O5939" t="s">
        <v>57</v>
      </c>
      <c r="P5939" t="s">
        <v>57</v>
      </c>
      <c r="Q5939" t="s">
        <v>135</v>
      </c>
      <c r="R5939" t="s">
        <v>893</v>
      </c>
      <c r="S5939" t="s">
        <v>57</v>
      </c>
      <c r="T5939" t="s">
        <v>57</v>
      </c>
      <c r="U5939" t="s">
        <v>61</v>
      </c>
      <c r="V5939" t="s">
        <v>57</v>
      </c>
      <c r="W5939" t="s">
        <v>57</v>
      </c>
      <c r="X5939" t="s">
        <v>57</v>
      </c>
      <c r="Y5939" t="s">
        <v>57</v>
      </c>
      <c r="Z5939" t="s">
        <v>61</v>
      </c>
      <c r="AA5939" t="s">
        <v>122</v>
      </c>
      <c r="AB5939" t="s">
        <v>61</v>
      </c>
      <c r="AC5939" t="s">
        <v>65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66</v>
      </c>
      <c r="AM5939">
        <v>0</v>
      </c>
      <c r="AN5939">
        <v>1</v>
      </c>
      <c r="AO5939">
        <v>0</v>
      </c>
      <c r="AP5939" t="s">
        <v>123</v>
      </c>
      <c r="AQ5939" t="s">
        <v>116</v>
      </c>
      <c r="AR5939" t="s">
        <v>93</v>
      </c>
      <c r="AS5939">
        <v>6</v>
      </c>
      <c r="AT5939">
        <v>2966</v>
      </c>
      <c r="AU5939">
        <v>1</v>
      </c>
      <c r="AV5939">
        <v>0</v>
      </c>
      <c r="AW5939">
        <v>1</v>
      </c>
      <c r="AX5939">
        <v>0</v>
      </c>
      <c r="AY5939">
        <v>6</v>
      </c>
      <c r="AZ5939" t="s">
        <v>125</v>
      </c>
      <c r="BA5939">
        <v>2</v>
      </c>
      <c r="BB5939" t="s">
        <v>126</v>
      </c>
      <c r="BC5939">
        <v>3</v>
      </c>
    </row>
    <row r="5940" spans="1:55">
      <c r="A5940" t="s">
        <v>10480</v>
      </c>
      <c r="B5940" t="s">
        <v>73</v>
      </c>
      <c r="C5940">
        <v>68</v>
      </c>
      <c r="D5940" t="s">
        <v>57</v>
      </c>
      <c r="E5940">
        <v>0</v>
      </c>
      <c r="F5940" t="s">
        <v>401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129</v>
      </c>
      <c r="M5940" t="s">
        <v>57</v>
      </c>
      <c r="N5940" t="s">
        <v>10481</v>
      </c>
      <c r="O5940" t="s">
        <v>57</v>
      </c>
      <c r="P5940" t="s">
        <v>57</v>
      </c>
      <c r="Q5940" t="s">
        <v>85</v>
      </c>
      <c r="R5940" t="s">
        <v>163</v>
      </c>
      <c r="S5940" t="s">
        <v>61</v>
      </c>
      <c r="T5940" t="s">
        <v>57</v>
      </c>
      <c r="U5940" t="s">
        <v>61</v>
      </c>
      <c r="V5940" t="s">
        <v>61</v>
      </c>
      <c r="W5940" t="s">
        <v>57</v>
      </c>
      <c r="X5940" t="s">
        <v>57</v>
      </c>
      <c r="Y5940" t="s">
        <v>61</v>
      </c>
      <c r="Z5940" t="s">
        <v>61</v>
      </c>
      <c r="AA5940" t="s">
        <v>77</v>
      </c>
      <c r="AB5940" t="s">
        <v>57</v>
      </c>
      <c r="AC5940" t="s">
        <v>87</v>
      </c>
      <c r="AD5940">
        <v>101</v>
      </c>
      <c r="AE5940">
        <v>4388.4</v>
      </c>
      <c r="AF5940">
        <v>0</v>
      </c>
      <c r="AG5940">
        <v>150</v>
      </c>
      <c r="AH5940">
        <v>1343.75</v>
      </c>
      <c r="AI5940">
        <v>5882.15</v>
      </c>
      <c r="AJ5940" t="s">
        <v>88</v>
      </c>
      <c r="AK5940" t="s">
        <v>101</v>
      </c>
      <c r="AL5940" t="s">
        <v>102</v>
      </c>
      <c r="AM5940">
        <v>1</v>
      </c>
      <c r="AN5940">
        <v>0</v>
      </c>
      <c r="AO5940">
        <v>0</v>
      </c>
      <c r="AP5940" t="s">
        <v>176</v>
      </c>
      <c r="AQ5940" t="s">
        <v>124</v>
      </c>
      <c r="AR5940" t="s">
        <v>105</v>
      </c>
      <c r="AS5940">
        <v>3</v>
      </c>
      <c r="AT5940">
        <v>3070</v>
      </c>
      <c r="AU5940">
        <v>1</v>
      </c>
      <c r="AV5940">
        <v>1</v>
      </c>
      <c r="AW5940">
        <v>0</v>
      </c>
      <c r="AX5940">
        <v>101</v>
      </c>
      <c r="AY5940">
        <v>5</v>
      </c>
      <c r="AZ5940" t="s">
        <v>177</v>
      </c>
      <c r="BA5940">
        <v>6</v>
      </c>
      <c r="BB5940" t="s">
        <v>95</v>
      </c>
      <c r="BC5940">
        <v>1</v>
      </c>
    </row>
    <row r="5941" spans="1:55">
      <c r="A5941" t="s">
        <v>10482</v>
      </c>
      <c r="B5941" t="s">
        <v>56</v>
      </c>
      <c r="C5941">
        <v>72</v>
      </c>
      <c r="D5941" t="s">
        <v>61</v>
      </c>
      <c r="E5941">
        <v>0</v>
      </c>
      <c r="F5941" t="s">
        <v>5813</v>
      </c>
      <c r="G5941">
        <v>90254</v>
      </c>
      <c r="H5941">
        <v>33.86532</v>
      </c>
      <c r="I5941">
        <v>-118.396336</v>
      </c>
      <c r="J5941">
        <v>0</v>
      </c>
      <c r="K5941">
        <v>1</v>
      </c>
      <c r="L5941" t="s">
        <v>83</v>
      </c>
      <c r="M5941" t="s">
        <v>57</v>
      </c>
      <c r="N5941" t="s">
        <v>7458</v>
      </c>
      <c r="O5941" t="s">
        <v>61</v>
      </c>
      <c r="P5941" t="s">
        <v>57</v>
      </c>
      <c r="Q5941" t="s">
        <v>85</v>
      </c>
      <c r="R5941" t="s">
        <v>296</v>
      </c>
      <c r="S5941" t="s">
        <v>61</v>
      </c>
      <c r="T5941" t="s">
        <v>61</v>
      </c>
      <c r="U5941" t="s">
        <v>61</v>
      </c>
      <c r="V5941" t="s">
        <v>61</v>
      </c>
      <c r="W5941" t="s">
        <v>61</v>
      </c>
      <c r="X5941" t="s">
        <v>61</v>
      </c>
      <c r="Y5941" t="s">
        <v>61</v>
      </c>
      <c r="Z5941" t="s">
        <v>57</v>
      </c>
      <c r="AA5941" t="s">
        <v>77</v>
      </c>
      <c r="AB5941" t="s">
        <v>57</v>
      </c>
      <c r="AC5941" t="s">
        <v>87</v>
      </c>
      <c r="AD5941">
        <v>69.59999999999999</v>
      </c>
      <c r="AE5941">
        <v>69.59999999999999</v>
      </c>
      <c r="AF5941">
        <v>0</v>
      </c>
      <c r="AG5941">
        <v>0</v>
      </c>
      <c r="AH5941">
        <v>34.51</v>
      </c>
      <c r="AI5941">
        <v>104.11</v>
      </c>
      <c r="AJ5941" t="s">
        <v>88</v>
      </c>
      <c r="AK5941" t="s">
        <v>89</v>
      </c>
      <c r="AL5941" t="s">
        <v>90</v>
      </c>
      <c r="AM5941">
        <v>1</v>
      </c>
      <c r="AN5941">
        <v>0</v>
      </c>
      <c r="AO5941">
        <v>0</v>
      </c>
      <c r="AP5941" t="s">
        <v>91</v>
      </c>
      <c r="AQ5941" t="s">
        <v>104</v>
      </c>
      <c r="AR5941" t="s">
        <v>69</v>
      </c>
      <c r="AS5941">
        <v>1</v>
      </c>
      <c r="AT5941">
        <v>18693</v>
      </c>
      <c r="AU5941">
        <v>1</v>
      </c>
      <c r="AV5941">
        <v>1</v>
      </c>
      <c r="AW5941">
        <v>0</v>
      </c>
      <c r="AX5941">
        <v>69.59999999999999</v>
      </c>
      <c r="AY5941">
        <v>1</v>
      </c>
      <c r="AZ5941" t="s">
        <v>94</v>
      </c>
      <c r="BA5941">
        <v>10</v>
      </c>
      <c r="BB5941" t="s">
        <v>95</v>
      </c>
      <c r="BC5941">
        <v>1</v>
      </c>
    </row>
    <row r="5942" spans="1:55">
      <c r="A5942" t="s">
        <v>10483</v>
      </c>
      <c r="B5942" t="s">
        <v>73</v>
      </c>
      <c r="C5942">
        <v>43</v>
      </c>
      <c r="D5942" t="s">
        <v>57</v>
      </c>
      <c r="E5942">
        <v>0</v>
      </c>
      <c r="F5942" t="s">
        <v>1018</v>
      </c>
      <c r="G5942">
        <v>95437</v>
      </c>
      <c r="H5942">
        <v>39.455555</v>
      </c>
      <c r="I5942">
        <v>-123.683979</v>
      </c>
      <c r="J5942">
        <v>1</v>
      </c>
      <c r="K5942">
        <v>68</v>
      </c>
      <c r="L5942" t="s">
        <v>59</v>
      </c>
      <c r="M5942" t="s">
        <v>57</v>
      </c>
      <c r="N5942" t="s">
        <v>3179</v>
      </c>
      <c r="O5942" t="s">
        <v>61</v>
      </c>
      <c r="P5942" t="s">
        <v>57</v>
      </c>
      <c r="Q5942" t="s">
        <v>85</v>
      </c>
      <c r="R5942" t="s">
        <v>1317</v>
      </c>
      <c r="S5942" t="s">
        <v>61</v>
      </c>
      <c r="T5942" t="s">
        <v>57</v>
      </c>
      <c r="U5942" t="s">
        <v>61</v>
      </c>
      <c r="V5942" t="s">
        <v>57</v>
      </c>
      <c r="W5942" t="s">
        <v>57</v>
      </c>
      <c r="X5942" t="s">
        <v>57</v>
      </c>
      <c r="Y5942" t="s">
        <v>57</v>
      </c>
      <c r="Z5942" t="s">
        <v>61</v>
      </c>
      <c r="AA5942" t="s">
        <v>64</v>
      </c>
      <c r="AB5942" t="s">
        <v>57</v>
      </c>
      <c r="AC5942" t="s">
        <v>87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</v>
      </c>
      <c r="AJ5942" t="s">
        <v>66</v>
      </c>
      <c r="AM5942">
        <v>0</v>
      </c>
      <c r="AN5942">
        <v>1</v>
      </c>
      <c r="AO5942">
        <v>0</v>
      </c>
      <c r="AP5942" t="s">
        <v>123</v>
      </c>
      <c r="AQ5942" t="s">
        <v>78</v>
      </c>
      <c r="AR5942" t="s">
        <v>105</v>
      </c>
      <c r="AS5942">
        <v>5</v>
      </c>
      <c r="AT5942">
        <v>14417</v>
      </c>
      <c r="AU5942">
        <v>1</v>
      </c>
      <c r="AV5942">
        <v>0</v>
      </c>
      <c r="AW5942">
        <v>1</v>
      </c>
      <c r="AX5942">
        <v>0</v>
      </c>
      <c r="AY5942">
        <v>6</v>
      </c>
      <c r="AZ5942" t="s">
        <v>125</v>
      </c>
      <c r="BA5942">
        <v>3</v>
      </c>
      <c r="BB5942" t="s">
        <v>126</v>
      </c>
      <c r="BC5942">
        <v>3</v>
      </c>
    </row>
    <row r="5943" spans="1:55">
      <c r="A5943" t="s">
        <v>10484</v>
      </c>
      <c r="B5943" t="s">
        <v>73</v>
      </c>
      <c r="C5943">
        <v>34</v>
      </c>
      <c r="D5943" t="s">
        <v>57</v>
      </c>
      <c r="E5943">
        <v>1</v>
      </c>
      <c r="F5943" t="s">
        <v>686</v>
      </c>
      <c r="G5943">
        <v>92704</v>
      </c>
      <c r="H5943">
        <v>33.719869</v>
      </c>
      <c r="I5943">
        <v>-117.907063</v>
      </c>
      <c r="J5943">
        <v>9</v>
      </c>
      <c r="K5943">
        <v>38</v>
      </c>
      <c r="L5943" t="s">
        <v>59</v>
      </c>
      <c r="M5943" t="s">
        <v>57</v>
      </c>
      <c r="N5943" t="s">
        <v>2517</v>
      </c>
      <c r="O5943" t="s">
        <v>57</v>
      </c>
      <c r="P5943" t="s">
        <v>57</v>
      </c>
      <c r="Q5943" t="s">
        <v>85</v>
      </c>
      <c r="R5943" t="s">
        <v>121</v>
      </c>
      <c r="S5943" t="s">
        <v>61</v>
      </c>
      <c r="T5943" t="s">
        <v>61</v>
      </c>
      <c r="U5943" t="s">
        <v>57</v>
      </c>
      <c r="V5943" t="s">
        <v>61</v>
      </c>
      <c r="W5943" t="s">
        <v>57</v>
      </c>
      <c r="X5943" t="s">
        <v>57</v>
      </c>
      <c r="Y5943" t="s">
        <v>57</v>
      </c>
      <c r="Z5943" t="s">
        <v>57</v>
      </c>
      <c r="AA5943" t="s">
        <v>77</v>
      </c>
      <c r="AB5943" t="s">
        <v>57</v>
      </c>
      <c r="AC5943" t="s">
        <v>65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</v>
      </c>
      <c r="AJ5943" t="s">
        <v>66</v>
      </c>
      <c r="AM5943">
        <v>0</v>
      </c>
      <c r="AN5943">
        <v>1</v>
      </c>
      <c r="AO5943">
        <v>0</v>
      </c>
      <c r="AP5943" t="s">
        <v>176</v>
      </c>
      <c r="AQ5943" t="s">
        <v>68</v>
      </c>
      <c r="AR5943" t="s">
        <v>105</v>
      </c>
      <c r="AS5943">
        <v>5</v>
      </c>
      <c r="AT5943">
        <v>91188</v>
      </c>
      <c r="AU5943">
        <v>1</v>
      </c>
      <c r="AV5943">
        <v>0</v>
      </c>
      <c r="AW5943">
        <v>1</v>
      </c>
      <c r="AX5943">
        <v>0</v>
      </c>
      <c r="AY5943">
        <v>5</v>
      </c>
      <c r="AZ5943" t="s">
        <v>177</v>
      </c>
      <c r="BA5943">
        <v>5</v>
      </c>
      <c r="BB5943" t="s">
        <v>80</v>
      </c>
      <c r="BC5943">
        <v>2</v>
      </c>
    </row>
    <row r="5944" spans="1:55">
      <c r="A5944" t="s">
        <v>10485</v>
      </c>
      <c r="B5944" t="s">
        <v>56</v>
      </c>
      <c r="C5944">
        <v>62</v>
      </c>
      <c r="D5944" t="s">
        <v>57</v>
      </c>
      <c r="E5944">
        <v>1</v>
      </c>
      <c r="F5944" t="s">
        <v>226</v>
      </c>
      <c r="G5944">
        <v>90035</v>
      </c>
      <c r="H5944">
        <v>34.051809</v>
      </c>
      <c r="I5944">
        <v>-118.383843</v>
      </c>
      <c r="J5944">
        <v>3</v>
      </c>
      <c r="K5944">
        <v>55</v>
      </c>
      <c r="L5944" t="s">
        <v>59</v>
      </c>
      <c r="M5944" t="s">
        <v>57</v>
      </c>
      <c r="N5944" t="s">
        <v>1793</v>
      </c>
      <c r="O5944" t="s">
        <v>61</v>
      </c>
      <c r="P5944" t="s">
        <v>61</v>
      </c>
      <c r="Q5944" t="s">
        <v>143</v>
      </c>
      <c r="R5944" t="s">
        <v>143</v>
      </c>
      <c r="S5944" t="s">
        <v>143</v>
      </c>
      <c r="T5944" t="s">
        <v>143</v>
      </c>
      <c r="U5944" t="s">
        <v>143</v>
      </c>
      <c r="V5944" t="s">
        <v>143</v>
      </c>
      <c r="W5944" t="s">
        <v>143</v>
      </c>
      <c r="X5944" t="s">
        <v>143</v>
      </c>
      <c r="Y5944" t="s">
        <v>143</v>
      </c>
      <c r="Z5944" t="s">
        <v>143</v>
      </c>
      <c r="AA5944" t="s">
        <v>122</v>
      </c>
      <c r="AB5944" t="s">
        <v>61</v>
      </c>
      <c r="AC5944" t="s">
        <v>65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66</v>
      </c>
      <c r="AM5944">
        <v>0</v>
      </c>
      <c r="AN5944">
        <v>1</v>
      </c>
      <c r="AO5944">
        <v>0</v>
      </c>
      <c r="AP5944" t="s">
        <v>123</v>
      </c>
      <c r="AQ5944" t="s">
        <v>124</v>
      </c>
      <c r="AR5944" t="s">
        <v>182</v>
      </c>
      <c r="AT5944">
        <v>27799</v>
      </c>
      <c r="AU5944">
        <v>1</v>
      </c>
      <c r="AV5944">
        <v>0</v>
      </c>
      <c r="AW5944">
        <v>1</v>
      </c>
      <c r="AX5944">
        <v>0</v>
      </c>
      <c r="AY5944">
        <v>6</v>
      </c>
      <c r="AZ5944" t="s">
        <v>125</v>
      </c>
      <c r="BA5944">
        <v>0</v>
      </c>
      <c r="BB5944" t="s">
        <v>71</v>
      </c>
      <c r="BC5944">
        <v>4</v>
      </c>
    </row>
    <row r="5945" spans="1:55">
      <c r="A5945" t="s">
        <v>10486</v>
      </c>
      <c r="B5945" t="s">
        <v>73</v>
      </c>
      <c r="C5945">
        <v>60</v>
      </c>
      <c r="D5945" t="s">
        <v>61</v>
      </c>
      <c r="E5945">
        <v>0</v>
      </c>
      <c r="F5945" t="s">
        <v>6421</v>
      </c>
      <c r="G5945">
        <v>90704</v>
      </c>
      <c r="H5945">
        <v>33.391181</v>
      </c>
      <c r="I5945">
        <v>-118.421305</v>
      </c>
      <c r="J5945">
        <v>0</v>
      </c>
      <c r="K5945">
        <v>1</v>
      </c>
      <c r="L5945" t="s">
        <v>59</v>
      </c>
      <c r="M5945" t="s">
        <v>57</v>
      </c>
      <c r="N5945" t="s">
        <v>8379</v>
      </c>
      <c r="O5945" t="s">
        <v>61</v>
      </c>
      <c r="P5945" t="s">
        <v>57</v>
      </c>
      <c r="Q5945" t="s">
        <v>85</v>
      </c>
      <c r="R5945" t="s">
        <v>63</v>
      </c>
      <c r="S5945" t="s">
        <v>61</v>
      </c>
      <c r="T5945" t="s">
        <v>61</v>
      </c>
      <c r="U5945" t="s">
        <v>61</v>
      </c>
      <c r="V5945" t="s">
        <v>61</v>
      </c>
      <c r="W5945" t="s">
        <v>61</v>
      </c>
      <c r="X5945" t="s">
        <v>61</v>
      </c>
      <c r="Y5945" t="s">
        <v>61</v>
      </c>
      <c r="Z5945" t="s">
        <v>57</v>
      </c>
      <c r="AA5945" t="s">
        <v>77</v>
      </c>
      <c r="AB5945" t="s">
        <v>57</v>
      </c>
      <c r="AC5945" t="s">
        <v>87</v>
      </c>
      <c r="AD5945">
        <v>71.65000000000001</v>
      </c>
      <c r="AE5945">
        <v>71.65000000000001</v>
      </c>
      <c r="AF5945">
        <v>0</v>
      </c>
      <c r="AG5945">
        <v>0</v>
      </c>
      <c r="AH5945">
        <v>17.54</v>
      </c>
      <c r="AI5945">
        <v>89.19</v>
      </c>
      <c r="AJ5945" t="s">
        <v>88</v>
      </c>
      <c r="AK5945" t="s">
        <v>89</v>
      </c>
      <c r="AL5945" t="s">
        <v>90</v>
      </c>
      <c r="AM5945">
        <v>1</v>
      </c>
      <c r="AN5945">
        <v>0</v>
      </c>
      <c r="AO5945">
        <v>0</v>
      </c>
      <c r="AP5945" t="s">
        <v>91</v>
      </c>
      <c r="AQ5945" t="s">
        <v>124</v>
      </c>
      <c r="AR5945" t="s">
        <v>93</v>
      </c>
      <c r="AS5945">
        <v>1</v>
      </c>
      <c r="AT5945">
        <v>3699</v>
      </c>
      <c r="AU5945">
        <v>1</v>
      </c>
      <c r="AV5945">
        <v>1</v>
      </c>
      <c r="AW5945">
        <v>0</v>
      </c>
      <c r="AX5945">
        <v>71.65000000000001</v>
      </c>
      <c r="AY5945">
        <v>1</v>
      </c>
      <c r="AZ5945" t="s">
        <v>94</v>
      </c>
      <c r="BA5945">
        <v>10</v>
      </c>
      <c r="BB5945" t="s">
        <v>95</v>
      </c>
      <c r="BC5945">
        <v>1</v>
      </c>
    </row>
    <row r="5946" spans="1:55">
      <c r="A5946" t="s">
        <v>10487</v>
      </c>
      <c r="B5946" t="s">
        <v>56</v>
      </c>
      <c r="C5946">
        <v>58</v>
      </c>
      <c r="D5946" t="s">
        <v>57</v>
      </c>
      <c r="E5946">
        <v>0</v>
      </c>
      <c r="F5946" t="s">
        <v>1327</v>
      </c>
      <c r="G5946">
        <v>91739</v>
      </c>
      <c r="H5946">
        <v>34.133809</v>
      </c>
      <c r="I5946">
        <v>-117.523724</v>
      </c>
      <c r="J5946">
        <v>1</v>
      </c>
      <c r="K5946">
        <v>8</v>
      </c>
      <c r="L5946" t="s">
        <v>59</v>
      </c>
      <c r="M5946" t="s">
        <v>57</v>
      </c>
      <c r="N5946" t="s">
        <v>300</v>
      </c>
      <c r="O5946" t="s">
        <v>57</v>
      </c>
      <c r="P5946" t="s">
        <v>57</v>
      </c>
      <c r="Q5946" t="s">
        <v>85</v>
      </c>
      <c r="R5946" t="s">
        <v>86</v>
      </c>
      <c r="S5946" t="s">
        <v>61</v>
      </c>
      <c r="T5946" t="s">
        <v>61</v>
      </c>
      <c r="U5946" t="s">
        <v>61</v>
      </c>
      <c r="V5946" t="s">
        <v>61</v>
      </c>
      <c r="W5946" t="s">
        <v>61</v>
      </c>
      <c r="X5946" t="s">
        <v>57</v>
      </c>
      <c r="Y5946" t="s">
        <v>57</v>
      </c>
      <c r="Z5946" t="s">
        <v>57</v>
      </c>
      <c r="AA5946" t="s">
        <v>77</v>
      </c>
      <c r="AB5946" t="s">
        <v>57</v>
      </c>
      <c r="AC5946" t="s">
        <v>87</v>
      </c>
      <c r="AD5946">
        <v>84.90000000000001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88</v>
      </c>
      <c r="AK5946" t="s">
        <v>201</v>
      </c>
      <c r="AL5946" t="s">
        <v>202</v>
      </c>
      <c r="AM5946">
        <v>1</v>
      </c>
      <c r="AN5946">
        <v>0</v>
      </c>
      <c r="AO5946">
        <v>0</v>
      </c>
      <c r="AP5946" t="s">
        <v>67</v>
      </c>
      <c r="AQ5946" t="s">
        <v>92</v>
      </c>
      <c r="AR5946" t="s">
        <v>93</v>
      </c>
      <c r="AS5946">
        <v>3</v>
      </c>
      <c r="AT5946">
        <v>12937</v>
      </c>
      <c r="AU5946">
        <v>1</v>
      </c>
      <c r="AV5946">
        <v>1</v>
      </c>
      <c r="AW5946">
        <v>0</v>
      </c>
      <c r="AX5946">
        <v>84.90000000000001</v>
      </c>
      <c r="AY5946">
        <v>2</v>
      </c>
      <c r="AZ5946" t="s">
        <v>70</v>
      </c>
      <c r="BA5946">
        <v>6</v>
      </c>
      <c r="BB5946" t="s">
        <v>95</v>
      </c>
      <c r="BC5946">
        <v>1</v>
      </c>
    </row>
    <row r="5947" spans="1:55">
      <c r="A5947" t="s">
        <v>10488</v>
      </c>
      <c r="B5947" t="s">
        <v>56</v>
      </c>
      <c r="C5947">
        <v>41</v>
      </c>
      <c r="D5947" t="s">
        <v>61</v>
      </c>
      <c r="E5947">
        <v>0</v>
      </c>
      <c r="F5947" t="s">
        <v>6765</v>
      </c>
      <c r="G5947">
        <v>92352</v>
      </c>
      <c r="H5947">
        <v>34.2565</v>
      </c>
      <c r="I5947">
        <v>-117.19335</v>
      </c>
      <c r="J5947">
        <v>0</v>
      </c>
      <c r="K5947">
        <v>33</v>
      </c>
      <c r="L5947" t="s">
        <v>59</v>
      </c>
      <c r="M5947" t="s">
        <v>57</v>
      </c>
      <c r="N5947" t="s">
        <v>10489</v>
      </c>
      <c r="O5947" t="s">
        <v>57</v>
      </c>
      <c r="P5947" t="s">
        <v>57</v>
      </c>
      <c r="Q5947" t="s">
        <v>62</v>
      </c>
      <c r="R5947" t="s">
        <v>131</v>
      </c>
      <c r="S5947" t="s">
        <v>57</v>
      </c>
      <c r="T5947" t="s">
        <v>61</v>
      </c>
      <c r="U5947" t="s">
        <v>61</v>
      </c>
      <c r="V5947" t="s">
        <v>57</v>
      </c>
      <c r="W5947" t="s">
        <v>61</v>
      </c>
      <c r="X5947" t="s">
        <v>61</v>
      </c>
      <c r="Y5947" t="s">
        <v>61</v>
      </c>
      <c r="Z5947" t="s">
        <v>57</v>
      </c>
      <c r="AA5947" t="s">
        <v>64</v>
      </c>
      <c r="AB5947" t="s">
        <v>61</v>
      </c>
      <c r="AC5947" t="s">
        <v>87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66</v>
      </c>
      <c r="AM5947">
        <v>0</v>
      </c>
      <c r="AN5947">
        <v>1</v>
      </c>
      <c r="AO5947">
        <v>0</v>
      </c>
      <c r="AP5947" t="s">
        <v>164</v>
      </c>
      <c r="AQ5947" t="s">
        <v>78</v>
      </c>
      <c r="AR5947" t="s">
        <v>69</v>
      </c>
      <c r="AS5947">
        <v>3</v>
      </c>
      <c r="AT5947">
        <v>9793</v>
      </c>
      <c r="AU5947">
        <v>1</v>
      </c>
      <c r="AV5947">
        <v>0</v>
      </c>
      <c r="AW5947">
        <v>1</v>
      </c>
      <c r="AX5947">
        <v>0</v>
      </c>
      <c r="AY5947">
        <v>4</v>
      </c>
      <c r="AZ5947" t="s">
        <v>165</v>
      </c>
      <c r="BA5947">
        <v>2</v>
      </c>
      <c r="BB5947" t="s">
        <v>126</v>
      </c>
      <c r="BC5947">
        <v>3</v>
      </c>
    </row>
    <row r="5948" spans="1:55">
      <c r="A5948" t="s">
        <v>10490</v>
      </c>
      <c r="B5948" t="s">
        <v>56</v>
      </c>
      <c r="C5948">
        <v>37</v>
      </c>
      <c r="D5948" t="s">
        <v>57</v>
      </c>
      <c r="E5948">
        <v>3</v>
      </c>
      <c r="F5948" t="s">
        <v>767</v>
      </c>
      <c r="G5948">
        <v>94404</v>
      </c>
      <c r="H5948">
        <v>37.556094</v>
      </c>
      <c r="I5948">
        <v>-122.272437</v>
      </c>
      <c r="J5948">
        <v>1</v>
      </c>
      <c r="K5948">
        <v>57</v>
      </c>
      <c r="L5948" t="s">
        <v>59</v>
      </c>
      <c r="M5948" t="s">
        <v>57</v>
      </c>
      <c r="N5948" t="s">
        <v>9373</v>
      </c>
      <c r="O5948" t="s">
        <v>57</v>
      </c>
      <c r="P5948" t="s">
        <v>57</v>
      </c>
      <c r="Q5948" t="s">
        <v>85</v>
      </c>
      <c r="R5948" t="s">
        <v>313</v>
      </c>
      <c r="S5948" t="s">
        <v>61</v>
      </c>
      <c r="T5948" t="s">
        <v>57</v>
      </c>
      <c r="U5948" t="s">
        <v>61</v>
      </c>
      <c r="V5948" t="s">
        <v>61</v>
      </c>
      <c r="W5948" t="s">
        <v>57</v>
      </c>
      <c r="X5948" t="s">
        <v>57</v>
      </c>
      <c r="Y5948" t="s">
        <v>57</v>
      </c>
      <c r="Z5948" t="s">
        <v>57</v>
      </c>
      <c r="AA5948" t="s">
        <v>77</v>
      </c>
      <c r="AB5948" t="s">
        <v>57</v>
      </c>
      <c r="AC5948" t="s">
        <v>87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66</v>
      </c>
      <c r="AM5948">
        <v>0</v>
      </c>
      <c r="AN5948">
        <v>1</v>
      </c>
      <c r="AO5948">
        <v>0</v>
      </c>
      <c r="AP5948" t="s">
        <v>123</v>
      </c>
      <c r="AQ5948" t="s">
        <v>68</v>
      </c>
      <c r="AR5948" t="s">
        <v>105</v>
      </c>
      <c r="AS5948">
        <v>5</v>
      </c>
      <c r="AT5948">
        <v>31882</v>
      </c>
      <c r="AU5948">
        <v>1</v>
      </c>
      <c r="AV5948">
        <v>0</v>
      </c>
      <c r="AW5948">
        <v>1</v>
      </c>
      <c r="AX5948">
        <v>0</v>
      </c>
      <c r="AY5948">
        <v>6</v>
      </c>
      <c r="AZ5948" t="s">
        <v>125</v>
      </c>
      <c r="BA5948">
        <v>5</v>
      </c>
      <c r="BB5948" t="s">
        <v>80</v>
      </c>
      <c r="BC5948">
        <v>2</v>
      </c>
    </row>
    <row r="5949" spans="1:55">
      <c r="A5949" t="s">
        <v>10491</v>
      </c>
      <c r="B5949" t="s">
        <v>56</v>
      </c>
      <c r="C5949">
        <v>53</v>
      </c>
      <c r="D5949" t="s">
        <v>57</v>
      </c>
      <c r="E5949">
        <v>0</v>
      </c>
      <c r="F5949" t="s">
        <v>5356</v>
      </c>
      <c r="G5949">
        <v>96068</v>
      </c>
      <c r="H5949">
        <v>41.082472</v>
      </c>
      <c r="I5949">
        <v>-121.195215</v>
      </c>
      <c r="J5949">
        <v>1</v>
      </c>
      <c r="K5949">
        <v>42</v>
      </c>
      <c r="L5949" t="s">
        <v>59</v>
      </c>
      <c r="M5949" t="s">
        <v>57</v>
      </c>
      <c r="N5949" t="s">
        <v>2001</v>
      </c>
      <c r="O5949" t="s">
        <v>61</v>
      </c>
      <c r="P5949" t="s">
        <v>57</v>
      </c>
      <c r="Q5949" t="s">
        <v>85</v>
      </c>
      <c r="R5949" t="s">
        <v>318</v>
      </c>
      <c r="S5949" t="s">
        <v>61</v>
      </c>
      <c r="T5949" t="s">
        <v>61</v>
      </c>
      <c r="U5949" t="s">
        <v>61</v>
      </c>
      <c r="V5949" t="s">
        <v>61</v>
      </c>
      <c r="W5949" t="s">
        <v>57</v>
      </c>
      <c r="X5949" t="s">
        <v>61</v>
      </c>
      <c r="Y5949" t="s">
        <v>61</v>
      </c>
      <c r="Z5949" t="s">
        <v>57</v>
      </c>
      <c r="AA5949" t="s">
        <v>77</v>
      </c>
      <c r="AB5949" t="s">
        <v>57</v>
      </c>
      <c r="AC5949" t="s">
        <v>65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88</v>
      </c>
      <c r="AK5949" t="s">
        <v>89</v>
      </c>
      <c r="AL5949" t="s">
        <v>181</v>
      </c>
      <c r="AM5949">
        <v>1</v>
      </c>
      <c r="AN5949">
        <v>0</v>
      </c>
      <c r="AO5949">
        <v>0</v>
      </c>
      <c r="AP5949" t="s">
        <v>176</v>
      </c>
      <c r="AQ5949" t="s">
        <v>92</v>
      </c>
      <c r="AR5949" t="s">
        <v>93</v>
      </c>
      <c r="AS5949">
        <v>2</v>
      </c>
      <c r="AT5949">
        <v>240</v>
      </c>
      <c r="AU5949">
        <v>1</v>
      </c>
      <c r="AV5949">
        <v>1</v>
      </c>
      <c r="AW5949">
        <v>0</v>
      </c>
      <c r="AX5949">
        <v>77.95</v>
      </c>
      <c r="AY5949">
        <v>5</v>
      </c>
      <c r="AZ5949" t="s">
        <v>177</v>
      </c>
      <c r="BA5949">
        <v>6</v>
      </c>
      <c r="BB5949" t="s">
        <v>95</v>
      </c>
      <c r="BC5949">
        <v>1</v>
      </c>
    </row>
    <row r="5950" spans="1:55">
      <c r="A5950" t="s">
        <v>10492</v>
      </c>
      <c r="B5950" t="s">
        <v>56</v>
      </c>
      <c r="C5950">
        <v>57</v>
      </c>
      <c r="D5950" t="s">
        <v>57</v>
      </c>
      <c r="E5950">
        <v>1</v>
      </c>
      <c r="F5950" t="s">
        <v>472</v>
      </c>
      <c r="G5950">
        <v>92614</v>
      </c>
      <c r="H5950">
        <v>33.680302</v>
      </c>
      <c r="I5950">
        <v>-117.833296</v>
      </c>
      <c r="J5950">
        <v>3</v>
      </c>
      <c r="K5950">
        <v>15</v>
      </c>
      <c r="L5950" t="s">
        <v>59</v>
      </c>
      <c r="M5950" t="s">
        <v>57</v>
      </c>
      <c r="N5950" t="s">
        <v>10493</v>
      </c>
      <c r="O5950" t="s">
        <v>61</v>
      </c>
      <c r="P5950" t="s">
        <v>61</v>
      </c>
      <c r="Q5950" t="s">
        <v>143</v>
      </c>
      <c r="R5950" t="s">
        <v>143</v>
      </c>
      <c r="S5950" t="s">
        <v>143</v>
      </c>
      <c r="T5950" t="s">
        <v>143</v>
      </c>
      <c r="U5950" t="s">
        <v>143</v>
      </c>
      <c r="V5950" t="s">
        <v>143</v>
      </c>
      <c r="W5950" t="s">
        <v>143</v>
      </c>
      <c r="X5950" t="s">
        <v>143</v>
      </c>
      <c r="Y5950" t="s">
        <v>143</v>
      </c>
      <c r="Z5950" t="s">
        <v>143</v>
      </c>
      <c r="AA5950" t="s">
        <v>77</v>
      </c>
      <c r="AB5950" t="s">
        <v>61</v>
      </c>
      <c r="AC5950" t="s">
        <v>65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66</v>
      </c>
      <c r="AM5950">
        <v>0</v>
      </c>
      <c r="AN5950">
        <v>1</v>
      </c>
      <c r="AO5950">
        <v>0</v>
      </c>
      <c r="AP5950" t="s">
        <v>103</v>
      </c>
      <c r="AQ5950" t="s">
        <v>92</v>
      </c>
      <c r="AR5950" t="s">
        <v>182</v>
      </c>
      <c r="AT5950">
        <v>22499</v>
      </c>
      <c r="AU5950">
        <v>1</v>
      </c>
      <c r="AV5950">
        <v>0</v>
      </c>
      <c r="AW5950">
        <v>1</v>
      </c>
      <c r="AX5950">
        <v>0</v>
      </c>
      <c r="AY5950">
        <v>3</v>
      </c>
      <c r="AZ5950" t="s">
        <v>106</v>
      </c>
      <c r="BA5950">
        <v>3</v>
      </c>
      <c r="BB5950" t="s">
        <v>126</v>
      </c>
      <c r="BC5950">
        <v>3</v>
      </c>
    </row>
    <row r="5951" spans="1:55">
      <c r="A5951" t="s">
        <v>10494</v>
      </c>
      <c r="B5951" t="s">
        <v>56</v>
      </c>
      <c r="C5951">
        <v>41</v>
      </c>
      <c r="D5951" t="s">
        <v>61</v>
      </c>
      <c r="E5951">
        <v>0</v>
      </c>
      <c r="F5951" t="s">
        <v>226</v>
      </c>
      <c r="G5951">
        <v>90016</v>
      </c>
      <c r="H5951">
        <v>34.028331</v>
      </c>
      <c r="I5951">
        <v>-118.354338</v>
      </c>
      <c r="J5951">
        <v>0</v>
      </c>
      <c r="K5951">
        <v>8</v>
      </c>
      <c r="L5951" t="s">
        <v>83</v>
      </c>
      <c r="M5951" t="s">
        <v>57</v>
      </c>
      <c r="N5951" t="s">
        <v>10495</v>
      </c>
      <c r="O5951" t="s">
        <v>61</v>
      </c>
      <c r="P5951" t="s">
        <v>61</v>
      </c>
      <c r="Q5951" t="s">
        <v>143</v>
      </c>
      <c r="R5951" t="s">
        <v>143</v>
      </c>
      <c r="S5951" t="s">
        <v>143</v>
      </c>
      <c r="T5951" t="s">
        <v>143</v>
      </c>
      <c r="U5951" t="s">
        <v>143</v>
      </c>
      <c r="V5951" t="s">
        <v>143</v>
      </c>
      <c r="W5951" t="s">
        <v>143</v>
      </c>
      <c r="X5951" t="s">
        <v>143</v>
      </c>
      <c r="Y5951" t="s">
        <v>143</v>
      </c>
      <c r="Z5951" t="s">
        <v>143</v>
      </c>
      <c r="AA5951" t="s">
        <v>122</v>
      </c>
      <c r="AB5951" t="s">
        <v>61</v>
      </c>
      <c r="AC5951" t="s">
        <v>307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301.53</v>
      </c>
      <c r="AJ5951" t="s">
        <v>66</v>
      </c>
      <c r="AM5951">
        <v>0</v>
      </c>
      <c r="AN5951">
        <v>1</v>
      </c>
      <c r="AO5951">
        <v>0</v>
      </c>
      <c r="AP5951" t="s">
        <v>67</v>
      </c>
      <c r="AQ5951" t="s">
        <v>78</v>
      </c>
      <c r="AR5951" t="s">
        <v>182</v>
      </c>
      <c r="AT5951">
        <v>46984</v>
      </c>
      <c r="AU5951">
        <v>1</v>
      </c>
      <c r="AV5951">
        <v>0</v>
      </c>
      <c r="AW5951">
        <v>1</v>
      </c>
      <c r="AX5951">
        <v>0</v>
      </c>
      <c r="AY5951">
        <v>2</v>
      </c>
      <c r="AZ5951" t="s">
        <v>70</v>
      </c>
      <c r="BA5951">
        <v>2</v>
      </c>
      <c r="BB5951" t="s">
        <v>126</v>
      </c>
      <c r="BC5951">
        <v>3</v>
      </c>
    </row>
    <row r="5952" spans="1:55">
      <c r="A5952" t="s">
        <v>10496</v>
      </c>
      <c r="B5952" t="s">
        <v>73</v>
      </c>
      <c r="C5952">
        <v>26</v>
      </c>
      <c r="D5952" t="s">
        <v>61</v>
      </c>
      <c r="E5952">
        <v>0</v>
      </c>
      <c r="F5952" t="s">
        <v>6418</v>
      </c>
      <c r="G5952">
        <v>94523</v>
      </c>
      <c r="H5952">
        <v>37.95338</v>
      </c>
      <c r="I5952">
        <v>-122.076886</v>
      </c>
      <c r="J5952">
        <v>0</v>
      </c>
      <c r="K5952">
        <v>4</v>
      </c>
      <c r="L5952" t="s">
        <v>83</v>
      </c>
      <c r="M5952" t="s">
        <v>57</v>
      </c>
      <c r="N5952" t="s">
        <v>2438</v>
      </c>
      <c r="O5952" t="s">
        <v>61</v>
      </c>
      <c r="P5952" t="s">
        <v>57</v>
      </c>
      <c r="Q5952" t="s">
        <v>135</v>
      </c>
      <c r="R5952" t="s">
        <v>633</v>
      </c>
      <c r="S5952" t="s">
        <v>57</v>
      </c>
      <c r="T5952" t="s">
        <v>61</v>
      </c>
      <c r="U5952" t="s">
        <v>57</v>
      </c>
      <c r="V5952" t="s">
        <v>61</v>
      </c>
      <c r="W5952" t="s">
        <v>61</v>
      </c>
      <c r="X5952" t="s">
        <v>61</v>
      </c>
      <c r="Y5952" t="s">
        <v>61</v>
      </c>
      <c r="Z5952" t="s">
        <v>57</v>
      </c>
      <c r="AA5952" t="s">
        <v>77</v>
      </c>
      <c r="AB5952" t="s">
        <v>61</v>
      </c>
      <c r="AC5952" t="s">
        <v>87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66</v>
      </c>
      <c r="AM5952">
        <v>0</v>
      </c>
      <c r="AN5952">
        <v>1</v>
      </c>
      <c r="AO5952">
        <v>0</v>
      </c>
      <c r="AP5952" t="s">
        <v>91</v>
      </c>
      <c r="AQ5952" t="s">
        <v>116</v>
      </c>
      <c r="AR5952" t="s">
        <v>69</v>
      </c>
      <c r="AS5952">
        <v>3</v>
      </c>
      <c r="AT5952">
        <v>32685</v>
      </c>
      <c r="AU5952">
        <v>1</v>
      </c>
      <c r="AV5952">
        <v>0</v>
      </c>
      <c r="AW5952">
        <v>1</v>
      </c>
      <c r="AX5952">
        <v>0</v>
      </c>
      <c r="AY5952">
        <v>1</v>
      </c>
      <c r="AZ5952" t="s">
        <v>94</v>
      </c>
      <c r="BA5952">
        <v>8</v>
      </c>
      <c r="BB5952" t="s">
        <v>95</v>
      </c>
      <c r="BC5952">
        <v>1</v>
      </c>
    </row>
    <row r="5953" spans="1:55">
      <c r="A5953" t="s">
        <v>10497</v>
      </c>
      <c r="B5953" t="s">
        <v>56</v>
      </c>
      <c r="C5953">
        <v>60</v>
      </c>
      <c r="D5953" t="s">
        <v>61</v>
      </c>
      <c r="E5953">
        <v>0</v>
      </c>
      <c r="F5953" t="s">
        <v>3916</v>
      </c>
      <c r="G5953">
        <v>95472</v>
      </c>
      <c r="H5953">
        <v>38.398815</v>
      </c>
      <c r="I5953">
        <v>-122.861923</v>
      </c>
      <c r="J5953">
        <v>0</v>
      </c>
      <c r="K5953">
        <v>62</v>
      </c>
      <c r="L5953" t="s">
        <v>59</v>
      </c>
      <c r="M5953" t="s">
        <v>57</v>
      </c>
      <c r="N5953" t="s">
        <v>8207</v>
      </c>
      <c r="O5953" t="s">
        <v>57</v>
      </c>
      <c r="P5953" t="s">
        <v>57</v>
      </c>
      <c r="Q5953" t="s">
        <v>135</v>
      </c>
      <c r="R5953" t="s">
        <v>169</v>
      </c>
      <c r="S5953" t="s">
        <v>61</v>
      </c>
      <c r="T5953" t="s">
        <v>57</v>
      </c>
      <c r="U5953" t="s">
        <v>57</v>
      </c>
      <c r="V5953" t="s">
        <v>57</v>
      </c>
      <c r="W5953" t="s">
        <v>57</v>
      </c>
      <c r="X5953" t="s">
        <v>57</v>
      </c>
      <c r="Y5953" t="s">
        <v>57</v>
      </c>
      <c r="Z5953" t="s">
        <v>57</v>
      </c>
      <c r="AA5953" t="s">
        <v>122</v>
      </c>
      <c r="AB5953" t="s">
        <v>61</v>
      </c>
      <c r="AC5953" t="s">
        <v>87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66</v>
      </c>
      <c r="AM5953">
        <v>0</v>
      </c>
      <c r="AN5953">
        <v>1</v>
      </c>
      <c r="AO5953">
        <v>0</v>
      </c>
      <c r="AP5953" t="s">
        <v>123</v>
      </c>
      <c r="AQ5953" t="s">
        <v>124</v>
      </c>
      <c r="AR5953" t="s">
        <v>93</v>
      </c>
      <c r="AS5953">
        <v>7</v>
      </c>
      <c r="AT5953">
        <v>31266</v>
      </c>
      <c r="AU5953">
        <v>1</v>
      </c>
      <c r="AV5953">
        <v>0</v>
      </c>
      <c r="AW5953">
        <v>1</v>
      </c>
      <c r="AX5953">
        <v>0</v>
      </c>
      <c r="AY5953">
        <v>6</v>
      </c>
      <c r="AZ5953" t="s">
        <v>125</v>
      </c>
      <c r="BA5953">
        <v>2</v>
      </c>
      <c r="BB5953" t="s">
        <v>126</v>
      </c>
      <c r="BC5953">
        <v>3</v>
      </c>
    </row>
    <row r="5954" spans="1:55">
      <c r="A5954" t="s">
        <v>10498</v>
      </c>
      <c r="B5954" t="s">
        <v>73</v>
      </c>
      <c r="C5954">
        <v>55</v>
      </c>
      <c r="D5954" t="s">
        <v>61</v>
      </c>
      <c r="E5954">
        <v>0</v>
      </c>
      <c r="F5954" t="s">
        <v>2155</v>
      </c>
      <c r="G5954">
        <v>95968</v>
      </c>
      <c r="H5954">
        <v>39.435756</v>
      </c>
      <c r="I5954">
        <v>-121.552071</v>
      </c>
      <c r="J5954">
        <v>0</v>
      </c>
      <c r="K5954">
        <v>25</v>
      </c>
      <c r="L5954" t="s">
        <v>59</v>
      </c>
      <c r="M5954" t="s">
        <v>57</v>
      </c>
      <c r="N5954" t="s">
        <v>758</v>
      </c>
      <c r="O5954" t="s">
        <v>61</v>
      </c>
      <c r="P5954" t="s">
        <v>57</v>
      </c>
      <c r="Q5954" t="s">
        <v>85</v>
      </c>
      <c r="R5954" t="s">
        <v>100</v>
      </c>
      <c r="S5954" t="s">
        <v>61</v>
      </c>
      <c r="T5954" t="s">
        <v>57</v>
      </c>
      <c r="U5954" t="s">
        <v>61</v>
      </c>
      <c r="V5954" t="s">
        <v>61</v>
      </c>
      <c r="W5954" t="s">
        <v>57</v>
      </c>
      <c r="X5954" t="s">
        <v>57</v>
      </c>
      <c r="Y5954" t="s">
        <v>57</v>
      </c>
      <c r="Z5954" t="s">
        <v>57</v>
      </c>
      <c r="AA5954" t="s">
        <v>77</v>
      </c>
      <c r="AB5954" t="s">
        <v>57</v>
      </c>
      <c r="AC5954" t="s">
        <v>87</v>
      </c>
      <c r="AD5954">
        <v>95.90000000000001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88</v>
      </c>
      <c r="AK5954" t="s">
        <v>89</v>
      </c>
      <c r="AL5954" t="s">
        <v>356</v>
      </c>
      <c r="AM5954">
        <v>1</v>
      </c>
      <c r="AN5954">
        <v>0</v>
      </c>
      <c r="AO5954">
        <v>0</v>
      </c>
      <c r="AP5954" t="s">
        <v>164</v>
      </c>
      <c r="AQ5954" t="s">
        <v>92</v>
      </c>
      <c r="AR5954" t="s">
        <v>105</v>
      </c>
      <c r="AS5954">
        <v>5</v>
      </c>
      <c r="AT5954">
        <v>1254</v>
      </c>
      <c r="AU5954">
        <v>1</v>
      </c>
      <c r="AV5954">
        <v>1</v>
      </c>
      <c r="AW5954">
        <v>0</v>
      </c>
      <c r="AX5954">
        <v>95.90000000000001</v>
      </c>
      <c r="AY5954">
        <v>4</v>
      </c>
      <c r="AZ5954" t="s">
        <v>165</v>
      </c>
      <c r="BA5954">
        <v>7</v>
      </c>
      <c r="BB5954" t="s">
        <v>95</v>
      </c>
      <c r="BC5954">
        <v>1</v>
      </c>
    </row>
    <row r="5955" spans="1:55">
      <c r="A5955" t="s">
        <v>10499</v>
      </c>
      <c r="B5955" t="s">
        <v>73</v>
      </c>
      <c r="C5955">
        <v>34</v>
      </c>
      <c r="D5955" t="s">
        <v>61</v>
      </c>
      <c r="E5955">
        <v>0</v>
      </c>
      <c r="F5955" t="s">
        <v>4008</v>
      </c>
      <c r="G5955">
        <v>91360</v>
      </c>
      <c r="H5955">
        <v>34.214054</v>
      </c>
      <c r="I5955">
        <v>-118.88109</v>
      </c>
      <c r="J5955">
        <v>0</v>
      </c>
      <c r="K5955">
        <v>1</v>
      </c>
      <c r="L5955" t="s">
        <v>83</v>
      </c>
      <c r="M5955" t="s">
        <v>57</v>
      </c>
      <c r="N5955" t="s">
        <v>1791</v>
      </c>
      <c r="O5955" t="s">
        <v>61</v>
      </c>
      <c r="P5955" t="s">
        <v>61</v>
      </c>
      <c r="Q5955" t="s">
        <v>143</v>
      </c>
      <c r="R5955" t="s">
        <v>143</v>
      </c>
      <c r="S5955" t="s">
        <v>143</v>
      </c>
      <c r="T5955" t="s">
        <v>143</v>
      </c>
      <c r="U5955" t="s">
        <v>143</v>
      </c>
      <c r="V5955" t="s">
        <v>143</v>
      </c>
      <c r="W5955" t="s">
        <v>143</v>
      </c>
      <c r="X5955" t="s">
        <v>143</v>
      </c>
      <c r="Y5955" t="s">
        <v>143</v>
      </c>
      <c r="Z5955" t="s">
        <v>143</v>
      </c>
      <c r="AA5955" t="s">
        <v>77</v>
      </c>
      <c r="AB5955" t="s">
        <v>61</v>
      </c>
      <c r="AC5955" t="s">
        <v>65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170</v>
      </c>
      <c r="AM5955">
        <v>0</v>
      </c>
      <c r="AN5955">
        <v>0</v>
      </c>
      <c r="AO5955">
        <v>0</v>
      </c>
      <c r="AP5955" t="s">
        <v>91</v>
      </c>
      <c r="AQ5955" t="s">
        <v>68</v>
      </c>
      <c r="AR5955" t="s">
        <v>182</v>
      </c>
      <c r="AT5955">
        <v>42526</v>
      </c>
      <c r="AU5955">
        <v>0</v>
      </c>
      <c r="AX5955">
        <v>0</v>
      </c>
      <c r="AY5955">
        <v>1</v>
      </c>
      <c r="AZ5955" t="s">
        <v>94</v>
      </c>
      <c r="BA5955">
        <v>8</v>
      </c>
      <c r="BB5955" t="s">
        <v>95</v>
      </c>
      <c r="BC5955">
        <v>1</v>
      </c>
    </row>
    <row r="5956" spans="1:55">
      <c r="A5956" t="s">
        <v>10500</v>
      </c>
      <c r="B5956" t="s">
        <v>73</v>
      </c>
      <c r="C5956">
        <v>73</v>
      </c>
      <c r="D5956" t="s">
        <v>57</v>
      </c>
      <c r="E5956">
        <v>1</v>
      </c>
      <c r="F5956" t="s">
        <v>523</v>
      </c>
      <c r="G5956">
        <v>95841</v>
      </c>
      <c r="H5956">
        <v>38.660442</v>
      </c>
      <c r="I5956">
        <v>-121.346321</v>
      </c>
      <c r="J5956">
        <v>8</v>
      </c>
      <c r="K5956">
        <v>68</v>
      </c>
      <c r="L5956" t="s">
        <v>59</v>
      </c>
      <c r="M5956" t="s">
        <v>57</v>
      </c>
      <c r="N5956" t="s">
        <v>10501</v>
      </c>
      <c r="O5956" t="s">
        <v>61</v>
      </c>
      <c r="P5956" t="s">
        <v>61</v>
      </c>
      <c r="Q5956" t="s">
        <v>143</v>
      </c>
      <c r="R5956" t="s">
        <v>143</v>
      </c>
      <c r="S5956" t="s">
        <v>143</v>
      </c>
      <c r="T5956" t="s">
        <v>143</v>
      </c>
      <c r="U5956" t="s">
        <v>143</v>
      </c>
      <c r="V5956" t="s">
        <v>143</v>
      </c>
      <c r="W5956" t="s">
        <v>143</v>
      </c>
      <c r="X5956" t="s">
        <v>143</v>
      </c>
      <c r="Y5956" t="s">
        <v>143</v>
      </c>
      <c r="Z5956" t="s">
        <v>143</v>
      </c>
      <c r="AA5956" t="s">
        <v>64</v>
      </c>
      <c r="AB5956" t="s">
        <v>61</v>
      </c>
      <c r="AC5956" t="s">
        <v>87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66</v>
      </c>
      <c r="AM5956">
        <v>0</v>
      </c>
      <c r="AN5956">
        <v>1</v>
      </c>
      <c r="AO5956">
        <v>0</v>
      </c>
      <c r="AP5956" t="s">
        <v>123</v>
      </c>
      <c r="AQ5956" t="s">
        <v>104</v>
      </c>
      <c r="AR5956" t="s">
        <v>182</v>
      </c>
      <c r="AT5956">
        <v>20993</v>
      </c>
      <c r="AU5956">
        <v>1</v>
      </c>
      <c r="AV5956">
        <v>0</v>
      </c>
      <c r="AW5956">
        <v>1</v>
      </c>
      <c r="AX5956">
        <v>0</v>
      </c>
      <c r="AY5956">
        <v>6</v>
      </c>
      <c r="AZ5956" t="s">
        <v>125</v>
      </c>
      <c r="BA5956">
        <v>0</v>
      </c>
      <c r="BB5956" t="s">
        <v>71</v>
      </c>
      <c r="BC5956">
        <v>4</v>
      </c>
    </row>
    <row r="5957" spans="1:55">
      <c r="A5957" t="s">
        <v>10502</v>
      </c>
      <c r="B5957" t="s">
        <v>73</v>
      </c>
      <c r="C5957">
        <v>22</v>
      </c>
      <c r="D5957" t="s">
        <v>57</v>
      </c>
      <c r="E5957">
        <v>0</v>
      </c>
      <c r="F5957" t="s">
        <v>1735</v>
      </c>
      <c r="G5957">
        <v>92587</v>
      </c>
      <c r="H5957">
        <v>33.69887</v>
      </c>
      <c r="I5957">
        <v>-117.25071</v>
      </c>
      <c r="J5957">
        <v>2</v>
      </c>
      <c r="K5957">
        <v>34</v>
      </c>
      <c r="L5957" t="s">
        <v>216</v>
      </c>
      <c r="M5957" t="s">
        <v>57</v>
      </c>
      <c r="N5957" t="s">
        <v>10503</v>
      </c>
      <c r="O5957" t="s">
        <v>57</v>
      </c>
      <c r="P5957" t="s">
        <v>57</v>
      </c>
      <c r="Q5957" t="s">
        <v>85</v>
      </c>
      <c r="R5957" t="s">
        <v>189</v>
      </c>
      <c r="S5957" t="s">
        <v>61</v>
      </c>
      <c r="T5957" t="s">
        <v>61</v>
      </c>
      <c r="U5957" t="s">
        <v>57</v>
      </c>
      <c r="V5957" t="s">
        <v>61</v>
      </c>
      <c r="W5957" t="s">
        <v>57</v>
      </c>
      <c r="X5957" t="s">
        <v>57</v>
      </c>
      <c r="Y5957" t="s">
        <v>57</v>
      </c>
      <c r="Z5957" t="s">
        <v>61</v>
      </c>
      <c r="AA5957" t="s">
        <v>77</v>
      </c>
      <c r="AB5957" t="s">
        <v>57</v>
      </c>
      <c r="AC5957" t="s">
        <v>87</v>
      </c>
      <c r="AD5957">
        <v>100.05</v>
      </c>
      <c r="AE5957">
        <v>3480</v>
      </c>
      <c r="AF5957">
        <v>0</v>
      </c>
      <c r="AG5957">
        <v>20</v>
      </c>
      <c r="AH5957">
        <v>785.0599999999999</v>
      </c>
      <c r="AI5957">
        <v>4285.06</v>
      </c>
      <c r="AJ5957" t="s">
        <v>88</v>
      </c>
      <c r="AK5957" t="s">
        <v>101</v>
      </c>
      <c r="AL5957" t="s">
        <v>937</v>
      </c>
      <c r="AM5957">
        <v>1</v>
      </c>
      <c r="AN5957">
        <v>0</v>
      </c>
      <c r="AO5957">
        <v>0</v>
      </c>
      <c r="AP5957" t="s">
        <v>164</v>
      </c>
      <c r="AQ5957" t="s">
        <v>116</v>
      </c>
      <c r="AR5957" t="s">
        <v>105</v>
      </c>
      <c r="AS5957">
        <v>4</v>
      </c>
      <c r="AT5957">
        <v>13151</v>
      </c>
      <c r="AU5957">
        <v>1</v>
      </c>
      <c r="AV5957">
        <v>1</v>
      </c>
      <c r="AW5957">
        <v>0</v>
      </c>
      <c r="AX5957">
        <v>100.05</v>
      </c>
      <c r="AY5957">
        <v>4</v>
      </c>
      <c r="AZ5957" t="s">
        <v>165</v>
      </c>
      <c r="BA5957">
        <v>6</v>
      </c>
      <c r="BB5957" t="s">
        <v>95</v>
      </c>
      <c r="BC5957">
        <v>1</v>
      </c>
    </row>
    <row r="5958" spans="1:55">
      <c r="A5958" t="s">
        <v>10504</v>
      </c>
      <c r="B5958" t="s">
        <v>56</v>
      </c>
      <c r="C5958">
        <v>45</v>
      </c>
      <c r="D5958" t="s">
        <v>61</v>
      </c>
      <c r="E5958">
        <v>0</v>
      </c>
      <c r="F5958" t="s">
        <v>1228</v>
      </c>
      <c r="G5958">
        <v>94552</v>
      </c>
      <c r="H5958">
        <v>37.722727</v>
      </c>
      <c r="I5958">
        <v>-122.02157</v>
      </c>
      <c r="J5958">
        <v>0</v>
      </c>
      <c r="K5958">
        <v>72</v>
      </c>
      <c r="L5958" t="s">
        <v>119</v>
      </c>
      <c r="M5958" t="s">
        <v>57</v>
      </c>
      <c r="N5958" t="s">
        <v>3941</v>
      </c>
      <c r="O5958" t="s">
        <v>57</v>
      </c>
      <c r="P5958" t="s">
        <v>57</v>
      </c>
      <c r="Q5958" t="s">
        <v>85</v>
      </c>
      <c r="R5958" t="s">
        <v>169</v>
      </c>
      <c r="S5958" t="s">
        <v>57</v>
      </c>
      <c r="T5958" t="s">
        <v>61</v>
      </c>
      <c r="U5958" t="s">
        <v>61</v>
      </c>
      <c r="V5958" t="s">
        <v>57</v>
      </c>
      <c r="W5958" t="s">
        <v>61</v>
      </c>
      <c r="X5958" t="s">
        <v>61</v>
      </c>
      <c r="Y5958" t="s">
        <v>61</v>
      </c>
      <c r="Z5958" t="s">
        <v>57</v>
      </c>
      <c r="AA5958" t="s">
        <v>122</v>
      </c>
      <c r="AB5958" t="s">
        <v>57</v>
      </c>
      <c r="AC5958" t="s">
        <v>87</v>
      </c>
      <c r="AD5958">
        <v>84.7</v>
      </c>
      <c r="AE5958">
        <v>6185.15</v>
      </c>
      <c r="AF5958">
        <v>0</v>
      </c>
      <c r="AG5958">
        <v>0</v>
      </c>
      <c r="AH5958">
        <v>610.5599999999999</v>
      </c>
      <c r="AI5958">
        <v>6795.71</v>
      </c>
      <c r="AJ5958" t="s">
        <v>66</v>
      </c>
      <c r="AM5958">
        <v>0</v>
      </c>
      <c r="AN5958">
        <v>1</v>
      </c>
      <c r="AO5958">
        <v>0</v>
      </c>
      <c r="AP5958" t="s">
        <v>123</v>
      </c>
      <c r="AQ5958" t="s">
        <v>78</v>
      </c>
      <c r="AR5958" t="s">
        <v>93</v>
      </c>
      <c r="AS5958">
        <v>3</v>
      </c>
      <c r="AT5958">
        <v>13212</v>
      </c>
      <c r="AU5958">
        <v>1</v>
      </c>
      <c r="AV5958">
        <v>0</v>
      </c>
      <c r="AW5958">
        <v>1</v>
      </c>
      <c r="AX5958">
        <v>0</v>
      </c>
      <c r="AY5958">
        <v>6</v>
      </c>
      <c r="AZ5958" t="s">
        <v>125</v>
      </c>
      <c r="BA5958">
        <v>4</v>
      </c>
      <c r="BB5958" t="s">
        <v>80</v>
      </c>
      <c r="BC5958">
        <v>2</v>
      </c>
    </row>
    <row r="5959" spans="1:55">
      <c r="A5959" t="s">
        <v>10505</v>
      </c>
      <c r="B5959" t="s">
        <v>73</v>
      </c>
      <c r="C5959">
        <v>80</v>
      </c>
      <c r="D5959" t="s">
        <v>61</v>
      </c>
      <c r="E5959">
        <v>0</v>
      </c>
      <c r="F5959" t="s">
        <v>1662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59</v>
      </c>
      <c r="M5959" t="s">
        <v>57</v>
      </c>
      <c r="N5959" t="s">
        <v>3914</v>
      </c>
      <c r="O5959" t="s">
        <v>61</v>
      </c>
      <c r="P5959" t="s">
        <v>57</v>
      </c>
      <c r="Q5959" t="s">
        <v>135</v>
      </c>
      <c r="R5959" t="s">
        <v>121</v>
      </c>
      <c r="S5959" t="s">
        <v>61</v>
      </c>
      <c r="T5959" t="s">
        <v>61</v>
      </c>
      <c r="U5959" t="s">
        <v>57</v>
      </c>
      <c r="V5959" t="s">
        <v>61</v>
      </c>
      <c r="W5959" t="s">
        <v>57</v>
      </c>
      <c r="X5959" t="s">
        <v>61</v>
      </c>
      <c r="Y5959" t="s">
        <v>61</v>
      </c>
      <c r="Z5959" t="s">
        <v>57</v>
      </c>
      <c r="AA5959" t="s">
        <v>77</v>
      </c>
      <c r="AB5959" t="s">
        <v>57</v>
      </c>
      <c r="AC5959" t="s">
        <v>87</v>
      </c>
      <c r="AD5959">
        <v>60.05</v>
      </c>
      <c r="AE5959">
        <v>1236.15</v>
      </c>
      <c r="AF5959">
        <v>0</v>
      </c>
      <c r="AG5959">
        <v>0</v>
      </c>
      <c r="AH5959">
        <v>727.02</v>
      </c>
      <c r="AI5959">
        <v>1963.17</v>
      </c>
      <c r="AJ5959" t="s">
        <v>88</v>
      </c>
      <c r="AK5959" t="s">
        <v>89</v>
      </c>
      <c r="AL5959" t="s">
        <v>90</v>
      </c>
      <c r="AM5959">
        <v>1</v>
      </c>
      <c r="AN5959">
        <v>0</v>
      </c>
      <c r="AO5959">
        <v>0</v>
      </c>
      <c r="AP5959" t="s">
        <v>103</v>
      </c>
      <c r="AQ5959" t="s">
        <v>104</v>
      </c>
      <c r="AR5959" t="s">
        <v>69</v>
      </c>
      <c r="AS5959">
        <v>3</v>
      </c>
      <c r="AT5959">
        <v>2144</v>
      </c>
      <c r="AU5959">
        <v>1</v>
      </c>
      <c r="AV5959">
        <v>1</v>
      </c>
      <c r="AW5959">
        <v>0</v>
      </c>
      <c r="AX5959">
        <v>60.05</v>
      </c>
      <c r="AY5959">
        <v>3</v>
      </c>
      <c r="AZ5959" t="s">
        <v>106</v>
      </c>
      <c r="BA5959">
        <v>5</v>
      </c>
      <c r="BB5959" t="s">
        <v>80</v>
      </c>
      <c r="BC5959">
        <v>2</v>
      </c>
    </row>
    <row r="5960" spans="1:55">
      <c r="A5960" t="s">
        <v>10506</v>
      </c>
      <c r="B5960" t="s">
        <v>56</v>
      </c>
      <c r="C5960">
        <v>49</v>
      </c>
      <c r="D5960" t="s">
        <v>57</v>
      </c>
      <c r="E5960">
        <v>2</v>
      </c>
      <c r="F5960" t="s">
        <v>701</v>
      </c>
      <c r="G5960">
        <v>90813</v>
      </c>
      <c r="H5960">
        <v>33.781086</v>
      </c>
      <c r="I5960">
        <v>-118.199049</v>
      </c>
      <c r="J5960">
        <v>9</v>
      </c>
      <c r="K5960">
        <v>55</v>
      </c>
      <c r="L5960" t="s">
        <v>129</v>
      </c>
      <c r="M5960" t="s">
        <v>57</v>
      </c>
      <c r="N5960" t="s">
        <v>10507</v>
      </c>
      <c r="O5960" t="s">
        <v>61</v>
      </c>
      <c r="P5960" t="s">
        <v>57</v>
      </c>
      <c r="Q5960" t="s">
        <v>135</v>
      </c>
      <c r="R5960" t="s">
        <v>121</v>
      </c>
      <c r="S5960" t="s">
        <v>57</v>
      </c>
      <c r="T5960" t="s">
        <v>57</v>
      </c>
      <c r="U5960" t="s">
        <v>61</v>
      </c>
      <c r="V5960" t="s">
        <v>61</v>
      </c>
      <c r="W5960" t="s">
        <v>61</v>
      </c>
      <c r="X5960" t="s">
        <v>61</v>
      </c>
      <c r="Y5960" t="s">
        <v>61</v>
      </c>
      <c r="Z5960" t="s">
        <v>57</v>
      </c>
      <c r="AA5960" t="s">
        <v>77</v>
      </c>
      <c r="AB5960" t="s">
        <v>61</v>
      </c>
      <c r="AC5960" t="s">
        <v>87</v>
      </c>
      <c r="AD5960">
        <v>55.7</v>
      </c>
      <c r="AE5960">
        <v>3131.8</v>
      </c>
      <c r="AF5960">
        <v>34.16</v>
      </c>
      <c r="AG5960">
        <v>0</v>
      </c>
      <c r="AH5960">
        <v>2002.55</v>
      </c>
      <c r="AI5960">
        <v>5100.19</v>
      </c>
      <c r="AJ5960" t="s">
        <v>66</v>
      </c>
      <c r="AM5960">
        <v>0</v>
      </c>
      <c r="AN5960">
        <v>1</v>
      </c>
      <c r="AO5960">
        <v>0</v>
      </c>
      <c r="AP5960" t="s">
        <v>123</v>
      </c>
      <c r="AQ5960" t="s">
        <v>78</v>
      </c>
      <c r="AR5960" t="s">
        <v>69</v>
      </c>
      <c r="AS5960">
        <v>3</v>
      </c>
      <c r="AT5960">
        <v>63136</v>
      </c>
      <c r="AU5960">
        <v>1</v>
      </c>
      <c r="AV5960">
        <v>0</v>
      </c>
      <c r="AW5960">
        <v>1</v>
      </c>
      <c r="AX5960">
        <v>0</v>
      </c>
      <c r="AY5960">
        <v>6</v>
      </c>
      <c r="AZ5960" t="s">
        <v>125</v>
      </c>
      <c r="BA5960">
        <v>3</v>
      </c>
      <c r="BB5960" t="s">
        <v>126</v>
      </c>
      <c r="BC5960">
        <v>3</v>
      </c>
    </row>
    <row r="5961" spans="1:55">
      <c r="A5961" t="s">
        <v>10508</v>
      </c>
      <c r="B5961" t="s">
        <v>73</v>
      </c>
      <c r="C5961">
        <v>64</v>
      </c>
      <c r="D5961" t="s">
        <v>57</v>
      </c>
      <c r="E5961">
        <v>1</v>
      </c>
      <c r="F5961" t="s">
        <v>796</v>
      </c>
      <c r="G5961">
        <v>90723</v>
      </c>
      <c r="H5961">
        <v>33.897122</v>
      </c>
      <c r="I5961">
        <v>-118.164432</v>
      </c>
      <c r="J5961">
        <v>10</v>
      </c>
      <c r="K5961">
        <v>42</v>
      </c>
      <c r="L5961" t="s">
        <v>129</v>
      </c>
      <c r="M5961" t="s">
        <v>57</v>
      </c>
      <c r="N5961" t="s">
        <v>6672</v>
      </c>
      <c r="O5961" t="s">
        <v>57</v>
      </c>
      <c r="P5961" t="s">
        <v>57</v>
      </c>
      <c r="Q5961" t="s">
        <v>62</v>
      </c>
      <c r="R5961" t="s">
        <v>174</v>
      </c>
      <c r="S5961" t="s">
        <v>57</v>
      </c>
      <c r="T5961" t="s">
        <v>57</v>
      </c>
      <c r="U5961" t="s">
        <v>61</v>
      </c>
      <c r="V5961" t="s">
        <v>61</v>
      </c>
      <c r="W5961" t="s">
        <v>57</v>
      </c>
      <c r="X5961" t="s">
        <v>61</v>
      </c>
      <c r="Y5961" t="s">
        <v>61</v>
      </c>
      <c r="Z5961" t="s">
        <v>57</v>
      </c>
      <c r="AA5961" t="s">
        <v>77</v>
      </c>
      <c r="AB5961" t="s">
        <v>57</v>
      </c>
      <c r="AC5961" t="s">
        <v>87</v>
      </c>
      <c r="AD5961">
        <v>69.40000000000001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66</v>
      </c>
      <c r="AM5961">
        <v>0</v>
      </c>
      <c r="AN5961">
        <v>1</v>
      </c>
      <c r="AO5961">
        <v>0</v>
      </c>
      <c r="AP5961" t="s">
        <v>176</v>
      </c>
      <c r="AQ5961" t="s">
        <v>124</v>
      </c>
      <c r="AR5961" t="s">
        <v>69</v>
      </c>
      <c r="AS5961">
        <v>4</v>
      </c>
      <c r="AT5961">
        <v>55306</v>
      </c>
      <c r="AU5961">
        <v>1</v>
      </c>
      <c r="AV5961">
        <v>0</v>
      </c>
      <c r="AW5961">
        <v>1</v>
      </c>
      <c r="AX5961">
        <v>0</v>
      </c>
      <c r="AY5961">
        <v>5</v>
      </c>
      <c r="AZ5961" t="s">
        <v>177</v>
      </c>
      <c r="BA5961">
        <v>3</v>
      </c>
      <c r="BB5961" t="s">
        <v>126</v>
      </c>
      <c r="BC5961">
        <v>3</v>
      </c>
    </row>
    <row r="5962" spans="1:55">
      <c r="A5962" t="s">
        <v>10509</v>
      </c>
      <c r="B5962" t="s">
        <v>73</v>
      </c>
      <c r="C5962">
        <v>40</v>
      </c>
      <c r="D5962" t="s">
        <v>57</v>
      </c>
      <c r="E5962">
        <v>0</v>
      </c>
      <c r="F5962" t="s">
        <v>58</v>
      </c>
      <c r="G5962">
        <v>93222</v>
      </c>
      <c r="H5962">
        <v>34.907911</v>
      </c>
      <c r="I5962">
        <v>-119.234281</v>
      </c>
      <c r="J5962">
        <v>8</v>
      </c>
      <c r="K5962">
        <v>67</v>
      </c>
      <c r="L5962" t="s">
        <v>119</v>
      </c>
      <c r="M5962" t="s">
        <v>57</v>
      </c>
      <c r="N5962" t="s">
        <v>10510</v>
      </c>
      <c r="O5962" t="s">
        <v>61</v>
      </c>
      <c r="P5962" t="s">
        <v>57</v>
      </c>
      <c r="Q5962" t="s">
        <v>85</v>
      </c>
      <c r="R5962" t="s">
        <v>250</v>
      </c>
      <c r="S5962" t="s">
        <v>57</v>
      </c>
      <c r="T5962" t="s">
        <v>57</v>
      </c>
      <c r="U5962" t="s">
        <v>61</v>
      </c>
      <c r="V5962" t="s">
        <v>61</v>
      </c>
      <c r="W5962" t="s">
        <v>57</v>
      </c>
      <c r="X5962" t="s">
        <v>57</v>
      </c>
      <c r="Y5962" t="s">
        <v>57</v>
      </c>
      <c r="Z5962" t="s">
        <v>57</v>
      </c>
      <c r="AA5962" t="s">
        <v>64</v>
      </c>
      <c r="AB5962" t="s">
        <v>57</v>
      </c>
      <c r="AC5962" t="s">
        <v>65</v>
      </c>
      <c r="AD5962">
        <v>100.9</v>
      </c>
      <c r="AE5962">
        <v>6733.15</v>
      </c>
      <c r="AF5962">
        <v>0</v>
      </c>
      <c r="AG5962">
        <v>0</v>
      </c>
      <c r="AH5962">
        <v>2104.47</v>
      </c>
      <c r="AI5962">
        <v>8837.620000000001</v>
      </c>
      <c r="AJ5962" t="s">
        <v>66</v>
      </c>
      <c r="AM5962">
        <v>0</v>
      </c>
      <c r="AN5962">
        <v>1</v>
      </c>
      <c r="AO5962">
        <v>0</v>
      </c>
      <c r="AP5962" t="s">
        <v>123</v>
      </c>
      <c r="AQ5962" t="s">
        <v>78</v>
      </c>
      <c r="AR5962" t="s">
        <v>105</v>
      </c>
      <c r="AS5962">
        <v>6</v>
      </c>
      <c r="AT5962">
        <v>1526</v>
      </c>
      <c r="AU5962">
        <v>1</v>
      </c>
      <c r="AV5962">
        <v>0</v>
      </c>
      <c r="AW5962">
        <v>1</v>
      </c>
      <c r="AX5962">
        <v>0</v>
      </c>
      <c r="AY5962">
        <v>6</v>
      </c>
      <c r="AZ5962" t="s">
        <v>125</v>
      </c>
      <c r="BA5962">
        <v>3</v>
      </c>
      <c r="BB5962" t="s">
        <v>126</v>
      </c>
      <c r="BC5962">
        <v>3</v>
      </c>
    </row>
    <row r="5963" spans="1:55">
      <c r="A5963" t="s">
        <v>10511</v>
      </c>
      <c r="B5963" t="s">
        <v>56</v>
      </c>
      <c r="C5963">
        <v>53</v>
      </c>
      <c r="D5963" t="s">
        <v>61</v>
      </c>
      <c r="E5963">
        <v>0</v>
      </c>
      <c r="F5963" t="s">
        <v>1383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59</v>
      </c>
      <c r="M5963" t="s">
        <v>57</v>
      </c>
      <c r="N5963" t="s">
        <v>1562</v>
      </c>
      <c r="O5963" t="s">
        <v>61</v>
      </c>
      <c r="P5963" t="s">
        <v>61</v>
      </c>
      <c r="Q5963" t="s">
        <v>143</v>
      </c>
      <c r="R5963" t="s">
        <v>143</v>
      </c>
      <c r="S5963" t="s">
        <v>143</v>
      </c>
      <c r="T5963" t="s">
        <v>143</v>
      </c>
      <c r="U5963" t="s">
        <v>143</v>
      </c>
      <c r="V5963" t="s">
        <v>143</v>
      </c>
      <c r="W5963" t="s">
        <v>143</v>
      </c>
      <c r="X5963" t="s">
        <v>143</v>
      </c>
      <c r="Y5963" t="s">
        <v>143</v>
      </c>
      <c r="Z5963" t="s">
        <v>143</v>
      </c>
      <c r="AA5963" t="s">
        <v>122</v>
      </c>
      <c r="AB5963" t="s">
        <v>61</v>
      </c>
      <c r="AC5963" t="s">
        <v>65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</v>
      </c>
      <c r="AJ5963" t="s">
        <v>66</v>
      </c>
      <c r="AM5963">
        <v>0</v>
      </c>
      <c r="AN5963">
        <v>1</v>
      </c>
      <c r="AO5963">
        <v>0</v>
      </c>
      <c r="AP5963" t="s">
        <v>176</v>
      </c>
      <c r="AQ5963" t="s">
        <v>92</v>
      </c>
      <c r="AR5963" t="s">
        <v>182</v>
      </c>
      <c r="AT5963">
        <v>44442</v>
      </c>
      <c r="AU5963">
        <v>1</v>
      </c>
      <c r="AV5963">
        <v>0</v>
      </c>
      <c r="AW5963">
        <v>1</v>
      </c>
      <c r="AX5963">
        <v>0</v>
      </c>
      <c r="AY5963">
        <v>5</v>
      </c>
      <c r="AZ5963" t="s">
        <v>177</v>
      </c>
      <c r="BA5963">
        <v>2</v>
      </c>
      <c r="BB5963" t="s">
        <v>126</v>
      </c>
      <c r="BC5963">
        <v>3</v>
      </c>
    </row>
    <row r="5964" spans="1:55">
      <c r="A5964" t="s">
        <v>10512</v>
      </c>
      <c r="B5964" t="s">
        <v>73</v>
      </c>
      <c r="C5964">
        <v>19</v>
      </c>
      <c r="D5964" t="s">
        <v>61</v>
      </c>
      <c r="E5964">
        <v>0</v>
      </c>
      <c r="F5964" t="s">
        <v>226</v>
      </c>
      <c r="G5964">
        <v>90012</v>
      </c>
      <c r="H5964">
        <v>34.065875</v>
      </c>
      <c r="I5964">
        <v>-118.238728</v>
      </c>
      <c r="J5964">
        <v>0</v>
      </c>
      <c r="K5964">
        <v>26</v>
      </c>
      <c r="L5964" t="s">
        <v>216</v>
      </c>
      <c r="M5964" t="s">
        <v>57</v>
      </c>
      <c r="N5964" t="s">
        <v>10513</v>
      </c>
      <c r="O5964" t="s">
        <v>57</v>
      </c>
      <c r="P5964" t="s">
        <v>57</v>
      </c>
      <c r="Q5964" t="s">
        <v>85</v>
      </c>
      <c r="R5964" t="s">
        <v>322</v>
      </c>
      <c r="S5964" t="s">
        <v>57</v>
      </c>
      <c r="T5964" t="s">
        <v>57</v>
      </c>
      <c r="U5964" t="s">
        <v>61</v>
      </c>
      <c r="V5964" t="s">
        <v>61</v>
      </c>
      <c r="W5964" t="s">
        <v>61</v>
      </c>
      <c r="X5964" t="s">
        <v>61</v>
      </c>
      <c r="Y5964" t="s">
        <v>61</v>
      </c>
      <c r="Z5964" t="s">
        <v>57</v>
      </c>
      <c r="AA5964" t="s">
        <v>77</v>
      </c>
      <c r="AB5964" t="s">
        <v>57</v>
      </c>
      <c r="AC5964" t="s">
        <v>65</v>
      </c>
      <c r="AD5964">
        <v>86.65000000000001</v>
      </c>
      <c r="AE5964">
        <v>2208.75</v>
      </c>
      <c r="AF5964">
        <v>0</v>
      </c>
      <c r="AG5964">
        <v>0</v>
      </c>
      <c r="AH5964">
        <v>1296.62</v>
      </c>
      <c r="AI5964">
        <v>3505.37</v>
      </c>
      <c r="AJ5964" t="s">
        <v>66</v>
      </c>
      <c r="AM5964">
        <v>0</v>
      </c>
      <c r="AN5964">
        <v>1</v>
      </c>
      <c r="AO5964">
        <v>0</v>
      </c>
      <c r="AP5964" t="s">
        <v>164</v>
      </c>
      <c r="AQ5964" t="s">
        <v>116</v>
      </c>
      <c r="AR5964" t="s">
        <v>93</v>
      </c>
      <c r="AS5964">
        <v>3</v>
      </c>
      <c r="AT5964">
        <v>30596</v>
      </c>
      <c r="AU5964">
        <v>1</v>
      </c>
      <c r="AV5964">
        <v>0</v>
      </c>
      <c r="AW5964">
        <v>1</v>
      </c>
      <c r="AX5964">
        <v>0</v>
      </c>
      <c r="AY5964">
        <v>4</v>
      </c>
      <c r="AZ5964" t="s">
        <v>165</v>
      </c>
      <c r="BA5964">
        <v>7</v>
      </c>
      <c r="BB5964" t="s">
        <v>95</v>
      </c>
      <c r="BC5964">
        <v>1</v>
      </c>
    </row>
    <row r="5965" spans="1:55">
      <c r="A5965" t="s">
        <v>10514</v>
      </c>
      <c r="B5965" t="s">
        <v>73</v>
      </c>
      <c r="C5965">
        <v>49</v>
      </c>
      <c r="D5965" t="s">
        <v>57</v>
      </c>
      <c r="E5965">
        <v>0</v>
      </c>
      <c r="F5965" t="s">
        <v>5817</v>
      </c>
      <c r="G5965">
        <v>96062</v>
      </c>
      <c r="H5965">
        <v>40.531257</v>
      </c>
      <c r="I5965">
        <v>-122.148139</v>
      </c>
      <c r="J5965">
        <v>7</v>
      </c>
      <c r="K5965">
        <v>4</v>
      </c>
      <c r="L5965" t="s">
        <v>83</v>
      </c>
      <c r="M5965" t="s">
        <v>57</v>
      </c>
      <c r="N5965" t="s">
        <v>4592</v>
      </c>
      <c r="O5965" t="s">
        <v>57</v>
      </c>
      <c r="P5965" t="s">
        <v>57</v>
      </c>
      <c r="Q5965" t="s">
        <v>135</v>
      </c>
      <c r="R5965" t="s">
        <v>1317</v>
      </c>
      <c r="S5965" t="s">
        <v>61</v>
      </c>
      <c r="T5965" t="s">
        <v>61</v>
      </c>
      <c r="U5965" t="s">
        <v>57</v>
      </c>
      <c r="V5965" t="s">
        <v>61</v>
      </c>
      <c r="W5965" t="s">
        <v>57</v>
      </c>
      <c r="X5965" t="s">
        <v>61</v>
      </c>
      <c r="Y5965" t="s">
        <v>61</v>
      </c>
      <c r="Z5965" t="s">
        <v>57</v>
      </c>
      <c r="AA5965" t="s">
        <v>77</v>
      </c>
      <c r="AB5965" t="s">
        <v>61</v>
      </c>
      <c r="AC5965" t="s">
        <v>87</v>
      </c>
      <c r="AD5965">
        <v>65.59999999999999</v>
      </c>
      <c r="AE5965">
        <v>250.1</v>
      </c>
      <c r="AF5965">
        <v>0</v>
      </c>
      <c r="AG5965">
        <v>0</v>
      </c>
      <c r="AH5965">
        <v>40.52</v>
      </c>
      <c r="AI5965">
        <v>290.62</v>
      </c>
      <c r="AJ5965" t="s">
        <v>66</v>
      </c>
      <c r="AM5965">
        <v>0</v>
      </c>
      <c r="AN5965">
        <v>1</v>
      </c>
      <c r="AO5965">
        <v>0</v>
      </c>
      <c r="AP5965" t="s">
        <v>91</v>
      </c>
      <c r="AQ5965" t="s">
        <v>78</v>
      </c>
      <c r="AR5965" t="s">
        <v>69</v>
      </c>
      <c r="AS5965">
        <v>3</v>
      </c>
      <c r="AT5965">
        <v>830</v>
      </c>
      <c r="AU5965">
        <v>1</v>
      </c>
      <c r="AV5965">
        <v>0</v>
      </c>
      <c r="AW5965">
        <v>1</v>
      </c>
      <c r="AX5965">
        <v>0</v>
      </c>
      <c r="AY5965">
        <v>1</v>
      </c>
      <c r="AZ5965" t="s">
        <v>94</v>
      </c>
      <c r="BA5965">
        <v>7</v>
      </c>
      <c r="BB5965" t="s">
        <v>95</v>
      </c>
      <c r="BC5965">
        <v>1</v>
      </c>
    </row>
    <row r="5966" spans="1:55">
      <c r="A5966" t="s">
        <v>10515</v>
      </c>
      <c r="B5966" t="s">
        <v>56</v>
      </c>
      <c r="C5966">
        <v>52</v>
      </c>
      <c r="D5966" t="s">
        <v>61</v>
      </c>
      <c r="E5966">
        <v>0</v>
      </c>
      <c r="F5966" t="s">
        <v>2191</v>
      </c>
      <c r="G5966">
        <v>96051</v>
      </c>
      <c r="H5966">
        <v>40.883853</v>
      </c>
      <c r="I5966">
        <v>-122.418258</v>
      </c>
      <c r="J5966">
        <v>0</v>
      </c>
      <c r="K5966">
        <v>66</v>
      </c>
      <c r="L5966" t="s">
        <v>59</v>
      </c>
      <c r="M5966" t="s">
        <v>61</v>
      </c>
      <c r="N5966" t="s">
        <v>143</v>
      </c>
      <c r="O5966" t="s">
        <v>143</v>
      </c>
      <c r="P5966" t="s">
        <v>57</v>
      </c>
      <c r="Q5966" t="s">
        <v>135</v>
      </c>
      <c r="R5966" t="s">
        <v>296</v>
      </c>
      <c r="S5966" t="s">
        <v>57</v>
      </c>
      <c r="T5966" t="s">
        <v>57</v>
      </c>
      <c r="U5966" t="s">
        <v>57</v>
      </c>
      <c r="V5966" t="s">
        <v>57</v>
      </c>
      <c r="W5966" t="s">
        <v>57</v>
      </c>
      <c r="X5966" t="s">
        <v>57</v>
      </c>
      <c r="Y5966" t="s">
        <v>57</v>
      </c>
      <c r="Z5966" t="s">
        <v>57</v>
      </c>
      <c r="AA5966" t="s">
        <v>122</v>
      </c>
      <c r="AB5966" t="s">
        <v>57</v>
      </c>
      <c r="AC5966" t="s">
        <v>87</v>
      </c>
      <c r="AD5966">
        <v>62.5</v>
      </c>
      <c r="AE5966">
        <v>4136.4</v>
      </c>
      <c r="AF5966">
        <v>0</v>
      </c>
      <c r="AG5966">
        <v>0</v>
      </c>
      <c r="AH5966">
        <v>0</v>
      </c>
      <c r="AI5966">
        <v>4136.4</v>
      </c>
      <c r="AJ5966" t="s">
        <v>66</v>
      </c>
      <c r="AM5966">
        <v>0</v>
      </c>
      <c r="AN5966">
        <v>1</v>
      </c>
      <c r="AO5966">
        <v>0</v>
      </c>
      <c r="AP5966" t="s">
        <v>123</v>
      </c>
      <c r="AQ5966" t="s">
        <v>92</v>
      </c>
      <c r="AR5966" t="s">
        <v>69</v>
      </c>
      <c r="AS5966">
        <v>8</v>
      </c>
      <c r="AT5966">
        <v>1236</v>
      </c>
      <c r="AU5966">
        <v>1</v>
      </c>
      <c r="AV5966">
        <v>0</v>
      </c>
      <c r="AW5966">
        <v>1</v>
      </c>
      <c r="AX5966">
        <v>0</v>
      </c>
      <c r="AY5966">
        <v>6</v>
      </c>
      <c r="AZ5966" t="s">
        <v>125</v>
      </c>
      <c r="BA5966">
        <v>2</v>
      </c>
      <c r="BB5966" t="s">
        <v>126</v>
      </c>
      <c r="BC5966">
        <v>3</v>
      </c>
    </row>
    <row r="5967" spans="1:55">
      <c r="A5967" t="s">
        <v>10516</v>
      </c>
      <c r="B5967" t="s">
        <v>56</v>
      </c>
      <c r="C5967">
        <v>21</v>
      </c>
      <c r="D5967" t="s">
        <v>57</v>
      </c>
      <c r="E5967">
        <v>1</v>
      </c>
      <c r="F5967" t="s">
        <v>5716</v>
      </c>
      <c r="G5967">
        <v>93207</v>
      </c>
      <c r="H5967">
        <v>35.865795</v>
      </c>
      <c r="I5967">
        <v>-118.69759</v>
      </c>
      <c r="J5967">
        <v>1</v>
      </c>
      <c r="K5967">
        <v>15</v>
      </c>
      <c r="L5967" t="s">
        <v>59</v>
      </c>
      <c r="M5967" t="s">
        <v>57</v>
      </c>
      <c r="N5967" t="s">
        <v>3596</v>
      </c>
      <c r="O5967" t="s">
        <v>57</v>
      </c>
      <c r="P5967" t="s">
        <v>61</v>
      </c>
      <c r="Q5967" t="s">
        <v>143</v>
      </c>
      <c r="R5967" t="s">
        <v>143</v>
      </c>
      <c r="S5967" t="s">
        <v>143</v>
      </c>
      <c r="T5967" t="s">
        <v>143</v>
      </c>
      <c r="U5967" t="s">
        <v>143</v>
      </c>
      <c r="V5967" t="s">
        <v>143</v>
      </c>
      <c r="W5967" t="s">
        <v>143</v>
      </c>
      <c r="X5967" t="s">
        <v>143</v>
      </c>
      <c r="Y5967" t="s">
        <v>143</v>
      </c>
      <c r="Z5967" t="s">
        <v>143</v>
      </c>
      <c r="AA5967" t="s">
        <v>77</v>
      </c>
      <c r="AB5967" t="s">
        <v>57</v>
      </c>
      <c r="AC5967" t="s">
        <v>87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66</v>
      </c>
      <c r="AM5967">
        <v>0</v>
      </c>
      <c r="AN5967">
        <v>1</v>
      </c>
      <c r="AO5967">
        <v>0</v>
      </c>
      <c r="AP5967" t="s">
        <v>103</v>
      </c>
      <c r="AQ5967" t="s">
        <v>116</v>
      </c>
      <c r="AR5967" t="s">
        <v>182</v>
      </c>
      <c r="AT5967">
        <v>226</v>
      </c>
      <c r="AU5967">
        <v>1</v>
      </c>
      <c r="AV5967">
        <v>0</v>
      </c>
      <c r="AW5967">
        <v>1</v>
      </c>
      <c r="AX5967">
        <v>0</v>
      </c>
      <c r="AY5967">
        <v>3</v>
      </c>
      <c r="AZ5967" t="s">
        <v>106</v>
      </c>
      <c r="BA5967">
        <v>3</v>
      </c>
      <c r="BB5967" t="s">
        <v>126</v>
      </c>
      <c r="BC5967">
        <v>3</v>
      </c>
    </row>
    <row r="5968" spans="1:55">
      <c r="A5968" t="s">
        <v>10517</v>
      </c>
      <c r="B5968" t="s">
        <v>56</v>
      </c>
      <c r="C5968">
        <v>41</v>
      </c>
      <c r="D5968" t="s">
        <v>61</v>
      </c>
      <c r="E5968">
        <v>0</v>
      </c>
      <c r="F5968" t="s">
        <v>2003</v>
      </c>
      <c r="G5968">
        <v>93517</v>
      </c>
      <c r="H5968">
        <v>38.184583</v>
      </c>
      <c r="I5968">
        <v>-119.286558</v>
      </c>
      <c r="J5968">
        <v>0</v>
      </c>
      <c r="K5968">
        <v>63</v>
      </c>
      <c r="L5968" t="s">
        <v>129</v>
      </c>
      <c r="M5968" t="s">
        <v>57</v>
      </c>
      <c r="N5968" t="s">
        <v>5030</v>
      </c>
      <c r="O5968" t="s">
        <v>61</v>
      </c>
      <c r="P5968" t="s">
        <v>57</v>
      </c>
      <c r="Q5968" t="s">
        <v>85</v>
      </c>
      <c r="R5968" t="s">
        <v>382</v>
      </c>
      <c r="S5968" t="s">
        <v>61</v>
      </c>
      <c r="T5968" t="s">
        <v>61</v>
      </c>
      <c r="U5968" t="s">
        <v>57</v>
      </c>
      <c r="V5968" t="s">
        <v>57</v>
      </c>
      <c r="W5968" t="s">
        <v>57</v>
      </c>
      <c r="X5968" t="s">
        <v>61</v>
      </c>
      <c r="Y5968" t="s">
        <v>61</v>
      </c>
      <c r="Z5968" t="s">
        <v>57</v>
      </c>
      <c r="AA5968" t="s">
        <v>64</v>
      </c>
      <c r="AB5968" t="s">
        <v>57</v>
      </c>
      <c r="AC5968" t="s">
        <v>65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66</v>
      </c>
      <c r="AM5968">
        <v>0</v>
      </c>
      <c r="AN5968">
        <v>1</v>
      </c>
      <c r="AO5968">
        <v>0</v>
      </c>
      <c r="AP5968" t="s">
        <v>123</v>
      </c>
      <c r="AQ5968" t="s">
        <v>78</v>
      </c>
      <c r="AR5968" t="s">
        <v>105</v>
      </c>
      <c r="AS5968">
        <v>4</v>
      </c>
      <c r="AT5968">
        <v>826</v>
      </c>
      <c r="AU5968">
        <v>1</v>
      </c>
      <c r="AV5968">
        <v>0</v>
      </c>
      <c r="AW5968">
        <v>1</v>
      </c>
      <c r="AX5968">
        <v>0</v>
      </c>
      <c r="AY5968">
        <v>6</v>
      </c>
      <c r="AZ5968" t="s">
        <v>125</v>
      </c>
      <c r="BA5968">
        <v>4</v>
      </c>
      <c r="BB5968" t="s">
        <v>80</v>
      </c>
      <c r="BC5968">
        <v>2</v>
      </c>
    </row>
    <row r="5969" spans="1:55">
      <c r="A5969" t="s">
        <v>10518</v>
      </c>
      <c r="B5969" t="s">
        <v>73</v>
      </c>
      <c r="C5969">
        <v>75</v>
      </c>
      <c r="D5969" t="s">
        <v>57</v>
      </c>
      <c r="E5969">
        <v>0</v>
      </c>
      <c r="F5969" t="s">
        <v>401</v>
      </c>
      <c r="G5969">
        <v>92592</v>
      </c>
      <c r="H5969">
        <v>33.507255</v>
      </c>
      <c r="I5969">
        <v>-117.029473</v>
      </c>
      <c r="J5969">
        <v>10</v>
      </c>
      <c r="K5969">
        <v>59</v>
      </c>
      <c r="L5969" t="s">
        <v>59</v>
      </c>
      <c r="M5969" t="s">
        <v>57</v>
      </c>
      <c r="N5969" t="s">
        <v>10519</v>
      </c>
      <c r="O5969" t="s">
        <v>61</v>
      </c>
      <c r="P5969" t="s">
        <v>57</v>
      </c>
      <c r="Q5969" t="s">
        <v>85</v>
      </c>
      <c r="R5969" t="s">
        <v>136</v>
      </c>
      <c r="S5969" t="s">
        <v>57</v>
      </c>
      <c r="T5969" t="s">
        <v>57</v>
      </c>
      <c r="U5969" t="s">
        <v>57</v>
      </c>
      <c r="V5969" t="s">
        <v>61</v>
      </c>
      <c r="W5969" t="s">
        <v>61</v>
      </c>
      <c r="X5969" t="s">
        <v>61</v>
      </c>
      <c r="Y5969" t="s">
        <v>61</v>
      </c>
      <c r="Z5969" t="s">
        <v>57</v>
      </c>
      <c r="AA5969" t="s">
        <v>64</v>
      </c>
      <c r="AB5969" t="s">
        <v>57</v>
      </c>
      <c r="AC5969" t="s">
        <v>65</v>
      </c>
      <c r="AD5969">
        <v>82.95</v>
      </c>
      <c r="AE5969">
        <v>4903.15</v>
      </c>
      <c r="AF5969">
        <v>0</v>
      </c>
      <c r="AG5969">
        <v>0</v>
      </c>
      <c r="AH5969">
        <v>248.39</v>
      </c>
      <c r="AI5969">
        <v>5151.54</v>
      </c>
      <c r="AJ5969" t="s">
        <v>66</v>
      </c>
      <c r="AM5969">
        <v>0</v>
      </c>
      <c r="AN5969">
        <v>1</v>
      </c>
      <c r="AO5969">
        <v>0</v>
      </c>
      <c r="AP5969" t="s">
        <v>123</v>
      </c>
      <c r="AQ5969" t="s">
        <v>104</v>
      </c>
      <c r="AR5969" t="s">
        <v>93</v>
      </c>
      <c r="AS5969">
        <v>4</v>
      </c>
      <c r="AT5969">
        <v>46171</v>
      </c>
      <c r="AU5969">
        <v>1</v>
      </c>
      <c r="AV5969">
        <v>0</v>
      </c>
      <c r="AW5969">
        <v>1</v>
      </c>
      <c r="AX5969">
        <v>0</v>
      </c>
      <c r="AY5969">
        <v>6</v>
      </c>
      <c r="AZ5969" t="s">
        <v>125</v>
      </c>
      <c r="BA5969">
        <v>3</v>
      </c>
      <c r="BB5969" t="s">
        <v>126</v>
      </c>
      <c r="BC5969">
        <v>3</v>
      </c>
    </row>
    <row r="5970" spans="1:55">
      <c r="A5970" t="s">
        <v>10520</v>
      </c>
      <c r="B5970" t="s">
        <v>56</v>
      </c>
      <c r="C5970">
        <v>37</v>
      </c>
      <c r="D5970" t="s">
        <v>61</v>
      </c>
      <c r="E5970">
        <v>0</v>
      </c>
      <c r="F5970" t="s">
        <v>1284</v>
      </c>
      <c r="G5970">
        <v>95521</v>
      </c>
      <c r="H5970">
        <v>40.839958</v>
      </c>
      <c r="I5970">
        <v>-124.003757</v>
      </c>
      <c r="J5970">
        <v>0</v>
      </c>
      <c r="K5970">
        <v>25</v>
      </c>
      <c r="L5970" t="s">
        <v>216</v>
      </c>
      <c r="M5970" t="s">
        <v>61</v>
      </c>
      <c r="N5970" t="s">
        <v>143</v>
      </c>
      <c r="O5970" t="s">
        <v>143</v>
      </c>
      <c r="P5970" t="s">
        <v>57</v>
      </c>
      <c r="Q5970" t="s">
        <v>62</v>
      </c>
      <c r="R5970" t="s">
        <v>300</v>
      </c>
      <c r="S5970" t="s">
        <v>61</v>
      </c>
      <c r="T5970" t="s">
        <v>61</v>
      </c>
      <c r="U5970" t="s">
        <v>57</v>
      </c>
      <c r="V5970" t="s">
        <v>57</v>
      </c>
      <c r="W5970" t="s">
        <v>57</v>
      </c>
      <c r="X5970" t="s">
        <v>57</v>
      </c>
      <c r="Y5970" t="s">
        <v>57</v>
      </c>
      <c r="Z5970" t="s">
        <v>57</v>
      </c>
      <c r="AA5970" t="s">
        <v>64</v>
      </c>
      <c r="AB5970" t="s">
        <v>61</v>
      </c>
      <c r="AC5970" t="s">
        <v>87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66</v>
      </c>
      <c r="AM5970">
        <v>0</v>
      </c>
      <c r="AN5970">
        <v>1</v>
      </c>
      <c r="AO5970">
        <v>0</v>
      </c>
      <c r="AP5970" t="s">
        <v>164</v>
      </c>
      <c r="AQ5970" t="s">
        <v>68</v>
      </c>
      <c r="AR5970" t="s">
        <v>69</v>
      </c>
      <c r="AS5970">
        <v>6</v>
      </c>
      <c r="AT5970">
        <v>19596</v>
      </c>
      <c r="AU5970">
        <v>1</v>
      </c>
      <c r="AV5970">
        <v>0</v>
      </c>
      <c r="AW5970">
        <v>1</v>
      </c>
      <c r="AX5970">
        <v>0</v>
      </c>
      <c r="AY5970">
        <v>4</v>
      </c>
      <c r="AZ5970" t="s">
        <v>165</v>
      </c>
      <c r="BA5970">
        <v>2</v>
      </c>
      <c r="BB5970" t="s">
        <v>126</v>
      </c>
      <c r="BC5970">
        <v>3</v>
      </c>
    </row>
    <row r="5971" spans="1:55">
      <c r="A5971" t="s">
        <v>10521</v>
      </c>
      <c r="B5971" t="s">
        <v>73</v>
      </c>
      <c r="C5971">
        <v>26</v>
      </c>
      <c r="D5971" t="s">
        <v>61</v>
      </c>
      <c r="E5971">
        <v>0</v>
      </c>
      <c r="F5971" t="s">
        <v>4700</v>
      </c>
      <c r="G5971">
        <v>95222</v>
      </c>
      <c r="H5971">
        <v>38.071327</v>
      </c>
      <c r="I5971">
        <v>-120.632221</v>
      </c>
      <c r="J5971">
        <v>0</v>
      </c>
      <c r="K5971">
        <v>4</v>
      </c>
      <c r="L5971" t="s">
        <v>59</v>
      </c>
      <c r="M5971" t="s">
        <v>57</v>
      </c>
      <c r="N5971" t="s">
        <v>10522</v>
      </c>
      <c r="O5971" t="s">
        <v>61</v>
      </c>
      <c r="P5971" t="s">
        <v>61</v>
      </c>
      <c r="Q5971" t="s">
        <v>143</v>
      </c>
      <c r="R5971" t="s">
        <v>143</v>
      </c>
      <c r="S5971" t="s">
        <v>143</v>
      </c>
      <c r="T5971" t="s">
        <v>143</v>
      </c>
      <c r="U5971" t="s">
        <v>143</v>
      </c>
      <c r="V5971" t="s">
        <v>143</v>
      </c>
      <c r="W5971" t="s">
        <v>143</v>
      </c>
      <c r="X5971" t="s">
        <v>143</v>
      </c>
      <c r="Y5971" t="s">
        <v>143</v>
      </c>
      <c r="Z5971" t="s">
        <v>143</v>
      </c>
      <c r="AA5971" t="s">
        <v>77</v>
      </c>
      <c r="AB5971" t="s">
        <v>61</v>
      </c>
      <c r="AC5971" t="s">
        <v>65</v>
      </c>
      <c r="AD5971">
        <v>19.4</v>
      </c>
      <c r="AE5971">
        <v>93.40000000000001</v>
      </c>
      <c r="AF5971">
        <v>0</v>
      </c>
      <c r="AG5971">
        <v>0</v>
      </c>
      <c r="AH5971">
        <v>90.16</v>
      </c>
      <c r="AI5971">
        <v>183.56</v>
      </c>
      <c r="AJ5971" t="s">
        <v>66</v>
      </c>
      <c r="AM5971">
        <v>0</v>
      </c>
      <c r="AN5971">
        <v>1</v>
      </c>
      <c r="AO5971">
        <v>0</v>
      </c>
      <c r="AP5971" t="s">
        <v>91</v>
      </c>
      <c r="AQ5971" t="s">
        <v>116</v>
      </c>
      <c r="AR5971" t="s">
        <v>182</v>
      </c>
      <c r="AT5971">
        <v>4264</v>
      </c>
      <c r="AU5971">
        <v>1</v>
      </c>
      <c r="AV5971">
        <v>0</v>
      </c>
      <c r="AW5971">
        <v>1</v>
      </c>
      <c r="AX5971">
        <v>0</v>
      </c>
      <c r="AY5971">
        <v>1</v>
      </c>
      <c r="AZ5971" t="s">
        <v>94</v>
      </c>
      <c r="BA5971">
        <v>8</v>
      </c>
      <c r="BB5971" t="s">
        <v>95</v>
      </c>
      <c r="BC5971">
        <v>1</v>
      </c>
    </row>
    <row r="5972" spans="1:55">
      <c r="A5972" t="s">
        <v>10523</v>
      </c>
      <c r="B5972" t="s">
        <v>73</v>
      </c>
      <c r="C5972">
        <v>34</v>
      </c>
      <c r="D5972" t="s">
        <v>61</v>
      </c>
      <c r="E5972">
        <v>0</v>
      </c>
      <c r="F5972" t="s">
        <v>2059</v>
      </c>
      <c r="G5972">
        <v>95950</v>
      </c>
      <c r="H5972">
        <v>39.033058</v>
      </c>
      <c r="I5972">
        <v>-121.895718</v>
      </c>
      <c r="J5972">
        <v>0</v>
      </c>
      <c r="K5972">
        <v>2</v>
      </c>
      <c r="L5972" t="s">
        <v>59</v>
      </c>
      <c r="M5972" t="s">
        <v>57</v>
      </c>
      <c r="N5972" t="s">
        <v>3998</v>
      </c>
      <c r="O5972" t="s">
        <v>61</v>
      </c>
      <c r="P5972" t="s">
        <v>57</v>
      </c>
      <c r="Q5972" t="s">
        <v>85</v>
      </c>
      <c r="R5972" t="s">
        <v>254</v>
      </c>
      <c r="S5972" t="s">
        <v>61</v>
      </c>
      <c r="T5972" t="s">
        <v>57</v>
      </c>
      <c r="U5972" t="s">
        <v>61</v>
      </c>
      <c r="V5972" t="s">
        <v>61</v>
      </c>
      <c r="W5972" t="s">
        <v>57</v>
      </c>
      <c r="X5972" t="s">
        <v>57</v>
      </c>
      <c r="Y5972" t="s">
        <v>57</v>
      </c>
      <c r="Z5972" t="s">
        <v>57</v>
      </c>
      <c r="AA5972" t="s">
        <v>77</v>
      </c>
      <c r="AB5972" t="s">
        <v>61</v>
      </c>
      <c r="AC5972" t="s">
        <v>87</v>
      </c>
      <c r="AD5972">
        <v>95.65000000000001</v>
      </c>
      <c r="AE5972">
        <v>167.3</v>
      </c>
      <c r="AF5972">
        <v>0</v>
      </c>
      <c r="AG5972">
        <v>0</v>
      </c>
      <c r="AH5972">
        <v>33.52</v>
      </c>
      <c r="AI5972">
        <v>200.82</v>
      </c>
      <c r="AJ5972" t="s">
        <v>88</v>
      </c>
      <c r="AK5972" t="s">
        <v>101</v>
      </c>
      <c r="AL5972" t="s">
        <v>175</v>
      </c>
      <c r="AM5972">
        <v>1</v>
      </c>
      <c r="AN5972">
        <v>0</v>
      </c>
      <c r="AO5972">
        <v>0</v>
      </c>
      <c r="AP5972" t="s">
        <v>91</v>
      </c>
      <c r="AQ5972" t="s">
        <v>68</v>
      </c>
      <c r="AR5972" t="s">
        <v>105</v>
      </c>
      <c r="AS5972">
        <v>5</v>
      </c>
      <c r="AT5972">
        <v>531</v>
      </c>
      <c r="AU5972">
        <v>1</v>
      </c>
      <c r="AV5972">
        <v>1</v>
      </c>
      <c r="AW5972">
        <v>0</v>
      </c>
      <c r="AX5972">
        <v>95.65000000000001</v>
      </c>
      <c r="AY5972">
        <v>1</v>
      </c>
      <c r="AZ5972" t="s">
        <v>94</v>
      </c>
      <c r="BA5972">
        <v>10</v>
      </c>
      <c r="BB5972" t="s">
        <v>95</v>
      </c>
      <c r="BC5972">
        <v>1</v>
      </c>
    </row>
    <row r="5973" spans="1:55">
      <c r="A5973" t="s">
        <v>10524</v>
      </c>
      <c r="B5973" t="s">
        <v>73</v>
      </c>
      <c r="C5973">
        <v>42</v>
      </c>
      <c r="D5973" t="s">
        <v>61</v>
      </c>
      <c r="E5973">
        <v>0</v>
      </c>
      <c r="F5973" t="s">
        <v>565</v>
      </c>
      <c r="G5973">
        <v>94603</v>
      </c>
      <c r="H5973">
        <v>37.739113</v>
      </c>
      <c r="I5973">
        <v>-122.175602</v>
      </c>
      <c r="J5973">
        <v>0</v>
      </c>
      <c r="K5973">
        <v>69</v>
      </c>
      <c r="L5973" t="s">
        <v>59</v>
      </c>
      <c r="M5973" t="s">
        <v>57</v>
      </c>
      <c r="N5973" t="s">
        <v>10525</v>
      </c>
      <c r="O5973" t="s">
        <v>57</v>
      </c>
      <c r="P5973" t="s">
        <v>57</v>
      </c>
      <c r="Q5973" t="s">
        <v>135</v>
      </c>
      <c r="R5973" t="s">
        <v>169</v>
      </c>
      <c r="S5973" t="s">
        <v>57</v>
      </c>
      <c r="T5973" t="s">
        <v>57</v>
      </c>
      <c r="U5973" t="s">
        <v>57</v>
      </c>
      <c r="V5973" t="s">
        <v>57</v>
      </c>
      <c r="W5973" t="s">
        <v>57</v>
      </c>
      <c r="X5973" t="s">
        <v>57</v>
      </c>
      <c r="Y5973" t="s">
        <v>57</v>
      </c>
      <c r="Z5973" t="s">
        <v>57</v>
      </c>
      <c r="AA5973" t="s">
        <v>122</v>
      </c>
      <c r="AB5973" t="s">
        <v>61</v>
      </c>
      <c r="AC5973" t="s">
        <v>65</v>
      </c>
      <c r="AD5973">
        <v>90.65000000000001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66</v>
      </c>
      <c r="AM5973">
        <v>0</v>
      </c>
      <c r="AN5973">
        <v>1</v>
      </c>
      <c r="AO5973">
        <v>0</v>
      </c>
      <c r="AP5973" t="s">
        <v>123</v>
      </c>
      <c r="AQ5973" t="s">
        <v>78</v>
      </c>
      <c r="AR5973" t="s">
        <v>105</v>
      </c>
      <c r="AS5973">
        <v>8</v>
      </c>
      <c r="AT5973">
        <v>31392</v>
      </c>
      <c r="AU5973">
        <v>1</v>
      </c>
      <c r="AV5973">
        <v>0</v>
      </c>
      <c r="AW5973">
        <v>1</v>
      </c>
      <c r="AX5973">
        <v>0</v>
      </c>
      <c r="AY5973">
        <v>6</v>
      </c>
      <c r="AZ5973" t="s">
        <v>125</v>
      </c>
      <c r="BA5973">
        <v>2</v>
      </c>
      <c r="BB5973" t="s">
        <v>126</v>
      </c>
      <c r="BC5973">
        <v>3</v>
      </c>
    </row>
    <row r="5974" spans="1:55">
      <c r="A5974" t="s">
        <v>10526</v>
      </c>
      <c r="B5974" t="s">
        <v>73</v>
      </c>
      <c r="C5974">
        <v>79</v>
      </c>
      <c r="D5974" t="s">
        <v>61</v>
      </c>
      <c r="E5974">
        <v>0</v>
      </c>
      <c r="F5974" t="s">
        <v>2641</v>
      </c>
      <c r="G5974">
        <v>91007</v>
      </c>
      <c r="H5974">
        <v>34.128284</v>
      </c>
      <c r="I5974">
        <v>-118.047732</v>
      </c>
      <c r="J5974">
        <v>0</v>
      </c>
      <c r="K5974">
        <v>5</v>
      </c>
      <c r="L5974" t="s">
        <v>59</v>
      </c>
      <c r="M5974" t="s">
        <v>57</v>
      </c>
      <c r="N5974" t="s">
        <v>3009</v>
      </c>
      <c r="O5974" t="s">
        <v>61</v>
      </c>
      <c r="P5974" t="s">
        <v>57</v>
      </c>
      <c r="Q5974" t="s">
        <v>85</v>
      </c>
      <c r="R5974" t="s">
        <v>110</v>
      </c>
      <c r="S5974" t="s">
        <v>61</v>
      </c>
      <c r="T5974" t="s">
        <v>61</v>
      </c>
      <c r="U5974" t="s">
        <v>61</v>
      </c>
      <c r="V5974" t="s">
        <v>61</v>
      </c>
      <c r="W5974" t="s">
        <v>57</v>
      </c>
      <c r="X5974" t="s">
        <v>57</v>
      </c>
      <c r="Y5974" t="s">
        <v>61</v>
      </c>
      <c r="Z5974" t="s">
        <v>57</v>
      </c>
      <c r="AA5974" t="s">
        <v>77</v>
      </c>
      <c r="AB5974" t="s">
        <v>57</v>
      </c>
      <c r="AC5974" t="s">
        <v>87</v>
      </c>
      <c r="AD5974">
        <v>91.40000000000001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88</v>
      </c>
      <c r="AK5974" t="s">
        <v>101</v>
      </c>
      <c r="AL5974" t="s">
        <v>111</v>
      </c>
      <c r="AM5974">
        <v>1</v>
      </c>
      <c r="AN5974">
        <v>0</v>
      </c>
      <c r="AO5974">
        <v>0</v>
      </c>
      <c r="AP5974" t="s">
        <v>91</v>
      </c>
      <c r="AQ5974" t="s">
        <v>104</v>
      </c>
      <c r="AR5974" t="s">
        <v>105</v>
      </c>
      <c r="AS5974">
        <v>3</v>
      </c>
      <c r="AT5974">
        <v>30933</v>
      </c>
      <c r="AU5974">
        <v>1</v>
      </c>
      <c r="AV5974">
        <v>1</v>
      </c>
      <c r="AW5974">
        <v>0</v>
      </c>
      <c r="AX5974">
        <v>91.40000000000001</v>
      </c>
      <c r="AY5974">
        <v>1</v>
      </c>
      <c r="AZ5974" t="s">
        <v>94</v>
      </c>
      <c r="BA5974">
        <v>10</v>
      </c>
      <c r="BB5974" t="s">
        <v>95</v>
      </c>
      <c r="BC5974">
        <v>1</v>
      </c>
    </row>
    <row r="5975" spans="1:55">
      <c r="A5975" t="s">
        <v>10527</v>
      </c>
      <c r="B5975" t="s">
        <v>73</v>
      </c>
      <c r="C5975">
        <v>48</v>
      </c>
      <c r="D5975" t="s">
        <v>61</v>
      </c>
      <c r="E5975">
        <v>2</v>
      </c>
      <c r="F5975" t="s">
        <v>565</v>
      </c>
      <c r="G5975">
        <v>94606</v>
      </c>
      <c r="H5975">
        <v>37.792489</v>
      </c>
      <c r="I5975">
        <v>-122.244314</v>
      </c>
      <c r="J5975">
        <v>0</v>
      </c>
      <c r="K5975">
        <v>66</v>
      </c>
      <c r="L5975" t="s">
        <v>119</v>
      </c>
      <c r="M5975" t="s">
        <v>57</v>
      </c>
      <c r="N5975" t="s">
        <v>10528</v>
      </c>
      <c r="O5975" t="s">
        <v>61</v>
      </c>
      <c r="P5975" t="s">
        <v>57</v>
      </c>
      <c r="Q5975" t="s">
        <v>135</v>
      </c>
      <c r="R5975" t="s">
        <v>250</v>
      </c>
      <c r="S5975" t="s">
        <v>61</v>
      </c>
      <c r="T5975" t="s">
        <v>57</v>
      </c>
      <c r="U5975" t="s">
        <v>57</v>
      </c>
      <c r="V5975" t="s">
        <v>57</v>
      </c>
      <c r="W5975" t="s">
        <v>57</v>
      </c>
      <c r="X5975" t="s">
        <v>57</v>
      </c>
      <c r="Y5975" t="s">
        <v>57</v>
      </c>
      <c r="Z5975" t="s">
        <v>57</v>
      </c>
      <c r="AA5975" t="s">
        <v>122</v>
      </c>
      <c r="AB5975" t="s">
        <v>57</v>
      </c>
      <c r="AC5975" t="s">
        <v>65</v>
      </c>
      <c r="AD5975">
        <v>79.5</v>
      </c>
      <c r="AE5975">
        <v>5196.1</v>
      </c>
      <c r="AF5975">
        <v>0</v>
      </c>
      <c r="AG5975">
        <v>0</v>
      </c>
      <c r="AH5975">
        <v>823.6799999999999</v>
      </c>
      <c r="AI5975">
        <v>6019.78</v>
      </c>
      <c r="AJ5975" t="s">
        <v>66</v>
      </c>
      <c r="AM5975">
        <v>0</v>
      </c>
      <c r="AN5975">
        <v>1</v>
      </c>
      <c r="AO5975">
        <v>0</v>
      </c>
      <c r="AP5975" t="s">
        <v>123</v>
      </c>
      <c r="AQ5975" t="s">
        <v>78</v>
      </c>
      <c r="AR5975" t="s">
        <v>93</v>
      </c>
      <c r="AS5975">
        <v>7</v>
      </c>
      <c r="AT5975">
        <v>41876</v>
      </c>
      <c r="AU5975">
        <v>1</v>
      </c>
      <c r="AV5975">
        <v>0</v>
      </c>
      <c r="AW5975">
        <v>1</v>
      </c>
      <c r="AX5975">
        <v>0</v>
      </c>
      <c r="AY5975">
        <v>6</v>
      </c>
      <c r="AZ5975" t="s">
        <v>125</v>
      </c>
      <c r="BA5975">
        <v>1</v>
      </c>
      <c r="BB5975" t="s">
        <v>71</v>
      </c>
      <c r="BC5975">
        <v>4</v>
      </c>
    </row>
    <row r="5976" spans="1:55">
      <c r="A5976" t="s">
        <v>10529</v>
      </c>
      <c r="B5976" t="s">
        <v>73</v>
      </c>
      <c r="C5976">
        <v>47</v>
      </c>
      <c r="D5976" t="s">
        <v>57</v>
      </c>
      <c r="E5976">
        <v>0</v>
      </c>
      <c r="F5976" t="s">
        <v>776</v>
      </c>
      <c r="G5976">
        <v>95060</v>
      </c>
      <c r="H5976">
        <v>36.993451</v>
      </c>
      <c r="I5976">
        <v>-122.098858</v>
      </c>
      <c r="J5976">
        <v>1</v>
      </c>
      <c r="K5976">
        <v>6</v>
      </c>
      <c r="L5976" t="s">
        <v>59</v>
      </c>
      <c r="M5976" t="s">
        <v>57</v>
      </c>
      <c r="N5976" t="s">
        <v>9308</v>
      </c>
      <c r="O5976" t="s">
        <v>61</v>
      </c>
      <c r="P5976" t="s">
        <v>57</v>
      </c>
      <c r="Q5976" t="s">
        <v>85</v>
      </c>
      <c r="R5976" t="s">
        <v>391</v>
      </c>
      <c r="S5976" t="s">
        <v>61</v>
      </c>
      <c r="T5976" t="s">
        <v>57</v>
      </c>
      <c r="U5976" t="s">
        <v>61</v>
      </c>
      <c r="V5976" t="s">
        <v>61</v>
      </c>
      <c r="W5976" t="s">
        <v>61</v>
      </c>
      <c r="X5976" t="s">
        <v>57</v>
      </c>
      <c r="Y5976" t="s">
        <v>57</v>
      </c>
      <c r="Z5976" t="s">
        <v>57</v>
      </c>
      <c r="AA5976" t="s">
        <v>77</v>
      </c>
      <c r="AB5976" t="s">
        <v>57</v>
      </c>
      <c r="AC5976" t="s">
        <v>65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88</v>
      </c>
      <c r="AK5976" t="s">
        <v>101</v>
      </c>
      <c r="AL5976" t="s">
        <v>102</v>
      </c>
      <c r="AM5976">
        <v>1</v>
      </c>
      <c r="AN5976">
        <v>0</v>
      </c>
      <c r="AO5976">
        <v>0</v>
      </c>
      <c r="AP5976" t="s">
        <v>91</v>
      </c>
      <c r="AQ5976" t="s">
        <v>78</v>
      </c>
      <c r="AR5976" t="s">
        <v>93</v>
      </c>
      <c r="AS5976">
        <v>4</v>
      </c>
      <c r="AT5976">
        <v>43192</v>
      </c>
      <c r="AU5976">
        <v>1</v>
      </c>
      <c r="AV5976">
        <v>1</v>
      </c>
      <c r="AW5976">
        <v>0</v>
      </c>
      <c r="AX5976">
        <v>83.55</v>
      </c>
      <c r="AY5976">
        <v>1</v>
      </c>
      <c r="AZ5976" t="s">
        <v>94</v>
      </c>
      <c r="BA5976">
        <v>9</v>
      </c>
      <c r="BB5976" t="s">
        <v>95</v>
      </c>
      <c r="BC5976">
        <v>1</v>
      </c>
    </row>
    <row r="5977" spans="1:55">
      <c r="A5977" t="s">
        <v>10530</v>
      </c>
      <c r="B5977" t="s">
        <v>73</v>
      </c>
      <c r="C5977">
        <v>37</v>
      </c>
      <c r="D5977" t="s">
        <v>57</v>
      </c>
      <c r="E5977">
        <v>3</v>
      </c>
      <c r="F5977" t="s">
        <v>1327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59</v>
      </c>
      <c r="M5977" t="s">
        <v>57</v>
      </c>
      <c r="N5977" t="s">
        <v>10531</v>
      </c>
      <c r="O5977" t="s">
        <v>57</v>
      </c>
      <c r="P5977" t="s">
        <v>57</v>
      </c>
      <c r="Q5977" t="s">
        <v>85</v>
      </c>
      <c r="R5977" t="s">
        <v>86</v>
      </c>
      <c r="S5977" t="s">
        <v>61</v>
      </c>
      <c r="T5977" t="s">
        <v>61</v>
      </c>
      <c r="U5977" t="s">
        <v>61</v>
      </c>
      <c r="V5977" t="s">
        <v>61</v>
      </c>
      <c r="W5977" t="s">
        <v>57</v>
      </c>
      <c r="X5977" t="s">
        <v>57</v>
      </c>
      <c r="Y5977" t="s">
        <v>57</v>
      </c>
      <c r="Z5977" t="s">
        <v>57</v>
      </c>
      <c r="AA5977" t="s">
        <v>64</v>
      </c>
      <c r="AB5977" t="s">
        <v>61</v>
      </c>
      <c r="AC5977" t="s">
        <v>87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66</v>
      </c>
      <c r="AM5977">
        <v>0</v>
      </c>
      <c r="AN5977">
        <v>1</v>
      </c>
      <c r="AO5977">
        <v>0</v>
      </c>
      <c r="AP5977" t="s">
        <v>164</v>
      </c>
      <c r="AQ5977" t="s">
        <v>68</v>
      </c>
      <c r="AR5977" t="s">
        <v>105</v>
      </c>
      <c r="AS5977">
        <v>4</v>
      </c>
      <c r="AT5977">
        <v>23079</v>
      </c>
      <c r="AU5977">
        <v>1</v>
      </c>
      <c r="AV5977">
        <v>0</v>
      </c>
      <c r="AW5977">
        <v>1</v>
      </c>
      <c r="AX5977">
        <v>0</v>
      </c>
      <c r="AY5977">
        <v>4</v>
      </c>
      <c r="AZ5977" t="s">
        <v>165</v>
      </c>
      <c r="BA5977">
        <v>2</v>
      </c>
      <c r="BB5977" t="s">
        <v>126</v>
      </c>
      <c r="BC5977">
        <v>3</v>
      </c>
    </row>
    <row r="5978" spans="1:55">
      <c r="A5978" t="s">
        <v>10532</v>
      </c>
      <c r="B5978" t="s">
        <v>56</v>
      </c>
      <c r="C5978">
        <v>75</v>
      </c>
      <c r="D5978" t="s">
        <v>57</v>
      </c>
      <c r="E5978">
        <v>1</v>
      </c>
      <c r="F5978" t="s">
        <v>3466</v>
      </c>
      <c r="G5978">
        <v>94571</v>
      </c>
      <c r="H5978">
        <v>38.148862</v>
      </c>
      <c r="I5978">
        <v>-121.737696</v>
      </c>
      <c r="J5978">
        <v>8</v>
      </c>
      <c r="K5978">
        <v>57</v>
      </c>
      <c r="L5978" t="s">
        <v>59</v>
      </c>
      <c r="M5978" t="s">
        <v>57</v>
      </c>
      <c r="N5978" t="s">
        <v>9930</v>
      </c>
      <c r="O5978" t="s">
        <v>61</v>
      </c>
      <c r="P5978" t="s">
        <v>57</v>
      </c>
      <c r="Q5978" t="s">
        <v>85</v>
      </c>
      <c r="R5978" t="s">
        <v>296</v>
      </c>
      <c r="S5978" t="s">
        <v>61</v>
      </c>
      <c r="T5978" t="s">
        <v>57</v>
      </c>
      <c r="U5978" t="s">
        <v>57</v>
      </c>
      <c r="V5978" t="s">
        <v>57</v>
      </c>
      <c r="W5978" t="s">
        <v>57</v>
      </c>
      <c r="X5978" t="s">
        <v>61</v>
      </c>
      <c r="Y5978" t="s">
        <v>61</v>
      </c>
      <c r="Z5978" t="s">
        <v>57</v>
      </c>
      <c r="AA5978" t="s">
        <v>77</v>
      </c>
      <c r="AB5978" t="s">
        <v>57</v>
      </c>
      <c r="AC5978" t="s">
        <v>65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66</v>
      </c>
      <c r="AM5978">
        <v>0</v>
      </c>
      <c r="AN5978">
        <v>1</v>
      </c>
      <c r="AO5978">
        <v>0</v>
      </c>
      <c r="AP5978" t="s">
        <v>123</v>
      </c>
      <c r="AQ5978" t="s">
        <v>104</v>
      </c>
      <c r="AR5978" t="s">
        <v>105</v>
      </c>
      <c r="AS5978">
        <v>5</v>
      </c>
      <c r="AT5978">
        <v>5246</v>
      </c>
      <c r="AU5978">
        <v>1</v>
      </c>
      <c r="AV5978">
        <v>0</v>
      </c>
      <c r="AW5978">
        <v>1</v>
      </c>
      <c r="AX5978">
        <v>0</v>
      </c>
      <c r="AY5978">
        <v>6</v>
      </c>
      <c r="AZ5978" t="s">
        <v>125</v>
      </c>
      <c r="BA5978">
        <v>5</v>
      </c>
      <c r="BB5978" t="s">
        <v>80</v>
      </c>
      <c r="BC5978">
        <v>2</v>
      </c>
    </row>
    <row r="5979" spans="1:55">
      <c r="A5979" t="s">
        <v>10533</v>
      </c>
      <c r="B5979" t="s">
        <v>73</v>
      </c>
      <c r="C5979">
        <v>44</v>
      </c>
      <c r="D5979" t="s">
        <v>61</v>
      </c>
      <c r="E5979">
        <v>0</v>
      </c>
      <c r="F5979" t="s">
        <v>565</v>
      </c>
      <c r="G5979">
        <v>94618</v>
      </c>
      <c r="H5979">
        <v>37.84551</v>
      </c>
      <c r="I5979">
        <v>-122.235181</v>
      </c>
      <c r="J5979">
        <v>0</v>
      </c>
      <c r="K5979">
        <v>22</v>
      </c>
      <c r="L5979" t="s">
        <v>98</v>
      </c>
      <c r="M5979" t="s">
        <v>57</v>
      </c>
      <c r="N5979" t="s">
        <v>4020</v>
      </c>
      <c r="O5979" t="s">
        <v>57</v>
      </c>
      <c r="P5979" t="s">
        <v>57</v>
      </c>
      <c r="Q5979" t="s">
        <v>85</v>
      </c>
      <c r="R5979" t="s">
        <v>156</v>
      </c>
      <c r="S5979" t="s">
        <v>57</v>
      </c>
      <c r="T5979" t="s">
        <v>61</v>
      </c>
      <c r="U5979" t="s">
        <v>61</v>
      </c>
      <c r="V5979" t="s">
        <v>61</v>
      </c>
      <c r="W5979" t="s">
        <v>57</v>
      </c>
      <c r="X5979" t="s">
        <v>57</v>
      </c>
      <c r="Y5979" t="s">
        <v>57</v>
      </c>
      <c r="Z5979" t="s">
        <v>57</v>
      </c>
      <c r="AA5979" t="s">
        <v>77</v>
      </c>
      <c r="AB5979" t="s">
        <v>57</v>
      </c>
      <c r="AC5979" t="s">
        <v>87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88</v>
      </c>
      <c r="AK5979" t="s">
        <v>201</v>
      </c>
      <c r="AL5979" t="s">
        <v>1253</v>
      </c>
      <c r="AM5979">
        <v>1</v>
      </c>
      <c r="AN5979">
        <v>0</v>
      </c>
      <c r="AO5979">
        <v>0</v>
      </c>
      <c r="AP5979" t="s">
        <v>103</v>
      </c>
      <c r="AQ5979" t="s">
        <v>78</v>
      </c>
      <c r="AR5979" t="s">
        <v>105</v>
      </c>
      <c r="AS5979">
        <v>5</v>
      </c>
      <c r="AT5979">
        <v>15438</v>
      </c>
      <c r="AU5979">
        <v>1</v>
      </c>
      <c r="AV5979">
        <v>1</v>
      </c>
      <c r="AW5979">
        <v>0</v>
      </c>
      <c r="AX5979">
        <v>101.35</v>
      </c>
      <c r="AY5979">
        <v>3</v>
      </c>
      <c r="AZ5979" t="s">
        <v>106</v>
      </c>
      <c r="BA5979">
        <v>7</v>
      </c>
      <c r="BB5979" t="s">
        <v>95</v>
      </c>
      <c r="BC5979">
        <v>1</v>
      </c>
    </row>
    <row r="5980" spans="1:55">
      <c r="A5980" t="s">
        <v>10534</v>
      </c>
      <c r="B5980" t="s">
        <v>56</v>
      </c>
      <c r="C5980">
        <v>62</v>
      </c>
      <c r="D5980" t="s">
        <v>57</v>
      </c>
      <c r="E5980">
        <v>0</v>
      </c>
      <c r="F5980" t="s">
        <v>825</v>
      </c>
      <c r="G5980">
        <v>94947</v>
      </c>
      <c r="H5980">
        <v>38.112166</v>
      </c>
      <c r="I5980">
        <v>-122.634384</v>
      </c>
      <c r="J5980">
        <v>0</v>
      </c>
      <c r="K5980">
        <v>49</v>
      </c>
      <c r="L5980" t="s">
        <v>59</v>
      </c>
      <c r="M5980" t="s">
        <v>57</v>
      </c>
      <c r="N5980" t="s">
        <v>4474</v>
      </c>
      <c r="O5980" t="s">
        <v>61</v>
      </c>
      <c r="P5980" t="s">
        <v>61</v>
      </c>
      <c r="Q5980" t="s">
        <v>143</v>
      </c>
      <c r="R5980" t="s">
        <v>143</v>
      </c>
      <c r="S5980" t="s">
        <v>143</v>
      </c>
      <c r="T5980" t="s">
        <v>143</v>
      </c>
      <c r="U5980" t="s">
        <v>143</v>
      </c>
      <c r="V5980" t="s">
        <v>143</v>
      </c>
      <c r="W5980" t="s">
        <v>143</v>
      </c>
      <c r="X5980" t="s">
        <v>143</v>
      </c>
      <c r="Y5980" t="s">
        <v>143</v>
      </c>
      <c r="Z5980" t="s">
        <v>143</v>
      </c>
      <c r="AA5980" t="s">
        <v>64</v>
      </c>
      <c r="AB5980" t="s">
        <v>61</v>
      </c>
      <c r="AC5980" t="s">
        <v>65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66</v>
      </c>
      <c r="AM5980">
        <v>0</v>
      </c>
      <c r="AN5980">
        <v>1</v>
      </c>
      <c r="AO5980">
        <v>0</v>
      </c>
      <c r="AP5980" t="s">
        <v>123</v>
      </c>
      <c r="AQ5980" t="s">
        <v>124</v>
      </c>
      <c r="AR5980" t="s">
        <v>182</v>
      </c>
      <c r="AT5980">
        <v>24741</v>
      </c>
      <c r="AU5980">
        <v>1</v>
      </c>
      <c r="AV5980">
        <v>0</v>
      </c>
      <c r="AW5980">
        <v>1</v>
      </c>
      <c r="AX5980">
        <v>0</v>
      </c>
      <c r="AY5980">
        <v>6</v>
      </c>
      <c r="AZ5980" t="s">
        <v>125</v>
      </c>
      <c r="BA5980">
        <v>1</v>
      </c>
      <c r="BB5980" t="s">
        <v>71</v>
      </c>
      <c r="BC5980">
        <v>4</v>
      </c>
    </row>
    <row r="5981" spans="1:55">
      <c r="A5981" t="s">
        <v>10535</v>
      </c>
      <c r="B5981" t="s">
        <v>56</v>
      </c>
      <c r="C5981">
        <v>76</v>
      </c>
      <c r="D5981" t="s">
        <v>57</v>
      </c>
      <c r="E5981">
        <v>3</v>
      </c>
      <c r="F5981" t="s">
        <v>6183</v>
      </c>
      <c r="G5981">
        <v>95231</v>
      </c>
      <c r="H5981">
        <v>37.873283</v>
      </c>
      <c r="I5981">
        <v>-121.292034</v>
      </c>
      <c r="J5981">
        <v>8</v>
      </c>
      <c r="K5981">
        <v>65</v>
      </c>
      <c r="L5981" t="s">
        <v>129</v>
      </c>
      <c r="M5981" t="s">
        <v>57</v>
      </c>
      <c r="N5981" t="s">
        <v>871</v>
      </c>
      <c r="O5981" t="s">
        <v>57</v>
      </c>
      <c r="P5981" t="s">
        <v>57</v>
      </c>
      <c r="Q5981" t="s">
        <v>85</v>
      </c>
      <c r="R5981" t="s">
        <v>254</v>
      </c>
      <c r="S5981" t="s">
        <v>61</v>
      </c>
      <c r="T5981" t="s">
        <v>61</v>
      </c>
      <c r="U5981" t="s">
        <v>57</v>
      </c>
      <c r="V5981" t="s">
        <v>57</v>
      </c>
      <c r="W5981" t="s">
        <v>57</v>
      </c>
      <c r="X5981" t="s">
        <v>57</v>
      </c>
      <c r="Y5981" t="s">
        <v>61</v>
      </c>
      <c r="Z5981" t="s">
        <v>57</v>
      </c>
      <c r="AA5981" t="s">
        <v>64</v>
      </c>
      <c r="AB5981" t="s">
        <v>57</v>
      </c>
      <c r="AC5981" t="s">
        <v>87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66</v>
      </c>
      <c r="AM5981">
        <v>0</v>
      </c>
      <c r="AN5981">
        <v>1</v>
      </c>
      <c r="AO5981">
        <v>0</v>
      </c>
      <c r="AP5981" t="s">
        <v>123</v>
      </c>
      <c r="AQ5981" t="s">
        <v>104</v>
      </c>
      <c r="AR5981" t="s">
        <v>105</v>
      </c>
      <c r="AS5981">
        <v>5</v>
      </c>
      <c r="AT5981">
        <v>5094</v>
      </c>
      <c r="AU5981">
        <v>1</v>
      </c>
      <c r="AV5981">
        <v>0</v>
      </c>
      <c r="AW5981">
        <v>1</v>
      </c>
      <c r="AX5981">
        <v>0</v>
      </c>
      <c r="AY5981">
        <v>6</v>
      </c>
      <c r="AZ5981" t="s">
        <v>125</v>
      </c>
      <c r="BA5981">
        <v>2</v>
      </c>
      <c r="BB5981" t="s">
        <v>126</v>
      </c>
      <c r="BC5981">
        <v>3</v>
      </c>
    </row>
    <row r="5982" spans="1:55">
      <c r="A5982" t="s">
        <v>10536</v>
      </c>
      <c r="B5982" t="s">
        <v>73</v>
      </c>
      <c r="C5982">
        <v>55</v>
      </c>
      <c r="D5982" t="s">
        <v>61</v>
      </c>
      <c r="E5982">
        <v>0</v>
      </c>
      <c r="F5982" t="s">
        <v>2882</v>
      </c>
      <c r="G5982">
        <v>93906</v>
      </c>
      <c r="H5982">
        <v>36.722898</v>
      </c>
      <c r="I5982">
        <v>-121.633648</v>
      </c>
      <c r="J5982">
        <v>0</v>
      </c>
      <c r="K5982">
        <v>2</v>
      </c>
      <c r="L5982" t="s">
        <v>59</v>
      </c>
      <c r="M5982" t="s">
        <v>57</v>
      </c>
      <c r="N5982" t="s">
        <v>4050</v>
      </c>
      <c r="O5982" t="s">
        <v>61</v>
      </c>
      <c r="P5982" t="s">
        <v>57</v>
      </c>
      <c r="Q5982" t="s">
        <v>62</v>
      </c>
      <c r="R5982" t="s">
        <v>275</v>
      </c>
      <c r="S5982" t="s">
        <v>57</v>
      </c>
      <c r="T5982" t="s">
        <v>61</v>
      </c>
      <c r="U5982" t="s">
        <v>61</v>
      </c>
      <c r="V5982" t="s">
        <v>61</v>
      </c>
      <c r="W5982" t="s">
        <v>61</v>
      </c>
      <c r="X5982" t="s">
        <v>61</v>
      </c>
      <c r="Y5982" t="s">
        <v>61</v>
      </c>
      <c r="Z5982" t="s">
        <v>57</v>
      </c>
      <c r="AA5982" t="s">
        <v>77</v>
      </c>
      <c r="AB5982" t="s">
        <v>57</v>
      </c>
      <c r="AC5982" t="s">
        <v>87</v>
      </c>
      <c r="AD5982">
        <v>75.7</v>
      </c>
      <c r="AE5982">
        <v>189.2</v>
      </c>
      <c r="AF5982">
        <v>0</v>
      </c>
      <c r="AG5982">
        <v>0</v>
      </c>
      <c r="AH5982">
        <v>84.31999999999999</v>
      </c>
      <c r="AI5982">
        <v>273.52</v>
      </c>
      <c r="AJ5982" t="s">
        <v>88</v>
      </c>
      <c r="AK5982" t="s">
        <v>190</v>
      </c>
      <c r="AL5982" t="s">
        <v>191</v>
      </c>
      <c r="AM5982">
        <v>1</v>
      </c>
      <c r="AN5982">
        <v>0</v>
      </c>
      <c r="AO5982">
        <v>0</v>
      </c>
      <c r="AP5982" t="s">
        <v>91</v>
      </c>
      <c r="AQ5982" t="s">
        <v>92</v>
      </c>
      <c r="AR5982" t="s">
        <v>93</v>
      </c>
      <c r="AS5982">
        <v>2</v>
      </c>
      <c r="AT5982">
        <v>53946</v>
      </c>
      <c r="AU5982">
        <v>1</v>
      </c>
      <c r="AV5982">
        <v>1</v>
      </c>
      <c r="AW5982">
        <v>0</v>
      </c>
      <c r="AX5982">
        <v>75.7</v>
      </c>
      <c r="AY5982">
        <v>1</v>
      </c>
      <c r="AZ5982" t="s">
        <v>94</v>
      </c>
      <c r="BA5982">
        <v>8</v>
      </c>
      <c r="BB5982" t="s">
        <v>95</v>
      </c>
      <c r="BC5982">
        <v>1</v>
      </c>
    </row>
    <row r="5983" spans="1:55">
      <c r="A5983" t="s">
        <v>10537</v>
      </c>
      <c r="B5983" t="s">
        <v>56</v>
      </c>
      <c r="C5983">
        <v>56</v>
      </c>
      <c r="D5983" t="s">
        <v>61</v>
      </c>
      <c r="E5983">
        <v>0</v>
      </c>
      <c r="F5983" t="s">
        <v>1718</v>
      </c>
      <c r="G5983">
        <v>90292</v>
      </c>
      <c r="H5983">
        <v>33.977468</v>
      </c>
      <c r="I5983">
        <v>-118.445475</v>
      </c>
      <c r="J5983">
        <v>0</v>
      </c>
      <c r="K5983">
        <v>42</v>
      </c>
      <c r="L5983" t="s">
        <v>129</v>
      </c>
      <c r="M5983" t="s">
        <v>57</v>
      </c>
      <c r="N5983" t="s">
        <v>6804</v>
      </c>
      <c r="O5983" t="s">
        <v>57</v>
      </c>
      <c r="P5983" t="s">
        <v>57</v>
      </c>
      <c r="Q5983" t="s">
        <v>135</v>
      </c>
      <c r="R5983" t="s">
        <v>296</v>
      </c>
      <c r="S5983" t="s">
        <v>61</v>
      </c>
      <c r="T5983" t="s">
        <v>61</v>
      </c>
      <c r="U5983" t="s">
        <v>57</v>
      </c>
      <c r="V5983" t="s">
        <v>57</v>
      </c>
      <c r="W5983" t="s">
        <v>57</v>
      </c>
      <c r="X5983" t="s">
        <v>57</v>
      </c>
      <c r="Y5983" t="s">
        <v>57</v>
      </c>
      <c r="Z5983" t="s">
        <v>57</v>
      </c>
      <c r="AA5983" t="s">
        <v>122</v>
      </c>
      <c r="AB5983" t="s">
        <v>57</v>
      </c>
      <c r="AC5983" t="s">
        <v>65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66</v>
      </c>
      <c r="AM5983">
        <v>0</v>
      </c>
      <c r="AN5983">
        <v>1</v>
      </c>
      <c r="AO5983">
        <v>0</v>
      </c>
      <c r="AP5983" t="s">
        <v>176</v>
      </c>
      <c r="AQ5983" t="s">
        <v>92</v>
      </c>
      <c r="AR5983" t="s">
        <v>93</v>
      </c>
      <c r="AS5983">
        <v>6</v>
      </c>
      <c r="AT5983">
        <v>18058</v>
      </c>
      <c r="AU5983">
        <v>1</v>
      </c>
      <c r="AV5983">
        <v>0</v>
      </c>
      <c r="AW5983">
        <v>1</v>
      </c>
      <c r="AX5983">
        <v>0</v>
      </c>
      <c r="AY5983">
        <v>5</v>
      </c>
      <c r="AZ5983" t="s">
        <v>177</v>
      </c>
      <c r="BA5983">
        <v>2</v>
      </c>
      <c r="BB5983" t="s">
        <v>126</v>
      </c>
      <c r="BC5983">
        <v>3</v>
      </c>
    </row>
    <row r="5984" spans="1:55">
      <c r="A5984" t="s">
        <v>10538</v>
      </c>
      <c r="B5984" t="s">
        <v>73</v>
      </c>
      <c r="C5984">
        <v>24</v>
      </c>
      <c r="D5984" t="s">
        <v>57</v>
      </c>
      <c r="E5984">
        <v>0</v>
      </c>
      <c r="F5984" t="s">
        <v>4543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129</v>
      </c>
      <c r="M5984" t="s">
        <v>57</v>
      </c>
      <c r="N5984" t="s">
        <v>10539</v>
      </c>
      <c r="O5984" t="s">
        <v>61</v>
      </c>
      <c r="P5984" t="s">
        <v>61</v>
      </c>
      <c r="Q5984" t="s">
        <v>143</v>
      </c>
      <c r="R5984" t="s">
        <v>143</v>
      </c>
      <c r="S5984" t="s">
        <v>143</v>
      </c>
      <c r="T5984" t="s">
        <v>143</v>
      </c>
      <c r="U5984" t="s">
        <v>143</v>
      </c>
      <c r="V5984" t="s">
        <v>143</v>
      </c>
      <c r="W5984" t="s">
        <v>143</v>
      </c>
      <c r="X5984" t="s">
        <v>143</v>
      </c>
      <c r="Y5984" t="s">
        <v>143</v>
      </c>
      <c r="Z5984" t="s">
        <v>143</v>
      </c>
      <c r="AA5984" t="s">
        <v>122</v>
      </c>
      <c r="AB5984" t="s">
        <v>61</v>
      </c>
      <c r="AC5984" t="s">
        <v>65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</v>
      </c>
      <c r="AJ5984" t="s">
        <v>66</v>
      </c>
      <c r="AM5984">
        <v>0</v>
      </c>
      <c r="AN5984">
        <v>1</v>
      </c>
      <c r="AO5984">
        <v>0</v>
      </c>
      <c r="AP5984" t="s">
        <v>123</v>
      </c>
      <c r="AQ5984" t="s">
        <v>116</v>
      </c>
      <c r="AR5984" t="s">
        <v>182</v>
      </c>
      <c r="AT5984">
        <v>5726</v>
      </c>
      <c r="AU5984">
        <v>1</v>
      </c>
      <c r="AV5984">
        <v>0</v>
      </c>
      <c r="AW5984">
        <v>1</v>
      </c>
      <c r="AX5984">
        <v>0</v>
      </c>
      <c r="AY5984">
        <v>6</v>
      </c>
      <c r="AZ5984" t="s">
        <v>125</v>
      </c>
      <c r="BA5984">
        <v>1</v>
      </c>
      <c r="BB5984" t="s">
        <v>71</v>
      </c>
      <c r="BC5984">
        <v>4</v>
      </c>
    </row>
    <row r="5985" spans="1:55">
      <c r="A5985" t="s">
        <v>10540</v>
      </c>
      <c r="B5985" t="s">
        <v>73</v>
      </c>
      <c r="C5985">
        <v>62</v>
      </c>
      <c r="D5985" t="s">
        <v>57</v>
      </c>
      <c r="E5985">
        <v>0</v>
      </c>
      <c r="F5985" t="s">
        <v>6156</v>
      </c>
      <c r="G5985">
        <v>94706</v>
      </c>
      <c r="H5985">
        <v>37.890274</v>
      </c>
      <c r="I5985">
        <v>-122.295192</v>
      </c>
      <c r="J5985">
        <v>1</v>
      </c>
      <c r="K5985">
        <v>26</v>
      </c>
      <c r="L5985" t="s">
        <v>216</v>
      </c>
      <c r="M5985" t="s">
        <v>57</v>
      </c>
      <c r="N5985" t="s">
        <v>2643</v>
      </c>
      <c r="O5985" t="s">
        <v>57</v>
      </c>
      <c r="P5985" t="s">
        <v>57</v>
      </c>
      <c r="Q5985" t="s">
        <v>62</v>
      </c>
      <c r="R5985" t="s">
        <v>364</v>
      </c>
      <c r="S5985" t="s">
        <v>61</v>
      </c>
      <c r="T5985" t="s">
        <v>61</v>
      </c>
      <c r="U5985" t="s">
        <v>61</v>
      </c>
      <c r="V5985" t="s">
        <v>61</v>
      </c>
      <c r="W5985" t="s">
        <v>57</v>
      </c>
      <c r="X5985" t="s">
        <v>61</v>
      </c>
      <c r="Y5985" t="s">
        <v>61</v>
      </c>
      <c r="Z5985" t="s">
        <v>57</v>
      </c>
      <c r="AA5985" t="s">
        <v>77</v>
      </c>
      <c r="AB5985" t="s">
        <v>57</v>
      </c>
      <c r="AC5985" t="s">
        <v>87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88</v>
      </c>
      <c r="AK5985" t="s">
        <v>89</v>
      </c>
      <c r="AL5985" t="s">
        <v>342</v>
      </c>
      <c r="AM5985">
        <v>1</v>
      </c>
      <c r="AN5985">
        <v>0</v>
      </c>
      <c r="AO5985">
        <v>0</v>
      </c>
      <c r="AP5985" t="s">
        <v>164</v>
      </c>
      <c r="AQ5985" t="s">
        <v>124</v>
      </c>
      <c r="AR5985" t="s">
        <v>93</v>
      </c>
      <c r="AS5985">
        <v>2</v>
      </c>
      <c r="AT5985">
        <v>15882</v>
      </c>
      <c r="AU5985">
        <v>1</v>
      </c>
      <c r="AV5985">
        <v>1</v>
      </c>
      <c r="AW5985">
        <v>0</v>
      </c>
      <c r="AX5985">
        <v>83.75</v>
      </c>
      <c r="AY5985">
        <v>4</v>
      </c>
      <c r="AZ5985" t="s">
        <v>165</v>
      </c>
      <c r="BA5985">
        <v>4</v>
      </c>
      <c r="BB5985" t="s">
        <v>80</v>
      </c>
      <c r="BC5985">
        <v>2</v>
      </c>
    </row>
    <row r="5986" spans="1:55">
      <c r="A5986" t="s">
        <v>10541</v>
      </c>
      <c r="B5986" t="s">
        <v>73</v>
      </c>
      <c r="C5986">
        <v>51</v>
      </c>
      <c r="D5986" t="s">
        <v>61</v>
      </c>
      <c r="E5986">
        <v>0</v>
      </c>
      <c r="F5986" t="s">
        <v>2420</v>
      </c>
      <c r="G5986">
        <v>92630</v>
      </c>
      <c r="H5986">
        <v>33.644849</v>
      </c>
      <c r="I5986">
        <v>-117.684254</v>
      </c>
      <c r="J5986">
        <v>0</v>
      </c>
      <c r="K5986">
        <v>10</v>
      </c>
      <c r="L5986" t="s">
        <v>98</v>
      </c>
      <c r="M5986" t="s">
        <v>57</v>
      </c>
      <c r="N5986" t="s">
        <v>5314</v>
      </c>
      <c r="O5986" t="s">
        <v>61</v>
      </c>
      <c r="P5986" t="s">
        <v>61</v>
      </c>
      <c r="Q5986" t="s">
        <v>143</v>
      </c>
      <c r="R5986" t="s">
        <v>143</v>
      </c>
      <c r="S5986" t="s">
        <v>143</v>
      </c>
      <c r="T5986" t="s">
        <v>143</v>
      </c>
      <c r="U5986" t="s">
        <v>143</v>
      </c>
      <c r="V5986" t="s">
        <v>143</v>
      </c>
      <c r="W5986" t="s">
        <v>143</v>
      </c>
      <c r="X5986" t="s">
        <v>143</v>
      </c>
      <c r="Y5986" t="s">
        <v>143</v>
      </c>
      <c r="Z5986" t="s">
        <v>143</v>
      </c>
      <c r="AA5986" t="s">
        <v>77</v>
      </c>
      <c r="AB5986" t="s">
        <v>57</v>
      </c>
      <c r="AC5986" t="s">
        <v>65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66</v>
      </c>
      <c r="AM5986">
        <v>0</v>
      </c>
      <c r="AN5986">
        <v>1</v>
      </c>
      <c r="AO5986">
        <v>0</v>
      </c>
      <c r="AP5986" t="s">
        <v>67</v>
      </c>
      <c r="AQ5986" t="s">
        <v>92</v>
      </c>
      <c r="AR5986" t="s">
        <v>182</v>
      </c>
      <c r="AT5986">
        <v>59176</v>
      </c>
      <c r="AU5986">
        <v>1</v>
      </c>
      <c r="AV5986">
        <v>0</v>
      </c>
      <c r="AW5986">
        <v>1</v>
      </c>
      <c r="AX5986">
        <v>0</v>
      </c>
      <c r="AY5986">
        <v>2</v>
      </c>
      <c r="AZ5986" t="s">
        <v>70</v>
      </c>
      <c r="BA5986">
        <v>5</v>
      </c>
      <c r="BB5986" t="s">
        <v>80</v>
      </c>
      <c r="BC5986">
        <v>2</v>
      </c>
    </row>
    <row r="5987" spans="1:55">
      <c r="A5987" t="s">
        <v>10542</v>
      </c>
      <c r="B5987" t="s">
        <v>56</v>
      </c>
      <c r="C5987">
        <v>53</v>
      </c>
      <c r="D5987" t="s">
        <v>61</v>
      </c>
      <c r="E5987">
        <v>0</v>
      </c>
      <c r="F5987" t="s">
        <v>74</v>
      </c>
      <c r="G5987">
        <v>91204</v>
      </c>
      <c r="H5987">
        <v>34.136306</v>
      </c>
      <c r="I5987">
        <v>-118.26036</v>
      </c>
      <c r="J5987">
        <v>0</v>
      </c>
      <c r="K5987">
        <v>67</v>
      </c>
      <c r="L5987" t="s">
        <v>59</v>
      </c>
      <c r="M5987" t="s">
        <v>57</v>
      </c>
      <c r="N5987" t="s">
        <v>4865</v>
      </c>
      <c r="O5987" t="s">
        <v>57</v>
      </c>
      <c r="P5987" t="s">
        <v>61</v>
      </c>
      <c r="Q5987" t="s">
        <v>143</v>
      </c>
      <c r="R5987" t="s">
        <v>143</v>
      </c>
      <c r="S5987" t="s">
        <v>143</v>
      </c>
      <c r="T5987" t="s">
        <v>143</v>
      </c>
      <c r="U5987" t="s">
        <v>143</v>
      </c>
      <c r="V5987" t="s">
        <v>143</v>
      </c>
      <c r="W5987" t="s">
        <v>143</v>
      </c>
      <c r="X5987" t="s">
        <v>143</v>
      </c>
      <c r="Y5987" t="s">
        <v>143</v>
      </c>
      <c r="Z5987" t="s">
        <v>143</v>
      </c>
      <c r="AA5987" t="s">
        <v>122</v>
      </c>
      <c r="AB5987" t="s">
        <v>57</v>
      </c>
      <c r="AC5987" t="s">
        <v>87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66</v>
      </c>
      <c r="AM5987">
        <v>0</v>
      </c>
      <c r="AN5987">
        <v>1</v>
      </c>
      <c r="AO5987">
        <v>0</v>
      </c>
      <c r="AP5987" t="s">
        <v>123</v>
      </c>
      <c r="AQ5987" t="s">
        <v>92</v>
      </c>
      <c r="AR5987" t="s">
        <v>182</v>
      </c>
      <c r="AT5987">
        <v>17015</v>
      </c>
      <c r="AU5987">
        <v>1</v>
      </c>
      <c r="AV5987">
        <v>0</v>
      </c>
      <c r="AW5987">
        <v>1</v>
      </c>
      <c r="AX5987">
        <v>0</v>
      </c>
      <c r="AY5987">
        <v>6</v>
      </c>
      <c r="AZ5987" t="s">
        <v>125</v>
      </c>
      <c r="BA5987">
        <v>2</v>
      </c>
      <c r="BB5987" t="s">
        <v>126</v>
      </c>
      <c r="BC5987">
        <v>3</v>
      </c>
    </row>
    <row r="5988" spans="1:55">
      <c r="A5988" t="s">
        <v>10543</v>
      </c>
      <c r="B5988" t="s">
        <v>73</v>
      </c>
      <c r="C5988">
        <v>58</v>
      </c>
      <c r="D5988" t="s">
        <v>57</v>
      </c>
      <c r="E5988">
        <v>0</v>
      </c>
      <c r="F5988" t="s">
        <v>6240</v>
      </c>
      <c r="G5988">
        <v>95632</v>
      </c>
      <c r="H5988">
        <v>38.274451</v>
      </c>
      <c r="I5988">
        <v>-121.259201</v>
      </c>
      <c r="J5988">
        <v>5</v>
      </c>
      <c r="K5988">
        <v>10</v>
      </c>
      <c r="L5988" t="s">
        <v>59</v>
      </c>
      <c r="M5988" t="s">
        <v>57</v>
      </c>
      <c r="N5988" t="s">
        <v>10544</v>
      </c>
      <c r="O5988" t="s">
        <v>61</v>
      </c>
      <c r="P5988" t="s">
        <v>57</v>
      </c>
      <c r="Q5988" t="s">
        <v>85</v>
      </c>
      <c r="R5988" t="s">
        <v>160</v>
      </c>
      <c r="S5988" t="s">
        <v>61</v>
      </c>
      <c r="T5988" t="s">
        <v>57</v>
      </c>
      <c r="U5988" t="s">
        <v>61</v>
      </c>
      <c r="V5988" t="s">
        <v>57</v>
      </c>
      <c r="W5988" t="s">
        <v>57</v>
      </c>
      <c r="X5988" t="s">
        <v>57</v>
      </c>
      <c r="Y5988" t="s">
        <v>57</v>
      </c>
      <c r="Z5988" t="s">
        <v>57</v>
      </c>
      <c r="AA5988" t="s">
        <v>77</v>
      </c>
      <c r="AB5988" t="s">
        <v>57</v>
      </c>
      <c r="AC5988" t="s">
        <v>87</v>
      </c>
      <c r="AD5988">
        <v>99.84999999999999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88</v>
      </c>
      <c r="AK5988" t="s">
        <v>101</v>
      </c>
      <c r="AL5988" t="s">
        <v>690</v>
      </c>
      <c r="AM5988">
        <v>1</v>
      </c>
      <c r="AN5988">
        <v>0</v>
      </c>
      <c r="AO5988">
        <v>0</v>
      </c>
      <c r="AP5988" t="s">
        <v>67</v>
      </c>
      <c r="AQ5988" t="s">
        <v>92</v>
      </c>
      <c r="AR5988" t="s">
        <v>105</v>
      </c>
      <c r="AS5988">
        <v>6</v>
      </c>
      <c r="AT5988">
        <v>24194</v>
      </c>
      <c r="AU5988">
        <v>1</v>
      </c>
      <c r="AV5988">
        <v>1</v>
      </c>
      <c r="AW5988">
        <v>0</v>
      </c>
      <c r="AX5988">
        <v>99.84999999999999</v>
      </c>
      <c r="AY5988">
        <v>2</v>
      </c>
      <c r="AZ5988" t="s">
        <v>70</v>
      </c>
      <c r="BA5988">
        <v>6</v>
      </c>
      <c r="BB5988" t="s">
        <v>95</v>
      </c>
      <c r="BC5988">
        <v>1</v>
      </c>
    </row>
    <row r="5989" spans="1:55">
      <c r="A5989" t="s">
        <v>10545</v>
      </c>
      <c r="B5989" t="s">
        <v>73</v>
      </c>
      <c r="C5989">
        <v>62</v>
      </c>
      <c r="D5989" t="s">
        <v>61</v>
      </c>
      <c r="E5989">
        <v>0</v>
      </c>
      <c r="F5989" t="s">
        <v>4566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59</v>
      </c>
      <c r="M5989" t="s">
        <v>57</v>
      </c>
      <c r="N5989" t="s">
        <v>8756</v>
      </c>
      <c r="O5989" t="s">
        <v>57</v>
      </c>
      <c r="P5989" t="s">
        <v>57</v>
      </c>
      <c r="Q5989" t="s">
        <v>85</v>
      </c>
      <c r="R5989" t="s">
        <v>300</v>
      </c>
      <c r="S5989" t="s">
        <v>61</v>
      </c>
      <c r="T5989" t="s">
        <v>61</v>
      </c>
      <c r="U5989" t="s">
        <v>61</v>
      </c>
      <c r="V5989" t="s">
        <v>61</v>
      </c>
      <c r="W5989" t="s">
        <v>61</v>
      </c>
      <c r="X5989" t="s">
        <v>61</v>
      </c>
      <c r="Y5989" t="s">
        <v>61</v>
      </c>
      <c r="Z5989" t="s">
        <v>57</v>
      </c>
      <c r="AA5989" t="s">
        <v>77</v>
      </c>
      <c r="AB5989" t="s">
        <v>57</v>
      </c>
      <c r="AC5989" t="s">
        <v>87</v>
      </c>
      <c r="AD5989">
        <v>76.05</v>
      </c>
      <c r="AE5989">
        <v>318.9</v>
      </c>
      <c r="AF5989">
        <v>0</v>
      </c>
      <c r="AG5989">
        <v>0</v>
      </c>
      <c r="AH5989">
        <v>169.76</v>
      </c>
      <c r="AI5989">
        <v>488.66</v>
      </c>
      <c r="AJ5989" t="s">
        <v>88</v>
      </c>
      <c r="AK5989" t="s">
        <v>201</v>
      </c>
      <c r="AL5989" t="s">
        <v>202</v>
      </c>
      <c r="AM5989">
        <v>1</v>
      </c>
      <c r="AN5989">
        <v>0</v>
      </c>
      <c r="AO5989">
        <v>0</v>
      </c>
      <c r="AP5989" t="s">
        <v>91</v>
      </c>
      <c r="AQ5989" t="s">
        <v>124</v>
      </c>
      <c r="AR5989" t="s">
        <v>93</v>
      </c>
      <c r="AS5989">
        <v>1</v>
      </c>
      <c r="AT5989">
        <v>54586</v>
      </c>
      <c r="AU5989">
        <v>1</v>
      </c>
      <c r="AV5989">
        <v>1</v>
      </c>
      <c r="AW5989">
        <v>0</v>
      </c>
      <c r="AX5989">
        <v>76.05</v>
      </c>
      <c r="AY5989">
        <v>1</v>
      </c>
      <c r="AZ5989" t="s">
        <v>94</v>
      </c>
      <c r="BA5989">
        <v>10</v>
      </c>
      <c r="BB5989" t="s">
        <v>95</v>
      </c>
      <c r="BC5989">
        <v>1</v>
      </c>
    </row>
    <row r="5990" spans="1:55">
      <c r="A5990" t="s">
        <v>10546</v>
      </c>
      <c r="B5990" t="s">
        <v>56</v>
      </c>
      <c r="C5990">
        <v>72</v>
      </c>
      <c r="D5990" t="s">
        <v>61</v>
      </c>
      <c r="E5990">
        <v>0</v>
      </c>
      <c r="F5990" t="s">
        <v>4008</v>
      </c>
      <c r="G5990">
        <v>91362</v>
      </c>
      <c r="H5990">
        <v>34.191842</v>
      </c>
      <c r="I5990">
        <v>-118.822796</v>
      </c>
      <c r="J5990">
        <v>0</v>
      </c>
      <c r="K5990">
        <v>66</v>
      </c>
      <c r="L5990" t="s">
        <v>59</v>
      </c>
      <c r="M5990" t="s">
        <v>57</v>
      </c>
      <c r="N5990" t="s">
        <v>3136</v>
      </c>
      <c r="O5990" t="s">
        <v>57</v>
      </c>
      <c r="P5990" t="s">
        <v>57</v>
      </c>
      <c r="Q5990" t="s">
        <v>85</v>
      </c>
      <c r="R5990" t="s">
        <v>586</v>
      </c>
      <c r="S5990" t="s">
        <v>61</v>
      </c>
      <c r="T5990" t="s">
        <v>57</v>
      </c>
      <c r="U5990" t="s">
        <v>61</v>
      </c>
      <c r="V5990" t="s">
        <v>61</v>
      </c>
      <c r="W5990" t="s">
        <v>61</v>
      </c>
      <c r="X5990" t="s">
        <v>61</v>
      </c>
      <c r="Y5990" t="s">
        <v>61</v>
      </c>
      <c r="Z5990" t="s">
        <v>61</v>
      </c>
      <c r="AA5990" t="s">
        <v>77</v>
      </c>
      <c r="AB5990" t="s">
        <v>57</v>
      </c>
      <c r="AC5990" t="s">
        <v>65</v>
      </c>
      <c r="AD5990">
        <v>80.45</v>
      </c>
      <c r="AE5990">
        <v>5224.35</v>
      </c>
      <c r="AF5990">
        <v>0</v>
      </c>
      <c r="AG5990">
        <v>140</v>
      </c>
      <c r="AH5990">
        <v>3008.94</v>
      </c>
      <c r="AI5990">
        <v>8373.290000000001</v>
      </c>
      <c r="AJ5990" t="s">
        <v>88</v>
      </c>
      <c r="AK5990" t="s">
        <v>205</v>
      </c>
      <c r="AL5990" t="s">
        <v>329</v>
      </c>
      <c r="AM5990">
        <v>1</v>
      </c>
      <c r="AN5990">
        <v>0</v>
      </c>
      <c r="AO5990">
        <v>0</v>
      </c>
      <c r="AP5990" t="s">
        <v>123</v>
      </c>
      <c r="AQ5990" t="s">
        <v>104</v>
      </c>
      <c r="AR5990" t="s">
        <v>93</v>
      </c>
      <c r="AS5990">
        <v>1</v>
      </c>
      <c r="AT5990">
        <v>33057</v>
      </c>
      <c r="AU5990">
        <v>1</v>
      </c>
      <c r="AV5990">
        <v>1</v>
      </c>
      <c r="AW5990">
        <v>0</v>
      </c>
      <c r="AX5990">
        <v>80.45</v>
      </c>
      <c r="AY5990">
        <v>6</v>
      </c>
      <c r="AZ5990" t="s">
        <v>125</v>
      </c>
      <c r="BA5990">
        <v>7</v>
      </c>
      <c r="BB5990" t="s">
        <v>95</v>
      </c>
      <c r="BC5990">
        <v>1</v>
      </c>
    </row>
    <row r="5991" spans="1:55">
      <c r="A5991" t="s">
        <v>10547</v>
      </c>
      <c r="B5991" t="s">
        <v>73</v>
      </c>
      <c r="C5991">
        <v>24</v>
      </c>
      <c r="D5991" t="s">
        <v>61</v>
      </c>
      <c r="E5991">
        <v>3</v>
      </c>
      <c r="F5991" t="s">
        <v>523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83</v>
      </c>
      <c r="M5991" t="s">
        <v>57</v>
      </c>
      <c r="N5991" t="s">
        <v>1935</v>
      </c>
      <c r="O5991" t="s">
        <v>57</v>
      </c>
      <c r="P5991" t="s">
        <v>57</v>
      </c>
      <c r="Q5991" t="s">
        <v>135</v>
      </c>
      <c r="R5991" t="s">
        <v>285</v>
      </c>
      <c r="S5991" t="s">
        <v>61</v>
      </c>
      <c r="T5991" t="s">
        <v>61</v>
      </c>
      <c r="U5991" t="s">
        <v>61</v>
      </c>
      <c r="V5991" t="s">
        <v>61</v>
      </c>
      <c r="W5991" t="s">
        <v>61</v>
      </c>
      <c r="X5991" t="s">
        <v>61</v>
      </c>
      <c r="Y5991" t="s">
        <v>61</v>
      </c>
      <c r="Z5991" t="s">
        <v>57</v>
      </c>
      <c r="AA5991" t="s">
        <v>77</v>
      </c>
      <c r="AB5991" t="s">
        <v>57</v>
      </c>
      <c r="AC5991" t="s">
        <v>87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93.09999999999999</v>
      </c>
      <c r="AJ5991" t="s">
        <v>170</v>
      </c>
      <c r="AM5991">
        <v>0</v>
      </c>
      <c r="AN5991">
        <v>0</v>
      </c>
      <c r="AO5991">
        <v>0</v>
      </c>
      <c r="AP5991" t="s">
        <v>91</v>
      </c>
      <c r="AQ5991" t="s">
        <v>116</v>
      </c>
      <c r="AR5991" t="s">
        <v>69</v>
      </c>
      <c r="AS5991">
        <v>1</v>
      </c>
      <c r="AT5991">
        <v>16599</v>
      </c>
      <c r="AU5991">
        <v>0</v>
      </c>
      <c r="AX5991">
        <v>0</v>
      </c>
      <c r="AY5991">
        <v>1</v>
      </c>
      <c r="AZ5991" t="s">
        <v>94</v>
      </c>
      <c r="BA5991">
        <v>7</v>
      </c>
      <c r="BB5991" t="s">
        <v>95</v>
      </c>
      <c r="BC5991">
        <v>1</v>
      </c>
    </row>
    <row r="5992" spans="1:55">
      <c r="A5992" t="s">
        <v>10548</v>
      </c>
      <c r="B5992" t="s">
        <v>73</v>
      </c>
      <c r="C5992">
        <v>62</v>
      </c>
      <c r="D5992" t="s">
        <v>57</v>
      </c>
      <c r="E5992">
        <v>3</v>
      </c>
      <c r="F5992" t="s">
        <v>1807</v>
      </c>
      <c r="G5992">
        <v>91301</v>
      </c>
      <c r="H5992">
        <v>34.129058</v>
      </c>
      <c r="I5992">
        <v>-118.759788</v>
      </c>
      <c r="J5992">
        <v>1</v>
      </c>
      <c r="K5992">
        <v>2</v>
      </c>
      <c r="L5992" t="s">
        <v>59</v>
      </c>
      <c r="M5992" t="s">
        <v>57</v>
      </c>
      <c r="N5992" t="s">
        <v>3931</v>
      </c>
      <c r="O5992" t="s">
        <v>57</v>
      </c>
      <c r="P5992" t="s">
        <v>57</v>
      </c>
      <c r="Q5992" t="s">
        <v>135</v>
      </c>
      <c r="R5992" t="s">
        <v>289</v>
      </c>
      <c r="S5992" t="s">
        <v>57</v>
      </c>
      <c r="T5992" t="s">
        <v>61</v>
      </c>
      <c r="U5992" t="s">
        <v>61</v>
      </c>
      <c r="V5992" t="s">
        <v>61</v>
      </c>
      <c r="W5992" t="s">
        <v>61</v>
      </c>
      <c r="X5992" t="s">
        <v>61</v>
      </c>
      <c r="Y5992" t="s">
        <v>61</v>
      </c>
      <c r="Z5992" t="s">
        <v>57</v>
      </c>
      <c r="AA5992" t="s">
        <v>77</v>
      </c>
      <c r="AB5992" t="s">
        <v>61</v>
      </c>
      <c r="AC5992" t="s">
        <v>65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88</v>
      </c>
      <c r="AK5992" t="s">
        <v>89</v>
      </c>
      <c r="AL5992" t="s">
        <v>342</v>
      </c>
      <c r="AM5992">
        <v>1</v>
      </c>
      <c r="AN5992">
        <v>0</v>
      </c>
      <c r="AO5992">
        <v>0</v>
      </c>
      <c r="AP5992" t="s">
        <v>91</v>
      </c>
      <c r="AQ5992" t="s">
        <v>124</v>
      </c>
      <c r="AR5992" t="s">
        <v>69</v>
      </c>
      <c r="AS5992">
        <v>2</v>
      </c>
      <c r="AT5992">
        <v>25303</v>
      </c>
      <c r="AU5992">
        <v>1</v>
      </c>
      <c r="AV5992">
        <v>1</v>
      </c>
      <c r="AW5992">
        <v>0</v>
      </c>
      <c r="AX5992">
        <v>56.7</v>
      </c>
      <c r="AY5992">
        <v>1</v>
      </c>
      <c r="AZ5992" t="s">
        <v>94</v>
      </c>
      <c r="BA5992">
        <v>6</v>
      </c>
      <c r="BB5992" t="s">
        <v>95</v>
      </c>
      <c r="BC5992">
        <v>1</v>
      </c>
    </row>
    <row r="5993" spans="1:55">
      <c r="A5993" t="s">
        <v>10549</v>
      </c>
      <c r="B5993" t="s">
        <v>56</v>
      </c>
      <c r="C5993">
        <v>40</v>
      </c>
      <c r="D5993" t="s">
        <v>57</v>
      </c>
      <c r="E5993">
        <v>1</v>
      </c>
      <c r="F5993" t="s">
        <v>252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59</v>
      </c>
      <c r="M5993" t="s">
        <v>57</v>
      </c>
      <c r="N5993" t="s">
        <v>10550</v>
      </c>
      <c r="O5993" t="s">
        <v>57</v>
      </c>
      <c r="P5993" t="s">
        <v>61</v>
      </c>
      <c r="Q5993" t="s">
        <v>143</v>
      </c>
      <c r="R5993" t="s">
        <v>143</v>
      </c>
      <c r="S5993" t="s">
        <v>143</v>
      </c>
      <c r="T5993" t="s">
        <v>143</v>
      </c>
      <c r="U5993" t="s">
        <v>143</v>
      </c>
      <c r="V5993" t="s">
        <v>143</v>
      </c>
      <c r="W5993" t="s">
        <v>143</v>
      </c>
      <c r="X5993" t="s">
        <v>143</v>
      </c>
      <c r="Y5993" t="s">
        <v>143</v>
      </c>
      <c r="Z5993" t="s">
        <v>143</v>
      </c>
      <c r="AA5993" t="s">
        <v>122</v>
      </c>
      <c r="AB5993" t="s">
        <v>57</v>
      </c>
      <c r="AC5993" t="s">
        <v>87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</v>
      </c>
      <c r="AJ5993" t="s">
        <v>66</v>
      </c>
      <c r="AM5993">
        <v>0</v>
      </c>
      <c r="AN5993">
        <v>1</v>
      </c>
      <c r="AO5993">
        <v>0</v>
      </c>
      <c r="AP5993" t="s">
        <v>176</v>
      </c>
      <c r="AQ5993" t="s">
        <v>78</v>
      </c>
      <c r="AR5993" t="s">
        <v>182</v>
      </c>
      <c r="AT5993">
        <v>30202</v>
      </c>
      <c r="AU5993">
        <v>1</v>
      </c>
      <c r="AV5993">
        <v>0</v>
      </c>
      <c r="AW5993">
        <v>1</v>
      </c>
      <c r="AX5993">
        <v>0</v>
      </c>
      <c r="AY5993">
        <v>5</v>
      </c>
      <c r="AZ5993" t="s">
        <v>177</v>
      </c>
      <c r="BA5993">
        <v>0</v>
      </c>
      <c r="BB5993" t="s">
        <v>71</v>
      </c>
      <c r="BC5993">
        <v>4</v>
      </c>
    </row>
    <row r="5994" spans="1:55">
      <c r="A5994" t="s">
        <v>10551</v>
      </c>
      <c r="B5994" t="s">
        <v>56</v>
      </c>
      <c r="C5994">
        <v>77</v>
      </c>
      <c r="D5994" t="s">
        <v>61</v>
      </c>
      <c r="E5994">
        <v>0</v>
      </c>
      <c r="F5994" t="s">
        <v>352</v>
      </c>
      <c r="G5994">
        <v>93703</v>
      </c>
      <c r="H5994">
        <v>36.768774</v>
      </c>
      <c r="I5994">
        <v>-119.762633</v>
      </c>
      <c r="J5994">
        <v>0</v>
      </c>
      <c r="K5994">
        <v>35</v>
      </c>
      <c r="L5994" t="s">
        <v>59</v>
      </c>
      <c r="M5994" t="s">
        <v>61</v>
      </c>
      <c r="N5994" t="s">
        <v>143</v>
      </c>
      <c r="O5994" t="s">
        <v>143</v>
      </c>
      <c r="P5994" t="s">
        <v>57</v>
      </c>
      <c r="Q5994" t="s">
        <v>62</v>
      </c>
      <c r="R5994" t="s">
        <v>364</v>
      </c>
      <c r="S5994" t="s">
        <v>61</v>
      </c>
      <c r="T5994" t="s">
        <v>61</v>
      </c>
      <c r="U5994" t="s">
        <v>57</v>
      </c>
      <c r="V5994" t="s">
        <v>61</v>
      </c>
      <c r="W5994" t="s">
        <v>57</v>
      </c>
      <c r="X5994" t="s">
        <v>61</v>
      </c>
      <c r="Y5994" t="s">
        <v>61</v>
      </c>
      <c r="Z5994" t="s">
        <v>57</v>
      </c>
      <c r="AA5994" t="s">
        <v>122</v>
      </c>
      <c r="AB5994" t="s">
        <v>57</v>
      </c>
      <c r="AC5994" t="s">
        <v>87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66</v>
      </c>
      <c r="AM5994">
        <v>0</v>
      </c>
      <c r="AN5994">
        <v>1</v>
      </c>
      <c r="AO5994">
        <v>0</v>
      </c>
      <c r="AP5994" t="s">
        <v>164</v>
      </c>
      <c r="AQ5994" t="s">
        <v>104</v>
      </c>
      <c r="AR5994" t="s">
        <v>137</v>
      </c>
      <c r="AS5994">
        <v>3</v>
      </c>
      <c r="AT5994">
        <v>31180</v>
      </c>
      <c r="AU5994">
        <v>1</v>
      </c>
      <c r="AV5994">
        <v>0</v>
      </c>
      <c r="AW5994">
        <v>1</v>
      </c>
      <c r="AX5994">
        <v>0</v>
      </c>
      <c r="AY5994">
        <v>4</v>
      </c>
      <c r="AZ5994" t="s">
        <v>165</v>
      </c>
      <c r="BA5994">
        <v>2</v>
      </c>
      <c r="BB5994" t="s">
        <v>126</v>
      </c>
      <c r="BC5994">
        <v>3</v>
      </c>
    </row>
    <row r="5995" spans="1:55">
      <c r="A5995" t="s">
        <v>10552</v>
      </c>
      <c r="B5995" t="s">
        <v>56</v>
      </c>
      <c r="C5995">
        <v>41</v>
      </c>
      <c r="D5995" t="s">
        <v>61</v>
      </c>
      <c r="E5995">
        <v>0</v>
      </c>
      <c r="F5995" t="s">
        <v>565</v>
      </c>
      <c r="G5995">
        <v>94607</v>
      </c>
      <c r="H5995">
        <v>37.80707</v>
      </c>
      <c r="I5995">
        <v>-122.297401</v>
      </c>
      <c r="J5995">
        <v>0</v>
      </c>
      <c r="K5995">
        <v>72</v>
      </c>
      <c r="L5995" t="s">
        <v>119</v>
      </c>
      <c r="M5995" t="s">
        <v>57</v>
      </c>
      <c r="N5995" t="s">
        <v>10553</v>
      </c>
      <c r="O5995" t="s">
        <v>57</v>
      </c>
      <c r="P5995" t="s">
        <v>57</v>
      </c>
      <c r="Q5995" t="s">
        <v>85</v>
      </c>
      <c r="R5995" t="s">
        <v>296</v>
      </c>
      <c r="S5995" t="s">
        <v>57</v>
      </c>
      <c r="T5995" t="s">
        <v>57</v>
      </c>
      <c r="U5995" t="s">
        <v>57</v>
      </c>
      <c r="V5995" t="s">
        <v>57</v>
      </c>
      <c r="W5995" t="s">
        <v>57</v>
      </c>
      <c r="X5995" t="s">
        <v>57</v>
      </c>
      <c r="Y5995" t="s">
        <v>57</v>
      </c>
      <c r="Z5995" t="s">
        <v>57</v>
      </c>
      <c r="AA5995" t="s">
        <v>122</v>
      </c>
      <c r="AB5995" t="s">
        <v>61</v>
      </c>
      <c r="AC5995" t="s">
        <v>65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9816.200000000001</v>
      </c>
      <c r="AJ5995" t="s">
        <v>66</v>
      </c>
      <c r="AM5995">
        <v>0</v>
      </c>
      <c r="AN5995">
        <v>1</v>
      </c>
      <c r="AO5995">
        <v>0</v>
      </c>
      <c r="AP5995" t="s">
        <v>123</v>
      </c>
      <c r="AQ5995" t="s">
        <v>78</v>
      </c>
      <c r="AR5995" t="s">
        <v>105</v>
      </c>
      <c r="AS5995">
        <v>8</v>
      </c>
      <c r="AT5995">
        <v>21054</v>
      </c>
      <c r="AU5995">
        <v>1</v>
      </c>
      <c r="AV5995">
        <v>0</v>
      </c>
      <c r="AW5995">
        <v>1</v>
      </c>
      <c r="AX5995">
        <v>0</v>
      </c>
      <c r="AY5995">
        <v>6</v>
      </c>
      <c r="AZ5995" t="s">
        <v>125</v>
      </c>
      <c r="BA5995">
        <v>4</v>
      </c>
      <c r="BB5995" t="s">
        <v>80</v>
      </c>
      <c r="BC5995">
        <v>2</v>
      </c>
    </row>
    <row r="5996" spans="1:55">
      <c r="A5996" t="s">
        <v>10554</v>
      </c>
      <c r="B5996" t="s">
        <v>56</v>
      </c>
      <c r="C5996">
        <v>56</v>
      </c>
      <c r="D5996" t="s">
        <v>61</v>
      </c>
      <c r="E5996">
        <v>0</v>
      </c>
      <c r="F5996" t="s">
        <v>8049</v>
      </c>
      <c r="G5996">
        <v>95608</v>
      </c>
      <c r="H5996">
        <v>38.626128</v>
      </c>
      <c r="I5996">
        <v>-121.328011</v>
      </c>
      <c r="J5996">
        <v>0</v>
      </c>
      <c r="K5996">
        <v>8</v>
      </c>
      <c r="L5996" t="s">
        <v>59</v>
      </c>
      <c r="M5996" t="s">
        <v>57</v>
      </c>
      <c r="N5996" t="s">
        <v>10555</v>
      </c>
      <c r="O5996" t="s">
        <v>61</v>
      </c>
      <c r="P5996" t="s">
        <v>57</v>
      </c>
      <c r="Q5996" t="s">
        <v>135</v>
      </c>
      <c r="R5996" t="s">
        <v>63</v>
      </c>
      <c r="S5996" t="s">
        <v>61</v>
      </c>
      <c r="T5996" t="s">
        <v>61</v>
      </c>
      <c r="U5996" t="s">
        <v>61</v>
      </c>
      <c r="V5996" t="s">
        <v>61</v>
      </c>
      <c r="W5996" t="s">
        <v>61</v>
      </c>
      <c r="X5996" t="s">
        <v>61</v>
      </c>
      <c r="Y5996" t="s">
        <v>61</v>
      </c>
      <c r="Z5996" t="s">
        <v>57</v>
      </c>
      <c r="AA5996" t="s">
        <v>77</v>
      </c>
      <c r="AB5996" t="s">
        <v>61</v>
      </c>
      <c r="AC5996" t="s">
        <v>65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66</v>
      </c>
      <c r="AM5996">
        <v>0</v>
      </c>
      <c r="AN5996">
        <v>1</v>
      </c>
      <c r="AO5996">
        <v>0</v>
      </c>
      <c r="AP5996" t="s">
        <v>67</v>
      </c>
      <c r="AQ5996" t="s">
        <v>92</v>
      </c>
      <c r="AR5996" t="s">
        <v>137</v>
      </c>
      <c r="AS5996">
        <v>1</v>
      </c>
      <c r="AT5996">
        <v>58830</v>
      </c>
      <c r="AU5996">
        <v>1</v>
      </c>
      <c r="AV5996">
        <v>0</v>
      </c>
      <c r="AW5996">
        <v>1</v>
      </c>
      <c r="AX5996">
        <v>0</v>
      </c>
      <c r="AY5996">
        <v>2</v>
      </c>
      <c r="AZ5996" t="s">
        <v>70</v>
      </c>
      <c r="BA5996">
        <v>5</v>
      </c>
      <c r="BB5996" t="s">
        <v>80</v>
      </c>
      <c r="BC5996">
        <v>2</v>
      </c>
    </row>
    <row r="5997" spans="1:55">
      <c r="A5997" t="s">
        <v>10556</v>
      </c>
      <c r="B5997" t="s">
        <v>73</v>
      </c>
      <c r="C5997">
        <v>57</v>
      </c>
      <c r="D5997" t="s">
        <v>61</v>
      </c>
      <c r="E5997">
        <v>0</v>
      </c>
      <c r="F5997" t="s">
        <v>4546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59</v>
      </c>
      <c r="M5997" t="s">
        <v>57</v>
      </c>
      <c r="N5997" t="s">
        <v>3596</v>
      </c>
      <c r="O5997" t="s">
        <v>61</v>
      </c>
      <c r="P5997" t="s">
        <v>57</v>
      </c>
      <c r="Q5997" t="s">
        <v>85</v>
      </c>
      <c r="R5997" t="s">
        <v>441</v>
      </c>
      <c r="S5997" t="s">
        <v>61</v>
      </c>
      <c r="T5997" t="s">
        <v>61</v>
      </c>
      <c r="U5997" t="s">
        <v>61</v>
      </c>
      <c r="V5997" t="s">
        <v>61</v>
      </c>
      <c r="W5997" t="s">
        <v>57</v>
      </c>
      <c r="X5997" t="s">
        <v>61</v>
      </c>
      <c r="Y5997" t="s">
        <v>61</v>
      </c>
      <c r="Z5997" t="s">
        <v>57</v>
      </c>
      <c r="AA5997" t="s">
        <v>77</v>
      </c>
      <c r="AB5997" t="s">
        <v>57</v>
      </c>
      <c r="AC5997" t="s">
        <v>87</v>
      </c>
      <c r="AD5997">
        <v>78.7</v>
      </c>
      <c r="AE5997">
        <v>1495.1</v>
      </c>
      <c r="AF5997">
        <v>26.84</v>
      </c>
      <c r="AG5997">
        <v>0</v>
      </c>
      <c r="AH5997">
        <v>561.45</v>
      </c>
      <c r="AI5997">
        <v>2029.71</v>
      </c>
      <c r="AJ5997" t="s">
        <v>66</v>
      </c>
      <c r="AM5997">
        <v>0</v>
      </c>
      <c r="AN5997">
        <v>1</v>
      </c>
      <c r="AO5997">
        <v>0</v>
      </c>
      <c r="AP5997" t="s">
        <v>103</v>
      </c>
      <c r="AQ5997" t="s">
        <v>92</v>
      </c>
      <c r="AR5997" t="s">
        <v>93</v>
      </c>
      <c r="AS5997">
        <v>2</v>
      </c>
      <c r="AT5997">
        <v>3663</v>
      </c>
      <c r="AU5997">
        <v>1</v>
      </c>
      <c r="AV5997">
        <v>0</v>
      </c>
      <c r="AW5997">
        <v>1</v>
      </c>
      <c r="AX5997">
        <v>0</v>
      </c>
      <c r="AY5997">
        <v>3</v>
      </c>
      <c r="AZ5997" t="s">
        <v>106</v>
      </c>
      <c r="BA5997">
        <v>7</v>
      </c>
      <c r="BB5997" t="s">
        <v>95</v>
      </c>
      <c r="BC5997">
        <v>1</v>
      </c>
    </row>
    <row r="5998" spans="1:55">
      <c r="A5998" t="s">
        <v>10557</v>
      </c>
      <c r="B5998" t="s">
        <v>73</v>
      </c>
      <c r="C5998">
        <v>46</v>
      </c>
      <c r="D5998" t="s">
        <v>61</v>
      </c>
      <c r="E5998">
        <v>0</v>
      </c>
      <c r="F5998" t="s">
        <v>787</v>
      </c>
      <c r="G5998">
        <v>92860</v>
      </c>
      <c r="H5998">
        <v>33.925833</v>
      </c>
      <c r="I5998">
        <v>-117.559639</v>
      </c>
      <c r="J5998">
        <v>0</v>
      </c>
      <c r="K5998">
        <v>20</v>
      </c>
      <c r="L5998" t="s">
        <v>98</v>
      </c>
      <c r="M5998" t="s">
        <v>57</v>
      </c>
      <c r="N5998" t="s">
        <v>9539</v>
      </c>
      <c r="O5998" t="s">
        <v>61</v>
      </c>
      <c r="P5998" t="s">
        <v>61</v>
      </c>
      <c r="Q5998" t="s">
        <v>143</v>
      </c>
      <c r="R5998" t="s">
        <v>143</v>
      </c>
      <c r="S5998" t="s">
        <v>143</v>
      </c>
      <c r="T5998" t="s">
        <v>143</v>
      </c>
      <c r="U5998" t="s">
        <v>143</v>
      </c>
      <c r="V5998" t="s">
        <v>143</v>
      </c>
      <c r="W5998" t="s">
        <v>143</v>
      </c>
      <c r="X5998" t="s">
        <v>143</v>
      </c>
      <c r="Y5998" t="s">
        <v>143</v>
      </c>
      <c r="Z5998" t="s">
        <v>143</v>
      </c>
      <c r="AA5998" t="s">
        <v>77</v>
      </c>
      <c r="AB5998" t="s">
        <v>57</v>
      </c>
      <c r="AC5998" t="s">
        <v>65</v>
      </c>
      <c r="AD5998">
        <v>19.6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66</v>
      </c>
      <c r="AM5998">
        <v>0</v>
      </c>
      <c r="AN5998">
        <v>1</v>
      </c>
      <c r="AO5998">
        <v>0</v>
      </c>
      <c r="AP5998" t="s">
        <v>103</v>
      </c>
      <c r="AQ5998" t="s">
        <v>78</v>
      </c>
      <c r="AR5998" t="s">
        <v>182</v>
      </c>
      <c r="AT5998">
        <v>22443</v>
      </c>
      <c r="AU5998">
        <v>1</v>
      </c>
      <c r="AV5998">
        <v>0</v>
      </c>
      <c r="AW5998">
        <v>1</v>
      </c>
      <c r="AX5998">
        <v>0</v>
      </c>
      <c r="AY5998">
        <v>3</v>
      </c>
      <c r="AZ5998" t="s">
        <v>106</v>
      </c>
      <c r="BA5998">
        <v>5</v>
      </c>
      <c r="BB5998" t="s">
        <v>80</v>
      </c>
      <c r="BC5998">
        <v>2</v>
      </c>
    </row>
    <row r="5999" spans="1:55">
      <c r="A5999" t="s">
        <v>10558</v>
      </c>
      <c r="B5999" t="s">
        <v>56</v>
      </c>
      <c r="C5999">
        <v>36</v>
      </c>
      <c r="D5999" t="s">
        <v>61</v>
      </c>
      <c r="E5999">
        <v>0</v>
      </c>
      <c r="F5999" t="s">
        <v>262</v>
      </c>
      <c r="G5999">
        <v>95119</v>
      </c>
      <c r="H5999">
        <v>37.233226</v>
      </c>
      <c r="I5999">
        <v>-121.78809</v>
      </c>
      <c r="J5999">
        <v>0</v>
      </c>
      <c r="K5999">
        <v>38</v>
      </c>
      <c r="L5999" t="s">
        <v>59</v>
      </c>
      <c r="M5999" t="s">
        <v>57</v>
      </c>
      <c r="N5999" t="s">
        <v>6953</v>
      </c>
      <c r="O5999" t="s">
        <v>57</v>
      </c>
      <c r="P5999" t="s">
        <v>61</v>
      </c>
      <c r="Q5999" t="s">
        <v>143</v>
      </c>
      <c r="R5999" t="s">
        <v>143</v>
      </c>
      <c r="S5999" t="s">
        <v>143</v>
      </c>
      <c r="T5999" t="s">
        <v>143</v>
      </c>
      <c r="U5999" t="s">
        <v>143</v>
      </c>
      <c r="V5999" t="s">
        <v>143</v>
      </c>
      <c r="W5999" t="s">
        <v>143</v>
      </c>
      <c r="X5999" t="s">
        <v>143</v>
      </c>
      <c r="Y5999" t="s">
        <v>143</v>
      </c>
      <c r="Z5999" t="s">
        <v>143</v>
      </c>
      <c r="AA5999" t="s">
        <v>64</v>
      </c>
      <c r="AB5999" t="s">
        <v>57</v>
      </c>
      <c r="AC5999" t="s">
        <v>87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66</v>
      </c>
      <c r="AM5999">
        <v>0</v>
      </c>
      <c r="AN5999">
        <v>1</v>
      </c>
      <c r="AO5999">
        <v>0</v>
      </c>
      <c r="AP5999" t="s">
        <v>176</v>
      </c>
      <c r="AQ5999" t="s">
        <v>68</v>
      </c>
      <c r="AR5999" t="s">
        <v>182</v>
      </c>
      <c r="AT5999">
        <v>10155</v>
      </c>
      <c r="AU5999">
        <v>1</v>
      </c>
      <c r="AV5999">
        <v>0</v>
      </c>
      <c r="AW5999">
        <v>1</v>
      </c>
      <c r="AX5999">
        <v>0</v>
      </c>
      <c r="AY5999">
        <v>5</v>
      </c>
      <c r="AZ5999" t="s">
        <v>177</v>
      </c>
      <c r="BA5999">
        <v>2</v>
      </c>
      <c r="BB5999" t="s">
        <v>126</v>
      </c>
      <c r="BC5999">
        <v>3</v>
      </c>
    </row>
    <row r="6000" spans="1:55">
      <c r="A6000" t="s">
        <v>10559</v>
      </c>
      <c r="B6000" t="s">
        <v>73</v>
      </c>
      <c r="C6000">
        <v>45</v>
      </c>
      <c r="D6000" t="s">
        <v>61</v>
      </c>
      <c r="E6000">
        <v>0</v>
      </c>
      <c r="F6000" t="s">
        <v>2882</v>
      </c>
      <c r="G6000">
        <v>93905</v>
      </c>
      <c r="H6000">
        <v>36.667794</v>
      </c>
      <c r="I6000">
        <v>-121.601306</v>
      </c>
      <c r="J6000">
        <v>0</v>
      </c>
      <c r="K6000">
        <v>57</v>
      </c>
      <c r="L6000" t="s">
        <v>59</v>
      </c>
      <c r="M6000" t="s">
        <v>57</v>
      </c>
      <c r="N6000" t="s">
        <v>10560</v>
      </c>
      <c r="O6000" t="s">
        <v>61</v>
      </c>
      <c r="P6000" t="s">
        <v>61</v>
      </c>
      <c r="Q6000" t="s">
        <v>143</v>
      </c>
      <c r="R6000" t="s">
        <v>143</v>
      </c>
      <c r="S6000" t="s">
        <v>143</v>
      </c>
      <c r="T6000" t="s">
        <v>143</v>
      </c>
      <c r="U6000" t="s">
        <v>143</v>
      </c>
      <c r="V6000" t="s">
        <v>143</v>
      </c>
      <c r="W6000" t="s">
        <v>143</v>
      </c>
      <c r="X6000" t="s">
        <v>143</v>
      </c>
      <c r="Y6000" t="s">
        <v>143</v>
      </c>
      <c r="Z6000" t="s">
        <v>143</v>
      </c>
      <c r="AA6000" t="s">
        <v>122</v>
      </c>
      <c r="AB6000" t="s">
        <v>61</v>
      </c>
      <c r="AC6000" t="s">
        <v>65</v>
      </c>
      <c r="AD6000">
        <v>18.8</v>
      </c>
      <c r="AE6000">
        <v>1094.35</v>
      </c>
      <c r="AF6000">
        <v>0</v>
      </c>
      <c r="AG6000">
        <v>0</v>
      </c>
      <c r="AH6000">
        <v>1122.33</v>
      </c>
      <c r="AI6000">
        <v>2216.68</v>
      </c>
      <c r="AJ6000" t="s">
        <v>66</v>
      </c>
      <c r="AM6000">
        <v>0</v>
      </c>
      <c r="AN6000">
        <v>1</v>
      </c>
      <c r="AO6000">
        <v>0</v>
      </c>
      <c r="AP6000" t="s">
        <v>123</v>
      </c>
      <c r="AQ6000" t="s">
        <v>78</v>
      </c>
      <c r="AR6000" t="s">
        <v>182</v>
      </c>
      <c r="AT6000">
        <v>58548</v>
      </c>
      <c r="AU6000">
        <v>1</v>
      </c>
      <c r="AV6000">
        <v>0</v>
      </c>
      <c r="AW6000">
        <v>1</v>
      </c>
      <c r="AX6000">
        <v>0</v>
      </c>
      <c r="AY6000">
        <v>6</v>
      </c>
      <c r="AZ6000" t="s">
        <v>125</v>
      </c>
      <c r="BA6000">
        <v>2</v>
      </c>
      <c r="BB6000" t="s">
        <v>126</v>
      </c>
      <c r="BC6000">
        <v>3</v>
      </c>
    </row>
    <row r="6001" spans="1:55">
      <c r="A6001" t="s">
        <v>10561</v>
      </c>
      <c r="B6001" t="s">
        <v>73</v>
      </c>
      <c r="C6001">
        <v>32</v>
      </c>
      <c r="D6001" t="s">
        <v>57</v>
      </c>
      <c r="E6001">
        <v>2</v>
      </c>
      <c r="F6001" t="s">
        <v>2738</v>
      </c>
      <c r="G6001">
        <v>91706</v>
      </c>
      <c r="H6001">
        <v>34.098275</v>
      </c>
      <c r="I6001">
        <v>-117.967399</v>
      </c>
      <c r="J6001">
        <v>1</v>
      </c>
      <c r="K6001">
        <v>38</v>
      </c>
      <c r="L6001" t="s">
        <v>59</v>
      </c>
      <c r="M6001" t="s">
        <v>57</v>
      </c>
      <c r="N6001" t="s">
        <v>8721</v>
      </c>
      <c r="O6001" t="s">
        <v>57</v>
      </c>
      <c r="P6001" t="s">
        <v>57</v>
      </c>
      <c r="Q6001" t="s">
        <v>85</v>
      </c>
      <c r="R6001" t="s">
        <v>156</v>
      </c>
      <c r="S6001" t="s">
        <v>61</v>
      </c>
      <c r="T6001" t="s">
        <v>61</v>
      </c>
      <c r="U6001" t="s">
        <v>57</v>
      </c>
      <c r="V6001" t="s">
        <v>57</v>
      </c>
      <c r="W6001" t="s">
        <v>57</v>
      </c>
      <c r="X6001" t="s">
        <v>61</v>
      </c>
      <c r="Y6001" t="s">
        <v>61</v>
      </c>
      <c r="Z6001" t="s">
        <v>61</v>
      </c>
      <c r="AA6001" t="s">
        <v>122</v>
      </c>
      <c r="AB6001" t="s">
        <v>57</v>
      </c>
      <c r="AC6001" t="s">
        <v>87</v>
      </c>
      <c r="AD6001">
        <v>94.90000000000001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66</v>
      </c>
      <c r="AM6001">
        <v>0</v>
      </c>
      <c r="AN6001">
        <v>1</v>
      </c>
      <c r="AO6001">
        <v>0</v>
      </c>
      <c r="AP6001" t="s">
        <v>176</v>
      </c>
      <c r="AQ6001" t="s">
        <v>68</v>
      </c>
      <c r="AR6001" t="s">
        <v>105</v>
      </c>
      <c r="AS6001">
        <v>3</v>
      </c>
      <c r="AT6001">
        <v>76890</v>
      </c>
      <c r="AU6001">
        <v>1</v>
      </c>
      <c r="AV6001">
        <v>0</v>
      </c>
      <c r="AW6001">
        <v>1</v>
      </c>
      <c r="AX6001">
        <v>0</v>
      </c>
      <c r="AY6001">
        <v>5</v>
      </c>
      <c r="AZ6001" t="s">
        <v>177</v>
      </c>
      <c r="BA6001">
        <v>2</v>
      </c>
      <c r="BB6001" t="s">
        <v>126</v>
      </c>
      <c r="BC6001">
        <v>3</v>
      </c>
    </row>
    <row r="6002" spans="1:55">
      <c r="A6002" t="s">
        <v>10562</v>
      </c>
      <c r="B6002" t="s">
        <v>73</v>
      </c>
      <c r="C6002">
        <v>32</v>
      </c>
      <c r="D6002" t="s">
        <v>57</v>
      </c>
      <c r="E6002">
        <v>3</v>
      </c>
      <c r="F6002" t="s">
        <v>2711</v>
      </c>
      <c r="G6002">
        <v>91916</v>
      </c>
      <c r="H6002">
        <v>32.912664</v>
      </c>
      <c r="I6002">
        <v>-116.635387</v>
      </c>
      <c r="J6002">
        <v>10</v>
      </c>
      <c r="K6002">
        <v>67</v>
      </c>
      <c r="L6002" t="s">
        <v>59</v>
      </c>
      <c r="M6002" t="s">
        <v>57</v>
      </c>
      <c r="N6002" t="s">
        <v>2258</v>
      </c>
      <c r="O6002" t="s">
        <v>57</v>
      </c>
      <c r="P6002" t="s">
        <v>57</v>
      </c>
      <c r="Q6002" t="s">
        <v>85</v>
      </c>
      <c r="R6002" t="s">
        <v>210</v>
      </c>
      <c r="S6002" t="s">
        <v>57</v>
      </c>
      <c r="T6002" t="s">
        <v>61</v>
      </c>
      <c r="U6002" t="s">
        <v>61</v>
      </c>
      <c r="V6002" t="s">
        <v>57</v>
      </c>
      <c r="W6002" t="s">
        <v>57</v>
      </c>
      <c r="X6002" t="s">
        <v>57</v>
      </c>
      <c r="Y6002" t="s">
        <v>57</v>
      </c>
      <c r="Z6002" t="s">
        <v>57</v>
      </c>
      <c r="AA6002" t="s">
        <v>122</v>
      </c>
      <c r="AB6002" t="s">
        <v>61</v>
      </c>
      <c r="AC6002" t="s">
        <v>87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66</v>
      </c>
      <c r="AM6002">
        <v>0</v>
      </c>
      <c r="AN6002">
        <v>1</v>
      </c>
      <c r="AO6002">
        <v>0</v>
      </c>
      <c r="AP6002" t="s">
        <v>123</v>
      </c>
      <c r="AQ6002" t="s">
        <v>68</v>
      </c>
      <c r="AR6002" t="s">
        <v>105</v>
      </c>
      <c r="AS6002">
        <v>6</v>
      </c>
      <c r="AT6002">
        <v>1587</v>
      </c>
      <c r="AU6002">
        <v>1</v>
      </c>
      <c r="AV6002">
        <v>0</v>
      </c>
      <c r="AW6002">
        <v>1</v>
      </c>
      <c r="AX6002">
        <v>0</v>
      </c>
      <c r="AY6002">
        <v>6</v>
      </c>
      <c r="AZ6002" t="s">
        <v>125</v>
      </c>
      <c r="BA6002">
        <v>2</v>
      </c>
      <c r="BB6002" t="s">
        <v>126</v>
      </c>
      <c r="BC6002">
        <v>3</v>
      </c>
    </row>
    <row r="6003" spans="1:55">
      <c r="A6003" t="s">
        <v>10563</v>
      </c>
      <c r="B6003" t="s">
        <v>73</v>
      </c>
      <c r="C6003">
        <v>62</v>
      </c>
      <c r="D6003" t="s">
        <v>61</v>
      </c>
      <c r="E6003">
        <v>0</v>
      </c>
      <c r="F6003" t="s">
        <v>6833</v>
      </c>
      <c r="G6003">
        <v>94517</v>
      </c>
      <c r="H6003">
        <v>37.881842</v>
      </c>
      <c r="I6003">
        <v>-121.848111</v>
      </c>
      <c r="J6003">
        <v>0</v>
      </c>
      <c r="K6003">
        <v>22</v>
      </c>
      <c r="L6003" t="s">
        <v>59</v>
      </c>
      <c r="M6003" t="s">
        <v>57</v>
      </c>
      <c r="N6003" t="s">
        <v>9048</v>
      </c>
      <c r="O6003" t="s">
        <v>61</v>
      </c>
      <c r="P6003" t="s">
        <v>57</v>
      </c>
      <c r="Q6003" t="s">
        <v>135</v>
      </c>
      <c r="R6003" t="s">
        <v>296</v>
      </c>
      <c r="S6003" t="s">
        <v>57</v>
      </c>
      <c r="T6003" t="s">
        <v>61</v>
      </c>
      <c r="U6003" t="s">
        <v>61</v>
      </c>
      <c r="V6003" t="s">
        <v>57</v>
      </c>
      <c r="W6003" t="s">
        <v>61</v>
      </c>
      <c r="X6003" t="s">
        <v>61</v>
      </c>
      <c r="Y6003" t="s">
        <v>61</v>
      </c>
      <c r="Z6003" t="s">
        <v>57</v>
      </c>
      <c r="AA6003" t="s">
        <v>77</v>
      </c>
      <c r="AB6003" t="s">
        <v>61</v>
      </c>
      <c r="AC6003" t="s">
        <v>307</v>
      </c>
      <c r="AD6003">
        <v>55.1</v>
      </c>
      <c r="AE6003">
        <v>1253.15</v>
      </c>
      <c r="AF6003">
        <v>0</v>
      </c>
      <c r="AG6003">
        <v>0</v>
      </c>
      <c r="AH6003">
        <v>816.42</v>
      </c>
      <c r="AI6003">
        <v>2069.57</v>
      </c>
      <c r="AJ6003" t="s">
        <v>66</v>
      </c>
      <c r="AM6003">
        <v>0</v>
      </c>
      <c r="AN6003">
        <v>1</v>
      </c>
      <c r="AO6003">
        <v>0</v>
      </c>
      <c r="AP6003" t="s">
        <v>103</v>
      </c>
      <c r="AQ6003" t="s">
        <v>124</v>
      </c>
      <c r="AR6003" t="s">
        <v>69</v>
      </c>
      <c r="AS6003">
        <v>3</v>
      </c>
      <c r="AT6003">
        <v>14239</v>
      </c>
      <c r="AU6003">
        <v>1</v>
      </c>
      <c r="AV6003">
        <v>0</v>
      </c>
      <c r="AW6003">
        <v>1</v>
      </c>
      <c r="AX6003">
        <v>0</v>
      </c>
      <c r="AY6003">
        <v>3</v>
      </c>
      <c r="AZ6003" t="s">
        <v>106</v>
      </c>
      <c r="BA6003">
        <v>5</v>
      </c>
      <c r="BB6003" t="s">
        <v>80</v>
      </c>
      <c r="BC6003">
        <v>2</v>
      </c>
    </row>
    <row r="6004" spans="1:55">
      <c r="A6004" t="s">
        <v>10564</v>
      </c>
      <c r="B6004" t="s">
        <v>56</v>
      </c>
      <c r="C6004">
        <v>32</v>
      </c>
      <c r="D6004" t="s">
        <v>57</v>
      </c>
      <c r="E6004">
        <v>0</v>
      </c>
      <c r="F6004" t="s">
        <v>337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129</v>
      </c>
      <c r="M6004" t="s">
        <v>57</v>
      </c>
      <c r="N6004" t="s">
        <v>6942</v>
      </c>
      <c r="O6004" t="s">
        <v>57</v>
      </c>
      <c r="P6004" t="s">
        <v>57</v>
      </c>
      <c r="Q6004" t="s">
        <v>85</v>
      </c>
      <c r="R6004" t="s">
        <v>63</v>
      </c>
      <c r="S6004" t="s">
        <v>57</v>
      </c>
      <c r="T6004" t="s">
        <v>61</v>
      </c>
      <c r="U6004" t="s">
        <v>61</v>
      </c>
      <c r="V6004" t="s">
        <v>61</v>
      </c>
      <c r="W6004" t="s">
        <v>57</v>
      </c>
      <c r="X6004" t="s">
        <v>57</v>
      </c>
      <c r="Y6004" t="s">
        <v>57</v>
      </c>
      <c r="Z6004" t="s">
        <v>57</v>
      </c>
      <c r="AA6004" t="s">
        <v>77</v>
      </c>
      <c r="AB6004" t="s">
        <v>57</v>
      </c>
      <c r="AC6004" t="s">
        <v>87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66</v>
      </c>
      <c r="AM6004">
        <v>0</v>
      </c>
      <c r="AN6004">
        <v>1</v>
      </c>
      <c r="AO6004">
        <v>1</v>
      </c>
      <c r="AP6004" t="s">
        <v>123</v>
      </c>
      <c r="AQ6004" t="s">
        <v>68</v>
      </c>
      <c r="AR6004" t="s">
        <v>79</v>
      </c>
      <c r="AS6004">
        <v>5</v>
      </c>
      <c r="AT6004">
        <v>291</v>
      </c>
      <c r="AU6004">
        <v>1</v>
      </c>
      <c r="AV6004">
        <v>0</v>
      </c>
      <c r="AW6004">
        <v>1</v>
      </c>
      <c r="AX6004">
        <v>0</v>
      </c>
      <c r="AY6004">
        <v>6</v>
      </c>
      <c r="AZ6004" t="s">
        <v>125</v>
      </c>
      <c r="BA6004">
        <v>6</v>
      </c>
      <c r="BB6004" t="s">
        <v>95</v>
      </c>
      <c r="BC6004">
        <v>1</v>
      </c>
    </row>
    <row r="6005" spans="1:55">
      <c r="A6005" t="s">
        <v>10565</v>
      </c>
      <c r="B6005" t="s">
        <v>56</v>
      </c>
      <c r="C6005">
        <v>61</v>
      </c>
      <c r="D6005" t="s">
        <v>57</v>
      </c>
      <c r="E6005">
        <v>3</v>
      </c>
      <c r="F6005" t="s">
        <v>252</v>
      </c>
      <c r="G6005">
        <v>92126</v>
      </c>
      <c r="H6005">
        <v>32.886925</v>
      </c>
      <c r="I6005">
        <v>-117.152162</v>
      </c>
      <c r="J6005">
        <v>8</v>
      </c>
      <c r="K6005">
        <v>72</v>
      </c>
      <c r="L6005" t="s">
        <v>119</v>
      </c>
      <c r="M6005" t="s">
        <v>57</v>
      </c>
      <c r="N6005" t="s">
        <v>5279</v>
      </c>
      <c r="O6005" t="s">
        <v>61</v>
      </c>
      <c r="P6005" t="s">
        <v>57</v>
      </c>
      <c r="Q6005" t="s">
        <v>62</v>
      </c>
      <c r="R6005" t="s">
        <v>289</v>
      </c>
      <c r="S6005" t="s">
        <v>57</v>
      </c>
      <c r="T6005" t="s">
        <v>57</v>
      </c>
      <c r="U6005" t="s">
        <v>57</v>
      </c>
      <c r="V6005" t="s">
        <v>57</v>
      </c>
      <c r="W6005" t="s">
        <v>61</v>
      </c>
      <c r="X6005" t="s">
        <v>57</v>
      </c>
      <c r="Y6005" t="s">
        <v>57</v>
      </c>
      <c r="Z6005" t="s">
        <v>61</v>
      </c>
      <c r="AA6005" t="s">
        <v>122</v>
      </c>
      <c r="AB6005" t="s">
        <v>57</v>
      </c>
      <c r="AC6005" t="s">
        <v>87</v>
      </c>
      <c r="AD6005">
        <v>74.34999999999999</v>
      </c>
      <c r="AE6005">
        <v>5237.4</v>
      </c>
      <c r="AF6005">
        <v>0</v>
      </c>
      <c r="AG6005">
        <v>50</v>
      </c>
      <c r="AH6005">
        <v>1239.12</v>
      </c>
      <c r="AI6005">
        <v>6526.52</v>
      </c>
      <c r="AJ6005" t="s">
        <v>66</v>
      </c>
      <c r="AM6005">
        <v>0</v>
      </c>
      <c r="AN6005">
        <v>1</v>
      </c>
      <c r="AO6005">
        <v>0</v>
      </c>
      <c r="AP6005" t="s">
        <v>123</v>
      </c>
      <c r="AQ6005" t="s">
        <v>124</v>
      </c>
      <c r="AR6005" t="s">
        <v>93</v>
      </c>
      <c r="AS6005">
        <v>6</v>
      </c>
      <c r="AT6005">
        <v>74232</v>
      </c>
      <c r="AU6005">
        <v>1</v>
      </c>
      <c r="AV6005">
        <v>0</v>
      </c>
      <c r="AW6005">
        <v>1</v>
      </c>
      <c r="AX6005">
        <v>0</v>
      </c>
      <c r="AY6005">
        <v>6</v>
      </c>
      <c r="AZ6005" t="s">
        <v>125</v>
      </c>
      <c r="BA6005">
        <v>0</v>
      </c>
      <c r="BB6005" t="s">
        <v>71</v>
      </c>
      <c r="BC6005">
        <v>4</v>
      </c>
    </row>
    <row r="6006" spans="1:55">
      <c r="A6006" t="s">
        <v>10566</v>
      </c>
      <c r="B6006" t="s">
        <v>73</v>
      </c>
      <c r="C6006">
        <v>40</v>
      </c>
      <c r="D6006" t="s">
        <v>57</v>
      </c>
      <c r="E6006">
        <v>0</v>
      </c>
      <c r="F6006" t="s">
        <v>2029</v>
      </c>
      <c r="G6006">
        <v>90731</v>
      </c>
      <c r="H6006">
        <v>33.736387</v>
      </c>
      <c r="I6006">
        <v>-118.284363</v>
      </c>
      <c r="J6006">
        <v>0</v>
      </c>
      <c r="K6006">
        <v>70</v>
      </c>
      <c r="L6006" t="s">
        <v>59</v>
      </c>
      <c r="M6006" t="s">
        <v>57</v>
      </c>
      <c r="N6006" t="s">
        <v>10567</v>
      </c>
      <c r="O6006" t="s">
        <v>57</v>
      </c>
      <c r="P6006" t="s">
        <v>57</v>
      </c>
      <c r="Q6006" t="s">
        <v>135</v>
      </c>
      <c r="R6006" t="s">
        <v>136</v>
      </c>
      <c r="S6006" t="s">
        <v>57</v>
      </c>
      <c r="T6006" t="s">
        <v>57</v>
      </c>
      <c r="U6006" t="s">
        <v>57</v>
      </c>
      <c r="V6006" t="s">
        <v>57</v>
      </c>
      <c r="W6006" t="s">
        <v>57</v>
      </c>
      <c r="X6006" t="s">
        <v>61</v>
      </c>
      <c r="Y6006" t="s">
        <v>61</v>
      </c>
      <c r="Z6006" t="s">
        <v>57</v>
      </c>
      <c r="AA6006" t="s">
        <v>64</v>
      </c>
      <c r="AB6006" t="s">
        <v>61</v>
      </c>
      <c r="AC6006" t="s">
        <v>87</v>
      </c>
      <c r="AD6006">
        <v>79.40000000000001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66</v>
      </c>
      <c r="AM6006">
        <v>0</v>
      </c>
      <c r="AN6006">
        <v>1</v>
      </c>
      <c r="AO6006">
        <v>0</v>
      </c>
      <c r="AP6006" t="s">
        <v>123</v>
      </c>
      <c r="AQ6006" t="s">
        <v>78</v>
      </c>
      <c r="AR6006" t="s">
        <v>93</v>
      </c>
      <c r="AS6006">
        <v>6</v>
      </c>
      <c r="AT6006">
        <v>58639</v>
      </c>
      <c r="AU6006">
        <v>1</v>
      </c>
      <c r="AV6006">
        <v>0</v>
      </c>
      <c r="AW6006">
        <v>1</v>
      </c>
      <c r="AX6006">
        <v>0</v>
      </c>
      <c r="AY6006">
        <v>6</v>
      </c>
      <c r="AZ6006" t="s">
        <v>125</v>
      </c>
      <c r="BA6006">
        <v>1</v>
      </c>
      <c r="BB6006" t="s">
        <v>71</v>
      </c>
      <c r="BC6006">
        <v>4</v>
      </c>
    </row>
    <row r="6007" spans="1:55">
      <c r="A6007" t="s">
        <v>10568</v>
      </c>
      <c r="B6007" t="s">
        <v>73</v>
      </c>
      <c r="C6007">
        <v>80</v>
      </c>
      <c r="D6007" t="s">
        <v>61</v>
      </c>
      <c r="E6007">
        <v>0</v>
      </c>
      <c r="F6007" t="s">
        <v>401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59</v>
      </c>
      <c r="M6007" t="s">
        <v>57</v>
      </c>
      <c r="N6007" t="s">
        <v>4620</v>
      </c>
      <c r="O6007" t="s">
        <v>57</v>
      </c>
      <c r="P6007" t="s">
        <v>57</v>
      </c>
      <c r="Q6007" t="s">
        <v>85</v>
      </c>
      <c r="R6007" t="s">
        <v>156</v>
      </c>
      <c r="S6007" t="s">
        <v>61</v>
      </c>
      <c r="T6007" t="s">
        <v>61</v>
      </c>
      <c r="U6007" t="s">
        <v>61</v>
      </c>
      <c r="V6007" t="s">
        <v>61</v>
      </c>
      <c r="W6007" t="s">
        <v>61</v>
      </c>
      <c r="X6007" t="s">
        <v>61</v>
      </c>
      <c r="Y6007" t="s">
        <v>61</v>
      </c>
      <c r="Z6007" t="s">
        <v>57</v>
      </c>
      <c r="AA6007" t="s">
        <v>77</v>
      </c>
      <c r="AB6007" t="s">
        <v>57</v>
      </c>
      <c r="AC6007" t="s">
        <v>87</v>
      </c>
      <c r="AD6007">
        <v>73.65000000000001</v>
      </c>
      <c r="AE6007">
        <v>73.65000000000001</v>
      </c>
      <c r="AF6007">
        <v>0</v>
      </c>
      <c r="AG6007">
        <v>0</v>
      </c>
      <c r="AH6007">
        <v>39.88</v>
      </c>
      <c r="AI6007">
        <v>113.53</v>
      </c>
      <c r="AJ6007" t="s">
        <v>88</v>
      </c>
      <c r="AK6007" t="s">
        <v>205</v>
      </c>
      <c r="AL6007" t="s">
        <v>206</v>
      </c>
      <c r="AM6007">
        <v>1</v>
      </c>
      <c r="AN6007">
        <v>0</v>
      </c>
      <c r="AO6007">
        <v>0</v>
      </c>
      <c r="AP6007" t="s">
        <v>91</v>
      </c>
      <c r="AQ6007" t="s">
        <v>104</v>
      </c>
      <c r="AR6007" t="s">
        <v>93</v>
      </c>
      <c r="AS6007">
        <v>1</v>
      </c>
      <c r="AT6007">
        <v>3070</v>
      </c>
      <c r="AU6007">
        <v>1</v>
      </c>
      <c r="AV6007">
        <v>1</v>
      </c>
      <c r="AW6007">
        <v>0</v>
      </c>
      <c r="AX6007">
        <v>73.65000000000001</v>
      </c>
      <c r="AY6007">
        <v>1</v>
      </c>
      <c r="AZ6007" t="s">
        <v>94</v>
      </c>
      <c r="BA6007">
        <v>10</v>
      </c>
      <c r="BB6007" t="s">
        <v>95</v>
      </c>
      <c r="BC6007">
        <v>1</v>
      </c>
    </row>
    <row r="6008" spans="1:55">
      <c r="A6008" t="s">
        <v>10569</v>
      </c>
      <c r="B6008" t="s">
        <v>56</v>
      </c>
      <c r="C6008">
        <v>36</v>
      </c>
      <c r="D6008" t="s">
        <v>61</v>
      </c>
      <c r="E6008">
        <v>0</v>
      </c>
      <c r="F6008" t="s">
        <v>352</v>
      </c>
      <c r="G6008">
        <v>93710</v>
      </c>
      <c r="H6008">
        <v>36.822715</v>
      </c>
      <c r="I6008">
        <v>-119.761826</v>
      </c>
      <c r="J6008">
        <v>0</v>
      </c>
      <c r="K6008">
        <v>13</v>
      </c>
      <c r="L6008" t="s">
        <v>98</v>
      </c>
      <c r="M6008" t="s">
        <v>57</v>
      </c>
      <c r="N6008" t="s">
        <v>2784</v>
      </c>
      <c r="O6008" t="s">
        <v>61</v>
      </c>
      <c r="P6008" t="s">
        <v>57</v>
      </c>
      <c r="Q6008" t="s">
        <v>135</v>
      </c>
      <c r="R6008" t="s">
        <v>86</v>
      </c>
      <c r="S6008" t="s">
        <v>57</v>
      </c>
      <c r="T6008" t="s">
        <v>57</v>
      </c>
      <c r="U6008" t="s">
        <v>61</v>
      </c>
      <c r="V6008" t="s">
        <v>57</v>
      </c>
      <c r="W6008" t="s">
        <v>61</v>
      </c>
      <c r="X6008" t="s">
        <v>57</v>
      </c>
      <c r="Y6008" t="s">
        <v>57</v>
      </c>
      <c r="Z6008" t="s">
        <v>57</v>
      </c>
      <c r="AA6008" t="s">
        <v>77</v>
      </c>
      <c r="AB6008" t="s">
        <v>61</v>
      </c>
      <c r="AC6008" t="s">
        <v>87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1212.1</v>
      </c>
      <c r="AJ6008" t="s">
        <v>66</v>
      </c>
      <c r="AM6008">
        <v>0</v>
      </c>
      <c r="AN6008">
        <v>1</v>
      </c>
      <c r="AO6008">
        <v>0</v>
      </c>
      <c r="AP6008" t="s">
        <v>103</v>
      </c>
      <c r="AQ6008" t="s">
        <v>68</v>
      </c>
      <c r="AR6008" t="s">
        <v>69</v>
      </c>
      <c r="AS6008">
        <v>6</v>
      </c>
      <c r="AT6008">
        <v>29337</v>
      </c>
      <c r="AU6008">
        <v>1</v>
      </c>
      <c r="AV6008">
        <v>0</v>
      </c>
      <c r="AW6008">
        <v>1</v>
      </c>
      <c r="AX6008">
        <v>0</v>
      </c>
      <c r="AY6008">
        <v>3</v>
      </c>
      <c r="AZ6008" t="s">
        <v>106</v>
      </c>
      <c r="BA6008">
        <v>5</v>
      </c>
      <c r="BB6008" t="s">
        <v>80</v>
      </c>
      <c r="BC6008">
        <v>2</v>
      </c>
    </row>
    <row r="6009" spans="1:55">
      <c r="A6009" t="s">
        <v>10570</v>
      </c>
      <c r="B6009" t="s">
        <v>73</v>
      </c>
      <c r="C6009">
        <v>56</v>
      </c>
      <c r="D6009" t="s">
        <v>57</v>
      </c>
      <c r="E6009">
        <v>3</v>
      </c>
      <c r="F6009" t="s">
        <v>1159</v>
      </c>
      <c r="G6009">
        <v>95446</v>
      </c>
      <c r="H6009">
        <v>38.52576</v>
      </c>
      <c r="I6009">
        <v>-123.013347</v>
      </c>
      <c r="J6009">
        <v>3</v>
      </c>
      <c r="K6009">
        <v>62</v>
      </c>
      <c r="L6009" t="s">
        <v>59</v>
      </c>
      <c r="M6009" t="s">
        <v>57</v>
      </c>
      <c r="N6009" t="s">
        <v>4965</v>
      </c>
      <c r="O6009" t="s">
        <v>57</v>
      </c>
      <c r="P6009" t="s">
        <v>57</v>
      </c>
      <c r="Q6009" t="s">
        <v>85</v>
      </c>
      <c r="R6009" t="s">
        <v>136</v>
      </c>
      <c r="S6009" t="s">
        <v>57</v>
      </c>
      <c r="T6009" t="s">
        <v>57</v>
      </c>
      <c r="U6009" t="s">
        <v>57</v>
      </c>
      <c r="V6009" t="s">
        <v>57</v>
      </c>
      <c r="W6009" t="s">
        <v>57</v>
      </c>
      <c r="X6009" t="s">
        <v>57</v>
      </c>
      <c r="Y6009" t="s">
        <v>57</v>
      </c>
      <c r="Z6009" t="s">
        <v>57</v>
      </c>
      <c r="AA6009" t="s">
        <v>122</v>
      </c>
      <c r="AB6009" t="s">
        <v>61</v>
      </c>
      <c r="AC6009" t="s">
        <v>87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</v>
      </c>
      <c r="AJ6009" t="s">
        <v>66</v>
      </c>
      <c r="AM6009">
        <v>0</v>
      </c>
      <c r="AN6009">
        <v>1</v>
      </c>
      <c r="AO6009">
        <v>0</v>
      </c>
      <c r="AP6009" t="s">
        <v>123</v>
      </c>
      <c r="AQ6009" t="s">
        <v>92</v>
      </c>
      <c r="AR6009" t="s">
        <v>105</v>
      </c>
      <c r="AS6009">
        <v>8</v>
      </c>
      <c r="AT6009">
        <v>4913</v>
      </c>
      <c r="AU6009">
        <v>1</v>
      </c>
      <c r="AV6009">
        <v>0</v>
      </c>
      <c r="AW6009">
        <v>1</v>
      </c>
      <c r="AX6009">
        <v>0</v>
      </c>
      <c r="AY6009">
        <v>6</v>
      </c>
      <c r="AZ6009" t="s">
        <v>125</v>
      </c>
      <c r="BA6009">
        <v>2</v>
      </c>
      <c r="BB6009" t="s">
        <v>126</v>
      </c>
      <c r="BC6009">
        <v>3</v>
      </c>
    </row>
    <row r="6010" spans="1:55">
      <c r="A6010" t="s">
        <v>10571</v>
      </c>
      <c r="B6010" t="s">
        <v>56</v>
      </c>
      <c r="C6010">
        <v>30</v>
      </c>
      <c r="D6010" t="s">
        <v>61</v>
      </c>
      <c r="E6010">
        <v>0</v>
      </c>
      <c r="F6010" t="s">
        <v>3564</v>
      </c>
      <c r="G6010">
        <v>93628</v>
      </c>
      <c r="H6010">
        <v>36.807595</v>
      </c>
      <c r="I6010">
        <v>-118.901544</v>
      </c>
      <c r="J6010">
        <v>0</v>
      </c>
      <c r="K6010">
        <v>5</v>
      </c>
      <c r="L6010" t="s">
        <v>83</v>
      </c>
      <c r="M6010" t="s">
        <v>57</v>
      </c>
      <c r="N6010" t="s">
        <v>797</v>
      </c>
      <c r="O6010" t="s">
        <v>61</v>
      </c>
      <c r="P6010" t="s">
        <v>57</v>
      </c>
      <c r="Q6010" t="s">
        <v>85</v>
      </c>
      <c r="R6010" t="s">
        <v>285</v>
      </c>
      <c r="S6010" t="s">
        <v>61</v>
      </c>
      <c r="T6010" t="s">
        <v>57</v>
      </c>
      <c r="U6010" t="s">
        <v>61</v>
      </c>
      <c r="V6010" t="s">
        <v>57</v>
      </c>
      <c r="W6010" t="s">
        <v>61</v>
      </c>
      <c r="X6010" t="s">
        <v>57</v>
      </c>
      <c r="Y6010" t="s">
        <v>57</v>
      </c>
      <c r="Z6010" t="s">
        <v>57</v>
      </c>
      <c r="AA6010" t="s">
        <v>77</v>
      </c>
      <c r="AB6010" t="s">
        <v>57</v>
      </c>
      <c r="AC6010" t="s">
        <v>87</v>
      </c>
      <c r="AD6010">
        <v>89.34999999999999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88</v>
      </c>
      <c r="AK6010" t="s">
        <v>101</v>
      </c>
      <c r="AL6010" t="s">
        <v>111</v>
      </c>
      <c r="AM6010">
        <v>1</v>
      </c>
      <c r="AN6010">
        <v>0</v>
      </c>
      <c r="AO6010">
        <v>0</v>
      </c>
      <c r="AP6010" t="s">
        <v>91</v>
      </c>
      <c r="AQ6010" t="s">
        <v>68</v>
      </c>
      <c r="AR6010" t="s">
        <v>93</v>
      </c>
      <c r="AS6010">
        <v>5</v>
      </c>
      <c r="AT6010">
        <v>93</v>
      </c>
      <c r="AU6010">
        <v>1</v>
      </c>
      <c r="AV6010">
        <v>1</v>
      </c>
      <c r="AW6010">
        <v>0</v>
      </c>
      <c r="AX6010">
        <v>89.34999999999999</v>
      </c>
      <c r="AY6010">
        <v>1</v>
      </c>
      <c r="AZ6010" t="s">
        <v>94</v>
      </c>
      <c r="BA6010">
        <v>10</v>
      </c>
      <c r="BB6010" t="s">
        <v>95</v>
      </c>
      <c r="BC6010">
        <v>1</v>
      </c>
    </row>
    <row r="6011" spans="1:55">
      <c r="A6011" t="s">
        <v>10572</v>
      </c>
      <c r="B6011" t="s">
        <v>56</v>
      </c>
      <c r="C6011">
        <v>71</v>
      </c>
      <c r="D6011" t="s">
        <v>61</v>
      </c>
      <c r="E6011">
        <v>0</v>
      </c>
      <c r="F6011" t="s">
        <v>252</v>
      </c>
      <c r="G6011">
        <v>92109</v>
      </c>
      <c r="H6011">
        <v>32.787836</v>
      </c>
      <c r="I6011">
        <v>-117.232376</v>
      </c>
      <c r="J6011">
        <v>0</v>
      </c>
      <c r="K6011">
        <v>5</v>
      </c>
      <c r="L6011" t="s">
        <v>59</v>
      </c>
      <c r="M6011" t="s">
        <v>57</v>
      </c>
      <c r="N6011" t="s">
        <v>10573</v>
      </c>
      <c r="O6011" t="s">
        <v>61</v>
      </c>
      <c r="P6011" t="s">
        <v>57</v>
      </c>
      <c r="Q6011" t="s">
        <v>85</v>
      </c>
      <c r="R6011" t="s">
        <v>110</v>
      </c>
      <c r="S6011" t="s">
        <v>61</v>
      </c>
      <c r="T6011" t="s">
        <v>61</v>
      </c>
      <c r="U6011" t="s">
        <v>61</v>
      </c>
      <c r="V6011" t="s">
        <v>61</v>
      </c>
      <c r="W6011" t="s">
        <v>61</v>
      </c>
      <c r="X6011" t="s">
        <v>61</v>
      </c>
      <c r="Y6011" t="s">
        <v>61</v>
      </c>
      <c r="Z6011" t="s">
        <v>57</v>
      </c>
      <c r="AA6011" t="s">
        <v>77</v>
      </c>
      <c r="AB6011" t="s">
        <v>57</v>
      </c>
      <c r="AC6011" t="s">
        <v>65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88</v>
      </c>
      <c r="AK6011" t="s">
        <v>89</v>
      </c>
      <c r="AL6011" t="s">
        <v>181</v>
      </c>
      <c r="AM6011">
        <v>1</v>
      </c>
      <c r="AN6011">
        <v>0</v>
      </c>
      <c r="AO6011">
        <v>0</v>
      </c>
      <c r="AP6011" t="s">
        <v>91</v>
      </c>
      <c r="AQ6011" t="s">
        <v>104</v>
      </c>
      <c r="AR6011" t="s">
        <v>69</v>
      </c>
      <c r="AS6011">
        <v>1</v>
      </c>
      <c r="AT6011">
        <v>46086</v>
      </c>
      <c r="AU6011">
        <v>1</v>
      </c>
      <c r="AV6011">
        <v>1</v>
      </c>
      <c r="AW6011">
        <v>0</v>
      </c>
      <c r="AX6011">
        <v>69.05</v>
      </c>
      <c r="AY6011">
        <v>1</v>
      </c>
      <c r="AZ6011" t="s">
        <v>94</v>
      </c>
      <c r="BA6011">
        <v>10</v>
      </c>
      <c r="BB6011" t="s">
        <v>95</v>
      </c>
      <c r="BC6011">
        <v>1</v>
      </c>
    </row>
    <row r="6012" spans="1:55">
      <c r="A6012" t="s">
        <v>10574</v>
      </c>
      <c r="B6012" t="s">
        <v>56</v>
      </c>
      <c r="C6012">
        <v>30</v>
      </c>
      <c r="D6012" t="s">
        <v>61</v>
      </c>
      <c r="E6012">
        <v>0</v>
      </c>
      <c r="F6012" t="s">
        <v>1924</v>
      </c>
      <c r="G6012">
        <v>91931</v>
      </c>
      <c r="H6012">
        <v>32.857946</v>
      </c>
      <c r="I6012">
        <v>-116.561917</v>
      </c>
      <c r="J6012">
        <v>0</v>
      </c>
      <c r="K6012">
        <v>31</v>
      </c>
      <c r="L6012" t="s">
        <v>59</v>
      </c>
      <c r="M6012" t="s">
        <v>57</v>
      </c>
      <c r="N6012" t="s">
        <v>6905</v>
      </c>
      <c r="O6012" t="s">
        <v>57</v>
      </c>
      <c r="P6012" t="s">
        <v>57</v>
      </c>
      <c r="Q6012" t="s">
        <v>85</v>
      </c>
      <c r="R6012" t="s">
        <v>147</v>
      </c>
      <c r="S6012" t="s">
        <v>61</v>
      </c>
      <c r="T6012" t="s">
        <v>61</v>
      </c>
      <c r="U6012" t="s">
        <v>61</v>
      </c>
      <c r="V6012" t="s">
        <v>61</v>
      </c>
      <c r="W6012" t="s">
        <v>61</v>
      </c>
      <c r="X6012" t="s">
        <v>61</v>
      </c>
      <c r="Y6012" t="s">
        <v>61</v>
      </c>
      <c r="Z6012" t="s">
        <v>57</v>
      </c>
      <c r="AA6012" t="s">
        <v>77</v>
      </c>
      <c r="AB6012" t="s">
        <v>57</v>
      </c>
      <c r="AC6012" t="s">
        <v>87</v>
      </c>
      <c r="AD6012">
        <v>76.05</v>
      </c>
      <c r="AE6012">
        <v>2227.8</v>
      </c>
      <c r="AF6012">
        <v>0</v>
      </c>
      <c r="AG6012">
        <v>0</v>
      </c>
      <c r="AH6012">
        <v>1202.18</v>
      </c>
      <c r="AI6012">
        <v>3429.98</v>
      </c>
      <c r="AJ6012" t="s">
        <v>66</v>
      </c>
      <c r="AM6012">
        <v>0</v>
      </c>
      <c r="AN6012">
        <v>1</v>
      </c>
      <c r="AO6012">
        <v>0</v>
      </c>
      <c r="AP6012" t="s">
        <v>164</v>
      </c>
      <c r="AQ6012" t="s">
        <v>68</v>
      </c>
      <c r="AR6012" t="s">
        <v>93</v>
      </c>
      <c r="AS6012">
        <v>1</v>
      </c>
      <c r="AT6012">
        <v>796</v>
      </c>
      <c r="AU6012">
        <v>1</v>
      </c>
      <c r="AV6012">
        <v>0</v>
      </c>
      <c r="AW6012">
        <v>1</v>
      </c>
      <c r="AX6012">
        <v>0</v>
      </c>
      <c r="AY6012">
        <v>4</v>
      </c>
      <c r="AZ6012" t="s">
        <v>165</v>
      </c>
      <c r="BA6012">
        <v>7</v>
      </c>
      <c r="BB6012" t="s">
        <v>95</v>
      </c>
      <c r="BC6012">
        <v>1</v>
      </c>
    </row>
    <row r="6013" spans="1:55">
      <c r="A6013" t="s">
        <v>10575</v>
      </c>
      <c r="B6013" t="s">
        <v>73</v>
      </c>
      <c r="C6013">
        <v>67</v>
      </c>
      <c r="D6013" t="s">
        <v>61</v>
      </c>
      <c r="E6013">
        <v>0</v>
      </c>
      <c r="F6013" t="s">
        <v>1687</v>
      </c>
      <c r="G6013">
        <v>92356</v>
      </c>
      <c r="H6013">
        <v>34.508417</v>
      </c>
      <c r="I6013">
        <v>-116.856103</v>
      </c>
      <c r="J6013">
        <v>0</v>
      </c>
      <c r="K6013">
        <v>18</v>
      </c>
      <c r="L6013" t="s">
        <v>59</v>
      </c>
      <c r="M6013" t="s">
        <v>57</v>
      </c>
      <c r="N6013" t="s">
        <v>8922</v>
      </c>
      <c r="O6013" t="s">
        <v>57</v>
      </c>
      <c r="P6013" t="s">
        <v>57</v>
      </c>
      <c r="Q6013" t="s">
        <v>85</v>
      </c>
      <c r="R6013" t="s">
        <v>121</v>
      </c>
      <c r="S6013" t="s">
        <v>61</v>
      </c>
      <c r="T6013" t="s">
        <v>57</v>
      </c>
      <c r="U6013" t="s">
        <v>61</v>
      </c>
      <c r="V6013" t="s">
        <v>61</v>
      </c>
      <c r="W6013" t="s">
        <v>61</v>
      </c>
      <c r="X6013" t="s">
        <v>61</v>
      </c>
      <c r="Y6013" t="s">
        <v>61</v>
      </c>
      <c r="Z6013" t="s">
        <v>57</v>
      </c>
      <c r="AA6013" t="s">
        <v>77</v>
      </c>
      <c r="AB6013" t="s">
        <v>57</v>
      </c>
      <c r="AC6013" t="s">
        <v>65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66</v>
      </c>
      <c r="AM6013">
        <v>0</v>
      </c>
      <c r="AN6013">
        <v>1</v>
      </c>
      <c r="AO6013">
        <v>0</v>
      </c>
      <c r="AP6013" t="s">
        <v>103</v>
      </c>
      <c r="AQ6013" t="s">
        <v>124</v>
      </c>
      <c r="AR6013" t="s">
        <v>93</v>
      </c>
      <c r="AS6013">
        <v>2</v>
      </c>
      <c r="AT6013">
        <v>5256</v>
      </c>
      <c r="AU6013">
        <v>1</v>
      </c>
      <c r="AV6013">
        <v>0</v>
      </c>
      <c r="AW6013">
        <v>1</v>
      </c>
      <c r="AX6013">
        <v>0</v>
      </c>
      <c r="AY6013">
        <v>3</v>
      </c>
      <c r="AZ6013" t="s">
        <v>106</v>
      </c>
      <c r="BA6013">
        <v>7</v>
      </c>
      <c r="BB6013" t="s">
        <v>95</v>
      </c>
      <c r="BC6013">
        <v>1</v>
      </c>
    </row>
    <row r="6014" spans="1:55">
      <c r="A6014" t="s">
        <v>10576</v>
      </c>
      <c r="B6014" t="s">
        <v>56</v>
      </c>
      <c r="C6014">
        <v>76</v>
      </c>
      <c r="D6014" t="s">
        <v>61</v>
      </c>
      <c r="E6014">
        <v>0</v>
      </c>
      <c r="F6014" t="s">
        <v>2504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59</v>
      </c>
      <c r="M6014" t="s">
        <v>57</v>
      </c>
      <c r="N6014" t="s">
        <v>6489</v>
      </c>
      <c r="O6014" t="s">
        <v>57</v>
      </c>
      <c r="P6014" t="s">
        <v>57</v>
      </c>
      <c r="Q6014" t="s">
        <v>85</v>
      </c>
      <c r="R6014" t="s">
        <v>586</v>
      </c>
      <c r="S6014" t="s">
        <v>57</v>
      </c>
      <c r="T6014" t="s">
        <v>61</v>
      </c>
      <c r="U6014" t="s">
        <v>57</v>
      </c>
      <c r="V6014" t="s">
        <v>57</v>
      </c>
      <c r="W6014" t="s">
        <v>57</v>
      </c>
      <c r="X6014" t="s">
        <v>57</v>
      </c>
      <c r="Y6014" t="s">
        <v>61</v>
      </c>
      <c r="Z6014" t="s">
        <v>57</v>
      </c>
      <c r="AA6014" t="s">
        <v>122</v>
      </c>
      <c r="AB6014" t="s">
        <v>57</v>
      </c>
      <c r="AC6014" t="s">
        <v>87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66</v>
      </c>
      <c r="AM6014">
        <v>0</v>
      </c>
      <c r="AN6014">
        <v>1</v>
      </c>
      <c r="AO6014">
        <v>0</v>
      </c>
      <c r="AP6014" t="s">
        <v>123</v>
      </c>
      <c r="AQ6014" t="s">
        <v>104</v>
      </c>
      <c r="AR6014" t="s">
        <v>105</v>
      </c>
      <c r="AS6014">
        <v>6</v>
      </c>
      <c r="AT6014">
        <v>42193</v>
      </c>
      <c r="AU6014">
        <v>1</v>
      </c>
      <c r="AV6014">
        <v>0</v>
      </c>
      <c r="AW6014">
        <v>1</v>
      </c>
      <c r="AX6014">
        <v>0</v>
      </c>
      <c r="AY6014">
        <v>6</v>
      </c>
      <c r="AZ6014" t="s">
        <v>125</v>
      </c>
      <c r="BA6014">
        <v>4</v>
      </c>
      <c r="BB6014" t="s">
        <v>80</v>
      </c>
      <c r="BC6014">
        <v>2</v>
      </c>
    </row>
    <row r="6015" spans="1:55">
      <c r="A6015" t="s">
        <v>10577</v>
      </c>
      <c r="B6015" t="s">
        <v>56</v>
      </c>
      <c r="C6015">
        <v>66</v>
      </c>
      <c r="D6015" t="s">
        <v>61</v>
      </c>
      <c r="E6015">
        <v>0</v>
      </c>
      <c r="F6015" t="s">
        <v>2691</v>
      </c>
      <c r="G6015">
        <v>95386</v>
      </c>
      <c r="H6015">
        <v>37.669516</v>
      </c>
      <c r="I6015">
        <v>-120.626964</v>
      </c>
      <c r="J6015">
        <v>0</v>
      </c>
      <c r="K6015">
        <v>42</v>
      </c>
      <c r="L6015" t="s">
        <v>59</v>
      </c>
      <c r="M6015" t="s">
        <v>57</v>
      </c>
      <c r="N6015" t="s">
        <v>254</v>
      </c>
      <c r="O6015" t="s">
        <v>57</v>
      </c>
      <c r="P6015" t="s">
        <v>57</v>
      </c>
      <c r="Q6015" t="s">
        <v>62</v>
      </c>
      <c r="R6015" t="s">
        <v>86</v>
      </c>
      <c r="S6015" t="s">
        <v>61</v>
      </c>
      <c r="T6015" t="s">
        <v>61</v>
      </c>
      <c r="U6015" t="s">
        <v>57</v>
      </c>
      <c r="V6015" t="s">
        <v>61</v>
      </c>
      <c r="W6015" t="s">
        <v>61</v>
      </c>
      <c r="X6015" t="s">
        <v>61</v>
      </c>
      <c r="Y6015" t="s">
        <v>61</v>
      </c>
      <c r="Z6015" t="s">
        <v>57</v>
      </c>
      <c r="AA6015" t="s">
        <v>77</v>
      </c>
      <c r="AB6015" t="s">
        <v>61</v>
      </c>
      <c r="AC6015" t="s">
        <v>87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66</v>
      </c>
      <c r="AM6015">
        <v>0</v>
      </c>
      <c r="AN6015">
        <v>1</v>
      </c>
      <c r="AO6015">
        <v>0</v>
      </c>
      <c r="AP6015" t="s">
        <v>176</v>
      </c>
      <c r="AQ6015" t="s">
        <v>124</v>
      </c>
      <c r="AR6015" t="s">
        <v>69</v>
      </c>
      <c r="AS6015">
        <v>2</v>
      </c>
      <c r="AT6015">
        <v>8308</v>
      </c>
      <c r="AU6015">
        <v>1</v>
      </c>
      <c r="AV6015">
        <v>0</v>
      </c>
      <c r="AW6015">
        <v>1</v>
      </c>
      <c r="AX6015">
        <v>0</v>
      </c>
      <c r="AY6015">
        <v>5</v>
      </c>
      <c r="AZ6015" t="s">
        <v>177</v>
      </c>
      <c r="BA6015">
        <v>5</v>
      </c>
      <c r="BB6015" t="s">
        <v>80</v>
      </c>
      <c r="BC6015">
        <v>2</v>
      </c>
    </row>
    <row r="6016" spans="1:55">
      <c r="A6016" t="s">
        <v>10578</v>
      </c>
      <c r="B6016" t="s">
        <v>73</v>
      </c>
      <c r="C6016">
        <v>62</v>
      </c>
      <c r="D6016" t="s">
        <v>61</v>
      </c>
      <c r="E6016">
        <v>0</v>
      </c>
      <c r="F6016" t="s">
        <v>6543</v>
      </c>
      <c r="G6016">
        <v>95372</v>
      </c>
      <c r="H6016">
        <v>37.990574</v>
      </c>
      <c r="I6016">
        <v>-120.261821</v>
      </c>
      <c r="J6016">
        <v>0</v>
      </c>
      <c r="K6016">
        <v>30</v>
      </c>
      <c r="L6016" t="s">
        <v>216</v>
      </c>
      <c r="M6016" t="s">
        <v>57</v>
      </c>
      <c r="N6016" t="s">
        <v>10579</v>
      </c>
      <c r="O6016" t="s">
        <v>57</v>
      </c>
      <c r="P6016" t="s">
        <v>57</v>
      </c>
      <c r="Q6016" t="s">
        <v>85</v>
      </c>
      <c r="R6016" t="s">
        <v>318</v>
      </c>
      <c r="S6016" t="s">
        <v>57</v>
      </c>
      <c r="T6016" t="s">
        <v>57</v>
      </c>
      <c r="U6016" t="s">
        <v>57</v>
      </c>
      <c r="V6016" t="s">
        <v>61</v>
      </c>
      <c r="W6016" t="s">
        <v>61</v>
      </c>
      <c r="X6016" t="s">
        <v>61</v>
      </c>
      <c r="Y6016" t="s">
        <v>61</v>
      </c>
      <c r="Z6016" t="s">
        <v>57</v>
      </c>
      <c r="AA6016" t="s">
        <v>64</v>
      </c>
      <c r="AB6016" t="s">
        <v>61</v>
      </c>
      <c r="AC6016" t="s">
        <v>87</v>
      </c>
      <c r="AD6016">
        <v>90.40000000000001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66</v>
      </c>
      <c r="AM6016">
        <v>0</v>
      </c>
      <c r="AN6016">
        <v>1</v>
      </c>
      <c r="AO6016">
        <v>0</v>
      </c>
      <c r="AP6016" t="s">
        <v>164</v>
      </c>
      <c r="AQ6016" t="s">
        <v>124</v>
      </c>
      <c r="AR6016" t="s">
        <v>105</v>
      </c>
      <c r="AS6016">
        <v>4</v>
      </c>
      <c r="AT6016">
        <v>1519</v>
      </c>
      <c r="AU6016">
        <v>1</v>
      </c>
      <c r="AV6016">
        <v>0</v>
      </c>
      <c r="AW6016">
        <v>1</v>
      </c>
      <c r="AX6016">
        <v>0</v>
      </c>
      <c r="AY6016">
        <v>4</v>
      </c>
      <c r="AZ6016" t="s">
        <v>165</v>
      </c>
      <c r="BA6016">
        <v>4</v>
      </c>
      <c r="BB6016" t="s">
        <v>80</v>
      </c>
      <c r="BC6016">
        <v>2</v>
      </c>
    </row>
    <row r="6017" spans="1:55">
      <c r="A6017" t="s">
        <v>10580</v>
      </c>
      <c r="B6017" t="s">
        <v>73</v>
      </c>
      <c r="C6017">
        <v>47</v>
      </c>
      <c r="D6017" t="s">
        <v>61</v>
      </c>
      <c r="E6017">
        <v>0</v>
      </c>
      <c r="F6017" t="s">
        <v>265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98</v>
      </c>
      <c r="M6017" t="s">
        <v>57</v>
      </c>
      <c r="N6017" t="s">
        <v>10581</v>
      </c>
      <c r="O6017" t="s">
        <v>61</v>
      </c>
      <c r="P6017" t="s">
        <v>57</v>
      </c>
      <c r="Q6017" t="s">
        <v>85</v>
      </c>
      <c r="R6017" t="s">
        <v>121</v>
      </c>
      <c r="S6017" t="s">
        <v>61</v>
      </c>
      <c r="T6017" t="s">
        <v>57</v>
      </c>
      <c r="U6017" t="s">
        <v>61</v>
      </c>
      <c r="V6017" t="s">
        <v>61</v>
      </c>
      <c r="W6017" t="s">
        <v>61</v>
      </c>
      <c r="X6017" t="s">
        <v>61</v>
      </c>
      <c r="Y6017" t="s">
        <v>61</v>
      </c>
      <c r="Z6017" t="s">
        <v>61</v>
      </c>
      <c r="AA6017" t="s">
        <v>77</v>
      </c>
      <c r="AB6017" t="s">
        <v>57</v>
      </c>
      <c r="AC6017" t="s">
        <v>65</v>
      </c>
      <c r="AD6017">
        <v>73.84999999999999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88</v>
      </c>
      <c r="AK6017" t="s">
        <v>205</v>
      </c>
      <c r="AL6017" t="s">
        <v>329</v>
      </c>
      <c r="AM6017">
        <v>1</v>
      </c>
      <c r="AN6017">
        <v>0</v>
      </c>
      <c r="AO6017">
        <v>0</v>
      </c>
      <c r="AP6017" t="s">
        <v>103</v>
      </c>
      <c r="AQ6017" t="s">
        <v>78</v>
      </c>
      <c r="AR6017" t="s">
        <v>93</v>
      </c>
      <c r="AS6017">
        <v>1</v>
      </c>
      <c r="AT6017">
        <v>26753</v>
      </c>
      <c r="AU6017">
        <v>1</v>
      </c>
      <c r="AV6017">
        <v>1</v>
      </c>
      <c r="AW6017">
        <v>0</v>
      </c>
      <c r="AX6017">
        <v>73.84999999999999</v>
      </c>
      <c r="AY6017">
        <v>3</v>
      </c>
      <c r="AZ6017" t="s">
        <v>106</v>
      </c>
      <c r="BA6017">
        <v>7</v>
      </c>
      <c r="BB6017" t="s">
        <v>95</v>
      </c>
      <c r="BC6017">
        <v>1</v>
      </c>
    </row>
    <row r="6018" spans="1:55">
      <c r="A6018" t="s">
        <v>10582</v>
      </c>
      <c r="B6018" t="s">
        <v>56</v>
      </c>
      <c r="C6018">
        <v>63</v>
      </c>
      <c r="D6018" t="s">
        <v>57</v>
      </c>
      <c r="E6018">
        <v>0</v>
      </c>
      <c r="F6018" t="s">
        <v>712</v>
      </c>
      <c r="G6018">
        <v>90265</v>
      </c>
      <c r="H6018">
        <v>34.074572</v>
      </c>
      <c r="I6018">
        <v>-118.831181</v>
      </c>
      <c r="J6018">
        <v>7</v>
      </c>
      <c r="K6018">
        <v>65</v>
      </c>
      <c r="L6018" t="s">
        <v>59</v>
      </c>
      <c r="M6018" t="s">
        <v>57</v>
      </c>
      <c r="N6018" t="s">
        <v>10583</v>
      </c>
      <c r="O6018" t="s">
        <v>61</v>
      </c>
      <c r="P6018" t="s">
        <v>57</v>
      </c>
      <c r="Q6018" t="s">
        <v>135</v>
      </c>
      <c r="R6018" t="s">
        <v>364</v>
      </c>
      <c r="S6018" t="s">
        <v>57</v>
      </c>
      <c r="T6018" t="s">
        <v>61</v>
      </c>
      <c r="U6018" t="s">
        <v>57</v>
      </c>
      <c r="V6018" t="s">
        <v>61</v>
      </c>
      <c r="W6018" t="s">
        <v>61</v>
      </c>
      <c r="X6018" t="s">
        <v>61</v>
      </c>
      <c r="Y6018" t="s">
        <v>61</v>
      </c>
      <c r="Z6018" t="s">
        <v>57</v>
      </c>
      <c r="AA6018" t="s">
        <v>77</v>
      </c>
      <c r="AB6018" t="s">
        <v>57</v>
      </c>
      <c r="AC6018" t="s">
        <v>65</v>
      </c>
      <c r="AD6018">
        <v>55.15</v>
      </c>
      <c r="AE6018">
        <v>3673.15</v>
      </c>
      <c r="AF6018">
        <v>0</v>
      </c>
      <c r="AG6018">
        <v>0</v>
      </c>
      <c r="AH6018">
        <v>1299.35</v>
      </c>
      <c r="AI6018">
        <v>4972.5</v>
      </c>
      <c r="AJ6018" t="s">
        <v>66</v>
      </c>
      <c r="AM6018">
        <v>0</v>
      </c>
      <c r="AN6018">
        <v>1</v>
      </c>
      <c r="AO6018">
        <v>0</v>
      </c>
      <c r="AP6018" t="s">
        <v>123</v>
      </c>
      <c r="AQ6018" t="s">
        <v>124</v>
      </c>
      <c r="AR6018" t="s">
        <v>69</v>
      </c>
      <c r="AS6018">
        <v>3</v>
      </c>
      <c r="AT6018">
        <v>19630</v>
      </c>
      <c r="AU6018">
        <v>1</v>
      </c>
      <c r="AV6018">
        <v>0</v>
      </c>
      <c r="AW6018">
        <v>1</v>
      </c>
      <c r="AX6018">
        <v>0</v>
      </c>
      <c r="AY6018">
        <v>6</v>
      </c>
      <c r="AZ6018" t="s">
        <v>125</v>
      </c>
      <c r="BA6018">
        <v>4</v>
      </c>
      <c r="BB6018" t="s">
        <v>80</v>
      </c>
      <c r="BC6018">
        <v>2</v>
      </c>
    </row>
    <row r="6019" spans="1:55">
      <c r="A6019" t="s">
        <v>10584</v>
      </c>
      <c r="B6019" t="s">
        <v>73</v>
      </c>
      <c r="C6019">
        <v>28</v>
      </c>
      <c r="D6019" t="s">
        <v>61</v>
      </c>
      <c r="E6019">
        <v>0</v>
      </c>
      <c r="F6019" t="s">
        <v>4155</v>
      </c>
      <c r="G6019">
        <v>93238</v>
      </c>
      <c r="H6019">
        <v>35.852892</v>
      </c>
      <c r="I6019">
        <v>-118.397782</v>
      </c>
      <c r="J6019">
        <v>0</v>
      </c>
      <c r="K6019">
        <v>18</v>
      </c>
      <c r="L6019" t="s">
        <v>98</v>
      </c>
      <c r="M6019" t="s">
        <v>57</v>
      </c>
      <c r="N6019" t="s">
        <v>7097</v>
      </c>
      <c r="O6019" t="s">
        <v>61</v>
      </c>
      <c r="P6019" t="s">
        <v>61</v>
      </c>
      <c r="Q6019" t="s">
        <v>143</v>
      </c>
      <c r="R6019" t="s">
        <v>143</v>
      </c>
      <c r="S6019" t="s">
        <v>143</v>
      </c>
      <c r="T6019" t="s">
        <v>143</v>
      </c>
      <c r="U6019" t="s">
        <v>143</v>
      </c>
      <c r="V6019" t="s">
        <v>143</v>
      </c>
      <c r="W6019" t="s">
        <v>143</v>
      </c>
      <c r="X6019" t="s">
        <v>143</v>
      </c>
      <c r="Y6019" t="s">
        <v>143</v>
      </c>
      <c r="Z6019" t="s">
        <v>143</v>
      </c>
      <c r="AA6019" t="s">
        <v>64</v>
      </c>
      <c r="AB6019" t="s">
        <v>61</v>
      </c>
      <c r="AC6019" t="s">
        <v>65</v>
      </c>
      <c r="AD6019">
        <v>20.1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66</v>
      </c>
      <c r="AM6019">
        <v>0</v>
      </c>
      <c r="AN6019">
        <v>1</v>
      </c>
      <c r="AO6019">
        <v>0</v>
      </c>
      <c r="AP6019" t="s">
        <v>103</v>
      </c>
      <c r="AQ6019" t="s">
        <v>116</v>
      </c>
      <c r="AR6019" t="s">
        <v>182</v>
      </c>
      <c r="AT6019">
        <v>1873</v>
      </c>
      <c r="AU6019">
        <v>1</v>
      </c>
      <c r="AV6019">
        <v>0</v>
      </c>
      <c r="AW6019">
        <v>1</v>
      </c>
      <c r="AX6019">
        <v>0</v>
      </c>
      <c r="AY6019">
        <v>3</v>
      </c>
      <c r="AZ6019" t="s">
        <v>106</v>
      </c>
      <c r="BA6019">
        <v>2</v>
      </c>
      <c r="BB6019" t="s">
        <v>126</v>
      </c>
      <c r="BC6019">
        <v>3</v>
      </c>
    </row>
    <row r="6020" spans="1:55">
      <c r="A6020" t="s">
        <v>10585</v>
      </c>
      <c r="B6020" t="s">
        <v>56</v>
      </c>
      <c r="C6020">
        <v>69</v>
      </c>
      <c r="D6020" t="s">
        <v>61</v>
      </c>
      <c r="E6020">
        <v>0</v>
      </c>
      <c r="F6020" t="s">
        <v>825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98</v>
      </c>
      <c r="M6020" t="s">
        <v>57</v>
      </c>
      <c r="N6020" t="s">
        <v>10586</v>
      </c>
      <c r="O6020" t="s">
        <v>57</v>
      </c>
      <c r="P6020" t="s">
        <v>57</v>
      </c>
      <c r="Q6020" t="s">
        <v>85</v>
      </c>
      <c r="R6020" t="s">
        <v>313</v>
      </c>
      <c r="S6020" t="s">
        <v>57</v>
      </c>
      <c r="T6020" t="s">
        <v>61</v>
      </c>
      <c r="U6020" t="s">
        <v>61</v>
      </c>
      <c r="V6020" t="s">
        <v>61</v>
      </c>
      <c r="W6020" t="s">
        <v>57</v>
      </c>
      <c r="X6020" t="s">
        <v>57</v>
      </c>
      <c r="Y6020" t="s">
        <v>61</v>
      </c>
      <c r="Z6020" t="s">
        <v>57</v>
      </c>
      <c r="AA6020" t="s">
        <v>77</v>
      </c>
      <c r="AB6020" t="s">
        <v>57</v>
      </c>
      <c r="AC6020" t="s">
        <v>87</v>
      </c>
      <c r="AD6020">
        <v>100.8</v>
      </c>
      <c r="AE6020">
        <v>1308.1</v>
      </c>
      <c r="AF6020">
        <v>0</v>
      </c>
      <c r="AG6020">
        <v>0</v>
      </c>
      <c r="AH6020">
        <v>93.86</v>
      </c>
      <c r="AI6020">
        <v>1401.96</v>
      </c>
      <c r="AJ6020" t="s">
        <v>88</v>
      </c>
      <c r="AK6020" t="s">
        <v>205</v>
      </c>
      <c r="AL6020" t="s">
        <v>329</v>
      </c>
      <c r="AM6020">
        <v>1</v>
      </c>
      <c r="AN6020">
        <v>0</v>
      </c>
      <c r="AO6020">
        <v>0</v>
      </c>
      <c r="AP6020" t="s">
        <v>103</v>
      </c>
      <c r="AQ6020" t="s">
        <v>124</v>
      </c>
      <c r="AR6020" t="s">
        <v>105</v>
      </c>
      <c r="AS6020">
        <v>4</v>
      </c>
      <c r="AT6020">
        <v>16429</v>
      </c>
      <c r="AU6020">
        <v>1</v>
      </c>
      <c r="AV6020">
        <v>1</v>
      </c>
      <c r="AW6020">
        <v>0</v>
      </c>
      <c r="AX6020">
        <v>100.8</v>
      </c>
      <c r="AY6020">
        <v>3</v>
      </c>
      <c r="AZ6020" t="s">
        <v>106</v>
      </c>
      <c r="BA6020">
        <v>7</v>
      </c>
      <c r="BB6020" t="s">
        <v>95</v>
      </c>
      <c r="BC6020">
        <v>1</v>
      </c>
    </row>
    <row r="6021" spans="1:55">
      <c r="A6021" t="s">
        <v>10587</v>
      </c>
      <c r="B6021" t="s">
        <v>56</v>
      </c>
      <c r="C6021">
        <v>40</v>
      </c>
      <c r="D6021" t="s">
        <v>61</v>
      </c>
      <c r="E6021">
        <v>0</v>
      </c>
      <c r="F6021" t="s">
        <v>2308</v>
      </c>
      <c r="G6021">
        <v>95979</v>
      </c>
      <c r="H6021">
        <v>39.288127</v>
      </c>
      <c r="I6021">
        <v>-122.415841</v>
      </c>
      <c r="J6021">
        <v>0</v>
      </c>
      <c r="K6021">
        <v>41</v>
      </c>
      <c r="L6021" t="s">
        <v>59</v>
      </c>
      <c r="M6021" t="s">
        <v>57</v>
      </c>
      <c r="N6021" t="s">
        <v>7045</v>
      </c>
      <c r="O6021" t="s">
        <v>61</v>
      </c>
      <c r="P6021" t="s">
        <v>61</v>
      </c>
      <c r="Q6021" t="s">
        <v>143</v>
      </c>
      <c r="R6021" t="s">
        <v>143</v>
      </c>
      <c r="S6021" t="s">
        <v>143</v>
      </c>
      <c r="T6021" t="s">
        <v>143</v>
      </c>
      <c r="U6021" t="s">
        <v>143</v>
      </c>
      <c r="V6021" t="s">
        <v>143</v>
      </c>
      <c r="W6021" t="s">
        <v>143</v>
      </c>
      <c r="X6021" t="s">
        <v>143</v>
      </c>
      <c r="Y6021" t="s">
        <v>143</v>
      </c>
      <c r="Z6021" t="s">
        <v>143</v>
      </c>
      <c r="AA6021" t="s">
        <v>64</v>
      </c>
      <c r="AB6021" t="s">
        <v>57</v>
      </c>
      <c r="AC6021" t="s">
        <v>65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66</v>
      </c>
      <c r="AM6021">
        <v>0</v>
      </c>
      <c r="AN6021">
        <v>1</v>
      </c>
      <c r="AO6021">
        <v>0</v>
      </c>
      <c r="AP6021" t="s">
        <v>176</v>
      </c>
      <c r="AQ6021" t="s">
        <v>78</v>
      </c>
      <c r="AR6021" t="s">
        <v>182</v>
      </c>
      <c r="AT6021">
        <v>844</v>
      </c>
      <c r="AU6021">
        <v>1</v>
      </c>
      <c r="AV6021">
        <v>0</v>
      </c>
      <c r="AW6021">
        <v>1</v>
      </c>
      <c r="AX6021">
        <v>0</v>
      </c>
      <c r="AY6021">
        <v>5</v>
      </c>
      <c r="AZ6021" t="s">
        <v>177</v>
      </c>
      <c r="BA6021">
        <v>2</v>
      </c>
      <c r="BB6021" t="s">
        <v>126</v>
      </c>
      <c r="BC6021">
        <v>3</v>
      </c>
    </row>
    <row r="6022" spans="1:55">
      <c r="A6022" t="s">
        <v>10588</v>
      </c>
      <c r="B6022" t="s">
        <v>56</v>
      </c>
      <c r="C6022">
        <v>61</v>
      </c>
      <c r="D6022" t="s">
        <v>57</v>
      </c>
      <c r="E6022">
        <v>3</v>
      </c>
      <c r="F6022" t="s">
        <v>523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59</v>
      </c>
      <c r="M6022" t="s">
        <v>57</v>
      </c>
      <c r="N6022" t="s">
        <v>2013</v>
      </c>
      <c r="O6022" t="s">
        <v>57</v>
      </c>
      <c r="P6022" t="s">
        <v>57</v>
      </c>
      <c r="Q6022" t="s">
        <v>62</v>
      </c>
      <c r="R6022" t="s">
        <v>136</v>
      </c>
      <c r="S6022" t="s">
        <v>61</v>
      </c>
      <c r="T6022" t="s">
        <v>57</v>
      </c>
      <c r="U6022" t="s">
        <v>57</v>
      </c>
      <c r="V6022" t="s">
        <v>61</v>
      </c>
      <c r="W6022" t="s">
        <v>61</v>
      </c>
      <c r="X6022" t="s">
        <v>61</v>
      </c>
      <c r="Y6022" t="s">
        <v>61</v>
      </c>
      <c r="Z6022" t="s">
        <v>57</v>
      </c>
      <c r="AA6022" t="s">
        <v>122</v>
      </c>
      <c r="AB6022" t="s">
        <v>57</v>
      </c>
      <c r="AC6022" t="s">
        <v>87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66</v>
      </c>
      <c r="AM6022">
        <v>0</v>
      </c>
      <c r="AN6022">
        <v>1</v>
      </c>
      <c r="AO6022">
        <v>0</v>
      </c>
      <c r="AP6022" t="s">
        <v>123</v>
      </c>
      <c r="AQ6022" t="s">
        <v>124</v>
      </c>
      <c r="AR6022" t="s">
        <v>69</v>
      </c>
      <c r="AS6022">
        <v>3</v>
      </c>
      <c r="AT6022">
        <v>16599</v>
      </c>
      <c r="AU6022">
        <v>1</v>
      </c>
      <c r="AV6022">
        <v>0</v>
      </c>
      <c r="AW6022">
        <v>1</v>
      </c>
      <c r="AX6022">
        <v>0</v>
      </c>
      <c r="AY6022">
        <v>6</v>
      </c>
      <c r="AZ6022" t="s">
        <v>125</v>
      </c>
      <c r="BA6022">
        <v>0</v>
      </c>
      <c r="BB6022" t="s">
        <v>71</v>
      </c>
      <c r="BC6022">
        <v>4</v>
      </c>
    </row>
    <row r="6023" spans="1:55">
      <c r="A6023" t="s">
        <v>10589</v>
      </c>
      <c r="B6023" t="s">
        <v>73</v>
      </c>
      <c r="C6023">
        <v>20</v>
      </c>
      <c r="D6023" t="s">
        <v>61</v>
      </c>
      <c r="E6023">
        <v>0</v>
      </c>
      <c r="F6023" t="s">
        <v>4452</v>
      </c>
      <c r="G6023">
        <v>95646</v>
      </c>
      <c r="H6023">
        <v>38.631489</v>
      </c>
      <c r="I6023">
        <v>-120.015167</v>
      </c>
      <c r="J6023">
        <v>0</v>
      </c>
      <c r="K6023">
        <v>32</v>
      </c>
      <c r="L6023" t="s">
        <v>59</v>
      </c>
      <c r="M6023" t="s">
        <v>57</v>
      </c>
      <c r="N6023" t="s">
        <v>1612</v>
      </c>
      <c r="O6023" t="s">
        <v>61</v>
      </c>
      <c r="P6023" t="s">
        <v>61</v>
      </c>
      <c r="Q6023" t="s">
        <v>143</v>
      </c>
      <c r="R6023" t="s">
        <v>143</v>
      </c>
      <c r="S6023" t="s">
        <v>143</v>
      </c>
      <c r="T6023" t="s">
        <v>143</v>
      </c>
      <c r="U6023" t="s">
        <v>143</v>
      </c>
      <c r="V6023" t="s">
        <v>143</v>
      </c>
      <c r="W6023" t="s">
        <v>143</v>
      </c>
      <c r="X6023" t="s">
        <v>143</v>
      </c>
      <c r="Y6023" t="s">
        <v>143</v>
      </c>
      <c r="Z6023" t="s">
        <v>143</v>
      </c>
      <c r="AA6023" t="s">
        <v>64</v>
      </c>
      <c r="AB6023" t="s">
        <v>61</v>
      </c>
      <c r="AC6023" t="s">
        <v>65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66</v>
      </c>
      <c r="AM6023">
        <v>0</v>
      </c>
      <c r="AN6023">
        <v>1</v>
      </c>
      <c r="AO6023">
        <v>1</v>
      </c>
      <c r="AP6023" t="s">
        <v>164</v>
      </c>
      <c r="AQ6023" t="s">
        <v>116</v>
      </c>
      <c r="AR6023" t="s">
        <v>79</v>
      </c>
      <c r="AT6023">
        <v>129</v>
      </c>
      <c r="AU6023">
        <v>1</v>
      </c>
      <c r="AV6023">
        <v>0</v>
      </c>
      <c r="AW6023">
        <v>1</v>
      </c>
      <c r="AX6023">
        <v>0</v>
      </c>
      <c r="AY6023">
        <v>4</v>
      </c>
      <c r="AZ6023" t="s">
        <v>165</v>
      </c>
      <c r="BA6023">
        <v>2</v>
      </c>
      <c r="BB6023" t="s">
        <v>126</v>
      </c>
      <c r="BC6023">
        <v>3</v>
      </c>
    </row>
    <row r="6024" spans="1:55">
      <c r="A6024" t="s">
        <v>10590</v>
      </c>
      <c r="B6024" t="s">
        <v>73</v>
      </c>
      <c r="C6024">
        <v>50</v>
      </c>
      <c r="D6024" t="s">
        <v>57</v>
      </c>
      <c r="E6024">
        <v>0</v>
      </c>
      <c r="F6024" t="s">
        <v>600</v>
      </c>
      <c r="G6024">
        <v>95540</v>
      </c>
      <c r="H6024">
        <v>40.584991</v>
      </c>
      <c r="I6024">
        <v>-124.121504</v>
      </c>
      <c r="J6024">
        <v>8</v>
      </c>
      <c r="K6024">
        <v>72</v>
      </c>
      <c r="L6024" t="s">
        <v>59</v>
      </c>
      <c r="M6024" t="s">
        <v>57</v>
      </c>
      <c r="N6024" t="s">
        <v>5815</v>
      </c>
      <c r="O6024" t="s">
        <v>57</v>
      </c>
      <c r="P6024" t="s">
        <v>57</v>
      </c>
      <c r="Q6024" t="s">
        <v>85</v>
      </c>
      <c r="R6024" t="s">
        <v>332</v>
      </c>
      <c r="S6024" t="s">
        <v>57</v>
      </c>
      <c r="T6024" t="s">
        <v>57</v>
      </c>
      <c r="U6024" t="s">
        <v>57</v>
      </c>
      <c r="V6024" t="s">
        <v>57</v>
      </c>
      <c r="W6024" t="s">
        <v>57</v>
      </c>
      <c r="X6024" t="s">
        <v>57</v>
      </c>
      <c r="Y6024" t="s">
        <v>57</v>
      </c>
      <c r="Z6024" t="s">
        <v>57</v>
      </c>
      <c r="AA6024" t="s">
        <v>122</v>
      </c>
      <c r="AB6024" t="s">
        <v>61</v>
      </c>
      <c r="AC6024" t="s">
        <v>65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10318.63</v>
      </c>
      <c r="AJ6024" t="s">
        <v>66</v>
      </c>
      <c r="AM6024">
        <v>0</v>
      </c>
      <c r="AN6024">
        <v>1</v>
      </c>
      <c r="AO6024">
        <v>0</v>
      </c>
      <c r="AP6024" t="s">
        <v>123</v>
      </c>
      <c r="AQ6024" t="s">
        <v>92</v>
      </c>
      <c r="AR6024" t="s">
        <v>105</v>
      </c>
      <c r="AS6024">
        <v>8</v>
      </c>
      <c r="AT6024">
        <v>12241</v>
      </c>
      <c r="AU6024">
        <v>1</v>
      </c>
      <c r="AV6024">
        <v>0</v>
      </c>
      <c r="AW6024">
        <v>1</v>
      </c>
      <c r="AX6024">
        <v>0</v>
      </c>
      <c r="AY6024">
        <v>6</v>
      </c>
      <c r="AZ6024" t="s">
        <v>125</v>
      </c>
      <c r="BA6024">
        <v>3</v>
      </c>
      <c r="BB6024" t="s">
        <v>126</v>
      </c>
      <c r="BC6024">
        <v>3</v>
      </c>
    </row>
    <row r="6025" spans="1:55">
      <c r="A6025" t="s">
        <v>10591</v>
      </c>
      <c r="B6025" t="s">
        <v>73</v>
      </c>
      <c r="C6025">
        <v>35</v>
      </c>
      <c r="D6025" t="s">
        <v>57</v>
      </c>
      <c r="E6025">
        <v>2</v>
      </c>
      <c r="F6025" t="s">
        <v>5153</v>
      </c>
      <c r="G6025">
        <v>94535</v>
      </c>
      <c r="H6025">
        <v>38.265899</v>
      </c>
      <c r="I6025">
        <v>-121.939461</v>
      </c>
      <c r="J6025">
        <v>10</v>
      </c>
      <c r="K6025">
        <v>59</v>
      </c>
      <c r="L6025" t="s">
        <v>129</v>
      </c>
      <c r="M6025" t="s">
        <v>57</v>
      </c>
      <c r="N6025" t="s">
        <v>10018</v>
      </c>
      <c r="O6025" t="s">
        <v>61</v>
      </c>
      <c r="P6025" t="s">
        <v>61</v>
      </c>
      <c r="Q6025" t="s">
        <v>143</v>
      </c>
      <c r="R6025" t="s">
        <v>143</v>
      </c>
      <c r="S6025" t="s">
        <v>143</v>
      </c>
      <c r="T6025" t="s">
        <v>143</v>
      </c>
      <c r="U6025" t="s">
        <v>143</v>
      </c>
      <c r="V6025" t="s">
        <v>143</v>
      </c>
      <c r="W6025" t="s">
        <v>143</v>
      </c>
      <c r="X6025" t="s">
        <v>143</v>
      </c>
      <c r="Y6025" t="s">
        <v>143</v>
      </c>
      <c r="Z6025" t="s">
        <v>143</v>
      </c>
      <c r="AA6025" t="s">
        <v>122</v>
      </c>
      <c r="AB6025" t="s">
        <v>61</v>
      </c>
      <c r="AC6025" t="s">
        <v>65</v>
      </c>
      <c r="AD6025">
        <v>19.5</v>
      </c>
      <c r="AE6025">
        <v>1147.85</v>
      </c>
      <c r="AF6025">
        <v>0</v>
      </c>
      <c r="AG6025">
        <v>0</v>
      </c>
      <c r="AH6025">
        <v>1106.25</v>
      </c>
      <c r="AI6025">
        <v>2254.1</v>
      </c>
      <c r="AJ6025" t="s">
        <v>66</v>
      </c>
      <c r="AM6025">
        <v>0</v>
      </c>
      <c r="AN6025">
        <v>1</v>
      </c>
      <c r="AO6025">
        <v>0</v>
      </c>
      <c r="AP6025" t="s">
        <v>123</v>
      </c>
      <c r="AQ6025" t="s">
        <v>68</v>
      </c>
      <c r="AR6025" t="s">
        <v>182</v>
      </c>
      <c r="AT6025">
        <v>9978</v>
      </c>
      <c r="AU6025">
        <v>1</v>
      </c>
      <c r="AV6025">
        <v>0</v>
      </c>
      <c r="AW6025">
        <v>1</v>
      </c>
      <c r="AX6025">
        <v>0</v>
      </c>
      <c r="AY6025">
        <v>6</v>
      </c>
      <c r="AZ6025" t="s">
        <v>125</v>
      </c>
      <c r="BA6025">
        <v>0</v>
      </c>
      <c r="BB6025" t="s">
        <v>71</v>
      </c>
      <c r="BC6025">
        <v>4</v>
      </c>
    </row>
    <row r="6026" spans="1:55">
      <c r="A6026" t="s">
        <v>10592</v>
      </c>
      <c r="B6026" t="s">
        <v>56</v>
      </c>
      <c r="C6026">
        <v>61</v>
      </c>
      <c r="D6026" t="s">
        <v>61</v>
      </c>
      <c r="E6026">
        <v>0</v>
      </c>
      <c r="F6026" t="s">
        <v>7718</v>
      </c>
      <c r="G6026">
        <v>93245</v>
      </c>
      <c r="H6026">
        <v>36.303666</v>
      </c>
      <c r="I6026">
        <v>-119.825657</v>
      </c>
      <c r="J6026">
        <v>0</v>
      </c>
      <c r="K6026">
        <v>25</v>
      </c>
      <c r="L6026" t="s">
        <v>216</v>
      </c>
      <c r="M6026" t="s">
        <v>57</v>
      </c>
      <c r="N6026" t="s">
        <v>3547</v>
      </c>
      <c r="O6026" t="s">
        <v>57</v>
      </c>
      <c r="P6026" t="s">
        <v>61</v>
      </c>
      <c r="Q6026" t="s">
        <v>143</v>
      </c>
      <c r="R6026" t="s">
        <v>143</v>
      </c>
      <c r="S6026" t="s">
        <v>143</v>
      </c>
      <c r="T6026" t="s">
        <v>143</v>
      </c>
      <c r="U6026" t="s">
        <v>143</v>
      </c>
      <c r="V6026" t="s">
        <v>143</v>
      </c>
      <c r="W6026" t="s">
        <v>143</v>
      </c>
      <c r="X6026" t="s">
        <v>143</v>
      </c>
      <c r="Y6026" t="s">
        <v>143</v>
      </c>
      <c r="Z6026" t="s">
        <v>143</v>
      </c>
      <c r="AA6026" t="s">
        <v>122</v>
      </c>
      <c r="AB6026" t="s">
        <v>61</v>
      </c>
      <c r="AC6026" t="s">
        <v>65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1185.85</v>
      </c>
      <c r="AJ6026" t="s">
        <v>88</v>
      </c>
      <c r="AK6026" t="s">
        <v>89</v>
      </c>
      <c r="AL6026" t="s">
        <v>181</v>
      </c>
      <c r="AM6026">
        <v>1</v>
      </c>
      <c r="AN6026">
        <v>0</v>
      </c>
      <c r="AO6026">
        <v>0</v>
      </c>
      <c r="AP6026" t="s">
        <v>164</v>
      </c>
      <c r="AQ6026" t="s">
        <v>124</v>
      </c>
      <c r="AR6026" t="s">
        <v>182</v>
      </c>
      <c r="AT6026">
        <v>30419</v>
      </c>
      <c r="AU6026">
        <v>1</v>
      </c>
      <c r="AV6026">
        <v>1</v>
      </c>
      <c r="AW6026">
        <v>0</v>
      </c>
      <c r="AX6026">
        <v>24.75</v>
      </c>
      <c r="AY6026">
        <v>4</v>
      </c>
      <c r="AZ6026" t="s">
        <v>165</v>
      </c>
      <c r="BA6026">
        <v>2</v>
      </c>
      <c r="BB6026" t="s">
        <v>126</v>
      </c>
      <c r="BC6026">
        <v>3</v>
      </c>
    </row>
    <row r="6027" spans="1:55">
      <c r="A6027" t="s">
        <v>10593</v>
      </c>
      <c r="B6027" t="s">
        <v>73</v>
      </c>
      <c r="C6027">
        <v>74</v>
      </c>
      <c r="D6027" t="s">
        <v>57</v>
      </c>
      <c r="E6027">
        <v>0</v>
      </c>
      <c r="F6027" t="s">
        <v>980</v>
      </c>
      <c r="G6027">
        <v>95511</v>
      </c>
      <c r="H6027">
        <v>40.166028</v>
      </c>
      <c r="I6027">
        <v>-123.584144</v>
      </c>
      <c r="J6027">
        <v>1</v>
      </c>
      <c r="K6027">
        <v>15</v>
      </c>
      <c r="L6027" t="s">
        <v>59</v>
      </c>
      <c r="M6027" t="s">
        <v>57</v>
      </c>
      <c r="N6027" t="s">
        <v>842</v>
      </c>
      <c r="O6027" t="s">
        <v>57</v>
      </c>
      <c r="P6027" t="s">
        <v>57</v>
      </c>
      <c r="Q6027" t="s">
        <v>62</v>
      </c>
      <c r="R6027" t="s">
        <v>169</v>
      </c>
      <c r="S6027" t="s">
        <v>61</v>
      </c>
      <c r="T6027" t="s">
        <v>61</v>
      </c>
      <c r="U6027" t="s">
        <v>61</v>
      </c>
      <c r="V6027" t="s">
        <v>61</v>
      </c>
      <c r="W6027" t="s">
        <v>61</v>
      </c>
      <c r="X6027" t="s">
        <v>57</v>
      </c>
      <c r="Y6027" t="s">
        <v>61</v>
      </c>
      <c r="Z6027" t="s">
        <v>57</v>
      </c>
      <c r="AA6027" t="s">
        <v>77</v>
      </c>
      <c r="AB6027" t="s">
        <v>57</v>
      </c>
      <c r="AC6027" t="s">
        <v>87</v>
      </c>
      <c r="AD6027">
        <v>85.59999999999999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88</v>
      </c>
      <c r="AK6027" t="s">
        <v>89</v>
      </c>
      <c r="AL6027" t="s">
        <v>90</v>
      </c>
      <c r="AM6027">
        <v>1</v>
      </c>
      <c r="AN6027">
        <v>0</v>
      </c>
      <c r="AO6027">
        <v>0</v>
      </c>
      <c r="AP6027" t="s">
        <v>103</v>
      </c>
      <c r="AQ6027" t="s">
        <v>104</v>
      </c>
      <c r="AR6027" t="s">
        <v>93</v>
      </c>
      <c r="AS6027">
        <v>2</v>
      </c>
      <c r="AT6027">
        <v>261</v>
      </c>
      <c r="AU6027">
        <v>1</v>
      </c>
      <c r="AV6027">
        <v>1</v>
      </c>
      <c r="AW6027">
        <v>0</v>
      </c>
      <c r="AX6027">
        <v>85.59999999999999</v>
      </c>
      <c r="AY6027">
        <v>3</v>
      </c>
      <c r="AZ6027" t="s">
        <v>106</v>
      </c>
      <c r="BA6027">
        <v>4</v>
      </c>
      <c r="BB6027" t="s">
        <v>80</v>
      </c>
      <c r="BC6027">
        <v>2</v>
      </c>
    </row>
    <row r="6028" spans="1:55">
      <c r="A6028" t="s">
        <v>10594</v>
      </c>
      <c r="B6028" t="s">
        <v>56</v>
      </c>
      <c r="C6028">
        <v>42</v>
      </c>
      <c r="D6028" t="s">
        <v>61</v>
      </c>
      <c r="E6028">
        <v>0</v>
      </c>
      <c r="F6028" t="s">
        <v>7245</v>
      </c>
      <c r="G6028">
        <v>95984</v>
      </c>
      <c r="H6028">
        <v>40.022184</v>
      </c>
      <c r="I6028">
        <v>-121.062384</v>
      </c>
      <c r="J6028">
        <v>0</v>
      </c>
      <c r="K6028">
        <v>14</v>
      </c>
      <c r="L6028" t="s">
        <v>98</v>
      </c>
      <c r="M6028" t="s">
        <v>57</v>
      </c>
      <c r="N6028" t="s">
        <v>2129</v>
      </c>
      <c r="O6028" t="s">
        <v>61</v>
      </c>
      <c r="P6028" t="s">
        <v>57</v>
      </c>
      <c r="Q6028" t="s">
        <v>62</v>
      </c>
      <c r="R6028" t="s">
        <v>163</v>
      </c>
      <c r="S6028" t="s">
        <v>61</v>
      </c>
      <c r="T6028" t="s">
        <v>61</v>
      </c>
      <c r="U6028" t="s">
        <v>57</v>
      </c>
      <c r="V6028" t="s">
        <v>61</v>
      </c>
      <c r="W6028" t="s">
        <v>61</v>
      </c>
      <c r="X6028" t="s">
        <v>61</v>
      </c>
      <c r="Y6028" t="s">
        <v>61</v>
      </c>
      <c r="Z6028" t="s">
        <v>57</v>
      </c>
      <c r="AA6028" t="s">
        <v>77</v>
      </c>
      <c r="AB6028" t="s">
        <v>61</v>
      </c>
      <c r="AC6028" t="s">
        <v>87</v>
      </c>
      <c r="AD6028">
        <v>75.34999999999999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88</v>
      </c>
      <c r="AK6028" t="s">
        <v>205</v>
      </c>
      <c r="AL6028" t="s">
        <v>206</v>
      </c>
      <c r="AM6028">
        <v>1</v>
      </c>
      <c r="AN6028">
        <v>0</v>
      </c>
      <c r="AO6028">
        <v>0</v>
      </c>
      <c r="AP6028" t="s">
        <v>103</v>
      </c>
      <c r="AQ6028" t="s">
        <v>78</v>
      </c>
      <c r="AR6028" t="s">
        <v>93</v>
      </c>
      <c r="AS6028">
        <v>2</v>
      </c>
      <c r="AT6028">
        <v>73</v>
      </c>
      <c r="AU6028">
        <v>1</v>
      </c>
      <c r="AV6028">
        <v>1</v>
      </c>
      <c r="AW6028">
        <v>0</v>
      </c>
      <c r="AX6028">
        <v>75.34999999999999</v>
      </c>
      <c r="AY6028">
        <v>3</v>
      </c>
      <c r="AZ6028" t="s">
        <v>106</v>
      </c>
      <c r="BA6028">
        <v>5</v>
      </c>
      <c r="BB6028" t="s">
        <v>80</v>
      </c>
      <c r="BC6028">
        <v>2</v>
      </c>
    </row>
    <row r="6029" spans="1:55">
      <c r="A6029" t="s">
        <v>10595</v>
      </c>
      <c r="B6029" t="s">
        <v>73</v>
      </c>
      <c r="C6029">
        <v>61</v>
      </c>
      <c r="D6029" t="s">
        <v>57</v>
      </c>
      <c r="E6029">
        <v>2</v>
      </c>
      <c r="F6029" t="s">
        <v>488</v>
      </c>
      <c r="G6029">
        <v>92649</v>
      </c>
      <c r="H6029">
        <v>33.721917</v>
      </c>
      <c r="I6029">
        <v>-118.043237</v>
      </c>
      <c r="J6029">
        <v>6</v>
      </c>
      <c r="K6029">
        <v>52</v>
      </c>
      <c r="L6029" t="s">
        <v>129</v>
      </c>
      <c r="M6029" t="s">
        <v>57</v>
      </c>
      <c r="N6029" t="s">
        <v>3179</v>
      </c>
      <c r="O6029" t="s">
        <v>57</v>
      </c>
      <c r="P6029" t="s">
        <v>61</v>
      </c>
      <c r="Q6029" t="s">
        <v>143</v>
      </c>
      <c r="R6029" t="s">
        <v>143</v>
      </c>
      <c r="S6029" t="s">
        <v>143</v>
      </c>
      <c r="T6029" t="s">
        <v>143</v>
      </c>
      <c r="U6029" t="s">
        <v>143</v>
      </c>
      <c r="V6029" t="s">
        <v>143</v>
      </c>
      <c r="W6029" t="s">
        <v>143</v>
      </c>
      <c r="X6029" t="s">
        <v>143</v>
      </c>
      <c r="Y6029" t="s">
        <v>143</v>
      </c>
      <c r="Z6029" t="s">
        <v>143</v>
      </c>
      <c r="AA6029" t="s">
        <v>122</v>
      </c>
      <c r="AB6029" t="s">
        <v>61</v>
      </c>
      <c r="AC6029" t="s">
        <v>307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66</v>
      </c>
      <c r="AM6029">
        <v>0</v>
      </c>
      <c r="AN6029">
        <v>1</v>
      </c>
      <c r="AO6029">
        <v>0</v>
      </c>
      <c r="AP6029" t="s">
        <v>123</v>
      </c>
      <c r="AQ6029" t="s">
        <v>124</v>
      </c>
      <c r="AR6029" t="s">
        <v>182</v>
      </c>
      <c r="AT6029">
        <v>32304</v>
      </c>
      <c r="AU6029">
        <v>1</v>
      </c>
      <c r="AV6029">
        <v>0</v>
      </c>
      <c r="AW6029">
        <v>1</v>
      </c>
      <c r="AX6029">
        <v>0</v>
      </c>
      <c r="AY6029">
        <v>6</v>
      </c>
      <c r="AZ6029" t="s">
        <v>125</v>
      </c>
      <c r="BA6029">
        <v>0</v>
      </c>
      <c r="BB6029" t="s">
        <v>71</v>
      </c>
      <c r="BC6029">
        <v>4</v>
      </c>
    </row>
    <row r="6030" spans="1:55">
      <c r="A6030" t="s">
        <v>10596</v>
      </c>
      <c r="B6030" t="s">
        <v>73</v>
      </c>
      <c r="C6030">
        <v>21</v>
      </c>
      <c r="D6030" t="s">
        <v>61</v>
      </c>
      <c r="E6030">
        <v>0</v>
      </c>
      <c r="F6030" t="s">
        <v>517</v>
      </c>
      <c r="G6030">
        <v>92555</v>
      </c>
      <c r="H6030">
        <v>33.907361</v>
      </c>
      <c r="I6030">
        <v>-117.109972</v>
      </c>
      <c r="J6030">
        <v>0</v>
      </c>
      <c r="K6030">
        <v>61</v>
      </c>
      <c r="L6030" t="s">
        <v>129</v>
      </c>
      <c r="M6030" t="s">
        <v>57</v>
      </c>
      <c r="N6030" t="s">
        <v>3749</v>
      </c>
      <c r="O6030" t="s">
        <v>57</v>
      </c>
      <c r="P6030" t="s">
        <v>57</v>
      </c>
      <c r="Q6030" t="s">
        <v>85</v>
      </c>
      <c r="R6030" t="s">
        <v>115</v>
      </c>
      <c r="S6030" t="s">
        <v>57</v>
      </c>
      <c r="T6030" t="s">
        <v>61</v>
      </c>
      <c r="U6030" t="s">
        <v>57</v>
      </c>
      <c r="V6030" t="s">
        <v>61</v>
      </c>
      <c r="W6030" t="s">
        <v>57</v>
      </c>
      <c r="X6030" t="s">
        <v>57</v>
      </c>
      <c r="Y6030" t="s">
        <v>57</v>
      </c>
      <c r="Z6030" t="s">
        <v>57</v>
      </c>
      <c r="AA6030" t="s">
        <v>77</v>
      </c>
      <c r="AB6030" t="s">
        <v>57</v>
      </c>
      <c r="AC6030" t="s">
        <v>87</v>
      </c>
      <c r="AD6030">
        <v>106.45</v>
      </c>
      <c r="AE6030">
        <v>6300.15</v>
      </c>
      <c r="AF6030">
        <v>0</v>
      </c>
      <c r="AG6030">
        <v>0</v>
      </c>
      <c r="AH6030">
        <v>2199.05</v>
      </c>
      <c r="AI6030">
        <v>8499.200000000001</v>
      </c>
      <c r="AJ6030" t="s">
        <v>66</v>
      </c>
      <c r="AM6030">
        <v>0</v>
      </c>
      <c r="AN6030">
        <v>1</v>
      </c>
      <c r="AO6030">
        <v>0</v>
      </c>
      <c r="AP6030" t="s">
        <v>123</v>
      </c>
      <c r="AQ6030" t="s">
        <v>116</v>
      </c>
      <c r="AR6030" t="s">
        <v>105</v>
      </c>
      <c r="AS6030">
        <v>6</v>
      </c>
      <c r="AT6030">
        <v>12743</v>
      </c>
      <c r="AU6030">
        <v>1</v>
      </c>
      <c r="AV6030">
        <v>0</v>
      </c>
      <c r="AW6030">
        <v>1</v>
      </c>
      <c r="AX6030">
        <v>0</v>
      </c>
      <c r="AY6030">
        <v>6</v>
      </c>
      <c r="AZ6030" t="s">
        <v>125</v>
      </c>
      <c r="BA6030">
        <v>7</v>
      </c>
      <c r="BB6030" t="s">
        <v>95</v>
      </c>
      <c r="BC6030">
        <v>1</v>
      </c>
    </row>
    <row r="6031" spans="1:55">
      <c r="A6031" t="s">
        <v>10597</v>
      </c>
      <c r="B6031" t="s">
        <v>56</v>
      </c>
      <c r="C6031">
        <v>58</v>
      </c>
      <c r="D6031" t="s">
        <v>57</v>
      </c>
      <c r="E6031">
        <v>0</v>
      </c>
      <c r="F6031" t="s">
        <v>5048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129</v>
      </c>
      <c r="M6031" t="s">
        <v>57</v>
      </c>
      <c r="N6031" t="s">
        <v>3705</v>
      </c>
      <c r="O6031" t="s">
        <v>61</v>
      </c>
      <c r="P6031" t="s">
        <v>61</v>
      </c>
      <c r="Q6031" t="s">
        <v>143</v>
      </c>
      <c r="R6031" t="s">
        <v>143</v>
      </c>
      <c r="S6031" t="s">
        <v>143</v>
      </c>
      <c r="T6031" t="s">
        <v>143</v>
      </c>
      <c r="U6031" t="s">
        <v>143</v>
      </c>
      <c r="V6031" t="s">
        <v>143</v>
      </c>
      <c r="W6031" t="s">
        <v>143</v>
      </c>
      <c r="X6031" t="s">
        <v>143</v>
      </c>
      <c r="Y6031" t="s">
        <v>143</v>
      </c>
      <c r="Z6031" t="s">
        <v>143</v>
      </c>
      <c r="AA6031" t="s">
        <v>122</v>
      </c>
      <c r="AB6031" t="s">
        <v>61</v>
      </c>
      <c r="AC6031" t="s">
        <v>65</v>
      </c>
      <c r="AD6031">
        <v>20.05</v>
      </c>
      <c r="AE6031">
        <v>1102.4</v>
      </c>
      <c r="AF6031">
        <v>0</v>
      </c>
      <c r="AG6031">
        <v>0</v>
      </c>
      <c r="AH6031">
        <v>1766.88</v>
      </c>
      <c r="AI6031">
        <v>2869.28</v>
      </c>
      <c r="AJ6031" t="s">
        <v>66</v>
      </c>
      <c r="AM6031">
        <v>0</v>
      </c>
      <c r="AN6031">
        <v>1</v>
      </c>
      <c r="AO6031">
        <v>0</v>
      </c>
      <c r="AP6031" t="s">
        <v>123</v>
      </c>
      <c r="AQ6031" t="s">
        <v>92</v>
      </c>
      <c r="AR6031" t="s">
        <v>182</v>
      </c>
      <c r="AT6031">
        <v>11264</v>
      </c>
      <c r="AU6031">
        <v>1</v>
      </c>
      <c r="AV6031">
        <v>0</v>
      </c>
      <c r="AW6031">
        <v>1</v>
      </c>
      <c r="AX6031">
        <v>0</v>
      </c>
      <c r="AY6031">
        <v>6</v>
      </c>
      <c r="AZ6031" t="s">
        <v>125</v>
      </c>
      <c r="BA6031">
        <v>1</v>
      </c>
      <c r="BB6031" t="s">
        <v>71</v>
      </c>
      <c r="BC6031">
        <v>4</v>
      </c>
    </row>
    <row r="6032" spans="1:55">
      <c r="A6032" t="s">
        <v>10598</v>
      </c>
      <c r="B6032" t="s">
        <v>56</v>
      </c>
      <c r="C6032">
        <v>22</v>
      </c>
      <c r="D6032" t="s">
        <v>61</v>
      </c>
      <c r="E6032">
        <v>0</v>
      </c>
      <c r="F6032" t="s">
        <v>701</v>
      </c>
      <c r="G6032">
        <v>90807</v>
      </c>
      <c r="H6032">
        <v>33.830099</v>
      </c>
      <c r="I6032">
        <v>-118.182239</v>
      </c>
      <c r="J6032">
        <v>0</v>
      </c>
      <c r="K6032">
        <v>8</v>
      </c>
      <c r="L6032" t="s">
        <v>59</v>
      </c>
      <c r="M6032" t="s">
        <v>57</v>
      </c>
      <c r="N6032" t="s">
        <v>5352</v>
      </c>
      <c r="O6032" t="s">
        <v>57</v>
      </c>
      <c r="P6032" t="s">
        <v>57</v>
      </c>
      <c r="Q6032" t="s">
        <v>85</v>
      </c>
      <c r="R6032" t="s">
        <v>230</v>
      </c>
      <c r="S6032" t="s">
        <v>61</v>
      </c>
      <c r="T6032" t="s">
        <v>61</v>
      </c>
      <c r="U6032" t="s">
        <v>61</v>
      </c>
      <c r="V6032" t="s">
        <v>61</v>
      </c>
      <c r="W6032" t="s">
        <v>61</v>
      </c>
      <c r="X6032" t="s">
        <v>61</v>
      </c>
      <c r="Y6032" t="s">
        <v>61</v>
      </c>
      <c r="Z6032" t="s">
        <v>57</v>
      </c>
      <c r="AA6032" t="s">
        <v>77</v>
      </c>
      <c r="AB6032" t="s">
        <v>57</v>
      </c>
      <c r="AC6032" t="s">
        <v>87</v>
      </c>
      <c r="AD6032">
        <v>73.5</v>
      </c>
      <c r="AE6032">
        <v>632.2</v>
      </c>
      <c r="AF6032">
        <v>0</v>
      </c>
      <c r="AG6032">
        <v>0</v>
      </c>
      <c r="AH6032">
        <v>138.4</v>
      </c>
      <c r="AI6032">
        <v>770.6</v>
      </c>
      <c r="AJ6032" t="s">
        <v>66</v>
      </c>
      <c r="AM6032">
        <v>0</v>
      </c>
      <c r="AN6032">
        <v>1</v>
      </c>
      <c r="AO6032">
        <v>0</v>
      </c>
      <c r="AP6032" t="s">
        <v>67</v>
      </c>
      <c r="AQ6032" t="s">
        <v>116</v>
      </c>
      <c r="AR6032" t="s">
        <v>93</v>
      </c>
      <c r="AS6032">
        <v>1</v>
      </c>
      <c r="AT6032">
        <v>31556</v>
      </c>
      <c r="AU6032">
        <v>1</v>
      </c>
      <c r="AV6032">
        <v>0</v>
      </c>
      <c r="AW6032">
        <v>1</v>
      </c>
      <c r="AX6032">
        <v>0</v>
      </c>
      <c r="AY6032">
        <v>2</v>
      </c>
      <c r="AZ6032" t="s">
        <v>70</v>
      </c>
      <c r="BA6032">
        <v>7</v>
      </c>
      <c r="BB6032" t="s">
        <v>95</v>
      </c>
      <c r="BC6032">
        <v>1</v>
      </c>
    </row>
    <row r="6033" spans="1:55">
      <c r="A6033" t="s">
        <v>10599</v>
      </c>
      <c r="B6033" t="s">
        <v>73</v>
      </c>
      <c r="C6033">
        <v>36</v>
      </c>
      <c r="D6033" t="s">
        <v>61</v>
      </c>
      <c r="E6033">
        <v>0</v>
      </c>
      <c r="F6033" t="s">
        <v>2100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83</v>
      </c>
      <c r="M6033" t="s">
        <v>57</v>
      </c>
      <c r="N6033" t="s">
        <v>10600</v>
      </c>
      <c r="O6033" t="s">
        <v>61</v>
      </c>
      <c r="P6033" t="s">
        <v>57</v>
      </c>
      <c r="Q6033" t="s">
        <v>62</v>
      </c>
      <c r="R6033" t="s">
        <v>391</v>
      </c>
      <c r="S6033" t="s">
        <v>57</v>
      </c>
      <c r="T6033" t="s">
        <v>61</v>
      </c>
      <c r="U6033" t="s">
        <v>57</v>
      </c>
      <c r="V6033" t="s">
        <v>61</v>
      </c>
      <c r="W6033" t="s">
        <v>57</v>
      </c>
      <c r="X6033" t="s">
        <v>57</v>
      </c>
      <c r="Y6033" t="s">
        <v>57</v>
      </c>
      <c r="Z6033" t="s">
        <v>57</v>
      </c>
      <c r="AA6033" t="s">
        <v>77</v>
      </c>
      <c r="AB6033" t="s">
        <v>57</v>
      </c>
      <c r="AC6033" t="s">
        <v>87</v>
      </c>
      <c r="AD6033">
        <v>77.40000000000001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170</v>
      </c>
      <c r="AM6033">
        <v>0</v>
      </c>
      <c r="AN6033">
        <v>0</v>
      </c>
      <c r="AO6033">
        <v>0</v>
      </c>
      <c r="AP6033" t="s">
        <v>91</v>
      </c>
      <c r="AQ6033" t="s">
        <v>68</v>
      </c>
      <c r="AR6033" t="s">
        <v>93</v>
      </c>
      <c r="AS6033">
        <v>6</v>
      </c>
      <c r="AT6033">
        <v>23170</v>
      </c>
      <c r="AU6033">
        <v>0</v>
      </c>
      <c r="AX6033">
        <v>0</v>
      </c>
      <c r="AY6033">
        <v>1</v>
      </c>
      <c r="AZ6033" t="s">
        <v>94</v>
      </c>
      <c r="BA6033">
        <v>8</v>
      </c>
      <c r="BB6033" t="s">
        <v>95</v>
      </c>
      <c r="BC6033">
        <v>1</v>
      </c>
    </row>
    <row r="6034" spans="1:55">
      <c r="A6034" t="s">
        <v>10601</v>
      </c>
      <c r="B6034" t="s">
        <v>56</v>
      </c>
      <c r="C6034">
        <v>51</v>
      </c>
      <c r="D6034" t="s">
        <v>61</v>
      </c>
      <c r="E6034">
        <v>0</v>
      </c>
      <c r="F6034" t="s">
        <v>2411</v>
      </c>
      <c r="G6034">
        <v>91331</v>
      </c>
      <c r="H6034">
        <v>34.255442</v>
      </c>
      <c r="I6034">
        <v>-118.421314</v>
      </c>
      <c r="J6034">
        <v>0</v>
      </c>
      <c r="K6034">
        <v>14</v>
      </c>
      <c r="L6034" t="s">
        <v>98</v>
      </c>
      <c r="M6034" t="s">
        <v>57</v>
      </c>
      <c r="N6034" t="s">
        <v>1524</v>
      </c>
      <c r="O6034" t="s">
        <v>61</v>
      </c>
      <c r="P6034" t="s">
        <v>57</v>
      </c>
      <c r="Q6034" t="s">
        <v>85</v>
      </c>
      <c r="R6034" t="s">
        <v>136</v>
      </c>
      <c r="S6034" t="s">
        <v>61</v>
      </c>
      <c r="T6034" t="s">
        <v>57</v>
      </c>
      <c r="U6034" t="s">
        <v>61</v>
      </c>
      <c r="V6034" t="s">
        <v>57</v>
      </c>
      <c r="W6034" t="s">
        <v>61</v>
      </c>
      <c r="X6034" t="s">
        <v>61</v>
      </c>
      <c r="Y6034" t="s">
        <v>61</v>
      </c>
      <c r="Z6034" t="s">
        <v>57</v>
      </c>
      <c r="AA6034" t="s">
        <v>77</v>
      </c>
      <c r="AB6034" t="s">
        <v>57</v>
      </c>
      <c r="AC6034" t="s">
        <v>65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66</v>
      </c>
      <c r="AM6034">
        <v>0</v>
      </c>
      <c r="AN6034">
        <v>1</v>
      </c>
      <c r="AO6034">
        <v>0</v>
      </c>
      <c r="AP6034" t="s">
        <v>103</v>
      </c>
      <c r="AQ6034" t="s">
        <v>92</v>
      </c>
      <c r="AR6034" t="s">
        <v>93</v>
      </c>
      <c r="AS6034">
        <v>3</v>
      </c>
      <c r="AT6034">
        <v>97318</v>
      </c>
      <c r="AU6034">
        <v>1</v>
      </c>
      <c r="AV6034">
        <v>0</v>
      </c>
      <c r="AW6034">
        <v>1</v>
      </c>
      <c r="AX6034">
        <v>0</v>
      </c>
      <c r="AY6034">
        <v>3</v>
      </c>
      <c r="AZ6034" t="s">
        <v>106</v>
      </c>
      <c r="BA6034">
        <v>7</v>
      </c>
      <c r="BB6034" t="s">
        <v>95</v>
      </c>
      <c r="BC6034">
        <v>1</v>
      </c>
    </row>
    <row r="6035" spans="1:55">
      <c r="A6035" t="s">
        <v>10602</v>
      </c>
      <c r="B6035" t="s">
        <v>73</v>
      </c>
      <c r="C6035">
        <v>31</v>
      </c>
      <c r="D6035" t="s">
        <v>61</v>
      </c>
      <c r="E6035">
        <v>0</v>
      </c>
      <c r="F6035" t="s">
        <v>3866</v>
      </c>
      <c r="G6035">
        <v>95736</v>
      </c>
      <c r="H6035">
        <v>39.00978</v>
      </c>
      <c r="I6035">
        <v>-120.978273</v>
      </c>
      <c r="J6035">
        <v>0</v>
      </c>
      <c r="K6035">
        <v>72</v>
      </c>
      <c r="L6035" t="s">
        <v>119</v>
      </c>
      <c r="M6035" t="s">
        <v>57</v>
      </c>
      <c r="N6035" t="s">
        <v>6898</v>
      </c>
      <c r="O6035" t="s">
        <v>61</v>
      </c>
      <c r="P6035" t="s">
        <v>61</v>
      </c>
      <c r="Q6035" t="s">
        <v>143</v>
      </c>
      <c r="R6035" t="s">
        <v>143</v>
      </c>
      <c r="S6035" t="s">
        <v>143</v>
      </c>
      <c r="T6035" t="s">
        <v>143</v>
      </c>
      <c r="U6035" t="s">
        <v>143</v>
      </c>
      <c r="V6035" t="s">
        <v>143</v>
      </c>
      <c r="W6035" t="s">
        <v>143</v>
      </c>
      <c r="X6035" t="s">
        <v>143</v>
      </c>
      <c r="Y6035" t="s">
        <v>143</v>
      </c>
      <c r="Z6035" t="s">
        <v>143</v>
      </c>
      <c r="AA6035" t="s">
        <v>122</v>
      </c>
      <c r="AB6035" t="s">
        <v>57</v>
      </c>
      <c r="AC6035" t="s">
        <v>65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66</v>
      </c>
      <c r="AM6035">
        <v>0</v>
      </c>
      <c r="AN6035">
        <v>1</v>
      </c>
      <c r="AO6035">
        <v>0</v>
      </c>
      <c r="AP6035" t="s">
        <v>123</v>
      </c>
      <c r="AQ6035" t="s">
        <v>68</v>
      </c>
      <c r="AR6035" t="s">
        <v>182</v>
      </c>
      <c r="AT6035">
        <v>31</v>
      </c>
      <c r="AU6035">
        <v>1</v>
      </c>
      <c r="AV6035">
        <v>0</v>
      </c>
      <c r="AW6035">
        <v>1</v>
      </c>
      <c r="AX6035">
        <v>0</v>
      </c>
      <c r="AY6035">
        <v>6</v>
      </c>
      <c r="AZ6035" t="s">
        <v>125</v>
      </c>
      <c r="BA6035">
        <v>2</v>
      </c>
      <c r="BB6035" t="s">
        <v>126</v>
      </c>
      <c r="BC6035">
        <v>3</v>
      </c>
    </row>
    <row r="6036" spans="1:55">
      <c r="A6036" t="s">
        <v>10603</v>
      </c>
      <c r="B6036" t="s">
        <v>73</v>
      </c>
      <c r="C6036">
        <v>62</v>
      </c>
      <c r="D6036" t="s">
        <v>61</v>
      </c>
      <c r="E6036">
        <v>0</v>
      </c>
      <c r="F6036" t="s">
        <v>2029</v>
      </c>
      <c r="G6036">
        <v>90731</v>
      </c>
      <c r="H6036">
        <v>33.736387</v>
      </c>
      <c r="I6036">
        <v>-118.284363</v>
      </c>
      <c r="J6036">
        <v>0</v>
      </c>
      <c r="K6036">
        <v>35</v>
      </c>
      <c r="L6036" t="s">
        <v>216</v>
      </c>
      <c r="M6036" t="s">
        <v>57</v>
      </c>
      <c r="N6036" t="s">
        <v>4329</v>
      </c>
      <c r="O6036" t="s">
        <v>57</v>
      </c>
      <c r="P6036" t="s">
        <v>57</v>
      </c>
      <c r="Q6036" t="s">
        <v>85</v>
      </c>
      <c r="R6036" t="s">
        <v>250</v>
      </c>
      <c r="S6036" t="s">
        <v>57</v>
      </c>
      <c r="T6036" t="s">
        <v>57</v>
      </c>
      <c r="U6036" t="s">
        <v>57</v>
      </c>
      <c r="V6036" t="s">
        <v>57</v>
      </c>
      <c r="W6036" t="s">
        <v>61</v>
      </c>
      <c r="X6036" t="s">
        <v>61</v>
      </c>
      <c r="Y6036" t="s">
        <v>61</v>
      </c>
      <c r="Z6036" t="s">
        <v>61</v>
      </c>
      <c r="AA6036" t="s">
        <v>77</v>
      </c>
      <c r="AB6036" t="s">
        <v>57</v>
      </c>
      <c r="AC6036" t="s">
        <v>65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</v>
      </c>
      <c r="AJ6036" t="s">
        <v>66</v>
      </c>
      <c r="AM6036">
        <v>0</v>
      </c>
      <c r="AN6036">
        <v>1</v>
      </c>
      <c r="AO6036">
        <v>0</v>
      </c>
      <c r="AP6036" t="s">
        <v>164</v>
      </c>
      <c r="AQ6036" t="s">
        <v>124</v>
      </c>
      <c r="AR6036" t="s">
        <v>105</v>
      </c>
      <c r="AS6036">
        <v>4</v>
      </c>
      <c r="AT6036">
        <v>58639</v>
      </c>
      <c r="AU6036">
        <v>1</v>
      </c>
      <c r="AV6036">
        <v>0</v>
      </c>
      <c r="AW6036">
        <v>1</v>
      </c>
      <c r="AX6036">
        <v>0</v>
      </c>
      <c r="AY6036">
        <v>4</v>
      </c>
      <c r="AZ6036" t="s">
        <v>165</v>
      </c>
      <c r="BA6036">
        <v>7</v>
      </c>
      <c r="BB6036" t="s">
        <v>95</v>
      </c>
      <c r="BC6036">
        <v>1</v>
      </c>
    </row>
    <row r="6037" spans="1:55">
      <c r="A6037" t="s">
        <v>10604</v>
      </c>
      <c r="B6037" t="s">
        <v>73</v>
      </c>
      <c r="C6037">
        <v>21</v>
      </c>
      <c r="D6037" t="s">
        <v>57</v>
      </c>
      <c r="E6037">
        <v>0</v>
      </c>
      <c r="F6037" t="s">
        <v>488</v>
      </c>
      <c r="G6037">
        <v>92647</v>
      </c>
      <c r="H6037">
        <v>33.723579</v>
      </c>
      <c r="I6037">
        <v>-118.005441</v>
      </c>
      <c r="J6037">
        <v>4</v>
      </c>
      <c r="K6037">
        <v>66</v>
      </c>
      <c r="L6037" t="s">
        <v>59</v>
      </c>
      <c r="M6037" t="s">
        <v>57</v>
      </c>
      <c r="N6037" t="s">
        <v>10605</v>
      </c>
      <c r="O6037" t="s">
        <v>57</v>
      </c>
      <c r="P6037" t="s">
        <v>57</v>
      </c>
      <c r="Q6037" t="s">
        <v>135</v>
      </c>
      <c r="R6037" t="s">
        <v>285</v>
      </c>
      <c r="S6037" t="s">
        <v>61</v>
      </c>
      <c r="T6037" t="s">
        <v>61</v>
      </c>
      <c r="U6037" t="s">
        <v>61</v>
      </c>
      <c r="V6037" t="s">
        <v>57</v>
      </c>
      <c r="W6037" t="s">
        <v>61</v>
      </c>
      <c r="X6037" t="s">
        <v>57</v>
      </c>
      <c r="Y6037" t="s">
        <v>57</v>
      </c>
      <c r="Z6037" t="s">
        <v>57</v>
      </c>
      <c r="AA6037" t="s">
        <v>77</v>
      </c>
      <c r="AB6037" t="s">
        <v>61</v>
      </c>
      <c r="AC6037" t="s">
        <v>87</v>
      </c>
      <c r="AD6037">
        <v>63.85</v>
      </c>
      <c r="AE6037">
        <v>4264.6</v>
      </c>
      <c r="AF6037">
        <v>0</v>
      </c>
      <c r="AG6037">
        <v>0</v>
      </c>
      <c r="AH6037">
        <v>506.22</v>
      </c>
      <c r="AI6037">
        <v>4770.82</v>
      </c>
      <c r="AJ6037" t="s">
        <v>66</v>
      </c>
      <c r="AM6037">
        <v>0</v>
      </c>
      <c r="AN6037">
        <v>1</v>
      </c>
      <c r="AO6037">
        <v>0</v>
      </c>
      <c r="AP6037" t="s">
        <v>123</v>
      </c>
      <c r="AQ6037" t="s">
        <v>116</v>
      </c>
      <c r="AR6037" t="s">
        <v>69</v>
      </c>
      <c r="AS6037">
        <v>4</v>
      </c>
      <c r="AT6037">
        <v>58764</v>
      </c>
      <c r="AU6037">
        <v>1</v>
      </c>
      <c r="AV6037">
        <v>0</v>
      </c>
      <c r="AW6037">
        <v>1</v>
      </c>
      <c r="AX6037">
        <v>0</v>
      </c>
      <c r="AY6037">
        <v>6</v>
      </c>
      <c r="AZ6037" t="s">
        <v>125</v>
      </c>
      <c r="BA6037">
        <v>4</v>
      </c>
      <c r="BB6037" t="s">
        <v>80</v>
      </c>
      <c r="BC6037">
        <v>2</v>
      </c>
    </row>
    <row r="6038" spans="1:55">
      <c r="A6038" t="s">
        <v>10606</v>
      </c>
      <c r="B6038" t="s">
        <v>73</v>
      </c>
      <c r="C6038">
        <v>41</v>
      </c>
      <c r="D6038" t="s">
        <v>57</v>
      </c>
      <c r="E6038">
        <v>0</v>
      </c>
      <c r="F6038" t="s">
        <v>2443</v>
      </c>
      <c r="G6038">
        <v>96022</v>
      </c>
      <c r="H6038">
        <v>40.336392</v>
      </c>
      <c r="I6038">
        <v>-122.448533</v>
      </c>
      <c r="J6038">
        <v>7</v>
      </c>
      <c r="K6038">
        <v>48</v>
      </c>
      <c r="L6038" t="s">
        <v>129</v>
      </c>
      <c r="M6038" t="s">
        <v>57</v>
      </c>
      <c r="N6038" t="s">
        <v>6390</v>
      </c>
      <c r="O6038" t="s">
        <v>57</v>
      </c>
      <c r="P6038" t="s">
        <v>57</v>
      </c>
      <c r="Q6038" t="s">
        <v>62</v>
      </c>
      <c r="R6038" t="s">
        <v>382</v>
      </c>
      <c r="S6038" t="s">
        <v>61</v>
      </c>
      <c r="T6038" t="s">
        <v>57</v>
      </c>
      <c r="U6038" t="s">
        <v>57</v>
      </c>
      <c r="V6038" t="s">
        <v>61</v>
      </c>
      <c r="W6038" t="s">
        <v>61</v>
      </c>
      <c r="X6038" t="s">
        <v>57</v>
      </c>
      <c r="Y6038" t="s">
        <v>57</v>
      </c>
      <c r="Z6038" t="s">
        <v>57</v>
      </c>
      <c r="AA6038" t="s">
        <v>64</v>
      </c>
      <c r="AB6038" t="s">
        <v>57</v>
      </c>
      <c r="AC6038" t="s">
        <v>65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66</v>
      </c>
      <c r="AM6038">
        <v>0</v>
      </c>
      <c r="AN6038">
        <v>1</v>
      </c>
      <c r="AO6038">
        <v>0</v>
      </c>
      <c r="AP6038" t="s">
        <v>176</v>
      </c>
      <c r="AQ6038" t="s">
        <v>78</v>
      </c>
      <c r="AR6038" t="s">
        <v>93</v>
      </c>
      <c r="AS6038">
        <v>5</v>
      </c>
      <c r="AT6038">
        <v>12348</v>
      </c>
      <c r="AU6038">
        <v>1</v>
      </c>
      <c r="AV6038">
        <v>0</v>
      </c>
      <c r="AW6038">
        <v>1</v>
      </c>
      <c r="AX6038">
        <v>0</v>
      </c>
      <c r="AY6038">
        <v>5</v>
      </c>
      <c r="AZ6038" t="s">
        <v>177</v>
      </c>
      <c r="BA6038">
        <v>1</v>
      </c>
      <c r="BB6038" t="s">
        <v>71</v>
      </c>
      <c r="BC6038">
        <v>4</v>
      </c>
    </row>
    <row r="6039" spans="1:55">
      <c r="A6039" t="s">
        <v>10607</v>
      </c>
      <c r="B6039" t="s">
        <v>56</v>
      </c>
      <c r="C6039">
        <v>79</v>
      </c>
      <c r="D6039" t="s">
        <v>57</v>
      </c>
      <c r="E6039">
        <v>3</v>
      </c>
      <c r="F6039" t="s">
        <v>2647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59</v>
      </c>
      <c r="M6039" t="s">
        <v>57</v>
      </c>
      <c r="N6039" t="s">
        <v>3208</v>
      </c>
      <c r="O6039" t="s">
        <v>61</v>
      </c>
      <c r="P6039" t="s">
        <v>57</v>
      </c>
      <c r="Q6039" t="s">
        <v>85</v>
      </c>
      <c r="R6039" t="s">
        <v>457</v>
      </c>
      <c r="S6039" t="s">
        <v>57</v>
      </c>
      <c r="T6039" t="s">
        <v>61</v>
      </c>
      <c r="U6039" t="s">
        <v>57</v>
      </c>
      <c r="V6039" t="s">
        <v>57</v>
      </c>
      <c r="W6039" t="s">
        <v>57</v>
      </c>
      <c r="X6039" t="s">
        <v>57</v>
      </c>
      <c r="Y6039" t="s">
        <v>57</v>
      </c>
      <c r="Z6039" t="s">
        <v>57</v>
      </c>
      <c r="AA6039" t="s">
        <v>122</v>
      </c>
      <c r="AB6039" t="s">
        <v>57</v>
      </c>
      <c r="AC6039" t="s">
        <v>87</v>
      </c>
      <c r="AD6039">
        <v>104.5</v>
      </c>
      <c r="AE6039">
        <v>5068.05</v>
      </c>
      <c r="AF6039">
        <v>0</v>
      </c>
      <c r="AG6039">
        <v>0</v>
      </c>
      <c r="AH6039">
        <v>643.2</v>
      </c>
      <c r="AI6039">
        <v>5711.25</v>
      </c>
      <c r="AJ6039" t="s">
        <v>66</v>
      </c>
      <c r="AM6039">
        <v>0</v>
      </c>
      <c r="AN6039">
        <v>1</v>
      </c>
      <c r="AO6039">
        <v>0</v>
      </c>
      <c r="AP6039" t="s">
        <v>176</v>
      </c>
      <c r="AQ6039" t="s">
        <v>104</v>
      </c>
      <c r="AR6039" t="s">
        <v>105</v>
      </c>
      <c r="AS6039">
        <v>7</v>
      </c>
      <c r="AT6039">
        <v>4517</v>
      </c>
      <c r="AU6039">
        <v>1</v>
      </c>
      <c r="AV6039">
        <v>0</v>
      </c>
      <c r="AW6039">
        <v>1</v>
      </c>
      <c r="AX6039">
        <v>0</v>
      </c>
      <c r="AY6039">
        <v>5</v>
      </c>
      <c r="AZ6039" t="s">
        <v>177</v>
      </c>
      <c r="BA6039">
        <v>2</v>
      </c>
      <c r="BB6039" t="s">
        <v>126</v>
      </c>
      <c r="BC6039">
        <v>3</v>
      </c>
    </row>
    <row r="6040" spans="1:55">
      <c r="A6040" t="s">
        <v>10608</v>
      </c>
      <c r="B6040" t="s">
        <v>73</v>
      </c>
      <c r="C6040">
        <v>34</v>
      </c>
      <c r="D6040" t="s">
        <v>57</v>
      </c>
      <c r="E6040">
        <v>0</v>
      </c>
      <c r="F6040" t="s">
        <v>6624</v>
      </c>
      <c r="G6040">
        <v>95412</v>
      </c>
      <c r="H6040">
        <v>38.731055</v>
      </c>
      <c r="I6040">
        <v>-123.316553</v>
      </c>
      <c r="J6040">
        <v>1</v>
      </c>
      <c r="K6040">
        <v>21</v>
      </c>
      <c r="L6040" t="s">
        <v>98</v>
      </c>
      <c r="M6040" t="s">
        <v>57</v>
      </c>
      <c r="N6040" t="s">
        <v>10609</v>
      </c>
      <c r="O6040" t="s">
        <v>57</v>
      </c>
      <c r="P6040" t="s">
        <v>57</v>
      </c>
      <c r="Q6040" t="s">
        <v>62</v>
      </c>
      <c r="R6040" t="s">
        <v>121</v>
      </c>
      <c r="S6040" t="s">
        <v>57</v>
      </c>
      <c r="T6040" t="s">
        <v>57</v>
      </c>
      <c r="U6040" t="s">
        <v>61</v>
      </c>
      <c r="V6040" t="s">
        <v>57</v>
      </c>
      <c r="W6040" t="s">
        <v>57</v>
      </c>
      <c r="X6040" t="s">
        <v>61</v>
      </c>
      <c r="Y6040" t="s">
        <v>61</v>
      </c>
      <c r="Z6040" t="s">
        <v>61</v>
      </c>
      <c r="AA6040" t="s">
        <v>64</v>
      </c>
      <c r="AB6040" t="s">
        <v>61</v>
      </c>
      <c r="AC6040" t="s">
        <v>307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88</v>
      </c>
      <c r="AK6040" t="s">
        <v>190</v>
      </c>
      <c r="AL6040" t="s">
        <v>191</v>
      </c>
      <c r="AM6040">
        <v>1</v>
      </c>
      <c r="AN6040">
        <v>0</v>
      </c>
      <c r="AO6040">
        <v>0</v>
      </c>
      <c r="AP6040" t="s">
        <v>103</v>
      </c>
      <c r="AQ6040" t="s">
        <v>68</v>
      </c>
      <c r="AR6040" t="s">
        <v>93</v>
      </c>
      <c r="AS6040">
        <v>4</v>
      </c>
      <c r="AT6040">
        <v>747</v>
      </c>
      <c r="AU6040">
        <v>1</v>
      </c>
      <c r="AV6040">
        <v>1</v>
      </c>
      <c r="AW6040">
        <v>0</v>
      </c>
      <c r="AX6040">
        <v>77.5</v>
      </c>
      <c r="AY6040">
        <v>3</v>
      </c>
      <c r="AZ6040" t="s">
        <v>106</v>
      </c>
      <c r="BA6040">
        <v>1</v>
      </c>
      <c r="BB6040" t="s">
        <v>71</v>
      </c>
      <c r="BC6040">
        <v>4</v>
      </c>
    </row>
    <row r="6041" spans="1:55">
      <c r="A6041" t="s">
        <v>10610</v>
      </c>
      <c r="B6041" t="s">
        <v>73</v>
      </c>
      <c r="C6041">
        <v>37</v>
      </c>
      <c r="D6041" t="s">
        <v>61</v>
      </c>
      <c r="E6041">
        <v>0</v>
      </c>
      <c r="F6041" t="s">
        <v>5825</v>
      </c>
      <c r="G6041">
        <v>95301</v>
      </c>
      <c r="H6041">
        <v>37.321233</v>
      </c>
      <c r="I6041">
        <v>-120.656354</v>
      </c>
      <c r="J6041">
        <v>0</v>
      </c>
      <c r="K6041">
        <v>1</v>
      </c>
      <c r="L6041" t="s">
        <v>83</v>
      </c>
      <c r="M6041" t="s">
        <v>57</v>
      </c>
      <c r="N6041" t="s">
        <v>10611</v>
      </c>
      <c r="O6041" t="s">
        <v>61</v>
      </c>
      <c r="P6041" t="s">
        <v>61</v>
      </c>
      <c r="Q6041" t="s">
        <v>143</v>
      </c>
      <c r="R6041" t="s">
        <v>143</v>
      </c>
      <c r="S6041" t="s">
        <v>143</v>
      </c>
      <c r="T6041" t="s">
        <v>143</v>
      </c>
      <c r="U6041" t="s">
        <v>143</v>
      </c>
      <c r="V6041" t="s">
        <v>143</v>
      </c>
      <c r="W6041" t="s">
        <v>143</v>
      </c>
      <c r="X6041" t="s">
        <v>143</v>
      </c>
      <c r="Y6041" t="s">
        <v>143</v>
      </c>
      <c r="Z6041" t="s">
        <v>143</v>
      </c>
      <c r="AA6041" t="s">
        <v>122</v>
      </c>
      <c r="AB6041" t="s">
        <v>61</v>
      </c>
      <c r="AC6041" t="s">
        <v>65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170</v>
      </c>
      <c r="AM6041">
        <v>0</v>
      </c>
      <c r="AN6041">
        <v>0</v>
      </c>
      <c r="AO6041">
        <v>0</v>
      </c>
      <c r="AP6041" t="s">
        <v>91</v>
      </c>
      <c r="AQ6041" t="s">
        <v>68</v>
      </c>
      <c r="AR6041" t="s">
        <v>182</v>
      </c>
      <c r="AT6041">
        <v>27808</v>
      </c>
      <c r="AU6041">
        <v>0</v>
      </c>
      <c r="AX6041">
        <v>0</v>
      </c>
      <c r="AY6041">
        <v>1</v>
      </c>
      <c r="AZ6041" t="s">
        <v>94</v>
      </c>
      <c r="BA6041">
        <v>5</v>
      </c>
      <c r="BB6041" t="s">
        <v>80</v>
      </c>
      <c r="BC6041">
        <v>2</v>
      </c>
    </row>
    <row r="6042" spans="1:55">
      <c r="A6042" t="s">
        <v>10612</v>
      </c>
      <c r="B6042" t="s">
        <v>56</v>
      </c>
      <c r="C6042">
        <v>20</v>
      </c>
      <c r="D6042" t="s">
        <v>57</v>
      </c>
      <c r="E6042">
        <v>3</v>
      </c>
      <c r="F6042" t="s">
        <v>1881</v>
      </c>
      <c r="G6042">
        <v>90260</v>
      </c>
      <c r="H6042">
        <v>33.88856</v>
      </c>
      <c r="I6042">
        <v>-118.351813</v>
      </c>
      <c r="J6042">
        <v>3</v>
      </c>
      <c r="K6042">
        <v>67</v>
      </c>
      <c r="L6042" t="s">
        <v>59</v>
      </c>
      <c r="M6042" t="s">
        <v>57</v>
      </c>
      <c r="N6042" t="s">
        <v>6566</v>
      </c>
      <c r="O6042" t="s">
        <v>57</v>
      </c>
      <c r="P6042" t="s">
        <v>57</v>
      </c>
      <c r="Q6042" t="s">
        <v>85</v>
      </c>
      <c r="R6042" t="s">
        <v>189</v>
      </c>
      <c r="S6042" t="s">
        <v>61</v>
      </c>
      <c r="T6042" t="s">
        <v>57</v>
      </c>
      <c r="U6042" t="s">
        <v>57</v>
      </c>
      <c r="V6042" t="s">
        <v>57</v>
      </c>
      <c r="W6042" t="s">
        <v>57</v>
      </c>
      <c r="X6042" t="s">
        <v>57</v>
      </c>
      <c r="Y6042" t="s">
        <v>57</v>
      </c>
      <c r="Z6042" t="s">
        <v>57</v>
      </c>
      <c r="AA6042" t="s">
        <v>64</v>
      </c>
      <c r="AB6042" t="s">
        <v>57</v>
      </c>
      <c r="AC6042" t="s">
        <v>65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66</v>
      </c>
      <c r="AM6042">
        <v>0</v>
      </c>
      <c r="AN6042">
        <v>1</v>
      </c>
      <c r="AO6042">
        <v>0</v>
      </c>
      <c r="AP6042" t="s">
        <v>123</v>
      </c>
      <c r="AQ6042" t="s">
        <v>116</v>
      </c>
      <c r="AR6042" t="s">
        <v>105</v>
      </c>
      <c r="AS6042">
        <v>7</v>
      </c>
      <c r="AT6042">
        <v>33300</v>
      </c>
      <c r="AU6042">
        <v>1</v>
      </c>
      <c r="AV6042">
        <v>0</v>
      </c>
      <c r="AW6042">
        <v>1</v>
      </c>
      <c r="AX6042">
        <v>0</v>
      </c>
      <c r="AY6042">
        <v>6</v>
      </c>
      <c r="AZ6042" t="s">
        <v>125</v>
      </c>
      <c r="BA6042">
        <v>2</v>
      </c>
      <c r="BB6042" t="s">
        <v>126</v>
      </c>
      <c r="BC6042">
        <v>3</v>
      </c>
    </row>
    <row r="6043" spans="1:55">
      <c r="A6043" t="s">
        <v>10613</v>
      </c>
      <c r="B6043" t="s">
        <v>56</v>
      </c>
      <c r="C6043">
        <v>50</v>
      </c>
      <c r="D6043" t="s">
        <v>61</v>
      </c>
      <c r="E6043">
        <v>0</v>
      </c>
      <c r="F6043" t="s">
        <v>3551</v>
      </c>
      <c r="G6043">
        <v>94577</v>
      </c>
      <c r="H6043">
        <v>37.717196</v>
      </c>
      <c r="I6043">
        <v>-122.159338</v>
      </c>
      <c r="J6043">
        <v>0</v>
      </c>
      <c r="K6043">
        <v>1</v>
      </c>
      <c r="L6043" t="s">
        <v>59</v>
      </c>
      <c r="M6043" t="s">
        <v>57</v>
      </c>
      <c r="N6043" t="s">
        <v>3238</v>
      </c>
      <c r="O6043" t="s">
        <v>61</v>
      </c>
      <c r="P6043" t="s">
        <v>61</v>
      </c>
      <c r="Q6043" t="s">
        <v>143</v>
      </c>
      <c r="R6043" t="s">
        <v>143</v>
      </c>
      <c r="S6043" t="s">
        <v>143</v>
      </c>
      <c r="T6043" t="s">
        <v>143</v>
      </c>
      <c r="U6043" t="s">
        <v>143</v>
      </c>
      <c r="V6043" t="s">
        <v>143</v>
      </c>
      <c r="W6043" t="s">
        <v>143</v>
      </c>
      <c r="X6043" t="s">
        <v>143</v>
      </c>
      <c r="Y6043" t="s">
        <v>143</v>
      </c>
      <c r="Z6043" t="s">
        <v>143</v>
      </c>
      <c r="AA6043" t="s">
        <v>77</v>
      </c>
      <c r="AB6043" t="s">
        <v>61</v>
      </c>
      <c r="AC6043" t="s">
        <v>65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170</v>
      </c>
      <c r="AM6043">
        <v>0</v>
      </c>
      <c r="AN6043">
        <v>0</v>
      </c>
      <c r="AO6043">
        <v>0</v>
      </c>
      <c r="AP6043" t="s">
        <v>91</v>
      </c>
      <c r="AQ6043" t="s">
        <v>92</v>
      </c>
      <c r="AR6043" t="s">
        <v>182</v>
      </c>
      <c r="AT6043">
        <v>41871</v>
      </c>
      <c r="AU6043">
        <v>0</v>
      </c>
      <c r="AX6043">
        <v>0</v>
      </c>
      <c r="AY6043">
        <v>1</v>
      </c>
      <c r="AZ6043" t="s">
        <v>94</v>
      </c>
      <c r="BA6043">
        <v>8</v>
      </c>
      <c r="BB6043" t="s">
        <v>95</v>
      </c>
      <c r="BC6043">
        <v>1</v>
      </c>
    </row>
    <row r="6044" spans="1:55">
      <c r="A6044" t="s">
        <v>10614</v>
      </c>
      <c r="B6044" t="s">
        <v>73</v>
      </c>
      <c r="C6044">
        <v>24</v>
      </c>
      <c r="D6044" t="s">
        <v>57</v>
      </c>
      <c r="E6044">
        <v>0</v>
      </c>
      <c r="F6044" t="s">
        <v>570</v>
      </c>
      <c r="G6044">
        <v>91010</v>
      </c>
      <c r="H6044">
        <v>34.145695</v>
      </c>
      <c r="I6044">
        <v>-117.95982</v>
      </c>
      <c r="J6044">
        <v>4</v>
      </c>
      <c r="K6044">
        <v>7</v>
      </c>
      <c r="L6044" t="s">
        <v>83</v>
      </c>
      <c r="M6044" t="s">
        <v>57</v>
      </c>
      <c r="N6044" t="s">
        <v>1221</v>
      </c>
      <c r="O6044" t="s">
        <v>61</v>
      </c>
      <c r="P6044" t="s">
        <v>57</v>
      </c>
      <c r="Q6044" t="s">
        <v>135</v>
      </c>
      <c r="R6044" t="s">
        <v>304</v>
      </c>
      <c r="S6044" t="s">
        <v>57</v>
      </c>
      <c r="T6044" t="s">
        <v>61</v>
      </c>
      <c r="U6044" t="s">
        <v>61</v>
      </c>
      <c r="V6044" t="s">
        <v>61</v>
      </c>
      <c r="W6044" t="s">
        <v>61</v>
      </c>
      <c r="X6044" t="s">
        <v>61</v>
      </c>
      <c r="Y6044" t="s">
        <v>57</v>
      </c>
      <c r="Z6044" t="s">
        <v>57</v>
      </c>
      <c r="AA6044" t="s">
        <v>64</v>
      </c>
      <c r="AB6044" t="s">
        <v>57</v>
      </c>
      <c r="AC6044" t="s">
        <v>87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88</v>
      </c>
      <c r="AK6044" t="s">
        <v>89</v>
      </c>
      <c r="AL6044" t="s">
        <v>342</v>
      </c>
      <c r="AM6044">
        <v>1</v>
      </c>
      <c r="AN6044">
        <v>0</v>
      </c>
      <c r="AO6044">
        <v>0</v>
      </c>
      <c r="AP6044" t="s">
        <v>67</v>
      </c>
      <c r="AQ6044" t="s">
        <v>116</v>
      </c>
      <c r="AR6044" t="s">
        <v>137</v>
      </c>
      <c r="AS6044">
        <v>3</v>
      </c>
      <c r="AT6044">
        <v>27414</v>
      </c>
      <c r="AU6044">
        <v>1</v>
      </c>
      <c r="AV6044">
        <v>1</v>
      </c>
      <c r="AW6044">
        <v>0</v>
      </c>
      <c r="AX6044">
        <v>49.75</v>
      </c>
      <c r="AY6044">
        <v>2</v>
      </c>
      <c r="AZ6044" t="s">
        <v>70</v>
      </c>
      <c r="BA6044">
        <v>1</v>
      </c>
      <c r="BB6044" t="s">
        <v>71</v>
      </c>
      <c r="BC6044">
        <v>4</v>
      </c>
    </row>
    <row r="6045" spans="1:55">
      <c r="A6045" t="s">
        <v>10615</v>
      </c>
      <c r="B6045" t="s">
        <v>73</v>
      </c>
      <c r="C6045">
        <v>49</v>
      </c>
      <c r="D6045" t="s">
        <v>61</v>
      </c>
      <c r="E6045">
        <v>0</v>
      </c>
      <c r="F6045" t="s">
        <v>723</v>
      </c>
      <c r="G6045">
        <v>91722</v>
      </c>
      <c r="H6045">
        <v>34.097345</v>
      </c>
      <c r="I6045">
        <v>-117.906736</v>
      </c>
      <c r="J6045">
        <v>0</v>
      </c>
      <c r="K6045">
        <v>17</v>
      </c>
      <c r="L6045" t="s">
        <v>98</v>
      </c>
      <c r="M6045" t="s">
        <v>57</v>
      </c>
      <c r="N6045" t="s">
        <v>10616</v>
      </c>
      <c r="O6045" t="s">
        <v>61</v>
      </c>
      <c r="P6045" t="s">
        <v>57</v>
      </c>
      <c r="Q6045" t="s">
        <v>85</v>
      </c>
      <c r="R6045" t="s">
        <v>136</v>
      </c>
      <c r="S6045" t="s">
        <v>61</v>
      </c>
      <c r="T6045" t="s">
        <v>57</v>
      </c>
      <c r="U6045" t="s">
        <v>57</v>
      </c>
      <c r="V6045" t="s">
        <v>61</v>
      </c>
      <c r="W6045" t="s">
        <v>61</v>
      </c>
      <c r="X6045" t="s">
        <v>57</v>
      </c>
      <c r="Y6045" t="s">
        <v>57</v>
      </c>
      <c r="Z6045" t="s">
        <v>57</v>
      </c>
      <c r="AA6045" t="s">
        <v>77</v>
      </c>
      <c r="AB6045" t="s">
        <v>57</v>
      </c>
      <c r="AC6045" t="s">
        <v>65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66</v>
      </c>
      <c r="AM6045">
        <v>0</v>
      </c>
      <c r="AN6045">
        <v>1</v>
      </c>
      <c r="AO6045">
        <v>0</v>
      </c>
      <c r="AP6045" t="s">
        <v>103</v>
      </c>
      <c r="AQ6045" t="s">
        <v>78</v>
      </c>
      <c r="AR6045" t="s">
        <v>105</v>
      </c>
      <c r="AS6045">
        <v>5</v>
      </c>
      <c r="AT6045">
        <v>33817</v>
      </c>
      <c r="AU6045">
        <v>1</v>
      </c>
      <c r="AV6045">
        <v>0</v>
      </c>
      <c r="AW6045">
        <v>1</v>
      </c>
      <c r="AX6045">
        <v>0</v>
      </c>
      <c r="AY6045">
        <v>3</v>
      </c>
      <c r="AZ6045" t="s">
        <v>106</v>
      </c>
      <c r="BA6045">
        <v>7</v>
      </c>
      <c r="BB6045" t="s">
        <v>95</v>
      </c>
      <c r="BC6045">
        <v>1</v>
      </c>
    </row>
    <row r="6046" spans="1:55">
      <c r="A6046" t="s">
        <v>10617</v>
      </c>
      <c r="B6046" t="s">
        <v>73</v>
      </c>
      <c r="C6046">
        <v>37</v>
      </c>
      <c r="D6046" t="s">
        <v>57</v>
      </c>
      <c r="E6046">
        <v>0</v>
      </c>
      <c r="F6046" t="s">
        <v>1770</v>
      </c>
      <c r="G6046">
        <v>96010</v>
      </c>
      <c r="H6046">
        <v>40.775272</v>
      </c>
      <c r="I6046">
        <v>-123.287414</v>
      </c>
      <c r="J6046">
        <v>1</v>
      </c>
      <c r="K6046">
        <v>40</v>
      </c>
      <c r="L6046" t="s">
        <v>129</v>
      </c>
      <c r="M6046" t="s">
        <v>57</v>
      </c>
      <c r="N6046" t="s">
        <v>10618</v>
      </c>
      <c r="O6046" t="s">
        <v>57</v>
      </c>
      <c r="P6046" t="s">
        <v>57</v>
      </c>
      <c r="Q6046" t="s">
        <v>85</v>
      </c>
      <c r="R6046" t="s">
        <v>313</v>
      </c>
      <c r="S6046" t="s">
        <v>61</v>
      </c>
      <c r="T6046" t="s">
        <v>57</v>
      </c>
      <c r="U6046" t="s">
        <v>57</v>
      </c>
      <c r="V6046" t="s">
        <v>61</v>
      </c>
      <c r="W6046" t="s">
        <v>57</v>
      </c>
      <c r="X6046" t="s">
        <v>57</v>
      </c>
      <c r="Y6046" t="s">
        <v>57</v>
      </c>
      <c r="Z6046" t="s">
        <v>57</v>
      </c>
      <c r="AA6046" t="s">
        <v>64</v>
      </c>
      <c r="AB6046" t="s">
        <v>57</v>
      </c>
      <c r="AC6046" t="s">
        <v>87</v>
      </c>
      <c r="AD6046">
        <v>106</v>
      </c>
      <c r="AE6046">
        <v>4178.65</v>
      </c>
      <c r="AF6046">
        <v>47.02</v>
      </c>
      <c r="AG6046">
        <v>0</v>
      </c>
      <c r="AH6046">
        <v>1178.4</v>
      </c>
      <c r="AI6046">
        <v>5310.03</v>
      </c>
      <c r="AJ6046" t="s">
        <v>66</v>
      </c>
      <c r="AM6046">
        <v>0</v>
      </c>
      <c r="AN6046">
        <v>1</v>
      </c>
      <c r="AO6046">
        <v>0</v>
      </c>
      <c r="AP6046" t="s">
        <v>176</v>
      </c>
      <c r="AQ6046" t="s">
        <v>68</v>
      </c>
      <c r="AR6046" t="s">
        <v>105</v>
      </c>
      <c r="AS6046">
        <v>6</v>
      </c>
      <c r="AT6046">
        <v>269</v>
      </c>
      <c r="AU6046">
        <v>1</v>
      </c>
      <c r="AV6046">
        <v>0</v>
      </c>
      <c r="AW6046">
        <v>1</v>
      </c>
      <c r="AX6046">
        <v>0</v>
      </c>
      <c r="AY6046">
        <v>5</v>
      </c>
      <c r="AZ6046" t="s">
        <v>177</v>
      </c>
      <c r="BA6046">
        <v>3</v>
      </c>
      <c r="BB6046" t="s">
        <v>126</v>
      </c>
      <c r="BC6046">
        <v>3</v>
      </c>
    </row>
    <row r="6047" spans="1:55">
      <c r="A6047" t="s">
        <v>10619</v>
      </c>
      <c r="B6047" t="s">
        <v>73</v>
      </c>
      <c r="C6047">
        <v>23</v>
      </c>
      <c r="D6047" t="s">
        <v>61</v>
      </c>
      <c r="E6047">
        <v>0</v>
      </c>
      <c r="F6047" t="s">
        <v>252</v>
      </c>
      <c r="G6047">
        <v>92117</v>
      </c>
      <c r="H6047">
        <v>32.825086</v>
      </c>
      <c r="I6047">
        <v>-117.199424</v>
      </c>
      <c r="J6047">
        <v>0</v>
      </c>
      <c r="K6047">
        <v>24</v>
      </c>
      <c r="L6047" t="s">
        <v>59</v>
      </c>
      <c r="M6047" t="s">
        <v>57</v>
      </c>
      <c r="N6047" t="s">
        <v>889</v>
      </c>
      <c r="O6047" t="s">
        <v>57</v>
      </c>
      <c r="P6047" t="s">
        <v>57</v>
      </c>
      <c r="Q6047" t="s">
        <v>85</v>
      </c>
      <c r="R6047" t="s">
        <v>966</v>
      </c>
      <c r="S6047" t="s">
        <v>61</v>
      </c>
      <c r="T6047" t="s">
        <v>61</v>
      </c>
      <c r="U6047" t="s">
        <v>57</v>
      </c>
      <c r="V6047" t="s">
        <v>61</v>
      </c>
      <c r="W6047" t="s">
        <v>57</v>
      </c>
      <c r="X6047" t="s">
        <v>61</v>
      </c>
      <c r="Y6047" t="s">
        <v>57</v>
      </c>
      <c r="Z6047" t="s">
        <v>57</v>
      </c>
      <c r="AA6047" t="s">
        <v>77</v>
      </c>
      <c r="AB6047" t="s">
        <v>57</v>
      </c>
      <c r="AC6047" t="s">
        <v>307</v>
      </c>
      <c r="AD6047">
        <v>89.84999999999999</v>
      </c>
      <c r="AE6047">
        <v>2165.05</v>
      </c>
      <c r="AF6047">
        <v>0</v>
      </c>
      <c r="AG6047">
        <v>0</v>
      </c>
      <c r="AH6047">
        <v>671.28</v>
      </c>
      <c r="AI6047">
        <v>2836.33</v>
      </c>
      <c r="AJ6047" t="s">
        <v>88</v>
      </c>
      <c r="AK6047" t="s">
        <v>89</v>
      </c>
      <c r="AL6047" t="s">
        <v>181</v>
      </c>
      <c r="AM6047">
        <v>1</v>
      </c>
      <c r="AN6047">
        <v>0</v>
      </c>
      <c r="AO6047">
        <v>0</v>
      </c>
      <c r="AP6047" t="s">
        <v>103</v>
      </c>
      <c r="AQ6047" t="s">
        <v>116</v>
      </c>
      <c r="AR6047" t="s">
        <v>93</v>
      </c>
      <c r="AS6047">
        <v>4</v>
      </c>
      <c r="AT6047">
        <v>51213</v>
      </c>
      <c r="AU6047">
        <v>1</v>
      </c>
      <c r="AV6047">
        <v>1</v>
      </c>
      <c r="AW6047">
        <v>0</v>
      </c>
      <c r="AX6047">
        <v>89.84999999999999</v>
      </c>
      <c r="AY6047">
        <v>3</v>
      </c>
      <c r="AZ6047" t="s">
        <v>106</v>
      </c>
      <c r="BA6047">
        <v>7</v>
      </c>
      <c r="BB6047" t="s">
        <v>95</v>
      </c>
      <c r="BC6047">
        <v>1</v>
      </c>
    </row>
    <row r="6048" spans="1:55">
      <c r="A6048" t="s">
        <v>10620</v>
      </c>
      <c r="B6048" t="s">
        <v>73</v>
      </c>
      <c r="C6048">
        <v>51</v>
      </c>
      <c r="D6048" t="s">
        <v>57</v>
      </c>
      <c r="E6048">
        <v>0</v>
      </c>
      <c r="F6048" t="s">
        <v>4644</v>
      </c>
      <c r="G6048">
        <v>94024</v>
      </c>
      <c r="H6048">
        <v>37.352911</v>
      </c>
      <c r="I6048">
        <v>-122.093002</v>
      </c>
      <c r="J6048">
        <v>8</v>
      </c>
      <c r="K6048">
        <v>69</v>
      </c>
      <c r="L6048" t="s">
        <v>119</v>
      </c>
      <c r="M6048" t="s">
        <v>57</v>
      </c>
      <c r="N6048" t="s">
        <v>9065</v>
      </c>
      <c r="O6048" t="s">
        <v>57</v>
      </c>
      <c r="P6048" t="s">
        <v>57</v>
      </c>
      <c r="Q6048" t="s">
        <v>85</v>
      </c>
      <c r="R6048" t="s">
        <v>586</v>
      </c>
      <c r="S6048" t="s">
        <v>57</v>
      </c>
      <c r="T6048" t="s">
        <v>57</v>
      </c>
      <c r="U6048" t="s">
        <v>57</v>
      </c>
      <c r="V6048" t="s">
        <v>57</v>
      </c>
      <c r="W6048" t="s">
        <v>61</v>
      </c>
      <c r="X6048" t="s">
        <v>57</v>
      </c>
      <c r="Y6048" t="s">
        <v>57</v>
      </c>
      <c r="Z6048" t="s">
        <v>57</v>
      </c>
      <c r="AA6048" t="s">
        <v>64</v>
      </c>
      <c r="AB6048" t="s">
        <v>57</v>
      </c>
      <c r="AC6048" t="s">
        <v>65</v>
      </c>
      <c r="AD6048">
        <v>107.2</v>
      </c>
      <c r="AE6048">
        <v>7317.1</v>
      </c>
      <c r="AF6048">
        <v>0</v>
      </c>
      <c r="AG6048">
        <v>0</v>
      </c>
      <c r="AH6048">
        <v>2302.53</v>
      </c>
      <c r="AI6048">
        <v>9619.629999999999</v>
      </c>
      <c r="AJ6048" t="s">
        <v>66</v>
      </c>
      <c r="AM6048">
        <v>0</v>
      </c>
      <c r="AN6048">
        <v>1</v>
      </c>
      <c r="AO6048">
        <v>0</v>
      </c>
      <c r="AP6048" t="s">
        <v>123</v>
      </c>
      <c r="AQ6048" t="s">
        <v>92</v>
      </c>
      <c r="AR6048" t="s">
        <v>105</v>
      </c>
      <c r="AS6048">
        <v>7</v>
      </c>
      <c r="AT6048">
        <v>21496</v>
      </c>
      <c r="AU6048">
        <v>1</v>
      </c>
      <c r="AV6048">
        <v>0</v>
      </c>
      <c r="AW6048">
        <v>1</v>
      </c>
      <c r="AX6048">
        <v>0</v>
      </c>
      <c r="AY6048">
        <v>6</v>
      </c>
      <c r="AZ6048" t="s">
        <v>125</v>
      </c>
      <c r="BA6048">
        <v>3</v>
      </c>
      <c r="BB6048" t="s">
        <v>126</v>
      </c>
      <c r="BC6048">
        <v>3</v>
      </c>
    </row>
    <row r="6049" spans="1:55">
      <c r="A6049" t="s">
        <v>10621</v>
      </c>
      <c r="B6049" t="s">
        <v>73</v>
      </c>
      <c r="C6049">
        <v>77</v>
      </c>
      <c r="D6049" t="s">
        <v>57</v>
      </c>
      <c r="E6049">
        <v>0</v>
      </c>
      <c r="F6049" t="s">
        <v>9108</v>
      </c>
      <c r="G6049">
        <v>96092</v>
      </c>
      <c r="H6049">
        <v>39.955164</v>
      </c>
      <c r="I6049">
        <v>-122.018567</v>
      </c>
      <c r="J6049">
        <v>7</v>
      </c>
      <c r="K6049">
        <v>72</v>
      </c>
      <c r="L6049" t="s">
        <v>59</v>
      </c>
      <c r="M6049" t="s">
        <v>57</v>
      </c>
      <c r="N6049" t="s">
        <v>6576</v>
      </c>
      <c r="O6049" t="s">
        <v>61</v>
      </c>
      <c r="P6049" t="s">
        <v>57</v>
      </c>
      <c r="Q6049" t="s">
        <v>85</v>
      </c>
      <c r="R6049" t="s">
        <v>275</v>
      </c>
      <c r="S6049" t="s">
        <v>57</v>
      </c>
      <c r="T6049" t="s">
        <v>57</v>
      </c>
      <c r="U6049" t="s">
        <v>61</v>
      </c>
      <c r="V6049" t="s">
        <v>57</v>
      </c>
      <c r="W6049" t="s">
        <v>61</v>
      </c>
      <c r="X6049" t="s">
        <v>61</v>
      </c>
      <c r="Y6049" t="s">
        <v>61</v>
      </c>
      <c r="Z6049" t="s">
        <v>57</v>
      </c>
      <c r="AA6049" t="s">
        <v>122</v>
      </c>
      <c r="AB6049" t="s">
        <v>57</v>
      </c>
      <c r="AC6049" t="s">
        <v>65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66</v>
      </c>
      <c r="AM6049">
        <v>0</v>
      </c>
      <c r="AN6049">
        <v>1</v>
      </c>
      <c r="AO6049">
        <v>0</v>
      </c>
      <c r="AP6049" t="s">
        <v>123</v>
      </c>
      <c r="AQ6049" t="s">
        <v>104</v>
      </c>
      <c r="AR6049" t="s">
        <v>93</v>
      </c>
      <c r="AS6049">
        <v>4</v>
      </c>
      <c r="AT6049">
        <v>439</v>
      </c>
      <c r="AU6049">
        <v>1</v>
      </c>
      <c r="AV6049">
        <v>0</v>
      </c>
      <c r="AW6049">
        <v>1</v>
      </c>
      <c r="AX6049">
        <v>0</v>
      </c>
      <c r="AY6049">
        <v>6</v>
      </c>
      <c r="AZ6049" t="s">
        <v>125</v>
      </c>
      <c r="BA6049">
        <v>3</v>
      </c>
      <c r="BB6049" t="s">
        <v>126</v>
      </c>
      <c r="BC6049">
        <v>3</v>
      </c>
    </row>
    <row r="6050" spans="1:55">
      <c r="A6050" t="s">
        <v>10622</v>
      </c>
      <c r="B6050" t="s">
        <v>56</v>
      </c>
      <c r="C6050">
        <v>57</v>
      </c>
      <c r="D6050" t="s">
        <v>61</v>
      </c>
      <c r="E6050">
        <v>0</v>
      </c>
      <c r="F6050" t="s">
        <v>701</v>
      </c>
      <c r="G6050">
        <v>90806</v>
      </c>
      <c r="H6050">
        <v>33.802664</v>
      </c>
      <c r="I6050">
        <v>-118.179971</v>
      </c>
      <c r="J6050">
        <v>0</v>
      </c>
      <c r="K6050">
        <v>1</v>
      </c>
      <c r="L6050" t="s">
        <v>83</v>
      </c>
      <c r="M6050" t="s">
        <v>57</v>
      </c>
      <c r="N6050" t="s">
        <v>4815</v>
      </c>
      <c r="O6050" t="s">
        <v>61</v>
      </c>
      <c r="P6050" t="s">
        <v>61</v>
      </c>
      <c r="Q6050" t="s">
        <v>143</v>
      </c>
      <c r="R6050" t="s">
        <v>143</v>
      </c>
      <c r="S6050" t="s">
        <v>143</v>
      </c>
      <c r="T6050" t="s">
        <v>143</v>
      </c>
      <c r="U6050" t="s">
        <v>143</v>
      </c>
      <c r="V6050" t="s">
        <v>143</v>
      </c>
      <c r="W6050" t="s">
        <v>143</v>
      </c>
      <c r="X6050" t="s">
        <v>143</v>
      </c>
      <c r="Y6050" t="s">
        <v>143</v>
      </c>
      <c r="Z6050" t="s">
        <v>143</v>
      </c>
      <c r="AA6050" t="s">
        <v>77</v>
      </c>
      <c r="AB6050" t="s">
        <v>57</v>
      </c>
      <c r="AC6050" t="s">
        <v>65</v>
      </c>
      <c r="AD6050">
        <v>19.5</v>
      </c>
      <c r="AE6050">
        <v>19.5</v>
      </c>
      <c r="AF6050">
        <v>0</v>
      </c>
      <c r="AG6050">
        <v>0</v>
      </c>
      <c r="AH6050">
        <v>33.02</v>
      </c>
      <c r="AI6050">
        <v>52.52</v>
      </c>
      <c r="AJ6050" t="s">
        <v>170</v>
      </c>
      <c r="AM6050">
        <v>0</v>
      </c>
      <c r="AN6050">
        <v>0</v>
      </c>
      <c r="AO6050">
        <v>0</v>
      </c>
      <c r="AP6050" t="s">
        <v>91</v>
      </c>
      <c r="AQ6050" t="s">
        <v>92</v>
      </c>
      <c r="AR6050" t="s">
        <v>182</v>
      </c>
      <c r="AT6050">
        <v>49647</v>
      </c>
      <c r="AU6050">
        <v>0</v>
      </c>
      <c r="AX6050">
        <v>0</v>
      </c>
      <c r="AY6050">
        <v>1</v>
      </c>
      <c r="AZ6050" t="s">
        <v>94</v>
      </c>
      <c r="BA6050">
        <v>8</v>
      </c>
      <c r="BB6050" t="s">
        <v>95</v>
      </c>
      <c r="BC6050">
        <v>1</v>
      </c>
    </row>
    <row r="6051" spans="1:55">
      <c r="A6051" t="s">
        <v>10623</v>
      </c>
      <c r="B6051" t="s">
        <v>56</v>
      </c>
      <c r="C6051">
        <v>40</v>
      </c>
      <c r="D6051" t="s">
        <v>61</v>
      </c>
      <c r="E6051">
        <v>0</v>
      </c>
      <c r="F6051" t="s">
        <v>6345</v>
      </c>
      <c r="G6051">
        <v>93420</v>
      </c>
      <c r="H6051">
        <v>35.176236</v>
      </c>
      <c r="I6051">
        <v>-120.483243</v>
      </c>
      <c r="J6051">
        <v>0</v>
      </c>
      <c r="K6051">
        <v>36</v>
      </c>
      <c r="L6051" t="s">
        <v>59</v>
      </c>
      <c r="M6051" t="s">
        <v>57</v>
      </c>
      <c r="N6051" t="s">
        <v>7192</v>
      </c>
      <c r="O6051" t="s">
        <v>57</v>
      </c>
      <c r="P6051" t="s">
        <v>57</v>
      </c>
      <c r="Q6051" t="s">
        <v>135</v>
      </c>
      <c r="R6051" t="s">
        <v>136</v>
      </c>
      <c r="S6051" t="s">
        <v>57</v>
      </c>
      <c r="T6051" t="s">
        <v>61</v>
      </c>
      <c r="U6051" t="s">
        <v>61</v>
      </c>
      <c r="V6051" t="s">
        <v>61</v>
      </c>
      <c r="W6051" t="s">
        <v>61</v>
      </c>
      <c r="X6051" t="s">
        <v>61</v>
      </c>
      <c r="Y6051" t="s">
        <v>61</v>
      </c>
      <c r="Z6051" t="s">
        <v>57</v>
      </c>
      <c r="AA6051" t="s">
        <v>64</v>
      </c>
      <c r="AB6051" t="s">
        <v>61</v>
      </c>
      <c r="AC6051" t="s">
        <v>65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66</v>
      </c>
      <c r="AM6051">
        <v>0</v>
      </c>
      <c r="AN6051">
        <v>1</v>
      </c>
      <c r="AO6051">
        <v>0</v>
      </c>
      <c r="AP6051" t="s">
        <v>164</v>
      </c>
      <c r="AQ6051" t="s">
        <v>78</v>
      </c>
      <c r="AR6051" t="s">
        <v>69</v>
      </c>
      <c r="AS6051">
        <v>2</v>
      </c>
      <c r="AT6051">
        <v>24499</v>
      </c>
      <c r="AU6051">
        <v>1</v>
      </c>
      <c r="AV6051">
        <v>0</v>
      </c>
      <c r="AW6051">
        <v>1</v>
      </c>
      <c r="AX6051">
        <v>0</v>
      </c>
      <c r="AY6051">
        <v>4</v>
      </c>
      <c r="AZ6051" t="s">
        <v>165</v>
      </c>
      <c r="BA6051">
        <v>2</v>
      </c>
      <c r="BB6051" t="s">
        <v>126</v>
      </c>
      <c r="BC6051">
        <v>3</v>
      </c>
    </row>
    <row r="6052" spans="1:55">
      <c r="A6052" t="s">
        <v>10624</v>
      </c>
      <c r="B6052" t="s">
        <v>56</v>
      </c>
      <c r="C6052">
        <v>37</v>
      </c>
      <c r="D6052" t="s">
        <v>57</v>
      </c>
      <c r="E6052">
        <v>2</v>
      </c>
      <c r="F6052" t="s">
        <v>352</v>
      </c>
      <c r="G6052">
        <v>93706</v>
      </c>
      <c r="H6052">
        <v>36.654614</v>
      </c>
      <c r="I6052">
        <v>-119.903674</v>
      </c>
      <c r="J6052">
        <v>1</v>
      </c>
      <c r="K6052">
        <v>47</v>
      </c>
      <c r="L6052" t="s">
        <v>59</v>
      </c>
      <c r="M6052" t="s">
        <v>61</v>
      </c>
      <c r="N6052" t="s">
        <v>143</v>
      </c>
      <c r="O6052" t="s">
        <v>143</v>
      </c>
      <c r="P6052" t="s">
        <v>57</v>
      </c>
      <c r="Q6052" t="s">
        <v>135</v>
      </c>
      <c r="R6052" t="s">
        <v>332</v>
      </c>
      <c r="S6052" t="s">
        <v>57</v>
      </c>
      <c r="T6052" t="s">
        <v>57</v>
      </c>
      <c r="U6052" t="s">
        <v>57</v>
      </c>
      <c r="V6052" t="s">
        <v>61</v>
      </c>
      <c r="W6052" t="s">
        <v>57</v>
      </c>
      <c r="X6052" t="s">
        <v>57</v>
      </c>
      <c r="Y6052" t="s">
        <v>57</v>
      </c>
      <c r="Z6052" t="s">
        <v>57</v>
      </c>
      <c r="AA6052" t="s">
        <v>122</v>
      </c>
      <c r="AB6052" t="s">
        <v>57</v>
      </c>
      <c r="AC6052" t="s">
        <v>65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66</v>
      </c>
      <c r="AM6052">
        <v>0</v>
      </c>
      <c r="AN6052">
        <v>1</v>
      </c>
      <c r="AO6052">
        <v>0</v>
      </c>
      <c r="AP6052" t="s">
        <v>176</v>
      </c>
      <c r="AQ6052" t="s">
        <v>68</v>
      </c>
      <c r="AR6052" t="s">
        <v>69</v>
      </c>
      <c r="AS6052">
        <v>7</v>
      </c>
      <c r="AT6052">
        <v>35790</v>
      </c>
      <c r="AU6052">
        <v>1</v>
      </c>
      <c r="AV6052">
        <v>0</v>
      </c>
      <c r="AW6052">
        <v>1</v>
      </c>
      <c r="AX6052">
        <v>0</v>
      </c>
      <c r="AY6052">
        <v>5</v>
      </c>
      <c r="AZ6052" t="s">
        <v>177</v>
      </c>
      <c r="BA6052">
        <v>0</v>
      </c>
      <c r="BB6052" t="s">
        <v>71</v>
      </c>
      <c r="BC6052">
        <v>4</v>
      </c>
    </row>
    <row r="6053" spans="1:55">
      <c r="A6053" t="s">
        <v>10625</v>
      </c>
      <c r="B6053" t="s">
        <v>73</v>
      </c>
      <c r="C6053">
        <v>48</v>
      </c>
      <c r="D6053" t="s">
        <v>61</v>
      </c>
      <c r="E6053">
        <v>0</v>
      </c>
      <c r="F6053" t="s">
        <v>240</v>
      </c>
      <c r="G6053">
        <v>95215</v>
      </c>
      <c r="H6053">
        <v>37.946282</v>
      </c>
      <c r="I6053">
        <v>-121.139499</v>
      </c>
      <c r="J6053">
        <v>0</v>
      </c>
      <c r="K6053">
        <v>16</v>
      </c>
      <c r="L6053" t="s">
        <v>59</v>
      </c>
      <c r="M6053" t="s">
        <v>57</v>
      </c>
      <c r="N6053" t="s">
        <v>10626</v>
      </c>
      <c r="O6053" t="s">
        <v>61</v>
      </c>
      <c r="P6053" t="s">
        <v>61</v>
      </c>
      <c r="Q6053" t="s">
        <v>143</v>
      </c>
      <c r="R6053" t="s">
        <v>143</v>
      </c>
      <c r="S6053" t="s">
        <v>143</v>
      </c>
      <c r="T6053" t="s">
        <v>143</v>
      </c>
      <c r="U6053" t="s">
        <v>143</v>
      </c>
      <c r="V6053" t="s">
        <v>143</v>
      </c>
      <c r="W6053" t="s">
        <v>143</v>
      </c>
      <c r="X6053" t="s">
        <v>143</v>
      </c>
      <c r="Y6053" t="s">
        <v>143</v>
      </c>
      <c r="Z6053" t="s">
        <v>143</v>
      </c>
      <c r="AA6053" t="s">
        <v>77</v>
      </c>
      <c r="AB6053" t="s">
        <v>61</v>
      </c>
      <c r="AC6053" t="s">
        <v>65</v>
      </c>
      <c r="AD6053">
        <v>19.75</v>
      </c>
      <c r="AE6053">
        <v>294.9</v>
      </c>
      <c r="AF6053">
        <v>0</v>
      </c>
      <c r="AG6053">
        <v>0</v>
      </c>
      <c r="AH6053">
        <v>396.64</v>
      </c>
      <c r="AI6053">
        <v>691.54</v>
      </c>
      <c r="AJ6053" t="s">
        <v>66</v>
      </c>
      <c r="AM6053">
        <v>0</v>
      </c>
      <c r="AN6053">
        <v>1</v>
      </c>
      <c r="AO6053">
        <v>0</v>
      </c>
      <c r="AP6053" t="s">
        <v>103</v>
      </c>
      <c r="AQ6053" t="s">
        <v>78</v>
      </c>
      <c r="AR6053" t="s">
        <v>182</v>
      </c>
      <c r="AT6053">
        <v>23789</v>
      </c>
      <c r="AU6053">
        <v>1</v>
      </c>
      <c r="AV6053">
        <v>0</v>
      </c>
      <c r="AW6053">
        <v>1</v>
      </c>
      <c r="AX6053">
        <v>0</v>
      </c>
      <c r="AY6053">
        <v>3</v>
      </c>
      <c r="AZ6053" t="s">
        <v>106</v>
      </c>
      <c r="BA6053">
        <v>5</v>
      </c>
      <c r="BB6053" t="s">
        <v>80</v>
      </c>
      <c r="BC6053">
        <v>2</v>
      </c>
    </row>
    <row r="6054" spans="1:55">
      <c r="A6054" t="s">
        <v>10627</v>
      </c>
      <c r="B6054" t="s">
        <v>73</v>
      </c>
      <c r="C6054">
        <v>27</v>
      </c>
      <c r="D6054" t="s">
        <v>61</v>
      </c>
      <c r="E6054">
        <v>0</v>
      </c>
      <c r="F6054" t="s">
        <v>5281</v>
      </c>
      <c r="G6054">
        <v>92549</v>
      </c>
      <c r="H6054">
        <v>33.755039</v>
      </c>
      <c r="I6054">
        <v>-116.741796</v>
      </c>
      <c r="J6054">
        <v>0</v>
      </c>
      <c r="K6054">
        <v>17</v>
      </c>
      <c r="L6054" t="s">
        <v>59</v>
      </c>
      <c r="M6054" t="s">
        <v>57</v>
      </c>
      <c r="N6054" t="s">
        <v>10628</v>
      </c>
      <c r="O6054" t="s">
        <v>61</v>
      </c>
      <c r="P6054" t="s">
        <v>61</v>
      </c>
      <c r="Q6054" t="s">
        <v>143</v>
      </c>
      <c r="R6054" t="s">
        <v>143</v>
      </c>
      <c r="S6054" t="s">
        <v>143</v>
      </c>
      <c r="T6054" t="s">
        <v>143</v>
      </c>
      <c r="U6054" t="s">
        <v>143</v>
      </c>
      <c r="V6054" t="s">
        <v>143</v>
      </c>
      <c r="W6054" t="s">
        <v>143</v>
      </c>
      <c r="X6054" t="s">
        <v>143</v>
      </c>
      <c r="Y6054" t="s">
        <v>143</v>
      </c>
      <c r="Z6054" t="s">
        <v>143</v>
      </c>
      <c r="AA6054" t="s">
        <v>64</v>
      </c>
      <c r="AB6054" t="s">
        <v>57</v>
      </c>
      <c r="AC6054" t="s">
        <v>87</v>
      </c>
      <c r="AD6054">
        <v>19.65</v>
      </c>
      <c r="AE6054">
        <v>351.55</v>
      </c>
      <c r="AF6054">
        <v>0</v>
      </c>
      <c r="AG6054">
        <v>0</v>
      </c>
      <c r="AH6054">
        <v>812.4299999999999</v>
      </c>
      <c r="AI6054">
        <v>1163.98</v>
      </c>
      <c r="AJ6054" t="s">
        <v>66</v>
      </c>
      <c r="AM6054">
        <v>0</v>
      </c>
      <c r="AN6054">
        <v>1</v>
      </c>
      <c r="AO6054">
        <v>0</v>
      </c>
      <c r="AP6054" t="s">
        <v>103</v>
      </c>
      <c r="AQ6054" t="s">
        <v>116</v>
      </c>
      <c r="AR6054" t="s">
        <v>182</v>
      </c>
      <c r="AT6054">
        <v>3588</v>
      </c>
      <c r="AU6054">
        <v>1</v>
      </c>
      <c r="AV6054">
        <v>0</v>
      </c>
      <c r="AW6054">
        <v>1</v>
      </c>
      <c r="AX6054">
        <v>0</v>
      </c>
      <c r="AY6054">
        <v>3</v>
      </c>
      <c r="AZ6054" t="s">
        <v>106</v>
      </c>
      <c r="BA6054">
        <v>2</v>
      </c>
      <c r="BB6054" t="s">
        <v>126</v>
      </c>
      <c r="BC6054">
        <v>3</v>
      </c>
    </row>
    <row r="6055" spans="1:55">
      <c r="A6055" t="s">
        <v>10629</v>
      </c>
      <c r="B6055" t="s">
        <v>56</v>
      </c>
      <c r="C6055">
        <v>54</v>
      </c>
      <c r="D6055" t="s">
        <v>57</v>
      </c>
      <c r="E6055">
        <v>1</v>
      </c>
      <c r="F6055" t="s">
        <v>499</v>
      </c>
      <c r="G6055">
        <v>94703</v>
      </c>
      <c r="H6055">
        <v>37.863843</v>
      </c>
      <c r="I6055">
        <v>-122.275684</v>
      </c>
      <c r="J6055">
        <v>9</v>
      </c>
      <c r="K6055">
        <v>38</v>
      </c>
      <c r="L6055" t="s">
        <v>59</v>
      </c>
      <c r="M6055" t="s">
        <v>57</v>
      </c>
      <c r="N6055" t="s">
        <v>2645</v>
      </c>
      <c r="O6055" t="s">
        <v>61</v>
      </c>
      <c r="P6055" t="s">
        <v>61</v>
      </c>
      <c r="Q6055" t="s">
        <v>143</v>
      </c>
      <c r="R6055" t="s">
        <v>143</v>
      </c>
      <c r="S6055" t="s">
        <v>143</v>
      </c>
      <c r="T6055" t="s">
        <v>143</v>
      </c>
      <c r="U6055" t="s">
        <v>143</v>
      </c>
      <c r="V6055" t="s">
        <v>143</v>
      </c>
      <c r="W6055" t="s">
        <v>143</v>
      </c>
      <c r="X6055" t="s">
        <v>143</v>
      </c>
      <c r="Y6055" t="s">
        <v>143</v>
      </c>
      <c r="Z6055" t="s">
        <v>143</v>
      </c>
      <c r="AA6055" t="s">
        <v>122</v>
      </c>
      <c r="AB6055" t="s">
        <v>57</v>
      </c>
      <c r="AC6055" t="s">
        <v>65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66</v>
      </c>
      <c r="AM6055">
        <v>0</v>
      </c>
      <c r="AN6055">
        <v>1</v>
      </c>
      <c r="AO6055">
        <v>0</v>
      </c>
      <c r="AP6055" t="s">
        <v>176</v>
      </c>
      <c r="AQ6055" t="s">
        <v>92</v>
      </c>
      <c r="AR6055" t="s">
        <v>182</v>
      </c>
      <c r="AT6055">
        <v>19763</v>
      </c>
      <c r="AU6055">
        <v>1</v>
      </c>
      <c r="AV6055">
        <v>0</v>
      </c>
      <c r="AW6055">
        <v>1</v>
      </c>
      <c r="AX6055">
        <v>0</v>
      </c>
      <c r="AY6055">
        <v>5</v>
      </c>
      <c r="AZ6055" t="s">
        <v>177</v>
      </c>
      <c r="BA6055">
        <v>0</v>
      </c>
      <c r="BB6055" t="s">
        <v>71</v>
      </c>
      <c r="BC6055">
        <v>4</v>
      </c>
    </row>
    <row r="6056" spans="1:55">
      <c r="A6056" t="s">
        <v>10630</v>
      </c>
      <c r="B6056" t="s">
        <v>73</v>
      </c>
      <c r="C6056">
        <v>65</v>
      </c>
      <c r="D6056" t="s">
        <v>61</v>
      </c>
      <c r="E6056">
        <v>0</v>
      </c>
      <c r="F6056" t="s">
        <v>252</v>
      </c>
      <c r="G6056">
        <v>92130</v>
      </c>
      <c r="H6056">
        <v>32.957195</v>
      </c>
      <c r="I6056">
        <v>-117.202542</v>
      </c>
      <c r="J6056">
        <v>0</v>
      </c>
      <c r="K6056">
        <v>1</v>
      </c>
      <c r="L6056" t="s">
        <v>59</v>
      </c>
      <c r="M6056" t="s">
        <v>57</v>
      </c>
      <c r="N6056" t="s">
        <v>10631</v>
      </c>
      <c r="O6056" t="s">
        <v>61</v>
      </c>
      <c r="P6056" t="s">
        <v>57</v>
      </c>
      <c r="Q6056" t="s">
        <v>85</v>
      </c>
      <c r="R6056" t="s">
        <v>63</v>
      </c>
      <c r="S6056" t="s">
        <v>61</v>
      </c>
      <c r="T6056" t="s">
        <v>61</v>
      </c>
      <c r="U6056" t="s">
        <v>61</v>
      </c>
      <c r="V6056" t="s">
        <v>61</v>
      </c>
      <c r="W6056" t="s">
        <v>57</v>
      </c>
      <c r="X6056" t="s">
        <v>61</v>
      </c>
      <c r="Y6056" t="s">
        <v>61</v>
      </c>
      <c r="Z6056" t="s">
        <v>57</v>
      </c>
      <c r="AA6056" t="s">
        <v>77</v>
      </c>
      <c r="AB6056" t="s">
        <v>57</v>
      </c>
      <c r="AC6056" t="s">
        <v>87</v>
      </c>
      <c r="AD6056">
        <v>79.09999999999999</v>
      </c>
      <c r="AE6056">
        <v>79.09999999999999</v>
      </c>
      <c r="AF6056">
        <v>0</v>
      </c>
      <c r="AG6056">
        <v>0</v>
      </c>
      <c r="AH6056">
        <v>42.3</v>
      </c>
      <c r="AI6056">
        <v>121.4</v>
      </c>
      <c r="AJ6056" t="s">
        <v>88</v>
      </c>
      <c r="AK6056" t="s">
        <v>89</v>
      </c>
      <c r="AL6056" t="s">
        <v>181</v>
      </c>
      <c r="AM6056">
        <v>1</v>
      </c>
      <c r="AN6056">
        <v>0</v>
      </c>
      <c r="AO6056">
        <v>0</v>
      </c>
      <c r="AP6056" t="s">
        <v>91</v>
      </c>
      <c r="AQ6056" t="s">
        <v>124</v>
      </c>
      <c r="AR6056" t="s">
        <v>93</v>
      </c>
      <c r="AS6056">
        <v>2</v>
      </c>
      <c r="AT6056">
        <v>28201</v>
      </c>
      <c r="AU6056">
        <v>1</v>
      </c>
      <c r="AV6056">
        <v>1</v>
      </c>
      <c r="AW6056">
        <v>0</v>
      </c>
      <c r="AX6056">
        <v>79.09999999999999</v>
      </c>
      <c r="AY6056">
        <v>1</v>
      </c>
      <c r="AZ6056" t="s">
        <v>94</v>
      </c>
      <c r="BA6056">
        <v>10</v>
      </c>
      <c r="BB6056" t="s">
        <v>95</v>
      </c>
      <c r="BC6056">
        <v>1</v>
      </c>
    </row>
    <row r="6057" spans="1:55">
      <c r="A6057" t="s">
        <v>10632</v>
      </c>
      <c r="B6057" t="s">
        <v>56</v>
      </c>
      <c r="C6057">
        <v>78</v>
      </c>
      <c r="D6057" t="s">
        <v>57</v>
      </c>
      <c r="E6057">
        <v>0</v>
      </c>
      <c r="F6057" t="s">
        <v>1311</v>
      </c>
      <c r="G6057">
        <v>95348</v>
      </c>
      <c r="H6057">
        <v>37.40122</v>
      </c>
      <c r="I6057">
        <v>-120.514191</v>
      </c>
      <c r="J6057">
        <v>0</v>
      </c>
      <c r="K6057">
        <v>72</v>
      </c>
      <c r="L6057" t="s">
        <v>59</v>
      </c>
      <c r="M6057" t="s">
        <v>57</v>
      </c>
      <c r="N6057" t="s">
        <v>3715</v>
      </c>
      <c r="O6057" t="s">
        <v>57</v>
      </c>
      <c r="P6057" t="s">
        <v>57</v>
      </c>
      <c r="Q6057" t="s">
        <v>135</v>
      </c>
      <c r="R6057" t="s">
        <v>391</v>
      </c>
      <c r="S6057" t="s">
        <v>57</v>
      </c>
      <c r="T6057" t="s">
        <v>57</v>
      </c>
      <c r="U6057" t="s">
        <v>57</v>
      </c>
      <c r="V6057" t="s">
        <v>57</v>
      </c>
      <c r="W6057" t="s">
        <v>57</v>
      </c>
      <c r="X6057" t="s">
        <v>57</v>
      </c>
      <c r="Y6057" t="s">
        <v>61</v>
      </c>
      <c r="Z6057" t="s">
        <v>57</v>
      </c>
      <c r="AA6057" t="s">
        <v>122</v>
      </c>
      <c r="AB6057" t="s">
        <v>61</v>
      </c>
      <c r="AC6057" t="s">
        <v>65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8295.690000000001</v>
      </c>
      <c r="AJ6057" t="s">
        <v>88</v>
      </c>
      <c r="AK6057" t="s">
        <v>89</v>
      </c>
      <c r="AL6057" t="s">
        <v>181</v>
      </c>
      <c r="AM6057">
        <v>1</v>
      </c>
      <c r="AN6057">
        <v>0</v>
      </c>
      <c r="AO6057">
        <v>0</v>
      </c>
      <c r="AP6057" t="s">
        <v>123</v>
      </c>
      <c r="AQ6057" t="s">
        <v>104</v>
      </c>
      <c r="AR6057" t="s">
        <v>105</v>
      </c>
      <c r="AS6057">
        <v>7</v>
      </c>
      <c r="AT6057">
        <v>23100</v>
      </c>
      <c r="AU6057">
        <v>1</v>
      </c>
      <c r="AV6057">
        <v>1</v>
      </c>
      <c r="AW6057">
        <v>0</v>
      </c>
      <c r="AX6057">
        <v>92.45</v>
      </c>
      <c r="AY6057">
        <v>6</v>
      </c>
      <c r="AZ6057" t="s">
        <v>125</v>
      </c>
      <c r="BA6057">
        <v>1</v>
      </c>
      <c r="BB6057" t="s">
        <v>71</v>
      </c>
      <c r="BC6057">
        <v>4</v>
      </c>
    </row>
    <row r="6058" spans="1:55">
      <c r="A6058" t="s">
        <v>10633</v>
      </c>
      <c r="B6058" t="s">
        <v>73</v>
      </c>
      <c r="C6058">
        <v>51</v>
      </c>
      <c r="D6058" t="s">
        <v>61</v>
      </c>
      <c r="E6058">
        <v>0</v>
      </c>
      <c r="F6058" t="s">
        <v>7144</v>
      </c>
      <c r="G6058">
        <v>94556</v>
      </c>
      <c r="H6058">
        <v>37.827946</v>
      </c>
      <c r="I6058">
        <v>-122.107185</v>
      </c>
      <c r="J6058">
        <v>0</v>
      </c>
      <c r="K6058">
        <v>50</v>
      </c>
      <c r="L6058" t="s">
        <v>129</v>
      </c>
      <c r="M6058" t="s">
        <v>61</v>
      </c>
      <c r="N6058" t="s">
        <v>143</v>
      </c>
      <c r="O6058" t="s">
        <v>143</v>
      </c>
      <c r="P6058" t="s">
        <v>57</v>
      </c>
      <c r="Q6058" t="s">
        <v>135</v>
      </c>
      <c r="R6058" t="s">
        <v>163</v>
      </c>
      <c r="S6058" t="s">
        <v>57</v>
      </c>
      <c r="T6058" t="s">
        <v>57</v>
      </c>
      <c r="U6058" t="s">
        <v>61</v>
      </c>
      <c r="V6058" t="s">
        <v>61</v>
      </c>
      <c r="W6058" t="s">
        <v>61</v>
      </c>
      <c r="X6058" t="s">
        <v>61</v>
      </c>
      <c r="Y6058" t="s">
        <v>61</v>
      </c>
      <c r="Z6058" t="s">
        <v>57</v>
      </c>
      <c r="AA6058" t="s">
        <v>77</v>
      </c>
      <c r="AB6058" t="s">
        <v>57</v>
      </c>
      <c r="AC6058" t="s">
        <v>65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66</v>
      </c>
      <c r="AM6058">
        <v>0</v>
      </c>
      <c r="AN6058">
        <v>1</v>
      </c>
      <c r="AO6058">
        <v>0</v>
      </c>
      <c r="AP6058" t="s">
        <v>123</v>
      </c>
      <c r="AQ6058" t="s">
        <v>92</v>
      </c>
      <c r="AR6058" t="s">
        <v>137</v>
      </c>
      <c r="AS6058">
        <v>3</v>
      </c>
      <c r="AT6058">
        <v>16510</v>
      </c>
      <c r="AU6058">
        <v>1</v>
      </c>
      <c r="AV6058">
        <v>0</v>
      </c>
      <c r="AW6058">
        <v>1</v>
      </c>
      <c r="AX6058">
        <v>0</v>
      </c>
      <c r="AY6058">
        <v>6</v>
      </c>
      <c r="AZ6058" t="s">
        <v>125</v>
      </c>
      <c r="BA6058">
        <v>5</v>
      </c>
      <c r="BB6058" t="s">
        <v>80</v>
      </c>
      <c r="BC6058">
        <v>2</v>
      </c>
    </row>
    <row r="6059" spans="1:55">
      <c r="A6059" t="s">
        <v>10634</v>
      </c>
      <c r="B6059" t="s">
        <v>56</v>
      </c>
      <c r="C6059">
        <v>64</v>
      </c>
      <c r="D6059" t="s">
        <v>61</v>
      </c>
      <c r="E6059">
        <v>0</v>
      </c>
      <c r="F6059" t="s">
        <v>277</v>
      </c>
      <c r="G6059">
        <v>94515</v>
      </c>
      <c r="H6059">
        <v>38.629618</v>
      </c>
      <c r="I6059">
        <v>-122.593216</v>
      </c>
      <c r="J6059">
        <v>0</v>
      </c>
      <c r="K6059">
        <v>8</v>
      </c>
      <c r="L6059" t="s">
        <v>83</v>
      </c>
      <c r="M6059" t="s">
        <v>57</v>
      </c>
      <c r="N6059" t="s">
        <v>10635</v>
      </c>
      <c r="O6059" t="s">
        <v>61</v>
      </c>
      <c r="P6059" t="s">
        <v>57</v>
      </c>
      <c r="Q6059" t="s">
        <v>85</v>
      </c>
      <c r="R6059" t="s">
        <v>174</v>
      </c>
      <c r="S6059" t="s">
        <v>61</v>
      </c>
      <c r="T6059" t="s">
        <v>57</v>
      </c>
      <c r="U6059" t="s">
        <v>61</v>
      </c>
      <c r="V6059" t="s">
        <v>61</v>
      </c>
      <c r="W6059" t="s">
        <v>61</v>
      </c>
      <c r="X6059" t="s">
        <v>61</v>
      </c>
      <c r="Y6059" t="s">
        <v>61</v>
      </c>
      <c r="Z6059" t="s">
        <v>61</v>
      </c>
      <c r="AA6059" t="s">
        <v>77</v>
      </c>
      <c r="AB6059" t="s">
        <v>61</v>
      </c>
      <c r="AC6059" t="s">
        <v>87</v>
      </c>
      <c r="AD6059">
        <v>75.59999999999999</v>
      </c>
      <c r="AE6059">
        <v>535.55</v>
      </c>
      <c r="AF6059">
        <v>0</v>
      </c>
      <c r="AG6059">
        <v>10</v>
      </c>
      <c r="AH6059">
        <v>89.59999999999999</v>
      </c>
      <c r="AI6059">
        <v>635.15</v>
      </c>
      <c r="AJ6059" t="s">
        <v>66</v>
      </c>
      <c r="AM6059">
        <v>0</v>
      </c>
      <c r="AN6059">
        <v>1</v>
      </c>
      <c r="AO6059">
        <v>0</v>
      </c>
      <c r="AP6059" t="s">
        <v>67</v>
      </c>
      <c r="AQ6059" t="s">
        <v>124</v>
      </c>
      <c r="AR6059" t="s">
        <v>93</v>
      </c>
      <c r="AS6059">
        <v>1</v>
      </c>
      <c r="AT6059">
        <v>7384</v>
      </c>
      <c r="AU6059">
        <v>1</v>
      </c>
      <c r="AV6059">
        <v>0</v>
      </c>
      <c r="AW6059">
        <v>1</v>
      </c>
      <c r="AX6059">
        <v>0</v>
      </c>
      <c r="AY6059">
        <v>2</v>
      </c>
      <c r="AZ6059" t="s">
        <v>70</v>
      </c>
      <c r="BA6059">
        <v>7</v>
      </c>
      <c r="BB6059" t="s">
        <v>95</v>
      </c>
      <c r="BC6059">
        <v>1</v>
      </c>
    </row>
    <row r="6060" spans="1:55">
      <c r="A6060" t="s">
        <v>10636</v>
      </c>
      <c r="B6060" t="s">
        <v>73</v>
      </c>
      <c r="C6060">
        <v>60</v>
      </c>
      <c r="D6060" t="s">
        <v>61</v>
      </c>
      <c r="E6060">
        <v>0</v>
      </c>
      <c r="F6060" t="s">
        <v>927</v>
      </c>
      <c r="G6060">
        <v>90706</v>
      </c>
      <c r="H6060">
        <v>33.887676</v>
      </c>
      <c r="I6060">
        <v>-118.127289</v>
      </c>
      <c r="J6060">
        <v>0</v>
      </c>
      <c r="K6060">
        <v>67</v>
      </c>
      <c r="L6060" t="s">
        <v>119</v>
      </c>
      <c r="M6060" t="s">
        <v>57</v>
      </c>
      <c r="N6060" t="s">
        <v>3862</v>
      </c>
      <c r="O6060" t="s">
        <v>61</v>
      </c>
      <c r="P6060" t="s">
        <v>57</v>
      </c>
      <c r="Q6060" t="s">
        <v>135</v>
      </c>
      <c r="R6060" t="s">
        <v>382</v>
      </c>
      <c r="S6060" t="s">
        <v>61</v>
      </c>
      <c r="T6060" t="s">
        <v>61</v>
      </c>
      <c r="U6060" t="s">
        <v>61</v>
      </c>
      <c r="V6060" t="s">
        <v>57</v>
      </c>
      <c r="W6060" t="s">
        <v>61</v>
      </c>
      <c r="X6060" t="s">
        <v>61</v>
      </c>
      <c r="Y6060" t="s">
        <v>61</v>
      </c>
      <c r="Z6060" t="s">
        <v>57</v>
      </c>
      <c r="AA6060" t="s">
        <v>122</v>
      </c>
      <c r="AB6060" t="s">
        <v>61</v>
      </c>
      <c r="AC6060" t="s">
        <v>87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66</v>
      </c>
      <c r="AM6060">
        <v>0</v>
      </c>
      <c r="AN6060">
        <v>1</v>
      </c>
      <c r="AO6060">
        <v>0</v>
      </c>
      <c r="AP6060" t="s">
        <v>123</v>
      </c>
      <c r="AQ6060" t="s">
        <v>124</v>
      </c>
      <c r="AR6060" t="s">
        <v>69</v>
      </c>
      <c r="AS6060">
        <v>2</v>
      </c>
      <c r="AT6060">
        <v>72893</v>
      </c>
      <c r="AU6060">
        <v>1</v>
      </c>
      <c r="AV6060">
        <v>0</v>
      </c>
      <c r="AW6060">
        <v>1</v>
      </c>
      <c r="AX6060">
        <v>0</v>
      </c>
      <c r="AY6060">
        <v>6</v>
      </c>
      <c r="AZ6060" t="s">
        <v>125</v>
      </c>
      <c r="BA6060">
        <v>2</v>
      </c>
      <c r="BB6060" t="s">
        <v>126</v>
      </c>
      <c r="BC6060">
        <v>3</v>
      </c>
    </row>
    <row r="6061" spans="1:55">
      <c r="A6061" t="s">
        <v>10637</v>
      </c>
      <c r="B6061" t="s">
        <v>56</v>
      </c>
      <c r="C6061">
        <v>52</v>
      </c>
      <c r="D6061" t="s">
        <v>57</v>
      </c>
      <c r="E6061">
        <v>3</v>
      </c>
      <c r="F6061" t="s">
        <v>503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216</v>
      </c>
      <c r="M6061" t="s">
        <v>57</v>
      </c>
      <c r="N6061" t="s">
        <v>10638</v>
      </c>
      <c r="O6061" t="s">
        <v>61</v>
      </c>
      <c r="P6061" t="s">
        <v>61</v>
      </c>
      <c r="Q6061" t="s">
        <v>143</v>
      </c>
      <c r="R6061" t="s">
        <v>143</v>
      </c>
      <c r="S6061" t="s">
        <v>143</v>
      </c>
      <c r="T6061" t="s">
        <v>143</v>
      </c>
      <c r="U6061" t="s">
        <v>143</v>
      </c>
      <c r="V6061" t="s">
        <v>143</v>
      </c>
      <c r="W6061" t="s">
        <v>143</v>
      </c>
      <c r="X6061" t="s">
        <v>143</v>
      </c>
      <c r="Y6061" t="s">
        <v>143</v>
      </c>
      <c r="Z6061" t="s">
        <v>143</v>
      </c>
      <c r="AA6061" t="s">
        <v>64</v>
      </c>
      <c r="AB6061" t="s">
        <v>61</v>
      </c>
      <c r="AC6061" t="s">
        <v>65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66</v>
      </c>
      <c r="AM6061">
        <v>0</v>
      </c>
      <c r="AN6061">
        <v>1</v>
      </c>
      <c r="AO6061">
        <v>0</v>
      </c>
      <c r="AP6061" t="s">
        <v>176</v>
      </c>
      <c r="AQ6061" t="s">
        <v>92</v>
      </c>
      <c r="AR6061" t="s">
        <v>182</v>
      </c>
      <c r="AT6061">
        <v>43491</v>
      </c>
      <c r="AU6061">
        <v>1</v>
      </c>
      <c r="AV6061">
        <v>0</v>
      </c>
      <c r="AW6061">
        <v>1</v>
      </c>
      <c r="AX6061">
        <v>0</v>
      </c>
      <c r="AY6061">
        <v>5</v>
      </c>
      <c r="AZ6061" t="s">
        <v>177</v>
      </c>
      <c r="BA6061">
        <v>0</v>
      </c>
      <c r="BB6061" t="s">
        <v>71</v>
      </c>
      <c r="BC6061">
        <v>4</v>
      </c>
    </row>
    <row r="6062" spans="1:55">
      <c r="A6062" t="s">
        <v>10639</v>
      </c>
      <c r="B6062" t="s">
        <v>73</v>
      </c>
      <c r="C6062">
        <v>24</v>
      </c>
      <c r="D6062" t="s">
        <v>57</v>
      </c>
      <c r="E6062">
        <v>0</v>
      </c>
      <c r="F6062" t="s">
        <v>179</v>
      </c>
      <c r="G6062">
        <v>95037</v>
      </c>
      <c r="H6062">
        <v>37.161544</v>
      </c>
      <c r="I6062">
        <v>-121.649371</v>
      </c>
      <c r="J6062">
        <v>1</v>
      </c>
      <c r="K6062">
        <v>70</v>
      </c>
      <c r="L6062" t="s">
        <v>119</v>
      </c>
      <c r="M6062" t="s">
        <v>57</v>
      </c>
      <c r="N6062" t="s">
        <v>3299</v>
      </c>
      <c r="O6062" t="s">
        <v>61</v>
      </c>
      <c r="P6062" t="s">
        <v>57</v>
      </c>
      <c r="Q6062" t="s">
        <v>135</v>
      </c>
      <c r="R6062" t="s">
        <v>230</v>
      </c>
      <c r="S6062" t="s">
        <v>57</v>
      </c>
      <c r="T6062" t="s">
        <v>57</v>
      </c>
      <c r="U6062" t="s">
        <v>57</v>
      </c>
      <c r="V6062" t="s">
        <v>57</v>
      </c>
      <c r="W6062" t="s">
        <v>61</v>
      </c>
      <c r="X6062" t="s">
        <v>61</v>
      </c>
      <c r="Y6062" t="s">
        <v>61</v>
      </c>
      <c r="Z6062" t="s">
        <v>57</v>
      </c>
      <c r="AA6062" t="s">
        <v>122</v>
      </c>
      <c r="AB6062" t="s">
        <v>61</v>
      </c>
      <c r="AC6062" t="s">
        <v>65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66</v>
      </c>
      <c r="AM6062">
        <v>0</v>
      </c>
      <c r="AN6062">
        <v>1</v>
      </c>
      <c r="AO6062">
        <v>0</v>
      </c>
      <c r="AP6062" t="s">
        <v>123</v>
      </c>
      <c r="AQ6062" t="s">
        <v>116</v>
      </c>
      <c r="AR6062" t="s">
        <v>69</v>
      </c>
      <c r="AS6062">
        <v>5</v>
      </c>
      <c r="AT6062">
        <v>41707</v>
      </c>
      <c r="AU6062">
        <v>1</v>
      </c>
      <c r="AV6062">
        <v>0</v>
      </c>
      <c r="AW6062">
        <v>1</v>
      </c>
      <c r="AX6062">
        <v>0</v>
      </c>
      <c r="AY6062">
        <v>6</v>
      </c>
      <c r="AZ6062" t="s">
        <v>125</v>
      </c>
      <c r="BA6062">
        <v>1</v>
      </c>
      <c r="BB6062" t="s">
        <v>71</v>
      </c>
      <c r="BC6062">
        <v>4</v>
      </c>
    </row>
    <row r="6063" spans="1:55">
      <c r="A6063" t="s">
        <v>10640</v>
      </c>
      <c r="B6063" t="s">
        <v>56</v>
      </c>
      <c r="C6063">
        <v>47</v>
      </c>
      <c r="D6063" t="s">
        <v>61</v>
      </c>
      <c r="E6063">
        <v>0</v>
      </c>
      <c r="F6063" t="s">
        <v>712</v>
      </c>
      <c r="G6063">
        <v>90265</v>
      </c>
      <c r="H6063">
        <v>34.074572</v>
      </c>
      <c r="I6063">
        <v>-118.831181</v>
      </c>
      <c r="J6063">
        <v>0</v>
      </c>
      <c r="K6063">
        <v>41</v>
      </c>
      <c r="L6063" t="s">
        <v>129</v>
      </c>
      <c r="M6063" t="s">
        <v>57</v>
      </c>
      <c r="N6063" t="s">
        <v>1711</v>
      </c>
      <c r="O6063" t="s">
        <v>57</v>
      </c>
      <c r="P6063" t="s">
        <v>57</v>
      </c>
      <c r="Q6063" t="s">
        <v>135</v>
      </c>
      <c r="R6063" t="s">
        <v>160</v>
      </c>
      <c r="S6063" t="s">
        <v>57</v>
      </c>
      <c r="T6063" t="s">
        <v>61</v>
      </c>
      <c r="U6063" t="s">
        <v>57</v>
      </c>
      <c r="V6063" t="s">
        <v>57</v>
      </c>
      <c r="W6063" t="s">
        <v>61</v>
      </c>
      <c r="X6063" t="s">
        <v>57</v>
      </c>
      <c r="Y6063" t="s">
        <v>57</v>
      </c>
      <c r="Z6063" t="s">
        <v>61</v>
      </c>
      <c r="AA6063" t="s">
        <v>77</v>
      </c>
      <c r="AB6063" t="s">
        <v>57</v>
      </c>
      <c r="AC6063" t="s">
        <v>87</v>
      </c>
      <c r="AD6063">
        <v>74.65000000000001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66</v>
      </c>
      <c r="AM6063">
        <v>0</v>
      </c>
      <c r="AN6063">
        <v>1</v>
      </c>
      <c r="AO6063">
        <v>0</v>
      </c>
      <c r="AP6063" t="s">
        <v>176</v>
      </c>
      <c r="AQ6063" t="s">
        <v>78</v>
      </c>
      <c r="AR6063" t="s">
        <v>93</v>
      </c>
      <c r="AS6063">
        <v>5</v>
      </c>
      <c r="AT6063">
        <v>19630</v>
      </c>
      <c r="AU6063">
        <v>1</v>
      </c>
      <c r="AV6063">
        <v>0</v>
      </c>
      <c r="AW6063">
        <v>1</v>
      </c>
      <c r="AX6063">
        <v>0</v>
      </c>
      <c r="AY6063">
        <v>5</v>
      </c>
      <c r="AZ6063" t="s">
        <v>177</v>
      </c>
      <c r="BA6063">
        <v>5</v>
      </c>
      <c r="BB6063" t="s">
        <v>80</v>
      </c>
      <c r="BC6063">
        <v>2</v>
      </c>
    </row>
    <row r="6064" spans="1:55">
      <c r="A6064" t="s">
        <v>10641</v>
      </c>
      <c r="B6064" t="s">
        <v>73</v>
      </c>
      <c r="C6064">
        <v>40</v>
      </c>
      <c r="D6064" t="s">
        <v>57</v>
      </c>
      <c r="E6064">
        <v>3</v>
      </c>
      <c r="F6064" t="s">
        <v>673</v>
      </c>
      <c r="G6064">
        <v>91711</v>
      </c>
      <c r="H6064">
        <v>34.127621</v>
      </c>
      <c r="I6064">
        <v>-117.717863</v>
      </c>
      <c r="J6064">
        <v>1</v>
      </c>
      <c r="K6064">
        <v>59</v>
      </c>
      <c r="L6064" t="s">
        <v>129</v>
      </c>
      <c r="M6064" t="s">
        <v>57</v>
      </c>
      <c r="N6064" t="s">
        <v>2407</v>
      </c>
      <c r="O6064" t="s">
        <v>57</v>
      </c>
      <c r="P6064" t="s">
        <v>57</v>
      </c>
      <c r="Q6064" t="s">
        <v>85</v>
      </c>
      <c r="R6064" t="s">
        <v>210</v>
      </c>
      <c r="S6064" t="s">
        <v>57</v>
      </c>
      <c r="T6064" t="s">
        <v>57</v>
      </c>
      <c r="U6064" t="s">
        <v>61</v>
      </c>
      <c r="V6064" t="s">
        <v>57</v>
      </c>
      <c r="W6064" t="s">
        <v>57</v>
      </c>
      <c r="X6064" t="s">
        <v>57</v>
      </c>
      <c r="Y6064" t="s">
        <v>57</v>
      </c>
      <c r="Z6064" t="s">
        <v>57</v>
      </c>
      <c r="AA6064" t="s">
        <v>122</v>
      </c>
      <c r="AB6064" t="s">
        <v>57</v>
      </c>
      <c r="AC6064" t="s">
        <v>65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66</v>
      </c>
      <c r="AM6064">
        <v>0</v>
      </c>
      <c r="AN6064">
        <v>1</v>
      </c>
      <c r="AO6064">
        <v>0</v>
      </c>
      <c r="AP6064" t="s">
        <v>123</v>
      </c>
      <c r="AQ6064" t="s">
        <v>78</v>
      </c>
      <c r="AR6064" t="s">
        <v>105</v>
      </c>
      <c r="AS6064">
        <v>7</v>
      </c>
      <c r="AT6064">
        <v>34716</v>
      </c>
      <c r="AU6064">
        <v>1</v>
      </c>
      <c r="AV6064">
        <v>0</v>
      </c>
      <c r="AW6064">
        <v>1</v>
      </c>
      <c r="AX6064">
        <v>0</v>
      </c>
      <c r="AY6064">
        <v>6</v>
      </c>
      <c r="AZ6064" t="s">
        <v>125</v>
      </c>
      <c r="BA6064">
        <v>2</v>
      </c>
      <c r="BB6064" t="s">
        <v>126</v>
      </c>
      <c r="BC6064">
        <v>3</v>
      </c>
    </row>
    <row r="6065" spans="1:55">
      <c r="A6065" t="s">
        <v>10642</v>
      </c>
      <c r="B6065" t="s">
        <v>56</v>
      </c>
      <c r="C6065">
        <v>53</v>
      </c>
      <c r="D6065" t="s">
        <v>61</v>
      </c>
      <c r="E6065">
        <v>0</v>
      </c>
      <c r="F6065" t="s">
        <v>4566</v>
      </c>
      <c r="G6065">
        <v>92335</v>
      </c>
      <c r="H6065">
        <v>34.087558</v>
      </c>
      <c r="I6065">
        <v>-117.464096</v>
      </c>
      <c r="J6065">
        <v>0</v>
      </c>
      <c r="K6065">
        <v>64</v>
      </c>
      <c r="L6065" t="s">
        <v>129</v>
      </c>
      <c r="M6065" t="s">
        <v>57</v>
      </c>
      <c r="N6065" t="s">
        <v>1865</v>
      </c>
      <c r="O6065" t="s">
        <v>57</v>
      </c>
      <c r="P6065" t="s">
        <v>61</v>
      </c>
      <c r="Q6065" t="s">
        <v>143</v>
      </c>
      <c r="R6065" t="s">
        <v>143</v>
      </c>
      <c r="S6065" t="s">
        <v>143</v>
      </c>
      <c r="T6065" t="s">
        <v>143</v>
      </c>
      <c r="U6065" t="s">
        <v>143</v>
      </c>
      <c r="V6065" t="s">
        <v>143</v>
      </c>
      <c r="W6065" t="s">
        <v>143</v>
      </c>
      <c r="X6065" t="s">
        <v>143</v>
      </c>
      <c r="Y6065" t="s">
        <v>143</v>
      </c>
      <c r="Z6065" t="s">
        <v>143</v>
      </c>
      <c r="AA6065" t="s">
        <v>64</v>
      </c>
      <c r="AB6065" t="s">
        <v>61</v>
      </c>
      <c r="AC6065" t="s">
        <v>307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66</v>
      </c>
      <c r="AM6065">
        <v>0</v>
      </c>
      <c r="AN6065">
        <v>1</v>
      </c>
      <c r="AO6065">
        <v>0</v>
      </c>
      <c r="AP6065" t="s">
        <v>123</v>
      </c>
      <c r="AQ6065" t="s">
        <v>92</v>
      </c>
      <c r="AR6065" t="s">
        <v>182</v>
      </c>
      <c r="AT6065">
        <v>82630</v>
      </c>
      <c r="AU6065">
        <v>1</v>
      </c>
      <c r="AV6065">
        <v>0</v>
      </c>
      <c r="AW6065">
        <v>1</v>
      </c>
      <c r="AX6065">
        <v>0</v>
      </c>
      <c r="AY6065">
        <v>6</v>
      </c>
      <c r="AZ6065" t="s">
        <v>125</v>
      </c>
      <c r="BA6065">
        <v>2</v>
      </c>
      <c r="BB6065" t="s">
        <v>126</v>
      </c>
      <c r="BC6065">
        <v>3</v>
      </c>
    </row>
    <row r="6066" spans="1:55">
      <c r="A6066" t="s">
        <v>10643</v>
      </c>
      <c r="B6066" t="s">
        <v>73</v>
      </c>
      <c r="C6066">
        <v>46</v>
      </c>
      <c r="D6066" t="s">
        <v>61</v>
      </c>
      <c r="E6066">
        <v>0</v>
      </c>
      <c r="F6066" t="s">
        <v>226</v>
      </c>
      <c r="G6066">
        <v>90047</v>
      </c>
      <c r="H6066">
        <v>33.958149</v>
      </c>
      <c r="I6066">
        <v>-118.308441</v>
      </c>
      <c r="J6066">
        <v>0</v>
      </c>
      <c r="K6066">
        <v>3</v>
      </c>
      <c r="L6066" t="s">
        <v>83</v>
      </c>
      <c r="M6066" t="s">
        <v>57</v>
      </c>
      <c r="N6066" t="s">
        <v>10644</v>
      </c>
      <c r="O6066" t="s">
        <v>57</v>
      </c>
      <c r="P6066" t="s">
        <v>57</v>
      </c>
      <c r="Q6066" t="s">
        <v>85</v>
      </c>
      <c r="R6066" t="s">
        <v>136</v>
      </c>
      <c r="S6066" t="s">
        <v>61</v>
      </c>
      <c r="T6066" t="s">
        <v>61</v>
      </c>
      <c r="U6066" t="s">
        <v>61</v>
      </c>
      <c r="V6066" t="s">
        <v>61</v>
      </c>
      <c r="W6066" t="s">
        <v>61</v>
      </c>
      <c r="X6066" t="s">
        <v>57</v>
      </c>
      <c r="Y6066" t="s">
        <v>57</v>
      </c>
      <c r="Z6066" t="s">
        <v>57</v>
      </c>
      <c r="AA6066" t="s">
        <v>77</v>
      </c>
      <c r="AB6066" t="s">
        <v>57</v>
      </c>
      <c r="AC6066" t="s">
        <v>87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88</v>
      </c>
      <c r="AK6066" t="s">
        <v>190</v>
      </c>
      <c r="AL6066" t="s">
        <v>191</v>
      </c>
      <c r="AM6066">
        <v>1</v>
      </c>
      <c r="AN6066">
        <v>0</v>
      </c>
      <c r="AO6066">
        <v>0</v>
      </c>
      <c r="AP6066" t="s">
        <v>91</v>
      </c>
      <c r="AQ6066" t="s">
        <v>78</v>
      </c>
      <c r="AR6066" t="s">
        <v>93</v>
      </c>
      <c r="AS6066">
        <v>3</v>
      </c>
      <c r="AT6066">
        <v>47107</v>
      </c>
      <c r="AU6066">
        <v>1</v>
      </c>
      <c r="AV6066">
        <v>1</v>
      </c>
      <c r="AW6066">
        <v>0</v>
      </c>
      <c r="AX6066">
        <v>85.3</v>
      </c>
      <c r="AY6066">
        <v>1</v>
      </c>
      <c r="AZ6066" t="s">
        <v>94</v>
      </c>
      <c r="BA6066">
        <v>10</v>
      </c>
      <c r="BB6066" t="s">
        <v>95</v>
      </c>
      <c r="BC6066">
        <v>1</v>
      </c>
    </row>
    <row r="6067" spans="1:55">
      <c r="A6067" t="s">
        <v>10645</v>
      </c>
      <c r="B6067" t="s">
        <v>56</v>
      </c>
      <c r="C6067">
        <v>69</v>
      </c>
      <c r="D6067" t="s">
        <v>57</v>
      </c>
      <c r="E6067">
        <v>0</v>
      </c>
      <c r="F6067" t="s">
        <v>226</v>
      </c>
      <c r="G6067">
        <v>90026</v>
      </c>
      <c r="H6067">
        <v>34.078991</v>
      </c>
      <c r="I6067">
        <v>-118.263804</v>
      </c>
      <c r="J6067">
        <v>5</v>
      </c>
      <c r="K6067">
        <v>22</v>
      </c>
      <c r="L6067" t="s">
        <v>98</v>
      </c>
      <c r="M6067" t="s">
        <v>57</v>
      </c>
      <c r="N6067" t="s">
        <v>10646</v>
      </c>
      <c r="O6067" t="s">
        <v>57</v>
      </c>
      <c r="P6067" t="s">
        <v>61</v>
      </c>
      <c r="Q6067" t="s">
        <v>143</v>
      </c>
      <c r="R6067" t="s">
        <v>143</v>
      </c>
      <c r="S6067" t="s">
        <v>143</v>
      </c>
      <c r="T6067" t="s">
        <v>143</v>
      </c>
      <c r="U6067" t="s">
        <v>143</v>
      </c>
      <c r="V6067" t="s">
        <v>143</v>
      </c>
      <c r="W6067" t="s">
        <v>143</v>
      </c>
      <c r="X6067" t="s">
        <v>143</v>
      </c>
      <c r="Y6067" t="s">
        <v>143</v>
      </c>
      <c r="Z6067" t="s">
        <v>143</v>
      </c>
      <c r="AA6067" t="s">
        <v>64</v>
      </c>
      <c r="AB6067" t="s">
        <v>61</v>
      </c>
      <c r="AC6067" t="s">
        <v>87</v>
      </c>
      <c r="AD6067">
        <v>25.6</v>
      </c>
      <c r="AE6067">
        <v>548.8</v>
      </c>
      <c r="AF6067">
        <v>0</v>
      </c>
      <c r="AG6067">
        <v>0</v>
      </c>
      <c r="AH6067">
        <v>335.94</v>
      </c>
      <c r="AI6067">
        <v>884.74</v>
      </c>
      <c r="AJ6067" t="s">
        <v>66</v>
      </c>
      <c r="AM6067">
        <v>0</v>
      </c>
      <c r="AN6067">
        <v>1</v>
      </c>
      <c r="AO6067">
        <v>0</v>
      </c>
      <c r="AP6067" t="s">
        <v>103</v>
      </c>
      <c r="AQ6067" t="s">
        <v>124</v>
      </c>
      <c r="AR6067" t="s">
        <v>182</v>
      </c>
      <c r="AT6067">
        <v>73686</v>
      </c>
      <c r="AU6067">
        <v>1</v>
      </c>
      <c r="AV6067">
        <v>0</v>
      </c>
      <c r="AW6067">
        <v>1</v>
      </c>
      <c r="AX6067">
        <v>0</v>
      </c>
      <c r="AY6067">
        <v>3</v>
      </c>
      <c r="AZ6067" t="s">
        <v>106</v>
      </c>
      <c r="BA6067">
        <v>1</v>
      </c>
      <c r="BB6067" t="s">
        <v>71</v>
      </c>
      <c r="BC6067">
        <v>4</v>
      </c>
    </row>
    <row r="6068" spans="1:55">
      <c r="A6068" t="s">
        <v>10647</v>
      </c>
      <c r="B6068" t="s">
        <v>73</v>
      </c>
      <c r="C6068">
        <v>31</v>
      </c>
      <c r="D6068" t="s">
        <v>61</v>
      </c>
      <c r="E6068">
        <v>1</v>
      </c>
      <c r="F6068" t="s">
        <v>2286</v>
      </c>
      <c r="G6068">
        <v>95450</v>
      </c>
      <c r="H6068">
        <v>38.505995</v>
      </c>
      <c r="I6068">
        <v>-123.187019</v>
      </c>
      <c r="J6068">
        <v>0</v>
      </c>
      <c r="K6068">
        <v>70</v>
      </c>
      <c r="L6068" t="s">
        <v>59</v>
      </c>
      <c r="M6068" t="s">
        <v>57</v>
      </c>
      <c r="N6068" t="s">
        <v>6172</v>
      </c>
      <c r="O6068" t="s">
        <v>57</v>
      </c>
      <c r="P6068" t="s">
        <v>57</v>
      </c>
      <c r="Q6068" t="s">
        <v>62</v>
      </c>
      <c r="R6068" t="s">
        <v>156</v>
      </c>
      <c r="S6068" t="s">
        <v>57</v>
      </c>
      <c r="T6068" t="s">
        <v>57</v>
      </c>
      <c r="U6068" t="s">
        <v>61</v>
      </c>
      <c r="V6068" t="s">
        <v>57</v>
      </c>
      <c r="W6068" t="s">
        <v>61</v>
      </c>
      <c r="X6068" t="s">
        <v>61</v>
      </c>
      <c r="Y6068" t="s">
        <v>61</v>
      </c>
      <c r="Z6068" t="s">
        <v>57</v>
      </c>
      <c r="AA6068" t="s">
        <v>64</v>
      </c>
      <c r="AB6068" t="s">
        <v>61</v>
      </c>
      <c r="AC6068" t="s">
        <v>87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66</v>
      </c>
      <c r="AM6068">
        <v>0</v>
      </c>
      <c r="AN6068">
        <v>1</v>
      </c>
      <c r="AO6068">
        <v>0</v>
      </c>
      <c r="AP6068" t="s">
        <v>123</v>
      </c>
      <c r="AQ6068" t="s">
        <v>68</v>
      </c>
      <c r="AR6068" t="s">
        <v>69</v>
      </c>
      <c r="AS6068">
        <v>4</v>
      </c>
      <c r="AT6068">
        <v>438</v>
      </c>
      <c r="AU6068">
        <v>1</v>
      </c>
      <c r="AV6068">
        <v>0</v>
      </c>
      <c r="AW6068">
        <v>1</v>
      </c>
      <c r="AX6068">
        <v>0</v>
      </c>
      <c r="AY6068">
        <v>6</v>
      </c>
      <c r="AZ6068" t="s">
        <v>125</v>
      </c>
      <c r="BA6068">
        <v>1</v>
      </c>
      <c r="BB6068" t="s">
        <v>71</v>
      </c>
      <c r="BC6068">
        <v>4</v>
      </c>
    </row>
    <row r="6069" spans="1:55">
      <c r="A6069" t="s">
        <v>10648</v>
      </c>
      <c r="B6069" t="s">
        <v>73</v>
      </c>
      <c r="C6069">
        <v>50</v>
      </c>
      <c r="D6069" t="s">
        <v>61</v>
      </c>
      <c r="E6069">
        <v>0</v>
      </c>
      <c r="F6069" t="s">
        <v>1026</v>
      </c>
      <c r="G6069">
        <v>90502</v>
      </c>
      <c r="H6069">
        <v>33.833181</v>
      </c>
      <c r="I6069">
        <v>-118.292062</v>
      </c>
      <c r="J6069">
        <v>0</v>
      </c>
      <c r="K6069">
        <v>43</v>
      </c>
      <c r="L6069" t="s">
        <v>59</v>
      </c>
      <c r="M6069" t="s">
        <v>57</v>
      </c>
      <c r="N6069" t="s">
        <v>3521</v>
      </c>
      <c r="O6069" t="s">
        <v>57</v>
      </c>
      <c r="P6069" t="s">
        <v>57</v>
      </c>
      <c r="Q6069" t="s">
        <v>85</v>
      </c>
      <c r="R6069" t="s">
        <v>131</v>
      </c>
      <c r="S6069" t="s">
        <v>61</v>
      </c>
      <c r="T6069" t="s">
        <v>61</v>
      </c>
      <c r="U6069" t="s">
        <v>61</v>
      </c>
      <c r="V6069" t="s">
        <v>61</v>
      </c>
      <c r="W6069" t="s">
        <v>57</v>
      </c>
      <c r="X6069" t="s">
        <v>57</v>
      </c>
      <c r="Y6069" t="s">
        <v>57</v>
      </c>
      <c r="Z6069" t="s">
        <v>57</v>
      </c>
      <c r="AA6069" t="s">
        <v>64</v>
      </c>
      <c r="AB6069" t="s">
        <v>61</v>
      </c>
      <c r="AC6069" t="s">
        <v>65</v>
      </c>
      <c r="AD6069">
        <v>94.34999999999999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66</v>
      </c>
      <c r="AM6069">
        <v>0</v>
      </c>
      <c r="AN6069">
        <v>1</v>
      </c>
      <c r="AO6069">
        <v>0</v>
      </c>
      <c r="AP6069" t="s">
        <v>176</v>
      </c>
      <c r="AQ6069" t="s">
        <v>92</v>
      </c>
      <c r="AR6069" t="s">
        <v>105</v>
      </c>
      <c r="AS6069">
        <v>4</v>
      </c>
      <c r="AT6069">
        <v>17058</v>
      </c>
      <c r="AU6069">
        <v>1</v>
      </c>
      <c r="AV6069">
        <v>0</v>
      </c>
      <c r="AW6069">
        <v>1</v>
      </c>
      <c r="AX6069">
        <v>0</v>
      </c>
      <c r="AY6069">
        <v>5</v>
      </c>
      <c r="AZ6069" t="s">
        <v>177</v>
      </c>
      <c r="BA6069">
        <v>4</v>
      </c>
      <c r="BB6069" t="s">
        <v>80</v>
      </c>
      <c r="BC6069">
        <v>2</v>
      </c>
    </row>
    <row r="6070" spans="1:55">
      <c r="A6070" t="s">
        <v>10649</v>
      </c>
      <c r="B6070" t="s">
        <v>56</v>
      </c>
      <c r="C6070">
        <v>54</v>
      </c>
      <c r="D6070" t="s">
        <v>61</v>
      </c>
      <c r="E6070">
        <v>0</v>
      </c>
      <c r="F6070" t="s">
        <v>404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83</v>
      </c>
      <c r="M6070" t="s">
        <v>57</v>
      </c>
      <c r="N6070" t="s">
        <v>10121</v>
      </c>
      <c r="O6070" t="s">
        <v>57</v>
      </c>
      <c r="P6070" t="s">
        <v>57</v>
      </c>
      <c r="Q6070" t="s">
        <v>62</v>
      </c>
      <c r="R6070" t="s">
        <v>275</v>
      </c>
      <c r="S6070" t="s">
        <v>61</v>
      </c>
      <c r="T6070" t="s">
        <v>61</v>
      </c>
      <c r="U6070" t="s">
        <v>61</v>
      </c>
      <c r="V6070" t="s">
        <v>61</v>
      </c>
      <c r="W6070" t="s">
        <v>61</v>
      </c>
      <c r="X6070" t="s">
        <v>61</v>
      </c>
      <c r="Y6070" t="s">
        <v>61</v>
      </c>
      <c r="Z6070" t="s">
        <v>61</v>
      </c>
      <c r="AA6070" t="s">
        <v>77</v>
      </c>
      <c r="AB6070" t="s">
        <v>57</v>
      </c>
      <c r="AC6070" t="s">
        <v>307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88</v>
      </c>
      <c r="AK6070" t="s">
        <v>89</v>
      </c>
      <c r="AL6070" t="s">
        <v>181</v>
      </c>
      <c r="AM6070">
        <v>1</v>
      </c>
      <c r="AN6070">
        <v>0</v>
      </c>
      <c r="AO6070">
        <v>0</v>
      </c>
      <c r="AP6070" t="s">
        <v>91</v>
      </c>
      <c r="AQ6070" t="s">
        <v>92</v>
      </c>
      <c r="AR6070" t="s">
        <v>69</v>
      </c>
      <c r="AS6070">
        <v>0</v>
      </c>
      <c r="AT6070">
        <v>42239</v>
      </c>
      <c r="AU6070">
        <v>1</v>
      </c>
      <c r="AV6070">
        <v>1</v>
      </c>
      <c r="AW6070">
        <v>0</v>
      </c>
      <c r="AX6070">
        <v>50.6</v>
      </c>
      <c r="AY6070">
        <v>1</v>
      </c>
      <c r="AZ6070" t="s">
        <v>94</v>
      </c>
      <c r="BA6070">
        <v>8</v>
      </c>
      <c r="BB6070" t="s">
        <v>95</v>
      </c>
      <c r="BC6070">
        <v>1</v>
      </c>
    </row>
    <row r="6071" spans="1:55">
      <c r="A6071" t="s">
        <v>10650</v>
      </c>
      <c r="B6071" t="s">
        <v>73</v>
      </c>
      <c r="C6071">
        <v>41</v>
      </c>
      <c r="D6071" t="s">
        <v>61</v>
      </c>
      <c r="E6071">
        <v>0</v>
      </c>
      <c r="F6071" t="s">
        <v>6751</v>
      </c>
      <c r="G6071">
        <v>94564</v>
      </c>
      <c r="H6071">
        <v>37.996462</v>
      </c>
      <c r="I6071">
        <v>-122.293716</v>
      </c>
      <c r="J6071">
        <v>0</v>
      </c>
      <c r="K6071">
        <v>1</v>
      </c>
      <c r="L6071" t="s">
        <v>83</v>
      </c>
      <c r="M6071" t="s">
        <v>57</v>
      </c>
      <c r="N6071" t="s">
        <v>2179</v>
      </c>
      <c r="O6071" t="s">
        <v>57</v>
      </c>
      <c r="P6071" t="s">
        <v>57</v>
      </c>
      <c r="Q6071" t="s">
        <v>85</v>
      </c>
      <c r="R6071" t="s">
        <v>318</v>
      </c>
      <c r="S6071" t="s">
        <v>61</v>
      </c>
      <c r="T6071" t="s">
        <v>61</v>
      </c>
      <c r="U6071" t="s">
        <v>61</v>
      </c>
      <c r="V6071" t="s">
        <v>61</v>
      </c>
      <c r="W6071" t="s">
        <v>61</v>
      </c>
      <c r="X6071" t="s">
        <v>57</v>
      </c>
      <c r="Y6071" t="s">
        <v>57</v>
      </c>
      <c r="Z6071" t="s">
        <v>57</v>
      </c>
      <c r="AA6071" t="s">
        <v>77</v>
      </c>
      <c r="AB6071" t="s">
        <v>57</v>
      </c>
      <c r="AC6071" t="s">
        <v>87</v>
      </c>
      <c r="AD6071">
        <v>86.59999999999999</v>
      </c>
      <c r="AE6071">
        <v>86.59999999999999</v>
      </c>
      <c r="AF6071">
        <v>0</v>
      </c>
      <c r="AG6071">
        <v>0</v>
      </c>
      <c r="AH6071">
        <v>5.43</v>
      </c>
      <c r="AI6071">
        <v>92.03</v>
      </c>
      <c r="AJ6071" t="s">
        <v>88</v>
      </c>
      <c r="AK6071" t="s">
        <v>89</v>
      </c>
      <c r="AL6071" t="s">
        <v>342</v>
      </c>
      <c r="AM6071">
        <v>1</v>
      </c>
      <c r="AN6071">
        <v>0</v>
      </c>
      <c r="AO6071">
        <v>0</v>
      </c>
      <c r="AP6071" t="s">
        <v>91</v>
      </c>
      <c r="AQ6071" t="s">
        <v>78</v>
      </c>
      <c r="AR6071" t="s">
        <v>93</v>
      </c>
      <c r="AS6071">
        <v>3</v>
      </c>
      <c r="AT6071">
        <v>16717</v>
      </c>
      <c r="AU6071">
        <v>1</v>
      </c>
      <c r="AV6071">
        <v>1</v>
      </c>
      <c r="AW6071">
        <v>0</v>
      </c>
      <c r="AX6071">
        <v>86.59999999999999</v>
      </c>
      <c r="AY6071">
        <v>1</v>
      </c>
      <c r="AZ6071" t="s">
        <v>94</v>
      </c>
      <c r="BA6071">
        <v>10</v>
      </c>
      <c r="BB6071" t="s">
        <v>95</v>
      </c>
      <c r="BC6071">
        <v>1</v>
      </c>
    </row>
    <row r="6072" spans="1:55">
      <c r="A6072" t="s">
        <v>10651</v>
      </c>
      <c r="B6072" t="s">
        <v>56</v>
      </c>
      <c r="C6072">
        <v>21</v>
      </c>
      <c r="D6072" t="s">
        <v>61</v>
      </c>
      <c r="E6072">
        <v>0</v>
      </c>
      <c r="F6072" t="s">
        <v>8111</v>
      </c>
      <c r="G6072">
        <v>95934</v>
      </c>
      <c r="H6072">
        <v>40.080342</v>
      </c>
      <c r="I6072">
        <v>-120.957805</v>
      </c>
      <c r="J6072">
        <v>0</v>
      </c>
      <c r="K6072">
        <v>1</v>
      </c>
      <c r="L6072" t="s">
        <v>59</v>
      </c>
      <c r="M6072" t="s">
        <v>57</v>
      </c>
      <c r="N6072" t="s">
        <v>8812</v>
      </c>
      <c r="O6072" t="s">
        <v>61</v>
      </c>
      <c r="P6072" t="s">
        <v>61</v>
      </c>
      <c r="Q6072" t="s">
        <v>143</v>
      </c>
      <c r="R6072" t="s">
        <v>143</v>
      </c>
      <c r="S6072" t="s">
        <v>143</v>
      </c>
      <c r="T6072" t="s">
        <v>143</v>
      </c>
      <c r="U6072" t="s">
        <v>143</v>
      </c>
      <c r="V6072" t="s">
        <v>143</v>
      </c>
      <c r="W6072" t="s">
        <v>143</v>
      </c>
      <c r="X6072" t="s">
        <v>143</v>
      </c>
      <c r="Y6072" t="s">
        <v>143</v>
      </c>
      <c r="Z6072" t="s">
        <v>143</v>
      </c>
      <c r="AA6072" t="s">
        <v>77</v>
      </c>
      <c r="AB6072" t="s">
        <v>61</v>
      </c>
      <c r="AC6072" t="s">
        <v>65</v>
      </c>
      <c r="AD6072">
        <v>19.55</v>
      </c>
      <c r="AE6072">
        <v>19.55</v>
      </c>
      <c r="AF6072">
        <v>0</v>
      </c>
      <c r="AG6072">
        <v>0</v>
      </c>
      <c r="AH6072">
        <v>5.1</v>
      </c>
      <c r="AI6072">
        <v>24.65</v>
      </c>
      <c r="AJ6072" t="s">
        <v>170</v>
      </c>
      <c r="AM6072">
        <v>0</v>
      </c>
      <c r="AN6072">
        <v>0</v>
      </c>
      <c r="AO6072">
        <v>0</v>
      </c>
      <c r="AP6072" t="s">
        <v>91</v>
      </c>
      <c r="AQ6072" t="s">
        <v>116</v>
      </c>
      <c r="AR6072" t="s">
        <v>182</v>
      </c>
      <c r="AT6072">
        <v>178</v>
      </c>
      <c r="AU6072">
        <v>0</v>
      </c>
      <c r="AX6072">
        <v>0</v>
      </c>
      <c r="AY6072">
        <v>1</v>
      </c>
      <c r="AZ6072" t="s">
        <v>94</v>
      </c>
      <c r="BA6072">
        <v>8</v>
      </c>
      <c r="BB6072" t="s">
        <v>95</v>
      </c>
      <c r="BC6072">
        <v>1</v>
      </c>
    </row>
    <row r="6073" spans="1:55">
      <c r="A6073" t="s">
        <v>10652</v>
      </c>
      <c r="B6073" t="s">
        <v>73</v>
      </c>
      <c r="C6073">
        <v>77</v>
      </c>
      <c r="D6073" t="s">
        <v>57</v>
      </c>
      <c r="E6073">
        <v>1</v>
      </c>
      <c r="F6073" t="s">
        <v>401</v>
      </c>
      <c r="G6073">
        <v>92591</v>
      </c>
      <c r="H6073">
        <v>33.540604</v>
      </c>
      <c r="I6073">
        <v>-117.10909</v>
      </c>
      <c r="J6073">
        <v>1</v>
      </c>
      <c r="K6073">
        <v>72</v>
      </c>
      <c r="L6073" t="s">
        <v>119</v>
      </c>
      <c r="M6073" t="s">
        <v>57</v>
      </c>
      <c r="N6073" t="s">
        <v>10653</v>
      </c>
      <c r="O6073" t="s">
        <v>57</v>
      </c>
      <c r="P6073" t="s">
        <v>57</v>
      </c>
      <c r="Q6073" t="s">
        <v>85</v>
      </c>
      <c r="R6073" t="s">
        <v>174</v>
      </c>
      <c r="S6073" t="s">
        <v>57</v>
      </c>
      <c r="T6073" t="s">
        <v>57</v>
      </c>
      <c r="U6073" t="s">
        <v>57</v>
      </c>
      <c r="V6073" t="s">
        <v>57</v>
      </c>
      <c r="W6073" t="s">
        <v>57</v>
      </c>
      <c r="X6073" t="s">
        <v>57</v>
      </c>
      <c r="Y6073" t="s">
        <v>61</v>
      </c>
      <c r="Z6073" t="s">
        <v>61</v>
      </c>
      <c r="AA6073" t="s">
        <v>122</v>
      </c>
      <c r="AB6073" t="s">
        <v>57</v>
      </c>
      <c r="AC6073" t="s">
        <v>65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66</v>
      </c>
      <c r="AM6073">
        <v>0</v>
      </c>
      <c r="AN6073">
        <v>1</v>
      </c>
      <c r="AO6073">
        <v>0</v>
      </c>
      <c r="AP6073" t="s">
        <v>123</v>
      </c>
      <c r="AQ6073" t="s">
        <v>104</v>
      </c>
      <c r="AR6073" t="s">
        <v>105</v>
      </c>
      <c r="AS6073">
        <v>6</v>
      </c>
      <c r="AT6073">
        <v>25655</v>
      </c>
      <c r="AU6073">
        <v>1</v>
      </c>
      <c r="AV6073">
        <v>0</v>
      </c>
      <c r="AW6073">
        <v>1</v>
      </c>
      <c r="AX6073">
        <v>0</v>
      </c>
      <c r="AY6073">
        <v>6</v>
      </c>
      <c r="AZ6073" t="s">
        <v>125</v>
      </c>
      <c r="BA6073">
        <v>2</v>
      </c>
      <c r="BB6073" t="s">
        <v>126</v>
      </c>
      <c r="BC6073">
        <v>3</v>
      </c>
    </row>
    <row r="6074" spans="1:55">
      <c r="A6074" t="s">
        <v>10654</v>
      </c>
      <c r="B6074" t="s">
        <v>56</v>
      </c>
      <c r="C6074">
        <v>45</v>
      </c>
      <c r="D6074" t="s">
        <v>61</v>
      </c>
      <c r="E6074">
        <v>2</v>
      </c>
      <c r="F6074" t="s">
        <v>5852</v>
      </c>
      <c r="G6074">
        <v>95320</v>
      </c>
      <c r="H6074">
        <v>37.818543</v>
      </c>
      <c r="I6074">
        <v>-121.006907</v>
      </c>
      <c r="J6074">
        <v>0</v>
      </c>
      <c r="K6074">
        <v>18</v>
      </c>
      <c r="L6074" t="s">
        <v>98</v>
      </c>
      <c r="M6074" t="s">
        <v>57</v>
      </c>
      <c r="N6074" t="s">
        <v>2483</v>
      </c>
      <c r="O6074" t="s">
        <v>57</v>
      </c>
      <c r="P6074" t="s">
        <v>61</v>
      </c>
      <c r="Q6074" t="s">
        <v>143</v>
      </c>
      <c r="R6074" t="s">
        <v>143</v>
      </c>
      <c r="S6074" t="s">
        <v>143</v>
      </c>
      <c r="T6074" t="s">
        <v>143</v>
      </c>
      <c r="U6074" t="s">
        <v>143</v>
      </c>
      <c r="V6074" t="s">
        <v>143</v>
      </c>
      <c r="W6074" t="s">
        <v>143</v>
      </c>
      <c r="X6074" t="s">
        <v>143</v>
      </c>
      <c r="Y6074" t="s">
        <v>143</v>
      </c>
      <c r="Z6074" t="s">
        <v>143</v>
      </c>
      <c r="AA6074" t="s">
        <v>122</v>
      </c>
      <c r="AB6074" t="s">
        <v>61</v>
      </c>
      <c r="AC6074" t="s">
        <v>65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66</v>
      </c>
      <c r="AM6074">
        <v>0</v>
      </c>
      <c r="AN6074">
        <v>1</v>
      </c>
      <c r="AO6074">
        <v>0</v>
      </c>
      <c r="AP6074" t="s">
        <v>103</v>
      </c>
      <c r="AQ6074" t="s">
        <v>78</v>
      </c>
      <c r="AR6074" t="s">
        <v>182</v>
      </c>
      <c r="AT6074">
        <v>11474</v>
      </c>
      <c r="AU6074">
        <v>1</v>
      </c>
      <c r="AV6074">
        <v>0</v>
      </c>
      <c r="AW6074">
        <v>1</v>
      </c>
      <c r="AX6074">
        <v>0</v>
      </c>
      <c r="AY6074">
        <v>3</v>
      </c>
      <c r="AZ6074" t="s">
        <v>106</v>
      </c>
      <c r="BA6074">
        <v>1</v>
      </c>
      <c r="BB6074" t="s">
        <v>71</v>
      </c>
      <c r="BC6074">
        <v>4</v>
      </c>
    </row>
    <row r="6075" spans="1:55">
      <c r="A6075" t="s">
        <v>10655</v>
      </c>
      <c r="B6075" t="s">
        <v>73</v>
      </c>
      <c r="C6075">
        <v>59</v>
      </c>
      <c r="D6075" t="s">
        <v>57</v>
      </c>
      <c r="E6075">
        <v>3</v>
      </c>
      <c r="F6075" t="s">
        <v>7438</v>
      </c>
      <c r="G6075">
        <v>95703</v>
      </c>
      <c r="H6075">
        <v>38.983388</v>
      </c>
      <c r="I6075">
        <v>-120.988814</v>
      </c>
      <c r="J6075">
        <v>4</v>
      </c>
      <c r="K6075">
        <v>38</v>
      </c>
      <c r="L6075" t="s">
        <v>59</v>
      </c>
      <c r="M6075" t="s">
        <v>57</v>
      </c>
      <c r="N6075" t="s">
        <v>7312</v>
      </c>
      <c r="O6075" t="s">
        <v>61</v>
      </c>
      <c r="P6075" t="s">
        <v>57</v>
      </c>
      <c r="Q6075" t="s">
        <v>135</v>
      </c>
      <c r="R6075" t="s">
        <v>618</v>
      </c>
      <c r="S6075" t="s">
        <v>57</v>
      </c>
      <c r="T6075" t="s">
        <v>57</v>
      </c>
      <c r="U6075" t="s">
        <v>57</v>
      </c>
      <c r="V6075" t="s">
        <v>57</v>
      </c>
      <c r="W6075" t="s">
        <v>57</v>
      </c>
      <c r="X6075" t="s">
        <v>61</v>
      </c>
      <c r="Y6075" t="s">
        <v>61</v>
      </c>
      <c r="Z6075" t="s">
        <v>57</v>
      </c>
      <c r="AA6075" t="s">
        <v>64</v>
      </c>
      <c r="AB6075" t="s">
        <v>61</v>
      </c>
      <c r="AC6075" t="s">
        <v>87</v>
      </c>
      <c r="AD6075">
        <v>74.05</v>
      </c>
      <c r="AE6075">
        <v>2802.3</v>
      </c>
      <c r="AF6075">
        <v>0</v>
      </c>
      <c r="AG6075">
        <v>0</v>
      </c>
      <c r="AH6075">
        <v>1195.1</v>
      </c>
      <c r="AI6075">
        <v>3997.4</v>
      </c>
      <c r="AJ6075" t="s">
        <v>66</v>
      </c>
      <c r="AM6075">
        <v>0</v>
      </c>
      <c r="AN6075">
        <v>1</v>
      </c>
      <c r="AO6075">
        <v>0</v>
      </c>
      <c r="AP6075" t="s">
        <v>176</v>
      </c>
      <c r="AQ6075" t="s">
        <v>92</v>
      </c>
      <c r="AR6075" t="s">
        <v>93</v>
      </c>
      <c r="AS6075">
        <v>6</v>
      </c>
      <c r="AT6075">
        <v>1526</v>
      </c>
      <c r="AU6075">
        <v>1</v>
      </c>
      <c r="AV6075">
        <v>0</v>
      </c>
      <c r="AW6075">
        <v>1</v>
      </c>
      <c r="AX6075">
        <v>0</v>
      </c>
      <c r="AY6075">
        <v>5</v>
      </c>
      <c r="AZ6075" t="s">
        <v>177</v>
      </c>
      <c r="BA6075">
        <v>0</v>
      </c>
      <c r="BB6075" t="s">
        <v>71</v>
      </c>
      <c r="BC6075">
        <v>4</v>
      </c>
    </row>
    <row r="6076" spans="1:55">
      <c r="A6076" t="s">
        <v>10656</v>
      </c>
      <c r="B6076" t="s">
        <v>56</v>
      </c>
      <c r="C6076">
        <v>53</v>
      </c>
      <c r="D6076" t="s">
        <v>57</v>
      </c>
      <c r="E6076">
        <v>0</v>
      </c>
      <c r="F6076" t="s">
        <v>971</v>
      </c>
      <c r="G6076">
        <v>94303</v>
      </c>
      <c r="H6076">
        <v>37.45809</v>
      </c>
      <c r="I6076">
        <v>-122.115398</v>
      </c>
      <c r="J6076">
        <v>2</v>
      </c>
      <c r="K6076">
        <v>49</v>
      </c>
      <c r="L6076" t="s">
        <v>59</v>
      </c>
      <c r="M6076" t="s">
        <v>57</v>
      </c>
      <c r="N6076" t="s">
        <v>4373</v>
      </c>
      <c r="O6076" t="s">
        <v>57</v>
      </c>
      <c r="P6076" t="s">
        <v>57</v>
      </c>
      <c r="Q6076" t="s">
        <v>85</v>
      </c>
      <c r="R6076" t="s">
        <v>180</v>
      </c>
      <c r="S6076" t="s">
        <v>61</v>
      </c>
      <c r="T6076" t="s">
        <v>61</v>
      </c>
      <c r="U6076" t="s">
        <v>61</v>
      </c>
      <c r="V6076" t="s">
        <v>61</v>
      </c>
      <c r="W6076" t="s">
        <v>57</v>
      </c>
      <c r="X6076" t="s">
        <v>57</v>
      </c>
      <c r="Y6076" t="s">
        <v>57</v>
      </c>
      <c r="Z6076" t="s">
        <v>57</v>
      </c>
      <c r="AA6076" t="s">
        <v>77</v>
      </c>
      <c r="AB6076" t="s">
        <v>57</v>
      </c>
      <c r="AC6076" t="s">
        <v>87</v>
      </c>
      <c r="AD6076">
        <v>95.59999999999999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88</v>
      </c>
      <c r="AK6076" t="s">
        <v>89</v>
      </c>
      <c r="AL6076" t="s">
        <v>342</v>
      </c>
      <c r="AM6076">
        <v>1</v>
      </c>
      <c r="AN6076">
        <v>0</v>
      </c>
      <c r="AO6076">
        <v>0</v>
      </c>
      <c r="AP6076" t="s">
        <v>123</v>
      </c>
      <c r="AQ6076" t="s">
        <v>92</v>
      </c>
      <c r="AR6076" t="s">
        <v>105</v>
      </c>
      <c r="AS6076">
        <v>4</v>
      </c>
      <c r="AT6076">
        <v>45499</v>
      </c>
      <c r="AU6076">
        <v>1</v>
      </c>
      <c r="AV6076">
        <v>1</v>
      </c>
      <c r="AW6076">
        <v>0</v>
      </c>
      <c r="AX6076">
        <v>95.59999999999999</v>
      </c>
      <c r="AY6076">
        <v>6</v>
      </c>
      <c r="AZ6076" t="s">
        <v>125</v>
      </c>
      <c r="BA6076">
        <v>6</v>
      </c>
      <c r="BB6076" t="s">
        <v>95</v>
      </c>
      <c r="BC6076">
        <v>1</v>
      </c>
    </row>
    <row r="6077" spans="1:55">
      <c r="A6077" t="s">
        <v>10657</v>
      </c>
      <c r="B6077" t="s">
        <v>56</v>
      </c>
      <c r="C6077">
        <v>57</v>
      </c>
      <c r="D6077" t="s">
        <v>57</v>
      </c>
      <c r="E6077">
        <v>2</v>
      </c>
      <c r="F6077" t="s">
        <v>265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59</v>
      </c>
      <c r="M6077" t="s">
        <v>57</v>
      </c>
      <c r="N6077" t="s">
        <v>5717</v>
      </c>
      <c r="O6077" t="s">
        <v>61</v>
      </c>
      <c r="P6077" t="s">
        <v>61</v>
      </c>
      <c r="Q6077" t="s">
        <v>143</v>
      </c>
      <c r="R6077" t="s">
        <v>143</v>
      </c>
      <c r="S6077" t="s">
        <v>143</v>
      </c>
      <c r="T6077" t="s">
        <v>143</v>
      </c>
      <c r="U6077" t="s">
        <v>143</v>
      </c>
      <c r="V6077" t="s">
        <v>143</v>
      </c>
      <c r="W6077" t="s">
        <v>143</v>
      </c>
      <c r="X6077" t="s">
        <v>143</v>
      </c>
      <c r="Y6077" t="s">
        <v>143</v>
      </c>
      <c r="Z6077" t="s">
        <v>143</v>
      </c>
      <c r="AA6077" t="s">
        <v>64</v>
      </c>
      <c r="AB6077" t="s">
        <v>61</v>
      </c>
      <c r="AC6077" t="s">
        <v>65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170</v>
      </c>
      <c r="AM6077">
        <v>0</v>
      </c>
      <c r="AN6077">
        <v>0</v>
      </c>
      <c r="AO6077">
        <v>0</v>
      </c>
      <c r="AP6077" t="s">
        <v>91</v>
      </c>
      <c r="AQ6077" t="s">
        <v>92</v>
      </c>
      <c r="AR6077" t="s">
        <v>182</v>
      </c>
      <c r="AT6077">
        <v>26753</v>
      </c>
      <c r="AU6077">
        <v>0</v>
      </c>
      <c r="AX6077">
        <v>0</v>
      </c>
      <c r="AY6077">
        <v>1</v>
      </c>
      <c r="AZ6077" t="s">
        <v>94</v>
      </c>
      <c r="BA6077">
        <v>3</v>
      </c>
      <c r="BB6077" t="s">
        <v>126</v>
      </c>
      <c r="BC6077">
        <v>3</v>
      </c>
    </row>
    <row r="6078" spans="1:55">
      <c r="A6078" t="s">
        <v>10658</v>
      </c>
      <c r="B6078" t="s">
        <v>73</v>
      </c>
      <c r="C6078">
        <v>55</v>
      </c>
      <c r="D6078" t="s">
        <v>57</v>
      </c>
      <c r="E6078">
        <v>3</v>
      </c>
      <c r="F6078" t="s">
        <v>695</v>
      </c>
      <c r="G6078">
        <v>92404</v>
      </c>
      <c r="H6078">
        <v>34.183286</v>
      </c>
      <c r="I6078">
        <v>-117.221722</v>
      </c>
      <c r="J6078">
        <v>8</v>
      </c>
      <c r="K6078">
        <v>12</v>
      </c>
      <c r="L6078" t="s">
        <v>98</v>
      </c>
      <c r="M6078" t="s">
        <v>57</v>
      </c>
      <c r="N6078" t="s">
        <v>10659</v>
      </c>
      <c r="O6078" t="s">
        <v>57</v>
      </c>
      <c r="P6078" t="s">
        <v>61</v>
      </c>
      <c r="Q6078" t="s">
        <v>143</v>
      </c>
      <c r="R6078" t="s">
        <v>143</v>
      </c>
      <c r="S6078" t="s">
        <v>143</v>
      </c>
      <c r="T6078" t="s">
        <v>143</v>
      </c>
      <c r="U6078" t="s">
        <v>143</v>
      </c>
      <c r="V6078" t="s">
        <v>143</v>
      </c>
      <c r="W6078" t="s">
        <v>143</v>
      </c>
      <c r="X6078" t="s">
        <v>143</v>
      </c>
      <c r="Y6078" t="s">
        <v>143</v>
      </c>
      <c r="Z6078" t="s">
        <v>143</v>
      </c>
      <c r="AA6078" t="s">
        <v>122</v>
      </c>
      <c r="AB6078" t="s">
        <v>57</v>
      </c>
      <c r="AC6078" t="s">
        <v>87</v>
      </c>
      <c r="AD6078">
        <v>25.4</v>
      </c>
      <c r="AE6078">
        <v>313</v>
      </c>
      <c r="AF6078">
        <v>0</v>
      </c>
      <c r="AG6078">
        <v>0</v>
      </c>
      <c r="AH6078">
        <v>529.4400000000001</v>
      </c>
      <c r="AI6078">
        <v>842.4400000000001</v>
      </c>
      <c r="AJ6078" t="s">
        <v>66</v>
      </c>
      <c r="AM6078">
        <v>0</v>
      </c>
      <c r="AN6078">
        <v>1</v>
      </c>
      <c r="AO6078">
        <v>0</v>
      </c>
      <c r="AP6078" t="s">
        <v>67</v>
      </c>
      <c r="AQ6078" t="s">
        <v>92</v>
      </c>
      <c r="AR6078" t="s">
        <v>182</v>
      </c>
      <c r="AT6078">
        <v>53636</v>
      </c>
      <c r="AU6078">
        <v>1</v>
      </c>
      <c r="AV6078">
        <v>0</v>
      </c>
      <c r="AW6078">
        <v>1</v>
      </c>
      <c r="AX6078">
        <v>0</v>
      </c>
      <c r="AY6078">
        <v>2</v>
      </c>
      <c r="AZ6078" t="s">
        <v>70</v>
      </c>
      <c r="BA6078">
        <v>0</v>
      </c>
      <c r="BB6078" t="s">
        <v>71</v>
      </c>
      <c r="BC6078">
        <v>4</v>
      </c>
    </row>
    <row r="6079" spans="1:55">
      <c r="A6079" t="s">
        <v>10660</v>
      </c>
      <c r="B6079" t="s">
        <v>56</v>
      </c>
      <c r="C6079">
        <v>33</v>
      </c>
      <c r="D6079" t="s">
        <v>61</v>
      </c>
      <c r="E6079">
        <v>0</v>
      </c>
      <c r="F6079" t="s">
        <v>858</v>
      </c>
      <c r="G6079">
        <v>92503</v>
      </c>
      <c r="H6079">
        <v>33.890046</v>
      </c>
      <c r="I6079">
        <v>-117.455583</v>
      </c>
      <c r="J6079">
        <v>0</v>
      </c>
      <c r="K6079">
        <v>15</v>
      </c>
      <c r="L6079" t="s">
        <v>59</v>
      </c>
      <c r="M6079" t="s">
        <v>57</v>
      </c>
      <c r="N6079" t="s">
        <v>10661</v>
      </c>
      <c r="O6079" t="s">
        <v>57</v>
      </c>
      <c r="P6079" t="s">
        <v>57</v>
      </c>
      <c r="Q6079" t="s">
        <v>135</v>
      </c>
      <c r="R6079" t="s">
        <v>364</v>
      </c>
      <c r="S6079" t="s">
        <v>61</v>
      </c>
      <c r="T6079" t="s">
        <v>61</v>
      </c>
      <c r="U6079" t="s">
        <v>61</v>
      </c>
      <c r="V6079" t="s">
        <v>61</v>
      </c>
      <c r="W6079" t="s">
        <v>61</v>
      </c>
      <c r="X6079" t="s">
        <v>61</v>
      </c>
      <c r="Y6079" t="s">
        <v>61</v>
      </c>
      <c r="Z6079" t="s">
        <v>57</v>
      </c>
      <c r="AA6079" t="s">
        <v>77</v>
      </c>
      <c r="AB6079" t="s">
        <v>57</v>
      </c>
      <c r="AC6079" t="s">
        <v>87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88</v>
      </c>
      <c r="AK6079" t="s">
        <v>89</v>
      </c>
      <c r="AL6079" t="s">
        <v>90</v>
      </c>
      <c r="AM6079">
        <v>1</v>
      </c>
      <c r="AN6079">
        <v>0</v>
      </c>
      <c r="AO6079">
        <v>0</v>
      </c>
      <c r="AP6079" t="s">
        <v>103</v>
      </c>
      <c r="AQ6079" t="s">
        <v>68</v>
      </c>
      <c r="AR6079" t="s">
        <v>137</v>
      </c>
      <c r="AS6079">
        <v>1</v>
      </c>
      <c r="AT6079">
        <v>71678</v>
      </c>
      <c r="AU6079">
        <v>1</v>
      </c>
      <c r="AV6079">
        <v>1</v>
      </c>
      <c r="AW6079">
        <v>0</v>
      </c>
      <c r="AX6079">
        <v>49.1</v>
      </c>
      <c r="AY6079">
        <v>3</v>
      </c>
      <c r="AZ6079" t="s">
        <v>106</v>
      </c>
      <c r="BA6079">
        <v>5</v>
      </c>
      <c r="BB6079" t="s">
        <v>80</v>
      </c>
      <c r="BC6079">
        <v>2</v>
      </c>
    </row>
    <row r="6080" spans="1:55">
      <c r="A6080" t="s">
        <v>10662</v>
      </c>
      <c r="B6080" t="s">
        <v>73</v>
      </c>
      <c r="C6080">
        <v>29</v>
      </c>
      <c r="D6080" t="s">
        <v>61</v>
      </c>
      <c r="E6080">
        <v>0</v>
      </c>
      <c r="F6080" t="s">
        <v>1617</v>
      </c>
      <c r="G6080">
        <v>92342</v>
      </c>
      <c r="H6080">
        <v>34.757783</v>
      </c>
      <c r="I6080">
        <v>-117.33997</v>
      </c>
      <c r="J6080">
        <v>0</v>
      </c>
      <c r="K6080">
        <v>3</v>
      </c>
      <c r="L6080" t="s">
        <v>59</v>
      </c>
      <c r="M6080" t="s">
        <v>57</v>
      </c>
      <c r="N6080" t="s">
        <v>7276</v>
      </c>
      <c r="O6080" t="s">
        <v>61</v>
      </c>
      <c r="P6080" t="s">
        <v>57</v>
      </c>
      <c r="Q6080" t="s">
        <v>85</v>
      </c>
      <c r="R6080" t="s">
        <v>893</v>
      </c>
      <c r="S6080" t="s">
        <v>61</v>
      </c>
      <c r="T6080" t="s">
        <v>61</v>
      </c>
      <c r="U6080" t="s">
        <v>57</v>
      </c>
      <c r="V6080" t="s">
        <v>61</v>
      </c>
      <c r="W6080" t="s">
        <v>61</v>
      </c>
      <c r="X6080" t="s">
        <v>61</v>
      </c>
      <c r="Y6080" t="s">
        <v>61</v>
      </c>
      <c r="Z6080" t="s">
        <v>61</v>
      </c>
      <c r="AA6080" t="s">
        <v>77</v>
      </c>
      <c r="AB6080" t="s">
        <v>57</v>
      </c>
      <c r="AC6080" t="s">
        <v>65</v>
      </c>
      <c r="AD6080">
        <v>73.59999999999999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170</v>
      </c>
      <c r="AM6080">
        <v>0</v>
      </c>
      <c r="AN6080">
        <v>0</v>
      </c>
      <c r="AO6080">
        <v>0</v>
      </c>
      <c r="AP6080" t="s">
        <v>91</v>
      </c>
      <c r="AQ6080" t="s">
        <v>116</v>
      </c>
      <c r="AR6080" t="s">
        <v>93</v>
      </c>
      <c r="AS6080">
        <v>1</v>
      </c>
      <c r="AT6080">
        <v>4948</v>
      </c>
      <c r="AU6080">
        <v>0</v>
      </c>
      <c r="AX6080">
        <v>0</v>
      </c>
      <c r="AY6080">
        <v>1</v>
      </c>
      <c r="AZ6080" t="s">
        <v>94</v>
      </c>
      <c r="BA6080">
        <v>10</v>
      </c>
      <c r="BB6080" t="s">
        <v>95</v>
      </c>
      <c r="BC6080">
        <v>1</v>
      </c>
    </row>
    <row r="6081" spans="1:55">
      <c r="A6081" t="s">
        <v>10663</v>
      </c>
      <c r="B6081" t="s">
        <v>56</v>
      </c>
      <c r="C6081">
        <v>64</v>
      </c>
      <c r="D6081" t="s">
        <v>57</v>
      </c>
      <c r="E6081">
        <v>0</v>
      </c>
      <c r="F6081" t="s">
        <v>686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59</v>
      </c>
      <c r="M6081" t="s">
        <v>57</v>
      </c>
      <c r="N6081" t="s">
        <v>7486</v>
      </c>
      <c r="O6081" t="s">
        <v>61</v>
      </c>
      <c r="P6081" t="s">
        <v>57</v>
      </c>
      <c r="Q6081" t="s">
        <v>135</v>
      </c>
      <c r="R6081" t="s">
        <v>300</v>
      </c>
      <c r="S6081" t="s">
        <v>57</v>
      </c>
      <c r="T6081" t="s">
        <v>57</v>
      </c>
      <c r="U6081" t="s">
        <v>57</v>
      </c>
      <c r="V6081" t="s">
        <v>57</v>
      </c>
      <c r="W6081" t="s">
        <v>61</v>
      </c>
      <c r="X6081" t="s">
        <v>61</v>
      </c>
      <c r="Y6081" t="s">
        <v>61</v>
      </c>
      <c r="Z6081" t="s">
        <v>57</v>
      </c>
      <c r="AA6081" t="s">
        <v>122</v>
      </c>
      <c r="AB6081" t="s">
        <v>61</v>
      </c>
      <c r="AC6081" t="s">
        <v>65</v>
      </c>
      <c r="AD6081">
        <v>-10</v>
      </c>
      <c r="AE6081">
        <v>4492.9</v>
      </c>
      <c r="AF6081">
        <v>0</v>
      </c>
      <c r="AG6081">
        <v>0</v>
      </c>
      <c r="AH6081">
        <v>334.41</v>
      </c>
      <c r="AI6081">
        <v>4827.31</v>
      </c>
      <c r="AJ6081" t="s">
        <v>66</v>
      </c>
      <c r="AM6081">
        <v>0</v>
      </c>
      <c r="AN6081">
        <v>1</v>
      </c>
      <c r="AO6081">
        <v>1</v>
      </c>
      <c r="AP6081" t="s">
        <v>123</v>
      </c>
      <c r="AQ6081" t="s">
        <v>124</v>
      </c>
      <c r="AR6081" t="s">
        <v>79</v>
      </c>
      <c r="AS6081">
        <v>5</v>
      </c>
      <c r="AT6081">
        <v>70011</v>
      </c>
      <c r="AU6081">
        <v>1</v>
      </c>
      <c r="AV6081">
        <v>0</v>
      </c>
      <c r="AW6081">
        <v>1</v>
      </c>
      <c r="AX6081">
        <v>0</v>
      </c>
      <c r="AY6081">
        <v>6</v>
      </c>
      <c r="AZ6081" t="s">
        <v>125</v>
      </c>
      <c r="BA6081">
        <v>1</v>
      </c>
      <c r="BB6081" t="s">
        <v>71</v>
      </c>
      <c r="BC6081">
        <v>4</v>
      </c>
    </row>
    <row r="6082" spans="1:55">
      <c r="A6082" t="s">
        <v>10664</v>
      </c>
      <c r="B6082" t="s">
        <v>56</v>
      </c>
      <c r="C6082">
        <v>27</v>
      </c>
      <c r="D6082" t="s">
        <v>61</v>
      </c>
      <c r="E6082">
        <v>0</v>
      </c>
      <c r="F6082" t="s">
        <v>4644</v>
      </c>
      <c r="G6082">
        <v>94022</v>
      </c>
      <c r="H6082">
        <v>37.349546</v>
      </c>
      <c r="I6082">
        <v>-122.134356</v>
      </c>
      <c r="J6082">
        <v>0</v>
      </c>
      <c r="K6082">
        <v>1</v>
      </c>
      <c r="L6082" t="s">
        <v>59</v>
      </c>
      <c r="M6082" t="s">
        <v>57</v>
      </c>
      <c r="N6082" t="s">
        <v>5254</v>
      </c>
      <c r="O6082" t="s">
        <v>61</v>
      </c>
      <c r="P6082" t="s">
        <v>61</v>
      </c>
      <c r="Q6082" t="s">
        <v>143</v>
      </c>
      <c r="R6082" t="s">
        <v>143</v>
      </c>
      <c r="S6082" t="s">
        <v>143</v>
      </c>
      <c r="T6082" t="s">
        <v>143</v>
      </c>
      <c r="U6082" t="s">
        <v>143</v>
      </c>
      <c r="V6082" t="s">
        <v>143</v>
      </c>
      <c r="W6082" t="s">
        <v>143</v>
      </c>
      <c r="X6082" t="s">
        <v>143</v>
      </c>
      <c r="Y6082" t="s">
        <v>143</v>
      </c>
      <c r="Z6082" t="s">
        <v>143</v>
      </c>
      <c r="AA6082" t="s">
        <v>77</v>
      </c>
      <c r="AB6082" t="s">
        <v>61</v>
      </c>
      <c r="AC6082" t="s">
        <v>87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170</v>
      </c>
      <c r="AM6082">
        <v>0</v>
      </c>
      <c r="AN6082">
        <v>0</v>
      </c>
      <c r="AO6082">
        <v>0</v>
      </c>
      <c r="AP6082" t="s">
        <v>91</v>
      </c>
      <c r="AQ6082" t="s">
        <v>116</v>
      </c>
      <c r="AR6082" t="s">
        <v>182</v>
      </c>
      <c r="AT6082">
        <v>18486</v>
      </c>
      <c r="AU6082">
        <v>0</v>
      </c>
      <c r="AX6082">
        <v>0</v>
      </c>
      <c r="AY6082">
        <v>1</v>
      </c>
      <c r="AZ6082" t="s">
        <v>94</v>
      </c>
      <c r="BA6082">
        <v>8</v>
      </c>
      <c r="BB6082" t="s">
        <v>95</v>
      </c>
      <c r="BC6082">
        <v>1</v>
      </c>
    </row>
    <row r="6083" spans="1:55">
      <c r="A6083" t="s">
        <v>10665</v>
      </c>
      <c r="B6083" t="s">
        <v>56</v>
      </c>
      <c r="C6083">
        <v>75</v>
      </c>
      <c r="D6083" t="s">
        <v>57</v>
      </c>
      <c r="E6083">
        <v>0</v>
      </c>
      <c r="F6083" t="s">
        <v>987</v>
      </c>
      <c r="G6083">
        <v>95653</v>
      </c>
      <c r="H6083">
        <v>38.674276</v>
      </c>
      <c r="I6083">
        <v>-121.961866</v>
      </c>
      <c r="J6083">
        <v>1</v>
      </c>
      <c r="K6083">
        <v>34</v>
      </c>
      <c r="L6083" t="s">
        <v>59</v>
      </c>
      <c r="M6083" t="s">
        <v>57</v>
      </c>
      <c r="N6083" t="s">
        <v>446</v>
      </c>
      <c r="O6083" t="s">
        <v>57</v>
      </c>
      <c r="P6083" t="s">
        <v>57</v>
      </c>
      <c r="Q6083" t="s">
        <v>85</v>
      </c>
      <c r="R6083" t="s">
        <v>100</v>
      </c>
      <c r="S6083" t="s">
        <v>61</v>
      </c>
      <c r="T6083" t="s">
        <v>57</v>
      </c>
      <c r="U6083" t="s">
        <v>57</v>
      </c>
      <c r="V6083" t="s">
        <v>61</v>
      </c>
      <c r="W6083" t="s">
        <v>61</v>
      </c>
      <c r="X6083" t="s">
        <v>57</v>
      </c>
      <c r="Y6083" t="s">
        <v>61</v>
      </c>
      <c r="Z6083" t="s">
        <v>57</v>
      </c>
      <c r="AA6083" t="s">
        <v>77</v>
      </c>
      <c r="AB6083" t="s">
        <v>57</v>
      </c>
      <c r="AC6083" t="s">
        <v>87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88</v>
      </c>
      <c r="AK6083" t="s">
        <v>89</v>
      </c>
      <c r="AL6083" t="s">
        <v>90</v>
      </c>
      <c r="AM6083">
        <v>1</v>
      </c>
      <c r="AN6083">
        <v>0</v>
      </c>
      <c r="AO6083">
        <v>0</v>
      </c>
      <c r="AP6083" t="s">
        <v>164</v>
      </c>
      <c r="AQ6083" t="s">
        <v>104</v>
      </c>
      <c r="AR6083" t="s">
        <v>105</v>
      </c>
      <c r="AS6083">
        <v>4</v>
      </c>
      <c r="AT6083">
        <v>844</v>
      </c>
      <c r="AU6083">
        <v>1</v>
      </c>
      <c r="AV6083">
        <v>1</v>
      </c>
      <c r="AW6083">
        <v>0</v>
      </c>
      <c r="AX6083">
        <v>94.25</v>
      </c>
      <c r="AY6083">
        <v>4</v>
      </c>
      <c r="AZ6083" t="s">
        <v>165</v>
      </c>
      <c r="BA6083">
        <v>6</v>
      </c>
      <c r="BB6083" t="s">
        <v>95</v>
      </c>
      <c r="BC6083">
        <v>1</v>
      </c>
    </row>
    <row r="6084" spans="1:55">
      <c r="A6084" t="s">
        <v>10666</v>
      </c>
      <c r="B6084" t="s">
        <v>56</v>
      </c>
      <c r="C6084">
        <v>56</v>
      </c>
      <c r="D6084" t="s">
        <v>57</v>
      </c>
      <c r="E6084">
        <v>0</v>
      </c>
      <c r="F6084" t="s">
        <v>352</v>
      </c>
      <c r="G6084">
        <v>93710</v>
      </c>
      <c r="H6084">
        <v>36.822715</v>
      </c>
      <c r="I6084">
        <v>-119.761826</v>
      </c>
      <c r="J6084">
        <v>1</v>
      </c>
      <c r="K6084">
        <v>6</v>
      </c>
      <c r="L6084" t="s">
        <v>59</v>
      </c>
      <c r="M6084" t="s">
        <v>57</v>
      </c>
      <c r="N6084" t="s">
        <v>10667</v>
      </c>
      <c r="O6084" t="s">
        <v>57</v>
      </c>
      <c r="P6084" t="s">
        <v>57</v>
      </c>
      <c r="Q6084" t="s">
        <v>85</v>
      </c>
      <c r="R6084" t="s">
        <v>382</v>
      </c>
      <c r="S6084" t="s">
        <v>61</v>
      </c>
      <c r="T6084" t="s">
        <v>57</v>
      </c>
      <c r="U6084" t="s">
        <v>61</v>
      </c>
      <c r="V6084" t="s">
        <v>61</v>
      </c>
      <c r="W6084" t="s">
        <v>61</v>
      </c>
      <c r="X6084" t="s">
        <v>57</v>
      </c>
      <c r="Y6084" t="s">
        <v>57</v>
      </c>
      <c r="Z6084" t="s">
        <v>57</v>
      </c>
      <c r="AA6084" t="s">
        <v>77</v>
      </c>
      <c r="AB6084" t="s">
        <v>57</v>
      </c>
      <c r="AC6084" t="s">
        <v>87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66</v>
      </c>
      <c r="AM6084">
        <v>0</v>
      </c>
      <c r="AN6084">
        <v>1</v>
      </c>
      <c r="AO6084">
        <v>0</v>
      </c>
      <c r="AP6084" t="s">
        <v>91</v>
      </c>
      <c r="AQ6084" t="s">
        <v>92</v>
      </c>
      <c r="AR6084" t="s">
        <v>105</v>
      </c>
      <c r="AS6084">
        <v>4</v>
      </c>
      <c r="AT6084">
        <v>29337</v>
      </c>
      <c r="AU6084">
        <v>1</v>
      </c>
      <c r="AV6084">
        <v>0</v>
      </c>
      <c r="AW6084">
        <v>1</v>
      </c>
      <c r="AX6084">
        <v>0</v>
      </c>
      <c r="AY6084">
        <v>1</v>
      </c>
      <c r="AZ6084" t="s">
        <v>94</v>
      </c>
      <c r="BA6084">
        <v>9</v>
      </c>
      <c r="BB6084" t="s">
        <v>95</v>
      </c>
      <c r="BC6084">
        <v>1</v>
      </c>
    </row>
    <row r="6085" spans="1:55">
      <c r="A6085" t="s">
        <v>10668</v>
      </c>
      <c r="B6085" t="s">
        <v>73</v>
      </c>
      <c r="C6085">
        <v>80</v>
      </c>
      <c r="D6085" t="s">
        <v>57</v>
      </c>
      <c r="E6085">
        <v>0</v>
      </c>
      <c r="F6085" t="s">
        <v>2726</v>
      </c>
      <c r="G6085">
        <v>91915</v>
      </c>
      <c r="H6085">
        <v>32.605012</v>
      </c>
      <c r="I6085">
        <v>-116.97595</v>
      </c>
      <c r="J6085">
        <v>2</v>
      </c>
      <c r="K6085">
        <v>51</v>
      </c>
      <c r="L6085" t="s">
        <v>129</v>
      </c>
      <c r="M6085" t="s">
        <v>57</v>
      </c>
      <c r="N6085" t="s">
        <v>10669</v>
      </c>
      <c r="O6085" t="s">
        <v>57</v>
      </c>
      <c r="P6085" t="s">
        <v>57</v>
      </c>
      <c r="Q6085" t="s">
        <v>62</v>
      </c>
      <c r="R6085" t="s">
        <v>169</v>
      </c>
      <c r="S6085" t="s">
        <v>61</v>
      </c>
      <c r="T6085" t="s">
        <v>57</v>
      </c>
      <c r="U6085" t="s">
        <v>57</v>
      </c>
      <c r="V6085" t="s">
        <v>61</v>
      </c>
      <c r="W6085" t="s">
        <v>61</v>
      </c>
      <c r="X6085" t="s">
        <v>61</v>
      </c>
      <c r="Y6085" t="s">
        <v>61</v>
      </c>
      <c r="Z6085" t="s">
        <v>57</v>
      </c>
      <c r="AA6085" t="s">
        <v>77</v>
      </c>
      <c r="AB6085" t="s">
        <v>57</v>
      </c>
      <c r="AC6085" t="s">
        <v>87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88</v>
      </c>
      <c r="AK6085" t="s">
        <v>89</v>
      </c>
      <c r="AL6085" t="s">
        <v>356</v>
      </c>
      <c r="AM6085">
        <v>1</v>
      </c>
      <c r="AN6085">
        <v>0</v>
      </c>
      <c r="AO6085">
        <v>0</v>
      </c>
      <c r="AP6085" t="s">
        <v>123</v>
      </c>
      <c r="AQ6085" t="s">
        <v>104</v>
      </c>
      <c r="AR6085" t="s">
        <v>93</v>
      </c>
      <c r="AS6085">
        <v>3</v>
      </c>
      <c r="AT6085">
        <v>9278</v>
      </c>
      <c r="AU6085">
        <v>1</v>
      </c>
      <c r="AV6085">
        <v>1</v>
      </c>
      <c r="AW6085">
        <v>0</v>
      </c>
      <c r="AX6085">
        <v>84.2</v>
      </c>
      <c r="AY6085">
        <v>6</v>
      </c>
      <c r="AZ6085" t="s">
        <v>125</v>
      </c>
      <c r="BA6085">
        <v>4</v>
      </c>
      <c r="BB6085" t="s">
        <v>80</v>
      </c>
      <c r="BC6085">
        <v>2</v>
      </c>
    </row>
    <row r="6086" spans="1:55">
      <c r="A6086" t="s">
        <v>10670</v>
      </c>
      <c r="B6086" t="s">
        <v>56</v>
      </c>
      <c r="C6086">
        <v>79</v>
      </c>
      <c r="D6086" t="s">
        <v>61</v>
      </c>
      <c r="E6086">
        <v>0</v>
      </c>
      <c r="F6086" t="s">
        <v>3124</v>
      </c>
      <c r="G6086">
        <v>90703</v>
      </c>
      <c r="H6086">
        <v>33.8681</v>
      </c>
      <c r="I6086">
        <v>-118.067402</v>
      </c>
      <c r="J6086">
        <v>0</v>
      </c>
      <c r="K6086">
        <v>26</v>
      </c>
      <c r="L6086" t="s">
        <v>59</v>
      </c>
      <c r="M6086" t="s">
        <v>57</v>
      </c>
      <c r="N6086" t="s">
        <v>10671</v>
      </c>
      <c r="O6086" t="s">
        <v>57</v>
      </c>
      <c r="P6086" t="s">
        <v>57</v>
      </c>
      <c r="Q6086" t="s">
        <v>135</v>
      </c>
      <c r="R6086" t="s">
        <v>296</v>
      </c>
      <c r="S6086" t="s">
        <v>61</v>
      </c>
      <c r="T6086" t="s">
        <v>61</v>
      </c>
      <c r="U6086" t="s">
        <v>61</v>
      </c>
      <c r="V6086" t="s">
        <v>57</v>
      </c>
      <c r="W6086" t="s">
        <v>61</v>
      </c>
      <c r="X6086" t="s">
        <v>57</v>
      </c>
      <c r="Y6086" t="s">
        <v>57</v>
      </c>
      <c r="Z6086" t="s">
        <v>57</v>
      </c>
      <c r="AA6086" t="s">
        <v>122</v>
      </c>
      <c r="AB6086" t="s">
        <v>57</v>
      </c>
      <c r="AC6086" t="s">
        <v>87</v>
      </c>
      <c r="AD6086">
        <v>66.05</v>
      </c>
      <c r="AE6086">
        <v>1652.4</v>
      </c>
      <c r="AF6086">
        <v>47.73</v>
      </c>
      <c r="AG6086">
        <v>0</v>
      </c>
      <c r="AH6086">
        <v>314.34</v>
      </c>
      <c r="AI6086">
        <v>1919.01</v>
      </c>
      <c r="AJ6086" t="s">
        <v>66</v>
      </c>
      <c r="AM6086">
        <v>0</v>
      </c>
      <c r="AN6086">
        <v>1</v>
      </c>
      <c r="AO6086">
        <v>0</v>
      </c>
      <c r="AP6086" t="s">
        <v>164</v>
      </c>
      <c r="AQ6086" t="s">
        <v>104</v>
      </c>
      <c r="AR6086" t="s">
        <v>69</v>
      </c>
      <c r="AS6086">
        <v>4</v>
      </c>
      <c r="AT6086">
        <v>51556</v>
      </c>
      <c r="AU6086">
        <v>1</v>
      </c>
      <c r="AV6086">
        <v>0</v>
      </c>
      <c r="AW6086">
        <v>1</v>
      </c>
      <c r="AX6086">
        <v>0</v>
      </c>
      <c r="AY6086">
        <v>4</v>
      </c>
      <c r="AZ6086" t="s">
        <v>165</v>
      </c>
      <c r="BA6086">
        <v>2</v>
      </c>
      <c r="BB6086" t="s">
        <v>126</v>
      </c>
      <c r="BC6086">
        <v>3</v>
      </c>
    </row>
    <row r="6087" spans="1:55">
      <c r="A6087" t="s">
        <v>10672</v>
      </c>
      <c r="B6087" t="s">
        <v>56</v>
      </c>
      <c r="C6087">
        <v>40</v>
      </c>
      <c r="D6087" t="s">
        <v>61</v>
      </c>
      <c r="E6087">
        <v>0</v>
      </c>
      <c r="F6087" t="s">
        <v>1186</v>
      </c>
      <c r="G6087">
        <v>92273</v>
      </c>
      <c r="H6087">
        <v>32.790282</v>
      </c>
      <c r="I6087">
        <v>-115.689559</v>
      </c>
      <c r="J6087">
        <v>0</v>
      </c>
      <c r="K6087">
        <v>49</v>
      </c>
      <c r="L6087" t="s">
        <v>129</v>
      </c>
      <c r="M6087" t="s">
        <v>57</v>
      </c>
      <c r="N6087" t="s">
        <v>10673</v>
      </c>
      <c r="O6087" t="s">
        <v>57</v>
      </c>
      <c r="P6087" t="s">
        <v>57</v>
      </c>
      <c r="Q6087" t="s">
        <v>135</v>
      </c>
      <c r="R6087" t="s">
        <v>86</v>
      </c>
      <c r="S6087" t="s">
        <v>57</v>
      </c>
      <c r="T6087" t="s">
        <v>57</v>
      </c>
      <c r="U6087" t="s">
        <v>61</v>
      </c>
      <c r="V6087" t="s">
        <v>61</v>
      </c>
      <c r="W6087" t="s">
        <v>61</v>
      </c>
      <c r="X6087" t="s">
        <v>61</v>
      </c>
      <c r="Y6087" t="s">
        <v>61</v>
      </c>
      <c r="Z6087" t="s">
        <v>57</v>
      </c>
      <c r="AA6087" t="s">
        <v>77</v>
      </c>
      <c r="AB6087" t="s">
        <v>57</v>
      </c>
      <c r="AC6087" t="s">
        <v>65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88</v>
      </c>
      <c r="AK6087" t="s">
        <v>190</v>
      </c>
      <c r="AL6087" t="s">
        <v>191</v>
      </c>
      <c r="AM6087">
        <v>1</v>
      </c>
      <c r="AN6087">
        <v>0</v>
      </c>
      <c r="AO6087">
        <v>0</v>
      </c>
      <c r="AP6087" t="s">
        <v>123</v>
      </c>
      <c r="AQ6087" t="s">
        <v>78</v>
      </c>
      <c r="AR6087" t="s">
        <v>69</v>
      </c>
      <c r="AS6087">
        <v>3</v>
      </c>
      <c r="AT6087">
        <v>1632</v>
      </c>
      <c r="AU6087">
        <v>1</v>
      </c>
      <c r="AV6087">
        <v>1</v>
      </c>
      <c r="AW6087">
        <v>0</v>
      </c>
      <c r="AX6087">
        <v>59.75</v>
      </c>
      <c r="AY6087">
        <v>6</v>
      </c>
      <c r="AZ6087" t="s">
        <v>125</v>
      </c>
      <c r="BA6087">
        <v>5</v>
      </c>
      <c r="BB6087" t="s">
        <v>80</v>
      </c>
      <c r="BC6087">
        <v>2</v>
      </c>
    </row>
    <row r="6088" spans="1:55">
      <c r="A6088" t="s">
        <v>10674</v>
      </c>
      <c r="B6088" t="s">
        <v>73</v>
      </c>
      <c r="C6088">
        <v>51</v>
      </c>
      <c r="D6088" t="s">
        <v>57</v>
      </c>
      <c r="E6088">
        <v>0</v>
      </c>
      <c r="F6088" t="s">
        <v>1102</v>
      </c>
      <c r="G6088">
        <v>92539</v>
      </c>
      <c r="H6088">
        <v>33.527605</v>
      </c>
      <c r="I6088">
        <v>-116.666551</v>
      </c>
      <c r="J6088">
        <v>2</v>
      </c>
      <c r="K6088">
        <v>24</v>
      </c>
      <c r="L6088" t="s">
        <v>216</v>
      </c>
      <c r="M6088" t="s">
        <v>57</v>
      </c>
      <c r="N6088" t="s">
        <v>1317</v>
      </c>
      <c r="O6088" t="s">
        <v>57</v>
      </c>
      <c r="P6088" t="s">
        <v>57</v>
      </c>
      <c r="Q6088" t="s">
        <v>85</v>
      </c>
      <c r="R6088" t="s">
        <v>296</v>
      </c>
      <c r="S6088" t="s">
        <v>61</v>
      </c>
      <c r="T6088" t="s">
        <v>57</v>
      </c>
      <c r="U6088" t="s">
        <v>57</v>
      </c>
      <c r="V6088" t="s">
        <v>61</v>
      </c>
      <c r="W6088" t="s">
        <v>57</v>
      </c>
      <c r="X6088" t="s">
        <v>57</v>
      </c>
      <c r="Y6088" t="s">
        <v>57</v>
      </c>
      <c r="Z6088" t="s">
        <v>57</v>
      </c>
      <c r="AA6088" t="s">
        <v>77</v>
      </c>
      <c r="AB6088" t="s">
        <v>57</v>
      </c>
      <c r="AC6088" t="s">
        <v>87</v>
      </c>
      <c r="AD6088">
        <v>104.65</v>
      </c>
      <c r="AE6088">
        <v>2542.45</v>
      </c>
      <c r="AF6088">
        <v>0</v>
      </c>
      <c r="AG6088">
        <v>0</v>
      </c>
      <c r="AH6088">
        <v>72</v>
      </c>
      <c r="AI6088">
        <v>2614.45</v>
      </c>
      <c r="AJ6088" t="s">
        <v>88</v>
      </c>
      <c r="AK6088" t="s">
        <v>89</v>
      </c>
      <c r="AL6088" t="s">
        <v>181</v>
      </c>
      <c r="AM6088">
        <v>1</v>
      </c>
      <c r="AN6088">
        <v>0</v>
      </c>
      <c r="AO6088">
        <v>0</v>
      </c>
      <c r="AP6088" t="s">
        <v>103</v>
      </c>
      <c r="AQ6088" t="s">
        <v>92</v>
      </c>
      <c r="AR6088" t="s">
        <v>105</v>
      </c>
      <c r="AS6088">
        <v>6</v>
      </c>
      <c r="AT6088">
        <v>3745</v>
      </c>
      <c r="AU6088">
        <v>1</v>
      </c>
      <c r="AV6088">
        <v>1</v>
      </c>
      <c r="AW6088">
        <v>0</v>
      </c>
      <c r="AX6088">
        <v>104.65</v>
      </c>
      <c r="AY6088">
        <v>3</v>
      </c>
      <c r="AZ6088" t="s">
        <v>106</v>
      </c>
      <c r="BA6088">
        <v>6</v>
      </c>
      <c r="BB6088" t="s">
        <v>95</v>
      </c>
      <c r="BC6088">
        <v>1</v>
      </c>
    </row>
    <row r="6089" spans="1:55">
      <c r="A6089" t="s">
        <v>10675</v>
      </c>
      <c r="B6089" t="s">
        <v>73</v>
      </c>
      <c r="C6089">
        <v>62</v>
      </c>
      <c r="D6089" t="s">
        <v>61</v>
      </c>
      <c r="E6089">
        <v>0</v>
      </c>
      <c r="F6089" t="s">
        <v>514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59</v>
      </c>
      <c r="M6089" t="s">
        <v>61</v>
      </c>
      <c r="N6089" t="s">
        <v>143</v>
      </c>
      <c r="O6089" t="s">
        <v>143</v>
      </c>
      <c r="P6089" t="s">
        <v>57</v>
      </c>
      <c r="Q6089" t="s">
        <v>62</v>
      </c>
      <c r="R6089" t="s">
        <v>318</v>
      </c>
      <c r="S6089" t="s">
        <v>57</v>
      </c>
      <c r="T6089" t="s">
        <v>57</v>
      </c>
      <c r="U6089" t="s">
        <v>61</v>
      </c>
      <c r="V6089" t="s">
        <v>57</v>
      </c>
      <c r="W6089" t="s">
        <v>57</v>
      </c>
      <c r="X6089" t="s">
        <v>57</v>
      </c>
      <c r="Y6089" t="s">
        <v>57</v>
      </c>
      <c r="Z6089" t="s">
        <v>57</v>
      </c>
      <c r="AA6089" t="s">
        <v>122</v>
      </c>
      <c r="AB6089" t="s">
        <v>57</v>
      </c>
      <c r="AC6089" t="s">
        <v>87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66</v>
      </c>
      <c r="AM6089">
        <v>0</v>
      </c>
      <c r="AN6089">
        <v>1</v>
      </c>
      <c r="AO6089">
        <v>0</v>
      </c>
      <c r="AP6089" t="s">
        <v>123</v>
      </c>
      <c r="AQ6089" t="s">
        <v>124</v>
      </c>
      <c r="AR6089" t="s">
        <v>69</v>
      </c>
      <c r="AS6089">
        <v>7</v>
      </c>
      <c r="AT6089">
        <v>43436</v>
      </c>
      <c r="AU6089">
        <v>1</v>
      </c>
      <c r="AV6089">
        <v>0</v>
      </c>
      <c r="AW6089">
        <v>1</v>
      </c>
      <c r="AX6089">
        <v>0</v>
      </c>
      <c r="AY6089">
        <v>6</v>
      </c>
      <c r="AZ6089" t="s">
        <v>125</v>
      </c>
      <c r="BA6089">
        <v>2</v>
      </c>
      <c r="BB6089" t="s">
        <v>126</v>
      </c>
      <c r="BC6089">
        <v>3</v>
      </c>
    </row>
    <row r="6090" spans="1:55">
      <c r="A6090" t="s">
        <v>10676</v>
      </c>
      <c r="B6090" t="s">
        <v>73</v>
      </c>
      <c r="C6090">
        <v>48</v>
      </c>
      <c r="D6090" t="s">
        <v>61</v>
      </c>
      <c r="E6090">
        <v>3</v>
      </c>
      <c r="F6090" t="s">
        <v>659</v>
      </c>
      <c r="G6090">
        <v>93656</v>
      </c>
      <c r="H6090">
        <v>36.452211</v>
      </c>
      <c r="I6090">
        <v>-119.94575</v>
      </c>
      <c r="J6090">
        <v>0</v>
      </c>
      <c r="K6090">
        <v>56</v>
      </c>
      <c r="L6090" t="s">
        <v>129</v>
      </c>
      <c r="M6090" t="s">
        <v>57</v>
      </c>
      <c r="N6090" t="s">
        <v>10677</v>
      </c>
      <c r="O6090" t="s">
        <v>57</v>
      </c>
      <c r="P6090" t="s">
        <v>61</v>
      </c>
      <c r="Q6090" t="s">
        <v>143</v>
      </c>
      <c r="R6090" t="s">
        <v>143</v>
      </c>
      <c r="S6090" t="s">
        <v>143</v>
      </c>
      <c r="T6090" t="s">
        <v>143</v>
      </c>
      <c r="U6090" t="s">
        <v>143</v>
      </c>
      <c r="V6090" t="s">
        <v>143</v>
      </c>
      <c r="W6090" t="s">
        <v>143</v>
      </c>
      <c r="X6090" t="s">
        <v>143</v>
      </c>
      <c r="Y6090" t="s">
        <v>143</v>
      </c>
      <c r="Z6090" t="s">
        <v>143</v>
      </c>
      <c r="AA6090" t="s">
        <v>122</v>
      </c>
      <c r="AB6090" t="s">
        <v>57</v>
      </c>
      <c r="AC6090" t="s">
        <v>65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66</v>
      </c>
      <c r="AM6090">
        <v>0</v>
      </c>
      <c r="AN6090">
        <v>1</v>
      </c>
      <c r="AO6090">
        <v>0</v>
      </c>
      <c r="AP6090" t="s">
        <v>123</v>
      </c>
      <c r="AQ6090" t="s">
        <v>78</v>
      </c>
      <c r="AR6090" t="s">
        <v>182</v>
      </c>
      <c r="AT6090">
        <v>5729</v>
      </c>
      <c r="AU6090">
        <v>1</v>
      </c>
      <c r="AV6090">
        <v>0</v>
      </c>
      <c r="AW6090">
        <v>1</v>
      </c>
      <c r="AX6090">
        <v>0</v>
      </c>
      <c r="AY6090">
        <v>6</v>
      </c>
      <c r="AZ6090" t="s">
        <v>125</v>
      </c>
      <c r="BA6090">
        <v>1</v>
      </c>
      <c r="BB6090" t="s">
        <v>71</v>
      </c>
      <c r="BC6090">
        <v>4</v>
      </c>
    </row>
    <row r="6091" spans="1:55">
      <c r="A6091" t="s">
        <v>10678</v>
      </c>
      <c r="B6091" t="s">
        <v>73</v>
      </c>
      <c r="C6091">
        <v>38</v>
      </c>
      <c r="D6091" t="s">
        <v>61</v>
      </c>
      <c r="E6091">
        <v>0</v>
      </c>
      <c r="F6091" t="s">
        <v>523</v>
      </c>
      <c r="G6091">
        <v>95838</v>
      </c>
      <c r="H6091">
        <v>38.646096</v>
      </c>
      <c r="I6091">
        <v>-121.442433</v>
      </c>
      <c r="J6091">
        <v>0</v>
      </c>
      <c r="K6091">
        <v>44</v>
      </c>
      <c r="L6091" t="s">
        <v>129</v>
      </c>
      <c r="M6091" t="s">
        <v>61</v>
      </c>
      <c r="N6091" t="s">
        <v>143</v>
      </c>
      <c r="O6091" t="s">
        <v>143</v>
      </c>
      <c r="P6091" t="s">
        <v>57</v>
      </c>
      <c r="Q6091" t="s">
        <v>62</v>
      </c>
      <c r="R6091" t="s">
        <v>100</v>
      </c>
      <c r="S6091" t="s">
        <v>61</v>
      </c>
      <c r="T6091" t="s">
        <v>57</v>
      </c>
      <c r="U6091" t="s">
        <v>57</v>
      </c>
      <c r="V6091" t="s">
        <v>61</v>
      </c>
      <c r="W6091" t="s">
        <v>57</v>
      </c>
      <c r="X6091" t="s">
        <v>57</v>
      </c>
      <c r="Y6091" t="s">
        <v>57</v>
      </c>
      <c r="Z6091" t="s">
        <v>57</v>
      </c>
      <c r="AA6091" t="s">
        <v>64</v>
      </c>
      <c r="AB6091" t="s">
        <v>57</v>
      </c>
      <c r="AC6091" t="s">
        <v>65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88</v>
      </c>
      <c r="AK6091" t="s">
        <v>89</v>
      </c>
      <c r="AL6091" t="s">
        <v>356</v>
      </c>
      <c r="AM6091">
        <v>1</v>
      </c>
      <c r="AN6091">
        <v>0</v>
      </c>
      <c r="AO6091">
        <v>0</v>
      </c>
      <c r="AP6091" t="s">
        <v>176</v>
      </c>
      <c r="AQ6091" t="s">
        <v>68</v>
      </c>
      <c r="AR6091" t="s">
        <v>69</v>
      </c>
      <c r="AS6091">
        <v>6</v>
      </c>
      <c r="AT6091">
        <v>34894</v>
      </c>
      <c r="AU6091">
        <v>1</v>
      </c>
      <c r="AV6091">
        <v>1</v>
      </c>
      <c r="AW6091">
        <v>0</v>
      </c>
      <c r="AX6091">
        <v>53.95</v>
      </c>
      <c r="AY6091">
        <v>5</v>
      </c>
      <c r="AZ6091" t="s">
        <v>177</v>
      </c>
      <c r="BA6091">
        <v>2</v>
      </c>
      <c r="BB6091" t="s">
        <v>126</v>
      </c>
      <c r="BC6091">
        <v>3</v>
      </c>
    </row>
    <row r="6092" spans="1:55">
      <c r="A6092" t="s">
        <v>10679</v>
      </c>
      <c r="B6092" t="s">
        <v>73</v>
      </c>
      <c r="C6092">
        <v>32</v>
      </c>
      <c r="D6092" t="s">
        <v>57</v>
      </c>
      <c r="E6092">
        <v>0</v>
      </c>
      <c r="F6092" t="s">
        <v>3422</v>
      </c>
      <c r="G6092">
        <v>90220</v>
      </c>
      <c r="H6092">
        <v>33.88151</v>
      </c>
      <c r="I6092">
        <v>-118.234451</v>
      </c>
      <c r="J6092">
        <v>8</v>
      </c>
      <c r="K6092">
        <v>47</v>
      </c>
      <c r="L6092" t="s">
        <v>129</v>
      </c>
      <c r="M6092" t="s">
        <v>57</v>
      </c>
      <c r="N6092" t="s">
        <v>1815</v>
      </c>
      <c r="O6092" t="s">
        <v>57</v>
      </c>
      <c r="P6092" t="s">
        <v>57</v>
      </c>
      <c r="Q6092" t="s">
        <v>85</v>
      </c>
      <c r="R6092" t="s">
        <v>86</v>
      </c>
      <c r="S6092" t="s">
        <v>61</v>
      </c>
      <c r="T6092" t="s">
        <v>57</v>
      </c>
      <c r="U6092" t="s">
        <v>61</v>
      </c>
      <c r="V6092" t="s">
        <v>61</v>
      </c>
      <c r="W6092" t="s">
        <v>61</v>
      </c>
      <c r="X6092" t="s">
        <v>61</v>
      </c>
      <c r="Y6092" t="s">
        <v>61</v>
      </c>
      <c r="Z6092" t="s">
        <v>57</v>
      </c>
      <c r="AA6092" t="s">
        <v>64</v>
      </c>
      <c r="AB6092" t="s">
        <v>57</v>
      </c>
      <c r="AC6092" t="s">
        <v>87</v>
      </c>
      <c r="AD6092">
        <v>78.90000000000001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66</v>
      </c>
      <c r="AM6092">
        <v>0</v>
      </c>
      <c r="AN6092">
        <v>1</v>
      </c>
      <c r="AO6092">
        <v>0</v>
      </c>
      <c r="AP6092" t="s">
        <v>176</v>
      </c>
      <c r="AQ6092" t="s">
        <v>68</v>
      </c>
      <c r="AR6092" t="s">
        <v>93</v>
      </c>
      <c r="AS6092">
        <v>2</v>
      </c>
      <c r="AT6092">
        <v>47305</v>
      </c>
      <c r="AU6092">
        <v>1</v>
      </c>
      <c r="AV6092">
        <v>0</v>
      </c>
      <c r="AW6092">
        <v>1</v>
      </c>
      <c r="AX6092">
        <v>0</v>
      </c>
      <c r="AY6092">
        <v>5</v>
      </c>
      <c r="AZ6092" t="s">
        <v>177</v>
      </c>
      <c r="BA6092">
        <v>3</v>
      </c>
      <c r="BB6092" t="s">
        <v>126</v>
      </c>
      <c r="BC6092">
        <v>3</v>
      </c>
    </row>
    <row r="6093" spans="1:55">
      <c r="A6093" t="s">
        <v>10680</v>
      </c>
      <c r="B6093" t="s">
        <v>56</v>
      </c>
      <c r="C6093">
        <v>79</v>
      </c>
      <c r="D6093" t="s">
        <v>57</v>
      </c>
      <c r="E6093">
        <v>0</v>
      </c>
      <c r="F6093" t="s">
        <v>3413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119</v>
      </c>
      <c r="M6093" t="s">
        <v>57</v>
      </c>
      <c r="N6093" t="s">
        <v>7138</v>
      </c>
      <c r="O6093" t="s">
        <v>57</v>
      </c>
      <c r="P6093" t="s">
        <v>57</v>
      </c>
      <c r="Q6093" t="s">
        <v>85</v>
      </c>
      <c r="R6093" t="s">
        <v>63</v>
      </c>
      <c r="S6093" t="s">
        <v>57</v>
      </c>
      <c r="T6093" t="s">
        <v>57</v>
      </c>
      <c r="U6093" t="s">
        <v>57</v>
      </c>
      <c r="V6093" t="s">
        <v>57</v>
      </c>
      <c r="W6093" t="s">
        <v>57</v>
      </c>
      <c r="X6093" t="s">
        <v>57</v>
      </c>
      <c r="Y6093" t="s">
        <v>61</v>
      </c>
      <c r="Z6093" t="s">
        <v>57</v>
      </c>
      <c r="AA6093" t="s">
        <v>122</v>
      </c>
      <c r="AB6093" t="s">
        <v>57</v>
      </c>
      <c r="AC6093" t="s">
        <v>65</v>
      </c>
      <c r="AD6093">
        <v>116.75</v>
      </c>
      <c r="AE6093">
        <v>8277.049999999999</v>
      </c>
      <c r="AF6093">
        <v>0</v>
      </c>
      <c r="AG6093">
        <v>0</v>
      </c>
      <c r="AH6093">
        <v>1062</v>
      </c>
      <c r="AI6093">
        <v>9339.049999999999</v>
      </c>
      <c r="AJ6093" t="s">
        <v>66</v>
      </c>
      <c r="AM6093">
        <v>0</v>
      </c>
      <c r="AN6093">
        <v>1</v>
      </c>
      <c r="AO6093">
        <v>0</v>
      </c>
      <c r="AP6093" t="s">
        <v>123</v>
      </c>
      <c r="AQ6093" t="s">
        <v>104</v>
      </c>
      <c r="AR6093" t="s">
        <v>105</v>
      </c>
      <c r="AS6093">
        <v>7</v>
      </c>
      <c r="AT6093">
        <v>55720</v>
      </c>
      <c r="AU6093">
        <v>1</v>
      </c>
      <c r="AV6093">
        <v>0</v>
      </c>
      <c r="AW6093">
        <v>1</v>
      </c>
      <c r="AX6093">
        <v>0</v>
      </c>
      <c r="AY6093">
        <v>6</v>
      </c>
      <c r="AZ6093" t="s">
        <v>125</v>
      </c>
      <c r="BA6093">
        <v>3</v>
      </c>
      <c r="BB6093" t="s">
        <v>126</v>
      </c>
      <c r="BC6093">
        <v>3</v>
      </c>
    </row>
    <row r="6094" spans="1:55">
      <c r="A6094" t="s">
        <v>10681</v>
      </c>
      <c r="B6094" t="s">
        <v>56</v>
      </c>
      <c r="C6094">
        <v>35</v>
      </c>
      <c r="D6094" t="s">
        <v>61</v>
      </c>
      <c r="E6094">
        <v>0</v>
      </c>
      <c r="F6094" t="s">
        <v>262</v>
      </c>
      <c r="G6094">
        <v>95130</v>
      </c>
      <c r="H6094">
        <v>37.277592</v>
      </c>
      <c r="I6094">
        <v>-121.986477</v>
      </c>
      <c r="J6094">
        <v>0</v>
      </c>
      <c r="K6094">
        <v>18</v>
      </c>
      <c r="L6094" t="s">
        <v>98</v>
      </c>
      <c r="M6094" t="s">
        <v>57</v>
      </c>
      <c r="N6094" t="s">
        <v>1016</v>
      </c>
      <c r="O6094" t="s">
        <v>61</v>
      </c>
      <c r="P6094" t="s">
        <v>57</v>
      </c>
      <c r="Q6094" t="s">
        <v>85</v>
      </c>
      <c r="R6094" t="s">
        <v>163</v>
      </c>
      <c r="S6094" t="s">
        <v>61</v>
      </c>
      <c r="T6094" t="s">
        <v>61</v>
      </c>
      <c r="U6094" t="s">
        <v>61</v>
      </c>
      <c r="V6094" t="s">
        <v>61</v>
      </c>
      <c r="W6094" t="s">
        <v>61</v>
      </c>
      <c r="X6094" t="s">
        <v>61</v>
      </c>
      <c r="Y6094" t="s">
        <v>61</v>
      </c>
      <c r="Z6094" t="s">
        <v>57</v>
      </c>
      <c r="AA6094" t="s">
        <v>77</v>
      </c>
      <c r="AB6094" t="s">
        <v>57</v>
      </c>
      <c r="AC6094" t="s">
        <v>87</v>
      </c>
      <c r="AD6094">
        <v>69.8</v>
      </c>
      <c r="AE6094">
        <v>1221.65</v>
      </c>
      <c r="AF6094">
        <v>0</v>
      </c>
      <c r="AG6094">
        <v>0</v>
      </c>
      <c r="AH6094">
        <v>614.16</v>
      </c>
      <c r="AI6094">
        <v>1835.81</v>
      </c>
      <c r="AJ6094" t="s">
        <v>66</v>
      </c>
      <c r="AM6094">
        <v>0</v>
      </c>
      <c r="AN6094">
        <v>1</v>
      </c>
      <c r="AO6094">
        <v>0</v>
      </c>
      <c r="AP6094" t="s">
        <v>103</v>
      </c>
      <c r="AQ6094" t="s">
        <v>68</v>
      </c>
      <c r="AR6094" t="s">
        <v>69</v>
      </c>
      <c r="AS6094">
        <v>1</v>
      </c>
      <c r="AT6094">
        <v>13481</v>
      </c>
      <c r="AU6094">
        <v>1</v>
      </c>
      <c r="AV6094">
        <v>0</v>
      </c>
      <c r="AW6094">
        <v>1</v>
      </c>
      <c r="AX6094">
        <v>0</v>
      </c>
      <c r="AY6094">
        <v>3</v>
      </c>
      <c r="AZ6094" t="s">
        <v>106</v>
      </c>
      <c r="BA6094">
        <v>7</v>
      </c>
      <c r="BB6094" t="s">
        <v>95</v>
      </c>
      <c r="BC6094">
        <v>1</v>
      </c>
    </row>
    <row r="6095" spans="1:55">
      <c r="A6095" t="s">
        <v>10682</v>
      </c>
      <c r="B6095" t="s">
        <v>73</v>
      </c>
      <c r="C6095">
        <v>39</v>
      </c>
      <c r="D6095" t="s">
        <v>57</v>
      </c>
      <c r="E6095">
        <v>0</v>
      </c>
      <c r="F6095" t="s">
        <v>2374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129</v>
      </c>
      <c r="M6095" t="s">
        <v>57</v>
      </c>
      <c r="N6095" t="s">
        <v>10683</v>
      </c>
      <c r="O6095" t="s">
        <v>57</v>
      </c>
      <c r="P6095" t="s">
        <v>57</v>
      </c>
      <c r="Q6095" t="s">
        <v>135</v>
      </c>
      <c r="R6095" t="s">
        <v>423</v>
      </c>
      <c r="S6095" t="s">
        <v>61</v>
      </c>
      <c r="T6095" t="s">
        <v>61</v>
      </c>
      <c r="U6095" t="s">
        <v>61</v>
      </c>
      <c r="V6095" t="s">
        <v>57</v>
      </c>
      <c r="W6095" t="s">
        <v>57</v>
      </c>
      <c r="X6095" t="s">
        <v>57</v>
      </c>
      <c r="Y6095" t="s">
        <v>57</v>
      </c>
      <c r="Z6095" t="s">
        <v>57</v>
      </c>
      <c r="AA6095" t="s">
        <v>122</v>
      </c>
      <c r="AB6095" t="s">
        <v>57</v>
      </c>
      <c r="AC6095" t="s">
        <v>87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66</v>
      </c>
      <c r="AM6095">
        <v>0</v>
      </c>
      <c r="AN6095">
        <v>1</v>
      </c>
      <c r="AO6095">
        <v>0</v>
      </c>
      <c r="AP6095" t="s">
        <v>123</v>
      </c>
      <c r="AQ6095" t="s">
        <v>68</v>
      </c>
      <c r="AR6095" t="s">
        <v>93</v>
      </c>
      <c r="AS6095">
        <v>5</v>
      </c>
      <c r="AT6095">
        <v>4280</v>
      </c>
      <c r="AU6095">
        <v>1</v>
      </c>
      <c r="AV6095">
        <v>0</v>
      </c>
      <c r="AW6095">
        <v>1</v>
      </c>
      <c r="AX6095">
        <v>0</v>
      </c>
      <c r="AY6095">
        <v>6</v>
      </c>
      <c r="AZ6095" t="s">
        <v>125</v>
      </c>
      <c r="BA6095">
        <v>1</v>
      </c>
      <c r="BB6095" t="s">
        <v>71</v>
      </c>
      <c r="BC6095">
        <v>4</v>
      </c>
    </row>
    <row r="6096" spans="1:55">
      <c r="A6096" t="s">
        <v>10684</v>
      </c>
      <c r="B6096" t="s">
        <v>73</v>
      </c>
      <c r="C6096">
        <v>71</v>
      </c>
      <c r="D6096" t="s">
        <v>57</v>
      </c>
      <c r="E6096">
        <v>0</v>
      </c>
      <c r="F6096" t="s">
        <v>3819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59</v>
      </c>
      <c r="M6096" t="s">
        <v>57</v>
      </c>
      <c r="N6096" t="s">
        <v>10685</v>
      </c>
      <c r="O6096" t="s">
        <v>57</v>
      </c>
      <c r="P6096" t="s">
        <v>57</v>
      </c>
      <c r="Q6096" t="s">
        <v>135</v>
      </c>
      <c r="R6096" t="s">
        <v>296</v>
      </c>
      <c r="S6096" t="s">
        <v>57</v>
      </c>
      <c r="T6096" t="s">
        <v>57</v>
      </c>
      <c r="U6096" t="s">
        <v>57</v>
      </c>
      <c r="V6096" t="s">
        <v>57</v>
      </c>
      <c r="W6096" t="s">
        <v>57</v>
      </c>
      <c r="X6096" t="s">
        <v>61</v>
      </c>
      <c r="Y6096" t="s">
        <v>61</v>
      </c>
      <c r="Z6096" t="s">
        <v>61</v>
      </c>
      <c r="AA6096" t="s">
        <v>122</v>
      </c>
      <c r="AB6096" t="s">
        <v>61</v>
      </c>
      <c r="AC6096" t="s">
        <v>65</v>
      </c>
      <c r="AD6096">
        <v>79.40000000000001</v>
      </c>
      <c r="AE6096">
        <v>5154.6</v>
      </c>
      <c r="AF6096">
        <v>0</v>
      </c>
      <c r="AG6096">
        <v>150</v>
      </c>
      <c r="AH6096">
        <v>1981.98</v>
      </c>
      <c r="AI6096">
        <v>7286.58</v>
      </c>
      <c r="AJ6096" t="s">
        <v>88</v>
      </c>
      <c r="AK6096" t="s">
        <v>89</v>
      </c>
      <c r="AL6096" t="s">
        <v>342</v>
      </c>
      <c r="AM6096">
        <v>1</v>
      </c>
      <c r="AN6096">
        <v>0</v>
      </c>
      <c r="AO6096">
        <v>0</v>
      </c>
      <c r="AP6096" t="s">
        <v>123</v>
      </c>
      <c r="AQ6096" t="s">
        <v>104</v>
      </c>
      <c r="AR6096" t="s">
        <v>93</v>
      </c>
      <c r="AS6096">
        <v>5</v>
      </c>
      <c r="AT6096">
        <v>5395</v>
      </c>
      <c r="AU6096">
        <v>1</v>
      </c>
      <c r="AV6096">
        <v>1</v>
      </c>
      <c r="AW6096">
        <v>0</v>
      </c>
      <c r="AX6096">
        <v>79.40000000000001</v>
      </c>
      <c r="AY6096">
        <v>6</v>
      </c>
      <c r="AZ6096" t="s">
        <v>125</v>
      </c>
      <c r="BA6096">
        <v>1</v>
      </c>
      <c r="BB6096" t="s">
        <v>71</v>
      </c>
      <c r="BC6096">
        <v>4</v>
      </c>
    </row>
    <row r="6097" spans="1:55">
      <c r="A6097" t="s">
        <v>10686</v>
      </c>
      <c r="B6097" t="s">
        <v>56</v>
      </c>
      <c r="C6097">
        <v>26</v>
      </c>
      <c r="D6097" t="s">
        <v>61</v>
      </c>
      <c r="E6097">
        <v>2</v>
      </c>
      <c r="F6097" t="s">
        <v>2017</v>
      </c>
      <c r="G6097">
        <v>95954</v>
      </c>
      <c r="H6097">
        <v>39.933852</v>
      </c>
      <c r="I6097">
        <v>-121.584371</v>
      </c>
      <c r="J6097">
        <v>0</v>
      </c>
      <c r="K6097">
        <v>46</v>
      </c>
      <c r="L6097" t="s">
        <v>59</v>
      </c>
      <c r="M6097" t="s">
        <v>57</v>
      </c>
      <c r="N6097" t="s">
        <v>6473</v>
      </c>
      <c r="O6097" t="s">
        <v>61</v>
      </c>
      <c r="P6097" t="s">
        <v>57</v>
      </c>
      <c r="Q6097" t="s">
        <v>85</v>
      </c>
      <c r="R6097" t="s">
        <v>304</v>
      </c>
      <c r="S6097" t="s">
        <v>61</v>
      </c>
      <c r="T6097" t="s">
        <v>57</v>
      </c>
      <c r="U6097" t="s">
        <v>57</v>
      </c>
      <c r="V6097" t="s">
        <v>61</v>
      </c>
      <c r="W6097" t="s">
        <v>57</v>
      </c>
      <c r="X6097" t="s">
        <v>57</v>
      </c>
      <c r="Y6097" t="s">
        <v>57</v>
      </c>
      <c r="Z6097" t="s">
        <v>57</v>
      </c>
      <c r="AA6097" t="s">
        <v>77</v>
      </c>
      <c r="AB6097" t="s">
        <v>57</v>
      </c>
      <c r="AC6097" t="s">
        <v>87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66</v>
      </c>
      <c r="AM6097">
        <v>0</v>
      </c>
      <c r="AN6097">
        <v>1</v>
      </c>
      <c r="AO6097">
        <v>0</v>
      </c>
      <c r="AP6097" t="s">
        <v>176</v>
      </c>
      <c r="AQ6097" t="s">
        <v>116</v>
      </c>
      <c r="AR6097" t="s">
        <v>105</v>
      </c>
      <c r="AS6097">
        <v>6</v>
      </c>
      <c r="AT6097">
        <v>11168</v>
      </c>
      <c r="AU6097">
        <v>1</v>
      </c>
      <c r="AV6097">
        <v>0</v>
      </c>
      <c r="AW6097">
        <v>1</v>
      </c>
      <c r="AX6097">
        <v>0</v>
      </c>
      <c r="AY6097">
        <v>5</v>
      </c>
      <c r="AZ6097" t="s">
        <v>177</v>
      </c>
      <c r="BA6097">
        <v>6</v>
      </c>
      <c r="BB6097" t="s">
        <v>95</v>
      </c>
      <c r="BC6097">
        <v>1</v>
      </c>
    </row>
    <row r="6098" spans="1:55">
      <c r="A6098" t="s">
        <v>10687</v>
      </c>
      <c r="B6098" t="s">
        <v>73</v>
      </c>
      <c r="C6098">
        <v>40</v>
      </c>
      <c r="D6098" t="s">
        <v>61</v>
      </c>
      <c r="E6098">
        <v>0</v>
      </c>
      <c r="F6098" t="s">
        <v>3231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83</v>
      </c>
      <c r="M6098" t="s">
        <v>57</v>
      </c>
      <c r="N6098" t="s">
        <v>8189</v>
      </c>
      <c r="O6098" t="s">
        <v>61</v>
      </c>
      <c r="P6098" t="s">
        <v>61</v>
      </c>
      <c r="Q6098" t="s">
        <v>143</v>
      </c>
      <c r="R6098" t="s">
        <v>143</v>
      </c>
      <c r="S6098" t="s">
        <v>143</v>
      </c>
      <c r="T6098" t="s">
        <v>143</v>
      </c>
      <c r="U6098" t="s">
        <v>143</v>
      </c>
      <c r="V6098" t="s">
        <v>143</v>
      </c>
      <c r="W6098" t="s">
        <v>143</v>
      </c>
      <c r="X6098" t="s">
        <v>143</v>
      </c>
      <c r="Y6098" t="s">
        <v>143</v>
      </c>
      <c r="Z6098" t="s">
        <v>143</v>
      </c>
      <c r="AA6098" t="s">
        <v>64</v>
      </c>
      <c r="AB6098" t="s">
        <v>57</v>
      </c>
      <c r="AC6098" t="s">
        <v>307</v>
      </c>
      <c r="AD6098">
        <v>20.15</v>
      </c>
      <c r="AE6098">
        <v>163.7</v>
      </c>
      <c r="AF6098">
        <v>0</v>
      </c>
      <c r="AG6098">
        <v>0</v>
      </c>
      <c r="AH6098">
        <v>437.49</v>
      </c>
      <c r="AI6098">
        <v>601.1900000000001</v>
      </c>
      <c r="AJ6098" t="s">
        <v>66</v>
      </c>
      <c r="AM6098">
        <v>0</v>
      </c>
      <c r="AN6098">
        <v>1</v>
      </c>
      <c r="AO6098">
        <v>0</v>
      </c>
      <c r="AP6098" t="s">
        <v>67</v>
      </c>
      <c r="AQ6098" t="s">
        <v>78</v>
      </c>
      <c r="AR6098" t="s">
        <v>182</v>
      </c>
      <c r="AT6098">
        <v>183</v>
      </c>
      <c r="AU6098">
        <v>1</v>
      </c>
      <c r="AV6098">
        <v>0</v>
      </c>
      <c r="AW6098">
        <v>1</v>
      </c>
      <c r="AX6098">
        <v>0</v>
      </c>
      <c r="AY6098">
        <v>2</v>
      </c>
      <c r="AZ6098" t="s">
        <v>70</v>
      </c>
      <c r="BA6098">
        <v>2</v>
      </c>
      <c r="BB6098" t="s">
        <v>126</v>
      </c>
      <c r="BC6098">
        <v>3</v>
      </c>
    </row>
    <row r="6099" spans="1:55">
      <c r="A6099" t="s">
        <v>10688</v>
      </c>
      <c r="B6099" t="s">
        <v>73</v>
      </c>
      <c r="C6099">
        <v>52</v>
      </c>
      <c r="D6099" t="s">
        <v>61</v>
      </c>
      <c r="E6099">
        <v>0</v>
      </c>
      <c r="F6099" t="s">
        <v>252</v>
      </c>
      <c r="G6099">
        <v>92109</v>
      </c>
      <c r="H6099">
        <v>32.787836</v>
      </c>
      <c r="I6099">
        <v>-117.232376</v>
      </c>
      <c r="J6099">
        <v>0</v>
      </c>
      <c r="K6099">
        <v>69</v>
      </c>
      <c r="L6099" t="s">
        <v>119</v>
      </c>
      <c r="M6099" t="s">
        <v>57</v>
      </c>
      <c r="N6099" t="s">
        <v>2927</v>
      </c>
      <c r="O6099" t="s">
        <v>57</v>
      </c>
      <c r="P6099" t="s">
        <v>57</v>
      </c>
      <c r="Q6099" t="s">
        <v>85</v>
      </c>
      <c r="R6099" t="s">
        <v>1317</v>
      </c>
      <c r="S6099" t="s">
        <v>61</v>
      </c>
      <c r="T6099" t="s">
        <v>57</v>
      </c>
      <c r="U6099" t="s">
        <v>61</v>
      </c>
      <c r="V6099" t="s">
        <v>57</v>
      </c>
      <c r="W6099" t="s">
        <v>57</v>
      </c>
      <c r="X6099" t="s">
        <v>57</v>
      </c>
      <c r="Y6099" t="s">
        <v>57</v>
      </c>
      <c r="Z6099" t="s">
        <v>57</v>
      </c>
      <c r="AA6099" t="s">
        <v>64</v>
      </c>
      <c r="AB6099" t="s">
        <v>57</v>
      </c>
      <c r="AC6099" t="s">
        <v>87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</v>
      </c>
      <c r="AJ6099" t="s">
        <v>88</v>
      </c>
      <c r="AK6099" t="s">
        <v>89</v>
      </c>
      <c r="AL6099" t="s">
        <v>181</v>
      </c>
      <c r="AM6099">
        <v>1</v>
      </c>
      <c r="AN6099">
        <v>0</v>
      </c>
      <c r="AO6099">
        <v>0</v>
      </c>
      <c r="AP6099" t="s">
        <v>123</v>
      </c>
      <c r="AQ6099" t="s">
        <v>92</v>
      </c>
      <c r="AR6099" t="s">
        <v>105</v>
      </c>
      <c r="AS6099">
        <v>6</v>
      </c>
      <c r="AT6099">
        <v>46086</v>
      </c>
      <c r="AU6099">
        <v>1</v>
      </c>
      <c r="AV6099">
        <v>1</v>
      </c>
      <c r="AW6099">
        <v>0</v>
      </c>
      <c r="AX6099">
        <v>104.7</v>
      </c>
      <c r="AY6099">
        <v>6</v>
      </c>
      <c r="AZ6099" t="s">
        <v>125</v>
      </c>
      <c r="BA6099">
        <v>4</v>
      </c>
      <c r="BB6099" t="s">
        <v>80</v>
      </c>
      <c r="BC6099">
        <v>2</v>
      </c>
    </row>
    <row r="6100" spans="1:55">
      <c r="A6100" t="s">
        <v>10689</v>
      </c>
      <c r="B6100" t="s">
        <v>73</v>
      </c>
      <c r="C6100">
        <v>68</v>
      </c>
      <c r="D6100" t="s">
        <v>57</v>
      </c>
      <c r="E6100">
        <v>0</v>
      </c>
      <c r="F6100" t="s">
        <v>1853</v>
      </c>
      <c r="G6100">
        <v>95941</v>
      </c>
      <c r="H6100">
        <v>39.531028</v>
      </c>
      <c r="I6100">
        <v>-121.24807</v>
      </c>
      <c r="J6100">
        <v>1</v>
      </c>
      <c r="K6100">
        <v>47</v>
      </c>
      <c r="L6100" t="s">
        <v>59</v>
      </c>
      <c r="M6100" t="s">
        <v>57</v>
      </c>
      <c r="N6100" t="s">
        <v>10690</v>
      </c>
      <c r="O6100" t="s">
        <v>57</v>
      </c>
      <c r="P6100" t="s">
        <v>57</v>
      </c>
      <c r="Q6100" t="s">
        <v>85</v>
      </c>
      <c r="R6100" t="s">
        <v>156</v>
      </c>
      <c r="S6100" t="s">
        <v>61</v>
      </c>
      <c r="T6100" t="s">
        <v>61</v>
      </c>
      <c r="U6100" t="s">
        <v>57</v>
      </c>
      <c r="V6100" t="s">
        <v>61</v>
      </c>
      <c r="W6100" t="s">
        <v>57</v>
      </c>
      <c r="X6100" t="s">
        <v>57</v>
      </c>
      <c r="Y6100" t="s">
        <v>61</v>
      </c>
      <c r="Z6100" t="s">
        <v>57</v>
      </c>
      <c r="AA6100" t="s">
        <v>77</v>
      </c>
      <c r="AB6100" t="s">
        <v>57</v>
      </c>
      <c r="AC6100" t="s">
        <v>87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88</v>
      </c>
      <c r="AK6100" t="s">
        <v>205</v>
      </c>
      <c r="AL6100" t="s">
        <v>329</v>
      </c>
      <c r="AM6100">
        <v>1</v>
      </c>
      <c r="AN6100">
        <v>0</v>
      </c>
      <c r="AO6100">
        <v>0</v>
      </c>
      <c r="AP6100" t="s">
        <v>176</v>
      </c>
      <c r="AQ6100" t="s">
        <v>124</v>
      </c>
      <c r="AR6100" t="s">
        <v>105</v>
      </c>
      <c r="AS6100">
        <v>4</v>
      </c>
      <c r="AT6100">
        <v>452</v>
      </c>
      <c r="AU6100">
        <v>1</v>
      </c>
      <c r="AV6100">
        <v>1</v>
      </c>
      <c r="AW6100">
        <v>0</v>
      </c>
      <c r="AX6100">
        <v>100.05</v>
      </c>
      <c r="AY6100">
        <v>5</v>
      </c>
      <c r="AZ6100" t="s">
        <v>177</v>
      </c>
      <c r="BA6100">
        <v>6</v>
      </c>
      <c r="BB6100" t="s">
        <v>95</v>
      </c>
      <c r="BC6100">
        <v>1</v>
      </c>
    </row>
    <row r="6101" spans="1:55">
      <c r="A6101" t="s">
        <v>10691</v>
      </c>
      <c r="B6101" t="s">
        <v>56</v>
      </c>
      <c r="C6101">
        <v>34</v>
      </c>
      <c r="D6101" t="s">
        <v>61</v>
      </c>
      <c r="E6101">
        <v>3</v>
      </c>
      <c r="F6101" t="s">
        <v>1718</v>
      </c>
      <c r="G6101">
        <v>90292</v>
      </c>
      <c r="H6101">
        <v>33.977468</v>
      </c>
      <c r="I6101">
        <v>-118.445475</v>
      </c>
      <c r="J6101">
        <v>0</v>
      </c>
      <c r="K6101">
        <v>12</v>
      </c>
      <c r="L6101" t="s">
        <v>59</v>
      </c>
      <c r="M6101" t="s">
        <v>57</v>
      </c>
      <c r="N6101" t="s">
        <v>10692</v>
      </c>
      <c r="O6101" t="s">
        <v>57</v>
      </c>
      <c r="P6101" t="s">
        <v>57</v>
      </c>
      <c r="Q6101" t="s">
        <v>85</v>
      </c>
      <c r="R6101" t="s">
        <v>1331</v>
      </c>
      <c r="S6101" t="s">
        <v>57</v>
      </c>
      <c r="T6101" t="s">
        <v>61</v>
      </c>
      <c r="U6101" t="s">
        <v>61</v>
      </c>
      <c r="V6101" t="s">
        <v>61</v>
      </c>
      <c r="W6101" t="s">
        <v>61</v>
      </c>
      <c r="X6101" t="s">
        <v>61</v>
      </c>
      <c r="Y6101" t="s">
        <v>61</v>
      </c>
      <c r="Z6101" t="s">
        <v>61</v>
      </c>
      <c r="AA6101" t="s">
        <v>77</v>
      </c>
      <c r="AB6101" t="s">
        <v>57</v>
      </c>
      <c r="AC6101" t="s">
        <v>87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88</v>
      </c>
      <c r="AK6101" t="s">
        <v>205</v>
      </c>
      <c r="AL6101" t="s">
        <v>329</v>
      </c>
      <c r="AM6101">
        <v>1</v>
      </c>
      <c r="AN6101">
        <v>0</v>
      </c>
      <c r="AO6101">
        <v>0</v>
      </c>
      <c r="AP6101" t="s">
        <v>67</v>
      </c>
      <c r="AQ6101" t="s">
        <v>68</v>
      </c>
      <c r="AR6101" t="s">
        <v>93</v>
      </c>
      <c r="AS6101">
        <v>1</v>
      </c>
      <c r="AT6101">
        <v>18058</v>
      </c>
      <c r="AU6101">
        <v>1</v>
      </c>
      <c r="AV6101">
        <v>1</v>
      </c>
      <c r="AW6101">
        <v>0</v>
      </c>
      <c r="AX6101">
        <v>78.95</v>
      </c>
      <c r="AY6101">
        <v>2</v>
      </c>
      <c r="AZ6101" t="s">
        <v>70</v>
      </c>
      <c r="BA6101">
        <v>6</v>
      </c>
      <c r="BB6101" t="s">
        <v>95</v>
      </c>
      <c r="BC6101">
        <v>1</v>
      </c>
    </row>
    <row r="6102" spans="1:55">
      <c r="A6102" t="s">
        <v>10693</v>
      </c>
      <c r="B6102" t="s">
        <v>56</v>
      </c>
      <c r="C6102">
        <v>26</v>
      </c>
      <c r="D6102" t="s">
        <v>57</v>
      </c>
      <c r="E6102">
        <v>3</v>
      </c>
      <c r="F6102" t="s">
        <v>5490</v>
      </c>
      <c r="G6102">
        <v>96086</v>
      </c>
      <c r="H6102">
        <v>41.924174</v>
      </c>
      <c r="I6102">
        <v>-123.260788</v>
      </c>
      <c r="J6102">
        <v>9</v>
      </c>
      <c r="K6102">
        <v>72</v>
      </c>
      <c r="L6102" t="s">
        <v>59</v>
      </c>
      <c r="M6102" t="s">
        <v>57</v>
      </c>
      <c r="N6102" t="s">
        <v>536</v>
      </c>
      <c r="O6102" t="s">
        <v>57</v>
      </c>
      <c r="P6102" t="s">
        <v>57</v>
      </c>
      <c r="Q6102" t="s">
        <v>85</v>
      </c>
      <c r="R6102" t="s">
        <v>147</v>
      </c>
      <c r="S6102" t="s">
        <v>57</v>
      </c>
      <c r="T6102" t="s">
        <v>57</v>
      </c>
      <c r="U6102" t="s">
        <v>61</v>
      </c>
      <c r="V6102" t="s">
        <v>61</v>
      </c>
      <c r="W6102" t="s">
        <v>57</v>
      </c>
      <c r="X6102" t="s">
        <v>61</v>
      </c>
      <c r="Y6102" t="s">
        <v>61</v>
      </c>
      <c r="Z6102" t="s">
        <v>57</v>
      </c>
      <c r="AA6102" t="s">
        <v>122</v>
      </c>
      <c r="AB6102" t="s">
        <v>57</v>
      </c>
      <c r="AC6102" t="s">
        <v>87</v>
      </c>
      <c r="AD6102">
        <v>95.90000000000001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66</v>
      </c>
      <c r="AM6102">
        <v>0</v>
      </c>
      <c r="AN6102">
        <v>1</v>
      </c>
      <c r="AO6102">
        <v>0</v>
      </c>
      <c r="AP6102" t="s">
        <v>123</v>
      </c>
      <c r="AQ6102" t="s">
        <v>116</v>
      </c>
      <c r="AR6102" t="s">
        <v>105</v>
      </c>
      <c r="AS6102">
        <v>4</v>
      </c>
      <c r="AT6102">
        <v>332</v>
      </c>
      <c r="AU6102">
        <v>1</v>
      </c>
      <c r="AV6102">
        <v>0</v>
      </c>
      <c r="AW6102">
        <v>1</v>
      </c>
      <c r="AX6102">
        <v>0</v>
      </c>
      <c r="AY6102">
        <v>6</v>
      </c>
      <c r="AZ6102" t="s">
        <v>125</v>
      </c>
      <c r="BA6102">
        <v>2</v>
      </c>
      <c r="BB6102" t="s">
        <v>126</v>
      </c>
      <c r="BC6102">
        <v>3</v>
      </c>
    </row>
    <row r="6103" spans="1:55">
      <c r="A6103" t="s">
        <v>10694</v>
      </c>
      <c r="B6103" t="s">
        <v>73</v>
      </c>
      <c r="C6103">
        <v>39</v>
      </c>
      <c r="D6103" t="s">
        <v>61</v>
      </c>
      <c r="E6103">
        <v>0</v>
      </c>
      <c r="F6103" t="s">
        <v>226</v>
      </c>
      <c r="G6103">
        <v>90066</v>
      </c>
      <c r="H6103">
        <v>34.002028</v>
      </c>
      <c r="I6103">
        <v>-118.430656</v>
      </c>
      <c r="J6103">
        <v>0</v>
      </c>
      <c r="K6103">
        <v>4</v>
      </c>
      <c r="L6103" t="s">
        <v>59</v>
      </c>
      <c r="M6103" t="s">
        <v>57</v>
      </c>
      <c r="N6103" t="s">
        <v>10695</v>
      </c>
      <c r="O6103" t="s">
        <v>61</v>
      </c>
      <c r="P6103" t="s">
        <v>57</v>
      </c>
      <c r="Q6103" t="s">
        <v>135</v>
      </c>
      <c r="R6103" t="s">
        <v>1317</v>
      </c>
      <c r="S6103" t="s">
        <v>61</v>
      </c>
      <c r="T6103" t="s">
        <v>61</v>
      </c>
      <c r="U6103" t="s">
        <v>57</v>
      </c>
      <c r="V6103" t="s">
        <v>57</v>
      </c>
      <c r="W6103" t="s">
        <v>57</v>
      </c>
      <c r="X6103" t="s">
        <v>57</v>
      </c>
      <c r="Y6103" t="s">
        <v>57</v>
      </c>
      <c r="Z6103" t="s">
        <v>57</v>
      </c>
      <c r="AA6103" t="s">
        <v>77</v>
      </c>
      <c r="AB6103" t="s">
        <v>57</v>
      </c>
      <c r="AC6103" t="s">
        <v>87</v>
      </c>
      <c r="AD6103">
        <v>74.40000000000001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88</v>
      </c>
      <c r="AK6103" t="s">
        <v>205</v>
      </c>
      <c r="AL6103" t="s">
        <v>329</v>
      </c>
      <c r="AM6103">
        <v>1</v>
      </c>
      <c r="AN6103">
        <v>0</v>
      </c>
      <c r="AO6103">
        <v>0</v>
      </c>
      <c r="AP6103" t="s">
        <v>91</v>
      </c>
      <c r="AQ6103" t="s">
        <v>68</v>
      </c>
      <c r="AR6103" t="s">
        <v>93</v>
      </c>
      <c r="AS6103">
        <v>6</v>
      </c>
      <c r="AT6103">
        <v>55204</v>
      </c>
      <c r="AU6103">
        <v>1</v>
      </c>
      <c r="AV6103">
        <v>1</v>
      </c>
      <c r="AW6103">
        <v>0</v>
      </c>
      <c r="AX6103">
        <v>74.40000000000001</v>
      </c>
      <c r="AY6103">
        <v>1</v>
      </c>
      <c r="AZ6103" t="s">
        <v>94</v>
      </c>
      <c r="BA6103">
        <v>8</v>
      </c>
      <c r="BB6103" t="s">
        <v>95</v>
      </c>
      <c r="BC6103">
        <v>1</v>
      </c>
    </row>
    <row r="6104" spans="1:55">
      <c r="A6104" t="s">
        <v>10696</v>
      </c>
      <c r="B6104" t="s">
        <v>56</v>
      </c>
      <c r="C6104">
        <v>25</v>
      </c>
      <c r="D6104" t="s">
        <v>57</v>
      </c>
      <c r="E6104">
        <v>0</v>
      </c>
      <c r="F6104" t="s">
        <v>668</v>
      </c>
      <c r="G6104">
        <v>95010</v>
      </c>
      <c r="H6104">
        <v>36.977025</v>
      </c>
      <c r="I6104">
        <v>-121.952864</v>
      </c>
      <c r="J6104">
        <v>1</v>
      </c>
      <c r="K6104">
        <v>2</v>
      </c>
      <c r="L6104" t="s">
        <v>59</v>
      </c>
      <c r="M6104" t="s">
        <v>57</v>
      </c>
      <c r="N6104" t="s">
        <v>1365</v>
      </c>
      <c r="O6104" t="s">
        <v>61</v>
      </c>
      <c r="P6104" t="s">
        <v>57</v>
      </c>
      <c r="Q6104" t="s">
        <v>85</v>
      </c>
      <c r="R6104" t="s">
        <v>364</v>
      </c>
      <c r="S6104" t="s">
        <v>61</v>
      </c>
      <c r="T6104" t="s">
        <v>57</v>
      </c>
      <c r="U6104" t="s">
        <v>57</v>
      </c>
      <c r="V6104" t="s">
        <v>61</v>
      </c>
      <c r="W6104" t="s">
        <v>61</v>
      </c>
      <c r="X6104" t="s">
        <v>61</v>
      </c>
      <c r="Y6104" t="s">
        <v>61</v>
      </c>
      <c r="Z6104" t="s">
        <v>57</v>
      </c>
      <c r="AA6104" t="s">
        <v>77</v>
      </c>
      <c r="AB6104" t="s">
        <v>61</v>
      </c>
      <c r="AC6104" t="s">
        <v>87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88</v>
      </c>
      <c r="AK6104" t="s">
        <v>89</v>
      </c>
      <c r="AL6104" t="s">
        <v>90</v>
      </c>
      <c r="AM6104">
        <v>1</v>
      </c>
      <c r="AN6104">
        <v>0</v>
      </c>
      <c r="AO6104">
        <v>0</v>
      </c>
      <c r="AP6104" t="s">
        <v>91</v>
      </c>
      <c r="AQ6104" t="s">
        <v>116</v>
      </c>
      <c r="AR6104" t="s">
        <v>93</v>
      </c>
      <c r="AS6104">
        <v>3</v>
      </c>
      <c r="AT6104">
        <v>9673</v>
      </c>
      <c r="AU6104">
        <v>1</v>
      </c>
      <c r="AV6104">
        <v>1</v>
      </c>
      <c r="AW6104">
        <v>0</v>
      </c>
      <c r="AX6104">
        <v>79.7</v>
      </c>
      <c r="AY6104">
        <v>1</v>
      </c>
      <c r="AZ6104" t="s">
        <v>94</v>
      </c>
      <c r="BA6104">
        <v>9</v>
      </c>
      <c r="BB6104" t="s">
        <v>95</v>
      </c>
      <c r="BC6104">
        <v>1</v>
      </c>
    </row>
    <row r="6105" spans="1:55">
      <c r="A6105" t="s">
        <v>10697</v>
      </c>
      <c r="B6105" t="s">
        <v>73</v>
      </c>
      <c r="C6105">
        <v>65</v>
      </c>
      <c r="D6105" t="s">
        <v>61</v>
      </c>
      <c r="E6105">
        <v>0</v>
      </c>
      <c r="F6105" t="s">
        <v>573</v>
      </c>
      <c r="G6105">
        <v>92532</v>
      </c>
      <c r="H6105">
        <v>33.705836</v>
      </c>
      <c r="I6105">
        <v>-117.318204</v>
      </c>
      <c r="J6105">
        <v>0</v>
      </c>
      <c r="K6105">
        <v>1</v>
      </c>
      <c r="L6105" t="s">
        <v>83</v>
      </c>
      <c r="M6105" t="s">
        <v>57</v>
      </c>
      <c r="N6105" t="s">
        <v>140</v>
      </c>
      <c r="O6105" t="s">
        <v>61</v>
      </c>
      <c r="P6105" t="s">
        <v>57</v>
      </c>
      <c r="Q6105" t="s">
        <v>85</v>
      </c>
      <c r="R6105" t="s">
        <v>160</v>
      </c>
      <c r="S6105" t="s">
        <v>61</v>
      </c>
      <c r="T6105" t="s">
        <v>61</v>
      </c>
      <c r="U6105" t="s">
        <v>61</v>
      </c>
      <c r="V6105" t="s">
        <v>61</v>
      </c>
      <c r="W6105" t="s">
        <v>61</v>
      </c>
      <c r="X6105" t="s">
        <v>61</v>
      </c>
      <c r="Y6105" t="s">
        <v>61</v>
      </c>
      <c r="Z6105" t="s">
        <v>57</v>
      </c>
      <c r="AA6105" t="s">
        <v>77</v>
      </c>
      <c r="AB6105" t="s">
        <v>57</v>
      </c>
      <c r="AC6105" t="s">
        <v>87</v>
      </c>
      <c r="AD6105">
        <v>71.65000000000001</v>
      </c>
      <c r="AE6105">
        <v>71.65000000000001</v>
      </c>
      <c r="AF6105">
        <v>0</v>
      </c>
      <c r="AG6105">
        <v>0</v>
      </c>
      <c r="AH6105">
        <v>28.46</v>
      </c>
      <c r="AI6105">
        <v>100.11</v>
      </c>
      <c r="AJ6105" t="s">
        <v>88</v>
      </c>
      <c r="AK6105" t="s">
        <v>89</v>
      </c>
      <c r="AL6105" t="s">
        <v>356</v>
      </c>
      <c r="AM6105">
        <v>1</v>
      </c>
      <c r="AN6105">
        <v>0</v>
      </c>
      <c r="AO6105">
        <v>0</v>
      </c>
      <c r="AP6105" t="s">
        <v>91</v>
      </c>
      <c r="AQ6105" t="s">
        <v>124</v>
      </c>
      <c r="AR6105" t="s">
        <v>93</v>
      </c>
      <c r="AS6105">
        <v>1</v>
      </c>
      <c r="AT6105">
        <v>4546</v>
      </c>
      <c r="AU6105">
        <v>1</v>
      </c>
      <c r="AV6105">
        <v>1</v>
      </c>
      <c r="AW6105">
        <v>0</v>
      </c>
      <c r="AX6105">
        <v>71.65000000000001</v>
      </c>
      <c r="AY6105">
        <v>1</v>
      </c>
      <c r="AZ6105" t="s">
        <v>94</v>
      </c>
      <c r="BA6105">
        <v>10</v>
      </c>
      <c r="BB6105" t="s">
        <v>95</v>
      </c>
      <c r="BC6105">
        <v>1</v>
      </c>
    </row>
    <row r="6106" spans="1:55">
      <c r="A6106" t="s">
        <v>10698</v>
      </c>
      <c r="B6106" t="s">
        <v>73</v>
      </c>
      <c r="C6106">
        <v>37</v>
      </c>
      <c r="D6106" t="s">
        <v>57</v>
      </c>
      <c r="E6106">
        <v>0</v>
      </c>
      <c r="F6106" t="s">
        <v>4610</v>
      </c>
      <c r="G6106">
        <v>95303</v>
      </c>
      <c r="H6106">
        <v>37.4695</v>
      </c>
      <c r="I6106">
        <v>-120.672724</v>
      </c>
      <c r="J6106">
        <v>1</v>
      </c>
      <c r="K6106">
        <v>42</v>
      </c>
      <c r="L6106" t="s">
        <v>129</v>
      </c>
      <c r="M6106" t="s">
        <v>61</v>
      </c>
      <c r="N6106" t="s">
        <v>143</v>
      </c>
      <c r="O6106" t="s">
        <v>143</v>
      </c>
      <c r="P6106" t="s">
        <v>57</v>
      </c>
      <c r="Q6106" t="s">
        <v>135</v>
      </c>
      <c r="R6106" t="s">
        <v>131</v>
      </c>
      <c r="S6106" t="s">
        <v>57</v>
      </c>
      <c r="T6106" t="s">
        <v>61</v>
      </c>
      <c r="U6106" t="s">
        <v>61</v>
      </c>
      <c r="V6106" t="s">
        <v>61</v>
      </c>
      <c r="W6106" t="s">
        <v>57</v>
      </c>
      <c r="X6106" t="s">
        <v>61</v>
      </c>
      <c r="Y6106" t="s">
        <v>61</v>
      </c>
      <c r="Z6106" t="s">
        <v>57</v>
      </c>
      <c r="AA6106" t="s">
        <v>77</v>
      </c>
      <c r="AB6106" t="s">
        <v>57</v>
      </c>
      <c r="AC6106" t="s">
        <v>87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66</v>
      </c>
      <c r="AM6106">
        <v>0</v>
      </c>
      <c r="AN6106">
        <v>1</v>
      </c>
      <c r="AO6106">
        <v>0</v>
      </c>
      <c r="AP6106" t="s">
        <v>176</v>
      </c>
      <c r="AQ6106" t="s">
        <v>68</v>
      </c>
      <c r="AR6106" t="s">
        <v>137</v>
      </c>
      <c r="AS6106">
        <v>3</v>
      </c>
      <c r="AT6106">
        <v>809</v>
      </c>
      <c r="AU6106">
        <v>1</v>
      </c>
      <c r="AV6106">
        <v>0</v>
      </c>
      <c r="AW6106">
        <v>1</v>
      </c>
      <c r="AX6106">
        <v>0</v>
      </c>
      <c r="AY6106">
        <v>5</v>
      </c>
      <c r="AZ6106" t="s">
        <v>177</v>
      </c>
      <c r="BA6106">
        <v>4</v>
      </c>
      <c r="BB6106" t="s">
        <v>80</v>
      </c>
      <c r="BC6106">
        <v>2</v>
      </c>
    </row>
    <row r="6107" spans="1:55">
      <c r="A6107" t="s">
        <v>10699</v>
      </c>
      <c r="B6107" t="s">
        <v>73</v>
      </c>
      <c r="C6107">
        <v>20</v>
      </c>
      <c r="D6107" t="s">
        <v>57</v>
      </c>
      <c r="E6107">
        <v>2</v>
      </c>
      <c r="F6107" t="s">
        <v>4166</v>
      </c>
      <c r="G6107">
        <v>93647</v>
      </c>
      <c r="H6107">
        <v>36.600185</v>
      </c>
      <c r="I6107">
        <v>-119.175655</v>
      </c>
      <c r="J6107">
        <v>1</v>
      </c>
      <c r="K6107">
        <v>69</v>
      </c>
      <c r="L6107" t="s">
        <v>119</v>
      </c>
      <c r="M6107" t="s">
        <v>57</v>
      </c>
      <c r="N6107" t="s">
        <v>1879</v>
      </c>
      <c r="O6107" t="s">
        <v>57</v>
      </c>
      <c r="P6107" t="s">
        <v>57</v>
      </c>
      <c r="Q6107" t="s">
        <v>135</v>
      </c>
      <c r="R6107" t="s">
        <v>322</v>
      </c>
      <c r="S6107" t="s">
        <v>61</v>
      </c>
      <c r="T6107" t="s">
        <v>57</v>
      </c>
      <c r="U6107" t="s">
        <v>57</v>
      </c>
      <c r="V6107" t="s">
        <v>57</v>
      </c>
      <c r="W6107" t="s">
        <v>57</v>
      </c>
      <c r="X6107" t="s">
        <v>57</v>
      </c>
      <c r="Y6107" t="s">
        <v>57</v>
      </c>
      <c r="Z6107" t="s">
        <v>57</v>
      </c>
      <c r="AA6107" t="s">
        <v>122</v>
      </c>
      <c r="AB6107" t="s">
        <v>57</v>
      </c>
      <c r="AC6107" t="s">
        <v>87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8993.440000000001</v>
      </c>
      <c r="AJ6107" t="s">
        <v>66</v>
      </c>
      <c r="AM6107">
        <v>0</v>
      </c>
      <c r="AN6107">
        <v>1</v>
      </c>
      <c r="AO6107">
        <v>0</v>
      </c>
      <c r="AP6107" t="s">
        <v>123</v>
      </c>
      <c r="AQ6107" t="s">
        <v>116</v>
      </c>
      <c r="AR6107" t="s">
        <v>93</v>
      </c>
      <c r="AS6107">
        <v>7</v>
      </c>
      <c r="AT6107">
        <v>9780</v>
      </c>
      <c r="AU6107">
        <v>1</v>
      </c>
      <c r="AV6107">
        <v>0</v>
      </c>
      <c r="AW6107">
        <v>1</v>
      </c>
      <c r="AX6107">
        <v>0</v>
      </c>
      <c r="AY6107">
        <v>6</v>
      </c>
      <c r="AZ6107" t="s">
        <v>125</v>
      </c>
      <c r="BA6107">
        <v>0</v>
      </c>
      <c r="BB6107" t="s">
        <v>71</v>
      </c>
      <c r="BC6107">
        <v>4</v>
      </c>
    </row>
    <row r="6108" spans="1:55">
      <c r="A6108" t="s">
        <v>10700</v>
      </c>
      <c r="B6108" t="s">
        <v>73</v>
      </c>
      <c r="C6108">
        <v>47</v>
      </c>
      <c r="D6108" t="s">
        <v>61</v>
      </c>
      <c r="E6108">
        <v>0</v>
      </c>
      <c r="F6108" t="s">
        <v>3306</v>
      </c>
      <c r="G6108">
        <v>91776</v>
      </c>
      <c r="H6108">
        <v>34.089927</v>
      </c>
      <c r="I6108">
        <v>-118.095645</v>
      </c>
      <c r="J6108">
        <v>0</v>
      </c>
      <c r="K6108">
        <v>14</v>
      </c>
      <c r="L6108" t="s">
        <v>98</v>
      </c>
      <c r="M6108" t="s">
        <v>61</v>
      </c>
      <c r="N6108" t="s">
        <v>143</v>
      </c>
      <c r="O6108" t="s">
        <v>143</v>
      </c>
      <c r="P6108" t="s">
        <v>57</v>
      </c>
      <c r="Q6108" t="s">
        <v>135</v>
      </c>
      <c r="R6108" t="s">
        <v>100</v>
      </c>
      <c r="S6108" t="s">
        <v>61</v>
      </c>
      <c r="T6108" t="s">
        <v>61</v>
      </c>
      <c r="U6108" t="s">
        <v>57</v>
      </c>
      <c r="V6108" t="s">
        <v>57</v>
      </c>
      <c r="W6108" t="s">
        <v>57</v>
      </c>
      <c r="X6108" t="s">
        <v>57</v>
      </c>
      <c r="Y6108" t="s">
        <v>57</v>
      </c>
      <c r="Z6108" t="s">
        <v>57</v>
      </c>
      <c r="AA6108" t="s">
        <v>77</v>
      </c>
      <c r="AB6108" t="s">
        <v>57</v>
      </c>
      <c r="AC6108" t="s">
        <v>87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66</v>
      </c>
      <c r="AM6108">
        <v>0</v>
      </c>
      <c r="AN6108">
        <v>1</v>
      </c>
      <c r="AO6108">
        <v>0</v>
      </c>
      <c r="AP6108" t="s">
        <v>103</v>
      </c>
      <c r="AQ6108" t="s">
        <v>78</v>
      </c>
      <c r="AR6108" t="s">
        <v>69</v>
      </c>
      <c r="AS6108">
        <v>6</v>
      </c>
      <c r="AT6108">
        <v>38041</v>
      </c>
      <c r="AU6108">
        <v>1</v>
      </c>
      <c r="AV6108">
        <v>0</v>
      </c>
      <c r="AW6108">
        <v>1</v>
      </c>
      <c r="AX6108">
        <v>0</v>
      </c>
      <c r="AY6108">
        <v>3</v>
      </c>
      <c r="AZ6108" t="s">
        <v>106</v>
      </c>
      <c r="BA6108">
        <v>5</v>
      </c>
      <c r="BB6108" t="s">
        <v>80</v>
      </c>
      <c r="BC6108">
        <v>2</v>
      </c>
    </row>
    <row r="6109" spans="1:55">
      <c r="A6109" t="s">
        <v>10701</v>
      </c>
      <c r="B6109" t="s">
        <v>56</v>
      </c>
      <c r="C6109">
        <v>43</v>
      </c>
      <c r="D6109" t="s">
        <v>57</v>
      </c>
      <c r="E6109">
        <v>0</v>
      </c>
      <c r="F6109" t="s">
        <v>1270</v>
      </c>
      <c r="G6109">
        <v>90270</v>
      </c>
      <c r="H6109">
        <v>33.988572</v>
      </c>
      <c r="I6109">
        <v>-118.186565</v>
      </c>
      <c r="J6109">
        <v>6</v>
      </c>
      <c r="K6109">
        <v>66</v>
      </c>
      <c r="L6109" t="s">
        <v>119</v>
      </c>
      <c r="M6109" t="s">
        <v>57</v>
      </c>
      <c r="N6109" t="s">
        <v>10702</v>
      </c>
      <c r="O6109" t="s">
        <v>57</v>
      </c>
      <c r="P6109" t="s">
        <v>57</v>
      </c>
      <c r="Q6109" t="s">
        <v>85</v>
      </c>
      <c r="R6109" t="s">
        <v>163</v>
      </c>
      <c r="S6109" t="s">
        <v>61</v>
      </c>
      <c r="T6109" t="s">
        <v>57</v>
      </c>
      <c r="U6109" t="s">
        <v>57</v>
      </c>
      <c r="V6109" t="s">
        <v>57</v>
      </c>
      <c r="W6109" t="s">
        <v>61</v>
      </c>
      <c r="X6109" t="s">
        <v>61</v>
      </c>
      <c r="Y6109" t="s">
        <v>61</v>
      </c>
      <c r="Z6109" t="s">
        <v>57</v>
      </c>
      <c r="AA6109" t="s">
        <v>64</v>
      </c>
      <c r="AB6109" t="s">
        <v>57</v>
      </c>
      <c r="AC6109" t="s">
        <v>87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66</v>
      </c>
      <c r="AM6109">
        <v>0</v>
      </c>
      <c r="AN6109">
        <v>1</v>
      </c>
      <c r="AO6109">
        <v>0</v>
      </c>
      <c r="AP6109" t="s">
        <v>123</v>
      </c>
      <c r="AQ6109" t="s">
        <v>78</v>
      </c>
      <c r="AR6109" t="s">
        <v>105</v>
      </c>
      <c r="AS6109">
        <v>4</v>
      </c>
      <c r="AT6109">
        <v>28094</v>
      </c>
      <c r="AU6109">
        <v>1</v>
      </c>
      <c r="AV6109">
        <v>0</v>
      </c>
      <c r="AW6109">
        <v>1</v>
      </c>
      <c r="AX6109">
        <v>0</v>
      </c>
      <c r="AY6109">
        <v>6</v>
      </c>
      <c r="AZ6109" t="s">
        <v>125</v>
      </c>
      <c r="BA6109">
        <v>3</v>
      </c>
      <c r="BB6109" t="s">
        <v>126</v>
      </c>
      <c r="BC6109">
        <v>3</v>
      </c>
    </row>
    <row r="6110" spans="1:55">
      <c r="A6110" t="s">
        <v>10703</v>
      </c>
      <c r="B6110" t="s">
        <v>73</v>
      </c>
      <c r="C6110">
        <v>59</v>
      </c>
      <c r="D6110" t="s">
        <v>57</v>
      </c>
      <c r="E6110">
        <v>2</v>
      </c>
      <c r="F6110" t="s">
        <v>2086</v>
      </c>
      <c r="G6110">
        <v>95639</v>
      </c>
      <c r="H6110">
        <v>38.375325</v>
      </c>
      <c r="I6110">
        <v>-121.507935</v>
      </c>
      <c r="J6110">
        <v>4</v>
      </c>
      <c r="K6110">
        <v>57</v>
      </c>
      <c r="L6110" t="s">
        <v>129</v>
      </c>
      <c r="M6110" t="s">
        <v>57</v>
      </c>
      <c r="N6110" t="s">
        <v>10358</v>
      </c>
      <c r="O6110" t="s">
        <v>57</v>
      </c>
      <c r="P6110" t="s">
        <v>57</v>
      </c>
      <c r="Q6110" t="s">
        <v>85</v>
      </c>
      <c r="R6110" t="s">
        <v>169</v>
      </c>
      <c r="S6110" t="s">
        <v>61</v>
      </c>
      <c r="T6110" t="s">
        <v>61</v>
      </c>
      <c r="U6110" t="s">
        <v>61</v>
      </c>
      <c r="V6110" t="s">
        <v>61</v>
      </c>
      <c r="W6110" t="s">
        <v>61</v>
      </c>
      <c r="X6110" t="s">
        <v>61</v>
      </c>
      <c r="Y6110" t="s">
        <v>61</v>
      </c>
      <c r="Z6110" t="s">
        <v>61</v>
      </c>
      <c r="AA6110" t="s">
        <v>77</v>
      </c>
      <c r="AB6110" t="s">
        <v>57</v>
      </c>
      <c r="AC6110" t="s">
        <v>87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66</v>
      </c>
      <c r="AM6110">
        <v>0</v>
      </c>
      <c r="AN6110">
        <v>1</v>
      </c>
      <c r="AO6110">
        <v>0</v>
      </c>
      <c r="AP6110" t="s">
        <v>123</v>
      </c>
      <c r="AQ6110" t="s">
        <v>92</v>
      </c>
      <c r="AR6110" t="s">
        <v>93</v>
      </c>
      <c r="AS6110">
        <v>0</v>
      </c>
      <c r="AT6110">
        <v>213</v>
      </c>
      <c r="AU6110">
        <v>1</v>
      </c>
      <c r="AV6110">
        <v>0</v>
      </c>
      <c r="AW6110">
        <v>1</v>
      </c>
      <c r="AX6110">
        <v>0</v>
      </c>
      <c r="AY6110">
        <v>6</v>
      </c>
      <c r="AZ6110" t="s">
        <v>125</v>
      </c>
      <c r="BA6110">
        <v>5</v>
      </c>
      <c r="BB6110" t="s">
        <v>80</v>
      </c>
      <c r="BC6110">
        <v>2</v>
      </c>
    </row>
    <row r="6111" spans="1:55">
      <c r="A6111" t="s">
        <v>10704</v>
      </c>
      <c r="B6111" t="s">
        <v>56</v>
      </c>
      <c r="C6111">
        <v>71</v>
      </c>
      <c r="D6111" t="s">
        <v>61</v>
      </c>
      <c r="E6111">
        <v>0</v>
      </c>
      <c r="F6111" t="s">
        <v>1282</v>
      </c>
      <c r="G6111">
        <v>95536</v>
      </c>
      <c r="H6111">
        <v>40.4785</v>
      </c>
      <c r="I6111">
        <v>-124.301372</v>
      </c>
      <c r="J6111">
        <v>0</v>
      </c>
      <c r="K6111">
        <v>14</v>
      </c>
      <c r="L6111" t="s">
        <v>59</v>
      </c>
      <c r="M6111" t="s">
        <v>61</v>
      </c>
      <c r="N6111" t="s">
        <v>143</v>
      </c>
      <c r="O6111" t="s">
        <v>143</v>
      </c>
      <c r="P6111" t="s">
        <v>57</v>
      </c>
      <c r="Q6111" t="s">
        <v>62</v>
      </c>
      <c r="R6111" t="s">
        <v>423</v>
      </c>
      <c r="S6111" t="s">
        <v>61</v>
      </c>
      <c r="T6111" t="s">
        <v>61</v>
      </c>
      <c r="U6111" t="s">
        <v>61</v>
      </c>
      <c r="V6111" t="s">
        <v>61</v>
      </c>
      <c r="W6111" t="s">
        <v>57</v>
      </c>
      <c r="X6111" t="s">
        <v>57</v>
      </c>
      <c r="Y6111" t="s">
        <v>57</v>
      </c>
      <c r="Z6111" t="s">
        <v>57</v>
      </c>
      <c r="AA6111" t="s">
        <v>122</v>
      </c>
      <c r="AB6111" t="s">
        <v>57</v>
      </c>
      <c r="AC6111" t="s">
        <v>87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66</v>
      </c>
      <c r="AM6111">
        <v>0</v>
      </c>
      <c r="AN6111">
        <v>1</v>
      </c>
      <c r="AO6111">
        <v>0</v>
      </c>
      <c r="AP6111" t="s">
        <v>103</v>
      </c>
      <c r="AQ6111" t="s">
        <v>104</v>
      </c>
      <c r="AR6111" t="s">
        <v>137</v>
      </c>
      <c r="AS6111">
        <v>4</v>
      </c>
      <c r="AT6111">
        <v>2965</v>
      </c>
      <c r="AU6111">
        <v>1</v>
      </c>
      <c r="AV6111">
        <v>0</v>
      </c>
      <c r="AW6111">
        <v>1</v>
      </c>
      <c r="AX6111">
        <v>0</v>
      </c>
      <c r="AY6111">
        <v>3</v>
      </c>
      <c r="AZ6111" t="s">
        <v>106</v>
      </c>
      <c r="BA6111">
        <v>2</v>
      </c>
      <c r="BB6111" t="s">
        <v>126</v>
      </c>
      <c r="BC6111">
        <v>3</v>
      </c>
    </row>
    <row r="6112" spans="1:55">
      <c r="A6112" t="s">
        <v>10705</v>
      </c>
      <c r="B6112" t="s">
        <v>73</v>
      </c>
      <c r="C6112">
        <v>27</v>
      </c>
      <c r="D6112" t="s">
        <v>61</v>
      </c>
      <c r="E6112">
        <v>0</v>
      </c>
      <c r="F6112" t="s">
        <v>2513</v>
      </c>
      <c r="G6112">
        <v>95361</v>
      </c>
      <c r="H6112">
        <v>37.785033</v>
      </c>
      <c r="I6112">
        <v>-120.776141</v>
      </c>
      <c r="J6112">
        <v>0</v>
      </c>
      <c r="K6112">
        <v>4</v>
      </c>
      <c r="L6112" t="s">
        <v>83</v>
      </c>
      <c r="M6112" t="s">
        <v>61</v>
      </c>
      <c r="N6112" t="s">
        <v>143</v>
      </c>
      <c r="O6112" t="s">
        <v>143</v>
      </c>
      <c r="P6112" t="s">
        <v>57</v>
      </c>
      <c r="Q6112" t="s">
        <v>135</v>
      </c>
      <c r="R6112" t="s">
        <v>322</v>
      </c>
      <c r="S6112" t="s">
        <v>61</v>
      </c>
      <c r="T6112" t="s">
        <v>61</v>
      </c>
      <c r="U6112" t="s">
        <v>57</v>
      </c>
      <c r="V6112" t="s">
        <v>61</v>
      </c>
      <c r="W6112" t="s">
        <v>61</v>
      </c>
      <c r="X6112" t="s">
        <v>61</v>
      </c>
      <c r="Y6112" t="s">
        <v>57</v>
      </c>
      <c r="Z6112" t="s">
        <v>57</v>
      </c>
      <c r="AA6112" t="s">
        <v>77</v>
      </c>
      <c r="AB6112" t="s">
        <v>57</v>
      </c>
      <c r="AC6112" t="s">
        <v>87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88</v>
      </c>
      <c r="AK6112" t="s">
        <v>101</v>
      </c>
      <c r="AL6112" t="s">
        <v>175</v>
      </c>
      <c r="AM6112">
        <v>1</v>
      </c>
      <c r="AN6112">
        <v>0</v>
      </c>
      <c r="AO6112">
        <v>0</v>
      </c>
      <c r="AP6112" t="s">
        <v>91</v>
      </c>
      <c r="AQ6112" t="s">
        <v>116</v>
      </c>
      <c r="AR6112" t="s">
        <v>182</v>
      </c>
      <c r="AS6112">
        <v>3</v>
      </c>
      <c r="AT6112">
        <v>25384</v>
      </c>
      <c r="AU6112">
        <v>1</v>
      </c>
      <c r="AV6112">
        <v>1</v>
      </c>
      <c r="AW6112">
        <v>0</v>
      </c>
      <c r="AX6112">
        <v>29.65</v>
      </c>
      <c r="AY6112">
        <v>1</v>
      </c>
      <c r="AZ6112" t="s">
        <v>94</v>
      </c>
      <c r="BA6112">
        <v>8</v>
      </c>
      <c r="BB6112" t="s">
        <v>95</v>
      </c>
      <c r="BC6112">
        <v>1</v>
      </c>
    </row>
    <row r="6113" spans="1:55">
      <c r="A6113" t="s">
        <v>10706</v>
      </c>
      <c r="B6113" t="s">
        <v>56</v>
      </c>
      <c r="C6113">
        <v>68</v>
      </c>
      <c r="D6113" t="s">
        <v>61</v>
      </c>
      <c r="E6113">
        <v>0</v>
      </c>
      <c r="F6113" t="s">
        <v>2199</v>
      </c>
      <c r="G6113">
        <v>95636</v>
      </c>
      <c r="H6113">
        <v>38.636102</v>
      </c>
      <c r="I6113">
        <v>-120.522149</v>
      </c>
      <c r="J6113">
        <v>0</v>
      </c>
      <c r="K6113">
        <v>60</v>
      </c>
      <c r="L6113" t="s">
        <v>59</v>
      </c>
      <c r="M6113" t="s">
        <v>57</v>
      </c>
      <c r="N6113" t="s">
        <v>4250</v>
      </c>
      <c r="O6113" t="s">
        <v>57</v>
      </c>
      <c r="P6113" t="s">
        <v>57</v>
      </c>
      <c r="Q6113" t="s">
        <v>85</v>
      </c>
      <c r="R6113" t="s">
        <v>174</v>
      </c>
      <c r="S6113" t="s">
        <v>61</v>
      </c>
      <c r="T6113" t="s">
        <v>61</v>
      </c>
      <c r="U6113" t="s">
        <v>57</v>
      </c>
      <c r="V6113" t="s">
        <v>57</v>
      </c>
      <c r="W6113" t="s">
        <v>57</v>
      </c>
      <c r="X6113" t="s">
        <v>57</v>
      </c>
      <c r="Y6113" t="s">
        <v>61</v>
      </c>
      <c r="Z6113" t="s">
        <v>61</v>
      </c>
      <c r="AA6113" t="s">
        <v>64</v>
      </c>
      <c r="AB6113" t="s">
        <v>57</v>
      </c>
      <c r="AC6113" t="s">
        <v>87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</v>
      </c>
      <c r="AJ6113" t="s">
        <v>88</v>
      </c>
      <c r="AK6113" t="s">
        <v>201</v>
      </c>
      <c r="AL6113" t="s">
        <v>202</v>
      </c>
      <c r="AM6113">
        <v>1</v>
      </c>
      <c r="AN6113">
        <v>0</v>
      </c>
      <c r="AO6113">
        <v>0</v>
      </c>
      <c r="AP6113" t="s">
        <v>123</v>
      </c>
      <c r="AQ6113" t="s">
        <v>124</v>
      </c>
      <c r="AR6113" t="s">
        <v>105</v>
      </c>
      <c r="AS6113">
        <v>4</v>
      </c>
      <c r="AT6113">
        <v>659</v>
      </c>
      <c r="AU6113">
        <v>1</v>
      </c>
      <c r="AV6113">
        <v>1</v>
      </c>
      <c r="AW6113">
        <v>0</v>
      </c>
      <c r="AX6113">
        <v>106</v>
      </c>
      <c r="AY6113">
        <v>6</v>
      </c>
      <c r="AZ6113" t="s">
        <v>125</v>
      </c>
      <c r="BA6113">
        <v>4</v>
      </c>
      <c r="BB6113" t="s">
        <v>80</v>
      </c>
      <c r="BC6113">
        <v>2</v>
      </c>
    </row>
    <row r="6114" spans="1:55">
      <c r="A6114" t="s">
        <v>10707</v>
      </c>
      <c r="B6114" t="s">
        <v>56</v>
      </c>
      <c r="C6114">
        <v>30</v>
      </c>
      <c r="D6114" t="s">
        <v>61</v>
      </c>
      <c r="E6114">
        <v>3</v>
      </c>
      <c r="F6114" t="s">
        <v>262</v>
      </c>
      <c r="G6114">
        <v>95125</v>
      </c>
      <c r="H6114">
        <v>37.294926</v>
      </c>
      <c r="I6114">
        <v>-121.894763</v>
      </c>
      <c r="J6114">
        <v>0</v>
      </c>
      <c r="K6114">
        <v>16</v>
      </c>
      <c r="L6114" t="s">
        <v>98</v>
      </c>
      <c r="M6114" t="s">
        <v>57</v>
      </c>
      <c r="N6114" t="s">
        <v>4781</v>
      </c>
      <c r="O6114" t="s">
        <v>57</v>
      </c>
      <c r="P6114" t="s">
        <v>57</v>
      </c>
      <c r="Q6114" t="s">
        <v>85</v>
      </c>
      <c r="R6114" t="s">
        <v>285</v>
      </c>
      <c r="S6114" t="s">
        <v>61</v>
      </c>
      <c r="T6114" t="s">
        <v>61</v>
      </c>
      <c r="U6114" t="s">
        <v>61</v>
      </c>
      <c r="V6114" t="s">
        <v>57</v>
      </c>
      <c r="W6114" t="s">
        <v>61</v>
      </c>
      <c r="X6114" t="s">
        <v>61</v>
      </c>
      <c r="Y6114" t="s">
        <v>61</v>
      </c>
      <c r="Z6114" t="s">
        <v>57</v>
      </c>
      <c r="AA6114" t="s">
        <v>64</v>
      </c>
      <c r="AB6114" t="s">
        <v>57</v>
      </c>
      <c r="AC6114" t="s">
        <v>65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66</v>
      </c>
      <c r="AM6114">
        <v>0</v>
      </c>
      <c r="AN6114">
        <v>1</v>
      </c>
      <c r="AO6114">
        <v>0</v>
      </c>
      <c r="AP6114" t="s">
        <v>103</v>
      </c>
      <c r="AQ6114" t="s">
        <v>68</v>
      </c>
      <c r="AR6114" t="s">
        <v>93</v>
      </c>
      <c r="AS6114">
        <v>2</v>
      </c>
      <c r="AT6114">
        <v>46185</v>
      </c>
      <c r="AU6114">
        <v>1</v>
      </c>
      <c r="AV6114">
        <v>0</v>
      </c>
      <c r="AW6114">
        <v>1</v>
      </c>
      <c r="AX6114">
        <v>0</v>
      </c>
      <c r="AY6114">
        <v>3</v>
      </c>
      <c r="AZ6114" t="s">
        <v>106</v>
      </c>
      <c r="BA6114">
        <v>3</v>
      </c>
      <c r="BB6114" t="s">
        <v>126</v>
      </c>
      <c r="BC6114">
        <v>3</v>
      </c>
    </row>
    <row r="6115" spans="1:55">
      <c r="A6115" t="s">
        <v>10708</v>
      </c>
      <c r="B6115" t="s">
        <v>56</v>
      </c>
      <c r="C6115">
        <v>47</v>
      </c>
      <c r="D6115" t="s">
        <v>61</v>
      </c>
      <c r="E6115">
        <v>0</v>
      </c>
      <c r="F6115" t="s">
        <v>9775</v>
      </c>
      <c r="G6115">
        <v>95225</v>
      </c>
      <c r="H6115">
        <v>38.183918</v>
      </c>
      <c r="I6115">
        <v>-120.898817</v>
      </c>
      <c r="J6115">
        <v>0</v>
      </c>
      <c r="K6115">
        <v>2</v>
      </c>
      <c r="L6115" t="s">
        <v>83</v>
      </c>
      <c r="M6115" t="s">
        <v>57</v>
      </c>
      <c r="N6115" t="s">
        <v>2620</v>
      </c>
      <c r="O6115" t="s">
        <v>57</v>
      </c>
      <c r="P6115" t="s">
        <v>57</v>
      </c>
      <c r="Q6115" t="s">
        <v>135</v>
      </c>
      <c r="R6115" t="s">
        <v>131</v>
      </c>
      <c r="S6115" t="s">
        <v>61</v>
      </c>
      <c r="T6115" t="s">
        <v>57</v>
      </c>
      <c r="U6115" t="s">
        <v>61</v>
      </c>
      <c r="V6115" t="s">
        <v>61</v>
      </c>
      <c r="W6115" t="s">
        <v>61</v>
      </c>
      <c r="X6115" t="s">
        <v>61</v>
      </c>
      <c r="Y6115" t="s">
        <v>61</v>
      </c>
      <c r="Z6115" t="s">
        <v>61</v>
      </c>
      <c r="AA6115" t="s">
        <v>77</v>
      </c>
      <c r="AB6115" t="s">
        <v>61</v>
      </c>
      <c r="AC6115" t="s">
        <v>65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170</v>
      </c>
      <c r="AM6115">
        <v>0</v>
      </c>
      <c r="AN6115">
        <v>0</v>
      </c>
      <c r="AO6115">
        <v>0</v>
      </c>
      <c r="AP6115" t="s">
        <v>91</v>
      </c>
      <c r="AQ6115" t="s">
        <v>78</v>
      </c>
      <c r="AR6115" t="s">
        <v>69</v>
      </c>
      <c r="AS6115">
        <v>1</v>
      </c>
      <c r="AT6115">
        <v>27</v>
      </c>
      <c r="AU6115">
        <v>0</v>
      </c>
      <c r="AX6115">
        <v>0</v>
      </c>
      <c r="AY6115">
        <v>1</v>
      </c>
      <c r="AZ6115" t="s">
        <v>94</v>
      </c>
      <c r="BA6115">
        <v>8</v>
      </c>
      <c r="BB6115" t="s">
        <v>95</v>
      </c>
      <c r="BC6115">
        <v>1</v>
      </c>
    </row>
    <row r="6116" spans="1:55">
      <c r="A6116" t="s">
        <v>10709</v>
      </c>
      <c r="B6116" t="s">
        <v>56</v>
      </c>
      <c r="C6116">
        <v>68</v>
      </c>
      <c r="D6116" t="s">
        <v>61</v>
      </c>
      <c r="E6116">
        <v>0</v>
      </c>
      <c r="F6116" t="s">
        <v>226</v>
      </c>
      <c r="G6116">
        <v>90067</v>
      </c>
      <c r="H6116">
        <v>34.057496</v>
      </c>
      <c r="I6116">
        <v>-118.413959</v>
      </c>
      <c r="J6116">
        <v>0</v>
      </c>
      <c r="K6116">
        <v>64</v>
      </c>
      <c r="L6116" t="s">
        <v>59</v>
      </c>
      <c r="M6116" t="s">
        <v>57</v>
      </c>
      <c r="N6116" t="s">
        <v>4131</v>
      </c>
      <c r="O6116" t="s">
        <v>57</v>
      </c>
      <c r="P6116" t="s">
        <v>57</v>
      </c>
      <c r="Q6116" t="s">
        <v>135</v>
      </c>
      <c r="R6116" t="s">
        <v>136</v>
      </c>
      <c r="S6116" t="s">
        <v>61</v>
      </c>
      <c r="T6116" t="s">
        <v>57</v>
      </c>
      <c r="U6116" t="s">
        <v>57</v>
      </c>
      <c r="V6116" t="s">
        <v>57</v>
      </c>
      <c r="W6116" t="s">
        <v>61</v>
      </c>
      <c r="X6116" t="s">
        <v>57</v>
      </c>
      <c r="Y6116" t="s">
        <v>61</v>
      </c>
      <c r="Z6116" t="s">
        <v>57</v>
      </c>
      <c r="AA6116" t="s">
        <v>122</v>
      </c>
      <c r="AB6116" t="s">
        <v>61</v>
      </c>
      <c r="AC6116" t="s">
        <v>65</v>
      </c>
      <c r="AD6116">
        <v>74.65000000000001</v>
      </c>
      <c r="AE6116">
        <v>4869.35</v>
      </c>
      <c r="AF6116">
        <v>47.04</v>
      </c>
      <c r="AG6116">
        <v>0</v>
      </c>
      <c r="AH6116">
        <v>1772.8</v>
      </c>
      <c r="AI6116">
        <v>6595.11</v>
      </c>
      <c r="AJ6116" t="s">
        <v>66</v>
      </c>
      <c r="AM6116">
        <v>0</v>
      </c>
      <c r="AN6116">
        <v>1</v>
      </c>
      <c r="AO6116">
        <v>0</v>
      </c>
      <c r="AP6116" t="s">
        <v>123</v>
      </c>
      <c r="AQ6116" t="s">
        <v>124</v>
      </c>
      <c r="AR6116" t="s">
        <v>93</v>
      </c>
      <c r="AS6116">
        <v>5</v>
      </c>
      <c r="AT6116">
        <v>2527</v>
      </c>
      <c r="AU6116">
        <v>1</v>
      </c>
      <c r="AV6116">
        <v>0</v>
      </c>
      <c r="AW6116">
        <v>1</v>
      </c>
      <c r="AX6116">
        <v>0</v>
      </c>
      <c r="AY6116">
        <v>6</v>
      </c>
      <c r="AZ6116" t="s">
        <v>125</v>
      </c>
      <c r="BA6116">
        <v>2</v>
      </c>
      <c r="BB6116" t="s">
        <v>126</v>
      </c>
      <c r="BC6116">
        <v>3</v>
      </c>
    </row>
    <row r="6117" spans="1:55">
      <c r="A6117" t="s">
        <v>10710</v>
      </c>
      <c r="B6117" t="s">
        <v>56</v>
      </c>
      <c r="C6117">
        <v>25</v>
      </c>
      <c r="D6117" t="s">
        <v>57</v>
      </c>
      <c r="E6117">
        <v>2</v>
      </c>
      <c r="F6117" t="s">
        <v>6904</v>
      </c>
      <c r="G6117">
        <v>95039</v>
      </c>
      <c r="H6117">
        <v>36.863303</v>
      </c>
      <c r="I6117">
        <v>-121.781632</v>
      </c>
      <c r="J6117">
        <v>4</v>
      </c>
      <c r="K6117">
        <v>71</v>
      </c>
      <c r="L6117" t="s">
        <v>119</v>
      </c>
      <c r="M6117" t="s">
        <v>57</v>
      </c>
      <c r="N6117" t="s">
        <v>2035</v>
      </c>
      <c r="O6117" t="s">
        <v>57</v>
      </c>
      <c r="P6117" t="s">
        <v>57</v>
      </c>
      <c r="Q6117" t="s">
        <v>85</v>
      </c>
      <c r="R6117" t="s">
        <v>147</v>
      </c>
      <c r="S6117" t="s">
        <v>57</v>
      </c>
      <c r="T6117" t="s">
        <v>61</v>
      </c>
      <c r="U6117" t="s">
        <v>57</v>
      </c>
      <c r="V6117" t="s">
        <v>57</v>
      </c>
      <c r="W6117" t="s">
        <v>61</v>
      </c>
      <c r="X6117" t="s">
        <v>57</v>
      </c>
      <c r="Y6117" t="s">
        <v>57</v>
      </c>
      <c r="Z6117" t="s">
        <v>57</v>
      </c>
      <c r="AA6117" t="s">
        <v>122</v>
      </c>
      <c r="AB6117" t="s">
        <v>61</v>
      </c>
      <c r="AC6117" t="s">
        <v>87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9426.940000000001</v>
      </c>
      <c r="AJ6117" t="s">
        <v>66</v>
      </c>
      <c r="AM6117">
        <v>0</v>
      </c>
      <c r="AN6117">
        <v>1</v>
      </c>
      <c r="AO6117">
        <v>0</v>
      </c>
      <c r="AP6117" t="s">
        <v>123</v>
      </c>
      <c r="AQ6117" t="s">
        <v>116</v>
      </c>
      <c r="AR6117" t="s">
        <v>105</v>
      </c>
      <c r="AS6117">
        <v>6</v>
      </c>
      <c r="AT6117">
        <v>899</v>
      </c>
      <c r="AU6117">
        <v>1</v>
      </c>
      <c r="AV6117">
        <v>0</v>
      </c>
      <c r="AW6117">
        <v>1</v>
      </c>
      <c r="AX6117">
        <v>0</v>
      </c>
      <c r="AY6117">
        <v>6</v>
      </c>
      <c r="AZ6117" t="s">
        <v>125</v>
      </c>
      <c r="BA6117">
        <v>2</v>
      </c>
      <c r="BB6117" t="s">
        <v>126</v>
      </c>
      <c r="BC6117">
        <v>3</v>
      </c>
    </row>
    <row r="6118" spans="1:55">
      <c r="A6118" t="s">
        <v>10711</v>
      </c>
      <c r="B6118" t="s">
        <v>56</v>
      </c>
      <c r="C6118">
        <v>37</v>
      </c>
      <c r="D6118" t="s">
        <v>61</v>
      </c>
      <c r="E6118">
        <v>0</v>
      </c>
      <c r="F6118" t="s">
        <v>858</v>
      </c>
      <c r="G6118">
        <v>92501</v>
      </c>
      <c r="H6118">
        <v>33.994676</v>
      </c>
      <c r="I6118">
        <v>-117.372498</v>
      </c>
      <c r="J6118">
        <v>0</v>
      </c>
      <c r="K6118">
        <v>3</v>
      </c>
      <c r="L6118" t="s">
        <v>59</v>
      </c>
      <c r="M6118" t="s">
        <v>57</v>
      </c>
      <c r="N6118" t="s">
        <v>10712</v>
      </c>
      <c r="O6118" t="s">
        <v>61</v>
      </c>
      <c r="P6118" t="s">
        <v>57</v>
      </c>
      <c r="Q6118" t="s">
        <v>62</v>
      </c>
      <c r="R6118" t="s">
        <v>441</v>
      </c>
      <c r="S6118" t="s">
        <v>61</v>
      </c>
      <c r="T6118" t="s">
        <v>61</v>
      </c>
      <c r="U6118" t="s">
        <v>61</v>
      </c>
      <c r="V6118" t="s">
        <v>61</v>
      </c>
      <c r="W6118" t="s">
        <v>61</v>
      </c>
      <c r="X6118" t="s">
        <v>61</v>
      </c>
      <c r="Y6118" t="s">
        <v>61</v>
      </c>
      <c r="Z6118" t="s">
        <v>61</v>
      </c>
      <c r="AA6118" t="s">
        <v>77</v>
      </c>
      <c r="AB6118" t="s">
        <v>61</v>
      </c>
      <c r="AC6118" t="s">
        <v>65</v>
      </c>
      <c r="AD6118">
        <v>44.75</v>
      </c>
      <c r="AE6118">
        <v>148.05</v>
      </c>
      <c r="AF6118">
        <v>0</v>
      </c>
      <c r="AG6118">
        <v>10</v>
      </c>
      <c r="AH6118">
        <v>104.67</v>
      </c>
      <c r="AI6118">
        <v>262.72</v>
      </c>
      <c r="AJ6118" t="s">
        <v>170</v>
      </c>
      <c r="AM6118">
        <v>0</v>
      </c>
      <c r="AN6118">
        <v>0</v>
      </c>
      <c r="AO6118">
        <v>0</v>
      </c>
      <c r="AP6118" t="s">
        <v>91</v>
      </c>
      <c r="AQ6118" t="s">
        <v>68</v>
      </c>
      <c r="AR6118" t="s">
        <v>137</v>
      </c>
      <c r="AS6118">
        <v>0</v>
      </c>
      <c r="AT6118">
        <v>18999</v>
      </c>
      <c r="AU6118">
        <v>0</v>
      </c>
      <c r="AX6118">
        <v>0</v>
      </c>
      <c r="AY6118">
        <v>1</v>
      </c>
      <c r="AZ6118" t="s">
        <v>94</v>
      </c>
      <c r="BA6118">
        <v>8</v>
      </c>
      <c r="BB6118" t="s">
        <v>95</v>
      </c>
      <c r="BC6118">
        <v>1</v>
      </c>
    </row>
    <row r="6119" spans="1:55">
      <c r="A6119" t="s">
        <v>10713</v>
      </c>
      <c r="B6119" t="s">
        <v>56</v>
      </c>
      <c r="C6119">
        <v>38</v>
      </c>
      <c r="D6119" t="s">
        <v>57</v>
      </c>
      <c r="E6119">
        <v>0</v>
      </c>
      <c r="F6119" t="s">
        <v>4710</v>
      </c>
      <c r="G6119">
        <v>93667</v>
      </c>
      <c r="H6119">
        <v>36.993666</v>
      </c>
      <c r="I6119">
        <v>-119.348267</v>
      </c>
      <c r="J6119">
        <v>1</v>
      </c>
      <c r="K6119">
        <v>72</v>
      </c>
      <c r="L6119" t="s">
        <v>119</v>
      </c>
      <c r="M6119" t="s">
        <v>57</v>
      </c>
      <c r="N6119" t="s">
        <v>5368</v>
      </c>
      <c r="O6119" t="s">
        <v>57</v>
      </c>
      <c r="P6119" t="s">
        <v>57</v>
      </c>
      <c r="Q6119" t="s">
        <v>135</v>
      </c>
      <c r="R6119" t="s">
        <v>313</v>
      </c>
      <c r="S6119" t="s">
        <v>57</v>
      </c>
      <c r="T6119" t="s">
        <v>61</v>
      </c>
      <c r="U6119" t="s">
        <v>57</v>
      </c>
      <c r="V6119" t="s">
        <v>57</v>
      </c>
      <c r="W6119" t="s">
        <v>57</v>
      </c>
      <c r="X6119" t="s">
        <v>57</v>
      </c>
      <c r="Y6119" t="s">
        <v>57</v>
      </c>
      <c r="Z6119" t="s">
        <v>57</v>
      </c>
      <c r="AA6119" t="s">
        <v>122</v>
      </c>
      <c r="AB6119" t="s">
        <v>57</v>
      </c>
      <c r="AC6119" t="s">
        <v>65</v>
      </c>
      <c r="AD6119">
        <v>84.40000000000001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66</v>
      </c>
      <c r="AM6119">
        <v>0</v>
      </c>
      <c r="AN6119">
        <v>1</v>
      </c>
      <c r="AO6119">
        <v>0</v>
      </c>
      <c r="AP6119" t="s">
        <v>123</v>
      </c>
      <c r="AQ6119" t="s">
        <v>68</v>
      </c>
      <c r="AR6119" t="s">
        <v>93</v>
      </c>
      <c r="AS6119">
        <v>7</v>
      </c>
      <c r="AT6119">
        <v>2633</v>
      </c>
      <c r="AU6119">
        <v>1</v>
      </c>
      <c r="AV6119">
        <v>0</v>
      </c>
      <c r="AW6119">
        <v>1</v>
      </c>
      <c r="AX6119">
        <v>0</v>
      </c>
      <c r="AY6119">
        <v>6</v>
      </c>
      <c r="AZ6119" t="s">
        <v>125</v>
      </c>
      <c r="BA6119">
        <v>1</v>
      </c>
      <c r="BB6119" t="s">
        <v>71</v>
      </c>
      <c r="BC6119">
        <v>4</v>
      </c>
    </row>
    <row r="6120" spans="1:55">
      <c r="A6120" t="s">
        <v>10714</v>
      </c>
      <c r="B6120" t="s">
        <v>56</v>
      </c>
      <c r="C6120">
        <v>54</v>
      </c>
      <c r="D6120" t="s">
        <v>61</v>
      </c>
      <c r="E6120">
        <v>0</v>
      </c>
      <c r="F6120" t="s">
        <v>899</v>
      </c>
      <c r="G6120">
        <v>90605</v>
      </c>
      <c r="H6120">
        <v>33.960891</v>
      </c>
      <c r="I6120">
        <v>-118.032222</v>
      </c>
      <c r="J6120">
        <v>0</v>
      </c>
      <c r="K6120">
        <v>26</v>
      </c>
      <c r="L6120" t="s">
        <v>216</v>
      </c>
      <c r="M6120" t="s">
        <v>57</v>
      </c>
      <c r="N6120" t="s">
        <v>3054</v>
      </c>
      <c r="O6120" t="s">
        <v>57</v>
      </c>
      <c r="P6120" t="s">
        <v>57</v>
      </c>
      <c r="Q6120" t="s">
        <v>135</v>
      </c>
      <c r="R6120" t="s">
        <v>76</v>
      </c>
      <c r="S6120" t="s">
        <v>57</v>
      </c>
      <c r="T6120" t="s">
        <v>57</v>
      </c>
      <c r="U6120" t="s">
        <v>61</v>
      </c>
      <c r="V6120" t="s">
        <v>61</v>
      </c>
      <c r="W6120" t="s">
        <v>57</v>
      </c>
      <c r="X6120" t="s">
        <v>61</v>
      </c>
      <c r="Y6120" t="s">
        <v>61</v>
      </c>
      <c r="Z6120" t="s">
        <v>57</v>
      </c>
      <c r="AA6120" t="s">
        <v>77</v>
      </c>
      <c r="AB6120" t="s">
        <v>57</v>
      </c>
      <c r="AC6120" t="s">
        <v>87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2460.45</v>
      </c>
      <c r="AJ6120" t="s">
        <v>66</v>
      </c>
      <c r="AM6120">
        <v>0</v>
      </c>
      <c r="AN6120">
        <v>1</v>
      </c>
      <c r="AO6120">
        <v>0</v>
      </c>
      <c r="AP6120" t="s">
        <v>164</v>
      </c>
      <c r="AQ6120" t="s">
        <v>92</v>
      </c>
      <c r="AR6120" t="s">
        <v>69</v>
      </c>
      <c r="AS6120">
        <v>4</v>
      </c>
      <c r="AT6120">
        <v>38181</v>
      </c>
      <c r="AU6120">
        <v>1</v>
      </c>
      <c r="AV6120">
        <v>0</v>
      </c>
      <c r="AW6120">
        <v>1</v>
      </c>
      <c r="AX6120">
        <v>0</v>
      </c>
      <c r="AY6120">
        <v>4</v>
      </c>
      <c r="AZ6120" t="s">
        <v>165</v>
      </c>
      <c r="BA6120">
        <v>5</v>
      </c>
      <c r="BB6120" t="s">
        <v>80</v>
      </c>
      <c r="BC6120">
        <v>2</v>
      </c>
    </row>
    <row r="6121" spans="1:55">
      <c r="A6121" t="s">
        <v>10715</v>
      </c>
      <c r="B6121" t="s">
        <v>73</v>
      </c>
      <c r="C6121">
        <v>27</v>
      </c>
      <c r="D6121" t="s">
        <v>57</v>
      </c>
      <c r="E6121">
        <v>0</v>
      </c>
      <c r="F6121" t="s">
        <v>226</v>
      </c>
      <c r="G6121">
        <v>90029</v>
      </c>
      <c r="H6121">
        <v>34.089953</v>
      </c>
      <c r="I6121">
        <v>-118.294824</v>
      </c>
      <c r="J6121">
        <v>1</v>
      </c>
      <c r="K6121">
        <v>1</v>
      </c>
      <c r="L6121" t="s">
        <v>59</v>
      </c>
      <c r="M6121" t="s">
        <v>61</v>
      </c>
      <c r="N6121" t="s">
        <v>143</v>
      </c>
      <c r="O6121" t="s">
        <v>143</v>
      </c>
      <c r="P6121" t="s">
        <v>57</v>
      </c>
      <c r="Q6121" t="s">
        <v>135</v>
      </c>
      <c r="R6121" t="s">
        <v>966</v>
      </c>
      <c r="S6121" t="s">
        <v>61</v>
      </c>
      <c r="T6121" t="s">
        <v>57</v>
      </c>
      <c r="U6121" t="s">
        <v>61</v>
      </c>
      <c r="V6121" t="s">
        <v>61</v>
      </c>
      <c r="W6121" t="s">
        <v>61</v>
      </c>
      <c r="X6121" t="s">
        <v>61</v>
      </c>
      <c r="Y6121" t="s">
        <v>61</v>
      </c>
      <c r="Z6121" t="s">
        <v>57</v>
      </c>
      <c r="AA6121" t="s">
        <v>77</v>
      </c>
      <c r="AB6121" t="s">
        <v>61</v>
      </c>
      <c r="AC6121" t="s">
        <v>87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88</v>
      </c>
      <c r="AK6121" t="s">
        <v>89</v>
      </c>
      <c r="AL6121" t="s">
        <v>90</v>
      </c>
      <c r="AM6121">
        <v>1</v>
      </c>
      <c r="AN6121">
        <v>0</v>
      </c>
      <c r="AO6121">
        <v>0</v>
      </c>
      <c r="AP6121" t="s">
        <v>91</v>
      </c>
      <c r="AQ6121" t="s">
        <v>116</v>
      </c>
      <c r="AR6121" t="s">
        <v>137</v>
      </c>
      <c r="AS6121">
        <v>2</v>
      </c>
      <c r="AT6121">
        <v>41713</v>
      </c>
      <c r="AU6121">
        <v>1</v>
      </c>
      <c r="AV6121">
        <v>1</v>
      </c>
      <c r="AW6121">
        <v>0</v>
      </c>
      <c r="AX6121">
        <v>30.2</v>
      </c>
      <c r="AY6121">
        <v>1</v>
      </c>
      <c r="AZ6121" t="s">
        <v>94</v>
      </c>
      <c r="BA6121">
        <v>7</v>
      </c>
      <c r="BB6121" t="s">
        <v>95</v>
      </c>
      <c r="BC6121">
        <v>1</v>
      </c>
    </row>
    <row r="6122" spans="1:55">
      <c r="A6122" t="s">
        <v>10716</v>
      </c>
      <c r="B6122" t="s">
        <v>73</v>
      </c>
      <c r="C6122">
        <v>42</v>
      </c>
      <c r="D6122" t="s">
        <v>61</v>
      </c>
      <c r="E6122">
        <v>0</v>
      </c>
      <c r="F6122" t="s">
        <v>523</v>
      </c>
      <c r="G6122">
        <v>95834</v>
      </c>
      <c r="H6122">
        <v>38.646209</v>
      </c>
      <c r="I6122">
        <v>-121.52446</v>
      </c>
      <c r="J6122">
        <v>0</v>
      </c>
      <c r="K6122">
        <v>52</v>
      </c>
      <c r="L6122" t="s">
        <v>59</v>
      </c>
      <c r="M6122" t="s">
        <v>57</v>
      </c>
      <c r="N6122" t="s">
        <v>5119</v>
      </c>
      <c r="O6122" t="s">
        <v>61</v>
      </c>
      <c r="P6122" t="s">
        <v>57</v>
      </c>
      <c r="Q6122" t="s">
        <v>135</v>
      </c>
      <c r="R6122" t="s">
        <v>1317</v>
      </c>
      <c r="S6122" t="s">
        <v>57</v>
      </c>
      <c r="T6122" t="s">
        <v>61</v>
      </c>
      <c r="U6122" t="s">
        <v>57</v>
      </c>
      <c r="V6122" t="s">
        <v>61</v>
      </c>
      <c r="W6122" t="s">
        <v>61</v>
      </c>
      <c r="X6122" t="s">
        <v>61</v>
      </c>
      <c r="Y6122" t="s">
        <v>61</v>
      </c>
      <c r="Z6122" t="s">
        <v>57</v>
      </c>
      <c r="AA6122" t="s">
        <v>64</v>
      </c>
      <c r="AB6122" t="s">
        <v>61</v>
      </c>
      <c r="AC6122" t="s">
        <v>87</v>
      </c>
      <c r="AD6122">
        <v>53.75</v>
      </c>
      <c r="AE6122">
        <v>2790.65</v>
      </c>
      <c r="AF6122">
        <v>43.12</v>
      </c>
      <c r="AG6122">
        <v>0</v>
      </c>
      <c r="AH6122">
        <v>2490.8</v>
      </c>
      <c r="AI6122">
        <v>5238.33</v>
      </c>
      <c r="AJ6122" t="s">
        <v>66</v>
      </c>
      <c r="AM6122">
        <v>0</v>
      </c>
      <c r="AN6122">
        <v>1</v>
      </c>
      <c r="AO6122">
        <v>0</v>
      </c>
      <c r="AP6122" t="s">
        <v>123</v>
      </c>
      <c r="AQ6122" t="s">
        <v>78</v>
      </c>
      <c r="AR6122" t="s">
        <v>69</v>
      </c>
      <c r="AS6122">
        <v>3</v>
      </c>
      <c r="AT6122">
        <v>8403</v>
      </c>
      <c r="AU6122">
        <v>1</v>
      </c>
      <c r="AV6122">
        <v>0</v>
      </c>
      <c r="AW6122">
        <v>1</v>
      </c>
      <c r="AX6122">
        <v>0</v>
      </c>
      <c r="AY6122">
        <v>6</v>
      </c>
      <c r="AZ6122" t="s">
        <v>125</v>
      </c>
      <c r="BA6122">
        <v>2</v>
      </c>
      <c r="BB6122" t="s">
        <v>126</v>
      </c>
      <c r="BC6122">
        <v>3</v>
      </c>
    </row>
    <row r="6123" spans="1:55">
      <c r="A6123" t="s">
        <v>10717</v>
      </c>
      <c r="B6123" t="s">
        <v>73</v>
      </c>
      <c r="C6123">
        <v>33</v>
      </c>
      <c r="D6123" t="s">
        <v>61</v>
      </c>
      <c r="E6123">
        <v>0</v>
      </c>
      <c r="F6123" t="s">
        <v>6678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119</v>
      </c>
      <c r="M6123" t="s">
        <v>57</v>
      </c>
      <c r="N6123" t="s">
        <v>2362</v>
      </c>
      <c r="O6123" t="s">
        <v>57</v>
      </c>
      <c r="P6123" t="s">
        <v>57</v>
      </c>
      <c r="Q6123" t="s">
        <v>85</v>
      </c>
      <c r="R6123" t="s">
        <v>332</v>
      </c>
      <c r="S6123" t="s">
        <v>57</v>
      </c>
      <c r="T6123" t="s">
        <v>57</v>
      </c>
      <c r="U6123" t="s">
        <v>57</v>
      </c>
      <c r="V6123" t="s">
        <v>57</v>
      </c>
      <c r="W6123" t="s">
        <v>57</v>
      </c>
      <c r="X6123" t="s">
        <v>57</v>
      </c>
      <c r="Y6123" t="s">
        <v>57</v>
      </c>
      <c r="Z6123" t="s">
        <v>57</v>
      </c>
      <c r="AA6123" t="s">
        <v>122</v>
      </c>
      <c r="AB6123" t="s">
        <v>61</v>
      </c>
      <c r="AC6123" t="s">
        <v>87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66</v>
      </c>
      <c r="AM6123">
        <v>0</v>
      </c>
      <c r="AN6123">
        <v>1</v>
      </c>
      <c r="AO6123">
        <v>0</v>
      </c>
      <c r="AP6123" t="s">
        <v>123</v>
      </c>
      <c r="AQ6123" t="s">
        <v>68</v>
      </c>
      <c r="AR6123" t="s">
        <v>105</v>
      </c>
      <c r="AS6123">
        <v>8</v>
      </c>
      <c r="AT6123">
        <v>6601</v>
      </c>
      <c r="AU6123">
        <v>1</v>
      </c>
      <c r="AV6123">
        <v>0</v>
      </c>
      <c r="AW6123">
        <v>1</v>
      </c>
      <c r="AX6123">
        <v>0</v>
      </c>
      <c r="AY6123">
        <v>6</v>
      </c>
      <c r="AZ6123" t="s">
        <v>125</v>
      </c>
      <c r="BA6123">
        <v>4</v>
      </c>
      <c r="BB6123" t="s">
        <v>80</v>
      </c>
      <c r="BC6123">
        <v>2</v>
      </c>
    </row>
    <row r="6124" spans="1:55">
      <c r="A6124" t="s">
        <v>10718</v>
      </c>
      <c r="B6124" t="s">
        <v>56</v>
      </c>
      <c r="C6124">
        <v>23</v>
      </c>
      <c r="D6124" t="s">
        <v>57</v>
      </c>
      <c r="E6124">
        <v>2</v>
      </c>
      <c r="F6124" t="s">
        <v>8915</v>
      </c>
      <c r="G6124">
        <v>93668</v>
      </c>
      <c r="H6124">
        <v>36.635661</v>
      </c>
      <c r="I6124">
        <v>-120.288644</v>
      </c>
      <c r="J6124">
        <v>7</v>
      </c>
      <c r="K6124">
        <v>36</v>
      </c>
      <c r="L6124" t="s">
        <v>59</v>
      </c>
      <c r="M6124" t="s">
        <v>57</v>
      </c>
      <c r="N6124" t="s">
        <v>10719</v>
      </c>
      <c r="O6124" t="s">
        <v>57</v>
      </c>
      <c r="P6124" t="s">
        <v>57</v>
      </c>
      <c r="Q6124" t="s">
        <v>62</v>
      </c>
      <c r="R6124" t="s">
        <v>147</v>
      </c>
      <c r="S6124" t="s">
        <v>57</v>
      </c>
      <c r="T6124" t="s">
        <v>57</v>
      </c>
      <c r="U6124" t="s">
        <v>57</v>
      </c>
      <c r="V6124" t="s">
        <v>57</v>
      </c>
      <c r="W6124" t="s">
        <v>57</v>
      </c>
      <c r="X6124" t="s">
        <v>57</v>
      </c>
      <c r="Y6124" t="s">
        <v>57</v>
      </c>
      <c r="Z6124" t="s">
        <v>57</v>
      </c>
      <c r="AA6124" t="s">
        <v>122</v>
      </c>
      <c r="AB6124" t="s">
        <v>57</v>
      </c>
      <c r="AC6124" t="s">
        <v>65</v>
      </c>
      <c r="AD6124">
        <v>92.90000000000001</v>
      </c>
      <c r="AE6124">
        <v>3379.25</v>
      </c>
      <c r="AF6124">
        <v>0</v>
      </c>
      <c r="AG6124">
        <v>0</v>
      </c>
      <c r="AH6124">
        <v>1459.44</v>
      </c>
      <c r="AI6124">
        <v>4838.69</v>
      </c>
      <c r="AJ6124" t="s">
        <v>66</v>
      </c>
      <c r="AM6124">
        <v>0</v>
      </c>
      <c r="AN6124">
        <v>1</v>
      </c>
      <c r="AO6124">
        <v>0</v>
      </c>
      <c r="AP6124" t="s">
        <v>164</v>
      </c>
      <c r="AQ6124" t="s">
        <v>116</v>
      </c>
      <c r="AR6124" t="s">
        <v>105</v>
      </c>
      <c r="AS6124">
        <v>8</v>
      </c>
      <c r="AT6124">
        <v>1130</v>
      </c>
      <c r="AU6124">
        <v>1</v>
      </c>
      <c r="AV6124">
        <v>0</v>
      </c>
      <c r="AW6124">
        <v>1</v>
      </c>
      <c r="AX6124">
        <v>0</v>
      </c>
      <c r="AY6124">
        <v>4</v>
      </c>
      <c r="AZ6124" t="s">
        <v>165</v>
      </c>
      <c r="BA6124">
        <v>0</v>
      </c>
      <c r="BB6124" t="s">
        <v>71</v>
      </c>
      <c r="BC6124">
        <v>4</v>
      </c>
    </row>
    <row r="6125" spans="1:55">
      <c r="A6125" t="s">
        <v>10720</v>
      </c>
      <c r="B6125" t="s">
        <v>56</v>
      </c>
      <c r="C6125">
        <v>50</v>
      </c>
      <c r="D6125" t="s">
        <v>57</v>
      </c>
      <c r="E6125">
        <v>0</v>
      </c>
      <c r="F6125" t="s">
        <v>1527</v>
      </c>
      <c r="G6125">
        <v>95360</v>
      </c>
      <c r="H6125">
        <v>37.343846</v>
      </c>
      <c r="I6125">
        <v>-121.039391</v>
      </c>
      <c r="J6125">
        <v>3</v>
      </c>
      <c r="K6125">
        <v>46</v>
      </c>
      <c r="L6125" t="s">
        <v>129</v>
      </c>
      <c r="M6125" t="s">
        <v>61</v>
      </c>
      <c r="N6125" t="s">
        <v>143</v>
      </c>
      <c r="O6125" t="s">
        <v>143</v>
      </c>
      <c r="P6125" t="s">
        <v>57</v>
      </c>
      <c r="Q6125" t="s">
        <v>135</v>
      </c>
      <c r="R6125" t="s">
        <v>86</v>
      </c>
      <c r="S6125" t="s">
        <v>57</v>
      </c>
      <c r="T6125" t="s">
        <v>57</v>
      </c>
      <c r="U6125" t="s">
        <v>61</v>
      </c>
      <c r="V6125" t="s">
        <v>61</v>
      </c>
      <c r="W6125" t="s">
        <v>57</v>
      </c>
      <c r="X6125" t="s">
        <v>61</v>
      </c>
      <c r="Y6125" t="s">
        <v>61</v>
      </c>
      <c r="Z6125" t="s">
        <v>57</v>
      </c>
      <c r="AA6125" t="s">
        <v>77</v>
      </c>
      <c r="AB6125" t="s">
        <v>61</v>
      </c>
      <c r="AC6125" t="s">
        <v>87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66</v>
      </c>
      <c r="AM6125">
        <v>0</v>
      </c>
      <c r="AN6125">
        <v>1</v>
      </c>
      <c r="AO6125">
        <v>0</v>
      </c>
      <c r="AP6125" t="s">
        <v>176</v>
      </c>
      <c r="AQ6125" t="s">
        <v>92</v>
      </c>
      <c r="AR6125" t="s">
        <v>137</v>
      </c>
      <c r="AS6125">
        <v>4</v>
      </c>
      <c r="AT6125">
        <v>8504</v>
      </c>
      <c r="AU6125">
        <v>1</v>
      </c>
      <c r="AV6125">
        <v>0</v>
      </c>
      <c r="AW6125">
        <v>1</v>
      </c>
      <c r="AX6125">
        <v>0</v>
      </c>
      <c r="AY6125">
        <v>5</v>
      </c>
      <c r="AZ6125" t="s">
        <v>177</v>
      </c>
      <c r="BA6125">
        <v>4</v>
      </c>
      <c r="BB6125" t="s">
        <v>80</v>
      </c>
      <c r="BC6125">
        <v>2</v>
      </c>
    </row>
    <row r="6126" spans="1:55">
      <c r="A6126" t="s">
        <v>10721</v>
      </c>
      <c r="B6126" t="s">
        <v>73</v>
      </c>
      <c r="C6126">
        <v>48</v>
      </c>
      <c r="D6126" t="s">
        <v>61</v>
      </c>
      <c r="E6126">
        <v>0</v>
      </c>
      <c r="F6126" t="s">
        <v>1859</v>
      </c>
      <c r="G6126">
        <v>92883</v>
      </c>
      <c r="H6126">
        <v>33.762351</v>
      </c>
      <c r="I6126">
        <v>-117.488725</v>
      </c>
      <c r="J6126">
        <v>0</v>
      </c>
      <c r="K6126">
        <v>51</v>
      </c>
      <c r="L6126" t="s">
        <v>59</v>
      </c>
      <c r="M6126" t="s">
        <v>57</v>
      </c>
      <c r="N6126" t="s">
        <v>10722</v>
      </c>
      <c r="O6126" t="s">
        <v>61</v>
      </c>
      <c r="P6126" t="s">
        <v>57</v>
      </c>
      <c r="Q6126" t="s">
        <v>135</v>
      </c>
      <c r="R6126" t="s">
        <v>163</v>
      </c>
      <c r="S6126" t="s">
        <v>61</v>
      </c>
      <c r="T6126" t="s">
        <v>61</v>
      </c>
      <c r="U6126" t="s">
        <v>61</v>
      </c>
      <c r="V6126" t="s">
        <v>57</v>
      </c>
      <c r="W6126" t="s">
        <v>61</v>
      </c>
      <c r="X6126" t="s">
        <v>61</v>
      </c>
      <c r="Y6126" t="s">
        <v>61</v>
      </c>
      <c r="Z6126" t="s">
        <v>57</v>
      </c>
      <c r="AA6126" t="s">
        <v>64</v>
      </c>
      <c r="AB6126" t="s">
        <v>61</v>
      </c>
      <c r="AC6126" t="s">
        <v>65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66</v>
      </c>
      <c r="AM6126">
        <v>0</v>
      </c>
      <c r="AN6126">
        <v>1</v>
      </c>
      <c r="AO6126">
        <v>0</v>
      </c>
      <c r="AP6126" t="s">
        <v>123</v>
      </c>
      <c r="AQ6126" t="s">
        <v>78</v>
      </c>
      <c r="AR6126" t="s">
        <v>137</v>
      </c>
      <c r="AS6126">
        <v>2</v>
      </c>
      <c r="AT6126">
        <v>13188</v>
      </c>
      <c r="AU6126">
        <v>1</v>
      </c>
      <c r="AV6126">
        <v>0</v>
      </c>
      <c r="AW6126">
        <v>1</v>
      </c>
      <c r="AX6126">
        <v>0</v>
      </c>
      <c r="AY6126">
        <v>6</v>
      </c>
      <c r="AZ6126" t="s">
        <v>125</v>
      </c>
      <c r="BA6126">
        <v>2</v>
      </c>
      <c r="BB6126" t="s">
        <v>126</v>
      </c>
      <c r="BC6126">
        <v>3</v>
      </c>
    </row>
    <row r="6127" spans="1:55">
      <c r="A6127" t="s">
        <v>10723</v>
      </c>
      <c r="B6127" t="s">
        <v>73</v>
      </c>
      <c r="C6127">
        <v>52</v>
      </c>
      <c r="D6127" t="s">
        <v>61</v>
      </c>
      <c r="E6127">
        <v>0</v>
      </c>
      <c r="F6127" t="s">
        <v>3643</v>
      </c>
      <c r="G6127">
        <v>92304</v>
      </c>
      <c r="H6127">
        <v>34.559882</v>
      </c>
      <c r="I6127">
        <v>-115.637164</v>
      </c>
      <c r="J6127">
        <v>0</v>
      </c>
      <c r="K6127">
        <v>4</v>
      </c>
      <c r="L6127" t="s">
        <v>59</v>
      </c>
      <c r="M6127" t="s">
        <v>61</v>
      </c>
      <c r="N6127" t="s">
        <v>143</v>
      </c>
      <c r="O6127" t="s">
        <v>143</v>
      </c>
      <c r="P6127" t="s">
        <v>57</v>
      </c>
      <c r="Q6127" t="s">
        <v>62</v>
      </c>
      <c r="R6127" t="s">
        <v>169</v>
      </c>
      <c r="S6127" t="s">
        <v>61</v>
      </c>
      <c r="T6127" t="s">
        <v>61</v>
      </c>
      <c r="U6127" t="s">
        <v>61</v>
      </c>
      <c r="V6127" t="s">
        <v>57</v>
      </c>
      <c r="W6127" t="s">
        <v>61</v>
      </c>
      <c r="X6127" t="s">
        <v>61</v>
      </c>
      <c r="Y6127" t="s">
        <v>61</v>
      </c>
      <c r="Z6127" t="s">
        <v>57</v>
      </c>
      <c r="AA6127" t="s">
        <v>77</v>
      </c>
      <c r="AB6127" t="s">
        <v>61</v>
      </c>
      <c r="AC6127" t="s">
        <v>87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66</v>
      </c>
      <c r="AM6127">
        <v>0</v>
      </c>
      <c r="AN6127">
        <v>1</v>
      </c>
      <c r="AO6127">
        <v>0</v>
      </c>
      <c r="AP6127" t="s">
        <v>91</v>
      </c>
      <c r="AQ6127" t="s">
        <v>92</v>
      </c>
      <c r="AR6127" t="s">
        <v>137</v>
      </c>
      <c r="AS6127">
        <v>2</v>
      </c>
      <c r="AT6127">
        <v>42</v>
      </c>
      <c r="AU6127">
        <v>1</v>
      </c>
      <c r="AV6127">
        <v>0</v>
      </c>
      <c r="AW6127">
        <v>1</v>
      </c>
      <c r="AX6127">
        <v>0</v>
      </c>
      <c r="AY6127">
        <v>1</v>
      </c>
      <c r="AZ6127" t="s">
        <v>94</v>
      </c>
      <c r="BA6127">
        <v>8</v>
      </c>
      <c r="BB6127" t="s">
        <v>95</v>
      </c>
      <c r="BC6127">
        <v>1</v>
      </c>
    </row>
    <row r="6128" spans="1:55">
      <c r="A6128" t="s">
        <v>10724</v>
      </c>
      <c r="B6128" t="s">
        <v>73</v>
      </c>
      <c r="C6128">
        <v>27</v>
      </c>
      <c r="D6128" t="s">
        <v>61</v>
      </c>
      <c r="E6128">
        <v>0</v>
      </c>
      <c r="F6128" t="s">
        <v>1026</v>
      </c>
      <c r="G6128">
        <v>90504</v>
      </c>
      <c r="H6128">
        <v>33.867257</v>
      </c>
      <c r="I6128">
        <v>-118.330794</v>
      </c>
      <c r="J6128">
        <v>0</v>
      </c>
      <c r="K6128">
        <v>3</v>
      </c>
      <c r="L6128" t="s">
        <v>59</v>
      </c>
      <c r="M6128" t="s">
        <v>57</v>
      </c>
      <c r="N6128" t="s">
        <v>2144</v>
      </c>
      <c r="O6128" t="s">
        <v>57</v>
      </c>
      <c r="P6128" t="s">
        <v>57</v>
      </c>
      <c r="Q6128" t="s">
        <v>85</v>
      </c>
      <c r="R6128" t="s">
        <v>189</v>
      </c>
      <c r="S6128" t="s">
        <v>61</v>
      </c>
      <c r="T6128" t="s">
        <v>61</v>
      </c>
      <c r="U6128" t="s">
        <v>61</v>
      </c>
      <c r="V6128" t="s">
        <v>61</v>
      </c>
      <c r="W6128" t="s">
        <v>61</v>
      </c>
      <c r="X6128" t="s">
        <v>61</v>
      </c>
      <c r="Y6128" t="s">
        <v>57</v>
      </c>
      <c r="Z6128" t="s">
        <v>57</v>
      </c>
      <c r="AA6128" t="s">
        <v>77</v>
      </c>
      <c r="AB6128" t="s">
        <v>61</v>
      </c>
      <c r="AC6128" t="s">
        <v>65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88</v>
      </c>
      <c r="AK6128" t="s">
        <v>101</v>
      </c>
      <c r="AL6128" t="s">
        <v>175</v>
      </c>
      <c r="AM6128">
        <v>1</v>
      </c>
      <c r="AN6128">
        <v>0</v>
      </c>
      <c r="AO6128">
        <v>0</v>
      </c>
      <c r="AP6128" t="s">
        <v>91</v>
      </c>
      <c r="AQ6128" t="s">
        <v>116</v>
      </c>
      <c r="AR6128" t="s">
        <v>93</v>
      </c>
      <c r="AS6128">
        <v>2</v>
      </c>
      <c r="AT6128">
        <v>31678</v>
      </c>
      <c r="AU6128">
        <v>1</v>
      </c>
      <c r="AV6128">
        <v>1</v>
      </c>
      <c r="AW6128">
        <v>0</v>
      </c>
      <c r="AX6128">
        <v>75</v>
      </c>
      <c r="AY6128">
        <v>1</v>
      </c>
      <c r="AZ6128" t="s">
        <v>94</v>
      </c>
      <c r="BA6128">
        <v>10</v>
      </c>
      <c r="BB6128" t="s">
        <v>95</v>
      </c>
      <c r="BC6128">
        <v>1</v>
      </c>
    </row>
    <row r="6129" spans="1:55">
      <c r="A6129" t="s">
        <v>10725</v>
      </c>
      <c r="B6129" t="s">
        <v>56</v>
      </c>
      <c r="C6129">
        <v>42</v>
      </c>
      <c r="D6129" t="s">
        <v>61</v>
      </c>
      <c r="E6129">
        <v>0</v>
      </c>
      <c r="F6129" t="s">
        <v>7153</v>
      </c>
      <c r="G6129">
        <v>92561</v>
      </c>
      <c r="H6129">
        <v>33.638645</v>
      </c>
      <c r="I6129">
        <v>-116.55783</v>
      </c>
      <c r="J6129">
        <v>0</v>
      </c>
      <c r="K6129">
        <v>56</v>
      </c>
      <c r="L6129" t="s">
        <v>129</v>
      </c>
      <c r="M6129" t="s">
        <v>57</v>
      </c>
      <c r="N6129" t="s">
        <v>8325</v>
      </c>
      <c r="O6129" t="s">
        <v>57</v>
      </c>
      <c r="P6129" t="s">
        <v>57</v>
      </c>
      <c r="Q6129" t="s">
        <v>85</v>
      </c>
      <c r="R6129" t="s">
        <v>1317</v>
      </c>
      <c r="S6129" t="s">
        <v>61</v>
      </c>
      <c r="T6129" t="s">
        <v>57</v>
      </c>
      <c r="U6129" t="s">
        <v>61</v>
      </c>
      <c r="V6129" t="s">
        <v>57</v>
      </c>
      <c r="W6129" t="s">
        <v>57</v>
      </c>
      <c r="X6129" t="s">
        <v>57</v>
      </c>
      <c r="Y6129" t="s">
        <v>57</v>
      </c>
      <c r="Z6129" t="s">
        <v>57</v>
      </c>
      <c r="AA6129" t="s">
        <v>77</v>
      </c>
      <c r="AB6129" t="s">
        <v>57</v>
      </c>
      <c r="AC6129" t="s">
        <v>87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66</v>
      </c>
      <c r="AM6129">
        <v>0</v>
      </c>
      <c r="AN6129">
        <v>1</v>
      </c>
      <c r="AO6129">
        <v>0</v>
      </c>
      <c r="AP6129" t="s">
        <v>123</v>
      </c>
      <c r="AQ6129" t="s">
        <v>78</v>
      </c>
      <c r="AR6129" t="s">
        <v>105</v>
      </c>
      <c r="AS6129">
        <v>6</v>
      </c>
      <c r="AT6129">
        <v>1500</v>
      </c>
      <c r="AU6129">
        <v>1</v>
      </c>
      <c r="AV6129">
        <v>0</v>
      </c>
      <c r="AW6129">
        <v>1</v>
      </c>
      <c r="AX6129">
        <v>0</v>
      </c>
      <c r="AY6129">
        <v>6</v>
      </c>
      <c r="AZ6129" t="s">
        <v>125</v>
      </c>
      <c r="BA6129">
        <v>7</v>
      </c>
      <c r="BB6129" t="s">
        <v>95</v>
      </c>
      <c r="BC6129">
        <v>1</v>
      </c>
    </row>
    <row r="6130" spans="1:55">
      <c r="A6130" t="s">
        <v>10726</v>
      </c>
      <c r="B6130" t="s">
        <v>56</v>
      </c>
      <c r="C6130">
        <v>75</v>
      </c>
      <c r="D6130" t="s">
        <v>61</v>
      </c>
      <c r="E6130">
        <v>0</v>
      </c>
      <c r="F6130" t="s">
        <v>523</v>
      </c>
      <c r="G6130">
        <v>95838</v>
      </c>
      <c r="H6130">
        <v>38.646096</v>
      </c>
      <c r="I6130">
        <v>-121.442433</v>
      </c>
      <c r="J6130">
        <v>0</v>
      </c>
      <c r="K6130">
        <v>16</v>
      </c>
      <c r="L6130" t="s">
        <v>59</v>
      </c>
      <c r="M6130" t="s">
        <v>57</v>
      </c>
      <c r="N6130" t="s">
        <v>10727</v>
      </c>
      <c r="O6130" t="s">
        <v>61</v>
      </c>
      <c r="P6130" t="s">
        <v>57</v>
      </c>
      <c r="Q6130" t="s">
        <v>135</v>
      </c>
      <c r="R6130" t="s">
        <v>63</v>
      </c>
      <c r="S6130" t="s">
        <v>61</v>
      </c>
      <c r="T6130" t="s">
        <v>61</v>
      </c>
      <c r="U6130" t="s">
        <v>61</v>
      </c>
      <c r="V6130" t="s">
        <v>57</v>
      </c>
      <c r="W6130" t="s">
        <v>57</v>
      </c>
      <c r="X6130" t="s">
        <v>61</v>
      </c>
      <c r="Y6130" t="s">
        <v>61</v>
      </c>
      <c r="Z6130" t="s">
        <v>57</v>
      </c>
      <c r="AA6130" t="s">
        <v>77</v>
      </c>
      <c r="AB6130" t="s">
        <v>61</v>
      </c>
      <c r="AC6130" t="s">
        <v>87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88</v>
      </c>
      <c r="AK6130" t="s">
        <v>201</v>
      </c>
      <c r="AL6130" t="s">
        <v>743</v>
      </c>
      <c r="AM6130">
        <v>1</v>
      </c>
      <c r="AN6130">
        <v>0</v>
      </c>
      <c r="AO6130">
        <v>0</v>
      </c>
      <c r="AP6130" t="s">
        <v>103</v>
      </c>
      <c r="AQ6130" t="s">
        <v>104</v>
      </c>
      <c r="AR6130" t="s">
        <v>69</v>
      </c>
      <c r="AS6130">
        <v>3</v>
      </c>
      <c r="AT6130">
        <v>34894</v>
      </c>
      <c r="AU6130">
        <v>1</v>
      </c>
      <c r="AV6130">
        <v>1</v>
      </c>
      <c r="AW6130">
        <v>0</v>
      </c>
      <c r="AX6130">
        <v>59.4</v>
      </c>
      <c r="AY6130">
        <v>3</v>
      </c>
      <c r="AZ6130" t="s">
        <v>106</v>
      </c>
      <c r="BA6130">
        <v>5</v>
      </c>
      <c r="BB6130" t="s">
        <v>80</v>
      </c>
      <c r="BC6130">
        <v>2</v>
      </c>
    </row>
    <row r="6131" spans="1:55">
      <c r="A6131" t="s">
        <v>10728</v>
      </c>
      <c r="B6131" t="s">
        <v>73</v>
      </c>
      <c r="C6131">
        <v>30</v>
      </c>
      <c r="D6131" t="s">
        <v>57</v>
      </c>
      <c r="E6131">
        <v>0</v>
      </c>
      <c r="F6131" t="s">
        <v>3961</v>
      </c>
      <c r="G6131">
        <v>93643</v>
      </c>
      <c r="H6131">
        <v>37.244307</v>
      </c>
      <c r="I6131">
        <v>-119.470256</v>
      </c>
      <c r="J6131">
        <v>7</v>
      </c>
      <c r="K6131">
        <v>44</v>
      </c>
      <c r="L6131" t="s">
        <v>59</v>
      </c>
      <c r="M6131" t="s">
        <v>57</v>
      </c>
      <c r="N6131" t="s">
        <v>10729</v>
      </c>
      <c r="O6131" t="s">
        <v>61</v>
      </c>
      <c r="P6131" t="s">
        <v>57</v>
      </c>
      <c r="Q6131" t="s">
        <v>85</v>
      </c>
      <c r="R6131" t="s">
        <v>289</v>
      </c>
      <c r="S6131" t="s">
        <v>61</v>
      </c>
      <c r="T6131" t="s">
        <v>61</v>
      </c>
      <c r="U6131" t="s">
        <v>61</v>
      </c>
      <c r="V6131" t="s">
        <v>61</v>
      </c>
      <c r="W6131" t="s">
        <v>57</v>
      </c>
      <c r="X6131" t="s">
        <v>57</v>
      </c>
      <c r="Y6131" t="s">
        <v>57</v>
      </c>
      <c r="Z6131" t="s">
        <v>57</v>
      </c>
      <c r="AA6131" t="s">
        <v>64</v>
      </c>
      <c r="AB6131" t="s">
        <v>57</v>
      </c>
      <c r="AC6131" t="s">
        <v>87</v>
      </c>
      <c r="AD6131">
        <v>90.65000000000001</v>
      </c>
      <c r="AE6131">
        <v>3974.15</v>
      </c>
      <c r="AF6131">
        <v>0</v>
      </c>
      <c r="AG6131">
        <v>0</v>
      </c>
      <c r="AH6131">
        <v>1045</v>
      </c>
      <c r="AI6131">
        <v>5019.15</v>
      </c>
      <c r="AJ6131" t="s">
        <v>66</v>
      </c>
      <c r="AM6131">
        <v>0</v>
      </c>
      <c r="AN6131">
        <v>1</v>
      </c>
      <c r="AO6131">
        <v>0</v>
      </c>
      <c r="AP6131" t="s">
        <v>176</v>
      </c>
      <c r="AQ6131" t="s">
        <v>68</v>
      </c>
      <c r="AR6131" t="s">
        <v>105</v>
      </c>
      <c r="AS6131">
        <v>4</v>
      </c>
      <c r="AT6131">
        <v>3376</v>
      </c>
      <c r="AU6131">
        <v>1</v>
      </c>
      <c r="AV6131">
        <v>0</v>
      </c>
      <c r="AW6131">
        <v>1</v>
      </c>
      <c r="AX6131">
        <v>0</v>
      </c>
      <c r="AY6131">
        <v>5</v>
      </c>
      <c r="AZ6131" t="s">
        <v>177</v>
      </c>
      <c r="BA6131">
        <v>3</v>
      </c>
      <c r="BB6131" t="s">
        <v>126</v>
      </c>
      <c r="BC6131">
        <v>3</v>
      </c>
    </row>
    <row r="6132" spans="1:55">
      <c r="A6132" t="s">
        <v>10730</v>
      </c>
      <c r="B6132" t="s">
        <v>73</v>
      </c>
      <c r="C6132">
        <v>35</v>
      </c>
      <c r="D6132" t="s">
        <v>61</v>
      </c>
      <c r="E6132">
        <v>0</v>
      </c>
      <c r="F6132" t="s">
        <v>2813</v>
      </c>
      <c r="G6132">
        <v>94946</v>
      </c>
      <c r="H6132">
        <v>38.065359</v>
      </c>
      <c r="I6132">
        <v>-122.665566</v>
      </c>
      <c r="J6132">
        <v>0</v>
      </c>
      <c r="K6132">
        <v>29</v>
      </c>
      <c r="L6132" t="s">
        <v>216</v>
      </c>
      <c r="M6132" t="s">
        <v>57</v>
      </c>
      <c r="N6132" t="s">
        <v>382</v>
      </c>
      <c r="O6132" t="s">
        <v>61</v>
      </c>
      <c r="P6132" t="s">
        <v>57</v>
      </c>
      <c r="Q6132" t="s">
        <v>135</v>
      </c>
      <c r="R6132" t="s">
        <v>180</v>
      </c>
      <c r="S6132" t="s">
        <v>57</v>
      </c>
      <c r="T6132" t="s">
        <v>57</v>
      </c>
      <c r="U6132" t="s">
        <v>61</v>
      </c>
      <c r="V6132" t="s">
        <v>57</v>
      </c>
      <c r="W6132" t="s">
        <v>61</v>
      </c>
      <c r="X6132" t="s">
        <v>61</v>
      </c>
      <c r="Y6132" t="s">
        <v>61</v>
      </c>
      <c r="Z6132" t="s">
        <v>61</v>
      </c>
      <c r="AA6132" t="s">
        <v>64</v>
      </c>
      <c r="AB6132" t="s">
        <v>57</v>
      </c>
      <c r="AC6132" t="s">
        <v>87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66</v>
      </c>
      <c r="AM6132">
        <v>0</v>
      </c>
      <c r="AN6132">
        <v>1</v>
      </c>
      <c r="AO6132">
        <v>0</v>
      </c>
      <c r="AP6132" t="s">
        <v>164</v>
      </c>
      <c r="AQ6132" t="s">
        <v>68</v>
      </c>
      <c r="AR6132" t="s">
        <v>69</v>
      </c>
      <c r="AS6132">
        <v>3</v>
      </c>
      <c r="AT6132">
        <v>607</v>
      </c>
      <c r="AU6132">
        <v>1</v>
      </c>
      <c r="AV6132">
        <v>0</v>
      </c>
      <c r="AW6132">
        <v>1</v>
      </c>
      <c r="AX6132">
        <v>0</v>
      </c>
      <c r="AY6132">
        <v>4</v>
      </c>
      <c r="AZ6132" t="s">
        <v>165</v>
      </c>
      <c r="BA6132">
        <v>2</v>
      </c>
      <c r="BB6132" t="s">
        <v>126</v>
      </c>
      <c r="BC6132">
        <v>3</v>
      </c>
    </row>
    <row r="6133" spans="1:55">
      <c r="A6133" t="s">
        <v>10731</v>
      </c>
      <c r="B6133" t="s">
        <v>73</v>
      </c>
      <c r="C6133">
        <v>20</v>
      </c>
      <c r="D6133" t="s">
        <v>57</v>
      </c>
      <c r="E6133">
        <v>1</v>
      </c>
      <c r="F6133" t="s">
        <v>523</v>
      </c>
      <c r="G6133">
        <v>95822</v>
      </c>
      <c r="H6133">
        <v>38.512569</v>
      </c>
      <c r="I6133">
        <v>-121.495184</v>
      </c>
      <c r="J6133">
        <v>5</v>
      </c>
      <c r="K6133">
        <v>29</v>
      </c>
      <c r="L6133" t="s">
        <v>59</v>
      </c>
      <c r="M6133" t="s">
        <v>57</v>
      </c>
      <c r="N6133" t="s">
        <v>7601</v>
      </c>
      <c r="O6133" t="s">
        <v>61</v>
      </c>
      <c r="P6133" t="s">
        <v>61</v>
      </c>
      <c r="Q6133" t="s">
        <v>143</v>
      </c>
      <c r="R6133" t="s">
        <v>143</v>
      </c>
      <c r="S6133" t="s">
        <v>143</v>
      </c>
      <c r="T6133" t="s">
        <v>143</v>
      </c>
      <c r="U6133" t="s">
        <v>143</v>
      </c>
      <c r="V6133" t="s">
        <v>143</v>
      </c>
      <c r="W6133" t="s">
        <v>143</v>
      </c>
      <c r="X6133" t="s">
        <v>143</v>
      </c>
      <c r="Y6133" t="s">
        <v>143</v>
      </c>
      <c r="Z6133" t="s">
        <v>143</v>
      </c>
      <c r="AA6133" t="s">
        <v>77</v>
      </c>
      <c r="AB6133" t="s">
        <v>57</v>
      </c>
      <c r="AC6133" t="s">
        <v>307</v>
      </c>
      <c r="AD6133">
        <v>20.65</v>
      </c>
      <c r="AE6133">
        <v>654.85</v>
      </c>
      <c r="AF6133">
        <v>0</v>
      </c>
      <c r="AG6133">
        <v>0</v>
      </c>
      <c r="AH6133">
        <v>714.5599999999999</v>
      </c>
      <c r="AI6133">
        <v>1369.41</v>
      </c>
      <c r="AJ6133" t="s">
        <v>66</v>
      </c>
      <c r="AM6133">
        <v>0</v>
      </c>
      <c r="AN6133">
        <v>1</v>
      </c>
      <c r="AO6133">
        <v>0</v>
      </c>
      <c r="AP6133" t="s">
        <v>164</v>
      </c>
      <c r="AQ6133" t="s">
        <v>116</v>
      </c>
      <c r="AR6133" t="s">
        <v>182</v>
      </c>
      <c r="AT6133">
        <v>44683</v>
      </c>
      <c r="AU6133">
        <v>1</v>
      </c>
      <c r="AV6133">
        <v>0</v>
      </c>
      <c r="AW6133">
        <v>1</v>
      </c>
      <c r="AX6133">
        <v>0</v>
      </c>
      <c r="AY6133">
        <v>4</v>
      </c>
      <c r="AZ6133" t="s">
        <v>165</v>
      </c>
      <c r="BA6133">
        <v>3</v>
      </c>
      <c r="BB6133" t="s">
        <v>126</v>
      </c>
      <c r="BC6133">
        <v>3</v>
      </c>
    </row>
    <row r="6134" spans="1:55">
      <c r="A6134" t="s">
        <v>10732</v>
      </c>
      <c r="B6134" t="s">
        <v>56</v>
      </c>
      <c r="C6134">
        <v>79</v>
      </c>
      <c r="D6134" t="s">
        <v>61</v>
      </c>
      <c r="E6134">
        <v>0</v>
      </c>
      <c r="F6134" t="s">
        <v>252</v>
      </c>
      <c r="G6134">
        <v>92110</v>
      </c>
      <c r="H6134">
        <v>32.76501</v>
      </c>
      <c r="I6134">
        <v>-117.19938</v>
      </c>
      <c r="J6134">
        <v>0</v>
      </c>
      <c r="K6134">
        <v>22</v>
      </c>
      <c r="L6134" t="s">
        <v>59</v>
      </c>
      <c r="M6134" t="s">
        <v>57</v>
      </c>
      <c r="N6134" t="s">
        <v>2996</v>
      </c>
      <c r="O6134" t="s">
        <v>57</v>
      </c>
      <c r="P6134" t="s">
        <v>57</v>
      </c>
      <c r="Q6134" t="s">
        <v>85</v>
      </c>
      <c r="R6134" t="s">
        <v>250</v>
      </c>
      <c r="S6134" t="s">
        <v>61</v>
      </c>
      <c r="T6134" t="s">
        <v>61</v>
      </c>
      <c r="U6134" t="s">
        <v>61</v>
      </c>
      <c r="V6134" t="s">
        <v>61</v>
      </c>
      <c r="W6134" t="s">
        <v>61</v>
      </c>
      <c r="X6134" t="s">
        <v>61</v>
      </c>
      <c r="Y6134" t="s">
        <v>61</v>
      </c>
      <c r="Z6134" t="s">
        <v>61</v>
      </c>
      <c r="AA6134" t="s">
        <v>77</v>
      </c>
      <c r="AB6134" t="s">
        <v>57</v>
      </c>
      <c r="AC6134" t="s">
        <v>87</v>
      </c>
      <c r="AD6134">
        <v>74.40000000000001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88</v>
      </c>
      <c r="AK6134" t="s">
        <v>89</v>
      </c>
      <c r="AL6134" t="s">
        <v>90</v>
      </c>
      <c r="AM6134">
        <v>1</v>
      </c>
      <c r="AN6134">
        <v>0</v>
      </c>
      <c r="AO6134">
        <v>0</v>
      </c>
      <c r="AP6134" t="s">
        <v>103</v>
      </c>
      <c r="AQ6134" t="s">
        <v>104</v>
      </c>
      <c r="AR6134" t="s">
        <v>93</v>
      </c>
      <c r="AS6134">
        <v>0</v>
      </c>
      <c r="AT6134">
        <v>24169</v>
      </c>
      <c r="AU6134">
        <v>1</v>
      </c>
      <c r="AV6134">
        <v>1</v>
      </c>
      <c r="AW6134">
        <v>0</v>
      </c>
      <c r="AX6134">
        <v>74.40000000000001</v>
      </c>
      <c r="AY6134">
        <v>3</v>
      </c>
      <c r="AZ6134" t="s">
        <v>106</v>
      </c>
      <c r="BA6134">
        <v>7</v>
      </c>
      <c r="BB6134" t="s">
        <v>95</v>
      </c>
      <c r="BC6134">
        <v>1</v>
      </c>
    </row>
    <row r="6135" spans="1:55">
      <c r="A6135" t="s">
        <v>10733</v>
      </c>
      <c r="B6135" t="s">
        <v>73</v>
      </c>
      <c r="C6135">
        <v>34</v>
      </c>
      <c r="D6135" t="s">
        <v>61</v>
      </c>
      <c r="E6135">
        <v>0</v>
      </c>
      <c r="F6135" t="s">
        <v>538</v>
      </c>
      <c r="G6135">
        <v>93612</v>
      </c>
      <c r="H6135">
        <v>36.814539</v>
      </c>
      <c r="I6135">
        <v>-119.711868</v>
      </c>
      <c r="J6135">
        <v>0</v>
      </c>
      <c r="K6135">
        <v>1</v>
      </c>
      <c r="L6135" t="s">
        <v>83</v>
      </c>
      <c r="M6135" t="s">
        <v>57</v>
      </c>
      <c r="N6135" t="s">
        <v>7378</v>
      </c>
      <c r="O6135" t="s">
        <v>61</v>
      </c>
      <c r="P6135" t="s">
        <v>57</v>
      </c>
      <c r="Q6135" t="s">
        <v>85</v>
      </c>
      <c r="R6135" t="s">
        <v>332</v>
      </c>
      <c r="S6135" t="s">
        <v>61</v>
      </c>
      <c r="T6135" t="s">
        <v>61</v>
      </c>
      <c r="U6135" t="s">
        <v>61</v>
      </c>
      <c r="V6135" t="s">
        <v>57</v>
      </c>
      <c r="W6135" t="s">
        <v>61</v>
      </c>
      <c r="X6135" t="s">
        <v>61</v>
      </c>
      <c r="Y6135" t="s">
        <v>61</v>
      </c>
      <c r="Z6135" t="s">
        <v>57</v>
      </c>
      <c r="AA6135" t="s">
        <v>77</v>
      </c>
      <c r="AB6135" t="s">
        <v>61</v>
      </c>
      <c r="AC6135" t="s">
        <v>87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170</v>
      </c>
      <c r="AM6135">
        <v>0</v>
      </c>
      <c r="AN6135">
        <v>0</v>
      </c>
      <c r="AO6135">
        <v>0</v>
      </c>
      <c r="AP6135" t="s">
        <v>91</v>
      </c>
      <c r="AQ6135" t="s">
        <v>68</v>
      </c>
      <c r="AR6135" t="s">
        <v>93</v>
      </c>
      <c r="AS6135">
        <v>2</v>
      </c>
      <c r="AT6135">
        <v>33856</v>
      </c>
      <c r="AU6135">
        <v>0</v>
      </c>
      <c r="AX6135">
        <v>0</v>
      </c>
      <c r="AY6135">
        <v>1</v>
      </c>
      <c r="AZ6135" t="s">
        <v>94</v>
      </c>
      <c r="BA6135">
        <v>10</v>
      </c>
      <c r="BB6135" t="s">
        <v>95</v>
      </c>
      <c r="BC6135">
        <v>1</v>
      </c>
    </row>
    <row r="6136" spans="1:55">
      <c r="A6136" t="s">
        <v>10734</v>
      </c>
      <c r="B6136" t="s">
        <v>73</v>
      </c>
      <c r="C6136">
        <v>26</v>
      </c>
      <c r="D6136" t="s">
        <v>57</v>
      </c>
      <c r="E6136">
        <v>2</v>
      </c>
      <c r="F6136" t="s">
        <v>226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216</v>
      </c>
      <c r="M6136" t="s">
        <v>57</v>
      </c>
      <c r="N6136" t="s">
        <v>10735</v>
      </c>
      <c r="O6136" t="s">
        <v>57</v>
      </c>
      <c r="P6136" t="s">
        <v>57</v>
      </c>
      <c r="Q6136" t="s">
        <v>135</v>
      </c>
      <c r="R6136" t="s">
        <v>285</v>
      </c>
      <c r="S6136" t="s">
        <v>57</v>
      </c>
      <c r="T6136" t="s">
        <v>61</v>
      </c>
      <c r="U6136" t="s">
        <v>61</v>
      </c>
      <c r="V6136" t="s">
        <v>57</v>
      </c>
      <c r="W6136" t="s">
        <v>57</v>
      </c>
      <c r="X6136" t="s">
        <v>61</v>
      </c>
      <c r="Y6136" t="s">
        <v>61</v>
      </c>
      <c r="Z6136" t="s">
        <v>61</v>
      </c>
      <c r="AA6136" t="s">
        <v>64</v>
      </c>
      <c r="AB6136" t="s">
        <v>61</v>
      </c>
      <c r="AC6136" t="s">
        <v>87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66</v>
      </c>
      <c r="AM6136">
        <v>0</v>
      </c>
      <c r="AN6136">
        <v>1</v>
      </c>
      <c r="AO6136">
        <v>0</v>
      </c>
      <c r="AP6136" t="s">
        <v>164</v>
      </c>
      <c r="AQ6136" t="s">
        <v>116</v>
      </c>
      <c r="AR6136" t="s">
        <v>69</v>
      </c>
      <c r="AS6136">
        <v>3</v>
      </c>
      <c r="AT6136">
        <v>67852</v>
      </c>
      <c r="AU6136">
        <v>1</v>
      </c>
      <c r="AV6136">
        <v>0</v>
      </c>
      <c r="AW6136">
        <v>1</v>
      </c>
      <c r="AX6136">
        <v>0</v>
      </c>
      <c r="AY6136">
        <v>4</v>
      </c>
      <c r="AZ6136" t="s">
        <v>165</v>
      </c>
      <c r="BA6136">
        <v>0</v>
      </c>
      <c r="BB6136" t="s">
        <v>71</v>
      </c>
      <c r="BC6136">
        <v>4</v>
      </c>
    </row>
    <row r="6137" spans="1:55">
      <c r="A6137" t="s">
        <v>10736</v>
      </c>
      <c r="B6137" t="s">
        <v>56</v>
      </c>
      <c r="C6137">
        <v>49</v>
      </c>
      <c r="D6137" t="s">
        <v>57</v>
      </c>
      <c r="E6137">
        <v>1</v>
      </c>
      <c r="F6137" t="s">
        <v>226</v>
      </c>
      <c r="G6137">
        <v>90038</v>
      </c>
      <c r="H6137">
        <v>34.088017</v>
      </c>
      <c r="I6137">
        <v>-118.327168</v>
      </c>
      <c r="J6137">
        <v>10</v>
      </c>
      <c r="K6137">
        <v>68</v>
      </c>
      <c r="L6137" t="s">
        <v>59</v>
      </c>
      <c r="M6137" t="s">
        <v>57</v>
      </c>
      <c r="N6137" t="s">
        <v>1680</v>
      </c>
      <c r="O6137" t="s">
        <v>57</v>
      </c>
      <c r="P6137" t="s">
        <v>57</v>
      </c>
      <c r="Q6137" t="s">
        <v>135</v>
      </c>
      <c r="R6137" t="s">
        <v>169</v>
      </c>
      <c r="S6137" t="s">
        <v>57</v>
      </c>
      <c r="T6137" t="s">
        <v>57</v>
      </c>
      <c r="U6137" t="s">
        <v>57</v>
      </c>
      <c r="V6137" t="s">
        <v>57</v>
      </c>
      <c r="W6137" t="s">
        <v>57</v>
      </c>
      <c r="X6137" t="s">
        <v>57</v>
      </c>
      <c r="Y6137" t="s">
        <v>57</v>
      </c>
      <c r="Z6137" t="s">
        <v>61</v>
      </c>
      <c r="AA6137" t="s">
        <v>122</v>
      </c>
      <c r="AB6137" t="s">
        <v>61</v>
      </c>
      <c r="AC6137" t="s">
        <v>65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66</v>
      </c>
      <c r="AM6137">
        <v>0</v>
      </c>
      <c r="AN6137">
        <v>1</v>
      </c>
      <c r="AO6137">
        <v>0</v>
      </c>
      <c r="AP6137" t="s">
        <v>123</v>
      </c>
      <c r="AQ6137" t="s">
        <v>78</v>
      </c>
      <c r="AR6137" t="s">
        <v>93</v>
      </c>
      <c r="AS6137">
        <v>7</v>
      </c>
      <c r="AT6137">
        <v>32562</v>
      </c>
      <c r="AU6137">
        <v>1</v>
      </c>
      <c r="AV6137">
        <v>0</v>
      </c>
      <c r="AW6137">
        <v>1</v>
      </c>
      <c r="AX6137">
        <v>0</v>
      </c>
      <c r="AY6137">
        <v>6</v>
      </c>
      <c r="AZ6137" t="s">
        <v>125</v>
      </c>
      <c r="BA6137">
        <v>0</v>
      </c>
      <c r="BB6137" t="s">
        <v>71</v>
      </c>
      <c r="BC6137">
        <v>4</v>
      </c>
    </row>
    <row r="6138" spans="1:55">
      <c r="A6138" t="s">
        <v>10737</v>
      </c>
      <c r="B6138" t="s">
        <v>73</v>
      </c>
      <c r="C6138">
        <v>66</v>
      </c>
      <c r="D6138" t="s">
        <v>57</v>
      </c>
      <c r="E6138">
        <v>0</v>
      </c>
      <c r="F6138" t="s">
        <v>352</v>
      </c>
      <c r="G6138">
        <v>93722</v>
      </c>
      <c r="H6138">
        <v>36.78979</v>
      </c>
      <c r="I6138">
        <v>-119.929894</v>
      </c>
      <c r="J6138">
        <v>1</v>
      </c>
      <c r="K6138">
        <v>34</v>
      </c>
      <c r="L6138" t="s">
        <v>59</v>
      </c>
      <c r="M6138" t="s">
        <v>57</v>
      </c>
      <c r="N6138" t="s">
        <v>10738</v>
      </c>
      <c r="O6138" t="s">
        <v>57</v>
      </c>
      <c r="P6138" t="s">
        <v>57</v>
      </c>
      <c r="Q6138" t="s">
        <v>85</v>
      </c>
      <c r="R6138" t="s">
        <v>63</v>
      </c>
      <c r="S6138" t="s">
        <v>61</v>
      </c>
      <c r="T6138" t="s">
        <v>61</v>
      </c>
      <c r="U6138" t="s">
        <v>61</v>
      </c>
      <c r="V6138" t="s">
        <v>61</v>
      </c>
      <c r="W6138" t="s">
        <v>61</v>
      </c>
      <c r="X6138" t="s">
        <v>61</v>
      </c>
      <c r="Y6138" t="s">
        <v>61</v>
      </c>
      <c r="Z6138" t="s">
        <v>57</v>
      </c>
      <c r="AA6138" t="s">
        <v>77</v>
      </c>
      <c r="AB6138" t="s">
        <v>57</v>
      </c>
      <c r="AC6138" t="s">
        <v>87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</v>
      </c>
      <c r="AJ6138" t="s">
        <v>66</v>
      </c>
      <c r="AM6138">
        <v>0</v>
      </c>
      <c r="AN6138">
        <v>1</v>
      </c>
      <c r="AO6138">
        <v>0</v>
      </c>
      <c r="AP6138" t="s">
        <v>164</v>
      </c>
      <c r="AQ6138" t="s">
        <v>124</v>
      </c>
      <c r="AR6138" t="s">
        <v>93</v>
      </c>
      <c r="AS6138">
        <v>1</v>
      </c>
      <c r="AT6138">
        <v>60889</v>
      </c>
      <c r="AU6138">
        <v>1</v>
      </c>
      <c r="AV6138">
        <v>0</v>
      </c>
      <c r="AW6138">
        <v>1</v>
      </c>
      <c r="AX6138">
        <v>0</v>
      </c>
      <c r="AY6138">
        <v>4</v>
      </c>
      <c r="AZ6138" t="s">
        <v>165</v>
      </c>
      <c r="BA6138">
        <v>6</v>
      </c>
      <c r="BB6138" t="s">
        <v>95</v>
      </c>
      <c r="BC6138">
        <v>1</v>
      </c>
    </row>
    <row r="6139" spans="1:55">
      <c r="A6139" t="s">
        <v>10739</v>
      </c>
      <c r="B6139" t="s">
        <v>73</v>
      </c>
      <c r="C6139">
        <v>32</v>
      </c>
      <c r="D6139" t="s">
        <v>61</v>
      </c>
      <c r="E6139">
        <v>0</v>
      </c>
      <c r="F6139" t="s">
        <v>1779</v>
      </c>
      <c r="G6139">
        <v>95928</v>
      </c>
      <c r="H6139">
        <v>39.681488</v>
      </c>
      <c r="I6139">
        <v>-121.83721</v>
      </c>
      <c r="J6139">
        <v>0</v>
      </c>
      <c r="K6139">
        <v>1</v>
      </c>
      <c r="L6139" t="s">
        <v>59</v>
      </c>
      <c r="M6139" t="s">
        <v>57</v>
      </c>
      <c r="N6139" t="s">
        <v>9166</v>
      </c>
      <c r="O6139" t="s">
        <v>61</v>
      </c>
      <c r="P6139" t="s">
        <v>57</v>
      </c>
      <c r="Q6139" t="s">
        <v>135</v>
      </c>
      <c r="R6139" t="s">
        <v>364</v>
      </c>
      <c r="S6139" t="s">
        <v>57</v>
      </c>
      <c r="T6139" t="s">
        <v>61</v>
      </c>
      <c r="U6139" t="s">
        <v>61</v>
      </c>
      <c r="V6139" t="s">
        <v>61</v>
      </c>
      <c r="W6139" t="s">
        <v>61</v>
      </c>
      <c r="X6139" t="s">
        <v>61</v>
      </c>
      <c r="Y6139" t="s">
        <v>61</v>
      </c>
      <c r="Z6139" t="s">
        <v>57</v>
      </c>
      <c r="AA6139" t="s">
        <v>77</v>
      </c>
      <c r="AB6139" t="s">
        <v>61</v>
      </c>
      <c r="AC6139" t="s">
        <v>65</v>
      </c>
      <c r="AD6139">
        <v>51.25</v>
      </c>
      <c r="AE6139">
        <v>51.25</v>
      </c>
      <c r="AF6139">
        <v>0</v>
      </c>
      <c r="AG6139">
        <v>0</v>
      </c>
      <c r="AH6139">
        <v>39.3</v>
      </c>
      <c r="AI6139">
        <v>90.55</v>
      </c>
      <c r="AJ6139" t="s">
        <v>170</v>
      </c>
      <c r="AM6139">
        <v>0</v>
      </c>
      <c r="AN6139">
        <v>0</v>
      </c>
      <c r="AO6139">
        <v>0</v>
      </c>
      <c r="AP6139" t="s">
        <v>91</v>
      </c>
      <c r="AQ6139" t="s">
        <v>68</v>
      </c>
      <c r="AR6139" t="s">
        <v>69</v>
      </c>
      <c r="AS6139">
        <v>2</v>
      </c>
      <c r="AT6139">
        <v>32848</v>
      </c>
      <c r="AU6139">
        <v>0</v>
      </c>
      <c r="AX6139">
        <v>0</v>
      </c>
      <c r="AY6139">
        <v>1</v>
      </c>
      <c r="AZ6139" t="s">
        <v>94</v>
      </c>
      <c r="BA6139">
        <v>8</v>
      </c>
      <c r="BB6139" t="s">
        <v>95</v>
      </c>
      <c r="BC6139">
        <v>1</v>
      </c>
    </row>
    <row r="6140" spans="1:55">
      <c r="A6140" t="s">
        <v>10740</v>
      </c>
      <c r="B6140" t="s">
        <v>56</v>
      </c>
      <c r="C6140">
        <v>78</v>
      </c>
      <c r="D6140" t="s">
        <v>61</v>
      </c>
      <c r="E6140">
        <v>0</v>
      </c>
      <c r="F6140" t="s">
        <v>748</v>
      </c>
      <c r="G6140">
        <v>96007</v>
      </c>
      <c r="H6140">
        <v>40.448632</v>
      </c>
      <c r="I6140">
        <v>-122.306657</v>
      </c>
      <c r="J6140">
        <v>0</v>
      </c>
      <c r="K6140">
        <v>37</v>
      </c>
      <c r="L6140" t="s">
        <v>216</v>
      </c>
      <c r="M6140" t="s">
        <v>57</v>
      </c>
      <c r="N6140" t="s">
        <v>2954</v>
      </c>
      <c r="O6140" t="s">
        <v>57</v>
      </c>
      <c r="P6140" t="s">
        <v>57</v>
      </c>
      <c r="Q6140" t="s">
        <v>85</v>
      </c>
      <c r="R6140" t="s">
        <v>174</v>
      </c>
      <c r="S6140" t="s">
        <v>61</v>
      </c>
      <c r="T6140" t="s">
        <v>61</v>
      </c>
      <c r="U6140" t="s">
        <v>61</v>
      </c>
      <c r="V6140" t="s">
        <v>61</v>
      </c>
      <c r="W6140" t="s">
        <v>61</v>
      </c>
      <c r="X6140" t="s">
        <v>61</v>
      </c>
      <c r="Y6140" t="s">
        <v>61</v>
      </c>
      <c r="Z6140" t="s">
        <v>57</v>
      </c>
      <c r="AA6140" t="s">
        <v>77</v>
      </c>
      <c r="AB6140" t="s">
        <v>57</v>
      </c>
      <c r="AC6140" t="s">
        <v>87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88</v>
      </c>
      <c r="AK6140" t="s">
        <v>190</v>
      </c>
      <c r="AL6140" t="s">
        <v>191</v>
      </c>
      <c r="AM6140">
        <v>1</v>
      </c>
      <c r="AN6140">
        <v>0</v>
      </c>
      <c r="AO6140">
        <v>0</v>
      </c>
      <c r="AP6140" t="s">
        <v>176</v>
      </c>
      <c r="AQ6140" t="s">
        <v>104</v>
      </c>
      <c r="AR6140" t="s">
        <v>93</v>
      </c>
      <c r="AS6140">
        <v>1</v>
      </c>
      <c r="AT6140">
        <v>21418</v>
      </c>
      <c r="AU6140">
        <v>1</v>
      </c>
      <c r="AV6140">
        <v>1</v>
      </c>
      <c r="AW6140">
        <v>0</v>
      </c>
      <c r="AX6140">
        <v>76.25</v>
      </c>
      <c r="AY6140">
        <v>5</v>
      </c>
      <c r="AZ6140" t="s">
        <v>177</v>
      </c>
      <c r="BA6140">
        <v>7</v>
      </c>
      <c r="BB6140" t="s">
        <v>95</v>
      </c>
      <c r="BC6140">
        <v>1</v>
      </c>
    </row>
    <row r="6141" spans="1:55">
      <c r="A6141" t="s">
        <v>10741</v>
      </c>
      <c r="B6141" t="s">
        <v>73</v>
      </c>
      <c r="C6141">
        <v>72</v>
      </c>
      <c r="D6141" t="s">
        <v>57</v>
      </c>
      <c r="E6141">
        <v>0</v>
      </c>
      <c r="F6141" t="s">
        <v>5305</v>
      </c>
      <c r="G6141">
        <v>92567</v>
      </c>
      <c r="H6141">
        <v>33.82769</v>
      </c>
      <c r="I6141">
        <v>-117.102244</v>
      </c>
      <c r="J6141">
        <v>1</v>
      </c>
      <c r="K6141">
        <v>7</v>
      </c>
      <c r="L6141" t="s">
        <v>59</v>
      </c>
      <c r="M6141" t="s">
        <v>57</v>
      </c>
      <c r="N6141" t="s">
        <v>10742</v>
      </c>
      <c r="O6141" t="s">
        <v>57</v>
      </c>
      <c r="P6141" t="s">
        <v>57</v>
      </c>
      <c r="Q6141" t="s">
        <v>85</v>
      </c>
      <c r="R6141" t="s">
        <v>174</v>
      </c>
      <c r="S6141" t="s">
        <v>61</v>
      </c>
      <c r="T6141" t="s">
        <v>61</v>
      </c>
      <c r="U6141" t="s">
        <v>61</v>
      </c>
      <c r="V6141" t="s">
        <v>61</v>
      </c>
      <c r="W6141" t="s">
        <v>61</v>
      </c>
      <c r="X6141" t="s">
        <v>61</v>
      </c>
      <c r="Y6141" t="s">
        <v>61</v>
      </c>
      <c r="Z6141" t="s">
        <v>57</v>
      </c>
      <c r="AA6141" t="s">
        <v>77</v>
      </c>
      <c r="AB6141" t="s">
        <v>57</v>
      </c>
      <c r="AC6141" t="s">
        <v>65</v>
      </c>
      <c r="AD6141">
        <v>74.40000000000001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88</v>
      </c>
      <c r="AK6141" t="s">
        <v>205</v>
      </c>
      <c r="AL6141" t="s">
        <v>206</v>
      </c>
      <c r="AM6141">
        <v>1</v>
      </c>
      <c r="AN6141">
        <v>0</v>
      </c>
      <c r="AO6141">
        <v>0</v>
      </c>
      <c r="AP6141" t="s">
        <v>67</v>
      </c>
      <c r="AQ6141" t="s">
        <v>104</v>
      </c>
      <c r="AR6141" t="s">
        <v>93</v>
      </c>
      <c r="AS6141">
        <v>1</v>
      </c>
      <c r="AT6141">
        <v>7344</v>
      </c>
      <c r="AU6141">
        <v>1</v>
      </c>
      <c r="AV6141">
        <v>1</v>
      </c>
      <c r="AW6141">
        <v>0</v>
      </c>
      <c r="AX6141">
        <v>74.40000000000001</v>
      </c>
      <c r="AY6141">
        <v>2</v>
      </c>
      <c r="AZ6141" t="s">
        <v>70</v>
      </c>
      <c r="BA6141">
        <v>6</v>
      </c>
      <c r="BB6141" t="s">
        <v>95</v>
      </c>
      <c r="BC6141">
        <v>1</v>
      </c>
    </row>
    <row r="6142" spans="1:55">
      <c r="A6142" t="s">
        <v>10743</v>
      </c>
      <c r="B6142" t="s">
        <v>73</v>
      </c>
      <c r="C6142">
        <v>36</v>
      </c>
      <c r="D6142" t="s">
        <v>61</v>
      </c>
      <c r="E6142">
        <v>0</v>
      </c>
      <c r="F6142" t="s">
        <v>1294</v>
      </c>
      <c r="G6142">
        <v>95624</v>
      </c>
      <c r="H6142">
        <v>38.434138</v>
      </c>
      <c r="I6142">
        <v>-121.30587</v>
      </c>
      <c r="J6142">
        <v>0</v>
      </c>
      <c r="K6142">
        <v>51</v>
      </c>
      <c r="L6142" t="s">
        <v>59</v>
      </c>
      <c r="M6142" t="s">
        <v>57</v>
      </c>
      <c r="N6142" t="s">
        <v>10525</v>
      </c>
      <c r="O6142" t="s">
        <v>61</v>
      </c>
      <c r="P6142" t="s">
        <v>61</v>
      </c>
      <c r="Q6142" t="s">
        <v>143</v>
      </c>
      <c r="R6142" t="s">
        <v>143</v>
      </c>
      <c r="S6142" t="s">
        <v>143</v>
      </c>
      <c r="T6142" t="s">
        <v>143</v>
      </c>
      <c r="U6142" t="s">
        <v>143</v>
      </c>
      <c r="V6142" t="s">
        <v>143</v>
      </c>
      <c r="W6142" t="s">
        <v>143</v>
      </c>
      <c r="X6142" t="s">
        <v>143</v>
      </c>
      <c r="Y6142" t="s">
        <v>143</v>
      </c>
      <c r="Z6142" t="s">
        <v>143</v>
      </c>
      <c r="AA6142" t="s">
        <v>122</v>
      </c>
      <c r="AB6142" t="s">
        <v>61</v>
      </c>
      <c r="AC6142" t="s">
        <v>65</v>
      </c>
      <c r="AD6142">
        <v>20.45</v>
      </c>
      <c r="AE6142">
        <v>1042.65</v>
      </c>
      <c r="AF6142">
        <v>0</v>
      </c>
      <c r="AG6142">
        <v>0</v>
      </c>
      <c r="AH6142">
        <v>2418.93</v>
      </c>
      <c r="AI6142">
        <v>3461.58</v>
      </c>
      <c r="AJ6142" t="s">
        <v>66</v>
      </c>
      <c r="AM6142">
        <v>0</v>
      </c>
      <c r="AN6142">
        <v>1</v>
      </c>
      <c r="AO6142">
        <v>0</v>
      </c>
      <c r="AP6142" t="s">
        <v>123</v>
      </c>
      <c r="AQ6142" t="s">
        <v>68</v>
      </c>
      <c r="AR6142" t="s">
        <v>182</v>
      </c>
      <c r="AT6142">
        <v>38534</v>
      </c>
      <c r="AU6142">
        <v>1</v>
      </c>
      <c r="AV6142">
        <v>0</v>
      </c>
      <c r="AW6142">
        <v>1</v>
      </c>
      <c r="AX6142">
        <v>0</v>
      </c>
      <c r="AY6142">
        <v>6</v>
      </c>
      <c r="AZ6142" t="s">
        <v>125</v>
      </c>
      <c r="BA6142">
        <v>2</v>
      </c>
      <c r="BB6142" t="s">
        <v>126</v>
      </c>
      <c r="BC6142">
        <v>3</v>
      </c>
    </row>
    <row r="6143" spans="1:55">
      <c r="A6143" t="s">
        <v>10744</v>
      </c>
      <c r="B6143" t="s">
        <v>73</v>
      </c>
      <c r="C6143">
        <v>58</v>
      </c>
      <c r="D6143" t="s">
        <v>61</v>
      </c>
      <c r="E6143">
        <v>0</v>
      </c>
      <c r="F6143" t="s">
        <v>3156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59</v>
      </c>
      <c r="M6143" t="s">
        <v>57</v>
      </c>
      <c r="N6143" t="s">
        <v>2421</v>
      </c>
      <c r="O6143" t="s">
        <v>61</v>
      </c>
      <c r="P6143" t="s">
        <v>57</v>
      </c>
      <c r="Q6143" t="s">
        <v>85</v>
      </c>
      <c r="R6143" t="s">
        <v>250</v>
      </c>
      <c r="S6143" t="s">
        <v>61</v>
      </c>
      <c r="T6143" t="s">
        <v>61</v>
      </c>
      <c r="U6143" t="s">
        <v>57</v>
      </c>
      <c r="V6143" t="s">
        <v>61</v>
      </c>
      <c r="W6143" t="s">
        <v>61</v>
      </c>
      <c r="X6143" t="s">
        <v>57</v>
      </c>
      <c r="Y6143" t="s">
        <v>57</v>
      </c>
      <c r="Z6143" t="s">
        <v>61</v>
      </c>
      <c r="AA6143" t="s">
        <v>77</v>
      </c>
      <c r="AB6143" t="s">
        <v>57</v>
      </c>
      <c r="AC6143" t="s">
        <v>65</v>
      </c>
      <c r="AD6143">
        <v>83.8</v>
      </c>
      <c r="AE6143">
        <v>4331.4</v>
      </c>
      <c r="AF6143">
        <v>0</v>
      </c>
      <c r="AG6143">
        <v>70</v>
      </c>
      <c r="AH6143">
        <v>307.84</v>
      </c>
      <c r="AI6143">
        <v>4709.24</v>
      </c>
      <c r="AJ6143" t="s">
        <v>66</v>
      </c>
      <c r="AM6143">
        <v>0</v>
      </c>
      <c r="AN6143">
        <v>1</v>
      </c>
      <c r="AO6143">
        <v>0</v>
      </c>
      <c r="AP6143" t="s">
        <v>123</v>
      </c>
      <c r="AQ6143" t="s">
        <v>92</v>
      </c>
      <c r="AR6143" t="s">
        <v>93</v>
      </c>
      <c r="AS6143">
        <v>3</v>
      </c>
      <c r="AT6143">
        <v>532</v>
      </c>
      <c r="AU6143">
        <v>1</v>
      </c>
      <c r="AV6143">
        <v>0</v>
      </c>
      <c r="AW6143">
        <v>1</v>
      </c>
      <c r="AX6143">
        <v>0</v>
      </c>
      <c r="AY6143">
        <v>6</v>
      </c>
      <c r="AZ6143" t="s">
        <v>125</v>
      </c>
      <c r="BA6143">
        <v>7</v>
      </c>
      <c r="BB6143" t="s">
        <v>95</v>
      </c>
      <c r="BC6143">
        <v>1</v>
      </c>
    </row>
    <row r="6144" spans="1:55">
      <c r="A6144" t="s">
        <v>10745</v>
      </c>
      <c r="B6144" t="s">
        <v>73</v>
      </c>
      <c r="C6144">
        <v>40</v>
      </c>
      <c r="D6144" t="s">
        <v>61</v>
      </c>
      <c r="E6144">
        <v>0</v>
      </c>
      <c r="F6144" t="s">
        <v>870</v>
      </c>
      <c r="G6144">
        <v>92024</v>
      </c>
      <c r="H6144">
        <v>33.054579</v>
      </c>
      <c r="I6144">
        <v>-117.25665</v>
      </c>
      <c r="J6144">
        <v>0</v>
      </c>
      <c r="K6144">
        <v>1</v>
      </c>
      <c r="L6144" t="s">
        <v>83</v>
      </c>
      <c r="M6144" t="s">
        <v>57</v>
      </c>
      <c r="N6144" t="s">
        <v>7791</v>
      </c>
      <c r="O6144" t="s">
        <v>61</v>
      </c>
      <c r="P6144" t="s">
        <v>57</v>
      </c>
      <c r="Q6144" t="s">
        <v>135</v>
      </c>
      <c r="R6144" t="s">
        <v>364</v>
      </c>
      <c r="S6144" t="s">
        <v>61</v>
      </c>
      <c r="T6144" t="s">
        <v>61</v>
      </c>
      <c r="U6144" t="s">
        <v>61</v>
      </c>
      <c r="V6144" t="s">
        <v>61</v>
      </c>
      <c r="W6144" t="s">
        <v>61</v>
      </c>
      <c r="X6144" t="s">
        <v>61</v>
      </c>
      <c r="Y6144" t="s">
        <v>61</v>
      </c>
      <c r="Z6144" t="s">
        <v>57</v>
      </c>
      <c r="AA6144" t="s">
        <v>77</v>
      </c>
      <c r="AB6144" t="s">
        <v>57</v>
      </c>
      <c r="AC6144" t="s">
        <v>87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72.26000000000001</v>
      </c>
      <c r="AJ6144" t="s">
        <v>170</v>
      </c>
      <c r="AM6144">
        <v>0</v>
      </c>
      <c r="AN6144">
        <v>0</v>
      </c>
      <c r="AO6144">
        <v>0</v>
      </c>
      <c r="AP6144" t="s">
        <v>91</v>
      </c>
      <c r="AQ6144" t="s">
        <v>78</v>
      </c>
      <c r="AR6144" t="s">
        <v>137</v>
      </c>
      <c r="AS6144">
        <v>1</v>
      </c>
      <c r="AT6144">
        <v>47126</v>
      </c>
      <c r="AU6144">
        <v>0</v>
      </c>
      <c r="AX6144">
        <v>0</v>
      </c>
      <c r="AY6144">
        <v>1</v>
      </c>
      <c r="AZ6144" t="s">
        <v>94</v>
      </c>
      <c r="BA6144">
        <v>8</v>
      </c>
      <c r="BB6144" t="s">
        <v>95</v>
      </c>
      <c r="BC6144">
        <v>1</v>
      </c>
    </row>
    <row r="6145" spans="1:55">
      <c r="A6145" t="s">
        <v>10746</v>
      </c>
      <c r="B6145" t="s">
        <v>73</v>
      </c>
      <c r="C6145">
        <v>29</v>
      </c>
      <c r="D6145" t="s">
        <v>61</v>
      </c>
      <c r="E6145">
        <v>0</v>
      </c>
      <c r="F6145" t="s">
        <v>145</v>
      </c>
      <c r="G6145">
        <v>94087</v>
      </c>
      <c r="H6145">
        <v>37.3511</v>
      </c>
      <c r="I6145">
        <v>-122.037311</v>
      </c>
      <c r="J6145">
        <v>0</v>
      </c>
      <c r="K6145">
        <v>21</v>
      </c>
      <c r="L6145" t="s">
        <v>98</v>
      </c>
      <c r="M6145" t="s">
        <v>61</v>
      </c>
      <c r="N6145" t="s">
        <v>143</v>
      </c>
      <c r="O6145" t="s">
        <v>143</v>
      </c>
      <c r="P6145" t="s">
        <v>57</v>
      </c>
      <c r="Q6145" t="s">
        <v>135</v>
      </c>
      <c r="R6145" t="s">
        <v>364</v>
      </c>
      <c r="S6145" t="s">
        <v>57</v>
      </c>
      <c r="T6145" t="s">
        <v>61</v>
      </c>
      <c r="U6145" t="s">
        <v>61</v>
      </c>
      <c r="V6145" t="s">
        <v>57</v>
      </c>
      <c r="W6145" t="s">
        <v>57</v>
      </c>
      <c r="X6145" t="s">
        <v>61</v>
      </c>
      <c r="Y6145" t="s">
        <v>61</v>
      </c>
      <c r="Z6145" t="s">
        <v>57</v>
      </c>
      <c r="AA6145" t="s">
        <v>77</v>
      </c>
      <c r="AB6145" t="s">
        <v>57</v>
      </c>
      <c r="AC6145" t="s">
        <v>65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66</v>
      </c>
      <c r="AM6145">
        <v>0</v>
      </c>
      <c r="AN6145">
        <v>1</v>
      </c>
      <c r="AO6145">
        <v>0</v>
      </c>
      <c r="AP6145" t="s">
        <v>103</v>
      </c>
      <c r="AQ6145" t="s">
        <v>116</v>
      </c>
      <c r="AR6145" t="s">
        <v>137</v>
      </c>
      <c r="AS6145">
        <v>4</v>
      </c>
      <c r="AT6145">
        <v>50070</v>
      </c>
      <c r="AU6145">
        <v>1</v>
      </c>
      <c r="AV6145">
        <v>0</v>
      </c>
      <c r="AW6145">
        <v>1</v>
      </c>
      <c r="AX6145">
        <v>0</v>
      </c>
      <c r="AY6145">
        <v>3</v>
      </c>
      <c r="AZ6145" t="s">
        <v>106</v>
      </c>
      <c r="BA6145">
        <v>5</v>
      </c>
      <c r="BB6145" t="s">
        <v>80</v>
      </c>
      <c r="BC6145">
        <v>2</v>
      </c>
    </row>
    <row r="6146" spans="1:55">
      <c r="A6146" t="s">
        <v>10747</v>
      </c>
      <c r="B6146" t="s">
        <v>56</v>
      </c>
      <c r="C6146">
        <v>26</v>
      </c>
      <c r="D6146" t="s">
        <v>57</v>
      </c>
      <c r="E6146">
        <v>3</v>
      </c>
      <c r="F6146" t="s">
        <v>556</v>
      </c>
      <c r="G6146">
        <v>93552</v>
      </c>
      <c r="H6146">
        <v>34.557711</v>
      </c>
      <c r="I6146">
        <v>-118.029441</v>
      </c>
      <c r="J6146">
        <v>4</v>
      </c>
      <c r="K6146">
        <v>70</v>
      </c>
      <c r="L6146" t="s">
        <v>59</v>
      </c>
      <c r="M6146" t="s">
        <v>57</v>
      </c>
      <c r="N6146" t="s">
        <v>6576</v>
      </c>
      <c r="O6146" t="s">
        <v>57</v>
      </c>
      <c r="P6146" t="s">
        <v>57</v>
      </c>
      <c r="Q6146" t="s">
        <v>85</v>
      </c>
      <c r="R6146" t="s">
        <v>304</v>
      </c>
      <c r="S6146" t="s">
        <v>61</v>
      </c>
      <c r="T6146" t="s">
        <v>57</v>
      </c>
      <c r="U6146" t="s">
        <v>57</v>
      </c>
      <c r="V6146" t="s">
        <v>57</v>
      </c>
      <c r="W6146" t="s">
        <v>57</v>
      </c>
      <c r="X6146" t="s">
        <v>57</v>
      </c>
      <c r="Y6146" t="s">
        <v>57</v>
      </c>
      <c r="Z6146" t="s">
        <v>61</v>
      </c>
      <c r="AA6146" t="s">
        <v>122</v>
      </c>
      <c r="AB6146" t="s">
        <v>57</v>
      </c>
      <c r="AC6146" t="s">
        <v>87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66</v>
      </c>
      <c r="AM6146">
        <v>0</v>
      </c>
      <c r="AN6146">
        <v>1</v>
      </c>
      <c r="AO6146">
        <v>0</v>
      </c>
      <c r="AP6146" t="s">
        <v>123</v>
      </c>
      <c r="AQ6146" t="s">
        <v>116</v>
      </c>
      <c r="AR6146" t="s">
        <v>105</v>
      </c>
      <c r="AS6146">
        <v>6</v>
      </c>
      <c r="AT6146">
        <v>25370</v>
      </c>
      <c r="AU6146">
        <v>1</v>
      </c>
      <c r="AV6146">
        <v>0</v>
      </c>
      <c r="AW6146">
        <v>1</v>
      </c>
      <c r="AX6146">
        <v>0</v>
      </c>
      <c r="AY6146">
        <v>6</v>
      </c>
      <c r="AZ6146" t="s">
        <v>125</v>
      </c>
      <c r="BA6146">
        <v>2</v>
      </c>
      <c r="BB6146" t="s">
        <v>126</v>
      </c>
      <c r="BC6146">
        <v>3</v>
      </c>
    </row>
    <row r="6147" spans="1:55">
      <c r="A6147" t="s">
        <v>10748</v>
      </c>
      <c r="B6147" t="s">
        <v>56</v>
      </c>
      <c r="C6147">
        <v>67</v>
      </c>
      <c r="D6147" t="s">
        <v>57</v>
      </c>
      <c r="E6147">
        <v>0</v>
      </c>
      <c r="F6147" t="s">
        <v>2720</v>
      </c>
      <c r="G6147">
        <v>91980</v>
      </c>
      <c r="H6147">
        <v>32.587557</v>
      </c>
      <c r="I6147">
        <v>-116.636816</v>
      </c>
      <c r="J6147">
        <v>6</v>
      </c>
      <c r="K6147">
        <v>69</v>
      </c>
      <c r="L6147" t="s">
        <v>59</v>
      </c>
      <c r="M6147" t="s">
        <v>57</v>
      </c>
      <c r="N6147" t="s">
        <v>10749</v>
      </c>
      <c r="O6147" t="s">
        <v>61</v>
      </c>
      <c r="P6147" t="s">
        <v>57</v>
      </c>
      <c r="Q6147" t="s">
        <v>85</v>
      </c>
      <c r="R6147" t="s">
        <v>156</v>
      </c>
      <c r="S6147" t="s">
        <v>57</v>
      </c>
      <c r="T6147" t="s">
        <v>57</v>
      </c>
      <c r="U6147" t="s">
        <v>61</v>
      </c>
      <c r="V6147" t="s">
        <v>61</v>
      </c>
      <c r="W6147" t="s">
        <v>61</v>
      </c>
      <c r="X6147" t="s">
        <v>57</v>
      </c>
      <c r="Y6147" t="s">
        <v>61</v>
      </c>
      <c r="Z6147" t="s">
        <v>57</v>
      </c>
      <c r="AA6147" t="s">
        <v>64</v>
      </c>
      <c r="AB6147" t="s">
        <v>61</v>
      </c>
      <c r="AC6147" t="s">
        <v>65</v>
      </c>
      <c r="AD6147">
        <v>87.3</v>
      </c>
      <c r="AE6147">
        <v>6055.55</v>
      </c>
      <c r="AF6147">
        <v>0</v>
      </c>
      <c r="AG6147">
        <v>0</v>
      </c>
      <c r="AH6147">
        <v>2383.95</v>
      </c>
      <c r="AI6147">
        <v>8439.5</v>
      </c>
      <c r="AJ6147" t="s">
        <v>66</v>
      </c>
      <c r="AM6147">
        <v>0</v>
      </c>
      <c r="AN6147">
        <v>1</v>
      </c>
      <c r="AO6147">
        <v>0</v>
      </c>
      <c r="AP6147" t="s">
        <v>123</v>
      </c>
      <c r="AQ6147" t="s">
        <v>124</v>
      </c>
      <c r="AR6147" t="s">
        <v>93</v>
      </c>
      <c r="AS6147">
        <v>4</v>
      </c>
      <c r="AT6147">
        <v>91</v>
      </c>
      <c r="AU6147">
        <v>1</v>
      </c>
      <c r="AV6147">
        <v>0</v>
      </c>
      <c r="AW6147">
        <v>1</v>
      </c>
      <c r="AX6147">
        <v>0</v>
      </c>
      <c r="AY6147">
        <v>6</v>
      </c>
      <c r="AZ6147" t="s">
        <v>125</v>
      </c>
      <c r="BA6147">
        <v>3</v>
      </c>
      <c r="BB6147" t="s">
        <v>126</v>
      </c>
      <c r="BC6147">
        <v>3</v>
      </c>
    </row>
    <row r="6148" spans="1:55">
      <c r="A6148" t="s">
        <v>10750</v>
      </c>
      <c r="B6148" t="s">
        <v>56</v>
      </c>
      <c r="C6148">
        <v>25</v>
      </c>
      <c r="D6148" t="s">
        <v>57</v>
      </c>
      <c r="E6148">
        <v>0</v>
      </c>
      <c r="F6148" t="s">
        <v>3665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59</v>
      </c>
      <c r="M6148" t="s">
        <v>57</v>
      </c>
      <c r="N6148" t="s">
        <v>10751</v>
      </c>
      <c r="O6148" t="s">
        <v>57</v>
      </c>
      <c r="P6148" t="s">
        <v>57</v>
      </c>
      <c r="Q6148" t="s">
        <v>85</v>
      </c>
      <c r="R6148" t="s">
        <v>254</v>
      </c>
      <c r="S6148" t="s">
        <v>61</v>
      </c>
      <c r="T6148" t="s">
        <v>61</v>
      </c>
      <c r="U6148" t="s">
        <v>61</v>
      </c>
      <c r="V6148" t="s">
        <v>61</v>
      </c>
      <c r="W6148" t="s">
        <v>57</v>
      </c>
      <c r="X6148" t="s">
        <v>57</v>
      </c>
      <c r="Y6148" t="s">
        <v>57</v>
      </c>
      <c r="Z6148" t="s">
        <v>57</v>
      </c>
      <c r="AA6148" t="s">
        <v>77</v>
      </c>
      <c r="AB6148" t="s">
        <v>57</v>
      </c>
      <c r="AC6148" t="s">
        <v>87</v>
      </c>
      <c r="AD6148">
        <v>94.2</v>
      </c>
      <c r="AE6148">
        <v>4186.3</v>
      </c>
      <c r="AF6148">
        <v>0</v>
      </c>
      <c r="AG6148">
        <v>0</v>
      </c>
      <c r="AH6148">
        <v>287.28</v>
      </c>
      <c r="AI6148">
        <v>4473.58</v>
      </c>
      <c r="AJ6148" t="s">
        <v>88</v>
      </c>
      <c r="AK6148" t="s">
        <v>89</v>
      </c>
      <c r="AL6148" t="s">
        <v>90</v>
      </c>
      <c r="AM6148">
        <v>1</v>
      </c>
      <c r="AN6148">
        <v>0</v>
      </c>
      <c r="AO6148">
        <v>0</v>
      </c>
      <c r="AP6148" t="s">
        <v>176</v>
      </c>
      <c r="AQ6148" t="s">
        <v>116</v>
      </c>
      <c r="AR6148" t="s">
        <v>105</v>
      </c>
      <c r="AS6148">
        <v>4</v>
      </c>
      <c r="AT6148">
        <v>228</v>
      </c>
      <c r="AU6148">
        <v>1</v>
      </c>
      <c r="AV6148">
        <v>1</v>
      </c>
      <c r="AW6148">
        <v>0</v>
      </c>
      <c r="AX6148">
        <v>94.2</v>
      </c>
      <c r="AY6148">
        <v>5</v>
      </c>
      <c r="AZ6148" t="s">
        <v>177</v>
      </c>
      <c r="BA6148">
        <v>6</v>
      </c>
      <c r="BB6148" t="s">
        <v>95</v>
      </c>
      <c r="BC6148">
        <v>1</v>
      </c>
    </row>
    <row r="6149" spans="1:55">
      <c r="A6149" t="s">
        <v>10752</v>
      </c>
      <c r="B6149" t="s">
        <v>56</v>
      </c>
      <c r="C6149">
        <v>44</v>
      </c>
      <c r="D6149" t="s">
        <v>61</v>
      </c>
      <c r="E6149">
        <v>0</v>
      </c>
      <c r="F6149" t="s">
        <v>4591</v>
      </c>
      <c r="G6149">
        <v>96085</v>
      </c>
      <c r="H6149">
        <v>41.737962</v>
      </c>
      <c r="I6149">
        <v>-123.07557</v>
      </c>
      <c r="J6149">
        <v>0</v>
      </c>
      <c r="K6149">
        <v>33</v>
      </c>
      <c r="L6149" t="s">
        <v>59</v>
      </c>
      <c r="M6149" t="s">
        <v>57</v>
      </c>
      <c r="N6149" t="s">
        <v>1349</v>
      </c>
      <c r="O6149" t="s">
        <v>57</v>
      </c>
      <c r="P6149" t="s">
        <v>57</v>
      </c>
      <c r="Q6149" t="s">
        <v>85</v>
      </c>
      <c r="R6149" t="s">
        <v>86</v>
      </c>
      <c r="S6149" t="s">
        <v>61</v>
      </c>
      <c r="T6149" t="s">
        <v>57</v>
      </c>
      <c r="U6149" t="s">
        <v>61</v>
      </c>
      <c r="V6149" t="s">
        <v>61</v>
      </c>
      <c r="W6149" t="s">
        <v>57</v>
      </c>
      <c r="X6149" t="s">
        <v>57</v>
      </c>
      <c r="Y6149" t="s">
        <v>57</v>
      </c>
      <c r="Z6149" t="s">
        <v>57</v>
      </c>
      <c r="AA6149" t="s">
        <v>77</v>
      </c>
      <c r="AB6149" t="s">
        <v>57</v>
      </c>
      <c r="AC6149" t="s">
        <v>87</v>
      </c>
      <c r="AD6149">
        <v>100</v>
      </c>
      <c r="AE6149">
        <v>3320.6</v>
      </c>
      <c r="AF6149">
        <v>0</v>
      </c>
      <c r="AG6149">
        <v>0</v>
      </c>
      <c r="AH6149">
        <v>546.8099999999999</v>
      </c>
      <c r="AI6149">
        <v>3867.41</v>
      </c>
      <c r="AJ6149" t="s">
        <v>66</v>
      </c>
      <c r="AM6149">
        <v>0</v>
      </c>
      <c r="AN6149">
        <v>1</v>
      </c>
      <c r="AO6149">
        <v>0</v>
      </c>
      <c r="AP6149" t="s">
        <v>164</v>
      </c>
      <c r="AQ6149" t="s">
        <v>78</v>
      </c>
      <c r="AR6149" t="s">
        <v>105</v>
      </c>
      <c r="AS6149">
        <v>5</v>
      </c>
      <c r="AT6149">
        <v>88</v>
      </c>
      <c r="AU6149">
        <v>1</v>
      </c>
      <c r="AV6149">
        <v>0</v>
      </c>
      <c r="AW6149">
        <v>1</v>
      </c>
      <c r="AX6149">
        <v>0</v>
      </c>
      <c r="AY6149">
        <v>4</v>
      </c>
      <c r="AZ6149" t="s">
        <v>165</v>
      </c>
      <c r="BA6149">
        <v>7</v>
      </c>
      <c r="BB6149" t="s">
        <v>95</v>
      </c>
      <c r="BC6149">
        <v>1</v>
      </c>
    </row>
    <row r="6150" spans="1:55">
      <c r="A6150" t="s">
        <v>10753</v>
      </c>
      <c r="B6150" t="s">
        <v>73</v>
      </c>
      <c r="C6150">
        <v>44</v>
      </c>
      <c r="D6150" t="s">
        <v>61</v>
      </c>
      <c r="E6150">
        <v>0</v>
      </c>
      <c r="F6150" t="s">
        <v>1250</v>
      </c>
      <c r="G6150">
        <v>91343</v>
      </c>
      <c r="H6150">
        <v>34.238802</v>
      </c>
      <c r="I6150">
        <v>-118.482296</v>
      </c>
      <c r="J6150">
        <v>0</v>
      </c>
      <c r="K6150">
        <v>1</v>
      </c>
      <c r="L6150" t="s">
        <v>83</v>
      </c>
      <c r="M6150" t="s">
        <v>57</v>
      </c>
      <c r="N6150" t="s">
        <v>8447</v>
      </c>
      <c r="O6150" t="s">
        <v>61</v>
      </c>
      <c r="P6150" t="s">
        <v>57</v>
      </c>
      <c r="Q6150" t="s">
        <v>135</v>
      </c>
      <c r="R6150" t="s">
        <v>441</v>
      </c>
      <c r="S6150" t="s">
        <v>61</v>
      </c>
      <c r="T6150" t="s">
        <v>61</v>
      </c>
      <c r="U6150" t="s">
        <v>61</v>
      </c>
      <c r="V6150" t="s">
        <v>61</v>
      </c>
      <c r="W6150" t="s">
        <v>61</v>
      </c>
      <c r="X6150" t="s">
        <v>61</v>
      </c>
      <c r="Y6150" t="s">
        <v>61</v>
      </c>
      <c r="Z6150" t="s">
        <v>57</v>
      </c>
      <c r="AA6150" t="s">
        <v>77</v>
      </c>
      <c r="AB6150" t="s">
        <v>57</v>
      </c>
      <c r="AC6150" t="s">
        <v>65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170</v>
      </c>
      <c r="AM6150">
        <v>0</v>
      </c>
      <c r="AN6150">
        <v>0</v>
      </c>
      <c r="AO6150">
        <v>0</v>
      </c>
      <c r="AP6150" t="s">
        <v>91</v>
      </c>
      <c r="AQ6150" t="s">
        <v>78</v>
      </c>
      <c r="AR6150" t="s">
        <v>137</v>
      </c>
      <c r="AS6150">
        <v>1</v>
      </c>
      <c r="AT6150">
        <v>57017</v>
      </c>
      <c r="AU6150">
        <v>0</v>
      </c>
      <c r="AX6150">
        <v>0</v>
      </c>
      <c r="AY6150">
        <v>1</v>
      </c>
      <c r="AZ6150" t="s">
        <v>94</v>
      </c>
      <c r="BA6150">
        <v>8</v>
      </c>
      <c r="BB6150" t="s">
        <v>95</v>
      </c>
      <c r="BC6150">
        <v>1</v>
      </c>
    </row>
    <row r="6151" spans="1:55">
      <c r="A6151" t="s">
        <v>10754</v>
      </c>
      <c r="B6151" t="s">
        <v>73</v>
      </c>
      <c r="C6151">
        <v>50</v>
      </c>
      <c r="D6151" t="s">
        <v>57</v>
      </c>
      <c r="E6151">
        <v>1</v>
      </c>
      <c r="F6151" t="s">
        <v>3453</v>
      </c>
      <c r="G6151">
        <v>95463</v>
      </c>
      <c r="H6151">
        <v>39.182916</v>
      </c>
      <c r="I6151">
        <v>-123.552571</v>
      </c>
      <c r="J6151">
        <v>2</v>
      </c>
      <c r="K6151">
        <v>59</v>
      </c>
      <c r="L6151" t="s">
        <v>59</v>
      </c>
      <c r="M6151" t="s">
        <v>57</v>
      </c>
      <c r="N6151" t="s">
        <v>10755</v>
      </c>
      <c r="O6151" t="s">
        <v>61</v>
      </c>
      <c r="P6151" t="s">
        <v>61</v>
      </c>
      <c r="Q6151" t="s">
        <v>143</v>
      </c>
      <c r="R6151" t="s">
        <v>143</v>
      </c>
      <c r="S6151" t="s">
        <v>143</v>
      </c>
      <c r="T6151" t="s">
        <v>143</v>
      </c>
      <c r="U6151" t="s">
        <v>143</v>
      </c>
      <c r="V6151" t="s">
        <v>143</v>
      </c>
      <c r="W6151" t="s">
        <v>143</v>
      </c>
      <c r="X6151" t="s">
        <v>143</v>
      </c>
      <c r="Y6151" t="s">
        <v>143</v>
      </c>
      <c r="Z6151" t="s">
        <v>143</v>
      </c>
      <c r="AA6151" t="s">
        <v>122</v>
      </c>
      <c r="AB6151" t="s">
        <v>61</v>
      </c>
      <c r="AC6151" t="s">
        <v>65</v>
      </c>
      <c r="AD6151">
        <v>19.85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66</v>
      </c>
      <c r="AM6151">
        <v>0</v>
      </c>
      <c r="AN6151">
        <v>1</v>
      </c>
      <c r="AO6151">
        <v>0</v>
      </c>
      <c r="AP6151" t="s">
        <v>123</v>
      </c>
      <c r="AQ6151" t="s">
        <v>92</v>
      </c>
      <c r="AR6151" t="s">
        <v>182</v>
      </c>
      <c r="AT6151">
        <v>148</v>
      </c>
      <c r="AU6151">
        <v>1</v>
      </c>
      <c r="AV6151">
        <v>0</v>
      </c>
      <c r="AW6151">
        <v>1</v>
      </c>
      <c r="AX6151">
        <v>0</v>
      </c>
      <c r="AY6151">
        <v>6</v>
      </c>
      <c r="AZ6151" t="s">
        <v>125</v>
      </c>
      <c r="BA6151">
        <v>0</v>
      </c>
      <c r="BB6151" t="s">
        <v>71</v>
      </c>
      <c r="BC6151">
        <v>4</v>
      </c>
    </row>
    <row r="6152" spans="1:55">
      <c r="A6152" t="s">
        <v>10756</v>
      </c>
      <c r="B6152" t="s">
        <v>73</v>
      </c>
      <c r="C6152">
        <v>50</v>
      </c>
      <c r="D6152" t="s">
        <v>61</v>
      </c>
      <c r="E6152">
        <v>0</v>
      </c>
      <c r="F6152" t="s">
        <v>2882</v>
      </c>
      <c r="G6152">
        <v>93906</v>
      </c>
      <c r="H6152">
        <v>36.722898</v>
      </c>
      <c r="I6152">
        <v>-121.633648</v>
      </c>
      <c r="J6152">
        <v>0</v>
      </c>
      <c r="K6152">
        <v>2</v>
      </c>
      <c r="L6152" t="s">
        <v>83</v>
      </c>
      <c r="M6152" t="s">
        <v>57</v>
      </c>
      <c r="N6152" t="s">
        <v>4074</v>
      </c>
      <c r="O6152" t="s">
        <v>57</v>
      </c>
      <c r="P6152" t="s">
        <v>61</v>
      </c>
      <c r="Q6152" t="s">
        <v>143</v>
      </c>
      <c r="R6152" t="s">
        <v>143</v>
      </c>
      <c r="S6152" t="s">
        <v>143</v>
      </c>
      <c r="T6152" t="s">
        <v>143</v>
      </c>
      <c r="U6152" t="s">
        <v>143</v>
      </c>
      <c r="V6152" t="s">
        <v>143</v>
      </c>
      <c r="W6152" t="s">
        <v>143</v>
      </c>
      <c r="X6152" t="s">
        <v>143</v>
      </c>
      <c r="Y6152" t="s">
        <v>143</v>
      </c>
      <c r="Z6152" t="s">
        <v>143</v>
      </c>
      <c r="AA6152" t="s">
        <v>77</v>
      </c>
      <c r="AB6152" t="s">
        <v>61</v>
      </c>
      <c r="AC6152" t="s">
        <v>65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170</v>
      </c>
      <c r="AM6152">
        <v>0</v>
      </c>
      <c r="AN6152">
        <v>0</v>
      </c>
      <c r="AO6152">
        <v>0</v>
      </c>
      <c r="AP6152" t="s">
        <v>91</v>
      </c>
      <c r="AQ6152" t="s">
        <v>92</v>
      </c>
      <c r="AR6152" t="s">
        <v>182</v>
      </c>
      <c r="AT6152">
        <v>53946</v>
      </c>
      <c r="AU6152">
        <v>0</v>
      </c>
      <c r="AX6152">
        <v>0</v>
      </c>
      <c r="AY6152">
        <v>1</v>
      </c>
      <c r="AZ6152" t="s">
        <v>94</v>
      </c>
      <c r="BA6152">
        <v>8</v>
      </c>
      <c r="BB6152" t="s">
        <v>95</v>
      </c>
      <c r="BC6152">
        <v>1</v>
      </c>
    </row>
    <row r="6153" spans="1:55">
      <c r="A6153" t="s">
        <v>10757</v>
      </c>
      <c r="B6153" t="s">
        <v>56</v>
      </c>
      <c r="C6153">
        <v>24</v>
      </c>
      <c r="D6153" t="s">
        <v>61</v>
      </c>
      <c r="E6153">
        <v>0</v>
      </c>
      <c r="F6153" t="s">
        <v>624</v>
      </c>
      <c r="G6153">
        <v>95664</v>
      </c>
      <c r="H6153">
        <v>38.803731</v>
      </c>
      <c r="I6153">
        <v>-121.043799</v>
      </c>
      <c r="J6153">
        <v>0</v>
      </c>
      <c r="K6153">
        <v>4</v>
      </c>
      <c r="L6153" t="s">
        <v>83</v>
      </c>
      <c r="M6153" t="s">
        <v>57</v>
      </c>
      <c r="N6153" t="s">
        <v>9114</v>
      </c>
      <c r="O6153" t="s">
        <v>61</v>
      </c>
      <c r="P6153" t="s">
        <v>57</v>
      </c>
      <c r="Q6153" t="s">
        <v>85</v>
      </c>
      <c r="R6153" t="s">
        <v>115</v>
      </c>
      <c r="S6153" t="s">
        <v>61</v>
      </c>
      <c r="T6153" t="s">
        <v>61</v>
      </c>
      <c r="U6153" t="s">
        <v>57</v>
      </c>
      <c r="V6153" t="s">
        <v>61</v>
      </c>
      <c r="W6153" t="s">
        <v>61</v>
      </c>
      <c r="X6153" t="s">
        <v>57</v>
      </c>
      <c r="Y6153" t="s">
        <v>57</v>
      </c>
      <c r="Z6153" t="s">
        <v>57</v>
      </c>
      <c r="AA6153" t="s">
        <v>77</v>
      </c>
      <c r="AB6153" t="s">
        <v>57</v>
      </c>
      <c r="AC6153" t="s">
        <v>65</v>
      </c>
      <c r="AD6153">
        <v>82.84999999999999</v>
      </c>
      <c r="AE6153">
        <v>319.6</v>
      </c>
      <c r="AF6153">
        <v>0</v>
      </c>
      <c r="AG6153">
        <v>0</v>
      </c>
      <c r="AH6153">
        <v>79.36</v>
      </c>
      <c r="AI6153">
        <v>398.96</v>
      </c>
      <c r="AJ6153" t="s">
        <v>66</v>
      </c>
      <c r="AM6153">
        <v>0</v>
      </c>
      <c r="AN6153">
        <v>1</v>
      </c>
      <c r="AO6153">
        <v>0</v>
      </c>
      <c r="AP6153" t="s">
        <v>91</v>
      </c>
      <c r="AQ6153" t="s">
        <v>116</v>
      </c>
      <c r="AR6153" t="s">
        <v>93</v>
      </c>
      <c r="AS6153">
        <v>4</v>
      </c>
      <c r="AT6153">
        <v>1173</v>
      </c>
      <c r="AU6153">
        <v>1</v>
      </c>
      <c r="AV6153">
        <v>0</v>
      </c>
      <c r="AW6153">
        <v>1</v>
      </c>
      <c r="AX6153">
        <v>0</v>
      </c>
      <c r="AY6153">
        <v>1</v>
      </c>
      <c r="AZ6153" t="s">
        <v>94</v>
      </c>
      <c r="BA6153">
        <v>10</v>
      </c>
      <c r="BB6153" t="s">
        <v>95</v>
      </c>
      <c r="BC6153">
        <v>1</v>
      </c>
    </row>
    <row r="6154" spans="1:55">
      <c r="A6154" t="s">
        <v>10758</v>
      </c>
      <c r="B6154" t="s">
        <v>56</v>
      </c>
      <c r="C6154">
        <v>39</v>
      </c>
      <c r="D6154" t="s">
        <v>57</v>
      </c>
      <c r="E6154">
        <v>0</v>
      </c>
      <c r="F6154" t="s">
        <v>3665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59</v>
      </c>
      <c r="M6154" t="s">
        <v>57</v>
      </c>
      <c r="N6154" t="s">
        <v>10759</v>
      </c>
      <c r="O6154" t="s">
        <v>57</v>
      </c>
      <c r="P6154" t="s">
        <v>57</v>
      </c>
      <c r="Q6154" t="s">
        <v>62</v>
      </c>
      <c r="R6154" t="s">
        <v>441</v>
      </c>
      <c r="S6154" t="s">
        <v>61</v>
      </c>
      <c r="T6154" t="s">
        <v>57</v>
      </c>
      <c r="U6154" t="s">
        <v>61</v>
      </c>
      <c r="V6154" t="s">
        <v>61</v>
      </c>
      <c r="W6154" t="s">
        <v>61</v>
      </c>
      <c r="X6154" t="s">
        <v>57</v>
      </c>
      <c r="Y6154" t="s">
        <v>57</v>
      </c>
      <c r="Z6154" t="s">
        <v>61</v>
      </c>
      <c r="AA6154" t="s">
        <v>77</v>
      </c>
      <c r="AB6154" t="s">
        <v>57</v>
      </c>
      <c r="AC6154" t="s">
        <v>87</v>
      </c>
      <c r="AD6154">
        <v>91.15000000000001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88</v>
      </c>
      <c r="AK6154" t="s">
        <v>101</v>
      </c>
      <c r="AL6154" t="s">
        <v>937</v>
      </c>
      <c r="AM6154">
        <v>1</v>
      </c>
      <c r="AN6154">
        <v>0</v>
      </c>
      <c r="AO6154">
        <v>0</v>
      </c>
      <c r="AP6154" t="s">
        <v>164</v>
      </c>
      <c r="AQ6154" t="s">
        <v>68</v>
      </c>
      <c r="AR6154" t="s">
        <v>105</v>
      </c>
      <c r="AS6154">
        <v>3</v>
      </c>
      <c r="AT6154">
        <v>228</v>
      </c>
      <c r="AU6154">
        <v>1</v>
      </c>
      <c r="AV6154">
        <v>1</v>
      </c>
      <c r="AW6154">
        <v>0</v>
      </c>
      <c r="AX6154">
        <v>91.15000000000001</v>
      </c>
      <c r="AY6154">
        <v>4</v>
      </c>
      <c r="AZ6154" t="s">
        <v>165</v>
      </c>
      <c r="BA6154">
        <v>4</v>
      </c>
      <c r="BB6154" t="s">
        <v>80</v>
      </c>
      <c r="BC6154">
        <v>2</v>
      </c>
    </row>
    <row r="6155" spans="1:55">
      <c r="A6155" t="s">
        <v>10760</v>
      </c>
      <c r="B6155" t="s">
        <v>56</v>
      </c>
      <c r="C6155">
        <v>63</v>
      </c>
      <c r="D6155" t="s">
        <v>57</v>
      </c>
      <c r="E6155">
        <v>0</v>
      </c>
      <c r="F6155" t="s">
        <v>3707</v>
      </c>
      <c r="G6155">
        <v>95661</v>
      </c>
      <c r="H6155">
        <v>38.736685</v>
      </c>
      <c r="I6155">
        <v>-121.251984</v>
      </c>
      <c r="J6155">
        <v>6</v>
      </c>
      <c r="K6155">
        <v>61</v>
      </c>
      <c r="L6155" t="s">
        <v>129</v>
      </c>
      <c r="M6155" t="s">
        <v>57</v>
      </c>
      <c r="N6155" t="s">
        <v>7274</v>
      </c>
      <c r="O6155" t="s">
        <v>57</v>
      </c>
      <c r="P6155" t="s">
        <v>57</v>
      </c>
      <c r="Q6155" t="s">
        <v>85</v>
      </c>
      <c r="R6155" t="s">
        <v>169</v>
      </c>
      <c r="S6155" t="s">
        <v>61</v>
      </c>
      <c r="T6155" t="s">
        <v>61</v>
      </c>
      <c r="U6155" t="s">
        <v>57</v>
      </c>
      <c r="V6155" t="s">
        <v>57</v>
      </c>
      <c r="W6155" t="s">
        <v>57</v>
      </c>
      <c r="X6155" t="s">
        <v>57</v>
      </c>
      <c r="Y6155" t="s">
        <v>57</v>
      </c>
      <c r="Z6155" t="s">
        <v>57</v>
      </c>
      <c r="AA6155" t="s">
        <v>64</v>
      </c>
      <c r="AB6155" t="s">
        <v>57</v>
      </c>
      <c r="AC6155" t="s">
        <v>87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66</v>
      </c>
      <c r="AM6155">
        <v>0</v>
      </c>
      <c r="AN6155">
        <v>1</v>
      </c>
      <c r="AO6155">
        <v>0</v>
      </c>
      <c r="AP6155" t="s">
        <v>123</v>
      </c>
      <c r="AQ6155" t="s">
        <v>124</v>
      </c>
      <c r="AR6155" t="s">
        <v>105</v>
      </c>
      <c r="AS6155">
        <v>6</v>
      </c>
      <c r="AT6155">
        <v>25173</v>
      </c>
      <c r="AU6155">
        <v>1</v>
      </c>
      <c r="AV6155">
        <v>0</v>
      </c>
      <c r="AW6155">
        <v>1</v>
      </c>
      <c r="AX6155">
        <v>0</v>
      </c>
      <c r="AY6155">
        <v>6</v>
      </c>
      <c r="AZ6155" t="s">
        <v>125</v>
      </c>
      <c r="BA6155">
        <v>3</v>
      </c>
      <c r="BB6155" t="s">
        <v>126</v>
      </c>
      <c r="BC6155">
        <v>3</v>
      </c>
    </row>
    <row r="6156" spans="1:55">
      <c r="A6156" t="s">
        <v>10761</v>
      </c>
      <c r="B6156" t="s">
        <v>73</v>
      </c>
      <c r="C6156">
        <v>32</v>
      </c>
      <c r="D6156" t="s">
        <v>61</v>
      </c>
      <c r="E6156">
        <v>0</v>
      </c>
      <c r="F6156" t="s">
        <v>776</v>
      </c>
      <c r="G6156">
        <v>95065</v>
      </c>
      <c r="H6156">
        <v>37.031404</v>
      </c>
      <c r="I6156">
        <v>-121.981865</v>
      </c>
      <c r="J6156">
        <v>0</v>
      </c>
      <c r="K6156">
        <v>42</v>
      </c>
      <c r="L6156" t="s">
        <v>59</v>
      </c>
      <c r="M6156" t="s">
        <v>57</v>
      </c>
      <c r="N6156" t="s">
        <v>8107</v>
      </c>
      <c r="O6156" t="s">
        <v>61</v>
      </c>
      <c r="P6156" t="s">
        <v>61</v>
      </c>
      <c r="Q6156" t="s">
        <v>143</v>
      </c>
      <c r="R6156" t="s">
        <v>143</v>
      </c>
      <c r="S6156" t="s">
        <v>143</v>
      </c>
      <c r="T6156" t="s">
        <v>143</v>
      </c>
      <c r="U6156" t="s">
        <v>143</v>
      </c>
      <c r="V6156" t="s">
        <v>143</v>
      </c>
      <c r="W6156" t="s">
        <v>143</v>
      </c>
      <c r="X6156" t="s">
        <v>143</v>
      </c>
      <c r="Y6156" t="s">
        <v>143</v>
      </c>
      <c r="Z6156" t="s">
        <v>143</v>
      </c>
      <c r="AA6156" t="s">
        <v>64</v>
      </c>
      <c r="AB6156" t="s">
        <v>57</v>
      </c>
      <c r="AC6156" t="s">
        <v>65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66</v>
      </c>
      <c r="AM6156">
        <v>0</v>
      </c>
      <c r="AN6156">
        <v>1</v>
      </c>
      <c r="AO6156">
        <v>0</v>
      </c>
      <c r="AP6156" t="s">
        <v>176</v>
      </c>
      <c r="AQ6156" t="s">
        <v>68</v>
      </c>
      <c r="AR6156" t="s">
        <v>182</v>
      </c>
      <c r="AT6156">
        <v>8365</v>
      </c>
      <c r="AU6156">
        <v>1</v>
      </c>
      <c r="AV6156">
        <v>0</v>
      </c>
      <c r="AW6156">
        <v>1</v>
      </c>
      <c r="AX6156">
        <v>0</v>
      </c>
      <c r="AY6156">
        <v>5</v>
      </c>
      <c r="AZ6156" t="s">
        <v>177</v>
      </c>
      <c r="BA6156">
        <v>2</v>
      </c>
      <c r="BB6156" t="s">
        <v>126</v>
      </c>
      <c r="BC6156">
        <v>3</v>
      </c>
    </row>
    <row r="6157" spans="1:55">
      <c r="A6157" t="s">
        <v>10762</v>
      </c>
      <c r="B6157" t="s">
        <v>56</v>
      </c>
      <c r="C6157">
        <v>46</v>
      </c>
      <c r="D6157" t="s">
        <v>61</v>
      </c>
      <c r="E6157">
        <v>0</v>
      </c>
      <c r="F6157" t="s">
        <v>573</v>
      </c>
      <c r="G6157">
        <v>92530</v>
      </c>
      <c r="H6157">
        <v>33.655421</v>
      </c>
      <c r="I6157">
        <v>-117.391751</v>
      </c>
      <c r="J6157">
        <v>0</v>
      </c>
      <c r="K6157">
        <v>13</v>
      </c>
      <c r="L6157" t="s">
        <v>59</v>
      </c>
      <c r="M6157" t="s">
        <v>61</v>
      </c>
      <c r="N6157" t="s">
        <v>143</v>
      </c>
      <c r="O6157" t="s">
        <v>143</v>
      </c>
      <c r="P6157" t="s">
        <v>57</v>
      </c>
      <c r="Q6157" t="s">
        <v>62</v>
      </c>
      <c r="R6157" t="s">
        <v>63</v>
      </c>
      <c r="S6157" t="s">
        <v>61</v>
      </c>
      <c r="T6157" t="s">
        <v>57</v>
      </c>
      <c r="U6157" t="s">
        <v>61</v>
      </c>
      <c r="V6157" t="s">
        <v>61</v>
      </c>
      <c r="W6157" t="s">
        <v>61</v>
      </c>
      <c r="X6157" t="s">
        <v>61</v>
      </c>
      <c r="Y6157" t="s">
        <v>61</v>
      </c>
      <c r="Z6157" t="s">
        <v>57</v>
      </c>
      <c r="AA6157" t="s">
        <v>77</v>
      </c>
      <c r="AB6157" t="s">
        <v>57</v>
      </c>
      <c r="AC6157" t="s">
        <v>87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88</v>
      </c>
      <c r="AK6157" t="s">
        <v>190</v>
      </c>
      <c r="AL6157" t="s">
        <v>191</v>
      </c>
      <c r="AM6157">
        <v>1</v>
      </c>
      <c r="AN6157">
        <v>0</v>
      </c>
      <c r="AO6157">
        <v>0</v>
      </c>
      <c r="AP6157" t="s">
        <v>103</v>
      </c>
      <c r="AQ6157" t="s">
        <v>78</v>
      </c>
      <c r="AR6157" t="s">
        <v>137</v>
      </c>
      <c r="AS6157">
        <v>2</v>
      </c>
      <c r="AT6157">
        <v>38519</v>
      </c>
      <c r="AU6157">
        <v>1</v>
      </c>
      <c r="AV6157">
        <v>1</v>
      </c>
      <c r="AW6157">
        <v>0</v>
      </c>
      <c r="AX6157">
        <v>31.05</v>
      </c>
      <c r="AY6157">
        <v>3</v>
      </c>
      <c r="AZ6157" t="s">
        <v>106</v>
      </c>
      <c r="BA6157">
        <v>5</v>
      </c>
      <c r="BB6157" t="s">
        <v>80</v>
      </c>
      <c r="BC6157">
        <v>2</v>
      </c>
    </row>
    <row r="6158" spans="1:55">
      <c r="A6158" t="s">
        <v>10763</v>
      </c>
      <c r="B6158" t="s">
        <v>73</v>
      </c>
      <c r="C6158">
        <v>69</v>
      </c>
      <c r="D6158" t="s">
        <v>61</v>
      </c>
      <c r="E6158">
        <v>0</v>
      </c>
      <c r="F6158" t="s">
        <v>465</v>
      </c>
      <c r="G6158">
        <v>93202</v>
      </c>
      <c r="H6158">
        <v>36.315979</v>
      </c>
      <c r="I6158">
        <v>-119.710852</v>
      </c>
      <c r="J6158">
        <v>0</v>
      </c>
      <c r="K6158">
        <v>1</v>
      </c>
      <c r="L6158" t="s">
        <v>83</v>
      </c>
      <c r="M6158" t="s">
        <v>57</v>
      </c>
      <c r="N6158" t="s">
        <v>10764</v>
      </c>
      <c r="O6158" t="s">
        <v>61</v>
      </c>
      <c r="P6158" t="s">
        <v>57</v>
      </c>
      <c r="Q6158" t="s">
        <v>135</v>
      </c>
      <c r="R6158" t="s">
        <v>100</v>
      </c>
      <c r="S6158" t="s">
        <v>61</v>
      </c>
      <c r="T6158" t="s">
        <v>61</v>
      </c>
      <c r="U6158" t="s">
        <v>61</v>
      </c>
      <c r="V6158" t="s">
        <v>61</v>
      </c>
      <c r="W6158" t="s">
        <v>61</v>
      </c>
      <c r="X6158" t="s">
        <v>61</v>
      </c>
      <c r="Y6158" t="s">
        <v>61</v>
      </c>
      <c r="Z6158" t="s">
        <v>57</v>
      </c>
      <c r="AA6158" t="s">
        <v>122</v>
      </c>
      <c r="AB6158" t="s">
        <v>61</v>
      </c>
      <c r="AC6158" t="s">
        <v>87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170</v>
      </c>
      <c r="AM6158">
        <v>0</v>
      </c>
      <c r="AN6158">
        <v>0</v>
      </c>
      <c r="AO6158">
        <v>0</v>
      </c>
      <c r="AP6158" t="s">
        <v>91</v>
      </c>
      <c r="AQ6158" t="s">
        <v>124</v>
      </c>
      <c r="AR6158" t="s">
        <v>137</v>
      </c>
      <c r="AS6158">
        <v>1</v>
      </c>
      <c r="AT6158">
        <v>2872</v>
      </c>
      <c r="AU6158">
        <v>0</v>
      </c>
      <c r="AX6158">
        <v>0</v>
      </c>
      <c r="AY6158">
        <v>1</v>
      </c>
      <c r="AZ6158" t="s">
        <v>94</v>
      </c>
      <c r="BA6158">
        <v>5</v>
      </c>
      <c r="BB6158" t="s">
        <v>80</v>
      </c>
      <c r="BC6158">
        <v>2</v>
      </c>
    </row>
    <row r="6159" spans="1:55">
      <c r="A6159" t="s">
        <v>10765</v>
      </c>
      <c r="B6159" t="s">
        <v>73</v>
      </c>
      <c r="C6159">
        <v>25</v>
      </c>
      <c r="D6159" t="s">
        <v>61</v>
      </c>
      <c r="E6159">
        <v>0</v>
      </c>
      <c r="F6159" t="s">
        <v>3416</v>
      </c>
      <c r="G6159">
        <v>91789</v>
      </c>
      <c r="H6159">
        <v>34.018354</v>
      </c>
      <c r="I6159">
        <v>-117.85492</v>
      </c>
      <c r="J6159">
        <v>0</v>
      </c>
      <c r="K6159">
        <v>5</v>
      </c>
      <c r="L6159" t="s">
        <v>59</v>
      </c>
      <c r="M6159" t="s">
        <v>61</v>
      </c>
      <c r="N6159" t="s">
        <v>143</v>
      </c>
      <c r="O6159" t="s">
        <v>143</v>
      </c>
      <c r="P6159" t="s">
        <v>57</v>
      </c>
      <c r="Q6159" t="s">
        <v>62</v>
      </c>
      <c r="R6159" t="s">
        <v>147</v>
      </c>
      <c r="S6159" t="s">
        <v>57</v>
      </c>
      <c r="T6159" t="s">
        <v>61</v>
      </c>
      <c r="U6159" t="s">
        <v>57</v>
      </c>
      <c r="V6159" t="s">
        <v>57</v>
      </c>
      <c r="W6159" t="s">
        <v>61</v>
      </c>
      <c r="X6159" t="s">
        <v>61</v>
      </c>
      <c r="Y6159" t="s">
        <v>57</v>
      </c>
      <c r="Z6159" t="s">
        <v>57</v>
      </c>
      <c r="AA6159" t="s">
        <v>77</v>
      </c>
      <c r="AB6159" t="s">
        <v>61</v>
      </c>
      <c r="AC6159" t="s">
        <v>65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88</v>
      </c>
      <c r="AK6159" t="s">
        <v>89</v>
      </c>
      <c r="AL6159" t="s">
        <v>90</v>
      </c>
      <c r="AM6159">
        <v>1</v>
      </c>
      <c r="AN6159">
        <v>0</v>
      </c>
      <c r="AO6159">
        <v>0</v>
      </c>
      <c r="AP6159" t="s">
        <v>91</v>
      </c>
      <c r="AQ6159" t="s">
        <v>116</v>
      </c>
      <c r="AR6159" t="s">
        <v>137</v>
      </c>
      <c r="AS6159">
        <v>5</v>
      </c>
      <c r="AT6159">
        <v>45118</v>
      </c>
      <c r="AU6159">
        <v>1</v>
      </c>
      <c r="AV6159">
        <v>1</v>
      </c>
      <c r="AW6159">
        <v>0</v>
      </c>
      <c r="AX6159">
        <v>40</v>
      </c>
      <c r="AY6159">
        <v>1</v>
      </c>
      <c r="AZ6159" t="s">
        <v>94</v>
      </c>
      <c r="BA6159">
        <v>8</v>
      </c>
      <c r="BB6159" t="s">
        <v>95</v>
      </c>
      <c r="BC6159">
        <v>1</v>
      </c>
    </row>
    <row r="6160" spans="1:55">
      <c r="A6160" t="s">
        <v>10766</v>
      </c>
      <c r="B6160" t="s">
        <v>56</v>
      </c>
      <c r="C6160">
        <v>21</v>
      </c>
      <c r="D6160" t="s">
        <v>57</v>
      </c>
      <c r="E6160">
        <v>3</v>
      </c>
      <c r="F6160" t="s">
        <v>226</v>
      </c>
      <c r="G6160">
        <v>90042</v>
      </c>
      <c r="H6160">
        <v>34.11572</v>
      </c>
      <c r="I6160">
        <v>-118.192754</v>
      </c>
      <c r="J6160">
        <v>10</v>
      </c>
      <c r="K6160">
        <v>71</v>
      </c>
      <c r="L6160" t="s">
        <v>119</v>
      </c>
      <c r="M6160" t="s">
        <v>57</v>
      </c>
      <c r="N6160" t="s">
        <v>10767</v>
      </c>
      <c r="O6160" t="s">
        <v>61</v>
      </c>
      <c r="P6160" t="s">
        <v>57</v>
      </c>
      <c r="Q6160" t="s">
        <v>62</v>
      </c>
      <c r="R6160" t="s">
        <v>893</v>
      </c>
      <c r="S6160" t="s">
        <v>57</v>
      </c>
      <c r="T6160" t="s">
        <v>61</v>
      </c>
      <c r="U6160" t="s">
        <v>57</v>
      </c>
      <c r="V6160" t="s">
        <v>61</v>
      </c>
      <c r="W6160" t="s">
        <v>57</v>
      </c>
      <c r="X6160" t="s">
        <v>57</v>
      </c>
      <c r="Y6160" t="s">
        <v>57</v>
      </c>
      <c r="Z6160" t="s">
        <v>57</v>
      </c>
      <c r="AA6160" t="s">
        <v>122</v>
      </c>
      <c r="AB6160" t="s">
        <v>61</v>
      </c>
      <c r="AC6160" t="s">
        <v>65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9036.309999999999</v>
      </c>
      <c r="AJ6160" t="s">
        <v>66</v>
      </c>
      <c r="AM6160">
        <v>0</v>
      </c>
      <c r="AN6160">
        <v>1</v>
      </c>
      <c r="AO6160">
        <v>0</v>
      </c>
      <c r="AP6160" t="s">
        <v>123</v>
      </c>
      <c r="AQ6160" t="s">
        <v>116</v>
      </c>
      <c r="AR6160" t="s">
        <v>93</v>
      </c>
      <c r="AS6160">
        <v>6</v>
      </c>
      <c r="AT6160">
        <v>64672</v>
      </c>
      <c r="AU6160">
        <v>1</v>
      </c>
      <c r="AV6160">
        <v>0</v>
      </c>
      <c r="AW6160">
        <v>1</v>
      </c>
      <c r="AX6160">
        <v>0</v>
      </c>
      <c r="AY6160">
        <v>6</v>
      </c>
      <c r="AZ6160" t="s">
        <v>125</v>
      </c>
      <c r="BA6160">
        <v>0</v>
      </c>
      <c r="BB6160" t="s">
        <v>71</v>
      </c>
      <c r="BC6160">
        <v>4</v>
      </c>
    </row>
    <row r="6161" spans="1:55">
      <c r="A6161" t="s">
        <v>10768</v>
      </c>
      <c r="B6161" t="s">
        <v>73</v>
      </c>
      <c r="C6161">
        <v>26</v>
      </c>
      <c r="D6161" t="s">
        <v>61</v>
      </c>
      <c r="E6161">
        <v>0</v>
      </c>
      <c r="F6161" t="s">
        <v>5623</v>
      </c>
      <c r="G6161">
        <v>91302</v>
      </c>
      <c r="H6161">
        <v>34.130861</v>
      </c>
      <c r="I6161">
        <v>-118.68346</v>
      </c>
      <c r="J6161">
        <v>0</v>
      </c>
      <c r="K6161">
        <v>27</v>
      </c>
      <c r="L6161" t="s">
        <v>59</v>
      </c>
      <c r="M6161" t="s">
        <v>57</v>
      </c>
      <c r="N6161" t="s">
        <v>10616</v>
      </c>
      <c r="O6161" t="s">
        <v>61</v>
      </c>
      <c r="P6161" t="s">
        <v>57</v>
      </c>
      <c r="Q6161" t="s">
        <v>85</v>
      </c>
      <c r="R6161" t="s">
        <v>364</v>
      </c>
      <c r="S6161" t="s">
        <v>61</v>
      </c>
      <c r="T6161" t="s">
        <v>61</v>
      </c>
      <c r="U6161" t="s">
        <v>61</v>
      </c>
      <c r="V6161" t="s">
        <v>61</v>
      </c>
      <c r="W6161" t="s">
        <v>61</v>
      </c>
      <c r="X6161" t="s">
        <v>61</v>
      </c>
      <c r="Y6161" t="s">
        <v>61</v>
      </c>
      <c r="Z6161" t="s">
        <v>57</v>
      </c>
      <c r="AA6161" t="s">
        <v>77</v>
      </c>
      <c r="AB6161" t="s">
        <v>57</v>
      </c>
      <c r="AC6161" t="s">
        <v>65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66</v>
      </c>
      <c r="AM6161">
        <v>0</v>
      </c>
      <c r="AN6161">
        <v>1</v>
      </c>
      <c r="AO6161">
        <v>0</v>
      </c>
      <c r="AP6161" t="s">
        <v>164</v>
      </c>
      <c r="AQ6161" t="s">
        <v>116</v>
      </c>
      <c r="AR6161" t="s">
        <v>69</v>
      </c>
      <c r="AS6161">
        <v>1</v>
      </c>
      <c r="AT6161">
        <v>23661</v>
      </c>
      <c r="AU6161">
        <v>1</v>
      </c>
      <c r="AV6161">
        <v>0</v>
      </c>
      <c r="AW6161">
        <v>1</v>
      </c>
      <c r="AX6161">
        <v>0</v>
      </c>
      <c r="AY6161">
        <v>4</v>
      </c>
      <c r="AZ6161" t="s">
        <v>165</v>
      </c>
      <c r="BA6161">
        <v>7</v>
      </c>
      <c r="BB6161" t="s">
        <v>95</v>
      </c>
      <c r="BC6161">
        <v>1</v>
      </c>
    </row>
    <row r="6162" spans="1:55">
      <c r="A6162" t="s">
        <v>10769</v>
      </c>
      <c r="B6162" t="s">
        <v>73</v>
      </c>
      <c r="C6162">
        <v>60</v>
      </c>
      <c r="D6162" t="s">
        <v>57</v>
      </c>
      <c r="E6162">
        <v>2</v>
      </c>
      <c r="F6162" t="s">
        <v>6323</v>
      </c>
      <c r="G6162">
        <v>96025</v>
      </c>
      <c r="H6162">
        <v>41.212695</v>
      </c>
      <c r="I6162">
        <v>-122.392067</v>
      </c>
      <c r="J6162">
        <v>8</v>
      </c>
      <c r="K6162">
        <v>57</v>
      </c>
      <c r="L6162" t="s">
        <v>59</v>
      </c>
      <c r="M6162" t="s">
        <v>57</v>
      </c>
      <c r="N6162" t="s">
        <v>10770</v>
      </c>
      <c r="O6162" t="s">
        <v>61</v>
      </c>
      <c r="P6162" t="s">
        <v>61</v>
      </c>
      <c r="Q6162" t="s">
        <v>143</v>
      </c>
      <c r="R6162" t="s">
        <v>143</v>
      </c>
      <c r="S6162" t="s">
        <v>143</v>
      </c>
      <c r="T6162" t="s">
        <v>143</v>
      </c>
      <c r="U6162" t="s">
        <v>143</v>
      </c>
      <c r="V6162" t="s">
        <v>143</v>
      </c>
      <c r="W6162" t="s">
        <v>143</v>
      </c>
      <c r="X6162" t="s">
        <v>143</v>
      </c>
      <c r="Y6162" t="s">
        <v>143</v>
      </c>
      <c r="Z6162" t="s">
        <v>143</v>
      </c>
      <c r="AA6162" t="s">
        <v>122</v>
      </c>
      <c r="AB6162" t="s">
        <v>61</v>
      </c>
      <c r="AC6162" t="s">
        <v>65</v>
      </c>
      <c r="AD6162">
        <v>20.75</v>
      </c>
      <c r="AE6162">
        <v>1123.15</v>
      </c>
      <c r="AF6162">
        <v>0</v>
      </c>
      <c r="AG6162">
        <v>0</v>
      </c>
      <c r="AH6162">
        <v>1689.48</v>
      </c>
      <c r="AI6162">
        <v>2812.63</v>
      </c>
      <c r="AJ6162" t="s">
        <v>66</v>
      </c>
      <c r="AM6162">
        <v>0</v>
      </c>
      <c r="AN6162">
        <v>1</v>
      </c>
      <c r="AO6162">
        <v>0</v>
      </c>
      <c r="AP6162" t="s">
        <v>123</v>
      </c>
      <c r="AQ6162" t="s">
        <v>124</v>
      </c>
      <c r="AR6162" t="s">
        <v>182</v>
      </c>
      <c r="AT6162">
        <v>2602</v>
      </c>
      <c r="AU6162">
        <v>1</v>
      </c>
      <c r="AV6162">
        <v>0</v>
      </c>
      <c r="AW6162">
        <v>1</v>
      </c>
      <c r="AX6162">
        <v>0</v>
      </c>
      <c r="AY6162">
        <v>6</v>
      </c>
      <c r="AZ6162" t="s">
        <v>125</v>
      </c>
      <c r="BA6162">
        <v>0</v>
      </c>
      <c r="BB6162" t="s">
        <v>71</v>
      </c>
      <c r="BC6162">
        <v>4</v>
      </c>
    </row>
    <row r="6163" spans="1:55">
      <c r="A6163" t="s">
        <v>10771</v>
      </c>
      <c r="B6163" t="s">
        <v>73</v>
      </c>
      <c r="C6163">
        <v>51</v>
      </c>
      <c r="D6163" t="s">
        <v>61</v>
      </c>
      <c r="E6163">
        <v>0</v>
      </c>
      <c r="F6163" t="s">
        <v>523</v>
      </c>
      <c r="G6163">
        <v>95829</v>
      </c>
      <c r="H6163">
        <v>38.486502</v>
      </c>
      <c r="I6163">
        <v>-121.334051</v>
      </c>
      <c r="J6163">
        <v>0</v>
      </c>
      <c r="K6163">
        <v>37</v>
      </c>
      <c r="L6163" t="s">
        <v>59</v>
      </c>
      <c r="M6163" t="s">
        <v>61</v>
      </c>
      <c r="N6163" t="s">
        <v>143</v>
      </c>
      <c r="O6163" t="s">
        <v>143</v>
      </c>
      <c r="P6163" t="s">
        <v>57</v>
      </c>
      <c r="Q6163" t="s">
        <v>135</v>
      </c>
      <c r="R6163" t="s">
        <v>332</v>
      </c>
      <c r="S6163" t="s">
        <v>61</v>
      </c>
      <c r="T6163" t="s">
        <v>61</v>
      </c>
      <c r="U6163" t="s">
        <v>61</v>
      </c>
      <c r="V6163" t="s">
        <v>61</v>
      </c>
      <c r="W6163" t="s">
        <v>57</v>
      </c>
      <c r="X6163" t="s">
        <v>61</v>
      </c>
      <c r="Y6163" t="s">
        <v>61</v>
      </c>
      <c r="Z6163" t="s">
        <v>61</v>
      </c>
      <c r="AA6163" t="s">
        <v>122</v>
      </c>
      <c r="AB6163" t="s">
        <v>61</v>
      </c>
      <c r="AC6163" t="s">
        <v>65</v>
      </c>
      <c r="AD6163">
        <v>35.8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66</v>
      </c>
      <c r="AM6163">
        <v>0</v>
      </c>
      <c r="AN6163">
        <v>1</v>
      </c>
      <c r="AO6163">
        <v>0</v>
      </c>
      <c r="AP6163" t="s">
        <v>176</v>
      </c>
      <c r="AQ6163" t="s">
        <v>92</v>
      </c>
      <c r="AR6163" t="s">
        <v>137</v>
      </c>
      <c r="AS6163">
        <v>1</v>
      </c>
      <c r="AT6163">
        <v>11396</v>
      </c>
      <c r="AU6163">
        <v>1</v>
      </c>
      <c r="AV6163">
        <v>0</v>
      </c>
      <c r="AW6163">
        <v>1</v>
      </c>
      <c r="AX6163">
        <v>0</v>
      </c>
      <c r="AY6163">
        <v>5</v>
      </c>
      <c r="AZ6163" t="s">
        <v>177</v>
      </c>
      <c r="BA6163">
        <v>2</v>
      </c>
      <c r="BB6163" t="s">
        <v>126</v>
      </c>
      <c r="BC6163">
        <v>3</v>
      </c>
    </row>
    <row r="6164" spans="1:55">
      <c r="A6164" t="s">
        <v>10772</v>
      </c>
      <c r="B6164" t="s">
        <v>73</v>
      </c>
      <c r="C6164">
        <v>45</v>
      </c>
      <c r="D6164" t="s">
        <v>61</v>
      </c>
      <c r="E6164">
        <v>0</v>
      </c>
      <c r="F6164" t="s">
        <v>4258</v>
      </c>
      <c r="G6164">
        <v>93549</v>
      </c>
      <c r="H6164">
        <v>36.296851</v>
      </c>
      <c r="I6164">
        <v>-117.865469</v>
      </c>
      <c r="J6164">
        <v>0</v>
      </c>
      <c r="K6164">
        <v>41</v>
      </c>
      <c r="L6164" t="s">
        <v>129</v>
      </c>
      <c r="M6164" t="s">
        <v>57</v>
      </c>
      <c r="N6164" t="s">
        <v>4225</v>
      </c>
      <c r="O6164" t="s">
        <v>61</v>
      </c>
      <c r="P6164" t="s">
        <v>57</v>
      </c>
      <c r="Q6164" t="s">
        <v>85</v>
      </c>
      <c r="R6164" t="s">
        <v>391</v>
      </c>
      <c r="S6164" t="s">
        <v>61</v>
      </c>
      <c r="T6164" t="s">
        <v>61</v>
      </c>
      <c r="U6164" t="s">
        <v>61</v>
      </c>
      <c r="V6164" t="s">
        <v>57</v>
      </c>
      <c r="W6164" t="s">
        <v>61</v>
      </c>
      <c r="X6164" t="s">
        <v>61</v>
      </c>
      <c r="Y6164" t="s">
        <v>61</v>
      </c>
      <c r="Z6164" t="s">
        <v>57</v>
      </c>
      <c r="AA6164" t="s">
        <v>77</v>
      </c>
      <c r="AB6164" t="s">
        <v>57</v>
      </c>
      <c r="AC6164" t="s">
        <v>87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66</v>
      </c>
      <c r="AM6164">
        <v>0</v>
      </c>
      <c r="AN6164">
        <v>1</v>
      </c>
      <c r="AO6164">
        <v>0</v>
      </c>
      <c r="AP6164" t="s">
        <v>176</v>
      </c>
      <c r="AQ6164" t="s">
        <v>78</v>
      </c>
      <c r="AR6164" t="s">
        <v>93</v>
      </c>
      <c r="AS6164">
        <v>2</v>
      </c>
      <c r="AT6164">
        <v>318</v>
      </c>
      <c r="AU6164">
        <v>1</v>
      </c>
      <c r="AV6164">
        <v>0</v>
      </c>
      <c r="AW6164">
        <v>1</v>
      </c>
      <c r="AX6164">
        <v>0</v>
      </c>
      <c r="AY6164">
        <v>5</v>
      </c>
      <c r="AZ6164" t="s">
        <v>177</v>
      </c>
      <c r="BA6164">
        <v>7</v>
      </c>
      <c r="BB6164" t="s">
        <v>95</v>
      </c>
      <c r="BC6164">
        <v>1</v>
      </c>
    </row>
    <row r="6165" spans="1:55">
      <c r="A6165" t="s">
        <v>10773</v>
      </c>
      <c r="B6165" t="s">
        <v>56</v>
      </c>
      <c r="C6165">
        <v>26</v>
      </c>
      <c r="D6165" t="s">
        <v>57</v>
      </c>
      <c r="E6165">
        <v>0</v>
      </c>
      <c r="F6165" t="s">
        <v>252</v>
      </c>
      <c r="G6165">
        <v>92117</v>
      </c>
      <c r="H6165">
        <v>32.825086</v>
      </c>
      <c r="I6165">
        <v>-117.199424</v>
      </c>
      <c r="J6165">
        <v>7</v>
      </c>
      <c r="K6165">
        <v>26</v>
      </c>
      <c r="L6165" t="s">
        <v>59</v>
      </c>
      <c r="M6165" t="s">
        <v>57</v>
      </c>
      <c r="N6165" t="s">
        <v>5136</v>
      </c>
      <c r="O6165" t="s">
        <v>61</v>
      </c>
      <c r="P6165" t="s">
        <v>57</v>
      </c>
      <c r="Q6165" t="s">
        <v>62</v>
      </c>
      <c r="R6165" t="s">
        <v>322</v>
      </c>
      <c r="S6165" t="s">
        <v>61</v>
      </c>
      <c r="T6165" t="s">
        <v>57</v>
      </c>
      <c r="U6165" t="s">
        <v>57</v>
      </c>
      <c r="V6165" t="s">
        <v>57</v>
      </c>
      <c r="W6165" t="s">
        <v>57</v>
      </c>
      <c r="X6165" t="s">
        <v>57</v>
      </c>
      <c r="Y6165" t="s">
        <v>57</v>
      </c>
      <c r="Z6165" t="s">
        <v>57</v>
      </c>
      <c r="AA6165" t="s">
        <v>77</v>
      </c>
      <c r="AB6165" t="s">
        <v>61</v>
      </c>
      <c r="AC6165" t="s">
        <v>87</v>
      </c>
      <c r="AD6165">
        <v>81.90000000000001</v>
      </c>
      <c r="AE6165">
        <v>2078.55</v>
      </c>
      <c r="AF6165">
        <v>44.86</v>
      </c>
      <c r="AG6165">
        <v>0</v>
      </c>
      <c r="AH6165">
        <v>291.98</v>
      </c>
      <c r="AI6165">
        <v>2325.67</v>
      </c>
      <c r="AJ6165" t="s">
        <v>66</v>
      </c>
      <c r="AM6165">
        <v>0</v>
      </c>
      <c r="AN6165">
        <v>1</v>
      </c>
      <c r="AO6165">
        <v>0</v>
      </c>
      <c r="AP6165" t="s">
        <v>164</v>
      </c>
      <c r="AQ6165" t="s">
        <v>116</v>
      </c>
      <c r="AR6165" t="s">
        <v>93</v>
      </c>
      <c r="AS6165">
        <v>7</v>
      </c>
      <c r="AT6165">
        <v>51213</v>
      </c>
      <c r="AU6165">
        <v>1</v>
      </c>
      <c r="AV6165">
        <v>0</v>
      </c>
      <c r="AW6165">
        <v>1</v>
      </c>
      <c r="AX6165">
        <v>0</v>
      </c>
      <c r="AY6165">
        <v>4</v>
      </c>
      <c r="AZ6165" t="s">
        <v>165</v>
      </c>
      <c r="BA6165">
        <v>4</v>
      </c>
      <c r="BB6165" t="s">
        <v>80</v>
      </c>
      <c r="BC6165">
        <v>2</v>
      </c>
    </row>
    <row r="6166" spans="1:55">
      <c r="A6166" t="s">
        <v>10774</v>
      </c>
      <c r="B6166" t="s">
        <v>56</v>
      </c>
      <c r="C6166">
        <v>20</v>
      </c>
      <c r="D6166" t="s">
        <v>57</v>
      </c>
      <c r="E6166">
        <v>2</v>
      </c>
      <c r="F6166" t="s">
        <v>4546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98</v>
      </c>
      <c r="M6166" t="s">
        <v>57</v>
      </c>
      <c r="N6166" t="s">
        <v>1541</v>
      </c>
      <c r="O6166" t="s">
        <v>57</v>
      </c>
      <c r="P6166" t="s">
        <v>57</v>
      </c>
      <c r="Q6166" t="s">
        <v>85</v>
      </c>
      <c r="R6166" t="s">
        <v>618</v>
      </c>
      <c r="S6166" t="s">
        <v>61</v>
      </c>
      <c r="T6166" t="s">
        <v>61</v>
      </c>
      <c r="U6166" t="s">
        <v>61</v>
      </c>
      <c r="V6166" t="s">
        <v>61</v>
      </c>
      <c r="W6166" t="s">
        <v>61</v>
      </c>
      <c r="X6166" t="s">
        <v>57</v>
      </c>
      <c r="Y6166" t="s">
        <v>57</v>
      </c>
      <c r="Z6166" t="s">
        <v>57</v>
      </c>
      <c r="AA6166" t="s">
        <v>77</v>
      </c>
      <c r="AB6166" t="s">
        <v>61</v>
      </c>
      <c r="AC6166" t="s">
        <v>87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66</v>
      </c>
      <c r="AM6166">
        <v>0</v>
      </c>
      <c r="AN6166">
        <v>1</v>
      </c>
      <c r="AO6166">
        <v>0</v>
      </c>
      <c r="AP6166" t="s">
        <v>67</v>
      </c>
      <c r="AQ6166" t="s">
        <v>116</v>
      </c>
      <c r="AR6166" t="s">
        <v>93</v>
      </c>
      <c r="AS6166">
        <v>3</v>
      </c>
      <c r="AT6166">
        <v>3663</v>
      </c>
      <c r="AU6166">
        <v>1</v>
      </c>
      <c r="AV6166">
        <v>0</v>
      </c>
      <c r="AW6166">
        <v>1</v>
      </c>
      <c r="AX6166">
        <v>0</v>
      </c>
      <c r="AY6166">
        <v>2</v>
      </c>
      <c r="AZ6166" t="s">
        <v>70</v>
      </c>
      <c r="BA6166">
        <v>5</v>
      </c>
      <c r="BB6166" t="s">
        <v>80</v>
      </c>
      <c r="BC6166">
        <v>2</v>
      </c>
    </row>
    <row r="6167" spans="1:55">
      <c r="A6167" t="s">
        <v>10775</v>
      </c>
      <c r="B6167" t="s">
        <v>73</v>
      </c>
      <c r="C6167">
        <v>21</v>
      </c>
      <c r="D6167" t="s">
        <v>57</v>
      </c>
      <c r="E6167">
        <v>1</v>
      </c>
      <c r="F6167" t="s">
        <v>1638</v>
      </c>
      <c r="G6167">
        <v>91792</v>
      </c>
      <c r="H6167">
        <v>34.024405</v>
      </c>
      <c r="I6167">
        <v>-117.898722</v>
      </c>
      <c r="J6167">
        <v>6</v>
      </c>
      <c r="K6167">
        <v>31</v>
      </c>
      <c r="L6167" t="s">
        <v>59</v>
      </c>
      <c r="M6167" t="s">
        <v>57</v>
      </c>
      <c r="N6167" t="s">
        <v>10776</v>
      </c>
      <c r="O6167" t="s">
        <v>57</v>
      </c>
      <c r="P6167" t="s">
        <v>57</v>
      </c>
      <c r="Q6167" t="s">
        <v>135</v>
      </c>
      <c r="R6167" t="s">
        <v>147</v>
      </c>
      <c r="S6167" t="s">
        <v>61</v>
      </c>
      <c r="T6167" t="s">
        <v>61</v>
      </c>
      <c r="U6167" t="s">
        <v>61</v>
      </c>
      <c r="V6167" t="s">
        <v>61</v>
      </c>
      <c r="W6167" t="s">
        <v>61</v>
      </c>
      <c r="X6167" t="s">
        <v>57</v>
      </c>
      <c r="Y6167" t="s">
        <v>57</v>
      </c>
      <c r="Z6167" t="s">
        <v>57</v>
      </c>
      <c r="AA6167" t="s">
        <v>77</v>
      </c>
      <c r="AB6167" t="s">
        <v>61</v>
      </c>
      <c r="AC6167" t="s">
        <v>87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66</v>
      </c>
      <c r="AM6167">
        <v>0</v>
      </c>
      <c r="AN6167">
        <v>1</v>
      </c>
      <c r="AO6167">
        <v>0</v>
      </c>
      <c r="AP6167" t="s">
        <v>164</v>
      </c>
      <c r="AQ6167" t="s">
        <v>116</v>
      </c>
      <c r="AR6167" t="s">
        <v>69</v>
      </c>
      <c r="AS6167">
        <v>3</v>
      </c>
      <c r="AT6167">
        <v>31622</v>
      </c>
      <c r="AU6167">
        <v>1</v>
      </c>
      <c r="AV6167">
        <v>0</v>
      </c>
      <c r="AW6167">
        <v>1</v>
      </c>
      <c r="AX6167">
        <v>0</v>
      </c>
      <c r="AY6167">
        <v>4</v>
      </c>
      <c r="AZ6167" t="s">
        <v>165</v>
      </c>
      <c r="BA6167">
        <v>3</v>
      </c>
      <c r="BB6167" t="s">
        <v>126</v>
      </c>
      <c r="BC6167">
        <v>3</v>
      </c>
    </row>
    <row r="6168" spans="1:55">
      <c r="A6168" t="s">
        <v>10777</v>
      </c>
      <c r="B6168" t="s">
        <v>73</v>
      </c>
      <c r="C6168">
        <v>34</v>
      </c>
      <c r="D6168" t="s">
        <v>57</v>
      </c>
      <c r="E6168">
        <v>0</v>
      </c>
      <c r="F6168" t="s">
        <v>624</v>
      </c>
      <c r="G6168">
        <v>95664</v>
      </c>
      <c r="H6168">
        <v>38.803731</v>
      </c>
      <c r="I6168">
        <v>-121.043799</v>
      </c>
      <c r="J6168">
        <v>9</v>
      </c>
      <c r="K6168">
        <v>10</v>
      </c>
      <c r="L6168" t="s">
        <v>98</v>
      </c>
      <c r="M6168" t="s">
        <v>57</v>
      </c>
      <c r="N6168" t="s">
        <v>10778</v>
      </c>
      <c r="O6168" t="s">
        <v>61</v>
      </c>
      <c r="P6168" t="s">
        <v>57</v>
      </c>
      <c r="Q6168" t="s">
        <v>135</v>
      </c>
      <c r="R6168" t="s">
        <v>180</v>
      </c>
      <c r="S6168" t="s">
        <v>57</v>
      </c>
      <c r="T6168" t="s">
        <v>61</v>
      </c>
      <c r="U6168" t="s">
        <v>61</v>
      </c>
      <c r="V6168" t="s">
        <v>57</v>
      </c>
      <c r="W6168" t="s">
        <v>61</v>
      </c>
      <c r="X6168" t="s">
        <v>61</v>
      </c>
      <c r="Y6168" t="s">
        <v>61</v>
      </c>
      <c r="Z6168" t="s">
        <v>57</v>
      </c>
      <c r="AA6168" t="s">
        <v>77</v>
      </c>
      <c r="AB6168" t="s">
        <v>57</v>
      </c>
      <c r="AC6168" t="s">
        <v>65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66</v>
      </c>
      <c r="AM6168">
        <v>0</v>
      </c>
      <c r="AN6168">
        <v>1</v>
      </c>
      <c r="AO6168">
        <v>0</v>
      </c>
      <c r="AP6168" t="s">
        <v>67</v>
      </c>
      <c r="AQ6168" t="s">
        <v>68</v>
      </c>
      <c r="AR6168" t="s">
        <v>69</v>
      </c>
      <c r="AS6168">
        <v>3</v>
      </c>
      <c r="AT6168">
        <v>1173</v>
      </c>
      <c r="AU6168">
        <v>1</v>
      </c>
      <c r="AV6168">
        <v>0</v>
      </c>
      <c r="AW6168">
        <v>1</v>
      </c>
      <c r="AX6168">
        <v>0</v>
      </c>
      <c r="AY6168">
        <v>2</v>
      </c>
      <c r="AZ6168" t="s">
        <v>70</v>
      </c>
      <c r="BA6168">
        <v>4</v>
      </c>
      <c r="BB6168" t="s">
        <v>80</v>
      </c>
      <c r="BC6168">
        <v>2</v>
      </c>
    </row>
    <row r="6169" spans="1:55">
      <c r="A6169" t="s">
        <v>10779</v>
      </c>
      <c r="B6169" t="s">
        <v>73</v>
      </c>
      <c r="C6169">
        <v>27</v>
      </c>
      <c r="D6169" t="s">
        <v>57</v>
      </c>
      <c r="E6169">
        <v>0</v>
      </c>
      <c r="F6169" t="s">
        <v>1924</v>
      </c>
      <c r="G6169">
        <v>91931</v>
      </c>
      <c r="H6169">
        <v>32.857946</v>
      </c>
      <c r="I6169">
        <v>-116.561917</v>
      </c>
      <c r="J6169">
        <v>6</v>
      </c>
      <c r="K6169">
        <v>14</v>
      </c>
      <c r="L6169" t="s">
        <v>59</v>
      </c>
      <c r="M6169" t="s">
        <v>57</v>
      </c>
      <c r="N6169" t="s">
        <v>10780</v>
      </c>
      <c r="O6169" t="s">
        <v>61</v>
      </c>
      <c r="P6169" t="s">
        <v>57</v>
      </c>
      <c r="Q6169" t="s">
        <v>135</v>
      </c>
      <c r="R6169" t="s">
        <v>147</v>
      </c>
      <c r="S6169" t="s">
        <v>61</v>
      </c>
      <c r="T6169" t="s">
        <v>61</v>
      </c>
      <c r="U6169" t="s">
        <v>57</v>
      </c>
      <c r="V6169" t="s">
        <v>61</v>
      </c>
      <c r="W6169" t="s">
        <v>61</v>
      </c>
      <c r="X6169" t="s">
        <v>61</v>
      </c>
      <c r="Y6169" t="s">
        <v>61</v>
      </c>
      <c r="Z6169" t="s">
        <v>57</v>
      </c>
      <c r="AA6169" t="s">
        <v>77</v>
      </c>
      <c r="AB6169" t="s">
        <v>61</v>
      </c>
      <c r="AC6169" t="s">
        <v>65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66</v>
      </c>
      <c r="AM6169">
        <v>0</v>
      </c>
      <c r="AN6169">
        <v>1</v>
      </c>
      <c r="AO6169">
        <v>0</v>
      </c>
      <c r="AP6169" t="s">
        <v>103</v>
      </c>
      <c r="AQ6169" t="s">
        <v>116</v>
      </c>
      <c r="AR6169" t="s">
        <v>69</v>
      </c>
      <c r="AS6169">
        <v>2</v>
      </c>
      <c r="AT6169">
        <v>796</v>
      </c>
      <c r="AU6169">
        <v>1</v>
      </c>
      <c r="AV6169">
        <v>0</v>
      </c>
      <c r="AW6169">
        <v>1</v>
      </c>
      <c r="AX6169">
        <v>0</v>
      </c>
      <c r="AY6169">
        <v>3</v>
      </c>
      <c r="AZ6169" t="s">
        <v>106</v>
      </c>
      <c r="BA6169">
        <v>4</v>
      </c>
      <c r="BB6169" t="s">
        <v>80</v>
      </c>
      <c r="BC6169">
        <v>2</v>
      </c>
    </row>
    <row r="6170" spans="1:55">
      <c r="A6170" t="s">
        <v>10781</v>
      </c>
      <c r="B6170" t="s">
        <v>73</v>
      </c>
      <c r="C6170">
        <v>34</v>
      </c>
      <c r="D6170" t="s">
        <v>61</v>
      </c>
      <c r="E6170">
        <v>2</v>
      </c>
      <c r="F6170" t="s">
        <v>4720</v>
      </c>
      <c r="G6170">
        <v>95631</v>
      </c>
      <c r="H6170">
        <v>39.031876</v>
      </c>
      <c r="I6170">
        <v>-120.811141</v>
      </c>
      <c r="J6170">
        <v>0</v>
      </c>
      <c r="K6170">
        <v>9</v>
      </c>
      <c r="L6170" t="s">
        <v>83</v>
      </c>
      <c r="M6170" t="s">
        <v>57</v>
      </c>
      <c r="N6170" t="s">
        <v>8616</v>
      </c>
      <c r="O6170" t="s">
        <v>61</v>
      </c>
      <c r="P6170" t="s">
        <v>61</v>
      </c>
      <c r="Q6170" t="s">
        <v>143</v>
      </c>
      <c r="R6170" t="s">
        <v>143</v>
      </c>
      <c r="S6170" t="s">
        <v>143</v>
      </c>
      <c r="T6170" t="s">
        <v>143</v>
      </c>
      <c r="U6170" t="s">
        <v>143</v>
      </c>
      <c r="V6170" t="s">
        <v>143</v>
      </c>
      <c r="W6170" t="s">
        <v>143</v>
      </c>
      <c r="X6170" t="s">
        <v>143</v>
      </c>
      <c r="Y6170" t="s">
        <v>143</v>
      </c>
      <c r="Z6170" t="s">
        <v>143</v>
      </c>
      <c r="AA6170" t="s">
        <v>77</v>
      </c>
      <c r="AB6170" t="s">
        <v>61</v>
      </c>
      <c r="AC6170" t="s">
        <v>65</v>
      </c>
      <c r="AD6170">
        <v>20.4</v>
      </c>
      <c r="AE6170">
        <v>184.1</v>
      </c>
      <c r="AF6170">
        <v>0</v>
      </c>
      <c r="AG6170">
        <v>0</v>
      </c>
      <c r="AH6170">
        <v>412.47</v>
      </c>
      <c r="AI6170">
        <v>596.5700000000001</v>
      </c>
      <c r="AJ6170" t="s">
        <v>66</v>
      </c>
      <c r="AM6170">
        <v>0</v>
      </c>
      <c r="AN6170">
        <v>1</v>
      </c>
      <c r="AO6170">
        <v>0</v>
      </c>
      <c r="AP6170" t="s">
        <v>67</v>
      </c>
      <c r="AQ6170" t="s">
        <v>68</v>
      </c>
      <c r="AR6170" t="s">
        <v>182</v>
      </c>
      <c r="AT6170">
        <v>5714</v>
      </c>
      <c r="AU6170">
        <v>1</v>
      </c>
      <c r="AV6170">
        <v>0</v>
      </c>
      <c r="AW6170">
        <v>1</v>
      </c>
      <c r="AX6170">
        <v>0</v>
      </c>
      <c r="AY6170">
        <v>2</v>
      </c>
      <c r="AZ6170" t="s">
        <v>70</v>
      </c>
      <c r="BA6170">
        <v>4</v>
      </c>
      <c r="BB6170" t="s">
        <v>80</v>
      </c>
      <c r="BC6170">
        <v>2</v>
      </c>
    </row>
    <row r="6171" spans="1:55">
      <c r="A6171" t="s">
        <v>10782</v>
      </c>
      <c r="B6171" t="s">
        <v>56</v>
      </c>
      <c r="C6171">
        <v>65</v>
      </c>
      <c r="D6171" t="s">
        <v>57</v>
      </c>
      <c r="E6171">
        <v>0</v>
      </c>
      <c r="F6171" t="s">
        <v>2882</v>
      </c>
      <c r="G6171">
        <v>93908</v>
      </c>
      <c r="H6171">
        <v>36.624338</v>
      </c>
      <c r="I6171">
        <v>-121.615669</v>
      </c>
      <c r="J6171">
        <v>5</v>
      </c>
      <c r="K6171">
        <v>72</v>
      </c>
      <c r="L6171" t="s">
        <v>119</v>
      </c>
      <c r="M6171" t="s">
        <v>57</v>
      </c>
      <c r="N6171" t="s">
        <v>7549</v>
      </c>
      <c r="O6171" t="s">
        <v>57</v>
      </c>
      <c r="P6171" t="s">
        <v>61</v>
      </c>
      <c r="Q6171" t="s">
        <v>143</v>
      </c>
      <c r="R6171" t="s">
        <v>143</v>
      </c>
      <c r="S6171" t="s">
        <v>143</v>
      </c>
      <c r="T6171" t="s">
        <v>143</v>
      </c>
      <c r="U6171" t="s">
        <v>143</v>
      </c>
      <c r="V6171" t="s">
        <v>143</v>
      </c>
      <c r="W6171" t="s">
        <v>143</v>
      </c>
      <c r="X6171" t="s">
        <v>143</v>
      </c>
      <c r="Y6171" t="s">
        <v>143</v>
      </c>
      <c r="Z6171" t="s">
        <v>143</v>
      </c>
      <c r="AA6171" t="s">
        <v>122</v>
      </c>
      <c r="AB6171" t="s">
        <v>61</v>
      </c>
      <c r="AC6171" t="s">
        <v>87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66</v>
      </c>
      <c r="AM6171">
        <v>0</v>
      </c>
      <c r="AN6171">
        <v>1</v>
      </c>
      <c r="AO6171">
        <v>0</v>
      </c>
      <c r="AP6171" t="s">
        <v>123</v>
      </c>
      <c r="AQ6171" t="s">
        <v>124</v>
      </c>
      <c r="AR6171" t="s">
        <v>182</v>
      </c>
      <c r="AT6171">
        <v>13027</v>
      </c>
      <c r="AU6171">
        <v>1</v>
      </c>
      <c r="AV6171">
        <v>0</v>
      </c>
      <c r="AW6171">
        <v>1</v>
      </c>
      <c r="AX6171">
        <v>0</v>
      </c>
      <c r="AY6171">
        <v>6</v>
      </c>
      <c r="AZ6171" t="s">
        <v>125</v>
      </c>
      <c r="BA6171">
        <v>1</v>
      </c>
      <c r="BB6171" t="s">
        <v>71</v>
      </c>
      <c r="BC6171">
        <v>4</v>
      </c>
    </row>
    <row r="6172" spans="1:55">
      <c r="A6172" t="s">
        <v>10783</v>
      </c>
      <c r="B6172" t="s">
        <v>56</v>
      </c>
      <c r="C6172">
        <v>55</v>
      </c>
      <c r="D6172" t="s">
        <v>61</v>
      </c>
      <c r="E6172">
        <v>0</v>
      </c>
      <c r="F6172" t="s">
        <v>723</v>
      </c>
      <c r="G6172">
        <v>91722</v>
      </c>
      <c r="H6172">
        <v>34.097345</v>
      </c>
      <c r="I6172">
        <v>-117.906736</v>
      </c>
      <c r="J6172">
        <v>0</v>
      </c>
      <c r="K6172">
        <v>42</v>
      </c>
      <c r="L6172" t="s">
        <v>59</v>
      </c>
      <c r="M6172" t="s">
        <v>57</v>
      </c>
      <c r="N6172" t="s">
        <v>3857</v>
      </c>
      <c r="O6172" t="s">
        <v>61</v>
      </c>
      <c r="P6172" t="s">
        <v>57</v>
      </c>
      <c r="Q6172" t="s">
        <v>62</v>
      </c>
      <c r="R6172" t="s">
        <v>163</v>
      </c>
      <c r="S6172" t="s">
        <v>57</v>
      </c>
      <c r="T6172" t="s">
        <v>57</v>
      </c>
      <c r="U6172" t="s">
        <v>61</v>
      </c>
      <c r="V6172" t="s">
        <v>57</v>
      </c>
      <c r="W6172" t="s">
        <v>61</v>
      </c>
      <c r="X6172" t="s">
        <v>57</v>
      </c>
      <c r="Y6172" t="s">
        <v>57</v>
      </c>
      <c r="Z6172" t="s">
        <v>57</v>
      </c>
      <c r="AA6172" t="s">
        <v>64</v>
      </c>
      <c r="AB6172" t="s">
        <v>57</v>
      </c>
      <c r="AC6172" t="s">
        <v>65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4533.69</v>
      </c>
      <c r="AJ6172" t="s">
        <v>66</v>
      </c>
      <c r="AM6172">
        <v>0</v>
      </c>
      <c r="AN6172">
        <v>1</v>
      </c>
      <c r="AO6172">
        <v>0</v>
      </c>
      <c r="AP6172" t="s">
        <v>176</v>
      </c>
      <c r="AQ6172" t="s">
        <v>92</v>
      </c>
      <c r="AR6172" t="s">
        <v>69</v>
      </c>
      <c r="AS6172">
        <v>6</v>
      </c>
      <c r="AT6172">
        <v>33817</v>
      </c>
      <c r="AU6172">
        <v>1</v>
      </c>
      <c r="AV6172">
        <v>0</v>
      </c>
      <c r="AW6172">
        <v>1</v>
      </c>
      <c r="AX6172">
        <v>0</v>
      </c>
      <c r="AY6172">
        <v>5</v>
      </c>
      <c r="AZ6172" t="s">
        <v>177</v>
      </c>
      <c r="BA6172">
        <v>2</v>
      </c>
      <c r="BB6172" t="s">
        <v>126</v>
      </c>
      <c r="BC6172">
        <v>3</v>
      </c>
    </row>
    <row r="6173" spans="1:55">
      <c r="A6173" t="s">
        <v>10784</v>
      </c>
      <c r="B6173" t="s">
        <v>56</v>
      </c>
      <c r="C6173">
        <v>35</v>
      </c>
      <c r="D6173" t="s">
        <v>57</v>
      </c>
      <c r="E6173">
        <v>0</v>
      </c>
      <c r="F6173" t="s">
        <v>6421</v>
      </c>
      <c r="G6173">
        <v>90704</v>
      </c>
      <c r="H6173">
        <v>33.391181</v>
      </c>
      <c r="I6173">
        <v>-118.421305</v>
      </c>
      <c r="J6173">
        <v>3</v>
      </c>
      <c r="K6173">
        <v>2</v>
      </c>
      <c r="L6173" t="s">
        <v>83</v>
      </c>
      <c r="M6173" t="s">
        <v>57</v>
      </c>
      <c r="N6173" t="s">
        <v>6007</v>
      </c>
      <c r="O6173" t="s">
        <v>61</v>
      </c>
      <c r="P6173" t="s">
        <v>61</v>
      </c>
      <c r="Q6173" t="s">
        <v>143</v>
      </c>
      <c r="R6173" t="s">
        <v>143</v>
      </c>
      <c r="S6173" t="s">
        <v>143</v>
      </c>
      <c r="T6173" t="s">
        <v>143</v>
      </c>
      <c r="U6173" t="s">
        <v>143</v>
      </c>
      <c r="V6173" t="s">
        <v>143</v>
      </c>
      <c r="W6173" t="s">
        <v>143</v>
      </c>
      <c r="X6173" t="s">
        <v>143</v>
      </c>
      <c r="Y6173" t="s">
        <v>143</v>
      </c>
      <c r="Z6173" t="s">
        <v>143</v>
      </c>
      <c r="AA6173" t="s">
        <v>77</v>
      </c>
      <c r="AB6173" t="s">
        <v>61</v>
      </c>
      <c r="AC6173" t="s">
        <v>65</v>
      </c>
      <c r="AD6173">
        <v>20.35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170</v>
      </c>
      <c r="AM6173">
        <v>0</v>
      </c>
      <c r="AN6173">
        <v>0</v>
      </c>
      <c r="AO6173">
        <v>0</v>
      </c>
      <c r="AP6173" t="s">
        <v>91</v>
      </c>
      <c r="AQ6173" t="s">
        <v>68</v>
      </c>
      <c r="AR6173" t="s">
        <v>182</v>
      </c>
      <c r="AT6173">
        <v>3699</v>
      </c>
      <c r="AU6173">
        <v>0</v>
      </c>
      <c r="AX6173">
        <v>0</v>
      </c>
      <c r="AY6173">
        <v>1</v>
      </c>
      <c r="AZ6173" t="s">
        <v>94</v>
      </c>
      <c r="BA6173">
        <v>7</v>
      </c>
      <c r="BB6173" t="s">
        <v>95</v>
      </c>
      <c r="BC6173">
        <v>1</v>
      </c>
    </row>
    <row r="6174" spans="1:55">
      <c r="A6174" t="s">
        <v>10785</v>
      </c>
      <c r="B6174" t="s">
        <v>73</v>
      </c>
      <c r="C6174">
        <v>69</v>
      </c>
      <c r="D6174" t="s">
        <v>61</v>
      </c>
      <c r="E6174">
        <v>0</v>
      </c>
      <c r="F6174" t="s">
        <v>252</v>
      </c>
      <c r="G6174">
        <v>92109</v>
      </c>
      <c r="H6174">
        <v>32.787836</v>
      </c>
      <c r="I6174">
        <v>-117.232376</v>
      </c>
      <c r="J6174">
        <v>0</v>
      </c>
      <c r="K6174">
        <v>25</v>
      </c>
      <c r="L6174" t="s">
        <v>59</v>
      </c>
      <c r="M6174" t="s">
        <v>57</v>
      </c>
      <c r="N6174" t="s">
        <v>2998</v>
      </c>
      <c r="O6174" t="s">
        <v>57</v>
      </c>
      <c r="P6174" t="s">
        <v>57</v>
      </c>
      <c r="Q6174" t="s">
        <v>85</v>
      </c>
      <c r="R6174" t="s">
        <v>1317</v>
      </c>
      <c r="S6174" t="s">
        <v>61</v>
      </c>
      <c r="T6174" t="s">
        <v>57</v>
      </c>
      <c r="U6174" t="s">
        <v>61</v>
      </c>
      <c r="V6174" t="s">
        <v>61</v>
      </c>
      <c r="W6174" t="s">
        <v>57</v>
      </c>
      <c r="X6174" t="s">
        <v>61</v>
      </c>
      <c r="Y6174" t="s">
        <v>61</v>
      </c>
      <c r="Z6174" t="s">
        <v>57</v>
      </c>
      <c r="AA6174" t="s">
        <v>77</v>
      </c>
      <c r="AB6174" t="s">
        <v>57</v>
      </c>
      <c r="AC6174" t="s">
        <v>87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88</v>
      </c>
      <c r="AK6174" t="s">
        <v>89</v>
      </c>
      <c r="AL6174" t="s">
        <v>90</v>
      </c>
      <c r="AM6174">
        <v>1</v>
      </c>
      <c r="AN6174">
        <v>0</v>
      </c>
      <c r="AO6174">
        <v>0</v>
      </c>
      <c r="AP6174" t="s">
        <v>164</v>
      </c>
      <c r="AQ6174" t="s">
        <v>124</v>
      </c>
      <c r="AR6174" t="s">
        <v>93</v>
      </c>
      <c r="AS6174">
        <v>3</v>
      </c>
      <c r="AT6174">
        <v>46086</v>
      </c>
      <c r="AU6174">
        <v>1</v>
      </c>
      <c r="AV6174">
        <v>1</v>
      </c>
      <c r="AW6174">
        <v>0</v>
      </c>
      <c r="AX6174">
        <v>89.5</v>
      </c>
      <c r="AY6174">
        <v>4</v>
      </c>
      <c r="AZ6174" t="s">
        <v>165</v>
      </c>
      <c r="BA6174">
        <v>7</v>
      </c>
      <c r="BB6174" t="s">
        <v>95</v>
      </c>
      <c r="BC6174">
        <v>1</v>
      </c>
    </row>
    <row r="6175" spans="1:55">
      <c r="A6175" t="s">
        <v>10786</v>
      </c>
      <c r="B6175" t="s">
        <v>56</v>
      </c>
      <c r="C6175">
        <v>29</v>
      </c>
      <c r="D6175" t="s">
        <v>61</v>
      </c>
      <c r="E6175">
        <v>0</v>
      </c>
      <c r="F6175" t="s">
        <v>1196</v>
      </c>
      <c r="G6175">
        <v>93301</v>
      </c>
      <c r="H6175">
        <v>35.383937</v>
      </c>
      <c r="I6175">
        <v>-119.020428</v>
      </c>
      <c r="J6175">
        <v>0</v>
      </c>
      <c r="K6175">
        <v>5</v>
      </c>
      <c r="L6175" t="s">
        <v>59</v>
      </c>
      <c r="M6175" t="s">
        <v>57</v>
      </c>
      <c r="N6175" t="s">
        <v>2668</v>
      </c>
      <c r="O6175" t="s">
        <v>57</v>
      </c>
      <c r="P6175" t="s">
        <v>57</v>
      </c>
      <c r="Q6175" t="s">
        <v>85</v>
      </c>
      <c r="R6175" t="s">
        <v>304</v>
      </c>
      <c r="S6175" t="s">
        <v>61</v>
      </c>
      <c r="T6175" t="s">
        <v>61</v>
      </c>
      <c r="U6175" t="s">
        <v>61</v>
      </c>
      <c r="V6175" t="s">
        <v>61</v>
      </c>
      <c r="W6175" t="s">
        <v>57</v>
      </c>
      <c r="X6175" t="s">
        <v>61</v>
      </c>
      <c r="Y6175" t="s">
        <v>61</v>
      </c>
      <c r="Z6175" t="s">
        <v>57</v>
      </c>
      <c r="AA6175" t="s">
        <v>77</v>
      </c>
      <c r="AB6175" t="s">
        <v>57</v>
      </c>
      <c r="AC6175" t="s">
        <v>87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66</v>
      </c>
      <c r="AM6175">
        <v>0</v>
      </c>
      <c r="AN6175">
        <v>1</v>
      </c>
      <c r="AO6175">
        <v>0</v>
      </c>
      <c r="AP6175" t="s">
        <v>91</v>
      </c>
      <c r="AQ6175" t="s">
        <v>116</v>
      </c>
      <c r="AR6175" t="s">
        <v>93</v>
      </c>
      <c r="AS6175">
        <v>2</v>
      </c>
      <c r="AT6175">
        <v>12963</v>
      </c>
      <c r="AU6175">
        <v>1</v>
      </c>
      <c r="AV6175">
        <v>0</v>
      </c>
      <c r="AW6175">
        <v>1</v>
      </c>
      <c r="AX6175">
        <v>0</v>
      </c>
      <c r="AY6175">
        <v>1</v>
      </c>
      <c r="AZ6175" t="s">
        <v>94</v>
      </c>
      <c r="BA6175">
        <v>10</v>
      </c>
      <c r="BB6175" t="s">
        <v>95</v>
      </c>
      <c r="BC6175">
        <v>1</v>
      </c>
    </row>
    <row r="6176" spans="1:55">
      <c r="A6176" t="s">
        <v>10787</v>
      </c>
      <c r="B6176" t="s">
        <v>73</v>
      </c>
      <c r="C6176">
        <v>62</v>
      </c>
      <c r="D6176" t="s">
        <v>61</v>
      </c>
      <c r="E6176">
        <v>0</v>
      </c>
      <c r="F6176" t="s">
        <v>523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83</v>
      </c>
      <c r="M6176" t="s">
        <v>57</v>
      </c>
      <c r="N6176" t="s">
        <v>10788</v>
      </c>
      <c r="O6176" t="s">
        <v>61</v>
      </c>
      <c r="P6176" t="s">
        <v>57</v>
      </c>
      <c r="Q6176" t="s">
        <v>85</v>
      </c>
      <c r="R6176" t="s">
        <v>169</v>
      </c>
      <c r="S6176" t="s">
        <v>61</v>
      </c>
      <c r="T6176" t="s">
        <v>61</v>
      </c>
      <c r="U6176" t="s">
        <v>61</v>
      </c>
      <c r="V6176" t="s">
        <v>61</v>
      </c>
      <c r="W6176" t="s">
        <v>57</v>
      </c>
      <c r="X6176" t="s">
        <v>61</v>
      </c>
      <c r="Y6176" t="s">
        <v>61</v>
      </c>
      <c r="Z6176" t="s">
        <v>57</v>
      </c>
      <c r="AA6176" t="s">
        <v>77</v>
      </c>
      <c r="AB6176" t="s">
        <v>57</v>
      </c>
      <c r="AC6176" t="s">
        <v>87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88</v>
      </c>
      <c r="AK6176" t="s">
        <v>89</v>
      </c>
      <c r="AL6176" t="s">
        <v>342</v>
      </c>
      <c r="AM6176">
        <v>1</v>
      </c>
      <c r="AN6176">
        <v>0</v>
      </c>
      <c r="AO6176">
        <v>0</v>
      </c>
      <c r="AP6176" t="s">
        <v>91</v>
      </c>
      <c r="AQ6176" t="s">
        <v>124</v>
      </c>
      <c r="AR6176" t="s">
        <v>93</v>
      </c>
      <c r="AS6176">
        <v>2</v>
      </c>
      <c r="AT6176">
        <v>72199</v>
      </c>
      <c r="AU6176">
        <v>1</v>
      </c>
      <c r="AV6176">
        <v>1</v>
      </c>
      <c r="AW6176">
        <v>0</v>
      </c>
      <c r="AX6176">
        <v>78.95</v>
      </c>
      <c r="AY6176">
        <v>1</v>
      </c>
      <c r="AZ6176" t="s">
        <v>94</v>
      </c>
      <c r="BA6176">
        <v>10</v>
      </c>
      <c r="BB6176" t="s">
        <v>95</v>
      </c>
      <c r="BC6176">
        <v>1</v>
      </c>
    </row>
    <row r="6177" spans="1:55">
      <c r="A6177" t="s">
        <v>10789</v>
      </c>
      <c r="B6177" t="s">
        <v>73</v>
      </c>
      <c r="C6177">
        <v>30</v>
      </c>
      <c r="D6177" t="s">
        <v>61</v>
      </c>
      <c r="E6177">
        <v>0</v>
      </c>
      <c r="F6177" t="s">
        <v>3266</v>
      </c>
      <c r="G6177">
        <v>95635</v>
      </c>
      <c r="H6177">
        <v>38.921333</v>
      </c>
      <c r="I6177">
        <v>-120.897718</v>
      </c>
      <c r="J6177">
        <v>0</v>
      </c>
      <c r="K6177">
        <v>5</v>
      </c>
      <c r="L6177" t="s">
        <v>59</v>
      </c>
      <c r="M6177" t="s">
        <v>61</v>
      </c>
      <c r="N6177" t="s">
        <v>143</v>
      </c>
      <c r="O6177" t="s">
        <v>143</v>
      </c>
      <c r="P6177" t="s">
        <v>57</v>
      </c>
      <c r="Q6177" t="s">
        <v>62</v>
      </c>
      <c r="R6177" t="s">
        <v>147</v>
      </c>
      <c r="S6177" t="s">
        <v>57</v>
      </c>
      <c r="T6177" t="s">
        <v>57</v>
      </c>
      <c r="U6177" t="s">
        <v>57</v>
      </c>
      <c r="V6177" t="s">
        <v>57</v>
      </c>
      <c r="W6177" t="s">
        <v>61</v>
      </c>
      <c r="X6177" t="s">
        <v>61</v>
      </c>
      <c r="Y6177" t="s">
        <v>61</v>
      </c>
      <c r="Z6177" t="s">
        <v>57</v>
      </c>
      <c r="AA6177" t="s">
        <v>77</v>
      </c>
      <c r="AB6177" t="s">
        <v>57</v>
      </c>
      <c r="AC6177" t="s">
        <v>307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88</v>
      </c>
      <c r="AK6177" t="s">
        <v>101</v>
      </c>
      <c r="AL6177" t="s">
        <v>111</v>
      </c>
      <c r="AM6177">
        <v>1</v>
      </c>
      <c r="AN6177">
        <v>0</v>
      </c>
      <c r="AO6177">
        <v>0</v>
      </c>
      <c r="AP6177" t="s">
        <v>91</v>
      </c>
      <c r="AQ6177" t="s">
        <v>68</v>
      </c>
      <c r="AR6177" t="s">
        <v>137</v>
      </c>
      <c r="AS6177">
        <v>5</v>
      </c>
      <c r="AT6177">
        <v>1140</v>
      </c>
      <c r="AU6177">
        <v>1</v>
      </c>
      <c r="AV6177">
        <v>1</v>
      </c>
      <c r="AW6177">
        <v>0</v>
      </c>
      <c r="AX6177">
        <v>43.25</v>
      </c>
      <c r="AY6177">
        <v>1</v>
      </c>
      <c r="AZ6177" t="s">
        <v>94</v>
      </c>
      <c r="BA6177">
        <v>8</v>
      </c>
      <c r="BB6177" t="s">
        <v>95</v>
      </c>
      <c r="BC6177">
        <v>1</v>
      </c>
    </row>
    <row r="6178" spans="1:55">
      <c r="A6178" t="s">
        <v>10790</v>
      </c>
      <c r="B6178" t="s">
        <v>56</v>
      </c>
      <c r="C6178">
        <v>27</v>
      </c>
      <c r="D6178" t="s">
        <v>57</v>
      </c>
      <c r="E6178">
        <v>2</v>
      </c>
      <c r="F6178" t="s">
        <v>6128</v>
      </c>
      <c r="G6178">
        <v>95625</v>
      </c>
      <c r="H6178">
        <v>38.349195</v>
      </c>
      <c r="I6178">
        <v>-121.902943</v>
      </c>
      <c r="J6178">
        <v>9</v>
      </c>
      <c r="K6178">
        <v>46</v>
      </c>
      <c r="L6178" t="s">
        <v>59</v>
      </c>
      <c r="M6178" t="s">
        <v>61</v>
      </c>
      <c r="N6178" t="s">
        <v>143</v>
      </c>
      <c r="O6178" t="s">
        <v>143</v>
      </c>
      <c r="P6178" t="s">
        <v>57</v>
      </c>
      <c r="Q6178" t="s">
        <v>135</v>
      </c>
      <c r="R6178" t="s">
        <v>189</v>
      </c>
      <c r="S6178" t="s">
        <v>57</v>
      </c>
      <c r="T6178" t="s">
        <v>57</v>
      </c>
      <c r="U6178" t="s">
        <v>61</v>
      </c>
      <c r="V6178" t="s">
        <v>61</v>
      </c>
      <c r="W6178" t="s">
        <v>61</v>
      </c>
      <c r="X6178" t="s">
        <v>61</v>
      </c>
      <c r="Y6178" t="s">
        <v>57</v>
      </c>
      <c r="Z6178" t="s">
        <v>57</v>
      </c>
      <c r="AA6178" t="s">
        <v>77</v>
      </c>
      <c r="AB6178" t="s">
        <v>61</v>
      </c>
      <c r="AC6178" t="s">
        <v>87</v>
      </c>
      <c r="AD6178">
        <v>35.05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66</v>
      </c>
      <c r="AM6178">
        <v>0</v>
      </c>
      <c r="AN6178">
        <v>1</v>
      </c>
      <c r="AO6178">
        <v>0</v>
      </c>
      <c r="AP6178" t="s">
        <v>176</v>
      </c>
      <c r="AQ6178" t="s">
        <v>116</v>
      </c>
      <c r="AR6178" t="s">
        <v>137</v>
      </c>
      <c r="AS6178">
        <v>4</v>
      </c>
      <c r="AT6178">
        <v>171</v>
      </c>
      <c r="AU6178">
        <v>1</v>
      </c>
      <c r="AV6178">
        <v>0</v>
      </c>
      <c r="AW6178">
        <v>1</v>
      </c>
      <c r="AX6178">
        <v>0</v>
      </c>
      <c r="AY6178">
        <v>5</v>
      </c>
      <c r="AZ6178" t="s">
        <v>177</v>
      </c>
      <c r="BA6178">
        <v>3</v>
      </c>
      <c r="BB6178" t="s">
        <v>126</v>
      </c>
      <c r="BC6178">
        <v>3</v>
      </c>
    </row>
    <row r="6179" spans="1:55">
      <c r="A6179" t="s">
        <v>10791</v>
      </c>
      <c r="B6179" t="s">
        <v>56</v>
      </c>
      <c r="C6179">
        <v>44</v>
      </c>
      <c r="D6179" t="s">
        <v>61</v>
      </c>
      <c r="E6179">
        <v>0</v>
      </c>
      <c r="F6179" t="s">
        <v>142</v>
      </c>
      <c r="G6179">
        <v>92067</v>
      </c>
      <c r="H6179">
        <v>33.012751</v>
      </c>
      <c r="I6179">
        <v>-117.200617</v>
      </c>
      <c r="J6179">
        <v>0</v>
      </c>
      <c r="K6179">
        <v>57</v>
      </c>
      <c r="L6179" t="s">
        <v>59</v>
      </c>
      <c r="M6179" t="s">
        <v>61</v>
      </c>
      <c r="N6179" t="s">
        <v>143</v>
      </c>
      <c r="O6179" t="s">
        <v>143</v>
      </c>
      <c r="P6179" t="s">
        <v>57</v>
      </c>
      <c r="Q6179" t="s">
        <v>135</v>
      </c>
      <c r="R6179" t="s">
        <v>586</v>
      </c>
      <c r="S6179" t="s">
        <v>57</v>
      </c>
      <c r="T6179" t="s">
        <v>61</v>
      </c>
      <c r="U6179" t="s">
        <v>57</v>
      </c>
      <c r="V6179" t="s">
        <v>57</v>
      </c>
      <c r="W6179" t="s">
        <v>61</v>
      </c>
      <c r="X6179" t="s">
        <v>61</v>
      </c>
      <c r="Y6179" t="s">
        <v>61</v>
      </c>
      <c r="Z6179" t="s">
        <v>57</v>
      </c>
      <c r="AA6179" t="s">
        <v>64</v>
      </c>
      <c r="AB6179" t="s">
        <v>57</v>
      </c>
      <c r="AC6179" t="s">
        <v>65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66</v>
      </c>
      <c r="AM6179">
        <v>0</v>
      </c>
      <c r="AN6179">
        <v>1</v>
      </c>
      <c r="AO6179">
        <v>0</v>
      </c>
      <c r="AP6179" t="s">
        <v>123</v>
      </c>
      <c r="AQ6179" t="s">
        <v>78</v>
      </c>
      <c r="AR6179" t="s">
        <v>137</v>
      </c>
      <c r="AS6179">
        <v>4</v>
      </c>
      <c r="AT6179">
        <v>7615</v>
      </c>
      <c r="AU6179">
        <v>1</v>
      </c>
      <c r="AV6179">
        <v>0</v>
      </c>
      <c r="AW6179">
        <v>1</v>
      </c>
      <c r="AX6179">
        <v>0</v>
      </c>
      <c r="AY6179">
        <v>6</v>
      </c>
      <c r="AZ6179" t="s">
        <v>125</v>
      </c>
      <c r="BA6179">
        <v>2</v>
      </c>
      <c r="BB6179" t="s">
        <v>126</v>
      </c>
      <c r="BC6179">
        <v>3</v>
      </c>
    </row>
    <row r="6180" spans="1:55">
      <c r="A6180" t="s">
        <v>10792</v>
      </c>
      <c r="B6180" t="s">
        <v>73</v>
      </c>
      <c r="C6180">
        <v>79</v>
      </c>
      <c r="D6180" t="s">
        <v>61</v>
      </c>
      <c r="E6180">
        <v>0</v>
      </c>
      <c r="F6180" t="s">
        <v>503</v>
      </c>
      <c r="G6180">
        <v>92845</v>
      </c>
      <c r="H6180">
        <v>33.782955</v>
      </c>
      <c r="I6180">
        <v>-118.026456</v>
      </c>
      <c r="J6180">
        <v>0</v>
      </c>
      <c r="K6180">
        <v>21</v>
      </c>
      <c r="L6180" t="s">
        <v>59</v>
      </c>
      <c r="M6180" t="s">
        <v>57</v>
      </c>
      <c r="N6180" t="s">
        <v>10793</v>
      </c>
      <c r="O6180" t="s">
        <v>61</v>
      </c>
      <c r="P6180" t="s">
        <v>61</v>
      </c>
      <c r="Q6180" t="s">
        <v>143</v>
      </c>
      <c r="R6180" t="s">
        <v>143</v>
      </c>
      <c r="S6180" t="s">
        <v>143</v>
      </c>
      <c r="T6180" t="s">
        <v>143</v>
      </c>
      <c r="U6180" t="s">
        <v>143</v>
      </c>
      <c r="V6180" t="s">
        <v>143</v>
      </c>
      <c r="W6180" t="s">
        <v>143</v>
      </c>
      <c r="X6180" t="s">
        <v>143</v>
      </c>
      <c r="Y6180" t="s">
        <v>143</v>
      </c>
      <c r="Z6180" t="s">
        <v>143</v>
      </c>
      <c r="AA6180" t="s">
        <v>64</v>
      </c>
      <c r="AB6180" t="s">
        <v>61</v>
      </c>
      <c r="AC6180" t="s">
        <v>87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66</v>
      </c>
      <c r="AM6180">
        <v>0</v>
      </c>
      <c r="AN6180">
        <v>1</v>
      </c>
      <c r="AO6180">
        <v>0</v>
      </c>
      <c r="AP6180" t="s">
        <v>103</v>
      </c>
      <c r="AQ6180" t="s">
        <v>104</v>
      </c>
      <c r="AR6180" t="s">
        <v>182</v>
      </c>
      <c r="AT6180">
        <v>15878</v>
      </c>
      <c r="AU6180">
        <v>1</v>
      </c>
      <c r="AV6180">
        <v>0</v>
      </c>
      <c r="AW6180">
        <v>1</v>
      </c>
      <c r="AX6180">
        <v>0</v>
      </c>
      <c r="AY6180">
        <v>3</v>
      </c>
      <c r="AZ6180" t="s">
        <v>106</v>
      </c>
      <c r="BA6180">
        <v>2</v>
      </c>
      <c r="BB6180" t="s">
        <v>126</v>
      </c>
      <c r="BC6180">
        <v>3</v>
      </c>
    </row>
    <row r="6181" spans="1:55">
      <c r="A6181" t="s">
        <v>10794</v>
      </c>
      <c r="B6181" t="s">
        <v>73</v>
      </c>
      <c r="C6181">
        <v>64</v>
      </c>
      <c r="D6181" t="s">
        <v>61</v>
      </c>
      <c r="E6181">
        <v>0</v>
      </c>
      <c r="F6181" t="s">
        <v>4468</v>
      </c>
      <c r="G6181">
        <v>95449</v>
      </c>
      <c r="H6181">
        <v>38.93706</v>
      </c>
      <c r="I6181">
        <v>-123.118111</v>
      </c>
      <c r="J6181">
        <v>0</v>
      </c>
      <c r="K6181">
        <v>4</v>
      </c>
      <c r="L6181" t="s">
        <v>83</v>
      </c>
      <c r="M6181" t="s">
        <v>57</v>
      </c>
      <c r="N6181" t="s">
        <v>8006</v>
      </c>
      <c r="O6181" t="s">
        <v>57</v>
      </c>
      <c r="P6181" t="s">
        <v>61</v>
      </c>
      <c r="Q6181" t="s">
        <v>143</v>
      </c>
      <c r="R6181" t="s">
        <v>143</v>
      </c>
      <c r="S6181" t="s">
        <v>143</v>
      </c>
      <c r="T6181" t="s">
        <v>143</v>
      </c>
      <c r="U6181" t="s">
        <v>143</v>
      </c>
      <c r="V6181" t="s">
        <v>143</v>
      </c>
      <c r="W6181" t="s">
        <v>143</v>
      </c>
      <c r="X6181" t="s">
        <v>143</v>
      </c>
      <c r="Y6181" t="s">
        <v>143</v>
      </c>
      <c r="Z6181" t="s">
        <v>143</v>
      </c>
      <c r="AA6181" t="s">
        <v>77</v>
      </c>
      <c r="AB6181" t="s">
        <v>61</v>
      </c>
      <c r="AC6181" t="s">
        <v>65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66</v>
      </c>
      <c r="AM6181">
        <v>0</v>
      </c>
      <c r="AN6181">
        <v>1</v>
      </c>
      <c r="AO6181">
        <v>0</v>
      </c>
      <c r="AP6181" t="s">
        <v>91</v>
      </c>
      <c r="AQ6181" t="s">
        <v>124</v>
      </c>
      <c r="AR6181" t="s">
        <v>182</v>
      </c>
      <c r="AT6181">
        <v>1373</v>
      </c>
      <c r="AU6181">
        <v>1</v>
      </c>
      <c r="AV6181">
        <v>0</v>
      </c>
      <c r="AW6181">
        <v>1</v>
      </c>
      <c r="AX6181">
        <v>0</v>
      </c>
      <c r="AY6181">
        <v>1</v>
      </c>
      <c r="AZ6181" t="s">
        <v>94</v>
      </c>
      <c r="BA6181">
        <v>8</v>
      </c>
      <c r="BB6181" t="s">
        <v>95</v>
      </c>
      <c r="BC6181">
        <v>1</v>
      </c>
    </row>
    <row r="6182" spans="1:55">
      <c r="A6182" t="s">
        <v>10795</v>
      </c>
      <c r="B6182" t="s">
        <v>56</v>
      </c>
      <c r="C6182">
        <v>29</v>
      </c>
      <c r="D6182" t="s">
        <v>57</v>
      </c>
      <c r="E6182">
        <v>0</v>
      </c>
      <c r="F6182" t="s">
        <v>1735</v>
      </c>
      <c r="G6182">
        <v>92587</v>
      </c>
      <c r="H6182">
        <v>33.69887</v>
      </c>
      <c r="I6182">
        <v>-117.25071</v>
      </c>
      <c r="J6182">
        <v>7</v>
      </c>
      <c r="K6182">
        <v>65</v>
      </c>
      <c r="L6182" t="s">
        <v>129</v>
      </c>
      <c r="M6182" t="s">
        <v>57</v>
      </c>
      <c r="N6182" t="s">
        <v>9394</v>
      </c>
      <c r="O6182" t="s">
        <v>61</v>
      </c>
      <c r="P6182" t="s">
        <v>61</v>
      </c>
      <c r="Q6182" t="s">
        <v>143</v>
      </c>
      <c r="R6182" t="s">
        <v>143</v>
      </c>
      <c r="S6182" t="s">
        <v>143</v>
      </c>
      <c r="T6182" t="s">
        <v>143</v>
      </c>
      <c r="U6182" t="s">
        <v>143</v>
      </c>
      <c r="V6182" t="s">
        <v>143</v>
      </c>
      <c r="W6182" t="s">
        <v>143</v>
      </c>
      <c r="X6182" t="s">
        <v>143</v>
      </c>
      <c r="Y6182" t="s">
        <v>143</v>
      </c>
      <c r="Z6182" t="s">
        <v>143</v>
      </c>
      <c r="AA6182" t="s">
        <v>122</v>
      </c>
      <c r="AB6182" t="s">
        <v>61</v>
      </c>
      <c r="AC6182" t="s">
        <v>87</v>
      </c>
      <c r="AD6182">
        <v>19.35</v>
      </c>
      <c r="AE6182">
        <v>1319.95</v>
      </c>
      <c r="AF6182">
        <v>0</v>
      </c>
      <c r="AG6182">
        <v>0</v>
      </c>
      <c r="AH6182">
        <v>3162.9</v>
      </c>
      <c r="AI6182">
        <v>4482.85</v>
      </c>
      <c r="AJ6182" t="s">
        <v>66</v>
      </c>
      <c r="AM6182">
        <v>0</v>
      </c>
      <c r="AN6182">
        <v>1</v>
      </c>
      <c r="AO6182">
        <v>0</v>
      </c>
      <c r="AP6182" t="s">
        <v>123</v>
      </c>
      <c r="AQ6182" t="s">
        <v>116</v>
      </c>
      <c r="AR6182" t="s">
        <v>182</v>
      </c>
      <c r="AT6182">
        <v>13151</v>
      </c>
      <c r="AU6182">
        <v>1</v>
      </c>
      <c r="AV6182">
        <v>0</v>
      </c>
      <c r="AW6182">
        <v>1</v>
      </c>
      <c r="AX6182">
        <v>0</v>
      </c>
      <c r="AY6182">
        <v>6</v>
      </c>
      <c r="AZ6182" t="s">
        <v>125</v>
      </c>
      <c r="BA6182">
        <v>1</v>
      </c>
      <c r="BB6182" t="s">
        <v>71</v>
      </c>
      <c r="BC6182">
        <v>4</v>
      </c>
    </row>
    <row r="6183" spans="1:55">
      <c r="A6183" t="s">
        <v>10796</v>
      </c>
      <c r="B6183" t="s">
        <v>73</v>
      </c>
      <c r="C6183">
        <v>49</v>
      </c>
      <c r="D6183" t="s">
        <v>57</v>
      </c>
      <c r="E6183">
        <v>3</v>
      </c>
      <c r="F6183" t="s">
        <v>3499</v>
      </c>
      <c r="G6183">
        <v>95709</v>
      </c>
      <c r="H6183">
        <v>38.748316</v>
      </c>
      <c r="I6183">
        <v>-120.675512</v>
      </c>
      <c r="J6183">
        <v>2</v>
      </c>
      <c r="K6183">
        <v>19</v>
      </c>
      <c r="L6183" t="s">
        <v>98</v>
      </c>
      <c r="M6183" t="s">
        <v>57</v>
      </c>
      <c r="N6183" t="s">
        <v>10797</v>
      </c>
      <c r="O6183" t="s">
        <v>61</v>
      </c>
      <c r="P6183" t="s">
        <v>61</v>
      </c>
      <c r="Q6183" t="s">
        <v>143</v>
      </c>
      <c r="R6183" t="s">
        <v>143</v>
      </c>
      <c r="S6183" t="s">
        <v>143</v>
      </c>
      <c r="T6183" t="s">
        <v>143</v>
      </c>
      <c r="U6183" t="s">
        <v>143</v>
      </c>
      <c r="V6183" t="s">
        <v>143</v>
      </c>
      <c r="W6183" t="s">
        <v>143</v>
      </c>
      <c r="X6183" t="s">
        <v>143</v>
      </c>
      <c r="Y6183" t="s">
        <v>143</v>
      </c>
      <c r="Z6183" t="s">
        <v>143</v>
      </c>
      <c r="AA6183" t="s">
        <v>64</v>
      </c>
      <c r="AB6183" t="s">
        <v>61</v>
      </c>
      <c r="AC6183" t="s">
        <v>65</v>
      </c>
      <c r="AD6183">
        <v>19.9</v>
      </c>
      <c r="AE6183">
        <v>357.7</v>
      </c>
      <c r="AF6183">
        <v>0</v>
      </c>
      <c r="AG6183">
        <v>0</v>
      </c>
      <c r="AH6183">
        <v>616.9299999999999</v>
      </c>
      <c r="AI6183">
        <v>974.63</v>
      </c>
      <c r="AJ6183" t="s">
        <v>66</v>
      </c>
      <c r="AM6183">
        <v>0</v>
      </c>
      <c r="AN6183">
        <v>1</v>
      </c>
      <c r="AO6183">
        <v>0</v>
      </c>
      <c r="AP6183" t="s">
        <v>103</v>
      </c>
      <c r="AQ6183" t="s">
        <v>78</v>
      </c>
      <c r="AR6183" t="s">
        <v>182</v>
      </c>
      <c r="AT6183">
        <v>4829</v>
      </c>
      <c r="AU6183">
        <v>1</v>
      </c>
      <c r="AV6183">
        <v>0</v>
      </c>
      <c r="AW6183">
        <v>1</v>
      </c>
      <c r="AX6183">
        <v>0</v>
      </c>
      <c r="AY6183">
        <v>3</v>
      </c>
      <c r="AZ6183" t="s">
        <v>106</v>
      </c>
      <c r="BA6183">
        <v>0</v>
      </c>
      <c r="BB6183" t="s">
        <v>71</v>
      </c>
      <c r="BC6183">
        <v>4</v>
      </c>
    </row>
    <row r="6184" spans="1:55">
      <c r="A6184" t="s">
        <v>10798</v>
      </c>
      <c r="B6184" t="s">
        <v>73</v>
      </c>
      <c r="C6184">
        <v>56</v>
      </c>
      <c r="D6184" t="s">
        <v>61</v>
      </c>
      <c r="E6184">
        <v>0</v>
      </c>
      <c r="F6184" t="s">
        <v>184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59</v>
      </c>
      <c r="M6184" t="s">
        <v>57</v>
      </c>
      <c r="N6184" t="s">
        <v>2369</v>
      </c>
      <c r="O6184" t="s">
        <v>61</v>
      </c>
      <c r="P6184" t="s">
        <v>61</v>
      </c>
      <c r="Q6184" t="s">
        <v>143</v>
      </c>
      <c r="R6184" t="s">
        <v>143</v>
      </c>
      <c r="S6184" t="s">
        <v>143</v>
      </c>
      <c r="T6184" t="s">
        <v>143</v>
      </c>
      <c r="U6184" t="s">
        <v>143</v>
      </c>
      <c r="V6184" t="s">
        <v>143</v>
      </c>
      <c r="W6184" t="s">
        <v>143</v>
      </c>
      <c r="X6184" t="s">
        <v>143</v>
      </c>
      <c r="Y6184" t="s">
        <v>143</v>
      </c>
      <c r="Z6184" t="s">
        <v>143</v>
      </c>
      <c r="AA6184" t="s">
        <v>77</v>
      </c>
      <c r="AB6184" t="s">
        <v>61</v>
      </c>
      <c r="AC6184" t="s">
        <v>65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170</v>
      </c>
      <c r="AM6184">
        <v>0</v>
      </c>
      <c r="AN6184">
        <v>0</v>
      </c>
      <c r="AO6184">
        <v>0</v>
      </c>
      <c r="AP6184" t="s">
        <v>91</v>
      </c>
      <c r="AQ6184" t="s">
        <v>92</v>
      </c>
      <c r="AR6184" t="s">
        <v>182</v>
      </c>
      <c r="AT6184">
        <v>1968</v>
      </c>
      <c r="AU6184">
        <v>0</v>
      </c>
      <c r="AX6184">
        <v>0</v>
      </c>
      <c r="AY6184">
        <v>1</v>
      </c>
      <c r="AZ6184" t="s">
        <v>94</v>
      </c>
      <c r="BA6184">
        <v>8</v>
      </c>
      <c r="BB6184" t="s">
        <v>95</v>
      </c>
      <c r="BC6184">
        <v>1</v>
      </c>
    </row>
    <row r="6185" spans="1:55">
      <c r="A6185" t="s">
        <v>10799</v>
      </c>
      <c r="B6185" t="s">
        <v>73</v>
      </c>
      <c r="C6185">
        <v>80</v>
      </c>
      <c r="D6185" t="s">
        <v>57</v>
      </c>
      <c r="E6185">
        <v>0</v>
      </c>
      <c r="F6185" t="s">
        <v>7793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129</v>
      </c>
      <c r="M6185" t="s">
        <v>57</v>
      </c>
      <c r="N6185" t="s">
        <v>3685</v>
      </c>
      <c r="O6185" t="s">
        <v>57</v>
      </c>
      <c r="P6185" t="s">
        <v>57</v>
      </c>
      <c r="Q6185" t="s">
        <v>85</v>
      </c>
      <c r="R6185" t="s">
        <v>86</v>
      </c>
      <c r="S6185" t="s">
        <v>57</v>
      </c>
      <c r="T6185" t="s">
        <v>61</v>
      </c>
      <c r="U6185" t="s">
        <v>57</v>
      </c>
      <c r="V6185" t="s">
        <v>61</v>
      </c>
      <c r="W6185" t="s">
        <v>57</v>
      </c>
      <c r="X6185" t="s">
        <v>61</v>
      </c>
      <c r="Y6185" t="s">
        <v>61</v>
      </c>
      <c r="Z6185" t="s">
        <v>57</v>
      </c>
      <c r="AA6185" t="s">
        <v>77</v>
      </c>
      <c r="AB6185" t="s">
        <v>57</v>
      </c>
      <c r="AC6185" t="s">
        <v>87</v>
      </c>
      <c r="AD6185">
        <v>93.8</v>
      </c>
      <c r="AE6185">
        <v>4750.95</v>
      </c>
      <c r="AF6185">
        <v>0</v>
      </c>
      <c r="AG6185">
        <v>0</v>
      </c>
      <c r="AH6185">
        <v>1129.14</v>
      </c>
      <c r="AI6185">
        <v>5880.09</v>
      </c>
      <c r="AJ6185" t="s">
        <v>88</v>
      </c>
      <c r="AK6185" t="s">
        <v>101</v>
      </c>
      <c r="AL6185" t="s">
        <v>175</v>
      </c>
      <c r="AM6185">
        <v>1</v>
      </c>
      <c r="AN6185">
        <v>0</v>
      </c>
      <c r="AO6185">
        <v>0</v>
      </c>
      <c r="AP6185" t="s">
        <v>123</v>
      </c>
      <c r="AQ6185" t="s">
        <v>104</v>
      </c>
      <c r="AR6185" t="s">
        <v>105</v>
      </c>
      <c r="AS6185">
        <v>4</v>
      </c>
      <c r="AT6185">
        <v>62425</v>
      </c>
      <c r="AU6185">
        <v>1</v>
      </c>
      <c r="AV6185">
        <v>1</v>
      </c>
      <c r="AW6185">
        <v>0</v>
      </c>
      <c r="AX6185">
        <v>93.8</v>
      </c>
      <c r="AY6185">
        <v>6</v>
      </c>
      <c r="AZ6185" t="s">
        <v>125</v>
      </c>
      <c r="BA6185">
        <v>6</v>
      </c>
      <c r="BB6185" t="s">
        <v>95</v>
      </c>
      <c r="BC6185">
        <v>1</v>
      </c>
    </row>
    <row r="6186" spans="1:55">
      <c r="A6186" t="s">
        <v>10800</v>
      </c>
      <c r="B6186" t="s">
        <v>73</v>
      </c>
      <c r="C6186">
        <v>38</v>
      </c>
      <c r="D6186" t="s">
        <v>57</v>
      </c>
      <c r="E6186">
        <v>0</v>
      </c>
      <c r="F6186" t="s">
        <v>4772</v>
      </c>
      <c r="G6186">
        <v>92887</v>
      </c>
      <c r="H6186">
        <v>33.884073</v>
      </c>
      <c r="I6186">
        <v>-117.732197</v>
      </c>
      <c r="J6186">
        <v>1</v>
      </c>
      <c r="K6186">
        <v>72</v>
      </c>
      <c r="L6186" t="s">
        <v>59</v>
      </c>
      <c r="M6186" t="s">
        <v>57</v>
      </c>
      <c r="N6186" t="s">
        <v>533</v>
      </c>
      <c r="O6186" t="s">
        <v>57</v>
      </c>
      <c r="P6186" t="s">
        <v>61</v>
      </c>
      <c r="Q6186" t="s">
        <v>143</v>
      </c>
      <c r="R6186" t="s">
        <v>143</v>
      </c>
      <c r="S6186" t="s">
        <v>143</v>
      </c>
      <c r="T6186" t="s">
        <v>143</v>
      </c>
      <c r="U6186" t="s">
        <v>143</v>
      </c>
      <c r="V6186" t="s">
        <v>143</v>
      </c>
      <c r="W6186" t="s">
        <v>143</v>
      </c>
      <c r="X6186" t="s">
        <v>143</v>
      </c>
      <c r="Y6186" t="s">
        <v>143</v>
      </c>
      <c r="Z6186" t="s">
        <v>143</v>
      </c>
      <c r="AA6186" t="s">
        <v>122</v>
      </c>
      <c r="AB6186" t="s">
        <v>61</v>
      </c>
      <c r="AC6186" t="s">
        <v>65</v>
      </c>
      <c r="AD6186">
        <v>24.8</v>
      </c>
      <c r="AE6186">
        <v>1874.3</v>
      </c>
      <c r="AF6186">
        <v>16.26</v>
      </c>
      <c r="AG6186">
        <v>0</v>
      </c>
      <c r="AH6186">
        <v>987.84</v>
      </c>
      <c r="AI6186">
        <v>2845.88</v>
      </c>
      <c r="AJ6186" t="s">
        <v>66</v>
      </c>
      <c r="AM6186">
        <v>0</v>
      </c>
      <c r="AN6186">
        <v>1</v>
      </c>
      <c r="AO6186">
        <v>0</v>
      </c>
      <c r="AP6186" t="s">
        <v>123</v>
      </c>
      <c r="AQ6186" t="s">
        <v>68</v>
      </c>
      <c r="AR6186" t="s">
        <v>182</v>
      </c>
      <c r="AT6186">
        <v>20893</v>
      </c>
      <c r="AU6186">
        <v>1</v>
      </c>
      <c r="AV6186">
        <v>0</v>
      </c>
      <c r="AW6186">
        <v>1</v>
      </c>
      <c r="AX6186">
        <v>0</v>
      </c>
      <c r="AY6186">
        <v>6</v>
      </c>
      <c r="AZ6186" t="s">
        <v>125</v>
      </c>
      <c r="BA6186">
        <v>1</v>
      </c>
      <c r="BB6186" t="s">
        <v>71</v>
      </c>
      <c r="BC6186">
        <v>4</v>
      </c>
    </row>
    <row r="6187" spans="1:55">
      <c r="A6187" t="s">
        <v>10801</v>
      </c>
      <c r="B6187" t="s">
        <v>56</v>
      </c>
      <c r="C6187">
        <v>38</v>
      </c>
      <c r="D6187" t="s">
        <v>57</v>
      </c>
      <c r="E6187">
        <v>2</v>
      </c>
      <c r="F6187" t="s">
        <v>757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119</v>
      </c>
      <c r="M6187" t="s">
        <v>57</v>
      </c>
      <c r="N6187" t="s">
        <v>4798</v>
      </c>
      <c r="O6187" t="s">
        <v>61</v>
      </c>
      <c r="P6187" t="s">
        <v>61</v>
      </c>
      <c r="Q6187" t="s">
        <v>143</v>
      </c>
      <c r="R6187" t="s">
        <v>143</v>
      </c>
      <c r="S6187" t="s">
        <v>143</v>
      </c>
      <c r="T6187" t="s">
        <v>143</v>
      </c>
      <c r="U6187" t="s">
        <v>143</v>
      </c>
      <c r="V6187" t="s">
        <v>143</v>
      </c>
      <c r="W6187" t="s">
        <v>143</v>
      </c>
      <c r="X6187" t="s">
        <v>143</v>
      </c>
      <c r="Y6187" t="s">
        <v>143</v>
      </c>
      <c r="Z6187" t="s">
        <v>143</v>
      </c>
      <c r="AA6187" t="s">
        <v>122</v>
      </c>
      <c r="AB6187" t="s">
        <v>61</v>
      </c>
      <c r="AC6187" t="s">
        <v>87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66</v>
      </c>
      <c r="AM6187">
        <v>0</v>
      </c>
      <c r="AN6187">
        <v>1</v>
      </c>
      <c r="AO6187">
        <v>0</v>
      </c>
      <c r="AP6187" t="s">
        <v>123</v>
      </c>
      <c r="AQ6187" t="s">
        <v>68</v>
      </c>
      <c r="AR6187" t="s">
        <v>182</v>
      </c>
      <c r="AT6187">
        <v>40915</v>
      </c>
      <c r="AU6187">
        <v>1</v>
      </c>
      <c r="AV6187">
        <v>0</v>
      </c>
      <c r="AW6187">
        <v>1</v>
      </c>
      <c r="AX6187">
        <v>0</v>
      </c>
      <c r="AY6187">
        <v>6</v>
      </c>
      <c r="AZ6187" t="s">
        <v>125</v>
      </c>
      <c r="BA6187">
        <v>0</v>
      </c>
      <c r="BB6187" t="s">
        <v>71</v>
      </c>
      <c r="BC6187">
        <v>4</v>
      </c>
    </row>
    <row r="6188" spans="1:55">
      <c r="A6188" t="s">
        <v>10802</v>
      </c>
      <c r="B6188" t="s">
        <v>56</v>
      </c>
      <c r="C6188">
        <v>56</v>
      </c>
      <c r="D6188" t="s">
        <v>57</v>
      </c>
      <c r="E6188">
        <v>0</v>
      </c>
      <c r="F6188" t="s">
        <v>142</v>
      </c>
      <c r="G6188">
        <v>92091</v>
      </c>
      <c r="H6188">
        <v>32.99356</v>
      </c>
      <c r="I6188">
        <v>-117.207121</v>
      </c>
      <c r="J6188">
        <v>7</v>
      </c>
      <c r="K6188">
        <v>28</v>
      </c>
      <c r="L6188" t="s">
        <v>59</v>
      </c>
      <c r="M6188" t="s">
        <v>57</v>
      </c>
      <c r="N6188" t="s">
        <v>6162</v>
      </c>
      <c r="O6188" t="s">
        <v>61</v>
      </c>
      <c r="P6188" t="s">
        <v>57</v>
      </c>
      <c r="Q6188" t="s">
        <v>85</v>
      </c>
      <c r="R6188" t="s">
        <v>156</v>
      </c>
      <c r="S6188" t="s">
        <v>61</v>
      </c>
      <c r="T6188" t="s">
        <v>57</v>
      </c>
      <c r="U6188" t="s">
        <v>57</v>
      </c>
      <c r="V6188" t="s">
        <v>61</v>
      </c>
      <c r="W6188" t="s">
        <v>61</v>
      </c>
      <c r="X6188" t="s">
        <v>57</v>
      </c>
      <c r="Y6188" t="s">
        <v>57</v>
      </c>
      <c r="Z6188" t="s">
        <v>57</v>
      </c>
      <c r="AA6188" t="s">
        <v>77</v>
      </c>
      <c r="AB6188" t="s">
        <v>61</v>
      </c>
      <c r="AC6188" t="s">
        <v>65</v>
      </c>
      <c r="AD6188">
        <v>89.90000000000001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66</v>
      </c>
      <c r="AM6188">
        <v>0</v>
      </c>
      <c r="AN6188">
        <v>1</v>
      </c>
      <c r="AO6188">
        <v>0</v>
      </c>
      <c r="AP6188" t="s">
        <v>164</v>
      </c>
      <c r="AQ6188" t="s">
        <v>92</v>
      </c>
      <c r="AR6188" t="s">
        <v>93</v>
      </c>
      <c r="AS6188">
        <v>5</v>
      </c>
      <c r="AT6188">
        <v>1072</v>
      </c>
      <c r="AU6188">
        <v>1</v>
      </c>
      <c r="AV6188">
        <v>0</v>
      </c>
      <c r="AW6188">
        <v>1</v>
      </c>
      <c r="AX6188">
        <v>0</v>
      </c>
      <c r="AY6188">
        <v>4</v>
      </c>
      <c r="AZ6188" t="s">
        <v>165</v>
      </c>
      <c r="BA6188">
        <v>6</v>
      </c>
      <c r="BB6188" t="s">
        <v>95</v>
      </c>
      <c r="BC6188">
        <v>1</v>
      </c>
    </row>
    <row r="6189" spans="1:55">
      <c r="A6189" t="s">
        <v>10803</v>
      </c>
      <c r="B6189" t="s">
        <v>73</v>
      </c>
      <c r="C6189">
        <v>70</v>
      </c>
      <c r="D6189" t="s">
        <v>57</v>
      </c>
      <c r="E6189">
        <v>0</v>
      </c>
      <c r="F6189" t="s">
        <v>7438</v>
      </c>
      <c r="G6189">
        <v>95703</v>
      </c>
      <c r="H6189">
        <v>38.983388</v>
      </c>
      <c r="I6189">
        <v>-120.988814</v>
      </c>
      <c r="J6189">
        <v>7</v>
      </c>
      <c r="K6189">
        <v>71</v>
      </c>
      <c r="L6189" t="s">
        <v>59</v>
      </c>
      <c r="M6189" t="s">
        <v>57</v>
      </c>
      <c r="N6189" t="s">
        <v>1654</v>
      </c>
      <c r="O6189" t="s">
        <v>57</v>
      </c>
      <c r="P6189" t="s">
        <v>57</v>
      </c>
      <c r="Q6189" t="s">
        <v>85</v>
      </c>
      <c r="R6189" t="s">
        <v>76</v>
      </c>
      <c r="S6189" t="s">
        <v>57</v>
      </c>
      <c r="T6189" t="s">
        <v>57</v>
      </c>
      <c r="U6189" t="s">
        <v>57</v>
      </c>
      <c r="V6189" t="s">
        <v>57</v>
      </c>
      <c r="W6189" t="s">
        <v>61</v>
      </c>
      <c r="X6189" t="s">
        <v>61</v>
      </c>
      <c r="Y6189" t="s">
        <v>61</v>
      </c>
      <c r="Z6189" t="s">
        <v>57</v>
      </c>
      <c r="AA6189" t="s">
        <v>64</v>
      </c>
      <c r="AB6189" t="s">
        <v>57</v>
      </c>
      <c r="AC6189" t="s">
        <v>87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</v>
      </c>
      <c r="AJ6189" t="s">
        <v>66</v>
      </c>
      <c r="AM6189">
        <v>0</v>
      </c>
      <c r="AN6189">
        <v>1</v>
      </c>
      <c r="AO6189">
        <v>0</v>
      </c>
      <c r="AP6189" t="s">
        <v>123</v>
      </c>
      <c r="AQ6189" t="s">
        <v>104</v>
      </c>
      <c r="AR6189" t="s">
        <v>105</v>
      </c>
      <c r="AS6189">
        <v>5</v>
      </c>
      <c r="AT6189">
        <v>1526</v>
      </c>
      <c r="AU6189">
        <v>1</v>
      </c>
      <c r="AV6189">
        <v>0</v>
      </c>
      <c r="AW6189">
        <v>1</v>
      </c>
      <c r="AX6189">
        <v>0</v>
      </c>
      <c r="AY6189">
        <v>6</v>
      </c>
      <c r="AZ6189" t="s">
        <v>125</v>
      </c>
      <c r="BA6189">
        <v>3</v>
      </c>
      <c r="BB6189" t="s">
        <v>126</v>
      </c>
      <c r="BC6189">
        <v>3</v>
      </c>
    </row>
    <row r="6190" spans="1:55">
      <c r="A6190" t="s">
        <v>10804</v>
      </c>
      <c r="B6190" t="s">
        <v>73</v>
      </c>
      <c r="C6190">
        <v>28</v>
      </c>
      <c r="D6190" t="s">
        <v>57</v>
      </c>
      <c r="E6190">
        <v>0</v>
      </c>
      <c r="F6190" t="s">
        <v>1471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59</v>
      </c>
      <c r="M6190" t="s">
        <v>57</v>
      </c>
      <c r="N6190" t="s">
        <v>6580</v>
      </c>
      <c r="O6190" t="s">
        <v>61</v>
      </c>
      <c r="P6190" t="s">
        <v>61</v>
      </c>
      <c r="Q6190" t="s">
        <v>143</v>
      </c>
      <c r="R6190" t="s">
        <v>143</v>
      </c>
      <c r="S6190" t="s">
        <v>143</v>
      </c>
      <c r="T6190" t="s">
        <v>143</v>
      </c>
      <c r="U6190" t="s">
        <v>143</v>
      </c>
      <c r="V6190" t="s">
        <v>143</v>
      </c>
      <c r="W6190" t="s">
        <v>143</v>
      </c>
      <c r="X6190" t="s">
        <v>143</v>
      </c>
      <c r="Y6190" t="s">
        <v>143</v>
      </c>
      <c r="Z6190" t="s">
        <v>143</v>
      </c>
      <c r="AA6190" t="s">
        <v>64</v>
      </c>
      <c r="AB6190" t="s">
        <v>61</v>
      </c>
      <c r="AC6190" t="s">
        <v>65</v>
      </c>
      <c r="AD6190">
        <v>20.1</v>
      </c>
      <c r="AE6190">
        <v>85.09999999999999</v>
      </c>
      <c r="AF6190">
        <v>0</v>
      </c>
      <c r="AG6190">
        <v>0</v>
      </c>
      <c r="AH6190">
        <v>26</v>
      </c>
      <c r="AI6190">
        <v>111.1</v>
      </c>
      <c r="AJ6190" t="s">
        <v>66</v>
      </c>
      <c r="AM6190">
        <v>0</v>
      </c>
      <c r="AN6190">
        <v>1</v>
      </c>
      <c r="AO6190">
        <v>0</v>
      </c>
      <c r="AP6190" t="s">
        <v>91</v>
      </c>
      <c r="AQ6190" t="s">
        <v>116</v>
      </c>
      <c r="AR6190" t="s">
        <v>182</v>
      </c>
      <c r="AT6190">
        <v>24502</v>
      </c>
      <c r="AU6190">
        <v>1</v>
      </c>
      <c r="AV6190">
        <v>0</v>
      </c>
      <c r="AW6190">
        <v>1</v>
      </c>
      <c r="AX6190">
        <v>0</v>
      </c>
      <c r="AY6190">
        <v>1</v>
      </c>
      <c r="AZ6190" t="s">
        <v>94</v>
      </c>
      <c r="BA6190">
        <v>4</v>
      </c>
      <c r="BB6190" t="s">
        <v>80</v>
      </c>
      <c r="BC6190">
        <v>2</v>
      </c>
    </row>
    <row r="6191" spans="1:55">
      <c r="A6191" t="s">
        <v>10805</v>
      </c>
      <c r="B6191" t="s">
        <v>56</v>
      </c>
      <c r="C6191">
        <v>61</v>
      </c>
      <c r="D6191" t="s">
        <v>61</v>
      </c>
      <c r="E6191">
        <v>0</v>
      </c>
      <c r="F6191" t="s">
        <v>6128</v>
      </c>
      <c r="G6191">
        <v>95625</v>
      </c>
      <c r="H6191">
        <v>38.349195</v>
      </c>
      <c r="I6191">
        <v>-121.902943</v>
      </c>
      <c r="J6191">
        <v>0</v>
      </c>
      <c r="K6191">
        <v>4</v>
      </c>
      <c r="L6191" t="s">
        <v>59</v>
      </c>
      <c r="M6191" t="s">
        <v>57</v>
      </c>
      <c r="N6191" t="s">
        <v>7256</v>
      </c>
      <c r="O6191" t="s">
        <v>61</v>
      </c>
      <c r="P6191" t="s">
        <v>57</v>
      </c>
      <c r="Q6191" t="s">
        <v>85</v>
      </c>
      <c r="R6191" t="s">
        <v>254</v>
      </c>
      <c r="S6191" t="s">
        <v>61</v>
      </c>
      <c r="T6191" t="s">
        <v>61</v>
      </c>
      <c r="U6191" t="s">
        <v>61</v>
      </c>
      <c r="V6191" t="s">
        <v>61</v>
      </c>
      <c r="W6191" t="s">
        <v>57</v>
      </c>
      <c r="X6191" t="s">
        <v>61</v>
      </c>
      <c r="Y6191" t="s">
        <v>61</v>
      </c>
      <c r="Z6191" t="s">
        <v>57</v>
      </c>
      <c r="AA6191" t="s">
        <v>77</v>
      </c>
      <c r="AB6191" t="s">
        <v>57</v>
      </c>
      <c r="AC6191" t="s">
        <v>87</v>
      </c>
      <c r="AD6191">
        <v>79</v>
      </c>
      <c r="AE6191">
        <v>303.15</v>
      </c>
      <c r="AF6191">
        <v>0</v>
      </c>
      <c r="AG6191">
        <v>0</v>
      </c>
      <c r="AH6191">
        <v>110.28</v>
      </c>
      <c r="AI6191">
        <v>413.43</v>
      </c>
      <c r="AJ6191" t="s">
        <v>88</v>
      </c>
      <c r="AK6191" t="s">
        <v>101</v>
      </c>
      <c r="AL6191" t="s">
        <v>175</v>
      </c>
      <c r="AM6191">
        <v>1</v>
      </c>
      <c r="AN6191">
        <v>0</v>
      </c>
      <c r="AO6191">
        <v>0</v>
      </c>
      <c r="AP6191" t="s">
        <v>91</v>
      </c>
      <c r="AQ6191" t="s">
        <v>124</v>
      </c>
      <c r="AR6191" t="s">
        <v>93</v>
      </c>
      <c r="AS6191">
        <v>2</v>
      </c>
      <c r="AT6191">
        <v>171</v>
      </c>
      <c r="AU6191">
        <v>1</v>
      </c>
      <c r="AV6191">
        <v>1</v>
      </c>
      <c r="AW6191">
        <v>0</v>
      </c>
      <c r="AX6191">
        <v>79</v>
      </c>
      <c r="AY6191">
        <v>1</v>
      </c>
      <c r="AZ6191" t="s">
        <v>94</v>
      </c>
      <c r="BA6191">
        <v>10</v>
      </c>
      <c r="BB6191" t="s">
        <v>95</v>
      </c>
      <c r="BC6191">
        <v>1</v>
      </c>
    </row>
    <row r="6192" spans="1:55">
      <c r="A6192" t="s">
        <v>10806</v>
      </c>
      <c r="B6192" t="s">
        <v>73</v>
      </c>
      <c r="C6192">
        <v>73</v>
      </c>
      <c r="D6192" t="s">
        <v>57</v>
      </c>
      <c r="E6192">
        <v>0</v>
      </c>
      <c r="F6192" t="s">
        <v>1692</v>
      </c>
      <c r="G6192">
        <v>95545</v>
      </c>
      <c r="H6192">
        <v>40.342928</v>
      </c>
      <c r="I6192">
        <v>-124.063329</v>
      </c>
      <c r="J6192">
        <v>5</v>
      </c>
      <c r="K6192">
        <v>69</v>
      </c>
      <c r="L6192" t="s">
        <v>59</v>
      </c>
      <c r="M6192" t="s">
        <v>57</v>
      </c>
      <c r="N6192" t="s">
        <v>868</v>
      </c>
      <c r="O6192" t="s">
        <v>57</v>
      </c>
      <c r="P6192" t="s">
        <v>57</v>
      </c>
      <c r="Q6192" t="s">
        <v>85</v>
      </c>
      <c r="R6192" t="s">
        <v>441</v>
      </c>
      <c r="S6192" t="s">
        <v>61</v>
      </c>
      <c r="T6192" t="s">
        <v>57</v>
      </c>
      <c r="U6192" t="s">
        <v>57</v>
      </c>
      <c r="V6192" t="s">
        <v>61</v>
      </c>
      <c r="W6192" t="s">
        <v>61</v>
      </c>
      <c r="X6192" t="s">
        <v>57</v>
      </c>
      <c r="Y6192" t="s">
        <v>57</v>
      </c>
      <c r="Z6192" t="s">
        <v>57</v>
      </c>
      <c r="AA6192" t="s">
        <v>122</v>
      </c>
      <c r="AB6192" t="s">
        <v>57</v>
      </c>
      <c r="AC6192" t="s">
        <v>87</v>
      </c>
      <c r="AD6192">
        <v>95.34999999999999</v>
      </c>
      <c r="AE6192">
        <v>6382</v>
      </c>
      <c r="AF6192">
        <v>0</v>
      </c>
      <c r="AG6192">
        <v>0</v>
      </c>
      <c r="AH6192">
        <v>3443.79</v>
      </c>
      <c r="AI6192">
        <v>9825.790000000001</v>
      </c>
      <c r="AJ6192" t="s">
        <v>66</v>
      </c>
      <c r="AM6192">
        <v>0</v>
      </c>
      <c r="AN6192">
        <v>1</v>
      </c>
      <c r="AO6192">
        <v>0</v>
      </c>
      <c r="AP6192" t="s">
        <v>123</v>
      </c>
      <c r="AQ6192" t="s">
        <v>104</v>
      </c>
      <c r="AR6192" t="s">
        <v>105</v>
      </c>
      <c r="AS6192">
        <v>5</v>
      </c>
      <c r="AT6192">
        <v>82</v>
      </c>
      <c r="AU6192">
        <v>1</v>
      </c>
      <c r="AV6192">
        <v>0</v>
      </c>
      <c r="AW6192">
        <v>1</v>
      </c>
      <c r="AX6192">
        <v>0</v>
      </c>
      <c r="AY6192">
        <v>6</v>
      </c>
      <c r="AZ6192" t="s">
        <v>125</v>
      </c>
      <c r="BA6192">
        <v>3</v>
      </c>
      <c r="BB6192" t="s">
        <v>126</v>
      </c>
      <c r="BC6192">
        <v>3</v>
      </c>
    </row>
    <row r="6193" spans="1:55">
      <c r="A6193" t="s">
        <v>10807</v>
      </c>
      <c r="B6193" t="s">
        <v>56</v>
      </c>
      <c r="C6193">
        <v>33</v>
      </c>
      <c r="D6193" t="s">
        <v>57</v>
      </c>
      <c r="E6193">
        <v>3</v>
      </c>
      <c r="F6193" t="s">
        <v>7445</v>
      </c>
      <c r="G6193">
        <v>93242</v>
      </c>
      <c r="H6193">
        <v>36.444232</v>
      </c>
      <c r="I6193">
        <v>-119.718285</v>
      </c>
      <c r="J6193">
        <v>5</v>
      </c>
      <c r="K6193">
        <v>57</v>
      </c>
      <c r="L6193" t="s">
        <v>129</v>
      </c>
      <c r="M6193" t="s">
        <v>57</v>
      </c>
      <c r="N6193" t="s">
        <v>3770</v>
      </c>
      <c r="O6193" t="s">
        <v>61</v>
      </c>
      <c r="P6193" t="s">
        <v>61</v>
      </c>
      <c r="Q6193" t="s">
        <v>143</v>
      </c>
      <c r="R6193" t="s">
        <v>143</v>
      </c>
      <c r="S6193" t="s">
        <v>143</v>
      </c>
      <c r="T6193" t="s">
        <v>143</v>
      </c>
      <c r="U6193" t="s">
        <v>143</v>
      </c>
      <c r="V6193" t="s">
        <v>143</v>
      </c>
      <c r="W6193" t="s">
        <v>143</v>
      </c>
      <c r="X6193" t="s">
        <v>143</v>
      </c>
      <c r="Y6193" t="s">
        <v>143</v>
      </c>
      <c r="Z6193" t="s">
        <v>143</v>
      </c>
      <c r="AA6193" t="s">
        <v>122</v>
      </c>
      <c r="AB6193" t="s">
        <v>61</v>
      </c>
      <c r="AC6193" t="s">
        <v>87</v>
      </c>
      <c r="AD6193">
        <v>19.5</v>
      </c>
      <c r="AE6193">
        <v>1167.6</v>
      </c>
      <c r="AF6193">
        <v>19.89</v>
      </c>
      <c r="AG6193">
        <v>0</v>
      </c>
      <c r="AH6193">
        <v>2401.98</v>
      </c>
      <c r="AI6193">
        <v>3549.69</v>
      </c>
      <c r="AJ6193" t="s">
        <v>66</v>
      </c>
      <c r="AM6193">
        <v>0</v>
      </c>
      <c r="AN6193">
        <v>1</v>
      </c>
      <c r="AO6193">
        <v>0</v>
      </c>
      <c r="AP6193" t="s">
        <v>123</v>
      </c>
      <c r="AQ6193" t="s">
        <v>68</v>
      </c>
      <c r="AR6193" t="s">
        <v>182</v>
      </c>
      <c r="AT6193">
        <v>2900</v>
      </c>
      <c r="AU6193">
        <v>1</v>
      </c>
      <c r="AV6193">
        <v>0</v>
      </c>
      <c r="AW6193">
        <v>1</v>
      </c>
      <c r="AX6193">
        <v>0</v>
      </c>
      <c r="AY6193">
        <v>6</v>
      </c>
      <c r="AZ6193" t="s">
        <v>125</v>
      </c>
      <c r="BA6193">
        <v>0</v>
      </c>
      <c r="BB6193" t="s">
        <v>71</v>
      </c>
      <c r="BC6193">
        <v>4</v>
      </c>
    </row>
    <row r="6194" spans="1:55">
      <c r="A6194" t="s">
        <v>10808</v>
      </c>
      <c r="B6194" t="s">
        <v>56</v>
      </c>
      <c r="C6194">
        <v>53</v>
      </c>
      <c r="D6194" t="s">
        <v>61</v>
      </c>
      <c r="E6194">
        <v>0</v>
      </c>
      <c r="F6194" t="s">
        <v>3551</v>
      </c>
      <c r="G6194">
        <v>94577</v>
      </c>
      <c r="H6194">
        <v>37.717196</v>
      </c>
      <c r="I6194">
        <v>-122.159338</v>
      </c>
      <c r="J6194">
        <v>0</v>
      </c>
      <c r="K6194">
        <v>68</v>
      </c>
      <c r="L6194" t="s">
        <v>59</v>
      </c>
      <c r="M6194" t="s">
        <v>61</v>
      </c>
      <c r="N6194" t="s">
        <v>143</v>
      </c>
      <c r="O6194" t="s">
        <v>143</v>
      </c>
      <c r="P6194" t="s">
        <v>57</v>
      </c>
      <c r="Q6194" t="s">
        <v>62</v>
      </c>
      <c r="R6194" t="s">
        <v>441</v>
      </c>
      <c r="S6194" t="s">
        <v>61</v>
      </c>
      <c r="T6194" t="s">
        <v>57</v>
      </c>
      <c r="U6194" t="s">
        <v>61</v>
      </c>
      <c r="V6194" t="s">
        <v>57</v>
      </c>
      <c r="W6194" t="s">
        <v>61</v>
      </c>
      <c r="X6194" t="s">
        <v>57</v>
      </c>
      <c r="Y6194" t="s">
        <v>57</v>
      </c>
      <c r="Z6194" t="s">
        <v>57</v>
      </c>
      <c r="AA6194" t="s">
        <v>77</v>
      </c>
      <c r="AB6194" t="s">
        <v>61</v>
      </c>
      <c r="AC6194" t="s">
        <v>87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66</v>
      </c>
      <c r="AM6194">
        <v>0</v>
      </c>
      <c r="AN6194">
        <v>1</v>
      </c>
      <c r="AO6194">
        <v>0</v>
      </c>
      <c r="AP6194" t="s">
        <v>123</v>
      </c>
      <c r="AQ6194" t="s">
        <v>92</v>
      </c>
      <c r="AR6194" t="s">
        <v>137</v>
      </c>
      <c r="AS6194">
        <v>5</v>
      </c>
      <c r="AT6194">
        <v>41871</v>
      </c>
      <c r="AU6194">
        <v>1</v>
      </c>
      <c r="AV6194">
        <v>0</v>
      </c>
      <c r="AW6194">
        <v>1</v>
      </c>
      <c r="AX6194">
        <v>0</v>
      </c>
      <c r="AY6194">
        <v>6</v>
      </c>
      <c r="AZ6194" t="s">
        <v>125</v>
      </c>
      <c r="BA6194">
        <v>5</v>
      </c>
      <c r="BB6194" t="s">
        <v>80</v>
      </c>
      <c r="BC6194">
        <v>2</v>
      </c>
    </row>
    <row r="6195" spans="1:55">
      <c r="A6195" t="s">
        <v>10809</v>
      </c>
      <c r="B6195" t="s">
        <v>73</v>
      </c>
      <c r="C6195">
        <v>55</v>
      </c>
      <c r="D6195" t="s">
        <v>61</v>
      </c>
      <c r="E6195">
        <v>0</v>
      </c>
      <c r="F6195" t="s">
        <v>262</v>
      </c>
      <c r="G6195">
        <v>95128</v>
      </c>
      <c r="H6195">
        <v>37.316146</v>
      </c>
      <c r="I6195">
        <v>-121.936285</v>
      </c>
      <c r="J6195">
        <v>0</v>
      </c>
      <c r="K6195">
        <v>1</v>
      </c>
      <c r="L6195" t="s">
        <v>59</v>
      </c>
      <c r="M6195" t="s">
        <v>57</v>
      </c>
      <c r="N6195" t="s">
        <v>10810</v>
      </c>
      <c r="O6195" t="s">
        <v>61</v>
      </c>
      <c r="P6195" t="s">
        <v>57</v>
      </c>
      <c r="Q6195" t="s">
        <v>62</v>
      </c>
      <c r="R6195" t="s">
        <v>441</v>
      </c>
      <c r="S6195" t="s">
        <v>57</v>
      </c>
      <c r="T6195" t="s">
        <v>61</v>
      </c>
      <c r="U6195" t="s">
        <v>61</v>
      </c>
      <c r="V6195" t="s">
        <v>61</v>
      </c>
      <c r="W6195" t="s">
        <v>61</v>
      </c>
      <c r="X6195" t="s">
        <v>61</v>
      </c>
      <c r="Y6195" t="s">
        <v>61</v>
      </c>
      <c r="Z6195" t="s">
        <v>57</v>
      </c>
      <c r="AA6195" t="s">
        <v>77</v>
      </c>
      <c r="AB6195" t="s">
        <v>57</v>
      </c>
      <c r="AC6195" t="s">
        <v>65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88.01000000000001</v>
      </c>
      <c r="AJ6195" t="s">
        <v>170</v>
      </c>
      <c r="AM6195">
        <v>0</v>
      </c>
      <c r="AN6195">
        <v>0</v>
      </c>
      <c r="AO6195">
        <v>0</v>
      </c>
      <c r="AP6195" t="s">
        <v>91</v>
      </c>
      <c r="AQ6195" t="s">
        <v>92</v>
      </c>
      <c r="AR6195" t="s">
        <v>137</v>
      </c>
      <c r="AS6195">
        <v>2</v>
      </c>
      <c r="AT6195">
        <v>32804</v>
      </c>
      <c r="AU6195">
        <v>0</v>
      </c>
      <c r="AX6195">
        <v>0</v>
      </c>
      <c r="AY6195">
        <v>1</v>
      </c>
      <c r="AZ6195" t="s">
        <v>94</v>
      </c>
      <c r="BA6195">
        <v>8</v>
      </c>
      <c r="BB6195" t="s">
        <v>95</v>
      </c>
      <c r="BC6195">
        <v>1</v>
      </c>
    </row>
    <row r="6196" spans="1:55">
      <c r="A6196" t="s">
        <v>10811</v>
      </c>
      <c r="B6196" t="s">
        <v>56</v>
      </c>
      <c r="C6196">
        <v>80</v>
      </c>
      <c r="D6196" t="s">
        <v>57</v>
      </c>
      <c r="E6196">
        <v>1</v>
      </c>
      <c r="F6196" t="s">
        <v>664</v>
      </c>
      <c r="G6196">
        <v>95916</v>
      </c>
      <c r="H6196">
        <v>39.657228</v>
      </c>
      <c r="I6196">
        <v>-121.37778</v>
      </c>
      <c r="J6196">
        <v>7</v>
      </c>
      <c r="K6196">
        <v>71</v>
      </c>
      <c r="L6196" t="s">
        <v>59</v>
      </c>
      <c r="M6196" t="s">
        <v>57</v>
      </c>
      <c r="N6196" t="s">
        <v>10812</v>
      </c>
      <c r="O6196" t="s">
        <v>57</v>
      </c>
      <c r="P6196" t="s">
        <v>57</v>
      </c>
      <c r="Q6196" t="s">
        <v>135</v>
      </c>
      <c r="R6196" t="s">
        <v>296</v>
      </c>
      <c r="S6196" t="s">
        <v>57</v>
      </c>
      <c r="T6196" t="s">
        <v>57</v>
      </c>
      <c r="U6196" t="s">
        <v>61</v>
      </c>
      <c r="V6196" t="s">
        <v>61</v>
      </c>
      <c r="W6196" t="s">
        <v>57</v>
      </c>
      <c r="X6196" t="s">
        <v>61</v>
      </c>
      <c r="Y6196" t="s">
        <v>61</v>
      </c>
      <c r="Z6196" t="s">
        <v>57</v>
      </c>
      <c r="AA6196" t="s">
        <v>64</v>
      </c>
      <c r="AB6196" t="s">
        <v>61</v>
      </c>
      <c r="AC6196" t="s">
        <v>87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8432.389999999999</v>
      </c>
      <c r="AJ6196" t="s">
        <v>66</v>
      </c>
      <c r="AM6196">
        <v>0</v>
      </c>
      <c r="AN6196">
        <v>1</v>
      </c>
      <c r="AO6196">
        <v>0</v>
      </c>
      <c r="AP6196" t="s">
        <v>123</v>
      </c>
      <c r="AQ6196" t="s">
        <v>104</v>
      </c>
      <c r="AR6196" t="s">
        <v>69</v>
      </c>
      <c r="AS6196">
        <v>4</v>
      </c>
      <c r="AT6196">
        <v>1279</v>
      </c>
      <c r="AU6196">
        <v>1</v>
      </c>
      <c r="AV6196">
        <v>0</v>
      </c>
      <c r="AW6196">
        <v>1</v>
      </c>
      <c r="AX6196">
        <v>0</v>
      </c>
      <c r="AY6196">
        <v>6</v>
      </c>
      <c r="AZ6196" t="s">
        <v>125</v>
      </c>
      <c r="BA6196">
        <v>0</v>
      </c>
      <c r="BB6196" t="s">
        <v>71</v>
      </c>
      <c r="BC6196">
        <v>4</v>
      </c>
    </row>
    <row r="6197" spans="1:55">
      <c r="A6197" t="s">
        <v>10813</v>
      </c>
      <c r="B6197" t="s">
        <v>73</v>
      </c>
      <c r="C6197">
        <v>41</v>
      </c>
      <c r="D6197" t="s">
        <v>61</v>
      </c>
      <c r="E6197">
        <v>0</v>
      </c>
      <c r="F6197" t="s">
        <v>3001</v>
      </c>
      <c r="G6197">
        <v>95948</v>
      </c>
      <c r="H6197">
        <v>39.346898</v>
      </c>
      <c r="I6197">
        <v>-121.759537</v>
      </c>
      <c r="J6197">
        <v>0</v>
      </c>
      <c r="K6197">
        <v>44</v>
      </c>
      <c r="L6197" t="s">
        <v>59</v>
      </c>
      <c r="M6197" t="s">
        <v>57</v>
      </c>
      <c r="N6197" t="s">
        <v>9057</v>
      </c>
      <c r="O6197" t="s">
        <v>61</v>
      </c>
      <c r="P6197" t="s">
        <v>57</v>
      </c>
      <c r="Q6197" t="s">
        <v>85</v>
      </c>
      <c r="R6197" t="s">
        <v>250</v>
      </c>
      <c r="S6197" t="s">
        <v>61</v>
      </c>
      <c r="T6197" t="s">
        <v>57</v>
      </c>
      <c r="U6197" t="s">
        <v>61</v>
      </c>
      <c r="V6197" t="s">
        <v>57</v>
      </c>
      <c r="W6197" t="s">
        <v>57</v>
      </c>
      <c r="X6197" t="s">
        <v>57</v>
      </c>
      <c r="Y6197" t="s">
        <v>57</v>
      </c>
      <c r="Z6197" t="s">
        <v>57</v>
      </c>
      <c r="AA6197" t="s">
        <v>77</v>
      </c>
      <c r="AB6197" t="s">
        <v>61</v>
      </c>
      <c r="AC6197" t="s">
        <v>87</v>
      </c>
      <c r="AD6197">
        <v>100.55</v>
      </c>
      <c r="AE6197">
        <v>4398.15</v>
      </c>
      <c r="AF6197">
        <v>0</v>
      </c>
      <c r="AG6197">
        <v>0</v>
      </c>
      <c r="AH6197">
        <v>1888.48</v>
      </c>
      <c r="AI6197">
        <v>6286.63</v>
      </c>
      <c r="AJ6197" t="s">
        <v>88</v>
      </c>
      <c r="AK6197" t="s">
        <v>101</v>
      </c>
      <c r="AL6197" t="s">
        <v>111</v>
      </c>
      <c r="AM6197">
        <v>1</v>
      </c>
      <c r="AN6197">
        <v>0</v>
      </c>
      <c r="AO6197">
        <v>0</v>
      </c>
      <c r="AP6197" t="s">
        <v>176</v>
      </c>
      <c r="AQ6197" t="s">
        <v>78</v>
      </c>
      <c r="AR6197" t="s">
        <v>105</v>
      </c>
      <c r="AS6197">
        <v>6</v>
      </c>
      <c r="AT6197">
        <v>9763</v>
      </c>
      <c r="AU6197">
        <v>1</v>
      </c>
      <c r="AV6197">
        <v>1</v>
      </c>
      <c r="AW6197">
        <v>0</v>
      </c>
      <c r="AX6197">
        <v>100.55</v>
      </c>
      <c r="AY6197">
        <v>5</v>
      </c>
      <c r="AZ6197" t="s">
        <v>177</v>
      </c>
      <c r="BA6197">
        <v>7</v>
      </c>
      <c r="BB6197" t="s">
        <v>95</v>
      </c>
      <c r="BC6197">
        <v>1</v>
      </c>
    </row>
    <row r="6198" spans="1:55">
      <c r="A6198" t="s">
        <v>10814</v>
      </c>
      <c r="B6198" t="s">
        <v>56</v>
      </c>
      <c r="C6198">
        <v>37</v>
      </c>
      <c r="D6198" t="s">
        <v>57</v>
      </c>
      <c r="E6198">
        <v>0</v>
      </c>
      <c r="F6198" t="s">
        <v>899</v>
      </c>
      <c r="G6198">
        <v>90603</v>
      </c>
      <c r="H6198">
        <v>33.945318</v>
      </c>
      <c r="I6198">
        <v>-117.992066</v>
      </c>
      <c r="J6198">
        <v>10</v>
      </c>
      <c r="K6198">
        <v>27</v>
      </c>
      <c r="L6198" t="s">
        <v>59</v>
      </c>
      <c r="M6198" t="s">
        <v>57</v>
      </c>
      <c r="N6198" t="s">
        <v>9263</v>
      </c>
      <c r="O6198" t="s">
        <v>61</v>
      </c>
      <c r="P6198" t="s">
        <v>61</v>
      </c>
      <c r="Q6198" t="s">
        <v>143</v>
      </c>
      <c r="R6198" t="s">
        <v>143</v>
      </c>
      <c r="S6198" t="s">
        <v>143</v>
      </c>
      <c r="T6198" t="s">
        <v>143</v>
      </c>
      <c r="U6198" t="s">
        <v>143</v>
      </c>
      <c r="V6198" t="s">
        <v>143</v>
      </c>
      <c r="W6198" t="s">
        <v>143</v>
      </c>
      <c r="X6198" t="s">
        <v>143</v>
      </c>
      <c r="Y6198" t="s">
        <v>143</v>
      </c>
      <c r="Z6198" t="s">
        <v>143</v>
      </c>
      <c r="AA6198" t="s">
        <v>64</v>
      </c>
      <c r="AB6198" t="s">
        <v>57</v>
      </c>
      <c r="AC6198" t="s">
        <v>65</v>
      </c>
      <c r="AD6198">
        <v>20.55</v>
      </c>
      <c r="AE6198">
        <v>583.3</v>
      </c>
      <c r="AF6198">
        <v>0</v>
      </c>
      <c r="AG6198">
        <v>0</v>
      </c>
      <c r="AH6198">
        <v>565.92</v>
      </c>
      <c r="AI6198">
        <v>1149.22</v>
      </c>
      <c r="AJ6198" t="s">
        <v>66</v>
      </c>
      <c r="AM6198">
        <v>0</v>
      </c>
      <c r="AN6198">
        <v>1</v>
      </c>
      <c r="AO6198">
        <v>0</v>
      </c>
      <c r="AP6198" t="s">
        <v>164</v>
      </c>
      <c r="AQ6198" t="s">
        <v>68</v>
      </c>
      <c r="AR6198" t="s">
        <v>182</v>
      </c>
      <c r="AT6198">
        <v>19109</v>
      </c>
      <c r="AU6198">
        <v>1</v>
      </c>
      <c r="AV6198">
        <v>0</v>
      </c>
      <c r="AW6198">
        <v>1</v>
      </c>
      <c r="AX6198">
        <v>0</v>
      </c>
      <c r="AY6198">
        <v>4</v>
      </c>
      <c r="AZ6198" t="s">
        <v>165</v>
      </c>
      <c r="BA6198">
        <v>1</v>
      </c>
      <c r="BB6198" t="s">
        <v>71</v>
      </c>
      <c r="BC6198">
        <v>4</v>
      </c>
    </row>
    <row r="6199" spans="1:55">
      <c r="A6199" t="s">
        <v>10815</v>
      </c>
      <c r="B6199" t="s">
        <v>73</v>
      </c>
      <c r="C6199">
        <v>21</v>
      </c>
      <c r="D6199" t="s">
        <v>57</v>
      </c>
      <c r="E6199">
        <v>0</v>
      </c>
      <c r="F6199" t="s">
        <v>1932</v>
      </c>
      <c r="G6199">
        <v>94545</v>
      </c>
      <c r="H6199">
        <v>37.62984</v>
      </c>
      <c r="I6199">
        <v>-122.120843</v>
      </c>
      <c r="J6199">
        <v>6</v>
      </c>
      <c r="K6199">
        <v>71</v>
      </c>
      <c r="L6199" t="s">
        <v>119</v>
      </c>
      <c r="M6199" t="s">
        <v>57</v>
      </c>
      <c r="N6199" t="s">
        <v>1690</v>
      </c>
      <c r="O6199" t="s">
        <v>61</v>
      </c>
      <c r="P6199" t="s">
        <v>57</v>
      </c>
      <c r="Q6199" t="s">
        <v>135</v>
      </c>
      <c r="R6199" t="s">
        <v>254</v>
      </c>
      <c r="S6199" t="s">
        <v>61</v>
      </c>
      <c r="T6199" t="s">
        <v>57</v>
      </c>
      <c r="U6199" t="s">
        <v>57</v>
      </c>
      <c r="V6199" t="s">
        <v>57</v>
      </c>
      <c r="W6199" t="s">
        <v>57</v>
      </c>
      <c r="X6199" t="s">
        <v>57</v>
      </c>
      <c r="Y6199" t="s">
        <v>57</v>
      </c>
      <c r="Z6199" t="s">
        <v>57</v>
      </c>
      <c r="AA6199" t="s">
        <v>122</v>
      </c>
      <c r="AB6199" t="s">
        <v>57</v>
      </c>
      <c r="AC6199" t="s">
        <v>65</v>
      </c>
      <c r="AD6199">
        <v>79.09999999999999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66</v>
      </c>
      <c r="AM6199">
        <v>0</v>
      </c>
      <c r="AN6199">
        <v>1</v>
      </c>
      <c r="AO6199">
        <v>0</v>
      </c>
      <c r="AP6199" t="s">
        <v>123</v>
      </c>
      <c r="AQ6199" t="s">
        <v>116</v>
      </c>
      <c r="AR6199" t="s">
        <v>93</v>
      </c>
      <c r="AS6199">
        <v>7</v>
      </c>
      <c r="AT6199">
        <v>27311</v>
      </c>
      <c r="AU6199">
        <v>1</v>
      </c>
      <c r="AV6199">
        <v>0</v>
      </c>
      <c r="AW6199">
        <v>1</v>
      </c>
      <c r="AX6199">
        <v>0</v>
      </c>
      <c r="AY6199">
        <v>6</v>
      </c>
      <c r="AZ6199" t="s">
        <v>125</v>
      </c>
      <c r="BA6199">
        <v>1</v>
      </c>
      <c r="BB6199" t="s">
        <v>71</v>
      </c>
      <c r="BC6199">
        <v>4</v>
      </c>
    </row>
    <row r="6200" spans="1:55">
      <c r="A6200" t="s">
        <v>10816</v>
      </c>
      <c r="B6200" t="s">
        <v>56</v>
      </c>
      <c r="C6200">
        <v>44</v>
      </c>
      <c r="D6200" t="s">
        <v>57</v>
      </c>
      <c r="E6200">
        <v>0</v>
      </c>
      <c r="F6200" t="s">
        <v>226</v>
      </c>
      <c r="G6200">
        <v>90066</v>
      </c>
      <c r="H6200">
        <v>34.002028</v>
      </c>
      <c r="I6200">
        <v>-118.430656</v>
      </c>
      <c r="J6200">
        <v>2</v>
      </c>
      <c r="K6200">
        <v>63</v>
      </c>
      <c r="L6200" t="s">
        <v>129</v>
      </c>
      <c r="M6200" t="s">
        <v>57</v>
      </c>
      <c r="N6200" t="s">
        <v>10817</v>
      </c>
      <c r="O6200" t="s">
        <v>57</v>
      </c>
      <c r="P6200" t="s">
        <v>57</v>
      </c>
      <c r="Q6200" t="s">
        <v>85</v>
      </c>
      <c r="R6200" t="s">
        <v>63</v>
      </c>
      <c r="S6200" t="s">
        <v>57</v>
      </c>
      <c r="T6200" t="s">
        <v>61</v>
      </c>
      <c r="U6200" t="s">
        <v>61</v>
      </c>
      <c r="V6200" t="s">
        <v>61</v>
      </c>
      <c r="W6200" t="s">
        <v>57</v>
      </c>
      <c r="X6200" t="s">
        <v>57</v>
      </c>
      <c r="Y6200" t="s">
        <v>57</v>
      </c>
      <c r="Z6200" t="s">
        <v>57</v>
      </c>
      <c r="AA6200" t="s">
        <v>64</v>
      </c>
      <c r="AB6200" t="s">
        <v>57</v>
      </c>
      <c r="AC6200" t="s">
        <v>65</v>
      </c>
      <c r="AD6200">
        <v>99.65000000000001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66</v>
      </c>
      <c r="AM6200">
        <v>0</v>
      </c>
      <c r="AN6200">
        <v>1</v>
      </c>
      <c r="AO6200">
        <v>0</v>
      </c>
      <c r="AP6200" t="s">
        <v>123</v>
      </c>
      <c r="AQ6200" t="s">
        <v>78</v>
      </c>
      <c r="AR6200" t="s">
        <v>105</v>
      </c>
      <c r="AS6200">
        <v>5</v>
      </c>
      <c r="AT6200">
        <v>55204</v>
      </c>
      <c r="AU6200">
        <v>1</v>
      </c>
      <c r="AV6200">
        <v>0</v>
      </c>
      <c r="AW6200">
        <v>1</v>
      </c>
      <c r="AX6200">
        <v>0</v>
      </c>
      <c r="AY6200">
        <v>6</v>
      </c>
      <c r="AZ6200" t="s">
        <v>125</v>
      </c>
      <c r="BA6200">
        <v>3</v>
      </c>
      <c r="BB6200" t="s">
        <v>126</v>
      </c>
      <c r="BC6200">
        <v>3</v>
      </c>
    </row>
    <row r="6201" spans="1:55">
      <c r="A6201" t="s">
        <v>10818</v>
      </c>
      <c r="B6201" t="s">
        <v>56</v>
      </c>
      <c r="C6201">
        <v>20</v>
      </c>
      <c r="D6201" t="s">
        <v>61</v>
      </c>
      <c r="E6201">
        <v>0</v>
      </c>
      <c r="F6201" t="s">
        <v>226</v>
      </c>
      <c r="G6201">
        <v>90032</v>
      </c>
      <c r="H6201">
        <v>34.078821</v>
      </c>
      <c r="I6201">
        <v>-118.177576</v>
      </c>
      <c r="J6201">
        <v>0</v>
      </c>
      <c r="K6201">
        <v>17</v>
      </c>
      <c r="L6201" t="s">
        <v>59</v>
      </c>
      <c r="M6201" t="s">
        <v>57</v>
      </c>
      <c r="N6201" t="s">
        <v>1863</v>
      </c>
      <c r="O6201" t="s">
        <v>61</v>
      </c>
      <c r="P6201" t="s">
        <v>57</v>
      </c>
      <c r="Q6201" t="s">
        <v>62</v>
      </c>
      <c r="R6201" t="s">
        <v>230</v>
      </c>
      <c r="S6201" t="s">
        <v>61</v>
      </c>
      <c r="T6201" t="s">
        <v>61</v>
      </c>
      <c r="U6201" t="s">
        <v>61</v>
      </c>
      <c r="V6201" t="s">
        <v>61</v>
      </c>
      <c r="W6201" t="s">
        <v>57</v>
      </c>
      <c r="X6201" t="s">
        <v>57</v>
      </c>
      <c r="Y6201" t="s">
        <v>57</v>
      </c>
      <c r="Z6201" t="s">
        <v>57</v>
      </c>
      <c r="AA6201" t="s">
        <v>77</v>
      </c>
      <c r="AB6201" t="s">
        <v>57</v>
      </c>
      <c r="AC6201" t="s">
        <v>65</v>
      </c>
      <c r="AD6201">
        <v>64.7</v>
      </c>
      <c r="AE6201">
        <v>1093.1</v>
      </c>
      <c r="AF6201">
        <v>0</v>
      </c>
      <c r="AG6201">
        <v>0</v>
      </c>
      <c r="AH6201">
        <v>689.35</v>
      </c>
      <c r="AI6201">
        <v>1782.45</v>
      </c>
      <c r="AJ6201" t="s">
        <v>88</v>
      </c>
      <c r="AK6201" t="s">
        <v>89</v>
      </c>
      <c r="AL6201" t="s">
        <v>342</v>
      </c>
      <c r="AM6201">
        <v>1</v>
      </c>
      <c r="AN6201">
        <v>0</v>
      </c>
      <c r="AO6201">
        <v>0</v>
      </c>
      <c r="AP6201" t="s">
        <v>103</v>
      </c>
      <c r="AQ6201" t="s">
        <v>116</v>
      </c>
      <c r="AR6201" t="s">
        <v>69</v>
      </c>
      <c r="AS6201">
        <v>4</v>
      </c>
      <c r="AT6201">
        <v>46960</v>
      </c>
      <c r="AU6201">
        <v>1</v>
      </c>
      <c r="AV6201">
        <v>1</v>
      </c>
      <c r="AW6201">
        <v>0</v>
      </c>
      <c r="AX6201">
        <v>64.7</v>
      </c>
      <c r="AY6201">
        <v>3</v>
      </c>
      <c r="AZ6201" t="s">
        <v>106</v>
      </c>
      <c r="BA6201">
        <v>5</v>
      </c>
      <c r="BB6201" t="s">
        <v>80</v>
      </c>
      <c r="BC6201">
        <v>2</v>
      </c>
    </row>
    <row r="6202" spans="1:55">
      <c r="A6202" t="s">
        <v>10819</v>
      </c>
      <c r="B6202" t="s">
        <v>73</v>
      </c>
      <c r="C6202">
        <v>40</v>
      </c>
      <c r="D6202" t="s">
        <v>57</v>
      </c>
      <c r="E6202">
        <v>0</v>
      </c>
      <c r="F6202" t="s">
        <v>3422</v>
      </c>
      <c r="G6202">
        <v>90222</v>
      </c>
      <c r="H6202">
        <v>33.912246</v>
      </c>
      <c r="I6202">
        <v>-118.236773</v>
      </c>
      <c r="J6202">
        <v>8</v>
      </c>
      <c r="K6202">
        <v>72</v>
      </c>
      <c r="L6202" t="s">
        <v>59</v>
      </c>
      <c r="M6202" t="s">
        <v>57</v>
      </c>
      <c r="N6202" t="s">
        <v>5060</v>
      </c>
      <c r="O6202" t="s">
        <v>57</v>
      </c>
      <c r="P6202" t="s">
        <v>61</v>
      </c>
      <c r="Q6202" t="s">
        <v>143</v>
      </c>
      <c r="R6202" t="s">
        <v>143</v>
      </c>
      <c r="S6202" t="s">
        <v>143</v>
      </c>
      <c r="T6202" t="s">
        <v>143</v>
      </c>
      <c r="U6202" t="s">
        <v>143</v>
      </c>
      <c r="V6202" t="s">
        <v>143</v>
      </c>
      <c r="W6202" t="s">
        <v>143</v>
      </c>
      <c r="X6202" t="s">
        <v>143</v>
      </c>
      <c r="Y6202" t="s">
        <v>143</v>
      </c>
      <c r="Z6202" t="s">
        <v>143</v>
      </c>
      <c r="AA6202" t="s">
        <v>122</v>
      </c>
      <c r="AB6202" t="s">
        <v>61</v>
      </c>
      <c r="AC6202" t="s">
        <v>65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66</v>
      </c>
      <c r="AM6202">
        <v>0</v>
      </c>
      <c r="AN6202">
        <v>1</v>
      </c>
      <c r="AO6202">
        <v>0</v>
      </c>
      <c r="AP6202" t="s">
        <v>123</v>
      </c>
      <c r="AQ6202" t="s">
        <v>78</v>
      </c>
      <c r="AR6202" t="s">
        <v>182</v>
      </c>
      <c r="AT6202">
        <v>29825</v>
      </c>
      <c r="AU6202">
        <v>1</v>
      </c>
      <c r="AV6202">
        <v>0</v>
      </c>
      <c r="AW6202">
        <v>1</v>
      </c>
      <c r="AX6202">
        <v>0</v>
      </c>
      <c r="AY6202">
        <v>6</v>
      </c>
      <c r="AZ6202" t="s">
        <v>125</v>
      </c>
      <c r="BA6202">
        <v>1</v>
      </c>
      <c r="BB6202" t="s">
        <v>71</v>
      </c>
      <c r="BC6202">
        <v>4</v>
      </c>
    </row>
    <row r="6203" spans="1:55">
      <c r="A6203" t="s">
        <v>10820</v>
      </c>
      <c r="B6203" t="s">
        <v>56</v>
      </c>
      <c r="C6203">
        <v>40</v>
      </c>
      <c r="D6203" t="s">
        <v>61</v>
      </c>
      <c r="E6203">
        <v>0</v>
      </c>
      <c r="F6203" t="s">
        <v>1186</v>
      </c>
      <c r="G6203">
        <v>92273</v>
      </c>
      <c r="H6203">
        <v>32.790282</v>
      </c>
      <c r="I6203">
        <v>-115.689559</v>
      </c>
      <c r="J6203">
        <v>0</v>
      </c>
      <c r="K6203">
        <v>9</v>
      </c>
      <c r="L6203" t="s">
        <v>59</v>
      </c>
      <c r="M6203" t="s">
        <v>57</v>
      </c>
      <c r="N6203" t="s">
        <v>1604</v>
      </c>
      <c r="O6203" t="s">
        <v>61</v>
      </c>
      <c r="P6203" t="s">
        <v>57</v>
      </c>
      <c r="Q6203" t="s">
        <v>62</v>
      </c>
      <c r="R6203" t="s">
        <v>300</v>
      </c>
      <c r="S6203" t="s">
        <v>61</v>
      </c>
      <c r="T6203" t="s">
        <v>61</v>
      </c>
      <c r="U6203" t="s">
        <v>61</v>
      </c>
      <c r="V6203" t="s">
        <v>61</v>
      </c>
      <c r="W6203" t="s">
        <v>61</v>
      </c>
      <c r="X6203" t="s">
        <v>61</v>
      </c>
      <c r="Y6203" t="s">
        <v>61</v>
      </c>
      <c r="Z6203" t="s">
        <v>57</v>
      </c>
      <c r="AA6203" t="s">
        <v>77</v>
      </c>
      <c r="AB6203" t="s">
        <v>57</v>
      </c>
      <c r="AC6203" t="s">
        <v>87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88</v>
      </c>
      <c r="AK6203" t="s">
        <v>89</v>
      </c>
      <c r="AL6203" t="s">
        <v>342</v>
      </c>
      <c r="AM6203">
        <v>1</v>
      </c>
      <c r="AN6203">
        <v>0</v>
      </c>
      <c r="AO6203">
        <v>0</v>
      </c>
      <c r="AP6203" t="s">
        <v>67</v>
      </c>
      <c r="AQ6203" t="s">
        <v>78</v>
      </c>
      <c r="AR6203" t="s">
        <v>137</v>
      </c>
      <c r="AS6203">
        <v>1</v>
      </c>
      <c r="AT6203">
        <v>1632</v>
      </c>
      <c r="AU6203">
        <v>1</v>
      </c>
      <c r="AV6203">
        <v>1</v>
      </c>
      <c r="AW6203">
        <v>0</v>
      </c>
      <c r="AX6203">
        <v>44.2</v>
      </c>
      <c r="AY6203">
        <v>2</v>
      </c>
      <c r="AZ6203" t="s">
        <v>70</v>
      </c>
      <c r="BA6203">
        <v>5</v>
      </c>
      <c r="BB6203" t="s">
        <v>80</v>
      </c>
      <c r="BC6203">
        <v>2</v>
      </c>
    </row>
    <row r="6204" spans="1:55">
      <c r="A6204" t="s">
        <v>10821</v>
      </c>
      <c r="B6204" t="s">
        <v>73</v>
      </c>
      <c r="C6204">
        <v>76</v>
      </c>
      <c r="D6204" t="s">
        <v>57</v>
      </c>
      <c r="E6204">
        <v>0</v>
      </c>
      <c r="F6204" t="s">
        <v>506</v>
      </c>
      <c r="G6204">
        <v>92203</v>
      </c>
      <c r="H6204">
        <v>33.752938</v>
      </c>
      <c r="I6204">
        <v>-116.230055</v>
      </c>
      <c r="J6204">
        <v>7</v>
      </c>
      <c r="K6204">
        <v>1</v>
      </c>
      <c r="L6204" t="s">
        <v>59</v>
      </c>
      <c r="M6204" t="s">
        <v>57</v>
      </c>
      <c r="N6204" t="s">
        <v>10822</v>
      </c>
      <c r="O6204" t="s">
        <v>57</v>
      </c>
      <c r="P6204" t="s">
        <v>57</v>
      </c>
      <c r="Q6204" t="s">
        <v>85</v>
      </c>
      <c r="R6204" t="s">
        <v>163</v>
      </c>
      <c r="S6204" t="s">
        <v>61</v>
      </c>
      <c r="T6204" t="s">
        <v>61</v>
      </c>
      <c r="U6204" t="s">
        <v>61</v>
      </c>
      <c r="V6204" t="s">
        <v>61</v>
      </c>
      <c r="W6204" t="s">
        <v>61</v>
      </c>
      <c r="X6204" t="s">
        <v>61</v>
      </c>
      <c r="Y6204" t="s">
        <v>61</v>
      </c>
      <c r="Z6204" t="s">
        <v>57</v>
      </c>
      <c r="AA6204" t="s">
        <v>122</v>
      </c>
      <c r="AB6204" t="s">
        <v>61</v>
      </c>
      <c r="AC6204" t="s">
        <v>87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170</v>
      </c>
      <c r="AM6204">
        <v>0</v>
      </c>
      <c r="AN6204">
        <v>0</v>
      </c>
      <c r="AO6204">
        <v>0</v>
      </c>
      <c r="AP6204" t="s">
        <v>91</v>
      </c>
      <c r="AQ6204" t="s">
        <v>104</v>
      </c>
      <c r="AR6204" t="s">
        <v>93</v>
      </c>
      <c r="AS6204">
        <v>1</v>
      </c>
      <c r="AT6204">
        <v>2743</v>
      </c>
      <c r="AU6204">
        <v>0</v>
      </c>
      <c r="AX6204">
        <v>0</v>
      </c>
      <c r="AY6204">
        <v>1</v>
      </c>
      <c r="AZ6204" t="s">
        <v>94</v>
      </c>
      <c r="BA6204">
        <v>6</v>
      </c>
      <c r="BB6204" t="s">
        <v>95</v>
      </c>
      <c r="BC6204">
        <v>1</v>
      </c>
    </row>
    <row r="6205" spans="1:55">
      <c r="A6205" t="s">
        <v>10823</v>
      </c>
      <c r="B6205" t="s">
        <v>56</v>
      </c>
      <c r="C6205">
        <v>77</v>
      </c>
      <c r="D6205" t="s">
        <v>57</v>
      </c>
      <c r="E6205">
        <v>0</v>
      </c>
      <c r="F6205" t="s">
        <v>262</v>
      </c>
      <c r="G6205">
        <v>95136</v>
      </c>
      <c r="H6205">
        <v>37.270938</v>
      </c>
      <c r="I6205">
        <v>-121.851046</v>
      </c>
      <c r="J6205">
        <v>1</v>
      </c>
      <c r="K6205">
        <v>1</v>
      </c>
      <c r="L6205" t="s">
        <v>83</v>
      </c>
      <c r="M6205" t="s">
        <v>57</v>
      </c>
      <c r="N6205" t="s">
        <v>4081</v>
      </c>
      <c r="O6205" t="s">
        <v>57</v>
      </c>
      <c r="P6205" t="s">
        <v>57</v>
      </c>
      <c r="Q6205" t="s">
        <v>85</v>
      </c>
      <c r="R6205" t="s">
        <v>86</v>
      </c>
      <c r="S6205" t="s">
        <v>61</v>
      </c>
      <c r="T6205" t="s">
        <v>57</v>
      </c>
      <c r="U6205" t="s">
        <v>61</v>
      </c>
      <c r="V6205" t="s">
        <v>61</v>
      </c>
      <c r="W6205" t="s">
        <v>57</v>
      </c>
      <c r="X6205" t="s">
        <v>61</v>
      </c>
      <c r="Y6205" t="s">
        <v>61</v>
      </c>
      <c r="Z6205" t="s">
        <v>57</v>
      </c>
      <c r="AA6205" t="s">
        <v>77</v>
      </c>
      <c r="AB6205" t="s">
        <v>57</v>
      </c>
      <c r="AC6205" t="s">
        <v>87</v>
      </c>
      <c r="AD6205">
        <v>90.59999999999999</v>
      </c>
      <c r="AE6205">
        <v>90.59999999999999</v>
      </c>
      <c r="AF6205">
        <v>0</v>
      </c>
      <c r="AG6205">
        <v>0</v>
      </c>
      <c r="AH6205">
        <v>13.02</v>
      </c>
      <c r="AI6205">
        <v>103.62</v>
      </c>
      <c r="AJ6205" t="s">
        <v>88</v>
      </c>
      <c r="AK6205" t="s">
        <v>190</v>
      </c>
      <c r="AL6205" t="s">
        <v>191</v>
      </c>
      <c r="AM6205">
        <v>1</v>
      </c>
      <c r="AN6205">
        <v>0</v>
      </c>
      <c r="AO6205">
        <v>0</v>
      </c>
      <c r="AP6205" t="s">
        <v>91</v>
      </c>
      <c r="AQ6205" t="s">
        <v>104</v>
      </c>
      <c r="AR6205" t="s">
        <v>105</v>
      </c>
      <c r="AS6205">
        <v>3</v>
      </c>
      <c r="AT6205">
        <v>36944</v>
      </c>
      <c r="AU6205">
        <v>1</v>
      </c>
      <c r="AV6205">
        <v>1</v>
      </c>
      <c r="AW6205">
        <v>0</v>
      </c>
      <c r="AX6205">
        <v>90.59999999999999</v>
      </c>
      <c r="AY6205">
        <v>1</v>
      </c>
      <c r="AZ6205" t="s">
        <v>94</v>
      </c>
      <c r="BA6205">
        <v>9</v>
      </c>
      <c r="BB6205" t="s">
        <v>95</v>
      </c>
      <c r="BC6205">
        <v>1</v>
      </c>
    </row>
    <row r="6206" spans="1:55">
      <c r="A6206" t="s">
        <v>10824</v>
      </c>
      <c r="B6206" t="s">
        <v>56</v>
      </c>
      <c r="C6206">
        <v>65</v>
      </c>
      <c r="D6206" t="s">
        <v>57</v>
      </c>
      <c r="E6206">
        <v>0</v>
      </c>
      <c r="F6206" t="s">
        <v>1638</v>
      </c>
      <c r="G6206">
        <v>91791</v>
      </c>
      <c r="H6206">
        <v>34.061634</v>
      </c>
      <c r="I6206">
        <v>-117.893169</v>
      </c>
      <c r="J6206">
        <v>10</v>
      </c>
      <c r="K6206">
        <v>65</v>
      </c>
      <c r="L6206" t="s">
        <v>129</v>
      </c>
      <c r="M6206" t="s">
        <v>57</v>
      </c>
      <c r="N6206" t="s">
        <v>7284</v>
      </c>
      <c r="O6206" t="s">
        <v>61</v>
      </c>
      <c r="P6206" t="s">
        <v>57</v>
      </c>
      <c r="Q6206" t="s">
        <v>85</v>
      </c>
      <c r="R6206" t="s">
        <v>180</v>
      </c>
      <c r="S6206" t="s">
        <v>61</v>
      </c>
      <c r="T6206" t="s">
        <v>57</v>
      </c>
      <c r="U6206" t="s">
        <v>57</v>
      </c>
      <c r="V6206" t="s">
        <v>57</v>
      </c>
      <c r="W6206" t="s">
        <v>57</v>
      </c>
      <c r="X6206" t="s">
        <v>57</v>
      </c>
      <c r="Y6206" t="s">
        <v>57</v>
      </c>
      <c r="Z6206" t="s">
        <v>57</v>
      </c>
      <c r="AA6206" t="s">
        <v>122</v>
      </c>
      <c r="AB6206" t="s">
        <v>57</v>
      </c>
      <c r="AC6206" t="s">
        <v>65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66</v>
      </c>
      <c r="AM6206">
        <v>0</v>
      </c>
      <c r="AN6206">
        <v>1</v>
      </c>
      <c r="AO6206">
        <v>0</v>
      </c>
      <c r="AP6206" t="s">
        <v>123</v>
      </c>
      <c r="AQ6206" t="s">
        <v>124</v>
      </c>
      <c r="AR6206" t="s">
        <v>105</v>
      </c>
      <c r="AS6206">
        <v>7</v>
      </c>
      <c r="AT6206">
        <v>30458</v>
      </c>
      <c r="AU6206">
        <v>1</v>
      </c>
      <c r="AV6206">
        <v>0</v>
      </c>
      <c r="AW6206">
        <v>1</v>
      </c>
      <c r="AX6206">
        <v>0</v>
      </c>
      <c r="AY6206">
        <v>6</v>
      </c>
      <c r="AZ6206" t="s">
        <v>125</v>
      </c>
      <c r="BA6206">
        <v>3</v>
      </c>
      <c r="BB6206" t="s">
        <v>126</v>
      </c>
      <c r="BC6206">
        <v>3</v>
      </c>
    </row>
    <row r="6207" spans="1:55">
      <c r="A6207" t="s">
        <v>10825</v>
      </c>
      <c r="B6207" t="s">
        <v>56</v>
      </c>
      <c r="C6207">
        <v>36</v>
      </c>
      <c r="D6207" t="s">
        <v>57</v>
      </c>
      <c r="E6207">
        <v>0</v>
      </c>
      <c r="F6207" t="s">
        <v>9775</v>
      </c>
      <c r="G6207">
        <v>95225</v>
      </c>
      <c r="H6207">
        <v>38.183918</v>
      </c>
      <c r="I6207">
        <v>-120.898817</v>
      </c>
      <c r="J6207">
        <v>0</v>
      </c>
      <c r="K6207">
        <v>52</v>
      </c>
      <c r="L6207" t="s">
        <v>129</v>
      </c>
      <c r="M6207" t="s">
        <v>57</v>
      </c>
      <c r="N6207" t="s">
        <v>7079</v>
      </c>
      <c r="O6207" t="s">
        <v>61</v>
      </c>
      <c r="P6207" t="s">
        <v>57</v>
      </c>
      <c r="Q6207" t="s">
        <v>135</v>
      </c>
      <c r="R6207" t="s">
        <v>318</v>
      </c>
      <c r="S6207" t="s">
        <v>57</v>
      </c>
      <c r="T6207" t="s">
        <v>61</v>
      </c>
      <c r="U6207" t="s">
        <v>57</v>
      </c>
      <c r="V6207" t="s">
        <v>61</v>
      </c>
      <c r="W6207" t="s">
        <v>57</v>
      </c>
      <c r="X6207" t="s">
        <v>61</v>
      </c>
      <c r="Y6207" t="s">
        <v>61</v>
      </c>
      <c r="Z6207" t="s">
        <v>57</v>
      </c>
      <c r="AA6207" t="s">
        <v>64</v>
      </c>
      <c r="AB6207" t="s">
        <v>57</v>
      </c>
      <c r="AC6207" t="s">
        <v>307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66</v>
      </c>
      <c r="AM6207">
        <v>0</v>
      </c>
      <c r="AN6207">
        <v>1</v>
      </c>
      <c r="AO6207">
        <v>0</v>
      </c>
      <c r="AP6207" t="s">
        <v>123</v>
      </c>
      <c r="AQ6207" t="s">
        <v>68</v>
      </c>
      <c r="AR6207" t="s">
        <v>69</v>
      </c>
      <c r="AS6207">
        <v>4</v>
      </c>
      <c r="AT6207">
        <v>27</v>
      </c>
      <c r="AU6207">
        <v>1</v>
      </c>
      <c r="AV6207">
        <v>0</v>
      </c>
      <c r="AW6207">
        <v>1</v>
      </c>
      <c r="AX6207">
        <v>0</v>
      </c>
      <c r="AY6207">
        <v>6</v>
      </c>
      <c r="AZ6207" t="s">
        <v>125</v>
      </c>
      <c r="BA6207">
        <v>1</v>
      </c>
      <c r="BB6207" t="s">
        <v>71</v>
      </c>
      <c r="BC6207">
        <v>4</v>
      </c>
    </row>
    <row r="6208" spans="1:55">
      <c r="A6208" t="s">
        <v>10826</v>
      </c>
      <c r="B6208" t="s">
        <v>56</v>
      </c>
      <c r="C6208">
        <v>28</v>
      </c>
      <c r="D6208" t="s">
        <v>61</v>
      </c>
      <c r="E6208">
        <v>0</v>
      </c>
      <c r="F6208" t="s">
        <v>1709</v>
      </c>
      <c r="G6208">
        <v>95675</v>
      </c>
      <c r="H6208">
        <v>38.545775</v>
      </c>
      <c r="I6208">
        <v>-120.743325</v>
      </c>
      <c r="J6208">
        <v>0</v>
      </c>
      <c r="K6208">
        <v>9</v>
      </c>
      <c r="L6208" t="s">
        <v>59</v>
      </c>
      <c r="M6208" t="s">
        <v>57</v>
      </c>
      <c r="N6208" t="s">
        <v>10827</v>
      </c>
      <c r="O6208" t="s">
        <v>61</v>
      </c>
      <c r="P6208" t="s">
        <v>57</v>
      </c>
      <c r="Q6208" t="s">
        <v>85</v>
      </c>
      <c r="R6208" t="s">
        <v>115</v>
      </c>
      <c r="S6208" t="s">
        <v>57</v>
      </c>
      <c r="T6208" t="s">
        <v>61</v>
      </c>
      <c r="U6208" t="s">
        <v>61</v>
      </c>
      <c r="V6208" t="s">
        <v>61</v>
      </c>
      <c r="W6208" t="s">
        <v>61</v>
      </c>
      <c r="X6208" t="s">
        <v>61</v>
      </c>
      <c r="Y6208" t="s">
        <v>61</v>
      </c>
      <c r="Z6208" t="s">
        <v>57</v>
      </c>
      <c r="AA6208" t="s">
        <v>77</v>
      </c>
      <c r="AB6208" t="s">
        <v>57</v>
      </c>
      <c r="AC6208" t="s">
        <v>87</v>
      </c>
      <c r="AD6208">
        <v>74.84999999999999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66</v>
      </c>
      <c r="AM6208">
        <v>0</v>
      </c>
      <c r="AN6208">
        <v>1</v>
      </c>
      <c r="AO6208">
        <v>0</v>
      </c>
      <c r="AP6208" t="s">
        <v>67</v>
      </c>
      <c r="AQ6208" t="s">
        <v>116</v>
      </c>
      <c r="AR6208" t="s">
        <v>93</v>
      </c>
      <c r="AS6208">
        <v>2</v>
      </c>
      <c r="AT6208">
        <v>364</v>
      </c>
      <c r="AU6208">
        <v>1</v>
      </c>
      <c r="AV6208">
        <v>0</v>
      </c>
      <c r="AW6208">
        <v>1</v>
      </c>
      <c r="AX6208">
        <v>0</v>
      </c>
      <c r="AY6208">
        <v>2</v>
      </c>
      <c r="AZ6208" t="s">
        <v>70</v>
      </c>
      <c r="BA6208">
        <v>7</v>
      </c>
      <c r="BB6208" t="s">
        <v>95</v>
      </c>
      <c r="BC6208">
        <v>1</v>
      </c>
    </row>
    <row r="6209" spans="1:55">
      <c r="A6209" t="s">
        <v>10828</v>
      </c>
      <c r="B6209" t="s">
        <v>73</v>
      </c>
      <c r="C6209">
        <v>78</v>
      </c>
      <c r="D6209" t="s">
        <v>61</v>
      </c>
      <c r="E6209">
        <v>0</v>
      </c>
      <c r="F6209" t="s">
        <v>226</v>
      </c>
      <c r="G6209">
        <v>90022</v>
      </c>
      <c r="H6209">
        <v>34.02381</v>
      </c>
      <c r="I6209">
        <v>-118.156582</v>
      </c>
      <c r="J6209">
        <v>0</v>
      </c>
      <c r="K6209">
        <v>1</v>
      </c>
      <c r="L6209" t="s">
        <v>59</v>
      </c>
      <c r="M6209" t="s">
        <v>61</v>
      </c>
      <c r="N6209" t="s">
        <v>143</v>
      </c>
      <c r="O6209" t="s">
        <v>143</v>
      </c>
      <c r="P6209" t="s">
        <v>57</v>
      </c>
      <c r="Q6209" t="s">
        <v>135</v>
      </c>
      <c r="R6209" t="s">
        <v>382</v>
      </c>
      <c r="S6209" t="s">
        <v>61</v>
      </c>
      <c r="T6209" t="s">
        <v>61</v>
      </c>
      <c r="U6209" t="s">
        <v>57</v>
      </c>
      <c r="V6209" t="s">
        <v>61</v>
      </c>
      <c r="W6209" t="s">
        <v>61</v>
      </c>
      <c r="X6209" t="s">
        <v>57</v>
      </c>
      <c r="Y6209" t="s">
        <v>61</v>
      </c>
      <c r="Z6209" t="s">
        <v>61</v>
      </c>
      <c r="AA6209" t="s">
        <v>77</v>
      </c>
      <c r="AB6209" t="s">
        <v>57</v>
      </c>
      <c r="AC6209" t="s">
        <v>87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88</v>
      </c>
      <c r="AK6209" t="s">
        <v>89</v>
      </c>
      <c r="AL6209" t="s">
        <v>356</v>
      </c>
      <c r="AM6209">
        <v>1</v>
      </c>
      <c r="AN6209">
        <v>0</v>
      </c>
      <c r="AO6209">
        <v>0</v>
      </c>
      <c r="AP6209" t="s">
        <v>91</v>
      </c>
      <c r="AQ6209" t="s">
        <v>104</v>
      </c>
      <c r="AR6209" t="s">
        <v>137</v>
      </c>
      <c r="AS6209">
        <v>2</v>
      </c>
      <c r="AT6209">
        <v>68701</v>
      </c>
      <c r="AU6209">
        <v>1</v>
      </c>
      <c r="AV6209">
        <v>1</v>
      </c>
      <c r="AW6209">
        <v>0</v>
      </c>
      <c r="AX6209">
        <v>39.65</v>
      </c>
      <c r="AY6209">
        <v>1</v>
      </c>
      <c r="AZ6209" t="s">
        <v>94</v>
      </c>
      <c r="BA6209">
        <v>8</v>
      </c>
      <c r="BB6209" t="s">
        <v>95</v>
      </c>
      <c r="BC6209">
        <v>1</v>
      </c>
    </row>
    <row r="6210" spans="1:55">
      <c r="A6210" t="s">
        <v>10829</v>
      </c>
      <c r="B6210" t="s">
        <v>73</v>
      </c>
      <c r="C6210">
        <v>38</v>
      </c>
      <c r="D6210" t="s">
        <v>57</v>
      </c>
      <c r="E6210">
        <v>1</v>
      </c>
      <c r="F6210" t="s">
        <v>6379</v>
      </c>
      <c r="G6210">
        <v>90660</v>
      </c>
      <c r="H6210">
        <v>33.989524</v>
      </c>
      <c r="I6210">
        <v>-118.089299</v>
      </c>
      <c r="J6210">
        <v>10</v>
      </c>
      <c r="K6210">
        <v>21</v>
      </c>
      <c r="L6210" t="s">
        <v>59</v>
      </c>
      <c r="M6210" t="s">
        <v>57</v>
      </c>
      <c r="N6210" t="s">
        <v>318</v>
      </c>
      <c r="O6210" t="s">
        <v>61</v>
      </c>
      <c r="P6210" t="s">
        <v>61</v>
      </c>
      <c r="Q6210" t="s">
        <v>143</v>
      </c>
      <c r="R6210" t="s">
        <v>143</v>
      </c>
      <c r="S6210" t="s">
        <v>143</v>
      </c>
      <c r="T6210" t="s">
        <v>143</v>
      </c>
      <c r="U6210" t="s">
        <v>143</v>
      </c>
      <c r="V6210" t="s">
        <v>143</v>
      </c>
      <c r="W6210" t="s">
        <v>143</v>
      </c>
      <c r="X6210" t="s">
        <v>143</v>
      </c>
      <c r="Y6210" t="s">
        <v>143</v>
      </c>
      <c r="Z6210" t="s">
        <v>143</v>
      </c>
      <c r="AA6210" t="s">
        <v>64</v>
      </c>
      <c r="AB6210" t="s">
        <v>61</v>
      </c>
      <c r="AC6210" t="s">
        <v>65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66</v>
      </c>
      <c r="AM6210">
        <v>0</v>
      </c>
      <c r="AN6210">
        <v>1</v>
      </c>
      <c r="AO6210">
        <v>0</v>
      </c>
      <c r="AP6210" t="s">
        <v>103</v>
      </c>
      <c r="AQ6210" t="s">
        <v>68</v>
      </c>
      <c r="AR6210" t="s">
        <v>182</v>
      </c>
      <c r="AT6210">
        <v>63288</v>
      </c>
      <c r="AU6210">
        <v>1</v>
      </c>
      <c r="AV6210">
        <v>0</v>
      </c>
      <c r="AW6210">
        <v>1</v>
      </c>
      <c r="AX6210">
        <v>0</v>
      </c>
      <c r="AY6210">
        <v>3</v>
      </c>
      <c r="AZ6210" t="s">
        <v>106</v>
      </c>
      <c r="BA6210">
        <v>0</v>
      </c>
      <c r="BB6210" t="s">
        <v>71</v>
      </c>
      <c r="BC6210">
        <v>4</v>
      </c>
    </row>
    <row r="6211" spans="1:55">
      <c r="A6211" t="s">
        <v>10830</v>
      </c>
      <c r="B6211" t="s">
        <v>73</v>
      </c>
      <c r="C6211">
        <v>23</v>
      </c>
      <c r="D6211" t="s">
        <v>57</v>
      </c>
      <c r="E6211">
        <v>2</v>
      </c>
      <c r="F6211" t="s">
        <v>3444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59</v>
      </c>
      <c r="M6211" t="s">
        <v>57</v>
      </c>
      <c r="N6211" t="s">
        <v>8634</v>
      </c>
      <c r="O6211" t="s">
        <v>57</v>
      </c>
      <c r="P6211" t="s">
        <v>61</v>
      </c>
      <c r="Q6211" t="s">
        <v>143</v>
      </c>
      <c r="R6211" t="s">
        <v>143</v>
      </c>
      <c r="S6211" t="s">
        <v>143</v>
      </c>
      <c r="T6211" t="s">
        <v>143</v>
      </c>
      <c r="U6211" t="s">
        <v>143</v>
      </c>
      <c r="V6211" t="s">
        <v>143</v>
      </c>
      <c r="W6211" t="s">
        <v>143</v>
      </c>
      <c r="X6211" t="s">
        <v>143</v>
      </c>
      <c r="Y6211" t="s">
        <v>143</v>
      </c>
      <c r="Z6211" t="s">
        <v>143</v>
      </c>
      <c r="AA6211" t="s">
        <v>122</v>
      </c>
      <c r="AB6211" t="s">
        <v>61</v>
      </c>
      <c r="AC6211" t="s">
        <v>65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66</v>
      </c>
      <c r="AM6211">
        <v>0</v>
      </c>
      <c r="AN6211">
        <v>1</v>
      </c>
      <c r="AO6211">
        <v>0</v>
      </c>
      <c r="AP6211" t="s">
        <v>123</v>
      </c>
      <c r="AQ6211" t="s">
        <v>116</v>
      </c>
      <c r="AR6211" t="s">
        <v>182</v>
      </c>
      <c r="AT6211">
        <v>17979</v>
      </c>
      <c r="AU6211">
        <v>1</v>
      </c>
      <c r="AV6211">
        <v>0</v>
      </c>
      <c r="AW6211">
        <v>1</v>
      </c>
      <c r="AX6211">
        <v>0</v>
      </c>
      <c r="AY6211">
        <v>6</v>
      </c>
      <c r="AZ6211" t="s">
        <v>125</v>
      </c>
      <c r="BA6211">
        <v>0</v>
      </c>
      <c r="BB6211" t="s">
        <v>71</v>
      </c>
      <c r="BC6211">
        <v>4</v>
      </c>
    </row>
    <row r="6212" spans="1:55">
      <c r="A6212" t="s">
        <v>10831</v>
      </c>
      <c r="B6212" t="s">
        <v>56</v>
      </c>
      <c r="C6212">
        <v>53</v>
      </c>
      <c r="D6212" t="s">
        <v>61</v>
      </c>
      <c r="E6212">
        <v>0</v>
      </c>
      <c r="F6212" t="s">
        <v>252</v>
      </c>
      <c r="G6212">
        <v>92109</v>
      </c>
      <c r="H6212">
        <v>32.787836</v>
      </c>
      <c r="I6212">
        <v>-117.232376</v>
      </c>
      <c r="J6212">
        <v>0</v>
      </c>
      <c r="K6212">
        <v>6</v>
      </c>
      <c r="L6212" t="s">
        <v>59</v>
      </c>
      <c r="M6212" t="s">
        <v>57</v>
      </c>
      <c r="N6212" t="s">
        <v>3691</v>
      </c>
      <c r="O6212" t="s">
        <v>57</v>
      </c>
      <c r="P6212" t="s">
        <v>57</v>
      </c>
      <c r="Q6212" t="s">
        <v>85</v>
      </c>
      <c r="R6212" t="s">
        <v>1317</v>
      </c>
      <c r="S6212" t="s">
        <v>61</v>
      </c>
      <c r="T6212" t="s">
        <v>57</v>
      </c>
      <c r="U6212" t="s">
        <v>61</v>
      </c>
      <c r="V6212" t="s">
        <v>61</v>
      </c>
      <c r="W6212" t="s">
        <v>57</v>
      </c>
      <c r="X6212" t="s">
        <v>61</v>
      </c>
      <c r="Y6212" t="s">
        <v>61</v>
      </c>
      <c r="Z6212" t="s">
        <v>57</v>
      </c>
      <c r="AA6212" t="s">
        <v>77</v>
      </c>
      <c r="AB6212" t="s">
        <v>57</v>
      </c>
      <c r="AC6212" t="s">
        <v>87</v>
      </c>
      <c r="AD6212">
        <v>90.09999999999999</v>
      </c>
      <c r="AE6212">
        <v>521.3</v>
      </c>
      <c r="AF6212">
        <v>0</v>
      </c>
      <c r="AG6212">
        <v>0</v>
      </c>
      <c r="AH6212">
        <v>6.9</v>
      </c>
      <c r="AI6212">
        <v>528.2</v>
      </c>
      <c r="AJ6212" t="s">
        <v>88</v>
      </c>
      <c r="AK6212" t="s">
        <v>89</v>
      </c>
      <c r="AL6212" t="s">
        <v>181</v>
      </c>
      <c r="AM6212">
        <v>1</v>
      </c>
      <c r="AN6212">
        <v>0</v>
      </c>
      <c r="AO6212">
        <v>0</v>
      </c>
      <c r="AP6212" t="s">
        <v>91</v>
      </c>
      <c r="AQ6212" t="s">
        <v>92</v>
      </c>
      <c r="AR6212" t="s">
        <v>105</v>
      </c>
      <c r="AS6212">
        <v>3</v>
      </c>
      <c r="AT6212">
        <v>46086</v>
      </c>
      <c r="AU6212">
        <v>1</v>
      </c>
      <c r="AV6212">
        <v>1</v>
      </c>
      <c r="AW6212">
        <v>0</v>
      </c>
      <c r="AX6212">
        <v>90.09999999999999</v>
      </c>
      <c r="AY6212">
        <v>1</v>
      </c>
      <c r="AZ6212" t="s">
        <v>94</v>
      </c>
      <c r="BA6212">
        <v>10</v>
      </c>
      <c r="BB6212" t="s">
        <v>95</v>
      </c>
      <c r="BC6212">
        <v>1</v>
      </c>
    </row>
    <row r="6213" spans="1:55">
      <c r="A6213" t="s">
        <v>10832</v>
      </c>
      <c r="B6213" t="s">
        <v>56</v>
      </c>
      <c r="C6213">
        <v>42</v>
      </c>
      <c r="D6213" t="s">
        <v>61</v>
      </c>
      <c r="E6213">
        <v>0</v>
      </c>
      <c r="F6213" t="s">
        <v>1134</v>
      </c>
      <c r="G6213">
        <v>95620</v>
      </c>
      <c r="H6213">
        <v>38.392821</v>
      </c>
      <c r="I6213">
        <v>-121.799917</v>
      </c>
      <c r="J6213">
        <v>0</v>
      </c>
      <c r="K6213">
        <v>25</v>
      </c>
      <c r="L6213" t="s">
        <v>216</v>
      </c>
      <c r="M6213" t="s">
        <v>57</v>
      </c>
      <c r="N6213" t="s">
        <v>391</v>
      </c>
      <c r="O6213" t="s">
        <v>61</v>
      </c>
      <c r="P6213" t="s">
        <v>61</v>
      </c>
      <c r="Q6213" t="s">
        <v>143</v>
      </c>
      <c r="R6213" t="s">
        <v>143</v>
      </c>
      <c r="S6213" t="s">
        <v>143</v>
      </c>
      <c r="T6213" t="s">
        <v>143</v>
      </c>
      <c r="U6213" t="s">
        <v>143</v>
      </c>
      <c r="V6213" t="s">
        <v>143</v>
      </c>
      <c r="W6213" t="s">
        <v>143</v>
      </c>
      <c r="X6213" t="s">
        <v>143</v>
      </c>
      <c r="Y6213" t="s">
        <v>143</v>
      </c>
      <c r="Z6213" t="s">
        <v>143</v>
      </c>
      <c r="AA6213" t="s">
        <v>77</v>
      </c>
      <c r="AB6213" t="s">
        <v>57</v>
      </c>
      <c r="AC6213" t="s">
        <v>65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66</v>
      </c>
      <c r="AM6213">
        <v>0</v>
      </c>
      <c r="AN6213">
        <v>1</v>
      </c>
      <c r="AO6213">
        <v>0</v>
      </c>
      <c r="AP6213" t="s">
        <v>164</v>
      </c>
      <c r="AQ6213" t="s">
        <v>78</v>
      </c>
      <c r="AR6213" t="s">
        <v>182</v>
      </c>
      <c r="AT6213">
        <v>18529</v>
      </c>
      <c r="AU6213">
        <v>1</v>
      </c>
      <c r="AV6213">
        <v>0</v>
      </c>
      <c r="AW6213">
        <v>1</v>
      </c>
      <c r="AX6213">
        <v>0</v>
      </c>
      <c r="AY6213">
        <v>4</v>
      </c>
      <c r="AZ6213" t="s">
        <v>165</v>
      </c>
      <c r="BA6213">
        <v>5</v>
      </c>
      <c r="BB6213" t="s">
        <v>80</v>
      </c>
      <c r="BC6213">
        <v>2</v>
      </c>
    </row>
    <row r="6214" spans="1:55">
      <c r="A6214" t="s">
        <v>10833</v>
      </c>
      <c r="B6214" t="s">
        <v>56</v>
      </c>
      <c r="C6214">
        <v>64</v>
      </c>
      <c r="D6214" t="s">
        <v>61</v>
      </c>
      <c r="E6214">
        <v>0</v>
      </c>
      <c r="F6214" t="s">
        <v>8169</v>
      </c>
      <c r="G6214">
        <v>94599</v>
      </c>
      <c r="H6214">
        <v>38.421458</v>
      </c>
      <c r="I6214">
        <v>-122.365048</v>
      </c>
      <c r="J6214">
        <v>0</v>
      </c>
      <c r="K6214">
        <v>66</v>
      </c>
      <c r="L6214" t="s">
        <v>119</v>
      </c>
      <c r="M6214" t="s">
        <v>61</v>
      </c>
      <c r="N6214" t="s">
        <v>143</v>
      </c>
      <c r="O6214" t="s">
        <v>143</v>
      </c>
      <c r="P6214" t="s">
        <v>57</v>
      </c>
      <c r="Q6214" t="s">
        <v>135</v>
      </c>
      <c r="R6214" t="s">
        <v>300</v>
      </c>
      <c r="S6214" t="s">
        <v>57</v>
      </c>
      <c r="T6214" t="s">
        <v>57</v>
      </c>
      <c r="U6214" t="s">
        <v>57</v>
      </c>
      <c r="V6214" t="s">
        <v>57</v>
      </c>
      <c r="W6214" t="s">
        <v>61</v>
      </c>
      <c r="X6214" t="s">
        <v>61</v>
      </c>
      <c r="Y6214" t="s">
        <v>61</v>
      </c>
      <c r="Z6214" t="s">
        <v>61</v>
      </c>
      <c r="AA6214" t="s">
        <v>122</v>
      </c>
      <c r="AB6214" t="s">
        <v>57</v>
      </c>
      <c r="AC6214" t="s">
        <v>307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66</v>
      </c>
      <c r="AM6214">
        <v>0</v>
      </c>
      <c r="AN6214">
        <v>1</v>
      </c>
      <c r="AO6214">
        <v>0</v>
      </c>
      <c r="AP6214" t="s">
        <v>123</v>
      </c>
      <c r="AQ6214" t="s">
        <v>124</v>
      </c>
      <c r="AR6214" t="s">
        <v>137</v>
      </c>
      <c r="AS6214">
        <v>4</v>
      </c>
      <c r="AT6214">
        <v>2873</v>
      </c>
      <c r="AU6214">
        <v>1</v>
      </c>
      <c r="AV6214">
        <v>0</v>
      </c>
      <c r="AW6214">
        <v>1</v>
      </c>
      <c r="AX6214">
        <v>0</v>
      </c>
      <c r="AY6214">
        <v>6</v>
      </c>
      <c r="AZ6214" t="s">
        <v>125</v>
      </c>
      <c r="BA6214">
        <v>2</v>
      </c>
      <c r="BB6214" t="s">
        <v>126</v>
      </c>
      <c r="BC6214">
        <v>3</v>
      </c>
    </row>
    <row r="6215" spans="1:55">
      <c r="A6215" t="s">
        <v>10834</v>
      </c>
      <c r="B6215" t="s">
        <v>73</v>
      </c>
      <c r="C6215">
        <v>50</v>
      </c>
      <c r="D6215" t="s">
        <v>61</v>
      </c>
      <c r="E6215">
        <v>0</v>
      </c>
      <c r="F6215" t="s">
        <v>6125</v>
      </c>
      <c r="G6215">
        <v>92223</v>
      </c>
      <c r="H6215">
        <v>33.946982</v>
      </c>
      <c r="I6215">
        <v>-116.977672</v>
      </c>
      <c r="J6215">
        <v>0</v>
      </c>
      <c r="K6215">
        <v>44</v>
      </c>
      <c r="L6215" t="s">
        <v>59</v>
      </c>
      <c r="M6215" t="s">
        <v>57</v>
      </c>
      <c r="N6215" t="s">
        <v>9576</v>
      </c>
      <c r="O6215" t="s">
        <v>57</v>
      </c>
      <c r="P6215" t="s">
        <v>57</v>
      </c>
      <c r="Q6215" t="s">
        <v>85</v>
      </c>
      <c r="R6215" t="s">
        <v>63</v>
      </c>
      <c r="S6215" t="s">
        <v>61</v>
      </c>
      <c r="T6215" t="s">
        <v>61</v>
      </c>
      <c r="U6215" t="s">
        <v>57</v>
      </c>
      <c r="V6215" t="s">
        <v>61</v>
      </c>
      <c r="W6215" t="s">
        <v>61</v>
      </c>
      <c r="X6215" t="s">
        <v>57</v>
      </c>
      <c r="Y6215" t="s">
        <v>57</v>
      </c>
      <c r="Z6215" t="s">
        <v>57</v>
      </c>
      <c r="AA6215" t="s">
        <v>77</v>
      </c>
      <c r="AB6215" t="s">
        <v>57</v>
      </c>
      <c r="AC6215" t="s">
        <v>65</v>
      </c>
      <c r="AD6215">
        <v>90.40000000000001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66</v>
      </c>
      <c r="AM6215">
        <v>0</v>
      </c>
      <c r="AN6215">
        <v>1</v>
      </c>
      <c r="AO6215">
        <v>0</v>
      </c>
      <c r="AP6215" t="s">
        <v>176</v>
      </c>
      <c r="AQ6215" t="s">
        <v>92</v>
      </c>
      <c r="AR6215" t="s">
        <v>105</v>
      </c>
      <c r="AS6215">
        <v>4</v>
      </c>
      <c r="AT6215">
        <v>17721</v>
      </c>
      <c r="AU6215">
        <v>1</v>
      </c>
      <c r="AV6215">
        <v>0</v>
      </c>
      <c r="AW6215">
        <v>1</v>
      </c>
      <c r="AX6215">
        <v>0</v>
      </c>
      <c r="AY6215">
        <v>5</v>
      </c>
      <c r="AZ6215" t="s">
        <v>177</v>
      </c>
      <c r="BA6215">
        <v>7</v>
      </c>
      <c r="BB6215" t="s">
        <v>95</v>
      </c>
      <c r="BC6215">
        <v>1</v>
      </c>
    </row>
    <row r="6216" spans="1:55">
      <c r="A6216" t="s">
        <v>10835</v>
      </c>
      <c r="B6216" t="s">
        <v>73</v>
      </c>
      <c r="C6216">
        <v>62</v>
      </c>
      <c r="D6216" t="s">
        <v>61</v>
      </c>
      <c r="E6216">
        <v>0</v>
      </c>
      <c r="F6216" t="s">
        <v>8111</v>
      </c>
      <c r="G6216">
        <v>95934</v>
      </c>
      <c r="H6216">
        <v>40.080342</v>
      </c>
      <c r="I6216">
        <v>-120.957805</v>
      </c>
      <c r="J6216">
        <v>0</v>
      </c>
      <c r="K6216">
        <v>60</v>
      </c>
      <c r="L6216" t="s">
        <v>59</v>
      </c>
      <c r="M6216" t="s">
        <v>57</v>
      </c>
      <c r="N6216" t="s">
        <v>10836</v>
      </c>
      <c r="O6216" t="s">
        <v>61</v>
      </c>
      <c r="P6216" t="s">
        <v>57</v>
      </c>
      <c r="Q6216" t="s">
        <v>135</v>
      </c>
      <c r="R6216" t="s">
        <v>1317</v>
      </c>
      <c r="S6216" t="s">
        <v>57</v>
      </c>
      <c r="T6216" t="s">
        <v>61</v>
      </c>
      <c r="U6216" t="s">
        <v>57</v>
      </c>
      <c r="V6216" t="s">
        <v>57</v>
      </c>
      <c r="W6216" t="s">
        <v>57</v>
      </c>
      <c r="X6216" t="s">
        <v>57</v>
      </c>
      <c r="Y6216" t="s">
        <v>57</v>
      </c>
      <c r="Z6216" t="s">
        <v>57</v>
      </c>
      <c r="AA6216" t="s">
        <v>64</v>
      </c>
      <c r="AB6216" t="s">
        <v>61</v>
      </c>
      <c r="AC6216" t="s">
        <v>65</v>
      </c>
      <c r="AD6216">
        <v>79</v>
      </c>
      <c r="AE6216">
        <v>4801.1</v>
      </c>
      <c r="AF6216">
        <v>0</v>
      </c>
      <c r="AG6216">
        <v>0</v>
      </c>
      <c r="AH6216">
        <v>2107.8</v>
      </c>
      <c r="AI6216">
        <v>6908.9</v>
      </c>
      <c r="AJ6216" t="s">
        <v>66</v>
      </c>
      <c r="AM6216">
        <v>0</v>
      </c>
      <c r="AN6216">
        <v>1</v>
      </c>
      <c r="AO6216">
        <v>0</v>
      </c>
      <c r="AP6216" t="s">
        <v>123</v>
      </c>
      <c r="AQ6216" t="s">
        <v>124</v>
      </c>
      <c r="AR6216" t="s">
        <v>93</v>
      </c>
      <c r="AS6216">
        <v>7</v>
      </c>
      <c r="AT6216">
        <v>178</v>
      </c>
      <c r="AU6216">
        <v>1</v>
      </c>
      <c r="AV6216">
        <v>0</v>
      </c>
      <c r="AW6216">
        <v>1</v>
      </c>
      <c r="AX6216">
        <v>0</v>
      </c>
      <c r="AY6216">
        <v>6</v>
      </c>
      <c r="AZ6216" t="s">
        <v>125</v>
      </c>
      <c r="BA6216">
        <v>2</v>
      </c>
      <c r="BB6216" t="s">
        <v>126</v>
      </c>
      <c r="BC6216">
        <v>3</v>
      </c>
    </row>
    <row r="6217" spans="1:55">
      <c r="A6217" t="s">
        <v>10837</v>
      </c>
      <c r="B6217" t="s">
        <v>56</v>
      </c>
      <c r="C6217">
        <v>34</v>
      </c>
      <c r="D6217" t="s">
        <v>61</v>
      </c>
      <c r="E6217">
        <v>0</v>
      </c>
      <c r="F6217" t="s">
        <v>1488</v>
      </c>
      <c r="G6217">
        <v>91356</v>
      </c>
      <c r="H6217">
        <v>34.157137</v>
      </c>
      <c r="I6217">
        <v>-118.548511</v>
      </c>
      <c r="J6217">
        <v>0</v>
      </c>
      <c r="K6217">
        <v>18</v>
      </c>
      <c r="L6217" t="s">
        <v>59</v>
      </c>
      <c r="M6217" t="s">
        <v>57</v>
      </c>
      <c r="N6217" t="s">
        <v>7284</v>
      </c>
      <c r="O6217" t="s">
        <v>57</v>
      </c>
      <c r="P6217" t="s">
        <v>57</v>
      </c>
      <c r="Q6217" t="s">
        <v>85</v>
      </c>
      <c r="R6217" t="s">
        <v>1317</v>
      </c>
      <c r="S6217" t="s">
        <v>61</v>
      </c>
      <c r="T6217" t="s">
        <v>61</v>
      </c>
      <c r="U6217" t="s">
        <v>61</v>
      </c>
      <c r="V6217" t="s">
        <v>57</v>
      </c>
      <c r="W6217" t="s">
        <v>57</v>
      </c>
      <c r="X6217" t="s">
        <v>57</v>
      </c>
      <c r="Y6217" t="s">
        <v>57</v>
      </c>
      <c r="Z6217" t="s">
        <v>57</v>
      </c>
      <c r="AA6217" t="s">
        <v>77</v>
      </c>
      <c r="AB6217" t="s">
        <v>57</v>
      </c>
      <c r="AC6217" t="s">
        <v>87</v>
      </c>
      <c r="AD6217">
        <v>99.84999999999999</v>
      </c>
      <c r="AE6217">
        <v>1776.95</v>
      </c>
      <c r="AF6217">
        <v>0</v>
      </c>
      <c r="AG6217">
        <v>0</v>
      </c>
      <c r="AH6217">
        <v>656.8200000000001</v>
      </c>
      <c r="AI6217">
        <v>2433.77</v>
      </c>
      <c r="AJ6217" t="s">
        <v>88</v>
      </c>
      <c r="AK6217" t="s">
        <v>101</v>
      </c>
      <c r="AL6217" t="s">
        <v>102</v>
      </c>
      <c r="AM6217">
        <v>1</v>
      </c>
      <c r="AN6217">
        <v>0</v>
      </c>
      <c r="AO6217">
        <v>0</v>
      </c>
      <c r="AP6217" t="s">
        <v>103</v>
      </c>
      <c r="AQ6217" t="s">
        <v>68</v>
      </c>
      <c r="AR6217" t="s">
        <v>105</v>
      </c>
      <c r="AS6217">
        <v>5</v>
      </c>
      <c r="AT6217">
        <v>27424</v>
      </c>
      <c r="AU6217">
        <v>1</v>
      </c>
      <c r="AV6217">
        <v>1</v>
      </c>
      <c r="AW6217">
        <v>0</v>
      </c>
      <c r="AX6217">
        <v>99.84999999999999</v>
      </c>
      <c r="AY6217">
        <v>3</v>
      </c>
      <c r="AZ6217" t="s">
        <v>106</v>
      </c>
      <c r="BA6217">
        <v>7</v>
      </c>
      <c r="BB6217" t="s">
        <v>95</v>
      </c>
      <c r="BC6217">
        <v>1</v>
      </c>
    </row>
    <row r="6218" spans="1:55">
      <c r="A6218" t="s">
        <v>10838</v>
      </c>
      <c r="B6218" t="s">
        <v>56</v>
      </c>
      <c r="C6218">
        <v>22</v>
      </c>
      <c r="D6218" t="s">
        <v>57</v>
      </c>
      <c r="E6218">
        <v>0</v>
      </c>
      <c r="F6218" t="s">
        <v>2347</v>
      </c>
      <c r="G6218">
        <v>95691</v>
      </c>
      <c r="H6218">
        <v>38.627951</v>
      </c>
      <c r="I6218">
        <v>-121.593287</v>
      </c>
      <c r="J6218">
        <v>9</v>
      </c>
      <c r="K6218">
        <v>60</v>
      </c>
      <c r="L6218" t="s">
        <v>59</v>
      </c>
      <c r="M6218" t="s">
        <v>57</v>
      </c>
      <c r="N6218" t="s">
        <v>4820</v>
      </c>
      <c r="O6218" t="s">
        <v>57</v>
      </c>
      <c r="P6218" t="s">
        <v>57</v>
      </c>
      <c r="Q6218" t="s">
        <v>85</v>
      </c>
      <c r="R6218" t="s">
        <v>224</v>
      </c>
      <c r="S6218" t="s">
        <v>61</v>
      </c>
      <c r="T6218" t="s">
        <v>57</v>
      </c>
      <c r="U6218" t="s">
        <v>61</v>
      </c>
      <c r="V6218" t="s">
        <v>61</v>
      </c>
      <c r="W6218" t="s">
        <v>57</v>
      </c>
      <c r="X6218" t="s">
        <v>57</v>
      </c>
      <c r="Y6218" t="s">
        <v>57</v>
      </c>
      <c r="Z6218" t="s">
        <v>57</v>
      </c>
      <c r="AA6218" t="s">
        <v>77</v>
      </c>
      <c r="AB6218" t="s">
        <v>57</v>
      </c>
      <c r="AC6218" t="s">
        <v>87</v>
      </c>
      <c r="AD6218">
        <v>99.8</v>
      </c>
      <c r="AE6218">
        <v>5985.75</v>
      </c>
      <c r="AF6218">
        <v>0</v>
      </c>
      <c r="AG6218">
        <v>0</v>
      </c>
      <c r="AH6218">
        <v>2068.8</v>
      </c>
      <c r="AI6218">
        <v>8054.55</v>
      </c>
      <c r="AJ6218" t="s">
        <v>66</v>
      </c>
      <c r="AM6218">
        <v>0</v>
      </c>
      <c r="AN6218">
        <v>1</v>
      </c>
      <c r="AO6218">
        <v>0</v>
      </c>
      <c r="AP6218" t="s">
        <v>123</v>
      </c>
      <c r="AQ6218" t="s">
        <v>116</v>
      </c>
      <c r="AR6218" t="s">
        <v>105</v>
      </c>
      <c r="AS6218">
        <v>5</v>
      </c>
      <c r="AT6218">
        <v>19050</v>
      </c>
      <c r="AU6218">
        <v>1</v>
      </c>
      <c r="AV6218">
        <v>0</v>
      </c>
      <c r="AW6218">
        <v>1</v>
      </c>
      <c r="AX6218">
        <v>0</v>
      </c>
      <c r="AY6218">
        <v>6</v>
      </c>
      <c r="AZ6218" t="s">
        <v>125</v>
      </c>
      <c r="BA6218">
        <v>6</v>
      </c>
      <c r="BB6218" t="s">
        <v>95</v>
      </c>
      <c r="BC6218">
        <v>1</v>
      </c>
    </row>
    <row r="6219" spans="1:55">
      <c r="A6219" t="s">
        <v>10839</v>
      </c>
      <c r="B6219" t="s">
        <v>73</v>
      </c>
      <c r="C6219">
        <v>42</v>
      </c>
      <c r="D6219" t="s">
        <v>61</v>
      </c>
      <c r="E6219">
        <v>0</v>
      </c>
      <c r="F6219" t="s">
        <v>523</v>
      </c>
      <c r="G6219">
        <v>95815</v>
      </c>
      <c r="H6219">
        <v>38.608405</v>
      </c>
      <c r="I6219">
        <v>-121.449942</v>
      </c>
      <c r="J6219">
        <v>0</v>
      </c>
      <c r="K6219">
        <v>11</v>
      </c>
      <c r="L6219" t="s">
        <v>59</v>
      </c>
      <c r="M6219" t="s">
        <v>57</v>
      </c>
      <c r="N6219" t="s">
        <v>10840</v>
      </c>
      <c r="O6219" t="s">
        <v>57</v>
      </c>
      <c r="P6219" t="s">
        <v>61</v>
      </c>
      <c r="Q6219" t="s">
        <v>143</v>
      </c>
      <c r="R6219" t="s">
        <v>143</v>
      </c>
      <c r="S6219" t="s">
        <v>143</v>
      </c>
      <c r="T6219" t="s">
        <v>143</v>
      </c>
      <c r="U6219" t="s">
        <v>143</v>
      </c>
      <c r="V6219" t="s">
        <v>143</v>
      </c>
      <c r="W6219" t="s">
        <v>143</v>
      </c>
      <c r="X6219" t="s">
        <v>143</v>
      </c>
      <c r="Y6219" t="s">
        <v>143</v>
      </c>
      <c r="Z6219" t="s">
        <v>143</v>
      </c>
      <c r="AA6219" t="s">
        <v>77</v>
      </c>
      <c r="AB6219" t="s">
        <v>61</v>
      </c>
      <c r="AC6219" t="s">
        <v>65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88</v>
      </c>
      <c r="AK6219" t="s">
        <v>89</v>
      </c>
      <c r="AL6219" t="s">
        <v>181</v>
      </c>
      <c r="AM6219">
        <v>1</v>
      </c>
      <c r="AN6219">
        <v>0</v>
      </c>
      <c r="AO6219">
        <v>0</v>
      </c>
      <c r="AP6219" t="s">
        <v>67</v>
      </c>
      <c r="AQ6219" t="s">
        <v>78</v>
      </c>
      <c r="AR6219" t="s">
        <v>182</v>
      </c>
      <c r="AT6219">
        <v>25355</v>
      </c>
      <c r="AU6219">
        <v>1</v>
      </c>
      <c r="AV6219">
        <v>1</v>
      </c>
      <c r="AW6219">
        <v>0</v>
      </c>
      <c r="AX6219">
        <v>23.15</v>
      </c>
      <c r="AY6219">
        <v>2</v>
      </c>
      <c r="AZ6219" t="s">
        <v>70</v>
      </c>
      <c r="BA6219">
        <v>5</v>
      </c>
      <c r="BB6219" t="s">
        <v>80</v>
      </c>
      <c r="BC6219">
        <v>2</v>
      </c>
    </row>
    <row r="6220" spans="1:55">
      <c r="A6220" t="s">
        <v>10841</v>
      </c>
      <c r="B6220" t="s">
        <v>73</v>
      </c>
      <c r="C6220">
        <v>46</v>
      </c>
      <c r="D6220" t="s">
        <v>61</v>
      </c>
      <c r="E6220">
        <v>0</v>
      </c>
      <c r="F6220" t="s">
        <v>58</v>
      </c>
      <c r="G6220">
        <v>93225</v>
      </c>
      <c r="H6220">
        <v>34.827662</v>
      </c>
      <c r="I6220">
        <v>-118.999073</v>
      </c>
      <c r="J6220">
        <v>0</v>
      </c>
      <c r="K6220">
        <v>59</v>
      </c>
      <c r="L6220" t="s">
        <v>59</v>
      </c>
      <c r="M6220" t="s">
        <v>57</v>
      </c>
      <c r="N6220" t="s">
        <v>8692</v>
      </c>
      <c r="O6220" t="s">
        <v>61</v>
      </c>
      <c r="P6220" t="s">
        <v>57</v>
      </c>
      <c r="Q6220" t="s">
        <v>135</v>
      </c>
      <c r="R6220" t="s">
        <v>391</v>
      </c>
      <c r="S6220" t="s">
        <v>61</v>
      </c>
      <c r="T6220" t="s">
        <v>61</v>
      </c>
      <c r="U6220" t="s">
        <v>57</v>
      </c>
      <c r="V6220" t="s">
        <v>61</v>
      </c>
      <c r="W6220" t="s">
        <v>61</v>
      </c>
      <c r="X6220" t="s">
        <v>57</v>
      </c>
      <c r="Y6220" t="s">
        <v>57</v>
      </c>
      <c r="Z6220" t="s">
        <v>57</v>
      </c>
      <c r="AA6220" t="s">
        <v>64</v>
      </c>
      <c r="AB6220" t="s">
        <v>57</v>
      </c>
      <c r="AC6220" t="s">
        <v>87</v>
      </c>
      <c r="AD6220">
        <v>61.35</v>
      </c>
      <c r="AE6220">
        <v>3645.5</v>
      </c>
      <c r="AF6220">
        <v>0</v>
      </c>
      <c r="AG6220">
        <v>0</v>
      </c>
      <c r="AH6220">
        <v>572.3</v>
      </c>
      <c r="AI6220">
        <v>4217.8</v>
      </c>
      <c r="AJ6220" t="s">
        <v>66</v>
      </c>
      <c r="AM6220">
        <v>0</v>
      </c>
      <c r="AN6220">
        <v>1</v>
      </c>
      <c r="AO6220">
        <v>0</v>
      </c>
      <c r="AP6220" t="s">
        <v>123</v>
      </c>
      <c r="AQ6220" t="s">
        <v>78</v>
      </c>
      <c r="AR6220" t="s">
        <v>69</v>
      </c>
      <c r="AS6220">
        <v>4</v>
      </c>
      <c r="AT6220">
        <v>4498</v>
      </c>
      <c r="AU6220">
        <v>1</v>
      </c>
      <c r="AV6220">
        <v>0</v>
      </c>
      <c r="AW6220">
        <v>1</v>
      </c>
      <c r="AX6220">
        <v>0</v>
      </c>
      <c r="AY6220">
        <v>6</v>
      </c>
      <c r="AZ6220" t="s">
        <v>125</v>
      </c>
      <c r="BA6220">
        <v>2</v>
      </c>
      <c r="BB6220" t="s">
        <v>126</v>
      </c>
      <c r="BC6220">
        <v>3</v>
      </c>
    </row>
    <row r="6221" spans="1:55">
      <c r="A6221" t="s">
        <v>10842</v>
      </c>
      <c r="B6221" t="s">
        <v>73</v>
      </c>
      <c r="C6221">
        <v>58</v>
      </c>
      <c r="D6221" t="s">
        <v>61</v>
      </c>
      <c r="E6221">
        <v>0</v>
      </c>
      <c r="F6221" t="s">
        <v>262</v>
      </c>
      <c r="G6221">
        <v>95127</v>
      </c>
      <c r="H6221">
        <v>37.375156</v>
      </c>
      <c r="I6221">
        <v>-121.795867</v>
      </c>
      <c r="J6221">
        <v>0</v>
      </c>
      <c r="K6221">
        <v>12</v>
      </c>
      <c r="L6221" t="s">
        <v>59</v>
      </c>
      <c r="M6221" t="s">
        <v>57</v>
      </c>
      <c r="N6221" t="s">
        <v>3354</v>
      </c>
      <c r="O6221" t="s">
        <v>61</v>
      </c>
      <c r="P6221" t="s">
        <v>57</v>
      </c>
      <c r="Q6221" t="s">
        <v>135</v>
      </c>
      <c r="R6221" t="s">
        <v>160</v>
      </c>
      <c r="S6221" t="s">
        <v>61</v>
      </c>
      <c r="T6221" t="s">
        <v>57</v>
      </c>
      <c r="U6221" t="s">
        <v>61</v>
      </c>
      <c r="V6221" t="s">
        <v>61</v>
      </c>
      <c r="W6221" t="s">
        <v>61</v>
      </c>
      <c r="X6221" t="s">
        <v>61</v>
      </c>
      <c r="Y6221" t="s">
        <v>61</v>
      </c>
      <c r="Z6221" t="s">
        <v>57</v>
      </c>
      <c r="AA6221" t="s">
        <v>77</v>
      </c>
      <c r="AB6221" t="s">
        <v>57</v>
      </c>
      <c r="AC6221" t="s">
        <v>87</v>
      </c>
      <c r="AD6221">
        <v>49.05</v>
      </c>
      <c r="AE6221">
        <v>593.05</v>
      </c>
      <c r="AF6221">
        <v>29.32</v>
      </c>
      <c r="AG6221">
        <v>0</v>
      </c>
      <c r="AH6221">
        <v>537.36</v>
      </c>
      <c r="AI6221">
        <v>1101.09</v>
      </c>
      <c r="AJ6221" t="s">
        <v>66</v>
      </c>
      <c r="AM6221">
        <v>0</v>
      </c>
      <c r="AN6221">
        <v>1</v>
      </c>
      <c r="AO6221">
        <v>0</v>
      </c>
      <c r="AP6221" t="s">
        <v>67</v>
      </c>
      <c r="AQ6221" t="s">
        <v>92</v>
      </c>
      <c r="AR6221" t="s">
        <v>137</v>
      </c>
      <c r="AS6221">
        <v>2</v>
      </c>
      <c r="AT6221">
        <v>60620</v>
      </c>
      <c r="AU6221">
        <v>1</v>
      </c>
      <c r="AV6221">
        <v>0</v>
      </c>
      <c r="AW6221">
        <v>1</v>
      </c>
      <c r="AX6221">
        <v>0</v>
      </c>
      <c r="AY6221">
        <v>2</v>
      </c>
      <c r="AZ6221" t="s">
        <v>70</v>
      </c>
      <c r="BA6221">
        <v>5</v>
      </c>
      <c r="BB6221" t="s">
        <v>80</v>
      </c>
      <c r="BC6221">
        <v>2</v>
      </c>
    </row>
    <row r="6222" spans="1:55">
      <c r="A6222" t="s">
        <v>10843</v>
      </c>
      <c r="B6222" t="s">
        <v>56</v>
      </c>
      <c r="C6222">
        <v>23</v>
      </c>
      <c r="D6222" t="s">
        <v>57</v>
      </c>
      <c r="E6222">
        <v>0</v>
      </c>
      <c r="F6222" t="s">
        <v>5345</v>
      </c>
      <c r="G6222">
        <v>91741</v>
      </c>
      <c r="H6222">
        <v>34.14649</v>
      </c>
      <c r="I6222">
        <v>-117.849815</v>
      </c>
      <c r="J6222">
        <v>1</v>
      </c>
      <c r="K6222">
        <v>8</v>
      </c>
      <c r="L6222" t="s">
        <v>83</v>
      </c>
      <c r="M6222" t="s">
        <v>57</v>
      </c>
      <c r="N6222" t="s">
        <v>9481</v>
      </c>
      <c r="O6222" t="s">
        <v>61</v>
      </c>
      <c r="P6222" t="s">
        <v>57</v>
      </c>
      <c r="Q6222" t="s">
        <v>135</v>
      </c>
      <c r="R6222" t="s">
        <v>230</v>
      </c>
      <c r="S6222" t="s">
        <v>57</v>
      </c>
      <c r="T6222" t="s">
        <v>61</v>
      </c>
      <c r="U6222" t="s">
        <v>61</v>
      </c>
      <c r="V6222" t="s">
        <v>57</v>
      </c>
      <c r="W6222" t="s">
        <v>61</v>
      </c>
      <c r="X6222" t="s">
        <v>57</v>
      </c>
      <c r="Y6222" t="s">
        <v>57</v>
      </c>
      <c r="Z6222" t="s">
        <v>57</v>
      </c>
      <c r="AA6222" t="s">
        <v>122</v>
      </c>
      <c r="AB6222" t="s">
        <v>61</v>
      </c>
      <c r="AC6222" t="s">
        <v>65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66</v>
      </c>
      <c r="AM6222">
        <v>0</v>
      </c>
      <c r="AN6222">
        <v>1</v>
      </c>
      <c r="AO6222">
        <v>0</v>
      </c>
      <c r="AP6222" t="s">
        <v>67</v>
      </c>
      <c r="AQ6222" t="s">
        <v>116</v>
      </c>
      <c r="AR6222" t="s">
        <v>69</v>
      </c>
      <c r="AS6222">
        <v>5</v>
      </c>
      <c r="AT6222">
        <v>24973</v>
      </c>
      <c r="AU6222">
        <v>1</v>
      </c>
      <c r="AV6222">
        <v>0</v>
      </c>
      <c r="AW6222">
        <v>1</v>
      </c>
      <c r="AX6222">
        <v>0</v>
      </c>
      <c r="AY6222">
        <v>2</v>
      </c>
      <c r="AZ6222" t="s">
        <v>70</v>
      </c>
      <c r="BA6222">
        <v>1</v>
      </c>
      <c r="BB6222" t="s">
        <v>71</v>
      </c>
      <c r="BC6222">
        <v>4</v>
      </c>
    </row>
    <row r="6223" spans="1:55">
      <c r="A6223" t="s">
        <v>10844</v>
      </c>
      <c r="B6223" t="s">
        <v>56</v>
      </c>
      <c r="C6223">
        <v>35</v>
      </c>
      <c r="D6223" t="s">
        <v>61</v>
      </c>
      <c r="E6223">
        <v>0</v>
      </c>
      <c r="F6223" t="s">
        <v>226</v>
      </c>
      <c r="G6223">
        <v>90048</v>
      </c>
      <c r="H6223">
        <v>34.072945</v>
      </c>
      <c r="I6223">
        <v>-118.37267</v>
      </c>
      <c r="J6223">
        <v>0</v>
      </c>
      <c r="K6223">
        <v>28</v>
      </c>
      <c r="L6223" t="s">
        <v>216</v>
      </c>
      <c r="M6223" t="s">
        <v>61</v>
      </c>
      <c r="N6223" t="s">
        <v>143</v>
      </c>
      <c r="O6223" t="s">
        <v>143</v>
      </c>
      <c r="P6223" t="s">
        <v>57</v>
      </c>
      <c r="Q6223" t="s">
        <v>135</v>
      </c>
      <c r="R6223" t="s">
        <v>121</v>
      </c>
      <c r="S6223" t="s">
        <v>61</v>
      </c>
      <c r="T6223" t="s">
        <v>61</v>
      </c>
      <c r="U6223" t="s">
        <v>57</v>
      </c>
      <c r="V6223" t="s">
        <v>61</v>
      </c>
      <c r="W6223" t="s">
        <v>61</v>
      </c>
      <c r="X6223" t="s">
        <v>61</v>
      </c>
      <c r="Y6223" t="s">
        <v>61</v>
      </c>
      <c r="Z6223" t="s">
        <v>57</v>
      </c>
      <c r="AA6223" t="s">
        <v>77</v>
      </c>
      <c r="AB6223" t="s">
        <v>57</v>
      </c>
      <c r="AC6223" t="s">
        <v>65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66</v>
      </c>
      <c r="AM6223">
        <v>0</v>
      </c>
      <c r="AN6223">
        <v>1</v>
      </c>
      <c r="AO6223">
        <v>0</v>
      </c>
      <c r="AP6223" t="s">
        <v>164</v>
      </c>
      <c r="AQ6223" t="s">
        <v>68</v>
      </c>
      <c r="AR6223" t="s">
        <v>182</v>
      </c>
      <c r="AS6223">
        <v>2</v>
      </c>
      <c r="AT6223">
        <v>21739</v>
      </c>
      <c r="AU6223">
        <v>1</v>
      </c>
      <c r="AV6223">
        <v>0</v>
      </c>
      <c r="AW6223">
        <v>1</v>
      </c>
      <c r="AX6223">
        <v>0</v>
      </c>
      <c r="AY6223">
        <v>4</v>
      </c>
      <c r="AZ6223" t="s">
        <v>165</v>
      </c>
      <c r="BA6223">
        <v>5</v>
      </c>
      <c r="BB6223" t="s">
        <v>80</v>
      </c>
      <c r="BC6223">
        <v>2</v>
      </c>
    </row>
    <row r="6224" spans="1:55">
      <c r="A6224" t="s">
        <v>10845</v>
      </c>
      <c r="B6224" t="s">
        <v>56</v>
      </c>
      <c r="C6224">
        <v>56</v>
      </c>
      <c r="D6224" t="s">
        <v>61</v>
      </c>
      <c r="E6224">
        <v>1</v>
      </c>
      <c r="F6224" t="s">
        <v>404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59</v>
      </c>
      <c r="M6224" t="s">
        <v>57</v>
      </c>
      <c r="N6224" t="s">
        <v>10846</v>
      </c>
      <c r="O6224" t="s">
        <v>57</v>
      </c>
      <c r="P6224" t="s">
        <v>57</v>
      </c>
      <c r="Q6224" t="s">
        <v>85</v>
      </c>
      <c r="R6224" t="s">
        <v>156</v>
      </c>
      <c r="S6224" t="s">
        <v>61</v>
      </c>
      <c r="T6224" t="s">
        <v>61</v>
      </c>
      <c r="U6224" t="s">
        <v>61</v>
      </c>
      <c r="V6224" t="s">
        <v>61</v>
      </c>
      <c r="W6224" t="s">
        <v>57</v>
      </c>
      <c r="X6224" t="s">
        <v>61</v>
      </c>
      <c r="Y6224" t="s">
        <v>61</v>
      </c>
      <c r="Z6224" t="s">
        <v>57</v>
      </c>
      <c r="AA6224" t="s">
        <v>77</v>
      </c>
      <c r="AB6224" t="s">
        <v>57</v>
      </c>
      <c r="AC6224" t="s">
        <v>87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66</v>
      </c>
      <c r="AM6224">
        <v>0</v>
      </c>
      <c r="AN6224">
        <v>1</v>
      </c>
      <c r="AO6224">
        <v>0</v>
      </c>
      <c r="AP6224" t="s">
        <v>67</v>
      </c>
      <c r="AQ6224" t="s">
        <v>92</v>
      </c>
      <c r="AR6224" t="s">
        <v>93</v>
      </c>
      <c r="AS6224">
        <v>2</v>
      </c>
      <c r="AT6224">
        <v>42239</v>
      </c>
      <c r="AU6224">
        <v>1</v>
      </c>
      <c r="AV6224">
        <v>0</v>
      </c>
      <c r="AW6224">
        <v>1</v>
      </c>
      <c r="AX6224">
        <v>0</v>
      </c>
      <c r="AY6224">
        <v>2</v>
      </c>
      <c r="AZ6224" t="s">
        <v>70</v>
      </c>
      <c r="BA6224">
        <v>6</v>
      </c>
      <c r="BB6224" t="s">
        <v>95</v>
      </c>
      <c r="BC6224">
        <v>1</v>
      </c>
    </row>
    <row r="6225" spans="1:55">
      <c r="A6225" t="s">
        <v>10847</v>
      </c>
      <c r="B6225" t="s">
        <v>56</v>
      </c>
      <c r="C6225">
        <v>62</v>
      </c>
      <c r="D6225" t="s">
        <v>57</v>
      </c>
      <c r="E6225">
        <v>2</v>
      </c>
      <c r="F6225" t="s">
        <v>5387</v>
      </c>
      <c r="G6225">
        <v>95466</v>
      </c>
      <c r="H6225">
        <v>39.094102</v>
      </c>
      <c r="I6225">
        <v>-123.500853</v>
      </c>
      <c r="J6225">
        <v>9</v>
      </c>
      <c r="K6225">
        <v>30</v>
      </c>
      <c r="L6225" t="s">
        <v>59</v>
      </c>
      <c r="M6225" t="s">
        <v>57</v>
      </c>
      <c r="N6225" t="s">
        <v>10848</v>
      </c>
      <c r="O6225" t="s">
        <v>57</v>
      </c>
      <c r="P6225" t="s">
        <v>57</v>
      </c>
      <c r="Q6225" t="s">
        <v>85</v>
      </c>
      <c r="R6225" t="s">
        <v>318</v>
      </c>
      <c r="S6225" t="s">
        <v>61</v>
      </c>
      <c r="T6225" t="s">
        <v>57</v>
      </c>
      <c r="U6225" t="s">
        <v>57</v>
      </c>
      <c r="V6225" t="s">
        <v>57</v>
      </c>
      <c r="W6225" t="s">
        <v>57</v>
      </c>
      <c r="X6225" t="s">
        <v>57</v>
      </c>
      <c r="Y6225" t="s">
        <v>57</v>
      </c>
      <c r="Z6225" t="s">
        <v>57</v>
      </c>
      <c r="AA6225" t="s">
        <v>77</v>
      </c>
      <c r="AB6225" t="s">
        <v>57</v>
      </c>
      <c r="AC6225" t="s">
        <v>87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66</v>
      </c>
      <c r="AM6225">
        <v>0</v>
      </c>
      <c r="AN6225">
        <v>1</v>
      </c>
      <c r="AO6225">
        <v>0</v>
      </c>
      <c r="AP6225" t="s">
        <v>164</v>
      </c>
      <c r="AQ6225" t="s">
        <v>124</v>
      </c>
      <c r="AR6225" t="s">
        <v>105</v>
      </c>
      <c r="AS6225">
        <v>7</v>
      </c>
      <c r="AT6225">
        <v>1113</v>
      </c>
      <c r="AU6225">
        <v>1</v>
      </c>
      <c r="AV6225">
        <v>0</v>
      </c>
      <c r="AW6225">
        <v>1</v>
      </c>
      <c r="AX6225">
        <v>0</v>
      </c>
      <c r="AY6225">
        <v>4</v>
      </c>
      <c r="AZ6225" t="s">
        <v>165</v>
      </c>
      <c r="BA6225">
        <v>5</v>
      </c>
      <c r="BB6225" t="s">
        <v>80</v>
      </c>
      <c r="BC6225">
        <v>2</v>
      </c>
    </row>
    <row r="6226" spans="1:55">
      <c r="A6226" t="s">
        <v>10849</v>
      </c>
      <c r="B6226" t="s">
        <v>73</v>
      </c>
      <c r="C6226">
        <v>65</v>
      </c>
      <c r="D6226" t="s">
        <v>61</v>
      </c>
      <c r="E6226">
        <v>0</v>
      </c>
      <c r="F6226" t="s">
        <v>5387</v>
      </c>
      <c r="G6226">
        <v>95466</v>
      </c>
      <c r="H6226">
        <v>39.094102</v>
      </c>
      <c r="I6226">
        <v>-123.500853</v>
      </c>
      <c r="J6226">
        <v>0</v>
      </c>
      <c r="K6226">
        <v>12</v>
      </c>
      <c r="L6226" t="s">
        <v>98</v>
      </c>
      <c r="M6226" t="s">
        <v>57</v>
      </c>
      <c r="N6226" t="s">
        <v>4586</v>
      </c>
      <c r="O6226" t="s">
        <v>61</v>
      </c>
      <c r="P6226" t="s">
        <v>57</v>
      </c>
      <c r="Q6226" t="s">
        <v>62</v>
      </c>
      <c r="R6226" t="s">
        <v>131</v>
      </c>
      <c r="S6226" t="s">
        <v>61</v>
      </c>
      <c r="T6226" t="s">
        <v>57</v>
      </c>
      <c r="U6226" t="s">
        <v>57</v>
      </c>
      <c r="V6226" t="s">
        <v>57</v>
      </c>
      <c r="W6226" t="s">
        <v>61</v>
      </c>
      <c r="X6226" t="s">
        <v>61</v>
      </c>
      <c r="Y6226" t="s">
        <v>61</v>
      </c>
      <c r="Z6226" t="s">
        <v>61</v>
      </c>
      <c r="AA6226" t="s">
        <v>77</v>
      </c>
      <c r="AB6226" t="s">
        <v>57</v>
      </c>
      <c r="AC6226" t="s">
        <v>65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88</v>
      </c>
      <c r="AK6226" t="s">
        <v>89</v>
      </c>
      <c r="AL6226" t="s">
        <v>90</v>
      </c>
      <c r="AM6226">
        <v>1</v>
      </c>
      <c r="AN6226">
        <v>0</v>
      </c>
      <c r="AO6226">
        <v>0</v>
      </c>
      <c r="AP6226" t="s">
        <v>67</v>
      </c>
      <c r="AQ6226" t="s">
        <v>124</v>
      </c>
      <c r="AR6226" t="s">
        <v>93</v>
      </c>
      <c r="AS6226">
        <v>3</v>
      </c>
      <c r="AT6226">
        <v>1113</v>
      </c>
      <c r="AU6226">
        <v>1</v>
      </c>
      <c r="AV6226">
        <v>1</v>
      </c>
      <c r="AW6226">
        <v>0</v>
      </c>
      <c r="AX6226">
        <v>83.8</v>
      </c>
      <c r="AY6226">
        <v>2</v>
      </c>
      <c r="AZ6226" t="s">
        <v>70</v>
      </c>
      <c r="BA6226">
        <v>5</v>
      </c>
      <c r="BB6226" t="s">
        <v>80</v>
      </c>
      <c r="BC6226">
        <v>2</v>
      </c>
    </row>
    <row r="6227" spans="1:55">
      <c r="A6227" t="s">
        <v>10850</v>
      </c>
      <c r="B6227" t="s">
        <v>56</v>
      </c>
      <c r="C6227">
        <v>44</v>
      </c>
      <c r="D6227" t="s">
        <v>61</v>
      </c>
      <c r="E6227">
        <v>0</v>
      </c>
      <c r="F6227" t="s">
        <v>488</v>
      </c>
      <c r="G6227">
        <v>92646</v>
      </c>
      <c r="H6227">
        <v>33.666301</v>
      </c>
      <c r="I6227">
        <v>-117.969501</v>
      </c>
      <c r="J6227">
        <v>0</v>
      </c>
      <c r="K6227">
        <v>2</v>
      </c>
      <c r="L6227" t="s">
        <v>83</v>
      </c>
      <c r="M6227" t="s">
        <v>57</v>
      </c>
      <c r="N6227" t="s">
        <v>10851</v>
      </c>
      <c r="O6227" t="s">
        <v>61</v>
      </c>
      <c r="P6227" t="s">
        <v>57</v>
      </c>
      <c r="Q6227" t="s">
        <v>62</v>
      </c>
      <c r="R6227" t="s">
        <v>100</v>
      </c>
      <c r="S6227" t="s">
        <v>61</v>
      </c>
      <c r="T6227" t="s">
        <v>57</v>
      </c>
      <c r="U6227" t="s">
        <v>61</v>
      </c>
      <c r="V6227" t="s">
        <v>61</v>
      </c>
      <c r="W6227" t="s">
        <v>61</v>
      </c>
      <c r="X6227" t="s">
        <v>61</v>
      </c>
      <c r="Y6227" t="s">
        <v>61</v>
      </c>
      <c r="Z6227" t="s">
        <v>57</v>
      </c>
      <c r="AA6227" t="s">
        <v>77</v>
      </c>
      <c r="AB6227" t="s">
        <v>61</v>
      </c>
      <c r="AC6227" t="s">
        <v>65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170</v>
      </c>
      <c r="AM6227">
        <v>0</v>
      </c>
      <c r="AN6227">
        <v>0</v>
      </c>
      <c r="AO6227">
        <v>0</v>
      </c>
      <c r="AP6227" t="s">
        <v>91</v>
      </c>
      <c r="AQ6227" t="s">
        <v>78</v>
      </c>
      <c r="AR6227" t="s">
        <v>137</v>
      </c>
      <c r="AS6227">
        <v>2</v>
      </c>
      <c r="AT6227">
        <v>56517</v>
      </c>
      <c r="AU6227">
        <v>0</v>
      </c>
      <c r="AX6227">
        <v>0</v>
      </c>
      <c r="AY6227">
        <v>1</v>
      </c>
      <c r="AZ6227" t="s">
        <v>94</v>
      </c>
      <c r="BA6227">
        <v>8</v>
      </c>
      <c r="BB6227" t="s">
        <v>95</v>
      </c>
      <c r="BC6227">
        <v>1</v>
      </c>
    </row>
    <row r="6228" spans="1:55">
      <c r="A6228" t="s">
        <v>10852</v>
      </c>
      <c r="B6228" t="s">
        <v>73</v>
      </c>
      <c r="C6228">
        <v>25</v>
      </c>
      <c r="D6228" t="s">
        <v>61</v>
      </c>
      <c r="E6228">
        <v>0</v>
      </c>
      <c r="F6228" t="s">
        <v>2371</v>
      </c>
      <c r="G6228">
        <v>96071</v>
      </c>
      <c r="H6228">
        <v>40.656287</v>
      </c>
      <c r="I6228">
        <v>-121.428965</v>
      </c>
      <c r="J6228">
        <v>0</v>
      </c>
      <c r="K6228">
        <v>3</v>
      </c>
      <c r="L6228" t="s">
        <v>83</v>
      </c>
      <c r="M6228" t="s">
        <v>57</v>
      </c>
      <c r="N6228" t="s">
        <v>4085</v>
      </c>
      <c r="O6228" t="s">
        <v>61</v>
      </c>
      <c r="P6228" t="s">
        <v>57</v>
      </c>
      <c r="Q6228" t="s">
        <v>135</v>
      </c>
      <c r="R6228" t="s">
        <v>224</v>
      </c>
      <c r="S6228" t="s">
        <v>61</v>
      </c>
      <c r="T6228" t="s">
        <v>61</v>
      </c>
      <c r="U6228" t="s">
        <v>61</v>
      </c>
      <c r="V6228" t="s">
        <v>61</v>
      </c>
      <c r="W6228" t="s">
        <v>57</v>
      </c>
      <c r="X6228" t="s">
        <v>61</v>
      </c>
      <c r="Y6228" t="s">
        <v>57</v>
      </c>
      <c r="Z6228" t="s">
        <v>57</v>
      </c>
      <c r="AA6228" t="s">
        <v>77</v>
      </c>
      <c r="AB6228" t="s">
        <v>61</v>
      </c>
      <c r="AC6228" t="s">
        <v>65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88</v>
      </c>
      <c r="AK6228" t="s">
        <v>101</v>
      </c>
      <c r="AL6228" t="s">
        <v>111</v>
      </c>
      <c r="AM6228">
        <v>1</v>
      </c>
      <c r="AN6228">
        <v>0</v>
      </c>
      <c r="AO6228">
        <v>0</v>
      </c>
      <c r="AP6228" t="s">
        <v>91</v>
      </c>
      <c r="AQ6228" t="s">
        <v>116</v>
      </c>
      <c r="AR6228" t="s">
        <v>69</v>
      </c>
      <c r="AS6228">
        <v>3</v>
      </c>
      <c r="AT6228">
        <v>182</v>
      </c>
      <c r="AU6228">
        <v>1</v>
      </c>
      <c r="AV6228">
        <v>1</v>
      </c>
      <c r="AW6228">
        <v>0</v>
      </c>
      <c r="AX6228">
        <v>55.15</v>
      </c>
      <c r="AY6228">
        <v>1</v>
      </c>
      <c r="AZ6228" t="s">
        <v>94</v>
      </c>
      <c r="BA6228">
        <v>8</v>
      </c>
      <c r="BB6228" t="s">
        <v>95</v>
      </c>
      <c r="BC6228">
        <v>1</v>
      </c>
    </row>
    <row r="6229" spans="1:55">
      <c r="A6229" t="s">
        <v>10853</v>
      </c>
      <c r="B6229" t="s">
        <v>56</v>
      </c>
      <c r="C6229">
        <v>59</v>
      </c>
      <c r="D6229" t="s">
        <v>61</v>
      </c>
      <c r="E6229">
        <v>0</v>
      </c>
      <c r="F6229" t="s">
        <v>4700</v>
      </c>
      <c r="G6229">
        <v>95222</v>
      </c>
      <c r="H6229">
        <v>38.071327</v>
      </c>
      <c r="I6229">
        <v>-120.632221</v>
      </c>
      <c r="J6229">
        <v>0</v>
      </c>
      <c r="K6229">
        <v>41</v>
      </c>
      <c r="L6229" t="s">
        <v>129</v>
      </c>
      <c r="M6229" t="s">
        <v>61</v>
      </c>
      <c r="N6229" t="s">
        <v>143</v>
      </c>
      <c r="O6229" t="s">
        <v>143</v>
      </c>
      <c r="P6229" t="s">
        <v>57</v>
      </c>
      <c r="Q6229" t="s">
        <v>62</v>
      </c>
      <c r="R6229" t="s">
        <v>136</v>
      </c>
      <c r="S6229" t="s">
        <v>61</v>
      </c>
      <c r="T6229" t="s">
        <v>57</v>
      </c>
      <c r="U6229" t="s">
        <v>61</v>
      </c>
      <c r="V6229" t="s">
        <v>61</v>
      </c>
      <c r="W6229" t="s">
        <v>61</v>
      </c>
      <c r="X6229" t="s">
        <v>57</v>
      </c>
      <c r="Y6229" t="s">
        <v>57</v>
      </c>
      <c r="Z6229" t="s">
        <v>57</v>
      </c>
      <c r="AA6229" t="s">
        <v>77</v>
      </c>
      <c r="AB6229" t="s">
        <v>57</v>
      </c>
      <c r="AC6229" t="s">
        <v>87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66</v>
      </c>
      <c r="AM6229">
        <v>0</v>
      </c>
      <c r="AN6229">
        <v>1</v>
      </c>
      <c r="AO6229">
        <v>0</v>
      </c>
      <c r="AP6229" t="s">
        <v>176</v>
      </c>
      <c r="AQ6229" t="s">
        <v>92</v>
      </c>
      <c r="AR6229" t="s">
        <v>137</v>
      </c>
      <c r="AS6229">
        <v>4</v>
      </c>
      <c r="AT6229">
        <v>4264</v>
      </c>
      <c r="AU6229">
        <v>1</v>
      </c>
      <c r="AV6229">
        <v>0</v>
      </c>
      <c r="AW6229">
        <v>1</v>
      </c>
      <c r="AX6229">
        <v>0</v>
      </c>
      <c r="AY6229">
        <v>5</v>
      </c>
      <c r="AZ6229" t="s">
        <v>177</v>
      </c>
      <c r="BA6229">
        <v>5</v>
      </c>
      <c r="BB6229" t="s">
        <v>80</v>
      </c>
      <c r="BC6229">
        <v>2</v>
      </c>
    </row>
    <row r="6230" spans="1:55">
      <c r="A6230" t="s">
        <v>10854</v>
      </c>
      <c r="B6230" t="s">
        <v>56</v>
      </c>
      <c r="C6230">
        <v>36</v>
      </c>
      <c r="D6230" t="s">
        <v>57</v>
      </c>
      <c r="E6230">
        <v>3</v>
      </c>
      <c r="F6230" t="s">
        <v>7623</v>
      </c>
      <c r="G6230">
        <v>91320</v>
      </c>
      <c r="H6230">
        <v>34.172071</v>
      </c>
      <c r="I6230">
        <v>-118.946262</v>
      </c>
      <c r="J6230">
        <v>1</v>
      </c>
      <c r="K6230">
        <v>55</v>
      </c>
      <c r="L6230" t="s">
        <v>129</v>
      </c>
      <c r="M6230" t="s">
        <v>57</v>
      </c>
      <c r="N6230" t="s">
        <v>9801</v>
      </c>
      <c r="O6230" t="s">
        <v>57</v>
      </c>
      <c r="P6230" t="s">
        <v>61</v>
      </c>
      <c r="Q6230" t="s">
        <v>143</v>
      </c>
      <c r="R6230" t="s">
        <v>143</v>
      </c>
      <c r="S6230" t="s">
        <v>143</v>
      </c>
      <c r="T6230" t="s">
        <v>143</v>
      </c>
      <c r="U6230" t="s">
        <v>143</v>
      </c>
      <c r="V6230" t="s">
        <v>143</v>
      </c>
      <c r="W6230" t="s">
        <v>143</v>
      </c>
      <c r="X6230" t="s">
        <v>143</v>
      </c>
      <c r="Y6230" t="s">
        <v>143</v>
      </c>
      <c r="Z6230" t="s">
        <v>143</v>
      </c>
      <c r="AA6230" t="s">
        <v>122</v>
      </c>
      <c r="AB6230" t="s">
        <v>57</v>
      </c>
      <c r="AC6230" t="s">
        <v>65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66</v>
      </c>
      <c r="AM6230">
        <v>0</v>
      </c>
      <c r="AN6230">
        <v>1</v>
      </c>
      <c r="AO6230">
        <v>0</v>
      </c>
      <c r="AP6230" t="s">
        <v>123</v>
      </c>
      <c r="AQ6230" t="s">
        <v>68</v>
      </c>
      <c r="AR6230" t="s">
        <v>182</v>
      </c>
      <c r="AT6230">
        <v>37779</v>
      </c>
      <c r="AU6230">
        <v>1</v>
      </c>
      <c r="AV6230">
        <v>0</v>
      </c>
      <c r="AW6230">
        <v>1</v>
      </c>
      <c r="AX6230">
        <v>0</v>
      </c>
      <c r="AY6230">
        <v>6</v>
      </c>
      <c r="AZ6230" t="s">
        <v>125</v>
      </c>
      <c r="BA6230">
        <v>0</v>
      </c>
      <c r="BB6230" t="s">
        <v>71</v>
      </c>
      <c r="BC6230">
        <v>4</v>
      </c>
    </row>
    <row r="6231" spans="1:55">
      <c r="A6231" t="s">
        <v>10855</v>
      </c>
      <c r="B6231" t="s">
        <v>73</v>
      </c>
      <c r="C6231">
        <v>66</v>
      </c>
      <c r="D6231" t="s">
        <v>61</v>
      </c>
      <c r="E6231">
        <v>0</v>
      </c>
      <c r="F6231" t="s">
        <v>212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59</v>
      </c>
      <c r="M6231" t="s">
        <v>57</v>
      </c>
      <c r="N6231" t="s">
        <v>1882</v>
      </c>
      <c r="O6231" t="s">
        <v>57</v>
      </c>
      <c r="P6231" t="s">
        <v>57</v>
      </c>
      <c r="Q6231" t="s">
        <v>85</v>
      </c>
      <c r="R6231" t="s">
        <v>364</v>
      </c>
      <c r="S6231" t="s">
        <v>61</v>
      </c>
      <c r="T6231" t="s">
        <v>61</v>
      </c>
      <c r="U6231" t="s">
        <v>57</v>
      </c>
      <c r="V6231" t="s">
        <v>61</v>
      </c>
      <c r="W6231" t="s">
        <v>61</v>
      </c>
      <c r="X6231" t="s">
        <v>61</v>
      </c>
      <c r="Y6231" t="s">
        <v>61</v>
      </c>
      <c r="Z6231" t="s">
        <v>57</v>
      </c>
      <c r="AA6231" t="s">
        <v>77</v>
      </c>
      <c r="AB6231" t="s">
        <v>57</v>
      </c>
      <c r="AC6231" t="s">
        <v>87</v>
      </c>
      <c r="AD6231">
        <v>81.25</v>
      </c>
      <c r="AE6231">
        <v>585.95</v>
      </c>
      <c r="AF6231">
        <v>0</v>
      </c>
      <c r="AG6231">
        <v>0</v>
      </c>
      <c r="AH6231">
        <v>40.16</v>
      </c>
      <c r="AI6231">
        <v>626.11</v>
      </c>
      <c r="AJ6231" t="s">
        <v>88</v>
      </c>
      <c r="AK6231" t="s">
        <v>201</v>
      </c>
      <c r="AL6231" t="s">
        <v>743</v>
      </c>
      <c r="AM6231">
        <v>1</v>
      </c>
      <c r="AN6231">
        <v>0</v>
      </c>
      <c r="AO6231">
        <v>0</v>
      </c>
      <c r="AP6231" t="s">
        <v>67</v>
      </c>
      <c r="AQ6231" t="s">
        <v>124</v>
      </c>
      <c r="AR6231" t="s">
        <v>93</v>
      </c>
      <c r="AS6231">
        <v>2</v>
      </c>
      <c r="AT6231">
        <v>26055</v>
      </c>
      <c r="AU6231">
        <v>1</v>
      </c>
      <c r="AV6231">
        <v>1</v>
      </c>
      <c r="AW6231">
        <v>0</v>
      </c>
      <c r="AX6231">
        <v>81.25</v>
      </c>
      <c r="AY6231">
        <v>2</v>
      </c>
      <c r="AZ6231" t="s">
        <v>70</v>
      </c>
      <c r="BA6231">
        <v>7</v>
      </c>
      <c r="BB6231" t="s">
        <v>95</v>
      </c>
      <c r="BC6231">
        <v>1</v>
      </c>
    </row>
    <row r="6232" spans="1:55">
      <c r="A6232" t="s">
        <v>10856</v>
      </c>
      <c r="B6232" t="s">
        <v>73</v>
      </c>
      <c r="C6232">
        <v>47</v>
      </c>
      <c r="D6232" t="s">
        <v>57</v>
      </c>
      <c r="E6232">
        <v>0</v>
      </c>
      <c r="F6232" t="s">
        <v>523</v>
      </c>
      <c r="G6232">
        <v>95827</v>
      </c>
      <c r="H6232">
        <v>38.549185</v>
      </c>
      <c r="I6232">
        <v>-121.328386</v>
      </c>
      <c r="J6232">
        <v>1</v>
      </c>
      <c r="K6232">
        <v>72</v>
      </c>
      <c r="L6232" t="s">
        <v>59</v>
      </c>
      <c r="M6232" t="s">
        <v>57</v>
      </c>
      <c r="N6232" t="s">
        <v>2983</v>
      </c>
      <c r="O6232" t="s">
        <v>57</v>
      </c>
      <c r="P6232" t="s">
        <v>57</v>
      </c>
      <c r="Q6232" t="s">
        <v>85</v>
      </c>
      <c r="R6232" t="s">
        <v>250</v>
      </c>
      <c r="S6232" t="s">
        <v>61</v>
      </c>
      <c r="T6232" t="s">
        <v>57</v>
      </c>
      <c r="U6232" t="s">
        <v>57</v>
      </c>
      <c r="V6232" t="s">
        <v>61</v>
      </c>
      <c r="W6232" t="s">
        <v>57</v>
      </c>
      <c r="X6232" t="s">
        <v>57</v>
      </c>
      <c r="Y6232" t="s">
        <v>57</v>
      </c>
      <c r="Z6232" t="s">
        <v>57</v>
      </c>
      <c r="AA6232" t="s">
        <v>122</v>
      </c>
      <c r="AB6232" t="s">
        <v>57</v>
      </c>
      <c r="AC6232" t="s">
        <v>87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88</v>
      </c>
      <c r="AK6232" t="s">
        <v>201</v>
      </c>
      <c r="AL6232" t="s">
        <v>397</v>
      </c>
      <c r="AM6232">
        <v>1</v>
      </c>
      <c r="AN6232">
        <v>0</v>
      </c>
      <c r="AO6232">
        <v>0</v>
      </c>
      <c r="AP6232" t="s">
        <v>123</v>
      </c>
      <c r="AQ6232" t="s">
        <v>78</v>
      </c>
      <c r="AR6232" t="s">
        <v>105</v>
      </c>
      <c r="AS6232">
        <v>6</v>
      </c>
      <c r="AT6232">
        <v>19611</v>
      </c>
      <c r="AU6232">
        <v>1</v>
      </c>
      <c r="AV6232">
        <v>1</v>
      </c>
      <c r="AW6232">
        <v>0</v>
      </c>
      <c r="AX6232">
        <v>103.4</v>
      </c>
      <c r="AY6232">
        <v>6</v>
      </c>
      <c r="AZ6232" t="s">
        <v>125</v>
      </c>
      <c r="BA6232">
        <v>3</v>
      </c>
      <c r="BB6232" t="s">
        <v>126</v>
      </c>
      <c r="BC6232">
        <v>3</v>
      </c>
    </row>
    <row r="6233" spans="1:55">
      <c r="A6233" t="s">
        <v>10857</v>
      </c>
      <c r="B6233" t="s">
        <v>73</v>
      </c>
      <c r="C6233">
        <v>62</v>
      </c>
      <c r="D6233" t="s">
        <v>57</v>
      </c>
      <c r="E6233">
        <v>0</v>
      </c>
      <c r="F6233" t="s">
        <v>523</v>
      </c>
      <c r="G6233">
        <v>95828</v>
      </c>
      <c r="H6233">
        <v>38.486938</v>
      </c>
      <c r="I6233">
        <v>-121.395805</v>
      </c>
      <c r="J6233">
        <v>5</v>
      </c>
      <c r="K6233">
        <v>72</v>
      </c>
      <c r="L6233" t="s">
        <v>119</v>
      </c>
      <c r="M6233" t="s">
        <v>57</v>
      </c>
      <c r="N6233" t="s">
        <v>4283</v>
      </c>
      <c r="O6233" t="s">
        <v>57</v>
      </c>
      <c r="P6233" t="s">
        <v>57</v>
      </c>
      <c r="Q6233" t="s">
        <v>85</v>
      </c>
      <c r="R6233" t="s">
        <v>296</v>
      </c>
      <c r="S6233" t="s">
        <v>57</v>
      </c>
      <c r="T6233" t="s">
        <v>57</v>
      </c>
      <c r="U6233" t="s">
        <v>61</v>
      </c>
      <c r="V6233" t="s">
        <v>57</v>
      </c>
      <c r="W6233" t="s">
        <v>61</v>
      </c>
      <c r="X6233" t="s">
        <v>57</v>
      </c>
      <c r="Y6233" t="s">
        <v>57</v>
      </c>
      <c r="Z6233" t="s">
        <v>57</v>
      </c>
      <c r="AA6233" t="s">
        <v>122</v>
      </c>
      <c r="AB6233" t="s">
        <v>57</v>
      </c>
      <c r="AC6233" t="s">
        <v>87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66</v>
      </c>
      <c r="AM6233">
        <v>0</v>
      </c>
      <c r="AN6233">
        <v>1</v>
      </c>
      <c r="AO6233">
        <v>0</v>
      </c>
      <c r="AP6233" t="s">
        <v>123</v>
      </c>
      <c r="AQ6233" t="s">
        <v>124</v>
      </c>
      <c r="AR6233" t="s">
        <v>105</v>
      </c>
      <c r="AS6233">
        <v>6</v>
      </c>
      <c r="AT6233">
        <v>54880</v>
      </c>
      <c r="AU6233">
        <v>1</v>
      </c>
      <c r="AV6233">
        <v>0</v>
      </c>
      <c r="AW6233">
        <v>1</v>
      </c>
      <c r="AX6233">
        <v>0</v>
      </c>
      <c r="AY6233">
        <v>6</v>
      </c>
      <c r="AZ6233" t="s">
        <v>125</v>
      </c>
      <c r="BA6233">
        <v>3</v>
      </c>
      <c r="BB6233" t="s">
        <v>126</v>
      </c>
      <c r="BC6233">
        <v>3</v>
      </c>
    </row>
    <row r="6234" spans="1:55">
      <c r="A6234" t="s">
        <v>10858</v>
      </c>
      <c r="B6234" t="s">
        <v>56</v>
      </c>
      <c r="C6234">
        <v>53</v>
      </c>
      <c r="D6234" t="s">
        <v>57</v>
      </c>
      <c r="E6234">
        <v>3</v>
      </c>
      <c r="F6234" t="s">
        <v>627</v>
      </c>
      <c r="G6234">
        <v>94133</v>
      </c>
      <c r="H6234">
        <v>37.802071</v>
      </c>
      <c r="I6234">
        <v>-122.411004</v>
      </c>
      <c r="J6234">
        <v>0</v>
      </c>
      <c r="K6234">
        <v>30</v>
      </c>
      <c r="L6234" t="s">
        <v>216</v>
      </c>
      <c r="M6234" t="s">
        <v>57</v>
      </c>
      <c r="N6234" t="s">
        <v>10029</v>
      </c>
      <c r="O6234" t="s">
        <v>61</v>
      </c>
      <c r="P6234" t="s">
        <v>57</v>
      </c>
      <c r="Q6234" t="s">
        <v>85</v>
      </c>
      <c r="R6234" t="s">
        <v>966</v>
      </c>
      <c r="S6234" t="s">
        <v>61</v>
      </c>
      <c r="T6234" t="s">
        <v>61</v>
      </c>
      <c r="U6234" t="s">
        <v>57</v>
      </c>
      <c r="V6234" t="s">
        <v>61</v>
      </c>
      <c r="W6234" t="s">
        <v>61</v>
      </c>
      <c r="X6234" t="s">
        <v>57</v>
      </c>
      <c r="Y6234" t="s">
        <v>57</v>
      </c>
      <c r="Z6234" t="s">
        <v>57</v>
      </c>
      <c r="AA6234" t="s">
        <v>64</v>
      </c>
      <c r="AB6234" t="s">
        <v>61</v>
      </c>
      <c r="AC6234" t="s">
        <v>87</v>
      </c>
      <c r="AD6234">
        <v>86.45</v>
      </c>
      <c r="AE6234">
        <v>2538.05</v>
      </c>
      <c r="AF6234">
        <v>0</v>
      </c>
      <c r="AG6234">
        <v>0</v>
      </c>
      <c r="AH6234">
        <v>1452.9</v>
      </c>
      <c r="AI6234">
        <v>3990.95</v>
      </c>
      <c r="AJ6234" t="s">
        <v>66</v>
      </c>
      <c r="AM6234">
        <v>0</v>
      </c>
      <c r="AN6234">
        <v>1</v>
      </c>
      <c r="AO6234">
        <v>0</v>
      </c>
      <c r="AP6234" t="s">
        <v>164</v>
      </c>
      <c r="AQ6234" t="s">
        <v>92</v>
      </c>
      <c r="AR6234" t="s">
        <v>93</v>
      </c>
      <c r="AS6234">
        <v>4</v>
      </c>
      <c r="AT6234">
        <v>26831</v>
      </c>
      <c r="AU6234">
        <v>1</v>
      </c>
      <c r="AV6234">
        <v>0</v>
      </c>
      <c r="AW6234">
        <v>1</v>
      </c>
      <c r="AX6234">
        <v>0</v>
      </c>
      <c r="AY6234">
        <v>4</v>
      </c>
      <c r="AZ6234" t="s">
        <v>165</v>
      </c>
      <c r="BA6234">
        <v>2</v>
      </c>
      <c r="BB6234" t="s">
        <v>126</v>
      </c>
      <c r="BC6234">
        <v>3</v>
      </c>
    </row>
    <row r="6235" spans="1:55">
      <c r="A6235" t="s">
        <v>10859</v>
      </c>
      <c r="B6235" t="s">
        <v>73</v>
      </c>
      <c r="C6235">
        <v>61</v>
      </c>
      <c r="D6235" t="s">
        <v>57</v>
      </c>
      <c r="E6235">
        <v>4</v>
      </c>
      <c r="F6235" t="s">
        <v>97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216</v>
      </c>
      <c r="M6235" t="s">
        <v>57</v>
      </c>
      <c r="N6235" t="s">
        <v>10860</v>
      </c>
      <c r="O6235" t="s">
        <v>57</v>
      </c>
      <c r="P6235" t="s">
        <v>61</v>
      </c>
      <c r="Q6235" t="s">
        <v>143</v>
      </c>
      <c r="R6235" t="s">
        <v>143</v>
      </c>
      <c r="S6235" t="s">
        <v>143</v>
      </c>
      <c r="T6235" t="s">
        <v>143</v>
      </c>
      <c r="U6235" t="s">
        <v>143</v>
      </c>
      <c r="V6235" t="s">
        <v>143</v>
      </c>
      <c r="W6235" t="s">
        <v>143</v>
      </c>
      <c r="X6235" t="s">
        <v>143</v>
      </c>
      <c r="Y6235" t="s">
        <v>143</v>
      </c>
      <c r="Z6235" t="s">
        <v>143</v>
      </c>
      <c r="AA6235" t="s">
        <v>77</v>
      </c>
      <c r="AB6235" t="s">
        <v>57</v>
      </c>
      <c r="AC6235" t="s">
        <v>87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1035.85</v>
      </c>
      <c r="AJ6235" t="s">
        <v>66</v>
      </c>
      <c r="AM6235">
        <v>0</v>
      </c>
      <c r="AN6235">
        <v>1</v>
      </c>
      <c r="AO6235">
        <v>1</v>
      </c>
      <c r="AP6235" t="s">
        <v>164</v>
      </c>
      <c r="AQ6235" t="s">
        <v>124</v>
      </c>
      <c r="AR6235" t="s">
        <v>79</v>
      </c>
      <c r="AT6235">
        <v>46677</v>
      </c>
      <c r="AU6235">
        <v>1</v>
      </c>
      <c r="AV6235">
        <v>0</v>
      </c>
      <c r="AW6235">
        <v>1</v>
      </c>
      <c r="AX6235">
        <v>0</v>
      </c>
      <c r="AY6235">
        <v>4</v>
      </c>
      <c r="AZ6235" t="s">
        <v>165</v>
      </c>
      <c r="BA6235">
        <v>3</v>
      </c>
      <c r="BB6235" t="s">
        <v>126</v>
      </c>
      <c r="BC6235">
        <v>3</v>
      </c>
    </row>
    <row r="6236" spans="1:55">
      <c r="A6236" t="s">
        <v>10861</v>
      </c>
      <c r="B6236" t="s">
        <v>56</v>
      </c>
      <c r="C6236">
        <v>36</v>
      </c>
      <c r="D6236" t="s">
        <v>61</v>
      </c>
      <c r="E6236">
        <v>0</v>
      </c>
      <c r="F6236" t="s">
        <v>2574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59</v>
      </c>
      <c r="M6236" t="s">
        <v>57</v>
      </c>
      <c r="N6236" t="s">
        <v>10862</v>
      </c>
      <c r="O6236" t="s">
        <v>57</v>
      </c>
      <c r="P6236" t="s">
        <v>57</v>
      </c>
      <c r="Q6236" t="s">
        <v>85</v>
      </c>
      <c r="R6236" t="s">
        <v>382</v>
      </c>
      <c r="S6236" t="s">
        <v>61</v>
      </c>
      <c r="T6236" t="s">
        <v>61</v>
      </c>
      <c r="U6236" t="s">
        <v>61</v>
      </c>
      <c r="V6236" t="s">
        <v>61</v>
      </c>
      <c r="W6236" t="s">
        <v>61</v>
      </c>
      <c r="X6236" t="s">
        <v>61</v>
      </c>
      <c r="Y6236" t="s">
        <v>61</v>
      </c>
      <c r="Z6236" t="s">
        <v>57</v>
      </c>
      <c r="AA6236" t="s">
        <v>77</v>
      </c>
      <c r="AB6236" t="s">
        <v>57</v>
      </c>
      <c r="AC6236" t="s">
        <v>87</v>
      </c>
      <c r="AD6236">
        <v>75.09999999999999</v>
      </c>
      <c r="AE6236">
        <v>75.09999999999999</v>
      </c>
      <c r="AF6236">
        <v>0</v>
      </c>
      <c r="AG6236">
        <v>0</v>
      </c>
      <c r="AH6236">
        <v>5.94</v>
      </c>
      <c r="AI6236">
        <v>81.04000000000001</v>
      </c>
      <c r="AJ6236" t="s">
        <v>88</v>
      </c>
      <c r="AK6236" t="s">
        <v>101</v>
      </c>
      <c r="AL6236" t="s">
        <v>884</v>
      </c>
      <c r="AM6236">
        <v>1</v>
      </c>
      <c r="AN6236">
        <v>0</v>
      </c>
      <c r="AO6236">
        <v>0</v>
      </c>
      <c r="AP6236" t="s">
        <v>91</v>
      </c>
      <c r="AQ6236" t="s">
        <v>68</v>
      </c>
      <c r="AR6236" t="s">
        <v>93</v>
      </c>
      <c r="AS6236">
        <v>1</v>
      </c>
      <c r="AT6236">
        <v>24093</v>
      </c>
      <c r="AU6236">
        <v>1</v>
      </c>
      <c r="AV6236">
        <v>1</v>
      </c>
      <c r="AW6236">
        <v>0</v>
      </c>
      <c r="AX6236">
        <v>75.09999999999999</v>
      </c>
      <c r="AY6236">
        <v>1</v>
      </c>
      <c r="AZ6236" t="s">
        <v>94</v>
      </c>
      <c r="BA6236">
        <v>10</v>
      </c>
      <c r="BB6236" t="s">
        <v>95</v>
      </c>
      <c r="BC6236">
        <v>1</v>
      </c>
    </row>
    <row r="6237" spans="1:55">
      <c r="A6237" t="s">
        <v>10863</v>
      </c>
      <c r="B6237" t="s">
        <v>56</v>
      </c>
      <c r="C6237">
        <v>65</v>
      </c>
      <c r="D6237" t="s">
        <v>61</v>
      </c>
      <c r="E6237">
        <v>0</v>
      </c>
      <c r="F6237" t="s">
        <v>4438</v>
      </c>
      <c r="G6237">
        <v>94530</v>
      </c>
      <c r="H6237">
        <v>37.924838</v>
      </c>
      <c r="I6237">
        <v>-122.289145</v>
      </c>
      <c r="J6237">
        <v>0</v>
      </c>
      <c r="K6237">
        <v>46</v>
      </c>
      <c r="L6237" t="s">
        <v>129</v>
      </c>
      <c r="M6237" t="s">
        <v>57</v>
      </c>
      <c r="N6237" t="s">
        <v>10864</v>
      </c>
      <c r="O6237" t="s">
        <v>57</v>
      </c>
      <c r="P6237" t="s">
        <v>57</v>
      </c>
      <c r="Q6237" t="s">
        <v>85</v>
      </c>
      <c r="R6237" t="s">
        <v>86</v>
      </c>
      <c r="S6237" t="s">
        <v>61</v>
      </c>
      <c r="T6237" t="s">
        <v>57</v>
      </c>
      <c r="U6237" t="s">
        <v>57</v>
      </c>
      <c r="V6237" t="s">
        <v>61</v>
      </c>
      <c r="W6237" t="s">
        <v>57</v>
      </c>
      <c r="X6237" t="s">
        <v>57</v>
      </c>
      <c r="Y6237" t="s">
        <v>57</v>
      </c>
      <c r="Z6237" t="s">
        <v>57</v>
      </c>
      <c r="AA6237" t="s">
        <v>122</v>
      </c>
      <c r="AB6237" t="s">
        <v>57</v>
      </c>
      <c r="AC6237" t="s">
        <v>87</v>
      </c>
      <c r="AD6237">
        <v>104.45</v>
      </c>
      <c r="AE6237">
        <v>4863.85</v>
      </c>
      <c r="AF6237">
        <v>36.78</v>
      </c>
      <c r="AG6237">
        <v>0</v>
      </c>
      <c r="AH6237">
        <v>1893.82</v>
      </c>
      <c r="AI6237">
        <v>6720.89</v>
      </c>
      <c r="AJ6237" t="s">
        <v>66</v>
      </c>
      <c r="AM6237">
        <v>0</v>
      </c>
      <c r="AN6237">
        <v>1</v>
      </c>
      <c r="AO6237">
        <v>0</v>
      </c>
      <c r="AP6237" t="s">
        <v>176</v>
      </c>
      <c r="AQ6237" t="s">
        <v>124</v>
      </c>
      <c r="AR6237" t="s">
        <v>105</v>
      </c>
      <c r="AS6237">
        <v>6</v>
      </c>
      <c r="AT6237">
        <v>23141</v>
      </c>
      <c r="AU6237">
        <v>1</v>
      </c>
      <c r="AV6237">
        <v>0</v>
      </c>
      <c r="AW6237">
        <v>1</v>
      </c>
      <c r="AX6237">
        <v>0</v>
      </c>
      <c r="AY6237">
        <v>5</v>
      </c>
      <c r="AZ6237" t="s">
        <v>177</v>
      </c>
      <c r="BA6237">
        <v>4</v>
      </c>
      <c r="BB6237" t="s">
        <v>80</v>
      </c>
      <c r="BC6237">
        <v>2</v>
      </c>
    </row>
    <row r="6238" spans="1:55">
      <c r="A6238" t="s">
        <v>10865</v>
      </c>
      <c r="B6238" t="s">
        <v>73</v>
      </c>
      <c r="C6238">
        <v>39</v>
      </c>
      <c r="D6238" t="s">
        <v>57</v>
      </c>
      <c r="E6238">
        <v>0</v>
      </c>
      <c r="F6238" t="s">
        <v>2554</v>
      </c>
      <c r="G6238">
        <v>94598</v>
      </c>
      <c r="H6238">
        <v>37.916648</v>
      </c>
      <c r="I6238">
        <v>-122.008483</v>
      </c>
      <c r="J6238">
        <v>1</v>
      </c>
      <c r="K6238">
        <v>32</v>
      </c>
      <c r="L6238" t="s">
        <v>216</v>
      </c>
      <c r="M6238" t="s">
        <v>57</v>
      </c>
      <c r="N6238" t="s">
        <v>8837</v>
      </c>
      <c r="O6238" t="s">
        <v>57</v>
      </c>
      <c r="P6238" t="s">
        <v>57</v>
      </c>
      <c r="Q6238" t="s">
        <v>85</v>
      </c>
      <c r="R6238" t="s">
        <v>364</v>
      </c>
      <c r="S6238" t="s">
        <v>57</v>
      </c>
      <c r="T6238" t="s">
        <v>61</v>
      </c>
      <c r="U6238" t="s">
        <v>61</v>
      </c>
      <c r="V6238" t="s">
        <v>61</v>
      </c>
      <c r="W6238" t="s">
        <v>57</v>
      </c>
      <c r="X6238" t="s">
        <v>57</v>
      </c>
      <c r="Y6238" t="s">
        <v>57</v>
      </c>
      <c r="Z6238" t="s">
        <v>61</v>
      </c>
      <c r="AA6238" t="s">
        <v>77</v>
      </c>
      <c r="AB6238" t="s">
        <v>57</v>
      </c>
      <c r="AC6238" t="s">
        <v>65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88</v>
      </c>
      <c r="AK6238" t="s">
        <v>89</v>
      </c>
      <c r="AL6238" t="s">
        <v>181</v>
      </c>
      <c r="AM6238">
        <v>1</v>
      </c>
      <c r="AN6238">
        <v>0</v>
      </c>
      <c r="AO6238">
        <v>1</v>
      </c>
      <c r="AP6238" t="s">
        <v>164</v>
      </c>
      <c r="AQ6238" t="s">
        <v>68</v>
      </c>
      <c r="AR6238" t="s">
        <v>79</v>
      </c>
      <c r="AS6238">
        <v>4</v>
      </c>
      <c r="AT6238">
        <v>26022</v>
      </c>
      <c r="AU6238">
        <v>1</v>
      </c>
      <c r="AV6238">
        <v>1</v>
      </c>
      <c r="AW6238">
        <v>0</v>
      </c>
      <c r="AX6238">
        <v>-8</v>
      </c>
      <c r="AY6238">
        <v>4</v>
      </c>
      <c r="AZ6238" t="s">
        <v>165</v>
      </c>
      <c r="BA6238">
        <v>6</v>
      </c>
      <c r="BB6238" t="s">
        <v>95</v>
      </c>
      <c r="BC6238">
        <v>1</v>
      </c>
    </row>
    <row r="6239" spans="1:55">
      <c r="A6239" t="s">
        <v>10866</v>
      </c>
      <c r="B6239" t="s">
        <v>73</v>
      </c>
      <c r="C6239">
        <v>43</v>
      </c>
      <c r="D6239" t="s">
        <v>61</v>
      </c>
      <c r="E6239">
        <v>0</v>
      </c>
      <c r="F6239" t="s">
        <v>2356</v>
      </c>
      <c r="G6239">
        <v>92373</v>
      </c>
      <c r="H6239">
        <v>34.003243</v>
      </c>
      <c r="I6239">
        <v>-117.138286</v>
      </c>
      <c r="J6239">
        <v>0</v>
      </c>
      <c r="K6239">
        <v>31</v>
      </c>
      <c r="L6239" t="s">
        <v>59</v>
      </c>
      <c r="M6239" t="s">
        <v>57</v>
      </c>
      <c r="N6239" t="s">
        <v>10867</v>
      </c>
      <c r="O6239" t="s">
        <v>57</v>
      </c>
      <c r="P6239" t="s">
        <v>57</v>
      </c>
      <c r="Q6239" t="s">
        <v>85</v>
      </c>
      <c r="R6239" t="s">
        <v>250</v>
      </c>
      <c r="S6239" t="s">
        <v>61</v>
      </c>
      <c r="T6239" t="s">
        <v>57</v>
      </c>
      <c r="U6239" t="s">
        <v>61</v>
      </c>
      <c r="V6239" t="s">
        <v>61</v>
      </c>
      <c r="W6239" t="s">
        <v>61</v>
      </c>
      <c r="X6239" t="s">
        <v>61</v>
      </c>
      <c r="Y6239" t="s">
        <v>61</v>
      </c>
      <c r="Z6239" t="s">
        <v>57</v>
      </c>
      <c r="AA6239" t="s">
        <v>77</v>
      </c>
      <c r="AB6239" t="s">
        <v>57</v>
      </c>
      <c r="AC6239" t="s">
        <v>87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66</v>
      </c>
      <c r="AM6239">
        <v>0</v>
      </c>
      <c r="AN6239">
        <v>1</v>
      </c>
      <c r="AO6239">
        <v>0</v>
      </c>
      <c r="AP6239" t="s">
        <v>164</v>
      </c>
      <c r="AQ6239" t="s">
        <v>78</v>
      </c>
      <c r="AR6239" t="s">
        <v>93</v>
      </c>
      <c r="AS6239">
        <v>2</v>
      </c>
      <c r="AT6239">
        <v>31230</v>
      </c>
      <c r="AU6239">
        <v>1</v>
      </c>
      <c r="AV6239">
        <v>0</v>
      </c>
      <c r="AW6239">
        <v>1</v>
      </c>
      <c r="AX6239">
        <v>0</v>
      </c>
      <c r="AY6239">
        <v>4</v>
      </c>
      <c r="AZ6239" t="s">
        <v>165</v>
      </c>
      <c r="BA6239">
        <v>7</v>
      </c>
      <c r="BB6239" t="s">
        <v>95</v>
      </c>
      <c r="BC6239">
        <v>1</v>
      </c>
    </row>
    <row r="6240" spans="1:55">
      <c r="A6240" t="s">
        <v>10868</v>
      </c>
      <c r="B6240" t="s">
        <v>73</v>
      </c>
      <c r="C6240">
        <v>42</v>
      </c>
      <c r="D6240" t="s">
        <v>57</v>
      </c>
      <c r="E6240">
        <v>0</v>
      </c>
      <c r="F6240" t="s">
        <v>2059</v>
      </c>
      <c r="G6240">
        <v>95950</v>
      </c>
      <c r="H6240">
        <v>39.033058</v>
      </c>
      <c r="I6240">
        <v>-121.895718</v>
      </c>
      <c r="J6240">
        <v>7</v>
      </c>
      <c r="K6240">
        <v>68</v>
      </c>
      <c r="L6240" t="s">
        <v>119</v>
      </c>
      <c r="M6240" t="s">
        <v>61</v>
      </c>
      <c r="N6240" t="s">
        <v>143</v>
      </c>
      <c r="O6240" t="s">
        <v>143</v>
      </c>
      <c r="P6240" t="s">
        <v>57</v>
      </c>
      <c r="Q6240" t="s">
        <v>62</v>
      </c>
      <c r="R6240" t="s">
        <v>63</v>
      </c>
      <c r="S6240" t="s">
        <v>57</v>
      </c>
      <c r="T6240" t="s">
        <v>61</v>
      </c>
      <c r="U6240" t="s">
        <v>57</v>
      </c>
      <c r="V6240" t="s">
        <v>61</v>
      </c>
      <c r="W6240" t="s">
        <v>57</v>
      </c>
      <c r="X6240" t="s">
        <v>57</v>
      </c>
      <c r="Y6240" t="s">
        <v>57</v>
      </c>
      <c r="Z6240" t="s">
        <v>57</v>
      </c>
      <c r="AA6240" t="s">
        <v>122</v>
      </c>
      <c r="AB6240" t="s">
        <v>57</v>
      </c>
      <c r="AC6240" t="s">
        <v>87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66</v>
      </c>
      <c r="AM6240">
        <v>0</v>
      </c>
      <c r="AN6240">
        <v>1</v>
      </c>
      <c r="AO6240">
        <v>0</v>
      </c>
      <c r="AP6240" t="s">
        <v>123</v>
      </c>
      <c r="AQ6240" t="s">
        <v>78</v>
      </c>
      <c r="AR6240" t="s">
        <v>69</v>
      </c>
      <c r="AS6240">
        <v>6</v>
      </c>
      <c r="AT6240">
        <v>531</v>
      </c>
      <c r="AU6240">
        <v>1</v>
      </c>
      <c r="AV6240">
        <v>0</v>
      </c>
      <c r="AW6240">
        <v>1</v>
      </c>
      <c r="AX6240">
        <v>0</v>
      </c>
      <c r="AY6240">
        <v>6</v>
      </c>
      <c r="AZ6240" t="s">
        <v>125</v>
      </c>
      <c r="BA6240">
        <v>1</v>
      </c>
      <c r="BB6240" t="s">
        <v>71</v>
      </c>
      <c r="BC6240">
        <v>4</v>
      </c>
    </row>
    <row r="6241" spans="1:55">
      <c r="A6241" t="s">
        <v>10869</v>
      </c>
      <c r="B6241" t="s">
        <v>56</v>
      </c>
      <c r="C6241">
        <v>51</v>
      </c>
      <c r="D6241" t="s">
        <v>57</v>
      </c>
      <c r="E6241">
        <v>0</v>
      </c>
      <c r="F6241" t="s">
        <v>3973</v>
      </c>
      <c r="G6241">
        <v>92562</v>
      </c>
      <c r="H6241">
        <v>33.548869</v>
      </c>
      <c r="I6241">
        <v>-117.334165</v>
      </c>
      <c r="J6241">
        <v>6</v>
      </c>
      <c r="K6241">
        <v>58</v>
      </c>
      <c r="L6241" t="s">
        <v>59</v>
      </c>
      <c r="M6241" t="s">
        <v>57</v>
      </c>
      <c r="N6241" t="s">
        <v>1685</v>
      </c>
      <c r="O6241" t="s">
        <v>57</v>
      </c>
      <c r="P6241" t="s">
        <v>57</v>
      </c>
      <c r="Q6241" t="s">
        <v>85</v>
      </c>
      <c r="R6241" t="s">
        <v>131</v>
      </c>
      <c r="S6241" t="s">
        <v>57</v>
      </c>
      <c r="T6241" t="s">
        <v>57</v>
      </c>
      <c r="U6241" t="s">
        <v>61</v>
      </c>
      <c r="V6241" t="s">
        <v>57</v>
      </c>
      <c r="W6241" t="s">
        <v>57</v>
      </c>
      <c r="X6241" t="s">
        <v>57</v>
      </c>
      <c r="Y6241" t="s">
        <v>57</v>
      </c>
      <c r="Z6241" t="s">
        <v>57</v>
      </c>
      <c r="AA6241" t="s">
        <v>122</v>
      </c>
      <c r="AB6241" t="s">
        <v>57</v>
      </c>
      <c r="AC6241" t="s">
        <v>65</v>
      </c>
      <c r="AD6241">
        <v>109.1</v>
      </c>
      <c r="AE6241">
        <v>6393.65</v>
      </c>
      <c r="AF6241">
        <v>0</v>
      </c>
      <c r="AG6241">
        <v>0</v>
      </c>
      <c r="AH6241">
        <v>2154.7</v>
      </c>
      <c r="AI6241">
        <v>8548.35</v>
      </c>
      <c r="AJ6241" t="s">
        <v>66</v>
      </c>
      <c r="AM6241">
        <v>0</v>
      </c>
      <c r="AN6241">
        <v>1</v>
      </c>
      <c r="AO6241">
        <v>0</v>
      </c>
      <c r="AP6241" t="s">
        <v>123</v>
      </c>
      <c r="AQ6241" t="s">
        <v>92</v>
      </c>
      <c r="AR6241" t="s">
        <v>105</v>
      </c>
      <c r="AS6241">
        <v>7</v>
      </c>
      <c r="AT6241">
        <v>36149</v>
      </c>
      <c r="AU6241">
        <v>1</v>
      </c>
      <c r="AV6241">
        <v>0</v>
      </c>
      <c r="AW6241">
        <v>1</v>
      </c>
      <c r="AX6241">
        <v>0</v>
      </c>
      <c r="AY6241">
        <v>6</v>
      </c>
      <c r="AZ6241" t="s">
        <v>125</v>
      </c>
      <c r="BA6241">
        <v>3</v>
      </c>
      <c r="BB6241" t="s">
        <v>126</v>
      </c>
      <c r="BC6241">
        <v>3</v>
      </c>
    </row>
    <row r="6242" spans="1:55">
      <c r="A6242" t="s">
        <v>10870</v>
      </c>
      <c r="B6242" t="s">
        <v>56</v>
      </c>
      <c r="C6242">
        <v>52</v>
      </c>
      <c r="D6242" t="s">
        <v>57</v>
      </c>
      <c r="E6242">
        <v>2</v>
      </c>
      <c r="F6242" t="s">
        <v>1018</v>
      </c>
      <c r="G6242">
        <v>95437</v>
      </c>
      <c r="H6242">
        <v>39.455555</v>
      </c>
      <c r="I6242">
        <v>-123.683979</v>
      </c>
      <c r="J6242">
        <v>1</v>
      </c>
      <c r="K6242">
        <v>70</v>
      </c>
      <c r="L6242" t="s">
        <v>119</v>
      </c>
      <c r="M6242" t="s">
        <v>61</v>
      </c>
      <c r="N6242" t="s">
        <v>143</v>
      </c>
      <c r="O6242" t="s">
        <v>143</v>
      </c>
      <c r="P6242" t="s">
        <v>57</v>
      </c>
      <c r="Q6242" t="s">
        <v>62</v>
      </c>
      <c r="R6242" t="s">
        <v>156</v>
      </c>
      <c r="S6242" t="s">
        <v>61</v>
      </c>
      <c r="T6242" t="s">
        <v>57</v>
      </c>
      <c r="U6242" t="s">
        <v>57</v>
      </c>
      <c r="V6242" t="s">
        <v>57</v>
      </c>
      <c r="W6242" t="s">
        <v>57</v>
      </c>
      <c r="X6242" t="s">
        <v>57</v>
      </c>
      <c r="Y6242" t="s">
        <v>57</v>
      </c>
      <c r="Z6242" t="s">
        <v>57</v>
      </c>
      <c r="AA6242" t="s">
        <v>64</v>
      </c>
      <c r="AB6242" t="s">
        <v>57</v>
      </c>
      <c r="AC6242" t="s">
        <v>87</v>
      </c>
      <c r="AD6242">
        <v>58.4</v>
      </c>
      <c r="AE6242">
        <v>4113.15</v>
      </c>
      <c r="AF6242">
        <v>32.53</v>
      </c>
      <c r="AG6242">
        <v>0</v>
      </c>
      <c r="AH6242">
        <v>0</v>
      </c>
      <c r="AI6242">
        <v>4080.62</v>
      </c>
      <c r="AJ6242" t="s">
        <v>66</v>
      </c>
      <c r="AM6242">
        <v>0</v>
      </c>
      <c r="AN6242">
        <v>1</v>
      </c>
      <c r="AO6242">
        <v>0</v>
      </c>
      <c r="AP6242" t="s">
        <v>123</v>
      </c>
      <c r="AQ6242" t="s">
        <v>92</v>
      </c>
      <c r="AR6242" t="s">
        <v>69</v>
      </c>
      <c r="AS6242">
        <v>7</v>
      </c>
      <c r="AT6242">
        <v>14417</v>
      </c>
      <c r="AU6242">
        <v>1</v>
      </c>
      <c r="AV6242">
        <v>0</v>
      </c>
      <c r="AW6242">
        <v>1</v>
      </c>
      <c r="AX6242">
        <v>0</v>
      </c>
      <c r="AY6242">
        <v>6</v>
      </c>
      <c r="AZ6242" t="s">
        <v>125</v>
      </c>
      <c r="BA6242">
        <v>0</v>
      </c>
      <c r="BB6242" t="s">
        <v>71</v>
      </c>
      <c r="BC6242">
        <v>4</v>
      </c>
    </row>
    <row r="6243" spans="1:55">
      <c r="A6243" t="s">
        <v>10871</v>
      </c>
      <c r="B6243" t="s">
        <v>56</v>
      </c>
      <c r="C6243">
        <v>53</v>
      </c>
      <c r="D6243" t="s">
        <v>57</v>
      </c>
      <c r="E6243">
        <v>0</v>
      </c>
      <c r="F6243" t="s">
        <v>252</v>
      </c>
      <c r="G6243">
        <v>92109</v>
      </c>
      <c r="H6243">
        <v>32.787836</v>
      </c>
      <c r="I6243">
        <v>-117.232376</v>
      </c>
      <c r="J6243">
        <v>1</v>
      </c>
      <c r="K6243">
        <v>1</v>
      </c>
      <c r="L6243" t="s">
        <v>59</v>
      </c>
      <c r="M6243" t="s">
        <v>57</v>
      </c>
      <c r="N6243" t="s">
        <v>10872</v>
      </c>
      <c r="O6243" t="s">
        <v>61</v>
      </c>
      <c r="P6243" t="s">
        <v>57</v>
      </c>
      <c r="Q6243" t="s">
        <v>85</v>
      </c>
      <c r="R6243" t="s">
        <v>131</v>
      </c>
      <c r="S6243" t="s">
        <v>61</v>
      </c>
      <c r="T6243" t="s">
        <v>61</v>
      </c>
      <c r="U6243" t="s">
        <v>61</v>
      </c>
      <c r="V6243" t="s">
        <v>61</v>
      </c>
      <c r="W6243" t="s">
        <v>57</v>
      </c>
      <c r="X6243" t="s">
        <v>61</v>
      </c>
      <c r="Y6243" t="s">
        <v>61</v>
      </c>
      <c r="Z6243" t="s">
        <v>57</v>
      </c>
      <c r="AA6243" t="s">
        <v>77</v>
      </c>
      <c r="AB6243" t="s">
        <v>57</v>
      </c>
      <c r="AC6243" t="s">
        <v>307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88</v>
      </c>
      <c r="AK6243" t="s">
        <v>89</v>
      </c>
      <c r="AL6243" t="s">
        <v>181</v>
      </c>
      <c r="AM6243">
        <v>1</v>
      </c>
      <c r="AN6243">
        <v>0</v>
      </c>
      <c r="AO6243">
        <v>0</v>
      </c>
      <c r="AP6243" t="s">
        <v>91</v>
      </c>
      <c r="AQ6243" t="s">
        <v>92</v>
      </c>
      <c r="AR6243" t="s">
        <v>93</v>
      </c>
      <c r="AS6243">
        <v>2</v>
      </c>
      <c r="AT6243">
        <v>46086</v>
      </c>
      <c r="AU6243">
        <v>1</v>
      </c>
      <c r="AV6243">
        <v>1</v>
      </c>
      <c r="AW6243">
        <v>0</v>
      </c>
      <c r="AX6243">
        <v>80.05</v>
      </c>
      <c r="AY6243">
        <v>1</v>
      </c>
      <c r="AZ6243" t="s">
        <v>94</v>
      </c>
      <c r="BA6243">
        <v>9</v>
      </c>
      <c r="BB6243" t="s">
        <v>95</v>
      </c>
      <c r="BC6243">
        <v>1</v>
      </c>
    </row>
    <row r="6244" spans="1:55">
      <c r="A6244" t="s">
        <v>10873</v>
      </c>
      <c r="B6244" t="s">
        <v>56</v>
      </c>
      <c r="C6244">
        <v>30</v>
      </c>
      <c r="D6244" t="s">
        <v>61</v>
      </c>
      <c r="E6244">
        <v>0</v>
      </c>
      <c r="F6244" t="s">
        <v>226</v>
      </c>
      <c r="G6244">
        <v>90011</v>
      </c>
      <c r="H6244">
        <v>34.00709</v>
      </c>
      <c r="I6244">
        <v>-118.258681</v>
      </c>
      <c r="J6244">
        <v>0</v>
      </c>
      <c r="K6244">
        <v>48</v>
      </c>
      <c r="L6244" t="s">
        <v>59</v>
      </c>
      <c r="M6244" t="s">
        <v>57</v>
      </c>
      <c r="N6244" t="s">
        <v>10874</v>
      </c>
      <c r="O6244" t="s">
        <v>57</v>
      </c>
      <c r="P6244" t="s">
        <v>57</v>
      </c>
      <c r="Q6244" t="s">
        <v>135</v>
      </c>
      <c r="R6244" t="s">
        <v>254</v>
      </c>
      <c r="S6244" t="s">
        <v>57</v>
      </c>
      <c r="T6244" t="s">
        <v>57</v>
      </c>
      <c r="U6244" t="s">
        <v>57</v>
      </c>
      <c r="V6244" t="s">
        <v>61</v>
      </c>
      <c r="W6244" t="s">
        <v>57</v>
      </c>
      <c r="X6244" t="s">
        <v>57</v>
      </c>
      <c r="Y6244" t="s">
        <v>57</v>
      </c>
      <c r="Z6244" t="s">
        <v>57</v>
      </c>
      <c r="AA6244" t="s">
        <v>64</v>
      </c>
      <c r="AB6244" t="s">
        <v>57</v>
      </c>
      <c r="AC6244" t="s">
        <v>65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66</v>
      </c>
      <c r="AM6244">
        <v>0</v>
      </c>
      <c r="AN6244">
        <v>1</v>
      </c>
      <c r="AO6244">
        <v>0</v>
      </c>
      <c r="AP6244" t="s">
        <v>176</v>
      </c>
      <c r="AQ6244" t="s">
        <v>68</v>
      </c>
      <c r="AR6244" t="s">
        <v>93</v>
      </c>
      <c r="AS6244">
        <v>7</v>
      </c>
      <c r="AT6244">
        <v>101215</v>
      </c>
      <c r="AU6244">
        <v>1</v>
      </c>
      <c r="AV6244">
        <v>0</v>
      </c>
      <c r="AW6244">
        <v>1</v>
      </c>
      <c r="AX6244">
        <v>0</v>
      </c>
      <c r="AY6244">
        <v>5</v>
      </c>
      <c r="AZ6244" t="s">
        <v>177</v>
      </c>
      <c r="BA6244">
        <v>2</v>
      </c>
      <c r="BB6244" t="s">
        <v>126</v>
      </c>
      <c r="BC6244">
        <v>3</v>
      </c>
    </row>
    <row r="6245" spans="1:55">
      <c r="A6245" t="s">
        <v>10875</v>
      </c>
      <c r="B6245" t="s">
        <v>56</v>
      </c>
      <c r="C6245">
        <v>24</v>
      </c>
      <c r="D6245" t="s">
        <v>57</v>
      </c>
      <c r="E6245">
        <v>0</v>
      </c>
      <c r="F6245" t="s">
        <v>7037</v>
      </c>
      <c r="G6245">
        <v>93560</v>
      </c>
      <c r="H6245">
        <v>34.903052</v>
      </c>
      <c r="I6245">
        <v>-118.411251</v>
      </c>
      <c r="J6245">
        <v>5</v>
      </c>
      <c r="K6245">
        <v>72</v>
      </c>
      <c r="L6245" t="s">
        <v>119</v>
      </c>
      <c r="M6245" t="s">
        <v>57</v>
      </c>
      <c r="N6245" t="s">
        <v>1021</v>
      </c>
      <c r="O6245" t="s">
        <v>57</v>
      </c>
      <c r="P6245" t="s">
        <v>57</v>
      </c>
      <c r="Q6245" t="s">
        <v>85</v>
      </c>
      <c r="R6245" t="s">
        <v>115</v>
      </c>
      <c r="S6245" t="s">
        <v>57</v>
      </c>
      <c r="T6245" t="s">
        <v>57</v>
      </c>
      <c r="U6245" t="s">
        <v>57</v>
      </c>
      <c r="V6245" t="s">
        <v>61</v>
      </c>
      <c r="W6245" t="s">
        <v>57</v>
      </c>
      <c r="X6245" t="s">
        <v>57</v>
      </c>
      <c r="Y6245" t="s">
        <v>57</v>
      </c>
      <c r="Z6245" t="s">
        <v>57</v>
      </c>
      <c r="AA6245" t="s">
        <v>122</v>
      </c>
      <c r="AB6245" t="s">
        <v>57</v>
      </c>
      <c r="AC6245" t="s">
        <v>65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66</v>
      </c>
      <c r="AM6245">
        <v>0</v>
      </c>
      <c r="AN6245">
        <v>1</v>
      </c>
      <c r="AO6245">
        <v>0</v>
      </c>
      <c r="AP6245" t="s">
        <v>123</v>
      </c>
      <c r="AQ6245" t="s">
        <v>116</v>
      </c>
      <c r="AR6245" t="s">
        <v>105</v>
      </c>
      <c r="AS6245">
        <v>7</v>
      </c>
      <c r="AT6245">
        <v>14931</v>
      </c>
      <c r="AU6245">
        <v>1</v>
      </c>
      <c r="AV6245">
        <v>0</v>
      </c>
      <c r="AW6245">
        <v>1</v>
      </c>
      <c r="AX6245">
        <v>0</v>
      </c>
      <c r="AY6245">
        <v>6</v>
      </c>
      <c r="AZ6245" t="s">
        <v>125</v>
      </c>
      <c r="BA6245">
        <v>3</v>
      </c>
      <c r="BB6245" t="s">
        <v>126</v>
      </c>
      <c r="BC6245">
        <v>3</v>
      </c>
    </row>
    <row r="6246" spans="1:55">
      <c r="A6246" t="s">
        <v>10876</v>
      </c>
      <c r="B6246" t="s">
        <v>73</v>
      </c>
      <c r="C6246">
        <v>21</v>
      </c>
      <c r="D6246" t="s">
        <v>57</v>
      </c>
      <c r="E6246">
        <v>0</v>
      </c>
      <c r="F6246" t="s">
        <v>776</v>
      </c>
      <c r="G6246">
        <v>95062</v>
      </c>
      <c r="H6246">
        <v>36.974575</v>
      </c>
      <c r="I6246">
        <v>-121.991149</v>
      </c>
      <c r="J6246">
        <v>1</v>
      </c>
      <c r="K6246">
        <v>3</v>
      </c>
      <c r="L6246" t="s">
        <v>83</v>
      </c>
      <c r="M6246" t="s">
        <v>57</v>
      </c>
      <c r="N6246" t="s">
        <v>4493</v>
      </c>
      <c r="O6246" t="s">
        <v>61</v>
      </c>
      <c r="P6246" t="s">
        <v>57</v>
      </c>
      <c r="Q6246" t="s">
        <v>62</v>
      </c>
      <c r="R6246" t="s">
        <v>189</v>
      </c>
      <c r="S6246" t="s">
        <v>61</v>
      </c>
      <c r="T6246" t="s">
        <v>57</v>
      </c>
      <c r="U6246" t="s">
        <v>57</v>
      </c>
      <c r="V6246" t="s">
        <v>61</v>
      </c>
      <c r="W6246" t="s">
        <v>61</v>
      </c>
      <c r="X6246" t="s">
        <v>61</v>
      </c>
      <c r="Y6246" t="s">
        <v>57</v>
      </c>
      <c r="Z6246" t="s">
        <v>57</v>
      </c>
      <c r="AA6246" t="s">
        <v>77</v>
      </c>
      <c r="AB6246" t="s">
        <v>57</v>
      </c>
      <c r="AC6246" t="s">
        <v>307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88</v>
      </c>
      <c r="AK6246" t="s">
        <v>89</v>
      </c>
      <c r="AL6246" t="s">
        <v>90</v>
      </c>
      <c r="AM6246">
        <v>1</v>
      </c>
      <c r="AN6246">
        <v>0</v>
      </c>
      <c r="AO6246">
        <v>0</v>
      </c>
      <c r="AP6246" t="s">
        <v>91</v>
      </c>
      <c r="AQ6246" t="s">
        <v>116</v>
      </c>
      <c r="AR6246" t="s">
        <v>69</v>
      </c>
      <c r="AS6246">
        <v>4</v>
      </c>
      <c r="AT6246">
        <v>36631</v>
      </c>
      <c r="AU6246">
        <v>1</v>
      </c>
      <c r="AV6246">
        <v>1</v>
      </c>
      <c r="AW6246">
        <v>0</v>
      </c>
      <c r="AX6246">
        <v>56.15</v>
      </c>
      <c r="AY6246">
        <v>1</v>
      </c>
      <c r="AZ6246" t="s">
        <v>94</v>
      </c>
      <c r="BA6246">
        <v>7</v>
      </c>
      <c r="BB6246" t="s">
        <v>95</v>
      </c>
      <c r="BC6246">
        <v>1</v>
      </c>
    </row>
    <row r="6247" spans="1:55">
      <c r="A6247" t="s">
        <v>10877</v>
      </c>
      <c r="B6247" t="s">
        <v>56</v>
      </c>
      <c r="C6247">
        <v>28</v>
      </c>
      <c r="D6247" t="s">
        <v>57</v>
      </c>
      <c r="E6247">
        <v>0</v>
      </c>
      <c r="F6247" t="s">
        <v>252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83</v>
      </c>
      <c r="M6247" t="s">
        <v>57</v>
      </c>
      <c r="N6247" t="s">
        <v>2405</v>
      </c>
      <c r="O6247" t="s">
        <v>61</v>
      </c>
      <c r="P6247" t="s">
        <v>57</v>
      </c>
      <c r="Q6247" t="s">
        <v>62</v>
      </c>
      <c r="R6247" t="s">
        <v>254</v>
      </c>
      <c r="S6247" t="s">
        <v>61</v>
      </c>
      <c r="T6247" t="s">
        <v>61</v>
      </c>
      <c r="U6247" t="s">
        <v>61</v>
      </c>
      <c r="V6247" t="s">
        <v>61</v>
      </c>
      <c r="W6247" t="s">
        <v>61</v>
      </c>
      <c r="X6247" t="s">
        <v>61</v>
      </c>
      <c r="Y6247" t="s">
        <v>61</v>
      </c>
      <c r="Z6247" t="s">
        <v>57</v>
      </c>
      <c r="AA6247" t="s">
        <v>77</v>
      </c>
      <c r="AB6247" t="s">
        <v>57</v>
      </c>
      <c r="AC6247" t="s">
        <v>87</v>
      </c>
      <c r="AD6247">
        <v>70.7</v>
      </c>
      <c r="AE6247">
        <v>141.45</v>
      </c>
      <c r="AF6247">
        <v>0</v>
      </c>
      <c r="AG6247">
        <v>0</v>
      </c>
      <c r="AH6247">
        <v>19.52</v>
      </c>
      <c r="AI6247">
        <v>160.97</v>
      </c>
      <c r="AJ6247" t="s">
        <v>88</v>
      </c>
      <c r="AK6247" t="s">
        <v>89</v>
      </c>
      <c r="AL6247" t="s">
        <v>181</v>
      </c>
      <c r="AM6247">
        <v>1</v>
      </c>
      <c r="AN6247">
        <v>0</v>
      </c>
      <c r="AO6247">
        <v>0</v>
      </c>
      <c r="AP6247" t="s">
        <v>91</v>
      </c>
      <c r="AQ6247" t="s">
        <v>116</v>
      </c>
      <c r="AR6247" t="s">
        <v>93</v>
      </c>
      <c r="AS6247">
        <v>1</v>
      </c>
      <c r="AT6247">
        <v>47224</v>
      </c>
      <c r="AU6247">
        <v>1</v>
      </c>
      <c r="AV6247">
        <v>1</v>
      </c>
      <c r="AW6247">
        <v>0</v>
      </c>
      <c r="AX6247">
        <v>70.7</v>
      </c>
      <c r="AY6247">
        <v>1</v>
      </c>
      <c r="AZ6247" t="s">
        <v>94</v>
      </c>
      <c r="BA6247">
        <v>7</v>
      </c>
      <c r="BB6247" t="s">
        <v>95</v>
      </c>
      <c r="BC6247">
        <v>1</v>
      </c>
    </row>
    <row r="6248" spans="1:55">
      <c r="A6248" t="s">
        <v>10878</v>
      </c>
      <c r="B6248" t="s">
        <v>56</v>
      </c>
      <c r="C6248">
        <v>35</v>
      </c>
      <c r="D6248" t="s">
        <v>61</v>
      </c>
      <c r="E6248">
        <v>0</v>
      </c>
      <c r="F6248" t="s">
        <v>2175</v>
      </c>
      <c r="G6248">
        <v>92624</v>
      </c>
      <c r="H6248">
        <v>33.458754</v>
      </c>
      <c r="I6248">
        <v>-117.665104</v>
      </c>
      <c r="J6248">
        <v>0</v>
      </c>
      <c r="K6248">
        <v>8</v>
      </c>
      <c r="L6248" t="s">
        <v>59</v>
      </c>
      <c r="M6248" t="s">
        <v>57</v>
      </c>
      <c r="N6248" t="s">
        <v>1411</v>
      </c>
      <c r="O6248" t="s">
        <v>61</v>
      </c>
      <c r="P6248" t="s">
        <v>57</v>
      </c>
      <c r="Q6248" t="s">
        <v>85</v>
      </c>
      <c r="R6248" t="s">
        <v>391</v>
      </c>
      <c r="S6248" t="s">
        <v>57</v>
      </c>
      <c r="T6248" t="s">
        <v>61</v>
      </c>
      <c r="U6248" t="s">
        <v>61</v>
      </c>
      <c r="V6248" t="s">
        <v>61</v>
      </c>
      <c r="W6248" t="s">
        <v>57</v>
      </c>
      <c r="X6248" t="s">
        <v>61</v>
      </c>
      <c r="Y6248" t="s">
        <v>61</v>
      </c>
      <c r="Z6248" t="s">
        <v>57</v>
      </c>
      <c r="AA6248" t="s">
        <v>77</v>
      </c>
      <c r="AB6248" t="s">
        <v>61</v>
      </c>
      <c r="AC6248" t="s">
        <v>87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88</v>
      </c>
      <c r="AK6248" t="s">
        <v>190</v>
      </c>
      <c r="AL6248" t="s">
        <v>554</v>
      </c>
      <c r="AM6248">
        <v>1</v>
      </c>
      <c r="AN6248">
        <v>0</v>
      </c>
      <c r="AO6248">
        <v>0</v>
      </c>
      <c r="AP6248" t="s">
        <v>67</v>
      </c>
      <c r="AQ6248" t="s">
        <v>68</v>
      </c>
      <c r="AR6248" t="s">
        <v>93</v>
      </c>
      <c r="AS6248">
        <v>3</v>
      </c>
      <c r="AT6248">
        <v>7465</v>
      </c>
      <c r="AU6248">
        <v>1</v>
      </c>
      <c r="AV6248">
        <v>1</v>
      </c>
      <c r="AW6248">
        <v>0</v>
      </c>
      <c r="AX6248">
        <v>84.95</v>
      </c>
      <c r="AY6248">
        <v>2</v>
      </c>
      <c r="AZ6248" t="s">
        <v>70</v>
      </c>
      <c r="BA6248">
        <v>7</v>
      </c>
      <c r="BB6248" t="s">
        <v>95</v>
      </c>
      <c r="BC6248">
        <v>1</v>
      </c>
    </row>
    <row r="6249" spans="1:55">
      <c r="A6249" t="s">
        <v>10879</v>
      </c>
      <c r="B6249" t="s">
        <v>56</v>
      </c>
      <c r="C6249">
        <v>25</v>
      </c>
      <c r="D6249" t="s">
        <v>61</v>
      </c>
      <c r="E6249">
        <v>0</v>
      </c>
      <c r="F6249" t="s">
        <v>757</v>
      </c>
      <c r="G6249">
        <v>92866</v>
      </c>
      <c r="H6249">
        <v>33.784597</v>
      </c>
      <c r="I6249">
        <v>-117.844535</v>
      </c>
      <c r="J6249">
        <v>0</v>
      </c>
      <c r="K6249">
        <v>63</v>
      </c>
      <c r="L6249" t="s">
        <v>59</v>
      </c>
      <c r="M6249" t="s">
        <v>57</v>
      </c>
      <c r="N6249" t="s">
        <v>1349</v>
      </c>
      <c r="O6249" t="s">
        <v>61</v>
      </c>
      <c r="P6249" t="s">
        <v>61</v>
      </c>
      <c r="Q6249" t="s">
        <v>143</v>
      </c>
      <c r="R6249" t="s">
        <v>143</v>
      </c>
      <c r="S6249" t="s">
        <v>143</v>
      </c>
      <c r="T6249" t="s">
        <v>143</v>
      </c>
      <c r="U6249" t="s">
        <v>143</v>
      </c>
      <c r="V6249" t="s">
        <v>143</v>
      </c>
      <c r="W6249" t="s">
        <v>143</v>
      </c>
      <c r="X6249" t="s">
        <v>143</v>
      </c>
      <c r="Y6249" t="s">
        <v>143</v>
      </c>
      <c r="Z6249" t="s">
        <v>143</v>
      </c>
      <c r="AA6249" t="s">
        <v>122</v>
      </c>
      <c r="AB6249" t="s">
        <v>57</v>
      </c>
      <c r="AC6249" t="s">
        <v>65</v>
      </c>
      <c r="AD6249">
        <v>20.6</v>
      </c>
      <c r="AE6249">
        <v>1298.7</v>
      </c>
      <c r="AF6249">
        <v>0</v>
      </c>
      <c r="AG6249">
        <v>0</v>
      </c>
      <c r="AH6249">
        <v>1043.91</v>
      </c>
      <c r="AI6249">
        <v>2342.61</v>
      </c>
      <c r="AJ6249" t="s">
        <v>66</v>
      </c>
      <c r="AM6249">
        <v>0</v>
      </c>
      <c r="AN6249">
        <v>1</v>
      </c>
      <c r="AO6249">
        <v>0</v>
      </c>
      <c r="AP6249" t="s">
        <v>123</v>
      </c>
      <c r="AQ6249" t="s">
        <v>116</v>
      </c>
      <c r="AR6249" t="s">
        <v>182</v>
      </c>
      <c r="AT6249">
        <v>15396</v>
      </c>
      <c r="AU6249">
        <v>1</v>
      </c>
      <c r="AV6249">
        <v>0</v>
      </c>
      <c r="AW6249">
        <v>1</v>
      </c>
      <c r="AX6249">
        <v>0</v>
      </c>
      <c r="AY6249">
        <v>6</v>
      </c>
      <c r="AZ6249" t="s">
        <v>125</v>
      </c>
      <c r="BA6249">
        <v>2</v>
      </c>
      <c r="BB6249" t="s">
        <v>126</v>
      </c>
      <c r="BC6249">
        <v>3</v>
      </c>
    </row>
    <row r="6250" spans="1:55">
      <c r="A6250" t="s">
        <v>10880</v>
      </c>
      <c r="B6250" t="s">
        <v>56</v>
      </c>
      <c r="C6250">
        <v>65</v>
      </c>
      <c r="D6250" t="s">
        <v>57</v>
      </c>
      <c r="E6250">
        <v>0</v>
      </c>
      <c r="F6250" t="s">
        <v>1905</v>
      </c>
      <c r="G6250">
        <v>91502</v>
      </c>
      <c r="H6250">
        <v>34.177267</v>
      </c>
      <c r="I6250">
        <v>-118.31003</v>
      </c>
      <c r="J6250">
        <v>1</v>
      </c>
      <c r="K6250">
        <v>35</v>
      </c>
      <c r="L6250" t="s">
        <v>59</v>
      </c>
      <c r="M6250" t="s">
        <v>57</v>
      </c>
      <c r="N6250" t="s">
        <v>10881</v>
      </c>
      <c r="O6250" t="s">
        <v>57</v>
      </c>
      <c r="P6250" t="s">
        <v>57</v>
      </c>
      <c r="Q6250" t="s">
        <v>62</v>
      </c>
      <c r="R6250" t="s">
        <v>169</v>
      </c>
      <c r="S6250" t="s">
        <v>57</v>
      </c>
      <c r="T6250" t="s">
        <v>57</v>
      </c>
      <c r="U6250" t="s">
        <v>61</v>
      </c>
      <c r="V6250" t="s">
        <v>57</v>
      </c>
      <c r="W6250" t="s">
        <v>57</v>
      </c>
      <c r="X6250" t="s">
        <v>61</v>
      </c>
      <c r="Y6250" t="s">
        <v>61</v>
      </c>
      <c r="Z6250" t="s">
        <v>57</v>
      </c>
      <c r="AA6250" t="s">
        <v>77</v>
      </c>
      <c r="AB6250" t="s">
        <v>57</v>
      </c>
      <c r="AC6250" t="s">
        <v>87</v>
      </c>
      <c r="AD6250">
        <v>100.5</v>
      </c>
      <c r="AE6250">
        <v>3653.35</v>
      </c>
      <c r="AF6250">
        <v>0</v>
      </c>
      <c r="AG6250">
        <v>0</v>
      </c>
      <c r="AH6250">
        <v>559.3</v>
      </c>
      <c r="AI6250">
        <v>4212.65</v>
      </c>
      <c r="AJ6250" t="s">
        <v>88</v>
      </c>
      <c r="AK6250" t="s">
        <v>205</v>
      </c>
      <c r="AL6250" t="s">
        <v>329</v>
      </c>
      <c r="AM6250">
        <v>1</v>
      </c>
      <c r="AN6250">
        <v>0</v>
      </c>
      <c r="AO6250">
        <v>0</v>
      </c>
      <c r="AP6250" t="s">
        <v>164</v>
      </c>
      <c r="AQ6250" t="s">
        <v>124</v>
      </c>
      <c r="AR6250" t="s">
        <v>105</v>
      </c>
      <c r="AS6250">
        <v>5</v>
      </c>
      <c r="AT6250">
        <v>11517</v>
      </c>
      <c r="AU6250">
        <v>1</v>
      </c>
      <c r="AV6250">
        <v>1</v>
      </c>
      <c r="AW6250">
        <v>0</v>
      </c>
      <c r="AX6250">
        <v>100.5</v>
      </c>
      <c r="AY6250">
        <v>4</v>
      </c>
      <c r="AZ6250" t="s">
        <v>165</v>
      </c>
      <c r="BA6250">
        <v>4</v>
      </c>
      <c r="BB6250" t="s">
        <v>80</v>
      </c>
      <c r="BC6250">
        <v>2</v>
      </c>
    </row>
    <row r="6251" spans="1:55">
      <c r="A6251" t="s">
        <v>10882</v>
      </c>
      <c r="B6251" t="s">
        <v>73</v>
      </c>
      <c r="C6251">
        <v>54</v>
      </c>
      <c r="D6251" t="s">
        <v>57</v>
      </c>
      <c r="E6251">
        <v>0</v>
      </c>
      <c r="F6251" t="s">
        <v>1887</v>
      </c>
      <c r="G6251">
        <v>95220</v>
      </c>
      <c r="H6251">
        <v>38.200231</v>
      </c>
      <c r="I6251">
        <v>-121.235034</v>
      </c>
      <c r="J6251">
        <v>4</v>
      </c>
      <c r="K6251">
        <v>13</v>
      </c>
      <c r="L6251" t="s">
        <v>98</v>
      </c>
      <c r="M6251" t="s">
        <v>57</v>
      </c>
      <c r="N6251" t="s">
        <v>9856</v>
      </c>
      <c r="O6251" t="s">
        <v>61</v>
      </c>
      <c r="P6251" t="s">
        <v>57</v>
      </c>
      <c r="Q6251" t="s">
        <v>85</v>
      </c>
      <c r="R6251" t="s">
        <v>110</v>
      </c>
      <c r="S6251" t="s">
        <v>61</v>
      </c>
      <c r="T6251" t="s">
        <v>61</v>
      </c>
      <c r="U6251" t="s">
        <v>57</v>
      </c>
      <c r="V6251" t="s">
        <v>61</v>
      </c>
      <c r="W6251" t="s">
        <v>57</v>
      </c>
      <c r="X6251" t="s">
        <v>57</v>
      </c>
      <c r="Y6251" t="s">
        <v>57</v>
      </c>
      <c r="Z6251" t="s">
        <v>57</v>
      </c>
      <c r="AA6251" t="s">
        <v>77</v>
      </c>
      <c r="AB6251" t="s">
        <v>57</v>
      </c>
      <c r="AC6251" t="s">
        <v>307</v>
      </c>
      <c r="AD6251">
        <v>96.65000000000001</v>
      </c>
      <c r="AE6251">
        <v>1162.85</v>
      </c>
      <c r="AF6251">
        <v>0</v>
      </c>
      <c r="AG6251">
        <v>0</v>
      </c>
      <c r="AH6251">
        <v>592.8</v>
      </c>
      <c r="AI6251">
        <v>1755.65</v>
      </c>
      <c r="AJ6251" t="s">
        <v>88</v>
      </c>
      <c r="AK6251" t="s">
        <v>89</v>
      </c>
      <c r="AL6251" t="s">
        <v>90</v>
      </c>
      <c r="AM6251">
        <v>1</v>
      </c>
      <c r="AN6251">
        <v>0</v>
      </c>
      <c r="AO6251">
        <v>0</v>
      </c>
      <c r="AP6251" t="s">
        <v>103</v>
      </c>
      <c r="AQ6251" t="s">
        <v>92</v>
      </c>
      <c r="AR6251" t="s">
        <v>105</v>
      </c>
      <c r="AS6251">
        <v>5</v>
      </c>
      <c r="AT6251">
        <v>6317</v>
      </c>
      <c r="AU6251">
        <v>1</v>
      </c>
      <c r="AV6251">
        <v>1</v>
      </c>
      <c r="AW6251">
        <v>0</v>
      </c>
      <c r="AX6251">
        <v>96.65000000000001</v>
      </c>
      <c r="AY6251">
        <v>3</v>
      </c>
      <c r="AZ6251" t="s">
        <v>106</v>
      </c>
      <c r="BA6251">
        <v>6</v>
      </c>
      <c r="BB6251" t="s">
        <v>95</v>
      </c>
      <c r="BC6251">
        <v>1</v>
      </c>
    </row>
    <row r="6252" spans="1:55">
      <c r="A6252" t="s">
        <v>10883</v>
      </c>
      <c r="B6252" t="s">
        <v>56</v>
      </c>
      <c r="C6252">
        <v>56</v>
      </c>
      <c r="D6252" t="s">
        <v>57</v>
      </c>
      <c r="E6252">
        <v>1</v>
      </c>
      <c r="F6252" t="s">
        <v>1983</v>
      </c>
      <c r="G6252">
        <v>95623</v>
      </c>
      <c r="H6252">
        <v>38.63153</v>
      </c>
      <c r="I6252">
        <v>-120.842609</v>
      </c>
      <c r="J6252">
        <v>4</v>
      </c>
      <c r="K6252">
        <v>30</v>
      </c>
      <c r="L6252" t="s">
        <v>216</v>
      </c>
      <c r="M6252" t="s">
        <v>57</v>
      </c>
      <c r="N6252" t="s">
        <v>10884</v>
      </c>
      <c r="O6252" t="s">
        <v>61</v>
      </c>
      <c r="P6252" t="s">
        <v>57</v>
      </c>
      <c r="Q6252" t="s">
        <v>62</v>
      </c>
      <c r="R6252" t="s">
        <v>318</v>
      </c>
      <c r="S6252" t="s">
        <v>61</v>
      </c>
      <c r="T6252" t="s">
        <v>61</v>
      </c>
      <c r="U6252" t="s">
        <v>57</v>
      </c>
      <c r="V6252" t="s">
        <v>57</v>
      </c>
      <c r="W6252" t="s">
        <v>57</v>
      </c>
      <c r="X6252" t="s">
        <v>61</v>
      </c>
      <c r="Y6252" t="s">
        <v>61</v>
      </c>
      <c r="Z6252" t="s">
        <v>57</v>
      </c>
      <c r="AA6252" t="s">
        <v>64</v>
      </c>
      <c r="AB6252" t="s">
        <v>57</v>
      </c>
      <c r="AC6252" t="s">
        <v>87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66</v>
      </c>
      <c r="AM6252">
        <v>0</v>
      </c>
      <c r="AN6252">
        <v>1</v>
      </c>
      <c r="AO6252">
        <v>0</v>
      </c>
      <c r="AP6252" t="s">
        <v>164</v>
      </c>
      <c r="AQ6252" t="s">
        <v>92</v>
      </c>
      <c r="AR6252" t="s">
        <v>69</v>
      </c>
      <c r="AS6252">
        <v>4</v>
      </c>
      <c r="AT6252">
        <v>4097</v>
      </c>
      <c r="AU6252">
        <v>1</v>
      </c>
      <c r="AV6252">
        <v>0</v>
      </c>
      <c r="AW6252">
        <v>1</v>
      </c>
      <c r="AX6252">
        <v>0</v>
      </c>
      <c r="AY6252">
        <v>4</v>
      </c>
      <c r="AZ6252" t="s">
        <v>165</v>
      </c>
      <c r="BA6252">
        <v>0</v>
      </c>
      <c r="BB6252" t="s">
        <v>71</v>
      </c>
      <c r="BC6252">
        <v>4</v>
      </c>
    </row>
    <row r="6253" spans="1:55">
      <c r="A6253" t="s">
        <v>10885</v>
      </c>
      <c r="B6253" t="s">
        <v>73</v>
      </c>
      <c r="C6253">
        <v>34</v>
      </c>
      <c r="D6253" t="s">
        <v>57</v>
      </c>
      <c r="E6253">
        <v>0</v>
      </c>
      <c r="F6253" t="s">
        <v>4566</v>
      </c>
      <c r="G6253">
        <v>92337</v>
      </c>
      <c r="H6253">
        <v>34.049671</v>
      </c>
      <c r="I6253">
        <v>-117.468896</v>
      </c>
      <c r="J6253">
        <v>10</v>
      </c>
      <c r="K6253">
        <v>60</v>
      </c>
      <c r="L6253" t="s">
        <v>129</v>
      </c>
      <c r="M6253" t="s">
        <v>61</v>
      </c>
      <c r="N6253" t="s">
        <v>143</v>
      </c>
      <c r="O6253" t="s">
        <v>143</v>
      </c>
      <c r="P6253" t="s">
        <v>57</v>
      </c>
      <c r="Q6253" t="s">
        <v>135</v>
      </c>
      <c r="R6253" t="s">
        <v>275</v>
      </c>
      <c r="S6253" t="s">
        <v>61</v>
      </c>
      <c r="T6253" t="s">
        <v>57</v>
      </c>
      <c r="U6253" t="s">
        <v>57</v>
      </c>
      <c r="V6253" t="s">
        <v>57</v>
      </c>
      <c r="W6253" t="s">
        <v>57</v>
      </c>
      <c r="X6253" t="s">
        <v>57</v>
      </c>
      <c r="Y6253" t="s">
        <v>57</v>
      </c>
      <c r="Z6253" t="s">
        <v>57</v>
      </c>
      <c r="AA6253" t="s">
        <v>77</v>
      </c>
      <c r="AB6253" t="s">
        <v>57</v>
      </c>
      <c r="AC6253" t="s">
        <v>87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66</v>
      </c>
      <c r="AM6253">
        <v>0</v>
      </c>
      <c r="AN6253">
        <v>1</v>
      </c>
      <c r="AO6253">
        <v>0</v>
      </c>
      <c r="AP6253" t="s">
        <v>123</v>
      </c>
      <c r="AQ6253" t="s">
        <v>68</v>
      </c>
      <c r="AR6253" t="s">
        <v>69</v>
      </c>
      <c r="AS6253">
        <v>7</v>
      </c>
      <c r="AT6253">
        <v>29847</v>
      </c>
      <c r="AU6253">
        <v>1</v>
      </c>
      <c r="AV6253">
        <v>0</v>
      </c>
      <c r="AW6253">
        <v>1</v>
      </c>
      <c r="AX6253">
        <v>0</v>
      </c>
      <c r="AY6253">
        <v>6</v>
      </c>
      <c r="AZ6253" t="s">
        <v>125</v>
      </c>
      <c r="BA6253">
        <v>4</v>
      </c>
      <c r="BB6253" t="s">
        <v>80</v>
      </c>
      <c r="BC6253">
        <v>2</v>
      </c>
    </row>
    <row r="6254" spans="1:55">
      <c r="A6254" t="s">
        <v>10886</v>
      </c>
      <c r="B6254" t="s">
        <v>73</v>
      </c>
      <c r="C6254">
        <v>55</v>
      </c>
      <c r="D6254" t="s">
        <v>57</v>
      </c>
      <c r="E6254">
        <v>0</v>
      </c>
      <c r="F6254" t="s">
        <v>523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216</v>
      </c>
      <c r="M6254" t="s">
        <v>57</v>
      </c>
      <c r="N6254" t="s">
        <v>10887</v>
      </c>
      <c r="O6254" t="s">
        <v>61</v>
      </c>
      <c r="P6254" t="s">
        <v>57</v>
      </c>
      <c r="Q6254" t="s">
        <v>85</v>
      </c>
      <c r="R6254" t="s">
        <v>174</v>
      </c>
      <c r="S6254" t="s">
        <v>61</v>
      </c>
      <c r="T6254" t="s">
        <v>61</v>
      </c>
      <c r="U6254" t="s">
        <v>61</v>
      </c>
      <c r="V6254" t="s">
        <v>61</v>
      </c>
      <c r="W6254" t="s">
        <v>57</v>
      </c>
      <c r="X6254" t="s">
        <v>57</v>
      </c>
      <c r="Y6254" t="s">
        <v>57</v>
      </c>
      <c r="Z6254" t="s">
        <v>61</v>
      </c>
      <c r="AA6254" t="s">
        <v>77</v>
      </c>
      <c r="AB6254" t="s">
        <v>61</v>
      </c>
      <c r="AC6254" t="s">
        <v>87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66</v>
      </c>
      <c r="AM6254">
        <v>0</v>
      </c>
      <c r="AN6254">
        <v>1</v>
      </c>
      <c r="AO6254">
        <v>0</v>
      </c>
      <c r="AP6254" t="s">
        <v>164</v>
      </c>
      <c r="AQ6254" t="s">
        <v>92</v>
      </c>
      <c r="AR6254" t="s">
        <v>105</v>
      </c>
      <c r="AS6254">
        <v>3</v>
      </c>
      <c r="AT6254">
        <v>15975</v>
      </c>
      <c r="AU6254">
        <v>1</v>
      </c>
      <c r="AV6254">
        <v>0</v>
      </c>
      <c r="AW6254">
        <v>1</v>
      </c>
      <c r="AX6254">
        <v>0</v>
      </c>
      <c r="AY6254">
        <v>4</v>
      </c>
      <c r="AZ6254" t="s">
        <v>165</v>
      </c>
      <c r="BA6254">
        <v>6</v>
      </c>
      <c r="BB6254" t="s">
        <v>95</v>
      </c>
      <c r="BC6254">
        <v>1</v>
      </c>
    </row>
    <row r="6255" spans="1:55">
      <c r="A6255" t="s">
        <v>10888</v>
      </c>
      <c r="B6255" t="s">
        <v>56</v>
      </c>
      <c r="C6255">
        <v>59</v>
      </c>
      <c r="D6255" t="s">
        <v>57</v>
      </c>
      <c r="E6255">
        <v>0</v>
      </c>
      <c r="F6255" t="s">
        <v>8866</v>
      </c>
      <c r="G6255">
        <v>96063</v>
      </c>
      <c r="H6255">
        <v>40.408796</v>
      </c>
      <c r="I6255">
        <v>-121.579609</v>
      </c>
      <c r="J6255">
        <v>2</v>
      </c>
      <c r="K6255">
        <v>54</v>
      </c>
      <c r="L6255" t="s">
        <v>59</v>
      </c>
      <c r="M6255" t="s">
        <v>57</v>
      </c>
      <c r="N6255" t="s">
        <v>10889</v>
      </c>
      <c r="O6255" t="s">
        <v>57</v>
      </c>
      <c r="P6255" t="s">
        <v>57</v>
      </c>
      <c r="Q6255" t="s">
        <v>85</v>
      </c>
      <c r="R6255" t="s">
        <v>136</v>
      </c>
      <c r="S6255" t="s">
        <v>57</v>
      </c>
      <c r="T6255" t="s">
        <v>57</v>
      </c>
      <c r="U6255" t="s">
        <v>61</v>
      </c>
      <c r="V6255" t="s">
        <v>61</v>
      </c>
      <c r="W6255" t="s">
        <v>57</v>
      </c>
      <c r="X6255" t="s">
        <v>57</v>
      </c>
      <c r="Y6255" t="s">
        <v>57</v>
      </c>
      <c r="Z6255" t="s">
        <v>57</v>
      </c>
      <c r="AA6255" t="s">
        <v>64</v>
      </c>
      <c r="AB6255" t="s">
        <v>61</v>
      </c>
      <c r="AC6255" t="s">
        <v>87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88</v>
      </c>
      <c r="AK6255" t="s">
        <v>101</v>
      </c>
      <c r="AL6255" t="s">
        <v>102</v>
      </c>
      <c r="AM6255">
        <v>1</v>
      </c>
      <c r="AN6255">
        <v>0</v>
      </c>
      <c r="AO6255">
        <v>0</v>
      </c>
      <c r="AP6255" t="s">
        <v>123</v>
      </c>
      <c r="AQ6255" t="s">
        <v>92</v>
      </c>
      <c r="AR6255" t="s">
        <v>105</v>
      </c>
      <c r="AS6255">
        <v>6</v>
      </c>
      <c r="AT6255">
        <v>124</v>
      </c>
      <c r="AU6255">
        <v>1</v>
      </c>
      <c r="AV6255">
        <v>1</v>
      </c>
      <c r="AW6255">
        <v>0</v>
      </c>
      <c r="AX6255">
        <v>106.55</v>
      </c>
      <c r="AY6255">
        <v>6</v>
      </c>
      <c r="AZ6255" t="s">
        <v>125</v>
      </c>
      <c r="BA6255">
        <v>3</v>
      </c>
      <c r="BB6255" t="s">
        <v>126</v>
      </c>
      <c r="BC6255">
        <v>3</v>
      </c>
    </row>
    <row r="6256" spans="1:55">
      <c r="A6256" t="s">
        <v>10890</v>
      </c>
      <c r="B6256" t="s">
        <v>56</v>
      </c>
      <c r="C6256">
        <v>53</v>
      </c>
      <c r="D6256" t="s">
        <v>57</v>
      </c>
      <c r="E6256">
        <v>2</v>
      </c>
      <c r="F6256" t="s">
        <v>133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59</v>
      </c>
      <c r="M6256" t="s">
        <v>57</v>
      </c>
      <c r="N6256" t="s">
        <v>9098</v>
      </c>
      <c r="O6256" t="s">
        <v>57</v>
      </c>
      <c r="P6256" t="s">
        <v>57</v>
      </c>
      <c r="Q6256" t="s">
        <v>85</v>
      </c>
      <c r="R6256" t="s">
        <v>156</v>
      </c>
      <c r="S6256" t="s">
        <v>57</v>
      </c>
      <c r="T6256" t="s">
        <v>61</v>
      </c>
      <c r="U6256" t="s">
        <v>57</v>
      </c>
      <c r="V6256" t="s">
        <v>57</v>
      </c>
      <c r="W6256" t="s">
        <v>57</v>
      </c>
      <c r="X6256" t="s">
        <v>57</v>
      </c>
      <c r="Y6256" t="s">
        <v>57</v>
      </c>
      <c r="Z6256" t="s">
        <v>57</v>
      </c>
      <c r="AA6256" t="s">
        <v>64</v>
      </c>
      <c r="AB6256" t="s">
        <v>57</v>
      </c>
      <c r="AC6256" t="s">
        <v>87</v>
      </c>
      <c r="AD6256">
        <v>109.4</v>
      </c>
      <c r="AE6256">
        <v>7281.6</v>
      </c>
      <c r="AF6256">
        <v>38.34</v>
      </c>
      <c r="AG6256">
        <v>0</v>
      </c>
      <c r="AH6256">
        <v>221.1</v>
      </c>
      <c r="AI6256">
        <v>7464.36</v>
      </c>
      <c r="AJ6256" t="s">
        <v>66</v>
      </c>
      <c r="AM6256">
        <v>0</v>
      </c>
      <c r="AN6256">
        <v>1</v>
      </c>
      <c r="AO6256">
        <v>0</v>
      </c>
      <c r="AP6256" t="s">
        <v>123</v>
      </c>
      <c r="AQ6256" t="s">
        <v>92</v>
      </c>
      <c r="AR6256" t="s">
        <v>105</v>
      </c>
      <c r="AS6256">
        <v>7</v>
      </c>
      <c r="AT6256">
        <v>49027</v>
      </c>
      <c r="AU6256">
        <v>1</v>
      </c>
      <c r="AV6256">
        <v>0</v>
      </c>
      <c r="AW6256">
        <v>1</v>
      </c>
      <c r="AX6256">
        <v>0</v>
      </c>
      <c r="AY6256">
        <v>6</v>
      </c>
      <c r="AZ6256" t="s">
        <v>125</v>
      </c>
      <c r="BA6256">
        <v>2</v>
      </c>
      <c r="BB6256" t="s">
        <v>126</v>
      </c>
      <c r="BC6256">
        <v>3</v>
      </c>
    </row>
    <row r="6257" spans="1:55">
      <c r="A6257" t="s">
        <v>10891</v>
      </c>
      <c r="B6257" t="s">
        <v>56</v>
      </c>
      <c r="C6257">
        <v>25</v>
      </c>
      <c r="D6257" t="s">
        <v>57</v>
      </c>
      <c r="E6257">
        <v>0</v>
      </c>
      <c r="F6257" t="s">
        <v>133</v>
      </c>
      <c r="G6257">
        <v>93065</v>
      </c>
      <c r="H6257">
        <v>34.269449</v>
      </c>
      <c r="I6257">
        <v>-118.768471</v>
      </c>
      <c r="J6257">
        <v>10</v>
      </c>
      <c r="K6257">
        <v>25</v>
      </c>
      <c r="L6257" t="s">
        <v>59</v>
      </c>
      <c r="M6257" t="s">
        <v>57</v>
      </c>
      <c r="N6257" t="s">
        <v>10892</v>
      </c>
      <c r="O6257" t="s">
        <v>61</v>
      </c>
      <c r="P6257" t="s">
        <v>57</v>
      </c>
      <c r="Q6257" t="s">
        <v>135</v>
      </c>
      <c r="R6257" t="s">
        <v>115</v>
      </c>
      <c r="S6257" t="s">
        <v>57</v>
      </c>
      <c r="T6257" t="s">
        <v>57</v>
      </c>
      <c r="U6257" t="s">
        <v>61</v>
      </c>
      <c r="V6257" t="s">
        <v>57</v>
      </c>
      <c r="W6257" t="s">
        <v>61</v>
      </c>
      <c r="X6257" t="s">
        <v>57</v>
      </c>
      <c r="Y6257" t="s">
        <v>57</v>
      </c>
      <c r="Z6257" t="s">
        <v>57</v>
      </c>
      <c r="AA6257" t="s">
        <v>77</v>
      </c>
      <c r="AB6257" t="s">
        <v>57</v>
      </c>
      <c r="AC6257" t="s">
        <v>65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66</v>
      </c>
      <c r="AM6257">
        <v>0</v>
      </c>
      <c r="AN6257">
        <v>1</v>
      </c>
      <c r="AO6257">
        <v>0</v>
      </c>
      <c r="AP6257" t="s">
        <v>164</v>
      </c>
      <c r="AQ6257" t="s">
        <v>116</v>
      </c>
      <c r="AR6257" t="s">
        <v>93</v>
      </c>
      <c r="AS6257">
        <v>6</v>
      </c>
      <c r="AT6257">
        <v>64802</v>
      </c>
      <c r="AU6257">
        <v>1</v>
      </c>
      <c r="AV6257">
        <v>0</v>
      </c>
      <c r="AW6257">
        <v>1</v>
      </c>
      <c r="AX6257">
        <v>0</v>
      </c>
      <c r="AY6257">
        <v>4</v>
      </c>
      <c r="AZ6257" t="s">
        <v>165</v>
      </c>
      <c r="BA6257">
        <v>4</v>
      </c>
      <c r="BB6257" t="s">
        <v>80</v>
      </c>
      <c r="BC6257">
        <v>2</v>
      </c>
    </row>
    <row r="6258" spans="1:55">
      <c r="A6258" t="s">
        <v>10893</v>
      </c>
      <c r="B6258" t="s">
        <v>56</v>
      </c>
      <c r="C6258">
        <v>42</v>
      </c>
      <c r="D6258" t="s">
        <v>61</v>
      </c>
      <c r="E6258">
        <v>0</v>
      </c>
      <c r="F6258" t="s">
        <v>2733</v>
      </c>
      <c r="G6258">
        <v>96073</v>
      </c>
      <c r="H6258">
        <v>40.582399</v>
      </c>
      <c r="I6258">
        <v>-122.195512</v>
      </c>
      <c r="J6258">
        <v>0</v>
      </c>
      <c r="K6258">
        <v>72</v>
      </c>
      <c r="L6258" t="s">
        <v>59</v>
      </c>
      <c r="M6258" t="s">
        <v>57</v>
      </c>
      <c r="N6258" t="s">
        <v>10894</v>
      </c>
      <c r="O6258" t="s">
        <v>57</v>
      </c>
      <c r="P6258" t="s">
        <v>57</v>
      </c>
      <c r="Q6258" t="s">
        <v>85</v>
      </c>
      <c r="R6258" t="s">
        <v>441</v>
      </c>
      <c r="S6258" t="s">
        <v>61</v>
      </c>
      <c r="T6258" t="s">
        <v>57</v>
      </c>
      <c r="U6258" t="s">
        <v>57</v>
      </c>
      <c r="V6258" t="s">
        <v>57</v>
      </c>
      <c r="W6258" t="s">
        <v>57</v>
      </c>
      <c r="X6258" t="s">
        <v>57</v>
      </c>
      <c r="Y6258" t="s">
        <v>57</v>
      </c>
      <c r="Z6258" t="s">
        <v>57</v>
      </c>
      <c r="AA6258" t="s">
        <v>122</v>
      </c>
      <c r="AB6258" t="s">
        <v>57</v>
      </c>
      <c r="AC6258" t="s">
        <v>87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66</v>
      </c>
      <c r="AM6258">
        <v>0</v>
      </c>
      <c r="AN6258">
        <v>1</v>
      </c>
      <c r="AO6258">
        <v>0</v>
      </c>
      <c r="AP6258" t="s">
        <v>123</v>
      </c>
      <c r="AQ6258" t="s">
        <v>78</v>
      </c>
      <c r="AR6258" t="s">
        <v>105</v>
      </c>
      <c r="AS6258">
        <v>7</v>
      </c>
      <c r="AT6258">
        <v>4931</v>
      </c>
      <c r="AU6258">
        <v>1</v>
      </c>
      <c r="AV6258">
        <v>0</v>
      </c>
      <c r="AW6258">
        <v>1</v>
      </c>
      <c r="AX6258">
        <v>0</v>
      </c>
      <c r="AY6258">
        <v>6</v>
      </c>
      <c r="AZ6258" t="s">
        <v>125</v>
      </c>
      <c r="BA6258">
        <v>4</v>
      </c>
      <c r="BB6258" t="s">
        <v>80</v>
      </c>
      <c r="BC6258">
        <v>2</v>
      </c>
    </row>
    <row r="6259" spans="1:55">
      <c r="A6259" t="s">
        <v>10895</v>
      </c>
      <c r="B6259" t="s">
        <v>73</v>
      </c>
      <c r="C6259">
        <v>58</v>
      </c>
      <c r="D6259" t="s">
        <v>61</v>
      </c>
      <c r="E6259">
        <v>0</v>
      </c>
      <c r="F6259" t="s">
        <v>4694</v>
      </c>
      <c r="G6259">
        <v>95918</v>
      </c>
      <c r="H6259">
        <v>39.292334</v>
      </c>
      <c r="I6259">
        <v>-121.320597</v>
      </c>
      <c r="J6259">
        <v>0</v>
      </c>
      <c r="K6259">
        <v>18</v>
      </c>
      <c r="L6259" t="s">
        <v>59</v>
      </c>
      <c r="M6259" t="s">
        <v>57</v>
      </c>
      <c r="N6259" t="s">
        <v>10896</v>
      </c>
      <c r="O6259" t="s">
        <v>57</v>
      </c>
      <c r="P6259" t="s">
        <v>57</v>
      </c>
      <c r="Q6259" t="s">
        <v>85</v>
      </c>
      <c r="R6259" t="s">
        <v>131</v>
      </c>
      <c r="S6259" t="s">
        <v>61</v>
      </c>
      <c r="T6259" t="s">
        <v>57</v>
      </c>
      <c r="U6259" t="s">
        <v>61</v>
      </c>
      <c r="V6259" t="s">
        <v>61</v>
      </c>
      <c r="W6259" t="s">
        <v>61</v>
      </c>
      <c r="X6259" t="s">
        <v>61</v>
      </c>
      <c r="Y6259" t="s">
        <v>61</v>
      </c>
      <c r="Z6259" t="s">
        <v>61</v>
      </c>
      <c r="AA6259" t="s">
        <v>77</v>
      </c>
      <c r="AB6259" t="s">
        <v>57</v>
      </c>
      <c r="AC6259" t="s">
        <v>87</v>
      </c>
      <c r="AD6259">
        <v>80.65000000000001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88</v>
      </c>
      <c r="AK6259" t="s">
        <v>89</v>
      </c>
      <c r="AL6259" t="s">
        <v>356</v>
      </c>
      <c r="AM6259">
        <v>1</v>
      </c>
      <c r="AN6259">
        <v>0</v>
      </c>
      <c r="AO6259">
        <v>0</v>
      </c>
      <c r="AP6259" t="s">
        <v>103</v>
      </c>
      <c r="AQ6259" t="s">
        <v>92</v>
      </c>
      <c r="AR6259" t="s">
        <v>93</v>
      </c>
      <c r="AS6259">
        <v>1</v>
      </c>
      <c r="AT6259">
        <v>1477</v>
      </c>
      <c r="AU6259">
        <v>1</v>
      </c>
      <c r="AV6259">
        <v>1</v>
      </c>
      <c r="AW6259">
        <v>0</v>
      </c>
      <c r="AX6259">
        <v>80.65000000000001</v>
      </c>
      <c r="AY6259">
        <v>3</v>
      </c>
      <c r="AZ6259" t="s">
        <v>106</v>
      </c>
      <c r="BA6259">
        <v>7</v>
      </c>
      <c r="BB6259" t="s">
        <v>95</v>
      </c>
      <c r="BC6259">
        <v>1</v>
      </c>
    </row>
    <row r="6260" spans="1:55">
      <c r="A6260" t="s">
        <v>10897</v>
      </c>
      <c r="B6260" t="s">
        <v>73</v>
      </c>
      <c r="C6260">
        <v>57</v>
      </c>
      <c r="D6260" t="s">
        <v>57</v>
      </c>
      <c r="E6260">
        <v>0</v>
      </c>
      <c r="F6260" t="s">
        <v>2840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129</v>
      </c>
      <c r="M6260" t="s">
        <v>57</v>
      </c>
      <c r="N6260" t="s">
        <v>10898</v>
      </c>
      <c r="O6260" t="s">
        <v>61</v>
      </c>
      <c r="P6260" t="s">
        <v>61</v>
      </c>
      <c r="Q6260" t="s">
        <v>143</v>
      </c>
      <c r="R6260" t="s">
        <v>143</v>
      </c>
      <c r="S6260" t="s">
        <v>143</v>
      </c>
      <c r="T6260" t="s">
        <v>143</v>
      </c>
      <c r="U6260" t="s">
        <v>143</v>
      </c>
      <c r="V6260" t="s">
        <v>143</v>
      </c>
      <c r="W6260" t="s">
        <v>143</v>
      </c>
      <c r="X6260" t="s">
        <v>143</v>
      </c>
      <c r="Y6260" t="s">
        <v>143</v>
      </c>
      <c r="Z6260" t="s">
        <v>143</v>
      </c>
      <c r="AA6260" t="s">
        <v>122</v>
      </c>
      <c r="AB6260" t="s">
        <v>61</v>
      </c>
      <c r="AC6260" t="s">
        <v>65</v>
      </c>
      <c r="AD6260">
        <v>19.25</v>
      </c>
      <c r="AE6260">
        <v>1237.65</v>
      </c>
      <c r="AF6260">
        <v>0</v>
      </c>
      <c r="AG6260">
        <v>0</v>
      </c>
      <c r="AH6260">
        <v>1094.94</v>
      </c>
      <c r="AI6260">
        <v>2332.59</v>
      </c>
      <c r="AJ6260" t="s">
        <v>66</v>
      </c>
      <c r="AM6260">
        <v>0</v>
      </c>
      <c r="AN6260">
        <v>1</v>
      </c>
      <c r="AO6260">
        <v>0</v>
      </c>
      <c r="AP6260" t="s">
        <v>123</v>
      </c>
      <c r="AQ6260" t="s">
        <v>92</v>
      </c>
      <c r="AR6260" t="s">
        <v>182</v>
      </c>
      <c r="AT6260">
        <v>304</v>
      </c>
      <c r="AU6260">
        <v>1</v>
      </c>
      <c r="AV6260">
        <v>0</v>
      </c>
      <c r="AW6260">
        <v>1</v>
      </c>
      <c r="AX6260">
        <v>0</v>
      </c>
      <c r="AY6260">
        <v>6</v>
      </c>
      <c r="AZ6260" t="s">
        <v>125</v>
      </c>
      <c r="BA6260">
        <v>1</v>
      </c>
      <c r="BB6260" t="s">
        <v>71</v>
      </c>
      <c r="BC6260">
        <v>4</v>
      </c>
    </row>
    <row r="6261" spans="1:55">
      <c r="A6261" t="s">
        <v>10899</v>
      </c>
      <c r="B6261" t="s">
        <v>73</v>
      </c>
      <c r="C6261">
        <v>39</v>
      </c>
      <c r="D6261" t="s">
        <v>57</v>
      </c>
      <c r="E6261">
        <v>0</v>
      </c>
      <c r="F6261" t="s">
        <v>7594</v>
      </c>
      <c r="G6261">
        <v>93627</v>
      </c>
      <c r="H6261">
        <v>36.520537</v>
      </c>
      <c r="I6261">
        <v>-120.118055</v>
      </c>
      <c r="J6261">
        <v>7</v>
      </c>
      <c r="K6261">
        <v>39</v>
      </c>
      <c r="L6261" t="s">
        <v>59</v>
      </c>
      <c r="M6261" t="s">
        <v>57</v>
      </c>
      <c r="N6261" t="s">
        <v>5216</v>
      </c>
      <c r="O6261" t="s">
        <v>57</v>
      </c>
      <c r="P6261" t="s">
        <v>61</v>
      </c>
      <c r="Q6261" t="s">
        <v>143</v>
      </c>
      <c r="R6261" t="s">
        <v>143</v>
      </c>
      <c r="S6261" t="s">
        <v>143</v>
      </c>
      <c r="T6261" t="s">
        <v>143</v>
      </c>
      <c r="U6261" t="s">
        <v>143</v>
      </c>
      <c r="V6261" t="s">
        <v>143</v>
      </c>
      <c r="W6261" t="s">
        <v>143</v>
      </c>
      <c r="X6261" t="s">
        <v>143</v>
      </c>
      <c r="Y6261" t="s">
        <v>143</v>
      </c>
      <c r="Z6261" t="s">
        <v>143</v>
      </c>
      <c r="AA6261" t="s">
        <v>122</v>
      </c>
      <c r="AB6261" t="s">
        <v>57</v>
      </c>
      <c r="AC6261" t="s">
        <v>65</v>
      </c>
      <c r="AD6261">
        <v>23.8</v>
      </c>
      <c r="AE6261">
        <v>903.8</v>
      </c>
      <c r="AF6261">
        <v>0</v>
      </c>
      <c r="AG6261">
        <v>0</v>
      </c>
      <c r="AH6261">
        <v>1152.84</v>
      </c>
      <c r="AI6261">
        <v>2056.64</v>
      </c>
      <c r="AJ6261" t="s">
        <v>66</v>
      </c>
      <c r="AM6261">
        <v>0</v>
      </c>
      <c r="AN6261">
        <v>1</v>
      </c>
      <c r="AO6261">
        <v>0</v>
      </c>
      <c r="AP6261" t="s">
        <v>176</v>
      </c>
      <c r="AQ6261" t="s">
        <v>68</v>
      </c>
      <c r="AR6261" t="s">
        <v>182</v>
      </c>
      <c r="AT6261">
        <v>152</v>
      </c>
      <c r="AU6261">
        <v>1</v>
      </c>
      <c r="AV6261">
        <v>0</v>
      </c>
      <c r="AW6261">
        <v>1</v>
      </c>
      <c r="AX6261">
        <v>0</v>
      </c>
      <c r="AY6261">
        <v>5</v>
      </c>
      <c r="AZ6261" t="s">
        <v>177</v>
      </c>
      <c r="BA6261">
        <v>1</v>
      </c>
      <c r="BB6261" t="s">
        <v>71</v>
      </c>
      <c r="BC6261">
        <v>4</v>
      </c>
    </row>
    <row r="6262" spans="1:55">
      <c r="A6262" t="s">
        <v>10900</v>
      </c>
      <c r="B6262" t="s">
        <v>73</v>
      </c>
      <c r="C6262">
        <v>21</v>
      </c>
      <c r="D6262" t="s">
        <v>61</v>
      </c>
      <c r="E6262">
        <v>0</v>
      </c>
      <c r="F6262" t="s">
        <v>950</v>
      </c>
      <c r="G6262">
        <v>94952</v>
      </c>
      <c r="H6262">
        <v>38.237018</v>
      </c>
      <c r="I6262">
        <v>-122.77872</v>
      </c>
      <c r="J6262">
        <v>0</v>
      </c>
      <c r="K6262">
        <v>33</v>
      </c>
      <c r="L6262" t="s">
        <v>59</v>
      </c>
      <c r="M6262" t="s">
        <v>57</v>
      </c>
      <c r="N6262" t="s">
        <v>2755</v>
      </c>
      <c r="O6262" t="s">
        <v>61</v>
      </c>
      <c r="P6262" t="s">
        <v>61</v>
      </c>
      <c r="Q6262" t="s">
        <v>143</v>
      </c>
      <c r="R6262" t="s">
        <v>143</v>
      </c>
      <c r="S6262" t="s">
        <v>143</v>
      </c>
      <c r="T6262" t="s">
        <v>143</v>
      </c>
      <c r="U6262" t="s">
        <v>143</v>
      </c>
      <c r="V6262" t="s">
        <v>143</v>
      </c>
      <c r="W6262" t="s">
        <v>143</v>
      </c>
      <c r="X6262" t="s">
        <v>143</v>
      </c>
      <c r="Y6262" t="s">
        <v>143</v>
      </c>
      <c r="Z6262" t="s">
        <v>143</v>
      </c>
      <c r="AA6262" t="s">
        <v>122</v>
      </c>
      <c r="AB6262" t="s">
        <v>61</v>
      </c>
      <c r="AC6262" t="s">
        <v>65</v>
      </c>
      <c r="AD6262">
        <v>20.35</v>
      </c>
      <c r="AE6262">
        <v>689.75</v>
      </c>
      <c r="AF6262">
        <v>0</v>
      </c>
      <c r="AG6262">
        <v>0</v>
      </c>
      <c r="AH6262">
        <v>477.84</v>
      </c>
      <c r="AI6262">
        <v>1167.59</v>
      </c>
      <c r="AJ6262" t="s">
        <v>66</v>
      </c>
      <c r="AM6262">
        <v>0</v>
      </c>
      <c r="AN6262">
        <v>1</v>
      </c>
      <c r="AO6262">
        <v>0</v>
      </c>
      <c r="AP6262" t="s">
        <v>164</v>
      </c>
      <c r="AQ6262" t="s">
        <v>116</v>
      </c>
      <c r="AR6262" t="s">
        <v>182</v>
      </c>
      <c r="AT6262">
        <v>31930</v>
      </c>
      <c r="AU6262">
        <v>1</v>
      </c>
      <c r="AV6262">
        <v>0</v>
      </c>
      <c r="AW6262">
        <v>1</v>
      </c>
      <c r="AX6262">
        <v>0</v>
      </c>
      <c r="AY6262">
        <v>4</v>
      </c>
      <c r="AZ6262" t="s">
        <v>165</v>
      </c>
      <c r="BA6262">
        <v>2</v>
      </c>
      <c r="BB6262" t="s">
        <v>126</v>
      </c>
      <c r="BC6262">
        <v>3</v>
      </c>
    </row>
    <row r="6263" spans="1:55">
      <c r="A6263" t="s">
        <v>10901</v>
      </c>
      <c r="B6263" t="s">
        <v>73</v>
      </c>
      <c r="C6263">
        <v>43</v>
      </c>
      <c r="D6263" t="s">
        <v>61</v>
      </c>
      <c r="E6263">
        <v>0</v>
      </c>
      <c r="F6263" t="s">
        <v>1873</v>
      </c>
      <c r="G6263">
        <v>93041</v>
      </c>
      <c r="H6263">
        <v>34.110124</v>
      </c>
      <c r="I6263">
        <v>-119.100972</v>
      </c>
      <c r="J6263">
        <v>0</v>
      </c>
      <c r="K6263">
        <v>48</v>
      </c>
      <c r="L6263" t="s">
        <v>129</v>
      </c>
      <c r="M6263" t="s">
        <v>57</v>
      </c>
      <c r="N6263" t="s">
        <v>5984</v>
      </c>
      <c r="O6263" t="s">
        <v>61</v>
      </c>
      <c r="P6263" t="s">
        <v>61</v>
      </c>
      <c r="Q6263" t="s">
        <v>143</v>
      </c>
      <c r="R6263" t="s">
        <v>143</v>
      </c>
      <c r="S6263" t="s">
        <v>143</v>
      </c>
      <c r="T6263" t="s">
        <v>143</v>
      </c>
      <c r="U6263" t="s">
        <v>143</v>
      </c>
      <c r="V6263" t="s">
        <v>143</v>
      </c>
      <c r="W6263" t="s">
        <v>143</v>
      </c>
      <c r="X6263" t="s">
        <v>143</v>
      </c>
      <c r="Y6263" t="s">
        <v>143</v>
      </c>
      <c r="Z6263" t="s">
        <v>143</v>
      </c>
      <c r="AA6263" t="s">
        <v>64</v>
      </c>
      <c r="AB6263" t="s">
        <v>61</v>
      </c>
      <c r="AC6263" t="s">
        <v>87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66</v>
      </c>
      <c r="AM6263">
        <v>0</v>
      </c>
      <c r="AN6263">
        <v>1</v>
      </c>
      <c r="AO6263">
        <v>0</v>
      </c>
      <c r="AP6263" t="s">
        <v>176</v>
      </c>
      <c r="AQ6263" t="s">
        <v>78</v>
      </c>
      <c r="AR6263" t="s">
        <v>182</v>
      </c>
      <c r="AT6263">
        <v>25634</v>
      </c>
      <c r="AU6263">
        <v>1</v>
      </c>
      <c r="AV6263">
        <v>0</v>
      </c>
      <c r="AW6263">
        <v>1</v>
      </c>
      <c r="AX6263">
        <v>0</v>
      </c>
      <c r="AY6263">
        <v>5</v>
      </c>
      <c r="AZ6263" t="s">
        <v>177</v>
      </c>
      <c r="BA6263">
        <v>2</v>
      </c>
      <c r="BB6263" t="s">
        <v>126</v>
      </c>
      <c r="BC6263">
        <v>3</v>
      </c>
    </row>
    <row r="6264" spans="1:55">
      <c r="A6264" t="s">
        <v>10902</v>
      </c>
      <c r="B6264" t="s">
        <v>56</v>
      </c>
      <c r="C6264">
        <v>57</v>
      </c>
      <c r="D6264" t="s">
        <v>61</v>
      </c>
      <c r="E6264">
        <v>0</v>
      </c>
      <c r="F6264" t="s">
        <v>252</v>
      </c>
      <c r="G6264">
        <v>92117</v>
      </c>
      <c r="H6264">
        <v>32.825086</v>
      </c>
      <c r="I6264">
        <v>-117.199424</v>
      </c>
      <c r="J6264">
        <v>0</v>
      </c>
      <c r="K6264">
        <v>10</v>
      </c>
      <c r="L6264" t="s">
        <v>59</v>
      </c>
      <c r="M6264" t="s">
        <v>57</v>
      </c>
      <c r="N6264" t="s">
        <v>4366</v>
      </c>
      <c r="O6264" t="s">
        <v>57</v>
      </c>
      <c r="P6264" t="s">
        <v>57</v>
      </c>
      <c r="Q6264" t="s">
        <v>85</v>
      </c>
      <c r="R6264" t="s">
        <v>163</v>
      </c>
      <c r="S6264" t="s">
        <v>61</v>
      </c>
      <c r="T6264" t="s">
        <v>61</v>
      </c>
      <c r="U6264" t="s">
        <v>61</v>
      </c>
      <c r="V6264" t="s">
        <v>61</v>
      </c>
      <c r="W6264" t="s">
        <v>61</v>
      </c>
      <c r="X6264" t="s">
        <v>57</v>
      </c>
      <c r="Y6264" t="s">
        <v>57</v>
      </c>
      <c r="Z6264" t="s">
        <v>57</v>
      </c>
      <c r="AA6264" t="s">
        <v>77</v>
      </c>
      <c r="AB6264" t="s">
        <v>61</v>
      </c>
      <c r="AC6264" t="s">
        <v>87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88</v>
      </c>
      <c r="AK6264" t="s">
        <v>89</v>
      </c>
      <c r="AL6264" t="s">
        <v>181</v>
      </c>
      <c r="AM6264">
        <v>1</v>
      </c>
      <c r="AN6264">
        <v>0</v>
      </c>
      <c r="AO6264">
        <v>0</v>
      </c>
      <c r="AP6264" t="s">
        <v>67</v>
      </c>
      <c r="AQ6264" t="s">
        <v>92</v>
      </c>
      <c r="AR6264" t="s">
        <v>93</v>
      </c>
      <c r="AS6264">
        <v>3</v>
      </c>
      <c r="AT6264">
        <v>51213</v>
      </c>
      <c r="AU6264">
        <v>1</v>
      </c>
      <c r="AV6264">
        <v>1</v>
      </c>
      <c r="AW6264">
        <v>0</v>
      </c>
      <c r="AX6264">
        <v>86.45</v>
      </c>
      <c r="AY6264">
        <v>2</v>
      </c>
      <c r="AZ6264" t="s">
        <v>70</v>
      </c>
      <c r="BA6264">
        <v>7</v>
      </c>
      <c r="BB6264" t="s">
        <v>95</v>
      </c>
      <c r="BC6264">
        <v>1</v>
      </c>
    </row>
    <row r="6265" spans="1:55">
      <c r="A6265" t="s">
        <v>10903</v>
      </c>
      <c r="B6265" t="s">
        <v>73</v>
      </c>
      <c r="C6265">
        <v>53</v>
      </c>
      <c r="D6265" t="s">
        <v>57</v>
      </c>
      <c r="E6265">
        <v>0</v>
      </c>
      <c r="F6265" t="s">
        <v>226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98</v>
      </c>
      <c r="M6265" t="s">
        <v>57</v>
      </c>
      <c r="N6265" t="s">
        <v>3964</v>
      </c>
      <c r="O6265" t="s">
        <v>61</v>
      </c>
      <c r="P6265" t="s">
        <v>57</v>
      </c>
      <c r="Q6265" t="s">
        <v>135</v>
      </c>
      <c r="R6265" t="s">
        <v>131</v>
      </c>
      <c r="S6265" t="s">
        <v>61</v>
      </c>
      <c r="T6265" t="s">
        <v>57</v>
      </c>
      <c r="U6265" t="s">
        <v>61</v>
      </c>
      <c r="V6265" t="s">
        <v>61</v>
      </c>
      <c r="W6265" t="s">
        <v>61</v>
      </c>
      <c r="X6265" t="s">
        <v>61</v>
      </c>
      <c r="Y6265" t="s">
        <v>61</v>
      </c>
      <c r="Z6265" t="s">
        <v>57</v>
      </c>
      <c r="AA6265" t="s">
        <v>64</v>
      </c>
      <c r="AB6265" t="s">
        <v>61</v>
      </c>
      <c r="AC6265" t="s">
        <v>65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66</v>
      </c>
      <c r="AM6265">
        <v>0</v>
      </c>
      <c r="AN6265">
        <v>1</v>
      </c>
      <c r="AO6265">
        <v>0</v>
      </c>
      <c r="AP6265" t="s">
        <v>67</v>
      </c>
      <c r="AQ6265" t="s">
        <v>92</v>
      </c>
      <c r="AR6265" t="s">
        <v>137</v>
      </c>
      <c r="AS6265">
        <v>2</v>
      </c>
      <c r="AT6265">
        <v>44764</v>
      </c>
      <c r="AU6265">
        <v>1</v>
      </c>
      <c r="AV6265">
        <v>0</v>
      </c>
      <c r="AW6265">
        <v>1</v>
      </c>
      <c r="AX6265">
        <v>0</v>
      </c>
      <c r="AY6265">
        <v>2</v>
      </c>
      <c r="AZ6265" t="s">
        <v>70</v>
      </c>
      <c r="BA6265">
        <v>1</v>
      </c>
      <c r="BB6265" t="s">
        <v>71</v>
      </c>
      <c r="BC6265">
        <v>4</v>
      </c>
    </row>
    <row r="6266" spans="1:55">
      <c r="A6266" t="s">
        <v>10904</v>
      </c>
      <c r="B6266" t="s">
        <v>73</v>
      </c>
      <c r="C6266">
        <v>49</v>
      </c>
      <c r="D6266" t="s">
        <v>57</v>
      </c>
      <c r="E6266">
        <v>0</v>
      </c>
      <c r="F6266" t="s">
        <v>145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59</v>
      </c>
      <c r="M6266" t="s">
        <v>57</v>
      </c>
      <c r="N6266" t="s">
        <v>10905</v>
      </c>
      <c r="O6266" t="s">
        <v>57</v>
      </c>
      <c r="P6266" t="s">
        <v>57</v>
      </c>
      <c r="Q6266" t="s">
        <v>85</v>
      </c>
      <c r="R6266" t="s">
        <v>296</v>
      </c>
      <c r="S6266" t="s">
        <v>57</v>
      </c>
      <c r="T6266" t="s">
        <v>61</v>
      </c>
      <c r="U6266" t="s">
        <v>57</v>
      </c>
      <c r="V6266" t="s">
        <v>61</v>
      </c>
      <c r="W6266" t="s">
        <v>61</v>
      </c>
      <c r="X6266" t="s">
        <v>61</v>
      </c>
      <c r="Y6266" t="s">
        <v>61</v>
      </c>
      <c r="Z6266" t="s">
        <v>57</v>
      </c>
      <c r="AA6266" t="s">
        <v>77</v>
      </c>
      <c r="AB6266" t="s">
        <v>57</v>
      </c>
      <c r="AC6266" t="s">
        <v>65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66</v>
      </c>
      <c r="AM6266">
        <v>0</v>
      </c>
      <c r="AN6266">
        <v>1</v>
      </c>
      <c r="AO6266">
        <v>0</v>
      </c>
      <c r="AP6266" t="s">
        <v>176</v>
      </c>
      <c r="AQ6266" t="s">
        <v>78</v>
      </c>
      <c r="AR6266" t="s">
        <v>93</v>
      </c>
      <c r="AS6266">
        <v>3</v>
      </c>
      <c r="AT6266">
        <v>16985</v>
      </c>
      <c r="AU6266">
        <v>1</v>
      </c>
      <c r="AV6266">
        <v>0</v>
      </c>
      <c r="AW6266">
        <v>1</v>
      </c>
      <c r="AX6266">
        <v>0</v>
      </c>
      <c r="AY6266">
        <v>5</v>
      </c>
      <c r="AZ6266" t="s">
        <v>177</v>
      </c>
      <c r="BA6266">
        <v>6</v>
      </c>
      <c r="BB6266" t="s">
        <v>95</v>
      </c>
      <c r="BC6266">
        <v>1</v>
      </c>
    </row>
    <row r="6267" spans="1:55">
      <c r="A6267" t="s">
        <v>10906</v>
      </c>
      <c r="B6267" t="s">
        <v>73</v>
      </c>
      <c r="C6267">
        <v>33</v>
      </c>
      <c r="D6267" t="s">
        <v>61</v>
      </c>
      <c r="E6267">
        <v>0</v>
      </c>
      <c r="F6267" t="s">
        <v>3776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216</v>
      </c>
      <c r="M6267" t="s">
        <v>57</v>
      </c>
      <c r="N6267" t="s">
        <v>10907</v>
      </c>
      <c r="O6267" t="s">
        <v>57</v>
      </c>
      <c r="P6267" t="s">
        <v>57</v>
      </c>
      <c r="Q6267" t="s">
        <v>85</v>
      </c>
      <c r="R6267" t="s">
        <v>441</v>
      </c>
      <c r="S6267" t="s">
        <v>61</v>
      </c>
      <c r="T6267" t="s">
        <v>57</v>
      </c>
      <c r="U6267" t="s">
        <v>57</v>
      </c>
      <c r="V6267" t="s">
        <v>61</v>
      </c>
      <c r="W6267" t="s">
        <v>57</v>
      </c>
      <c r="X6267" t="s">
        <v>57</v>
      </c>
      <c r="Y6267" t="s">
        <v>57</v>
      </c>
      <c r="Z6267" t="s">
        <v>61</v>
      </c>
      <c r="AA6267" t="s">
        <v>77</v>
      </c>
      <c r="AB6267" t="s">
        <v>57</v>
      </c>
      <c r="AC6267" t="s">
        <v>87</v>
      </c>
      <c r="AD6267">
        <v>105.7</v>
      </c>
      <c r="AE6267">
        <v>2979.5</v>
      </c>
      <c r="AF6267">
        <v>0</v>
      </c>
      <c r="AG6267">
        <v>80</v>
      </c>
      <c r="AH6267">
        <v>853.4400000000001</v>
      </c>
      <c r="AI6267">
        <v>3912.94</v>
      </c>
      <c r="AJ6267" t="s">
        <v>88</v>
      </c>
      <c r="AK6267" t="s">
        <v>101</v>
      </c>
      <c r="AL6267" t="s">
        <v>690</v>
      </c>
      <c r="AM6267">
        <v>1</v>
      </c>
      <c r="AN6267">
        <v>0</v>
      </c>
      <c r="AO6267">
        <v>0</v>
      </c>
      <c r="AP6267" t="s">
        <v>164</v>
      </c>
      <c r="AQ6267" t="s">
        <v>68</v>
      </c>
      <c r="AR6267" t="s">
        <v>105</v>
      </c>
      <c r="AS6267">
        <v>5</v>
      </c>
      <c r="AT6267">
        <v>65566</v>
      </c>
      <c r="AU6267">
        <v>1</v>
      </c>
      <c r="AV6267">
        <v>1</v>
      </c>
      <c r="AW6267">
        <v>0</v>
      </c>
      <c r="AX6267">
        <v>105.7</v>
      </c>
      <c r="AY6267">
        <v>4</v>
      </c>
      <c r="AZ6267" t="s">
        <v>165</v>
      </c>
      <c r="BA6267">
        <v>7</v>
      </c>
      <c r="BB6267" t="s">
        <v>95</v>
      </c>
      <c r="BC6267">
        <v>1</v>
      </c>
    </row>
    <row r="6268" spans="1:55">
      <c r="A6268" t="s">
        <v>10908</v>
      </c>
      <c r="B6268" t="s">
        <v>56</v>
      </c>
      <c r="C6268">
        <v>51</v>
      </c>
      <c r="D6268" t="s">
        <v>61</v>
      </c>
      <c r="E6268">
        <v>0</v>
      </c>
      <c r="F6268" t="s">
        <v>5199</v>
      </c>
      <c r="G6268">
        <v>93930</v>
      </c>
      <c r="H6268">
        <v>36.220761</v>
      </c>
      <c r="I6268">
        <v>-120.980777</v>
      </c>
      <c r="J6268">
        <v>0</v>
      </c>
      <c r="K6268">
        <v>64</v>
      </c>
      <c r="L6268" t="s">
        <v>59</v>
      </c>
      <c r="M6268" t="s">
        <v>57</v>
      </c>
      <c r="N6268" t="s">
        <v>2280</v>
      </c>
      <c r="O6268" t="s">
        <v>57</v>
      </c>
      <c r="P6268" t="s">
        <v>57</v>
      </c>
      <c r="Q6268" t="s">
        <v>85</v>
      </c>
      <c r="R6268" t="s">
        <v>100</v>
      </c>
      <c r="S6268" t="s">
        <v>57</v>
      </c>
      <c r="T6268" t="s">
        <v>57</v>
      </c>
      <c r="U6268" t="s">
        <v>57</v>
      </c>
      <c r="V6268" t="s">
        <v>57</v>
      </c>
      <c r="W6268" t="s">
        <v>57</v>
      </c>
      <c r="X6268" t="s">
        <v>57</v>
      </c>
      <c r="Y6268" t="s">
        <v>57</v>
      </c>
      <c r="Z6268" t="s">
        <v>57</v>
      </c>
      <c r="AA6268" t="s">
        <v>122</v>
      </c>
      <c r="AB6268" t="s">
        <v>57</v>
      </c>
      <c r="AC6268" t="s">
        <v>87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66</v>
      </c>
      <c r="AM6268">
        <v>0</v>
      </c>
      <c r="AN6268">
        <v>1</v>
      </c>
      <c r="AO6268">
        <v>0</v>
      </c>
      <c r="AP6268" t="s">
        <v>123</v>
      </c>
      <c r="AQ6268" t="s">
        <v>92</v>
      </c>
      <c r="AR6268" t="s">
        <v>105</v>
      </c>
      <c r="AS6268">
        <v>8</v>
      </c>
      <c r="AT6268">
        <v>14477</v>
      </c>
      <c r="AU6268">
        <v>1</v>
      </c>
      <c r="AV6268">
        <v>0</v>
      </c>
      <c r="AW6268">
        <v>1</v>
      </c>
      <c r="AX6268">
        <v>0</v>
      </c>
      <c r="AY6268">
        <v>6</v>
      </c>
      <c r="AZ6268" t="s">
        <v>125</v>
      </c>
      <c r="BA6268">
        <v>4</v>
      </c>
      <c r="BB6268" t="s">
        <v>80</v>
      </c>
      <c r="BC6268">
        <v>2</v>
      </c>
    </row>
    <row r="6269" spans="1:55">
      <c r="A6269" t="s">
        <v>10909</v>
      </c>
      <c r="B6269" t="s">
        <v>56</v>
      </c>
      <c r="C6269">
        <v>51</v>
      </c>
      <c r="D6269" t="s">
        <v>61</v>
      </c>
      <c r="E6269">
        <v>0</v>
      </c>
      <c r="F6269" t="s">
        <v>259</v>
      </c>
      <c r="G6269">
        <v>95405</v>
      </c>
      <c r="H6269">
        <v>38.439696</v>
      </c>
      <c r="I6269">
        <v>-122.668817</v>
      </c>
      <c r="J6269">
        <v>0</v>
      </c>
      <c r="K6269">
        <v>48</v>
      </c>
      <c r="L6269" t="s">
        <v>59</v>
      </c>
      <c r="M6269" t="s">
        <v>57</v>
      </c>
      <c r="N6269" t="s">
        <v>10910</v>
      </c>
      <c r="O6269" t="s">
        <v>61</v>
      </c>
      <c r="P6269" t="s">
        <v>57</v>
      </c>
      <c r="Q6269" t="s">
        <v>135</v>
      </c>
      <c r="R6269" t="s">
        <v>441</v>
      </c>
      <c r="S6269" t="s">
        <v>57</v>
      </c>
      <c r="T6269" t="s">
        <v>61</v>
      </c>
      <c r="U6269" t="s">
        <v>57</v>
      </c>
      <c r="V6269" t="s">
        <v>57</v>
      </c>
      <c r="W6269" t="s">
        <v>61</v>
      </c>
      <c r="X6269" t="s">
        <v>61</v>
      </c>
      <c r="Y6269" t="s">
        <v>61</v>
      </c>
      <c r="Z6269" t="s">
        <v>57</v>
      </c>
      <c r="AA6269" t="s">
        <v>64</v>
      </c>
      <c r="AB6269" t="s">
        <v>57</v>
      </c>
      <c r="AC6269" t="s">
        <v>65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88</v>
      </c>
      <c r="AK6269" t="s">
        <v>101</v>
      </c>
      <c r="AL6269" t="s">
        <v>2938</v>
      </c>
      <c r="AM6269">
        <v>1</v>
      </c>
      <c r="AN6269">
        <v>0</v>
      </c>
      <c r="AO6269">
        <v>0</v>
      </c>
      <c r="AP6269" t="s">
        <v>176</v>
      </c>
      <c r="AQ6269" t="s">
        <v>92</v>
      </c>
      <c r="AR6269" t="s">
        <v>69</v>
      </c>
      <c r="AS6269">
        <v>4</v>
      </c>
      <c r="AT6269">
        <v>22250</v>
      </c>
      <c r="AU6269">
        <v>1</v>
      </c>
      <c r="AV6269">
        <v>1</v>
      </c>
      <c r="AW6269">
        <v>0</v>
      </c>
      <c r="AX6269">
        <v>60.35</v>
      </c>
      <c r="AY6269">
        <v>5</v>
      </c>
      <c r="AZ6269" t="s">
        <v>177</v>
      </c>
      <c r="BA6269">
        <v>2</v>
      </c>
      <c r="BB6269" t="s">
        <v>126</v>
      </c>
      <c r="BC6269">
        <v>3</v>
      </c>
    </row>
    <row r="6270" spans="1:55">
      <c r="A6270" t="s">
        <v>10911</v>
      </c>
      <c r="B6270" t="s">
        <v>56</v>
      </c>
      <c r="C6270">
        <v>27</v>
      </c>
      <c r="D6270" t="s">
        <v>57</v>
      </c>
      <c r="E6270">
        <v>0</v>
      </c>
      <c r="F6270" t="s">
        <v>226</v>
      </c>
      <c r="G6270">
        <v>90061</v>
      </c>
      <c r="H6270">
        <v>33.92128</v>
      </c>
      <c r="I6270">
        <v>-118.274186</v>
      </c>
      <c r="J6270">
        <v>3</v>
      </c>
      <c r="K6270">
        <v>68</v>
      </c>
      <c r="L6270" t="s">
        <v>119</v>
      </c>
      <c r="M6270" t="s">
        <v>57</v>
      </c>
      <c r="N6270" t="s">
        <v>9188</v>
      </c>
      <c r="O6270" t="s">
        <v>57</v>
      </c>
      <c r="P6270" t="s">
        <v>57</v>
      </c>
      <c r="Q6270" t="s">
        <v>85</v>
      </c>
      <c r="R6270" t="s">
        <v>364</v>
      </c>
      <c r="S6270" t="s">
        <v>61</v>
      </c>
      <c r="T6270" t="s">
        <v>57</v>
      </c>
      <c r="U6270" t="s">
        <v>57</v>
      </c>
      <c r="V6270" t="s">
        <v>57</v>
      </c>
      <c r="W6270" t="s">
        <v>61</v>
      </c>
      <c r="X6270" t="s">
        <v>61</v>
      </c>
      <c r="Y6270" t="s">
        <v>61</v>
      </c>
      <c r="Z6270" t="s">
        <v>57</v>
      </c>
      <c r="AA6270" t="s">
        <v>122</v>
      </c>
      <c r="AB6270" t="s">
        <v>61</v>
      </c>
      <c r="AC6270" t="s">
        <v>65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66</v>
      </c>
      <c r="AM6270">
        <v>0</v>
      </c>
      <c r="AN6270">
        <v>1</v>
      </c>
      <c r="AO6270">
        <v>0</v>
      </c>
      <c r="AP6270" t="s">
        <v>123</v>
      </c>
      <c r="AQ6270" t="s">
        <v>116</v>
      </c>
      <c r="AR6270" t="s">
        <v>105</v>
      </c>
      <c r="AS6270">
        <v>4</v>
      </c>
      <c r="AT6270">
        <v>24511</v>
      </c>
      <c r="AU6270">
        <v>1</v>
      </c>
      <c r="AV6270">
        <v>0</v>
      </c>
      <c r="AW6270">
        <v>1</v>
      </c>
      <c r="AX6270">
        <v>0</v>
      </c>
      <c r="AY6270">
        <v>6</v>
      </c>
      <c r="AZ6270" t="s">
        <v>125</v>
      </c>
      <c r="BA6270">
        <v>3</v>
      </c>
      <c r="BB6270" t="s">
        <v>126</v>
      </c>
      <c r="BC6270">
        <v>3</v>
      </c>
    </row>
    <row r="6271" spans="1:55">
      <c r="A6271" t="s">
        <v>10912</v>
      </c>
      <c r="B6271" t="s">
        <v>56</v>
      </c>
      <c r="C6271">
        <v>45</v>
      </c>
      <c r="D6271" t="s">
        <v>61</v>
      </c>
      <c r="E6271">
        <v>0</v>
      </c>
      <c r="F6271" t="s">
        <v>5783</v>
      </c>
      <c r="G6271">
        <v>95615</v>
      </c>
      <c r="H6271">
        <v>38.311609</v>
      </c>
      <c r="I6271">
        <v>-121.554034</v>
      </c>
      <c r="J6271">
        <v>0</v>
      </c>
      <c r="K6271">
        <v>6</v>
      </c>
      <c r="L6271" t="s">
        <v>59</v>
      </c>
      <c r="M6271" t="s">
        <v>57</v>
      </c>
      <c r="N6271" t="s">
        <v>794</v>
      </c>
      <c r="O6271" t="s">
        <v>57</v>
      </c>
      <c r="P6271" t="s">
        <v>57</v>
      </c>
      <c r="Q6271" t="s">
        <v>85</v>
      </c>
      <c r="R6271" t="s">
        <v>180</v>
      </c>
      <c r="S6271" t="s">
        <v>61</v>
      </c>
      <c r="T6271" t="s">
        <v>61</v>
      </c>
      <c r="U6271" t="s">
        <v>61</v>
      </c>
      <c r="V6271" t="s">
        <v>61</v>
      </c>
      <c r="W6271" t="s">
        <v>61</v>
      </c>
      <c r="X6271" t="s">
        <v>61</v>
      </c>
      <c r="Y6271" t="s">
        <v>61</v>
      </c>
      <c r="Z6271" t="s">
        <v>57</v>
      </c>
      <c r="AA6271" t="s">
        <v>77</v>
      </c>
      <c r="AB6271" t="s">
        <v>57</v>
      </c>
      <c r="AC6271" t="s">
        <v>65</v>
      </c>
      <c r="AD6271">
        <v>73.84999999999999</v>
      </c>
      <c r="AE6271">
        <v>401.3</v>
      </c>
      <c r="AF6271">
        <v>0</v>
      </c>
      <c r="AG6271">
        <v>0</v>
      </c>
      <c r="AH6271">
        <v>166.14</v>
      </c>
      <c r="AI6271">
        <v>567.4400000000001</v>
      </c>
      <c r="AJ6271" t="s">
        <v>66</v>
      </c>
      <c r="AM6271">
        <v>0</v>
      </c>
      <c r="AN6271">
        <v>1</v>
      </c>
      <c r="AO6271">
        <v>0</v>
      </c>
      <c r="AP6271" t="s">
        <v>91</v>
      </c>
      <c r="AQ6271" t="s">
        <v>78</v>
      </c>
      <c r="AR6271" t="s">
        <v>93</v>
      </c>
      <c r="AS6271">
        <v>1</v>
      </c>
      <c r="AT6271">
        <v>699</v>
      </c>
      <c r="AU6271">
        <v>1</v>
      </c>
      <c r="AV6271">
        <v>0</v>
      </c>
      <c r="AW6271">
        <v>1</v>
      </c>
      <c r="AX6271">
        <v>0</v>
      </c>
      <c r="AY6271">
        <v>1</v>
      </c>
      <c r="AZ6271" t="s">
        <v>94</v>
      </c>
      <c r="BA6271">
        <v>10</v>
      </c>
      <c r="BB6271" t="s">
        <v>95</v>
      </c>
      <c r="BC6271">
        <v>1</v>
      </c>
    </row>
    <row r="6272" spans="1:55">
      <c r="A6272" t="s">
        <v>10913</v>
      </c>
      <c r="B6272" t="s">
        <v>73</v>
      </c>
      <c r="C6272">
        <v>40</v>
      </c>
      <c r="D6272" t="s">
        <v>61</v>
      </c>
      <c r="E6272">
        <v>0</v>
      </c>
      <c r="F6272" t="s">
        <v>6403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216</v>
      </c>
      <c r="M6272" t="s">
        <v>57</v>
      </c>
      <c r="N6272" t="s">
        <v>5337</v>
      </c>
      <c r="O6272" t="s">
        <v>61</v>
      </c>
      <c r="P6272" t="s">
        <v>61</v>
      </c>
      <c r="Q6272" t="s">
        <v>143</v>
      </c>
      <c r="R6272" t="s">
        <v>143</v>
      </c>
      <c r="S6272" t="s">
        <v>143</v>
      </c>
      <c r="T6272" t="s">
        <v>143</v>
      </c>
      <c r="U6272" t="s">
        <v>143</v>
      </c>
      <c r="V6272" t="s">
        <v>143</v>
      </c>
      <c r="W6272" t="s">
        <v>143</v>
      </c>
      <c r="X6272" t="s">
        <v>143</v>
      </c>
      <c r="Y6272" t="s">
        <v>143</v>
      </c>
      <c r="Z6272" t="s">
        <v>143</v>
      </c>
      <c r="AA6272" t="s">
        <v>64</v>
      </c>
      <c r="AB6272" t="s">
        <v>61</v>
      </c>
      <c r="AC6272" t="s">
        <v>65</v>
      </c>
      <c r="AD6272">
        <v>19.1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66</v>
      </c>
      <c r="AM6272">
        <v>0</v>
      </c>
      <c r="AN6272">
        <v>1</v>
      </c>
      <c r="AO6272">
        <v>0</v>
      </c>
      <c r="AP6272" t="s">
        <v>164</v>
      </c>
      <c r="AQ6272" t="s">
        <v>78</v>
      </c>
      <c r="AR6272" t="s">
        <v>182</v>
      </c>
      <c r="AT6272">
        <v>1834</v>
      </c>
      <c r="AU6272">
        <v>1</v>
      </c>
      <c r="AV6272">
        <v>0</v>
      </c>
      <c r="AW6272">
        <v>1</v>
      </c>
      <c r="AX6272">
        <v>0</v>
      </c>
      <c r="AY6272">
        <v>4</v>
      </c>
      <c r="AZ6272" t="s">
        <v>165</v>
      </c>
      <c r="BA6272">
        <v>2</v>
      </c>
      <c r="BB6272" t="s">
        <v>126</v>
      </c>
      <c r="BC6272">
        <v>3</v>
      </c>
    </row>
    <row r="6273" spans="1:55">
      <c r="A6273" t="s">
        <v>10914</v>
      </c>
      <c r="B6273" t="s">
        <v>73</v>
      </c>
      <c r="C6273">
        <v>64</v>
      </c>
      <c r="D6273" t="s">
        <v>57</v>
      </c>
      <c r="E6273">
        <v>2</v>
      </c>
      <c r="F6273" t="s">
        <v>2882</v>
      </c>
      <c r="G6273">
        <v>93908</v>
      </c>
      <c r="H6273">
        <v>36.624338</v>
      </c>
      <c r="I6273">
        <v>-121.615669</v>
      </c>
      <c r="J6273">
        <v>8</v>
      </c>
      <c r="K6273">
        <v>39</v>
      </c>
      <c r="L6273" t="s">
        <v>59</v>
      </c>
      <c r="M6273" t="s">
        <v>57</v>
      </c>
      <c r="N6273" t="s">
        <v>1947</v>
      </c>
      <c r="O6273" t="s">
        <v>57</v>
      </c>
      <c r="P6273" t="s">
        <v>61</v>
      </c>
      <c r="Q6273" t="s">
        <v>143</v>
      </c>
      <c r="R6273" t="s">
        <v>143</v>
      </c>
      <c r="S6273" t="s">
        <v>143</v>
      </c>
      <c r="T6273" t="s">
        <v>143</v>
      </c>
      <c r="U6273" t="s">
        <v>143</v>
      </c>
      <c r="V6273" t="s">
        <v>143</v>
      </c>
      <c r="W6273" t="s">
        <v>143</v>
      </c>
      <c r="X6273" t="s">
        <v>143</v>
      </c>
      <c r="Y6273" t="s">
        <v>143</v>
      </c>
      <c r="Z6273" t="s">
        <v>143</v>
      </c>
      <c r="AA6273" t="s">
        <v>122</v>
      </c>
      <c r="AB6273" t="s">
        <v>61</v>
      </c>
      <c r="AC6273" t="s">
        <v>65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66</v>
      </c>
      <c r="AM6273">
        <v>0</v>
      </c>
      <c r="AN6273">
        <v>1</v>
      </c>
      <c r="AO6273">
        <v>0</v>
      </c>
      <c r="AP6273" t="s">
        <v>176</v>
      </c>
      <c r="AQ6273" t="s">
        <v>124</v>
      </c>
      <c r="AR6273" t="s">
        <v>182</v>
      </c>
      <c r="AT6273">
        <v>13027</v>
      </c>
      <c r="AU6273">
        <v>1</v>
      </c>
      <c r="AV6273">
        <v>0</v>
      </c>
      <c r="AW6273">
        <v>1</v>
      </c>
      <c r="AX6273">
        <v>0</v>
      </c>
      <c r="AY6273">
        <v>5</v>
      </c>
      <c r="AZ6273" t="s">
        <v>177</v>
      </c>
      <c r="BA6273">
        <v>0</v>
      </c>
      <c r="BB6273" t="s">
        <v>71</v>
      </c>
      <c r="BC6273">
        <v>4</v>
      </c>
    </row>
    <row r="6274" spans="1:55">
      <c r="A6274" t="s">
        <v>10915</v>
      </c>
      <c r="B6274" t="s">
        <v>73</v>
      </c>
      <c r="C6274">
        <v>78</v>
      </c>
      <c r="D6274" t="s">
        <v>61</v>
      </c>
      <c r="E6274">
        <v>0</v>
      </c>
      <c r="F6274" t="s">
        <v>8866</v>
      </c>
      <c r="G6274">
        <v>96063</v>
      </c>
      <c r="H6274">
        <v>40.408796</v>
      </c>
      <c r="I6274">
        <v>-121.579609</v>
      </c>
      <c r="J6274">
        <v>0</v>
      </c>
      <c r="K6274">
        <v>20</v>
      </c>
      <c r="L6274" t="s">
        <v>98</v>
      </c>
      <c r="M6274" t="s">
        <v>57</v>
      </c>
      <c r="N6274" t="s">
        <v>6631</v>
      </c>
      <c r="O6274" t="s">
        <v>57</v>
      </c>
      <c r="P6274" t="s">
        <v>57</v>
      </c>
      <c r="Q6274" t="s">
        <v>85</v>
      </c>
      <c r="R6274" t="s">
        <v>180</v>
      </c>
      <c r="S6274" t="s">
        <v>61</v>
      </c>
      <c r="T6274" t="s">
        <v>61</v>
      </c>
      <c r="U6274" t="s">
        <v>61</v>
      </c>
      <c r="V6274" t="s">
        <v>61</v>
      </c>
      <c r="W6274" t="s">
        <v>57</v>
      </c>
      <c r="X6274" t="s">
        <v>61</v>
      </c>
      <c r="Y6274" t="s">
        <v>61</v>
      </c>
      <c r="Z6274" t="s">
        <v>61</v>
      </c>
      <c r="AA6274" t="s">
        <v>122</v>
      </c>
      <c r="AB6274" t="s">
        <v>57</v>
      </c>
      <c r="AC6274" t="s">
        <v>87</v>
      </c>
      <c r="AD6274">
        <v>84.34999999999999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66</v>
      </c>
      <c r="AM6274">
        <v>0</v>
      </c>
      <c r="AN6274">
        <v>1</v>
      </c>
      <c r="AO6274">
        <v>0</v>
      </c>
      <c r="AP6274" t="s">
        <v>103</v>
      </c>
      <c r="AQ6274" t="s">
        <v>104</v>
      </c>
      <c r="AR6274" t="s">
        <v>93</v>
      </c>
      <c r="AS6274">
        <v>1</v>
      </c>
      <c r="AT6274">
        <v>124</v>
      </c>
      <c r="AU6274">
        <v>1</v>
      </c>
      <c r="AV6274">
        <v>0</v>
      </c>
      <c r="AW6274">
        <v>1</v>
      </c>
      <c r="AX6274">
        <v>0</v>
      </c>
      <c r="AY6274">
        <v>3</v>
      </c>
      <c r="AZ6274" t="s">
        <v>106</v>
      </c>
      <c r="BA6274">
        <v>4</v>
      </c>
      <c r="BB6274" t="s">
        <v>80</v>
      </c>
      <c r="BC6274">
        <v>2</v>
      </c>
    </row>
    <row r="6275" spans="1:55">
      <c r="A6275" t="s">
        <v>10916</v>
      </c>
      <c r="B6275" t="s">
        <v>73</v>
      </c>
      <c r="C6275">
        <v>47</v>
      </c>
      <c r="D6275" t="s">
        <v>61</v>
      </c>
      <c r="E6275">
        <v>0</v>
      </c>
      <c r="F6275" t="s">
        <v>2650</v>
      </c>
      <c r="G6275">
        <v>95464</v>
      </c>
      <c r="H6275">
        <v>39.12334</v>
      </c>
      <c r="I6275">
        <v>-122.838198</v>
      </c>
      <c r="J6275">
        <v>0</v>
      </c>
      <c r="K6275">
        <v>3</v>
      </c>
      <c r="L6275" t="s">
        <v>83</v>
      </c>
      <c r="M6275" t="s">
        <v>57</v>
      </c>
      <c r="N6275" t="s">
        <v>10917</v>
      </c>
      <c r="O6275" t="s">
        <v>61</v>
      </c>
      <c r="P6275" t="s">
        <v>57</v>
      </c>
      <c r="Q6275" t="s">
        <v>135</v>
      </c>
      <c r="R6275" t="s">
        <v>300</v>
      </c>
      <c r="S6275" t="s">
        <v>61</v>
      </c>
      <c r="T6275" t="s">
        <v>61</v>
      </c>
      <c r="U6275" t="s">
        <v>57</v>
      </c>
      <c r="V6275" t="s">
        <v>61</v>
      </c>
      <c r="W6275" t="s">
        <v>61</v>
      </c>
      <c r="X6275" t="s">
        <v>61</v>
      </c>
      <c r="Y6275" t="s">
        <v>61</v>
      </c>
      <c r="Z6275" t="s">
        <v>61</v>
      </c>
      <c r="AA6275" t="s">
        <v>77</v>
      </c>
      <c r="AB6275" t="s">
        <v>57</v>
      </c>
      <c r="AC6275" t="s">
        <v>87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88</v>
      </c>
      <c r="AK6275" t="s">
        <v>89</v>
      </c>
      <c r="AL6275" t="s">
        <v>90</v>
      </c>
      <c r="AM6275">
        <v>1</v>
      </c>
      <c r="AN6275">
        <v>0</v>
      </c>
      <c r="AO6275">
        <v>0</v>
      </c>
      <c r="AP6275" t="s">
        <v>91</v>
      </c>
      <c r="AQ6275" t="s">
        <v>78</v>
      </c>
      <c r="AR6275" t="s">
        <v>137</v>
      </c>
      <c r="AS6275">
        <v>1</v>
      </c>
      <c r="AT6275">
        <v>2223</v>
      </c>
      <c r="AU6275">
        <v>1</v>
      </c>
      <c r="AV6275">
        <v>1</v>
      </c>
      <c r="AW6275">
        <v>0</v>
      </c>
      <c r="AX6275">
        <v>49.15</v>
      </c>
      <c r="AY6275">
        <v>1</v>
      </c>
      <c r="AZ6275" t="s">
        <v>94</v>
      </c>
      <c r="BA6275">
        <v>8</v>
      </c>
      <c r="BB6275" t="s">
        <v>95</v>
      </c>
      <c r="BC6275">
        <v>1</v>
      </c>
    </row>
    <row r="6276" spans="1:55">
      <c r="A6276" t="s">
        <v>10918</v>
      </c>
      <c r="B6276" t="s">
        <v>56</v>
      </c>
      <c r="C6276">
        <v>30</v>
      </c>
      <c r="D6276" t="s">
        <v>61</v>
      </c>
      <c r="E6276">
        <v>0</v>
      </c>
      <c r="F6276" t="s">
        <v>701</v>
      </c>
      <c r="G6276">
        <v>90803</v>
      </c>
      <c r="H6276">
        <v>33.760458</v>
      </c>
      <c r="I6276">
        <v>-118.129725</v>
      </c>
      <c r="J6276">
        <v>0</v>
      </c>
      <c r="K6276">
        <v>52</v>
      </c>
      <c r="L6276" t="s">
        <v>59</v>
      </c>
      <c r="M6276" t="s">
        <v>57</v>
      </c>
      <c r="N6276" t="s">
        <v>10919</v>
      </c>
      <c r="O6276" t="s">
        <v>61</v>
      </c>
      <c r="P6276" t="s">
        <v>57</v>
      </c>
      <c r="Q6276" t="s">
        <v>135</v>
      </c>
      <c r="R6276" t="s">
        <v>147</v>
      </c>
      <c r="S6276" t="s">
        <v>61</v>
      </c>
      <c r="T6276" t="s">
        <v>61</v>
      </c>
      <c r="U6276" t="s">
        <v>57</v>
      </c>
      <c r="V6276" t="s">
        <v>61</v>
      </c>
      <c r="W6276" t="s">
        <v>61</v>
      </c>
      <c r="X6276" t="s">
        <v>57</v>
      </c>
      <c r="Y6276" t="s">
        <v>57</v>
      </c>
      <c r="Z6276" t="s">
        <v>57</v>
      </c>
      <c r="AA6276" t="s">
        <v>77</v>
      </c>
      <c r="AB6276" t="s">
        <v>57</v>
      </c>
      <c r="AC6276" t="s">
        <v>87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66</v>
      </c>
      <c r="AM6276">
        <v>0</v>
      </c>
      <c r="AN6276">
        <v>1</v>
      </c>
      <c r="AO6276">
        <v>0</v>
      </c>
      <c r="AP6276" t="s">
        <v>123</v>
      </c>
      <c r="AQ6276" t="s">
        <v>68</v>
      </c>
      <c r="AR6276" t="s">
        <v>69</v>
      </c>
      <c r="AS6276">
        <v>4</v>
      </c>
      <c r="AT6276">
        <v>31352</v>
      </c>
      <c r="AU6276">
        <v>1</v>
      </c>
      <c r="AV6276">
        <v>0</v>
      </c>
      <c r="AW6276">
        <v>1</v>
      </c>
      <c r="AX6276">
        <v>0</v>
      </c>
      <c r="AY6276">
        <v>6</v>
      </c>
      <c r="AZ6276" t="s">
        <v>125</v>
      </c>
      <c r="BA6276">
        <v>5</v>
      </c>
      <c r="BB6276" t="s">
        <v>80</v>
      </c>
      <c r="BC6276">
        <v>2</v>
      </c>
    </row>
    <row r="6277" spans="1:55">
      <c r="A6277" t="s">
        <v>10920</v>
      </c>
      <c r="B6277" t="s">
        <v>73</v>
      </c>
      <c r="C6277">
        <v>42</v>
      </c>
      <c r="D6277" t="s">
        <v>57</v>
      </c>
      <c r="E6277">
        <v>0</v>
      </c>
      <c r="F6277" t="s">
        <v>472</v>
      </c>
      <c r="G6277">
        <v>92614</v>
      </c>
      <c r="H6277">
        <v>33.680302</v>
      </c>
      <c r="I6277">
        <v>-117.833296</v>
      </c>
      <c r="J6277">
        <v>4</v>
      </c>
      <c r="K6277">
        <v>71</v>
      </c>
      <c r="L6277" t="s">
        <v>59</v>
      </c>
      <c r="M6277" t="s">
        <v>57</v>
      </c>
      <c r="N6277" t="s">
        <v>6815</v>
      </c>
      <c r="O6277" t="s">
        <v>57</v>
      </c>
      <c r="P6277" t="s">
        <v>57</v>
      </c>
      <c r="Q6277" t="s">
        <v>85</v>
      </c>
      <c r="R6277" t="s">
        <v>180</v>
      </c>
      <c r="S6277" t="s">
        <v>57</v>
      </c>
      <c r="T6277" t="s">
        <v>57</v>
      </c>
      <c r="U6277" t="s">
        <v>57</v>
      </c>
      <c r="V6277" t="s">
        <v>57</v>
      </c>
      <c r="W6277" t="s">
        <v>57</v>
      </c>
      <c r="X6277" t="s">
        <v>57</v>
      </c>
      <c r="Y6277" t="s">
        <v>57</v>
      </c>
      <c r="Z6277" t="s">
        <v>57</v>
      </c>
      <c r="AA6277" t="s">
        <v>122</v>
      </c>
      <c r="AB6277" t="s">
        <v>57</v>
      </c>
      <c r="AC6277" t="s">
        <v>87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66</v>
      </c>
      <c r="AM6277">
        <v>0</v>
      </c>
      <c r="AN6277">
        <v>1</v>
      </c>
      <c r="AO6277">
        <v>0</v>
      </c>
      <c r="AP6277" t="s">
        <v>123</v>
      </c>
      <c r="AQ6277" t="s">
        <v>78</v>
      </c>
      <c r="AR6277" t="s">
        <v>105</v>
      </c>
      <c r="AS6277">
        <v>8</v>
      </c>
      <c r="AT6277">
        <v>22499</v>
      </c>
      <c r="AU6277">
        <v>1</v>
      </c>
      <c r="AV6277">
        <v>0</v>
      </c>
      <c r="AW6277">
        <v>1</v>
      </c>
      <c r="AX6277">
        <v>0</v>
      </c>
      <c r="AY6277">
        <v>6</v>
      </c>
      <c r="AZ6277" t="s">
        <v>125</v>
      </c>
      <c r="BA6277">
        <v>3</v>
      </c>
      <c r="BB6277" t="s">
        <v>126</v>
      </c>
      <c r="BC6277">
        <v>3</v>
      </c>
    </row>
    <row r="6278" spans="1:55">
      <c r="A6278" t="s">
        <v>10921</v>
      </c>
      <c r="B6278" t="s">
        <v>56</v>
      </c>
      <c r="C6278">
        <v>57</v>
      </c>
      <c r="D6278" t="s">
        <v>61</v>
      </c>
      <c r="E6278">
        <v>0</v>
      </c>
      <c r="F6278" t="s">
        <v>678</v>
      </c>
      <c r="G6278">
        <v>90249</v>
      </c>
      <c r="H6278">
        <v>33.90139</v>
      </c>
      <c r="I6278">
        <v>-118.315697</v>
      </c>
      <c r="J6278">
        <v>0</v>
      </c>
      <c r="K6278">
        <v>41</v>
      </c>
      <c r="L6278" t="s">
        <v>59</v>
      </c>
      <c r="M6278" t="s">
        <v>57</v>
      </c>
      <c r="N6278" t="s">
        <v>10810</v>
      </c>
      <c r="O6278" t="s">
        <v>61</v>
      </c>
      <c r="P6278" t="s">
        <v>57</v>
      </c>
      <c r="Q6278" t="s">
        <v>135</v>
      </c>
      <c r="R6278" t="s">
        <v>423</v>
      </c>
      <c r="S6278" t="s">
        <v>57</v>
      </c>
      <c r="T6278" t="s">
        <v>61</v>
      </c>
      <c r="U6278" t="s">
        <v>57</v>
      </c>
      <c r="V6278" t="s">
        <v>57</v>
      </c>
      <c r="W6278" t="s">
        <v>57</v>
      </c>
      <c r="X6278" t="s">
        <v>57</v>
      </c>
      <c r="Y6278" t="s">
        <v>57</v>
      </c>
      <c r="Z6278" t="s">
        <v>57</v>
      </c>
      <c r="AA6278" t="s">
        <v>64</v>
      </c>
      <c r="AB6278" t="s">
        <v>57</v>
      </c>
      <c r="AC6278" t="s">
        <v>87</v>
      </c>
      <c r="AD6278">
        <v>79.84999999999999</v>
      </c>
      <c r="AE6278">
        <v>3320.75</v>
      </c>
      <c r="AF6278">
        <v>0</v>
      </c>
      <c r="AG6278">
        <v>0</v>
      </c>
      <c r="AH6278">
        <v>1566.61</v>
      </c>
      <c r="AI6278">
        <v>4887.36</v>
      </c>
      <c r="AJ6278" t="s">
        <v>66</v>
      </c>
      <c r="AM6278">
        <v>0</v>
      </c>
      <c r="AN6278">
        <v>1</v>
      </c>
      <c r="AO6278">
        <v>0</v>
      </c>
      <c r="AP6278" t="s">
        <v>176</v>
      </c>
      <c r="AQ6278" t="s">
        <v>92</v>
      </c>
      <c r="AR6278" t="s">
        <v>93</v>
      </c>
      <c r="AS6278">
        <v>7</v>
      </c>
      <c r="AT6278">
        <v>26442</v>
      </c>
      <c r="AU6278">
        <v>1</v>
      </c>
      <c r="AV6278">
        <v>0</v>
      </c>
      <c r="AW6278">
        <v>1</v>
      </c>
      <c r="AX6278">
        <v>0</v>
      </c>
      <c r="AY6278">
        <v>5</v>
      </c>
      <c r="AZ6278" t="s">
        <v>177</v>
      </c>
      <c r="BA6278">
        <v>2</v>
      </c>
      <c r="BB6278" t="s">
        <v>126</v>
      </c>
      <c r="BC6278">
        <v>3</v>
      </c>
    </row>
    <row r="6279" spans="1:55">
      <c r="A6279" t="s">
        <v>10922</v>
      </c>
      <c r="B6279" t="s">
        <v>73</v>
      </c>
      <c r="C6279">
        <v>52</v>
      </c>
      <c r="D6279" t="s">
        <v>57</v>
      </c>
      <c r="E6279">
        <v>1</v>
      </c>
      <c r="F6279" t="s">
        <v>2181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59</v>
      </c>
      <c r="M6279" t="s">
        <v>61</v>
      </c>
      <c r="N6279" t="s">
        <v>143</v>
      </c>
      <c r="O6279" t="s">
        <v>143</v>
      </c>
      <c r="P6279" t="s">
        <v>57</v>
      </c>
      <c r="Q6279" t="s">
        <v>135</v>
      </c>
      <c r="R6279" t="s">
        <v>110</v>
      </c>
      <c r="S6279" t="s">
        <v>57</v>
      </c>
      <c r="T6279" t="s">
        <v>61</v>
      </c>
      <c r="U6279" t="s">
        <v>57</v>
      </c>
      <c r="V6279" t="s">
        <v>57</v>
      </c>
      <c r="W6279" t="s">
        <v>61</v>
      </c>
      <c r="X6279" t="s">
        <v>61</v>
      </c>
      <c r="Y6279" t="s">
        <v>61</v>
      </c>
      <c r="Z6279" t="s">
        <v>57</v>
      </c>
      <c r="AA6279" t="s">
        <v>122</v>
      </c>
      <c r="AB6279" t="s">
        <v>61</v>
      </c>
      <c r="AC6279" t="s">
        <v>65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66</v>
      </c>
      <c r="AM6279">
        <v>0</v>
      </c>
      <c r="AN6279">
        <v>1</v>
      </c>
      <c r="AO6279">
        <v>0</v>
      </c>
      <c r="AP6279" t="s">
        <v>123</v>
      </c>
      <c r="AQ6279" t="s">
        <v>92</v>
      </c>
      <c r="AR6279" t="s">
        <v>137</v>
      </c>
      <c r="AS6279">
        <v>4</v>
      </c>
      <c r="AT6279">
        <v>273</v>
      </c>
      <c r="AU6279">
        <v>1</v>
      </c>
      <c r="AV6279">
        <v>0</v>
      </c>
      <c r="AW6279">
        <v>1</v>
      </c>
      <c r="AX6279">
        <v>0</v>
      </c>
      <c r="AY6279">
        <v>6</v>
      </c>
      <c r="AZ6279" t="s">
        <v>125</v>
      </c>
      <c r="BA6279">
        <v>0</v>
      </c>
      <c r="BB6279" t="s">
        <v>71</v>
      </c>
      <c r="BC6279">
        <v>4</v>
      </c>
    </row>
    <row r="6280" spans="1:55">
      <c r="A6280" t="s">
        <v>10923</v>
      </c>
      <c r="B6280" t="s">
        <v>56</v>
      </c>
      <c r="C6280">
        <v>44</v>
      </c>
      <c r="D6280" t="s">
        <v>57</v>
      </c>
      <c r="E6280">
        <v>1</v>
      </c>
      <c r="F6280" t="s">
        <v>4151</v>
      </c>
      <c r="G6280">
        <v>96132</v>
      </c>
      <c r="H6280">
        <v>41.027281</v>
      </c>
      <c r="I6280">
        <v>-120.669427</v>
      </c>
      <c r="J6280">
        <v>3</v>
      </c>
      <c r="K6280">
        <v>68</v>
      </c>
      <c r="L6280" t="s">
        <v>59</v>
      </c>
      <c r="M6280" t="s">
        <v>57</v>
      </c>
      <c r="N6280" t="s">
        <v>10924</v>
      </c>
      <c r="O6280" t="s">
        <v>57</v>
      </c>
      <c r="P6280" t="s">
        <v>57</v>
      </c>
      <c r="Q6280" t="s">
        <v>85</v>
      </c>
      <c r="R6280" t="s">
        <v>86</v>
      </c>
      <c r="S6280" t="s">
        <v>61</v>
      </c>
      <c r="T6280" t="s">
        <v>57</v>
      </c>
      <c r="U6280" t="s">
        <v>57</v>
      </c>
      <c r="V6280" t="s">
        <v>61</v>
      </c>
      <c r="W6280" t="s">
        <v>61</v>
      </c>
      <c r="X6280" t="s">
        <v>61</v>
      </c>
      <c r="Y6280" t="s">
        <v>61</v>
      </c>
      <c r="Z6280" t="s">
        <v>57</v>
      </c>
      <c r="AA6280" t="s">
        <v>122</v>
      </c>
      <c r="AB6280" t="s">
        <v>57</v>
      </c>
      <c r="AC6280" t="s">
        <v>65</v>
      </c>
      <c r="AD6280">
        <v>84.40000000000001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66</v>
      </c>
      <c r="AM6280">
        <v>0</v>
      </c>
      <c r="AN6280">
        <v>1</v>
      </c>
      <c r="AO6280">
        <v>0</v>
      </c>
      <c r="AP6280" t="s">
        <v>123</v>
      </c>
      <c r="AQ6280" t="s">
        <v>78</v>
      </c>
      <c r="AR6280" t="s">
        <v>93</v>
      </c>
      <c r="AS6280">
        <v>3</v>
      </c>
      <c r="AT6280">
        <v>72</v>
      </c>
      <c r="AU6280">
        <v>1</v>
      </c>
      <c r="AV6280">
        <v>0</v>
      </c>
      <c r="AW6280">
        <v>1</v>
      </c>
      <c r="AX6280">
        <v>0</v>
      </c>
      <c r="AY6280">
        <v>6</v>
      </c>
      <c r="AZ6280" t="s">
        <v>125</v>
      </c>
      <c r="BA6280">
        <v>2</v>
      </c>
      <c r="BB6280" t="s">
        <v>126</v>
      </c>
      <c r="BC6280">
        <v>3</v>
      </c>
    </row>
    <row r="6281" spans="1:55">
      <c r="A6281" t="s">
        <v>10925</v>
      </c>
      <c r="B6281" t="s">
        <v>73</v>
      </c>
      <c r="C6281">
        <v>68</v>
      </c>
      <c r="D6281" t="s">
        <v>61</v>
      </c>
      <c r="E6281">
        <v>0</v>
      </c>
      <c r="F6281" t="s">
        <v>4532</v>
      </c>
      <c r="G6281">
        <v>94970</v>
      </c>
      <c r="H6281">
        <v>37.921137</v>
      </c>
      <c r="I6281">
        <v>-122.657562</v>
      </c>
      <c r="J6281">
        <v>0</v>
      </c>
      <c r="K6281">
        <v>20</v>
      </c>
      <c r="L6281" t="s">
        <v>59</v>
      </c>
      <c r="M6281" t="s">
        <v>57</v>
      </c>
      <c r="N6281" t="s">
        <v>4369</v>
      </c>
      <c r="O6281" t="s">
        <v>61</v>
      </c>
      <c r="P6281" t="s">
        <v>57</v>
      </c>
      <c r="Q6281" t="s">
        <v>135</v>
      </c>
      <c r="R6281" t="s">
        <v>136</v>
      </c>
      <c r="S6281" t="s">
        <v>57</v>
      </c>
      <c r="T6281" t="s">
        <v>61</v>
      </c>
      <c r="U6281" t="s">
        <v>61</v>
      </c>
      <c r="V6281" t="s">
        <v>57</v>
      </c>
      <c r="W6281" t="s">
        <v>61</v>
      </c>
      <c r="X6281" t="s">
        <v>61</v>
      </c>
      <c r="Y6281" t="s">
        <v>61</v>
      </c>
      <c r="Z6281" t="s">
        <v>57</v>
      </c>
      <c r="AA6281" t="s">
        <v>64</v>
      </c>
      <c r="AB6281" t="s">
        <v>61</v>
      </c>
      <c r="AC6281" t="s">
        <v>65</v>
      </c>
      <c r="AD6281">
        <v>54</v>
      </c>
      <c r="AE6281">
        <v>1055.9</v>
      </c>
      <c r="AF6281">
        <v>0</v>
      </c>
      <c r="AG6281">
        <v>0</v>
      </c>
      <c r="AH6281">
        <v>446.2</v>
      </c>
      <c r="AI6281">
        <v>1502.1</v>
      </c>
      <c r="AJ6281" t="s">
        <v>66</v>
      </c>
      <c r="AM6281">
        <v>0</v>
      </c>
      <c r="AN6281">
        <v>1</v>
      </c>
      <c r="AO6281">
        <v>0</v>
      </c>
      <c r="AP6281" t="s">
        <v>103</v>
      </c>
      <c r="AQ6281" t="s">
        <v>124</v>
      </c>
      <c r="AR6281" t="s">
        <v>69</v>
      </c>
      <c r="AS6281">
        <v>3</v>
      </c>
      <c r="AT6281">
        <v>781</v>
      </c>
      <c r="AU6281">
        <v>1</v>
      </c>
      <c r="AV6281">
        <v>0</v>
      </c>
      <c r="AW6281">
        <v>1</v>
      </c>
      <c r="AX6281">
        <v>0</v>
      </c>
      <c r="AY6281">
        <v>3</v>
      </c>
      <c r="AZ6281" t="s">
        <v>106</v>
      </c>
      <c r="BA6281">
        <v>2</v>
      </c>
      <c r="BB6281" t="s">
        <v>126</v>
      </c>
      <c r="BC6281">
        <v>3</v>
      </c>
    </row>
    <row r="6282" spans="1:55">
      <c r="A6282" t="s">
        <v>10926</v>
      </c>
      <c r="B6282" t="s">
        <v>73</v>
      </c>
      <c r="C6282">
        <v>65</v>
      </c>
      <c r="D6282" t="s">
        <v>57</v>
      </c>
      <c r="E6282">
        <v>0</v>
      </c>
      <c r="F6282" t="s">
        <v>3707</v>
      </c>
      <c r="G6282">
        <v>95678</v>
      </c>
      <c r="H6282">
        <v>38.759751</v>
      </c>
      <c r="I6282">
        <v>-121.288545</v>
      </c>
      <c r="J6282">
        <v>2</v>
      </c>
      <c r="K6282">
        <v>7</v>
      </c>
      <c r="L6282" t="s">
        <v>59</v>
      </c>
      <c r="M6282" t="s">
        <v>57</v>
      </c>
      <c r="N6282" t="s">
        <v>6517</v>
      </c>
      <c r="O6282" t="s">
        <v>57</v>
      </c>
      <c r="P6282" t="s">
        <v>57</v>
      </c>
      <c r="Q6282" t="s">
        <v>85</v>
      </c>
      <c r="R6282" t="s">
        <v>1317</v>
      </c>
      <c r="S6282" t="s">
        <v>61</v>
      </c>
      <c r="T6282" t="s">
        <v>61</v>
      </c>
      <c r="U6282" t="s">
        <v>57</v>
      </c>
      <c r="V6282" t="s">
        <v>61</v>
      </c>
      <c r="W6282" t="s">
        <v>57</v>
      </c>
      <c r="X6282" t="s">
        <v>57</v>
      </c>
      <c r="Y6282" t="s">
        <v>57</v>
      </c>
      <c r="Z6282" t="s">
        <v>57</v>
      </c>
      <c r="AA6282" t="s">
        <v>77</v>
      </c>
      <c r="AB6282" t="s">
        <v>57</v>
      </c>
      <c r="AC6282" t="s">
        <v>87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88</v>
      </c>
      <c r="AK6282" t="s">
        <v>190</v>
      </c>
      <c r="AL6282" t="s">
        <v>191</v>
      </c>
      <c r="AM6282">
        <v>1</v>
      </c>
      <c r="AN6282">
        <v>0</v>
      </c>
      <c r="AO6282">
        <v>0</v>
      </c>
      <c r="AP6282" t="s">
        <v>67</v>
      </c>
      <c r="AQ6282" t="s">
        <v>124</v>
      </c>
      <c r="AR6282" t="s">
        <v>105</v>
      </c>
      <c r="AS6282">
        <v>5</v>
      </c>
      <c r="AT6282">
        <v>30614</v>
      </c>
      <c r="AU6282">
        <v>1</v>
      </c>
      <c r="AV6282">
        <v>1</v>
      </c>
      <c r="AW6282">
        <v>0</v>
      </c>
      <c r="AX6282">
        <v>101.95</v>
      </c>
      <c r="AY6282">
        <v>2</v>
      </c>
      <c r="AZ6282" t="s">
        <v>70</v>
      </c>
      <c r="BA6282">
        <v>6</v>
      </c>
      <c r="BB6282" t="s">
        <v>95</v>
      </c>
      <c r="BC6282">
        <v>1</v>
      </c>
    </row>
    <row r="6283" spans="1:55">
      <c r="A6283" t="s">
        <v>10927</v>
      </c>
      <c r="B6283" t="s">
        <v>73</v>
      </c>
      <c r="C6283">
        <v>22</v>
      </c>
      <c r="D6283" t="s">
        <v>61</v>
      </c>
      <c r="E6283">
        <v>0</v>
      </c>
      <c r="F6283" t="s">
        <v>707</v>
      </c>
      <c r="G6283">
        <v>95762</v>
      </c>
      <c r="H6283">
        <v>38.684437</v>
      </c>
      <c r="I6283">
        <v>-121.055634</v>
      </c>
      <c r="J6283">
        <v>0</v>
      </c>
      <c r="K6283">
        <v>35</v>
      </c>
      <c r="L6283" t="s">
        <v>216</v>
      </c>
      <c r="M6283" t="s">
        <v>57</v>
      </c>
      <c r="N6283" t="s">
        <v>10928</v>
      </c>
      <c r="O6283" t="s">
        <v>61</v>
      </c>
      <c r="P6283" t="s">
        <v>61</v>
      </c>
      <c r="Q6283" t="s">
        <v>143</v>
      </c>
      <c r="R6283" t="s">
        <v>143</v>
      </c>
      <c r="S6283" t="s">
        <v>143</v>
      </c>
      <c r="T6283" t="s">
        <v>143</v>
      </c>
      <c r="U6283" t="s">
        <v>143</v>
      </c>
      <c r="V6283" t="s">
        <v>143</v>
      </c>
      <c r="W6283" t="s">
        <v>143</v>
      </c>
      <c r="X6283" t="s">
        <v>143</v>
      </c>
      <c r="Y6283" t="s">
        <v>143</v>
      </c>
      <c r="Z6283" t="s">
        <v>143</v>
      </c>
      <c r="AA6283" t="s">
        <v>64</v>
      </c>
      <c r="AB6283" t="s">
        <v>61</v>
      </c>
      <c r="AC6283" t="s">
        <v>87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2224.7</v>
      </c>
      <c r="AJ6283" t="s">
        <v>66</v>
      </c>
      <c r="AM6283">
        <v>0</v>
      </c>
      <c r="AN6283">
        <v>1</v>
      </c>
      <c r="AO6283">
        <v>0</v>
      </c>
      <c r="AP6283" t="s">
        <v>164</v>
      </c>
      <c r="AQ6283" t="s">
        <v>116</v>
      </c>
      <c r="AR6283" t="s">
        <v>182</v>
      </c>
      <c r="AT6283">
        <v>22028</v>
      </c>
      <c r="AU6283">
        <v>1</v>
      </c>
      <c r="AV6283">
        <v>0</v>
      </c>
      <c r="AW6283">
        <v>1</v>
      </c>
      <c r="AX6283">
        <v>0</v>
      </c>
      <c r="AY6283">
        <v>4</v>
      </c>
      <c r="AZ6283" t="s">
        <v>165</v>
      </c>
      <c r="BA6283">
        <v>2</v>
      </c>
      <c r="BB6283" t="s">
        <v>126</v>
      </c>
      <c r="BC6283">
        <v>3</v>
      </c>
    </row>
    <row r="6284" spans="1:55">
      <c r="A6284" t="s">
        <v>10929</v>
      </c>
      <c r="B6284" t="s">
        <v>73</v>
      </c>
      <c r="C6284">
        <v>61</v>
      </c>
      <c r="D6284" t="s">
        <v>57</v>
      </c>
      <c r="E6284">
        <v>0</v>
      </c>
      <c r="F6284" t="s">
        <v>3583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98</v>
      </c>
      <c r="M6284" t="s">
        <v>57</v>
      </c>
      <c r="N6284" t="s">
        <v>6129</v>
      </c>
      <c r="O6284" t="s">
        <v>61</v>
      </c>
      <c r="P6284" t="s">
        <v>61</v>
      </c>
      <c r="Q6284" t="s">
        <v>143</v>
      </c>
      <c r="R6284" t="s">
        <v>143</v>
      </c>
      <c r="S6284" t="s">
        <v>143</v>
      </c>
      <c r="T6284" t="s">
        <v>143</v>
      </c>
      <c r="U6284" t="s">
        <v>143</v>
      </c>
      <c r="V6284" t="s">
        <v>143</v>
      </c>
      <c r="W6284" t="s">
        <v>143</v>
      </c>
      <c r="X6284" t="s">
        <v>143</v>
      </c>
      <c r="Y6284" t="s">
        <v>143</v>
      </c>
      <c r="Z6284" t="s">
        <v>143</v>
      </c>
      <c r="AA6284" t="s">
        <v>64</v>
      </c>
      <c r="AB6284" t="s">
        <v>61</v>
      </c>
      <c r="AC6284" t="s">
        <v>87</v>
      </c>
      <c r="AD6284">
        <v>19.9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66</v>
      </c>
      <c r="AM6284">
        <v>0</v>
      </c>
      <c r="AN6284">
        <v>1</v>
      </c>
      <c r="AO6284">
        <v>0</v>
      </c>
      <c r="AP6284" t="s">
        <v>103</v>
      </c>
      <c r="AQ6284" t="s">
        <v>124</v>
      </c>
      <c r="AR6284" t="s">
        <v>182</v>
      </c>
      <c r="AT6284">
        <v>5446</v>
      </c>
      <c r="AU6284">
        <v>1</v>
      </c>
      <c r="AV6284">
        <v>0</v>
      </c>
      <c r="AW6284">
        <v>1</v>
      </c>
      <c r="AX6284">
        <v>0</v>
      </c>
      <c r="AY6284">
        <v>3</v>
      </c>
      <c r="AZ6284" t="s">
        <v>106</v>
      </c>
      <c r="BA6284">
        <v>1</v>
      </c>
      <c r="BB6284" t="s">
        <v>71</v>
      </c>
      <c r="BC6284">
        <v>4</v>
      </c>
    </row>
    <row r="6285" spans="1:55">
      <c r="A6285" t="s">
        <v>10930</v>
      </c>
      <c r="B6285" t="s">
        <v>56</v>
      </c>
      <c r="C6285">
        <v>45</v>
      </c>
      <c r="D6285" t="s">
        <v>61</v>
      </c>
      <c r="E6285">
        <v>0</v>
      </c>
      <c r="F6285" t="s">
        <v>5994</v>
      </c>
      <c r="G6285">
        <v>92339</v>
      </c>
      <c r="H6285">
        <v>34.067699</v>
      </c>
      <c r="I6285">
        <v>-116.903891</v>
      </c>
      <c r="J6285">
        <v>0</v>
      </c>
      <c r="K6285">
        <v>1</v>
      </c>
      <c r="L6285" t="s">
        <v>59</v>
      </c>
      <c r="M6285" t="s">
        <v>57</v>
      </c>
      <c r="N6285" t="s">
        <v>5532</v>
      </c>
      <c r="O6285" t="s">
        <v>61</v>
      </c>
      <c r="P6285" t="s">
        <v>57</v>
      </c>
      <c r="Q6285" t="s">
        <v>135</v>
      </c>
      <c r="R6285" t="s">
        <v>296</v>
      </c>
      <c r="S6285" t="s">
        <v>57</v>
      </c>
      <c r="T6285" t="s">
        <v>61</v>
      </c>
      <c r="U6285" t="s">
        <v>61</v>
      </c>
      <c r="V6285" t="s">
        <v>61</v>
      </c>
      <c r="W6285" t="s">
        <v>61</v>
      </c>
      <c r="X6285" t="s">
        <v>61</v>
      </c>
      <c r="Y6285" t="s">
        <v>61</v>
      </c>
      <c r="Z6285" t="s">
        <v>57</v>
      </c>
      <c r="AA6285" t="s">
        <v>77</v>
      </c>
      <c r="AB6285" t="s">
        <v>61</v>
      </c>
      <c r="AC6285" t="s">
        <v>87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170</v>
      </c>
      <c r="AM6285">
        <v>0</v>
      </c>
      <c r="AN6285">
        <v>0</v>
      </c>
      <c r="AO6285">
        <v>0</v>
      </c>
      <c r="AP6285" t="s">
        <v>91</v>
      </c>
      <c r="AQ6285" t="s">
        <v>78</v>
      </c>
      <c r="AR6285" t="s">
        <v>137</v>
      </c>
      <c r="AS6285">
        <v>2</v>
      </c>
      <c r="AT6285">
        <v>958</v>
      </c>
      <c r="AU6285">
        <v>0</v>
      </c>
      <c r="AX6285">
        <v>0</v>
      </c>
      <c r="AY6285">
        <v>1</v>
      </c>
      <c r="AZ6285" t="s">
        <v>94</v>
      </c>
      <c r="BA6285">
        <v>8</v>
      </c>
      <c r="BB6285" t="s">
        <v>95</v>
      </c>
      <c r="BC6285">
        <v>1</v>
      </c>
    </row>
    <row r="6286" spans="1:55">
      <c r="A6286" t="s">
        <v>10931</v>
      </c>
      <c r="B6286" t="s">
        <v>56</v>
      </c>
      <c r="C6286">
        <v>61</v>
      </c>
      <c r="D6286" t="s">
        <v>57</v>
      </c>
      <c r="E6286">
        <v>0</v>
      </c>
      <c r="F6286" t="s">
        <v>6048</v>
      </c>
      <c r="G6286">
        <v>90266</v>
      </c>
      <c r="H6286">
        <v>33.889632</v>
      </c>
      <c r="I6286">
        <v>-118.39737</v>
      </c>
      <c r="J6286">
        <v>4</v>
      </c>
      <c r="K6286">
        <v>7</v>
      </c>
      <c r="L6286" t="s">
        <v>59</v>
      </c>
      <c r="M6286" t="s">
        <v>57</v>
      </c>
      <c r="N6286" t="s">
        <v>185</v>
      </c>
      <c r="O6286" t="s">
        <v>61</v>
      </c>
      <c r="P6286" t="s">
        <v>57</v>
      </c>
      <c r="Q6286" t="s">
        <v>135</v>
      </c>
      <c r="R6286" t="s">
        <v>586</v>
      </c>
      <c r="S6286" t="s">
        <v>61</v>
      </c>
      <c r="T6286" t="s">
        <v>61</v>
      </c>
      <c r="U6286" t="s">
        <v>61</v>
      </c>
      <c r="V6286" t="s">
        <v>61</v>
      </c>
      <c r="W6286" t="s">
        <v>61</v>
      </c>
      <c r="X6286" t="s">
        <v>61</v>
      </c>
      <c r="Y6286" t="s">
        <v>61</v>
      </c>
      <c r="Z6286" t="s">
        <v>61</v>
      </c>
      <c r="AA6286" t="s">
        <v>77</v>
      </c>
      <c r="AB6286" t="s">
        <v>57</v>
      </c>
      <c r="AC6286" t="s">
        <v>65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66</v>
      </c>
      <c r="AM6286">
        <v>0</v>
      </c>
      <c r="AN6286">
        <v>1</v>
      </c>
      <c r="AO6286">
        <v>0</v>
      </c>
      <c r="AP6286" t="s">
        <v>67</v>
      </c>
      <c r="AQ6286" t="s">
        <v>124</v>
      </c>
      <c r="AR6286" t="s">
        <v>137</v>
      </c>
      <c r="AS6286">
        <v>0</v>
      </c>
      <c r="AT6286">
        <v>33758</v>
      </c>
      <c r="AU6286">
        <v>1</v>
      </c>
      <c r="AV6286">
        <v>0</v>
      </c>
      <c r="AW6286">
        <v>1</v>
      </c>
      <c r="AX6286">
        <v>0</v>
      </c>
      <c r="AY6286">
        <v>2</v>
      </c>
      <c r="AZ6286" t="s">
        <v>70</v>
      </c>
      <c r="BA6286">
        <v>4</v>
      </c>
      <c r="BB6286" t="s">
        <v>80</v>
      </c>
      <c r="BC6286">
        <v>2</v>
      </c>
    </row>
    <row r="6287" spans="1:55">
      <c r="A6287" t="s">
        <v>10932</v>
      </c>
      <c r="B6287" t="s">
        <v>56</v>
      </c>
      <c r="C6287">
        <v>39</v>
      </c>
      <c r="D6287" t="s">
        <v>61</v>
      </c>
      <c r="E6287">
        <v>0</v>
      </c>
      <c r="F6287" t="s">
        <v>858</v>
      </c>
      <c r="G6287">
        <v>92505</v>
      </c>
      <c r="H6287">
        <v>33.920907</v>
      </c>
      <c r="I6287">
        <v>-117.489426</v>
      </c>
      <c r="J6287">
        <v>0</v>
      </c>
      <c r="K6287">
        <v>62</v>
      </c>
      <c r="L6287" t="s">
        <v>129</v>
      </c>
      <c r="M6287" t="s">
        <v>57</v>
      </c>
      <c r="N6287" t="s">
        <v>9628</v>
      </c>
      <c r="O6287" t="s">
        <v>57</v>
      </c>
      <c r="P6287" t="s">
        <v>57</v>
      </c>
      <c r="Q6287" t="s">
        <v>85</v>
      </c>
      <c r="R6287" t="s">
        <v>441</v>
      </c>
      <c r="S6287" t="s">
        <v>57</v>
      </c>
      <c r="T6287" t="s">
        <v>57</v>
      </c>
      <c r="U6287" t="s">
        <v>57</v>
      </c>
      <c r="V6287" t="s">
        <v>57</v>
      </c>
      <c r="W6287" t="s">
        <v>57</v>
      </c>
      <c r="X6287" t="s">
        <v>57</v>
      </c>
      <c r="Y6287" t="s">
        <v>57</v>
      </c>
      <c r="Z6287" t="s">
        <v>57</v>
      </c>
      <c r="AA6287" t="s">
        <v>64</v>
      </c>
      <c r="AB6287" t="s">
        <v>57</v>
      </c>
      <c r="AC6287" t="s">
        <v>65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9417.530000000001</v>
      </c>
      <c r="AJ6287" t="s">
        <v>66</v>
      </c>
      <c r="AM6287">
        <v>0</v>
      </c>
      <c r="AN6287">
        <v>1</v>
      </c>
      <c r="AO6287">
        <v>0</v>
      </c>
      <c r="AP6287" t="s">
        <v>123</v>
      </c>
      <c r="AQ6287" t="s">
        <v>68</v>
      </c>
      <c r="AR6287" t="s">
        <v>105</v>
      </c>
      <c r="AS6287">
        <v>8</v>
      </c>
      <c r="AT6287">
        <v>38446</v>
      </c>
      <c r="AU6287">
        <v>1</v>
      </c>
      <c r="AV6287">
        <v>0</v>
      </c>
      <c r="AW6287">
        <v>1</v>
      </c>
      <c r="AX6287">
        <v>0</v>
      </c>
      <c r="AY6287">
        <v>6</v>
      </c>
      <c r="AZ6287" t="s">
        <v>125</v>
      </c>
      <c r="BA6287">
        <v>4</v>
      </c>
      <c r="BB6287" t="s">
        <v>80</v>
      </c>
      <c r="BC6287">
        <v>2</v>
      </c>
    </row>
    <row r="6288" spans="1:55">
      <c r="A6288" t="s">
        <v>10933</v>
      </c>
      <c r="B6288" t="s">
        <v>73</v>
      </c>
      <c r="C6288">
        <v>41</v>
      </c>
      <c r="D6288" t="s">
        <v>61</v>
      </c>
      <c r="E6288">
        <v>0</v>
      </c>
      <c r="F6288" t="s">
        <v>1497</v>
      </c>
      <c r="G6288">
        <v>95614</v>
      </c>
      <c r="H6288">
        <v>38.880622</v>
      </c>
      <c r="I6288">
        <v>-120.973865</v>
      </c>
      <c r="J6288">
        <v>0</v>
      </c>
      <c r="K6288">
        <v>1</v>
      </c>
      <c r="L6288" t="s">
        <v>83</v>
      </c>
      <c r="M6288" t="s">
        <v>57</v>
      </c>
      <c r="N6288" t="s">
        <v>10934</v>
      </c>
      <c r="O6288" t="s">
        <v>57</v>
      </c>
      <c r="P6288" t="s">
        <v>61</v>
      </c>
      <c r="Q6288" t="s">
        <v>143</v>
      </c>
      <c r="R6288" t="s">
        <v>143</v>
      </c>
      <c r="S6288" t="s">
        <v>143</v>
      </c>
      <c r="T6288" t="s">
        <v>143</v>
      </c>
      <c r="U6288" t="s">
        <v>143</v>
      </c>
      <c r="V6288" t="s">
        <v>143</v>
      </c>
      <c r="W6288" t="s">
        <v>143</v>
      </c>
      <c r="X6288" t="s">
        <v>143</v>
      </c>
      <c r="Y6288" t="s">
        <v>143</v>
      </c>
      <c r="Z6288" t="s">
        <v>143</v>
      </c>
      <c r="AA6288" t="s">
        <v>77</v>
      </c>
      <c r="AB6288" t="s">
        <v>57</v>
      </c>
      <c r="AC6288" t="s">
        <v>65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170</v>
      </c>
      <c r="AM6288">
        <v>0</v>
      </c>
      <c r="AN6288">
        <v>0</v>
      </c>
      <c r="AO6288">
        <v>0</v>
      </c>
      <c r="AP6288" t="s">
        <v>91</v>
      </c>
      <c r="AQ6288" t="s">
        <v>78</v>
      </c>
      <c r="AR6288" t="s">
        <v>182</v>
      </c>
      <c r="AT6288">
        <v>3674</v>
      </c>
      <c r="AU6288">
        <v>0</v>
      </c>
      <c r="AX6288">
        <v>0</v>
      </c>
      <c r="AY6288">
        <v>1</v>
      </c>
      <c r="AZ6288" t="s">
        <v>94</v>
      </c>
      <c r="BA6288">
        <v>8</v>
      </c>
      <c r="BB6288" t="s">
        <v>95</v>
      </c>
      <c r="BC6288">
        <v>1</v>
      </c>
    </row>
    <row r="6289" spans="1:55">
      <c r="A6289" t="s">
        <v>10935</v>
      </c>
      <c r="B6289" t="s">
        <v>56</v>
      </c>
      <c r="C6289">
        <v>42</v>
      </c>
      <c r="D6289" t="s">
        <v>61</v>
      </c>
      <c r="E6289">
        <v>0</v>
      </c>
      <c r="F6289" t="s">
        <v>1380</v>
      </c>
      <c r="G6289">
        <v>92368</v>
      </c>
      <c r="H6289">
        <v>34.647959</v>
      </c>
      <c r="I6289">
        <v>-117.296957</v>
      </c>
      <c r="J6289">
        <v>0</v>
      </c>
      <c r="K6289">
        <v>44</v>
      </c>
      <c r="L6289" t="s">
        <v>129</v>
      </c>
      <c r="M6289" t="s">
        <v>57</v>
      </c>
      <c r="N6289" t="s">
        <v>982</v>
      </c>
      <c r="O6289" t="s">
        <v>61</v>
      </c>
      <c r="P6289" t="s">
        <v>61</v>
      </c>
      <c r="Q6289" t="s">
        <v>143</v>
      </c>
      <c r="R6289" t="s">
        <v>143</v>
      </c>
      <c r="S6289" t="s">
        <v>143</v>
      </c>
      <c r="T6289" t="s">
        <v>143</v>
      </c>
      <c r="U6289" t="s">
        <v>143</v>
      </c>
      <c r="V6289" t="s">
        <v>143</v>
      </c>
      <c r="W6289" t="s">
        <v>143</v>
      </c>
      <c r="X6289" t="s">
        <v>143</v>
      </c>
      <c r="Y6289" t="s">
        <v>143</v>
      </c>
      <c r="Z6289" t="s">
        <v>143</v>
      </c>
      <c r="AA6289" t="s">
        <v>122</v>
      </c>
      <c r="AB6289" t="s">
        <v>61</v>
      </c>
      <c r="AC6289" t="s">
        <v>307</v>
      </c>
      <c r="AD6289">
        <v>19.9</v>
      </c>
      <c r="AE6289">
        <v>868.1</v>
      </c>
      <c r="AF6289">
        <v>0</v>
      </c>
      <c r="AG6289">
        <v>0</v>
      </c>
      <c r="AH6289">
        <v>591.8</v>
      </c>
      <c r="AI6289">
        <v>1459.9</v>
      </c>
      <c r="AJ6289" t="s">
        <v>66</v>
      </c>
      <c r="AM6289">
        <v>0</v>
      </c>
      <c r="AN6289">
        <v>1</v>
      </c>
      <c r="AO6289">
        <v>0</v>
      </c>
      <c r="AP6289" t="s">
        <v>176</v>
      </c>
      <c r="AQ6289" t="s">
        <v>78</v>
      </c>
      <c r="AR6289" t="s">
        <v>182</v>
      </c>
      <c r="AT6289">
        <v>909</v>
      </c>
      <c r="AU6289">
        <v>1</v>
      </c>
      <c r="AV6289">
        <v>0</v>
      </c>
      <c r="AW6289">
        <v>1</v>
      </c>
      <c r="AX6289">
        <v>0</v>
      </c>
      <c r="AY6289">
        <v>5</v>
      </c>
      <c r="AZ6289" t="s">
        <v>177</v>
      </c>
      <c r="BA6289">
        <v>2</v>
      </c>
      <c r="BB6289" t="s">
        <v>126</v>
      </c>
      <c r="BC6289">
        <v>3</v>
      </c>
    </row>
    <row r="6290" spans="1:55">
      <c r="A6290" t="s">
        <v>10936</v>
      </c>
      <c r="B6290" t="s">
        <v>73</v>
      </c>
      <c r="C6290">
        <v>41</v>
      </c>
      <c r="D6290" t="s">
        <v>61</v>
      </c>
      <c r="E6290">
        <v>0</v>
      </c>
      <c r="F6290" t="s">
        <v>2808</v>
      </c>
      <c r="G6290">
        <v>95917</v>
      </c>
      <c r="H6290">
        <v>39.457388</v>
      </c>
      <c r="I6290">
        <v>-121.818201</v>
      </c>
      <c r="J6290">
        <v>0</v>
      </c>
      <c r="K6290">
        <v>39</v>
      </c>
      <c r="L6290" t="s">
        <v>59</v>
      </c>
      <c r="M6290" t="s">
        <v>61</v>
      </c>
      <c r="N6290" t="s">
        <v>143</v>
      </c>
      <c r="O6290" t="s">
        <v>143</v>
      </c>
      <c r="P6290" t="s">
        <v>57</v>
      </c>
      <c r="Q6290" t="s">
        <v>135</v>
      </c>
      <c r="R6290" t="s">
        <v>121</v>
      </c>
      <c r="S6290" t="s">
        <v>61</v>
      </c>
      <c r="T6290" t="s">
        <v>61</v>
      </c>
      <c r="U6290" t="s">
        <v>57</v>
      </c>
      <c r="V6290" t="s">
        <v>57</v>
      </c>
      <c r="W6290" t="s">
        <v>61</v>
      </c>
      <c r="X6290" t="s">
        <v>61</v>
      </c>
      <c r="Y6290" t="s">
        <v>61</v>
      </c>
      <c r="Z6290" t="s">
        <v>57</v>
      </c>
      <c r="AA6290" t="s">
        <v>64</v>
      </c>
      <c r="AB6290" t="s">
        <v>61</v>
      </c>
      <c r="AC6290" t="s">
        <v>65</v>
      </c>
      <c r="AD6290">
        <v>35.55</v>
      </c>
      <c r="AE6290">
        <v>1309.15</v>
      </c>
      <c r="AF6290">
        <v>0</v>
      </c>
      <c r="AG6290">
        <v>0</v>
      </c>
      <c r="AH6290">
        <v>0</v>
      </c>
      <c r="AI6290">
        <v>1309.15</v>
      </c>
      <c r="AJ6290" t="s">
        <v>66</v>
      </c>
      <c r="AM6290">
        <v>0</v>
      </c>
      <c r="AN6290">
        <v>1</v>
      </c>
      <c r="AO6290">
        <v>0</v>
      </c>
      <c r="AP6290" t="s">
        <v>176</v>
      </c>
      <c r="AQ6290" t="s">
        <v>78</v>
      </c>
      <c r="AR6290" t="s">
        <v>137</v>
      </c>
      <c r="AS6290">
        <v>3</v>
      </c>
      <c r="AT6290">
        <v>3169</v>
      </c>
      <c r="AU6290">
        <v>1</v>
      </c>
      <c r="AV6290">
        <v>0</v>
      </c>
      <c r="AW6290">
        <v>1</v>
      </c>
      <c r="AX6290">
        <v>0</v>
      </c>
      <c r="AY6290">
        <v>5</v>
      </c>
      <c r="AZ6290" t="s">
        <v>177</v>
      </c>
      <c r="BA6290">
        <v>2</v>
      </c>
      <c r="BB6290" t="s">
        <v>126</v>
      </c>
      <c r="BC6290">
        <v>3</v>
      </c>
    </row>
    <row r="6291" spans="1:55">
      <c r="A6291" t="s">
        <v>10937</v>
      </c>
      <c r="B6291" t="s">
        <v>56</v>
      </c>
      <c r="C6291">
        <v>46</v>
      </c>
      <c r="D6291" t="s">
        <v>57</v>
      </c>
      <c r="E6291">
        <v>0</v>
      </c>
      <c r="F6291" t="s">
        <v>252</v>
      </c>
      <c r="G6291">
        <v>92117</v>
      </c>
      <c r="H6291">
        <v>32.825086</v>
      </c>
      <c r="I6291">
        <v>-117.199424</v>
      </c>
      <c r="J6291">
        <v>1</v>
      </c>
      <c r="K6291">
        <v>12</v>
      </c>
      <c r="L6291" t="s">
        <v>59</v>
      </c>
      <c r="M6291" t="s">
        <v>61</v>
      </c>
      <c r="N6291" t="s">
        <v>143</v>
      </c>
      <c r="O6291" t="s">
        <v>143</v>
      </c>
      <c r="P6291" t="s">
        <v>57</v>
      </c>
      <c r="Q6291" t="s">
        <v>135</v>
      </c>
      <c r="R6291" t="s">
        <v>254</v>
      </c>
      <c r="S6291" t="s">
        <v>61</v>
      </c>
      <c r="T6291" t="s">
        <v>57</v>
      </c>
      <c r="U6291" t="s">
        <v>61</v>
      </c>
      <c r="V6291" t="s">
        <v>61</v>
      </c>
      <c r="W6291" t="s">
        <v>61</v>
      </c>
      <c r="X6291" t="s">
        <v>61</v>
      </c>
      <c r="Y6291" t="s">
        <v>61</v>
      </c>
      <c r="Z6291" t="s">
        <v>57</v>
      </c>
      <c r="AA6291" t="s">
        <v>77</v>
      </c>
      <c r="AB6291" t="s">
        <v>61</v>
      </c>
      <c r="AC6291" t="s">
        <v>307</v>
      </c>
      <c r="AD6291">
        <v>29.2</v>
      </c>
      <c r="AE6291">
        <v>309.1</v>
      </c>
      <c r="AF6291">
        <v>0</v>
      </c>
      <c r="AG6291">
        <v>0</v>
      </c>
      <c r="AH6291">
        <v>0</v>
      </c>
      <c r="AI6291">
        <v>309.1</v>
      </c>
      <c r="AJ6291" t="s">
        <v>88</v>
      </c>
      <c r="AK6291" t="s">
        <v>89</v>
      </c>
      <c r="AL6291" t="s">
        <v>181</v>
      </c>
      <c r="AM6291">
        <v>1</v>
      </c>
      <c r="AN6291">
        <v>0</v>
      </c>
      <c r="AO6291">
        <v>0</v>
      </c>
      <c r="AP6291" t="s">
        <v>67</v>
      </c>
      <c r="AQ6291" t="s">
        <v>78</v>
      </c>
      <c r="AR6291" t="s">
        <v>182</v>
      </c>
      <c r="AS6291">
        <v>2</v>
      </c>
      <c r="AT6291">
        <v>51213</v>
      </c>
      <c r="AU6291">
        <v>1</v>
      </c>
      <c r="AV6291">
        <v>1</v>
      </c>
      <c r="AW6291">
        <v>0</v>
      </c>
      <c r="AX6291">
        <v>29.2</v>
      </c>
      <c r="AY6291">
        <v>2</v>
      </c>
      <c r="AZ6291" t="s">
        <v>70</v>
      </c>
      <c r="BA6291">
        <v>4</v>
      </c>
      <c r="BB6291" t="s">
        <v>80</v>
      </c>
      <c r="BC6291">
        <v>2</v>
      </c>
    </row>
    <row r="6292" spans="1:55">
      <c r="A6292" t="s">
        <v>10938</v>
      </c>
      <c r="B6292" t="s">
        <v>56</v>
      </c>
      <c r="C6292">
        <v>40</v>
      </c>
      <c r="D6292" t="s">
        <v>57</v>
      </c>
      <c r="E6292">
        <v>1</v>
      </c>
      <c r="F6292" t="s">
        <v>2297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119</v>
      </c>
      <c r="M6292" t="s">
        <v>57</v>
      </c>
      <c r="N6292" t="s">
        <v>10939</v>
      </c>
      <c r="O6292" t="s">
        <v>57</v>
      </c>
      <c r="P6292" t="s">
        <v>57</v>
      </c>
      <c r="Q6292" t="s">
        <v>85</v>
      </c>
      <c r="R6292" t="s">
        <v>121</v>
      </c>
      <c r="S6292" t="s">
        <v>61</v>
      </c>
      <c r="T6292" t="s">
        <v>57</v>
      </c>
      <c r="U6292" t="s">
        <v>57</v>
      </c>
      <c r="V6292" t="s">
        <v>57</v>
      </c>
      <c r="W6292" t="s">
        <v>57</v>
      </c>
      <c r="X6292" t="s">
        <v>57</v>
      </c>
      <c r="Y6292" t="s">
        <v>57</v>
      </c>
      <c r="Z6292" t="s">
        <v>57</v>
      </c>
      <c r="AA6292" t="s">
        <v>122</v>
      </c>
      <c r="AB6292" t="s">
        <v>57</v>
      </c>
      <c r="AC6292" t="s">
        <v>87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66</v>
      </c>
      <c r="AM6292">
        <v>0</v>
      </c>
      <c r="AN6292">
        <v>1</v>
      </c>
      <c r="AO6292">
        <v>0</v>
      </c>
      <c r="AP6292" t="s">
        <v>123</v>
      </c>
      <c r="AQ6292" t="s">
        <v>78</v>
      </c>
      <c r="AR6292" t="s">
        <v>105</v>
      </c>
      <c r="AS6292">
        <v>7</v>
      </c>
      <c r="AT6292">
        <v>1749</v>
      </c>
      <c r="AU6292">
        <v>1</v>
      </c>
      <c r="AV6292">
        <v>0</v>
      </c>
      <c r="AW6292">
        <v>1</v>
      </c>
      <c r="AX6292">
        <v>0</v>
      </c>
      <c r="AY6292">
        <v>6</v>
      </c>
      <c r="AZ6292" t="s">
        <v>125</v>
      </c>
      <c r="BA6292">
        <v>2</v>
      </c>
      <c r="BB6292" t="s">
        <v>126</v>
      </c>
      <c r="BC6292">
        <v>3</v>
      </c>
    </row>
    <row r="6293" spans="1:55">
      <c r="A6293" t="s">
        <v>10940</v>
      </c>
      <c r="B6293" t="s">
        <v>73</v>
      </c>
      <c r="C6293">
        <v>28</v>
      </c>
      <c r="D6293" t="s">
        <v>57</v>
      </c>
      <c r="E6293">
        <v>1</v>
      </c>
      <c r="F6293" t="s">
        <v>3556</v>
      </c>
      <c r="G6293">
        <v>96105</v>
      </c>
      <c r="H6293">
        <v>39.872961</v>
      </c>
      <c r="I6293">
        <v>-120.198876</v>
      </c>
      <c r="J6293">
        <v>9</v>
      </c>
      <c r="K6293">
        <v>47</v>
      </c>
      <c r="L6293" t="s">
        <v>129</v>
      </c>
      <c r="M6293" t="s">
        <v>57</v>
      </c>
      <c r="N6293" t="s">
        <v>4350</v>
      </c>
      <c r="O6293" t="s">
        <v>61</v>
      </c>
      <c r="P6293" t="s">
        <v>61</v>
      </c>
      <c r="Q6293" t="s">
        <v>143</v>
      </c>
      <c r="R6293" t="s">
        <v>143</v>
      </c>
      <c r="S6293" t="s">
        <v>143</v>
      </c>
      <c r="T6293" t="s">
        <v>143</v>
      </c>
      <c r="U6293" t="s">
        <v>143</v>
      </c>
      <c r="V6293" t="s">
        <v>143</v>
      </c>
      <c r="W6293" t="s">
        <v>143</v>
      </c>
      <c r="X6293" t="s">
        <v>143</v>
      </c>
      <c r="Y6293" t="s">
        <v>143</v>
      </c>
      <c r="Z6293" t="s">
        <v>143</v>
      </c>
      <c r="AA6293" t="s">
        <v>64</v>
      </c>
      <c r="AB6293" t="s">
        <v>61</v>
      </c>
      <c r="AC6293" t="s">
        <v>65</v>
      </c>
      <c r="AD6293">
        <v>20.05</v>
      </c>
      <c r="AE6293">
        <v>951.55</v>
      </c>
      <c r="AF6293">
        <v>0</v>
      </c>
      <c r="AG6293">
        <v>0</v>
      </c>
      <c r="AH6293">
        <v>305.97</v>
      </c>
      <c r="AI6293">
        <v>1257.52</v>
      </c>
      <c r="AJ6293" t="s">
        <v>66</v>
      </c>
      <c r="AM6293">
        <v>0</v>
      </c>
      <c r="AN6293">
        <v>1</v>
      </c>
      <c r="AO6293">
        <v>0</v>
      </c>
      <c r="AP6293" t="s">
        <v>176</v>
      </c>
      <c r="AQ6293" t="s">
        <v>116</v>
      </c>
      <c r="AR6293" t="s">
        <v>182</v>
      </c>
      <c r="AT6293">
        <v>650</v>
      </c>
      <c r="AU6293">
        <v>1</v>
      </c>
      <c r="AV6293">
        <v>0</v>
      </c>
      <c r="AW6293">
        <v>1</v>
      </c>
      <c r="AX6293">
        <v>0</v>
      </c>
      <c r="AY6293">
        <v>5</v>
      </c>
      <c r="AZ6293" t="s">
        <v>177</v>
      </c>
      <c r="BA6293">
        <v>0</v>
      </c>
      <c r="BB6293" t="s">
        <v>71</v>
      </c>
      <c r="BC6293">
        <v>4</v>
      </c>
    </row>
    <row r="6294" spans="1:55">
      <c r="A6294" t="s">
        <v>10941</v>
      </c>
      <c r="B6294" t="s">
        <v>56</v>
      </c>
      <c r="C6294">
        <v>55</v>
      </c>
      <c r="D6294" t="s">
        <v>57</v>
      </c>
      <c r="E6294">
        <v>0</v>
      </c>
      <c r="F6294" t="s">
        <v>6133</v>
      </c>
      <c r="G6294">
        <v>95938</v>
      </c>
      <c r="H6294">
        <v>39.607831</v>
      </c>
      <c r="I6294">
        <v>-121.777959</v>
      </c>
      <c r="J6294">
        <v>8</v>
      </c>
      <c r="K6294">
        <v>15</v>
      </c>
      <c r="L6294" t="s">
        <v>59</v>
      </c>
      <c r="M6294" t="s">
        <v>57</v>
      </c>
      <c r="N6294" t="s">
        <v>10942</v>
      </c>
      <c r="O6294" t="s">
        <v>61</v>
      </c>
      <c r="P6294" t="s">
        <v>57</v>
      </c>
      <c r="Q6294" t="s">
        <v>85</v>
      </c>
      <c r="R6294" t="s">
        <v>441</v>
      </c>
      <c r="S6294" t="s">
        <v>57</v>
      </c>
      <c r="T6294" t="s">
        <v>61</v>
      </c>
      <c r="U6294" t="s">
        <v>57</v>
      </c>
      <c r="V6294" t="s">
        <v>61</v>
      </c>
      <c r="W6294" t="s">
        <v>57</v>
      </c>
      <c r="X6294" t="s">
        <v>57</v>
      </c>
      <c r="Y6294" t="s">
        <v>57</v>
      </c>
      <c r="Z6294" t="s">
        <v>57</v>
      </c>
      <c r="AA6294" t="s">
        <v>77</v>
      </c>
      <c r="AB6294" t="s">
        <v>61</v>
      </c>
      <c r="AC6294" t="s">
        <v>87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66</v>
      </c>
      <c r="AM6294">
        <v>0</v>
      </c>
      <c r="AN6294">
        <v>1</v>
      </c>
      <c r="AO6294">
        <v>0</v>
      </c>
      <c r="AP6294" t="s">
        <v>103</v>
      </c>
      <c r="AQ6294" t="s">
        <v>92</v>
      </c>
      <c r="AR6294" t="s">
        <v>105</v>
      </c>
      <c r="AS6294">
        <v>6</v>
      </c>
      <c r="AT6294">
        <v>3524</v>
      </c>
      <c r="AU6294">
        <v>1</v>
      </c>
      <c r="AV6294">
        <v>0</v>
      </c>
      <c r="AW6294">
        <v>1</v>
      </c>
      <c r="AX6294">
        <v>0</v>
      </c>
      <c r="AY6294">
        <v>3</v>
      </c>
      <c r="AZ6294" t="s">
        <v>106</v>
      </c>
      <c r="BA6294">
        <v>6</v>
      </c>
      <c r="BB6294" t="s">
        <v>95</v>
      </c>
      <c r="BC6294">
        <v>1</v>
      </c>
    </row>
    <row r="6295" spans="1:55">
      <c r="A6295" t="s">
        <v>10943</v>
      </c>
      <c r="B6295" t="s">
        <v>73</v>
      </c>
      <c r="C6295">
        <v>22</v>
      </c>
      <c r="D6295" t="s">
        <v>61</v>
      </c>
      <c r="E6295">
        <v>1</v>
      </c>
      <c r="F6295" t="s">
        <v>813</v>
      </c>
      <c r="G6295">
        <v>93534</v>
      </c>
      <c r="H6295">
        <v>34.727529</v>
      </c>
      <c r="I6295">
        <v>-118.153098</v>
      </c>
      <c r="J6295">
        <v>0</v>
      </c>
      <c r="K6295">
        <v>2</v>
      </c>
      <c r="L6295" t="s">
        <v>83</v>
      </c>
      <c r="M6295" t="s">
        <v>57</v>
      </c>
      <c r="N6295" t="s">
        <v>10944</v>
      </c>
      <c r="O6295" t="s">
        <v>61</v>
      </c>
      <c r="P6295" t="s">
        <v>57</v>
      </c>
      <c r="Q6295" t="s">
        <v>135</v>
      </c>
      <c r="R6295" t="s">
        <v>147</v>
      </c>
      <c r="S6295" t="s">
        <v>61</v>
      </c>
      <c r="T6295" t="s">
        <v>61</v>
      </c>
      <c r="U6295" t="s">
        <v>61</v>
      </c>
      <c r="V6295" t="s">
        <v>61</v>
      </c>
      <c r="W6295" t="s">
        <v>61</v>
      </c>
      <c r="X6295" t="s">
        <v>57</v>
      </c>
      <c r="Y6295" t="s">
        <v>57</v>
      </c>
      <c r="Z6295" t="s">
        <v>57</v>
      </c>
      <c r="AA6295" t="s">
        <v>77</v>
      </c>
      <c r="AB6295" t="s">
        <v>57</v>
      </c>
      <c r="AC6295" t="s">
        <v>87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170</v>
      </c>
      <c r="AM6295">
        <v>0</v>
      </c>
      <c r="AN6295">
        <v>0</v>
      </c>
      <c r="AO6295">
        <v>0</v>
      </c>
      <c r="AP6295" t="s">
        <v>91</v>
      </c>
      <c r="AQ6295" t="s">
        <v>116</v>
      </c>
      <c r="AR6295" t="s">
        <v>69</v>
      </c>
      <c r="AS6295">
        <v>3</v>
      </c>
      <c r="AT6295">
        <v>35109</v>
      </c>
      <c r="AU6295">
        <v>0</v>
      </c>
      <c r="AX6295">
        <v>0</v>
      </c>
      <c r="AY6295">
        <v>1</v>
      </c>
      <c r="AZ6295" t="s">
        <v>94</v>
      </c>
      <c r="BA6295">
        <v>7</v>
      </c>
      <c r="BB6295" t="s">
        <v>95</v>
      </c>
      <c r="BC6295">
        <v>1</v>
      </c>
    </row>
    <row r="6296" spans="1:55">
      <c r="A6296" t="s">
        <v>10945</v>
      </c>
      <c r="B6296" t="s">
        <v>73</v>
      </c>
      <c r="C6296">
        <v>76</v>
      </c>
      <c r="D6296" t="s">
        <v>57</v>
      </c>
      <c r="E6296">
        <v>0</v>
      </c>
      <c r="F6296" t="s">
        <v>2656</v>
      </c>
      <c r="G6296">
        <v>95621</v>
      </c>
      <c r="H6296">
        <v>38.69549</v>
      </c>
      <c r="I6296">
        <v>-121.307864</v>
      </c>
      <c r="J6296">
        <v>4</v>
      </c>
      <c r="K6296">
        <v>54</v>
      </c>
      <c r="L6296" t="s">
        <v>129</v>
      </c>
      <c r="M6296" t="s">
        <v>61</v>
      </c>
      <c r="N6296" t="s">
        <v>143</v>
      </c>
      <c r="O6296" t="s">
        <v>143</v>
      </c>
      <c r="P6296" t="s">
        <v>57</v>
      </c>
      <c r="Q6296" t="s">
        <v>135</v>
      </c>
      <c r="R6296" t="s">
        <v>100</v>
      </c>
      <c r="S6296" t="s">
        <v>61</v>
      </c>
      <c r="T6296" t="s">
        <v>61</v>
      </c>
      <c r="U6296" t="s">
        <v>61</v>
      </c>
      <c r="V6296" t="s">
        <v>61</v>
      </c>
      <c r="W6296" t="s">
        <v>61</v>
      </c>
      <c r="X6296" t="s">
        <v>61</v>
      </c>
      <c r="Y6296" t="s">
        <v>61</v>
      </c>
      <c r="Z6296" t="s">
        <v>57</v>
      </c>
      <c r="AA6296" t="s">
        <v>77</v>
      </c>
      <c r="AB6296" t="s">
        <v>57</v>
      </c>
      <c r="AC6296" t="s">
        <v>87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66</v>
      </c>
      <c r="AM6296">
        <v>0</v>
      </c>
      <c r="AN6296">
        <v>1</v>
      </c>
      <c r="AO6296">
        <v>0</v>
      </c>
      <c r="AP6296" t="s">
        <v>123</v>
      </c>
      <c r="AQ6296" t="s">
        <v>104</v>
      </c>
      <c r="AR6296" t="s">
        <v>182</v>
      </c>
      <c r="AS6296">
        <v>1</v>
      </c>
      <c r="AT6296">
        <v>41636</v>
      </c>
      <c r="AU6296">
        <v>1</v>
      </c>
      <c r="AV6296">
        <v>0</v>
      </c>
      <c r="AW6296">
        <v>1</v>
      </c>
      <c r="AX6296">
        <v>0</v>
      </c>
      <c r="AY6296">
        <v>6</v>
      </c>
      <c r="AZ6296" t="s">
        <v>125</v>
      </c>
      <c r="BA6296">
        <v>4</v>
      </c>
      <c r="BB6296" t="s">
        <v>80</v>
      </c>
      <c r="BC6296">
        <v>2</v>
      </c>
    </row>
    <row r="6297" spans="1:55">
      <c r="A6297" t="s">
        <v>10946</v>
      </c>
      <c r="B6297" t="s">
        <v>56</v>
      </c>
      <c r="C6297">
        <v>32</v>
      </c>
      <c r="D6297" t="s">
        <v>57</v>
      </c>
      <c r="E6297">
        <v>0</v>
      </c>
      <c r="F6297" t="s">
        <v>2175</v>
      </c>
      <c r="G6297">
        <v>92624</v>
      </c>
      <c r="H6297">
        <v>33.458754</v>
      </c>
      <c r="I6297">
        <v>-117.665104</v>
      </c>
      <c r="J6297">
        <v>4</v>
      </c>
      <c r="K6297">
        <v>69</v>
      </c>
      <c r="L6297" t="s">
        <v>59</v>
      </c>
      <c r="M6297" t="s">
        <v>57</v>
      </c>
      <c r="N6297" t="s">
        <v>10947</v>
      </c>
      <c r="O6297" t="s">
        <v>61</v>
      </c>
      <c r="P6297" t="s">
        <v>57</v>
      </c>
      <c r="Q6297" t="s">
        <v>85</v>
      </c>
      <c r="R6297" t="s">
        <v>110</v>
      </c>
      <c r="S6297" t="s">
        <v>61</v>
      </c>
      <c r="T6297" t="s">
        <v>57</v>
      </c>
      <c r="U6297" t="s">
        <v>61</v>
      </c>
      <c r="V6297" t="s">
        <v>61</v>
      </c>
      <c r="W6297" t="s">
        <v>57</v>
      </c>
      <c r="X6297" t="s">
        <v>57</v>
      </c>
      <c r="Y6297" t="s">
        <v>57</v>
      </c>
      <c r="Z6297" t="s">
        <v>57</v>
      </c>
      <c r="AA6297" t="s">
        <v>64</v>
      </c>
      <c r="AB6297" t="s">
        <v>57</v>
      </c>
      <c r="AC6297" t="s">
        <v>65</v>
      </c>
      <c r="AD6297">
        <v>95.65000000000001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66</v>
      </c>
      <c r="AM6297">
        <v>0</v>
      </c>
      <c r="AN6297">
        <v>1</v>
      </c>
      <c r="AO6297">
        <v>0</v>
      </c>
      <c r="AP6297" t="s">
        <v>123</v>
      </c>
      <c r="AQ6297" t="s">
        <v>68</v>
      </c>
      <c r="AR6297" t="s">
        <v>105</v>
      </c>
      <c r="AS6297">
        <v>5</v>
      </c>
      <c r="AT6297">
        <v>7465</v>
      </c>
      <c r="AU6297">
        <v>1</v>
      </c>
      <c r="AV6297">
        <v>0</v>
      </c>
      <c r="AW6297">
        <v>1</v>
      </c>
      <c r="AX6297">
        <v>0</v>
      </c>
      <c r="AY6297">
        <v>6</v>
      </c>
      <c r="AZ6297" t="s">
        <v>125</v>
      </c>
      <c r="BA6297">
        <v>3</v>
      </c>
      <c r="BB6297" t="s">
        <v>126</v>
      </c>
      <c r="BC6297">
        <v>3</v>
      </c>
    </row>
    <row r="6298" spans="1:55">
      <c r="A6298" t="s">
        <v>10948</v>
      </c>
      <c r="B6298" t="s">
        <v>73</v>
      </c>
      <c r="C6298">
        <v>36</v>
      </c>
      <c r="D6298" t="s">
        <v>61</v>
      </c>
      <c r="E6298">
        <v>0</v>
      </c>
      <c r="F6298" t="s">
        <v>2554</v>
      </c>
      <c r="G6298">
        <v>94595</v>
      </c>
      <c r="H6298">
        <v>37.862128</v>
      </c>
      <c r="I6298">
        <v>-122.075197</v>
      </c>
      <c r="J6298">
        <v>0</v>
      </c>
      <c r="K6298">
        <v>72</v>
      </c>
      <c r="L6298" t="s">
        <v>59</v>
      </c>
      <c r="M6298" t="s">
        <v>61</v>
      </c>
      <c r="N6298" t="s">
        <v>143</v>
      </c>
      <c r="O6298" t="s">
        <v>143</v>
      </c>
      <c r="P6298" t="s">
        <v>57</v>
      </c>
      <c r="Q6298" t="s">
        <v>62</v>
      </c>
      <c r="R6298" t="s">
        <v>180</v>
      </c>
      <c r="S6298" t="s">
        <v>57</v>
      </c>
      <c r="T6298" t="s">
        <v>57</v>
      </c>
      <c r="U6298" t="s">
        <v>57</v>
      </c>
      <c r="V6298" t="s">
        <v>57</v>
      </c>
      <c r="W6298" t="s">
        <v>57</v>
      </c>
      <c r="X6298" t="s">
        <v>57</v>
      </c>
      <c r="Y6298" t="s">
        <v>57</v>
      </c>
      <c r="Z6298" t="s">
        <v>57</v>
      </c>
      <c r="AA6298" t="s">
        <v>122</v>
      </c>
      <c r="AB6298" t="s">
        <v>57</v>
      </c>
      <c r="AC6298" t="s">
        <v>87</v>
      </c>
      <c r="AD6298">
        <v>65.59999999999999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66</v>
      </c>
      <c r="AM6298">
        <v>0</v>
      </c>
      <c r="AN6298">
        <v>1</v>
      </c>
      <c r="AO6298">
        <v>0</v>
      </c>
      <c r="AP6298" t="s">
        <v>123</v>
      </c>
      <c r="AQ6298" t="s">
        <v>68</v>
      </c>
      <c r="AR6298" t="s">
        <v>69</v>
      </c>
      <c r="AS6298">
        <v>8</v>
      </c>
      <c r="AT6298">
        <v>18024</v>
      </c>
      <c r="AU6298">
        <v>1</v>
      </c>
      <c r="AV6298">
        <v>0</v>
      </c>
      <c r="AW6298">
        <v>1</v>
      </c>
      <c r="AX6298">
        <v>0</v>
      </c>
      <c r="AY6298">
        <v>6</v>
      </c>
      <c r="AZ6298" t="s">
        <v>125</v>
      </c>
      <c r="BA6298">
        <v>2</v>
      </c>
      <c r="BB6298" t="s">
        <v>126</v>
      </c>
      <c r="BC6298">
        <v>3</v>
      </c>
    </row>
    <row r="6299" spans="1:55">
      <c r="A6299" t="s">
        <v>10949</v>
      </c>
      <c r="B6299" t="s">
        <v>56</v>
      </c>
      <c r="C6299">
        <v>40</v>
      </c>
      <c r="D6299" t="s">
        <v>61</v>
      </c>
      <c r="E6299">
        <v>0</v>
      </c>
      <c r="F6299" t="s">
        <v>3171</v>
      </c>
      <c r="G6299">
        <v>95966</v>
      </c>
      <c r="H6299">
        <v>39.473896</v>
      </c>
      <c r="I6299">
        <v>-121.415927</v>
      </c>
      <c r="J6299">
        <v>0</v>
      </c>
      <c r="K6299">
        <v>21</v>
      </c>
      <c r="L6299" t="s">
        <v>98</v>
      </c>
      <c r="M6299" t="s">
        <v>57</v>
      </c>
      <c r="N6299" t="s">
        <v>10950</v>
      </c>
      <c r="O6299" t="s">
        <v>61</v>
      </c>
      <c r="P6299" t="s">
        <v>61</v>
      </c>
      <c r="Q6299" t="s">
        <v>143</v>
      </c>
      <c r="R6299" t="s">
        <v>143</v>
      </c>
      <c r="S6299" t="s">
        <v>143</v>
      </c>
      <c r="T6299" t="s">
        <v>143</v>
      </c>
      <c r="U6299" t="s">
        <v>143</v>
      </c>
      <c r="V6299" t="s">
        <v>143</v>
      </c>
      <c r="W6299" t="s">
        <v>143</v>
      </c>
      <c r="X6299" t="s">
        <v>143</v>
      </c>
      <c r="Y6299" t="s">
        <v>143</v>
      </c>
      <c r="Z6299" t="s">
        <v>143</v>
      </c>
      <c r="AA6299" t="s">
        <v>122</v>
      </c>
      <c r="AB6299" t="s">
        <v>57</v>
      </c>
      <c r="AC6299" t="s">
        <v>65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66</v>
      </c>
      <c r="AM6299">
        <v>0</v>
      </c>
      <c r="AN6299">
        <v>1</v>
      </c>
      <c r="AO6299">
        <v>0</v>
      </c>
      <c r="AP6299" t="s">
        <v>103</v>
      </c>
      <c r="AQ6299" t="s">
        <v>78</v>
      </c>
      <c r="AR6299" t="s">
        <v>182</v>
      </c>
      <c r="AT6299">
        <v>28382</v>
      </c>
      <c r="AU6299">
        <v>1</v>
      </c>
      <c r="AV6299">
        <v>0</v>
      </c>
      <c r="AW6299">
        <v>1</v>
      </c>
      <c r="AX6299">
        <v>0</v>
      </c>
      <c r="AY6299">
        <v>3</v>
      </c>
      <c r="AZ6299" t="s">
        <v>106</v>
      </c>
      <c r="BA6299">
        <v>2</v>
      </c>
      <c r="BB6299" t="s">
        <v>126</v>
      </c>
      <c r="BC6299">
        <v>3</v>
      </c>
    </row>
    <row r="6300" spans="1:55">
      <c r="A6300" t="s">
        <v>10951</v>
      </c>
      <c r="B6300" t="s">
        <v>73</v>
      </c>
      <c r="C6300">
        <v>40</v>
      </c>
      <c r="D6300" t="s">
        <v>61</v>
      </c>
      <c r="E6300">
        <v>0</v>
      </c>
      <c r="F6300" t="s">
        <v>627</v>
      </c>
      <c r="G6300">
        <v>94123</v>
      </c>
      <c r="H6300">
        <v>37.800254</v>
      </c>
      <c r="I6300">
        <v>-122.436975</v>
      </c>
      <c r="J6300">
        <v>0</v>
      </c>
      <c r="K6300">
        <v>3</v>
      </c>
      <c r="L6300" t="s">
        <v>59</v>
      </c>
      <c r="M6300" t="s">
        <v>57</v>
      </c>
      <c r="N6300" t="s">
        <v>4182</v>
      </c>
      <c r="O6300" t="s">
        <v>61</v>
      </c>
      <c r="P6300" t="s">
        <v>61</v>
      </c>
      <c r="Q6300" t="s">
        <v>143</v>
      </c>
      <c r="R6300" t="s">
        <v>143</v>
      </c>
      <c r="S6300" t="s">
        <v>143</v>
      </c>
      <c r="T6300" t="s">
        <v>143</v>
      </c>
      <c r="U6300" t="s">
        <v>143</v>
      </c>
      <c r="V6300" t="s">
        <v>143</v>
      </c>
      <c r="W6300" t="s">
        <v>143</v>
      </c>
      <c r="X6300" t="s">
        <v>143</v>
      </c>
      <c r="Y6300" t="s">
        <v>143</v>
      </c>
      <c r="Z6300" t="s">
        <v>143</v>
      </c>
      <c r="AA6300" t="s">
        <v>64</v>
      </c>
      <c r="AB6300" t="s">
        <v>61</v>
      </c>
      <c r="AC6300" t="s">
        <v>65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170</v>
      </c>
      <c r="AM6300">
        <v>0</v>
      </c>
      <c r="AN6300">
        <v>0</v>
      </c>
      <c r="AO6300">
        <v>0</v>
      </c>
      <c r="AP6300" t="s">
        <v>91</v>
      </c>
      <c r="AQ6300" t="s">
        <v>78</v>
      </c>
      <c r="AR6300" t="s">
        <v>182</v>
      </c>
      <c r="AT6300">
        <v>22920</v>
      </c>
      <c r="AU6300">
        <v>0</v>
      </c>
      <c r="AX6300">
        <v>0</v>
      </c>
      <c r="AY6300">
        <v>1</v>
      </c>
      <c r="AZ6300" t="s">
        <v>94</v>
      </c>
      <c r="BA6300">
        <v>5</v>
      </c>
      <c r="BB6300" t="s">
        <v>80</v>
      </c>
      <c r="BC6300">
        <v>2</v>
      </c>
    </row>
    <row r="6301" spans="1:55">
      <c r="A6301" t="s">
        <v>10952</v>
      </c>
      <c r="B6301" t="s">
        <v>56</v>
      </c>
      <c r="C6301">
        <v>27</v>
      </c>
      <c r="D6301" t="s">
        <v>61</v>
      </c>
      <c r="E6301">
        <v>0</v>
      </c>
      <c r="F6301" t="s">
        <v>905</v>
      </c>
      <c r="G6301">
        <v>92332</v>
      </c>
      <c r="H6301">
        <v>34.9436</v>
      </c>
      <c r="I6301">
        <v>-115.287901</v>
      </c>
      <c r="J6301">
        <v>0</v>
      </c>
      <c r="K6301">
        <v>46</v>
      </c>
      <c r="L6301" t="s">
        <v>129</v>
      </c>
      <c r="M6301" t="s">
        <v>57</v>
      </c>
      <c r="N6301" t="s">
        <v>1825</v>
      </c>
      <c r="O6301" t="s">
        <v>61</v>
      </c>
      <c r="P6301" t="s">
        <v>57</v>
      </c>
      <c r="Q6301" t="s">
        <v>85</v>
      </c>
      <c r="R6301" t="s">
        <v>147</v>
      </c>
      <c r="S6301" t="s">
        <v>57</v>
      </c>
      <c r="T6301" t="s">
        <v>57</v>
      </c>
      <c r="U6301" t="s">
        <v>57</v>
      </c>
      <c r="V6301" t="s">
        <v>61</v>
      </c>
      <c r="W6301" t="s">
        <v>57</v>
      </c>
      <c r="X6301" t="s">
        <v>61</v>
      </c>
      <c r="Y6301" t="s">
        <v>61</v>
      </c>
      <c r="Z6301" t="s">
        <v>57</v>
      </c>
      <c r="AA6301" t="s">
        <v>64</v>
      </c>
      <c r="AB6301" t="s">
        <v>57</v>
      </c>
      <c r="AC6301" t="s">
        <v>65</v>
      </c>
      <c r="AD6301">
        <v>95.65000000000001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66</v>
      </c>
      <c r="AM6301">
        <v>0</v>
      </c>
      <c r="AN6301">
        <v>1</v>
      </c>
      <c r="AO6301">
        <v>0</v>
      </c>
      <c r="AP6301" t="s">
        <v>176</v>
      </c>
      <c r="AQ6301" t="s">
        <v>116</v>
      </c>
      <c r="AR6301" t="s">
        <v>105</v>
      </c>
      <c r="AS6301">
        <v>5</v>
      </c>
      <c r="AT6301">
        <v>115</v>
      </c>
      <c r="AU6301">
        <v>1</v>
      </c>
      <c r="AV6301">
        <v>0</v>
      </c>
      <c r="AW6301">
        <v>1</v>
      </c>
      <c r="AX6301">
        <v>0</v>
      </c>
      <c r="AY6301">
        <v>5</v>
      </c>
      <c r="AZ6301" t="s">
        <v>177</v>
      </c>
      <c r="BA6301">
        <v>4</v>
      </c>
      <c r="BB6301" t="s">
        <v>80</v>
      </c>
      <c r="BC6301">
        <v>2</v>
      </c>
    </row>
    <row r="6302" spans="1:55">
      <c r="A6302" t="s">
        <v>10953</v>
      </c>
      <c r="B6302" t="s">
        <v>73</v>
      </c>
      <c r="C6302">
        <v>72</v>
      </c>
      <c r="D6302" t="s">
        <v>57</v>
      </c>
      <c r="E6302">
        <v>0</v>
      </c>
      <c r="F6302" t="s">
        <v>2389</v>
      </c>
      <c r="G6302">
        <v>93651</v>
      </c>
      <c r="H6302">
        <v>37.007238</v>
      </c>
      <c r="I6302">
        <v>-119.505661</v>
      </c>
      <c r="J6302">
        <v>2</v>
      </c>
      <c r="K6302">
        <v>34</v>
      </c>
      <c r="L6302" t="s">
        <v>59</v>
      </c>
      <c r="M6302" t="s">
        <v>57</v>
      </c>
      <c r="N6302" t="s">
        <v>8920</v>
      </c>
      <c r="O6302" t="s">
        <v>61</v>
      </c>
      <c r="P6302" t="s">
        <v>57</v>
      </c>
      <c r="Q6302" t="s">
        <v>85</v>
      </c>
      <c r="R6302" t="s">
        <v>382</v>
      </c>
      <c r="S6302" t="s">
        <v>61</v>
      </c>
      <c r="T6302" t="s">
        <v>61</v>
      </c>
      <c r="U6302" t="s">
        <v>61</v>
      </c>
      <c r="V6302" t="s">
        <v>61</v>
      </c>
      <c r="W6302" t="s">
        <v>61</v>
      </c>
      <c r="X6302" t="s">
        <v>61</v>
      </c>
      <c r="Y6302" t="s">
        <v>61</v>
      </c>
      <c r="Z6302" t="s">
        <v>57</v>
      </c>
      <c r="AA6302" t="s">
        <v>122</v>
      </c>
      <c r="AB6302" t="s">
        <v>61</v>
      </c>
      <c r="AC6302" t="s">
        <v>65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66</v>
      </c>
      <c r="AM6302">
        <v>0</v>
      </c>
      <c r="AN6302">
        <v>1</v>
      </c>
      <c r="AO6302">
        <v>0</v>
      </c>
      <c r="AP6302" t="s">
        <v>164</v>
      </c>
      <c r="AQ6302" t="s">
        <v>104</v>
      </c>
      <c r="AR6302" t="s">
        <v>93</v>
      </c>
      <c r="AS6302">
        <v>1</v>
      </c>
      <c r="AT6302">
        <v>1314</v>
      </c>
      <c r="AU6302">
        <v>1</v>
      </c>
      <c r="AV6302">
        <v>0</v>
      </c>
      <c r="AW6302">
        <v>1</v>
      </c>
      <c r="AX6302">
        <v>0</v>
      </c>
      <c r="AY6302">
        <v>4</v>
      </c>
      <c r="AZ6302" t="s">
        <v>165</v>
      </c>
      <c r="BA6302">
        <v>3</v>
      </c>
      <c r="BB6302" t="s">
        <v>126</v>
      </c>
      <c r="BC6302">
        <v>3</v>
      </c>
    </row>
    <row r="6303" spans="1:55">
      <c r="A6303" t="s">
        <v>10954</v>
      </c>
      <c r="B6303" t="s">
        <v>73</v>
      </c>
      <c r="C6303">
        <v>62</v>
      </c>
      <c r="D6303" t="s">
        <v>57</v>
      </c>
      <c r="E6303">
        <v>0</v>
      </c>
      <c r="F6303" t="s">
        <v>1532</v>
      </c>
      <c r="G6303">
        <v>91607</v>
      </c>
      <c r="H6303">
        <v>34.165783</v>
      </c>
      <c r="I6303">
        <v>-118.399795</v>
      </c>
      <c r="J6303">
        <v>1</v>
      </c>
      <c r="K6303">
        <v>31</v>
      </c>
      <c r="L6303" t="s">
        <v>59</v>
      </c>
      <c r="M6303" t="s">
        <v>57</v>
      </c>
      <c r="N6303" t="s">
        <v>9044</v>
      </c>
      <c r="O6303" t="s">
        <v>57</v>
      </c>
      <c r="P6303" t="s">
        <v>57</v>
      </c>
      <c r="Q6303" t="s">
        <v>85</v>
      </c>
      <c r="R6303" t="s">
        <v>174</v>
      </c>
      <c r="S6303" t="s">
        <v>61</v>
      </c>
      <c r="T6303" t="s">
        <v>57</v>
      </c>
      <c r="U6303" t="s">
        <v>57</v>
      </c>
      <c r="V6303" t="s">
        <v>61</v>
      </c>
      <c r="W6303" t="s">
        <v>57</v>
      </c>
      <c r="X6303" t="s">
        <v>61</v>
      </c>
      <c r="Y6303" t="s">
        <v>61</v>
      </c>
      <c r="Z6303" t="s">
        <v>61</v>
      </c>
      <c r="AA6303" t="s">
        <v>77</v>
      </c>
      <c r="AB6303" t="s">
        <v>61</v>
      </c>
      <c r="AC6303" t="s">
        <v>87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88</v>
      </c>
      <c r="AK6303" t="s">
        <v>190</v>
      </c>
      <c r="AL6303" t="s">
        <v>191</v>
      </c>
      <c r="AM6303">
        <v>1</v>
      </c>
      <c r="AN6303">
        <v>0</v>
      </c>
      <c r="AO6303">
        <v>0</v>
      </c>
      <c r="AP6303" t="s">
        <v>164</v>
      </c>
      <c r="AQ6303" t="s">
        <v>124</v>
      </c>
      <c r="AR6303" t="s">
        <v>105</v>
      </c>
      <c r="AS6303">
        <v>3</v>
      </c>
      <c r="AT6303">
        <v>27453</v>
      </c>
      <c r="AU6303">
        <v>1</v>
      </c>
      <c r="AV6303">
        <v>1</v>
      </c>
      <c r="AW6303">
        <v>0</v>
      </c>
      <c r="AX6303">
        <v>93.8</v>
      </c>
      <c r="AY6303">
        <v>4</v>
      </c>
      <c r="AZ6303" t="s">
        <v>165</v>
      </c>
      <c r="BA6303">
        <v>6</v>
      </c>
      <c r="BB6303" t="s">
        <v>95</v>
      </c>
      <c r="BC6303">
        <v>1</v>
      </c>
    </row>
    <row r="6304" spans="1:55">
      <c r="A6304" t="s">
        <v>10955</v>
      </c>
      <c r="B6304" t="s">
        <v>73</v>
      </c>
      <c r="C6304">
        <v>29</v>
      </c>
      <c r="D6304" t="s">
        <v>57</v>
      </c>
      <c r="E6304">
        <v>1</v>
      </c>
      <c r="F6304" t="s">
        <v>4746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59</v>
      </c>
      <c r="M6304" t="s">
        <v>57</v>
      </c>
      <c r="N6304" t="s">
        <v>5343</v>
      </c>
      <c r="O6304" t="s">
        <v>57</v>
      </c>
      <c r="P6304" t="s">
        <v>57</v>
      </c>
      <c r="Q6304" t="s">
        <v>85</v>
      </c>
      <c r="R6304" t="s">
        <v>304</v>
      </c>
      <c r="S6304" t="s">
        <v>57</v>
      </c>
      <c r="T6304" t="s">
        <v>57</v>
      </c>
      <c r="U6304" t="s">
        <v>61</v>
      </c>
      <c r="V6304" t="s">
        <v>57</v>
      </c>
      <c r="W6304" t="s">
        <v>57</v>
      </c>
      <c r="X6304" t="s">
        <v>57</v>
      </c>
      <c r="Y6304" t="s">
        <v>57</v>
      </c>
      <c r="Z6304" t="s">
        <v>57</v>
      </c>
      <c r="AA6304" t="s">
        <v>122</v>
      </c>
      <c r="AB6304" t="s">
        <v>57</v>
      </c>
      <c r="AC6304" t="s">
        <v>65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66</v>
      </c>
      <c r="AM6304">
        <v>0</v>
      </c>
      <c r="AN6304">
        <v>1</v>
      </c>
      <c r="AO6304">
        <v>0</v>
      </c>
      <c r="AP6304" t="s">
        <v>123</v>
      </c>
      <c r="AQ6304" t="s">
        <v>116</v>
      </c>
      <c r="AR6304" t="s">
        <v>105</v>
      </c>
      <c r="AS6304">
        <v>7</v>
      </c>
      <c r="AT6304">
        <v>5564</v>
      </c>
      <c r="AU6304">
        <v>1</v>
      </c>
      <c r="AV6304">
        <v>0</v>
      </c>
      <c r="AW6304">
        <v>1</v>
      </c>
      <c r="AX6304">
        <v>0</v>
      </c>
      <c r="AY6304">
        <v>6</v>
      </c>
      <c r="AZ6304" t="s">
        <v>125</v>
      </c>
      <c r="BA6304">
        <v>2</v>
      </c>
      <c r="BB6304" t="s">
        <v>126</v>
      </c>
      <c r="BC6304">
        <v>3</v>
      </c>
    </row>
    <row r="6305" spans="1:55">
      <c r="A6305" t="s">
        <v>10956</v>
      </c>
      <c r="B6305" t="s">
        <v>56</v>
      </c>
      <c r="C6305">
        <v>28</v>
      </c>
      <c r="D6305" t="s">
        <v>61</v>
      </c>
      <c r="E6305">
        <v>0</v>
      </c>
      <c r="F6305" t="s">
        <v>3360</v>
      </c>
      <c r="G6305">
        <v>94590</v>
      </c>
      <c r="H6305">
        <v>38.104705</v>
      </c>
      <c r="I6305">
        <v>-122.247387</v>
      </c>
      <c r="J6305">
        <v>0</v>
      </c>
      <c r="K6305">
        <v>37</v>
      </c>
      <c r="L6305" t="s">
        <v>59</v>
      </c>
      <c r="M6305" t="s">
        <v>57</v>
      </c>
      <c r="N6305" t="s">
        <v>8090</v>
      </c>
      <c r="O6305" t="s">
        <v>61</v>
      </c>
      <c r="P6305" t="s">
        <v>61</v>
      </c>
      <c r="Q6305" t="s">
        <v>143</v>
      </c>
      <c r="R6305" t="s">
        <v>143</v>
      </c>
      <c r="S6305" t="s">
        <v>143</v>
      </c>
      <c r="T6305" t="s">
        <v>143</v>
      </c>
      <c r="U6305" t="s">
        <v>143</v>
      </c>
      <c r="V6305" t="s">
        <v>143</v>
      </c>
      <c r="W6305" t="s">
        <v>143</v>
      </c>
      <c r="X6305" t="s">
        <v>143</v>
      </c>
      <c r="Y6305" t="s">
        <v>143</v>
      </c>
      <c r="Z6305" t="s">
        <v>143</v>
      </c>
      <c r="AA6305" t="s">
        <v>122</v>
      </c>
      <c r="AB6305" t="s">
        <v>61</v>
      </c>
      <c r="AC6305" t="s">
        <v>65</v>
      </c>
      <c r="AD6305">
        <v>19.85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66</v>
      </c>
      <c r="AM6305">
        <v>0</v>
      </c>
      <c r="AN6305">
        <v>1</v>
      </c>
      <c r="AO6305">
        <v>0</v>
      </c>
      <c r="AP6305" t="s">
        <v>176</v>
      </c>
      <c r="AQ6305" t="s">
        <v>116</v>
      </c>
      <c r="AR6305" t="s">
        <v>182</v>
      </c>
      <c r="AT6305">
        <v>37218</v>
      </c>
      <c r="AU6305">
        <v>1</v>
      </c>
      <c r="AV6305">
        <v>0</v>
      </c>
      <c r="AW6305">
        <v>1</v>
      </c>
      <c r="AX6305">
        <v>0</v>
      </c>
      <c r="AY6305">
        <v>5</v>
      </c>
      <c r="AZ6305" t="s">
        <v>177</v>
      </c>
      <c r="BA6305">
        <v>2</v>
      </c>
      <c r="BB6305" t="s">
        <v>126</v>
      </c>
      <c r="BC6305">
        <v>3</v>
      </c>
    </row>
    <row r="6306" spans="1:55">
      <c r="A6306" t="s">
        <v>10957</v>
      </c>
      <c r="B6306" t="s">
        <v>73</v>
      </c>
      <c r="C6306">
        <v>31</v>
      </c>
      <c r="D6306" t="s">
        <v>57</v>
      </c>
      <c r="E6306">
        <v>1</v>
      </c>
      <c r="F6306" t="s">
        <v>226</v>
      </c>
      <c r="G6306">
        <v>90042</v>
      </c>
      <c r="H6306">
        <v>34.11572</v>
      </c>
      <c r="I6306">
        <v>-118.192754</v>
      </c>
      <c r="J6306">
        <v>7</v>
      </c>
      <c r="K6306">
        <v>60</v>
      </c>
      <c r="L6306" t="s">
        <v>59</v>
      </c>
      <c r="M6306" t="s">
        <v>57</v>
      </c>
      <c r="N6306" t="s">
        <v>2270</v>
      </c>
      <c r="O6306" t="s">
        <v>61</v>
      </c>
      <c r="P6306" t="s">
        <v>61</v>
      </c>
      <c r="Q6306" t="s">
        <v>143</v>
      </c>
      <c r="R6306" t="s">
        <v>143</v>
      </c>
      <c r="S6306" t="s">
        <v>143</v>
      </c>
      <c r="T6306" t="s">
        <v>143</v>
      </c>
      <c r="U6306" t="s">
        <v>143</v>
      </c>
      <c r="V6306" t="s">
        <v>143</v>
      </c>
      <c r="W6306" t="s">
        <v>143</v>
      </c>
      <c r="X6306" t="s">
        <v>143</v>
      </c>
      <c r="Y6306" t="s">
        <v>143</v>
      </c>
      <c r="Z6306" t="s">
        <v>143</v>
      </c>
      <c r="AA6306" t="s">
        <v>122</v>
      </c>
      <c r="AB6306" t="s">
        <v>61</v>
      </c>
      <c r="AC6306" t="s">
        <v>65</v>
      </c>
      <c r="AD6306">
        <v>19.65</v>
      </c>
      <c r="AE6306">
        <v>1161.75</v>
      </c>
      <c r="AF6306">
        <v>0</v>
      </c>
      <c r="AG6306">
        <v>0</v>
      </c>
      <c r="AH6306">
        <v>1318.8</v>
      </c>
      <c r="AI6306">
        <v>2480.55</v>
      </c>
      <c r="AJ6306" t="s">
        <v>66</v>
      </c>
      <c r="AM6306">
        <v>0</v>
      </c>
      <c r="AN6306">
        <v>1</v>
      </c>
      <c r="AO6306">
        <v>0</v>
      </c>
      <c r="AP6306" t="s">
        <v>123</v>
      </c>
      <c r="AQ6306" t="s">
        <v>68</v>
      </c>
      <c r="AR6306" t="s">
        <v>182</v>
      </c>
      <c r="AT6306">
        <v>64672</v>
      </c>
      <c r="AU6306">
        <v>1</v>
      </c>
      <c r="AV6306">
        <v>0</v>
      </c>
      <c r="AW6306">
        <v>1</v>
      </c>
      <c r="AX6306">
        <v>0</v>
      </c>
      <c r="AY6306">
        <v>6</v>
      </c>
      <c r="AZ6306" t="s">
        <v>125</v>
      </c>
      <c r="BA6306">
        <v>0</v>
      </c>
      <c r="BB6306" t="s">
        <v>71</v>
      </c>
      <c r="BC6306">
        <v>4</v>
      </c>
    </row>
    <row r="6307" spans="1:55">
      <c r="A6307" t="s">
        <v>10958</v>
      </c>
      <c r="B6307" t="s">
        <v>73</v>
      </c>
      <c r="C6307">
        <v>73</v>
      </c>
      <c r="D6307" t="s">
        <v>57</v>
      </c>
      <c r="E6307">
        <v>0</v>
      </c>
      <c r="F6307" t="s">
        <v>1684</v>
      </c>
      <c r="G6307">
        <v>94550</v>
      </c>
      <c r="H6307">
        <v>37.571748</v>
      </c>
      <c r="I6307">
        <v>-121.659562</v>
      </c>
      <c r="J6307">
        <v>2</v>
      </c>
      <c r="K6307">
        <v>44</v>
      </c>
      <c r="L6307" t="s">
        <v>59</v>
      </c>
      <c r="M6307" t="s">
        <v>61</v>
      </c>
      <c r="N6307" t="s">
        <v>143</v>
      </c>
      <c r="O6307" t="s">
        <v>143</v>
      </c>
      <c r="P6307" t="s">
        <v>57</v>
      </c>
      <c r="Q6307" t="s">
        <v>62</v>
      </c>
      <c r="R6307" t="s">
        <v>313</v>
      </c>
      <c r="S6307" t="s">
        <v>61</v>
      </c>
      <c r="T6307" t="s">
        <v>57</v>
      </c>
      <c r="U6307" t="s">
        <v>61</v>
      </c>
      <c r="V6307" t="s">
        <v>61</v>
      </c>
      <c r="W6307" t="s">
        <v>61</v>
      </c>
      <c r="X6307" t="s">
        <v>61</v>
      </c>
      <c r="Y6307" t="s">
        <v>61</v>
      </c>
      <c r="Z6307" t="s">
        <v>57</v>
      </c>
      <c r="AA6307" t="s">
        <v>77</v>
      </c>
      <c r="AB6307" t="s">
        <v>57</v>
      </c>
      <c r="AC6307" t="s">
        <v>87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88</v>
      </c>
      <c r="AK6307" t="s">
        <v>89</v>
      </c>
      <c r="AL6307" t="s">
        <v>90</v>
      </c>
      <c r="AM6307">
        <v>1</v>
      </c>
      <c r="AN6307">
        <v>0</v>
      </c>
      <c r="AO6307">
        <v>0</v>
      </c>
      <c r="AP6307" t="s">
        <v>176</v>
      </c>
      <c r="AQ6307" t="s">
        <v>104</v>
      </c>
      <c r="AR6307" t="s">
        <v>137</v>
      </c>
      <c r="AS6307">
        <v>2</v>
      </c>
      <c r="AT6307">
        <v>75929</v>
      </c>
      <c r="AU6307">
        <v>1</v>
      </c>
      <c r="AV6307">
        <v>1</v>
      </c>
      <c r="AW6307">
        <v>0</v>
      </c>
      <c r="AX6307">
        <v>30.35</v>
      </c>
      <c r="AY6307">
        <v>5</v>
      </c>
      <c r="AZ6307" t="s">
        <v>177</v>
      </c>
      <c r="BA6307">
        <v>4</v>
      </c>
      <c r="BB6307" t="s">
        <v>80</v>
      </c>
      <c r="BC6307">
        <v>2</v>
      </c>
    </row>
    <row r="6308" spans="1:55">
      <c r="A6308" t="s">
        <v>10959</v>
      </c>
      <c r="B6308" t="s">
        <v>73</v>
      </c>
      <c r="C6308">
        <v>66</v>
      </c>
      <c r="D6308" t="s">
        <v>61</v>
      </c>
      <c r="E6308">
        <v>0</v>
      </c>
      <c r="F6308" t="s">
        <v>226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59</v>
      </c>
      <c r="M6308" t="s">
        <v>57</v>
      </c>
      <c r="N6308" t="s">
        <v>10960</v>
      </c>
      <c r="O6308" t="s">
        <v>57</v>
      </c>
      <c r="P6308" t="s">
        <v>57</v>
      </c>
      <c r="Q6308" t="s">
        <v>85</v>
      </c>
      <c r="R6308" t="s">
        <v>382</v>
      </c>
      <c r="S6308" t="s">
        <v>61</v>
      </c>
      <c r="T6308" t="s">
        <v>57</v>
      </c>
      <c r="U6308" t="s">
        <v>57</v>
      </c>
      <c r="V6308" t="s">
        <v>57</v>
      </c>
      <c r="W6308" t="s">
        <v>57</v>
      </c>
      <c r="X6308" t="s">
        <v>57</v>
      </c>
      <c r="Y6308" t="s">
        <v>57</v>
      </c>
      <c r="Z6308" t="s">
        <v>57</v>
      </c>
      <c r="AA6308" t="s">
        <v>64</v>
      </c>
      <c r="AB6308" t="s">
        <v>57</v>
      </c>
      <c r="AC6308" t="s">
        <v>87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</v>
      </c>
      <c r="AJ6308" t="s">
        <v>66</v>
      </c>
      <c r="AM6308">
        <v>0</v>
      </c>
      <c r="AN6308">
        <v>1</v>
      </c>
      <c r="AO6308">
        <v>0</v>
      </c>
      <c r="AP6308" t="s">
        <v>123</v>
      </c>
      <c r="AQ6308" t="s">
        <v>124</v>
      </c>
      <c r="AR6308" t="s">
        <v>105</v>
      </c>
      <c r="AS6308">
        <v>7</v>
      </c>
      <c r="AT6308">
        <v>39334</v>
      </c>
      <c r="AU6308">
        <v>1</v>
      </c>
      <c r="AV6308">
        <v>0</v>
      </c>
      <c r="AW6308">
        <v>1</v>
      </c>
      <c r="AX6308">
        <v>0</v>
      </c>
      <c r="AY6308">
        <v>6</v>
      </c>
      <c r="AZ6308" t="s">
        <v>125</v>
      </c>
      <c r="BA6308">
        <v>4</v>
      </c>
      <c r="BB6308" t="s">
        <v>80</v>
      </c>
      <c r="BC6308">
        <v>2</v>
      </c>
    </row>
    <row r="6309" spans="1:55">
      <c r="A6309" t="s">
        <v>10961</v>
      </c>
      <c r="B6309" t="s">
        <v>56</v>
      </c>
      <c r="C6309">
        <v>72</v>
      </c>
      <c r="D6309" t="s">
        <v>61</v>
      </c>
      <c r="E6309">
        <v>0</v>
      </c>
      <c r="F6309" t="s">
        <v>1798</v>
      </c>
      <c r="G6309">
        <v>93928</v>
      </c>
      <c r="H6309">
        <v>35.930782</v>
      </c>
      <c r="I6309">
        <v>-121.189757</v>
      </c>
      <c r="J6309">
        <v>0</v>
      </c>
      <c r="K6309">
        <v>25</v>
      </c>
      <c r="L6309" t="s">
        <v>59</v>
      </c>
      <c r="M6309" t="s">
        <v>57</v>
      </c>
      <c r="N6309" t="s">
        <v>1608</v>
      </c>
      <c r="O6309" t="s">
        <v>57</v>
      </c>
      <c r="P6309" t="s">
        <v>57</v>
      </c>
      <c r="Q6309" t="s">
        <v>85</v>
      </c>
      <c r="R6309" t="s">
        <v>391</v>
      </c>
      <c r="S6309" t="s">
        <v>61</v>
      </c>
      <c r="T6309" t="s">
        <v>57</v>
      </c>
      <c r="U6309" t="s">
        <v>61</v>
      </c>
      <c r="V6309" t="s">
        <v>61</v>
      </c>
      <c r="W6309" t="s">
        <v>61</v>
      </c>
      <c r="X6309" t="s">
        <v>57</v>
      </c>
      <c r="Y6309" t="s">
        <v>61</v>
      </c>
      <c r="Z6309" t="s">
        <v>57</v>
      </c>
      <c r="AA6309" t="s">
        <v>77</v>
      </c>
      <c r="AB6309" t="s">
        <v>57</v>
      </c>
      <c r="AC6309" t="s">
        <v>87</v>
      </c>
      <c r="AD6309">
        <v>-1</v>
      </c>
      <c r="AE6309">
        <v>2187.55</v>
      </c>
      <c r="AF6309">
        <v>23.33</v>
      </c>
      <c r="AG6309">
        <v>0</v>
      </c>
      <c r="AH6309">
        <v>909</v>
      </c>
      <c r="AI6309">
        <v>3073.22</v>
      </c>
      <c r="AJ6309" t="s">
        <v>88</v>
      </c>
      <c r="AK6309" t="s">
        <v>101</v>
      </c>
      <c r="AL6309" t="s">
        <v>937</v>
      </c>
      <c r="AM6309">
        <v>1</v>
      </c>
      <c r="AN6309">
        <v>0</v>
      </c>
      <c r="AO6309">
        <v>1</v>
      </c>
      <c r="AP6309" t="s">
        <v>164</v>
      </c>
      <c r="AQ6309" t="s">
        <v>104</v>
      </c>
      <c r="AR6309" t="s">
        <v>79</v>
      </c>
      <c r="AS6309">
        <v>3</v>
      </c>
      <c r="AT6309">
        <v>254</v>
      </c>
      <c r="AU6309">
        <v>1</v>
      </c>
      <c r="AV6309">
        <v>1</v>
      </c>
      <c r="AW6309">
        <v>0</v>
      </c>
      <c r="AX6309">
        <v>-1</v>
      </c>
      <c r="AY6309">
        <v>4</v>
      </c>
      <c r="AZ6309" t="s">
        <v>165</v>
      </c>
      <c r="BA6309">
        <v>7</v>
      </c>
      <c r="BB6309" t="s">
        <v>95</v>
      </c>
      <c r="BC6309">
        <v>1</v>
      </c>
    </row>
    <row r="6310" spans="1:55">
      <c r="A6310" t="s">
        <v>10962</v>
      </c>
      <c r="B6310" t="s">
        <v>73</v>
      </c>
      <c r="C6310">
        <v>63</v>
      </c>
      <c r="D6310" t="s">
        <v>57</v>
      </c>
      <c r="E6310">
        <v>2</v>
      </c>
      <c r="F6310" t="s">
        <v>1447</v>
      </c>
      <c r="G6310">
        <v>95336</v>
      </c>
      <c r="H6310">
        <v>37.830267</v>
      </c>
      <c r="I6310">
        <v>-121.201018</v>
      </c>
      <c r="J6310">
        <v>10</v>
      </c>
      <c r="K6310">
        <v>42</v>
      </c>
      <c r="L6310" t="s">
        <v>59</v>
      </c>
      <c r="M6310" t="s">
        <v>57</v>
      </c>
      <c r="N6310" t="s">
        <v>10963</v>
      </c>
      <c r="O6310" t="s">
        <v>61</v>
      </c>
      <c r="P6310" t="s">
        <v>61</v>
      </c>
      <c r="Q6310" t="s">
        <v>143</v>
      </c>
      <c r="R6310" t="s">
        <v>143</v>
      </c>
      <c r="S6310" t="s">
        <v>143</v>
      </c>
      <c r="T6310" t="s">
        <v>143</v>
      </c>
      <c r="U6310" t="s">
        <v>143</v>
      </c>
      <c r="V6310" t="s">
        <v>143</v>
      </c>
      <c r="W6310" t="s">
        <v>143</v>
      </c>
      <c r="X6310" t="s">
        <v>143</v>
      </c>
      <c r="Y6310" t="s">
        <v>143</v>
      </c>
      <c r="Z6310" t="s">
        <v>143</v>
      </c>
      <c r="AA6310" t="s">
        <v>122</v>
      </c>
      <c r="AB6310" t="s">
        <v>61</v>
      </c>
      <c r="AC6310" t="s">
        <v>307</v>
      </c>
      <c r="AD6310">
        <v>19.35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66</v>
      </c>
      <c r="AM6310">
        <v>0</v>
      </c>
      <c r="AN6310">
        <v>1</v>
      </c>
      <c r="AO6310">
        <v>0</v>
      </c>
      <c r="AP6310" t="s">
        <v>176</v>
      </c>
      <c r="AQ6310" t="s">
        <v>124</v>
      </c>
      <c r="AR6310" t="s">
        <v>182</v>
      </c>
      <c r="AT6310">
        <v>36738</v>
      </c>
      <c r="AU6310">
        <v>1</v>
      </c>
      <c r="AV6310">
        <v>0</v>
      </c>
      <c r="AW6310">
        <v>1</v>
      </c>
      <c r="AX6310">
        <v>0</v>
      </c>
      <c r="AY6310">
        <v>5</v>
      </c>
      <c r="AZ6310" t="s">
        <v>177</v>
      </c>
      <c r="BA6310">
        <v>0</v>
      </c>
      <c r="BB6310" t="s">
        <v>71</v>
      </c>
      <c r="BC6310">
        <v>4</v>
      </c>
    </row>
    <row r="6311" spans="1:55">
      <c r="A6311" t="s">
        <v>10964</v>
      </c>
      <c r="B6311" t="s">
        <v>73</v>
      </c>
      <c r="C6311">
        <v>21</v>
      </c>
      <c r="D6311" t="s">
        <v>61</v>
      </c>
      <c r="E6311">
        <v>0</v>
      </c>
      <c r="F6311" t="s">
        <v>262</v>
      </c>
      <c r="G6311">
        <v>95111</v>
      </c>
      <c r="H6311">
        <v>37.284265</v>
      </c>
      <c r="I6311">
        <v>-121.827673</v>
      </c>
      <c r="J6311">
        <v>0</v>
      </c>
      <c r="K6311">
        <v>25</v>
      </c>
      <c r="L6311" t="s">
        <v>216</v>
      </c>
      <c r="M6311" t="s">
        <v>57</v>
      </c>
      <c r="N6311" t="s">
        <v>10965</v>
      </c>
      <c r="O6311" t="s">
        <v>61</v>
      </c>
      <c r="P6311" t="s">
        <v>57</v>
      </c>
      <c r="Q6311" t="s">
        <v>85</v>
      </c>
      <c r="R6311" t="s">
        <v>224</v>
      </c>
      <c r="S6311" t="s">
        <v>61</v>
      </c>
      <c r="T6311" t="s">
        <v>61</v>
      </c>
      <c r="U6311" t="s">
        <v>57</v>
      </c>
      <c r="V6311" t="s">
        <v>57</v>
      </c>
      <c r="W6311" t="s">
        <v>57</v>
      </c>
      <c r="X6311" t="s">
        <v>57</v>
      </c>
      <c r="Y6311" t="s">
        <v>57</v>
      </c>
      <c r="Z6311" t="s">
        <v>57</v>
      </c>
      <c r="AA6311" t="s">
        <v>122</v>
      </c>
      <c r="AB6311" t="s">
        <v>61</v>
      </c>
      <c r="AC6311" t="s">
        <v>87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66</v>
      </c>
      <c r="AM6311">
        <v>0</v>
      </c>
      <c r="AN6311">
        <v>1</v>
      </c>
      <c r="AO6311">
        <v>0</v>
      </c>
      <c r="AP6311" t="s">
        <v>164</v>
      </c>
      <c r="AQ6311" t="s">
        <v>116</v>
      </c>
      <c r="AR6311" t="s">
        <v>105</v>
      </c>
      <c r="AS6311">
        <v>6</v>
      </c>
      <c r="AT6311">
        <v>57748</v>
      </c>
      <c r="AU6311">
        <v>1</v>
      </c>
      <c r="AV6311">
        <v>0</v>
      </c>
      <c r="AW6311">
        <v>1</v>
      </c>
      <c r="AX6311">
        <v>0</v>
      </c>
      <c r="AY6311">
        <v>4</v>
      </c>
      <c r="AZ6311" t="s">
        <v>165</v>
      </c>
      <c r="BA6311">
        <v>4</v>
      </c>
      <c r="BB6311" t="s">
        <v>80</v>
      </c>
      <c r="BC6311">
        <v>2</v>
      </c>
    </row>
    <row r="6312" spans="1:55">
      <c r="A6312" t="s">
        <v>10966</v>
      </c>
      <c r="B6312" t="s">
        <v>56</v>
      </c>
      <c r="C6312">
        <v>33</v>
      </c>
      <c r="D6312" t="s">
        <v>57</v>
      </c>
      <c r="E6312">
        <v>4</v>
      </c>
      <c r="F6312" t="s">
        <v>298</v>
      </c>
      <c r="G6312">
        <v>91606</v>
      </c>
      <c r="H6312">
        <v>34.187599</v>
      </c>
      <c r="I6312">
        <v>-118.387125</v>
      </c>
      <c r="J6312">
        <v>1</v>
      </c>
      <c r="K6312">
        <v>18</v>
      </c>
      <c r="L6312" t="s">
        <v>59</v>
      </c>
      <c r="M6312" t="s">
        <v>57</v>
      </c>
      <c r="N6312" t="s">
        <v>850</v>
      </c>
      <c r="O6312" t="s">
        <v>61</v>
      </c>
      <c r="P6312" t="s">
        <v>57</v>
      </c>
      <c r="Q6312" t="s">
        <v>135</v>
      </c>
      <c r="R6312" t="s">
        <v>86</v>
      </c>
      <c r="S6312" t="s">
        <v>61</v>
      </c>
      <c r="T6312" t="s">
        <v>61</v>
      </c>
      <c r="U6312" t="s">
        <v>61</v>
      </c>
      <c r="V6312" t="s">
        <v>61</v>
      </c>
      <c r="W6312" t="s">
        <v>57</v>
      </c>
      <c r="X6312" t="s">
        <v>61</v>
      </c>
      <c r="Y6312" t="s">
        <v>61</v>
      </c>
      <c r="Z6312" t="s">
        <v>57</v>
      </c>
      <c r="AA6312" t="s">
        <v>77</v>
      </c>
      <c r="AB6312" t="s">
        <v>61</v>
      </c>
      <c r="AC6312" t="s">
        <v>65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66</v>
      </c>
      <c r="AM6312">
        <v>0</v>
      </c>
      <c r="AN6312">
        <v>1</v>
      </c>
      <c r="AO6312">
        <v>0</v>
      </c>
      <c r="AP6312" t="s">
        <v>103</v>
      </c>
      <c r="AQ6312" t="s">
        <v>68</v>
      </c>
      <c r="AR6312" t="s">
        <v>69</v>
      </c>
      <c r="AS6312">
        <v>2</v>
      </c>
      <c r="AT6312">
        <v>45358</v>
      </c>
      <c r="AU6312">
        <v>1</v>
      </c>
      <c r="AV6312">
        <v>0</v>
      </c>
      <c r="AW6312">
        <v>1</v>
      </c>
      <c r="AX6312">
        <v>0</v>
      </c>
      <c r="AY6312">
        <v>3</v>
      </c>
      <c r="AZ6312" t="s">
        <v>106</v>
      </c>
      <c r="BA6312">
        <v>3</v>
      </c>
      <c r="BB6312" t="s">
        <v>126</v>
      </c>
      <c r="BC6312">
        <v>3</v>
      </c>
    </row>
    <row r="6313" spans="1:55">
      <c r="A6313" t="s">
        <v>10967</v>
      </c>
      <c r="B6313" t="s">
        <v>56</v>
      </c>
      <c r="C6313">
        <v>46</v>
      </c>
      <c r="D6313" t="s">
        <v>61</v>
      </c>
      <c r="E6313">
        <v>0</v>
      </c>
      <c r="F6313" t="s">
        <v>4764</v>
      </c>
      <c r="G6313">
        <v>94010</v>
      </c>
      <c r="H6313">
        <v>37.57028</v>
      </c>
      <c r="I6313">
        <v>-122.365778</v>
      </c>
      <c r="J6313">
        <v>0</v>
      </c>
      <c r="K6313">
        <v>9</v>
      </c>
      <c r="L6313" t="s">
        <v>59</v>
      </c>
      <c r="M6313" t="s">
        <v>57</v>
      </c>
      <c r="N6313" t="s">
        <v>10968</v>
      </c>
      <c r="O6313" t="s">
        <v>57</v>
      </c>
      <c r="P6313" t="s">
        <v>57</v>
      </c>
      <c r="Q6313" t="s">
        <v>85</v>
      </c>
      <c r="R6313" t="s">
        <v>174</v>
      </c>
      <c r="S6313" t="s">
        <v>61</v>
      </c>
      <c r="T6313" t="s">
        <v>61</v>
      </c>
      <c r="U6313" t="s">
        <v>61</v>
      </c>
      <c r="V6313" t="s">
        <v>61</v>
      </c>
      <c r="W6313" t="s">
        <v>61</v>
      </c>
      <c r="X6313" t="s">
        <v>57</v>
      </c>
      <c r="Y6313" t="s">
        <v>57</v>
      </c>
      <c r="Z6313" t="s">
        <v>57</v>
      </c>
      <c r="AA6313" t="s">
        <v>77</v>
      </c>
      <c r="AB6313" t="s">
        <v>57</v>
      </c>
      <c r="AC6313" t="s">
        <v>87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1070.6</v>
      </c>
      <c r="AJ6313" t="s">
        <v>88</v>
      </c>
      <c r="AK6313" t="s">
        <v>205</v>
      </c>
      <c r="AL6313" t="s">
        <v>329</v>
      </c>
      <c r="AM6313">
        <v>1</v>
      </c>
      <c r="AN6313">
        <v>0</v>
      </c>
      <c r="AO6313">
        <v>0</v>
      </c>
      <c r="AP6313" t="s">
        <v>67</v>
      </c>
      <c r="AQ6313" t="s">
        <v>78</v>
      </c>
      <c r="AR6313" t="s">
        <v>93</v>
      </c>
      <c r="AS6313">
        <v>3</v>
      </c>
      <c r="AT6313">
        <v>40346</v>
      </c>
      <c r="AU6313">
        <v>1</v>
      </c>
      <c r="AV6313">
        <v>1</v>
      </c>
      <c r="AW6313">
        <v>0</v>
      </c>
      <c r="AX6313">
        <v>83.3</v>
      </c>
      <c r="AY6313">
        <v>2</v>
      </c>
      <c r="AZ6313" t="s">
        <v>70</v>
      </c>
      <c r="BA6313">
        <v>7</v>
      </c>
      <c r="BB6313" t="s">
        <v>95</v>
      </c>
      <c r="BC6313">
        <v>1</v>
      </c>
    </row>
    <row r="6314" spans="1:55">
      <c r="A6314" t="s">
        <v>10969</v>
      </c>
      <c r="B6314" t="s">
        <v>73</v>
      </c>
      <c r="C6314">
        <v>40</v>
      </c>
      <c r="D6314" t="s">
        <v>61</v>
      </c>
      <c r="E6314">
        <v>0</v>
      </c>
      <c r="F6314" t="s">
        <v>1105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119</v>
      </c>
      <c r="M6314" t="s">
        <v>57</v>
      </c>
      <c r="N6314" t="s">
        <v>3345</v>
      </c>
      <c r="O6314" t="s">
        <v>57</v>
      </c>
      <c r="P6314" t="s">
        <v>57</v>
      </c>
      <c r="Q6314" t="s">
        <v>135</v>
      </c>
      <c r="R6314" t="s">
        <v>300</v>
      </c>
      <c r="S6314" t="s">
        <v>57</v>
      </c>
      <c r="T6314" t="s">
        <v>57</v>
      </c>
      <c r="U6314" t="s">
        <v>57</v>
      </c>
      <c r="V6314" t="s">
        <v>61</v>
      </c>
      <c r="W6314" t="s">
        <v>61</v>
      </c>
      <c r="X6314" t="s">
        <v>57</v>
      </c>
      <c r="Y6314" t="s">
        <v>57</v>
      </c>
      <c r="Z6314" t="s">
        <v>57</v>
      </c>
      <c r="AA6314" t="s">
        <v>64</v>
      </c>
      <c r="AB6314" t="s">
        <v>61</v>
      </c>
      <c r="AC6314" t="s">
        <v>65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66</v>
      </c>
      <c r="AM6314">
        <v>0</v>
      </c>
      <c r="AN6314">
        <v>1</v>
      </c>
      <c r="AO6314">
        <v>0</v>
      </c>
      <c r="AP6314" t="s">
        <v>123</v>
      </c>
      <c r="AQ6314" t="s">
        <v>78</v>
      </c>
      <c r="AR6314" t="s">
        <v>93</v>
      </c>
      <c r="AS6314">
        <v>6</v>
      </c>
      <c r="AT6314">
        <v>105285</v>
      </c>
      <c r="AU6314">
        <v>1</v>
      </c>
      <c r="AV6314">
        <v>0</v>
      </c>
      <c r="AW6314">
        <v>1</v>
      </c>
      <c r="AX6314">
        <v>0</v>
      </c>
      <c r="AY6314">
        <v>6</v>
      </c>
      <c r="AZ6314" t="s">
        <v>125</v>
      </c>
      <c r="BA6314">
        <v>2</v>
      </c>
      <c r="BB6314" t="s">
        <v>126</v>
      </c>
      <c r="BC6314">
        <v>3</v>
      </c>
    </row>
    <row r="6315" spans="1:55">
      <c r="A6315" t="s">
        <v>10970</v>
      </c>
      <c r="B6315" t="s">
        <v>73</v>
      </c>
      <c r="C6315">
        <v>40</v>
      </c>
      <c r="D6315" t="s">
        <v>61</v>
      </c>
      <c r="E6315">
        <v>1</v>
      </c>
      <c r="F6315" t="s">
        <v>1905</v>
      </c>
      <c r="G6315">
        <v>91504</v>
      </c>
      <c r="H6315">
        <v>34.213049</v>
      </c>
      <c r="I6315">
        <v>-118.317651</v>
      </c>
      <c r="J6315">
        <v>0</v>
      </c>
      <c r="K6315">
        <v>1</v>
      </c>
      <c r="L6315" t="s">
        <v>59</v>
      </c>
      <c r="M6315" t="s">
        <v>57</v>
      </c>
      <c r="N6315" t="s">
        <v>8079</v>
      </c>
      <c r="O6315" t="s">
        <v>61</v>
      </c>
      <c r="P6315" t="s">
        <v>57</v>
      </c>
      <c r="Q6315" t="s">
        <v>85</v>
      </c>
      <c r="R6315" t="s">
        <v>110</v>
      </c>
      <c r="S6315" t="s">
        <v>57</v>
      </c>
      <c r="T6315" t="s">
        <v>61</v>
      </c>
      <c r="U6315" t="s">
        <v>61</v>
      </c>
      <c r="V6315" t="s">
        <v>61</v>
      </c>
      <c r="W6315" t="s">
        <v>61</v>
      </c>
      <c r="X6315" t="s">
        <v>57</v>
      </c>
      <c r="Y6315" t="s">
        <v>57</v>
      </c>
      <c r="Z6315" t="s">
        <v>57</v>
      </c>
      <c r="AA6315" t="s">
        <v>77</v>
      </c>
      <c r="AB6315" t="s">
        <v>57</v>
      </c>
      <c r="AC6315" t="s">
        <v>65</v>
      </c>
      <c r="AD6315">
        <v>84.59999999999999</v>
      </c>
      <c r="AE6315">
        <v>84.59999999999999</v>
      </c>
      <c r="AF6315">
        <v>0</v>
      </c>
      <c r="AG6315">
        <v>0</v>
      </c>
      <c r="AH6315">
        <v>26.85</v>
      </c>
      <c r="AI6315">
        <v>111.45</v>
      </c>
      <c r="AJ6315" t="s">
        <v>88</v>
      </c>
      <c r="AK6315" t="s">
        <v>101</v>
      </c>
      <c r="AL6315" t="s">
        <v>2938</v>
      </c>
      <c r="AM6315">
        <v>1</v>
      </c>
      <c r="AN6315">
        <v>0</v>
      </c>
      <c r="AO6315">
        <v>0</v>
      </c>
      <c r="AP6315" t="s">
        <v>91</v>
      </c>
      <c r="AQ6315" t="s">
        <v>78</v>
      </c>
      <c r="AR6315" t="s">
        <v>93</v>
      </c>
      <c r="AS6315">
        <v>4</v>
      </c>
      <c r="AT6315">
        <v>25882</v>
      </c>
      <c r="AU6315">
        <v>1</v>
      </c>
      <c r="AV6315">
        <v>1</v>
      </c>
      <c r="AW6315">
        <v>0</v>
      </c>
      <c r="AX6315">
        <v>84.59999999999999</v>
      </c>
      <c r="AY6315">
        <v>1</v>
      </c>
      <c r="AZ6315" t="s">
        <v>94</v>
      </c>
      <c r="BA6315">
        <v>9</v>
      </c>
      <c r="BB6315" t="s">
        <v>95</v>
      </c>
      <c r="BC6315">
        <v>1</v>
      </c>
    </row>
    <row r="6316" spans="1:55">
      <c r="A6316" t="s">
        <v>10971</v>
      </c>
      <c r="B6316" t="s">
        <v>56</v>
      </c>
      <c r="C6316">
        <v>42</v>
      </c>
      <c r="D6316" t="s">
        <v>61</v>
      </c>
      <c r="E6316">
        <v>0</v>
      </c>
      <c r="F6316" t="s">
        <v>1859</v>
      </c>
      <c r="G6316">
        <v>92882</v>
      </c>
      <c r="H6316">
        <v>33.819385</v>
      </c>
      <c r="I6316">
        <v>-117.600213</v>
      </c>
      <c r="J6316">
        <v>0</v>
      </c>
      <c r="K6316">
        <v>47</v>
      </c>
      <c r="L6316" t="s">
        <v>129</v>
      </c>
      <c r="M6316" t="s">
        <v>57</v>
      </c>
      <c r="N6316" t="s">
        <v>8103</v>
      </c>
      <c r="O6316" t="s">
        <v>57</v>
      </c>
      <c r="P6316" t="s">
        <v>57</v>
      </c>
      <c r="Q6316" t="s">
        <v>85</v>
      </c>
      <c r="R6316" t="s">
        <v>332</v>
      </c>
      <c r="S6316" t="s">
        <v>61</v>
      </c>
      <c r="T6316" t="s">
        <v>57</v>
      </c>
      <c r="U6316" t="s">
        <v>57</v>
      </c>
      <c r="V6316" t="s">
        <v>61</v>
      </c>
      <c r="W6316" t="s">
        <v>57</v>
      </c>
      <c r="X6316" t="s">
        <v>57</v>
      </c>
      <c r="Y6316" t="s">
        <v>57</v>
      </c>
      <c r="Z6316" t="s">
        <v>61</v>
      </c>
      <c r="AA6316" t="s">
        <v>77</v>
      </c>
      <c r="AB6316" t="s">
        <v>57</v>
      </c>
      <c r="AC6316" t="s">
        <v>87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88</v>
      </c>
      <c r="AK6316" t="s">
        <v>89</v>
      </c>
      <c r="AL6316" t="s">
        <v>90</v>
      </c>
      <c r="AM6316">
        <v>1</v>
      </c>
      <c r="AN6316">
        <v>0</v>
      </c>
      <c r="AO6316">
        <v>0</v>
      </c>
      <c r="AP6316" t="s">
        <v>176</v>
      </c>
      <c r="AQ6316" t="s">
        <v>78</v>
      </c>
      <c r="AR6316" t="s">
        <v>105</v>
      </c>
      <c r="AS6316">
        <v>5</v>
      </c>
      <c r="AT6316">
        <v>60294</v>
      </c>
      <c r="AU6316">
        <v>1</v>
      </c>
      <c r="AV6316">
        <v>1</v>
      </c>
      <c r="AW6316">
        <v>0</v>
      </c>
      <c r="AX6316">
        <v>106.4</v>
      </c>
      <c r="AY6316">
        <v>5</v>
      </c>
      <c r="AZ6316" t="s">
        <v>177</v>
      </c>
      <c r="BA6316">
        <v>7</v>
      </c>
      <c r="BB6316" t="s">
        <v>95</v>
      </c>
      <c r="BC6316">
        <v>1</v>
      </c>
    </row>
    <row r="6317" spans="1:55">
      <c r="A6317" t="s">
        <v>10972</v>
      </c>
      <c r="B6317" t="s">
        <v>73</v>
      </c>
      <c r="C6317">
        <v>26</v>
      </c>
      <c r="D6317" t="s">
        <v>61</v>
      </c>
      <c r="E6317">
        <v>0</v>
      </c>
      <c r="F6317" t="s">
        <v>627</v>
      </c>
      <c r="G6317">
        <v>94122</v>
      </c>
      <c r="H6317">
        <v>37.760412</v>
      </c>
      <c r="I6317">
        <v>-122.484966</v>
      </c>
      <c r="J6317">
        <v>0</v>
      </c>
      <c r="K6317">
        <v>12</v>
      </c>
      <c r="L6317" t="s">
        <v>59</v>
      </c>
      <c r="M6317" t="s">
        <v>57</v>
      </c>
      <c r="N6317" t="s">
        <v>8932</v>
      </c>
      <c r="O6317" t="s">
        <v>61</v>
      </c>
      <c r="P6317" t="s">
        <v>61</v>
      </c>
      <c r="Q6317" t="s">
        <v>143</v>
      </c>
      <c r="R6317" t="s">
        <v>143</v>
      </c>
      <c r="S6317" t="s">
        <v>143</v>
      </c>
      <c r="T6317" t="s">
        <v>143</v>
      </c>
      <c r="U6317" t="s">
        <v>143</v>
      </c>
      <c r="V6317" t="s">
        <v>143</v>
      </c>
      <c r="W6317" t="s">
        <v>143</v>
      </c>
      <c r="X6317" t="s">
        <v>143</v>
      </c>
      <c r="Y6317" t="s">
        <v>143</v>
      </c>
      <c r="Z6317" t="s">
        <v>143</v>
      </c>
      <c r="AA6317" t="s">
        <v>77</v>
      </c>
      <c r="AB6317" t="s">
        <v>61</v>
      </c>
      <c r="AC6317" t="s">
        <v>307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66</v>
      </c>
      <c r="AM6317">
        <v>0</v>
      </c>
      <c r="AN6317">
        <v>1</v>
      </c>
      <c r="AO6317">
        <v>0</v>
      </c>
      <c r="AP6317" t="s">
        <v>67</v>
      </c>
      <c r="AQ6317" t="s">
        <v>116</v>
      </c>
      <c r="AR6317" t="s">
        <v>182</v>
      </c>
      <c r="AT6317">
        <v>55504</v>
      </c>
      <c r="AU6317">
        <v>1</v>
      </c>
      <c r="AV6317">
        <v>0</v>
      </c>
      <c r="AW6317">
        <v>1</v>
      </c>
      <c r="AX6317">
        <v>0</v>
      </c>
      <c r="AY6317">
        <v>2</v>
      </c>
      <c r="AZ6317" t="s">
        <v>70</v>
      </c>
      <c r="BA6317">
        <v>5</v>
      </c>
      <c r="BB6317" t="s">
        <v>80</v>
      </c>
      <c r="BC6317">
        <v>2</v>
      </c>
    </row>
    <row r="6318" spans="1:55">
      <c r="A6318" t="s">
        <v>10973</v>
      </c>
      <c r="B6318" t="s">
        <v>56</v>
      </c>
      <c r="C6318">
        <v>56</v>
      </c>
      <c r="D6318" t="s">
        <v>61</v>
      </c>
      <c r="E6318">
        <v>0</v>
      </c>
      <c r="F6318" t="s">
        <v>1881</v>
      </c>
      <c r="G6318">
        <v>90260</v>
      </c>
      <c r="H6318">
        <v>33.88856</v>
      </c>
      <c r="I6318">
        <v>-118.351813</v>
      </c>
      <c r="J6318">
        <v>0</v>
      </c>
      <c r="K6318">
        <v>2</v>
      </c>
      <c r="L6318" t="s">
        <v>83</v>
      </c>
      <c r="M6318" t="s">
        <v>57</v>
      </c>
      <c r="N6318" t="s">
        <v>10974</v>
      </c>
      <c r="O6318" t="s">
        <v>61</v>
      </c>
      <c r="P6318" t="s">
        <v>57</v>
      </c>
      <c r="Q6318" t="s">
        <v>85</v>
      </c>
      <c r="R6318" t="s">
        <v>136</v>
      </c>
      <c r="S6318" t="s">
        <v>61</v>
      </c>
      <c r="T6318" t="s">
        <v>61</v>
      </c>
      <c r="U6318" t="s">
        <v>61</v>
      </c>
      <c r="V6318" t="s">
        <v>61</v>
      </c>
      <c r="W6318" t="s">
        <v>57</v>
      </c>
      <c r="X6318" t="s">
        <v>61</v>
      </c>
      <c r="Y6318" t="s">
        <v>61</v>
      </c>
      <c r="Z6318" t="s">
        <v>57</v>
      </c>
      <c r="AA6318" t="s">
        <v>77</v>
      </c>
      <c r="AB6318" t="s">
        <v>57</v>
      </c>
      <c r="AC6318" t="s">
        <v>307</v>
      </c>
      <c r="AD6318">
        <v>79.65000000000001</v>
      </c>
      <c r="AE6318">
        <v>152.7</v>
      </c>
      <c r="AF6318">
        <v>0</v>
      </c>
      <c r="AG6318">
        <v>0</v>
      </c>
      <c r="AH6318">
        <v>58.08</v>
      </c>
      <c r="AI6318">
        <v>210.78</v>
      </c>
      <c r="AJ6318" t="s">
        <v>88</v>
      </c>
      <c r="AK6318" t="s">
        <v>201</v>
      </c>
      <c r="AL6318" t="s">
        <v>397</v>
      </c>
      <c r="AM6318">
        <v>1</v>
      </c>
      <c r="AN6318">
        <v>0</v>
      </c>
      <c r="AO6318">
        <v>0</v>
      </c>
      <c r="AP6318" t="s">
        <v>91</v>
      </c>
      <c r="AQ6318" t="s">
        <v>92</v>
      </c>
      <c r="AR6318" t="s">
        <v>93</v>
      </c>
      <c r="AS6318">
        <v>2</v>
      </c>
      <c r="AT6318">
        <v>33300</v>
      </c>
      <c r="AU6318">
        <v>1</v>
      </c>
      <c r="AV6318">
        <v>1</v>
      </c>
      <c r="AW6318">
        <v>0</v>
      </c>
      <c r="AX6318">
        <v>79.65000000000001</v>
      </c>
      <c r="AY6318">
        <v>1</v>
      </c>
      <c r="AZ6318" t="s">
        <v>94</v>
      </c>
      <c r="BA6318">
        <v>10</v>
      </c>
      <c r="BB6318" t="s">
        <v>95</v>
      </c>
      <c r="BC6318">
        <v>1</v>
      </c>
    </row>
    <row r="6319" spans="1:55">
      <c r="A6319" t="s">
        <v>10975</v>
      </c>
      <c r="B6319" t="s">
        <v>73</v>
      </c>
      <c r="C6319">
        <v>26</v>
      </c>
      <c r="D6319" t="s">
        <v>57</v>
      </c>
      <c r="E6319">
        <v>0</v>
      </c>
      <c r="F6319" t="s">
        <v>7110</v>
      </c>
      <c r="G6319">
        <v>95328</v>
      </c>
      <c r="H6319">
        <v>37.555631</v>
      </c>
      <c r="I6319">
        <v>-120.911653</v>
      </c>
      <c r="J6319">
        <v>1</v>
      </c>
      <c r="K6319">
        <v>15</v>
      </c>
      <c r="L6319" t="s">
        <v>98</v>
      </c>
      <c r="M6319" t="s">
        <v>57</v>
      </c>
      <c r="N6319" t="s">
        <v>1098</v>
      </c>
      <c r="O6319" t="s">
        <v>61</v>
      </c>
      <c r="P6319" t="s">
        <v>61</v>
      </c>
      <c r="Q6319" t="s">
        <v>143</v>
      </c>
      <c r="R6319" t="s">
        <v>143</v>
      </c>
      <c r="S6319" t="s">
        <v>143</v>
      </c>
      <c r="T6319" t="s">
        <v>143</v>
      </c>
      <c r="U6319" t="s">
        <v>143</v>
      </c>
      <c r="V6319" t="s">
        <v>143</v>
      </c>
      <c r="W6319" t="s">
        <v>143</v>
      </c>
      <c r="X6319" t="s">
        <v>143</v>
      </c>
      <c r="Y6319" t="s">
        <v>143</v>
      </c>
      <c r="Z6319" t="s">
        <v>143</v>
      </c>
      <c r="AA6319" t="s">
        <v>77</v>
      </c>
      <c r="AB6319" t="s">
        <v>57</v>
      </c>
      <c r="AC6319" t="s">
        <v>65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66</v>
      </c>
      <c r="AM6319">
        <v>0</v>
      </c>
      <c r="AN6319">
        <v>1</v>
      </c>
      <c r="AO6319">
        <v>0</v>
      </c>
      <c r="AP6319" t="s">
        <v>103</v>
      </c>
      <c r="AQ6319" t="s">
        <v>116</v>
      </c>
      <c r="AR6319" t="s">
        <v>182</v>
      </c>
      <c r="AT6319">
        <v>2130</v>
      </c>
      <c r="AU6319">
        <v>1</v>
      </c>
      <c r="AV6319">
        <v>0</v>
      </c>
      <c r="AW6319">
        <v>1</v>
      </c>
      <c r="AX6319">
        <v>0</v>
      </c>
      <c r="AY6319">
        <v>3</v>
      </c>
      <c r="AZ6319" t="s">
        <v>106</v>
      </c>
      <c r="BA6319">
        <v>4</v>
      </c>
      <c r="BB6319" t="s">
        <v>80</v>
      </c>
      <c r="BC6319">
        <v>2</v>
      </c>
    </row>
    <row r="6320" spans="1:55">
      <c r="A6320" t="s">
        <v>10976</v>
      </c>
      <c r="B6320" t="s">
        <v>56</v>
      </c>
      <c r="C6320">
        <v>41</v>
      </c>
      <c r="D6320" t="s">
        <v>61</v>
      </c>
      <c r="E6320">
        <v>0</v>
      </c>
      <c r="F6320" t="s">
        <v>1038</v>
      </c>
      <c r="G6320">
        <v>93110</v>
      </c>
      <c r="H6320">
        <v>34.437945</v>
      </c>
      <c r="I6320">
        <v>-119.77191</v>
      </c>
      <c r="J6320">
        <v>0</v>
      </c>
      <c r="K6320">
        <v>1</v>
      </c>
      <c r="L6320" t="s">
        <v>83</v>
      </c>
      <c r="M6320" t="s">
        <v>57</v>
      </c>
      <c r="N6320" t="s">
        <v>10977</v>
      </c>
      <c r="O6320" t="s">
        <v>61</v>
      </c>
      <c r="P6320" t="s">
        <v>57</v>
      </c>
      <c r="Q6320" t="s">
        <v>85</v>
      </c>
      <c r="R6320" t="s">
        <v>76</v>
      </c>
      <c r="S6320" t="s">
        <v>61</v>
      </c>
      <c r="T6320" t="s">
        <v>61</v>
      </c>
      <c r="U6320" t="s">
        <v>61</v>
      </c>
      <c r="V6320" t="s">
        <v>61</v>
      </c>
      <c r="W6320" t="s">
        <v>61</v>
      </c>
      <c r="X6320" t="s">
        <v>57</v>
      </c>
      <c r="Y6320" t="s">
        <v>57</v>
      </c>
      <c r="Z6320" t="s">
        <v>57</v>
      </c>
      <c r="AA6320" t="s">
        <v>77</v>
      </c>
      <c r="AB6320" t="s">
        <v>61</v>
      </c>
      <c r="AC6320" t="s">
        <v>87</v>
      </c>
      <c r="AD6320">
        <v>78.65000000000001</v>
      </c>
      <c r="AE6320">
        <v>78.65000000000001</v>
      </c>
      <c r="AF6320">
        <v>0</v>
      </c>
      <c r="AG6320">
        <v>0</v>
      </c>
      <c r="AH6320">
        <v>46.09</v>
      </c>
      <c r="AI6320">
        <v>124.74</v>
      </c>
      <c r="AJ6320" t="s">
        <v>88</v>
      </c>
      <c r="AK6320" t="s">
        <v>89</v>
      </c>
      <c r="AL6320" t="s">
        <v>90</v>
      </c>
      <c r="AM6320">
        <v>1</v>
      </c>
      <c r="AN6320">
        <v>0</v>
      </c>
      <c r="AO6320">
        <v>0</v>
      </c>
      <c r="AP6320" t="s">
        <v>91</v>
      </c>
      <c r="AQ6320" t="s">
        <v>78</v>
      </c>
      <c r="AR6320" t="s">
        <v>93</v>
      </c>
      <c r="AS6320">
        <v>3</v>
      </c>
      <c r="AT6320">
        <v>15757</v>
      </c>
      <c r="AU6320">
        <v>1</v>
      </c>
      <c r="AV6320">
        <v>1</v>
      </c>
      <c r="AW6320">
        <v>0</v>
      </c>
      <c r="AX6320">
        <v>78.65000000000001</v>
      </c>
      <c r="AY6320">
        <v>1</v>
      </c>
      <c r="AZ6320" t="s">
        <v>94</v>
      </c>
      <c r="BA6320">
        <v>10</v>
      </c>
      <c r="BB6320" t="s">
        <v>95</v>
      </c>
      <c r="BC6320">
        <v>1</v>
      </c>
    </row>
    <row r="6321" spans="1:55">
      <c r="A6321" t="s">
        <v>10978</v>
      </c>
      <c r="B6321" t="s">
        <v>73</v>
      </c>
      <c r="C6321">
        <v>22</v>
      </c>
      <c r="D6321" t="s">
        <v>61</v>
      </c>
      <c r="E6321">
        <v>0</v>
      </c>
      <c r="F6321" t="s">
        <v>404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129</v>
      </c>
      <c r="M6321" t="s">
        <v>57</v>
      </c>
      <c r="N6321" t="s">
        <v>7615</v>
      </c>
      <c r="O6321" t="s">
        <v>57</v>
      </c>
      <c r="P6321" t="s">
        <v>57</v>
      </c>
      <c r="Q6321" t="s">
        <v>85</v>
      </c>
      <c r="R6321" t="s">
        <v>966</v>
      </c>
      <c r="S6321" t="s">
        <v>57</v>
      </c>
      <c r="T6321" t="s">
        <v>57</v>
      </c>
      <c r="U6321" t="s">
        <v>61</v>
      </c>
      <c r="V6321" t="s">
        <v>61</v>
      </c>
      <c r="W6321" t="s">
        <v>57</v>
      </c>
      <c r="X6321" t="s">
        <v>61</v>
      </c>
      <c r="Y6321" t="s">
        <v>57</v>
      </c>
      <c r="Z6321" t="s">
        <v>57</v>
      </c>
      <c r="AA6321" t="s">
        <v>64</v>
      </c>
      <c r="AB6321" t="s">
        <v>57</v>
      </c>
      <c r="AC6321" t="s">
        <v>87</v>
      </c>
      <c r="AD6321">
        <v>94.8</v>
      </c>
      <c r="AE6321">
        <v>4837.6</v>
      </c>
      <c r="AF6321">
        <v>0</v>
      </c>
      <c r="AG6321">
        <v>0</v>
      </c>
      <c r="AH6321">
        <v>2283.27</v>
      </c>
      <c r="AI6321">
        <v>7120.87</v>
      </c>
      <c r="AJ6321" t="s">
        <v>88</v>
      </c>
      <c r="AK6321" t="s">
        <v>89</v>
      </c>
      <c r="AL6321" t="s">
        <v>181</v>
      </c>
      <c r="AM6321">
        <v>1</v>
      </c>
      <c r="AN6321">
        <v>0</v>
      </c>
      <c r="AO6321">
        <v>0</v>
      </c>
      <c r="AP6321" t="s">
        <v>123</v>
      </c>
      <c r="AQ6321" t="s">
        <v>116</v>
      </c>
      <c r="AR6321" t="s">
        <v>105</v>
      </c>
      <c r="AS6321">
        <v>5</v>
      </c>
      <c r="AT6321">
        <v>42239</v>
      </c>
      <c r="AU6321">
        <v>1</v>
      </c>
      <c r="AV6321">
        <v>1</v>
      </c>
      <c r="AW6321">
        <v>0</v>
      </c>
      <c r="AX6321">
        <v>94.8</v>
      </c>
      <c r="AY6321">
        <v>6</v>
      </c>
      <c r="AZ6321" t="s">
        <v>125</v>
      </c>
      <c r="BA6321">
        <v>4</v>
      </c>
      <c r="BB6321" t="s">
        <v>80</v>
      </c>
      <c r="BC6321">
        <v>2</v>
      </c>
    </row>
    <row r="6322" spans="1:55">
      <c r="A6322" t="s">
        <v>10979</v>
      </c>
      <c r="B6322" t="s">
        <v>73</v>
      </c>
      <c r="C6322">
        <v>19</v>
      </c>
      <c r="D6322" t="s">
        <v>57</v>
      </c>
      <c r="E6322">
        <v>3</v>
      </c>
      <c r="F6322" t="s">
        <v>1437</v>
      </c>
      <c r="G6322">
        <v>95618</v>
      </c>
      <c r="H6322">
        <v>38.544002</v>
      </c>
      <c r="I6322">
        <v>-121.685559</v>
      </c>
      <c r="J6322">
        <v>8</v>
      </c>
      <c r="K6322">
        <v>63</v>
      </c>
      <c r="L6322" t="s">
        <v>129</v>
      </c>
      <c r="M6322" t="s">
        <v>57</v>
      </c>
      <c r="N6322" t="s">
        <v>10980</v>
      </c>
      <c r="O6322" t="s">
        <v>57</v>
      </c>
      <c r="P6322" t="s">
        <v>61</v>
      </c>
      <c r="Q6322" t="s">
        <v>143</v>
      </c>
      <c r="R6322" t="s">
        <v>143</v>
      </c>
      <c r="S6322" t="s">
        <v>143</v>
      </c>
      <c r="T6322" t="s">
        <v>143</v>
      </c>
      <c r="U6322" t="s">
        <v>143</v>
      </c>
      <c r="V6322" t="s">
        <v>143</v>
      </c>
      <c r="W6322" t="s">
        <v>143</v>
      </c>
      <c r="X6322" t="s">
        <v>143</v>
      </c>
      <c r="Y6322" t="s">
        <v>143</v>
      </c>
      <c r="Z6322" t="s">
        <v>143</v>
      </c>
      <c r="AA6322" t="s">
        <v>122</v>
      </c>
      <c r="AB6322" t="s">
        <v>61</v>
      </c>
      <c r="AC6322" t="s">
        <v>65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66</v>
      </c>
      <c r="AM6322">
        <v>0</v>
      </c>
      <c r="AN6322">
        <v>1</v>
      </c>
      <c r="AO6322">
        <v>0</v>
      </c>
      <c r="AP6322" t="s">
        <v>123</v>
      </c>
      <c r="AQ6322" t="s">
        <v>116</v>
      </c>
      <c r="AR6322" t="s">
        <v>182</v>
      </c>
      <c r="AT6322">
        <v>648</v>
      </c>
      <c r="AU6322">
        <v>1</v>
      </c>
      <c r="AV6322">
        <v>0</v>
      </c>
      <c r="AW6322">
        <v>1</v>
      </c>
      <c r="AX6322">
        <v>0</v>
      </c>
      <c r="AY6322">
        <v>6</v>
      </c>
      <c r="AZ6322" t="s">
        <v>125</v>
      </c>
      <c r="BA6322">
        <v>0</v>
      </c>
      <c r="BB6322" t="s">
        <v>71</v>
      </c>
      <c r="BC6322">
        <v>4</v>
      </c>
    </row>
    <row r="6323" spans="1:55">
      <c r="A6323" t="s">
        <v>10981</v>
      </c>
      <c r="B6323" t="s">
        <v>73</v>
      </c>
      <c r="C6323">
        <v>42</v>
      </c>
      <c r="D6323" t="s">
        <v>57</v>
      </c>
      <c r="E6323">
        <v>3</v>
      </c>
      <c r="F6323" t="s">
        <v>731</v>
      </c>
      <c r="G6323">
        <v>95546</v>
      </c>
      <c r="H6323">
        <v>41.163637</v>
      </c>
      <c r="I6323">
        <v>-123.704841</v>
      </c>
      <c r="J6323">
        <v>1</v>
      </c>
      <c r="K6323">
        <v>32</v>
      </c>
      <c r="L6323" t="s">
        <v>59</v>
      </c>
      <c r="M6323" t="s">
        <v>57</v>
      </c>
      <c r="N6323" t="s">
        <v>6559</v>
      </c>
      <c r="O6323" t="s">
        <v>61</v>
      </c>
      <c r="P6323" t="s">
        <v>57</v>
      </c>
      <c r="Q6323" t="s">
        <v>85</v>
      </c>
      <c r="R6323" t="s">
        <v>618</v>
      </c>
      <c r="S6323" t="s">
        <v>57</v>
      </c>
      <c r="T6323" t="s">
        <v>57</v>
      </c>
      <c r="U6323" t="s">
        <v>57</v>
      </c>
      <c r="V6323" t="s">
        <v>61</v>
      </c>
      <c r="W6323" t="s">
        <v>61</v>
      </c>
      <c r="X6323" t="s">
        <v>57</v>
      </c>
      <c r="Y6323" t="s">
        <v>57</v>
      </c>
      <c r="Z6323" t="s">
        <v>61</v>
      </c>
      <c r="AA6323" t="s">
        <v>64</v>
      </c>
      <c r="AB6323" t="s">
        <v>61</v>
      </c>
      <c r="AC6323" t="s">
        <v>65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</v>
      </c>
      <c r="AJ6323" t="s">
        <v>66</v>
      </c>
      <c r="AM6323">
        <v>0</v>
      </c>
      <c r="AN6323">
        <v>1</v>
      </c>
      <c r="AO6323">
        <v>0</v>
      </c>
      <c r="AP6323" t="s">
        <v>164</v>
      </c>
      <c r="AQ6323" t="s">
        <v>78</v>
      </c>
      <c r="AR6323" t="s">
        <v>105</v>
      </c>
      <c r="AS6323">
        <v>5</v>
      </c>
      <c r="AT6323">
        <v>3041</v>
      </c>
      <c r="AU6323">
        <v>1</v>
      </c>
      <c r="AV6323">
        <v>0</v>
      </c>
      <c r="AW6323">
        <v>1</v>
      </c>
      <c r="AX6323">
        <v>0</v>
      </c>
      <c r="AY6323">
        <v>4</v>
      </c>
      <c r="AZ6323" t="s">
        <v>165</v>
      </c>
      <c r="BA6323">
        <v>2</v>
      </c>
      <c r="BB6323" t="s">
        <v>126</v>
      </c>
      <c r="BC6323">
        <v>3</v>
      </c>
    </row>
    <row r="6324" spans="1:55">
      <c r="A6324" t="s">
        <v>10982</v>
      </c>
      <c r="B6324" t="s">
        <v>56</v>
      </c>
      <c r="C6324">
        <v>49</v>
      </c>
      <c r="D6324" t="s">
        <v>61</v>
      </c>
      <c r="E6324">
        <v>0</v>
      </c>
      <c r="F6324" t="s">
        <v>4492</v>
      </c>
      <c r="G6324">
        <v>93251</v>
      </c>
      <c r="H6324">
        <v>35.38381</v>
      </c>
      <c r="I6324">
        <v>-119.730885</v>
      </c>
      <c r="J6324">
        <v>0</v>
      </c>
      <c r="K6324">
        <v>29</v>
      </c>
      <c r="L6324" t="s">
        <v>216</v>
      </c>
      <c r="M6324" t="s">
        <v>57</v>
      </c>
      <c r="N6324" t="s">
        <v>2037</v>
      </c>
      <c r="O6324" t="s">
        <v>57</v>
      </c>
      <c r="P6324" t="s">
        <v>57</v>
      </c>
      <c r="Q6324" t="s">
        <v>85</v>
      </c>
      <c r="R6324" t="s">
        <v>275</v>
      </c>
      <c r="S6324" t="s">
        <v>61</v>
      </c>
      <c r="T6324" t="s">
        <v>61</v>
      </c>
      <c r="U6324" t="s">
        <v>57</v>
      </c>
      <c r="V6324" t="s">
        <v>61</v>
      </c>
      <c r="W6324" t="s">
        <v>57</v>
      </c>
      <c r="X6324" t="s">
        <v>57</v>
      </c>
      <c r="Y6324" t="s">
        <v>57</v>
      </c>
      <c r="Z6324" t="s">
        <v>57</v>
      </c>
      <c r="AA6324" t="s">
        <v>77</v>
      </c>
      <c r="AB6324" t="s">
        <v>57</v>
      </c>
      <c r="AC6324" t="s">
        <v>65</v>
      </c>
      <c r="AD6324">
        <v>98.59999999999999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88</v>
      </c>
      <c r="AK6324" t="s">
        <v>89</v>
      </c>
      <c r="AL6324" t="s">
        <v>90</v>
      </c>
      <c r="AM6324">
        <v>1</v>
      </c>
      <c r="AN6324">
        <v>0</v>
      </c>
      <c r="AO6324">
        <v>0</v>
      </c>
      <c r="AP6324" t="s">
        <v>164</v>
      </c>
      <c r="AQ6324" t="s">
        <v>78</v>
      </c>
      <c r="AR6324" t="s">
        <v>105</v>
      </c>
      <c r="AS6324">
        <v>5</v>
      </c>
      <c r="AT6324">
        <v>302</v>
      </c>
      <c r="AU6324">
        <v>1</v>
      </c>
      <c r="AV6324">
        <v>1</v>
      </c>
      <c r="AW6324">
        <v>0</v>
      </c>
      <c r="AX6324">
        <v>98.59999999999999</v>
      </c>
      <c r="AY6324">
        <v>4</v>
      </c>
      <c r="AZ6324" t="s">
        <v>165</v>
      </c>
      <c r="BA6324">
        <v>7</v>
      </c>
      <c r="BB6324" t="s">
        <v>95</v>
      </c>
      <c r="BC6324">
        <v>1</v>
      </c>
    </row>
    <row r="6325" spans="1:55">
      <c r="A6325" t="s">
        <v>10983</v>
      </c>
      <c r="B6325" t="s">
        <v>73</v>
      </c>
      <c r="C6325">
        <v>61</v>
      </c>
      <c r="D6325" t="s">
        <v>61</v>
      </c>
      <c r="E6325">
        <v>0</v>
      </c>
      <c r="F6325" t="s">
        <v>2397</v>
      </c>
      <c r="G6325">
        <v>90746</v>
      </c>
      <c r="H6325">
        <v>33.859171</v>
      </c>
      <c r="I6325">
        <v>-118.252272</v>
      </c>
      <c r="J6325">
        <v>0</v>
      </c>
      <c r="K6325">
        <v>1</v>
      </c>
      <c r="L6325" t="s">
        <v>83</v>
      </c>
      <c r="M6325" t="s">
        <v>57</v>
      </c>
      <c r="N6325" t="s">
        <v>10984</v>
      </c>
      <c r="O6325" t="s">
        <v>61</v>
      </c>
      <c r="P6325" t="s">
        <v>57</v>
      </c>
      <c r="Q6325" t="s">
        <v>135</v>
      </c>
      <c r="R6325" t="s">
        <v>441</v>
      </c>
      <c r="S6325" t="s">
        <v>61</v>
      </c>
      <c r="T6325" t="s">
        <v>61</v>
      </c>
      <c r="U6325" t="s">
        <v>61</v>
      </c>
      <c r="V6325" t="s">
        <v>61</v>
      </c>
      <c r="W6325" t="s">
        <v>61</v>
      </c>
      <c r="X6325" t="s">
        <v>61</v>
      </c>
      <c r="Y6325" t="s">
        <v>61</v>
      </c>
      <c r="Z6325" t="s">
        <v>57</v>
      </c>
      <c r="AA6325" t="s">
        <v>77</v>
      </c>
      <c r="AB6325" t="s">
        <v>57</v>
      </c>
      <c r="AC6325" t="s">
        <v>307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170</v>
      </c>
      <c r="AM6325">
        <v>0</v>
      </c>
      <c r="AN6325">
        <v>0</v>
      </c>
      <c r="AO6325">
        <v>0</v>
      </c>
      <c r="AP6325" t="s">
        <v>91</v>
      </c>
      <c r="AQ6325" t="s">
        <v>124</v>
      </c>
      <c r="AR6325" t="s">
        <v>137</v>
      </c>
      <c r="AS6325">
        <v>1</v>
      </c>
      <c r="AT6325">
        <v>25566</v>
      </c>
      <c r="AU6325">
        <v>0</v>
      </c>
      <c r="AX6325">
        <v>0</v>
      </c>
      <c r="AY6325">
        <v>1</v>
      </c>
      <c r="AZ6325" t="s">
        <v>94</v>
      </c>
      <c r="BA6325">
        <v>8</v>
      </c>
      <c r="BB6325" t="s">
        <v>95</v>
      </c>
      <c r="BC6325">
        <v>1</v>
      </c>
    </row>
    <row r="6326" spans="1:55">
      <c r="A6326" t="s">
        <v>10985</v>
      </c>
      <c r="B6326" t="s">
        <v>56</v>
      </c>
      <c r="C6326">
        <v>45</v>
      </c>
      <c r="D6326" t="s">
        <v>57</v>
      </c>
      <c r="E6326">
        <v>0</v>
      </c>
      <c r="F6326" t="s">
        <v>2458</v>
      </c>
      <c r="G6326">
        <v>90280</v>
      </c>
      <c r="H6326">
        <v>33.944624</v>
      </c>
      <c r="I6326">
        <v>-118.192615</v>
      </c>
      <c r="J6326">
        <v>2</v>
      </c>
      <c r="K6326">
        <v>41</v>
      </c>
      <c r="L6326" t="s">
        <v>129</v>
      </c>
      <c r="M6326" t="s">
        <v>57</v>
      </c>
      <c r="N6326" t="s">
        <v>5212</v>
      </c>
      <c r="O6326" t="s">
        <v>61</v>
      </c>
      <c r="P6326" t="s">
        <v>57</v>
      </c>
      <c r="Q6326" t="s">
        <v>85</v>
      </c>
      <c r="R6326" t="s">
        <v>121</v>
      </c>
      <c r="S6326" t="s">
        <v>57</v>
      </c>
      <c r="T6326" t="s">
        <v>57</v>
      </c>
      <c r="U6326" t="s">
        <v>57</v>
      </c>
      <c r="V6326" t="s">
        <v>61</v>
      </c>
      <c r="W6326" t="s">
        <v>57</v>
      </c>
      <c r="X6326" t="s">
        <v>57</v>
      </c>
      <c r="Y6326" t="s">
        <v>57</v>
      </c>
      <c r="Z6326" t="s">
        <v>57</v>
      </c>
      <c r="AA6326" t="s">
        <v>64</v>
      </c>
      <c r="AB6326" t="s">
        <v>57</v>
      </c>
      <c r="AC6326" t="s">
        <v>87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4565.9</v>
      </c>
      <c r="AJ6326" t="s">
        <v>66</v>
      </c>
      <c r="AM6326">
        <v>0</v>
      </c>
      <c r="AN6326">
        <v>1</v>
      </c>
      <c r="AO6326">
        <v>0</v>
      </c>
      <c r="AP6326" t="s">
        <v>176</v>
      </c>
      <c r="AQ6326" t="s">
        <v>78</v>
      </c>
      <c r="AR6326" t="s">
        <v>105</v>
      </c>
      <c r="AS6326">
        <v>7</v>
      </c>
      <c r="AT6326">
        <v>96267</v>
      </c>
      <c r="AU6326">
        <v>1</v>
      </c>
      <c r="AV6326">
        <v>0</v>
      </c>
      <c r="AW6326">
        <v>1</v>
      </c>
      <c r="AX6326">
        <v>0</v>
      </c>
      <c r="AY6326">
        <v>5</v>
      </c>
      <c r="AZ6326" t="s">
        <v>177</v>
      </c>
      <c r="BA6326">
        <v>3</v>
      </c>
      <c r="BB6326" t="s">
        <v>126</v>
      </c>
      <c r="BC6326">
        <v>3</v>
      </c>
    </row>
    <row r="6327" spans="1:55">
      <c r="A6327" t="s">
        <v>10986</v>
      </c>
      <c r="B6327" t="s">
        <v>56</v>
      </c>
      <c r="C6327">
        <v>40</v>
      </c>
      <c r="D6327" t="s">
        <v>61</v>
      </c>
      <c r="E6327">
        <v>3</v>
      </c>
      <c r="F6327" t="s">
        <v>3877</v>
      </c>
      <c r="G6327">
        <v>92314</v>
      </c>
      <c r="H6327">
        <v>34.278967</v>
      </c>
      <c r="I6327">
        <v>-116.773825</v>
      </c>
      <c r="J6327">
        <v>0</v>
      </c>
      <c r="K6327">
        <v>50</v>
      </c>
      <c r="L6327" t="s">
        <v>59</v>
      </c>
      <c r="M6327" t="s">
        <v>57</v>
      </c>
      <c r="N6327" t="s">
        <v>10987</v>
      </c>
      <c r="O6327" t="s">
        <v>61</v>
      </c>
      <c r="P6327" t="s">
        <v>61</v>
      </c>
      <c r="Q6327" t="s">
        <v>143</v>
      </c>
      <c r="R6327" t="s">
        <v>143</v>
      </c>
      <c r="S6327" t="s">
        <v>143</v>
      </c>
      <c r="T6327" t="s">
        <v>143</v>
      </c>
      <c r="U6327" t="s">
        <v>143</v>
      </c>
      <c r="V6327" t="s">
        <v>143</v>
      </c>
      <c r="W6327" t="s">
        <v>143</v>
      </c>
      <c r="X6327" t="s">
        <v>143</v>
      </c>
      <c r="Y6327" t="s">
        <v>143</v>
      </c>
      <c r="Z6327" t="s">
        <v>143</v>
      </c>
      <c r="AA6327" t="s">
        <v>122</v>
      </c>
      <c r="AB6327" t="s">
        <v>61</v>
      </c>
      <c r="AC6327" t="s">
        <v>65</v>
      </c>
      <c r="AD6327">
        <v>20.15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66</v>
      </c>
      <c r="AM6327">
        <v>0</v>
      </c>
      <c r="AN6327">
        <v>1</v>
      </c>
      <c r="AO6327">
        <v>0</v>
      </c>
      <c r="AP6327" t="s">
        <v>123</v>
      </c>
      <c r="AQ6327" t="s">
        <v>78</v>
      </c>
      <c r="AR6327" t="s">
        <v>182</v>
      </c>
      <c r="AT6327">
        <v>9899</v>
      </c>
      <c r="AU6327">
        <v>1</v>
      </c>
      <c r="AV6327">
        <v>0</v>
      </c>
      <c r="AW6327">
        <v>1</v>
      </c>
      <c r="AX6327">
        <v>0</v>
      </c>
      <c r="AY6327">
        <v>6</v>
      </c>
      <c r="AZ6327" t="s">
        <v>125</v>
      </c>
      <c r="BA6327">
        <v>1</v>
      </c>
      <c r="BB6327" t="s">
        <v>71</v>
      </c>
      <c r="BC6327">
        <v>4</v>
      </c>
    </row>
    <row r="6328" spans="1:55">
      <c r="A6328" t="s">
        <v>10988</v>
      </c>
      <c r="B6328" t="s">
        <v>56</v>
      </c>
      <c r="C6328">
        <v>23</v>
      </c>
      <c r="D6328" t="s">
        <v>57</v>
      </c>
      <c r="E6328">
        <v>0</v>
      </c>
      <c r="F6328" t="s">
        <v>5623</v>
      </c>
      <c r="G6328">
        <v>91302</v>
      </c>
      <c r="H6328">
        <v>34.130861</v>
      </c>
      <c r="I6328">
        <v>-118.68346</v>
      </c>
      <c r="J6328">
        <v>7</v>
      </c>
      <c r="K6328">
        <v>56</v>
      </c>
      <c r="L6328" t="s">
        <v>59</v>
      </c>
      <c r="M6328" t="s">
        <v>57</v>
      </c>
      <c r="N6328" t="s">
        <v>8862</v>
      </c>
      <c r="O6328" t="s">
        <v>57</v>
      </c>
      <c r="P6328" t="s">
        <v>61</v>
      </c>
      <c r="Q6328" t="s">
        <v>143</v>
      </c>
      <c r="R6328" t="s">
        <v>143</v>
      </c>
      <c r="S6328" t="s">
        <v>143</v>
      </c>
      <c r="T6328" t="s">
        <v>143</v>
      </c>
      <c r="U6328" t="s">
        <v>143</v>
      </c>
      <c r="V6328" t="s">
        <v>143</v>
      </c>
      <c r="W6328" t="s">
        <v>143</v>
      </c>
      <c r="X6328" t="s">
        <v>143</v>
      </c>
      <c r="Y6328" t="s">
        <v>143</v>
      </c>
      <c r="Z6328" t="s">
        <v>143</v>
      </c>
      <c r="AA6328" t="s">
        <v>64</v>
      </c>
      <c r="AB6328" t="s">
        <v>61</v>
      </c>
      <c r="AC6328" t="s">
        <v>87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66</v>
      </c>
      <c r="AM6328">
        <v>0</v>
      </c>
      <c r="AN6328">
        <v>1</v>
      </c>
      <c r="AO6328">
        <v>0</v>
      </c>
      <c r="AP6328" t="s">
        <v>123</v>
      </c>
      <c r="AQ6328" t="s">
        <v>116</v>
      </c>
      <c r="AR6328" t="s">
        <v>182</v>
      </c>
      <c r="AT6328">
        <v>23661</v>
      </c>
      <c r="AU6328">
        <v>1</v>
      </c>
      <c r="AV6328">
        <v>0</v>
      </c>
      <c r="AW6328">
        <v>1</v>
      </c>
      <c r="AX6328">
        <v>0</v>
      </c>
      <c r="AY6328">
        <v>6</v>
      </c>
      <c r="AZ6328" t="s">
        <v>125</v>
      </c>
      <c r="BA6328">
        <v>1</v>
      </c>
      <c r="BB6328" t="s">
        <v>71</v>
      </c>
      <c r="BC6328">
        <v>4</v>
      </c>
    </row>
    <row r="6329" spans="1:55">
      <c r="A6329" t="s">
        <v>10989</v>
      </c>
      <c r="B6329" t="s">
        <v>56</v>
      </c>
      <c r="C6329">
        <v>35</v>
      </c>
      <c r="D6329" t="s">
        <v>57</v>
      </c>
      <c r="E6329">
        <v>2</v>
      </c>
      <c r="F6329" t="s">
        <v>6765</v>
      </c>
      <c r="G6329">
        <v>92352</v>
      </c>
      <c r="H6329">
        <v>34.2565</v>
      </c>
      <c r="I6329">
        <v>-117.19335</v>
      </c>
      <c r="J6329">
        <v>3</v>
      </c>
      <c r="K6329">
        <v>57</v>
      </c>
      <c r="L6329" t="s">
        <v>129</v>
      </c>
      <c r="M6329" t="s">
        <v>57</v>
      </c>
      <c r="N6329" t="s">
        <v>8650</v>
      </c>
      <c r="O6329" t="s">
        <v>61</v>
      </c>
      <c r="P6329" t="s">
        <v>57</v>
      </c>
      <c r="Q6329" t="s">
        <v>85</v>
      </c>
      <c r="R6329" t="s">
        <v>169</v>
      </c>
      <c r="S6329" t="s">
        <v>61</v>
      </c>
      <c r="T6329" t="s">
        <v>57</v>
      </c>
      <c r="U6329" t="s">
        <v>61</v>
      </c>
      <c r="V6329" t="s">
        <v>61</v>
      </c>
      <c r="W6329" t="s">
        <v>57</v>
      </c>
      <c r="X6329" t="s">
        <v>57</v>
      </c>
      <c r="Y6329" t="s">
        <v>57</v>
      </c>
      <c r="Z6329" t="s">
        <v>57</v>
      </c>
      <c r="AA6329" t="s">
        <v>64</v>
      </c>
      <c r="AB6329" t="s">
        <v>57</v>
      </c>
      <c r="AC6329" t="s">
        <v>87</v>
      </c>
      <c r="AD6329">
        <v>95</v>
      </c>
      <c r="AE6329">
        <v>5535.8</v>
      </c>
      <c r="AF6329">
        <v>0</v>
      </c>
      <c r="AG6329">
        <v>0</v>
      </c>
      <c r="AH6329">
        <v>2404.26</v>
      </c>
      <c r="AI6329">
        <v>7940.06</v>
      </c>
      <c r="AJ6329" t="s">
        <v>66</v>
      </c>
      <c r="AM6329">
        <v>0</v>
      </c>
      <c r="AN6329">
        <v>1</v>
      </c>
      <c r="AO6329">
        <v>0</v>
      </c>
      <c r="AP6329" t="s">
        <v>123</v>
      </c>
      <c r="AQ6329" t="s">
        <v>68</v>
      </c>
      <c r="AR6329" t="s">
        <v>105</v>
      </c>
      <c r="AS6329">
        <v>5</v>
      </c>
      <c r="AT6329">
        <v>9793</v>
      </c>
      <c r="AU6329">
        <v>1</v>
      </c>
      <c r="AV6329">
        <v>0</v>
      </c>
      <c r="AW6329">
        <v>1</v>
      </c>
      <c r="AX6329">
        <v>0</v>
      </c>
      <c r="AY6329">
        <v>6</v>
      </c>
      <c r="AZ6329" t="s">
        <v>125</v>
      </c>
      <c r="BA6329">
        <v>2</v>
      </c>
      <c r="BB6329" t="s">
        <v>126</v>
      </c>
      <c r="BC6329">
        <v>3</v>
      </c>
    </row>
    <row r="6330" spans="1:55">
      <c r="A6330" t="s">
        <v>10990</v>
      </c>
      <c r="B6330" t="s">
        <v>73</v>
      </c>
      <c r="C6330">
        <v>20</v>
      </c>
      <c r="D6330" t="s">
        <v>61</v>
      </c>
      <c r="E6330">
        <v>1</v>
      </c>
      <c r="F6330" t="s">
        <v>1038</v>
      </c>
      <c r="G6330">
        <v>93105</v>
      </c>
      <c r="H6330">
        <v>34.037342</v>
      </c>
      <c r="I6330">
        <v>-119.80079</v>
      </c>
      <c r="J6330">
        <v>0</v>
      </c>
      <c r="K6330">
        <v>3</v>
      </c>
      <c r="L6330" t="s">
        <v>83</v>
      </c>
      <c r="M6330" t="s">
        <v>57</v>
      </c>
      <c r="N6330" t="s">
        <v>595</v>
      </c>
      <c r="O6330" t="s">
        <v>61</v>
      </c>
      <c r="P6330" t="s">
        <v>57</v>
      </c>
      <c r="Q6330" t="s">
        <v>62</v>
      </c>
      <c r="R6330" t="s">
        <v>285</v>
      </c>
      <c r="S6330" t="s">
        <v>57</v>
      </c>
      <c r="T6330" t="s">
        <v>61</v>
      </c>
      <c r="U6330" t="s">
        <v>57</v>
      </c>
      <c r="V6330" t="s">
        <v>61</v>
      </c>
      <c r="W6330" t="s">
        <v>61</v>
      </c>
      <c r="X6330" t="s">
        <v>61</v>
      </c>
      <c r="Y6330" t="s">
        <v>57</v>
      </c>
      <c r="Z6330" t="s">
        <v>57</v>
      </c>
      <c r="AA6330" t="s">
        <v>77</v>
      </c>
      <c r="AB6330" t="s">
        <v>61</v>
      </c>
      <c r="AC6330" t="s">
        <v>65</v>
      </c>
      <c r="AD6330">
        <v>55.9</v>
      </c>
      <c r="AE6330">
        <v>157.55</v>
      </c>
      <c r="AF6330">
        <v>0</v>
      </c>
      <c r="AG6330">
        <v>0</v>
      </c>
      <c r="AH6330">
        <v>99.84</v>
      </c>
      <c r="AI6330">
        <v>257.39</v>
      </c>
      <c r="AJ6330" t="s">
        <v>170</v>
      </c>
      <c r="AM6330">
        <v>0</v>
      </c>
      <c r="AN6330">
        <v>0</v>
      </c>
      <c r="AO6330">
        <v>0</v>
      </c>
      <c r="AP6330" t="s">
        <v>91</v>
      </c>
      <c r="AQ6330" t="s">
        <v>116</v>
      </c>
      <c r="AR6330" t="s">
        <v>69</v>
      </c>
      <c r="AS6330">
        <v>4</v>
      </c>
      <c r="AT6330">
        <v>25771</v>
      </c>
      <c r="AU6330">
        <v>0</v>
      </c>
      <c r="AX6330">
        <v>0</v>
      </c>
      <c r="AY6330">
        <v>1</v>
      </c>
      <c r="AZ6330" t="s">
        <v>94</v>
      </c>
      <c r="BA6330">
        <v>7</v>
      </c>
      <c r="BB6330" t="s">
        <v>95</v>
      </c>
      <c r="BC6330">
        <v>1</v>
      </c>
    </row>
    <row r="6331" spans="1:55">
      <c r="A6331" t="s">
        <v>10991</v>
      </c>
      <c r="B6331" t="s">
        <v>56</v>
      </c>
      <c r="C6331">
        <v>28</v>
      </c>
      <c r="D6331" t="s">
        <v>61</v>
      </c>
      <c r="E6331">
        <v>2</v>
      </c>
      <c r="F6331" t="s">
        <v>501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98</v>
      </c>
      <c r="M6331" t="s">
        <v>57</v>
      </c>
      <c r="N6331" t="s">
        <v>3830</v>
      </c>
      <c r="O6331" t="s">
        <v>61</v>
      </c>
      <c r="P6331" t="s">
        <v>61</v>
      </c>
      <c r="Q6331" t="s">
        <v>143</v>
      </c>
      <c r="R6331" t="s">
        <v>143</v>
      </c>
      <c r="S6331" t="s">
        <v>143</v>
      </c>
      <c r="T6331" t="s">
        <v>143</v>
      </c>
      <c r="U6331" t="s">
        <v>143</v>
      </c>
      <c r="V6331" t="s">
        <v>143</v>
      </c>
      <c r="W6331" t="s">
        <v>143</v>
      </c>
      <c r="X6331" t="s">
        <v>143</v>
      </c>
      <c r="Y6331" t="s">
        <v>143</v>
      </c>
      <c r="Z6331" t="s">
        <v>143</v>
      </c>
      <c r="AA6331" t="s">
        <v>77</v>
      </c>
      <c r="AB6331" t="s">
        <v>57</v>
      </c>
      <c r="AC6331" t="s">
        <v>87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66</v>
      </c>
      <c r="AM6331">
        <v>0</v>
      </c>
      <c r="AN6331">
        <v>1</v>
      </c>
      <c r="AO6331">
        <v>0</v>
      </c>
      <c r="AP6331" t="s">
        <v>103</v>
      </c>
      <c r="AQ6331" t="s">
        <v>116</v>
      </c>
      <c r="AR6331" t="s">
        <v>182</v>
      </c>
      <c r="AT6331">
        <v>2502</v>
      </c>
      <c r="AU6331">
        <v>1</v>
      </c>
      <c r="AV6331">
        <v>0</v>
      </c>
      <c r="AW6331">
        <v>1</v>
      </c>
      <c r="AX6331">
        <v>0</v>
      </c>
      <c r="AY6331">
        <v>3</v>
      </c>
      <c r="AZ6331" t="s">
        <v>106</v>
      </c>
      <c r="BA6331">
        <v>4</v>
      </c>
      <c r="BB6331" t="s">
        <v>80</v>
      </c>
      <c r="BC6331">
        <v>2</v>
      </c>
    </row>
    <row r="6332" spans="1:55">
      <c r="A6332" t="s">
        <v>10992</v>
      </c>
      <c r="B6332" t="s">
        <v>73</v>
      </c>
      <c r="C6332">
        <v>48</v>
      </c>
      <c r="D6332" t="s">
        <v>57</v>
      </c>
      <c r="E6332">
        <v>1</v>
      </c>
      <c r="F6332" t="s">
        <v>701</v>
      </c>
      <c r="G6332">
        <v>90807</v>
      </c>
      <c r="H6332">
        <v>33.830099</v>
      </c>
      <c r="I6332">
        <v>-118.182239</v>
      </c>
      <c r="J6332">
        <v>9</v>
      </c>
      <c r="K6332">
        <v>36</v>
      </c>
      <c r="L6332" t="s">
        <v>59</v>
      </c>
      <c r="M6332" t="s">
        <v>57</v>
      </c>
      <c r="N6332" t="s">
        <v>4378</v>
      </c>
      <c r="O6332" t="s">
        <v>57</v>
      </c>
      <c r="P6332" t="s">
        <v>61</v>
      </c>
      <c r="Q6332" t="s">
        <v>143</v>
      </c>
      <c r="R6332" t="s">
        <v>143</v>
      </c>
      <c r="S6332" t="s">
        <v>143</v>
      </c>
      <c r="T6332" t="s">
        <v>143</v>
      </c>
      <c r="U6332" t="s">
        <v>143</v>
      </c>
      <c r="V6332" t="s">
        <v>143</v>
      </c>
      <c r="W6332" t="s">
        <v>143</v>
      </c>
      <c r="X6332" t="s">
        <v>143</v>
      </c>
      <c r="Y6332" t="s">
        <v>143</v>
      </c>
      <c r="Z6332" t="s">
        <v>143</v>
      </c>
      <c r="AA6332" t="s">
        <v>122</v>
      </c>
      <c r="AB6332" t="s">
        <v>61</v>
      </c>
      <c r="AC6332" t="s">
        <v>65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66</v>
      </c>
      <c r="AM6332">
        <v>0</v>
      </c>
      <c r="AN6332">
        <v>1</v>
      </c>
      <c r="AO6332">
        <v>0</v>
      </c>
      <c r="AP6332" t="s">
        <v>164</v>
      </c>
      <c r="AQ6332" t="s">
        <v>78</v>
      </c>
      <c r="AR6332" t="s">
        <v>182</v>
      </c>
      <c r="AT6332">
        <v>31556</v>
      </c>
      <c r="AU6332">
        <v>1</v>
      </c>
      <c r="AV6332">
        <v>0</v>
      </c>
      <c r="AW6332">
        <v>1</v>
      </c>
      <c r="AX6332">
        <v>0</v>
      </c>
      <c r="AY6332">
        <v>4</v>
      </c>
      <c r="AZ6332" t="s">
        <v>165</v>
      </c>
      <c r="BA6332">
        <v>0</v>
      </c>
      <c r="BB6332" t="s">
        <v>71</v>
      </c>
      <c r="BC6332">
        <v>4</v>
      </c>
    </row>
    <row r="6333" spans="1:55">
      <c r="A6333" t="s">
        <v>10993</v>
      </c>
      <c r="B6333" t="s">
        <v>56</v>
      </c>
      <c r="C6333">
        <v>49</v>
      </c>
      <c r="D6333" t="s">
        <v>57</v>
      </c>
      <c r="E6333">
        <v>2</v>
      </c>
      <c r="F6333" t="s">
        <v>1088</v>
      </c>
      <c r="G6333">
        <v>90680</v>
      </c>
      <c r="H6333">
        <v>33.801869</v>
      </c>
      <c r="I6333">
        <v>-117.995068</v>
      </c>
      <c r="J6333">
        <v>8</v>
      </c>
      <c r="K6333">
        <v>22</v>
      </c>
      <c r="L6333" t="s">
        <v>59</v>
      </c>
      <c r="M6333" t="s">
        <v>57</v>
      </c>
      <c r="N6333" t="s">
        <v>4899</v>
      </c>
      <c r="O6333" t="s">
        <v>61</v>
      </c>
      <c r="P6333" t="s">
        <v>61</v>
      </c>
      <c r="Q6333" t="s">
        <v>143</v>
      </c>
      <c r="R6333" t="s">
        <v>143</v>
      </c>
      <c r="S6333" t="s">
        <v>143</v>
      </c>
      <c r="T6333" t="s">
        <v>143</v>
      </c>
      <c r="U6333" t="s">
        <v>143</v>
      </c>
      <c r="V6333" t="s">
        <v>143</v>
      </c>
      <c r="W6333" t="s">
        <v>143</v>
      </c>
      <c r="X6333" t="s">
        <v>143</v>
      </c>
      <c r="Y6333" t="s">
        <v>143</v>
      </c>
      <c r="Z6333" t="s">
        <v>143</v>
      </c>
      <c r="AA6333" t="s">
        <v>64</v>
      </c>
      <c r="AB6333" t="s">
        <v>61</v>
      </c>
      <c r="AC6333" t="s">
        <v>87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66</v>
      </c>
      <c r="AM6333">
        <v>0</v>
      </c>
      <c r="AN6333">
        <v>1</v>
      </c>
      <c r="AO6333">
        <v>0</v>
      </c>
      <c r="AP6333" t="s">
        <v>103</v>
      </c>
      <c r="AQ6333" t="s">
        <v>78</v>
      </c>
      <c r="AR6333" t="s">
        <v>182</v>
      </c>
      <c r="AT6333">
        <v>29694</v>
      </c>
      <c r="AU6333">
        <v>1</v>
      </c>
      <c r="AV6333">
        <v>0</v>
      </c>
      <c r="AW6333">
        <v>1</v>
      </c>
      <c r="AX6333">
        <v>0</v>
      </c>
      <c r="AY6333">
        <v>3</v>
      </c>
      <c r="AZ6333" t="s">
        <v>106</v>
      </c>
      <c r="BA6333">
        <v>0</v>
      </c>
      <c r="BB6333" t="s">
        <v>71</v>
      </c>
      <c r="BC6333">
        <v>4</v>
      </c>
    </row>
    <row r="6334" spans="1:55">
      <c r="A6334" t="s">
        <v>10994</v>
      </c>
      <c r="B6334" t="s">
        <v>56</v>
      </c>
      <c r="C6334">
        <v>26</v>
      </c>
      <c r="D6334" t="s">
        <v>57</v>
      </c>
      <c r="E6334">
        <v>0</v>
      </c>
      <c r="F6334" t="s">
        <v>1243</v>
      </c>
      <c r="G6334">
        <v>92083</v>
      </c>
      <c r="H6334">
        <v>33.17494</v>
      </c>
      <c r="I6334">
        <v>-117.242761</v>
      </c>
      <c r="J6334">
        <v>9</v>
      </c>
      <c r="K6334">
        <v>70</v>
      </c>
      <c r="L6334" t="s">
        <v>59</v>
      </c>
      <c r="M6334" t="s">
        <v>57</v>
      </c>
      <c r="N6334" t="s">
        <v>5024</v>
      </c>
      <c r="O6334" t="s">
        <v>61</v>
      </c>
      <c r="P6334" t="s">
        <v>61</v>
      </c>
      <c r="Q6334" t="s">
        <v>143</v>
      </c>
      <c r="R6334" t="s">
        <v>143</v>
      </c>
      <c r="S6334" t="s">
        <v>143</v>
      </c>
      <c r="T6334" t="s">
        <v>143</v>
      </c>
      <c r="U6334" t="s">
        <v>143</v>
      </c>
      <c r="V6334" t="s">
        <v>143</v>
      </c>
      <c r="W6334" t="s">
        <v>143</v>
      </c>
      <c r="X6334" t="s">
        <v>143</v>
      </c>
      <c r="Y6334" t="s">
        <v>143</v>
      </c>
      <c r="Z6334" t="s">
        <v>143</v>
      </c>
      <c r="AA6334" t="s">
        <v>122</v>
      </c>
      <c r="AB6334" t="s">
        <v>61</v>
      </c>
      <c r="AC6334" t="s">
        <v>87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66</v>
      </c>
      <c r="AM6334">
        <v>0</v>
      </c>
      <c r="AN6334">
        <v>1</v>
      </c>
      <c r="AO6334">
        <v>0</v>
      </c>
      <c r="AP6334" t="s">
        <v>123</v>
      </c>
      <c r="AQ6334" t="s">
        <v>116</v>
      </c>
      <c r="AR6334" t="s">
        <v>182</v>
      </c>
      <c r="AT6334">
        <v>62036</v>
      </c>
      <c r="AU6334">
        <v>1</v>
      </c>
      <c r="AV6334">
        <v>0</v>
      </c>
      <c r="AW6334">
        <v>1</v>
      </c>
      <c r="AX6334">
        <v>0</v>
      </c>
      <c r="AY6334">
        <v>6</v>
      </c>
      <c r="AZ6334" t="s">
        <v>125</v>
      </c>
      <c r="BA6334">
        <v>1</v>
      </c>
      <c r="BB6334" t="s">
        <v>71</v>
      </c>
      <c r="BC6334">
        <v>4</v>
      </c>
    </row>
    <row r="6335" spans="1:55">
      <c r="A6335" t="s">
        <v>10995</v>
      </c>
      <c r="B6335" t="s">
        <v>56</v>
      </c>
      <c r="C6335">
        <v>25</v>
      </c>
      <c r="D6335" t="s">
        <v>61</v>
      </c>
      <c r="E6335">
        <v>0</v>
      </c>
      <c r="F6335" t="s">
        <v>1131</v>
      </c>
      <c r="G6335">
        <v>95325</v>
      </c>
      <c r="H6335">
        <v>37.479926</v>
      </c>
      <c r="I6335">
        <v>-120.230424</v>
      </c>
      <c r="J6335">
        <v>0</v>
      </c>
      <c r="K6335">
        <v>14</v>
      </c>
      <c r="L6335" t="s">
        <v>98</v>
      </c>
      <c r="M6335" t="s">
        <v>57</v>
      </c>
      <c r="N6335" t="s">
        <v>1202</v>
      </c>
      <c r="O6335" t="s">
        <v>61</v>
      </c>
      <c r="P6335" t="s">
        <v>57</v>
      </c>
      <c r="Q6335" t="s">
        <v>135</v>
      </c>
      <c r="R6335" t="s">
        <v>322</v>
      </c>
      <c r="S6335" t="s">
        <v>61</v>
      </c>
      <c r="T6335" t="s">
        <v>57</v>
      </c>
      <c r="U6335" t="s">
        <v>61</v>
      </c>
      <c r="V6335" t="s">
        <v>61</v>
      </c>
      <c r="W6335" t="s">
        <v>61</v>
      </c>
      <c r="X6335" t="s">
        <v>61</v>
      </c>
      <c r="Y6335" t="s">
        <v>61</v>
      </c>
      <c r="Z6335" t="s">
        <v>61</v>
      </c>
      <c r="AA6335" t="s">
        <v>77</v>
      </c>
      <c r="AB6335" t="s">
        <v>61</v>
      </c>
      <c r="AC6335" t="s">
        <v>87</v>
      </c>
      <c r="AD6335">
        <v>50.45</v>
      </c>
      <c r="AE6335">
        <v>765.45</v>
      </c>
      <c r="AF6335">
        <v>0</v>
      </c>
      <c r="AG6335">
        <v>140</v>
      </c>
      <c r="AH6335">
        <v>549.08</v>
      </c>
      <c r="AI6335">
        <v>1454.53</v>
      </c>
      <c r="AJ6335" t="s">
        <v>66</v>
      </c>
      <c r="AM6335">
        <v>0</v>
      </c>
      <c r="AN6335">
        <v>1</v>
      </c>
      <c r="AO6335">
        <v>0</v>
      </c>
      <c r="AP6335" t="s">
        <v>103</v>
      </c>
      <c r="AQ6335" t="s">
        <v>116</v>
      </c>
      <c r="AR6335" t="s">
        <v>69</v>
      </c>
      <c r="AS6335">
        <v>1</v>
      </c>
      <c r="AT6335">
        <v>128</v>
      </c>
      <c r="AU6335">
        <v>1</v>
      </c>
      <c r="AV6335">
        <v>0</v>
      </c>
      <c r="AW6335">
        <v>1</v>
      </c>
      <c r="AX6335">
        <v>0</v>
      </c>
      <c r="AY6335">
        <v>3</v>
      </c>
      <c r="AZ6335" t="s">
        <v>106</v>
      </c>
      <c r="BA6335">
        <v>5</v>
      </c>
      <c r="BB6335" t="s">
        <v>80</v>
      </c>
      <c r="BC6335">
        <v>2</v>
      </c>
    </row>
    <row r="6336" spans="1:55">
      <c r="A6336" t="s">
        <v>10996</v>
      </c>
      <c r="B6336" t="s">
        <v>73</v>
      </c>
      <c r="C6336">
        <v>32</v>
      </c>
      <c r="D6336" t="s">
        <v>61</v>
      </c>
      <c r="E6336">
        <v>0</v>
      </c>
      <c r="F6336" t="s">
        <v>7989</v>
      </c>
      <c r="G6336">
        <v>96080</v>
      </c>
      <c r="H6336">
        <v>40.186772</v>
      </c>
      <c r="I6336">
        <v>-122.388361</v>
      </c>
      <c r="J6336">
        <v>0</v>
      </c>
      <c r="K6336">
        <v>18</v>
      </c>
      <c r="L6336" t="s">
        <v>98</v>
      </c>
      <c r="M6336" t="s">
        <v>57</v>
      </c>
      <c r="N6336" t="s">
        <v>10997</v>
      </c>
      <c r="O6336" t="s">
        <v>61</v>
      </c>
      <c r="P6336" t="s">
        <v>61</v>
      </c>
      <c r="Q6336" t="s">
        <v>143</v>
      </c>
      <c r="R6336" t="s">
        <v>143</v>
      </c>
      <c r="S6336" t="s">
        <v>143</v>
      </c>
      <c r="T6336" t="s">
        <v>143</v>
      </c>
      <c r="U6336" t="s">
        <v>143</v>
      </c>
      <c r="V6336" t="s">
        <v>143</v>
      </c>
      <c r="W6336" t="s">
        <v>143</v>
      </c>
      <c r="X6336" t="s">
        <v>143</v>
      </c>
      <c r="Y6336" t="s">
        <v>143</v>
      </c>
      <c r="Z6336" t="s">
        <v>143</v>
      </c>
      <c r="AA6336" t="s">
        <v>64</v>
      </c>
      <c r="AB6336" t="s">
        <v>61</v>
      </c>
      <c r="AC6336" t="s">
        <v>65</v>
      </c>
      <c r="AD6336">
        <v>19.65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66</v>
      </c>
      <c r="AM6336">
        <v>0</v>
      </c>
      <c r="AN6336">
        <v>1</v>
      </c>
      <c r="AO6336">
        <v>0</v>
      </c>
      <c r="AP6336" t="s">
        <v>103</v>
      </c>
      <c r="AQ6336" t="s">
        <v>68</v>
      </c>
      <c r="AR6336" t="s">
        <v>182</v>
      </c>
      <c r="AT6336">
        <v>26438</v>
      </c>
      <c r="AU6336">
        <v>1</v>
      </c>
      <c r="AV6336">
        <v>0</v>
      </c>
      <c r="AW6336">
        <v>1</v>
      </c>
      <c r="AX6336">
        <v>0</v>
      </c>
      <c r="AY6336">
        <v>3</v>
      </c>
      <c r="AZ6336" t="s">
        <v>106</v>
      </c>
      <c r="BA6336">
        <v>2</v>
      </c>
      <c r="BB6336" t="s">
        <v>126</v>
      </c>
      <c r="BC6336">
        <v>3</v>
      </c>
    </row>
    <row r="6337" spans="1:55">
      <c r="A6337" t="s">
        <v>10998</v>
      </c>
      <c r="B6337" t="s">
        <v>56</v>
      </c>
      <c r="C6337">
        <v>37</v>
      </c>
      <c r="D6337" t="s">
        <v>61</v>
      </c>
      <c r="E6337">
        <v>0</v>
      </c>
      <c r="F6337" t="s">
        <v>523</v>
      </c>
      <c r="G6337">
        <v>95835</v>
      </c>
      <c r="H6337">
        <v>38.685069</v>
      </c>
      <c r="I6337">
        <v>-121.543709</v>
      </c>
      <c r="J6337">
        <v>0</v>
      </c>
      <c r="K6337">
        <v>23</v>
      </c>
      <c r="L6337" t="s">
        <v>98</v>
      </c>
      <c r="M6337" t="s">
        <v>57</v>
      </c>
      <c r="N6337" t="s">
        <v>4983</v>
      </c>
      <c r="O6337" t="s">
        <v>57</v>
      </c>
      <c r="P6337" t="s">
        <v>57</v>
      </c>
      <c r="Q6337" t="s">
        <v>135</v>
      </c>
      <c r="R6337" t="s">
        <v>1317</v>
      </c>
      <c r="S6337" t="s">
        <v>61</v>
      </c>
      <c r="T6337" t="s">
        <v>61</v>
      </c>
      <c r="U6337" t="s">
        <v>61</v>
      </c>
      <c r="V6337" t="s">
        <v>57</v>
      </c>
      <c r="W6337" t="s">
        <v>57</v>
      </c>
      <c r="X6337" t="s">
        <v>57</v>
      </c>
      <c r="Y6337" t="s">
        <v>57</v>
      </c>
      <c r="Z6337" t="s">
        <v>57</v>
      </c>
      <c r="AA6337" t="s">
        <v>64</v>
      </c>
      <c r="AB6337" t="s">
        <v>57</v>
      </c>
      <c r="AC6337" t="s">
        <v>65</v>
      </c>
      <c r="AD6337">
        <v>73.75</v>
      </c>
      <c r="AE6337">
        <v>1756.6</v>
      </c>
      <c r="AF6337">
        <v>0</v>
      </c>
      <c r="AG6337">
        <v>0</v>
      </c>
      <c r="AH6337">
        <v>805.6900000000001</v>
      </c>
      <c r="AI6337">
        <v>2562.29</v>
      </c>
      <c r="AJ6337" t="s">
        <v>66</v>
      </c>
      <c r="AM6337">
        <v>0</v>
      </c>
      <c r="AN6337">
        <v>1</v>
      </c>
      <c r="AO6337">
        <v>0</v>
      </c>
      <c r="AP6337" t="s">
        <v>103</v>
      </c>
      <c r="AQ6337" t="s">
        <v>68</v>
      </c>
      <c r="AR6337" t="s">
        <v>93</v>
      </c>
      <c r="AS6337">
        <v>5</v>
      </c>
      <c r="AT6337">
        <v>854</v>
      </c>
      <c r="AU6337">
        <v>1</v>
      </c>
      <c r="AV6337">
        <v>0</v>
      </c>
      <c r="AW6337">
        <v>1</v>
      </c>
      <c r="AX6337">
        <v>0</v>
      </c>
      <c r="AY6337">
        <v>3</v>
      </c>
      <c r="AZ6337" t="s">
        <v>106</v>
      </c>
      <c r="BA6337">
        <v>2</v>
      </c>
      <c r="BB6337" t="s">
        <v>126</v>
      </c>
      <c r="BC6337">
        <v>3</v>
      </c>
    </row>
    <row r="6338" spans="1:55">
      <c r="A6338" t="s">
        <v>10999</v>
      </c>
      <c r="B6338" t="s">
        <v>56</v>
      </c>
      <c r="C6338">
        <v>75</v>
      </c>
      <c r="D6338" t="s">
        <v>57</v>
      </c>
      <c r="E6338">
        <v>0</v>
      </c>
      <c r="F6338" t="s">
        <v>5091</v>
      </c>
      <c r="G6338">
        <v>93234</v>
      </c>
      <c r="H6338">
        <v>36.217864</v>
      </c>
      <c r="I6338">
        <v>-120.080117</v>
      </c>
      <c r="J6338">
        <v>1</v>
      </c>
      <c r="K6338">
        <v>7</v>
      </c>
      <c r="L6338" t="s">
        <v>83</v>
      </c>
      <c r="M6338" t="s">
        <v>57</v>
      </c>
      <c r="N6338" t="s">
        <v>8624</v>
      </c>
      <c r="O6338" t="s">
        <v>57</v>
      </c>
      <c r="P6338" t="s">
        <v>57</v>
      </c>
      <c r="Q6338" t="s">
        <v>85</v>
      </c>
      <c r="R6338" t="s">
        <v>160</v>
      </c>
      <c r="S6338" t="s">
        <v>61</v>
      </c>
      <c r="T6338" t="s">
        <v>61</v>
      </c>
      <c r="U6338" t="s">
        <v>61</v>
      </c>
      <c r="V6338" t="s">
        <v>61</v>
      </c>
      <c r="W6338" t="s">
        <v>61</v>
      </c>
      <c r="X6338" t="s">
        <v>57</v>
      </c>
      <c r="Y6338" t="s">
        <v>61</v>
      </c>
      <c r="Z6338" t="s">
        <v>57</v>
      </c>
      <c r="AA6338" t="s">
        <v>77</v>
      </c>
      <c r="AB6338" t="s">
        <v>57</v>
      </c>
      <c r="AC6338" t="s">
        <v>87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88</v>
      </c>
      <c r="AK6338" t="s">
        <v>89</v>
      </c>
      <c r="AL6338" t="s">
        <v>181</v>
      </c>
      <c r="AM6338">
        <v>1</v>
      </c>
      <c r="AN6338">
        <v>0</v>
      </c>
      <c r="AO6338">
        <v>0</v>
      </c>
      <c r="AP6338" t="s">
        <v>67</v>
      </c>
      <c r="AQ6338" t="s">
        <v>104</v>
      </c>
      <c r="AR6338" t="s">
        <v>93</v>
      </c>
      <c r="AS6338">
        <v>2</v>
      </c>
      <c r="AT6338">
        <v>6918</v>
      </c>
      <c r="AU6338">
        <v>1</v>
      </c>
      <c r="AV6338">
        <v>1</v>
      </c>
      <c r="AW6338">
        <v>0</v>
      </c>
      <c r="AX6338">
        <v>84.55</v>
      </c>
      <c r="AY6338">
        <v>2</v>
      </c>
      <c r="AZ6338" t="s">
        <v>70</v>
      </c>
      <c r="BA6338">
        <v>6</v>
      </c>
      <c r="BB6338" t="s">
        <v>95</v>
      </c>
      <c r="BC6338">
        <v>1</v>
      </c>
    </row>
    <row r="6339" spans="1:55">
      <c r="A6339" t="s">
        <v>11000</v>
      </c>
      <c r="B6339" t="s">
        <v>56</v>
      </c>
      <c r="C6339">
        <v>40</v>
      </c>
      <c r="D6339" t="s">
        <v>61</v>
      </c>
      <c r="E6339">
        <v>0</v>
      </c>
      <c r="F6339" t="s">
        <v>248</v>
      </c>
      <c r="G6339">
        <v>92398</v>
      </c>
      <c r="H6339">
        <v>35.013299</v>
      </c>
      <c r="I6339">
        <v>-116.834092</v>
      </c>
      <c r="J6339">
        <v>0</v>
      </c>
      <c r="K6339">
        <v>1</v>
      </c>
      <c r="L6339" t="s">
        <v>59</v>
      </c>
      <c r="M6339" t="s">
        <v>57</v>
      </c>
      <c r="N6339" t="s">
        <v>5815</v>
      </c>
      <c r="O6339" t="s">
        <v>61</v>
      </c>
      <c r="P6339" t="s">
        <v>61</v>
      </c>
      <c r="Q6339" t="s">
        <v>143</v>
      </c>
      <c r="R6339" t="s">
        <v>143</v>
      </c>
      <c r="S6339" t="s">
        <v>143</v>
      </c>
      <c r="T6339" t="s">
        <v>143</v>
      </c>
      <c r="U6339" t="s">
        <v>143</v>
      </c>
      <c r="V6339" t="s">
        <v>143</v>
      </c>
      <c r="W6339" t="s">
        <v>143</v>
      </c>
      <c r="X6339" t="s">
        <v>143</v>
      </c>
      <c r="Y6339" t="s">
        <v>143</v>
      </c>
      <c r="Z6339" t="s">
        <v>143</v>
      </c>
      <c r="AA6339" t="s">
        <v>77</v>
      </c>
      <c r="AB6339" t="s">
        <v>61</v>
      </c>
      <c r="AC6339" t="s">
        <v>307</v>
      </c>
      <c r="AD6339">
        <v>20.15</v>
      </c>
      <c r="AE6339">
        <v>20.15</v>
      </c>
      <c r="AF6339">
        <v>0</v>
      </c>
      <c r="AG6339">
        <v>0</v>
      </c>
      <c r="AH6339">
        <v>27.59</v>
      </c>
      <c r="AI6339">
        <v>47.74</v>
      </c>
      <c r="AJ6339" t="s">
        <v>170</v>
      </c>
      <c r="AM6339">
        <v>0</v>
      </c>
      <c r="AN6339">
        <v>0</v>
      </c>
      <c r="AO6339">
        <v>0</v>
      </c>
      <c r="AP6339" t="s">
        <v>91</v>
      </c>
      <c r="AQ6339" t="s">
        <v>78</v>
      </c>
      <c r="AR6339" t="s">
        <v>182</v>
      </c>
      <c r="AT6339">
        <v>1195</v>
      </c>
      <c r="AU6339">
        <v>0</v>
      </c>
      <c r="AX6339">
        <v>0</v>
      </c>
      <c r="AY6339">
        <v>1</v>
      </c>
      <c r="AZ6339" t="s">
        <v>94</v>
      </c>
      <c r="BA6339">
        <v>8</v>
      </c>
      <c r="BB6339" t="s">
        <v>95</v>
      </c>
      <c r="BC6339">
        <v>1</v>
      </c>
    </row>
    <row r="6340" spans="1:55">
      <c r="A6340" t="s">
        <v>11001</v>
      </c>
      <c r="B6340" t="s">
        <v>73</v>
      </c>
      <c r="C6340">
        <v>29</v>
      </c>
      <c r="D6340" t="s">
        <v>57</v>
      </c>
      <c r="E6340">
        <v>0</v>
      </c>
      <c r="F6340" t="s">
        <v>453</v>
      </c>
      <c r="G6340">
        <v>94063</v>
      </c>
      <c r="H6340">
        <v>37.499411</v>
      </c>
      <c r="I6340">
        <v>-122.196318</v>
      </c>
      <c r="J6340">
        <v>1</v>
      </c>
      <c r="K6340">
        <v>71</v>
      </c>
      <c r="L6340" t="s">
        <v>59</v>
      </c>
      <c r="M6340" t="s">
        <v>57</v>
      </c>
      <c r="N6340" t="s">
        <v>9211</v>
      </c>
      <c r="O6340" t="s">
        <v>57</v>
      </c>
      <c r="P6340" t="s">
        <v>57</v>
      </c>
      <c r="Q6340" t="s">
        <v>85</v>
      </c>
      <c r="R6340" t="s">
        <v>254</v>
      </c>
      <c r="S6340" t="s">
        <v>57</v>
      </c>
      <c r="T6340" t="s">
        <v>57</v>
      </c>
      <c r="U6340" t="s">
        <v>57</v>
      </c>
      <c r="V6340" t="s">
        <v>57</v>
      </c>
      <c r="W6340" t="s">
        <v>57</v>
      </c>
      <c r="X6340" t="s">
        <v>57</v>
      </c>
      <c r="Y6340" t="s">
        <v>57</v>
      </c>
      <c r="Z6340" t="s">
        <v>61</v>
      </c>
      <c r="AA6340" t="s">
        <v>122</v>
      </c>
      <c r="AB6340" t="s">
        <v>57</v>
      </c>
      <c r="AC6340" t="s">
        <v>87</v>
      </c>
      <c r="AD6340">
        <v>116.1</v>
      </c>
      <c r="AE6340">
        <v>8310.549999999999</v>
      </c>
      <c r="AF6340">
        <v>0</v>
      </c>
      <c r="AG6340">
        <v>130</v>
      </c>
      <c r="AH6340">
        <v>2401.93</v>
      </c>
      <c r="AI6340">
        <v>10842.48</v>
      </c>
      <c r="AJ6340" t="s">
        <v>66</v>
      </c>
      <c r="AM6340">
        <v>0</v>
      </c>
      <c r="AN6340">
        <v>1</v>
      </c>
      <c r="AO6340">
        <v>0</v>
      </c>
      <c r="AP6340" t="s">
        <v>123</v>
      </c>
      <c r="AQ6340" t="s">
        <v>116</v>
      </c>
      <c r="AR6340" t="s">
        <v>105</v>
      </c>
      <c r="AS6340">
        <v>7</v>
      </c>
      <c r="AT6340">
        <v>32368</v>
      </c>
      <c r="AU6340">
        <v>1</v>
      </c>
      <c r="AV6340">
        <v>0</v>
      </c>
      <c r="AW6340">
        <v>1</v>
      </c>
      <c r="AX6340">
        <v>0</v>
      </c>
      <c r="AY6340">
        <v>6</v>
      </c>
      <c r="AZ6340" t="s">
        <v>125</v>
      </c>
      <c r="BA6340">
        <v>3</v>
      </c>
      <c r="BB6340" t="s">
        <v>126</v>
      </c>
      <c r="BC6340">
        <v>3</v>
      </c>
    </row>
    <row r="6341" spans="1:55">
      <c r="A6341" t="s">
        <v>11002</v>
      </c>
      <c r="B6341" t="s">
        <v>56</v>
      </c>
      <c r="C6341">
        <v>38</v>
      </c>
      <c r="D6341" t="s">
        <v>57</v>
      </c>
      <c r="E6341">
        <v>3</v>
      </c>
      <c r="F6341" t="s">
        <v>996</v>
      </c>
      <c r="G6341">
        <v>90717</v>
      </c>
      <c r="H6341">
        <v>33.794209</v>
      </c>
      <c r="I6341">
        <v>-118.317354</v>
      </c>
      <c r="J6341">
        <v>5</v>
      </c>
      <c r="K6341">
        <v>4</v>
      </c>
      <c r="L6341" t="s">
        <v>59</v>
      </c>
      <c r="M6341" t="s">
        <v>57</v>
      </c>
      <c r="N6341" t="s">
        <v>11003</v>
      </c>
      <c r="O6341" t="s">
        <v>61</v>
      </c>
      <c r="P6341" t="s">
        <v>57</v>
      </c>
      <c r="Q6341" t="s">
        <v>135</v>
      </c>
      <c r="R6341" t="s">
        <v>1331</v>
      </c>
      <c r="S6341" t="s">
        <v>61</v>
      </c>
      <c r="T6341" t="s">
        <v>57</v>
      </c>
      <c r="U6341" t="s">
        <v>61</v>
      </c>
      <c r="V6341" t="s">
        <v>57</v>
      </c>
      <c r="W6341" t="s">
        <v>61</v>
      </c>
      <c r="X6341" t="s">
        <v>61</v>
      </c>
      <c r="Y6341" t="s">
        <v>61</v>
      </c>
      <c r="Z6341" t="s">
        <v>57</v>
      </c>
      <c r="AA6341" t="s">
        <v>77</v>
      </c>
      <c r="AB6341" t="s">
        <v>61</v>
      </c>
      <c r="AC6341" t="s">
        <v>65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88</v>
      </c>
      <c r="AK6341" t="s">
        <v>101</v>
      </c>
      <c r="AL6341" t="s">
        <v>884</v>
      </c>
      <c r="AM6341">
        <v>1</v>
      </c>
      <c r="AN6341">
        <v>0</v>
      </c>
      <c r="AO6341">
        <v>0</v>
      </c>
      <c r="AP6341" t="s">
        <v>91</v>
      </c>
      <c r="AQ6341" t="s">
        <v>68</v>
      </c>
      <c r="AR6341" t="s">
        <v>69</v>
      </c>
      <c r="AS6341">
        <v>3</v>
      </c>
      <c r="AT6341">
        <v>21065</v>
      </c>
      <c r="AU6341">
        <v>1</v>
      </c>
      <c r="AV6341">
        <v>1</v>
      </c>
      <c r="AW6341">
        <v>0</v>
      </c>
      <c r="AX6341">
        <v>56.5</v>
      </c>
      <c r="AY6341">
        <v>1</v>
      </c>
      <c r="AZ6341" t="s">
        <v>94</v>
      </c>
      <c r="BA6341">
        <v>6</v>
      </c>
      <c r="BB6341" t="s">
        <v>95</v>
      </c>
      <c r="BC6341">
        <v>1</v>
      </c>
    </row>
    <row r="6342" spans="1:55">
      <c r="A6342" t="s">
        <v>11004</v>
      </c>
      <c r="B6342" t="s">
        <v>73</v>
      </c>
      <c r="C6342">
        <v>67</v>
      </c>
      <c r="D6342" t="s">
        <v>61</v>
      </c>
      <c r="E6342">
        <v>0</v>
      </c>
      <c r="F6342" t="s">
        <v>1788</v>
      </c>
      <c r="G6342">
        <v>95687</v>
      </c>
      <c r="H6342">
        <v>38.333133</v>
      </c>
      <c r="I6342">
        <v>-121.920151</v>
      </c>
      <c r="J6342">
        <v>0</v>
      </c>
      <c r="K6342">
        <v>64</v>
      </c>
      <c r="L6342" t="s">
        <v>59</v>
      </c>
      <c r="M6342" t="s">
        <v>57</v>
      </c>
      <c r="N6342" t="s">
        <v>2146</v>
      </c>
      <c r="O6342" t="s">
        <v>57</v>
      </c>
      <c r="P6342" t="s">
        <v>57</v>
      </c>
      <c r="Q6342" t="s">
        <v>85</v>
      </c>
      <c r="R6342" t="s">
        <v>364</v>
      </c>
      <c r="S6342" t="s">
        <v>61</v>
      </c>
      <c r="T6342" t="s">
        <v>61</v>
      </c>
      <c r="U6342" t="s">
        <v>57</v>
      </c>
      <c r="V6342" t="s">
        <v>57</v>
      </c>
      <c r="W6342" t="s">
        <v>57</v>
      </c>
      <c r="X6342" t="s">
        <v>57</v>
      </c>
      <c r="Y6342" t="s">
        <v>57</v>
      </c>
      <c r="Z6342" t="s">
        <v>57</v>
      </c>
      <c r="AA6342" t="s">
        <v>64</v>
      </c>
      <c r="AB6342" t="s">
        <v>61</v>
      </c>
      <c r="AC6342" t="s">
        <v>87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66</v>
      </c>
      <c r="AM6342">
        <v>0</v>
      </c>
      <c r="AN6342">
        <v>1</v>
      </c>
      <c r="AO6342">
        <v>0</v>
      </c>
      <c r="AP6342" t="s">
        <v>123</v>
      </c>
      <c r="AQ6342" t="s">
        <v>124</v>
      </c>
      <c r="AR6342" t="s">
        <v>105</v>
      </c>
      <c r="AS6342">
        <v>6</v>
      </c>
      <c r="AT6342">
        <v>63157</v>
      </c>
      <c r="AU6342">
        <v>1</v>
      </c>
      <c r="AV6342">
        <v>0</v>
      </c>
      <c r="AW6342">
        <v>1</v>
      </c>
      <c r="AX6342">
        <v>0</v>
      </c>
      <c r="AY6342">
        <v>6</v>
      </c>
      <c r="AZ6342" t="s">
        <v>125</v>
      </c>
      <c r="BA6342">
        <v>4</v>
      </c>
      <c r="BB6342" t="s">
        <v>80</v>
      </c>
      <c r="BC6342">
        <v>2</v>
      </c>
    </row>
    <row r="6343" spans="1:55">
      <c r="A6343" t="s">
        <v>11005</v>
      </c>
      <c r="B6343" t="s">
        <v>56</v>
      </c>
      <c r="C6343">
        <v>61</v>
      </c>
      <c r="D6343" t="s">
        <v>61</v>
      </c>
      <c r="E6343">
        <v>0</v>
      </c>
      <c r="F6343" t="s">
        <v>2266</v>
      </c>
      <c r="G6343">
        <v>91761</v>
      </c>
      <c r="H6343">
        <v>34.035602</v>
      </c>
      <c r="I6343">
        <v>-117.591528</v>
      </c>
      <c r="J6343">
        <v>0</v>
      </c>
      <c r="K6343">
        <v>35</v>
      </c>
      <c r="L6343" t="s">
        <v>59</v>
      </c>
      <c r="M6343" t="s">
        <v>57</v>
      </c>
      <c r="N6343" t="s">
        <v>3429</v>
      </c>
      <c r="O6343" t="s">
        <v>61</v>
      </c>
      <c r="P6343" t="s">
        <v>57</v>
      </c>
      <c r="Q6343" t="s">
        <v>135</v>
      </c>
      <c r="R6343" t="s">
        <v>131</v>
      </c>
      <c r="S6343" t="s">
        <v>61</v>
      </c>
      <c r="T6343" t="s">
        <v>61</v>
      </c>
      <c r="U6343" t="s">
        <v>57</v>
      </c>
      <c r="V6343" t="s">
        <v>61</v>
      </c>
      <c r="W6343" t="s">
        <v>61</v>
      </c>
      <c r="X6343" t="s">
        <v>57</v>
      </c>
      <c r="Y6343" t="s">
        <v>57</v>
      </c>
      <c r="Z6343" t="s">
        <v>57</v>
      </c>
      <c r="AA6343" t="s">
        <v>77</v>
      </c>
      <c r="AB6343" t="s">
        <v>57</v>
      </c>
      <c r="AC6343" t="s">
        <v>87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66</v>
      </c>
      <c r="AM6343">
        <v>0</v>
      </c>
      <c r="AN6343">
        <v>1</v>
      </c>
      <c r="AO6343">
        <v>0</v>
      </c>
      <c r="AP6343" t="s">
        <v>164</v>
      </c>
      <c r="AQ6343" t="s">
        <v>124</v>
      </c>
      <c r="AR6343" t="s">
        <v>69</v>
      </c>
      <c r="AS6343">
        <v>4</v>
      </c>
      <c r="AT6343">
        <v>56280</v>
      </c>
      <c r="AU6343">
        <v>1</v>
      </c>
      <c r="AV6343">
        <v>0</v>
      </c>
      <c r="AW6343">
        <v>1</v>
      </c>
      <c r="AX6343">
        <v>0</v>
      </c>
      <c r="AY6343">
        <v>4</v>
      </c>
      <c r="AZ6343" t="s">
        <v>165</v>
      </c>
      <c r="BA6343">
        <v>5</v>
      </c>
      <c r="BB6343" t="s">
        <v>80</v>
      </c>
      <c r="BC6343">
        <v>2</v>
      </c>
    </row>
    <row r="6344" spans="1:55">
      <c r="A6344" t="s">
        <v>11006</v>
      </c>
      <c r="B6344" t="s">
        <v>73</v>
      </c>
      <c r="C6344">
        <v>63</v>
      </c>
      <c r="D6344" t="s">
        <v>61</v>
      </c>
      <c r="E6344">
        <v>2</v>
      </c>
      <c r="F6344" t="s">
        <v>2229</v>
      </c>
      <c r="G6344">
        <v>92545</v>
      </c>
      <c r="H6344">
        <v>33.734933</v>
      </c>
      <c r="I6344">
        <v>-117.044145</v>
      </c>
      <c r="J6344">
        <v>0</v>
      </c>
      <c r="K6344">
        <v>11</v>
      </c>
      <c r="L6344" t="s">
        <v>98</v>
      </c>
      <c r="M6344" t="s">
        <v>57</v>
      </c>
      <c r="N6344" t="s">
        <v>11007</v>
      </c>
      <c r="O6344" t="s">
        <v>57</v>
      </c>
      <c r="P6344" t="s">
        <v>57</v>
      </c>
      <c r="Q6344" t="s">
        <v>85</v>
      </c>
      <c r="R6344" t="s">
        <v>250</v>
      </c>
      <c r="S6344" t="s">
        <v>61</v>
      </c>
      <c r="T6344" t="s">
        <v>61</v>
      </c>
      <c r="U6344" t="s">
        <v>57</v>
      </c>
      <c r="V6344" t="s">
        <v>61</v>
      </c>
      <c r="W6344" t="s">
        <v>61</v>
      </c>
      <c r="X6344" t="s">
        <v>61</v>
      </c>
      <c r="Y6344" t="s">
        <v>61</v>
      </c>
      <c r="Z6344" t="s">
        <v>57</v>
      </c>
      <c r="AA6344" t="s">
        <v>77</v>
      </c>
      <c r="AB6344" t="s">
        <v>57</v>
      </c>
      <c r="AC6344" t="s">
        <v>307</v>
      </c>
      <c r="AD6344">
        <v>78</v>
      </c>
      <c r="AE6344">
        <v>851.8</v>
      </c>
      <c r="AF6344">
        <v>0</v>
      </c>
      <c r="AG6344">
        <v>0</v>
      </c>
      <c r="AH6344">
        <v>518.3200000000001</v>
      </c>
      <c r="AI6344">
        <v>1370.12</v>
      </c>
      <c r="AJ6344" t="s">
        <v>66</v>
      </c>
      <c r="AM6344">
        <v>0</v>
      </c>
      <c r="AN6344">
        <v>1</v>
      </c>
      <c r="AO6344">
        <v>0</v>
      </c>
      <c r="AP6344" t="s">
        <v>67</v>
      </c>
      <c r="AQ6344" t="s">
        <v>124</v>
      </c>
      <c r="AR6344" t="s">
        <v>93</v>
      </c>
      <c r="AS6344">
        <v>2</v>
      </c>
      <c r="AT6344">
        <v>25694</v>
      </c>
      <c r="AU6344">
        <v>1</v>
      </c>
      <c r="AV6344">
        <v>0</v>
      </c>
      <c r="AW6344">
        <v>1</v>
      </c>
      <c r="AX6344">
        <v>0</v>
      </c>
      <c r="AY6344">
        <v>2</v>
      </c>
      <c r="AZ6344" t="s">
        <v>70</v>
      </c>
      <c r="BA6344">
        <v>6</v>
      </c>
      <c r="BB6344" t="s">
        <v>95</v>
      </c>
      <c r="BC6344">
        <v>1</v>
      </c>
    </row>
    <row r="6345" spans="1:55">
      <c r="A6345" t="s">
        <v>11008</v>
      </c>
      <c r="B6345" t="s">
        <v>73</v>
      </c>
      <c r="C6345">
        <v>23</v>
      </c>
      <c r="D6345" t="s">
        <v>61</v>
      </c>
      <c r="E6345">
        <v>0</v>
      </c>
      <c r="F6345" t="s">
        <v>3782</v>
      </c>
      <c r="G6345">
        <v>93543</v>
      </c>
      <c r="H6345">
        <v>34.505273</v>
      </c>
      <c r="I6345">
        <v>-117.955054</v>
      </c>
      <c r="J6345">
        <v>0</v>
      </c>
      <c r="K6345">
        <v>27</v>
      </c>
      <c r="L6345" t="s">
        <v>216</v>
      </c>
      <c r="M6345" t="s">
        <v>57</v>
      </c>
      <c r="N6345" t="s">
        <v>3396</v>
      </c>
      <c r="O6345" t="s">
        <v>57</v>
      </c>
      <c r="P6345" t="s">
        <v>57</v>
      </c>
      <c r="Q6345" t="s">
        <v>85</v>
      </c>
      <c r="R6345" t="s">
        <v>115</v>
      </c>
      <c r="S6345" t="s">
        <v>61</v>
      </c>
      <c r="T6345" t="s">
        <v>61</v>
      </c>
      <c r="U6345" t="s">
        <v>57</v>
      </c>
      <c r="V6345" t="s">
        <v>61</v>
      </c>
      <c r="W6345" t="s">
        <v>57</v>
      </c>
      <c r="X6345" t="s">
        <v>57</v>
      </c>
      <c r="Y6345" t="s">
        <v>57</v>
      </c>
      <c r="Z6345" t="s">
        <v>61</v>
      </c>
      <c r="AA6345" t="s">
        <v>64</v>
      </c>
      <c r="AB6345" t="s">
        <v>57</v>
      </c>
      <c r="AC6345" t="s">
        <v>87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66</v>
      </c>
      <c r="AM6345">
        <v>0</v>
      </c>
      <c r="AN6345">
        <v>1</v>
      </c>
      <c r="AO6345">
        <v>0</v>
      </c>
      <c r="AP6345" t="s">
        <v>164</v>
      </c>
      <c r="AQ6345" t="s">
        <v>116</v>
      </c>
      <c r="AR6345" t="s">
        <v>105</v>
      </c>
      <c r="AS6345">
        <v>4</v>
      </c>
      <c r="AT6345">
        <v>11198</v>
      </c>
      <c r="AU6345">
        <v>1</v>
      </c>
      <c r="AV6345">
        <v>0</v>
      </c>
      <c r="AW6345">
        <v>1</v>
      </c>
      <c r="AX6345">
        <v>0</v>
      </c>
      <c r="AY6345">
        <v>4</v>
      </c>
      <c r="AZ6345" t="s">
        <v>165</v>
      </c>
      <c r="BA6345">
        <v>4</v>
      </c>
      <c r="BB6345" t="s">
        <v>80</v>
      </c>
      <c r="BC6345">
        <v>2</v>
      </c>
    </row>
    <row r="6346" spans="1:55">
      <c r="A6346" t="s">
        <v>11009</v>
      </c>
      <c r="B6346" t="s">
        <v>73</v>
      </c>
      <c r="C6346">
        <v>29</v>
      </c>
      <c r="D6346" t="s">
        <v>57</v>
      </c>
      <c r="E6346">
        <v>0</v>
      </c>
      <c r="F6346" t="s">
        <v>252</v>
      </c>
      <c r="G6346">
        <v>92107</v>
      </c>
      <c r="H6346">
        <v>32.741852</v>
      </c>
      <c r="I6346">
        <v>-117.243453</v>
      </c>
      <c r="J6346">
        <v>5</v>
      </c>
      <c r="K6346">
        <v>64</v>
      </c>
      <c r="L6346" t="s">
        <v>59</v>
      </c>
      <c r="M6346" t="s">
        <v>57</v>
      </c>
      <c r="N6346" t="s">
        <v>11010</v>
      </c>
      <c r="O6346" t="s">
        <v>57</v>
      </c>
      <c r="P6346" t="s">
        <v>57</v>
      </c>
      <c r="Q6346" t="s">
        <v>85</v>
      </c>
      <c r="R6346" t="s">
        <v>86</v>
      </c>
      <c r="S6346" t="s">
        <v>61</v>
      </c>
      <c r="T6346" t="s">
        <v>57</v>
      </c>
      <c r="U6346" t="s">
        <v>61</v>
      </c>
      <c r="V6346" t="s">
        <v>57</v>
      </c>
      <c r="W6346" t="s">
        <v>57</v>
      </c>
      <c r="X6346" t="s">
        <v>57</v>
      </c>
      <c r="Y6346" t="s">
        <v>57</v>
      </c>
      <c r="Z6346" t="s">
        <v>57</v>
      </c>
      <c r="AA6346" t="s">
        <v>122</v>
      </c>
      <c r="AB6346" t="s">
        <v>57</v>
      </c>
      <c r="AC6346" t="s">
        <v>87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66</v>
      </c>
      <c r="AM6346">
        <v>0</v>
      </c>
      <c r="AN6346">
        <v>1</v>
      </c>
      <c r="AO6346">
        <v>0</v>
      </c>
      <c r="AP6346" t="s">
        <v>123</v>
      </c>
      <c r="AQ6346" t="s">
        <v>116</v>
      </c>
      <c r="AR6346" t="s">
        <v>105</v>
      </c>
      <c r="AS6346">
        <v>6</v>
      </c>
      <c r="AT6346">
        <v>27959</v>
      </c>
      <c r="AU6346">
        <v>1</v>
      </c>
      <c r="AV6346">
        <v>0</v>
      </c>
      <c r="AW6346">
        <v>1</v>
      </c>
      <c r="AX6346">
        <v>0</v>
      </c>
      <c r="AY6346">
        <v>6</v>
      </c>
      <c r="AZ6346" t="s">
        <v>125</v>
      </c>
      <c r="BA6346">
        <v>3</v>
      </c>
      <c r="BB6346" t="s">
        <v>126</v>
      </c>
      <c r="BC6346">
        <v>3</v>
      </c>
    </row>
    <row r="6347" spans="1:55">
      <c r="A6347" t="s">
        <v>11011</v>
      </c>
      <c r="B6347" t="s">
        <v>56</v>
      </c>
      <c r="C6347">
        <v>58</v>
      </c>
      <c r="D6347" t="s">
        <v>61</v>
      </c>
      <c r="E6347">
        <v>0</v>
      </c>
      <c r="F6347" t="s">
        <v>5739</v>
      </c>
      <c r="G6347">
        <v>92358</v>
      </c>
      <c r="H6347">
        <v>34.238162</v>
      </c>
      <c r="I6347">
        <v>-117.534306</v>
      </c>
      <c r="J6347">
        <v>0</v>
      </c>
      <c r="K6347">
        <v>71</v>
      </c>
      <c r="L6347" t="s">
        <v>119</v>
      </c>
      <c r="M6347" t="s">
        <v>57</v>
      </c>
      <c r="N6347" t="s">
        <v>11012</v>
      </c>
      <c r="O6347" t="s">
        <v>57</v>
      </c>
      <c r="P6347" t="s">
        <v>57</v>
      </c>
      <c r="Q6347" t="s">
        <v>85</v>
      </c>
      <c r="R6347" t="s">
        <v>136</v>
      </c>
      <c r="S6347" t="s">
        <v>57</v>
      </c>
      <c r="T6347" t="s">
        <v>57</v>
      </c>
      <c r="U6347" t="s">
        <v>57</v>
      </c>
      <c r="V6347" t="s">
        <v>57</v>
      </c>
      <c r="W6347" t="s">
        <v>57</v>
      </c>
      <c r="X6347" t="s">
        <v>57</v>
      </c>
      <c r="Y6347" t="s">
        <v>57</v>
      </c>
      <c r="Z6347" t="s">
        <v>57</v>
      </c>
      <c r="AA6347" t="s">
        <v>122</v>
      </c>
      <c r="AB6347" t="s">
        <v>57</v>
      </c>
      <c r="AC6347" t="s">
        <v>87</v>
      </c>
      <c r="AD6347">
        <v>118.65</v>
      </c>
      <c r="AE6347">
        <v>8477.6</v>
      </c>
      <c r="AF6347">
        <v>0</v>
      </c>
      <c r="AG6347">
        <v>0</v>
      </c>
      <c r="AH6347">
        <v>1270.9</v>
      </c>
      <c r="AI6347">
        <v>9748.5</v>
      </c>
      <c r="AJ6347" t="s">
        <v>66</v>
      </c>
      <c r="AM6347">
        <v>0</v>
      </c>
      <c r="AN6347">
        <v>1</v>
      </c>
      <c r="AO6347">
        <v>0</v>
      </c>
      <c r="AP6347" t="s">
        <v>123</v>
      </c>
      <c r="AQ6347" t="s">
        <v>92</v>
      </c>
      <c r="AR6347" t="s">
        <v>105</v>
      </c>
      <c r="AS6347">
        <v>8</v>
      </c>
      <c r="AT6347">
        <v>1090</v>
      </c>
      <c r="AU6347">
        <v>1</v>
      </c>
      <c r="AV6347">
        <v>0</v>
      </c>
      <c r="AW6347">
        <v>1</v>
      </c>
      <c r="AX6347">
        <v>0</v>
      </c>
      <c r="AY6347">
        <v>6</v>
      </c>
      <c r="AZ6347" t="s">
        <v>125</v>
      </c>
      <c r="BA6347">
        <v>4</v>
      </c>
      <c r="BB6347" t="s">
        <v>80</v>
      </c>
      <c r="BC6347">
        <v>2</v>
      </c>
    </row>
    <row r="6348" spans="1:55">
      <c r="A6348" t="s">
        <v>11013</v>
      </c>
      <c r="B6348" t="s">
        <v>56</v>
      </c>
      <c r="C6348">
        <v>54</v>
      </c>
      <c r="D6348" t="s">
        <v>61</v>
      </c>
      <c r="E6348">
        <v>0</v>
      </c>
      <c r="F6348" t="s">
        <v>6974</v>
      </c>
      <c r="G6348">
        <v>95465</v>
      </c>
      <c r="H6348">
        <v>38.415003</v>
      </c>
      <c r="I6348">
        <v>-122.998726</v>
      </c>
      <c r="J6348">
        <v>0</v>
      </c>
      <c r="K6348">
        <v>1</v>
      </c>
      <c r="L6348" t="s">
        <v>59</v>
      </c>
      <c r="M6348" t="s">
        <v>57</v>
      </c>
      <c r="N6348" t="s">
        <v>3749</v>
      </c>
      <c r="O6348" t="s">
        <v>61</v>
      </c>
      <c r="P6348" t="s">
        <v>57</v>
      </c>
      <c r="Q6348" t="s">
        <v>135</v>
      </c>
      <c r="R6348" t="s">
        <v>86</v>
      </c>
      <c r="S6348" t="s">
        <v>61</v>
      </c>
      <c r="T6348" t="s">
        <v>61</v>
      </c>
      <c r="U6348" t="s">
        <v>57</v>
      </c>
      <c r="V6348" t="s">
        <v>57</v>
      </c>
      <c r="W6348" t="s">
        <v>57</v>
      </c>
      <c r="X6348" t="s">
        <v>57</v>
      </c>
      <c r="Y6348" t="s">
        <v>57</v>
      </c>
      <c r="Z6348" t="s">
        <v>57</v>
      </c>
      <c r="AA6348" t="s">
        <v>64</v>
      </c>
      <c r="AB6348" t="s">
        <v>61</v>
      </c>
      <c r="AC6348" t="s">
        <v>65</v>
      </c>
      <c r="AD6348">
        <v>74.09999999999999</v>
      </c>
      <c r="AE6348">
        <v>74.09999999999999</v>
      </c>
      <c r="AF6348">
        <v>0</v>
      </c>
      <c r="AG6348">
        <v>0</v>
      </c>
      <c r="AH6348">
        <v>36.05</v>
      </c>
      <c r="AI6348">
        <v>110.15</v>
      </c>
      <c r="AJ6348" t="s">
        <v>170</v>
      </c>
      <c r="AM6348">
        <v>0</v>
      </c>
      <c r="AN6348">
        <v>0</v>
      </c>
      <c r="AO6348">
        <v>0</v>
      </c>
      <c r="AP6348" t="s">
        <v>91</v>
      </c>
      <c r="AQ6348" t="s">
        <v>92</v>
      </c>
      <c r="AR6348" t="s">
        <v>93</v>
      </c>
      <c r="AS6348">
        <v>6</v>
      </c>
      <c r="AT6348">
        <v>1880</v>
      </c>
      <c r="AU6348">
        <v>0</v>
      </c>
      <c r="AX6348">
        <v>0</v>
      </c>
      <c r="AY6348">
        <v>1</v>
      </c>
      <c r="AZ6348" t="s">
        <v>94</v>
      </c>
      <c r="BA6348">
        <v>5</v>
      </c>
      <c r="BB6348" t="s">
        <v>80</v>
      </c>
      <c r="BC6348">
        <v>2</v>
      </c>
    </row>
    <row r="6349" spans="1:55">
      <c r="A6349" t="s">
        <v>11014</v>
      </c>
      <c r="B6349" t="s">
        <v>56</v>
      </c>
      <c r="C6349">
        <v>79</v>
      </c>
      <c r="D6349" t="s">
        <v>57</v>
      </c>
      <c r="E6349">
        <v>0</v>
      </c>
      <c r="F6349" t="s">
        <v>989</v>
      </c>
      <c r="G6349">
        <v>91411</v>
      </c>
      <c r="H6349">
        <v>34.17847</v>
      </c>
      <c r="I6349">
        <v>-118.459472</v>
      </c>
      <c r="J6349">
        <v>1</v>
      </c>
      <c r="K6349">
        <v>34</v>
      </c>
      <c r="L6349" t="s">
        <v>216</v>
      </c>
      <c r="M6349" t="s">
        <v>57</v>
      </c>
      <c r="N6349" t="s">
        <v>8721</v>
      </c>
      <c r="O6349" t="s">
        <v>57</v>
      </c>
      <c r="P6349" t="s">
        <v>57</v>
      </c>
      <c r="Q6349" t="s">
        <v>85</v>
      </c>
      <c r="R6349" t="s">
        <v>296</v>
      </c>
      <c r="S6349" t="s">
        <v>61</v>
      </c>
      <c r="T6349" t="s">
        <v>57</v>
      </c>
      <c r="U6349" t="s">
        <v>61</v>
      </c>
      <c r="V6349" t="s">
        <v>61</v>
      </c>
      <c r="W6349" t="s">
        <v>61</v>
      </c>
      <c r="X6349" t="s">
        <v>61</v>
      </c>
      <c r="Y6349" t="s">
        <v>61</v>
      </c>
      <c r="Z6349" t="s">
        <v>57</v>
      </c>
      <c r="AA6349" t="s">
        <v>77</v>
      </c>
      <c r="AB6349" t="s">
        <v>57</v>
      </c>
      <c r="AC6349" t="s">
        <v>65</v>
      </c>
      <c r="AD6349">
        <v>79.59999999999999</v>
      </c>
      <c r="AE6349">
        <v>2718.3</v>
      </c>
      <c r="AF6349">
        <v>0</v>
      </c>
      <c r="AG6349">
        <v>0</v>
      </c>
      <c r="AH6349">
        <v>878.5599999999999</v>
      </c>
      <c r="AI6349">
        <v>3596.86</v>
      </c>
      <c r="AJ6349" t="s">
        <v>88</v>
      </c>
      <c r="AK6349" t="s">
        <v>101</v>
      </c>
      <c r="AL6349" t="s">
        <v>102</v>
      </c>
      <c r="AM6349">
        <v>1</v>
      </c>
      <c r="AN6349">
        <v>0</v>
      </c>
      <c r="AO6349">
        <v>0</v>
      </c>
      <c r="AP6349" t="s">
        <v>164</v>
      </c>
      <c r="AQ6349" t="s">
        <v>104</v>
      </c>
      <c r="AR6349" t="s">
        <v>93</v>
      </c>
      <c r="AS6349">
        <v>2</v>
      </c>
      <c r="AT6349">
        <v>23646</v>
      </c>
      <c r="AU6349">
        <v>1</v>
      </c>
      <c r="AV6349">
        <v>1</v>
      </c>
      <c r="AW6349">
        <v>0</v>
      </c>
      <c r="AX6349">
        <v>79.59999999999999</v>
      </c>
      <c r="AY6349">
        <v>4</v>
      </c>
      <c r="AZ6349" t="s">
        <v>165</v>
      </c>
      <c r="BA6349">
        <v>6</v>
      </c>
      <c r="BB6349" t="s">
        <v>95</v>
      </c>
      <c r="BC6349">
        <v>1</v>
      </c>
    </row>
    <row r="6350" spans="1:55">
      <c r="A6350" t="s">
        <v>11015</v>
      </c>
      <c r="B6350" t="s">
        <v>56</v>
      </c>
      <c r="C6350">
        <v>46</v>
      </c>
      <c r="D6350" t="s">
        <v>61</v>
      </c>
      <c r="E6350">
        <v>0</v>
      </c>
      <c r="F6350" t="s">
        <v>2759</v>
      </c>
      <c r="G6350">
        <v>95323</v>
      </c>
      <c r="H6350">
        <v>37.605926</v>
      </c>
      <c r="I6350">
        <v>-120.69955</v>
      </c>
      <c r="J6350">
        <v>0</v>
      </c>
      <c r="K6350">
        <v>69</v>
      </c>
      <c r="L6350" t="s">
        <v>119</v>
      </c>
      <c r="M6350" t="s">
        <v>57</v>
      </c>
      <c r="N6350" t="s">
        <v>11016</v>
      </c>
      <c r="O6350" t="s">
        <v>57</v>
      </c>
      <c r="P6350" t="s">
        <v>57</v>
      </c>
      <c r="Q6350" t="s">
        <v>62</v>
      </c>
      <c r="R6350" t="s">
        <v>131</v>
      </c>
      <c r="S6350" t="s">
        <v>57</v>
      </c>
      <c r="T6350" t="s">
        <v>57</v>
      </c>
      <c r="U6350" t="s">
        <v>61</v>
      </c>
      <c r="V6350" t="s">
        <v>57</v>
      </c>
      <c r="W6350" t="s">
        <v>61</v>
      </c>
      <c r="X6350" t="s">
        <v>61</v>
      </c>
      <c r="Y6350" t="s">
        <v>61</v>
      </c>
      <c r="Z6350" t="s">
        <v>57</v>
      </c>
      <c r="AA6350" t="s">
        <v>122</v>
      </c>
      <c r="AB6350" t="s">
        <v>57</v>
      </c>
      <c r="AC6350" t="s">
        <v>65</v>
      </c>
      <c r="AD6350">
        <v>66.90000000000001</v>
      </c>
      <c r="AE6350">
        <v>4577.9</v>
      </c>
      <c r="AF6350">
        <v>0</v>
      </c>
      <c r="AG6350">
        <v>0</v>
      </c>
      <c r="AH6350">
        <v>959.79</v>
      </c>
      <c r="AI6350">
        <v>5537.69</v>
      </c>
      <c r="AJ6350" t="s">
        <v>66</v>
      </c>
      <c r="AM6350">
        <v>0</v>
      </c>
      <c r="AN6350">
        <v>1</v>
      </c>
      <c r="AO6350">
        <v>0</v>
      </c>
      <c r="AP6350" t="s">
        <v>123</v>
      </c>
      <c r="AQ6350" t="s">
        <v>78</v>
      </c>
      <c r="AR6350" t="s">
        <v>69</v>
      </c>
      <c r="AS6350">
        <v>4</v>
      </c>
      <c r="AT6350">
        <v>1055</v>
      </c>
      <c r="AU6350">
        <v>1</v>
      </c>
      <c r="AV6350">
        <v>0</v>
      </c>
      <c r="AW6350">
        <v>1</v>
      </c>
      <c r="AX6350">
        <v>0</v>
      </c>
      <c r="AY6350">
        <v>6</v>
      </c>
      <c r="AZ6350" t="s">
        <v>125</v>
      </c>
      <c r="BA6350">
        <v>2</v>
      </c>
      <c r="BB6350" t="s">
        <v>126</v>
      </c>
      <c r="BC6350">
        <v>3</v>
      </c>
    </row>
    <row r="6351" spans="1:55">
      <c r="A6351" t="s">
        <v>11017</v>
      </c>
      <c r="B6351" t="s">
        <v>56</v>
      </c>
      <c r="C6351">
        <v>63</v>
      </c>
      <c r="D6351" t="s">
        <v>61</v>
      </c>
      <c r="E6351">
        <v>0</v>
      </c>
      <c r="F6351" t="s">
        <v>1735</v>
      </c>
      <c r="G6351">
        <v>92586</v>
      </c>
      <c r="H6351">
        <v>33.707483</v>
      </c>
      <c r="I6351">
        <v>-117.200006</v>
      </c>
      <c r="J6351">
        <v>0</v>
      </c>
      <c r="K6351">
        <v>9</v>
      </c>
      <c r="L6351" t="s">
        <v>83</v>
      </c>
      <c r="M6351" t="s">
        <v>57</v>
      </c>
      <c r="N6351" t="s">
        <v>1582</v>
      </c>
      <c r="O6351" t="s">
        <v>61</v>
      </c>
      <c r="P6351" t="s">
        <v>57</v>
      </c>
      <c r="Q6351" t="s">
        <v>85</v>
      </c>
      <c r="R6351" t="s">
        <v>423</v>
      </c>
      <c r="S6351" t="s">
        <v>61</v>
      </c>
      <c r="T6351" t="s">
        <v>61</v>
      </c>
      <c r="U6351" t="s">
        <v>61</v>
      </c>
      <c r="V6351" t="s">
        <v>61</v>
      </c>
      <c r="W6351" t="s">
        <v>61</v>
      </c>
      <c r="X6351" t="s">
        <v>61</v>
      </c>
      <c r="Y6351" t="s">
        <v>61</v>
      </c>
      <c r="Z6351" t="s">
        <v>57</v>
      </c>
      <c r="AA6351" t="s">
        <v>77</v>
      </c>
      <c r="AB6351" t="s">
        <v>61</v>
      </c>
      <c r="AC6351" t="s">
        <v>87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66</v>
      </c>
      <c r="AM6351">
        <v>0</v>
      </c>
      <c r="AN6351">
        <v>1</v>
      </c>
      <c r="AO6351">
        <v>0</v>
      </c>
      <c r="AP6351" t="s">
        <v>67</v>
      </c>
      <c r="AQ6351" t="s">
        <v>124</v>
      </c>
      <c r="AR6351" t="s">
        <v>69</v>
      </c>
      <c r="AS6351">
        <v>1</v>
      </c>
      <c r="AT6351">
        <v>18161</v>
      </c>
      <c r="AU6351">
        <v>1</v>
      </c>
      <c r="AV6351">
        <v>0</v>
      </c>
      <c r="AW6351">
        <v>1</v>
      </c>
      <c r="AX6351">
        <v>0</v>
      </c>
      <c r="AY6351">
        <v>2</v>
      </c>
      <c r="AZ6351" t="s">
        <v>70</v>
      </c>
      <c r="BA6351">
        <v>7</v>
      </c>
      <c r="BB6351" t="s">
        <v>95</v>
      </c>
      <c r="BC6351">
        <v>1</v>
      </c>
    </row>
    <row r="6352" spans="1:55">
      <c r="A6352" t="s">
        <v>11018</v>
      </c>
      <c r="B6352" t="s">
        <v>56</v>
      </c>
      <c r="C6352">
        <v>59</v>
      </c>
      <c r="D6352" t="s">
        <v>61</v>
      </c>
      <c r="E6352">
        <v>0</v>
      </c>
      <c r="F6352" t="s">
        <v>3263</v>
      </c>
      <c r="G6352">
        <v>95223</v>
      </c>
      <c r="H6352">
        <v>38.32153</v>
      </c>
      <c r="I6352">
        <v>-120.236358</v>
      </c>
      <c r="J6352">
        <v>0</v>
      </c>
      <c r="K6352">
        <v>1</v>
      </c>
      <c r="L6352" t="s">
        <v>59</v>
      </c>
      <c r="M6352" t="s">
        <v>57</v>
      </c>
      <c r="N6352" t="s">
        <v>5764</v>
      </c>
      <c r="O6352" t="s">
        <v>61</v>
      </c>
      <c r="P6352" t="s">
        <v>61</v>
      </c>
      <c r="Q6352" t="s">
        <v>143</v>
      </c>
      <c r="R6352" t="s">
        <v>143</v>
      </c>
      <c r="S6352" t="s">
        <v>143</v>
      </c>
      <c r="T6352" t="s">
        <v>143</v>
      </c>
      <c r="U6352" t="s">
        <v>143</v>
      </c>
      <c r="V6352" t="s">
        <v>143</v>
      </c>
      <c r="W6352" t="s">
        <v>143</v>
      </c>
      <c r="X6352" t="s">
        <v>143</v>
      </c>
      <c r="Y6352" t="s">
        <v>143</v>
      </c>
      <c r="Z6352" t="s">
        <v>143</v>
      </c>
      <c r="AA6352" t="s">
        <v>77</v>
      </c>
      <c r="AB6352" t="s">
        <v>61</v>
      </c>
      <c r="AC6352" t="s">
        <v>87</v>
      </c>
      <c r="AD6352">
        <v>18.85</v>
      </c>
      <c r="AE6352">
        <v>18.85</v>
      </c>
      <c r="AF6352">
        <v>0</v>
      </c>
      <c r="AG6352">
        <v>0</v>
      </c>
      <c r="AH6352">
        <v>7.8</v>
      </c>
      <c r="AI6352">
        <v>26.65</v>
      </c>
      <c r="AJ6352" t="s">
        <v>170</v>
      </c>
      <c r="AM6352">
        <v>0</v>
      </c>
      <c r="AN6352">
        <v>0</v>
      </c>
      <c r="AO6352">
        <v>0</v>
      </c>
      <c r="AP6352" t="s">
        <v>91</v>
      </c>
      <c r="AQ6352" t="s">
        <v>92</v>
      </c>
      <c r="AR6352" t="s">
        <v>182</v>
      </c>
      <c r="AT6352">
        <v>5159</v>
      </c>
      <c r="AU6352">
        <v>0</v>
      </c>
      <c r="AX6352">
        <v>0</v>
      </c>
      <c r="AY6352">
        <v>1</v>
      </c>
      <c r="AZ6352" t="s">
        <v>94</v>
      </c>
      <c r="BA6352">
        <v>8</v>
      </c>
      <c r="BB6352" t="s">
        <v>95</v>
      </c>
      <c r="BC6352">
        <v>1</v>
      </c>
    </row>
    <row r="6353" spans="1:55">
      <c r="A6353" t="s">
        <v>11019</v>
      </c>
      <c r="B6353" t="s">
        <v>73</v>
      </c>
      <c r="C6353">
        <v>40</v>
      </c>
      <c r="D6353" t="s">
        <v>57</v>
      </c>
      <c r="E6353">
        <v>0</v>
      </c>
      <c r="F6353" t="s">
        <v>6550</v>
      </c>
      <c r="G6353">
        <v>91340</v>
      </c>
      <c r="H6353">
        <v>34.286131</v>
      </c>
      <c r="I6353">
        <v>-118.435969</v>
      </c>
      <c r="J6353">
        <v>1</v>
      </c>
      <c r="K6353">
        <v>1</v>
      </c>
      <c r="L6353" t="s">
        <v>83</v>
      </c>
      <c r="M6353" t="s">
        <v>61</v>
      </c>
      <c r="N6353" t="s">
        <v>143</v>
      </c>
      <c r="O6353" t="s">
        <v>143</v>
      </c>
      <c r="P6353" t="s">
        <v>57</v>
      </c>
      <c r="Q6353" t="s">
        <v>135</v>
      </c>
      <c r="R6353" t="s">
        <v>163</v>
      </c>
      <c r="S6353" t="s">
        <v>61</v>
      </c>
      <c r="T6353" t="s">
        <v>61</v>
      </c>
      <c r="U6353" t="s">
        <v>57</v>
      </c>
      <c r="V6353" t="s">
        <v>61</v>
      </c>
      <c r="W6353" t="s">
        <v>57</v>
      </c>
      <c r="X6353" t="s">
        <v>57</v>
      </c>
      <c r="Y6353" t="s">
        <v>57</v>
      </c>
      <c r="Z6353" t="s">
        <v>57</v>
      </c>
      <c r="AA6353" t="s">
        <v>77</v>
      </c>
      <c r="AB6353" t="s">
        <v>57</v>
      </c>
      <c r="AC6353" t="s">
        <v>87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88</v>
      </c>
      <c r="AK6353" t="s">
        <v>89</v>
      </c>
      <c r="AL6353" t="s">
        <v>356</v>
      </c>
      <c r="AM6353">
        <v>1</v>
      </c>
      <c r="AN6353">
        <v>0</v>
      </c>
      <c r="AO6353">
        <v>0</v>
      </c>
      <c r="AP6353" t="s">
        <v>91</v>
      </c>
      <c r="AQ6353" t="s">
        <v>78</v>
      </c>
      <c r="AR6353" t="s">
        <v>69</v>
      </c>
      <c r="AS6353">
        <v>5</v>
      </c>
      <c r="AT6353">
        <v>33389</v>
      </c>
      <c r="AU6353">
        <v>1</v>
      </c>
      <c r="AV6353">
        <v>1</v>
      </c>
      <c r="AW6353">
        <v>0</v>
      </c>
      <c r="AX6353">
        <v>50.35</v>
      </c>
      <c r="AY6353">
        <v>1</v>
      </c>
      <c r="AZ6353" t="s">
        <v>94</v>
      </c>
      <c r="BA6353">
        <v>7</v>
      </c>
      <c r="BB6353" t="s">
        <v>95</v>
      </c>
      <c r="BC6353">
        <v>1</v>
      </c>
    </row>
    <row r="6354" spans="1:55">
      <c r="A6354" t="s">
        <v>11020</v>
      </c>
      <c r="B6354" t="s">
        <v>73</v>
      </c>
      <c r="C6354">
        <v>25</v>
      </c>
      <c r="D6354" t="s">
        <v>61</v>
      </c>
      <c r="E6354">
        <v>0</v>
      </c>
      <c r="F6354" t="s">
        <v>294</v>
      </c>
      <c r="G6354">
        <v>92240</v>
      </c>
      <c r="H6354">
        <v>33.948558</v>
      </c>
      <c r="I6354">
        <v>-116.516976</v>
      </c>
      <c r="J6354">
        <v>0</v>
      </c>
      <c r="K6354">
        <v>21</v>
      </c>
      <c r="L6354" t="s">
        <v>98</v>
      </c>
      <c r="M6354" t="s">
        <v>57</v>
      </c>
      <c r="N6354" t="s">
        <v>7848</v>
      </c>
      <c r="O6354" t="s">
        <v>61</v>
      </c>
      <c r="P6354" t="s">
        <v>57</v>
      </c>
      <c r="Q6354" t="s">
        <v>135</v>
      </c>
      <c r="R6354" t="s">
        <v>189</v>
      </c>
      <c r="S6354" t="s">
        <v>61</v>
      </c>
      <c r="T6354" t="s">
        <v>61</v>
      </c>
      <c r="U6354" t="s">
        <v>57</v>
      </c>
      <c r="V6354" t="s">
        <v>61</v>
      </c>
      <c r="W6354" t="s">
        <v>61</v>
      </c>
      <c r="X6354" t="s">
        <v>57</v>
      </c>
      <c r="Y6354" t="s">
        <v>57</v>
      </c>
      <c r="Z6354" t="s">
        <v>57</v>
      </c>
      <c r="AA6354" t="s">
        <v>77</v>
      </c>
      <c r="AB6354" t="s">
        <v>61</v>
      </c>
      <c r="AC6354" t="s">
        <v>65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2230.45</v>
      </c>
      <c r="AJ6354" t="s">
        <v>66</v>
      </c>
      <c r="AM6354">
        <v>0</v>
      </c>
      <c r="AN6354">
        <v>1</v>
      </c>
      <c r="AO6354">
        <v>0</v>
      </c>
      <c r="AP6354" t="s">
        <v>103</v>
      </c>
      <c r="AQ6354" t="s">
        <v>116</v>
      </c>
      <c r="AR6354" t="s">
        <v>69</v>
      </c>
      <c r="AS6354">
        <v>4</v>
      </c>
      <c r="AT6354">
        <v>22796</v>
      </c>
      <c r="AU6354">
        <v>1</v>
      </c>
      <c r="AV6354">
        <v>0</v>
      </c>
      <c r="AW6354">
        <v>1</v>
      </c>
      <c r="AX6354">
        <v>0</v>
      </c>
      <c r="AY6354">
        <v>3</v>
      </c>
      <c r="AZ6354" t="s">
        <v>106</v>
      </c>
      <c r="BA6354">
        <v>5</v>
      </c>
      <c r="BB6354" t="s">
        <v>80</v>
      </c>
      <c r="BC6354">
        <v>2</v>
      </c>
    </row>
    <row r="6355" spans="1:55">
      <c r="A6355" t="s">
        <v>11021</v>
      </c>
      <c r="B6355" t="s">
        <v>56</v>
      </c>
      <c r="C6355">
        <v>63</v>
      </c>
      <c r="D6355" t="s">
        <v>61</v>
      </c>
      <c r="E6355">
        <v>1</v>
      </c>
      <c r="F6355" t="s">
        <v>701</v>
      </c>
      <c r="G6355">
        <v>90822</v>
      </c>
      <c r="H6355">
        <v>33.778436</v>
      </c>
      <c r="I6355">
        <v>-118.118648</v>
      </c>
      <c r="J6355">
        <v>0</v>
      </c>
      <c r="K6355">
        <v>13</v>
      </c>
      <c r="L6355" t="s">
        <v>59</v>
      </c>
      <c r="M6355" t="s">
        <v>57</v>
      </c>
      <c r="N6355" t="s">
        <v>9336</v>
      </c>
      <c r="O6355" t="s">
        <v>61</v>
      </c>
      <c r="P6355" t="s">
        <v>57</v>
      </c>
      <c r="Q6355" t="s">
        <v>135</v>
      </c>
      <c r="R6355" t="s">
        <v>76</v>
      </c>
      <c r="S6355" t="s">
        <v>57</v>
      </c>
      <c r="T6355" t="s">
        <v>57</v>
      </c>
      <c r="U6355" t="s">
        <v>61</v>
      </c>
      <c r="V6355" t="s">
        <v>61</v>
      </c>
      <c r="W6355" t="s">
        <v>61</v>
      </c>
      <c r="X6355" t="s">
        <v>61</v>
      </c>
      <c r="Y6355" t="s">
        <v>61</v>
      </c>
      <c r="Z6355" t="s">
        <v>57</v>
      </c>
      <c r="AA6355" t="s">
        <v>77</v>
      </c>
      <c r="AB6355" t="s">
        <v>57</v>
      </c>
      <c r="AC6355" t="s">
        <v>87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66</v>
      </c>
      <c r="AM6355">
        <v>0</v>
      </c>
      <c r="AN6355">
        <v>1</v>
      </c>
      <c r="AO6355">
        <v>0</v>
      </c>
      <c r="AP6355" t="s">
        <v>103</v>
      </c>
      <c r="AQ6355" t="s">
        <v>124</v>
      </c>
      <c r="AR6355" t="s">
        <v>69</v>
      </c>
      <c r="AS6355">
        <v>3</v>
      </c>
      <c r="AT6355">
        <v>425</v>
      </c>
      <c r="AU6355">
        <v>1</v>
      </c>
      <c r="AV6355">
        <v>0</v>
      </c>
      <c r="AW6355">
        <v>1</v>
      </c>
      <c r="AX6355">
        <v>0</v>
      </c>
      <c r="AY6355">
        <v>3</v>
      </c>
      <c r="AZ6355" t="s">
        <v>106</v>
      </c>
      <c r="BA6355">
        <v>4</v>
      </c>
      <c r="BB6355" t="s">
        <v>80</v>
      </c>
      <c r="BC6355">
        <v>2</v>
      </c>
    </row>
    <row r="6356" spans="1:55">
      <c r="A6356" t="s">
        <v>11022</v>
      </c>
      <c r="B6356" t="s">
        <v>73</v>
      </c>
      <c r="C6356">
        <v>54</v>
      </c>
      <c r="D6356" t="s">
        <v>61</v>
      </c>
      <c r="E6356">
        <v>0</v>
      </c>
      <c r="F6356" t="s">
        <v>1475</v>
      </c>
      <c r="G6356">
        <v>96006</v>
      </c>
      <c r="H6356">
        <v>41.171578</v>
      </c>
      <c r="I6356">
        <v>-120.913161</v>
      </c>
      <c r="J6356">
        <v>0</v>
      </c>
      <c r="K6356">
        <v>7</v>
      </c>
      <c r="L6356" t="s">
        <v>59</v>
      </c>
      <c r="M6356" t="s">
        <v>57</v>
      </c>
      <c r="N6356" t="s">
        <v>11023</v>
      </c>
      <c r="O6356" t="s">
        <v>61</v>
      </c>
      <c r="P6356" t="s">
        <v>57</v>
      </c>
      <c r="Q6356" t="s">
        <v>85</v>
      </c>
      <c r="R6356" t="s">
        <v>131</v>
      </c>
      <c r="S6356" t="s">
        <v>61</v>
      </c>
      <c r="T6356" t="s">
        <v>61</v>
      </c>
      <c r="U6356" t="s">
        <v>61</v>
      </c>
      <c r="V6356" t="s">
        <v>61</v>
      </c>
      <c r="W6356" t="s">
        <v>61</v>
      </c>
      <c r="X6356" t="s">
        <v>61</v>
      </c>
      <c r="Y6356" t="s">
        <v>61</v>
      </c>
      <c r="Z6356" t="s">
        <v>57</v>
      </c>
      <c r="AA6356" t="s">
        <v>77</v>
      </c>
      <c r="AB6356" t="s">
        <v>61</v>
      </c>
      <c r="AC6356" t="s">
        <v>87</v>
      </c>
      <c r="AD6356">
        <v>69.15000000000001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66</v>
      </c>
      <c r="AM6356">
        <v>0</v>
      </c>
      <c r="AN6356">
        <v>1</v>
      </c>
      <c r="AO6356">
        <v>0</v>
      </c>
      <c r="AP6356" t="s">
        <v>67</v>
      </c>
      <c r="AQ6356" t="s">
        <v>92</v>
      </c>
      <c r="AR6356" t="s">
        <v>69</v>
      </c>
      <c r="AS6356">
        <v>1</v>
      </c>
      <c r="AT6356">
        <v>615</v>
      </c>
      <c r="AU6356">
        <v>1</v>
      </c>
      <c r="AV6356">
        <v>0</v>
      </c>
      <c r="AW6356">
        <v>1</v>
      </c>
      <c r="AX6356">
        <v>0</v>
      </c>
      <c r="AY6356">
        <v>2</v>
      </c>
      <c r="AZ6356" t="s">
        <v>70</v>
      </c>
      <c r="BA6356">
        <v>7</v>
      </c>
      <c r="BB6356" t="s">
        <v>95</v>
      </c>
      <c r="BC6356">
        <v>1</v>
      </c>
    </row>
    <row r="6357" spans="1:55">
      <c r="A6357" t="s">
        <v>11024</v>
      </c>
      <c r="B6357" t="s">
        <v>56</v>
      </c>
      <c r="C6357">
        <v>62</v>
      </c>
      <c r="D6357" t="s">
        <v>61</v>
      </c>
      <c r="E6357">
        <v>0</v>
      </c>
      <c r="F6357" t="s">
        <v>2371</v>
      </c>
      <c r="G6357">
        <v>96071</v>
      </c>
      <c r="H6357">
        <v>40.656287</v>
      </c>
      <c r="I6357">
        <v>-121.428965</v>
      </c>
      <c r="J6357">
        <v>0</v>
      </c>
      <c r="K6357">
        <v>3</v>
      </c>
      <c r="L6357" t="s">
        <v>59</v>
      </c>
      <c r="M6357" t="s">
        <v>61</v>
      </c>
      <c r="N6357" t="s">
        <v>143</v>
      </c>
      <c r="O6357" t="s">
        <v>143</v>
      </c>
      <c r="P6357" t="s">
        <v>57</v>
      </c>
      <c r="Q6357" t="s">
        <v>135</v>
      </c>
      <c r="R6357" t="s">
        <v>254</v>
      </c>
      <c r="S6357" t="s">
        <v>61</v>
      </c>
      <c r="T6357" t="s">
        <v>61</v>
      </c>
      <c r="U6357" t="s">
        <v>61</v>
      </c>
      <c r="V6357" t="s">
        <v>61</v>
      </c>
      <c r="W6357" t="s">
        <v>61</v>
      </c>
      <c r="X6357" t="s">
        <v>61</v>
      </c>
      <c r="Y6357" t="s">
        <v>61</v>
      </c>
      <c r="Z6357" t="s">
        <v>57</v>
      </c>
      <c r="AA6357" t="s">
        <v>77</v>
      </c>
      <c r="AB6357" t="s">
        <v>61</v>
      </c>
      <c r="AC6357" t="s">
        <v>87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88</v>
      </c>
      <c r="AK6357" t="s">
        <v>89</v>
      </c>
      <c r="AL6357" t="s">
        <v>90</v>
      </c>
      <c r="AM6357">
        <v>1</v>
      </c>
      <c r="AN6357">
        <v>0</v>
      </c>
      <c r="AO6357">
        <v>0</v>
      </c>
      <c r="AP6357" t="s">
        <v>91</v>
      </c>
      <c r="AQ6357" t="s">
        <v>124</v>
      </c>
      <c r="AR6357" t="s">
        <v>182</v>
      </c>
      <c r="AS6357">
        <v>1</v>
      </c>
      <c r="AT6357">
        <v>182</v>
      </c>
      <c r="AU6357">
        <v>1</v>
      </c>
      <c r="AV6357">
        <v>1</v>
      </c>
      <c r="AW6357">
        <v>0</v>
      </c>
      <c r="AX6357">
        <v>25.25</v>
      </c>
      <c r="AY6357">
        <v>1</v>
      </c>
      <c r="AZ6357" t="s">
        <v>94</v>
      </c>
      <c r="BA6357">
        <v>8</v>
      </c>
      <c r="BB6357" t="s">
        <v>95</v>
      </c>
      <c r="BC6357">
        <v>1</v>
      </c>
    </row>
    <row r="6358" spans="1:55">
      <c r="A6358" t="s">
        <v>11025</v>
      </c>
      <c r="B6358" t="s">
        <v>73</v>
      </c>
      <c r="C6358">
        <v>78</v>
      </c>
      <c r="D6358" t="s">
        <v>61</v>
      </c>
      <c r="E6358">
        <v>0</v>
      </c>
      <c r="F6358" t="s">
        <v>3957</v>
      </c>
      <c r="G6358">
        <v>95553</v>
      </c>
      <c r="H6358">
        <v>40.210895</v>
      </c>
      <c r="I6358">
        <v>-123.86</v>
      </c>
      <c r="J6358">
        <v>0</v>
      </c>
      <c r="K6358">
        <v>57</v>
      </c>
      <c r="L6358" t="s">
        <v>129</v>
      </c>
      <c r="M6358" t="s">
        <v>57</v>
      </c>
      <c r="N6358" t="s">
        <v>11026</v>
      </c>
      <c r="O6358" t="s">
        <v>61</v>
      </c>
      <c r="P6358" t="s">
        <v>57</v>
      </c>
      <c r="Q6358" t="s">
        <v>135</v>
      </c>
      <c r="R6358" t="s">
        <v>586</v>
      </c>
      <c r="S6358" t="s">
        <v>61</v>
      </c>
      <c r="T6358" t="s">
        <v>61</v>
      </c>
      <c r="U6358" t="s">
        <v>57</v>
      </c>
      <c r="V6358" t="s">
        <v>57</v>
      </c>
      <c r="W6358" t="s">
        <v>61</v>
      </c>
      <c r="X6358" t="s">
        <v>61</v>
      </c>
      <c r="Y6358" t="s">
        <v>61</v>
      </c>
      <c r="Z6358" t="s">
        <v>57</v>
      </c>
      <c r="AA6358" t="s">
        <v>64</v>
      </c>
      <c r="AB6358" t="s">
        <v>57</v>
      </c>
      <c r="AC6358" t="s">
        <v>87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66</v>
      </c>
      <c r="AM6358">
        <v>0</v>
      </c>
      <c r="AN6358">
        <v>1</v>
      </c>
      <c r="AO6358">
        <v>0</v>
      </c>
      <c r="AP6358" t="s">
        <v>123</v>
      </c>
      <c r="AQ6358" t="s">
        <v>104</v>
      </c>
      <c r="AR6358" t="s">
        <v>69</v>
      </c>
      <c r="AS6358">
        <v>3</v>
      </c>
      <c r="AT6358">
        <v>867</v>
      </c>
      <c r="AU6358">
        <v>1</v>
      </c>
      <c r="AV6358">
        <v>0</v>
      </c>
      <c r="AW6358">
        <v>1</v>
      </c>
      <c r="AX6358">
        <v>0</v>
      </c>
      <c r="AY6358">
        <v>6</v>
      </c>
      <c r="AZ6358" t="s">
        <v>125</v>
      </c>
      <c r="BA6358">
        <v>2</v>
      </c>
      <c r="BB6358" t="s">
        <v>126</v>
      </c>
      <c r="BC6358">
        <v>3</v>
      </c>
    </row>
    <row r="6359" spans="1:55">
      <c r="A6359" t="s">
        <v>11027</v>
      </c>
      <c r="B6359" t="s">
        <v>56</v>
      </c>
      <c r="C6359">
        <v>68</v>
      </c>
      <c r="D6359" t="s">
        <v>61</v>
      </c>
      <c r="E6359">
        <v>0</v>
      </c>
      <c r="F6359" t="s">
        <v>828</v>
      </c>
      <c r="G6359">
        <v>95020</v>
      </c>
      <c r="H6359">
        <v>37.03889</v>
      </c>
      <c r="I6359">
        <v>-121.528955</v>
      </c>
      <c r="J6359">
        <v>0</v>
      </c>
      <c r="K6359">
        <v>11</v>
      </c>
      <c r="L6359" t="s">
        <v>59</v>
      </c>
      <c r="M6359" t="s">
        <v>57</v>
      </c>
      <c r="N6359" t="s">
        <v>11028</v>
      </c>
      <c r="O6359" t="s">
        <v>61</v>
      </c>
      <c r="P6359" t="s">
        <v>57</v>
      </c>
      <c r="Q6359" t="s">
        <v>85</v>
      </c>
      <c r="R6359" t="s">
        <v>254</v>
      </c>
      <c r="S6359" t="s">
        <v>61</v>
      </c>
      <c r="T6359" t="s">
        <v>61</v>
      </c>
      <c r="U6359" t="s">
        <v>61</v>
      </c>
      <c r="V6359" t="s">
        <v>61</v>
      </c>
      <c r="W6359" t="s">
        <v>57</v>
      </c>
      <c r="X6359" t="s">
        <v>57</v>
      </c>
      <c r="Y6359" t="s">
        <v>61</v>
      </c>
      <c r="Z6359" t="s">
        <v>57</v>
      </c>
      <c r="AA6359" t="s">
        <v>77</v>
      </c>
      <c r="AB6359" t="s">
        <v>61</v>
      </c>
      <c r="AC6359" t="s">
        <v>87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88</v>
      </c>
      <c r="AK6359" t="s">
        <v>205</v>
      </c>
      <c r="AL6359" t="s">
        <v>329</v>
      </c>
      <c r="AM6359">
        <v>1</v>
      </c>
      <c r="AN6359">
        <v>0</v>
      </c>
      <c r="AO6359">
        <v>0</v>
      </c>
      <c r="AP6359" t="s">
        <v>67</v>
      </c>
      <c r="AQ6359" t="s">
        <v>124</v>
      </c>
      <c r="AR6359" t="s">
        <v>93</v>
      </c>
      <c r="AS6359">
        <v>3</v>
      </c>
      <c r="AT6359">
        <v>49968</v>
      </c>
      <c r="AU6359">
        <v>1</v>
      </c>
      <c r="AV6359">
        <v>1</v>
      </c>
      <c r="AW6359">
        <v>0</v>
      </c>
      <c r="AX6359">
        <v>89.7</v>
      </c>
      <c r="AY6359">
        <v>2</v>
      </c>
      <c r="AZ6359" t="s">
        <v>70</v>
      </c>
      <c r="BA6359">
        <v>7</v>
      </c>
      <c r="BB6359" t="s">
        <v>95</v>
      </c>
      <c r="BC6359">
        <v>1</v>
      </c>
    </row>
    <row r="6360" spans="1:55">
      <c r="A6360" t="s">
        <v>11029</v>
      </c>
      <c r="B6360" t="s">
        <v>56</v>
      </c>
      <c r="C6360">
        <v>48</v>
      </c>
      <c r="D6360" t="s">
        <v>57</v>
      </c>
      <c r="E6360">
        <v>3</v>
      </c>
      <c r="F6360" t="s">
        <v>1445</v>
      </c>
      <c r="G6360">
        <v>95429</v>
      </c>
      <c r="H6360">
        <v>39.756049</v>
      </c>
      <c r="I6360">
        <v>-123.358701</v>
      </c>
      <c r="J6360">
        <v>1</v>
      </c>
      <c r="K6360">
        <v>19</v>
      </c>
      <c r="L6360" t="s">
        <v>98</v>
      </c>
      <c r="M6360" t="s">
        <v>57</v>
      </c>
      <c r="N6360" t="s">
        <v>11030</v>
      </c>
      <c r="O6360" t="s">
        <v>61</v>
      </c>
      <c r="P6360" t="s">
        <v>61</v>
      </c>
      <c r="Q6360" t="s">
        <v>143</v>
      </c>
      <c r="R6360" t="s">
        <v>143</v>
      </c>
      <c r="S6360" t="s">
        <v>143</v>
      </c>
      <c r="T6360" t="s">
        <v>143</v>
      </c>
      <c r="U6360" t="s">
        <v>143</v>
      </c>
      <c r="V6360" t="s">
        <v>143</v>
      </c>
      <c r="W6360" t="s">
        <v>143</v>
      </c>
      <c r="X6360" t="s">
        <v>143</v>
      </c>
      <c r="Y6360" t="s">
        <v>143</v>
      </c>
      <c r="Z6360" t="s">
        <v>143</v>
      </c>
      <c r="AA6360" t="s">
        <v>122</v>
      </c>
      <c r="AB6360" t="s">
        <v>61</v>
      </c>
      <c r="AC6360" t="s">
        <v>65</v>
      </c>
      <c r="AD6360">
        <v>20.15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66</v>
      </c>
      <c r="AM6360">
        <v>0</v>
      </c>
      <c r="AN6360">
        <v>1</v>
      </c>
      <c r="AO6360">
        <v>0</v>
      </c>
      <c r="AP6360" t="s">
        <v>103</v>
      </c>
      <c r="AQ6360" t="s">
        <v>78</v>
      </c>
      <c r="AR6360" t="s">
        <v>182</v>
      </c>
      <c r="AT6360">
        <v>91</v>
      </c>
      <c r="AU6360">
        <v>1</v>
      </c>
      <c r="AV6360">
        <v>0</v>
      </c>
      <c r="AW6360">
        <v>1</v>
      </c>
      <c r="AX6360">
        <v>0</v>
      </c>
      <c r="AY6360">
        <v>3</v>
      </c>
      <c r="AZ6360" t="s">
        <v>106</v>
      </c>
      <c r="BA6360">
        <v>0</v>
      </c>
      <c r="BB6360" t="s">
        <v>71</v>
      </c>
      <c r="BC6360">
        <v>4</v>
      </c>
    </row>
    <row r="6361" spans="1:55">
      <c r="A6361" t="s">
        <v>11031</v>
      </c>
      <c r="B6361" t="s">
        <v>56</v>
      </c>
      <c r="C6361">
        <v>70</v>
      </c>
      <c r="D6361" t="s">
        <v>57</v>
      </c>
      <c r="E6361">
        <v>0</v>
      </c>
      <c r="F6361" t="s">
        <v>3444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119</v>
      </c>
      <c r="M6361" t="s">
        <v>57</v>
      </c>
      <c r="N6361" t="s">
        <v>4747</v>
      </c>
      <c r="O6361" t="s">
        <v>57</v>
      </c>
      <c r="P6361" t="s">
        <v>57</v>
      </c>
      <c r="Q6361" t="s">
        <v>85</v>
      </c>
      <c r="R6361" t="s">
        <v>63</v>
      </c>
      <c r="S6361" t="s">
        <v>61</v>
      </c>
      <c r="T6361" t="s">
        <v>57</v>
      </c>
      <c r="U6361" t="s">
        <v>57</v>
      </c>
      <c r="V6361" t="s">
        <v>61</v>
      </c>
      <c r="W6361" t="s">
        <v>57</v>
      </c>
      <c r="X6361" t="s">
        <v>57</v>
      </c>
      <c r="Y6361" t="s">
        <v>57</v>
      </c>
      <c r="Z6361" t="s">
        <v>61</v>
      </c>
      <c r="AA6361" t="s">
        <v>64</v>
      </c>
      <c r="AB6361" t="s">
        <v>57</v>
      </c>
      <c r="AC6361" t="s">
        <v>65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66</v>
      </c>
      <c r="AM6361">
        <v>0</v>
      </c>
      <c r="AN6361">
        <v>1</v>
      </c>
      <c r="AO6361">
        <v>0</v>
      </c>
      <c r="AP6361" t="s">
        <v>123</v>
      </c>
      <c r="AQ6361" t="s">
        <v>104</v>
      </c>
      <c r="AR6361" t="s">
        <v>105</v>
      </c>
      <c r="AS6361">
        <v>5</v>
      </c>
      <c r="AT6361">
        <v>17979</v>
      </c>
      <c r="AU6361">
        <v>1</v>
      </c>
      <c r="AV6361">
        <v>0</v>
      </c>
      <c r="AW6361">
        <v>1</v>
      </c>
      <c r="AX6361">
        <v>0</v>
      </c>
      <c r="AY6361">
        <v>6</v>
      </c>
      <c r="AZ6361" t="s">
        <v>125</v>
      </c>
      <c r="BA6361">
        <v>3</v>
      </c>
      <c r="BB6361" t="s">
        <v>126</v>
      </c>
      <c r="BC6361">
        <v>3</v>
      </c>
    </row>
    <row r="6362" spans="1:55">
      <c r="A6362" t="s">
        <v>11032</v>
      </c>
      <c r="B6362" t="s">
        <v>73</v>
      </c>
      <c r="C6362">
        <v>63</v>
      </c>
      <c r="D6362" t="s">
        <v>57</v>
      </c>
      <c r="E6362">
        <v>0</v>
      </c>
      <c r="F6362" t="s">
        <v>4713</v>
      </c>
      <c r="G6362">
        <v>95633</v>
      </c>
      <c r="H6362">
        <v>38.852544</v>
      </c>
      <c r="I6362">
        <v>-120.837669</v>
      </c>
      <c r="J6362">
        <v>3</v>
      </c>
      <c r="K6362">
        <v>45</v>
      </c>
      <c r="L6362" t="s">
        <v>129</v>
      </c>
      <c r="M6362" t="s">
        <v>57</v>
      </c>
      <c r="N6362" t="s">
        <v>6184</v>
      </c>
      <c r="O6362" t="s">
        <v>61</v>
      </c>
      <c r="P6362" t="s">
        <v>57</v>
      </c>
      <c r="Q6362" t="s">
        <v>62</v>
      </c>
      <c r="R6362" t="s">
        <v>1317</v>
      </c>
      <c r="S6362" t="s">
        <v>57</v>
      </c>
      <c r="T6362" t="s">
        <v>57</v>
      </c>
      <c r="U6362" t="s">
        <v>57</v>
      </c>
      <c r="V6362" t="s">
        <v>57</v>
      </c>
      <c r="W6362" t="s">
        <v>57</v>
      </c>
      <c r="X6362" t="s">
        <v>57</v>
      </c>
      <c r="Y6362" t="s">
        <v>57</v>
      </c>
      <c r="Z6362" t="s">
        <v>57</v>
      </c>
      <c r="AA6362" t="s">
        <v>122</v>
      </c>
      <c r="AB6362" t="s">
        <v>57</v>
      </c>
      <c r="AC6362" t="s">
        <v>65</v>
      </c>
      <c r="AD6362">
        <v>84.34999999999999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66</v>
      </c>
      <c r="AM6362">
        <v>0</v>
      </c>
      <c r="AN6362">
        <v>1</v>
      </c>
      <c r="AO6362">
        <v>0</v>
      </c>
      <c r="AP6362" t="s">
        <v>176</v>
      </c>
      <c r="AQ6362" t="s">
        <v>124</v>
      </c>
      <c r="AR6362" t="s">
        <v>93</v>
      </c>
      <c r="AS6362">
        <v>8</v>
      </c>
      <c r="AT6362">
        <v>2536</v>
      </c>
      <c r="AU6362">
        <v>1</v>
      </c>
      <c r="AV6362">
        <v>0</v>
      </c>
      <c r="AW6362">
        <v>1</v>
      </c>
      <c r="AX6362">
        <v>0</v>
      </c>
      <c r="AY6362">
        <v>5</v>
      </c>
      <c r="AZ6362" t="s">
        <v>177</v>
      </c>
      <c r="BA6362">
        <v>1</v>
      </c>
      <c r="BB6362" t="s">
        <v>71</v>
      </c>
      <c r="BC6362">
        <v>4</v>
      </c>
    </row>
    <row r="6363" spans="1:55">
      <c r="A6363" t="s">
        <v>11033</v>
      </c>
      <c r="B6363" t="s">
        <v>56</v>
      </c>
      <c r="C6363">
        <v>70</v>
      </c>
      <c r="D6363" t="s">
        <v>57</v>
      </c>
      <c r="E6363">
        <v>0</v>
      </c>
      <c r="F6363" t="s">
        <v>1311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59</v>
      </c>
      <c r="M6363" t="s">
        <v>61</v>
      </c>
      <c r="N6363" t="s">
        <v>143</v>
      </c>
      <c r="O6363" t="s">
        <v>143</v>
      </c>
      <c r="P6363" t="s">
        <v>57</v>
      </c>
      <c r="Q6363" t="s">
        <v>135</v>
      </c>
      <c r="R6363" t="s">
        <v>169</v>
      </c>
      <c r="S6363" t="s">
        <v>61</v>
      </c>
      <c r="T6363" t="s">
        <v>57</v>
      </c>
      <c r="U6363" t="s">
        <v>61</v>
      </c>
      <c r="V6363" t="s">
        <v>61</v>
      </c>
      <c r="W6363" t="s">
        <v>57</v>
      </c>
      <c r="X6363" t="s">
        <v>57</v>
      </c>
      <c r="Y6363" t="s">
        <v>61</v>
      </c>
      <c r="Z6363" t="s">
        <v>61</v>
      </c>
      <c r="AA6363" t="s">
        <v>122</v>
      </c>
      <c r="AB6363" t="s">
        <v>57</v>
      </c>
      <c r="AC6363" t="s">
        <v>65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66</v>
      </c>
      <c r="AM6363">
        <v>0</v>
      </c>
      <c r="AN6363">
        <v>1</v>
      </c>
      <c r="AO6363">
        <v>0</v>
      </c>
      <c r="AP6363" t="s">
        <v>123</v>
      </c>
      <c r="AQ6363" t="s">
        <v>104</v>
      </c>
      <c r="AR6363" t="s">
        <v>137</v>
      </c>
      <c r="AS6363">
        <v>3</v>
      </c>
      <c r="AT6363">
        <v>59289</v>
      </c>
      <c r="AU6363">
        <v>1</v>
      </c>
      <c r="AV6363">
        <v>0</v>
      </c>
      <c r="AW6363">
        <v>1</v>
      </c>
      <c r="AX6363">
        <v>0</v>
      </c>
      <c r="AY6363">
        <v>6</v>
      </c>
      <c r="AZ6363" t="s">
        <v>125</v>
      </c>
      <c r="BA6363">
        <v>1</v>
      </c>
      <c r="BB6363" t="s">
        <v>71</v>
      </c>
      <c r="BC6363">
        <v>4</v>
      </c>
    </row>
    <row r="6364" spans="1:55">
      <c r="A6364" t="s">
        <v>11034</v>
      </c>
      <c r="B6364" t="s">
        <v>73</v>
      </c>
      <c r="C6364">
        <v>53</v>
      </c>
      <c r="D6364" t="s">
        <v>61</v>
      </c>
      <c r="E6364">
        <v>0</v>
      </c>
      <c r="F6364" t="s">
        <v>2397</v>
      </c>
      <c r="G6364">
        <v>90745</v>
      </c>
      <c r="H6364">
        <v>33.822295</v>
      </c>
      <c r="I6364">
        <v>-118.26411</v>
      </c>
      <c r="J6364">
        <v>0</v>
      </c>
      <c r="K6364">
        <v>42</v>
      </c>
      <c r="L6364" t="s">
        <v>59</v>
      </c>
      <c r="M6364" t="s">
        <v>57</v>
      </c>
      <c r="N6364" t="s">
        <v>11035</v>
      </c>
      <c r="O6364" t="s">
        <v>57</v>
      </c>
      <c r="P6364" t="s">
        <v>57</v>
      </c>
      <c r="Q6364" t="s">
        <v>85</v>
      </c>
      <c r="R6364" t="s">
        <v>121</v>
      </c>
      <c r="S6364" t="s">
        <v>61</v>
      </c>
      <c r="T6364" t="s">
        <v>61</v>
      </c>
      <c r="U6364" t="s">
        <v>57</v>
      </c>
      <c r="V6364" t="s">
        <v>61</v>
      </c>
      <c r="W6364" t="s">
        <v>61</v>
      </c>
      <c r="X6364" t="s">
        <v>61</v>
      </c>
      <c r="Y6364" t="s">
        <v>61</v>
      </c>
      <c r="Z6364" t="s">
        <v>57</v>
      </c>
      <c r="AA6364" t="s">
        <v>77</v>
      </c>
      <c r="AB6364" t="s">
        <v>61</v>
      </c>
      <c r="AC6364" t="s">
        <v>87</v>
      </c>
      <c r="AD6364">
        <v>79.90000000000001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66</v>
      </c>
      <c r="AM6364">
        <v>0</v>
      </c>
      <c r="AN6364">
        <v>1</v>
      </c>
      <c r="AO6364">
        <v>0</v>
      </c>
      <c r="AP6364" t="s">
        <v>176</v>
      </c>
      <c r="AQ6364" t="s">
        <v>92</v>
      </c>
      <c r="AR6364" t="s">
        <v>93</v>
      </c>
      <c r="AS6364">
        <v>2</v>
      </c>
      <c r="AT6364">
        <v>55486</v>
      </c>
      <c r="AU6364">
        <v>1</v>
      </c>
      <c r="AV6364">
        <v>0</v>
      </c>
      <c r="AW6364">
        <v>1</v>
      </c>
      <c r="AX6364">
        <v>0</v>
      </c>
      <c r="AY6364">
        <v>5</v>
      </c>
      <c r="AZ6364" t="s">
        <v>177</v>
      </c>
      <c r="BA6364">
        <v>7</v>
      </c>
      <c r="BB6364" t="s">
        <v>95</v>
      </c>
      <c r="BC6364">
        <v>1</v>
      </c>
    </row>
    <row r="6365" spans="1:55">
      <c r="A6365" t="s">
        <v>11036</v>
      </c>
      <c r="B6365" t="s">
        <v>56</v>
      </c>
      <c r="C6365">
        <v>26</v>
      </c>
      <c r="D6365" t="s">
        <v>61</v>
      </c>
      <c r="E6365">
        <v>2</v>
      </c>
      <c r="F6365" t="s">
        <v>3456</v>
      </c>
      <c r="G6365">
        <v>92065</v>
      </c>
      <c r="H6365">
        <v>33.044541</v>
      </c>
      <c r="I6365">
        <v>-116.833922</v>
      </c>
      <c r="J6365">
        <v>0</v>
      </c>
      <c r="K6365">
        <v>48</v>
      </c>
      <c r="L6365" t="s">
        <v>129</v>
      </c>
      <c r="M6365" t="s">
        <v>61</v>
      </c>
      <c r="N6365" t="s">
        <v>143</v>
      </c>
      <c r="O6365" t="s">
        <v>143</v>
      </c>
      <c r="P6365" t="s">
        <v>57</v>
      </c>
      <c r="Q6365" t="s">
        <v>135</v>
      </c>
      <c r="R6365" t="s">
        <v>322</v>
      </c>
      <c r="S6365" t="s">
        <v>61</v>
      </c>
      <c r="T6365" t="s">
        <v>57</v>
      </c>
      <c r="U6365" t="s">
        <v>57</v>
      </c>
      <c r="V6365" t="s">
        <v>61</v>
      </c>
      <c r="W6365" t="s">
        <v>61</v>
      </c>
      <c r="X6365" t="s">
        <v>57</v>
      </c>
      <c r="Y6365" t="s">
        <v>57</v>
      </c>
      <c r="Z6365" t="s">
        <v>57</v>
      </c>
      <c r="AA6365" t="s">
        <v>77</v>
      </c>
      <c r="AB6365" t="s">
        <v>61</v>
      </c>
      <c r="AC6365" t="s">
        <v>65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66</v>
      </c>
      <c r="AM6365">
        <v>0</v>
      </c>
      <c r="AN6365">
        <v>1</v>
      </c>
      <c r="AO6365">
        <v>0</v>
      </c>
      <c r="AP6365" t="s">
        <v>176</v>
      </c>
      <c r="AQ6365" t="s">
        <v>116</v>
      </c>
      <c r="AR6365" t="s">
        <v>137</v>
      </c>
      <c r="AS6365">
        <v>5</v>
      </c>
      <c r="AT6365">
        <v>33104</v>
      </c>
      <c r="AU6365">
        <v>1</v>
      </c>
      <c r="AV6365">
        <v>0</v>
      </c>
      <c r="AW6365">
        <v>1</v>
      </c>
      <c r="AX6365">
        <v>0</v>
      </c>
      <c r="AY6365">
        <v>5</v>
      </c>
      <c r="AZ6365" t="s">
        <v>177</v>
      </c>
      <c r="BA6365">
        <v>4</v>
      </c>
      <c r="BB6365" t="s">
        <v>80</v>
      </c>
      <c r="BC6365">
        <v>2</v>
      </c>
    </row>
    <row r="6366" spans="1:55">
      <c r="A6366" t="s">
        <v>11037</v>
      </c>
      <c r="B6366" t="s">
        <v>56</v>
      </c>
      <c r="C6366">
        <v>63</v>
      </c>
      <c r="D6366" t="s">
        <v>61</v>
      </c>
      <c r="E6366">
        <v>0</v>
      </c>
      <c r="F6366" t="s">
        <v>5113</v>
      </c>
      <c r="G6366">
        <v>94560</v>
      </c>
      <c r="H6366">
        <v>37.504133</v>
      </c>
      <c r="I6366">
        <v>-122.032347</v>
      </c>
      <c r="J6366">
        <v>0</v>
      </c>
      <c r="K6366">
        <v>55</v>
      </c>
      <c r="L6366" t="s">
        <v>129</v>
      </c>
      <c r="M6366" t="s">
        <v>57</v>
      </c>
      <c r="N6366" t="s">
        <v>254</v>
      </c>
      <c r="O6366" t="s">
        <v>61</v>
      </c>
      <c r="P6366" t="s">
        <v>57</v>
      </c>
      <c r="Q6366" t="s">
        <v>62</v>
      </c>
      <c r="R6366" t="s">
        <v>163</v>
      </c>
      <c r="S6366" t="s">
        <v>61</v>
      </c>
      <c r="T6366" t="s">
        <v>57</v>
      </c>
      <c r="U6366" t="s">
        <v>57</v>
      </c>
      <c r="V6366" t="s">
        <v>61</v>
      </c>
      <c r="W6366" t="s">
        <v>61</v>
      </c>
      <c r="X6366" t="s">
        <v>57</v>
      </c>
      <c r="Y6366" t="s">
        <v>57</v>
      </c>
      <c r="Z6366" t="s">
        <v>57</v>
      </c>
      <c r="AA6366" t="s">
        <v>122</v>
      </c>
      <c r="AB6366" t="s">
        <v>57</v>
      </c>
      <c r="AC6366" t="s">
        <v>307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</v>
      </c>
      <c r="AJ6366" t="s">
        <v>66</v>
      </c>
      <c r="AM6366">
        <v>0</v>
      </c>
      <c r="AN6366">
        <v>1</v>
      </c>
      <c r="AO6366">
        <v>0</v>
      </c>
      <c r="AP6366" t="s">
        <v>123</v>
      </c>
      <c r="AQ6366" t="s">
        <v>124</v>
      </c>
      <c r="AR6366" t="s">
        <v>69</v>
      </c>
      <c r="AS6366">
        <v>5</v>
      </c>
      <c r="AT6366">
        <v>42491</v>
      </c>
      <c r="AU6366">
        <v>1</v>
      </c>
      <c r="AV6366">
        <v>0</v>
      </c>
      <c r="AW6366">
        <v>1</v>
      </c>
      <c r="AX6366">
        <v>0</v>
      </c>
      <c r="AY6366">
        <v>6</v>
      </c>
      <c r="AZ6366" t="s">
        <v>125</v>
      </c>
      <c r="BA6366">
        <v>2</v>
      </c>
      <c r="BB6366" t="s">
        <v>126</v>
      </c>
      <c r="BC6366">
        <v>3</v>
      </c>
    </row>
    <row r="6367" spans="1:55">
      <c r="A6367" t="s">
        <v>11038</v>
      </c>
      <c r="B6367" t="s">
        <v>56</v>
      </c>
      <c r="C6367">
        <v>58</v>
      </c>
      <c r="D6367" t="s">
        <v>61</v>
      </c>
      <c r="E6367">
        <v>0</v>
      </c>
      <c r="F6367" t="s">
        <v>565</v>
      </c>
      <c r="G6367">
        <v>94602</v>
      </c>
      <c r="H6367">
        <v>37.803883</v>
      </c>
      <c r="I6367">
        <v>-122.208417</v>
      </c>
      <c r="J6367">
        <v>0</v>
      </c>
      <c r="K6367">
        <v>1</v>
      </c>
      <c r="L6367" t="s">
        <v>59</v>
      </c>
      <c r="M6367" t="s">
        <v>57</v>
      </c>
      <c r="N6367" t="s">
        <v>6412</v>
      </c>
      <c r="O6367" t="s">
        <v>61</v>
      </c>
      <c r="P6367" t="s">
        <v>57</v>
      </c>
      <c r="Q6367" t="s">
        <v>85</v>
      </c>
      <c r="R6367" t="s">
        <v>296</v>
      </c>
      <c r="S6367" t="s">
        <v>61</v>
      </c>
      <c r="T6367" t="s">
        <v>61</v>
      </c>
      <c r="U6367" t="s">
        <v>61</v>
      </c>
      <c r="V6367" t="s">
        <v>61</v>
      </c>
      <c r="W6367" t="s">
        <v>57</v>
      </c>
      <c r="X6367" t="s">
        <v>61</v>
      </c>
      <c r="Y6367" t="s">
        <v>61</v>
      </c>
      <c r="Z6367" t="s">
        <v>61</v>
      </c>
      <c r="AA6367" t="s">
        <v>77</v>
      </c>
      <c r="AB6367" t="s">
        <v>61</v>
      </c>
      <c r="AC6367" t="s">
        <v>87</v>
      </c>
      <c r="AD6367">
        <v>79.55</v>
      </c>
      <c r="AE6367">
        <v>79.55</v>
      </c>
      <c r="AF6367">
        <v>0</v>
      </c>
      <c r="AG6367">
        <v>10</v>
      </c>
      <c r="AH6367">
        <v>32.13</v>
      </c>
      <c r="AI6367">
        <v>121.68</v>
      </c>
      <c r="AJ6367" t="s">
        <v>88</v>
      </c>
      <c r="AK6367" t="s">
        <v>89</v>
      </c>
      <c r="AL6367" t="s">
        <v>181</v>
      </c>
      <c r="AM6367">
        <v>1</v>
      </c>
      <c r="AN6367">
        <v>0</v>
      </c>
      <c r="AO6367">
        <v>0</v>
      </c>
      <c r="AP6367" t="s">
        <v>91</v>
      </c>
      <c r="AQ6367" t="s">
        <v>92</v>
      </c>
      <c r="AR6367" t="s">
        <v>93</v>
      </c>
      <c r="AS6367">
        <v>1</v>
      </c>
      <c r="AT6367">
        <v>28900</v>
      </c>
      <c r="AU6367">
        <v>1</v>
      </c>
      <c r="AV6367">
        <v>1</v>
      </c>
      <c r="AW6367">
        <v>0</v>
      </c>
      <c r="AX6367">
        <v>79.55</v>
      </c>
      <c r="AY6367">
        <v>1</v>
      </c>
      <c r="AZ6367" t="s">
        <v>94</v>
      </c>
      <c r="BA6367">
        <v>10</v>
      </c>
      <c r="BB6367" t="s">
        <v>95</v>
      </c>
      <c r="BC6367">
        <v>1</v>
      </c>
    </row>
    <row r="6368" spans="1:55">
      <c r="A6368" t="s">
        <v>11039</v>
      </c>
      <c r="B6368" t="s">
        <v>56</v>
      </c>
      <c r="C6368">
        <v>42</v>
      </c>
      <c r="D6368" t="s">
        <v>61</v>
      </c>
      <c r="E6368">
        <v>0</v>
      </c>
      <c r="F6368" t="s">
        <v>11040</v>
      </c>
      <c r="G6368">
        <v>93013</v>
      </c>
      <c r="H6368">
        <v>34.441398</v>
      </c>
      <c r="I6368">
        <v>-119.513163</v>
      </c>
      <c r="J6368">
        <v>0</v>
      </c>
      <c r="K6368">
        <v>6</v>
      </c>
      <c r="L6368" t="s">
        <v>83</v>
      </c>
      <c r="M6368" t="s">
        <v>57</v>
      </c>
      <c r="N6368" t="s">
        <v>3722</v>
      </c>
      <c r="O6368" t="s">
        <v>57</v>
      </c>
      <c r="P6368" t="s">
        <v>57</v>
      </c>
      <c r="Q6368" t="s">
        <v>85</v>
      </c>
      <c r="R6368" t="s">
        <v>423</v>
      </c>
      <c r="S6368" t="s">
        <v>61</v>
      </c>
      <c r="T6368" t="s">
        <v>61</v>
      </c>
      <c r="U6368" t="s">
        <v>61</v>
      </c>
      <c r="V6368" t="s">
        <v>61</v>
      </c>
      <c r="W6368" t="s">
        <v>57</v>
      </c>
      <c r="X6368" t="s">
        <v>57</v>
      </c>
      <c r="Y6368" t="s">
        <v>57</v>
      </c>
      <c r="Z6368" t="s">
        <v>57</v>
      </c>
      <c r="AA6368" t="s">
        <v>77</v>
      </c>
      <c r="AB6368" t="s">
        <v>57</v>
      </c>
      <c r="AC6368" t="s">
        <v>87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88</v>
      </c>
      <c r="AK6368" t="s">
        <v>190</v>
      </c>
      <c r="AL6368" t="s">
        <v>554</v>
      </c>
      <c r="AM6368">
        <v>1</v>
      </c>
      <c r="AN6368">
        <v>0</v>
      </c>
      <c r="AO6368">
        <v>0</v>
      </c>
      <c r="AP6368" t="s">
        <v>91</v>
      </c>
      <c r="AQ6368" t="s">
        <v>78</v>
      </c>
      <c r="AR6368" t="s">
        <v>105</v>
      </c>
      <c r="AS6368">
        <v>4</v>
      </c>
      <c r="AT6368">
        <v>17409</v>
      </c>
      <c r="AU6368">
        <v>1</v>
      </c>
      <c r="AV6368">
        <v>1</v>
      </c>
      <c r="AW6368">
        <v>0</v>
      </c>
      <c r="AX6368">
        <v>93.55</v>
      </c>
      <c r="AY6368">
        <v>1</v>
      </c>
      <c r="AZ6368" t="s">
        <v>94</v>
      </c>
      <c r="BA6368">
        <v>10</v>
      </c>
      <c r="BB6368" t="s">
        <v>95</v>
      </c>
      <c r="BC6368">
        <v>1</v>
      </c>
    </row>
    <row r="6369" spans="1:55">
      <c r="A6369" t="s">
        <v>11041</v>
      </c>
      <c r="B6369" t="s">
        <v>73</v>
      </c>
      <c r="C6369">
        <v>59</v>
      </c>
      <c r="D6369" t="s">
        <v>61</v>
      </c>
      <c r="E6369">
        <v>0</v>
      </c>
      <c r="F6369" t="s">
        <v>4316</v>
      </c>
      <c r="G6369">
        <v>93950</v>
      </c>
      <c r="H6369">
        <v>36.618337</v>
      </c>
      <c r="I6369">
        <v>-121.926417</v>
      </c>
      <c r="J6369">
        <v>0</v>
      </c>
      <c r="K6369">
        <v>9</v>
      </c>
      <c r="L6369" t="s">
        <v>83</v>
      </c>
      <c r="M6369" t="s">
        <v>57</v>
      </c>
      <c r="N6369" t="s">
        <v>8823</v>
      </c>
      <c r="O6369" t="s">
        <v>61</v>
      </c>
      <c r="P6369" t="s">
        <v>61</v>
      </c>
      <c r="Q6369" t="s">
        <v>143</v>
      </c>
      <c r="R6369" t="s">
        <v>143</v>
      </c>
      <c r="S6369" t="s">
        <v>143</v>
      </c>
      <c r="T6369" t="s">
        <v>143</v>
      </c>
      <c r="U6369" t="s">
        <v>143</v>
      </c>
      <c r="V6369" t="s">
        <v>143</v>
      </c>
      <c r="W6369" t="s">
        <v>143</v>
      </c>
      <c r="X6369" t="s">
        <v>143</v>
      </c>
      <c r="Y6369" t="s">
        <v>143</v>
      </c>
      <c r="Z6369" t="s">
        <v>143</v>
      </c>
      <c r="AA6369" t="s">
        <v>77</v>
      </c>
      <c r="AB6369" t="s">
        <v>57</v>
      </c>
      <c r="AC6369" t="s">
        <v>65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88</v>
      </c>
      <c r="AK6369" t="s">
        <v>205</v>
      </c>
      <c r="AL6369" t="s">
        <v>329</v>
      </c>
      <c r="AM6369">
        <v>1</v>
      </c>
      <c r="AN6369">
        <v>0</v>
      </c>
      <c r="AO6369">
        <v>0</v>
      </c>
      <c r="AP6369" t="s">
        <v>67</v>
      </c>
      <c r="AQ6369" t="s">
        <v>92</v>
      </c>
      <c r="AR6369" t="s">
        <v>182</v>
      </c>
      <c r="AT6369">
        <v>15449</v>
      </c>
      <c r="AU6369">
        <v>1</v>
      </c>
      <c r="AV6369">
        <v>1</v>
      </c>
      <c r="AW6369">
        <v>0</v>
      </c>
      <c r="AX6369">
        <v>18.95</v>
      </c>
      <c r="AY6369">
        <v>2</v>
      </c>
      <c r="AZ6369" t="s">
        <v>70</v>
      </c>
      <c r="BA6369">
        <v>5</v>
      </c>
      <c r="BB6369" t="s">
        <v>80</v>
      </c>
      <c r="BC6369">
        <v>2</v>
      </c>
    </row>
    <row r="6370" spans="1:55">
      <c r="A6370" t="s">
        <v>11042</v>
      </c>
      <c r="B6370" t="s">
        <v>56</v>
      </c>
      <c r="C6370">
        <v>45</v>
      </c>
      <c r="D6370" t="s">
        <v>61</v>
      </c>
      <c r="E6370">
        <v>0</v>
      </c>
      <c r="F6370" t="s">
        <v>3219</v>
      </c>
      <c r="G6370">
        <v>91905</v>
      </c>
      <c r="H6370">
        <v>32.677097</v>
      </c>
      <c r="I6370">
        <v>-116.304991</v>
      </c>
      <c r="J6370">
        <v>0</v>
      </c>
      <c r="K6370">
        <v>9</v>
      </c>
      <c r="L6370" t="s">
        <v>83</v>
      </c>
      <c r="M6370" t="s">
        <v>61</v>
      </c>
      <c r="N6370" t="s">
        <v>143</v>
      </c>
      <c r="O6370" t="s">
        <v>143</v>
      </c>
      <c r="P6370" t="s">
        <v>57</v>
      </c>
      <c r="Q6370" t="s">
        <v>135</v>
      </c>
      <c r="R6370" t="s">
        <v>136</v>
      </c>
      <c r="S6370" t="s">
        <v>61</v>
      </c>
      <c r="T6370" t="s">
        <v>57</v>
      </c>
      <c r="U6370" t="s">
        <v>61</v>
      </c>
      <c r="V6370" t="s">
        <v>61</v>
      </c>
      <c r="W6370" t="s">
        <v>61</v>
      </c>
      <c r="X6370" t="s">
        <v>57</v>
      </c>
      <c r="Y6370" t="s">
        <v>57</v>
      </c>
      <c r="Z6370" t="s">
        <v>61</v>
      </c>
      <c r="AA6370" t="s">
        <v>77</v>
      </c>
      <c r="AB6370" t="s">
        <v>61</v>
      </c>
      <c r="AC6370" t="s">
        <v>87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66</v>
      </c>
      <c r="AM6370">
        <v>0</v>
      </c>
      <c r="AN6370">
        <v>1</v>
      </c>
      <c r="AO6370">
        <v>0</v>
      </c>
      <c r="AP6370" t="s">
        <v>67</v>
      </c>
      <c r="AQ6370" t="s">
        <v>78</v>
      </c>
      <c r="AR6370" t="s">
        <v>137</v>
      </c>
      <c r="AS6370">
        <v>3</v>
      </c>
      <c r="AT6370">
        <v>1509</v>
      </c>
      <c r="AU6370">
        <v>1</v>
      </c>
      <c r="AV6370">
        <v>0</v>
      </c>
      <c r="AW6370">
        <v>1</v>
      </c>
      <c r="AX6370">
        <v>0</v>
      </c>
      <c r="AY6370">
        <v>2</v>
      </c>
      <c r="AZ6370" t="s">
        <v>70</v>
      </c>
      <c r="BA6370">
        <v>5</v>
      </c>
      <c r="BB6370" t="s">
        <v>80</v>
      </c>
      <c r="BC6370">
        <v>2</v>
      </c>
    </row>
    <row r="6371" spans="1:55">
      <c r="A6371" t="s">
        <v>11043</v>
      </c>
      <c r="B6371" t="s">
        <v>73</v>
      </c>
      <c r="C6371">
        <v>73</v>
      </c>
      <c r="D6371" t="s">
        <v>61</v>
      </c>
      <c r="E6371">
        <v>0</v>
      </c>
      <c r="F6371" t="s">
        <v>989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59</v>
      </c>
      <c r="M6371" t="s">
        <v>57</v>
      </c>
      <c r="N6371" t="s">
        <v>9267</v>
      </c>
      <c r="O6371" t="s">
        <v>61</v>
      </c>
      <c r="P6371" t="s">
        <v>57</v>
      </c>
      <c r="Q6371" t="s">
        <v>135</v>
      </c>
      <c r="R6371" t="s">
        <v>313</v>
      </c>
      <c r="S6371" t="s">
        <v>61</v>
      </c>
      <c r="T6371" t="s">
        <v>61</v>
      </c>
      <c r="U6371" t="s">
        <v>57</v>
      </c>
      <c r="V6371" t="s">
        <v>61</v>
      </c>
      <c r="W6371" t="s">
        <v>61</v>
      </c>
      <c r="X6371" t="s">
        <v>61</v>
      </c>
      <c r="Y6371" t="s">
        <v>61</v>
      </c>
      <c r="Z6371" t="s">
        <v>57</v>
      </c>
      <c r="AA6371" t="s">
        <v>77</v>
      </c>
      <c r="AB6371" t="s">
        <v>61</v>
      </c>
      <c r="AC6371" t="s">
        <v>87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88</v>
      </c>
      <c r="AK6371" t="s">
        <v>101</v>
      </c>
      <c r="AL6371" t="s">
        <v>102</v>
      </c>
      <c r="AM6371">
        <v>1</v>
      </c>
      <c r="AN6371">
        <v>0</v>
      </c>
      <c r="AO6371">
        <v>0</v>
      </c>
      <c r="AP6371" t="s">
        <v>91</v>
      </c>
      <c r="AQ6371" t="s">
        <v>104</v>
      </c>
      <c r="AR6371" t="s">
        <v>69</v>
      </c>
      <c r="AS6371">
        <v>2</v>
      </c>
      <c r="AT6371">
        <v>40376</v>
      </c>
      <c r="AU6371">
        <v>1</v>
      </c>
      <c r="AV6371">
        <v>1</v>
      </c>
      <c r="AW6371">
        <v>0</v>
      </c>
      <c r="AX6371">
        <v>50.35</v>
      </c>
      <c r="AY6371">
        <v>1</v>
      </c>
      <c r="AZ6371" t="s">
        <v>94</v>
      </c>
      <c r="BA6371">
        <v>8</v>
      </c>
      <c r="BB6371" t="s">
        <v>95</v>
      </c>
      <c r="BC6371">
        <v>1</v>
      </c>
    </row>
    <row r="6372" spans="1:55">
      <c r="A6372" t="s">
        <v>11044</v>
      </c>
      <c r="B6372" t="s">
        <v>56</v>
      </c>
      <c r="C6372">
        <v>42</v>
      </c>
      <c r="D6372" t="s">
        <v>57</v>
      </c>
      <c r="E6372">
        <v>0</v>
      </c>
      <c r="F6372" t="s">
        <v>5848</v>
      </c>
      <c r="G6372">
        <v>92086</v>
      </c>
      <c r="H6372">
        <v>33.323705</v>
      </c>
      <c r="I6372">
        <v>-116.626907</v>
      </c>
      <c r="J6372">
        <v>1</v>
      </c>
      <c r="K6372">
        <v>43</v>
      </c>
      <c r="L6372" t="s">
        <v>59</v>
      </c>
      <c r="M6372" t="s">
        <v>57</v>
      </c>
      <c r="N6372" t="s">
        <v>7985</v>
      </c>
      <c r="O6372" t="s">
        <v>61</v>
      </c>
      <c r="P6372" t="s">
        <v>57</v>
      </c>
      <c r="Q6372" t="s">
        <v>135</v>
      </c>
      <c r="R6372" t="s">
        <v>254</v>
      </c>
      <c r="S6372" t="s">
        <v>57</v>
      </c>
      <c r="T6372" t="s">
        <v>61</v>
      </c>
      <c r="U6372" t="s">
        <v>57</v>
      </c>
      <c r="V6372" t="s">
        <v>57</v>
      </c>
      <c r="W6372" t="s">
        <v>57</v>
      </c>
      <c r="X6372" t="s">
        <v>57</v>
      </c>
      <c r="Y6372" t="s">
        <v>57</v>
      </c>
      <c r="Z6372" t="s">
        <v>57</v>
      </c>
      <c r="AA6372" t="s">
        <v>122</v>
      </c>
      <c r="AB6372" t="s">
        <v>57</v>
      </c>
      <c r="AC6372" t="s">
        <v>87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5092.19</v>
      </c>
      <c r="AJ6372" t="s">
        <v>66</v>
      </c>
      <c r="AM6372">
        <v>0</v>
      </c>
      <c r="AN6372">
        <v>1</v>
      </c>
      <c r="AO6372">
        <v>0</v>
      </c>
      <c r="AP6372" t="s">
        <v>176</v>
      </c>
      <c r="AQ6372" t="s">
        <v>78</v>
      </c>
      <c r="AR6372" t="s">
        <v>93</v>
      </c>
      <c r="AS6372">
        <v>7</v>
      </c>
      <c r="AT6372">
        <v>1205</v>
      </c>
      <c r="AU6372">
        <v>1</v>
      </c>
      <c r="AV6372">
        <v>0</v>
      </c>
      <c r="AW6372">
        <v>1</v>
      </c>
      <c r="AX6372">
        <v>0</v>
      </c>
      <c r="AY6372">
        <v>5</v>
      </c>
      <c r="AZ6372" t="s">
        <v>177</v>
      </c>
      <c r="BA6372">
        <v>1</v>
      </c>
      <c r="BB6372" t="s">
        <v>71</v>
      </c>
      <c r="BC6372">
        <v>4</v>
      </c>
    </row>
    <row r="6373" spans="1:55">
      <c r="A6373" t="s">
        <v>11045</v>
      </c>
      <c r="B6373" t="s">
        <v>73</v>
      </c>
      <c r="C6373">
        <v>26</v>
      </c>
      <c r="D6373" t="s">
        <v>61</v>
      </c>
      <c r="E6373">
        <v>0</v>
      </c>
      <c r="F6373" t="s">
        <v>627</v>
      </c>
      <c r="G6373">
        <v>94112</v>
      </c>
      <c r="H6373">
        <v>37.720498</v>
      </c>
      <c r="I6373">
        <v>-122.443119</v>
      </c>
      <c r="J6373">
        <v>0</v>
      </c>
      <c r="K6373">
        <v>7</v>
      </c>
      <c r="L6373" t="s">
        <v>83</v>
      </c>
      <c r="M6373" t="s">
        <v>57</v>
      </c>
      <c r="N6373" t="s">
        <v>5784</v>
      </c>
      <c r="O6373" t="s">
        <v>57</v>
      </c>
      <c r="P6373" t="s">
        <v>61</v>
      </c>
      <c r="Q6373" t="s">
        <v>143</v>
      </c>
      <c r="R6373" t="s">
        <v>143</v>
      </c>
      <c r="S6373" t="s">
        <v>143</v>
      </c>
      <c r="T6373" t="s">
        <v>143</v>
      </c>
      <c r="U6373" t="s">
        <v>143</v>
      </c>
      <c r="V6373" t="s">
        <v>143</v>
      </c>
      <c r="W6373" t="s">
        <v>143</v>
      </c>
      <c r="X6373" t="s">
        <v>143</v>
      </c>
      <c r="Y6373" t="s">
        <v>143</v>
      </c>
      <c r="Z6373" t="s">
        <v>143</v>
      </c>
      <c r="AA6373" t="s">
        <v>77</v>
      </c>
      <c r="AB6373" t="s">
        <v>57</v>
      </c>
      <c r="AC6373" t="s">
        <v>87</v>
      </c>
      <c r="AD6373">
        <v>25.05</v>
      </c>
      <c r="AE6373">
        <v>152.95</v>
      </c>
      <c r="AF6373">
        <v>0</v>
      </c>
      <c r="AG6373">
        <v>0</v>
      </c>
      <c r="AH6373">
        <v>315.91</v>
      </c>
      <c r="AI6373">
        <v>468.86</v>
      </c>
      <c r="AJ6373" t="s">
        <v>66</v>
      </c>
      <c r="AM6373">
        <v>0</v>
      </c>
      <c r="AN6373">
        <v>1</v>
      </c>
      <c r="AO6373">
        <v>0</v>
      </c>
      <c r="AP6373" t="s">
        <v>67</v>
      </c>
      <c r="AQ6373" t="s">
        <v>116</v>
      </c>
      <c r="AR6373" t="s">
        <v>182</v>
      </c>
      <c r="AT6373">
        <v>73117</v>
      </c>
      <c r="AU6373">
        <v>1</v>
      </c>
      <c r="AV6373">
        <v>0</v>
      </c>
      <c r="AW6373">
        <v>1</v>
      </c>
      <c r="AX6373">
        <v>0</v>
      </c>
      <c r="AY6373">
        <v>2</v>
      </c>
      <c r="AZ6373" t="s">
        <v>70</v>
      </c>
      <c r="BA6373">
        <v>5</v>
      </c>
      <c r="BB6373" t="s">
        <v>80</v>
      </c>
      <c r="BC6373">
        <v>2</v>
      </c>
    </row>
    <row r="6374" spans="1:55">
      <c r="A6374" t="s">
        <v>11046</v>
      </c>
      <c r="B6374" t="s">
        <v>73</v>
      </c>
      <c r="C6374">
        <v>22</v>
      </c>
      <c r="D6374" t="s">
        <v>57</v>
      </c>
      <c r="E6374">
        <v>1</v>
      </c>
      <c r="F6374" t="s">
        <v>1905</v>
      </c>
      <c r="G6374">
        <v>91506</v>
      </c>
      <c r="H6374">
        <v>34.169706</v>
      </c>
      <c r="I6374">
        <v>-118.323548</v>
      </c>
      <c r="J6374">
        <v>1</v>
      </c>
      <c r="K6374">
        <v>71</v>
      </c>
      <c r="L6374" t="s">
        <v>59</v>
      </c>
      <c r="M6374" t="s">
        <v>57</v>
      </c>
      <c r="N6374" t="s">
        <v>2431</v>
      </c>
      <c r="O6374" t="s">
        <v>61</v>
      </c>
      <c r="P6374" t="s">
        <v>57</v>
      </c>
      <c r="Q6374" t="s">
        <v>85</v>
      </c>
      <c r="R6374" t="s">
        <v>254</v>
      </c>
      <c r="S6374" t="s">
        <v>57</v>
      </c>
      <c r="T6374" t="s">
        <v>57</v>
      </c>
      <c r="U6374" t="s">
        <v>57</v>
      </c>
      <c r="V6374" t="s">
        <v>57</v>
      </c>
      <c r="W6374" t="s">
        <v>57</v>
      </c>
      <c r="X6374" t="s">
        <v>61</v>
      </c>
      <c r="Y6374" t="s">
        <v>61</v>
      </c>
      <c r="Z6374" t="s">
        <v>57</v>
      </c>
      <c r="AA6374" t="s">
        <v>122</v>
      </c>
      <c r="AB6374" t="s">
        <v>61</v>
      </c>
      <c r="AC6374" t="s">
        <v>65</v>
      </c>
      <c r="AD6374">
        <v>100.2</v>
      </c>
      <c r="AE6374">
        <v>7209</v>
      </c>
      <c r="AF6374">
        <v>0</v>
      </c>
      <c r="AG6374">
        <v>0</v>
      </c>
      <c r="AH6374">
        <v>2391.99</v>
      </c>
      <c r="AI6374">
        <v>9600.99</v>
      </c>
      <c r="AJ6374" t="s">
        <v>66</v>
      </c>
      <c r="AM6374">
        <v>0</v>
      </c>
      <c r="AN6374">
        <v>1</v>
      </c>
      <c r="AO6374">
        <v>0</v>
      </c>
      <c r="AP6374" t="s">
        <v>123</v>
      </c>
      <c r="AQ6374" t="s">
        <v>116</v>
      </c>
      <c r="AR6374" t="s">
        <v>105</v>
      </c>
      <c r="AS6374">
        <v>6</v>
      </c>
      <c r="AT6374">
        <v>18539</v>
      </c>
      <c r="AU6374">
        <v>1</v>
      </c>
      <c r="AV6374">
        <v>0</v>
      </c>
      <c r="AW6374">
        <v>1</v>
      </c>
      <c r="AX6374">
        <v>0</v>
      </c>
      <c r="AY6374">
        <v>6</v>
      </c>
      <c r="AZ6374" t="s">
        <v>125</v>
      </c>
      <c r="BA6374">
        <v>2</v>
      </c>
      <c r="BB6374" t="s">
        <v>126</v>
      </c>
      <c r="BC6374">
        <v>3</v>
      </c>
    </row>
    <row r="6375" spans="1:55">
      <c r="A6375" t="s">
        <v>11047</v>
      </c>
      <c r="B6375" t="s">
        <v>56</v>
      </c>
      <c r="C6375">
        <v>68</v>
      </c>
      <c r="D6375" t="s">
        <v>57</v>
      </c>
      <c r="E6375">
        <v>0</v>
      </c>
      <c r="F6375" t="s">
        <v>514</v>
      </c>
      <c r="G6375">
        <v>92027</v>
      </c>
      <c r="H6375">
        <v>33.141265</v>
      </c>
      <c r="I6375">
        <v>-116.967221</v>
      </c>
      <c r="J6375">
        <v>2</v>
      </c>
      <c r="K6375">
        <v>32</v>
      </c>
      <c r="L6375" t="s">
        <v>216</v>
      </c>
      <c r="M6375" t="s">
        <v>57</v>
      </c>
      <c r="N6375" t="s">
        <v>11048</v>
      </c>
      <c r="O6375" t="s">
        <v>57</v>
      </c>
      <c r="P6375" t="s">
        <v>57</v>
      </c>
      <c r="Q6375" t="s">
        <v>85</v>
      </c>
      <c r="R6375" t="s">
        <v>110</v>
      </c>
      <c r="S6375" t="s">
        <v>61</v>
      </c>
      <c r="T6375" t="s">
        <v>61</v>
      </c>
      <c r="U6375" t="s">
        <v>57</v>
      </c>
      <c r="V6375" t="s">
        <v>61</v>
      </c>
      <c r="W6375" t="s">
        <v>61</v>
      </c>
      <c r="X6375" t="s">
        <v>61</v>
      </c>
      <c r="Y6375" t="s">
        <v>61</v>
      </c>
      <c r="Z6375" t="s">
        <v>57</v>
      </c>
      <c r="AA6375" t="s">
        <v>122</v>
      </c>
      <c r="AB6375" t="s">
        <v>61</v>
      </c>
      <c r="AC6375" t="s">
        <v>307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66</v>
      </c>
      <c r="AM6375">
        <v>0</v>
      </c>
      <c r="AN6375">
        <v>1</v>
      </c>
      <c r="AO6375">
        <v>0</v>
      </c>
      <c r="AP6375" t="s">
        <v>164</v>
      </c>
      <c r="AQ6375" t="s">
        <v>124</v>
      </c>
      <c r="AR6375" t="s">
        <v>93</v>
      </c>
      <c r="AS6375">
        <v>2</v>
      </c>
      <c r="AT6375">
        <v>48690</v>
      </c>
      <c r="AU6375">
        <v>1</v>
      </c>
      <c r="AV6375">
        <v>0</v>
      </c>
      <c r="AW6375">
        <v>1</v>
      </c>
      <c r="AX6375">
        <v>0</v>
      </c>
      <c r="AY6375">
        <v>4</v>
      </c>
      <c r="AZ6375" t="s">
        <v>165</v>
      </c>
      <c r="BA6375">
        <v>3</v>
      </c>
      <c r="BB6375" t="s">
        <v>126</v>
      </c>
      <c r="BC6375">
        <v>3</v>
      </c>
    </row>
    <row r="6376" spans="1:55">
      <c r="A6376" t="s">
        <v>11049</v>
      </c>
      <c r="B6376" t="s">
        <v>56</v>
      </c>
      <c r="C6376">
        <v>31</v>
      </c>
      <c r="D6376" t="s">
        <v>61</v>
      </c>
      <c r="E6376">
        <v>0</v>
      </c>
      <c r="F6376" t="s">
        <v>1859</v>
      </c>
      <c r="G6376">
        <v>92883</v>
      </c>
      <c r="H6376">
        <v>33.762351</v>
      </c>
      <c r="I6376">
        <v>-117.488725</v>
      </c>
      <c r="J6376">
        <v>0</v>
      </c>
      <c r="K6376">
        <v>8</v>
      </c>
      <c r="L6376" t="s">
        <v>59</v>
      </c>
      <c r="M6376" t="s">
        <v>57</v>
      </c>
      <c r="N6376" t="s">
        <v>1746</v>
      </c>
      <c r="O6376" t="s">
        <v>61</v>
      </c>
      <c r="P6376" t="s">
        <v>61</v>
      </c>
      <c r="Q6376" t="s">
        <v>143</v>
      </c>
      <c r="R6376" t="s">
        <v>143</v>
      </c>
      <c r="S6376" t="s">
        <v>143</v>
      </c>
      <c r="T6376" t="s">
        <v>143</v>
      </c>
      <c r="U6376" t="s">
        <v>143</v>
      </c>
      <c r="V6376" t="s">
        <v>143</v>
      </c>
      <c r="W6376" t="s">
        <v>143</v>
      </c>
      <c r="X6376" t="s">
        <v>143</v>
      </c>
      <c r="Y6376" t="s">
        <v>143</v>
      </c>
      <c r="Z6376" t="s">
        <v>143</v>
      </c>
      <c r="AA6376" t="s">
        <v>122</v>
      </c>
      <c r="AB6376" t="s">
        <v>61</v>
      </c>
      <c r="AC6376" t="s">
        <v>65</v>
      </c>
      <c r="AD6376">
        <v>20.85</v>
      </c>
      <c r="AE6376">
        <v>161.65</v>
      </c>
      <c r="AF6376">
        <v>0</v>
      </c>
      <c r="AG6376">
        <v>0</v>
      </c>
      <c r="AH6376">
        <v>91.68000000000001</v>
      </c>
      <c r="AI6376">
        <v>253.33</v>
      </c>
      <c r="AJ6376" t="s">
        <v>66</v>
      </c>
      <c r="AM6376">
        <v>0</v>
      </c>
      <c r="AN6376">
        <v>1</v>
      </c>
      <c r="AO6376">
        <v>0</v>
      </c>
      <c r="AP6376" t="s">
        <v>67</v>
      </c>
      <c r="AQ6376" t="s">
        <v>68</v>
      </c>
      <c r="AR6376" t="s">
        <v>182</v>
      </c>
      <c r="AT6376">
        <v>13188</v>
      </c>
      <c r="AU6376">
        <v>1</v>
      </c>
      <c r="AV6376">
        <v>0</v>
      </c>
      <c r="AW6376">
        <v>1</v>
      </c>
      <c r="AX6376">
        <v>0</v>
      </c>
      <c r="AY6376">
        <v>2</v>
      </c>
      <c r="AZ6376" t="s">
        <v>70</v>
      </c>
      <c r="BA6376">
        <v>2</v>
      </c>
      <c r="BB6376" t="s">
        <v>126</v>
      </c>
      <c r="BC6376">
        <v>3</v>
      </c>
    </row>
    <row r="6377" spans="1:55">
      <c r="A6377" t="s">
        <v>11050</v>
      </c>
      <c r="B6377" t="s">
        <v>73</v>
      </c>
      <c r="C6377">
        <v>21</v>
      </c>
      <c r="D6377" t="s">
        <v>57</v>
      </c>
      <c r="E6377">
        <v>0</v>
      </c>
      <c r="F6377" t="s">
        <v>627</v>
      </c>
      <c r="G6377">
        <v>94109</v>
      </c>
      <c r="H6377">
        <v>37.794487</v>
      </c>
      <c r="I6377">
        <v>-122.42227</v>
      </c>
      <c r="J6377">
        <v>10</v>
      </c>
      <c r="K6377">
        <v>72</v>
      </c>
      <c r="L6377" t="s">
        <v>59</v>
      </c>
      <c r="M6377" t="s">
        <v>57</v>
      </c>
      <c r="N6377" t="s">
        <v>5691</v>
      </c>
      <c r="O6377" t="s">
        <v>57</v>
      </c>
      <c r="P6377" t="s">
        <v>57</v>
      </c>
      <c r="Q6377" t="s">
        <v>85</v>
      </c>
      <c r="R6377" t="s">
        <v>893</v>
      </c>
      <c r="S6377" t="s">
        <v>61</v>
      </c>
      <c r="T6377" t="s">
        <v>57</v>
      </c>
      <c r="U6377" t="s">
        <v>57</v>
      </c>
      <c r="V6377" t="s">
        <v>57</v>
      </c>
      <c r="W6377" t="s">
        <v>57</v>
      </c>
      <c r="X6377" t="s">
        <v>57</v>
      </c>
      <c r="Y6377" t="s">
        <v>57</v>
      </c>
      <c r="Z6377" t="s">
        <v>57</v>
      </c>
      <c r="AA6377" t="s">
        <v>122</v>
      </c>
      <c r="AB6377" t="s">
        <v>57</v>
      </c>
      <c r="AC6377" t="s">
        <v>87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8862.280000000001</v>
      </c>
      <c r="AJ6377" t="s">
        <v>66</v>
      </c>
      <c r="AM6377">
        <v>0</v>
      </c>
      <c r="AN6377">
        <v>1</v>
      </c>
      <c r="AO6377">
        <v>0</v>
      </c>
      <c r="AP6377" t="s">
        <v>123</v>
      </c>
      <c r="AQ6377" t="s">
        <v>116</v>
      </c>
      <c r="AR6377" t="s">
        <v>105</v>
      </c>
      <c r="AS6377">
        <v>7</v>
      </c>
      <c r="AT6377">
        <v>56330</v>
      </c>
      <c r="AU6377">
        <v>1</v>
      </c>
      <c r="AV6377">
        <v>0</v>
      </c>
      <c r="AW6377">
        <v>1</v>
      </c>
      <c r="AX6377">
        <v>0</v>
      </c>
      <c r="AY6377">
        <v>6</v>
      </c>
      <c r="AZ6377" t="s">
        <v>125</v>
      </c>
      <c r="BA6377">
        <v>3</v>
      </c>
      <c r="BB6377" t="s">
        <v>126</v>
      </c>
      <c r="BC6377">
        <v>3</v>
      </c>
    </row>
    <row r="6378" spans="1:55">
      <c r="A6378" t="s">
        <v>11051</v>
      </c>
      <c r="B6378" t="s">
        <v>56</v>
      </c>
      <c r="C6378">
        <v>57</v>
      </c>
      <c r="D6378" t="s">
        <v>61</v>
      </c>
      <c r="E6378">
        <v>0</v>
      </c>
      <c r="F6378" t="s">
        <v>565</v>
      </c>
      <c r="G6378">
        <v>94603</v>
      </c>
      <c r="H6378">
        <v>37.739113</v>
      </c>
      <c r="I6378">
        <v>-122.175602</v>
      </c>
      <c r="J6378">
        <v>0</v>
      </c>
      <c r="K6378">
        <v>12</v>
      </c>
      <c r="L6378" t="s">
        <v>59</v>
      </c>
      <c r="M6378" t="s">
        <v>57</v>
      </c>
      <c r="N6378" t="s">
        <v>829</v>
      </c>
      <c r="O6378" t="s">
        <v>57</v>
      </c>
      <c r="P6378" t="s">
        <v>57</v>
      </c>
      <c r="Q6378" t="s">
        <v>135</v>
      </c>
      <c r="R6378" t="s">
        <v>169</v>
      </c>
      <c r="S6378" t="s">
        <v>61</v>
      </c>
      <c r="T6378" t="s">
        <v>61</v>
      </c>
      <c r="U6378" t="s">
        <v>61</v>
      </c>
      <c r="V6378" t="s">
        <v>57</v>
      </c>
      <c r="W6378" t="s">
        <v>57</v>
      </c>
      <c r="X6378" t="s">
        <v>57</v>
      </c>
      <c r="Y6378" t="s">
        <v>57</v>
      </c>
      <c r="Z6378" t="s">
        <v>57</v>
      </c>
      <c r="AA6378" t="s">
        <v>64</v>
      </c>
      <c r="AB6378" t="s">
        <v>61</v>
      </c>
      <c r="AC6378" t="s">
        <v>65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88</v>
      </c>
      <c r="AK6378" t="s">
        <v>190</v>
      </c>
      <c r="AL6378" t="s">
        <v>191</v>
      </c>
      <c r="AM6378">
        <v>1</v>
      </c>
      <c r="AN6378">
        <v>0</v>
      </c>
      <c r="AO6378">
        <v>0</v>
      </c>
      <c r="AP6378" t="s">
        <v>67</v>
      </c>
      <c r="AQ6378" t="s">
        <v>92</v>
      </c>
      <c r="AR6378" t="s">
        <v>93</v>
      </c>
      <c r="AS6378">
        <v>5</v>
      </c>
      <c r="AT6378">
        <v>31392</v>
      </c>
      <c r="AU6378">
        <v>1</v>
      </c>
      <c r="AV6378">
        <v>1</v>
      </c>
      <c r="AW6378">
        <v>0</v>
      </c>
      <c r="AX6378">
        <v>74.05</v>
      </c>
      <c r="AY6378">
        <v>2</v>
      </c>
      <c r="AZ6378" t="s">
        <v>70</v>
      </c>
      <c r="BA6378">
        <v>2</v>
      </c>
      <c r="BB6378" t="s">
        <v>126</v>
      </c>
      <c r="BC6378">
        <v>3</v>
      </c>
    </row>
    <row r="6379" spans="1:55">
      <c r="A6379" t="s">
        <v>11052</v>
      </c>
      <c r="B6379" t="s">
        <v>56</v>
      </c>
      <c r="C6379">
        <v>62</v>
      </c>
      <c r="D6379" t="s">
        <v>61</v>
      </c>
      <c r="E6379">
        <v>0</v>
      </c>
      <c r="F6379" t="s">
        <v>535</v>
      </c>
      <c r="G6379">
        <v>95033</v>
      </c>
      <c r="H6379">
        <v>37.160194</v>
      </c>
      <c r="I6379">
        <v>-121.945611</v>
      </c>
      <c r="J6379">
        <v>0</v>
      </c>
      <c r="K6379">
        <v>51</v>
      </c>
      <c r="L6379" t="s">
        <v>59</v>
      </c>
      <c r="M6379" t="s">
        <v>57</v>
      </c>
      <c r="N6379" t="s">
        <v>11053</v>
      </c>
      <c r="O6379" t="s">
        <v>57</v>
      </c>
      <c r="P6379" t="s">
        <v>57</v>
      </c>
      <c r="Q6379" t="s">
        <v>85</v>
      </c>
      <c r="R6379" t="s">
        <v>391</v>
      </c>
      <c r="S6379" t="s">
        <v>57</v>
      </c>
      <c r="T6379" t="s">
        <v>57</v>
      </c>
      <c r="U6379" t="s">
        <v>57</v>
      </c>
      <c r="V6379" t="s">
        <v>61</v>
      </c>
      <c r="W6379" t="s">
        <v>57</v>
      </c>
      <c r="X6379" t="s">
        <v>57</v>
      </c>
      <c r="Y6379" t="s">
        <v>57</v>
      </c>
      <c r="Z6379" t="s">
        <v>57</v>
      </c>
      <c r="AA6379" t="s">
        <v>64</v>
      </c>
      <c r="AB6379" t="s">
        <v>61</v>
      </c>
      <c r="AC6379" t="s">
        <v>87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66</v>
      </c>
      <c r="AM6379">
        <v>0</v>
      </c>
      <c r="AN6379">
        <v>1</v>
      </c>
      <c r="AO6379">
        <v>0</v>
      </c>
      <c r="AP6379" t="s">
        <v>123</v>
      </c>
      <c r="AQ6379" t="s">
        <v>124</v>
      </c>
      <c r="AR6379" t="s">
        <v>105</v>
      </c>
      <c r="AS6379">
        <v>7</v>
      </c>
      <c r="AT6379">
        <v>10172</v>
      </c>
      <c r="AU6379">
        <v>1</v>
      </c>
      <c r="AV6379">
        <v>0</v>
      </c>
      <c r="AW6379">
        <v>1</v>
      </c>
      <c r="AX6379">
        <v>0</v>
      </c>
      <c r="AY6379">
        <v>6</v>
      </c>
      <c r="AZ6379" t="s">
        <v>125</v>
      </c>
      <c r="BA6379">
        <v>4</v>
      </c>
      <c r="BB6379" t="s">
        <v>80</v>
      </c>
      <c r="BC6379">
        <v>2</v>
      </c>
    </row>
    <row r="6380" spans="1:55">
      <c r="A6380" t="s">
        <v>11054</v>
      </c>
      <c r="B6380" t="s">
        <v>73</v>
      </c>
      <c r="C6380">
        <v>27</v>
      </c>
      <c r="D6380" t="s">
        <v>61</v>
      </c>
      <c r="E6380">
        <v>0</v>
      </c>
      <c r="F6380" t="s">
        <v>594</v>
      </c>
      <c r="G6380">
        <v>95050</v>
      </c>
      <c r="H6380">
        <v>37.351214</v>
      </c>
      <c r="I6380">
        <v>-121.952417</v>
      </c>
      <c r="J6380">
        <v>0</v>
      </c>
      <c r="K6380">
        <v>39</v>
      </c>
      <c r="L6380" t="s">
        <v>59</v>
      </c>
      <c r="M6380" t="s">
        <v>61</v>
      </c>
      <c r="N6380" t="s">
        <v>143</v>
      </c>
      <c r="O6380" t="s">
        <v>143</v>
      </c>
      <c r="P6380" t="s">
        <v>57</v>
      </c>
      <c r="Q6380" t="s">
        <v>62</v>
      </c>
      <c r="R6380" t="s">
        <v>322</v>
      </c>
      <c r="S6380" t="s">
        <v>57</v>
      </c>
      <c r="T6380" t="s">
        <v>57</v>
      </c>
      <c r="U6380" t="s">
        <v>61</v>
      </c>
      <c r="V6380" t="s">
        <v>57</v>
      </c>
      <c r="W6380" t="s">
        <v>57</v>
      </c>
      <c r="X6380" t="s">
        <v>61</v>
      </c>
      <c r="Y6380" t="s">
        <v>61</v>
      </c>
      <c r="Z6380" t="s">
        <v>57</v>
      </c>
      <c r="AA6380" t="s">
        <v>77</v>
      </c>
      <c r="AB6380" t="s">
        <v>57</v>
      </c>
      <c r="AC6380" t="s">
        <v>65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88</v>
      </c>
      <c r="AK6380" t="s">
        <v>201</v>
      </c>
      <c r="AL6380" t="s">
        <v>743</v>
      </c>
      <c r="AM6380">
        <v>1</v>
      </c>
      <c r="AN6380">
        <v>0</v>
      </c>
      <c r="AO6380">
        <v>0</v>
      </c>
      <c r="AP6380" t="s">
        <v>176</v>
      </c>
      <c r="AQ6380" t="s">
        <v>116</v>
      </c>
      <c r="AR6380" t="s">
        <v>137</v>
      </c>
      <c r="AS6380">
        <v>5</v>
      </c>
      <c r="AT6380">
        <v>36349</v>
      </c>
      <c r="AU6380">
        <v>1</v>
      </c>
      <c r="AV6380">
        <v>1</v>
      </c>
      <c r="AW6380">
        <v>0</v>
      </c>
      <c r="AX6380">
        <v>48.95</v>
      </c>
      <c r="AY6380">
        <v>5</v>
      </c>
      <c r="AZ6380" t="s">
        <v>177</v>
      </c>
      <c r="BA6380">
        <v>5</v>
      </c>
      <c r="BB6380" t="s">
        <v>80</v>
      </c>
      <c r="BC6380">
        <v>2</v>
      </c>
    </row>
    <row r="6381" spans="1:55">
      <c r="A6381" t="s">
        <v>11055</v>
      </c>
      <c r="B6381" t="s">
        <v>73</v>
      </c>
      <c r="C6381">
        <v>49</v>
      </c>
      <c r="D6381" t="s">
        <v>61</v>
      </c>
      <c r="E6381">
        <v>0</v>
      </c>
      <c r="F6381" t="s">
        <v>1500</v>
      </c>
      <c r="G6381">
        <v>92061</v>
      </c>
      <c r="H6381">
        <v>33.313828</v>
      </c>
      <c r="I6381">
        <v>-116.940501</v>
      </c>
      <c r="J6381">
        <v>0</v>
      </c>
      <c r="K6381">
        <v>3</v>
      </c>
      <c r="L6381" t="s">
        <v>59</v>
      </c>
      <c r="M6381" t="s">
        <v>57</v>
      </c>
      <c r="N6381" t="s">
        <v>11056</v>
      </c>
      <c r="O6381" t="s">
        <v>61</v>
      </c>
      <c r="P6381" t="s">
        <v>61</v>
      </c>
      <c r="Q6381" t="s">
        <v>143</v>
      </c>
      <c r="R6381" t="s">
        <v>143</v>
      </c>
      <c r="S6381" t="s">
        <v>143</v>
      </c>
      <c r="T6381" t="s">
        <v>143</v>
      </c>
      <c r="U6381" t="s">
        <v>143</v>
      </c>
      <c r="V6381" t="s">
        <v>143</v>
      </c>
      <c r="W6381" t="s">
        <v>143</v>
      </c>
      <c r="X6381" t="s">
        <v>143</v>
      </c>
      <c r="Y6381" t="s">
        <v>143</v>
      </c>
      <c r="Z6381" t="s">
        <v>143</v>
      </c>
      <c r="AA6381" t="s">
        <v>77</v>
      </c>
      <c r="AB6381" t="s">
        <v>57</v>
      </c>
      <c r="AC6381" t="s">
        <v>65</v>
      </c>
      <c r="AD6381">
        <v>19.1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170</v>
      </c>
      <c r="AM6381">
        <v>0</v>
      </c>
      <c r="AN6381">
        <v>0</v>
      </c>
      <c r="AO6381">
        <v>0</v>
      </c>
      <c r="AP6381" t="s">
        <v>91</v>
      </c>
      <c r="AQ6381" t="s">
        <v>78</v>
      </c>
      <c r="AR6381" t="s">
        <v>182</v>
      </c>
      <c r="AT6381">
        <v>2615</v>
      </c>
      <c r="AU6381">
        <v>0</v>
      </c>
      <c r="AX6381">
        <v>0</v>
      </c>
      <c r="AY6381">
        <v>1</v>
      </c>
      <c r="AZ6381" t="s">
        <v>94</v>
      </c>
      <c r="BA6381">
        <v>8</v>
      </c>
      <c r="BB6381" t="s">
        <v>95</v>
      </c>
      <c r="BC6381">
        <v>1</v>
      </c>
    </row>
    <row r="6382" spans="1:55">
      <c r="A6382" t="s">
        <v>11057</v>
      </c>
      <c r="B6382" t="s">
        <v>73</v>
      </c>
      <c r="C6382">
        <v>59</v>
      </c>
      <c r="D6382" t="s">
        <v>61</v>
      </c>
      <c r="E6382">
        <v>0</v>
      </c>
      <c r="F6382" t="s">
        <v>1513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216</v>
      </c>
      <c r="M6382" t="s">
        <v>57</v>
      </c>
      <c r="N6382" t="s">
        <v>1489</v>
      </c>
      <c r="O6382" t="s">
        <v>61</v>
      </c>
      <c r="P6382" t="s">
        <v>57</v>
      </c>
      <c r="Q6382" t="s">
        <v>85</v>
      </c>
      <c r="R6382" t="s">
        <v>300</v>
      </c>
      <c r="S6382" t="s">
        <v>61</v>
      </c>
      <c r="T6382" t="s">
        <v>57</v>
      </c>
      <c r="U6382" t="s">
        <v>61</v>
      </c>
      <c r="V6382" t="s">
        <v>61</v>
      </c>
      <c r="W6382" t="s">
        <v>61</v>
      </c>
      <c r="X6382" t="s">
        <v>61</v>
      </c>
      <c r="Y6382" t="s">
        <v>61</v>
      </c>
      <c r="Z6382" t="s">
        <v>57</v>
      </c>
      <c r="AA6382" t="s">
        <v>64</v>
      </c>
      <c r="AB6382" t="s">
        <v>61</v>
      </c>
      <c r="AC6382" t="s">
        <v>87</v>
      </c>
      <c r="AD6382">
        <v>75.5</v>
      </c>
      <c r="AE6382">
        <v>2018.1</v>
      </c>
      <c r="AF6382">
        <v>0</v>
      </c>
      <c r="AG6382">
        <v>0</v>
      </c>
      <c r="AH6382">
        <v>1030.38</v>
      </c>
      <c r="AI6382">
        <v>3048.48</v>
      </c>
      <c r="AJ6382" t="s">
        <v>66</v>
      </c>
      <c r="AM6382">
        <v>0</v>
      </c>
      <c r="AN6382">
        <v>1</v>
      </c>
      <c r="AO6382">
        <v>0</v>
      </c>
      <c r="AP6382" t="s">
        <v>164</v>
      </c>
      <c r="AQ6382" t="s">
        <v>92</v>
      </c>
      <c r="AR6382" t="s">
        <v>93</v>
      </c>
      <c r="AS6382">
        <v>2</v>
      </c>
      <c r="AT6382">
        <v>5447</v>
      </c>
      <c r="AU6382">
        <v>1</v>
      </c>
      <c r="AV6382">
        <v>0</v>
      </c>
      <c r="AW6382">
        <v>1</v>
      </c>
      <c r="AX6382">
        <v>0</v>
      </c>
      <c r="AY6382">
        <v>4</v>
      </c>
      <c r="AZ6382" t="s">
        <v>165</v>
      </c>
      <c r="BA6382">
        <v>4</v>
      </c>
      <c r="BB6382" t="s">
        <v>80</v>
      </c>
      <c r="BC6382">
        <v>2</v>
      </c>
    </row>
    <row r="6383" spans="1:55">
      <c r="A6383" t="s">
        <v>11058</v>
      </c>
      <c r="B6383" t="s">
        <v>73</v>
      </c>
      <c r="C6383">
        <v>49</v>
      </c>
      <c r="D6383" t="s">
        <v>61</v>
      </c>
      <c r="E6383">
        <v>0</v>
      </c>
      <c r="F6383" t="s">
        <v>3231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59</v>
      </c>
      <c r="M6383" t="s">
        <v>57</v>
      </c>
      <c r="N6383" t="s">
        <v>11059</v>
      </c>
      <c r="O6383" t="s">
        <v>61</v>
      </c>
      <c r="P6383" t="s">
        <v>61</v>
      </c>
      <c r="Q6383" t="s">
        <v>143</v>
      </c>
      <c r="R6383" t="s">
        <v>143</v>
      </c>
      <c r="S6383" t="s">
        <v>143</v>
      </c>
      <c r="T6383" t="s">
        <v>143</v>
      </c>
      <c r="U6383" t="s">
        <v>143</v>
      </c>
      <c r="V6383" t="s">
        <v>143</v>
      </c>
      <c r="W6383" t="s">
        <v>143</v>
      </c>
      <c r="X6383" t="s">
        <v>143</v>
      </c>
      <c r="Y6383" t="s">
        <v>143</v>
      </c>
      <c r="Z6383" t="s">
        <v>143</v>
      </c>
      <c r="AA6383" t="s">
        <v>77</v>
      </c>
      <c r="AB6383" t="s">
        <v>61</v>
      </c>
      <c r="AC6383" t="s">
        <v>87</v>
      </c>
      <c r="AD6383">
        <v>20.75</v>
      </c>
      <c r="AE6383">
        <v>739.9</v>
      </c>
      <c r="AF6383">
        <v>0</v>
      </c>
      <c r="AG6383">
        <v>0</v>
      </c>
      <c r="AH6383">
        <v>627.2</v>
      </c>
      <c r="AI6383">
        <v>1367.1</v>
      </c>
      <c r="AJ6383" t="s">
        <v>66</v>
      </c>
      <c r="AM6383">
        <v>0</v>
      </c>
      <c r="AN6383">
        <v>1</v>
      </c>
      <c r="AO6383">
        <v>0</v>
      </c>
      <c r="AP6383" t="s">
        <v>164</v>
      </c>
      <c r="AQ6383" t="s">
        <v>78</v>
      </c>
      <c r="AR6383" t="s">
        <v>182</v>
      </c>
      <c r="AT6383">
        <v>183</v>
      </c>
      <c r="AU6383">
        <v>1</v>
      </c>
      <c r="AV6383">
        <v>0</v>
      </c>
      <c r="AW6383">
        <v>1</v>
      </c>
      <c r="AX6383">
        <v>0</v>
      </c>
      <c r="AY6383">
        <v>4</v>
      </c>
      <c r="AZ6383" t="s">
        <v>165</v>
      </c>
      <c r="BA6383">
        <v>5</v>
      </c>
      <c r="BB6383" t="s">
        <v>80</v>
      </c>
      <c r="BC6383">
        <v>2</v>
      </c>
    </row>
    <row r="6384" spans="1:55">
      <c r="A6384" t="s">
        <v>11060</v>
      </c>
      <c r="B6384" t="s">
        <v>73</v>
      </c>
      <c r="C6384">
        <v>20</v>
      </c>
      <c r="D6384" t="s">
        <v>61</v>
      </c>
      <c r="E6384">
        <v>2</v>
      </c>
      <c r="F6384" t="s">
        <v>3438</v>
      </c>
      <c r="G6384">
        <v>94569</v>
      </c>
      <c r="H6384">
        <v>38.035707</v>
      </c>
      <c r="I6384">
        <v>-122.196821</v>
      </c>
      <c r="J6384">
        <v>0</v>
      </c>
      <c r="K6384">
        <v>27</v>
      </c>
      <c r="L6384" t="s">
        <v>59</v>
      </c>
      <c r="M6384" t="s">
        <v>57</v>
      </c>
      <c r="N6384" t="s">
        <v>8456</v>
      </c>
      <c r="O6384" t="s">
        <v>61</v>
      </c>
      <c r="P6384" t="s">
        <v>61</v>
      </c>
      <c r="Q6384" t="s">
        <v>143</v>
      </c>
      <c r="R6384" t="s">
        <v>143</v>
      </c>
      <c r="S6384" t="s">
        <v>143</v>
      </c>
      <c r="T6384" t="s">
        <v>143</v>
      </c>
      <c r="U6384" t="s">
        <v>143</v>
      </c>
      <c r="V6384" t="s">
        <v>143</v>
      </c>
      <c r="W6384" t="s">
        <v>143</v>
      </c>
      <c r="X6384" t="s">
        <v>143</v>
      </c>
      <c r="Y6384" t="s">
        <v>143</v>
      </c>
      <c r="Z6384" t="s">
        <v>143</v>
      </c>
      <c r="AA6384" t="s">
        <v>77</v>
      </c>
      <c r="AB6384" t="s">
        <v>61</v>
      </c>
      <c r="AC6384" t="s">
        <v>65</v>
      </c>
      <c r="AD6384">
        <v>19.15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66</v>
      </c>
      <c r="AM6384">
        <v>0</v>
      </c>
      <c r="AN6384">
        <v>1</v>
      </c>
      <c r="AO6384">
        <v>0</v>
      </c>
      <c r="AP6384" t="s">
        <v>164</v>
      </c>
      <c r="AQ6384" t="s">
        <v>116</v>
      </c>
      <c r="AR6384" t="s">
        <v>182</v>
      </c>
      <c r="AT6384">
        <v>173</v>
      </c>
      <c r="AU6384">
        <v>1</v>
      </c>
      <c r="AV6384">
        <v>0</v>
      </c>
      <c r="AW6384">
        <v>1</v>
      </c>
      <c r="AX6384">
        <v>0</v>
      </c>
      <c r="AY6384">
        <v>4</v>
      </c>
      <c r="AZ6384" t="s">
        <v>165</v>
      </c>
      <c r="BA6384">
        <v>4</v>
      </c>
      <c r="BB6384" t="s">
        <v>80</v>
      </c>
      <c r="BC6384">
        <v>2</v>
      </c>
    </row>
    <row r="6385" spans="1:55">
      <c r="A6385" t="s">
        <v>11061</v>
      </c>
      <c r="B6385" t="s">
        <v>73</v>
      </c>
      <c r="C6385">
        <v>48</v>
      </c>
      <c r="D6385" t="s">
        <v>61</v>
      </c>
      <c r="E6385">
        <v>0</v>
      </c>
      <c r="F6385" t="s">
        <v>404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59</v>
      </c>
      <c r="M6385" t="s">
        <v>57</v>
      </c>
      <c r="N6385" t="s">
        <v>11062</v>
      </c>
      <c r="O6385" t="s">
        <v>61</v>
      </c>
      <c r="P6385" t="s">
        <v>57</v>
      </c>
      <c r="Q6385" t="s">
        <v>62</v>
      </c>
      <c r="R6385" t="s">
        <v>391</v>
      </c>
      <c r="S6385" t="s">
        <v>61</v>
      </c>
      <c r="T6385" t="s">
        <v>61</v>
      </c>
      <c r="U6385" t="s">
        <v>61</v>
      </c>
      <c r="V6385" t="s">
        <v>57</v>
      </c>
      <c r="W6385" t="s">
        <v>57</v>
      </c>
      <c r="X6385" t="s">
        <v>57</v>
      </c>
      <c r="Y6385" t="s">
        <v>57</v>
      </c>
      <c r="Z6385" t="s">
        <v>57</v>
      </c>
      <c r="AA6385" t="s">
        <v>77</v>
      </c>
      <c r="AB6385" t="s">
        <v>57</v>
      </c>
      <c r="AC6385" t="s">
        <v>87</v>
      </c>
      <c r="AD6385">
        <v>69.34999999999999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88</v>
      </c>
      <c r="AK6385" t="s">
        <v>190</v>
      </c>
      <c r="AL6385" t="s">
        <v>191</v>
      </c>
      <c r="AM6385">
        <v>1</v>
      </c>
      <c r="AN6385">
        <v>0</v>
      </c>
      <c r="AO6385">
        <v>0</v>
      </c>
      <c r="AP6385" t="s">
        <v>91</v>
      </c>
      <c r="AQ6385" t="s">
        <v>78</v>
      </c>
      <c r="AR6385" t="s">
        <v>69</v>
      </c>
      <c r="AS6385">
        <v>5</v>
      </c>
      <c r="AT6385">
        <v>42239</v>
      </c>
      <c r="AU6385">
        <v>1</v>
      </c>
      <c r="AV6385">
        <v>1</v>
      </c>
      <c r="AW6385">
        <v>0</v>
      </c>
      <c r="AX6385">
        <v>69.34999999999999</v>
      </c>
      <c r="AY6385">
        <v>1</v>
      </c>
      <c r="AZ6385" t="s">
        <v>94</v>
      </c>
      <c r="BA6385">
        <v>8</v>
      </c>
      <c r="BB6385" t="s">
        <v>95</v>
      </c>
      <c r="BC6385">
        <v>1</v>
      </c>
    </row>
    <row r="6386" spans="1:55">
      <c r="A6386" t="s">
        <v>11063</v>
      </c>
      <c r="B6386" t="s">
        <v>56</v>
      </c>
      <c r="C6386">
        <v>66</v>
      </c>
      <c r="D6386" t="s">
        <v>61</v>
      </c>
      <c r="E6386">
        <v>0</v>
      </c>
      <c r="F6386" t="s">
        <v>538</v>
      </c>
      <c r="G6386">
        <v>93611</v>
      </c>
      <c r="H6386">
        <v>36.917652</v>
      </c>
      <c r="I6386">
        <v>-119.593757</v>
      </c>
      <c r="J6386">
        <v>0</v>
      </c>
      <c r="K6386">
        <v>2</v>
      </c>
      <c r="L6386" t="s">
        <v>59</v>
      </c>
      <c r="M6386" t="s">
        <v>57</v>
      </c>
      <c r="N6386" t="s">
        <v>3352</v>
      </c>
      <c r="O6386" t="s">
        <v>61</v>
      </c>
      <c r="P6386" t="s">
        <v>57</v>
      </c>
      <c r="Q6386" t="s">
        <v>85</v>
      </c>
      <c r="R6386" t="s">
        <v>169</v>
      </c>
      <c r="S6386" t="s">
        <v>61</v>
      </c>
      <c r="T6386" t="s">
        <v>61</v>
      </c>
      <c r="U6386" t="s">
        <v>61</v>
      </c>
      <c r="V6386" t="s">
        <v>61</v>
      </c>
      <c r="W6386" t="s">
        <v>57</v>
      </c>
      <c r="X6386" t="s">
        <v>61</v>
      </c>
      <c r="Y6386" t="s">
        <v>61</v>
      </c>
      <c r="Z6386" t="s">
        <v>57</v>
      </c>
      <c r="AA6386" t="s">
        <v>122</v>
      </c>
      <c r="AB6386" t="s">
        <v>61</v>
      </c>
      <c r="AC6386" t="s">
        <v>65</v>
      </c>
      <c r="AD6386">
        <v>81.5</v>
      </c>
      <c r="AE6386">
        <v>162.55</v>
      </c>
      <c r="AF6386">
        <v>0</v>
      </c>
      <c r="AG6386">
        <v>0</v>
      </c>
      <c r="AH6386">
        <v>49.9</v>
      </c>
      <c r="AI6386">
        <v>212.45</v>
      </c>
      <c r="AJ6386" t="s">
        <v>170</v>
      </c>
      <c r="AM6386">
        <v>0</v>
      </c>
      <c r="AN6386">
        <v>0</v>
      </c>
      <c r="AO6386">
        <v>0</v>
      </c>
      <c r="AP6386" t="s">
        <v>91</v>
      </c>
      <c r="AQ6386" t="s">
        <v>124</v>
      </c>
      <c r="AR6386" t="s">
        <v>93</v>
      </c>
      <c r="AS6386">
        <v>2</v>
      </c>
      <c r="AT6386">
        <v>46858</v>
      </c>
      <c r="AU6386">
        <v>0</v>
      </c>
      <c r="AX6386">
        <v>0</v>
      </c>
      <c r="AY6386">
        <v>1</v>
      </c>
      <c r="AZ6386" t="s">
        <v>94</v>
      </c>
      <c r="BA6386">
        <v>7</v>
      </c>
      <c r="BB6386" t="s">
        <v>95</v>
      </c>
      <c r="BC6386">
        <v>1</v>
      </c>
    </row>
    <row r="6387" spans="1:55">
      <c r="A6387" t="s">
        <v>11064</v>
      </c>
      <c r="B6387" t="s">
        <v>73</v>
      </c>
      <c r="C6387">
        <v>26</v>
      </c>
      <c r="D6387" t="s">
        <v>61</v>
      </c>
      <c r="E6387">
        <v>0</v>
      </c>
      <c r="F6387" t="s">
        <v>252</v>
      </c>
      <c r="G6387">
        <v>92126</v>
      </c>
      <c r="H6387">
        <v>32.886925</v>
      </c>
      <c r="I6387">
        <v>-117.152162</v>
      </c>
      <c r="J6387">
        <v>0</v>
      </c>
      <c r="K6387">
        <v>18</v>
      </c>
      <c r="L6387" t="s">
        <v>59</v>
      </c>
      <c r="M6387" t="s">
        <v>57</v>
      </c>
      <c r="N6387" t="s">
        <v>10288</v>
      </c>
      <c r="O6387" t="s">
        <v>57</v>
      </c>
      <c r="P6387" t="s">
        <v>57</v>
      </c>
      <c r="Q6387" t="s">
        <v>85</v>
      </c>
      <c r="R6387" t="s">
        <v>364</v>
      </c>
      <c r="S6387" t="s">
        <v>61</v>
      </c>
      <c r="T6387" t="s">
        <v>61</v>
      </c>
      <c r="U6387" t="s">
        <v>57</v>
      </c>
      <c r="V6387" t="s">
        <v>61</v>
      </c>
      <c r="W6387" t="s">
        <v>61</v>
      </c>
      <c r="X6387" t="s">
        <v>57</v>
      </c>
      <c r="Y6387" t="s">
        <v>57</v>
      </c>
      <c r="Z6387" t="s">
        <v>57</v>
      </c>
      <c r="AA6387" t="s">
        <v>77</v>
      </c>
      <c r="AB6387" t="s">
        <v>57</v>
      </c>
      <c r="AC6387" t="s">
        <v>65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88</v>
      </c>
      <c r="AK6387" t="s">
        <v>89</v>
      </c>
      <c r="AL6387" t="s">
        <v>181</v>
      </c>
      <c r="AM6387">
        <v>1</v>
      </c>
      <c r="AN6387">
        <v>0</v>
      </c>
      <c r="AO6387">
        <v>0</v>
      </c>
      <c r="AP6387" t="s">
        <v>103</v>
      </c>
      <c r="AQ6387" t="s">
        <v>116</v>
      </c>
      <c r="AR6387" t="s">
        <v>105</v>
      </c>
      <c r="AS6387">
        <v>4</v>
      </c>
      <c r="AT6387">
        <v>74232</v>
      </c>
      <c r="AU6387">
        <v>1</v>
      </c>
      <c r="AV6387">
        <v>1</v>
      </c>
      <c r="AW6387">
        <v>0</v>
      </c>
      <c r="AX6387">
        <v>90.7</v>
      </c>
      <c r="AY6387">
        <v>3</v>
      </c>
      <c r="AZ6387" t="s">
        <v>106</v>
      </c>
      <c r="BA6387">
        <v>7</v>
      </c>
      <c r="BB6387" t="s">
        <v>95</v>
      </c>
      <c r="BC6387">
        <v>1</v>
      </c>
    </row>
    <row r="6388" spans="1:55">
      <c r="A6388" t="s">
        <v>11065</v>
      </c>
      <c r="B6388" t="s">
        <v>73</v>
      </c>
      <c r="C6388">
        <v>23</v>
      </c>
      <c r="D6388" t="s">
        <v>61</v>
      </c>
      <c r="E6388">
        <v>0</v>
      </c>
      <c r="F6388" t="s">
        <v>3905</v>
      </c>
      <c r="G6388">
        <v>90277</v>
      </c>
      <c r="H6388">
        <v>33.830453</v>
      </c>
      <c r="I6388">
        <v>-118.384565</v>
      </c>
      <c r="J6388">
        <v>0</v>
      </c>
      <c r="K6388">
        <v>26</v>
      </c>
      <c r="L6388" t="s">
        <v>59</v>
      </c>
      <c r="M6388" t="s">
        <v>57</v>
      </c>
      <c r="N6388" t="s">
        <v>11066</v>
      </c>
      <c r="O6388" t="s">
        <v>57</v>
      </c>
      <c r="P6388" t="s">
        <v>57</v>
      </c>
      <c r="Q6388" t="s">
        <v>135</v>
      </c>
      <c r="R6388" t="s">
        <v>115</v>
      </c>
      <c r="S6388" t="s">
        <v>57</v>
      </c>
      <c r="T6388" t="s">
        <v>57</v>
      </c>
      <c r="U6388" t="s">
        <v>61</v>
      </c>
      <c r="V6388" t="s">
        <v>61</v>
      </c>
      <c r="W6388" t="s">
        <v>61</v>
      </c>
      <c r="X6388" t="s">
        <v>61</v>
      </c>
      <c r="Y6388" t="s">
        <v>61</v>
      </c>
      <c r="Z6388" t="s">
        <v>57</v>
      </c>
      <c r="AA6388" t="s">
        <v>64</v>
      </c>
      <c r="AB6388" t="s">
        <v>61</v>
      </c>
      <c r="AC6388" t="s">
        <v>87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2570.99</v>
      </c>
      <c r="AJ6388" t="s">
        <v>66</v>
      </c>
      <c r="AM6388">
        <v>0</v>
      </c>
      <c r="AN6388">
        <v>1</v>
      </c>
      <c r="AO6388">
        <v>0</v>
      </c>
      <c r="AP6388" t="s">
        <v>164</v>
      </c>
      <c r="AQ6388" t="s">
        <v>116</v>
      </c>
      <c r="AR6388" t="s">
        <v>69</v>
      </c>
      <c r="AS6388">
        <v>3</v>
      </c>
      <c r="AT6388">
        <v>34191</v>
      </c>
      <c r="AU6388">
        <v>1</v>
      </c>
      <c r="AV6388">
        <v>0</v>
      </c>
      <c r="AW6388">
        <v>1</v>
      </c>
      <c r="AX6388">
        <v>0</v>
      </c>
      <c r="AY6388">
        <v>4</v>
      </c>
      <c r="AZ6388" t="s">
        <v>165</v>
      </c>
      <c r="BA6388">
        <v>2</v>
      </c>
      <c r="BB6388" t="s">
        <v>126</v>
      </c>
      <c r="BC6388">
        <v>3</v>
      </c>
    </row>
    <row r="6389" spans="1:55">
      <c r="A6389" t="s">
        <v>11067</v>
      </c>
      <c r="B6389" t="s">
        <v>56</v>
      </c>
      <c r="C6389">
        <v>68</v>
      </c>
      <c r="D6389" t="s">
        <v>57</v>
      </c>
      <c r="E6389">
        <v>0</v>
      </c>
      <c r="F6389" t="s">
        <v>4827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129</v>
      </c>
      <c r="M6389" t="s">
        <v>57</v>
      </c>
      <c r="N6389" t="s">
        <v>11068</v>
      </c>
      <c r="O6389" t="s">
        <v>57</v>
      </c>
      <c r="P6389" t="s">
        <v>57</v>
      </c>
      <c r="Q6389" t="s">
        <v>85</v>
      </c>
      <c r="R6389" t="s">
        <v>300</v>
      </c>
      <c r="S6389" t="s">
        <v>57</v>
      </c>
      <c r="T6389" t="s">
        <v>57</v>
      </c>
      <c r="U6389" t="s">
        <v>57</v>
      </c>
      <c r="V6389" t="s">
        <v>61</v>
      </c>
      <c r="W6389" t="s">
        <v>57</v>
      </c>
      <c r="X6389" t="s">
        <v>57</v>
      </c>
      <c r="Y6389" t="s">
        <v>61</v>
      </c>
      <c r="Z6389" t="s">
        <v>57</v>
      </c>
      <c r="AA6389" t="s">
        <v>64</v>
      </c>
      <c r="AB6389" t="s">
        <v>57</v>
      </c>
      <c r="AC6389" t="s">
        <v>65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8221.950000000001</v>
      </c>
      <c r="AJ6389" t="s">
        <v>66</v>
      </c>
      <c r="AM6389">
        <v>0</v>
      </c>
      <c r="AN6389">
        <v>1</v>
      </c>
      <c r="AO6389">
        <v>0</v>
      </c>
      <c r="AP6389" t="s">
        <v>123</v>
      </c>
      <c r="AQ6389" t="s">
        <v>124</v>
      </c>
      <c r="AR6389" t="s">
        <v>105</v>
      </c>
      <c r="AS6389">
        <v>6</v>
      </c>
      <c r="AT6389">
        <v>8577</v>
      </c>
      <c r="AU6389">
        <v>1</v>
      </c>
      <c r="AV6389">
        <v>0</v>
      </c>
      <c r="AW6389">
        <v>1</v>
      </c>
      <c r="AX6389">
        <v>0</v>
      </c>
      <c r="AY6389">
        <v>6</v>
      </c>
      <c r="AZ6389" t="s">
        <v>125</v>
      </c>
      <c r="BA6389">
        <v>3</v>
      </c>
      <c r="BB6389" t="s">
        <v>126</v>
      </c>
      <c r="BC6389">
        <v>3</v>
      </c>
    </row>
    <row r="6390" spans="1:55">
      <c r="A6390" t="s">
        <v>11069</v>
      </c>
      <c r="B6390" t="s">
        <v>73</v>
      </c>
      <c r="C6390">
        <v>35</v>
      </c>
      <c r="D6390" t="s">
        <v>61</v>
      </c>
      <c r="E6390">
        <v>0</v>
      </c>
      <c r="F6390" t="s">
        <v>1023</v>
      </c>
      <c r="G6390">
        <v>92254</v>
      </c>
      <c r="H6390">
        <v>33.543835</v>
      </c>
      <c r="I6390">
        <v>-115.993906</v>
      </c>
      <c r="J6390">
        <v>0</v>
      </c>
      <c r="K6390">
        <v>41</v>
      </c>
      <c r="L6390" t="s">
        <v>129</v>
      </c>
      <c r="M6390" t="s">
        <v>57</v>
      </c>
      <c r="N6390" t="s">
        <v>1885</v>
      </c>
      <c r="O6390" t="s">
        <v>57</v>
      </c>
      <c r="P6390" t="s">
        <v>57</v>
      </c>
      <c r="Q6390" t="s">
        <v>85</v>
      </c>
      <c r="R6390" t="s">
        <v>63</v>
      </c>
      <c r="S6390" t="s">
        <v>61</v>
      </c>
      <c r="T6390" t="s">
        <v>57</v>
      </c>
      <c r="U6390" t="s">
        <v>61</v>
      </c>
      <c r="V6390" t="s">
        <v>61</v>
      </c>
      <c r="W6390" t="s">
        <v>57</v>
      </c>
      <c r="X6390" t="s">
        <v>61</v>
      </c>
      <c r="Y6390" t="s">
        <v>61</v>
      </c>
      <c r="Z6390" t="s">
        <v>57</v>
      </c>
      <c r="AA6390" t="s">
        <v>77</v>
      </c>
      <c r="AB6390" t="s">
        <v>57</v>
      </c>
      <c r="AC6390" t="s">
        <v>87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66</v>
      </c>
      <c r="AM6390">
        <v>0</v>
      </c>
      <c r="AN6390">
        <v>1</v>
      </c>
      <c r="AO6390">
        <v>0</v>
      </c>
      <c r="AP6390" t="s">
        <v>176</v>
      </c>
      <c r="AQ6390" t="s">
        <v>68</v>
      </c>
      <c r="AR6390" t="s">
        <v>93</v>
      </c>
      <c r="AS6390">
        <v>3</v>
      </c>
      <c r="AT6390">
        <v>8768</v>
      </c>
      <c r="AU6390">
        <v>1</v>
      </c>
      <c r="AV6390">
        <v>0</v>
      </c>
      <c r="AW6390">
        <v>1</v>
      </c>
      <c r="AX6390">
        <v>0</v>
      </c>
      <c r="AY6390">
        <v>5</v>
      </c>
      <c r="AZ6390" t="s">
        <v>177</v>
      </c>
      <c r="BA6390">
        <v>7</v>
      </c>
      <c r="BB6390" t="s">
        <v>95</v>
      </c>
      <c r="BC6390">
        <v>1</v>
      </c>
    </row>
    <row r="6391" spans="1:55">
      <c r="A6391" t="s">
        <v>11070</v>
      </c>
      <c r="B6391" t="s">
        <v>73</v>
      </c>
      <c r="C6391">
        <v>25</v>
      </c>
      <c r="D6391" t="s">
        <v>61</v>
      </c>
      <c r="E6391">
        <v>0</v>
      </c>
      <c r="F6391" t="s">
        <v>361</v>
      </c>
      <c r="G6391">
        <v>95560</v>
      </c>
      <c r="H6391">
        <v>40.142256</v>
      </c>
      <c r="I6391">
        <v>-123.852927</v>
      </c>
      <c r="J6391">
        <v>0</v>
      </c>
      <c r="K6391">
        <v>67</v>
      </c>
      <c r="L6391" t="s">
        <v>119</v>
      </c>
      <c r="M6391" t="s">
        <v>57</v>
      </c>
      <c r="N6391" t="s">
        <v>957</v>
      </c>
      <c r="O6391" t="s">
        <v>57</v>
      </c>
      <c r="P6391" t="s">
        <v>57</v>
      </c>
      <c r="Q6391" t="s">
        <v>85</v>
      </c>
      <c r="R6391" t="s">
        <v>893</v>
      </c>
      <c r="S6391" t="s">
        <v>57</v>
      </c>
      <c r="T6391" t="s">
        <v>57</v>
      </c>
      <c r="U6391" t="s">
        <v>57</v>
      </c>
      <c r="V6391" t="s">
        <v>57</v>
      </c>
      <c r="W6391" t="s">
        <v>57</v>
      </c>
      <c r="X6391" t="s">
        <v>57</v>
      </c>
      <c r="Y6391" t="s">
        <v>57</v>
      </c>
      <c r="Z6391" t="s">
        <v>57</v>
      </c>
      <c r="AA6391" t="s">
        <v>122</v>
      </c>
      <c r="AB6391" t="s">
        <v>61</v>
      </c>
      <c r="AC6391" t="s">
        <v>65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88</v>
      </c>
      <c r="AK6391" t="s">
        <v>190</v>
      </c>
      <c r="AL6391" t="s">
        <v>191</v>
      </c>
      <c r="AM6391">
        <v>1</v>
      </c>
      <c r="AN6391">
        <v>0</v>
      </c>
      <c r="AO6391">
        <v>0</v>
      </c>
      <c r="AP6391" t="s">
        <v>123</v>
      </c>
      <c r="AQ6391" t="s">
        <v>116</v>
      </c>
      <c r="AR6391" t="s">
        <v>105</v>
      </c>
      <c r="AS6391">
        <v>8</v>
      </c>
      <c r="AT6391">
        <v>1851</v>
      </c>
      <c r="AU6391">
        <v>1</v>
      </c>
      <c r="AV6391">
        <v>1</v>
      </c>
      <c r="AW6391">
        <v>0</v>
      </c>
      <c r="AX6391">
        <v>116.2</v>
      </c>
      <c r="AY6391">
        <v>6</v>
      </c>
      <c r="AZ6391" t="s">
        <v>125</v>
      </c>
      <c r="BA6391">
        <v>4</v>
      </c>
      <c r="BB6391" t="s">
        <v>80</v>
      </c>
      <c r="BC6391">
        <v>2</v>
      </c>
    </row>
    <row r="6392" spans="1:55">
      <c r="A6392" t="s">
        <v>11071</v>
      </c>
      <c r="B6392" t="s">
        <v>73</v>
      </c>
      <c r="C6392">
        <v>53</v>
      </c>
      <c r="D6392" t="s">
        <v>57</v>
      </c>
      <c r="E6392">
        <v>3</v>
      </c>
      <c r="F6392" t="s">
        <v>2822</v>
      </c>
      <c r="G6392">
        <v>94513</v>
      </c>
      <c r="H6392">
        <v>37.908242</v>
      </c>
      <c r="I6392">
        <v>-121.682472</v>
      </c>
      <c r="J6392">
        <v>1</v>
      </c>
      <c r="K6392">
        <v>22</v>
      </c>
      <c r="L6392" t="s">
        <v>98</v>
      </c>
      <c r="M6392" t="s">
        <v>57</v>
      </c>
      <c r="N6392" t="s">
        <v>10075</v>
      </c>
      <c r="O6392" t="s">
        <v>57</v>
      </c>
      <c r="P6392" t="s">
        <v>57</v>
      </c>
      <c r="Q6392" t="s">
        <v>85</v>
      </c>
      <c r="R6392" t="s">
        <v>1331</v>
      </c>
      <c r="S6392" t="s">
        <v>61</v>
      </c>
      <c r="T6392" t="s">
        <v>61</v>
      </c>
      <c r="U6392" t="s">
        <v>57</v>
      </c>
      <c r="V6392" t="s">
        <v>61</v>
      </c>
      <c r="W6392" t="s">
        <v>57</v>
      </c>
      <c r="X6392" t="s">
        <v>61</v>
      </c>
      <c r="Y6392" t="s">
        <v>61</v>
      </c>
      <c r="Z6392" t="s">
        <v>57</v>
      </c>
      <c r="AA6392" t="s">
        <v>77</v>
      </c>
      <c r="AB6392" t="s">
        <v>57</v>
      </c>
      <c r="AC6392" t="s">
        <v>87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66</v>
      </c>
      <c r="AM6392">
        <v>0</v>
      </c>
      <c r="AN6392">
        <v>1</v>
      </c>
      <c r="AO6392">
        <v>0</v>
      </c>
      <c r="AP6392" t="s">
        <v>103</v>
      </c>
      <c r="AQ6392" t="s">
        <v>92</v>
      </c>
      <c r="AR6392" t="s">
        <v>93</v>
      </c>
      <c r="AS6392">
        <v>3</v>
      </c>
      <c r="AT6392">
        <v>26577</v>
      </c>
      <c r="AU6392">
        <v>1</v>
      </c>
      <c r="AV6392">
        <v>0</v>
      </c>
      <c r="AW6392">
        <v>1</v>
      </c>
      <c r="AX6392">
        <v>0</v>
      </c>
      <c r="AY6392">
        <v>3</v>
      </c>
      <c r="AZ6392" t="s">
        <v>106</v>
      </c>
      <c r="BA6392">
        <v>5</v>
      </c>
      <c r="BB6392" t="s">
        <v>80</v>
      </c>
      <c r="BC6392">
        <v>2</v>
      </c>
    </row>
    <row r="6393" spans="1:55">
      <c r="A6393" t="s">
        <v>11072</v>
      </c>
      <c r="B6393" t="s">
        <v>56</v>
      </c>
      <c r="C6393">
        <v>39</v>
      </c>
      <c r="D6393" t="s">
        <v>57</v>
      </c>
      <c r="E6393">
        <v>2</v>
      </c>
      <c r="F6393" t="s">
        <v>1299</v>
      </c>
      <c r="G6393">
        <v>96024</v>
      </c>
      <c r="H6393">
        <v>40.586588</v>
      </c>
      <c r="I6393">
        <v>-122.903677</v>
      </c>
      <c r="J6393">
        <v>5</v>
      </c>
      <c r="K6393">
        <v>64</v>
      </c>
      <c r="L6393" t="s">
        <v>129</v>
      </c>
      <c r="M6393" t="s">
        <v>57</v>
      </c>
      <c r="N6393" t="s">
        <v>9998</v>
      </c>
      <c r="O6393" t="s">
        <v>61</v>
      </c>
      <c r="P6393" t="s">
        <v>57</v>
      </c>
      <c r="Q6393" t="s">
        <v>62</v>
      </c>
      <c r="R6393" t="s">
        <v>174</v>
      </c>
      <c r="S6393" t="s">
        <v>57</v>
      </c>
      <c r="T6393" t="s">
        <v>61</v>
      </c>
      <c r="U6393" t="s">
        <v>61</v>
      </c>
      <c r="V6393" t="s">
        <v>57</v>
      </c>
      <c r="W6393" t="s">
        <v>57</v>
      </c>
      <c r="X6393" t="s">
        <v>61</v>
      </c>
      <c r="Y6393" t="s">
        <v>61</v>
      </c>
      <c r="Z6393" t="s">
        <v>61</v>
      </c>
      <c r="AA6393" t="s">
        <v>64</v>
      </c>
      <c r="AB6393" t="s">
        <v>61</v>
      </c>
      <c r="AC6393" t="s">
        <v>307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66</v>
      </c>
      <c r="AM6393">
        <v>0</v>
      </c>
      <c r="AN6393">
        <v>1</v>
      </c>
      <c r="AO6393">
        <v>0</v>
      </c>
      <c r="AP6393" t="s">
        <v>123</v>
      </c>
      <c r="AQ6393" t="s">
        <v>68</v>
      </c>
      <c r="AR6393" t="s">
        <v>69</v>
      </c>
      <c r="AS6393">
        <v>3</v>
      </c>
      <c r="AT6393">
        <v>960</v>
      </c>
      <c r="AU6393">
        <v>1</v>
      </c>
      <c r="AV6393">
        <v>0</v>
      </c>
      <c r="AW6393">
        <v>1</v>
      </c>
      <c r="AX6393">
        <v>0</v>
      </c>
      <c r="AY6393">
        <v>6</v>
      </c>
      <c r="AZ6393" t="s">
        <v>125</v>
      </c>
      <c r="BA6393">
        <v>0</v>
      </c>
      <c r="BB6393" t="s">
        <v>71</v>
      </c>
      <c r="BC6393">
        <v>4</v>
      </c>
    </row>
    <row r="6394" spans="1:55">
      <c r="A6394" t="s">
        <v>11073</v>
      </c>
      <c r="B6394" t="s">
        <v>73</v>
      </c>
      <c r="C6394">
        <v>71</v>
      </c>
      <c r="D6394" t="s">
        <v>57</v>
      </c>
      <c r="E6394">
        <v>0</v>
      </c>
      <c r="F6394" t="s">
        <v>252</v>
      </c>
      <c r="G6394">
        <v>92122</v>
      </c>
      <c r="H6394">
        <v>32.85723</v>
      </c>
      <c r="I6394">
        <v>-117.209774</v>
      </c>
      <c r="J6394">
        <v>0</v>
      </c>
      <c r="K6394">
        <v>27</v>
      </c>
      <c r="L6394" t="s">
        <v>59</v>
      </c>
      <c r="M6394" t="s">
        <v>61</v>
      </c>
      <c r="N6394" t="s">
        <v>143</v>
      </c>
      <c r="O6394" t="s">
        <v>143</v>
      </c>
      <c r="P6394" t="s">
        <v>57</v>
      </c>
      <c r="Q6394" t="s">
        <v>62</v>
      </c>
      <c r="R6394" t="s">
        <v>441</v>
      </c>
      <c r="S6394" t="s">
        <v>57</v>
      </c>
      <c r="T6394" t="s">
        <v>61</v>
      </c>
      <c r="U6394" t="s">
        <v>61</v>
      </c>
      <c r="V6394" t="s">
        <v>61</v>
      </c>
      <c r="W6394" t="s">
        <v>61</v>
      </c>
      <c r="X6394" t="s">
        <v>61</v>
      </c>
      <c r="Y6394" t="s">
        <v>61</v>
      </c>
      <c r="Z6394" t="s">
        <v>61</v>
      </c>
      <c r="AA6394" t="s">
        <v>77</v>
      </c>
      <c r="AB6394" t="s">
        <v>61</v>
      </c>
      <c r="AC6394" t="s">
        <v>65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88</v>
      </c>
      <c r="AK6394" t="s">
        <v>89</v>
      </c>
      <c r="AL6394" t="s">
        <v>181</v>
      </c>
      <c r="AM6394">
        <v>1</v>
      </c>
      <c r="AN6394">
        <v>0</v>
      </c>
      <c r="AO6394">
        <v>0</v>
      </c>
      <c r="AP6394" t="s">
        <v>164</v>
      </c>
      <c r="AQ6394" t="s">
        <v>104</v>
      </c>
      <c r="AR6394" t="s">
        <v>137</v>
      </c>
      <c r="AS6394">
        <v>1</v>
      </c>
      <c r="AT6394">
        <v>34902</v>
      </c>
      <c r="AU6394">
        <v>1</v>
      </c>
      <c r="AV6394">
        <v>1</v>
      </c>
      <c r="AW6394">
        <v>0</v>
      </c>
      <c r="AX6394">
        <v>30.75</v>
      </c>
      <c r="AY6394">
        <v>4</v>
      </c>
      <c r="AZ6394" t="s">
        <v>165</v>
      </c>
      <c r="BA6394">
        <v>4</v>
      </c>
      <c r="BB6394" t="s">
        <v>80</v>
      </c>
      <c r="BC6394">
        <v>2</v>
      </c>
    </row>
    <row r="6395" spans="1:55">
      <c r="A6395" t="s">
        <v>11074</v>
      </c>
      <c r="B6395" t="s">
        <v>56</v>
      </c>
      <c r="C6395">
        <v>48</v>
      </c>
      <c r="D6395" t="s">
        <v>61</v>
      </c>
      <c r="E6395">
        <v>0</v>
      </c>
      <c r="F6395" t="s">
        <v>5460</v>
      </c>
      <c r="G6395">
        <v>92278</v>
      </c>
      <c r="H6395">
        <v>34.457829</v>
      </c>
      <c r="I6395">
        <v>-116.139589</v>
      </c>
      <c r="J6395">
        <v>0</v>
      </c>
      <c r="K6395">
        <v>3</v>
      </c>
      <c r="L6395" t="s">
        <v>83</v>
      </c>
      <c r="M6395" t="s">
        <v>57</v>
      </c>
      <c r="N6395" t="s">
        <v>7388</v>
      </c>
      <c r="O6395" t="s">
        <v>57</v>
      </c>
      <c r="P6395" t="s">
        <v>57</v>
      </c>
      <c r="Q6395" t="s">
        <v>85</v>
      </c>
      <c r="R6395" t="s">
        <v>441</v>
      </c>
      <c r="S6395" t="s">
        <v>61</v>
      </c>
      <c r="T6395" t="s">
        <v>61</v>
      </c>
      <c r="U6395" t="s">
        <v>61</v>
      </c>
      <c r="V6395" t="s">
        <v>61</v>
      </c>
      <c r="W6395" t="s">
        <v>57</v>
      </c>
      <c r="X6395" t="s">
        <v>57</v>
      </c>
      <c r="Y6395" t="s">
        <v>57</v>
      </c>
      <c r="Z6395" t="s">
        <v>57</v>
      </c>
      <c r="AA6395" t="s">
        <v>77</v>
      </c>
      <c r="AB6395" t="s">
        <v>57</v>
      </c>
      <c r="AC6395" t="s">
        <v>87</v>
      </c>
      <c r="AD6395">
        <v>96.59999999999999</v>
      </c>
      <c r="AE6395">
        <v>291.9</v>
      </c>
      <c r="AF6395">
        <v>0</v>
      </c>
      <c r="AG6395">
        <v>0</v>
      </c>
      <c r="AH6395">
        <v>29.85</v>
      </c>
      <c r="AI6395">
        <v>321.75</v>
      </c>
      <c r="AJ6395" t="s">
        <v>88</v>
      </c>
      <c r="AK6395" t="s">
        <v>201</v>
      </c>
      <c r="AL6395" t="s">
        <v>743</v>
      </c>
      <c r="AM6395">
        <v>1</v>
      </c>
      <c r="AN6395">
        <v>0</v>
      </c>
      <c r="AO6395">
        <v>0</v>
      </c>
      <c r="AP6395" t="s">
        <v>91</v>
      </c>
      <c r="AQ6395" t="s">
        <v>78</v>
      </c>
      <c r="AR6395" t="s">
        <v>105</v>
      </c>
      <c r="AS6395">
        <v>4</v>
      </c>
      <c r="AT6395">
        <v>14104</v>
      </c>
      <c r="AU6395">
        <v>1</v>
      </c>
      <c r="AV6395">
        <v>1</v>
      </c>
      <c r="AW6395">
        <v>0</v>
      </c>
      <c r="AX6395">
        <v>96.59999999999999</v>
      </c>
      <c r="AY6395">
        <v>1</v>
      </c>
      <c r="AZ6395" t="s">
        <v>94</v>
      </c>
      <c r="BA6395">
        <v>10</v>
      </c>
      <c r="BB6395" t="s">
        <v>95</v>
      </c>
      <c r="BC6395">
        <v>1</v>
      </c>
    </row>
    <row r="6396" spans="1:55">
      <c r="A6396" t="s">
        <v>11075</v>
      </c>
      <c r="B6396" t="s">
        <v>56</v>
      </c>
      <c r="C6396">
        <v>69</v>
      </c>
      <c r="D6396" t="s">
        <v>61</v>
      </c>
      <c r="E6396">
        <v>0</v>
      </c>
      <c r="F6396" t="s">
        <v>4368</v>
      </c>
      <c r="G6396">
        <v>95388</v>
      </c>
      <c r="H6396">
        <v>37.421299</v>
      </c>
      <c r="I6396">
        <v>-120.599587</v>
      </c>
      <c r="J6396">
        <v>0</v>
      </c>
      <c r="K6396">
        <v>1</v>
      </c>
      <c r="L6396" t="s">
        <v>59</v>
      </c>
      <c r="M6396" t="s">
        <v>57</v>
      </c>
      <c r="N6396" t="s">
        <v>4472</v>
      </c>
      <c r="O6396" t="s">
        <v>57</v>
      </c>
      <c r="P6396" t="s">
        <v>57</v>
      </c>
      <c r="Q6396" t="s">
        <v>62</v>
      </c>
      <c r="R6396" t="s">
        <v>275</v>
      </c>
      <c r="S6396" t="s">
        <v>61</v>
      </c>
      <c r="T6396" t="s">
        <v>61</v>
      </c>
      <c r="U6396" t="s">
        <v>61</v>
      </c>
      <c r="V6396" t="s">
        <v>61</v>
      </c>
      <c r="W6396" t="s">
        <v>61</v>
      </c>
      <c r="X6396" t="s">
        <v>61</v>
      </c>
      <c r="Y6396" t="s">
        <v>61</v>
      </c>
      <c r="Z6396" t="s">
        <v>57</v>
      </c>
      <c r="AA6396" t="s">
        <v>77</v>
      </c>
      <c r="AB6396" t="s">
        <v>61</v>
      </c>
      <c r="AC6396" t="s">
        <v>65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88</v>
      </c>
      <c r="AK6396" t="s">
        <v>101</v>
      </c>
      <c r="AL6396" t="s">
        <v>102</v>
      </c>
      <c r="AM6396">
        <v>1</v>
      </c>
      <c r="AN6396">
        <v>0</v>
      </c>
      <c r="AO6396">
        <v>0</v>
      </c>
      <c r="AP6396" t="s">
        <v>91</v>
      </c>
      <c r="AQ6396" t="s">
        <v>124</v>
      </c>
      <c r="AR6396" t="s">
        <v>69</v>
      </c>
      <c r="AS6396">
        <v>1</v>
      </c>
      <c r="AT6396">
        <v>11463</v>
      </c>
      <c r="AU6396">
        <v>1</v>
      </c>
      <c r="AV6396">
        <v>1</v>
      </c>
      <c r="AW6396">
        <v>0</v>
      </c>
      <c r="AX6396">
        <v>50.55</v>
      </c>
      <c r="AY6396">
        <v>1</v>
      </c>
      <c r="AZ6396" t="s">
        <v>94</v>
      </c>
      <c r="BA6396">
        <v>8</v>
      </c>
      <c r="BB6396" t="s">
        <v>95</v>
      </c>
      <c r="BC6396">
        <v>1</v>
      </c>
    </row>
    <row r="6397" spans="1:55">
      <c r="A6397" t="s">
        <v>11076</v>
      </c>
      <c r="B6397" t="s">
        <v>56</v>
      </c>
      <c r="C6397">
        <v>77</v>
      </c>
      <c r="D6397" t="s">
        <v>57</v>
      </c>
      <c r="E6397">
        <v>0</v>
      </c>
      <c r="F6397" t="s">
        <v>2738</v>
      </c>
      <c r="G6397">
        <v>91706</v>
      </c>
      <c r="H6397">
        <v>34.098275</v>
      </c>
      <c r="I6397">
        <v>-117.967399</v>
      </c>
      <c r="J6397">
        <v>2</v>
      </c>
      <c r="K6397">
        <v>65</v>
      </c>
      <c r="L6397" t="s">
        <v>59</v>
      </c>
      <c r="M6397" t="s">
        <v>57</v>
      </c>
      <c r="N6397" t="s">
        <v>2378</v>
      </c>
      <c r="O6397" t="s">
        <v>61</v>
      </c>
      <c r="P6397" t="s">
        <v>57</v>
      </c>
      <c r="Q6397" t="s">
        <v>85</v>
      </c>
      <c r="R6397" t="s">
        <v>332</v>
      </c>
      <c r="S6397" t="s">
        <v>57</v>
      </c>
      <c r="T6397" t="s">
        <v>57</v>
      </c>
      <c r="U6397" t="s">
        <v>57</v>
      </c>
      <c r="V6397" t="s">
        <v>61</v>
      </c>
      <c r="W6397" t="s">
        <v>61</v>
      </c>
      <c r="X6397" t="s">
        <v>57</v>
      </c>
      <c r="Y6397" t="s">
        <v>57</v>
      </c>
      <c r="Z6397" t="s">
        <v>57</v>
      </c>
      <c r="AA6397" t="s">
        <v>64</v>
      </c>
      <c r="AB6397" t="s">
        <v>61</v>
      </c>
      <c r="AC6397" t="s">
        <v>87</v>
      </c>
      <c r="AD6397">
        <v>94.40000000000001</v>
      </c>
      <c r="AE6397">
        <v>6126.15</v>
      </c>
      <c r="AF6397">
        <v>0</v>
      </c>
      <c r="AG6397">
        <v>0</v>
      </c>
      <c r="AH6397">
        <v>2490.8</v>
      </c>
      <c r="AI6397">
        <v>8616.950000000001</v>
      </c>
      <c r="AJ6397" t="s">
        <v>66</v>
      </c>
      <c r="AM6397">
        <v>0</v>
      </c>
      <c r="AN6397">
        <v>1</v>
      </c>
      <c r="AO6397">
        <v>0</v>
      </c>
      <c r="AP6397" t="s">
        <v>123</v>
      </c>
      <c r="AQ6397" t="s">
        <v>104</v>
      </c>
      <c r="AR6397" t="s">
        <v>105</v>
      </c>
      <c r="AS6397">
        <v>6</v>
      </c>
      <c r="AT6397">
        <v>76890</v>
      </c>
      <c r="AU6397">
        <v>1</v>
      </c>
      <c r="AV6397">
        <v>0</v>
      </c>
      <c r="AW6397">
        <v>1</v>
      </c>
      <c r="AX6397">
        <v>0</v>
      </c>
      <c r="AY6397">
        <v>6</v>
      </c>
      <c r="AZ6397" t="s">
        <v>125</v>
      </c>
      <c r="BA6397">
        <v>3</v>
      </c>
      <c r="BB6397" t="s">
        <v>126</v>
      </c>
      <c r="BC6397">
        <v>3</v>
      </c>
    </row>
    <row r="6398" spans="1:55">
      <c r="A6398" t="s">
        <v>11077</v>
      </c>
      <c r="B6398" t="s">
        <v>56</v>
      </c>
      <c r="C6398">
        <v>37</v>
      </c>
      <c r="D6398" t="s">
        <v>61</v>
      </c>
      <c r="E6398">
        <v>0</v>
      </c>
      <c r="F6398" t="s">
        <v>3435</v>
      </c>
      <c r="G6398">
        <v>95991</v>
      </c>
      <c r="H6398">
        <v>39.02741</v>
      </c>
      <c r="I6398">
        <v>-121.614982</v>
      </c>
      <c r="J6398">
        <v>0</v>
      </c>
      <c r="K6398">
        <v>24</v>
      </c>
      <c r="L6398" t="s">
        <v>59</v>
      </c>
      <c r="M6398" t="s">
        <v>57</v>
      </c>
      <c r="N6398" t="s">
        <v>11078</v>
      </c>
      <c r="O6398" t="s">
        <v>61</v>
      </c>
      <c r="P6398" t="s">
        <v>57</v>
      </c>
      <c r="Q6398" t="s">
        <v>85</v>
      </c>
      <c r="R6398" t="s">
        <v>1317</v>
      </c>
      <c r="S6398" t="s">
        <v>57</v>
      </c>
      <c r="T6398" t="s">
        <v>61</v>
      </c>
      <c r="U6398" t="s">
        <v>61</v>
      </c>
      <c r="V6398" t="s">
        <v>61</v>
      </c>
      <c r="W6398" t="s">
        <v>57</v>
      </c>
      <c r="X6398" t="s">
        <v>57</v>
      </c>
      <c r="Y6398" t="s">
        <v>57</v>
      </c>
      <c r="Z6398" t="s">
        <v>57</v>
      </c>
      <c r="AA6398" t="s">
        <v>77</v>
      </c>
      <c r="AB6398" t="s">
        <v>57</v>
      </c>
      <c r="AC6398" t="s">
        <v>87</v>
      </c>
      <c r="AD6398">
        <v>94.59999999999999</v>
      </c>
      <c r="AE6398">
        <v>2283.15</v>
      </c>
      <c r="AF6398">
        <v>0</v>
      </c>
      <c r="AG6398">
        <v>0</v>
      </c>
      <c r="AH6398">
        <v>853.4400000000001</v>
      </c>
      <c r="AI6398">
        <v>3136.59</v>
      </c>
      <c r="AJ6398" t="s">
        <v>66</v>
      </c>
      <c r="AM6398">
        <v>0</v>
      </c>
      <c r="AN6398">
        <v>1</v>
      </c>
      <c r="AO6398">
        <v>0</v>
      </c>
      <c r="AP6398" t="s">
        <v>103</v>
      </c>
      <c r="AQ6398" t="s">
        <v>68</v>
      </c>
      <c r="AR6398" t="s">
        <v>105</v>
      </c>
      <c r="AS6398">
        <v>5</v>
      </c>
      <c r="AT6398">
        <v>34967</v>
      </c>
      <c r="AU6398">
        <v>1</v>
      </c>
      <c r="AV6398">
        <v>0</v>
      </c>
      <c r="AW6398">
        <v>1</v>
      </c>
      <c r="AX6398">
        <v>0</v>
      </c>
      <c r="AY6398">
        <v>3</v>
      </c>
      <c r="AZ6398" t="s">
        <v>106</v>
      </c>
      <c r="BA6398">
        <v>7</v>
      </c>
      <c r="BB6398" t="s">
        <v>95</v>
      </c>
      <c r="BC6398">
        <v>1</v>
      </c>
    </row>
    <row r="6399" spans="1:55">
      <c r="A6399" t="s">
        <v>11079</v>
      </c>
      <c r="B6399" t="s">
        <v>56</v>
      </c>
      <c r="C6399">
        <v>52</v>
      </c>
      <c r="D6399" t="s">
        <v>61</v>
      </c>
      <c r="E6399">
        <v>0</v>
      </c>
      <c r="F6399" t="s">
        <v>2516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59</v>
      </c>
      <c r="M6399" t="s">
        <v>61</v>
      </c>
      <c r="N6399" t="s">
        <v>143</v>
      </c>
      <c r="O6399" t="s">
        <v>143</v>
      </c>
      <c r="P6399" t="s">
        <v>57</v>
      </c>
      <c r="Q6399" t="s">
        <v>135</v>
      </c>
      <c r="R6399" t="s">
        <v>586</v>
      </c>
      <c r="S6399" t="s">
        <v>61</v>
      </c>
      <c r="T6399" t="s">
        <v>57</v>
      </c>
      <c r="U6399" t="s">
        <v>57</v>
      </c>
      <c r="V6399" t="s">
        <v>61</v>
      </c>
      <c r="W6399" t="s">
        <v>57</v>
      </c>
      <c r="X6399" t="s">
        <v>57</v>
      </c>
      <c r="Y6399" t="s">
        <v>57</v>
      </c>
      <c r="Z6399" t="s">
        <v>57</v>
      </c>
      <c r="AA6399" t="s">
        <v>64</v>
      </c>
      <c r="AB6399" t="s">
        <v>57</v>
      </c>
      <c r="AC6399" t="s">
        <v>65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66</v>
      </c>
      <c r="AM6399">
        <v>0</v>
      </c>
      <c r="AN6399">
        <v>1</v>
      </c>
      <c r="AO6399">
        <v>0</v>
      </c>
      <c r="AP6399" t="s">
        <v>123</v>
      </c>
      <c r="AQ6399" t="s">
        <v>92</v>
      </c>
      <c r="AR6399" t="s">
        <v>69</v>
      </c>
      <c r="AS6399">
        <v>6</v>
      </c>
      <c r="AT6399">
        <v>15195</v>
      </c>
      <c r="AU6399">
        <v>1</v>
      </c>
      <c r="AV6399">
        <v>0</v>
      </c>
      <c r="AW6399">
        <v>1</v>
      </c>
      <c r="AX6399">
        <v>0</v>
      </c>
      <c r="AY6399">
        <v>6</v>
      </c>
      <c r="AZ6399" t="s">
        <v>125</v>
      </c>
      <c r="BA6399">
        <v>2</v>
      </c>
      <c r="BB6399" t="s">
        <v>126</v>
      </c>
      <c r="BC6399">
        <v>3</v>
      </c>
    </row>
    <row r="6400" spans="1:55">
      <c r="A6400" t="s">
        <v>11080</v>
      </c>
      <c r="B6400" t="s">
        <v>73</v>
      </c>
      <c r="C6400">
        <v>67</v>
      </c>
      <c r="D6400" t="s">
        <v>57</v>
      </c>
      <c r="E6400">
        <v>0</v>
      </c>
      <c r="F6400" t="s">
        <v>3973</v>
      </c>
      <c r="G6400">
        <v>92563</v>
      </c>
      <c r="H6400">
        <v>33.581045</v>
      </c>
      <c r="I6400">
        <v>-117.14719</v>
      </c>
      <c r="J6400">
        <v>1</v>
      </c>
      <c r="K6400">
        <v>13</v>
      </c>
      <c r="L6400" t="s">
        <v>59</v>
      </c>
      <c r="M6400" t="s">
        <v>57</v>
      </c>
      <c r="N6400" t="s">
        <v>2365</v>
      </c>
      <c r="O6400" t="s">
        <v>57</v>
      </c>
      <c r="P6400" t="s">
        <v>57</v>
      </c>
      <c r="Q6400" t="s">
        <v>62</v>
      </c>
      <c r="R6400" t="s">
        <v>391</v>
      </c>
      <c r="S6400" t="s">
        <v>61</v>
      </c>
      <c r="T6400" t="s">
        <v>61</v>
      </c>
      <c r="U6400" t="s">
        <v>61</v>
      </c>
      <c r="V6400" t="s">
        <v>61</v>
      </c>
      <c r="W6400" t="s">
        <v>57</v>
      </c>
      <c r="X6400" t="s">
        <v>57</v>
      </c>
      <c r="Y6400" t="s">
        <v>57</v>
      </c>
      <c r="Z6400" t="s">
        <v>57</v>
      </c>
      <c r="AA6400" t="s">
        <v>77</v>
      </c>
      <c r="AB6400" t="s">
        <v>57</v>
      </c>
      <c r="AC6400" t="s">
        <v>87</v>
      </c>
      <c r="AD6400">
        <v>95.25</v>
      </c>
      <c r="AE6400">
        <v>1233.65</v>
      </c>
      <c r="AF6400">
        <v>48.09</v>
      </c>
      <c r="AG6400">
        <v>0</v>
      </c>
      <c r="AH6400">
        <v>412.1</v>
      </c>
      <c r="AI6400">
        <v>1597.66</v>
      </c>
      <c r="AJ6400" t="s">
        <v>88</v>
      </c>
      <c r="AK6400" t="s">
        <v>89</v>
      </c>
      <c r="AL6400" t="s">
        <v>90</v>
      </c>
      <c r="AM6400">
        <v>1</v>
      </c>
      <c r="AN6400">
        <v>0</v>
      </c>
      <c r="AO6400">
        <v>0</v>
      </c>
      <c r="AP6400" t="s">
        <v>103</v>
      </c>
      <c r="AQ6400" t="s">
        <v>124</v>
      </c>
      <c r="AR6400" t="s">
        <v>105</v>
      </c>
      <c r="AS6400">
        <v>4</v>
      </c>
      <c r="AT6400">
        <v>18311</v>
      </c>
      <c r="AU6400">
        <v>1</v>
      </c>
      <c r="AV6400">
        <v>1</v>
      </c>
      <c r="AW6400">
        <v>0</v>
      </c>
      <c r="AX6400">
        <v>95.25</v>
      </c>
      <c r="AY6400">
        <v>3</v>
      </c>
      <c r="AZ6400" t="s">
        <v>106</v>
      </c>
      <c r="BA6400">
        <v>4</v>
      </c>
      <c r="BB6400" t="s">
        <v>80</v>
      </c>
      <c r="BC6400">
        <v>2</v>
      </c>
    </row>
    <row r="6401" spans="1:55">
      <c r="A6401" t="s">
        <v>11081</v>
      </c>
      <c r="B6401" t="s">
        <v>56</v>
      </c>
      <c r="C6401">
        <v>22</v>
      </c>
      <c r="D6401" t="s">
        <v>57</v>
      </c>
      <c r="E6401">
        <v>0</v>
      </c>
      <c r="F6401" t="s">
        <v>5309</v>
      </c>
      <c r="G6401">
        <v>92301</v>
      </c>
      <c r="H6401">
        <v>34.667815</v>
      </c>
      <c r="I6401">
        <v>-117.536183</v>
      </c>
      <c r="J6401">
        <v>3</v>
      </c>
      <c r="K6401">
        <v>61</v>
      </c>
      <c r="L6401" t="s">
        <v>59</v>
      </c>
      <c r="M6401" t="s">
        <v>57</v>
      </c>
      <c r="N6401" t="s">
        <v>11082</v>
      </c>
      <c r="O6401" t="s">
        <v>61</v>
      </c>
      <c r="P6401" t="s">
        <v>61</v>
      </c>
      <c r="Q6401" t="s">
        <v>143</v>
      </c>
      <c r="R6401" t="s">
        <v>143</v>
      </c>
      <c r="S6401" t="s">
        <v>143</v>
      </c>
      <c r="T6401" t="s">
        <v>143</v>
      </c>
      <c r="U6401" t="s">
        <v>143</v>
      </c>
      <c r="V6401" t="s">
        <v>143</v>
      </c>
      <c r="W6401" t="s">
        <v>143</v>
      </c>
      <c r="X6401" t="s">
        <v>143</v>
      </c>
      <c r="Y6401" t="s">
        <v>143</v>
      </c>
      <c r="Z6401" t="s">
        <v>143</v>
      </c>
      <c r="AA6401" t="s">
        <v>77</v>
      </c>
      <c r="AB6401" t="s">
        <v>57</v>
      </c>
      <c r="AC6401" t="s">
        <v>65</v>
      </c>
      <c r="AD6401">
        <v>19.4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88</v>
      </c>
      <c r="AK6401" t="s">
        <v>201</v>
      </c>
      <c r="AL6401" t="s">
        <v>202</v>
      </c>
      <c r="AM6401">
        <v>1</v>
      </c>
      <c r="AN6401">
        <v>0</v>
      </c>
      <c r="AO6401">
        <v>0</v>
      </c>
      <c r="AP6401" t="s">
        <v>123</v>
      </c>
      <c r="AQ6401" t="s">
        <v>116</v>
      </c>
      <c r="AR6401" t="s">
        <v>182</v>
      </c>
      <c r="AT6401">
        <v>18980</v>
      </c>
      <c r="AU6401">
        <v>1</v>
      </c>
      <c r="AV6401">
        <v>1</v>
      </c>
      <c r="AW6401">
        <v>0</v>
      </c>
      <c r="AX6401">
        <v>19.4</v>
      </c>
      <c r="AY6401">
        <v>6</v>
      </c>
      <c r="AZ6401" t="s">
        <v>125</v>
      </c>
      <c r="BA6401">
        <v>4</v>
      </c>
      <c r="BB6401" t="s">
        <v>80</v>
      </c>
      <c r="BC6401">
        <v>2</v>
      </c>
    </row>
    <row r="6402" spans="1:55">
      <c r="A6402" t="s">
        <v>11083</v>
      </c>
      <c r="B6402" t="s">
        <v>73</v>
      </c>
      <c r="C6402">
        <v>24</v>
      </c>
      <c r="D6402" t="s">
        <v>57</v>
      </c>
      <c r="E6402">
        <v>0</v>
      </c>
      <c r="F6402" t="s">
        <v>2064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119</v>
      </c>
      <c r="M6402" t="s">
        <v>57</v>
      </c>
      <c r="N6402" t="s">
        <v>4214</v>
      </c>
      <c r="O6402" t="s">
        <v>57</v>
      </c>
      <c r="P6402" t="s">
        <v>57</v>
      </c>
      <c r="Q6402" t="s">
        <v>135</v>
      </c>
      <c r="R6402" t="s">
        <v>304</v>
      </c>
      <c r="S6402" t="s">
        <v>57</v>
      </c>
      <c r="T6402" t="s">
        <v>57</v>
      </c>
      <c r="U6402" t="s">
        <v>57</v>
      </c>
      <c r="V6402" t="s">
        <v>57</v>
      </c>
      <c r="W6402" t="s">
        <v>61</v>
      </c>
      <c r="X6402" t="s">
        <v>57</v>
      </c>
      <c r="Y6402" t="s">
        <v>57</v>
      </c>
      <c r="Z6402" t="s">
        <v>57</v>
      </c>
      <c r="AA6402" t="s">
        <v>122</v>
      </c>
      <c r="AB6402" t="s">
        <v>61</v>
      </c>
      <c r="AC6402" t="s">
        <v>87</v>
      </c>
      <c r="AD6402">
        <v>78.84999999999999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66</v>
      </c>
      <c r="AM6402">
        <v>0</v>
      </c>
      <c r="AN6402">
        <v>1</v>
      </c>
      <c r="AO6402">
        <v>0</v>
      </c>
      <c r="AP6402" t="s">
        <v>123</v>
      </c>
      <c r="AQ6402" t="s">
        <v>116</v>
      </c>
      <c r="AR6402" t="s">
        <v>93</v>
      </c>
      <c r="AS6402">
        <v>7</v>
      </c>
      <c r="AT6402">
        <v>4456</v>
      </c>
      <c r="AU6402">
        <v>1</v>
      </c>
      <c r="AV6402">
        <v>0</v>
      </c>
      <c r="AW6402">
        <v>1</v>
      </c>
      <c r="AX6402">
        <v>0</v>
      </c>
      <c r="AY6402">
        <v>6</v>
      </c>
      <c r="AZ6402" t="s">
        <v>125</v>
      </c>
      <c r="BA6402">
        <v>1</v>
      </c>
      <c r="BB6402" t="s">
        <v>71</v>
      </c>
      <c r="BC6402">
        <v>4</v>
      </c>
    </row>
    <row r="6403" spans="1:55">
      <c r="A6403" t="s">
        <v>11084</v>
      </c>
      <c r="B6403" t="s">
        <v>56</v>
      </c>
      <c r="C6403">
        <v>23</v>
      </c>
      <c r="D6403" t="s">
        <v>57</v>
      </c>
      <c r="E6403">
        <v>0</v>
      </c>
      <c r="F6403" t="s">
        <v>5534</v>
      </c>
      <c r="G6403">
        <v>93933</v>
      </c>
      <c r="H6403">
        <v>36.689582</v>
      </c>
      <c r="I6403">
        <v>-121.758398</v>
      </c>
      <c r="J6403">
        <v>7</v>
      </c>
      <c r="K6403">
        <v>69</v>
      </c>
      <c r="L6403" t="s">
        <v>119</v>
      </c>
      <c r="M6403" t="s">
        <v>57</v>
      </c>
      <c r="N6403" t="s">
        <v>7405</v>
      </c>
      <c r="O6403" t="s">
        <v>57</v>
      </c>
      <c r="P6403" t="s">
        <v>61</v>
      </c>
      <c r="Q6403" t="s">
        <v>143</v>
      </c>
      <c r="R6403" t="s">
        <v>143</v>
      </c>
      <c r="S6403" t="s">
        <v>143</v>
      </c>
      <c r="T6403" t="s">
        <v>143</v>
      </c>
      <c r="U6403" t="s">
        <v>143</v>
      </c>
      <c r="V6403" t="s">
        <v>143</v>
      </c>
      <c r="W6403" t="s">
        <v>143</v>
      </c>
      <c r="X6403" t="s">
        <v>143</v>
      </c>
      <c r="Y6403" t="s">
        <v>143</v>
      </c>
      <c r="Z6403" t="s">
        <v>143</v>
      </c>
      <c r="AA6403" t="s">
        <v>64</v>
      </c>
      <c r="AB6403" t="s">
        <v>57</v>
      </c>
      <c r="AC6403" t="s">
        <v>87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66</v>
      </c>
      <c r="AM6403">
        <v>0</v>
      </c>
      <c r="AN6403">
        <v>1</v>
      </c>
      <c r="AO6403">
        <v>0</v>
      </c>
      <c r="AP6403" t="s">
        <v>123</v>
      </c>
      <c r="AQ6403" t="s">
        <v>116</v>
      </c>
      <c r="AR6403" t="s">
        <v>182</v>
      </c>
      <c r="AT6403">
        <v>21759</v>
      </c>
      <c r="AU6403">
        <v>1</v>
      </c>
      <c r="AV6403">
        <v>0</v>
      </c>
      <c r="AW6403">
        <v>1</v>
      </c>
      <c r="AX6403">
        <v>0</v>
      </c>
      <c r="AY6403">
        <v>6</v>
      </c>
      <c r="AZ6403" t="s">
        <v>125</v>
      </c>
      <c r="BA6403">
        <v>1</v>
      </c>
      <c r="BB6403" t="s">
        <v>71</v>
      </c>
      <c r="BC6403">
        <v>4</v>
      </c>
    </row>
    <row r="6404" spans="1:55">
      <c r="A6404" t="s">
        <v>11085</v>
      </c>
      <c r="B6404" t="s">
        <v>73</v>
      </c>
      <c r="C6404">
        <v>37</v>
      </c>
      <c r="D6404" t="s">
        <v>57</v>
      </c>
      <c r="E6404">
        <v>2</v>
      </c>
      <c r="F6404" t="s">
        <v>2882</v>
      </c>
      <c r="G6404">
        <v>93905</v>
      </c>
      <c r="H6404">
        <v>36.667794</v>
      </c>
      <c r="I6404">
        <v>-121.601306</v>
      </c>
      <c r="J6404">
        <v>1</v>
      </c>
      <c r="K6404">
        <v>44</v>
      </c>
      <c r="L6404" t="s">
        <v>59</v>
      </c>
      <c r="M6404" t="s">
        <v>57</v>
      </c>
      <c r="N6404" t="s">
        <v>11086</v>
      </c>
      <c r="O6404" t="s">
        <v>61</v>
      </c>
      <c r="P6404" t="s">
        <v>61</v>
      </c>
      <c r="Q6404" t="s">
        <v>143</v>
      </c>
      <c r="R6404" t="s">
        <v>143</v>
      </c>
      <c r="S6404" t="s">
        <v>143</v>
      </c>
      <c r="T6404" t="s">
        <v>143</v>
      </c>
      <c r="U6404" t="s">
        <v>143</v>
      </c>
      <c r="V6404" t="s">
        <v>143</v>
      </c>
      <c r="W6404" t="s">
        <v>143</v>
      </c>
      <c r="X6404" t="s">
        <v>143</v>
      </c>
      <c r="Y6404" t="s">
        <v>143</v>
      </c>
      <c r="Z6404" t="s">
        <v>143</v>
      </c>
      <c r="AA6404" t="s">
        <v>64</v>
      </c>
      <c r="AB6404" t="s">
        <v>61</v>
      </c>
      <c r="AC6404" t="s">
        <v>87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66</v>
      </c>
      <c r="AM6404">
        <v>0</v>
      </c>
      <c r="AN6404">
        <v>1</v>
      </c>
      <c r="AO6404">
        <v>0</v>
      </c>
      <c r="AP6404" t="s">
        <v>176</v>
      </c>
      <c r="AQ6404" t="s">
        <v>68</v>
      </c>
      <c r="AR6404" t="s">
        <v>182</v>
      </c>
      <c r="AT6404">
        <v>58548</v>
      </c>
      <c r="AU6404">
        <v>1</v>
      </c>
      <c r="AV6404">
        <v>0</v>
      </c>
      <c r="AW6404">
        <v>1</v>
      </c>
      <c r="AX6404">
        <v>0</v>
      </c>
      <c r="AY6404">
        <v>5</v>
      </c>
      <c r="AZ6404" t="s">
        <v>177</v>
      </c>
      <c r="BA6404">
        <v>0</v>
      </c>
      <c r="BB6404" t="s">
        <v>71</v>
      </c>
      <c r="BC6404">
        <v>4</v>
      </c>
    </row>
    <row r="6405" spans="1:55">
      <c r="A6405" t="s">
        <v>11087</v>
      </c>
      <c r="B6405" t="s">
        <v>56</v>
      </c>
      <c r="C6405">
        <v>35</v>
      </c>
      <c r="D6405" t="s">
        <v>61</v>
      </c>
      <c r="E6405">
        <v>0</v>
      </c>
      <c r="F6405" t="s">
        <v>2882</v>
      </c>
      <c r="G6405">
        <v>93901</v>
      </c>
      <c r="H6405">
        <v>36.64152</v>
      </c>
      <c r="I6405">
        <v>-121.622188</v>
      </c>
      <c r="J6405">
        <v>0</v>
      </c>
      <c r="K6405">
        <v>70</v>
      </c>
      <c r="L6405" t="s">
        <v>59</v>
      </c>
      <c r="M6405" t="s">
        <v>57</v>
      </c>
      <c r="N6405" t="s">
        <v>6694</v>
      </c>
      <c r="O6405" t="s">
        <v>57</v>
      </c>
      <c r="P6405" t="s">
        <v>61</v>
      </c>
      <c r="Q6405" t="s">
        <v>143</v>
      </c>
      <c r="R6405" t="s">
        <v>143</v>
      </c>
      <c r="S6405" t="s">
        <v>143</v>
      </c>
      <c r="T6405" t="s">
        <v>143</v>
      </c>
      <c r="U6405" t="s">
        <v>143</v>
      </c>
      <c r="V6405" t="s">
        <v>143</v>
      </c>
      <c r="W6405" t="s">
        <v>143</v>
      </c>
      <c r="X6405" t="s">
        <v>143</v>
      </c>
      <c r="Y6405" t="s">
        <v>143</v>
      </c>
      <c r="Z6405" t="s">
        <v>143</v>
      </c>
      <c r="AA6405" t="s">
        <v>64</v>
      </c>
      <c r="AB6405" t="s">
        <v>61</v>
      </c>
      <c r="AC6405" t="s">
        <v>65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66</v>
      </c>
      <c r="AM6405">
        <v>0</v>
      </c>
      <c r="AN6405">
        <v>1</v>
      </c>
      <c r="AO6405">
        <v>0</v>
      </c>
      <c r="AP6405" t="s">
        <v>123</v>
      </c>
      <c r="AQ6405" t="s">
        <v>68</v>
      </c>
      <c r="AR6405" t="s">
        <v>182</v>
      </c>
      <c r="AT6405">
        <v>35739</v>
      </c>
      <c r="AU6405">
        <v>1</v>
      </c>
      <c r="AV6405">
        <v>0</v>
      </c>
      <c r="AW6405">
        <v>1</v>
      </c>
      <c r="AX6405">
        <v>0</v>
      </c>
      <c r="AY6405">
        <v>6</v>
      </c>
      <c r="AZ6405" t="s">
        <v>125</v>
      </c>
      <c r="BA6405">
        <v>2</v>
      </c>
      <c r="BB6405" t="s">
        <v>126</v>
      </c>
      <c r="BC6405">
        <v>3</v>
      </c>
    </row>
    <row r="6406" spans="1:55">
      <c r="A6406" t="s">
        <v>11088</v>
      </c>
      <c r="B6406" t="s">
        <v>56</v>
      </c>
      <c r="C6406">
        <v>42</v>
      </c>
      <c r="D6406" t="s">
        <v>57</v>
      </c>
      <c r="E6406">
        <v>3</v>
      </c>
      <c r="F6406" t="s">
        <v>5013</v>
      </c>
      <c r="G6406">
        <v>95558</v>
      </c>
      <c r="H6406">
        <v>40.274302</v>
      </c>
      <c r="I6406">
        <v>-124.210902</v>
      </c>
      <c r="J6406">
        <v>1</v>
      </c>
      <c r="K6406">
        <v>40</v>
      </c>
      <c r="L6406" t="s">
        <v>59</v>
      </c>
      <c r="M6406" t="s">
        <v>57</v>
      </c>
      <c r="N6406" t="s">
        <v>4327</v>
      </c>
      <c r="O6406" t="s">
        <v>61</v>
      </c>
      <c r="P6406" t="s">
        <v>61</v>
      </c>
      <c r="Q6406" t="s">
        <v>143</v>
      </c>
      <c r="R6406" t="s">
        <v>143</v>
      </c>
      <c r="S6406" t="s">
        <v>143</v>
      </c>
      <c r="T6406" t="s">
        <v>143</v>
      </c>
      <c r="U6406" t="s">
        <v>143</v>
      </c>
      <c r="V6406" t="s">
        <v>143</v>
      </c>
      <c r="W6406" t="s">
        <v>143</v>
      </c>
      <c r="X6406" t="s">
        <v>143</v>
      </c>
      <c r="Y6406" t="s">
        <v>143</v>
      </c>
      <c r="Z6406" t="s">
        <v>143</v>
      </c>
      <c r="AA6406" t="s">
        <v>122</v>
      </c>
      <c r="AB6406" t="s">
        <v>61</v>
      </c>
      <c r="AC6406" t="s">
        <v>87</v>
      </c>
      <c r="AD6406">
        <v>20.15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66</v>
      </c>
      <c r="AM6406">
        <v>0</v>
      </c>
      <c r="AN6406">
        <v>1</v>
      </c>
      <c r="AO6406">
        <v>0</v>
      </c>
      <c r="AP6406" t="s">
        <v>176</v>
      </c>
      <c r="AQ6406" t="s">
        <v>78</v>
      </c>
      <c r="AR6406" t="s">
        <v>182</v>
      </c>
      <c r="AT6406">
        <v>300</v>
      </c>
      <c r="AU6406">
        <v>1</v>
      </c>
      <c r="AV6406">
        <v>0</v>
      </c>
      <c r="AW6406">
        <v>1</v>
      </c>
      <c r="AX6406">
        <v>0</v>
      </c>
      <c r="AY6406">
        <v>5</v>
      </c>
      <c r="AZ6406" t="s">
        <v>177</v>
      </c>
      <c r="BA6406">
        <v>0</v>
      </c>
      <c r="BB6406" t="s">
        <v>71</v>
      </c>
      <c r="BC6406">
        <v>4</v>
      </c>
    </row>
    <row r="6407" spans="1:55">
      <c r="A6407" t="s">
        <v>11089</v>
      </c>
      <c r="B6407" t="s">
        <v>73</v>
      </c>
      <c r="C6407">
        <v>21</v>
      </c>
      <c r="D6407" t="s">
        <v>57</v>
      </c>
      <c r="E6407">
        <v>0</v>
      </c>
      <c r="F6407" t="s">
        <v>5955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59</v>
      </c>
      <c r="M6407" t="s">
        <v>57</v>
      </c>
      <c r="N6407" t="s">
        <v>5774</v>
      </c>
      <c r="O6407" t="s">
        <v>57</v>
      </c>
      <c r="P6407" t="s">
        <v>57</v>
      </c>
      <c r="Q6407" t="s">
        <v>62</v>
      </c>
      <c r="R6407" t="s">
        <v>189</v>
      </c>
      <c r="S6407" t="s">
        <v>57</v>
      </c>
      <c r="T6407" t="s">
        <v>61</v>
      </c>
      <c r="U6407" t="s">
        <v>57</v>
      </c>
      <c r="V6407" t="s">
        <v>57</v>
      </c>
      <c r="W6407" t="s">
        <v>61</v>
      </c>
      <c r="X6407" t="s">
        <v>57</v>
      </c>
      <c r="Y6407" t="s">
        <v>57</v>
      </c>
      <c r="Z6407" t="s">
        <v>57</v>
      </c>
      <c r="AA6407" t="s">
        <v>122</v>
      </c>
      <c r="AB6407" t="s">
        <v>61</v>
      </c>
      <c r="AC6407" t="s">
        <v>65</v>
      </c>
      <c r="AD6407">
        <v>75.34999999999999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66</v>
      </c>
      <c r="AM6407">
        <v>0</v>
      </c>
      <c r="AN6407">
        <v>1</v>
      </c>
      <c r="AO6407">
        <v>0</v>
      </c>
      <c r="AP6407" t="s">
        <v>123</v>
      </c>
      <c r="AQ6407" t="s">
        <v>116</v>
      </c>
      <c r="AR6407" t="s">
        <v>93</v>
      </c>
      <c r="AS6407">
        <v>6</v>
      </c>
      <c r="AT6407">
        <v>69801</v>
      </c>
      <c r="AU6407">
        <v>1</v>
      </c>
      <c r="AV6407">
        <v>0</v>
      </c>
      <c r="AW6407">
        <v>1</v>
      </c>
      <c r="AX6407">
        <v>0</v>
      </c>
      <c r="AY6407">
        <v>6</v>
      </c>
      <c r="AZ6407" t="s">
        <v>125</v>
      </c>
      <c r="BA6407">
        <v>1</v>
      </c>
      <c r="BB6407" t="s">
        <v>71</v>
      </c>
      <c r="BC6407">
        <v>4</v>
      </c>
    </row>
    <row r="6408" spans="1:55">
      <c r="A6408" t="s">
        <v>11090</v>
      </c>
      <c r="B6408" t="s">
        <v>73</v>
      </c>
      <c r="C6408">
        <v>25</v>
      </c>
      <c r="D6408" t="s">
        <v>57</v>
      </c>
      <c r="E6408">
        <v>0</v>
      </c>
      <c r="F6408" t="s">
        <v>252</v>
      </c>
      <c r="G6408">
        <v>92117</v>
      </c>
      <c r="H6408">
        <v>32.825086</v>
      </c>
      <c r="I6408">
        <v>-117.199424</v>
      </c>
      <c r="J6408">
        <v>5</v>
      </c>
      <c r="K6408">
        <v>23</v>
      </c>
      <c r="L6408" t="s">
        <v>59</v>
      </c>
      <c r="M6408" t="s">
        <v>57</v>
      </c>
      <c r="N6408" t="s">
        <v>9190</v>
      </c>
      <c r="O6408" t="s">
        <v>61</v>
      </c>
      <c r="P6408" t="s">
        <v>57</v>
      </c>
      <c r="Q6408" t="s">
        <v>135</v>
      </c>
      <c r="R6408" t="s">
        <v>285</v>
      </c>
      <c r="S6408" t="s">
        <v>57</v>
      </c>
      <c r="T6408" t="s">
        <v>61</v>
      </c>
      <c r="U6408" t="s">
        <v>61</v>
      </c>
      <c r="V6408" t="s">
        <v>61</v>
      </c>
      <c r="W6408" t="s">
        <v>61</v>
      </c>
      <c r="X6408" t="s">
        <v>57</v>
      </c>
      <c r="Y6408" t="s">
        <v>57</v>
      </c>
      <c r="Z6408" t="s">
        <v>61</v>
      </c>
      <c r="AA6408" t="s">
        <v>77</v>
      </c>
      <c r="AB6408" t="s">
        <v>57</v>
      </c>
      <c r="AC6408" t="s">
        <v>87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66</v>
      </c>
      <c r="AM6408">
        <v>0</v>
      </c>
      <c r="AN6408">
        <v>1</v>
      </c>
      <c r="AO6408">
        <v>0</v>
      </c>
      <c r="AP6408" t="s">
        <v>103</v>
      </c>
      <c r="AQ6408" t="s">
        <v>116</v>
      </c>
      <c r="AR6408" t="s">
        <v>69</v>
      </c>
      <c r="AS6408">
        <v>3</v>
      </c>
      <c r="AT6408">
        <v>51213</v>
      </c>
      <c r="AU6408">
        <v>1</v>
      </c>
      <c r="AV6408">
        <v>0</v>
      </c>
      <c r="AW6408">
        <v>1</v>
      </c>
      <c r="AX6408">
        <v>0</v>
      </c>
      <c r="AY6408">
        <v>3</v>
      </c>
      <c r="AZ6408" t="s">
        <v>106</v>
      </c>
      <c r="BA6408">
        <v>4</v>
      </c>
      <c r="BB6408" t="s">
        <v>80</v>
      </c>
      <c r="BC6408">
        <v>2</v>
      </c>
    </row>
    <row r="6409" spans="1:55">
      <c r="A6409" t="s">
        <v>11091</v>
      </c>
      <c r="B6409" t="s">
        <v>56</v>
      </c>
      <c r="C6409">
        <v>20</v>
      </c>
      <c r="D6409" t="s">
        <v>57</v>
      </c>
      <c r="E6409">
        <v>0</v>
      </c>
      <c r="F6409" t="s">
        <v>311</v>
      </c>
      <c r="G6409">
        <v>90744</v>
      </c>
      <c r="H6409">
        <v>33.782068</v>
      </c>
      <c r="I6409">
        <v>-118.262263</v>
      </c>
      <c r="J6409">
        <v>5</v>
      </c>
      <c r="K6409">
        <v>72</v>
      </c>
      <c r="L6409" t="s">
        <v>119</v>
      </c>
      <c r="M6409" t="s">
        <v>57</v>
      </c>
      <c r="N6409" t="s">
        <v>7378</v>
      </c>
      <c r="O6409" t="s">
        <v>57</v>
      </c>
      <c r="P6409" t="s">
        <v>57</v>
      </c>
      <c r="Q6409" t="s">
        <v>85</v>
      </c>
      <c r="R6409" t="s">
        <v>304</v>
      </c>
      <c r="S6409" t="s">
        <v>57</v>
      </c>
      <c r="T6409" t="s">
        <v>61</v>
      </c>
      <c r="U6409" t="s">
        <v>57</v>
      </c>
      <c r="V6409" t="s">
        <v>57</v>
      </c>
      <c r="W6409" t="s">
        <v>57</v>
      </c>
      <c r="X6409" t="s">
        <v>57</v>
      </c>
      <c r="Y6409" t="s">
        <v>57</v>
      </c>
      <c r="Z6409" t="s">
        <v>57</v>
      </c>
      <c r="AA6409" t="s">
        <v>122</v>
      </c>
      <c r="AB6409" t="s">
        <v>57</v>
      </c>
      <c r="AC6409" t="s">
        <v>65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66</v>
      </c>
      <c r="AM6409">
        <v>0</v>
      </c>
      <c r="AN6409">
        <v>1</v>
      </c>
      <c r="AO6409">
        <v>0</v>
      </c>
      <c r="AP6409" t="s">
        <v>123</v>
      </c>
      <c r="AQ6409" t="s">
        <v>116</v>
      </c>
      <c r="AR6409" t="s">
        <v>105</v>
      </c>
      <c r="AS6409">
        <v>7</v>
      </c>
      <c r="AT6409">
        <v>53323</v>
      </c>
      <c r="AU6409">
        <v>1</v>
      </c>
      <c r="AV6409">
        <v>0</v>
      </c>
      <c r="AW6409">
        <v>1</v>
      </c>
      <c r="AX6409">
        <v>0</v>
      </c>
      <c r="AY6409">
        <v>6</v>
      </c>
      <c r="AZ6409" t="s">
        <v>125</v>
      </c>
      <c r="BA6409">
        <v>3</v>
      </c>
      <c r="BB6409" t="s">
        <v>126</v>
      </c>
      <c r="BC6409">
        <v>3</v>
      </c>
    </row>
    <row r="6410" spans="1:55">
      <c r="A6410" t="s">
        <v>11092</v>
      </c>
      <c r="B6410" t="s">
        <v>73</v>
      </c>
      <c r="C6410">
        <v>51</v>
      </c>
      <c r="D6410" t="s">
        <v>57</v>
      </c>
      <c r="E6410">
        <v>0</v>
      </c>
      <c r="F6410" t="s">
        <v>701</v>
      </c>
      <c r="G6410">
        <v>90806</v>
      </c>
      <c r="H6410">
        <v>33.802664</v>
      </c>
      <c r="I6410">
        <v>-118.179971</v>
      </c>
      <c r="J6410">
        <v>2</v>
      </c>
      <c r="K6410">
        <v>62</v>
      </c>
      <c r="L6410" t="s">
        <v>59</v>
      </c>
      <c r="M6410" t="s">
        <v>57</v>
      </c>
      <c r="N6410" t="s">
        <v>4809</v>
      </c>
      <c r="O6410" t="s">
        <v>61</v>
      </c>
      <c r="P6410" t="s">
        <v>57</v>
      </c>
      <c r="Q6410" t="s">
        <v>135</v>
      </c>
      <c r="R6410" t="s">
        <v>250</v>
      </c>
      <c r="S6410" t="s">
        <v>57</v>
      </c>
      <c r="T6410" t="s">
        <v>57</v>
      </c>
      <c r="U6410" t="s">
        <v>57</v>
      </c>
      <c r="V6410" t="s">
        <v>57</v>
      </c>
      <c r="W6410" t="s">
        <v>57</v>
      </c>
      <c r="X6410" t="s">
        <v>57</v>
      </c>
      <c r="Y6410" t="s">
        <v>57</v>
      </c>
      <c r="Z6410" t="s">
        <v>57</v>
      </c>
      <c r="AA6410" t="s">
        <v>122</v>
      </c>
      <c r="AB6410" t="s">
        <v>61</v>
      </c>
      <c r="AC6410" t="s">
        <v>87</v>
      </c>
      <c r="AD6410">
        <v>86.09999999999999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66</v>
      </c>
      <c r="AM6410">
        <v>0</v>
      </c>
      <c r="AN6410">
        <v>1</v>
      </c>
      <c r="AO6410">
        <v>0</v>
      </c>
      <c r="AP6410" t="s">
        <v>123</v>
      </c>
      <c r="AQ6410" t="s">
        <v>92</v>
      </c>
      <c r="AR6410" t="s">
        <v>93</v>
      </c>
      <c r="AS6410">
        <v>8</v>
      </c>
      <c r="AT6410">
        <v>49647</v>
      </c>
      <c r="AU6410">
        <v>1</v>
      </c>
      <c r="AV6410">
        <v>0</v>
      </c>
      <c r="AW6410">
        <v>1</v>
      </c>
      <c r="AX6410">
        <v>0</v>
      </c>
      <c r="AY6410">
        <v>6</v>
      </c>
      <c r="AZ6410" t="s">
        <v>125</v>
      </c>
      <c r="BA6410">
        <v>1</v>
      </c>
      <c r="BB6410" t="s">
        <v>71</v>
      </c>
      <c r="BC6410">
        <v>4</v>
      </c>
    </row>
    <row r="6411" spans="1:55">
      <c r="A6411" t="s">
        <v>11093</v>
      </c>
      <c r="B6411" t="s">
        <v>73</v>
      </c>
      <c r="C6411">
        <v>44</v>
      </c>
      <c r="D6411" t="s">
        <v>57</v>
      </c>
      <c r="E6411">
        <v>3</v>
      </c>
      <c r="F6411" t="s">
        <v>2962</v>
      </c>
      <c r="G6411">
        <v>95488</v>
      </c>
      <c r="H6411">
        <v>39.724433</v>
      </c>
      <c r="I6411">
        <v>-123.767578</v>
      </c>
      <c r="J6411">
        <v>10</v>
      </c>
      <c r="K6411">
        <v>50</v>
      </c>
      <c r="L6411" t="s">
        <v>59</v>
      </c>
      <c r="M6411" t="s">
        <v>61</v>
      </c>
      <c r="N6411" t="s">
        <v>143</v>
      </c>
      <c r="O6411" t="s">
        <v>143</v>
      </c>
      <c r="P6411" t="s">
        <v>57</v>
      </c>
      <c r="Q6411" t="s">
        <v>135</v>
      </c>
      <c r="R6411" t="s">
        <v>250</v>
      </c>
      <c r="S6411" t="s">
        <v>57</v>
      </c>
      <c r="T6411" t="s">
        <v>61</v>
      </c>
      <c r="U6411" t="s">
        <v>61</v>
      </c>
      <c r="V6411" t="s">
        <v>61</v>
      </c>
      <c r="W6411" t="s">
        <v>57</v>
      </c>
      <c r="X6411" t="s">
        <v>61</v>
      </c>
      <c r="Y6411" t="s">
        <v>61</v>
      </c>
      <c r="Z6411" t="s">
        <v>57</v>
      </c>
      <c r="AA6411" t="s">
        <v>77</v>
      </c>
      <c r="AB6411" t="s">
        <v>57</v>
      </c>
      <c r="AC6411" t="s">
        <v>65</v>
      </c>
      <c r="AD6411">
        <v>39.45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66</v>
      </c>
      <c r="AM6411">
        <v>0</v>
      </c>
      <c r="AN6411">
        <v>1</v>
      </c>
      <c r="AO6411">
        <v>0</v>
      </c>
      <c r="AP6411" t="s">
        <v>123</v>
      </c>
      <c r="AQ6411" t="s">
        <v>78</v>
      </c>
      <c r="AR6411" t="s">
        <v>137</v>
      </c>
      <c r="AS6411">
        <v>3</v>
      </c>
      <c r="AT6411">
        <v>309</v>
      </c>
      <c r="AU6411">
        <v>1</v>
      </c>
      <c r="AV6411">
        <v>0</v>
      </c>
      <c r="AW6411">
        <v>1</v>
      </c>
      <c r="AX6411">
        <v>0</v>
      </c>
      <c r="AY6411">
        <v>6</v>
      </c>
      <c r="AZ6411" t="s">
        <v>125</v>
      </c>
      <c r="BA6411">
        <v>3</v>
      </c>
      <c r="BB6411" t="s">
        <v>126</v>
      </c>
      <c r="BC6411">
        <v>3</v>
      </c>
    </row>
    <row r="6412" spans="1:55">
      <c r="A6412" t="s">
        <v>11094</v>
      </c>
      <c r="B6412" t="s">
        <v>73</v>
      </c>
      <c r="C6412">
        <v>66</v>
      </c>
      <c r="D6412" t="s">
        <v>57</v>
      </c>
      <c r="E6412">
        <v>0</v>
      </c>
      <c r="F6412" t="s">
        <v>5407</v>
      </c>
      <c r="G6412">
        <v>92364</v>
      </c>
      <c r="H6412">
        <v>35.478736</v>
      </c>
      <c r="I6412">
        <v>-115.516984</v>
      </c>
      <c r="J6412">
        <v>2</v>
      </c>
      <c r="K6412">
        <v>64</v>
      </c>
      <c r="L6412" t="s">
        <v>59</v>
      </c>
      <c r="M6412" t="s">
        <v>57</v>
      </c>
      <c r="N6412" t="s">
        <v>11095</v>
      </c>
      <c r="O6412" t="s">
        <v>57</v>
      </c>
      <c r="P6412" t="s">
        <v>57</v>
      </c>
      <c r="Q6412" t="s">
        <v>85</v>
      </c>
      <c r="R6412" t="s">
        <v>382</v>
      </c>
      <c r="S6412" t="s">
        <v>61</v>
      </c>
      <c r="T6412" t="s">
        <v>61</v>
      </c>
      <c r="U6412" t="s">
        <v>57</v>
      </c>
      <c r="V6412" t="s">
        <v>57</v>
      </c>
      <c r="W6412" t="s">
        <v>57</v>
      </c>
      <c r="X6412" t="s">
        <v>57</v>
      </c>
      <c r="Y6412" t="s">
        <v>57</v>
      </c>
      <c r="Z6412" t="s">
        <v>57</v>
      </c>
      <c r="AA6412" t="s">
        <v>122</v>
      </c>
      <c r="AB6412" t="s">
        <v>61</v>
      </c>
      <c r="AC6412" t="s">
        <v>87</v>
      </c>
      <c r="AD6412">
        <v>102.1</v>
      </c>
      <c r="AE6412">
        <v>6538.45</v>
      </c>
      <c r="AF6412">
        <v>0</v>
      </c>
      <c r="AG6412">
        <v>0</v>
      </c>
      <c r="AH6412">
        <v>1292.16</v>
      </c>
      <c r="AI6412">
        <v>7830.61</v>
      </c>
      <c r="AJ6412" t="s">
        <v>66</v>
      </c>
      <c r="AM6412">
        <v>0</v>
      </c>
      <c r="AN6412">
        <v>1</v>
      </c>
      <c r="AO6412">
        <v>0</v>
      </c>
      <c r="AP6412" t="s">
        <v>123</v>
      </c>
      <c r="AQ6412" t="s">
        <v>124</v>
      </c>
      <c r="AR6412" t="s">
        <v>105</v>
      </c>
      <c r="AS6412">
        <v>6</v>
      </c>
      <c r="AT6412">
        <v>162</v>
      </c>
      <c r="AU6412">
        <v>1</v>
      </c>
      <c r="AV6412">
        <v>0</v>
      </c>
      <c r="AW6412">
        <v>1</v>
      </c>
      <c r="AX6412">
        <v>0</v>
      </c>
      <c r="AY6412">
        <v>6</v>
      </c>
      <c r="AZ6412" t="s">
        <v>125</v>
      </c>
      <c r="BA6412">
        <v>3</v>
      </c>
      <c r="BB6412" t="s">
        <v>126</v>
      </c>
      <c r="BC6412">
        <v>3</v>
      </c>
    </row>
    <row r="6413" spans="1:55">
      <c r="A6413" t="s">
        <v>11096</v>
      </c>
      <c r="B6413" t="s">
        <v>73</v>
      </c>
      <c r="C6413">
        <v>50</v>
      </c>
      <c r="D6413" t="s">
        <v>61</v>
      </c>
      <c r="E6413">
        <v>0</v>
      </c>
      <c r="F6413" t="s">
        <v>2034</v>
      </c>
      <c r="G6413">
        <v>92268</v>
      </c>
      <c r="H6413">
        <v>34.201108</v>
      </c>
      <c r="I6413">
        <v>-116.593456</v>
      </c>
      <c r="J6413">
        <v>0</v>
      </c>
      <c r="K6413">
        <v>47</v>
      </c>
      <c r="L6413" t="s">
        <v>59</v>
      </c>
      <c r="M6413" t="s">
        <v>57</v>
      </c>
      <c r="N6413" t="s">
        <v>11097</v>
      </c>
      <c r="O6413" t="s">
        <v>57</v>
      </c>
      <c r="P6413" t="s">
        <v>57</v>
      </c>
      <c r="Q6413" t="s">
        <v>85</v>
      </c>
      <c r="R6413" t="s">
        <v>332</v>
      </c>
      <c r="S6413" t="s">
        <v>57</v>
      </c>
      <c r="T6413" t="s">
        <v>57</v>
      </c>
      <c r="U6413" t="s">
        <v>61</v>
      </c>
      <c r="V6413" t="s">
        <v>57</v>
      </c>
      <c r="W6413" t="s">
        <v>57</v>
      </c>
      <c r="X6413" t="s">
        <v>61</v>
      </c>
      <c r="Y6413" t="s">
        <v>61</v>
      </c>
      <c r="Z6413" t="s">
        <v>57</v>
      </c>
      <c r="AA6413" t="s">
        <v>77</v>
      </c>
      <c r="AB6413" t="s">
        <v>61</v>
      </c>
      <c r="AC6413" t="s">
        <v>65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66</v>
      </c>
      <c r="AM6413">
        <v>0</v>
      </c>
      <c r="AN6413">
        <v>1</v>
      </c>
      <c r="AO6413">
        <v>0</v>
      </c>
      <c r="AP6413" t="s">
        <v>176</v>
      </c>
      <c r="AQ6413" t="s">
        <v>92</v>
      </c>
      <c r="AR6413" t="s">
        <v>105</v>
      </c>
      <c r="AS6413">
        <v>5</v>
      </c>
      <c r="AT6413">
        <v>354</v>
      </c>
      <c r="AU6413">
        <v>1</v>
      </c>
      <c r="AV6413">
        <v>0</v>
      </c>
      <c r="AW6413">
        <v>1</v>
      </c>
      <c r="AX6413">
        <v>0</v>
      </c>
      <c r="AY6413">
        <v>5</v>
      </c>
      <c r="AZ6413" t="s">
        <v>177</v>
      </c>
      <c r="BA6413">
        <v>7</v>
      </c>
      <c r="BB6413" t="s">
        <v>95</v>
      </c>
      <c r="BC6413">
        <v>1</v>
      </c>
    </row>
    <row r="6414" spans="1:55">
      <c r="A6414" t="s">
        <v>11098</v>
      </c>
      <c r="B6414" t="s">
        <v>56</v>
      </c>
      <c r="C6414">
        <v>56</v>
      </c>
      <c r="D6414" t="s">
        <v>61</v>
      </c>
      <c r="E6414">
        <v>0</v>
      </c>
      <c r="F6414" t="s">
        <v>520</v>
      </c>
      <c r="G6414">
        <v>91710</v>
      </c>
      <c r="H6414">
        <v>33.990646</v>
      </c>
      <c r="I6414">
        <v>-117.663025</v>
      </c>
      <c r="J6414">
        <v>0</v>
      </c>
      <c r="K6414">
        <v>54</v>
      </c>
      <c r="L6414" t="s">
        <v>59</v>
      </c>
      <c r="M6414" t="s">
        <v>57</v>
      </c>
      <c r="N6414" t="s">
        <v>11099</v>
      </c>
      <c r="O6414" t="s">
        <v>57</v>
      </c>
      <c r="P6414" t="s">
        <v>57</v>
      </c>
      <c r="Q6414" t="s">
        <v>85</v>
      </c>
      <c r="R6414" t="s">
        <v>63</v>
      </c>
      <c r="S6414" t="s">
        <v>61</v>
      </c>
      <c r="T6414" t="s">
        <v>57</v>
      </c>
      <c r="U6414" t="s">
        <v>57</v>
      </c>
      <c r="V6414" t="s">
        <v>57</v>
      </c>
      <c r="W6414" t="s">
        <v>57</v>
      </c>
      <c r="X6414" t="s">
        <v>57</v>
      </c>
      <c r="Y6414" t="s">
        <v>57</v>
      </c>
      <c r="Z6414" t="s">
        <v>61</v>
      </c>
      <c r="AA6414" t="s">
        <v>77</v>
      </c>
      <c r="AB6414" t="s">
        <v>61</v>
      </c>
      <c r="AC6414" t="s">
        <v>87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8588.809999999999</v>
      </c>
      <c r="AJ6414" t="s">
        <v>88</v>
      </c>
      <c r="AK6414" t="s">
        <v>101</v>
      </c>
      <c r="AL6414" t="s">
        <v>102</v>
      </c>
      <c r="AM6414">
        <v>1</v>
      </c>
      <c r="AN6414">
        <v>0</v>
      </c>
      <c r="AO6414">
        <v>0</v>
      </c>
      <c r="AP6414" t="s">
        <v>123</v>
      </c>
      <c r="AQ6414" t="s">
        <v>92</v>
      </c>
      <c r="AR6414" t="s">
        <v>105</v>
      </c>
      <c r="AS6414">
        <v>6</v>
      </c>
      <c r="AT6414">
        <v>75319</v>
      </c>
      <c r="AU6414">
        <v>1</v>
      </c>
      <c r="AV6414">
        <v>1</v>
      </c>
      <c r="AW6414">
        <v>0</v>
      </c>
      <c r="AX6414">
        <v>111.1</v>
      </c>
      <c r="AY6414">
        <v>6</v>
      </c>
      <c r="AZ6414" t="s">
        <v>125</v>
      </c>
      <c r="BA6414">
        <v>7</v>
      </c>
      <c r="BB6414" t="s">
        <v>95</v>
      </c>
      <c r="BC6414">
        <v>1</v>
      </c>
    </row>
    <row r="6415" spans="1:55">
      <c r="A6415" t="s">
        <v>11100</v>
      </c>
      <c r="B6415" t="s">
        <v>56</v>
      </c>
      <c r="C6415">
        <v>64</v>
      </c>
      <c r="D6415" t="s">
        <v>57</v>
      </c>
      <c r="E6415">
        <v>1</v>
      </c>
      <c r="F6415" t="s">
        <v>2748</v>
      </c>
      <c r="G6415">
        <v>93960</v>
      </c>
      <c r="H6415">
        <v>36.414216</v>
      </c>
      <c r="I6415">
        <v>-121.360597</v>
      </c>
      <c r="J6415">
        <v>8</v>
      </c>
      <c r="K6415">
        <v>47</v>
      </c>
      <c r="L6415" t="s">
        <v>59</v>
      </c>
      <c r="M6415" t="s">
        <v>57</v>
      </c>
      <c r="N6415" t="s">
        <v>11101</v>
      </c>
      <c r="O6415" t="s">
        <v>61</v>
      </c>
      <c r="P6415" t="s">
        <v>61</v>
      </c>
      <c r="Q6415" t="s">
        <v>143</v>
      </c>
      <c r="R6415" t="s">
        <v>143</v>
      </c>
      <c r="S6415" t="s">
        <v>143</v>
      </c>
      <c r="T6415" t="s">
        <v>143</v>
      </c>
      <c r="U6415" t="s">
        <v>143</v>
      </c>
      <c r="V6415" t="s">
        <v>143</v>
      </c>
      <c r="W6415" t="s">
        <v>143</v>
      </c>
      <c r="X6415" t="s">
        <v>143</v>
      </c>
      <c r="Y6415" t="s">
        <v>143</v>
      </c>
      <c r="Z6415" t="s">
        <v>143</v>
      </c>
      <c r="AA6415" t="s">
        <v>122</v>
      </c>
      <c r="AB6415" t="s">
        <v>61</v>
      </c>
      <c r="AC6415" t="s">
        <v>65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66</v>
      </c>
      <c r="AM6415">
        <v>0</v>
      </c>
      <c r="AN6415">
        <v>1</v>
      </c>
      <c r="AO6415">
        <v>0</v>
      </c>
      <c r="AP6415" t="s">
        <v>176</v>
      </c>
      <c r="AQ6415" t="s">
        <v>124</v>
      </c>
      <c r="AR6415" t="s">
        <v>182</v>
      </c>
      <c r="AT6415">
        <v>13003</v>
      </c>
      <c r="AU6415">
        <v>1</v>
      </c>
      <c r="AV6415">
        <v>0</v>
      </c>
      <c r="AW6415">
        <v>1</v>
      </c>
      <c r="AX6415">
        <v>0</v>
      </c>
      <c r="AY6415">
        <v>5</v>
      </c>
      <c r="AZ6415" t="s">
        <v>177</v>
      </c>
      <c r="BA6415">
        <v>0</v>
      </c>
      <c r="BB6415" t="s">
        <v>71</v>
      </c>
      <c r="BC6415">
        <v>4</v>
      </c>
    </row>
    <row r="6416" spans="1:55">
      <c r="A6416" t="s">
        <v>11102</v>
      </c>
      <c r="B6416" t="s">
        <v>73</v>
      </c>
      <c r="C6416">
        <v>29</v>
      </c>
      <c r="D6416" t="s">
        <v>61</v>
      </c>
      <c r="E6416">
        <v>0</v>
      </c>
      <c r="F6416" t="s">
        <v>4124</v>
      </c>
      <c r="G6416">
        <v>95456</v>
      </c>
      <c r="H6416">
        <v>39.245911</v>
      </c>
      <c r="I6416">
        <v>-123.77214</v>
      </c>
      <c r="J6416">
        <v>0</v>
      </c>
      <c r="K6416">
        <v>58</v>
      </c>
      <c r="L6416" t="s">
        <v>129</v>
      </c>
      <c r="M6416" t="s">
        <v>57</v>
      </c>
      <c r="N6416" t="s">
        <v>11103</v>
      </c>
      <c r="O6416" t="s">
        <v>61</v>
      </c>
      <c r="P6416" t="s">
        <v>61</v>
      </c>
      <c r="Q6416" t="s">
        <v>143</v>
      </c>
      <c r="R6416" t="s">
        <v>143</v>
      </c>
      <c r="S6416" t="s">
        <v>143</v>
      </c>
      <c r="T6416" t="s">
        <v>143</v>
      </c>
      <c r="U6416" t="s">
        <v>143</v>
      </c>
      <c r="V6416" t="s">
        <v>143</v>
      </c>
      <c r="W6416" t="s">
        <v>143</v>
      </c>
      <c r="X6416" t="s">
        <v>143</v>
      </c>
      <c r="Y6416" t="s">
        <v>143</v>
      </c>
      <c r="Z6416" t="s">
        <v>143</v>
      </c>
      <c r="AA6416" t="s">
        <v>122</v>
      </c>
      <c r="AB6416" t="s">
        <v>61</v>
      </c>
      <c r="AC6416" t="s">
        <v>65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66</v>
      </c>
      <c r="AM6416">
        <v>0</v>
      </c>
      <c r="AN6416">
        <v>1</v>
      </c>
      <c r="AO6416">
        <v>0</v>
      </c>
      <c r="AP6416" t="s">
        <v>123</v>
      </c>
      <c r="AQ6416" t="s">
        <v>116</v>
      </c>
      <c r="AR6416" t="s">
        <v>182</v>
      </c>
      <c r="AT6416">
        <v>882</v>
      </c>
      <c r="AU6416">
        <v>1</v>
      </c>
      <c r="AV6416">
        <v>0</v>
      </c>
      <c r="AW6416">
        <v>1</v>
      </c>
      <c r="AX6416">
        <v>0</v>
      </c>
      <c r="AY6416">
        <v>6</v>
      </c>
      <c r="AZ6416" t="s">
        <v>125</v>
      </c>
      <c r="BA6416">
        <v>2</v>
      </c>
      <c r="BB6416" t="s">
        <v>126</v>
      </c>
      <c r="BC6416">
        <v>3</v>
      </c>
    </row>
    <row r="6417" spans="1:55">
      <c r="A6417" t="s">
        <v>11104</v>
      </c>
      <c r="B6417" t="s">
        <v>73</v>
      </c>
      <c r="C6417">
        <v>23</v>
      </c>
      <c r="D6417" t="s">
        <v>57</v>
      </c>
      <c r="E6417">
        <v>1</v>
      </c>
      <c r="F6417" t="s">
        <v>237</v>
      </c>
      <c r="G6417">
        <v>95046</v>
      </c>
      <c r="H6417">
        <v>37.084697</v>
      </c>
      <c r="I6417">
        <v>-121.606417</v>
      </c>
      <c r="J6417">
        <v>0</v>
      </c>
      <c r="K6417">
        <v>34</v>
      </c>
      <c r="L6417" t="s">
        <v>216</v>
      </c>
      <c r="M6417" t="s">
        <v>57</v>
      </c>
      <c r="N6417" t="s">
        <v>939</v>
      </c>
      <c r="O6417" t="s">
        <v>57</v>
      </c>
      <c r="P6417" t="s">
        <v>57</v>
      </c>
      <c r="Q6417" t="s">
        <v>62</v>
      </c>
      <c r="R6417" t="s">
        <v>189</v>
      </c>
      <c r="S6417" t="s">
        <v>61</v>
      </c>
      <c r="T6417" t="s">
        <v>61</v>
      </c>
      <c r="U6417" t="s">
        <v>57</v>
      </c>
      <c r="V6417" t="s">
        <v>61</v>
      </c>
      <c r="W6417" t="s">
        <v>57</v>
      </c>
      <c r="X6417" t="s">
        <v>57</v>
      </c>
      <c r="Y6417" t="s">
        <v>57</v>
      </c>
      <c r="Z6417" t="s">
        <v>57</v>
      </c>
      <c r="AA6417" t="s">
        <v>64</v>
      </c>
      <c r="AB6417" t="s">
        <v>61</v>
      </c>
      <c r="AC6417" t="s">
        <v>87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66</v>
      </c>
      <c r="AM6417">
        <v>0</v>
      </c>
      <c r="AN6417">
        <v>1</v>
      </c>
      <c r="AO6417">
        <v>0</v>
      </c>
      <c r="AP6417" t="s">
        <v>164</v>
      </c>
      <c r="AQ6417" t="s">
        <v>116</v>
      </c>
      <c r="AR6417" t="s">
        <v>93</v>
      </c>
      <c r="AS6417">
        <v>5</v>
      </c>
      <c r="AT6417">
        <v>5671</v>
      </c>
      <c r="AU6417">
        <v>1</v>
      </c>
      <c r="AV6417">
        <v>0</v>
      </c>
      <c r="AW6417">
        <v>1</v>
      </c>
      <c r="AX6417">
        <v>0</v>
      </c>
      <c r="AY6417">
        <v>4</v>
      </c>
      <c r="AZ6417" t="s">
        <v>165</v>
      </c>
      <c r="BA6417">
        <v>0</v>
      </c>
      <c r="BB6417" t="s">
        <v>71</v>
      </c>
      <c r="BC6417">
        <v>4</v>
      </c>
    </row>
    <row r="6418" spans="1:55">
      <c r="A6418" t="s">
        <v>11105</v>
      </c>
      <c r="B6418" t="s">
        <v>56</v>
      </c>
      <c r="C6418">
        <v>63</v>
      </c>
      <c r="D6418" t="s">
        <v>61</v>
      </c>
      <c r="E6418">
        <v>0</v>
      </c>
      <c r="F6418" t="s">
        <v>1447</v>
      </c>
      <c r="G6418">
        <v>95336</v>
      </c>
      <c r="H6418">
        <v>37.830267</v>
      </c>
      <c r="I6418">
        <v>-121.201018</v>
      </c>
      <c r="J6418">
        <v>0</v>
      </c>
      <c r="K6418">
        <v>60</v>
      </c>
      <c r="L6418" t="s">
        <v>129</v>
      </c>
      <c r="M6418" t="s">
        <v>57</v>
      </c>
      <c r="N6418" t="s">
        <v>11106</v>
      </c>
      <c r="O6418" t="s">
        <v>57</v>
      </c>
      <c r="P6418" t="s">
        <v>61</v>
      </c>
      <c r="Q6418" t="s">
        <v>143</v>
      </c>
      <c r="R6418" t="s">
        <v>143</v>
      </c>
      <c r="S6418" t="s">
        <v>143</v>
      </c>
      <c r="T6418" t="s">
        <v>143</v>
      </c>
      <c r="U6418" t="s">
        <v>143</v>
      </c>
      <c r="V6418" t="s">
        <v>143</v>
      </c>
      <c r="W6418" t="s">
        <v>143</v>
      </c>
      <c r="X6418" t="s">
        <v>143</v>
      </c>
      <c r="Y6418" t="s">
        <v>143</v>
      </c>
      <c r="Z6418" t="s">
        <v>143</v>
      </c>
      <c r="AA6418" t="s">
        <v>122</v>
      </c>
      <c r="AB6418" t="s">
        <v>61</v>
      </c>
      <c r="AC6418" t="s">
        <v>307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66</v>
      </c>
      <c r="AM6418">
        <v>0</v>
      </c>
      <c r="AN6418">
        <v>1</v>
      </c>
      <c r="AO6418">
        <v>0</v>
      </c>
      <c r="AP6418" t="s">
        <v>123</v>
      </c>
      <c r="AQ6418" t="s">
        <v>124</v>
      </c>
      <c r="AR6418" t="s">
        <v>182</v>
      </c>
      <c r="AT6418">
        <v>36738</v>
      </c>
      <c r="AU6418">
        <v>1</v>
      </c>
      <c r="AV6418">
        <v>0</v>
      </c>
      <c r="AW6418">
        <v>1</v>
      </c>
      <c r="AX6418">
        <v>0</v>
      </c>
      <c r="AY6418">
        <v>6</v>
      </c>
      <c r="AZ6418" t="s">
        <v>125</v>
      </c>
      <c r="BA6418">
        <v>2</v>
      </c>
      <c r="BB6418" t="s">
        <v>126</v>
      </c>
      <c r="BC6418">
        <v>3</v>
      </c>
    </row>
    <row r="6419" spans="1:55">
      <c r="A6419" t="s">
        <v>11107</v>
      </c>
      <c r="B6419" t="s">
        <v>56</v>
      </c>
      <c r="C6419">
        <v>51</v>
      </c>
      <c r="D6419" t="s">
        <v>57</v>
      </c>
      <c r="E6419">
        <v>3</v>
      </c>
      <c r="F6419" t="s">
        <v>616</v>
      </c>
      <c r="G6419">
        <v>95651</v>
      </c>
      <c r="H6419">
        <v>38.815515</v>
      </c>
      <c r="I6419">
        <v>-120.916997</v>
      </c>
      <c r="J6419">
        <v>2</v>
      </c>
      <c r="K6419">
        <v>12</v>
      </c>
      <c r="L6419" t="s">
        <v>59</v>
      </c>
      <c r="M6419" t="s">
        <v>57</v>
      </c>
      <c r="N6419" t="s">
        <v>8197</v>
      </c>
      <c r="O6419" t="s">
        <v>61</v>
      </c>
      <c r="P6419" t="s">
        <v>57</v>
      </c>
      <c r="Q6419" t="s">
        <v>135</v>
      </c>
      <c r="R6419" t="s">
        <v>189</v>
      </c>
      <c r="S6419" t="s">
        <v>61</v>
      </c>
      <c r="T6419" t="s">
        <v>61</v>
      </c>
      <c r="U6419" t="s">
        <v>57</v>
      </c>
      <c r="V6419" t="s">
        <v>61</v>
      </c>
      <c r="W6419" t="s">
        <v>57</v>
      </c>
      <c r="X6419" t="s">
        <v>61</v>
      </c>
      <c r="Y6419" t="s">
        <v>61</v>
      </c>
      <c r="Z6419" t="s">
        <v>57</v>
      </c>
      <c r="AA6419" t="s">
        <v>77</v>
      </c>
      <c r="AB6419" t="s">
        <v>57</v>
      </c>
      <c r="AC6419" t="s">
        <v>65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836.1900000000001</v>
      </c>
      <c r="AJ6419" t="s">
        <v>66</v>
      </c>
      <c r="AM6419">
        <v>0</v>
      </c>
      <c r="AN6419">
        <v>1</v>
      </c>
      <c r="AO6419">
        <v>0</v>
      </c>
      <c r="AP6419" t="s">
        <v>67</v>
      </c>
      <c r="AQ6419" t="s">
        <v>92</v>
      </c>
      <c r="AR6419" t="s">
        <v>69</v>
      </c>
      <c r="AS6419">
        <v>3</v>
      </c>
      <c r="AT6419">
        <v>485</v>
      </c>
      <c r="AU6419">
        <v>1</v>
      </c>
      <c r="AV6419">
        <v>0</v>
      </c>
      <c r="AW6419">
        <v>1</v>
      </c>
      <c r="AX6419">
        <v>0</v>
      </c>
      <c r="AY6419">
        <v>2</v>
      </c>
      <c r="AZ6419" t="s">
        <v>70</v>
      </c>
      <c r="BA6419">
        <v>3</v>
      </c>
      <c r="BB6419" t="s">
        <v>126</v>
      </c>
      <c r="BC6419">
        <v>3</v>
      </c>
    </row>
    <row r="6420" spans="1:55">
      <c r="A6420" t="s">
        <v>11108</v>
      </c>
      <c r="B6420" t="s">
        <v>73</v>
      </c>
      <c r="C6420">
        <v>70</v>
      </c>
      <c r="D6420" t="s">
        <v>57</v>
      </c>
      <c r="E6420">
        <v>0</v>
      </c>
      <c r="F6420" t="s">
        <v>4033</v>
      </c>
      <c r="G6420">
        <v>95005</v>
      </c>
      <c r="H6420">
        <v>37.078873</v>
      </c>
      <c r="I6420">
        <v>-122.090386</v>
      </c>
      <c r="J6420">
        <v>1</v>
      </c>
      <c r="K6420">
        <v>68</v>
      </c>
      <c r="L6420" t="s">
        <v>59</v>
      </c>
      <c r="M6420" t="s">
        <v>57</v>
      </c>
      <c r="N6420" t="s">
        <v>3217</v>
      </c>
      <c r="O6420" t="s">
        <v>57</v>
      </c>
      <c r="P6420" t="s">
        <v>57</v>
      </c>
      <c r="Q6420" t="s">
        <v>85</v>
      </c>
      <c r="R6420" t="s">
        <v>300</v>
      </c>
      <c r="S6420" t="s">
        <v>61</v>
      </c>
      <c r="T6420" t="s">
        <v>57</v>
      </c>
      <c r="U6420" t="s">
        <v>57</v>
      </c>
      <c r="V6420" t="s">
        <v>61</v>
      </c>
      <c r="W6420" t="s">
        <v>57</v>
      </c>
      <c r="X6420" t="s">
        <v>57</v>
      </c>
      <c r="Y6420" t="s">
        <v>61</v>
      </c>
      <c r="Z6420" t="s">
        <v>57</v>
      </c>
      <c r="AA6420" t="s">
        <v>77</v>
      </c>
      <c r="AB6420" t="s">
        <v>57</v>
      </c>
      <c r="AC6420" t="s">
        <v>87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88</v>
      </c>
      <c r="AK6420" t="s">
        <v>89</v>
      </c>
      <c r="AL6420" t="s">
        <v>356</v>
      </c>
      <c r="AM6420">
        <v>1</v>
      </c>
      <c r="AN6420">
        <v>0</v>
      </c>
      <c r="AO6420">
        <v>0</v>
      </c>
      <c r="AP6420" t="s">
        <v>123</v>
      </c>
      <c r="AQ6420" t="s">
        <v>104</v>
      </c>
      <c r="AR6420" t="s">
        <v>105</v>
      </c>
      <c r="AS6420">
        <v>5</v>
      </c>
      <c r="AT6420">
        <v>6407</v>
      </c>
      <c r="AU6420">
        <v>1</v>
      </c>
      <c r="AV6420">
        <v>1</v>
      </c>
      <c r="AW6420">
        <v>0</v>
      </c>
      <c r="AX6420">
        <v>105.3</v>
      </c>
      <c r="AY6420">
        <v>6</v>
      </c>
      <c r="AZ6420" t="s">
        <v>125</v>
      </c>
      <c r="BA6420">
        <v>6</v>
      </c>
      <c r="BB6420" t="s">
        <v>95</v>
      </c>
      <c r="BC6420">
        <v>1</v>
      </c>
    </row>
    <row r="6421" spans="1:55">
      <c r="A6421" t="s">
        <v>11109</v>
      </c>
      <c r="B6421" t="s">
        <v>73</v>
      </c>
      <c r="C6421">
        <v>30</v>
      </c>
      <c r="D6421" t="s">
        <v>57</v>
      </c>
      <c r="E6421">
        <v>0</v>
      </c>
      <c r="F6421" t="s">
        <v>5605</v>
      </c>
      <c r="G6421">
        <v>95366</v>
      </c>
      <c r="H6421">
        <v>37.750778</v>
      </c>
      <c r="I6421">
        <v>-121.13238</v>
      </c>
      <c r="J6421">
        <v>4</v>
      </c>
      <c r="K6421">
        <v>64</v>
      </c>
      <c r="L6421" t="s">
        <v>59</v>
      </c>
      <c r="M6421" t="s">
        <v>57</v>
      </c>
      <c r="N6421" t="s">
        <v>9734</v>
      </c>
      <c r="O6421" t="s">
        <v>61</v>
      </c>
      <c r="P6421" t="s">
        <v>57</v>
      </c>
      <c r="Q6421" t="s">
        <v>135</v>
      </c>
      <c r="R6421" t="s">
        <v>224</v>
      </c>
      <c r="S6421" t="s">
        <v>57</v>
      </c>
      <c r="T6421" t="s">
        <v>61</v>
      </c>
      <c r="U6421" t="s">
        <v>57</v>
      </c>
      <c r="V6421" t="s">
        <v>57</v>
      </c>
      <c r="W6421" t="s">
        <v>57</v>
      </c>
      <c r="X6421" t="s">
        <v>61</v>
      </c>
      <c r="Y6421" t="s">
        <v>61</v>
      </c>
      <c r="Z6421" t="s">
        <v>57</v>
      </c>
      <c r="AA6421" t="s">
        <v>122</v>
      </c>
      <c r="AB6421" t="s">
        <v>61</v>
      </c>
      <c r="AC6421" t="s">
        <v>307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66</v>
      </c>
      <c r="AM6421">
        <v>0</v>
      </c>
      <c r="AN6421">
        <v>1</v>
      </c>
      <c r="AO6421">
        <v>0</v>
      </c>
      <c r="AP6421" t="s">
        <v>123</v>
      </c>
      <c r="AQ6421" t="s">
        <v>68</v>
      </c>
      <c r="AR6421" t="s">
        <v>69</v>
      </c>
      <c r="AS6421">
        <v>5</v>
      </c>
      <c r="AT6421">
        <v>12646</v>
      </c>
      <c r="AU6421">
        <v>1</v>
      </c>
      <c r="AV6421">
        <v>0</v>
      </c>
      <c r="AW6421">
        <v>1</v>
      </c>
      <c r="AX6421">
        <v>0</v>
      </c>
      <c r="AY6421">
        <v>6</v>
      </c>
      <c r="AZ6421" t="s">
        <v>125</v>
      </c>
      <c r="BA6421">
        <v>1</v>
      </c>
      <c r="BB6421" t="s">
        <v>71</v>
      </c>
      <c r="BC6421">
        <v>4</v>
      </c>
    </row>
    <row r="6422" spans="1:55">
      <c r="A6422" t="s">
        <v>11110</v>
      </c>
      <c r="B6422" t="s">
        <v>73</v>
      </c>
      <c r="C6422">
        <v>49</v>
      </c>
      <c r="D6422" t="s">
        <v>61</v>
      </c>
      <c r="E6422">
        <v>0</v>
      </c>
      <c r="F6422" t="s">
        <v>4855</v>
      </c>
      <c r="G6422">
        <v>93254</v>
      </c>
      <c r="H6422">
        <v>34.956577</v>
      </c>
      <c r="I6422">
        <v>-119.750142</v>
      </c>
      <c r="J6422">
        <v>0</v>
      </c>
      <c r="K6422">
        <v>22</v>
      </c>
      <c r="L6422" t="s">
        <v>98</v>
      </c>
      <c r="M6422" t="s">
        <v>57</v>
      </c>
      <c r="N6422" t="s">
        <v>7782</v>
      </c>
      <c r="O6422" t="s">
        <v>57</v>
      </c>
      <c r="P6422" t="s">
        <v>61</v>
      </c>
      <c r="Q6422" t="s">
        <v>143</v>
      </c>
      <c r="R6422" t="s">
        <v>143</v>
      </c>
      <c r="S6422" t="s">
        <v>143</v>
      </c>
      <c r="T6422" t="s">
        <v>143</v>
      </c>
      <c r="U6422" t="s">
        <v>143</v>
      </c>
      <c r="V6422" t="s">
        <v>143</v>
      </c>
      <c r="W6422" t="s">
        <v>143</v>
      </c>
      <c r="X6422" t="s">
        <v>143</v>
      </c>
      <c r="Y6422" t="s">
        <v>143</v>
      </c>
      <c r="Z6422" t="s">
        <v>143</v>
      </c>
      <c r="AA6422" t="s">
        <v>77</v>
      </c>
      <c r="AB6422" t="s">
        <v>57</v>
      </c>
      <c r="AC6422" t="s">
        <v>65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66</v>
      </c>
      <c r="AM6422">
        <v>0</v>
      </c>
      <c r="AN6422">
        <v>1</v>
      </c>
      <c r="AO6422">
        <v>0</v>
      </c>
      <c r="AP6422" t="s">
        <v>103</v>
      </c>
      <c r="AQ6422" t="s">
        <v>78</v>
      </c>
      <c r="AR6422" t="s">
        <v>182</v>
      </c>
      <c r="AT6422">
        <v>798</v>
      </c>
      <c r="AU6422">
        <v>1</v>
      </c>
      <c r="AV6422">
        <v>0</v>
      </c>
      <c r="AW6422">
        <v>1</v>
      </c>
      <c r="AX6422">
        <v>0</v>
      </c>
      <c r="AY6422">
        <v>3</v>
      </c>
      <c r="AZ6422" t="s">
        <v>106</v>
      </c>
      <c r="BA6422">
        <v>5</v>
      </c>
      <c r="BB6422" t="s">
        <v>80</v>
      </c>
      <c r="BC6422">
        <v>2</v>
      </c>
    </row>
    <row r="6423" spans="1:55">
      <c r="A6423" t="s">
        <v>11111</v>
      </c>
      <c r="B6423" t="s">
        <v>56</v>
      </c>
      <c r="C6423">
        <v>54</v>
      </c>
      <c r="D6423" t="s">
        <v>61</v>
      </c>
      <c r="E6423">
        <v>0</v>
      </c>
      <c r="F6423" t="s">
        <v>1180</v>
      </c>
      <c r="G6423">
        <v>95324</v>
      </c>
      <c r="H6423">
        <v>37.394536</v>
      </c>
      <c r="I6423">
        <v>-120.890747</v>
      </c>
      <c r="J6423">
        <v>0</v>
      </c>
      <c r="K6423">
        <v>11</v>
      </c>
      <c r="L6423" t="s">
        <v>59</v>
      </c>
      <c r="M6423" t="s">
        <v>57</v>
      </c>
      <c r="N6423" t="s">
        <v>11112</v>
      </c>
      <c r="O6423" t="s">
        <v>61</v>
      </c>
      <c r="P6423" t="s">
        <v>57</v>
      </c>
      <c r="Q6423" t="s">
        <v>85</v>
      </c>
      <c r="R6423" t="s">
        <v>100</v>
      </c>
      <c r="S6423" t="s">
        <v>61</v>
      </c>
      <c r="T6423" t="s">
        <v>57</v>
      </c>
      <c r="U6423" t="s">
        <v>57</v>
      </c>
      <c r="V6423" t="s">
        <v>57</v>
      </c>
      <c r="W6423" t="s">
        <v>61</v>
      </c>
      <c r="X6423" t="s">
        <v>57</v>
      </c>
      <c r="Y6423" t="s">
        <v>57</v>
      </c>
      <c r="Z6423" t="s">
        <v>57</v>
      </c>
      <c r="AA6423" t="s">
        <v>77</v>
      </c>
      <c r="AB6423" t="s">
        <v>57</v>
      </c>
      <c r="AC6423" t="s">
        <v>87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1104.62</v>
      </c>
      <c r="AJ6423" t="s">
        <v>66</v>
      </c>
      <c r="AM6423">
        <v>0</v>
      </c>
      <c r="AN6423">
        <v>1</v>
      </c>
      <c r="AO6423">
        <v>0</v>
      </c>
      <c r="AP6423" t="s">
        <v>67</v>
      </c>
      <c r="AQ6423" t="s">
        <v>92</v>
      </c>
      <c r="AR6423" t="s">
        <v>105</v>
      </c>
      <c r="AS6423">
        <v>6</v>
      </c>
      <c r="AT6423">
        <v>7177</v>
      </c>
      <c r="AU6423">
        <v>1</v>
      </c>
      <c r="AV6423">
        <v>0</v>
      </c>
      <c r="AW6423">
        <v>1</v>
      </c>
      <c r="AX6423">
        <v>0</v>
      </c>
      <c r="AY6423">
        <v>2</v>
      </c>
      <c r="AZ6423" t="s">
        <v>70</v>
      </c>
      <c r="BA6423">
        <v>7</v>
      </c>
      <c r="BB6423" t="s">
        <v>95</v>
      </c>
      <c r="BC6423">
        <v>1</v>
      </c>
    </row>
    <row r="6424" spans="1:55">
      <c r="A6424" t="s">
        <v>11113</v>
      </c>
      <c r="B6424" t="s">
        <v>56</v>
      </c>
      <c r="C6424">
        <v>64</v>
      </c>
      <c r="D6424" t="s">
        <v>61</v>
      </c>
      <c r="E6424">
        <v>0</v>
      </c>
      <c r="F6424" t="s">
        <v>695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98</v>
      </c>
      <c r="M6424" t="s">
        <v>57</v>
      </c>
      <c r="N6424" t="s">
        <v>2608</v>
      </c>
      <c r="O6424" t="s">
        <v>57</v>
      </c>
      <c r="P6424" t="s">
        <v>57</v>
      </c>
      <c r="Q6424" t="s">
        <v>85</v>
      </c>
      <c r="R6424" t="s">
        <v>313</v>
      </c>
      <c r="S6424" t="s">
        <v>61</v>
      </c>
      <c r="T6424" t="s">
        <v>57</v>
      </c>
      <c r="U6424" t="s">
        <v>61</v>
      </c>
      <c r="V6424" t="s">
        <v>61</v>
      </c>
      <c r="W6424" t="s">
        <v>57</v>
      </c>
      <c r="X6424" t="s">
        <v>57</v>
      </c>
      <c r="Y6424" t="s">
        <v>57</v>
      </c>
      <c r="Z6424" t="s">
        <v>61</v>
      </c>
      <c r="AA6424" t="s">
        <v>77</v>
      </c>
      <c r="AB6424" t="s">
        <v>57</v>
      </c>
      <c r="AC6424" t="s">
        <v>87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66</v>
      </c>
      <c r="AM6424">
        <v>0</v>
      </c>
      <c r="AN6424">
        <v>1</v>
      </c>
      <c r="AO6424">
        <v>0</v>
      </c>
      <c r="AP6424" t="s">
        <v>103</v>
      </c>
      <c r="AQ6424" t="s">
        <v>124</v>
      </c>
      <c r="AR6424" t="s">
        <v>105</v>
      </c>
      <c r="AS6424">
        <v>4</v>
      </c>
      <c r="AT6424">
        <v>24644</v>
      </c>
      <c r="AU6424">
        <v>1</v>
      </c>
      <c r="AV6424">
        <v>0</v>
      </c>
      <c r="AW6424">
        <v>1</v>
      </c>
      <c r="AX6424">
        <v>0</v>
      </c>
      <c r="AY6424">
        <v>3</v>
      </c>
      <c r="AZ6424" t="s">
        <v>106</v>
      </c>
      <c r="BA6424">
        <v>7</v>
      </c>
      <c r="BB6424" t="s">
        <v>95</v>
      </c>
      <c r="BC6424">
        <v>1</v>
      </c>
    </row>
    <row r="6425" spans="1:55">
      <c r="A6425" t="s">
        <v>11114</v>
      </c>
      <c r="B6425" t="s">
        <v>56</v>
      </c>
      <c r="C6425">
        <v>61</v>
      </c>
      <c r="D6425" t="s">
        <v>61</v>
      </c>
      <c r="E6425">
        <v>0</v>
      </c>
      <c r="F6425" t="s">
        <v>252</v>
      </c>
      <c r="G6425">
        <v>92126</v>
      </c>
      <c r="H6425">
        <v>32.886925</v>
      </c>
      <c r="I6425">
        <v>-117.152162</v>
      </c>
      <c r="J6425">
        <v>0</v>
      </c>
      <c r="K6425">
        <v>5</v>
      </c>
      <c r="L6425" t="s">
        <v>83</v>
      </c>
      <c r="M6425" t="s">
        <v>57</v>
      </c>
      <c r="N6425" t="s">
        <v>11115</v>
      </c>
      <c r="O6425" t="s">
        <v>61</v>
      </c>
      <c r="P6425" t="s">
        <v>57</v>
      </c>
      <c r="Q6425" t="s">
        <v>85</v>
      </c>
      <c r="R6425" t="s">
        <v>250</v>
      </c>
      <c r="S6425" t="s">
        <v>61</v>
      </c>
      <c r="T6425" t="s">
        <v>61</v>
      </c>
      <c r="U6425" t="s">
        <v>61</v>
      </c>
      <c r="V6425" t="s">
        <v>61</v>
      </c>
      <c r="W6425" t="s">
        <v>57</v>
      </c>
      <c r="X6425" t="s">
        <v>61</v>
      </c>
      <c r="Y6425" t="s">
        <v>61</v>
      </c>
      <c r="Z6425" t="s">
        <v>61</v>
      </c>
      <c r="AA6425" t="s">
        <v>77</v>
      </c>
      <c r="AB6425" t="s">
        <v>57</v>
      </c>
      <c r="AC6425" t="s">
        <v>65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88</v>
      </c>
      <c r="AK6425" t="s">
        <v>89</v>
      </c>
      <c r="AL6425" t="s">
        <v>181</v>
      </c>
      <c r="AM6425">
        <v>1</v>
      </c>
      <c r="AN6425">
        <v>0</v>
      </c>
      <c r="AO6425">
        <v>0</v>
      </c>
      <c r="AP6425" t="s">
        <v>91</v>
      </c>
      <c r="AQ6425" t="s">
        <v>124</v>
      </c>
      <c r="AR6425" t="s">
        <v>93</v>
      </c>
      <c r="AS6425">
        <v>1</v>
      </c>
      <c r="AT6425">
        <v>74232</v>
      </c>
      <c r="AU6425">
        <v>1</v>
      </c>
      <c r="AV6425">
        <v>1</v>
      </c>
      <c r="AW6425">
        <v>0</v>
      </c>
      <c r="AX6425">
        <v>81</v>
      </c>
      <c r="AY6425">
        <v>1</v>
      </c>
      <c r="AZ6425" t="s">
        <v>94</v>
      </c>
      <c r="BA6425">
        <v>10</v>
      </c>
      <c r="BB6425" t="s">
        <v>95</v>
      </c>
      <c r="BC6425">
        <v>1</v>
      </c>
    </row>
    <row r="6426" spans="1:55">
      <c r="A6426" t="s">
        <v>11116</v>
      </c>
      <c r="B6426" t="s">
        <v>73</v>
      </c>
      <c r="C6426">
        <v>39</v>
      </c>
      <c r="D6426" t="s">
        <v>57</v>
      </c>
      <c r="E6426">
        <v>0</v>
      </c>
      <c r="F6426" t="s">
        <v>6530</v>
      </c>
      <c r="G6426">
        <v>95960</v>
      </c>
      <c r="H6426">
        <v>39.423046</v>
      </c>
      <c r="I6426">
        <v>-120.984472</v>
      </c>
      <c r="J6426">
        <v>4</v>
      </c>
      <c r="K6426">
        <v>14</v>
      </c>
      <c r="L6426" t="s">
        <v>98</v>
      </c>
      <c r="M6426" t="s">
        <v>57</v>
      </c>
      <c r="N6426" t="s">
        <v>11117</v>
      </c>
      <c r="O6426" t="s">
        <v>61</v>
      </c>
      <c r="P6426" t="s">
        <v>57</v>
      </c>
      <c r="Q6426" t="s">
        <v>135</v>
      </c>
      <c r="R6426" t="s">
        <v>586</v>
      </c>
      <c r="S6426" t="s">
        <v>61</v>
      </c>
      <c r="T6426" t="s">
        <v>61</v>
      </c>
      <c r="U6426" t="s">
        <v>61</v>
      </c>
      <c r="V6426" t="s">
        <v>57</v>
      </c>
      <c r="W6426" t="s">
        <v>61</v>
      </c>
      <c r="X6426" t="s">
        <v>61</v>
      </c>
      <c r="Y6426" t="s">
        <v>61</v>
      </c>
      <c r="Z6426" t="s">
        <v>57</v>
      </c>
      <c r="AA6426" t="s">
        <v>77</v>
      </c>
      <c r="AB6426" t="s">
        <v>61</v>
      </c>
      <c r="AC6426" t="s">
        <v>87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66</v>
      </c>
      <c r="AM6426">
        <v>0</v>
      </c>
      <c r="AN6426">
        <v>1</v>
      </c>
      <c r="AO6426">
        <v>0</v>
      </c>
      <c r="AP6426" t="s">
        <v>103</v>
      </c>
      <c r="AQ6426" t="s">
        <v>68</v>
      </c>
      <c r="AR6426" t="s">
        <v>137</v>
      </c>
      <c r="AS6426">
        <v>2</v>
      </c>
      <c r="AT6426">
        <v>565</v>
      </c>
      <c r="AU6426">
        <v>1</v>
      </c>
      <c r="AV6426">
        <v>0</v>
      </c>
      <c r="AW6426">
        <v>1</v>
      </c>
      <c r="AX6426">
        <v>0</v>
      </c>
      <c r="AY6426">
        <v>3</v>
      </c>
      <c r="AZ6426" t="s">
        <v>106</v>
      </c>
      <c r="BA6426">
        <v>4</v>
      </c>
      <c r="BB6426" t="s">
        <v>80</v>
      </c>
      <c r="BC6426">
        <v>2</v>
      </c>
    </row>
    <row r="6427" spans="1:55">
      <c r="A6427" t="s">
        <v>11118</v>
      </c>
      <c r="B6427" t="s">
        <v>56</v>
      </c>
      <c r="C6427">
        <v>40</v>
      </c>
      <c r="D6427" t="s">
        <v>61</v>
      </c>
      <c r="E6427">
        <v>0</v>
      </c>
      <c r="F6427" t="s">
        <v>910</v>
      </c>
      <c r="G6427">
        <v>95945</v>
      </c>
      <c r="H6427">
        <v>39.194539</v>
      </c>
      <c r="I6427">
        <v>-120.988066</v>
      </c>
      <c r="J6427">
        <v>0</v>
      </c>
      <c r="K6427">
        <v>23</v>
      </c>
      <c r="L6427" t="s">
        <v>59</v>
      </c>
      <c r="M6427" t="s">
        <v>57</v>
      </c>
      <c r="N6427" t="s">
        <v>9124</v>
      </c>
      <c r="O6427" t="s">
        <v>57</v>
      </c>
      <c r="P6427" t="s">
        <v>57</v>
      </c>
      <c r="Q6427" t="s">
        <v>62</v>
      </c>
      <c r="R6427" t="s">
        <v>110</v>
      </c>
      <c r="S6427" t="s">
        <v>57</v>
      </c>
      <c r="T6427" t="s">
        <v>61</v>
      </c>
      <c r="U6427" t="s">
        <v>61</v>
      </c>
      <c r="V6427" t="s">
        <v>61</v>
      </c>
      <c r="W6427" t="s">
        <v>61</v>
      </c>
      <c r="X6427" t="s">
        <v>61</v>
      </c>
      <c r="Y6427" t="s">
        <v>61</v>
      </c>
      <c r="Z6427" t="s">
        <v>57</v>
      </c>
      <c r="AA6427" t="s">
        <v>77</v>
      </c>
      <c r="AB6427" t="s">
        <v>61</v>
      </c>
      <c r="AC6427" t="s">
        <v>87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2367.74</v>
      </c>
      <c r="AJ6427" t="s">
        <v>66</v>
      </c>
      <c r="AM6427">
        <v>0</v>
      </c>
      <c r="AN6427">
        <v>1</v>
      </c>
      <c r="AO6427">
        <v>0</v>
      </c>
      <c r="AP6427" t="s">
        <v>103</v>
      </c>
      <c r="AQ6427" t="s">
        <v>78</v>
      </c>
      <c r="AR6427" t="s">
        <v>69</v>
      </c>
      <c r="AS6427">
        <v>2</v>
      </c>
      <c r="AT6427">
        <v>23990</v>
      </c>
      <c r="AU6427">
        <v>1</v>
      </c>
      <c r="AV6427">
        <v>0</v>
      </c>
      <c r="AW6427">
        <v>1</v>
      </c>
      <c r="AX6427">
        <v>0</v>
      </c>
      <c r="AY6427">
        <v>3</v>
      </c>
      <c r="AZ6427" t="s">
        <v>106</v>
      </c>
      <c r="BA6427">
        <v>5</v>
      </c>
      <c r="BB6427" t="s">
        <v>80</v>
      </c>
      <c r="BC6427">
        <v>2</v>
      </c>
    </row>
    <row r="6428" spans="1:55">
      <c r="A6428" t="s">
        <v>11119</v>
      </c>
      <c r="B6428" t="s">
        <v>56</v>
      </c>
      <c r="C6428">
        <v>58</v>
      </c>
      <c r="D6428" t="s">
        <v>57</v>
      </c>
      <c r="E6428">
        <v>0</v>
      </c>
      <c r="F6428" t="s">
        <v>4710</v>
      </c>
      <c r="G6428">
        <v>93667</v>
      </c>
      <c r="H6428">
        <v>36.993666</v>
      </c>
      <c r="I6428">
        <v>-119.348267</v>
      </c>
      <c r="J6428">
        <v>1</v>
      </c>
      <c r="K6428">
        <v>50</v>
      </c>
      <c r="L6428" t="s">
        <v>129</v>
      </c>
      <c r="M6428" t="s">
        <v>57</v>
      </c>
      <c r="N6428" t="s">
        <v>1981</v>
      </c>
      <c r="O6428" t="s">
        <v>57</v>
      </c>
      <c r="P6428" t="s">
        <v>57</v>
      </c>
      <c r="Q6428" t="s">
        <v>85</v>
      </c>
      <c r="R6428" t="s">
        <v>121</v>
      </c>
      <c r="S6428" t="s">
        <v>57</v>
      </c>
      <c r="T6428" t="s">
        <v>57</v>
      </c>
      <c r="U6428" t="s">
        <v>61</v>
      </c>
      <c r="V6428" t="s">
        <v>57</v>
      </c>
      <c r="W6428" t="s">
        <v>57</v>
      </c>
      <c r="X6428" t="s">
        <v>57</v>
      </c>
      <c r="Y6428" t="s">
        <v>57</v>
      </c>
      <c r="Z6428" t="s">
        <v>57</v>
      </c>
      <c r="AA6428" t="s">
        <v>64</v>
      </c>
      <c r="AB6428" t="s">
        <v>61</v>
      </c>
      <c r="AC6428" t="s">
        <v>87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88</v>
      </c>
      <c r="AK6428" t="s">
        <v>190</v>
      </c>
      <c r="AL6428" t="s">
        <v>554</v>
      </c>
      <c r="AM6428">
        <v>1</v>
      </c>
      <c r="AN6428">
        <v>0</v>
      </c>
      <c r="AO6428">
        <v>0</v>
      </c>
      <c r="AP6428" t="s">
        <v>123</v>
      </c>
      <c r="AQ6428" t="s">
        <v>92</v>
      </c>
      <c r="AR6428" t="s">
        <v>105</v>
      </c>
      <c r="AS6428">
        <v>7</v>
      </c>
      <c r="AT6428">
        <v>2633</v>
      </c>
      <c r="AU6428">
        <v>1</v>
      </c>
      <c r="AV6428">
        <v>1</v>
      </c>
      <c r="AW6428">
        <v>0</v>
      </c>
      <c r="AX6428">
        <v>108.55</v>
      </c>
      <c r="AY6428">
        <v>6</v>
      </c>
      <c r="AZ6428" t="s">
        <v>125</v>
      </c>
      <c r="BA6428">
        <v>3</v>
      </c>
      <c r="BB6428" t="s">
        <v>126</v>
      </c>
      <c r="BC6428">
        <v>3</v>
      </c>
    </row>
    <row r="6429" spans="1:55">
      <c r="A6429" t="s">
        <v>11120</v>
      </c>
      <c r="B6429" t="s">
        <v>73</v>
      </c>
      <c r="C6429">
        <v>32</v>
      </c>
      <c r="D6429" t="s">
        <v>61</v>
      </c>
      <c r="E6429">
        <v>0</v>
      </c>
      <c r="F6429" t="s">
        <v>118</v>
      </c>
      <c r="G6429">
        <v>93436</v>
      </c>
      <c r="H6429">
        <v>34.601055</v>
      </c>
      <c r="I6429">
        <v>-120.382917</v>
      </c>
      <c r="J6429">
        <v>0</v>
      </c>
      <c r="K6429">
        <v>2</v>
      </c>
      <c r="L6429" t="s">
        <v>83</v>
      </c>
      <c r="M6429" t="s">
        <v>57</v>
      </c>
      <c r="N6429" t="s">
        <v>1976</v>
      </c>
      <c r="O6429" t="s">
        <v>61</v>
      </c>
      <c r="P6429" t="s">
        <v>61</v>
      </c>
      <c r="Q6429" t="s">
        <v>143</v>
      </c>
      <c r="R6429" t="s">
        <v>143</v>
      </c>
      <c r="S6429" t="s">
        <v>143</v>
      </c>
      <c r="T6429" t="s">
        <v>143</v>
      </c>
      <c r="U6429" t="s">
        <v>143</v>
      </c>
      <c r="V6429" t="s">
        <v>143</v>
      </c>
      <c r="W6429" t="s">
        <v>143</v>
      </c>
      <c r="X6429" t="s">
        <v>143</v>
      </c>
      <c r="Y6429" t="s">
        <v>143</v>
      </c>
      <c r="Z6429" t="s">
        <v>143</v>
      </c>
      <c r="AA6429" t="s">
        <v>77</v>
      </c>
      <c r="AB6429" t="s">
        <v>61</v>
      </c>
      <c r="AC6429" t="s">
        <v>65</v>
      </c>
      <c r="AD6429">
        <v>19.4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170</v>
      </c>
      <c r="AM6429">
        <v>0</v>
      </c>
      <c r="AN6429">
        <v>0</v>
      </c>
      <c r="AO6429">
        <v>0</v>
      </c>
      <c r="AP6429" t="s">
        <v>91</v>
      </c>
      <c r="AQ6429" t="s">
        <v>68</v>
      </c>
      <c r="AR6429" t="s">
        <v>182</v>
      </c>
      <c r="AT6429">
        <v>51737</v>
      </c>
      <c r="AU6429">
        <v>0</v>
      </c>
      <c r="AX6429">
        <v>0</v>
      </c>
      <c r="AY6429">
        <v>1</v>
      </c>
      <c r="AZ6429" t="s">
        <v>94</v>
      </c>
      <c r="BA6429">
        <v>8</v>
      </c>
      <c r="BB6429" t="s">
        <v>95</v>
      </c>
      <c r="BC6429">
        <v>1</v>
      </c>
    </row>
    <row r="6430" spans="1:55">
      <c r="A6430" t="s">
        <v>11121</v>
      </c>
      <c r="B6430" t="s">
        <v>56</v>
      </c>
      <c r="C6430">
        <v>29</v>
      </c>
      <c r="D6430" t="s">
        <v>57</v>
      </c>
      <c r="E6430">
        <v>0</v>
      </c>
      <c r="F6430" t="s">
        <v>2882</v>
      </c>
      <c r="G6430">
        <v>93908</v>
      </c>
      <c r="H6430">
        <v>36.624338</v>
      </c>
      <c r="I6430">
        <v>-121.615669</v>
      </c>
      <c r="J6430">
        <v>1</v>
      </c>
      <c r="K6430">
        <v>17</v>
      </c>
      <c r="L6430" t="s">
        <v>59</v>
      </c>
      <c r="M6430" t="s">
        <v>57</v>
      </c>
      <c r="N6430" t="s">
        <v>11122</v>
      </c>
      <c r="O6430" t="s">
        <v>57</v>
      </c>
      <c r="P6430" t="s">
        <v>57</v>
      </c>
      <c r="Q6430" t="s">
        <v>85</v>
      </c>
      <c r="R6430" t="s">
        <v>364</v>
      </c>
      <c r="S6430" t="s">
        <v>61</v>
      </c>
      <c r="T6430" t="s">
        <v>61</v>
      </c>
      <c r="U6430" t="s">
        <v>61</v>
      </c>
      <c r="V6430" t="s">
        <v>61</v>
      </c>
      <c r="W6430" t="s">
        <v>61</v>
      </c>
      <c r="X6430" t="s">
        <v>57</v>
      </c>
      <c r="Y6430" t="s">
        <v>57</v>
      </c>
      <c r="Z6430" t="s">
        <v>57</v>
      </c>
      <c r="AA6430" t="s">
        <v>77</v>
      </c>
      <c r="AB6430" t="s">
        <v>57</v>
      </c>
      <c r="AC6430" t="s">
        <v>87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88</v>
      </c>
      <c r="AK6430" t="s">
        <v>205</v>
      </c>
      <c r="AL6430" t="s">
        <v>329</v>
      </c>
      <c r="AM6430">
        <v>1</v>
      </c>
      <c r="AN6430">
        <v>0</v>
      </c>
      <c r="AO6430">
        <v>0</v>
      </c>
      <c r="AP6430" t="s">
        <v>103</v>
      </c>
      <c r="AQ6430" t="s">
        <v>116</v>
      </c>
      <c r="AR6430" t="s">
        <v>93</v>
      </c>
      <c r="AS6430">
        <v>3</v>
      </c>
      <c r="AT6430">
        <v>13027</v>
      </c>
      <c r="AU6430">
        <v>1</v>
      </c>
      <c r="AV6430">
        <v>1</v>
      </c>
      <c r="AW6430">
        <v>0</v>
      </c>
      <c r="AX6430">
        <v>85.45</v>
      </c>
      <c r="AY6430">
        <v>3</v>
      </c>
      <c r="AZ6430" t="s">
        <v>106</v>
      </c>
      <c r="BA6430">
        <v>6</v>
      </c>
      <c r="BB6430" t="s">
        <v>95</v>
      </c>
      <c r="BC6430">
        <v>1</v>
      </c>
    </row>
    <row r="6431" spans="1:55">
      <c r="A6431" t="s">
        <v>11123</v>
      </c>
      <c r="B6431" t="s">
        <v>73</v>
      </c>
      <c r="C6431">
        <v>35</v>
      </c>
      <c r="D6431" t="s">
        <v>61</v>
      </c>
      <c r="E6431">
        <v>0</v>
      </c>
      <c r="F6431" t="s">
        <v>3724</v>
      </c>
      <c r="G6431">
        <v>95922</v>
      </c>
      <c r="H6431">
        <v>39.432127</v>
      </c>
      <c r="I6431">
        <v>-121.099287</v>
      </c>
      <c r="J6431">
        <v>0</v>
      </c>
      <c r="K6431">
        <v>59</v>
      </c>
      <c r="L6431" t="s">
        <v>129</v>
      </c>
      <c r="M6431" t="s">
        <v>57</v>
      </c>
      <c r="N6431" t="s">
        <v>6808</v>
      </c>
      <c r="O6431" t="s">
        <v>57</v>
      </c>
      <c r="P6431" t="s">
        <v>57</v>
      </c>
      <c r="Q6431" t="s">
        <v>62</v>
      </c>
      <c r="R6431" t="s">
        <v>180</v>
      </c>
      <c r="S6431" t="s">
        <v>61</v>
      </c>
      <c r="T6431" t="s">
        <v>61</v>
      </c>
      <c r="U6431" t="s">
        <v>57</v>
      </c>
      <c r="V6431" t="s">
        <v>61</v>
      </c>
      <c r="W6431" t="s">
        <v>61</v>
      </c>
      <c r="X6431" t="s">
        <v>61</v>
      </c>
      <c r="Y6431" t="s">
        <v>61</v>
      </c>
      <c r="Z6431" t="s">
        <v>57</v>
      </c>
      <c r="AA6431" t="s">
        <v>122</v>
      </c>
      <c r="AB6431" t="s">
        <v>61</v>
      </c>
      <c r="AC6431" t="s">
        <v>65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66</v>
      </c>
      <c r="AM6431">
        <v>0</v>
      </c>
      <c r="AN6431">
        <v>1</v>
      </c>
      <c r="AO6431">
        <v>0</v>
      </c>
      <c r="AP6431" t="s">
        <v>123</v>
      </c>
      <c r="AQ6431" t="s">
        <v>68</v>
      </c>
      <c r="AR6431" t="s">
        <v>69</v>
      </c>
      <c r="AS6431">
        <v>2</v>
      </c>
      <c r="AT6431">
        <v>632</v>
      </c>
      <c r="AU6431">
        <v>1</v>
      </c>
      <c r="AV6431">
        <v>0</v>
      </c>
      <c r="AW6431">
        <v>1</v>
      </c>
      <c r="AX6431">
        <v>0</v>
      </c>
      <c r="AY6431">
        <v>6</v>
      </c>
      <c r="AZ6431" t="s">
        <v>125</v>
      </c>
      <c r="BA6431">
        <v>2</v>
      </c>
      <c r="BB6431" t="s">
        <v>126</v>
      </c>
      <c r="BC6431">
        <v>3</v>
      </c>
    </row>
    <row r="6432" spans="1:55">
      <c r="A6432" t="s">
        <v>11124</v>
      </c>
      <c r="B6432" t="s">
        <v>73</v>
      </c>
      <c r="C6432">
        <v>31</v>
      </c>
      <c r="D6432" t="s">
        <v>57</v>
      </c>
      <c r="E6432">
        <v>2</v>
      </c>
      <c r="F6432" t="s">
        <v>1456</v>
      </c>
      <c r="G6432">
        <v>93433</v>
      </c>
      <c r="H6432">
        <v>35.120833</v>
      </c>
      <c r="I6432">
        <v>-120.61843</v>
      </c>
      <c r="J6432">
        <v>8</v>
      </c>
      <c r="K6432">
        <v>1</v>
      </c>
      <c r="L6432" t="s">
        <v>59</v>
      </c>
      <c r="M6432" t="s">
        <v>57</v>
      </c>
      <c r="N6432" t="s">
        <v>11125</v>
      </c>
      <c r="O6432" t="s">
        <v>61</v>
      </c>
      <c r="P6432" t="s">
        <v>61</v>
      </c>
      <c r="Q6432" t="s">
        <v>143</v>
      </c>
      <c r="R6432" t="s">
        <v>143</v>
      </c>
      <c r="S6432" t="s">
        <v>143</v>
      </c>
      <c r="T6432" t="s">
        <v>143</v>
      </c>
      <c r="U6432" t="s">
        <v>143</v>
      </c>
      <c r="V6432" t="s">
        <v>143</v>
      </c>
      <c r="W6432" t="s">
        <v>143</v>
      </c>
      <c r="X6432" t="s">
        <v>143</v>
      </c>
      <c r="Y6432" t="s">
        <v>143</v>
      </c>
      <c r="Z6432" t="s">
        <v>143</v>
      </c>
      <c r="AA6432" t="s">
        <v>77</v>
      </c>
      <c r="AB6432" t="s">
        <v>61</v>
      </c>
      <c r="AC6432" t="s">
        <v>87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170</v>
      </c>
      <c r="AM6432">
        <v>0</v>
      </c>
      <c r="AN6432">
        <v>0</v>
      </c>
      <c r="AO6432">
        <v>0</v>
      </c>
      <c r="AP6432" t="s">
        <v>91</v>
      </c>
      <c r="AQ6432" t="s">
        <v>68</v>
      </c>
      <c r="AR6432" t="s">
        <v>182</v>
      </c>
      <c r="AT6432">
        <v>13106</v>
      </c>
      <c r="AU6432">
        <v>0</v>
      </c>
      <c r="AX6432">
        <v>0</v>
      </c>
      <c r="AY6432">
        <v>1</v>
      </c>
      <c r="AZ6432" t="s">
        <v>94</v>
      </c>
      <c r="BA6432">
        <v>6</v>
      </c>
      <c r="BB6432" t="s">
        <v>95</v>
      </c>
      <c r="BC6432">
        <v>1</v>
      </c>
    </row>
    <row r="6433" spans="1:55">
      <c r="A6433" t="s">
        <v>11126</v>
      </c>
      <c r="B6433" t="s">
        <v>56</v>
      </c>
      <c r="C6433">
        <v>60</v>
      </c>
      <c r="D6433" t="s">
        <v>61</v>
      </c>
      <c r="E6433">
        <v>0</v>
      </c>
      <c r="F6433" t="s">
        <v>226</v>
      </c>
      <c r="G6433">
        <v>90059</v>
      </c>
      <c r="H6433">
        <v>33.927254</v>
      </c>
      <c r="I6433">
        <v>-118.249826</v>
      </c>
      <c r="J6433">
        <v>0</v>
      </c>
      <c r="K6433">
        <v>15</v>
      </c>
      <c r="L6433" t="s">
        <v>98</v>
      </c>
      <c r="M6433" t="s">
        <v>57</v>
      </c>
      <c r="N6433" t="s">
        <v>4965</v>
      </c>
      <c r="O6433" t="s">
        <v>57</v>
      </c>
      <c r="P6433" t="s">
        <v>57</v>
      </c>
      <c r="Q6433" t="s">
        <v>135</v>
      </c>
      <c r="R6433" t="s">
        <v>382</v>
      </c>
      <c r="S6433" t="s">
        <v>57</v>
      </c>
      <c r="T6433" t="s">
        <v>61</v>
      </c>
      <c r="U6433" t="s">
        <v>61</v>
      </c>
      <c r="V6433" t="s">
        <v>61</v>
      </c>
      <c r="W6433" t="s">
        <v>61</v>
      </c>
      <c r="X6433" t="s">
        <v>61</v>
      </c>
      <c r="Y6433" t="s">
        <v>61</v>
      </c>
      <c r="Z6433" t="s">
        <v>57</v>
      </c>
      <c r="AA6433" t="s">
        <v>77</v>
      </c>
      <c r="AB6433" t="s">
        <v>57</v>
      </c>
      <c r="AC6433" t="s">
        <v>307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88</v>
      </c>
      <c r="AK6433" t="s">
        <v>201</v>
      </c>
      <c r="AL6433" t="s">
        <v>743</v>
      </c>
      <c r="AM6433">
        <v>1</v>
      </c>
      <c r="AN6433">
        <v>0</v>
      </c>
      <c r="AO6433">
        <v>0</v>
      </c>
      <c r="AP6433" t="s">
        <v>103</v>
      </c>
      <c r="AQ6433" t="s">
        <v>124</v>
      </c>
      <c r="AR6433" t="s">
        <v>69</v>
      </c>
      <c r="AS6433">
        <v>2</v>
      </c>
      <c r="AT6433">
        <v>38128</v>
      </c>
      <c r="AU6433">
        <v>1</v>
      </c>
      <c r="AV6433">
        <v>1</v>
      </c>
      <c r="AW6433">
        <v>0</v>
      </c>
      <c r="AX6433">
        <v>55.7</v>
      </c>
      <c r="AY6433">
        <v>3</v>
      </c>
      <c r="AZ6433" t="s">
        <v>106</v>
      </c>
      <c r="BA6433">
        <v>5</v>
      </c>
      <c r="BB6433" t="s">
        <v>80</v>
      </c>
      <c r="BC6433">
        <v>2</v>
      </c>
    </row>
    <row r="6434" spans="1:55">
      <c r="A6434" t="s">
        <v>11127</v>
      </c>
      <c r="B6434" t="s">
        <v>73</v>
      </c>
      <c r="C6434">
        <v>36</v>
      </c>
      <c r="D6434" t="s">
        <v>57</v>
      </c>
      <c r="E6434">
        <v>0</v>
      </c>
      <c r="F6434" t="s">
        <v>11040</v>
      </c>
      <c r="G6434">
        <v>93013</v>
      </c>
      <c r="H6434">
        <v>34.441398</v>
      </c>
      <c r="I6434">
        <v>-119.513163</v>
      </c>
      <c r="J6434">
        <v>7</v>
      </c>
      <c r="K6434">
        <v>61</v>
      </c>
      <c r="L6434" t="s">
        <v>129</v>
      </c>
      <c r="M6434" t="s">
        <v>57</v>
      </c>
      <c r="N6434" t="s">
        <v>2177</v>
      </c>
      <c r="O6434" t="s">
        <v>57</v>
      </c>
      <c r="P6434" t="s">
        <v>57</v>
      </c>
      <c r="Q6434" t="s">
        <v>135</v>
      </c>
      <c r="R6434" t="s">
        <v>423</v>
      </c>
      <c r="S6434" t="s">
        <v>61</v>
      </c>
      <c r="T6434" t="s">
        <v>57</v>
      </c>
      <c r="U6434" t="s">
        <v>57</v>
      </c>
      <c r="V6434" t="s">
        <v>61</v>
      </c>
      <c r="W6434" t="s">
        <v>57</v>
      </c>
      <c r="X6434" t="s">
        <v>57</v>
      </c>
      <c r="Y6434" t="s">
        <v>57</v>
      </c>
      <c r="Z6434" t="s">
        <v>61</v>
      </c>
      <c r="AA6434" t="s">
        <v>64</v>
      </c>
      <c r="AB6434" t="s">
        <v>57</v>
      </c>
      <c r="AC6434" t="s">
        <v>87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66</v>
      </c>
      <c r="AM6434">
        <v>0</v>
      </c>
      <c r="AN6434">
        <v>1</v>
      </c>
      <c r="AO6434">
        <v>0</v>
      </c>
      <c r="AP6434" t="s">
        <v>123</v>
      </c>
      <c r="AQ6434" t="s">
        <v>68</v>
      </c>
      <c r="AR6434" t="s">
        <v>93</v>
      </c>
      <c r="AS6434">
        <v>5</v>
      </c>
      <c r="AT6434">
        <v>17409</v>
      </c>
      <c r="AU6434">
        <v>1</v>
      </c>
      <c r="AV6434">
        <v>0</v>
      </c>
      <c r="AW6434">
        <v>1</v>
      </c>
      <c r="AX6434">
        <v>0</v>
      </c>
      <c r="AY6434">
        <v>6</v>
      </c>
      <c r="AZ6434" t="s">
        <v>125</v>
      </c>
      <c r="BA6434">
        <v>1</v>
      </c>
      <c r="BB6434" t="s">
        <v>71</v>
      </c>
      <c r="BC6434">
        <v>4</v>
      </c>
    </row>
    <row r="6435" spans="1:55">
      <c r="A6435" t="s">
        <v>11128</v>
      </c>
      <c r="B6435" t="s">
        <v>56</v>
      </c>
      <c r="C6435">
        <v>21</v>
      </c>
      <c r="D6435" t="s">
        <v>57</v>
      </c>
      <c r="E6435">
        <v>0</v>
      </c>
      <c r="F6435" t="s">
        <v>10278</v>
      </c>
      <c r="G6435">
        <v>91934</v>
      </c>
      <c r="H6435">
        <v>32.649787</v>
      </c>
      <c r="I6435">
        <v>-116.2237</v>
      </c>
      <c r="J6435">
        <v>6</v>
      </c>
      <c r="K6435">
        <v>1</v>
      </c>
      <c r="L6435" t="s">
        <v>83</v>
      </c>
      <c r="M6435" t="s">
        <v>57</v>
      </c>
      <c r="N6435" t="s">
        <v>2304</v>
      </c>
      <c r="O6435" t="s">
        <v>61</v>
      </c>
      <c r="P6435" t="s">
        <v>57</v>
      </c>
      <c r="Q6435" t="s">
        <v>135</v>
      </c>
      <c r="R6435" t="s">
        <v>147</v>
      </c>
      <c r="S6435" t="s">
        <v>57</v>
      </c>
      <c r="T6435" t="s">
        <v>57</v>
      </c>
      <c r="U6435" t="s">
        <v>61</v>
      </c>
      <c r="V6435" t="s">
        <v>61</v>
      </c>
      <c r="W6435" t="s">
        <v>61</v>
      </c>
      <c r="X6435" t="s">
        <v>61</v>
      </c>
      <c r="Y6435" t="s">
        <v>57</v>
      </c>
      <c r="Z6435" t="s">
        <v>57</v>
      </c>
      <c r="AA6435" t="s">
        <v>77</v>
      </c>
      <c r="AB6435" t="s">
        <v>57</v>
      </c>
      <c r="AC6435" t="s">
        <v>65</v>
      </c>
      <c r="AD6435">
        <v>53.55</v>
      </c>
      <c r="AE6435">
        <v>53.55</v>
      </c>
      <c r="AF6435">
        <v>0</v>
      </c>
      <c r="AG6435">
        <v>0</v>
      </c>
      <c r="AH6435">
        <v>16.06</v>
      </c>
      <c r="AI6435">
        <v>69.61</v>
      </c>
      <c r="AJ6435" t="s">
        <v>170</v>
      </c>
      <c r="AM6435">
        <v>0</v>
      </c>
      <c r="AN6435">
        <v>0</v>
      </c>
      <c r="AO6435">
        <v>0</v>
      </c>
      <c r="AP6435" t="s">
        <v>91</v>
      </c>
      <c r="AQ6435" t="s">
        <v>116</v>
      </c>
      <c r="AR6435" t="s">
        <v>69</v>
      </c>
      <c r="AS6435">
        <v>4</v>
      </c>
      <c r="AT6435">
        <v>699</v>
      </c>
      <c r="AU6435">
        <v>0</v>
      </c>
      <c r="AX6435">
        <v>0</v>
      </c>
      <c r="AY6435">
        <v>1</v>
      </c>
      <c r="AZ6435" t="s">
        <v>94</v>
      </c>
      <c r="BA6435">
        <v>7</v>
      </c>
      <c r="BB6435" t="s">
        <v>95</v>
      </c>
      <c r="BC6435">
        <v>1</v>
      </c>
    </row>
    <row r="6436" spans="1:55">
      <c r="A6436" t="s">
        <v>11129</v>
      </c>
      <c r="B6436" t="s">
        <v>56</v>
      </c>
      <c r="C6436">
        <v>27</v>
      </c>
      <c r="D6436" t="s">
        <v>57</v>
      </c>
      <c r="E6436">
        <v>2</v>
      </c>
      <c r="F6436" t="s">
        <v>3551</v>
      </c>
      <c r="G6436">
        <v>94577</v>
      </c>
      <c r="H6436">
        <v>37.717196</v>
      </c>
      <c r="I6436">
        <v>-122.159338</v>
      </c>
      <c r="J6436">
        <v>10</v>
      </c>
      <c r="K6436">
        <v>10</v>
      </c>
      <c r="L6436" t="s">
        <v>98</v>
      </c>
      <c r="M6436" t="s">
        <v>57</v>
      </c>
      <c r="N6436" t="s">
        <v>2158</v>
      </c>
      <c r="O6436" t="s">
        <v>57</v>
      </c>
      <c r="P6436" t="s">
        <v>61</v>
      </c>
      <c r="Q6436" t="s">
        <v>143</v>
      </c>
      <c r="R6436" t="s">
        <v>143</v>
      </c>
      <c r="S6436" t="s">
        <v>143</v>
      </c>
      <c r="T6436" t="s">
        <v>143</v>
      </c>
      <c r="U6436" t="s">
        <v>143</v>
      </c>
      <c r="V6436" t="s">
        <v>143</v>
      </c>
      <c r="W6436" t="s">
        <v>143</v>
      </c>
      <c r="X6436" t="s">
        <v>143</v>
      </c>
      <c r="Y6436" t="s">
        <v>143</v>
      </c>
      <c r="Z6436" t="s">
        <v>143</v>
      </c>
      <c r="AA6436" t="s">
        <v>122</v>
      </c>
      <c r="AB6436" t="s">
        <v>61</v>
      </c>
      <c r="AC6436" t="s">
        <v>65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66</v>
      </c>
      <c r="AM6436">
        <v>0</v>
      </c>
      <c r="AN6436">
        <v>1</v>
      </c>
      <c r="AO6436">
        <v>0</v>
      </c>
      <c r="AP6436" t="s">
        <v>67</v>
      </c>
      <c r="AQ6436" t="s">
        <v>116</v>
      </c>
      <c r="AR6436" t="s">
        <v>182</v>
      </c>
      <c r="AT6436">
        <v>41871</v>
      </c>
      <c r="AU6436">
        <v>1</v>
      </c>
      <c r="AV6436">
        <v>0</v>
      </c>
      <c r="AW6436">
        <v>1</v>
      </c>
      <c r="AX6436">
        <v>0</v>
      </c>
      <c r="AY6436">
        <v>2</v>
      </c>
      <c r="AZ6436" t="s">
        <v>70</v>
      </c>
      <c r="BA6436">
        <v>0</v>
      </c>
      <c r="BB6436" t="s">
        <v>71</v>
      </c>
      <c r="BC6436">
        <v>4</v>
      </c>
    </row>
    <row r="6437" spans="1:55">
      <c r="A6437" t="s">
        <v>11130</v>
      </c>
      <c r="B6437" t="s">
        <v>56</v>
      </c>
      <c r="C6437">
        <v>46</v>
      </c>
      <c r="D6437" t="s">
        <v>61</v>
      </c>
      <c r="E6437">
        <v>0</v>
      </c>
      <c r="F6437" t="s">
        <v>252</v>
      </c>
      <c r="G6437">
        <v>92102</v>
      </c>
      <c r="H6437">
        <v>32.716007</v>
      </c>
      <c r="I6437">
        <v>-117.117462</v>
      </c>
      <c r="J6437">
        <v>0</v>
      </c>
      <c r="K6437">
        <v>69</v>
      </c>
      <c r="L6437" t="s">
        <v>119</v>
      </c>
      <c r="M6437" t="s">
        <v>57</v>
      </c>
      <c r="N6437" t="s">
        <v>11131</v>
      </c>
      <c r="O6437" t="s">
        <v>61</v>
      </c>
      <c r="P6437" t="s">
        <v>57</v>
      </c>
      <c r="Q6437" t="s">
        <v>135</v>
      </c>
      <c r="R6437" t="s">
        <v>169</v>
      </c>
      <c r="S6437" t="s">
        <v>57</v>
      </c>
      <c r="T6437" t="s">
        <v>61</v>
      </c>
      <c r="U6437" t="s">
        <v>57</v>
      </c>
      <c r="V6437" t="s">
        <v>57</v>
      </c>
      <c r="W6437" t="s">
        <v>57</v>
      </c>
      <c r="X6437" t="s">
        <v>57</v>
      </c>
      <c r="Y6437" t="s">
        <v>57</v>
      </c>
      <c r="Z6437" t="s">
        <v>57</v>
      </c>
      <c r="AA6437" t="s">
        <v>122</v>
      </c>
      <c r="AB6437" t="s">
        <v>57</v>
      </c>
      <c r="AC6437" t="s">
        <v>65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66</v>
      </c>
      <c r="AM6437">
        <v>0</v>
      </c>
      <c r="AN6437">
        <v>1</v>
      </c>
      <c r="AO6437">
        <v>0</v>
      </c>
      <c r="AP6437" t="s">
        <v>123</v>
      </c>
      <c r="AQ6437" t="s">
        <v>78</v>
      </c>
      <c r="AR6437" t="s">
        <v>93</v>
      </c>
      <c r="AS6437">
        <v>7</v>
      </c>
      <c r="AT6437">
        <v>47140</v>
      </c>
      <c r="AU6437">
        <v>1</v>
      </c>
      <c r="AV6437">
        <v>0</v>
      </c>
      <c r="AW6437">
        <v>1</v>
      </c>
      <c r="AX6437">
        <v>0</v>
      </c>
      <c r="AY6437">
        <v>6</v>
      </c>
      <c r="AZ6437" t="s">
        <v>125</v>
      </c>
      <c r="BA6437">
        <v>2</v>
      </c>
      <c r="BB6437" t="s">
        <v>126</v>
      </c>
      <c r="BC6437">
        <v>3</v>
      </c>
    </row>
    <row r="6438" spans="1:55">
      <c r="A6438" t="s">
        <v>11132</v>
      </c>
      <c r="B6438" t="s">
        <v>56</v>
      </c>
      <c r="C6438">
        <v>65</v>
      </c>
      <c r="D6438" t="s">
        <v>61</v>
      </c>
      <c r="E6438">
        <v>0</v>
      </c>
      <c r="F6438" t="s">
        <v>968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59</v>
      </c>
      <c r="M6438" t="s">
        <v>57</v>
      </c>
      <c r="N6438" t="s">
        <v>2838</v>
      </c>
      <c r="O6438" t="s">
        <v>61</v>
      </c>
      <c r="P6438" t="s">
        <v>57</v>
      </c>
      <c r="Q6438" t="s">
        <v>85</v>
      </c>
      <c r="R6438" t="s">
        <v>86</v>
      </c>
      <c r="S6438" t="s">
        <v>61</v>
      </c>
      <c r="T6438" t="s">
        <v>61</v>
      </c>
      <c r="U6438" t="s">
        <v>61</v>
      </c>
      <c r="V6438" t="s">
        <v>61</v>
      </c>
      <c r="W6438" t="s">
        <v>61</v>
      </c>
      <c r="X6438" t="s">
        <v>61</v>
      </c>
      <c r="Y6438" t="s">
        <v>61</v>
      </c>
      <c r="Z6438" t="s">
        <v>57</v>
      </c>
      <c r="AA6438" t="s">
        <v>77</v>
      </c>
      <c r="AB6438" t="s">
        <v>61</v>
      </c>
      <c r="AC6438" t="s">
        <v>87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66</v>
      </c>
      <c r="AM6438">
        <v>0</v>
      </c>
      <c r="AN6438">
        <v>1</v>
      </c>
      <c r="AO6438">
        <v>0</v>
      </c>
      <c r="AP6438" t="s">
        <v>164</v>
      </c>
      <c r="AQ6438" t="s">
        <v>124</v>
      </c>
      <c r="AR6438" t="s">
        <v>93</v>
      </c>
      <c r="AS6438">
        <v>1</v>
      </c>
      <c r="AT6438">
        <v>32857</v>
      </c>
      <c r="AU6438">
        <v>1</v>
      </c>
      <c r="AV6438">
        <v>0</v>
      </c>
      <c r="AW6438">
        <v>1</v>
      </c>
      <c r="AX6438">
        <v>0</v>
      </c>
      <c r="AY6438">
        <v>4</v>
      </c>
      <c r="AZ6438" t="s">
        <v>165</v>
      </c>
      <c r="BA6438">
        <v>7</v>
      </c>
      <c r="BB6438" t="s">
        <v>95</v>
      </c>
      <c r="BC6438">
        <v>1</v>
      </c>
    </row>
    <row r="6439" spans="1:55">
      <c r="A6439" t="s">
        <v>11133</v>
      </c>
      <c r="B6439" t="s">
        <v>56</v>
      </c>
      <c r="C6439">
        <v>27</v>
      </c>
      <c r="D6439" t="s">
        <v>57</v>
      </c>
      <c r="E6439">
        <v>0</v>
      </c>
      <c r="F6439" t="s">
        <v>374</v>
      </c>
      <c r="G6439">
        <v>95660</v>
      </c>
      <c r="H6439">
        <v>38.671295</v>
      </c>
      <c r="I6439">
        <v>-121.388251</v>
      </c>
      <c r="J6439">
        <v>6</v>
      </c>
      <c r="K6439">
        <v>48</v>
      </c>
      <c r="L6439" t="s">
        <v>129</v>
      </c>
      <c r="M6439" t="s">
        <v>57</v>
      </c>
      <c r="N6439" t="s">
        <v>11134</v>
      </c>
      <c r="O6439" t="s">
        <v>61</v>
      </c>
      <c r="P6439" t="s">
        <v>57</v>
      </c>
      <c r="Q6439" t="s">
        <v>135</v>
      </c>
      <c r="R6439" t="s">
        <v>1048</v>
      </c>
      <c r="S6439" t="s">
        <v>61</v>
      </c>
      <c r="T6439" t="s">
        <v>57</v>
      </c>
      <c r="U6439" t="s">
        <v>57</v>
      </c>
      <c r="V6439" t="s">
        <v>61</v>
      </c>
      <c r="W6439" t="s">
        <v>61</v>
      </c>
      <c r="X6439" t="s">
        <v>57</v>
      </c>
      <c r="Y6439" t="s">
        <v>57</v>
      </c>
      <c r="Z6439" t="s">
        <v>57</v>
      </c>
      <c r="AA6439" t="s">
        <v>64</v>
      </c>
      <c r="AB6439" t="s">
        <v>57</v>
      </c>
      <c r="AC6439" t="s">
        <v>87</v>
      </c>
      <c r="AD6439">
        <v>65.65000000000001</v>
      </c>
      <c r="AE6439">
        <v>3094.65</v>
      </c>
      <c r="AF6439">
        <v>0</v>
      </c>
      <c r="AG6439">
        <v>0</v>
      </c>
      <c r="AH6439">
        <v>2394.24</v>
      </c>
      <c r="AI6439">
        <v>5488.89</v>
      </c>
      <c r="AJ6439" t="s">
        <v>66</v>
      </c>
      <c r="AM6439">
        <v>0</v>
      </c>
      <c r="AN6439">
        <v>1</v>
      </c>
      <c r="AO6439">
        <v>0</v>
      </c>
      <c r="AP6439" t="s">
        <v>176</v>
      </c>
      <c r="AQ6439" t="s">
        <v>116</v>
      </c>
      <c r="AR6439" t="s">
        <v>69</v>
      </c>
      <c r="AS6439">
        <v>5</v>
      </c>
      <c r="AT6439">
        <v>32202</v>
      </c>
      <c r="AU6439">
        <v>1</v>
      </c>
      <c r="AV6439">
        <v>0</v>
      </c>
      <c r="AW6439">
        <v>1</v>
      </c>
      <c r="AX6439">
        <v>0</v>
      </c>
      <c r="AY6439">
        <v>5</v>
      </c>
      <c r="AZ6439" t="s">
        <v>177</v>
      </c>
      <c r="BA6439">
        <v>1</v>
      </c>
      <c r="BB6439" t="s">
        <v>71</v>
      </c>
      <c r="BC6439">
        <v>4</v>
      </c>
    </row>
    <row r="6440" spans="1:55">
      <c r="A6440" t="s">
        <v>11135</v>
      </c>
      <c r="B6440" t="s">
        <v>73</v>
      </c>
      <c r="C6440">
        <v>22</v>
      </c>
      <c r="D6440" t="s">
        <v>57</v>
      </c>
      <c r="E6440">
        <v>3</v>
      </c>
      <c r="F6440" t="s">
        <v>240</v>
      </c>
      <c r="G6440">
        <v>95205</v>
      </c>
      <c r="H6440">
        <v>37.965695</v>
      </c>
      <c r="I6440">
        <v>-121.260051</v>
      </c>
      <c r="J6440">
        <v>8</v>
      </c>
      <c r="K6440">
        <v>72</v>
      </c>
      <c r="L6440" t="s">
        <v>59</v>
      </c>
      <c r="M6440" t="s">
        <v>57</v>
      </c>
      <c r="N6440" t="s">
        <v>8233</v>
      </c>
      <c r="O6440" t="s">
        <v>57</v>
      </c>
      <c r="P6440" t="s">
        <v>57</v>
      </c>
      <c r="Q6440" t="s">
        <v>135</v>
      </c>
      <c r="R6440" t="s">
        <v>147</v>
      </c>
      <c r="S6440" t="s">
        <v>57</v>
      </c>
      <c r="T6440" t="s">
        <v>57</v>
      </c>
      <c r="U6440" t="s">
        <v>57</v>
      </c>
      <c r="V6440" t="s">
        <v>57</v>
      </c>
      <c r="W6440" t="s">
        <v>61</v>
      </c>
      <c r="X6440" t="s">
        <v>57</v>
      </c>
      <c r="Y6440" t="s">
        <v>57</v>
      </c>
      <c r="Z6440" t="s">
        <v>57</v>
      </c>
      <c r="AA6440" t="s">
        <v>122</v>
      </c>
      <c r="AB6440" t="s">
        <v>61</v>
      </c>
      <c r="AC6440" t="s">
        <v>65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66</v>
      </c>
      <c r="AM6440">
        <v>0</v>
      </c>
      <c r="AN6440">
        <v>1</v>
      </c>
      <c r="AO6440">
        <v>0</v>
      </c>
      <c r="AP6440" t="s">
        <v>123</v>
      </c>
      <c r="AQ6440" t="s">
        <v>116</v>
      </c>
      <c r="AR6440" t="s">
        <v>93</v>
      </c>
      <c r="AS6440">
        <v>7</v>
      </c>
      <c r="AT6440">
        <v>34138</v>
      </c>
      <c r="AU6440">
        <v>1</v>
      </c>
      <c r="AV6440">
        <v>0</v>
      </c>
      <c r="AW6440">
        <v>1</v>
      </c>
      <c r="AX6440">
        <v>0</v>
      </c>
      <c r="AY6440">
        <v>6</v>
      </c>
      <c r="AZ6440" t="s">
        <v>125</v>
      </c>
      <c r="BA6440">
        <v>0</v>
      </c>
      <c r="BB6440" t="s">
        <v>71</v>
      </c>
      <c r="BC6440">
        <v>4</v>
      </c>
    </row>
    <row r="6441" spans="1:55">
      <c r="A6441" t="s">
        <v>11136</v>
      </c>
      <c r="B6441" t="s">
        <v>73</v>
      </c>
      <c r="C6441">
        <v>19</v>
      </c>
      <c r="D6441" t="s">
        <v>57</v>
      </c>
      <c r="E6441">
        <v>0</v>
      </c>
      <c r="F6441" t="s">
        <v>453</v>
      </c>
      <c r="G6441">
        <v>94065</v>
      </c>
      <c r="H6441">
        <v>37.527497</v>
      </c>
      <c r="I6441">
        <v>-122.230941</v>
      </c>
      <c r="J6441">
        <v>4</v>
      </c>
      <c r="K6441">
        <v>62</v>
      </c>
      <c r="L6441" t="s">
        <v>129</v>
      </c>
      <c r="M6441" t="s">
        <v>57</v>
      </c>
      <c r="N6441" t="s">
        <v>11137</v>
      </c>
      <c r="O6441" t="s">
        <v>57</v>
      </c>
      <c r="P6441" t="s">
        <v>57</v>
      </c>
      <c r="Q6441" t="s">
        <v>85</v>
      </c>
      <c r="R6441" t="s">
        <v>230</v>
      </c>
      <c r="S6441" t="s">
        <v>57</v>
      </c>
      <c r="T6441" t="s">
        <v>57</v>
      </c>
      <c r="U6441" t="s">
        <v>61</v>
      </c>
      <c r="V6441" t="s">
        <v>61</v>
      </c>
      <c r="W6441" t="s">
        <v>61</v>
      </c>
      <c r="X6441" t="s">
        <v>57</v>
      </c>
      <c r="Y6441" t="s">
        <v>57</v>
      </c>
      <c r="Z6441" t="s">
        <v>57</v>
      </c>
      <c r="AA6441" t="s">
        <v>64</v>
      </c>
      <c r="AB6441" t="s">
        <v>61</v>
      </c>
      <c r="AC6441" t="s">
        <v>87</v>
      </c>
      <c r="AD6441">
        <v>96.09999999999999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66</v>
      </c>
      <c r="AM6441">
        <v>0</v>
      </c>
      <c r="AN6441">
        <v>1</v>
      </c>
      <c r="AO6441">
        <v>0</v>
      </c>
      <c r="AP6441" t="s">
        <v>123</v>
      </c>
      <c r="AQ6441" t="s">
        <v>116</v>
      </c>
      <c r="AR6441" t="s">
        <v>105</v>
      </c>
      <c r="AS6441">
        <v>5</v>
      </c>
      <c r="AT6441">
        <v>10658</v>
      </c>
      <c r="AU6441">
        <v>1</v>
      </c>
      <c r="AV6441">
        <v>0</v>
      </c>
      <c r="AW6441">
        <v>1</v>
      </c>
      <c r="AX6441">
        <v>0</v>
      </c>
      <c r="AY6441">
        <v>6</v>
      </c>
      <c r="AZ6441" t="s">
        <v>125</v>
      </c>
      <c r="BA6441">
        <v>3</v>
      </c>
      <c r="BB6441" t="s">
        <v>126</v>
      </c>
      <c r="BC6441">
        <v>3</v>
      </c>
    </row>
    <row r="6442" spans="1:55">
      <c r="A6442" t="s">
        <v>11138</v>
      </c>
      <c r="B6442" t="s">
        <v>73</v>
      </c>
      <c r="C6442">
        <v>26</v>
      </c>
      <c r="D6442" t="s">
        <v>61</v>
      </c>
      <c r="E6442">
        <v>0</v>
      </c>
      <c r="F6442" t="s">
        <v>7718</v>
      </c>
      <c r="G6442">
        <v>93245</v>
      </c>
      <c r="H6442">
        <v>36.303666</v>
      </c>
      <c r="I6442">
        <v>-119.825657</v>
      </c>
      <c r="J6442">
        <v>0</v>
      </c>
      <c r="K6442">
        <v>40</v>
      </c>
      <c r="L6442" t="s">
        <v>129</v>
      </c>
      <c r="M6442" t="s">
        <v>57</v>
      </c>
      <c r="N6442" t="s">
        <v>2144</v>
      </c>
      <c r="O6442" t="s">
        <v>61</v>
      </c>
      <c r="P6442" t="s">
        <v>57</v>
      </c>
      <c r="Q6442" t="s">
        <v>135</v>
      </c>
      <c r="R6442" t="s">
        <v>115</v>
      </c>
      <c r="S6442" t="s">
        <v>61</v>
      </c>
      <c r="T6442" t="s">
        <v>61</v>
      </c>
      <c r="U6442" t="s">
        <v>61</v>
      </c>
      <c r="V6442" t="s">
        <v>57</v>
      </c>
      <c r="W6442" t="s">
        <v>61</v>
      </c>
      <c r="X6442" t="s">
        <v>61</v>
      </c>
      <c r="Y6442" t="s">
        <v>61</v>
      </c>
      <c r="Z6442" t="s">
        <v>57</v>
      </c>
      <c r="AA6442" t="s">
        <v>77</v>
      </c>
      <c r="AB6442" t="s">
        <v>57</v>
      </c>
      <c r="AC6442" t="s">
        <v>87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66</v>
      </c>
      <c r="AM6442">
        <v>0</v>
      </c>
      <c r="AN6442">
        <v>1</v>
      </c>
      <c r="AO6442">
        <v>0</v>
      </c>
      <c r="AP6442" t="s">
        <v>176</v>
      </c>
      <c r="AQ6442" t="s">
        <v>116</v>
      </c>
      <c r="AR6442" t="s">
        <v>69</v>
      </c>
      <c r="AS6442">
        <v>2</v>
      </c>
      <c r="AT6442">
        <v>30419</v>
      </c>
      <c r="AU6442">
        <v>1</v>
      </c>
      <c r="AV6442">
        <v>0</v>
      </c>
      <c r="AW6442">
        <v>1</v>
      </c>
      <c r="AX6442">
        <v>0</v>
      </c>
      <c r="AY6442">
        <v>5</v>
      </c>
      <c r="AZ6442" t="s">
        <v>177</v>
      </c>
      <c r="BA6442">
        <v>5</v>
      </c>
      <c r="BB6442" t="s">
        <v>80</v>
      </c>
      <c r="BC6442">
        <v>2</v>
      </c>
    </row>
    <row r="6443" spans="1:55">
      <c r="A6443" t="s">
        <v>11139</v>
      </c>
      <c r="B6443" t="s">
        <v>73</v>
      </c>
      <c r="C6443">
        <v>36</v>
      </c>
      <c r="D6443" t="s">
        <v>61</v>
      </c>
      <c r="E6443">
        <v>0</v>
      </c>
      <c r="F6443" t="s">
        <v>256</v>
      </c>
      <c r="G6443">
        <v>94538</v>
      </c>
      <c r="H6443">
        <v>37.505768</v>
      </c>
      <c r="I6443">
        <v>-121.962472</v>
      </c>
      <c r="J6443">
        <v>0</v>
      </c>
      <c r="K6443">
        <v>1</v>
      </c>
      <c r="L6443" t="s">
        <v>59</v>
      </c>
      <c r="M6443" t="s">
        <v>57</v>
      </c>
      <c r="N6443" t="s">
        <v>4952</v>
      </c>
      <c r="O6443" t="s">
        <v>61</v>
      </c>
      <c r="P6443" t="s">
        <v>57</v>
      </c>
      <c r="Q6443" t="s">
        <v>135</v>
      </c>
      <c r="R6443" t="s">
        <v>174</v>
      </c>
      <c r="S6443" t="s">
        <v>61</v>
      </c>
      <c r="T6443" t="s">
        <v>61</v>
      </c>
      <c r="U6443" t="s">
        <v>61</v>
      </c>
      <c r="V6443" t="s">
        <v>61</v>
      </c>
      <c r="W6443" t="s">
        <v>61</v>
      </c>
      <c r="X6443" t="s">
        <v>61</v>
      </c>
      <c r="Y6443" t="s">
        <v>61</v>
      </c>
      <c r="Z6443" t="s">
        <v>57</v>
      </c>
      <c r="AA6443" t="s">
        <v>77</v>
      </c>
      <c r="AB6443" t="s">
        <v>57</v>
      </c>
      <c r="AC6443" t="s">
        <v>307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88</v>
      </c>
      <c r="AK6443" t="s">
        <v>101</v>
      </c>
      <c r="AL6443" t="s">
        <v>2938</v>
      </c>
      <c r="AM6443">
        <v>1</v>
      </c>
      <c r="AN6443">
        <v>0</v>
      </c>
      <c r="AO6443">
        <v>0</v>
      </c>
      <c r="AP6443" t="s">
        <v>91</v>
      </c>
      <c r="AQ6443" t="s">
        <v>68</v>
      </c>
      <c r="AR6443" t="s">
        <v>137</v>
      </c>
      <c r="AS6443">
        <v>1</v>
      </c>
      <c r="AT6443">
        <v>56126</v>
      </c>
      <c r="AU6443">
        <v>1</v>
      </c>
      <c r="AV6443">
        <v>1</v>
      </c>
      <c r="AW6443">
        <v>0</v>
      </c>
      <c r="AX6443">
        <v>45.7</v>
      </c>
      <c r="AY6443">
        <v>1</v>
      </c>
      <c r="AZ6443" t="s">
        <v>94</v>
      </c>
      <c r="BA6443">
        <v>8</v>
      </c>
      <c r="BB6443" t="s">
        <v>95</v>
      </c>
      <c r="BC6443">
        <v>1</v>
      </c>
    </row>
    <row r="6444" spans="1:55">
      <c r="A6444" t="s">
        <v>11140</v>
      </c>
      <c r="B6444" t="s">
        <v>73</v>
      </c>
      <c r="C6444">
        <v>69</v>
      </c>
      <c r="D6444" t="s">
        <v>57</v>
      </c>
      <c r="E6444">
        <v>0</v>
      </c>
      <c r="F6444" t="s">
        <v>7063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98</v>
      </c>
      <c r="M6444" t="s">
        <v>57</v>
      </c>
      <c r="N6444" t="s">
        <v>8107</v>
      </c>
      <c r="O6444" t="s">
        <v>57</v>
      </c>
      <c r="P6444" t="s">
        <v>57</v>
      </c>
      <c r="Q6444" t="s">
        <v>85</v>
      </c>
      <c r="R6444" t="s">
        <v>391</v>
      </c>
      <c r="S6444" t="s">
        <v>61</v>
      </c>
      <c r="T6444" t="s">
        <v>61</v>
      </c>
      <c r="U6444" t="s">
        <v>61</v>
      </c>
      <c r="V6444" t="s">
        <v>61</v>
      </c>
      <c r="W6444" t="s">
        <v>57</v>
      </c>
      <c r="X6444" t="s">
        <v>61</v>
      </c>
      <c r="Y6444" t="s">
        <v>61</v>
      </c>
      <c r="Z6444" t="s">
        <v>57</v>
      </c>
      <c r="AA6444" t="s">
        <v>122</v>
      </c>
      <c r="AB6444" t="s">
        <v>57</v>
      </c>
      <c r="AC6444" t="s">
        <v>65</v>
      </c>
      <c r="AD6444">
        <v>85.05</v>
      </c>
      <c r="AE6444">
        <v>1391.15</v>
      </c>
      <c r="AF6444">
        <v>0</v>
      </c>
      <c r="AG6444">
        <v>0</v>
      </c>
      <c r="AH6444">
        <v>774.5599999999999</v>
      </c>
      <c r="AI6444">
        <v>2165.71</v>
      </c>
      <c r="AJ6444" t="s">
        <v>66</v>
      </c>
      <c r="AM6444">
        <v>0</v>
      </c>
      <c r="AN6444">
        <v>1</v>
      </c>
      <c r="AO6444">
        <v>0</v>
      </c>
      <c r="AP6444" t="s">
        <v>103</v>
      </c>
      <c r="AQ6444" t="s">
        <v>124</v>
      </c>
      <c r="AR6444" t="s">
        <v>93</v>
      </c>
      <c r="AS6444">
        <v>2</v>
      </c>
      <c r="AT6444">
        <v>1729</v>
      </c>
      <c r="AU6444">
        <v>1</v>
      </c>
      <c r="AV6444">
        <v>0</v>
      </c>
      <c r="AW6444">
        <v>1</v>
      </c>
      <c r="AX6444">
        <v>0</v>
      </c>
      <c r="AY6444">
        <v>3</v>
      </c>
      <c r="AZ6444" t="s">
        <v>106</v>
      </c>
      <c r="BA6444">
        <v>3</v>
      </c>
      <c r="BB6444" t="s">
        <v>126</v>
      </c>
      <c r="BC6444">
        <v>3</v>
      </c>
    </row>
    <row r="6445" spans="1:55">
      <c r="A6445" t="s">
        <v>11141</v>
      </c>
      <c r="B6445" t="s">
        <v>73</v>
      </c>
      <c r="C6445">
        <v>29</v>
      </c>
      <c r="D6445" t="s">
        <v>61</v>
      </c>
      <c r="E6445">
        <v>0</v>
      </c>
      <c r="F6445" t="s">
        <v>226</v>
      </c>
      <c r="G6445">
        <v>90010</v>
      </c>
      <c r="H6445">
        <v>34.062125</v>
      </c>
      <c r="I6445">
        <v>-118.315709</v>
      </c>
      <c r="J6445">
        <v>0</v>
      </c>
      <c r="K6445">
        <v>1</v>
      </c>
      <c r="L6445" t="s">
        <v>59</v>
      </c>
      <c r="M6445" t="s">
        <v>57</v>
      </c>
      <c r="N6445" t="s">
        <v>11142</v>
      </c>
      <c r="O6445" t="s">
        <v>61</v>
      </c>
      <c r="P6445" t="s">
        <v>61</v>
      </c>
      <c r="Q6445" t="s">
        <v>143</v>
      </c>
      <c r="R6445" t="s">
        <v>143</v>
      </c>
      <c r="S6445" t="s">
        <v>143</v>
      </c>
      <c r="T6445" t="s">
        <v>143</v>
      </c>
      <c r="U6445" t="s">
        <v>143</v>
      </c>
      <c r="V6445" t="s">
        <v>143</v>
      </c>
      <c r="W6445" t="s">
        <v>143</v>
      </c>
      <c r="X6445" t="s">
        <v>143</v>
      </c>
      <c r="Y6445" t="s">
        <v>143</v>
      </c>
      <c r="Z6445" t="s">
        <v>143</v>
      </c>
      <c r="AA6445" t="s">
        <v>77</v>
      </c>
      <c r="AB6445" t="s">
        <v>61</v>
      </c>
      <c r="AC6445" t="s">
        <v>65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170</v>
      </c>
      <c r="AM6445">
        <v>0</v>
      </c>
      <c r="AN6445">
        <v>0</v>
      </c>
      <c r="AO6445">
        <v>0</v>
      </c>
      <c r="AP6445" t="s">
        <v>91</v>
      </c>
      <c r="AQ6445" t="s">
        <v>116</v>
      </c>
      <c r="AR6445" t="s">
        <v>182</v>
      </c>
      <c r="AT6445">
        <v>1957</v>
      </c>
      <c r="AU6445">
        <v>0</v>
      </c>
      <c r="AX6445">
        <v>0</v>
      </c>
      <c r="AY6445">
        <v>1</v>
      </c>
      <c r="AZ6445" t="s">
        <v>94</v>
      </c>
      <c r="BA6445">
        <v>8</v>
      </c>
      <c r="BB6445" t="s">
        <v>95</v>
      </c>
      <c r="BC6445">
        <v>1</v>
      </c>
    </row>
    <row r="6446" spans="1:55">
      <c r="A6446" t="s">
        <v>11143</v>
      </c>
      <c r="B6446" t="s">
        <v>56</v>
      </c>
      <c r="C6446">
        <v>22</v>
      </c>
      <c r="D6446" t="s">
        <v>61</v>
      </c>
      <c r="E6446">
        <v>0</v>
      </c>
      <c r="F6446" t="s">
        <v>226</v>
      </c>
      <c r="G6446">
        <v>90057</v>
      </c>
      <c r="H6446">
        <v>34.061918</v>
      </c>
      <c r="I6446">
        <v>-118.277939</v>
      </c>
      <c r="J6446">
        <v>0</v>
      </c>
      <c r="K6446">
        <v>1</v>
      </c>
      <c r="L6446" t="s">
        <v>59</v>
      </c>
      <c r="M6446" t="s">
        <v>57</v>
      </c>
      <c r="N6446" t="s">
        <v>612</v>
      </c>
      <c r="O6446" t="s">
        <v>57</v>
      </c>
      <c r="P6446" t="s">
        <v>57</v>
      </c>
      <c r="Q6446" t="s">
        <v>85</v>
      </c>
      <c r="R6446" t="s">
        <v>254</v>
      </c>
      <c r="S6446" t="s">
        <v>61</v>
      </c>
      <c r="T6446" t="s">
        <v>61</v>
      </c>
      <c r="U6446" t="s">
        <v>61</v>
      </c>
      <c r="V6446" t="s">
        <v>61</v>
      </c>
      <c r="W6446" t="s">
        <v>61</v>
      </c>
      <c r="X6446" t="s">
        <v>57</v>
      </c>
      <c r="Y6446" t="s">
        <v>57</v>
      </c>
      <c r="Z6446" t="s">
        <v>57</v>
      </c>
      <c r="AA6446" t="s">
        <v>77</v>
      </c>
      <c r="AB6446" t="s">
        <v>57</v>
      </c>
      <c r="AC6446" t="s">
        <v>65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88</v>
      </c>
      <c r="AK6446" t="s">
        <v>201</v>
      </c>
      <c r="AL6446" t="s">
        <v>743</v>
      </c>
      <c r="AM6446">
        <v>1</v>
      </c>
      <c r="AN6446">
        <v>0</v>
      </c>
      <c r="AO6446">
        <v>0</v>
      </c>
      <c r="AP6446" t="s">
        <v>91</v>
      </c>
      <c r="AQ6446" t="s">
        <v>116</v>
      </c>
      <c r="AR6446" t="s">
        <v>93</v>
      </c>
      <c r="AS6446">
        <v>3</v>
      </c>
      <c r="AT6446">
        <v>44004</v>
      </c>
      <c r="AU6446">
        <v>1</v>
      </c>
      <c r="AV6446">
        <v>1</v>
      </c>
      <c r="AW6446">
        <v>0</v>
      </c>
      <c r="AX6446">
        <v>85.45</v>
      </c>
      <c r="AY6446">
        <v>1</v>
      </c>
      <c r="AZ6446" t="s">
        <v>94</v>
      </c>
      <c r="BA6446">
        <v>10</v>
      </c>
      <c r="BB6446" t="s">
        <v>95</v>
      </c>
      <c r="BC6446">
        <v>1</v>
      </c>
    </row>
    <row r="6447" spans="1:55">
      <c r="A6447" t="s">
        <v>11144</v>
      </c>
      <c r="B6447" t="s">
        <v>73</v>
      </c>
      <c r="C6447">
        <v>60</v>
      </c>
      <c r="D6447" t="s">
        <v>57</v>
      </c>
      <c r="E6447">
        <v>3</v>
      </c>
      <c r="F6447" t="s">
        <v>2102</v>
      </c>
      <c r="G6447">
        <v>95251</v>
      </c>
      <c r="H6447">
        <v>38.055562</v>
      </c>
      <c r="I6447">
        <v>-120.456298</v>
      </c>
      <c r="J6447">
        <v>1</v>
      </c>
      <c r="K6447">
        <v>72</v>
      </c>
      <c r="L6447" t="s">
        <v>59</v>
      </c>
      <c r="M6447" t="s">
        <v>57</v>
      </c>
      <c r="N6447" t="s">
        <v>10797</v>
      </c>
      <c r="O6447" t="s">
        <v>57</v>
      </c>
      <c r="P6447" t="s">
        <v>57</v>
      </c>
      <c r="Q6447" t="s">
        <v>85</v>
      </c>
      <c r="R6447" t="s">
        <v>618</v>
      </c>
      <c r="S6447" t="s">
        <v>57</v>
      </c>
      <c r="T6447" t="s">
        <v>57</v>
      </c>
      <c r="U6447" t="s">
        <v>57</v>
      </c>
      <c r="V6447" t="s">
        <v>57</v>
      </c>
      <c r="W6447" t="s">
        <v>57</v>
      </c>
      <c r="X6447" t="s">
        <v>57</v>
      </c>
      <c r="Y6447" t="s">
        <v>57</v>
      </c>
      <c r="Z6447" t="s">
        <v>57</v>
      </c>
      <c r="AA6447" t="s">
        <v>122</v>
      </c>
      <c r="AB6447" t="s">
        <v>57</v>
      </c>
      <c r="AC6447" t="s">
        <v>87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66</v>
      </c>
      <c r="AM6447">
        <v>0</v>
      </c>
      <c r="AN6447">
        <v>1</v>
      </c>
      <c r="AO6447">
        <v>0</v>
      </c>
      <c r="AP6447" t="s">
        <v>123</v>
      </c>
      <c r="AQ6447" t="s">
        <v>124</v>
      </c>
      <c r="AR6447" t="s">
        <v>105</v>
      </c>
      <c r="AS6447">
        <v>8</v>
      </c>
      <c r="AT6447">
        <v>460</v>
      </c>
      <c r="AU6447">
        <v>1</v>
      </c>
      <c r="AV6447">
        <v>0</v>
      </c>
      <c r="AW6447">
        <v>1</v>
      </c>
      <c r="AX6447">
        <v>0</v>
      </c>
      <c r="AY6447">
        <v>6</v>
      </c>
      <c r="AZ6447" t="s">
        <v>125</v>
      </c>
      <c r="BA6447">
        <v>2</v>
      </c>
      <c r="BB6447" t="s">
        <v>126</v>
      </c>
      <c r="BC6447">
        <v>3</v>
      </c>
    </row>
    <row r="6448" spans="1:55">
      <c r="A6448" t="s">
        <v>11145</v>
      </c>
      <c r="B6448" t="s">
        <v>73</v>
      </c>
      <c r="C6448">
        <v>39</v>
      </c>
      <c r="D6448" t="s">
        <v>57</v>
      </c>
      <c r="E6448">
        <v>0</v>
      </c>
      <c r="F6448" t="s">
        <v>686</v>
      </c>
      <c r="G6448">
        <v>92706</v>
      </c>
      <c r="H6448">
        <v>33.765893</v>
      </c>
      <c r="I6448">
        <v>-117.881533</v>
      </c>
      <c r="J6448">
        <v>1</v>
      </c>
      <c r="K6448">
        <v>44</v>
      </c>
      <c r="L6448" t="s">
        <v>59</v>
      </c>
      <c r="M6448" t="s">
        <v>57</v>
      </c>
      <c r="N6448" t="s">
        <v>7262</v>
      </c>
      <c r="O6448" t="s">
        <v>61</v>
      </c>
      <c r="P6448" t="s">
        <v>57</v>
      </c>
      <c r="Q6448" t="s">
        <v>135</v>
      </c>
      <c r="R6448" t="s">
        <v>586</v>
      </c>
      <c r="S6448" t="s">
        <v>57</v>
      </c>
      <c r="T6448" t="s">
        <v>57</v>
      </c>
      <c r="U6448" t="s">
        <v>61</v>
      </c>
      <c r="V6448" t="s">
        <v>57</v>
      </c>
      <c r="W6448" t="s">
        <v>61</v>
      </c>
      <c r="X6448" t="s">
        <v>61</v>
      </c>
      <c r="Y6448" t="s">
        <v>61</v>
      </c>
      <c r="Z6448" t="s">
        <v>57</v>
      </c>
      <c r="AA6448" t="s">
        <v>64</v>
      </c>
      <c r="AB6448" t="s">
        <v>57</v>
      </c>
      <c r="AC6448" t="s">
        <v>87</v>
      </c>
      <c r="AD6448">
        <v>-9</v>
      </c>
      <c r="AE6448">
        <v>2603.95</v>
      </c>
      <c r="AF6448">
        <v>0</v>
      </c>
      <c r="AG6448">
        <v>0</v>
      </c>
      <c r="AH6448">
        <v>774.84</v>
      </c>
      <c r="AI6448">
        <v>3378.79</v>
      </c>
      <c r="AJ6448" t="s">
        <v>66</v>
      </c>
      <c r="AM6448">
        <v>0</v>
      </c>
      <c r="AN6448">
        <v>1</v>
      </c>
      <c r="AO6448">
        <v>1</v>
      </c>
      <c r="AP6448" t="s">
        <v>176</v>
      </c>
      <c r="AQ6448" t="s">
        <v>68</v>
      </c>
      <c r="AR6448" t="s">
        <v>79</v>
      </c>
      <c r="AS6448">
        <v>4</v>
      </c>
      <c r="AT6448">
        <v>37879</v>
      </c>
      <c r="AU6448">
        <v>1</v>
      </c>
      <c r="AV6448">
        <v>0</v>
      </c>
      <c r="AW6448">
        <v>1</v>
      </c>
      <c r="AX6448">
        <v>0</v>
      </c>
      <c r="AY6448">
        <v>5</v>
      </c>
      <c r="AZ6448" t="s">
        <v>177</v>
      </c>
      <c r="BA6448">
        <v>1</v>
      </c>
      <c r="BB6448" t="s">
        <v>71</v>
      </c>
      <c r="BC6448">
        <v>4</v>
      </c>
    </row>
    <row r="6449" spans="1:55">
      <c r="A6449" t="s">
        <v>11146</v>
      </c>
      <c r="B6449" t="s">
        <v>56</v>
      </c>
      <c r="C6449">
        <v>36</v>
      </c>
      <c r="D6449" t="s">
        <v>61</v>
      </c>
      <c r="E6449">
        <v>0</v>
      </c>
      <c r="F6449" t="s">
        <v>1900</v>
      </c>
      <c r="G6449">
        <v>95659</v>
      </c>
      <c r="H6449">
        <v>38.788898</v>
      </c>
      <c r="I6449">
        <v>-121.608624</v>
      </c>
      <c r="J6449">
        <v>0</v>
      </c>
      <c r="K6449">
        <v>59</v>
      </c>
      <c r="L6449" t="s">
        <v>59</v>
      </c>
      <c r="M6449" t="s">
        <v>57</v>
      </c>
      <c r="N6449" t="s">
        <v>2899</v>
      </c>
      <c r="O6449" t="s">
        <v>61</v>
      </c>
      <c r="P6449" t="s">
        <v>57</v>
      </c>
      <c r="Q6449" t="s">
        <v>85</v>
      </c>
      <c r="R6449" t="s">
        <v>86</v>
      </c>
      <c r="S6449" t="s">
        <v>61</v>
      </c>
      <c r="T6449" t="s">
        <v>61</v>
      </c>
      <c r="U6449" t="s">
        <v>57</v>
      </c>
      <c r="V6449" t="s">
        <v>61</v>
      </c>
      <c r="W6449" t="s">
        <v>57</v>
      </c>
      <c r="X6449" t="s">
        <v>57</v>
      </c>
      <c r="Y6449" t="s">
        <v>57</v>
      </c>
      <c r="Z6449" t="s">
        <v>57</v>
      </c>
      <c r="AA6449" t="s">
        <v>122</v>
      </c>
      <c r="AB6449" t="s">
        <v>61</v>
      </c>
      <c r="AC6449" t="s">
        <v>87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66</v>
      </c>
      <c r="AM6449">
        <v>0</v>
      </c>
      <c r="AN6449">
        <v>1</v>
      </c>
      <c r="AO6449">
        <v>0</v>
      </c>
      <c r="AP6449" t="s">
        <v>123</v>
      </c>
      <c r="AQ6449" t="s">
        <v>68</v>
      </c>
      <c r="AR6449" t="s">
        <v>105</v>
      </c>
      <c r="AS6449">
        <v>5</v>
      </c>
      <c r="AT6449">
        <v>751</v>
      </c>
      <c r="AU6449">
        <v>1</v>
      </c>
      <c r="AV6449">
        <v>0</v>
      </c>
      <c r="AW6449">
        <v>1</v>
      </c>
      <c r="AX6449">
        <v>0</v>
      </c>
      <c r="AY6449">
        <v>6</v>
      </c>
      <c r="AZ6449" t="s">
        <v>125</v>
      </c>
      <c r="BA6449">
        <v>4</v>
      </c>
      <c r="BB6449" t="s">
        <v>80</v>
      </c>
      <c r="BC6449">
        <v>2</v>
      </c>
    </row>
    <row r="6450" spans="1:55">
      <c r="A6450" t="s">
        <v>11147</v>
      </c>
      <c r="B6450" t="s">
        <v>56</v>
      </c>
      <c r="C6450">
        <v>65</v>
      </c>
      <c r="D6450" t="s">
        <v>61</v>
      </c>
      <c r="E6450">
        <v>0</v>
      </c>
      <c r="F6450" t="s">
        <v>989</v>
      </c>
      <c r="G6450">
        <v>91405</v>
      </c>
      <c r="H6450">
        <v>34.202494</v>
      </c>
      <c r="I6450">
        <v>-118.448048</v>
      </c>
      <c r="J6450">
        <v>0</v>
      </c>
      <c r="K6450">
        <v>18</v>
      </c>
      <c r="L6450" t="s">
        <v>59</v>
      </c>
      <c r="M6450" t="s">
        <v>57</v>
      </c>
      <c r="N6450" t="s">
        <v>3660</v>
      </c>
      <c r="O6450" t="s">
        <v>57</v>
      </c>
      <c r="P6450" t="s">
        <v>57</v>
      </c>
      <c r="Q6450" t="s">
        <v>85</v>
      </c>
      <c r="R6450" t="s">
        <v>1317</v>
      </c>
      <c r="S6450" t="s">
        <v>61</v>
      </c>
      <c r="T6450" t="s">
        <v>57</v>
      </c>
      <c r="U6450" t="s">
        <v>61</v>
      </c>
      <c r="V6450" t="s">
        <v>57</v>
      </c>
      <c r="W6450" t="s">
        <v>57</v>
      </c>
      <c r="X6450" t="s">
        <v>57</v>
      </c>
      <c r="Y6450" t="s">
        <v>57</v>
      </c>
      <c r="Z6450" t="s">
        <v>61</v>
      </c>
      <c r="AA6450" t="s">
        <v>77</v>
      </c>
      <c r="AB6450" t="s">
        <v>57</v>
      </c>
      <c r="AC6450" t="s">
        <v>65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66</v>
      </c>
      <c r="AM6450">
        <v>0</v>
      </c>
      <c r="AN6450">
        <v>1</v>
      </c>
      <c r="AO6450">
        <v>0</v>
      </c>
      <c r="AP6450" t="s">
        <v>103</v>
      </c>
      <c r="AQ6450" t="s">
        <v>124</v>
      </c>
      <c r="AR6450" t="s">
        <v>105</v>
      </c>
      <c r="AS6450">
        <v>5</v>
      </c>
      <c r="AT6450">
        <v>51348</v>
      </c>
      <c r="AU6450">
        <v>1</v>
      </c>
      <c r="AV6450">
        <v>0</v>
      </c>
      <c r="AW6450">
        <v>1</v>
      </c>
      <c r="AX6450">
        <v>0</v>
      </c>
      <c r="AY6450">
        <v>3</v>
      </c>
      <c r="AZ6450" t="s">
        <v>106</v>
      </c>
      <c r="BA6450">
        <v>7</v>
      </c>
      <c r="BB6450" t="s">
        <v>95</v>
      </c>
      <c r="BC6450">
        <v>1</v>
      </c>
    </row>
    <row r="6451" spans="1:55">
      <c r="A6451" t="s">
        <v>11148</v>
      </c>
      <c r="B6451" t="s">
        <v>56</v>
      </c>
      <c r="C6451">
        <v>40</v>
      </c>
      <c r="D6451" t="s">
        <v>61</v>
      </c>
      <c r="E6451">
        <v>0</v>
      </c>
      <c r="F6451" t="s">
        <v>5312</v>
      </c>
      <c r="G6451">
        <v>94941</v>
      </c>
      <c r="H6451">
        <v>37.901371</v>
      </c>
      <c r="I6451">
        <v>-122.572024</v>
      </c>
      <c r="J6451">
        <v>0</v>
      </c>
      <c r="K6451">
        <v>23</v>
      </c>
      <c r="L6451" t="s">
        <v>59</v>
      </c>
      <c r="M6451" t="s">
        <v>57</v>
      </c>
      <c r="N6451" t="s">
        <v>11149</v>
      </c>
      <c r="O6451" t="s">
        <v>57</v>
      </c>
      <c r="P6451" t="s">
        <v>57</v>
      </c>
      <c r="Q6451" t="s">
        <v>85</v>
      </c>
      <c r="R6451" t="s">
        <v>156</v>
      </c>
      <c r="S6451" t="s">
        <v>61</v>
      </c>
      <c r="T6451" t="s">
        <v>57</v>
      </c>
      <c r="U6451" t="s">
        <v>61</v>
      </c>
      <c r="V6451" t="s">
        <v>61</v>
      </c>
      <c r="W6451" t="s">
        <v>57</v>
      </c>
      <c r="X6451" t="s">
        <v>57</v>
      </c>
      <c r="Y6451" t="s">
        <v>57</v>
      </c>
      <c r="Z6451" t="s">
        <v>57</v>
      </c>
      <c r="AA6451" t="s">
        <v>77</v>
      </c>
      <c r="AB6451" t="s">
        <v>57</v>
      </c>
      <c r="AC6451" t="s">
        <v>65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2581.45</v>
      </c>
      <c r="AJ6451" t="s">
        <v>66</v>
      </c>
      <c r="AM6451">
        <v>0</v>
      </c>
      <c r="AN6451">
        <v>1</v>
      </c>
      <c r="AO6451">
        <v>0</v>
      </c>
      <c r="AP6451" t="s">
        <v>103</v>
      </c>
      <c r="AQ6451" t="s">
        <v>78</v>
      </c>
      <c r="AR6451" t="s">
        <v>105</v>
      </c>
      <c r="AS6451">
        <v>5</v>
      </c>
      <c r="AT6451">
        <v>28727</v>
      </c>
      <c r="AU6451">
        <v>1</v>
      </c>
      <c r="AV6451">
        <v>0</v>
      </c>
      <c r="AW6451">
        <v>1</v>
      </c>
      <c r="AX6451">
        <v>0</v>
      </c>
      <c r="AY6451">
        <v>3</v>
      </c>
      <c r="AZ6451" t="s">
        <v>106</v>
      </c>
      <c r="BA6451">
        <v>7</v>
      </c>
      <c r="BB6451" t="s">
        <v>95</v>
      </c>
      <c r="BC6451">
        <v>1</v>
      </c>
    </row>
    <row r="6452" spans="1:55">
      <c r="A6452" t="s">
        <v>11150</v>
      </c>
      <c r="B6452" t="s">
        <v>73</v>
      </c>
      <c r="C6452">
        <v>75</v>
      </c>
      <c r="D6452" t="s">
        <v>57</v>
      </c>
      <c r="E6452">
        <v>0</v>
      </c>
      <c r="F6452" t="s">
        <v>2650</v>
      </c>
      <c r="G6452">
        <v>95464</v>
      </c>
      <c r="H6452">
        <v>39.12334</v>
      </c>
      <c r="I6452">
        <v>-122.838198</v>
      </c>
      <c r="J6452">
        <v>1</v>
      </c>
      <c r="K6452">
        <v>7</v>
      </c>
      <c r="L6452" t="s">
        <v>83</v>
      </c>
      <c r="M6452" t="s">
        <v>57</v>
      </c>
      <c r="N6452" t="s">
        <v>10984</v>
      </c>
      <c r="O6452" t="s">
        <v>61</v>
      </c>
      <c r="P6452" t="s">
        <v>57</v>
      </c>
      <c r="Q6452" t="s">
        <v>85</v>
      </c>
      <c r="R6452" t="s">
        <v>254</v>
      </c>
      <c r="S6452" t="s">
        <v>61</v>
      </c>
      <c r="T6452" t="s">
        <v>61</v>
      </c>
      <c r="U6452" t="s">
        <v>61</v>
      </c>
      <c r="V6452" t="s">
        <v>61</v>
      </c>
      <c r="W6452" t="s">
        <v>57</v>
      </c>
      <c r="X6452" t="s">
        <v>57</v>
      </c>
      <c r="Y6452" t="s">
        <v>61</v>
      </c>
      <c r="Z6452" t="s">
        <v>57</v>
      </c>
      <c r="AA6452" t="s">
        <v>77</v>
      </c>
      <c r="AB6452" t="s">
        <v>57</v>
      </c>
      <c r="AC6452" t="s">
        <v>87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88</v>
      </c>
      <c r="AK6452" t="s">
        <v>101</v>
      </c>
      <c r="AL6452" t="s">
        <v>111</v>
      </c>
      <c r="AM6452">
        <v>1</v>
      </c>
      <c r="AN6452">
        <v>0</v>
      </c>
      <c r="AO6452">
        <v>0</v>
      </c>
      <c r="AP6452" t="s">
        <v>67</v>
      </c>
      <c r="AQ6452" t="s">
        <v>104</v>
      </c>
      <c r="AR6452" t="s">
        <v>93</v>
      </c>
      <c r="AS6452">
        <v>3</v>
      </c>
      <c r="AT6452">
        <v>2223</v>
      </c>
      <c r="AU6452">
        <v>1</v>
      </c>
      <c r="AV6452">
        <v>1</v>
      </c>
      <c r="AW6452">
        <v>0</v>
      </c>
      <c r="AX6452">
        <v>89.5</v>
      </c>
      <c r="AY6452">
        <v>2</v>
      </c>
      <c r="AZ6452" t="s">
        <v>70</v>
      </c>
      <c r="BA6452">
        <v>6</v>
      </c>
      <c r="BB6452" t="s">
        <v>95</v>
      </c>
      <c r="BC6452">
        <v>1</v>
      </c>
    </row>
    <row r="6453" spans="1:55">
      <c r="A6453" t="s">
        <v>11151</v>
      </c>
      <c r="B6453" t="s">
        <v>73</v>
      </c>
      <c r="C6453">
        <v>51</v>
      </c>
      <c r="D6453" t="s">
        <v>61</v>
      </c>
      <c r="E6453">
        <v>0</v>
      </c>
      <c r="F6453" t="s">
        <v>4066</v>
      </c>
      <c r="G6453">
        <v>94585</v>
      </c>
      <c r="H6453">
        <v>38.197907</v>
      </c>
      <c r="I6453">
        <v>-122.017258</v>
      </c>
      <c r="J6453">
        <v>0</v>
      </c>
      <c r="K6453">
        <v>51</v>
      </c>
      <c r="L6453" t="s">
        <v>129</v>
      </c>
      <c r="M6453" t="s">
        <v>57</v>
      </c>
      <c r="N6453" t="s">
        <v>8924</v>
      </c>
      <c r="O6453" t="s">
        <v>61</v>
      </c>
      <c r="P6453" t="s">
        <v>57</v>
      </c>
      <c r="Q6453" t="s">
        <v>85</v>
      </c>
      <c r="R6453" t="s">
        <v>441</v>
      </c>
      <c r="S6453" t="s">
        <v>57</v>
      </c>
      <c r="T6453" t="s">
        <v>61</v>
      </c>
      <c r="U6453" t="s">
        <v>61</v>
      </c>
      <c r="V6453" t="s">
        <v>61</v>
      </c>
      <c r="W6453" t="s">
        <v>57</v>
      </c>
      <c r="X6453" t="s">
        <v>61</v>
      </c>
      <c r="Y6453" t="s">
        <v>61</v>
      </c>
      <c r="Z6453" t="s">
        <v>57</v>
      </c>
      <c r="AA6453" t="s">
        <v>64</v>
      </c>
      <c r="AB6453" t="s">
        <v>61</v>
      </c>
      <c r="AC6453" t="s">
        <v>65</v>
      </c>
      <c r="AD6453">
        <v>86.34999999999999</v>
      </c>
      <c r="AE6453">
        <v>4267.15</v>
      </c>
      <c r="AF6453">
        <v>0</v>
      </c>
      <c r="AG6453">
        <v>0</v>
      </c>
      <c r="AH6453">
        <v>1392.3</v>
      </c>
      <c r="AI6453">
        <v>5659.45</v>
      </c>
      <c r="AJ6453" t="s">
        <v>66</v>
      </c>
      <c r="AM6453">
        <v>0</v>
      </c>
      <c r="AN6453">
        <v>1</v>
      </c>
      <c r="AO6453">
        <v>0</v>
      </c>
      <c r="AP6453" t="s">
        <v>123</v>
      </c>
      <c r="AQ6453" t="s">
        <v>92</v>
      </c>
      <c r="AR6453" t="s">
        <v>93</v>
      </c>
      <c r="AS6453">
        <v>3</v>
      </c>
      <c r="AT6453">
        <v>39279</v>
      </c>
      <c r="AU6453">
        <v>1</v>
      </c>
      <c r="AV6453">
        <v>0</v>
      </c>
      <c r="AW6453">
        <v>1</v>
      </c>
      <c r="AX6453">
        <v>0</v>
      </c>
      <c r="AY6453">
        <v>6</v>
      </c>
      <c r="AZ6453" t="s">
        <v>125</v>
      </c>
      <c r="BA6453">
        <v>4</v>
      </c>
      <c r="BB6453" t="s">
        <v>80</v>
      </c>
      <c r="BC6453">
        <v>2</v>
      </c>
    </row>
    <row r="6454" spans="1:55">
      <c r="A6454" t="s">
        <v>11152</v>
      </c>
      <c r="B6454" t="s">
        <v>73</v>
      </c>
      <c r="C6454">
        <v>28</v>
      </c>
      <c r="D6454" t="s">
        <v>57</v>
      </c>
      <c r="E6454">
        <v>1</v>
      </c>
      <c r="F6454" t="s">
        <v>256</v>
      </c>
      <c r="G6454">
        <v>94555</v>
      </c>
      <c r="H6454">
        <v>37.555473</v>
      </c>
      <c r="I6454">
        <v>-122.080312</v>
      </c>
      <c r="J6454">
        <v>3</v>
      </c>
      <c r="K6454">
        <v>64</v>
      </c>
      <c r="L6454" t="s">
        <v>129</v>
      </c>
      <c r="M6454" t="s">
        <v>57</v>
      </c>
      <c r="N6454" t="s">
        <v>2683</v>
      </c>
      <c r="O6454" t="s">
        <v>61</v>
      </c>
      <c r="P6454" t="s">
        <v>61</v>
      </c>
      <c r="Q6454" t="s">
        <v>143</v>
      </c>
      <c r="R6454" t="s">
        <v>143</v>
      </c>
      <c r="S6454" t="s">
        <v>143</v>
      </c>
      <c r="T6454" t="s">
        <v>143</v>
      </c>
      <c r="U6454" t="s">
        <v>143</v>
      </c>
      <c r="V6454" t="s">
        <v>143</v>
      </c>
      <c r="W6454" t="s">
        <v>143</v>
      </c>
      <c r="X6454" t="s">
        <v>143</v>
      </c>
      <c r="Y6454" t="s">
        <v>143</v>
      </c>
      <c r="Z6454" t="s">
        <v>143</v>
      </c>
      <c r="AA6454" t="s">
        <v>122</v>
      </c>
      <c r="AB6454" t="s">
        <v>57</v>
      </c>
      <c r="AC6454" t="s">
        <v>87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</v>
      </c>
      <c r="AJ6454" t="s">
        <v>66</v>
      </c>
      <c r="AM6454">
        <v>0</v>
      </c>
      <c r="AN6454">
        <v>1</v>
      </c>
      <c r="AO6454">
        <v>0</v>
      </c>
      <c r="AP6454" t="s">
        <v>123</v>
      </c>
      <c r="AQ6454" t="s">
        <v>116</v>
      </c>
      <c r="AR6454" t="s">
        <v>182</v>
      </c>
      <c r="AT6454">
        <v>33883</v>
      </c>
      <c r="AU6454">
        <v>1</v>
      </c>
      <c r="AV6454">
        <v>0</v>
      </c>
      <c r="AW6454">
        <v>1</v>
      </c>
      <c r="AX6454">
        <v>0</v>
      </c>
      <c r="AY6454">
        <v>6</v>
      </c>
      <c r="AZ6454" t="s">
        <v>125</v>
      </c>
      <c r="BA6454">
        <v>0</v>
      </c>
      <c r="BB6454" t="s">
        <v>71</v>
      </c>
      <c r="BC6454">
        <v>4</v>
      </c>
    </row>
    <row r="6455" spans="1:55">
      <c r="A6455" t="s">
        <v>11153</v>
      </c>
      <c r="B6455" t="s">
        <v>73</v>
      </c>
      <c r="C6455">
        <v>41</v>
      </c>
      <c r="D6455" t="s">
        <v>57</v>
      </c>
      <c r="E6455">
        <v>0</v>
      </c>
      <c r="F6455" t="s">
        <v>2926</v>
      </c>
      <c r="G6455">
        <v>93657</v>
      </c>
      <c r="H6455">
        <v>36.819628</v>
      </c>
      <c r="I6455">
        <v>-119.440414</v>
      </c>
      <c r="J6455">
        <v>10</v>
      </c>
      <c r="K6455">
        <v>69</v>
      </c>
      <c r="L6455" t="s">
        <v>59</v>
      </c>
      <c r="M6455" t="s">
        <v>57</v>
      </c>
      <c r="N6455" t="s">
        <v>422</v>
      </c>
      <c r="O6455" t="s">
        <v>61</v>
      </c>
      <c r="P6455" t="s">
        <v>57</v>
      </c>
      <c r="Q6455" t="s">
        <v>135</v>
      </c>
      <c r="R6455" t="s">
        <v>131</v>
      </c>
      <c r="S6455" t="s">
        <v>57</v>
      </c>
      <c r="T6455" t="s">
        <v>57</v>
      </c>
      <c r="U6455" t="s">
        <v>57</v>
      </c>
      <c r="V6455" t="s">
        <v>57</v>
      </c>
      <c r="W6455" t="s">
        <v>57</v>
      </c>
      <c r="X6455" t="s">
        <v>57</v>
      </c>
      <c r="Y6455" t="s">
        <v>57</v>
      </c>
      <c r="Z6455" t="s">
        <v>57</v>
      </c>
      <c r="AA6455" t="s">
        <v>122</v>
      </c>
      <c r="AB6455" t="s">
        <v>57</v>
      </c>
      <c r="AC6455" t="s">
        <v>65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66</v>
      </c>
      <c r="AM6455">
        <v>0</v>
      </c>
      <c r="AN6455">
        <v>1</v>
      </c>
      <c r="AO6455">
        <v>0</v>
      </c>
      <c r="AP6455" t="s">
        <v>123</v>
      </c>
      <c r="AQ6455" t="s">
        <v>78</v>
      </c>
      <c r="AR6455" t="s">
        <v>93</v>
      </c>
      <c r="AS6455">
        <v>8</v>
      </c>
      <c r="AT6455">
        <v>28991</v>
      </c>
      <c r="AU6455">
        <v>1</v>
      </c>
      <c r="AV6455">
        <v>0</v>
      </c>
      <c r="AW6455">
        <v>1</v>
      </c>
      <c r="AX6455">
        <v>0</v>
      </c>
      <c r="AY6455">
        <v>6</v>
      </c>
      <c r="AZ6455" t="s">
        <v>125</v>
      </c>
      <c r="BA6455">
        <v>1</v>
      </c>
      <c r="BB6455" t="s">
        <v>71</v>
      </c>
      <c r="BC6455">
        <v>4</v>
      </c>
    </row>
    <row r="6456" spans="1:55">
      <c r="A6456" t="s">
        <v>11154</v>
      </c>
      <c r="B6456" t="s">
        <v>73</v>
      </c>
      <c r="C6456">
        <v>44</v>
      </c>
      <c r="D6456" t="s">
        <v>61</v>
      </c>
      <c r="E6456">
        <v>0</v>
      </c>
      <c r="F6456" t="s">
        <v>4566</v>
      </c>
      <c r="G6456">
        <v>92337</v>
      </c>
      <c r="H6456">
        <v>34.049671</v>
      </c>
      <c r="I6456">
        <v>-117.468896</v>
      </c>
      <c r="J6456">
        <v>0</v>
      </c>
      <c r="K6456">
        <v>1</v>
      </c>
      <c r="L6456" t="s">
        <v>59</v>
      </c>
      <c r="M6456" t="s">
        <v>61</v>
      </c>
      <c r="N6456" t="s">
        <v>143</v>
      </c>
      <c r="O6456" t="s">
        <v>143</v>
      </c>
      <c r="P6456" t="s">
        <v>57</v>
      </c>
      <c r="Q6456" t="s">
        <v>62</v>
      </c>
      <c r="R6456" t="s">
        <v>275</v>
      </c>
      <c r="S6456" t="s">
        <v>61</v>
      </c>
      <c r="T6456" t="s">
        <v>61</v>
      </c>
      <c r="U6456" t="s">
        <v>61</v>
      </c>
      <c r="V6456" t="s">
        <v>61</v>
      </c>
      <c r="W6456" t="s">
        <v>61</v>
      </c>
      <c r="X6456" t="s">
        <v>61</v>
      </c>
      <c r="Y6456" t="s">
        <v>61</v>
      </c>
      <c r="Z6456" t="s">
        <v>57</v>
      </c>
      <c r="AA6456" t="s">
        <v>77</v>
      </c>
      <c r="AB6456" t="s">
        <v>57</v>
      </c>
      <c r="AC6456" t="s">
        <v>307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88</v>
      </c>
      <c r="AK6456" t="s">
        <v>201</v>
      </c>
      <c r="AL6456" t="s">
        <v>1253</v>
      </c>
      <c r="AM6456">
        <v>1</v>
      </c>
      <c r="AN6456">
        <v>0</v>
      </c>
      <c r="AO6456">
        <v>0</v>
      </c>
      <c r="AP6456" t="s">
        <v>91</v>
      </c>
      <c r="AQ6456" t="s">
        <v>78</v>
      </c>
      <c r="AR6456" t="s">
        <v>182</v>
      </c>
      <c r="AS6456">
        <v>1</v>
      </c>
      <c r="AT6456">
        <v>29847</v>
      </c>
      <c r="AU6456">
        <v>1</v>
      </c>
      <c r="AV6456">
        <v>1</v>
      </c>
      <c r="AW6456">
        <v>0</v>
      </c>
      <c r="AX6456">
        <v>24.45</v>
      </c>
      <c r="AY6456">
        <v>1</v>
      </c>
      <c r="AZ6456" t="s">
        <v>94</v>
      </c>
      <c r="BA6456">
        <v>8</v>
      </c>
      <c r="BB6456" t="s">
        <v>95</v>
      </c>
      <c r="BC6456">
        <v>1</v>
      </c>
    </row>
    <row r="6457" spans="1:55">
      <c r="A6457" t="s">
        <v>11155</v>
      </c>
      <c r="B6457" t="s">
        <v>73</v>
      </c>
      <c r="C6457">
        <v>80</v>
      </c>
      <c r="D6457" t="s">
        <v>61</v>
      </c>
      <c r="E6457">
        <v>0</v>
      </c>
      <c r="F6457" t="s">
        <v>834</v>
      </c>
      <c r="G6457">
        <v>94080</v>
      </c>
      <c r="H6457">
        <v>37.654436</v>
      </c>
      <c r="I6457">
        <v>-122.426468</v>
      </c>
      <c r="J6457">
        <v>0</v>
      </c>
      <c r="K6457">
        <v>2</v>
      </c>
      <c r="L6457" t="s">
        <v>59</v>
      </c>
      <c r="M6457" t="s">
        <v>57</v>
      </c>
      <c r="N6457" t="s">
        <v>7498</v>
      </c>
      <c r="O6457" t="s">
        <v>61</v>
      </c>
      <c r="P6457" t="s">
        <v>61</v>
      </c>
      <c r="Q6457" t="s">
        <v>143</v>
      </c>
      <c r="R6457" t="s">
        <v>143</v>
      </c>
      <c r="S6457" t="s">
        <v>143</v>
      </c>
      <c r="T6457" t="s">
        <v>143</v>
      </c>
      <c r="U6457" t="s">
        <v>143</v>
      </c>
      <c r="V6457" t="s">
        <v>143</v>
      </c>
      <c r="W6457" t="s">
        <v>143</v>
      </c>
      <c r="X6457" t="s">
        <v>143</v>
      </c>
      <c r="Y6457" t="s">
        <v>143</v>
      </c>
      <c r="Z6457" t="s">
        <v>143</v>
      </c>
      <c r="AA6457" t="s">
        <v>122</v>
      </c>
      <c r="AB6457" t="s">
        <v>61</v>
      </c>
      <c r="AC6457" t="s">
        <v>87</v>
      </c>
      <c r="AD6457">
        <v>19.2</v>
      </c>
      <c r="AE6457">
        <v>37.2</v>
      </c>
      <c r="AF6457">
        <v>0</v>
      </c>
      <c r="AG6457">
        <v>0</v>
      </c>
      <c r="AH6457">
        <v>14.06</v>
      </c>
      <c r="AI6457">
        <v>51.26</v>
      </c>
      <c r="AJ6457" t="s">
        <v>170</v>
      </c>
      <c r="AM6457">
        <v>0</v>
      </c>
      <c r="AN6457">
        <v>0</v>
      </c>
      <c r="AO6457">
        <v>0</v>
      </c>
      <c r="AP6457" t="s">
        <v>91</v>
      </c>
      <c r="AQ6457" t="s">
        <v>104</v>
      </c>
      <c r="AR6457" t="s">
        <v>182</v>
      </c>
      <c r="AT6457">
        <v>60599</v>
      </c>
      <c r="AU6457">
        <v>0</v>
      </c>
      <c r="AX6457">
        <v>0</v>
      </c>
      <c r="AY6457">
        <v>1</v>
      </c>
      <c r="AZ6457" t="s">
        <v>94</v>
      </c>
      <c r="BA6457">
        <v>5</v>
      </c>
      <c r="BB6457" t="s">
        <v>80</v>
      </c>
      <c r="BC6457">
        <v>2</v>
      </c>
    </row>
    <row r="6458" spans="1:55">
      <c r="A6458" t="s">
        <v>11156</v>
      </c>
      <c r="B6458" t="s">
        <v>56</v>
      </c>
      <c r="C6458">
        <v>33</v>
      </c>
      <c r="D6458" t="s">
        <v>57</v>
      </c>
      <c r="E6458">
        <v>3</v>
      </c>
      <c r="F6458" t="s">
        <v>1478</v>
      </c>
      <c r="G6458">
        <v>95920</v>
      </c>
      <c r="H6458">
        <v>39.449794</v>
      </c>
      <c r="I6458">
        <v>-121.936372</v>
      </c>
      <c r="J6458">
        <v>1</v>
      </c>
      <c r="K6458">
        <v>35</v>
      </c>
      <c r="L6458" t="s">
        <v>59</v>
      </c>
      <c r="M6458" t="s">
        <v>57</v>
      </c>
      <c r="N6458" t="s">
        <v>6170</v>
      </c>
      <c r="O6458" t="s">
        <v>61</v>
      </c>
      <c r="P6458" t="s">
        <v>57</v>
      </c>
      <c r="Q6458" t="s">
        <v>85</v>
      </c>
      <c r="R6458" t="s">
        <v>1331</v>
      </c>
      <c r="S6458" t="s">
        <v>57</v>
      </c>
      <c r="T6458" t="s">
        <v>61</v>
      </c>
      <c r="U6458" t="s">
        <v>57</v>
      </c>
      <c r="V6458" t="s">
        <v>57</v>
      </c>
      <c r="W6458" t="s">
        <v>57</v>
      </c>
      <c r="X6458" t="s">
        <v>57</v>
      </c>
      <c r="Y6458" t="s">
        <v>57</v>
      </c>
      <c r="Z6458" t="s">
        <v>61</v>
      </c>
      <c r="AA6458" t="s">
        <v>77</v>
      </c>
      <c r="AB6458" t="s">
        <v>57</v>
      </c>
      <c r="AC6458" t="s">
        <v>87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66</v>
      </c>
      <c r="AM6458">
        <v>0</v>
      </c>
      <c r="AN6458">
        <v>1</v>
      </c>
      <c r="AO6458">
        <v>0</v>
      </c>
      <c r="AP6458" t="s">
        <v>164</v>
      </c>
      <c r="AQ6458" t="s">
        <v>68</v>
      </c>
      <c r="AR6458" t="s">
        <v>105</v>
      </c>
      <c r="AS6458">
        <v>6</v>
      </c>
      <c r="AT6458">
        <v>303</v>
      </c>
      <c r="AU6458">
        <v>1</v>
      </c>
      <c r="AV6458">
        <v>0</v>
      </c>
      <c r="AW6458">
        <v>1</v>
      </c>
      <c r="AX6458">
        <v>0</v>
      </c>
      <c r="AY6458">
        <v>4</v>
      </c>
      <c r="AZ6458" t="s">
        <v>165</v>
      </c>
      <c r="BA6458">
        <v>5</v>
      </c>
      <c r="BB6458" t="s">
        <v>80</v>
      </c>
      <c r="BC6458">
        <v>2</v>
      </c>
    </row>
    <row r="6459" spans="1:55">
      <c r="A6459" t="s">
        <v>11157</v>
      </c>
      <c r="B6459" t="s">
        <v>73</v>
      </c>
      <c r="C6459">
        <v>54</v>
      </c>
      <c r="D6459" t="s">
        <v>57</v>
      </c>
      <c r="E6459">
        <v>3</v>
      </c>
      <c r="F6459" t="s">
        <v>4166</v>
      </c>
      <c r="G6459">
        <v>93647</v>
      </c>
      <c r="H6459">
        <v>36.600185</v>
      </c>
      <c r="I6459">
        <v>-119.175655</v>
      </c>
      <c r="J6459">
        <v>3</v>
      </c>
      <c r="K6459">
        <v>26</v>
      </c>
      <c r="L6459" t="s">
        <v>59</v>
      </c>
      <c r="M6459" t="s">
        <v>57</v>
      </c>
      <c r="N6459" t="s">
        <v>9888</v>
      </c>
      <c r="O6459" t="s">
        <v>61</v>
      </c>
      <c r="P6459" t="s">
        <v>57</v>
      </c>
      <c r="Q6459" t="s">
        <v>85</v>
      </c>
      <c r="R6459" t="s">
        <v>457</v>
      </c>
      <c r="S6459" t="s">
        <v>61</v>
      </c>
      <c r="T6459" t="s">
        <v>61</v>
      </c>
      <c r="U6459" t="s">
        <v>61</v>
      </c>
      <c r="V6459" t="s">
        <v>61</v>
      </c>
      <c r="W6459" t="s">
        <v>61</v>
      </c>
      <c r="X6459" t="s">
        <v>57</v>
      </c>
      <c r="Y6459" t="s">
        <v>57</v>
      </c>
      <c r="Z6459" t="s">
        <v>57</v>
      </c>
      <c r="AA6459" t="s">
        <v>64</v>
      </c>
      <c r="AB6459" t="s">
        <v>61</v>
      </c>
      <c r="AC6459" t="s">
        <v>87</v>
      </c>
      <c r="AD6459">
        <v>78.95</v>
      </c>
      <c r="AE6459">
        <v>2034.25</v>
      </c>
      <c r="AF6459">
        <v>0</v>
      </c>
      <c r="AG6459">
        <v>0</v>
      </c>
      <c r="AH6459">
        <v>628.42</v>
      </c>
      <c r="AI6459">
        <v>2662.67</v>
      </c>
      <c r="AJ6459" t="s">
        <v>66</v>
      </c>
      <c r="AM6459">
        <v>0</v>
      </c>
      <c r="AN6459">
        <v>1</v>
      </c>
      <c r="AO6459">
        <v>0</v>
      </c>
      <c r="AP6459" t="s">
        <v>164</v>
      </c>
      <c r="AQ6459" t="s">
        <v>92</v>
      </c>
      <c r="AR6459" t="s">
        <v>93</v>
      </c>
      <c r="AS6459">
        <v>3</v>
      </c>
      <c r="AT6459">
        <v>9780</v>
      </c>
      <c r="AU6459">
        <v>1</v>
      </c>
      <c r="AV6459">
        <v>0</v>
      </c>
      <c r="AW6459">
        <v>1</v>
      </c>
      <c r="AX6459">
        <v>0</v>
      </c>
      <c r="AY6459">
        <v>4</v>
      </c>
      <c r="AZ6459" t="s">
        <v>165</v>
      </c>
      <c r="BA6459">
        <v>2</v>
      </c>
      <c r="BB6459" t="s">
        <v>126</v>
      </c>
      <c r="BC6459">
        <v>3</v>
      </c>
    </row>
    <row r="6460" spans="1:55">
      <c r="A6460" t="s">
        <v>11158</v>
      </c>
      <c r="B6460" t="s">
        <v>56</v>
      </c>
      <c r="C6460">
        <v>34</v>
      </c>
      <c r="D6460" t="s">
        <v>57</v>
      </c>
      <c r="E6460">
        <v>0</v>
      </c>
      <c r="F6460" t="s">
        <v>226</v>
      </c>
      <c r="G6460">
        <v>90014</v>
      </c>
      <c r="H6460">
        <v>34.043144</v>
      </c>
      <c r="I6460">
        <v>-118.251977</v>
      </c>
      <c r="J6460">
        <v>10</v>
      </c>
      <c r="K6460">
        <v>26</v>
      </c>
      <c r="L6460" t="s">
        <v>59</v>
      </c>
      <c r="M6460" t="s">
        <v>61</v>
      </c>
      <c r="N6460" t="s">
        <v>143</v>
      </c>
      <c r="O6460" t="s">
        <v>143</v>
      </c>
      <c r="P6460" t="s">
        <v>57</v>
      </c>
      <c r="Q6460" t="s">
        <v>62</v>
      </c>
      <c r="R6460" t="s">
        <v>313</v>
      </c>
      <c r="S6460" t="s">
        <v>57</v>
      </c>
      <c r="T6460" t="s">
        <v>57</v>
      </c>
      <c r="U6460" t="s">
        <v>57</v>
      </c>
      <c r="V6460" t="s">
        <v>61</v>
      </c>
      <c r="W6460" t="s">
        <v>57</v>
      </c>
      <c r="X6460" t="s">
        <v>61</v>
      </c>
      <c r="Y6460" t="s">
        <v>61</v>
      </c>
      <c r="Z6460" t="s">
        <v>61</v>
      </c>
      <c r="AA6460" t="s">
        <v>64</v>
      </c>
      <c r="AB6460" t="s">
        <v>61</v>
      </c>
      <c r="AC6460" t="s">
        <v>87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66</v>
      </c>
      <c r="AM6460">
        <v>0</v>
      </c>
      <c r="AN6460">
        <v>1</v>
      </c>
      <c r="AO6460">
        <v>0</v>
      </c>
      <c r="AP6460" t="s">
        <v>164</v>
      </c>
      <c r="AQ6460" t="s">
        <v>68</v>
      </c>
      <c r="AR6460" t="s">
        <v>137</v>
      </c>
      <c r="AS6460">
        <v>4</v>
      </c>
      <c r="AT6460">
        <v>3524</v>
      </c>
      <c r="AU6460">
        <v>1</v>
      </c>
      <c r="AV6460">
        <v>0</v>
      </c>
      <c r="AW6460">
        <v>1</v>
      </c>
      <c r="AX6460">
        <v>0</v>
      </c>
      <c r="AY6460">
        <v>4</v>
      </c>
      <c r="AZ6460" t="s">
        <v>165</v>
      </c>
      <c r="BA6460">
        <v>1</v>
      </c>
      <c r="BB6460" t="s">
        <v>71</v>
      </c>
      <c r="BC6460">
        <v>4</v>
      </c>
    </row>
    <row r="6461" spans="1:55">
      <c r="A6461" t="s">
        <v>11159</v>
      </c>
      <c r="B6461" t="s">
        <v>56</v>
      </c>
      <c r="C6461">
        <v>35</v>
      </c>
      <c r="D6461" t="s">
        <v>57</v>
      </c>
      <c r="E6461">
        <v>0</v>
      </c>
      <c r="F6461" t="s">
        <v>252</v>
      </c>
      <c r="G6461">
        <v>92117</v>
      </c>
      <c r="H6461">
        <v>32.825086</v>
      </c>
      <c r="I6461">
        <v>-117.199424</v>
      </c>
      <c r="J6461">
        <v>1</v>
      </c>
      <c r="K6461">
        <v>49</v>
      </c>
      <c r="L6461" t="s">
        <v>59</v>
      </c>
      <c r="M6461" t="s">
        <v>57</v>
      </c>
      <c r="N6461" t="s">
        <v>5293</v>
      </c>
      <c r="O6461" t="s">
        <v>57</v>
      </c>
      <c r="P6461" t="s">
        <v>57</v>
      </c>
      <c r="Q6461" t="s">
        <v>85</v>
      </c>
      <c r="R6461" t="s">
        <v>156</v>
      </c>
      <c r="S6461" t="s">
        <v>61</v>
      </c>
      <c r="T6461" t="s">
        <v>57</v>
      </c>
      <c r="U6461" t="s">
        <v>61</v>
      </c>
      <c r="V6461" t="s">
        <v>61</v>
      </c>
      <c r="W6461" t="s">
        <v>57</v>
      </c>
      <c r="X6461" t="s">
        <v>57</v>
      </c>
      <c r="Y6461" t="s">
        <v>57</v>
      </c>
      <c r="Z6461" t="s">
        <v>57</v>
      </c>
      <c r="AA6461" t="s">
        <v>64</v>
      </c>
      <c r="AB6461" t="s">
        <v>61</v>
      </c>
      <c r="AC6461" t="s">
        <v>307</v>
      </c>
      <c r="AD6461">
        <v>100.45</v>
      </c>
      <c r="AE6461">
        <v>4941.8</v>
      </c>
      <c r="AF6461">
        <v>0</v>
      </c>
      <c r="AG6461">
        <v>0</v>
      </c>
      <c r="AH6461">
        <v>1292.13</v>
      </c>
      <c r="AI6461">
        <v>6233.93</v>
      </c>
      <c r="AJ6461" t="s">
        <v>88</v>
      </c>
      <c r="AK6461" t="s">
        <v>101</v>
      </c>
      <c r="AL6461" t="s">
        <v>937</v>
      </c>
      <c r="AM6461">
        <v>1</v>
      </c>
      <c r="AN6461">
        <v>0</v>
      </c>
      <c r="AO6461">
        <v>0</v>
      </c>
      <c r="AP6461" t="s">
        <v>123</v>
      </c>
      <c r="AQ6461" t="s">
        <v>68</v>
      </c>
      <c r="AR6461" t="s">
        <v>105</v>
      </c>
      <c r="AS6461">
        <v>5</v>
      </c>
      <c r="AT6461">
        <v>51213</v>
      </c>
      <c r="AU6461">
        <v>1</v>
      </c>
      <c r="AV6461">
        <v>1</v>
      </c>
      <c r="AW6461">
        <v>0</v>
      </c>
      <c r="AX6461">
        <v>100.45</v>
      </c>
      <c r="AY6461">
        <v>6</v>
      </c>
      <c r="AZ6461" t="s">
        <v>125</v>
      </c>
      <c r="BA6461">
        <v>3</v>
      </c>
      <c r="BB6461" t="s">
        <v>126</v>
      </c>
      <c r="BC6461">
        <v>3</v>
      </c>
    </row>
    <row r="6462" spans="1:55">
      <c r="A6462" t="s">
        <v>11160</v>
      </c>
      <c r="B6462" t="s">
        <v>56</v>
      </c>
      <c r="C6462">
        <v>38</v>
      </c>
      <c r="D6462" t="s">
        <v>57</v>
      </c>
      <c r="E6462">
        <v>0</v>
      </c>
      <c r="F6462" t="s">
        <v>2006</v>
      </c>
      <c r="G6462">
        <v>93541</v>
      </c>
      <c r="H6462">
        <v>37.890145</v>
      </c>
      <c r="I6462">
        <v>-119.184087</v>
      </c>
      <c r="J6462">
        <v>7</v>
      </c>
      <c r="K6462">
        <v>68</v>
      </c>
      <c r="L6462" t="s">
        <v>119</v>
      </c>
      <c r="M6462" t="s">
        <v>57</v>
      </c>
      <c r="N6462" t="s">
        <v>774</v>
      </c>
      <c r="O6462" t="s">
        <v>61</v>
      </c>
      <c r="P6462" t="s">
        <v>57</v>
      </c>
      <c r="Q6462" t="s">
        <v>135</v>
      </c>
      <c r="R6462" t="s">
        <v>121</v>
      </c>
      <c r="S6462" t="s">
        <v>57</v>
      </c>
      <c r="T6462" t="s">
        <v>57</v>
      </c>
      <c r="U6462" t="s">
        <v>61</v>
      </c>
      <c r="V6462" t="s">
        <v>57</v>
      </c>
      <c r="W6462" t="s">
        <v>57</v>
      </c>
      <c r="X6462" t="s">
        <v>57</v>
      </c>
      <c r="Y6462" t="s">
        <v>57</v>
      </c>
      <c r="Z6462" t="s">
        <v>57</v>
      </c>
      <c r="AA6462" t="s">
        <v>122</v>
      </c>
      <c r="AB6462" t="s">
        <v>57</v>
      </c>
      <c r="AC6462" t="s">
        <v>87</v>
      </c>
      <c r="AD6462">
        <v>79.59999999999999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66</v>
      </c>
      <c r="AM6462">
        <v>0</v>
      </c>
      <c r="AN6462">
        <v>1</v>
      </c>
      <c r="AO6462">
        <v>0</v>
      </c>
      <c r="AP6462" t="s">
        <v>123</v>
      </c>
      <c r="AQ6462" t="s">
        <v>68</v>
      </c>
      <c r="AR6462" t="s">
        <v>93</v>
      </c>
      <c r="AS6462">
        <v>7</v>
      </c>
      <c r="AT6462">
        <v>504</v>
      </c>
      <c r="AU6462">
        <v>1</v>
      </c>
      <c r="AV6462">
        <v>0</v>
      </c>
      <c r="AW6462">
        <v>1</v>
      </c>
      <c r="AX6462">
        <v>0</v>
      </c>
      <c r="AY6462">
        <v>6</v>
      </c>
      <c r="AZ6462" t="s">
        <v>125</v>
      </c>
      <c r="BA6462">
        <v>1</v>
      </c>
      <c r="BB6462" t="s">
        <v>71</v>
      </c>
      <c r="BC6462">
        <v>4</v>
      </c>
    </row>
    <row r="6463" spans="1:55">
      <c r="A6463" t="s">
        <v>11161</v>
      </c>
      <c r="B6463" t="s">
        <v>73</v>
      </c>
      <c r="C6463">
        <v>41</v>
      </c>
      <c r="D6463" t="s">
        <v>61</v>
      </c>
      <c r="E6463">
        <v>0</v>
      </c>
      <c r="F6463" t="s">
        <v>3837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129</v>
      </c>
      <c r="M6463" t="s">
        <v>57</v>
      </c>
      <c r="N6463" t="s">
        <v>11162</v>
      </c>
      <c r="O6463" t="s">
        <v>61</v>
      </c>
      <c r="P6463" t="s">
        <v>57</v>
      </c>
      <c r="Q6463" t="s">
        <v>85</v>
      </c>
      <c r="R6463" t="s">
        <v>313</v>
      </c>
      <c r="S6463" t="s">
        <v>61</v>
      </c>
      <c r="T6463" t="s">
        <v>61</v>
      </c>
      <c r="U6463" t="s">
        <v>61</v>
      </c>
      <c r="V6463" t="s">
        <v>61</v>
      </c>
      <c r="W6463" t="s">
        <v>61</v>
      </c>
      <c r="X6463" t="s">
        <v>61</v>
      </c>
      <c r="Y6463" t="s">
        <v>61</v>
      </c>
      <c r="Z6463" t="s">
        <v>57</v>
      </c>
      <c r="AA6463" t="s">
        <v>77</v>
      </c>
      <c r="AB6463" t="s">
        <v>61</v>
      </c>
      <c r="AC6463" t="s">
        <v>65</v>
      </c>
      <c r="AD6463">
        <v>68.84999999999999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66</v>
      </c>
      <c r="AM6463">
        <v>0</v>
      </c>
      <c r="AN6463">
        <v>1</v>
      </c>
      <c r="AO6463">
        <v>0</v>
      </c>
      <c r="AP6463" t="s">
        <v>176</v>
      </c>
      <c r="AQ6463" t="s">
        <v>78</v>
      </c>
      <c r="AR6463" t="s">
        <v>69</v>
      </c>
      <c r="AS6463">
        <v>1</v>
      </c>
      <c r="AT6463">
        <v>81986</v>
      </c>
      <c r="AU6463">
        <v>1</v>
      </c>
      <c r="AV6463">
        <v>0</v>
      </c>
      <c r="AW6463">
        <v>1</v>
      </c>
      <c r="AX6463">
        <v>0</v>
      </c>
      <c r="AY6463">
        <v>5</v>
      </c>
      <c r="AZ6463" t="s">
        <v>177</v>
      </c>
      <c r="BA6463">
        <v>7</v>
      </c>
      <c r="BB6463" t="s">
        <v>95</v>
      </c>
      <c r="BC6463">
        <v>1</v>
      </c>
    </row>
    <row r="6464" spans="1:55">
      <c r="A6464" t="s">
        <v>11163</v>
      </c>
      <c r="B6464" t="s">
        <v>56</v>
      </c>
      <c r="C6464">
        <v>46</v>
      </c>
      <c r="D6464" t="s">
        <v>61</v>
      </c>
      <c r="E6464">
        <v>0</v>
      </c>
      <c r="F6464" t="s">
        <v>352</v>
      </c>
      <c r="G6464">
        <v>93721</v>
      </c>
      <c r="H6464">
        <v>36.732694</v>
      </c>
      <c r="I6464">
        <v>-119.783786</v>
      </c>
      <c r="J6464">
        <v>0</v>
      </c>
      <c r="K6464">
        <v>29</v>
      </c>
      <c r="L6464" t="s">
        <v>59</v>
      </c>
      <c r="M6464" t="s">
        <v>57</v>
      </c>
      <c r="N6464" t="s">
        <v>3002</v>
      </c>
      <c r="O6464" t="s">
        <v>61</v>
      </c>
      <c r="P6464" t="s">
        <v>61</v>
      </c>
      <c r="Q6464" t="s">
        <v>143</v>
      </c>
      <c r="R6464" t="s">
        <v>143</v>
      </c>
      <c r="S6464" t="s">
        <v>143</v>
      </c>
      <c r="T6464" t="s">
        <v>143</v>
      </c>
      <c r="U6464" t="s">
        <v>143</v>
      </c>
      <c r="V6464" t="s">
        <v>143</v>
      </c>
      <c r="W6464" t="s">
        <v>143</v>
      </c>
      <c r="X6464" t="s">
        <v>143</v>
      </c>
      <c r="Y6464" t="s">
        <v>143</v>
      </c>
      <c r="Z6464" t="s">
        <v>143</v>
      </c>
      <c r="AA6464" t="s">
        <v>77</v>
      </c>
      <c r="AB6464" t="s">
        <v>61</v>
      </c>
      <c r="AC6464" t="s">
        <v>65</v>
      </c>
      <c r="AD6464">
        <v>19.35</v>
      </c>
      <c r="AE6464">
        <v>601.6</v>
      </c>
      <c r="AF6464">
        <v>0</v>
      </c>
      <c r="AG6464">
        <v>0</v>
      </c>
      <c r="AH6464">
        <v>80.04000000000001</v>
      </c>
      <c r="AI6464">
        <v>681.64</v>
      </c>
      <c r="AJ6464" t="s">
        <v>66</v>
      </c>
      <c r="AM6464">
        <v>0</v>
      </c>
      <c r="AN6464">
        <v>1</v>
      </c>
      <c r="AO6464">
        <v>0</v>
      </c>
      <c r="AP6464" t="s">
        <v>164</v>
      </c>
      <c r="AQ6464" t="s">
        <v>78</v>
      </c>
      <c r="AR6464" t="s">
        <v>182</v>
      </c>
      <c r="AT6464">
        <v>6848</v>
      </c>
      <c r="AU6464">
        <v>1</v>
      </c>
      <c r="AV6464">
        <v>0</v>
      </c>
      <c r="AW6464">
        <v>1</v>
      </c>
      <c r="AX6464">
        <v>0</v>
      </c>
      <c r="AY6464">
        <v>4</v>
      </c>
      <c r="AZ6464" t="s">
        <v>165</v>
      </c>
      <c r="BA6464">
        <v>5</v>
      </c>
      <c r="BB6464" t="s">
        <v>80</v>
      </c>
      <c r="BC6464">
        <v>2</v>
      </c>
    </row>
    <row r="6465" spans="1:55">
      <c r="A6465" t="s">
        <v>11164</v>
      </c>
      <c r="B6465" t="s">
        <v>56</v>
      </c>
      <c r="C6465">
        <v>29</v>
      </c>
      <c r="D6465" t="s">
        <v>57</v>
      </c>
      <c r="E6465">
        <v>3</v>
      </c>
      <c r="F6465" t="s">
        <v>7076</v>
      </c>
      <c r="G6465">
        <v>96133</v>
      </c>
      <c r="H6465">
        <v>38.636052</v>
      </c>
      <c r="I6465">
        <v>-119.489162</v>
      </c>
      <c r="J6465">
        <v>7</v>
      </c>
      <c r="K6465">
        <v>24</v>
      </c>
      <c r="L6465" t="s">
        <v>59</v>
      </c>
      <c r="M6465" t="s">
        <v>57</v>
      </c>
      <c r="N6465" t="s">
        <v>6487</v>
      </c>
      <c r="O6465" t="s">
        <v>61</v>
      </c>
      <c r="P6465" t="s">
        <v>57</v>
      </c>
      <c r="Q6465" t="s">
        <v>135</v>
      </c>
      <c r="R6465" t="s">
        <v>304</v>
      </c>
      <c r="S6465" t="s">
        <v>57</v>
      </c>
      <c r="T6465" t="s">
        <v>61</v>
      </c>
      <c r="U6465" t="s">
        <v>61</v>
      </c>
      <c r="V6465" t="s">
        <v>57</v>
      </c>
      <c r="W6465" t="s">
        <v>61</v>
      </c>
      <c r="X6465" t="s">
        <v>61</v>
      </c>
      <c r="Y6465" t="s">
        <v>61</v>
      </c>
      <c r="Z6465" t="s">
        <v>57</v>
      </c>
      <c r="AA6465" t="s">
        <v>77</v>
      </c>
      <c r="AB6465" t="s">
        <v>61</v>
      </c>
      <c r="AC6465" t="s">
        <v>87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66</v>
      </c>
      <c r="AM6465">
        <v>0</v>
      </c>
      <c r="AN6465">
        <v>1</v>
      </c>
      <c r="AO6465">
        <v>0</v>
      </c>
      <c r="AP6465" t="s">
        <v>103</v>
      </c>
      <c r="AQ6465" t="s">
        <v>116</v>
      </c>
      <c r="AR6465" t="s">
        <v>69</v>
      </c>
      <c r="AS6465">
        <v>3</v>
      </c>
      <c r="AT6465">
        <v>116</v>
      </c>
      <c r="AU6465">
        <v>1</v>
      </c>
      <c r="AV6465">
        <v>0</v>
      </c>
      <c r="AW6465">
        <v>1</v>
      </c>
      <c r="AX6465">
        <v>0</v>
      </c>
      <c r="AY6465">
        <v>3</v>
      </c>
      <c r="AZ6465" t="s">
        <v>106</v>
      </c>
      <c r="BA6465">
        <v>3</v>
      </c>
      <c r="BB6465" t="s">
        <v>126</v>
      </c>
      <c r="BC6465">
        <v>3</v>
      </c>
    </row>
    <row r="6466" spans="1:55">
      <c r="A6466" t="s">
        <v>11165</v>
      </c>
      <c r="B6466" t="s">
        <v>56</v>
      </c>
      <c r="C6466">
        <v>47</v>
      </c>
      <c r="D6466" t="s">
        <v>57</v>
      </c>
      <c r="E6466">
        <v>1</v>
      </c>
      <c r="F6466" t="s">
        <v>1998</v>
      </c>
      <c r="G6466">
        <v>93664</v>
      </c>
      <c r="H6466">
        <v>37.223</v>
      </c>
      <c r="I6466">
        <v>-119.001021</v>
      </c>
      <c r="J6466">
        <v>1</v>
      </c>
      <c r="K6466">
        <v>14</v>
      </c>
      <c r="L6466" t="s">
        <v>59</v>
      </c>
      <c r="M6466" t="s">
        <v>57</v>
      </c>
      <c r="N6466" t="s">
        <v>2365</v>
      </c>
      <c r="O6466" t="s">
        <v>57</v>
      </c>
      <c r="P6466" t="s">
        <v>61</v>
      </c>
      <c r="Q6466" t="s">
        <v>143</v>
      </c>
      <c r="R6466" t="s">
        <v>143</v>
      </c>
      <c r="S6466" t="s">
        <v>143</v>
      </c>
      <c r="T6466" t="s">
        <v>143</v>
      </c>
      <c r="U6466" t="s">
        <v>143</v>
      </c>
      <c r="V6466" t="s">
        <v>143</v>
      </c>
      <c r="W6466" t="s">
        <v>143</v>
      </c>
      <c r="X6466" t="s">
        <v>143</v>
      </c>
      <c r="Y6466" t="s">
        <v>143</v>
      </c>
      <c r="Z6466" t="s">
        <v>143</v>
      </c>
      <c r="AA6466" t="s">
        <v>77</v>
      </c>
      <c r="AB6466" t="s">
        <v>61</v>
      </c>
      <c r="AC6466" t="s">
        <v>65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66</v>
      </c>
      <c r="AM6466">
        <v>0</v>
      </c>
      <c r="AN6466">
        <v>1</v>
      </c>
      <c r="AO6466">
        <v>0</v>
      </c>
      <c r="AP6466" t="s">
        <v>103</v>
      </c>
      <c r="AQ6466" t="s">
        <v>78</v>
      </c>
      <c r="AR6466" t="s">
        <v>182</v>
      </c>
      <c r="AT6466">
        <v>642</v>
      </c>
      <c r="AU6466">
        <v>1</v>
      </c>
      <c r="AV6466">
        <v>0</v>
      </c>
      <c r="AW6466">
        <v>1</v>
      </c>
      <c r="AX6466">
        <v>0</v>
      </c>
      <c r="AY6466">
        <v>3</v>
      </c>
      <c r="AZ6466" t="s">
        <v>106</v>
      </c>
      <c r="BA6466">
        <v>3</v>
      </c>
      <c r="BB6466" t="s">
        <v>126</v>
      </c>
      <c r="BC6466">
        <v>3</v>
      </c>
    </row>
    <row r="6467" spans="1:55">
      <c r="A6467" t="s">
        <v>11166</v>
      </c>
      <c r="B6467" t="s">
        <v>73</v>
      </c>
      <c r="C6467">
        <v>57</v>
      </c>
      <c r="D6467" t="s">
        <v>61</v>
      </c>
      <c r="E6467">
        <v>0</v>
      </c>
      <c r="F6467" t="s">
        <v>1859</v>
      </c>
      <c r="G6467">
        <v>92882</v>
      </c>
      <c r="H6467">
        <v>33.819385</v>
      </c>
      <c r="I6467">
        <v>-117.600213</v>
      </c>
      <c r="J6467">
        <v>0</v>
      </c>
      <c r="K6467">
        <v>56</v>
      </c>
      <c r="L6467" t="s">
        <v>59</v>
      </c>
      <c r="M6467" t="s">
        <v>57</v>
      </c>
      <c r="N6467" t="s">
        <v>11167</v>
      </c>
      <c r="O6467" t="s">
        <v>61</v>
      </c>
      <c r="P6467" t="s">
        <v>57</v>
      </c>
      <c r="Q6467" t="s">
        <v>62</v>
      </c>
      <c r="R6467" t="s">
        <v>254</v>
      </c>
      <c r="S6467" t="s">
        <v>57</v>
      </c>
      <c r="T6467" t="s">
        <v>61</v>
      </c>
      <c r="U6467" t="s">
        <v>57</v>
      </c>
      <c r="V6467" t="s">
        <v>61</v>
      </c>
      <c r="W6467" t="s">
        <v>61</v>
      </c>
      <c r="X6467" t="s">
        <v>61</v>
      </c>
      <c r="Y6467" t="s">
        <v>61</v>
      </c>
      <c r="Z6467" t="s">
        <v>57</v>
      </c>
      <c r="AA6467" t="s">
        <v>64</v>
      </c>
      <c r="AB6467" t="s">
        <v>61</v>
      </c>
      <c r="AC6467" t="s">
        <v>65</v>
      </c>
      <c r="AD6467">
        <v>52.7</v>
      </c>
      <c r="AE6467">
        <v>3019.7</v>
      </c>
      <c r="AF6467">
        <v>0</v>
      </c>
      <c r="AG6467">
        <v>0</v>
      </c>
      <c r="AH6467">
        <v>1210.16</v>
      </c>
      <c r="AI6467">
        <v>4229.86</v>
      </c>
      <c r="AJ6467" t="s">
        <v>66</v>
      </c>
      <c r="AM6467">
        <v>0</v>
      </c>
      <c r="AN6467">
        <v>1</v>
      </c>
      <c r="AO6467">
        <v>0</v>
      </c>
      <c r="AP6467" t="s">
        <v>123</v>
      </c>
      <c r="AQ6467" t="s">
        <v>92</v>
      </c>
      <c r="AR6467" t="s">
        <v>69</v>
      </c>
      <c r="AS6467">
        <v>3</v>
      </c>
      <c r="AT6467">
        <v>60294</v>
      </c>
      <c r="AU6467">
        <v>1</v>
      </c>
      <c r="AV6467">
        <v>0</v>
      </c>
      <c r="AW6467">
        <v>1</v>
      </c>
      <c r="AX6467">
        <v>0</v>
      </c>
      <c r="AY6467">
        <v>6</v>
      </c>
      <c r="AZ6467" t="s">
        <v>125</v>
      </c>
      <c r="BA6467">
        <v>2</v>
      </c>
      <c r="BB6467" t="s">
        <v>126</v>
      </c>
      <c r="BC6467">
        <v>3</v>
      </c>
    </row>
    <row r="6468" spans="1:55">
      <c r="A6468" t="s">
        <v>11168</v>
      </c>
      <c r="B6468" t="s">
        <v>56</v>
      </c>
      <c r="C6468">
        <v>43</v>
      </c>
      <c r="D6468" t="s">
        <v>61</v>
      </c>
      <c r="E6468">
        <v>0</v>
      </c>
      <c r="F6468" t="s">
        <v>226</v>
      </c>
      <c r="G6468">
        <v>90062</v>
      </c>
      <c r="H6468">
        <v>34.003553</v>
      </c>
      <c r="I6468">
        <v>-118.308933</v>
      </c>
      <c r="J6468">
        <v>0</v>
      </c>
      <c r="K6468">
        <v>6</v>
      </c>
      <c r="L6468" t="s">
        <v>59</v>
      </c>
      <c r="M6468" t="s">
        <v>57</v>
      </c>
      <c r="N6468" t="s">
        <v>2447</v>
      </c>
      <c r="O6468" t="s">
        <v>61</v>
      </c>
      <c r="P6468" t="s">
        <v>61</v>
      </c>
      <c r="Q6468" t="s">
        <v>143</v>
      </c>
      <c r="R6468" t="s">
        <v>143</v>
      </c>
      <c r="S6468" t="s">
        <v>143</v>
      </c>
      <c r="T6468" t="s">
        <v>143</v>
      </c>
      <c r="U6468" t="s">
        <v>143</v>
      </c>
      <c r="V6468" t="s">
        <v>143</v>
      </c>
      <c r="W6468" t="s">
        <v>143</v>
      </c>
      <c r="X6468" t="s">
        <v>143</v>
      </c>
      <c r="Y6468" t="s">
        <v>143</v>
      </c>
      <c r="Z6468" t="s">
        <v>143</v>
      </c>
      <c r="AA6468" t="s">
        <v>122</v>
      </c>
      <c r="AB6468" t="s">
        <v>61</v>
      </c>
      <c r="AC6468" t="s">
        <v>65</v>
      </c>
      <c r="AD6468">
        <v>19.65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66</v>
      </c>
      <c r="AM6468">
        <v>0</v>
      </c>
      <c r="AN6468">
        <v>1</v>
      </c>
      <c r="AO6468">
        <v>0</v>
      </c>
      <c r="AP6468" t="s">
        <v>91</v>
      </c>
      <c r="AQ6468" t="s">
        <v>78</v>
      </c>
      <c r="AR6468" t="s">
        <v>182</v>
      </c>
      <c r="AT6468">
        <v>29299</v>
      </c>
      <c r="AU6468">
        <v>1</v>
      </c>
      <c r="AV6468">
        <v>0</v>
      </c>
      <c r="AW6468">
        <v>1</v>
      </c>
      <c r="AX6468">
        <v>0</v>
      </c>
      <c r="AY6468">
        <v>1</v>
      </c>
      <c r="AZ6468" t="s">
        <v>94</v>
      </c>
      <c r="BA6468">
        <v>5</v>
      </c>
      <c r="BB6468" t="s">
        <v>80</v>
      </c>
      <c r="BC6468">
        <v>2</v>
      </c>
    </row>
    <row r="6469" spans="1:55">
      <c r="A6469" t="s">
        <v>11169</v>
      </c>
      <c r="B6469" t="s">
        <v>73</v>
      </c>
      <c r="C6469">
        <v>50</v>
      </c>
      <c r="D6469" t="s">
        <v>61</v>
      </c>
      <c r="E6469">
        <v>0</v>
      </c>
      <c r="F6469" t="s">
        <v>1697</v>
      </c>
      <c r="G6469">
        <v>93210</v>
      </c>
      <c r="H6469">
        <v>36.186867</v>
      </c>
      <c r="I6469">
        <v>-120.387793</v>
      </c>
      <c r="J6469">
        <v>0</v>
      </c>
      <c r="K6469">
        <v>6</v>
      </c>
      <c r="L6469" t="s">
        <v>83</v>
      </c>
      <c r="M6469" t="s">
        <v>57</v>
      </c>
      <c r="N6469" t="s">
        <v>4028</v>
      </c>
      <c r="O6469" t="s">
        <v>61</v>
      </c>
      <c r="P6469" t="s">
        <v>57</v>
      </c>
      <c r="Q6469" t="s">
        <v>62</v>
      </c>
      <c r="R6469" t="s">
        <v>76</v>
      </c>
      <c r="S6469" t="s">
        <v>57</v>
      </c>
      <c r="T6469" t="s">
        <v>61</v>
      </c>
      <c r="U6469" t="s">
        <v>57</v>
      </c>
      <c r="V6469" t="s">
        <v>57</v>
      </c>
      <c r="W6469" t="s">
        <v>57</v>
      </c>
      <c r="X6469" t="s">
        <v>57</v>
      </c>
      <c r="Y6469" t="s">
        <v>57</v>
      </c>
      <c r="Z6469" t="s">
        <v>57</v>
      </c>
      <c r="AA6469" t="s">
        <v>122</v>
      </c>
      <c r="AB6469" t="s">
        <v>57</v>
      </c>
      <c r="AC6469" t="s">
        <v>65</v>
      </c>
      <c r="AD6469">
        <v>80.25</v>
      </c>
      <c r="AE6469">
        <v>493.4</v>
      </c>
      <c r="AF6469">
        <v>0</v>
      </c>
      <c r="AG6469">
        <v>0</v>
      </c>
      <c r="AH6469">
        <v>137.7</v>
      </c>
      <c r="AI6469">
        <v>631.1</v>
      </c>
      <c r="AJ6469" t="s">
        <v>66</v>
      </c>
      <c r="AM6469">
        <v>0</v>
      </c>
      <c r="AN6469">
        <v>1</v>
      </c>
      <c r="AO6469">
        <v>0</v>
      </c>
      <c r="AP6469" t="s">
        <v>91</v>
      </c>
      <c r="AQ6469" t="s">
        <v>92</v>
      </c>
      <c r="AR6469" t="s">
        <v>93</v>
      </c>
      <c r="AS6469">
        <v>7</v>
      </c>
      <c r="AT6469">
        <v>18036</v>
      </c>
      <c r="AU6469">
        <v>1</v>
      </c>
      <c r="AV6469">
        <v>0</v>
      </c>
      <c r="AW6469">
        <v>1</v>
      </c>
      <c r="AX6469">
        <v>0</v>
      </c>
      <c r="AY6469">
        <v>1</v>
      </c>
      <c r="AZ6469" t="s">
        <v>94</v>
      </c>
      <c r="BA6469">
        <v>5</v>
      </c>
      <c r="BB6469" t="s">
        <v>80</v>
      </c>
      <c r="BC6469">
        <v>2</v>
      </c>
    </row>
    <row r="6470" spans="1:55">
      <c r="A6470" t="s">
        <v>11170</v>
      </c>
      <c r="B6470" t="s">
        <v>56</v>
      </c>
      <c r="C6470">
        <v>61</v>
      </c>
      <c r="D6470" t="s">
        <v>57</v>
      </c>
      <c r="E6470">
        <v>0</v>
      </c>
      <c r="F6470" t="s">
        <v>627</v>
      </c>
      <c r="G6470">
        <v>94121</v>
      </c>
      <c r="H6470">
        <v>37.776718</v>
      </c>
      <c r="I6470">
        <v>-122.495781</v>
      </c>
      <c r="J6470">
        <v>1</v>
      </c>
      <c r="K6470">
        <v>71</v>
      </c>
      <c r="L6470" t="s">
        <v>119</v>
      </c>
      <c r="M6470" t="s">
        <v>57</v>
      </c>
      <c r="N6470" t="s">
        <v>8844</v>
      </c>
      <c r="O6470" t="s">
        <v>57</v>
      </c>
      <c r="P6470" t="s">
        <v>61</v>
      </c>
      <c r="Q6470" t="s">
        <v>143</v>
      </c>
      <c r="R6470" t="s">
        <v>143</v>
      </c>
      <c r="S6470" t="s">
        <v>143</v>
      </c>
      <c r="T6470" t="s">
        <v>143</v>
      </c>
      <c r="U6470" t="s">
        <v>143</v>
      </c>
      <c r="V6470" t="s">
        <v>143</v>
      </c>
      <c r="W6470" t="s">
        <v>143</v>
      </c>
      <c r="X6470" t="s">
        <v>143</v>
      </c>
      <c r="Y6470" t="s">
        <v>143</v>
      </c>
      <c r="Z6470" t="s">
        <v>143</v>
      </c>
      <c r="AA6470" t="s">
        <v>122</v>
      </c>
      <c r="AB6470" t="s">
        <v>61</v>
      </c>
      <c r="AC6470" t="s">
        <v>87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66</v>
      </c>
      <c r="AM6470">
        <v>0</v>
      </c>
      <c r="AN6470">
        <v>1</v>
      </c>
      <c r="AO6470">
        <v>0</v>
      </c>
      <c r="AP6470" t="s">
        <v>123</v>
      </c>
      <c r="AQ6470" t="s">
        <v>124</v>
      </c>
      <c r="AR6470" t="s">
        <v>182</v>
      </c>
      <c r="AT6470">
        <v>42476</v>
      </c>
      <c r="AU6470">
        <v>1</v>
      </c>
      <c r="AV6470">
        <v>0</v>
      </c>
      <c r="AW6470">
        <v>1</v>
      </c>
      <c r="AX6470">
        <v>0</v>
      </c>
      <c r="AY6470">
        <v>6</v>
      </c>
      <c r="AZ6470" t="s">
        <v>125</v>
      </c>
      <c r="BA6470">
        <v>1</v>
      </c>
      <c r="BB6470" t="s">
        <v>71</v>
      </c>
      <c r="BC6470">
        <v>4</v>
      </c>
    </row>
    <row r="6471" spans="1:55">
      <c r="A6471" t="s">
        <v>11171</v>
      </c>
      <c r="B6471" t="s">
        <v>73</v>
      </c>
      <c r="C6471">
        <v>20</v>
      </c>
      <c r="D6471" t="s">
        <v>57</v>
      </c>
      <c r="E6471">
        <v>2</v>
      </c>
      <c r="F6471" t="s">
        <v>1574</v>
      </c>
      <c r="G6471">
        <v>93239</v>
      </c>
      <c r="H6471">
        <v>35.996923</v>
      </c>
      <c r="I6471">
        <v>-120.000951</v>
      </c>
      <c r="J6471">
        <v>0</v>
      </c>
      <c r="K6471">
        <v>43</v>
      </c>
      <c r="L6471" t="s">
        <v>59</v>
      </c>
      <c r="M6471" t="s">
        <v>57</v>
      </c>
      <c r="N6471" t="s">
        <v>3393</v>
      </c>
      <c r="O6471" t="s">
        <v>57</v>
      </c>
      <c r="P6471" t="s">
        <v>57</v>
      </c>
      <c r="Q6471" t="s">
        <v>85</v>
      </c>
      <c r="R6471" t="s">
        <v>633</v>
      </c>
      <c r="S6471" t="s">
        <v>61</v>
      </c>
      <c r="T6471" t="s">
        <v>61</v>
      </c>
      <c r="U6471" t="s">
        <v>57</v>
      </c>
      <c r="V6471" t="s">
        <v>57</v>
      </c>
      <c r="W6471" t="s">
        <v>57</v>
      </c>
      <c r="X6471" t="s">
        <v>57</v>
      </c>
      <c r="Y6471" t="s">
        <v>57</v>
      </c>
      <c r="Z6471" t="s">
        <v>57</v>
      </c>
      <c r="AA6471" t="s">
        <v>64</v>
      </c>
      <c r="AB6471" t="s">
        <v>57</v>
      </c>
      <c r="AC6471" t="s">
        <v>65</v>
      </c>
      <c r="AD6471">
        <v>104.3</v>
      </c>
      <c r="AE6471">
        <v>4451.85</v>
      </c>
      <c r="AF6471">
        <v>0</v>
      </c>
      <c r="AG6471">
        <v>0</v>
      </c>
      <c r="AH6471">
        <v>981.6900000000001</v>
      </c>
      <c r="AI6471">
        <v>5433.54</v>
      </c>
      <c r="AJ6471" t="s">
        <v>66</v>
      </c>
      <c r="AM6471">
        <v>0</v>
      </c>
      <c r="AN6471">
        <v>1</v>
      </c>
      <c r="AO6471">
        <v>0</v>
      </c>
      <c r="AP6471" t="s">
        <v>176</v>
      </c>
      <c r="AQ6471" t="s">
        <v>116</v>
      </c>
      <c r="AR6471" t="s">
        <v>105</v>
      </c>
      <c r="AS6471">
        <v>6</v>
      </c>
      <c r="AT6471">
        <v>1809</v>
      </c>
      <c r="AU6471">
        <v>1</v>
      </c>
      <c r="AV6471">
        <v>0</v>
      </c>
      <c r="AW6471">
        <v>1</v>
      </c>
      <c r="AX6471">
        <v>0</v>
      </c>
      <c r="AY6471">
        <v>5</v>
      </c>
      <c r="AZ6471" t="s">
        <v>177</v>
      </c>
      <c r="BA6471">
        <v>2</v>
      </c>
      <c r="BB6471" t="s">
        <v>126</v>
      </c>
      <c r="BC6471">
        <v>3</v>
      </c>
    </row>
    <row r="6472" spans="1:55">
      <c r="A6472" t="s">
        <v>11172</v>
      </c>
      <c r="B6472" t="s">
        <v>56</v>
      </c>
      <c r="C6472">
        <v>41</v>
      </c>
      <c r="D6472" t="s">
        <v>57</v>
      </c>
      <c r="E6472">
        <v>0</v>
      </c>
      <c r="F6472" t="s">
        <v>226</v>
      </c>
      <c r="G6472">
        <v>90023</v>
      </c>
      <c r="H6472">
        <v>34.017697</v>
      </c>
      <c r="I6472">
        <v>-118.200577</v>
      </c>
      <c r="J6472">
        <v>1</v>
      </c>
      <c r="K6472">
        <v>41</v>
      </c>
      <c r="L6472" t="s">
        <v>59</v>
      </c>
      <c r="M6472" t="s">
        <v>57</v>
      </c>
      <c r="N6472" t="s">
        <v>4723</v>
      </c>
      <c r="O6472" t="s">
        <v>57</v>
      </c>
      <c r="P6472" t="s">
        <v>57</v>
      </c>
      <c r="Q6472" t="s">
        <v>85</v>
      </c>
      <c r="R6472" t="s">
        <v>76</v>
      </c>
      <c r="S6472" t="s">
        <v>57</v>
      </c>
      <c r="T6472" t="s">
        <v>57</v>
      </c>
      <c r="U6472" t="s">
        <v>57</v>
      </c>
      <c r="V6472" t="s">
        <v>57</v>
      </c>
      <c r="W6472" t="s">
        <v>57</v>
      </c>
      <c r="X6472" t="s">
        <v>57</v>
      </c>
      <c r="Y6472" t="s">
        <v>57</v>
      </c>
      <c r="Z6472" t="s">
        <v>57</v>
      </c>
      <c r="AA6472" t="s">
        <v>77</v>
      </c>
      <c r="AB6472" t="s">
        <v>57</v>
      </c>
      <c r="AC6472" t="s">
        <v>87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4800.36</v>
      </c>
      <c r="AJ6472" t="s">
        <v>88</v>
      </c>
      <c r="AK6472" t="s">
        <v>201</v>
      </c>
      <c r="AL6472" t="s">
        <v>1253</v>
      </c>
      <c r="AM6472">
        <v>1</v>
      </c>
      <c r="AN6472">
        <v>0</v>
      </c>
      <c r="AO6472">
        <v>0</v>
      </c>
      <c r="AP6472" t="s">
        <v>176</v>
      </c>
      <c r="AQ6472" t="s">
        <v>78</v>
      </c>
      <c r="AR6472" t="s">
        <v>105</v>
      </c>
      <c r="AS6472">
        <v>8</v>
      </c>
      <c r="AT6472">
        <v>47487</v>
      </c>
      <c r="AU6472">
        <v>1</v>
      </c>
      <c r="AV6472">
        <v>1</v>
      </c>
      <c r="AW6472">
        <v>0</v>
      </c>
      <c r="AX6472">
        <v>113.6</v>
      </c>
      <c r="AY6472">
        <v>5</v>
      </c>
      <c r="AZ6472" t="s">
        <v>177</v>
      </c>
      <c r="BA6472">
        <v>6</v>
      </c>
      <c r="BB6472" t="s">
        <v>95</v>
      </c>
      <c r="BC6472">
        <v>1</v>
      </c>
    </row>
    <row r="6473" spans="1:55">
      <c r="A6473" t="s">
        <v>11173</v>
      </c>
      <c r="B6473" t="s">
        <v>56</v>
      </c>
      <c r="C6473">
        <v>34</v>
      </c>
      <c r="D6473" t="s">
        <v>61</v>
      </c>
      <c r="E6473">
        <v>0</v>
      </c>
      <c r="F6473" t="s">
        <v>240</v>
      </c>
      <c r="G6473">
        <v>95204</v>
      </c>
      <c r="H6473">
        <v>37.974498</v>
      </c>
      <c r="I6473">
        <v>-121.319568</v>
      </c>
      <c r="J6473">
        <v>0</v>
      </c>
      <c r="K6473">
        <v>15</v>
      </c>
      <c r="L6473" t="s">
        <v>59</v>
      </c>
      <c r="M6473" t="s">
        <v>57</v>
      </c>
      <c r="N6473" t="s">
        <v>7972</v>
      </c>
      <c r="O6473" t="s">
        <v>61</v>
      </c>
      <c r="P6473" t="s">
        <v>57</v>
      </c>
      <c r="Q6473" t="s">
        <v>62</v>
      </c>
      <c r="R6473" t="s">
        <v>250</v>
      </c>
      <c r="S6473" t="s">
        <v>61</v>
      </c>
      <c r="T6473" t="s">
        <v>57</v>
      </c>
      <c r="U6473" t="s">
        <v>61</v>
      </c>
      <c r="V6473" t="s">
        <v>61</v>
      </c>
      <c r="W6473" t="s">
        <v>61</v>
      </c>
      <c r="X6473" t="s">
        <v>61</v>
      </c>
      <c r="Y6473" t="s">
        <v>61</v>
      </c>
      <c r="Z6473" t="s">
        <v>57</v>
      </c>
      <c r="AA6473" t="s">
        <v>77</v>
      </c>
      <c r="AB6473" t="s">
        <v>61</v>
      </c>
      <c r="AC6473" t="s">
        <v>87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66</v>
      </c>
      <c r="AM6473">
        <v>0</v>
      </c>
      <c r="AN6473">
        <v>1</v>
      </c>
      <c r="AO6473">
        <v>0</v>
      </c>
      <c r="AP6473" t="s">
        <v>103</v>
      </c>
      <c r="AQ6473" t="s">
        <v>68</v>
      </c>
      <c r="AR6473" t="s">
        <v>137</v>
      </c>
      <c r="AS6473">
        <v>2</v>
      </c>
      <c r="AT6473">
        <v>30476</v>
      </c>
      <c r="AU6473">
        <v>1</v>
      </c>
      <c r="AV6473">
        <v>0</v>
      </c>
      <c r="AW6473">
        <v>1</v>
      </c>
      <c r="AX6473">
        <v>0</v>
      </c>
      <c r="AY6473">
        <v>3</v>
      </c>
      <c r="AZ6473" t="s">
        <v>106</v>
      </c>
      <c r="BA6473">
        <v>5</v>
      </c>
      <c r="BB6473" t="s">
        <v>80</v>
      </c>
      <c r="BC6473">
        <v>2</v>
      </c>
    </row>
    <row r="6474" spans="1:55">
      <c r="A6474" t="s">
        <v>11174</v>
      </c>
      <c r="B6474" t="s">
        <v>56</v>
      </c>
      <c r="C6474">
        <v>23</v>
      </c>
      <c r="D6474" t="s">
        <v>61</v>
      </c>
      <c r="E6474">
        <v>0</v>
      </c>
      <c r="F6474" t="s">
        <v>701</v>
      </c>
      <c r="G6474">
        <v>90810</v>
      </c>
      <c r="H6474">
        <v>33.819814</v>
      </c>
      <c r="I6474">
        <v>-118.222416</v>
      </c>
      <c r="J6474">
        <v>0</v>
      </c>
      <c r="K6474">
        <v>22</v>
      </c>
      <c r="L6474" t="s">
        <v>59</v>
      </c>
      <c r="M6474" t="s">
        <v>57</v>
      </c>
      <c r="N6474" t="s">
        <v>5869</v>
      </c>
      <c r="O6474" t="s">
        <v>57</v>
      </c>
      <c r="P6474" t="s">
        <v>57</v>
      </c>
      <c r="Q6474" t="s">
        <v>85</v>
      </c>
      <c r="R6474" t="s">
        <v>230</v>
      </c>
      <c r="S6474" t="s">
        <v>61</v>
      </c>
      <c r="T6474" t="s">
        <v>61</v>
      </c>
      <c r="U6474" t="s">
        <v>61</v>
      </c>
      <c r="V6474" t="s">
        <v>61</v>
      </c>
      <c r="W6474" t="s">
        <v>57</v>
      </c>
      <c r="X6474" t="s">
        <v>61</v>
      </c>
      <c r="Y6474" t="s">
        <v>61</v>
      </c>
      <c r="Z6474" t="s">
        <v>61</v>
      </c>
      <c r="AA6474" t="s">
        <v>77</v>
      </c>
      <c r="AB6474" t="s">
        <v>57</v>
      </c>
      <c r="AC6474" t="s">
        <v>87</v>
      </c>
      <c r="AD6474">
        <v>84.15000000000001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66</v>
      </c>
      <c r="AM6474">
        <v>0</v>
      </c>
      <c r="AN6474">
        <v>1</v>
      </c>
      <c r="AO6474">
        <v>0</v>
      </c>
      <c r="AP6474" t="s">
        <v>103</v>
      </c>
      <c r="AQ6474" t="s">
        <v>116</v>
      </c>
      <c r="AR6474" t="s">
        <v>93</v>
      </c>
      <c r="AS6474">
        <v>1</v>
      </c>
      <c r="AT6474">
        <v>35656</v>
      </c>
      <c r="AU6474">
        <v>1</v>
      </c>
      <c r="AV6474">
        <v>0</v>
      </c>
      <c r="AW6474">
        <v>1</v>
      </c>
      <c r="AX6474">
        <v>0</v>
      </c>
      <c r="AY6474">
        <v>3</v>
      </c>
      <c r="AZ6474" t="s">
        <v>106</v>
      </c>
      <c r="BA6474">
        <v>7</v>
      </c>
      <c r="BB6474" t="s">
        <v>95</v>
      </c>
      <c r="BC6474">
        <v>1</v>
      </c>
    </row>
    <row r="6475" spans="1:55">
      <c r="A6475" t="s">
        <v>11175</v>
      </c>
      <c r="B6475" t="s">
        <v>56</v>
      </c>
      <c r="C6475">
        <v>75</v>
      </c>
      <c r="D6475" t="s">
        <v>57</v>
      </c>
      <c r="E6475">
        <v>0</v>
      </c>
      <c r="F6475" t="s">
        <v>1873</v>
      </c>
      <c r="G6475">
        <v>93041</v>
      </c>
      <c r="H6475">
        <v>34.110124</v>
      </c>
      <c r="I6475">
        <v>-119.100972</v>
      </c>
      <c r="J6475">
        <v>10</v>
      </c>
      <c r="K6475">
        <v>44</v>
      </c>
      <c r="L6475" t="s">
        <v>59</v>
      </c>
      <c r="M6475" t="s">
        <v>57</v>
      </c>
      <c r="N6475" t="s">
        <v>9230</v>
      </c>
      <c r="O6475" t="s">
        <v>57</v>
      </c>
      <c r="P6475" t="s">
        <v>57</v>
      </c>
      <c r="Q6475" t="s">
        <v>85</v>
      </c>
      <c r="R6475" t="s">
        <v>180</v>
      </c>
      <c r="S6475" t="s">
        <v>61</v>
      </c>
      <c r="T6475" t="s">
        <v>61</v>
      </c>
      <c r="U6475" t="s">
        <v>57</v>
      </c>
      <c r="V6475" t="s">
        <v>57</v>
      </c>
      <c r="W6475" t="s">
        <v>57</v>
      </c>
      <c r="X6475" t="s">
        <v>57</v>
      </c>
      <c r="Y6475" t="s">
        <v>61</v>
      </c>
      <c r="Z6475" t="s">
        <v>57</v>
      </c>
      <c r="AA6475" t="s">
        <v>122</v>
      </c>
      <c r="AB6475" t="s">
        <v>61</v>
      </c>
      <c r="AC6475" t="s">
        <v>87</v>
      </c>
      <c r="AD6475">
        <v>104.15</v>
      </c>
      <c r="AE6475">
        <v>4495.65</v>
      </c>
      <c r="AF6475">
        <v>0</v>
      </c>
      <c r="AG6475">
        <v>0</v>
      </c>
      <c r="AH6475">
        <v>916.52</v>
      </c>
      <c r="AI6475">
        <v>5412.17</v>
      </c>
      <c r="AJ6475" t="s">
        <v>66</v>
      </c>
      <c r="AM6475">
        <v>0</v>
      </c>
      <c r="AN6475">
        <v>1</v>
      </c>
      <c r="AO6475">
        <v>0</v>
      </c>
      <c r="AP6475" t="s">
        <v>176</v>
      </c>
      <c r="AQ6475" t="s">
        <v>104</v>
      </c>
      <c r="AR6475" t="s">
        <v>105</v>
      </c>
      <c r="AS6475">
        <v>5</v>
      </c>
      <c r="AT6475">
        <v>25634</v>
      </c>
      <c r="AU6475">
        <v>1</v>
      </c>
      <c r="AV6475">
        <v>0</v>
      </c>
      <c r="AW6475">
        <v>1</v>
      </c>
      <c r="AX6475">
        <v>0</v>
      </c>
      <c r="AY6475">
        <v>5</v>
      </c>
      <c r="AZ6475" t="s">
        <v>177</v>
      </c>
      <c r="BA6475">
        <v>3</v>
      </c>
      <c r="BB6475" t="s">
        <v>126</v>
      </c>
      <c r="BC6475">
        <v>3</v>
      </c>
    </row>
    <row r="6476" spans="1:55">
      <c r="A6476" t="s">
        <v>11176</v>
      </c>
      <c r="B6476" t="s">
        <v>73</v>
      </c>
      <c r="C6476">
        <v>21</v>
      </c>
      <c r="D6476" t="s">
        <v>61</v>
      </c>
      <c r="E6476">
        <v>0</v>
      </c>
      <c r="F6476" t="s">
        <v>779</v>
      </c>
      <c r="G6476">
        <v>92596</v>
      </c>
      <c r="H6476">
        <v>33.657433</v>
      </c>
      <c r="I6476">
        <v>-117.04254</v>
      </c>
      <c r="J6476">
        <v>0</v>
      </c>
      <c r="K6476">
        <v>12</v>
      </c>
      <c r="L6476" t="s">
        <v>59</v>
      </c>
      <c r="M6476" t="s">
        <v>57</v>
      </c>
      <c r="N6476" t="s">
        <v>11177</v>
      </c>
      <c r="O6476" t="s">
        <v>57</v>
      </c>
      <c r="P6476" t="s">
        <v>57</v>
      </c>
      <c r="Q6476" t="s">
        <v>135</v>
      </c>
      <c r="R6476" t="s">
        <v>289</v>
      </c>
      <c r="S6476" t="s">
        <v>61</v>
      </c>
      <c r="T6476" t="s">
        <v>61</v>
      </c>
      <c r="U6476" t="s">
        <v>57</v>
      </c>
      <c r="V6476" t="s">
        <v>61</v>
      </c>
      <c r="W6476" t="s">
        <v>57</v>
      </c>
      <c r="X6476" t="s">
        <v>57</v>
      </c>
      <c r="Y6476" t="s">
        <v>57</v>
      </c>
      <c r="Z6476" t="s">
        <v>57</v>
      </c>
      <c r="AA6476" t="s">
        <v>77</v>
      </c>
      <c r="AB6476" t="s">
        <v>61</v>
      </c>
      <c r="AC6476" t="s">
        <v>87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66</v>
      </c>
      <c r="AM6476">
        <v>0</v>
      </c>
      <c r="AN6476">
        <v>1</v>
      </c>
      <c r="AO6476">
        <v>0</v>
      </c>
      <c r="AP6476" t="s">
        <v>67</v>
      </c>
      <c r="AQ6476" t="s">
        <v>116</v>
      </c>
      <c r="AR6476" t="s">
        <v>93</v>
      </c>
      <c r="AS6476">
        <v>5</v>
      </c>
      <c r="AT6476">
        <v>4093</v>
      </c>
      <c r="AU6476">
        <v>1</v>
      </c>
      <c r="AV6476">
        <v>0</v>
      </c>
      <c r="AW6476">
        <v>1</v>
      </c>
      <c r="AX6476">
        <v>0</v>
      </c>
      <c r="AY6476">
        <v>2</v>
      </c>
      <c r="AZ6476" t="s">
        <v>70</v>
      </c>
      <c r="BA6476">
        <v>5</v>
      </c>
      <c r="BB6476" t="s">
        <v>80</v>
      </c>
      <c r="BC6476">
        <v>2</v>
      </c>
    </row>
    <row r="6477" spans="1:55">
      <c r="A6477" t="s">
        <v>11178</v>
      </c>
      <c r="B6477" t="s">
        <v>56</v>
      </c>
      <c r="C6477">
        <v>41</v>
      </c>
      <c r="D6477" t="s">
        <v>57</v>
      </c>
      <c r="E6477">
        <v>0</v>
      </c>
      <c r="F6477" t="s">
        <v>1095</v>
      </c>
      <c r="G6477">
        <v>95018</v>
      </c>
      <c r="H6477">
        <v>37.089111</v>
      </c>
      <c r="I6477">
        <v>-122.062213</v>
      </c>
      <c r="J6477">
        <v>0</v>
      </c>
      <c r="K6477">
        <v>52</v>
      </c>
      <c r="L6477" t="s">
        <v>59</v>
      </c>
      <c r="M6477" t="s">
        <v>57</v>
      </c>
      <c r="N6477" t="s">
        <v>497</v>
      </c>
      <c r="O6477" t="s">
        <v>61</v>
      </c>
      <c r="P6477" t="s">
        <v>61</v>
      </c>
      <c r="Q6477" t="s">
        <v>143</v>
      </c>
      <c r="R6477" t="s">
        <v>143</v>
      </c>
      <c r="S6477" t="s">
        <v>143</v>
      </c>
      <c r="T6477" t="s">
        <v>143</v>
      </c>
      <c r="U6477" t="s">
        <v>143</v>
      </c>
      <c r="V6477" t="s">
        <v>143</v>
      </c>
      <c r="W6477" t="s">
        <v>143</v>
      </c>
      <c r="X6477" t="s">
        <v>143</v>
      </c>
      <c r="Y6477" t="s">
        <v>143</v>
      </c>
      <c r="Z6477" t="s">
        <v>143</v>
      </c>
      <c r="AA6477" t="s">
        <v>64</v>
      </c>
      <c r="AB6477" t="s">
        <v>61</v>
      </c>
      <c r="AC6477" t="s">
        <v>65</v>
      </c>
      <c r="AD6477">
        <v>19.6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66</v>
      </c>
      <c r="AM6477">
        <v>0</v>
      </c>
      <c r="AN6477">
        <v>1</v>
      </c>
      <c r="AO6477">
        <v>0</v>
      </c>
      <c r="AP6477" t="s">
        <v>123</v>
      </c>
      <c r="AQ6477" t="s">
        <v>78</v>
      </c>
      <c r="AR6477" t="s">
        <v>182</v>
      </c>
      <c r="AT6477">
        <v>8728</v>
      </c>
      <c r="AU6477">
        <v>1</v>
      </c>
      <c r="AV6477">
        <v>0</v>
      </c>
      <c r="AW6477">
        <v>1</v>
      </c>
      <c r="AX6477">
        <v>0</v>
      </c>
      <c r="AY6477">
        <v>6</v>
      </c>
      <c r="AZ6477" t="s">
        <v>125</v>
      </c>
      <c r="BA6477">
        <v>1</v>
      </c>
      <c r="BB6477" t="s">
        <v>71</v>
      </c>
      <c r="BC6477">
        <v>4</v>
      </c>
    </row>
    <row r="6478" spans="1:55">
      <c r="A6478" t="s">
        <v>11179</v>
      </c>
      <c r="B6478" t="s">
        <v>73</v>
      </c>
      <c r="C6478">
        <v>62</v>
      </c>
      <c r="D6478" t="s">
        <v>57</v>
      </c>
      <c r="E6478">
        <v>0</v>
      </c>
      <c r="F6478" t="s">
        <v>256</v>
      </c>
      <c r="G6478">
        <v>94539</v>
      </c>
      <c r="H6478">
        <v>37.516791</v>
      </c>
      <c r="I6478">
        <v>-121.899117</v>
      </c>
      <c r="J6478">
        <v>1</v>
      </c>
      <c r="K6478">
        <v>17</v>
      </c>
      <c r="L6478" t="s">
        <v>98</v>
      </c>
      <c r="M6478" t="s">
        <v>57</v>
      </c>
      <c r="N6478" t="s">
        <v>11180</v>
      </c>
      <c r="O6478" t="s">
        <v>57</v>
      </c>
      <c r="P6478" t="s">
        <v>57</v>
      </c>
      <c r="Q6478" t="s">
        <v>85</v>
      </c>
      <c r="R6478" t="s">
        <v>180</v>
      </c>
      <c r="S6478" t="s">
        <v>57</v>
      </c>
      <c r="T6478" t="s">
        <v>57</v>
      </c>
      <c r="U6478" t="s">
        <v>57</v>
      </c>
      <c r="V6478" t="s">
        <v>61</v>
      </c>
      <c r="W6478" t="s">
        <v>61</v>
      </c>
      <c r="X6478" t="s">
        <v>61</v>
      </c>
      <c r="Y6478" t="s">
        <v>61</v>
      </c>
      <c r="Z6478" t="s">
        <v>57</v>
      </c>
      <c r="AA6478" t="s">
        <v>77</v>
      </c>
      <c r="AB6478" t="s">
        <v>61</v>
      </c>
      <c r="AC6478" t="s">
        <v>65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88</v>
      </c>
      <c r="AK6478" t="s">
        <v>101</v>
      </c>
      <c r="AL6478" t="s">
        <v>102</v>
      </c>
      <c r="AM6478">
        <v>1</v>
      </c>
      <c r="AN6478">
        <v>0</v>
      </c>
      <c r="AO6478">
        <v>0</v>
      </c>
      <c r="AP6478" t="s">
        <v>103</v>
      </c>
      <c r="AQ6478" t="s">
        <v>124</v>
      </c>
      <c r="AR6478" t="s">
        <v>105</v>
      </c>
      <c r="AS6478">
        <v>4</v>
      </c>
      <c r="AT6478">
        <v>46917</v>
      </c>
      <c r="AU6478">
        <v>1</v>
      </c>
      <c r="AV6478">
        <v>1</v>
      </c>
      <c r="AW6478">
        <v>0</v>
      </c>
      <c r="AX6478">
        <v>90.2</v>
      </c>
      <c r="AY6478">
        <v>3</v>
      </c>
      <c r="AZ6478" t="s">
        <v>106</v>
      </c>
      <c r="BA6478">
        <v>6</v>
      </c>
      <c r="BB6478" t="s">
        <v>95</v>
      </c>
      <c r="BC6478">
        <v>1</v>
      </c>
    </row>
    <row r="6479" spans="1:55">
      <c r="A6479" t="s">
        <v>11181</v>
      </c>
      <c r="B6479" t="s">
        <v>56</v>
      </c>
      <c r="C6479">
        <v>42</v>
      </c>
      <c r="D6479" t="s">
        <v>57</v>
      </c>
      <c r="E6479">
        <v>3</v>
      </c>
      <c r="F6479" t="s">
        <v>2102</v>
      </c>
      <c r="G6479">
        <v>95251</v>
      </c>
      <c r="H6479">
        <v>38.055562</v>
      </c>
      <c r="I6479">
        <v>-120.456298</v>
      </c>
      <c r="J6479">
        <v>1</v>
      </c>
      <c r="K6479">
        <v>41</v>
      </c>
      <c r="L6479" t="s">
        <v>59</v>
      </c>
      <c r="M6479" t="s">
        <v>57</v>
      </c>
      <c r="N6479" t="s">
        <v>8093</v>
      </c>
      <c r="O6479" t="s">
        <v>57</v>
      </c>
      <c r="P6479" t="s">
        <v>57</v>
      </c>
      <c r="Q6479" t="s">
        <v>62</v>
      </c>
      <c r="R6479" t="s">
        <v>1331</v>
      </c>
      <c r="S6479" t="s">
        <v>57</v>
      </c>
      <c r="T6479" t="s">
        <v>57</v>
      </c>
      <c r="U6479" t="s">
        <v>57</v>
      </c>
      <c r="V6479" t="s">
        <v>57</v>
      </c>
      <c r="W6479" t="s">
        <v>61</v>
      </c>
      <c r="X6479" t="s">
        <v>57</v>
      </c>
      <c r="Y6479" t="s">
        <v>57</v>
      </c>
      <c r="Z6479" t="s">
        <v>57</v>
      </c>
      <c r="AA6479" t="s">
        <v>77</v>
      </c>
      <c r="AB6479" t="s">
        <v>61</v>
      </c>
      <c r="AC6479" t="s">
        <v>65</v>
      </c>
      <c r="AD6479">
        <v>79.90000000000001</v>
      </c>
      <c r="AE6479">
        <v>3326.2</v>
      </c>
      <c r="AF6479">
        <v>0</v>
      </c>
      <c r="AG6479">
        <v>0</v>
      </c>
      <c r="AH6479">
        <v>1855.66</v>
      </c>
      <c r="AI6479">
        <v>5181.86</v>
      </c>
      <c r="AJ6479" t="s">
        <v>88</v>
      </c>
      <c r="AK6479" t="s">
        <v>201</v>
      </c>
      <c r="AL6479" t="s">
        <v>743</v>
      </c>
      <c r="AM6479">
        <v>1</v>
      </c>
      <c r="AN6479">
        <v>0</v>
      </c>
      <c r="AO6479">
        <v>0</v>
      </c>
      <c r="AP6479" t="s">
        <v>176</v>
      </c>
      <c r="AQ6479" t="s">
        <v>78</v>
      </c>
      <c r="AR6479" t="s">
        <v>93</v>
      </c>
      <c r="AS6479">
        <v>7</v>
      </c>
      <c r="AT6479">
        <v>460</v>
      </c>
      <c r="AU6479">
        <v>1</v>
      </c>
      <c r="AV6479">
        <v>1</v>
      </c>
      <c r="AW6479">
        <v>0</v>
      </c>
      <c r="AX6479">
        <v>79.90000000000001</v>
      </c>
      <c r="AY6479">
        <v>5</v>
      </c>
      <c r="AZ6479" t="s">
        <v>177</v>
      </c>
      <c r="BA6479">
        <v>3</v>
      </c>
      <c r="BB6479" t="s">
        <v>126</v>
      </c>
      <c r="BC6479">
        <v>3</v>
      </c>
    </row>
    <row r="6480" spans="1:55">
      <c r="A6480" t="s">
        <v>11182</v>
      </c>
      <c r="B6480" t="s">
        <v>56</v>
      </c>
      <c r="C6480">
        <v>35</v>
      </c>
      <c r="D6480" t="s">
        <v>61</v>
      </c>
      <c r="E6480">
        <v>0</v>
      </c>
      <c r="F6480" t="s">
        <v>2397</v>
      </c>
      <c r="G6480">
        <v>90745</v>
      </c>
      <c r="H6480">
        <v>33.822295</v>
      </c>
      <c r="I6480">
        <v>-118.26411</v>
      </c>
      <c r="J6480">
        <v>0</v>
      </c>
      <c r="K6480">
        <v>10</v>
      </c>
      <c r="L6480" t="s">
        <v>98</v>
      </c>
      <c r="M6480" t="s">
        <v>57</v>
      </c>
      <c r="N6480" t="s">
        <v>11183</v>
      </c>
      <c r="O6480" t="s">
        <v>57</v>
      </c>
      <c r="P6480" t="s">
        <v>57</v>
      </c>
      <c r="Q6480" t="s">
        <v>85</v>
      </c>
      <c r="R6480" t="s">
        <v>313</v>
      </c>
      <c r="S6480" t="s">
        <v>57</v>
      </c>
      <c r="T6480" t="s">
        <v>61</v>
      </c>
      <c r="U6480" t="s">
        <v>61</v>
      </c>
      <c r="V6480" t="s">
        <v>61</v>
      </c>
      <c r="W6480" t="s">
        <v>57</v>
      </c>
      <c r="X6480" t="s">
        <v>57</v>
      </c>
      <c r="Y6480" t="s">
        <v>57</v>
      </c>
      <c r="Z6480" t="s">
        <v>57</v>
      </c>
      <c r="AA6480" t="s">
        <v>77</v>
      </c>
      <c r="AB6480" t="s">
        <v>57</v>
      </c>
      <c r="AC6480" t="s">
        <v>87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88</v>
      </c>
      <c r="AK6480" t="s">
        <v>205</v>
      </c>
      <c r="AL6480" t="s">
        <v>329</v>
      </c>
      <c r="AM6480">
        <v>1</v>
      </c>
      <c r="AN6480">
        <v>0</v>
      </c>
      <c r="AO6480">
        <v>0</v>
      </c>
      <c r="AP6480" t="s">
        <v>67</v>
      </c>
      <c r="AQ6480" t="s">
        <v>68</v>
      </c>
      <c r="AR6480" t="s">
        <v>105</v>
      </c>
      <c r="AS6480">
        <v>5</v>
      </c>
      <c r="AT6480">
        <v>55486</v>
      </c>
      <c r="AU6480">
        <v>1</v>
      </c>
      <c r="AV6480">
        <v>1</v>
      </c>
      <c r="AW6480">
        <v>0</v>
      </c>
      <c r="AX6480">
        <v>98.7</v>
      </c>
      <c r="AY6480">
        <v>2</v>
      </c>
      <c r="AZ6480" t="s">
        <v>70</v>
      </c>
      <c r="BA6480">
        <v>7</v>
      </c>
      <c r="BB6480" t="s">
        <v>95</v>
      </c>
      <c r="BC6480">
        <v>1</v>
      </c>
    </row>
    <row r="6481" spans="1:55">
      <c r="A6481" t="s">
        <v>11184</v>
      </c>
      <c r="B6481" t="s">
        <v>56</v>
      </c>
      <c r="C6481">
        <v>47</v>
      </c>
      <c r="D6481" t="s">
        <v>57</v>
      </c>
      <c r="E6481">
        <v>0</v>
      </c>
      <c r="F6481" t="s">
        <v>1556</v>
      </c>
      <c r="G6481">
        <v>92211</v>
      </c>
      <c r="H6481">
        <v>33.762759</v>
      </c>
      <c r="I6481">
        <v>-116.324817</v>
      </c>
      <c r="J6481">
        <v>1</v>
      </c>
      <c r="K6481">
        <v>26</v>
      </c>
      <c r="L6481" t="s">
        <v>59</v>
      </c>
      <c r="M6481" t="s">
        <v>57</v>
      </c>
      <c r="N6481" t="s">
        <v>3879</v>
      </c>
      <c r="O6481" t="s">
        <v>61</v>
      </c>
      <c r="P6481" t="s">
        <v>57</v>
      </c>
      <c r="Q6481" t="s">
        <v>85</v>
      </c>
      <c r="R6481" t="s">
        <v>110</v>
      </c>
      <c r="S6481" t="s">
        <v>61</v>
      </c>
      <c r="T6481" t="s">
        <v>61</v>
      </c>
      <c r="U6481" t="s">
        <v>61</v>
      </c>
      <c r="V6481" t="s">
        <v>61</v>
      </c>
      <c r="W6481" t="s">
        <v>57</v>
      </c>
      <c r="X6481" t="s">
        <v>57</v>
      </c>
      <c r="Y6481" t="s">
        <v>57</v>
      </c>
      <c r="Z6481" t="s">
        <v>57</v>
      </c>
      <c r="AA6481" t="s">
        <v>77</v>
      </c>
      <c r="AB6481" t="s">
        <v>57</v>
      </c>
      <c r="AC6481" t="s">
        <v>87</v>
      </c>
      <c r="AD6481">
        <v>90.8</v>
      </c>
      <c r="AE6481">
        <v>2361.8</v>
      </c>
      <c r="AF6481">
        <v>0</v>
      </c>
      <c r="AG6481">
        <v>0</v>
      </c>
      <c r="AH6481">
        <v>399.62</v>
      </c>
      <c r="AI6481">
        <v>2761.42</v>
      </c>
      <c r="AJ6481" t="s">
        <v>88</v>
      </c>
      <c r="AK6481" t="s">
        <v>190</v>
      </c>
      <c r="AL6481" t="s">
        <v>191</v>
      </c>
      <c r="AM6481">
        <v>1</v>
      </c>
      <c r="AN6481">
        <v>0</v>
      </c>
      <c r="AO6481">
        <v>0</v>
      </c>
      <c r="AP6481" t="s">
        <v>164</v>
      </c>
      <c r="AQ6481" t="s">
        <v>78</v>
      </c>
      <c r="AR6481" t="s">
        <v>105</v>
      </c>
      <c r="AS6481">
        <v>4</v>
      </c>
      <c r="AT6481">
        <v>19702</v>
      </c>
      <c r="AU6481">
        <v>1</v>
      </c>
      <c r="AV6481">
        <v>1</v>
      </c>
      <c r="AW6481">
        <v>0</v>
      </c>
      <c r="AX6481">
        <v>90.8</v>
      </c>
      <c r="AY6481">
        <v>4</v>
      </c>
      <c r="AZ6481" t="s">
        <v>165</v>
      </c>
      <c r="BA6481">
        <v>6</v>
      </c>
      <c r="BB6481" t="s">
        <v>95</v>
      </c>
      <c r="BC6481">
        <v>1</v>
      </c>
    </row>
    <row r="6482" spans="1:55">
      <c r="A6482" t="s">
        <v>11185</v>
      </c>
      <c r="B6482" t="s">
        <v>56</v>
      </c>
      <c r="C6482">
        <v>48</v>
      </c>
      <c r="D6482" t="s">
        <v>57</v>
      </c>
      <c r="E6482">
        <v>3</v>
      </c>
      <c r="F6482" t="s">
        <v>785</v>
      </c>
      <c r="G6482">
        <v>91403</v>
      </c>
      <c r="H6482">
        <v>34.147149</v>
      </c>
      <c r="I6482">
        <v>-118.463365</v>
      </c>
      <c r="J6482">
        <v>1</v>
      </c>
      <c r="K6482">
        <v>53</v>
      </c>
      <c r="L6482" t="s">
        <v>59</v>
      </c>
      <c r="M6482" t="s">
        <v>57</v>
      </c>
      <c r="N6482" t="s">
        <v>963</v>
      </c>
      <c r="O6482" t="s">
        <v>61</v>
      </c>
      <c r="P6482" t="s">
        <v>61</v>
      </c>
      <c r="Q6482" t="s">
        <v>143</v>
      </c>
      <c r="R6482" t="s">
        <v>143</v>
      </c>
      <c r="S6482" t="s">
        <v>143</v>
      </c>
      <c r="T6482" t="s">
        <v>143</v>
      </c>
      <c r="U6482" t="s">
        <v>143</v>
      </c>
      <c r="V6482" t="s">
        <v>143</v>
      </c>
      <c r="W6482" t="s">
        <v>143</v>
      </c>
      <c r="X6482" t="s">
        <v>143</v>
      </c>
      <c r="Y6482" t="s">
        <v>143</v>
      </c>
      <c r="Z6482" t="s">
        <v>143</v>
      </c>
      <c r="AA6482" t="s">
        <v>122</v>
      </c>
      <c r="AB6482" t="s">
        <v>61</v>
      </c>
      <c r="AC6482" t="s">
        <v>65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66</v>
      </c>
      <c r="AM6482">
        <v>0</v>
      </c>
      <c r="AN6482">
        <v>1</v>
      </c>
      <c r="AO6482">
        <v>0</v>
      </c>
      <c r="AP6482" t="s">
        <v>123</v>
      </c>
      <c r="AQ6482" t="s">
        <v>78</v>
      </c>
      <c r="AR6482" t="s">
        <v>182</v>
      </c>
      <c r="AT6482">
        <v>22085</v>
      </c>
      <c r="AU6482">
        <v>1</v>
      </c>
      <c r="AV6482">
        <v>0</v>
      </c>
      <c r="AW6482">
        <v>1</v>
      </c>
      <c r="AX6482">
        <v>0</v>
      </c>
      <c r="AY6482">
        <v>6</v>
      </c>
      <c r="AZ6482" t="s">
        <v>125</v>
      </c>
      <c r="BA6482">
        <v>0</v>
      </c>
      <c r="BB6482" t="s">
        <v>71</v>
      </c>
      <c r="BC6482">
        <v>4</v>
      </c>
    </row>
    <row r="6483" spans="1:55">
      <c r="A6483" t="s">
        <v>11186</v>
      </c>
      <c r="B6483" t="s">
        <v>56</v>
      </c>
      <c r="C6483">
        <v>70</v>
      </c>
      <c r="D6483" t="s">
        <v>61</v>
      </c>
      <c r="E6483">
        <v>0</v>
      </c>
      <c r="F6483" t="s">
        <v>523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59</v>
      </c>
      <c r="M6483" t="s">
        <v>57</v>
      </c>
      <c r="N6483" t="s">
        <v>6548</v>
      </c>
      <c r="O6483" t="s">
        <v>61</v>
      </c>
      <c r="P6483" t="s">
        <v>61</v>
      </c>
      <c r="Q6483" t="s">
        <v>143</v>
      </c>
      <c r="R6483" t="s">
        <v>143</v>
      </c>
      <c r="S6483" t="s">
        <v>143</v>
      </c>
      <c r="T6483" t="s">
        <v>143</v>
      </c>
      <c r="U6483" t="s">
        <v>143</v>
      </c>
      <c r="V6483" t="s">
        <v>143</v>
      </c>
      <c r="W6483" t="s">
        <v>143</v>
      </c>
      <c r="X6483" t="s">
        <v>143</v>
      </c>
      <c r="Y6483" t="s">
        <v>143</v>
      </c>
      <c r="Z6483" t="s">
        <v>143</v>
      </c>
      <c r="AA6483" t="s">
        <v>77</v>
      </c>
      <c r="AB6483" t="s">
        <v>57</v>
      </c>
      <c r="AC6483" t="s">
        <v>87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88</v>
      </c>
      <c r="AK6483" t="s">
        <v>101</v>
      </c>
      <c r="AL6483" t="s">
        <v>175</v>
      </c>
      <c r="AM6483">
        <v>1</v>
      </c>
      <c r="AN6483">
        <v>0</v>
      </c>
      <c r="AO6483">
        <v>0</v>
      </c>
      <c r="AP6483" t="s">
        <v>91</v>
      </c>
      <c r="AQ6483" t="s">
        <v>104</v>
      </c>
      <c r="AR6483" t="s">
        <v>182</v>
      </c>
      <c r="AT6483">
        <v>15975</v>
      </c>
      <c r="AU6483">
        <v>1</v>
      </c>
      <c r="AV6483">
        <v>1</v>
      </c>
      <c r="AW6483">
        <v>0</v>
      </c>
      <c r="AX6483">
        <v>19.45</v>
      </c>
      <c r="AY6483">
        <v>1</v>
      </c>
      <c r="AZ6483" t="s">
        <v>94</v>
      </c>
      <c r="BA6483">
        <v>8</v>
      </c>
      <c r="BB6483" t="s">
        <v>95</v>
      </c>
      <c r="BC6483">
        <v>1</v>
      </c>
    </row>
    <row r="6484" spans="1:55">
      <c r="A6484" t="s">
        <v>11187</v>
      </c>
      <c r="B6484" t="s">
        <v>56</v>
      </c>
      <c r="C6484">
        <v>45</v>
      </c>
      <c r="D6484" t="s">
        <v>61</v>
      </c>
      <c r="E6484">
        <v>2</v>
      </c>
      <c r="F6484" t="s">
        <v>7921</v>
      </c>
      <c r="G6484">
        <v>95944</v>
      </c>
      <c r="H6484">
        <v>39.564113</v>
      </c>
      <c r="I6484">
        <v>-120.868836</v>
      </c>
      <c r="J6484">
        <v>0</v>
      </c>
      <c r="K6484">
        <v>50</v>
      </c>
      <c r="L6484" t="s">
        <v>129</v>
      </c>
      <c r="M6484" t="s">
        <v>57</v>
      </c>
      <c r="N6484" t="s">
        <v>2790</v>
      </c>
      <c r="O6484" t="s">
        <v>61</v>
      </c>
      <c r="P6484" t="s">
        <v>57</v>
      </c>
      <c r="Q6484" t="s">
        <v>85</v>
      </c>
      <c r="R6484" t="s">
        <v>163</v>
      </c>
      <c r="S6484" t="s">
        <v>61</v>
      </c>
      <c r="T6484" t="s">
        <v>61</v>
      </c>
      <c r="U6484" t="s">
        <v>61</v>
      </c>
      <c r="V6484" t="s">
        <v>61</v>
      </c>
      <c r="W6484" t="s">
        <v>61</v>
      </c>
      <c r="X6484" t="s">
        <v>61</v>
      </c>
      <c r="Y6484" t="s">
        <v>61</v>
      </c>
      <c r="Z6484" t="s">
        <v>57</v>
      </c>
      <c r="AA6484" t="s">
        <v>122</v>
      </c>
      <c r="AB6484" t="s">
        <v>61</v>
      </c>
      <c r="AC6484" t="s">
        <v>65</v>
      </c>
      <c r="AD6484">
        <v>70.34999999999999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66</v>
      </c>
      <c r="AM6484">
        <v>0</v>
      </c>
      <c r="AN6484">
        <v>1</v>
      </c>
      <c r="AO6484">
        <v>0</v>
      </c>
      <c r="AP6484" t="s">
        <v>123</v>
      </c>
      <c r="AQ6484" t="s">
        <v>78</v>
      </c>
      <c r="AR6484" t="s">
        <v>93</v>
      </c>
      <c r="AS6484">
        <v>1</v>
      </c>
      <c r="AT6484">
        <v>76</v>
      </c>
      <c r="AU6484">
        <v>1</v>
      </c>
      <c r="AV6484">
        <v>0</v>
      </c>
      <c r="AW6484">
        <v>1</v>
      </c>
      <c r="AX6484">
        <v>0</v>
      </c>
      <c r="AY6484">
        <v>6</v>
      </c>
      <c r="AZ6484" t="s">
        <v>125</v>
      </c>
      <c r="BA6484">
        <v>3</v>
      </c>
      <c r="BB6484" t="s">
        <v>126</v>
      </c>
      <c r="BC6484">
        <v>3</v>
      </c>
    </row>
    <row r="6485" spans="1:55">
      <c r="A6485" t="s">
        <v>11188</v>
      </c>
      <c r="B6485" t="s">
        <v>73</v>
      </c>
      <c r="C6485">
        <v>19</v>
      </c>
      <c r="D6485" t="s">
        <v>57</v>
      </c>
      <c r="E6485">
        <v>3</v>
      </c>
      <c r="F6485" t="s">
        <v>7623</v>
      </c>
      <c r="G6485">
        <v>91320</v>
      </c>
      <c r="H6485">
        <v>34.172071</v>
      </c>
      <c r="I6485">
        <v>-118.946262</v>
      </c>
      <c r="J6485">
        <v>1</v>
      </c>
      <c r="K6485">
        <v>24</v>
      </c>
      <c r="L6485" t="s">
        <v>216</v>
      </c>
      <c r="M6485" t="s">
        <v>57</v>
      </c>
      <c r="N6485" t="s">
        <v>11189</v>
      </c>
      <c r="O6485" t="s">
        <v>57</v>
      </c>
      <c r="P6485" t="s">
        <v>61</v>
      </c>
      <c r="Q6485" t="s">
        <v>143</v>
      </c>
      <c r="R6485" t="s">
        <v>143</v>
      </c>
      <c r="S6485" t="s">
        <v>143</v>
      </c>
      <c r="T6485" t="s">
        <v>143</v>
      </c>
      <c r="U6485" t="s">
        <v>143</v>
      </c>
      <c r="V6485" t="s">
        <v>143</v>
      </c>
      <c r="W6485" t="s">
        <v>143</v>
      </c>
      <c r="X6485" t="s">
        <v>143</v>
      </c>
      <c r="Y6485" t="s">
        <v>143</v>
      </c>
      <c r="Z6485" t="s">
        <v>143</v>
      </c>
      <c r="AA6485" t="s">
        <v>122</v>
      </c>
      <c r="AB6485" t="s">
        <v>57</v>
      </c>
      <c r="AC6485" t="s">
        <v>87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66</v>
      </c>
      <c r="AM6485">
        <v>0</v>
      </c>
      <c r="AN6485">
        <v>1</v>
      </c>
      <c r="AO6485">
        <v>0</v>
      </c>
      <c r="AP6485" t="s">
        <v>103</v>
      </c>
      <c r="AQ6485" t="s">
        <v>116</v>
      </c>
      <c r="AR6485" t="s">
        <v>182</v>
      </c>
      <c r="AT6485">
        <v>37779</v>
      </c>
      <c r="AU6485">
        <v>1</v>
      </c>
      <c r="AV6485">
        <v>0</v>
      </c>
      <c r="AW6485">
        <v>1</v>
      </c>
      <c r="AX6485">
        <v>0</v>
      </c>
      <c r="AY6485">
        <v>3</v>
      </c>
      <c r="AZ6485" t="s">
        <v>106</v>
      </c>
      <c r="BA6485">
        <v>0</v>
      </c>
      <c r="BB6485" t="s">
        <v>71</v>
      </c>
      <c r="BC6485">
        <v>4</v>
      </c>
    </row>
    <row r="6486" spans="1:55">
      <c r="A6486" t="s">
        <v>11190</v>
      </c>
      <c r="B6486" t="s">
        <v>56</v>
      </c>
      <c r="C6486">
        <v>26</v>
      </c>
      <c r="D6486" t="s">
        <v>57</v>
      </c>
      <c r="E6486">
        <v>2</v>
      </c>
      <c r="F6486" t="s">
        <v>4297</v>
      </c>
      <c r="G6486">
        <v>96057</v>
      </c>
      <c r="H6486">
        <v>41.251322</v>
      </c>
      <c r="I6486">
        <v>-122.105209</v>
      </c>
      <c r="J6486">
        <v>6</v>
      </c>
      <c r="K6486">
        <v>38</v>
      </c>
      <c r="L6486" t="s">
        <v>59</v>
      </c>
      <c r="M6486" t="s">
        <v>57</v>
      </c>
      <c r="N6486" t="s">
        <v>6721</v>
      </c>
      <c r="O6486" t="s">
        <v>61</v>
      </c>
      <c r="P6486" t="s">
        <v>61</v>
      </c>
      <c r="Q6486" t="s">
        <v>143</v>
      </c>
      <c r="R6486" t="s">
        <v>143</v>
      </c>
      <c r="S6486" t="s">
        <v>143</v>
      </c>
      <c r="T6486" t="s">
        <v>143</v>
      </c>
      <c r="U6486" t="s">
        <v>143</v>
      </c>
      <c r="V6486" t="s">
        <v>143</v>
      </c>
      <c r="W6486" t="s">
        <v>143</v>
      </c>
      <c r="X6486" t="s">
        <v>143</v>
      </c>
      <c r="Y6486" t="s">
        <v>143</v>
      </c>
      <c r="Z6486" t="s">
        <v>143</v>
      </c>
      <c r="AA6486" t="s">
        <v>77</v>
      </c>
      <c r="AB6486" t="s">
        <v>61</v>
      </c>
      <c r="AC6486" t="s">
        <v>65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889.9299999999999</v>
      </c>
      <c r="AJ6486" t="s">
        <v>66</v>
      </c>
      <c r="AM6486">
        <v>0</v>
      </c>
      <c r="AN6486">
        <v>1</v>
      </c>
      <c r="AO6486">
        <v>0</v>
      </c>
      <c r="AP6486" t="s">
        <v>176</v>
      </c>
      <c r="AQ6486" t="s">
        <v>116</v>
      </c>
      <c r="AR6486" t="s">
        <v>182</v>
      </c>
      <c r="AT6486">
        <v>1586</v>
      </c>
      <c r="AU6486">
        <v>1</v>
      </c>
      <c r="AV6486">
        <v>0</v>
      </c>
      <c r="AW6486">
        <v>1</v>
      </c>
      <c r="AX6486">
        <v>0</v>
      </c>
      <c r="AY6486">
        <v>5</v>
      </c>
      <c r="AZ6486" t="s">
        <v>177</v>
      </c>
      <c r="BA6486">
        <v>3</v>
      </c>
      <c r="BB6486" t="s">
        <v>126</v>
      </c>
      <c r="BC6486">
        <v>3</v>
      </c>
    </row>
    <row r="6487" spans="1:55">
      <c r="A6487" t="s">
        <v>11191</v>
      </c>
      <c r="B6487" t="s">
        <v>73</v>
      </c>
      <c r="C6487">
        <v>27</v>
      </c>
      <c r="D6487" t="s">
        <v>57</v>
      </c>
      <c r="E6487">
        <v>0</v>
      </c>
      <c r="F6487" t="s">
        <v>6156</v>
      </c>
      <c r="G6487">
        <v>94706</v>
      </c>
      <c r="H6487">
        <v>37.890274</v>
      </c>
      <c r="I6487">
        <v>-122.295192</v>
      </c>
      <c r="J6487">
        <v>1</v>
      </c>
      <c r="K6487">
        <v>14</v>
      </c>
      <c r="L6487" t="s">
        <v>59</v>
      </c>
      <c r="M6487" t="s">
        <v>57</v>
      </c>
      <c r="N6487" t="s">
        <v>2620</v>
      </c>
      <c r="O6487" t="s">
        <v>57</v>
      </c>
      <c r="P6487" t="s">
        <v>57</v>
      </c>
      <c r="Q6487" t="s">
        <v>85</v>
      </c>
      <c r="R6487" t="s">
        <v>1048</v>
      </c>
      <c r="S6487" t="s">
        <v>61</v>
      </c>
      <c r="T6487" t="s">
        <v>61</v>
      </c>
      <c r="U6487" t="s">
        <v>61</v>
      </c>
      <c r="V6487" t="s">
        <v>61</v>
      </c>
      <c r="W6487" t="s">
        <v>61</v>
      </c>
      <c r="X6487" t="s">
        <v>57</v>
      </c>
      <c r="Y6487" t="s">
        <v>57</v>
      </c>
      <c r="Z6487" t="s">
        <v>57</v>
      </c>
      <c r="AA6487" t="s">
        <v>77</v>
      </c>
      <c r="AB6487" t="s">
        <v>57</v>
      </c>
      <c r="AC6487" t="s">
        <v>87</v>
      </c>
      <c r="AD6487">
        <v>85.15000000000001</v>
      </c>
      <c r="AE6487">
        <v>1139.2</v>
      </c>
      <c r="AF6487">
        <v>38.48</v>
      </c>
      <c r="AG6487">
        <v>0</v>
      </c>
      <c r="AH6487">
        <v>298.2</v>
      </c>
      <c r="AI6487">
        <v>1398.92</v>
      </c>
      <c r="AJ6487" t="s">
        <v>88</v>
      </c>
      <c r="AK6487" t="s">
        <v>101</v>
      </c>
      <c r="AL6487" t="s">
        <v>2938</v>
      </c>
      <c r="AM6487">
        <v>1</v>
      </c>
      <c r="AN6487">
        <v>0</v>
      </c>
      <c r="AO6487">
        <v>0</v>
      </c>
      <c r="AP6487" t="s">
        <v>103</v>
      </c>
      <c r="AQ6487" t="s">
        <v>116</v>
      </c>
      <c r="AR6487" t="s">
        <v>93</v>
      </c>
      <c r="AS6487">
        <v>3</v>
      </c>
      <c r="AT6487">
        <v>15882</v>
      </c>
      <c r="AU6487">
        <v>1</v>
      </c>
      <c r="AV6487">
        <v>1</v>
      </c>
      <c r="AW6487">
        <v>0</v>
      </c>
      <c r="AX6487">
        <v>85.15000000000001</v>
      </c>
      <c r="AY6487">
        <v>3</v>
      </c>
      <c r="AZ6487" t="s">
        <v>106</v>
      </c>
      <c r="BA6487">
        <v>6</v>
      </c>
      <c r="BB6487" t="s">
        <v>95</v>
      </c>
      <c r="BC6487">
        <v>1</v>
      </c>
    </row>
    <row r="6488" spans="1:55">
      <c r="A6488" t="s">
        <v>11192</v>
      </c>
      <c r="B6488" t="s">
        <v>56</v>
      </c>
      <c r="C6488">
        <v>69</v>
      </c>
      <c r="D6488" t="s">
        <v>57</v>
      </c>
      <c r="E6488">
        <v>0</v>
      </c>
      <c r="F6488" t="s">
        <v>7594</v>
      </c>
      <c r="G6488">
        <v>93627</v>
      </c>
      <c r="H6488">
        <v>36.520537</v>
      </c>
      <c r="I6488">
        <v>-120.118055</v>
      </c>
      <c r="J6488">
        <v>1</v>
      </c>
      <c r="K6488">
        <v>24</v>
      </c>
      <c r="L6488" t="s">
        <v>59</v>
      </c>
      <c r="M6488" t="s">
        <v>57</v>
      </c>
      <c r="N6488" t="s">
        <v>11193</v>
      </c>
      <c r="O6488" t="s">
        <v>57</v>
      </c>
      <c r="P6488" t="s">
        <v>57</v>
      </c>
      <c r="Q6488" t="s">
        <v>85</v>
      </c>
      <c r="R6488" t="s">
        <v>160</v>
      </c>
      <c r="S6488" t="s">
        <v>61</v>
      </c>
      <c r="T6488" t="s">
        <v>61</v>
      </c>
      <c r="U6488" t="s">
        <v>61</v>
      </c>
      <c r="V6488" t="s">
        <v>61</v>
      </c>
      <c r="W6488" t="s">
        <v>57</v>
      </c>
      <c r="X6488" t="s">
        <v>57</v>
      </c>
      <c r="Y6488" t="s">
        <v>57</v>
      </c>
      <c r="Z6488" t="s">
        <v>57</v>
      </c>
      <c r="AA6488" t="s">
        <v>77</v>
      </c>
      <c r="AB6488" t="s">
        <v>57</v>
      </c>
      <c r="AC6488" t="s">
        <v>87</v>
      </c>
      <c r="AD6488">
        <v>93.55</v>
      </c>
      <c r="AE6488">
        <v>2264.05</v>
      </c>
      <c r="AF6488">
        <v>0</v>
      </c>
      <c r="AG6488">
        <v>0</v>
      </c>
      <c r="AH6488">
        <v>321.12</v>
      </c>
      <c r="AI6488">
        <v>2585.17</v>
      </c>
      <c r="AJ6488" t="s">
        <v>88</v>
      </c>
      <c r="AK6488" t="s">
        <v>201</v>
      </c>
      <c r="AL6488" t="s">
        <v>743</v>
      </c>
      <c r="AM6488">
        <v>1</v>
      </c>
      <c r="AN6488">
        <v>0</v>
      </c>
      <c r="AO6488">
        <v>0</v>
      </c>
      <c r="AP6488" t="s">
        <v>103</v>
      </c>
      <c r="AQ6488" t="s">
        <v>124</v>
      </c>
      <c r="AR6488" t="s">
        <v>105</v>
      </c>
      <c r="AS6488">
        <v>4</v>
      </c>
      <c r="AT6488">
        <v>152</v>
      </c>
      <c r="AU6488">
        <v>1</v>
      </c>
      <c r="AV6488">
        <v>1</v>
      </c>
      <c r="AW6488">
        <v>0</v>
      </c>
      <c r="AX6488">
        <v>93.55</v>
      </c>
      <c r="AY6488">
        <v>3</v>
      </c>
      <c r="AZ6488" t="s">
        <v>106</v>
      </c>
      <c r="BA6488">
        <v>6</v>
      </c>
      <c r="BB6488" t="s">
        <v>95</v>
      </c>
      <c r="BC6488">
        <v>1</v>
      </c>
    </row>
    <row r="6489" spans="1:55">
      <c r="A6489" t="s">
        <v>11194</v>
      </c>
      <c r="B6489" t="s">
        <v>73</v>
      </c>
      <c r="C6489">
        <v>65</v>
      </c>
      <c r="D6489" t="s">
        <v>61</v>
      </c>
      <c r="E6489">
        <v>0</v>
      </c>
      <c r="F6489" t="s">
        <v>2102</v>
      </c>
      <c r="G6489">
        <v>95251</v>
      </c>
      <c r="H6489">
        <v>38.055562</v>
      </c>
      <c r="I6489">
        <v>-120.456298</v>
      </c>
      <c r="J6489">
        <v>0</v>
      </c>
      <c r="K6489">
        <v>19</v>
      </c>
      <c r="L6489" t="s">
        <v>98</v>
      </c>
      <c r="M6489" t="s">
        <v>57</v>
      </c>
      <c r="N6489" t="s">
        <v>11195</v>
      </c>
      <c r="O6489" t="s">
        <v>61</v>
      </c>
      <c r="P6489" t="s">
        <v>57</v>
      </c>
      <c r="Q6489" t="s">
        <v>85</v>
      </c>
      <c r="R6489" t="s">
        <v>100</v>
      </c>
      <c r="S6489" t="s">
        <v>61</v>
      </c>
      <c r="T6489" t="s">
        <v>61</v>
      </c>
      <c r="U6489" t="s">
        <v>57</v>
      </c>
      <c r="V6489" t="s">
        <v>61</v>
      </c>
      <c r="W6489" t="s">
        <v>57</v>
      </c>
      <c r="X6489" t="s">
        <v>57</v>
      </c>
      <c r="Y6489" t="s">
        <v>57</v>
      </c>
      <c r="Z6489" t="s">
        <v>57</v>
      </c>
      <c r="AA6489" t="s">
        <v>77</v>
      </c>
      <c r="AB6489" t="s">
        <v>57</v>
      </c>
      <c r="AC6489" t="s">
        <v>65</v>
      </c>
      <c r="AD6489">
        <v>95.90000000000001</v>
      </c>
      <c r="AE6489">
        <v>1777.9</v>
      </c>
      <c r="AF6489">
        <v>0</v>
      </c>
      <c r="AG6489">
        <v>0</v>
      </c>
      <c r="AH6489">
        <v>622.63</v>
      </c>
      <c r="AI6489">
        <v>2400.53</v>
      </c>
      <c r="AJ6489" t="s">
        <v>88</v>
      </c>
      <c r="AK6489" t="s">
        <v>89</v>
      </c>
      <c r="AL6489" t="s">
        <v>90</v>
      </c>
      <c r="AM6489">
        <v>1</v>
      </c>
      <c r="AN6489">
        <v>0</v>
      </c>
      <c r="AO6489">
        <v>0</v>
      </c>
      <c r="AP6489" t="s">
        <v>103</v>
      </c>
      <c r="AQ6489" t="s">
        <v>124</v>
      </c>
      <c r="AR6489" t="s">
        <v>105</v>
      </c>
      <c r="AS6489">
        <v>5</v>
      </c>
      <c r="AT6489">
        <v>460</v>
      </c>
      <c r="AU6489">
        <v>1</v>
      </c>
      <c r="AV6489">
        <v>1</v>
      </c>
      <c r="AW6489">
        <v>0</v>
      </c>
      <c r="AX6489">
        <v>95.90000000000001</v>
      </c>
      <c r="AY6489">
        <v>3</v>
      </c>
      <c r="AZ6489" t="s">
        <v>106</v>
      </c>
      <c r="BA6489">
        <v>7</v>
      </c>
      <c r="BB6489" t="s">
        <v>95</v>
      </c>
      <c r="BC6489">
        <v>1</v>
      </c>
    </row>
    <row r="6490" spans="1:55">
      <c r="A6490" t="s">
        <v>11196</v>
      </c>
      <c r="B6490" t="s">
        <v>56</v>
      </c>
      <c r="C6490">
        <v>34</v>
      </c>
      <c r="D6490" t="s">
        <v>57</v>
      </c>
      <c r="E6490">
        <v>5</v>
      </c>
      <c r="F6490" t="s">
        <v>2622</v>
      </c>
      <c r="G6490">
        <v>90262</v>
      </c>
      <c r="H6490">
        <v>33.923573</v>
      </c>
      <c r="I6490">
        <v>-118.200669</v>
      </c>
      <c r="J6490">
        <v>1</v>
      </c>
      <c r="K6490">
        <v>7</v>
      </c>
      <c r="L6490" t="s">
        <v>59</v>
      </c>
      <c r="M6490" t="s">
        <v>57</v>
      </c>
      <c r="N6490" t="s">
        <v>10283</v>
      </c>
      <c r="O6490" t="s">
        <v>61</v>
      </c>
      <c r="P6490" t="s">
        <v>57</v>
      </c>
      <c r="Q6490" t="s">
        <v>85</v>
      </c>
      <c r="R6490" t="s">
        <v>289</v>
      </c>
      <c r="S6490" t="s">
        <v>61</v>
      </c>
      <c r="T6490" t="s">
        <v>61</v>
      </c>
      <c r="U6490" t="s">
        <v>57</v>
      </c>
      <c r="V6490" t="s">
        <v>61</v>
      </c>
      <c r="W6490" t="s">
        <v>61</v>
      </c>
      <c r="X6490" t="s">
        <v>61</v>
      </c>
      <c r="Y6490" t="s">
        <v>61</v>
      </c>
      <c r="Z6490" t="s">
        <v>57</v>
      </c>
      <c r="AA6490" t="s">
        <v>77</v>
      </c>
      <c r="AB6490" t="s">
        <v>57</v>
      </c>
      <c r="AC6490" t="s">
        <v>87</v>
      </c>
      <c r="AD6490">
        <v>75.15000000000001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88</v>
      </c>
      <c r="AK6490" t="s">
        <v>101</v>
      </c>
      <c r="AL6490" t="s">
        <v>690</v>
      </c>
      <c r="AM6490">
        <v>1</v>
      </c>
      <c r="AN6490">
        <v>0</v>
      </c>
      <c r="AO6490">
        <v>0</v>
      </c>
      <c r="AP6490" t="s">
        <v>67</v>
      </c>
      <c r="AQ6490" t="s">
        <v>68</v>
      </c>
      <c r="AR6490" t="s">
        <v>93</v>
      </c>
      <c r="AS6490">
        <v>2</v>
      </c>
      <c r="AT6490">
        <v>69850</v>
      </c>
      <c r="AU6490">
        <v>1</v>
      </c>
      <c r="AV6490">
        <v>1</v>
      </c>
      <c r="AW6490">
        <v>0</v>
      </c>
      <c r="AX6490">
        <v>75.15000000000001</v>
      </c>
      <c r="AY6490">
        <v>2</v>
      </c>
      <c r="AZ6490" t="s">
        <v>70</v>
      </c>
      <c r="BA6490">
        <v>5</v>
      </c>
      <c r="BB6490" t="s">
        <v>80</v>
      </c>
      <c r="BC6490">
        <v>2</v>
      </c>
    </row>
    <row r="6491" spans="1:55">
      <c r="A6491" t="s">
        <v>11197</v>
      </c>
      <c r="B6491" t="s">
        <v>56</v>
      </c>
      <c r="C6491">
        <v>25</v>
      </c>
      <c r="D6491" t="s">
        <v>57</v>
      </c>
      <c r="E6491">
        <v>0</v>
      </c>
      <c r="F6491" t="s">
        <v>5540</v>
      </c>
      <c r="G6491">
        <v>96142</v>
      </c>
      <c r="H6491">
        <v>39.061227</v>
      </c>
      <c r="I6491">
        <v>-120.179546</v>
      </c>
      <c r="J6491">
        <v>4</v>
      </c>
      <c r="K6491">
        <v>42</v>
      </c>
      <c r="L6491" t="s">
        <v>59</v>
      </c>
      <c r="M6491" t="s">
        <v>57</v>
      </c>
      <c r="N6491" t="s">
        <v>2105</v>
      </c>
      <c r="O6491" t="s">
        <v>57</v>
      </c>
      <c r="P6491" t="s">
        <v>57</v>
      </c>
      <c r="Q6491" t="s">
        <v>135</v>
      </c>
      <c r="R6491" t="s">
        <v>189</v>
      </c>
      <c r="S6491" t="s">
        <v>57</v>
      </c>
      <c r="T6491" t="s">
        <v>61</v>
      </c>
      <c r="U6491" t="s">
        <v>57</v>
      </c>
      <c r="V6491" t="s">
        <v>57</v>
      </c>
      <c r="W6491" t="s">
        <v>57</v>
      </c>
      <c r="X6491" t="s">
        <v>57</v>
      </c>
      <c r="Y6491" t="s">
        <v>57</v>
      </c>
      <c r="Z6491" t="s">
        <v>57</v>
      </c>
      <c r="AA6491" t="s">
        <v>122</v>
      </c>
      <c r="AB6491" t="s">
        <v>61</v>
      </c>
      <c r="AC6491" t="s">
        <v>65</v>
      </c>
      <c r="AD6491">
        <v>84.34999999999999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66</v>
      </c>
      <c r="AM6491">
        <v>0</v>
      </c>
      <c r="AN6491">
        <v>1</v>
      </c>
      <c r="AO6491">
        <v>0</v>
      </c>
      <c r="AP6491" t="s">
        <v>176</v>
      </c>
      <c r="AQ6491" t="s">
        <v>116</v>
      </c>
      <c r="AR6491" t="s">
        <v>93</v>
      </c>
      <c r="AS6491">
        <v>7</v>
      </c>
      <c r="AT6491">
        <v>1291</v>
      </c>
      <c r="AU6491">
        <v>1</v>
      </c>
      <c r="AV6491">
        <v>0</v>
      </c>
      <c r="AW6491">
        <v>1</v>
      </c>
      <c r="AX6491">
        <v>0</v>
      </c>
      <c r="AY6491">
        <v>5</v>
      </c>
      <c r="AZ6491" t="s">
        <v>177</v>
      </c>
      <c r="BA6491">
        <v>1</v>
      </c>
      <c r="BB6491" t="s">
        <v>71</v>
      </c>
      <c r="BC6491">
        <v>4</v>
      </c>
    </row>
    <row r="6492" spans="1:55">
      <c r="A6492" t="s">
        <v>11198</v>
      </c>
      <c r="B6492" t="s">
        <v>56</v>
      </c>
      <c r="C6492">
        <v>38</v>
      </c>
      <c r="D6492" t="s">
        <v>57</v>
      </c>
      <c r="E6492">
        <v>0</v>
      </c>
      <c r="F6492" t="s">
        <v>627</v>
      </c>
      <c r="G6492">
        <v>94124</v>
      </c>
      <c r="H6492">
        <v>37.731505</v>
      </c>
      <c r="I6492">
        <v>-122.384532</v>
      </c>
      <c r="J6492">
        <v>1</v>
      </c>
      <c r="K6492">
        <v>63</v>
      </c>
      <c r="L6492" t="s">
        <v>129</v>
      </c>
      <c r="M6492" t="s">
        <v>57</v>
      </c>
      <c r="N6492" t="s">
        <v>11199</v>
      </c>
      <c r="O6492" t="s">
        <v>57</v>
      </c>
      <c r="P6492" t="s">
        <v>57</v>
      </c>
      <c r="Q6492" t="s">
        <v>62</v>
      </c>
      <c r="R6492" t="s">
        <v>586</v>
      </c>
      <c r="S6492" t="s">
        <v>57</v>
      </c>
      <c r="T6492" t="s">
        <v>57</v>
      </c>
      <c r="U6492" t="s">
        <v>61</v>
      </c>
      <c r="V6492" t="s">
        <v>61</v>
      </c>
      <c r="W6492" t="s">
        <v>57</v>
      </c>
      <c r="X6492" t="s">
        <v>57</v>
      </c>
      <c r="Y6492" t="s">
        <v>57</v>
      </c>
      <c r="Z6492" t="s">
        <v>61</v>
      </c>
      <c r="AA6492" t="s">
        <v>64</v>
      </c>
      <c r="AB6492" t="s">
        <v>57</v>
      </c>
      <c r="AC6492" t="s">
        <v>65</v>
      </c>
      <c r="AD6492">
        <v>79.7</v>
      </c>
      <c r="AE6492">
        <v>4786.15</v>
      </c>
      <c r="AF6492">
        <v>0</v>
      </c>
      <c r="AG6492">
        <v>30</v>
      </c>
      <c r="AH6492">
        <v>3092.04</v>
      </c>
      <c r="AI6492">
        <v>7908.19</v>
      </c>
      <c r="AJ6492" t="s">
        <v>66</v>
      </c>
      <c r="AM6492">
        <v>0</v>
      </c>
      <c r="AN6492">
        <v>1</v>
      </c>
      <c r="AO6492">
        <v>0</v>
      </c>
      <c r="AP6492" t="s">
        <v>123</v>
      </c>
      <c r="AQ6492" t="s">
        <v>68</v>
      </c>
      <c r="AR6492" t="s">
        <v>93</v>
      </c>
      <c r="AS6492">
        <v>5</v>
      </c>
      <c r="AT6492">
        <v>33177</v>
      </c>
      <c r="AU6492">
        <v>1</v>
      </c>
      <c r="AV6492">
        <v>0</v>
      </c>
      <c r="AW6492">
        <v>1</v>
      </c>
      <c r="AX6492">
        <v>0</v>
      </c>
      <c r="AY6492">
        <v>6</v>
      </c>
      <c r="AZ6492" t="s">
        <v>125</v>
      </c>
      <c r="BA6492">
        <v>1</v>
      </c>
      <c r="BB6492" t="s">
        <v>71</v>
      </c>
      <c r="BC6492">
        <v>4</v>
      </c>
    </row>
    <row r="6493" spans="1:55">
      <c r="A6493" t="s">
        <v>11200</v>
      </c>
      <c r="B6493" t="s">
        <v>73</v>
      </c>
      <c r="C6493">
        <v>20</v>
      </c>
      <c r="D6493" t="s">
        <v>57</v>
      </c>
      <c r="E6493">
        <v>0</v>
      </c>
      <c r="F6493" t="s">
        <v>4582</v>
      </c>
      <c r="G6493">
        <v>95963</v>
      </c>
      <c r="H6493">
        <v>39.748037</v>
      </c>
      <c r="I6493">
        <v>-122.302169</v>
      </c>
      <c r="J6493">
        <v>10</v>
      </c>
      <c r="K6493">
        <v>56</v>
      </c>
      <c r="L6493" t="s">
        <v>59</v>
      </c>
      <c r="M6493" t="s">
        <v>61</v>
      </c>
      <c r="N6493" t="s">
        <v>143</v>
      </c>
      <c r="O6493" t="s">
        <v>143</v>
      </c>
      <c r="P6493" t="s">
        <v>57</v>
      </c>
      <c r="Q6493" t="s">
        <v>135</v>
      </c>
      <c r="R6493" t="s">
        <v>86</v>
      </c>
      <c r="S6493" t="s">
        <v>61</v>
      </c>
      <c r="T6493" t="s">
        <v>61</v>
      </c>
      <c r="U6493" t="s">
        <v>57</v>
      </c>
      <c r="V6493" t="s">
        <v>57</v>
      </c>
      <c r="W6493" t="s">
        <v>57</v>
      </c>
      <c r="X6493" t="s">
        <v>57</v>
      </c>
      <c r="Y6493" t="s">
        <v>57</v>
      </c>
      <c r="Z6493" t="s">
        <v>61</v>
      </c>
      <c r="AA6493" t="s">
        <v>64</v>
      </c>
      <c r="AB6493" t="s">
        <v>57</v>
      </c>
      <c r="AC6493" t="s">
        <v>87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66</v>
      </c>
      <c r="AM6493">
        <v>0</v>
      </c>
      <c r="AN6493">
        <v>1</v>
      </c>
      <c r="AO6493">
        <v>0</v>
      </c>
      <c r="AP6493" t="s">
        <v>123</v>
      </c>
      <c r="AQ6493" t="s">
        <v>116</v>
      </c>
      <c r="AR6493" t="s">
        <v>69</v>
      </c>
      <c r="AS6493">
        <v>5</v>
      </c>
      <c r="AT6493">
        <v>13706</v>
      </c>
      <c r="AU6493">
        <v>1</v>
      </c>
      <c r="AV6493">
        <v>0</v>
      </c>
      <c r="AW6493">
        <v>1</v>
      </c>
      <c r="AX6493">
        <v>0</v>
      </c>
      <c r="AY6493">
        <v>6</v>
      </c>
      <c r="AZ6493" t="s">
        <v>125</v>
      </c>
      <c r="BA6493">
        <v>1</v>
      </c>
      <c r="BB6493" t="s">
        <v>71</v>
      </c>
      <c r="BC6493">
        <v>4</v>
      </c>
    </row>
    <row r="6494" spans="1:55">
      <c r="A6494" t="s">
        <v>11201</v>
      </c>
      <c r="B6494" t="s">
        <v>73</v>
      </c>
      <c r="C6494">
        <v>28</v>
      </c>
      <c r="D6494" t="s">
        <v>57</v>
      </c>
      <c r="E6494">
        <v>0</v>
      </c>
      <c r="F6494" t="s">
        <v>352</v>
      </c>
      <c r="G6494">
        <v>93706</v>
      </c>
      <c r="H6494">
        <v>36.654614</v>
      </c>
      <c r="I6494">
        <v>-119.903674</v>
      </c>
      <c r="J6494">
        <v>1</v>
      </c>
      <c r="K6494">
        <v>13</v>
      </c>
      <c r="L6494" t="s">
        <v>59</v>
      </c>
      <c r="M6494" t="s">
        <v>61</v>
      </c>
      <c r="N6494" t="s">
        <v>143</v>
      </c>
      <c r="O6494" t="s">
        <v>143</v>
      </c>
      <c r="P6494" t="s">
        <v>57</v>
      </c>
      <c r="Q6494" t="s">
        <v>62</v>
      </c>
      <c r="R6494" t="s">
        <v>893</v>
      </c>
      <c r="S6494" t="s">
        <v>57</v>
      </c>
      <c r="T6494" t="s">
        <v>61</v>
      </c>
      <c r="U6494" t="s">
        <v>61</v>
      </c>
      <c r="V6494" t="s">
        <v>57</v>
      </c>
      <c r="W6494" t="s">
        <v>57</v>
      </c>
      <c r="X6494" t="s">
        <v>57</v>
      </c>
      <c r="Y6494" t="s">
        <v>57</v>
      </c>
      <c r="Z6494" t="s">
        <v>57</v>
      </c>
      <c r="AA6494" t="s">
        <v>77</v>
      </c>
      <c r="AB6494" t="s">
        <v>57</v>
      </c>
      <c r="AC6494" t="s">
        <v>87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88</v>
      </c>
      <c r="AK6494" t="s">
        <v>101</v>
      </c>
      <c r="AL6494" t="s">
        <v>111</v>
      </c>
      <c r="AM6494">
        <v>1</v>
      </c>
      <c r="AN6494">
        <v>0</v>
      </c>
      <c r="AO6494">
        <v>0</v>
      </c>
      <c r="AP6494" t="s">
        <v>103</v>
      </c>
      <c r="AQ6494" t="s">
        <v>116</v>
      </c>
      <c r="AR6494" t="s">
        <v>69</v>
      </c>
      <c r="AS6494">
        <v>6</v>
      </c>
      <c r="AT6494">
        <v>35790</v>
      </c>
      <c r="AU6494">
        <v>1</v>
      </c>
      <c r="AV6494">
        <v>1</v>
      </c>
      <c r="AW6494">
        <v>0</v>
      </c>
      <c r="AX6494">
        <v>54.45</v>
      </c>
      <c r="AY6494">
        <v>3</v>
      </c>
      <c r="AZ6494" t="s">
        <v>106</v>
      </c>
      <c r="BA6494">
        <v>4</v>
      </c>
      <c r="BB6494" t="s">
        <v>80</v>
      </c>
      <c r="BC6494">
        <v>2</v>
      </c>
    </row>
    <row r="6495" spans="1:55">
      <c r="A6495" t="s">
        <v>11202</v>
      </c>
      <c r="B6495" t="s">
        <v>73</v>
      </c>
      <c r="C6495">
        <v>42</v>
      </c>
      <c r="D6495" t="s">
        <v>61</v>
      </c>
      <c r="E6495">
        <v>0</v>
      </c>
      <c r="F6495" t="s">
        <v>1745</v>
      </c>
      <c r="G6495">
        <v>95969</v>
      </c>
      <c r="H6495">
        <v>39.69676</v>
      </c>
      <c r="I6495">
        <v>-121.644379</v>
      </c>
      <c r="J6495">
        <v>0</v>
      </c>
      <c r="K6495">
        <v>37</v>
      </c>
      <c r="L6495" t="s">
        <v>216</v>
      </c>
      <c r="M6495" t="s">
        <v>57</v>
      </c>
      <c r="N6495" t="s">
        <v>4785</v>
      </c>
      <c r="O6495" t="s">
        <v>57</v>
      </c>
      <c r="P6495" t="s">
        <v>57</v>
      </c>
      <c r="Q6495" t="s">
        <v>135</v>
      </c>
      <c r="R6495" t="s">
        <v>121</v>
      </c>
      <c r="S6495" t="s">
        <v>57</v>
      </c>
      <c r="T6495" t="s">
        <v>57</v>
      </c>
      <c r="U6495" t="s">
        <v>57</v>
      </c>
      <c r="V6495" t="s">
        <v>57</v>
      </c>
      <c r="W6495" t="s">
        <v>61</v>
      </c>
      <c r="X6495" t="s">
        <v>61</v>
      </c>
      <c r="Y6495" t="s">
        <v>61</v>
      </c>
      <c r="Z6495" t="s">
        <v>57</v>
      </c>
      <c r="AA6495" t="s">
        <v>64</v>
      </c>
      <c r="AB6495" t="s">
        <v>61</v>
      </c>
      <c r="AC6495" t="s">
        <v>87</v>
      </c>
      <c r="AD6495">
        <v>67.45</v>
      </c>
      <c r="AE6495">
        <v>2443.3</v>
      </c>
      <c r="AF6495">
        <v>0</v>
      </c>
      <c r="AG6495">
        <v>0</v>
      </c>
      <c r="AH6495">
        <v>482.48</v>
      </c>
      <c r="AI6495">
        <v>2925.78</v>
      </c>
      <c r="AJ6495" t="s">
        <v>66</v>
      </c>
      <c r="AM6495">
        <v>0</v>
      </c>
      <c r="AN6495">
        <v>1</v>
      </c>
      <c r="AO6495">
        <v>0</v>
      </c>
      <c r="AP6495" t="s">
        <v>176</v>
      </c>
      <c r="AQ6495" t="s">
        <v>78</v>
      </c>
      <c r="AR6495" t="s">
        <v>69</v>
      </c>
      <c r="AS6495">
        <v>5</v>
      </c>
      <c r="AT6495">
        <v>28318</v>
      </c>
      <c r="AU6495">
        <v>1</v>
      </c>
      <c r="AV6495">
        <v>0</v>
      </c>
      <c r="AW6495">
        <v>1</v>
      </c>
      <c r="AX6495">
        <v>0</v>
      </c>
      <c r="AY6495">
        <v>5</v>
      </c>
      <c r="AZ6495" t="s">
        <v>177</v>
      </c>
      <c r="BA6495">
        <v>2</v>
      </c>
      <c r="BB6495" t="s">
        <v>126</v>
      </c>
      <c r="BC6495">
        <v>3</v>
      </c>
    </row>
    <row r="6496" spans="1:55">
      <c r="A6496" t="s">
        <v>11203</v>
      </c>
      <c r="B6496" t="s">
        <v>56</v>
      </c>
      <c r="C6496">
        <v>70</v>
      </c>
      <c r="D6496" t="s">
        <v>61</v>
      </c>
      <c r="E6496">
        <v>0</v>
      </c>
      <c r="F6496" t="s">
        <v>499</v>
      </c>
      <c r="G6496">
        <v>94709</v>
      </c>
      <c r="H6496">
        <v>37.878554</v>
      </c>
      <c r="I6496">
        <v>-122.26609</v>
      </c>
      <c r="J6496">
        <v>0</v>
      </c>
      <c r="K6496">
        <v>18</v>
      </c>
      <c r="L6496" t="s">
        <v>59</v>
      </c>
      <c r="M6496" t="s">
        <v>57</v>
      </c>
      <c r="N6496" t="s">
        <v>11204</v>
      </c>
      <c r="O6496" t="s">
        <v>61</v>
      </c>
      <c r="P6496" t="s">
        <v>57</v>
      </c>
      <c r="Q6496" t="s">
        <v>85</v>
      </c>
      <c r="R6496" t="s">
        <v>250</v>
      </c>
      <c r="S6496" t="s">
        <v>61</v>
      </c>
      <c r="T6496" t="s">
        <v>61</v>
      </c>
      <c r="U6496" t="s">
        <v>57</v>
      </c>
      <c r="V6496" t="s">
        <v>61</v>
      </c>
      <c r="W6496" t="s">
        <v>61</v>
      </c>
      <c r="X6496" t="s">
        <v>57</v>
      </c>
      <c r="Y6496" t="s">
        <v>61</v>
      </c>
      <c r="Z6496" t="s">
        <v>61</v>
      </c>
      <c r="AA6496" t="s">
        <v>122</v>
      </c>
      <c r="AB6496" t="s">
        <v>57</v>
      </c>
      <c r="AC6496" t="s">
        <v>87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66</v>
      </c>
      <c r="AM6496">
        <v>0</v>
      </c>
      <c r="AN6496">
        <v>1</v>
      </c>
      <c r="AO6496">
        <v>0</v>
      </c>
      <c r="AP6496" t="s">
        <v>103</v>
      </c>
      <c r="AQ6496" t="s">
        <v>104</v>
      </c>
      <c r="AR6496" t="s">
        <v>93</v>
      </c>
      <c r="AS6496">
        <v>2</v>
      </c>
      <c r="AT6496">
        <v>10147</v>
      </c>
      <c r="AU6496">
        <v>1</v>
      </c>
      <c r="AV6496">
        <v>0</v>
      </c>
      <c r="AW6496">
        <v>1</v>
      </c>
      <c r="AX6496">
        <v>0</v>
      </c>
      <c r="AY6496">
        <v>3</v>
      </c>
      <c r="AZ6496" t="s">
        <v>106</v>
      </c>
      <c r="BA6496">
        <v>4</v>
      </c>
      <c r="BB6496" t="s">
        <v>80</v>
      </c>
      <c r="BC6496">
        <v>2</v>
      </c>
    </row>
    <row r="6497" spans="1:55">
      <c r="A6497" t="s">
        <v>11205</v>
      </c>
      <c r="B6497" t="s">
        <v>73</v>
      </c>
      <c r="C6497">
        <v>42</v>
      </c>
      <c r="D6497" t="s">
        <v>61</v>
      </c>
      <c r="E6497">
        <v>0</v>
      </c>
      <c r="F6497" t="s">
        <v>2616</v>
      </c>
      <c r="G6497">
        <v>92257</v>
      </c>
      <c r="H6497">
        <v>33.345825</v>
      </c>
      <c r="I6497">
        <v>-115.596574</v>
      </c>
      <c r="J6497">
        <v>0</v>
      </c>
      <c r="K6497">
        <v>44</v>
      </c>
      <c r="L6497" t="s">
        <v>129</v>
      </c>
      <c r="M6497" t="s">
        <v>57</v>
      </c>
      <c r="N6497" t="s">
        <v>10616</v>
      </c>
      <c r="O6497" t="s">
        <v>61</v>
      </c>
      <c r="P6497" t="s">
        <v>57</v>
      </c>
      <c r="Q6497" t="s">
        <v>62</v>
      </c>
      <c r="R6497" t="s">
        <v>275</v>
      </c>
      <c r="S6497" t="s">
        <v>57</v>
      </c>
      <c r="T6497" t="s">
        <v>61</v>
      </c>
      <c r="U6497" t="s">
        <v>61</v>
      </c>
      <c r="V6497" t="s">
        <v>57</v>
      </c>
      <c r="W6497" t="s">
        <v>57</v>
      </c>
      <c r="X6497" t="s">
        <v>61</v>
      </c>
      <c r="Y6497" t="s">
        <v>61</v>
      </c>
      <c r="Z6497" t="s">
        <v>57</v>
      </c>
      <c r="AA6497" t="s">
        <v>64</v>
      </c>
      <c r="AB6497" t="s">
        <v>61</v>
      </c>
      <c r="AC6497" t="s">
        <v>87</v>
      </c>
      <c r="AD6497">
        <v>65.40000000000001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66</v>
      </c>
      <c r="AM6497">
        <v>0</v>
      </c>
      <c r="AN6497">
        <v>1</v>
      </c>
      <c r="AO6497">
        <v>0</v>
      </c>
      <c r="AP6497" t="s">
        <v>176</v>
      </c>
      <c r="AQ6497" t="s">
        <v>78</v>
      </c>
      <c r="AR6497" t="s">
        <v>69</v>
      </c>
      <c r="AS6497">
        <v>4</v>
      </c>
      <c r="AT6497">
        <v>2753</v>
      </c>
      <c r="AU6497">
        <v>1</v>
      </c>
      <c r="AV6497">
        <v>0</v>
      </c>
      <c r="AW6497">
        <v>1</v>
      </c>
      <c r="AX6497">
        <v>0</v>
      </c>
      <c r="AY6497">
        <v>5</v>
      </c>
      <c r="AZ6497" t="s">
        <v>177</v>
      </c>
      <c r="BA6497">
        <v>2</v>
      </c>
      <c r="BB6497" t="s">
        <v>126</v>
      </c>
      <c r="BC6497">
        <v>3</v>
      </c>
    </row>
    <row r="6498" spans="1:55">
      <c r="A6498" t="s">
        <v>11206</v>
      </c>
      <c r="B6498" t="s">
        <v>56</v>
      </c>
      <c r="C6498">
        <v>57</v>
      </c>
      <c r="D6498" t="s">
        <v>61</v>
      </c>
      <c r="E6498">
        <v>0</v>
      </c>
      <c r="F6498" t="s">
        <v>2237</v>
      </c>
      <c r="G6498">
        <v>96136</v>
      </c>
      <c r="H6498">
        <v>40.345949</v>
      </c>
      <c r="I6498">
        <v>-120.081187</v>
      </c>
      <c r="J6498">
        <v>0</v>
      </c>
      <c r="K6498">
        <v>7</v>
      </c>
      <c r="L6498" t="s">
        <v>83</v>
      </c>
      <c r="M6498" t="s">
        <v>57</v>
      </c>
      <c r="N6498" t="s">
        <v>10667</v>
      </c>
      <c r="O6498" t="s">
        <v>61</v>
      </c>
      <c r="P6498" t="s">
        <v>57</v>
      </c>
      <c r="Q6498" t="s">
        <v>135</v>
      </c>
      <c r="R6498" t="s">
        <v>391</v>
      </c>
      <c r="S6498" t="s">
        <v>61</v>
      </c>
      <c r="T6498" t="s">
        <v>61</v>
      </c>
      <c r="U6498" t="s">
        <v>61</v>
      </c>
      <c r="V6498" t="s">
        <v>57</v>
      </c>
      <c r="W6498" t="s">
        <v>57</v>
      </c>
      <c r="X6498" t="s">
        <v>57</v>
      </c>
      <c r="Y6498" t="s">
        <v>57</v>
      </c>
      <c r="Z6498" t="s">
        <v>57</v>
      </c>
      <c r="AA6498" t="s">
        <v>77</v>
      </c>
      <c r="AB6498" t="s">
        <v>57</v>
      </c>
      <c r="AC6498" t="s">
        <v>65</v>
      </c>
      <c r="AD6498">
        <v>70.75</v>
      </c>
      <c r="AE6498">
        <v>450.8</v>
      </c>
      <c r="AF6498">
        <v>0</v>
      </c>
      <c r="AG6498">
        <v>0</v>
      </c>
      <c r="AH6498">
        <v>163.45</v>
      </c>
      <c r="AI6498">
        <v>614.25</v>
      </c>
      <c r="AJ6498" t="s">
        <v>88</v>
      </c>
      <c r="AK6498" t="s">
        <v>205</v>
      </c>
      <c r="AL6498" t="s">
        <v>329</v>
      </c>
      <c r="AM6498">
        <v>1</v>
      </c>
      <c r="AN6498">
        <v>0</v>
      </c>
      <c r="AO6498">
        <v>0</v>
      </c>
      <c r="AP6498" t="s">
        <v>67</v>
      </c>
      <c r="AQ6498" t="s">
        <v>92</v>
      </c>
      <c r="AR6498" t="s">
        <v>93</v>
      </c>
      <c r="AS6498">
        <v>5</v>
      </c>
      <c r="AT6498">
        <v>162</v>
      </c>
      <c r="AU6498">
        <v>1</v>
      </c>
      <c r="AV6498">
        <v>1</v>
      </c>
      <c r="AW6498">
        <v>0</v>
      </c>
      <c r="AX6498">
        <v>70.75</v>
      </c>
      <c r="AY6498">
        <v>2</v>
      </c>
      <c r="AZ6498" t="s">
        <v>70</v>
      </c>
      <c r="BA6498">
        <v>5</v>
      </c>
      <c r="BB6498" t="s">
        <v>80</v>
      </c>
      <c r="BC6498">
        <v>2</v>
      </c>
    </row>
    <row r="6499" spans="1:55">
      <c r="A6499" t="s">
        <v>11207</v>
      </c>
      <c r="B6499" t="s">
        <v>56</v>
      </c>
      <c r="C6499">
        <v>51</v>
      </c>
      <c r="D6499" t="s">
        <v>61</v>
      </c>
      <c r="E6499">
        <v>0</v>
      </c>
      <c r="F6499" t="s">
        <v>627</v>
      </c>
      <c r="G6499">
        <v>94110</v>
      </c>
      <c r="H6499">
        <v>37.750021</v>
      </c>
      <c r="I6499">
        <v>-122.415201</v>
      </c>
      <c r="J6499">
        <v>0</v>
      </c>
      <c r="K6499">
        <v>1</v>
      </c>
      <c r="L6499" t="s">
        <v>59</v>
      </c>
      <c r="M6499" t="s">
        <v>57</v>
      </c>
      <c r="N6499" t="s">
        <v>6748</v>
      </c>
      <c r="O6499" t="s">
        <v>61</v>
      </c>
      <c r="P6499" t="s">
        <v>57</v>
      </c>
      <c r="Q6499" t="s">
        <v>135</v>
      </c>
      <c r="R6499" t="s">
        <v>364</v>
      </c>
      <c r="S6499" t="s">
        <v>61</v>
      </c>
      <c r="T6499" t="s">
        <v>61</v>
      </c>
      <c r="U6499" t="s">
        <v>61</v>
      </c>
      <c r="V6499" t="s">
        <v>61</v>
      </c>
      <c r="W6499" t="s">
        <v>61</v>
      </c>
      <c r="X6499" t="s">
        <v>61</v>
      </c>
      <c r="Y6499" t="s">
        <v>61</v>
      </c>
      <c r="Z6499" t="s">
        <v>57</v>
      </c>
      <c r="AA6499" t="s">
        <v>77</v>
      </c>
      <c r="AB6499" t="s">
        <v>57</v>
      </c>
      <c r="AC6499" t="s">
        <v>65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70.15000000000001</v>
      </c>
      <c r="AJ6499" t="s">
        <v>170</v>
      </c>
      <c r="AM6499">
        <v>0</v>
      </c>
      <c r="AN6499">
        <v>0</v>
      </c>
      <c r="AO6499">
        <v>0</v>
      </c>
      <c r="AP6499" t="s">
        <v>91</v>
      </c>
      <c r="AQ6499" t="s">
        <v>92</v>
      </c>
      <c r="AR6499" t="s">
        <v>137</v>
      </c>
      <c r="AS6499">
        <v>1</v>
      </c>
      <c r="AT6499">
        <v>74641</v>
      </c>
      <c r="AU6499">
        <v>0</v>
      </c>
      <c r="AX6499">
        <v>0</v>
      </c>
      <c r="AY6499">
        <v>1</v>
      </c>
      <c r="AZ6499" t="s">
        <v>94</v>
      </c>
      <c r="BA6499">
        <v>8</v>
      </c>
      <c r="BB6499" t="s">
        <v>95</v>
      </c>
      <c r="BC6499">
        <v>1</v>
      </c>
    </row>
    <row r="6500" spans="1:55">
      <c r="A6500" t="s">
        <v>11208</v>
      </c>
      <c r="B6500" t="s">
        <v>56</v>
      </c>
      <c r="C6500">
        <v>56</v>
      </c>
      <c r="D6500" t="s">
        <v>57</v>
      </c>
      <c r="E6500">
        <v>2</v>
      </c>
      <c r="F6500" t="s">
        <v>2603</v>
      </c>
      <c r="G6500">
        <v>92249</v>
      </c>
      <c r="H6500">
        <v>32.730583</v>
      </c>
      <c r="I6500">
        <v>-115.501083</v>
      </c>
      <c r="J6500">
        <v>10</v>
      </c>
      <c r="K6500">
        <v>69</v>
      </c>
      <c r="L6500" t="s">
        <v>59</v>
      </c>
      <c r="M6500" t="s">
        <v>57</v>
      </c>
      <c r="N6500" t="s">
        <v>11209</v>
      </c>
      <c r="O6500" t="s">
        <v>57</v>
      </c>
      <c r="P6500" t="s">
        <v>57</v>
      </c>
      <c r="Q6500" t="s">
        <v>135</v>
      </c>
      <c r="R6500" t="s">
        <v>156</v>
      </c>
      <c r="S6500" t="s">
        <v>57</v>
      </c>
      <c r="T6500" t="s">
        <v>61</v>
      </c>
      <c r="U6500" t="s">
        <v>61</v>
      </c>
      <c r="V6500" t="s">
        <v>57</v>
      </c>
      <c r="W6500" t="s">
        <v>61</v>
      </c>
      <c r="X6500" t="s">
        <v>61</v>
      </c>
      <c r="Y6500" t="s">
        <v>61</v>
      </c>
      <c r="Z6500" t="s">
        <v>57</v>
      </c>
      <c r="AA6500" t="s">
        <v>122</v>
      </c>
      <c r="AB6500" t="s">
        <v>61</v>
      </c>
      <c r="AC6500" t="s">
        <v>65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66</v>
      </c>
      <c r="AM6500">
        <v>0</v>
      </c>
      <c r="AN6500">
        <v>1</v>
      </c>
      <c r="AO6500">
        <v>0</v>
      </c>
      <c r="AP6500" t="s">
        <v>123</v>
      </c>
      <c r="AQ6500" t="s">
        <v>92</v>
      </c>
      <c r="AR6500" t="s">
        <v>69</v>
      </c>
      <c r="AS6500">
        <v>3</v>
      </c>
      <c r="AT6500">
        <v>3535</v>
      </c>
      <c r="AU6500">
        <v>1</v>
      </c>
      <c r="AV6500">
        <v>0</v>
      </c>
      <c r="AW6500">
        <v>1</v>
      </c>
      <c r="AX6500">
        <v>0</v>
      </c>
      <c r="AY6500">
        <v>6</v>
      </c>
      <c r="AZ6500" t="s">
        <v>125</v>
      </c>
      <c r="BA6500">
        <v>0</v>
      </c>
      <c r="BB6500" t="s">
        <v>71</v>
      </c>
      <c r="BC6500">
        <v>4</v>
      </c>
    </row>
    <row r="6501" spans="1:55">
      <c r="A6501" t="s">
        <v>11210</v>
      </c>
      <c r="B6501" t="s">
        <v>56</v>
      </c>
      <c r="C6501">
        <v>67</v>
      </c>
      <c r="D6501" t="s">
        <v>57</v>
      </c>
      <c r="E6501">
        <v>0</v>
      </c>
      <c r="F6501" t="s">
        <v>1927</v>
      </c>
      <c r="G6501">
        <v>95426</v>
      </c>
      <c r="H6501">
        <v>38.838088</v>
      </c>
      <c r="I6501">
        <v>-122.73203</v>
      </c>
      <c r="J6501">
        <v>5</v>
      </c>
      <c r="K6501">
        <v>55</v>
      </c>
      <c r="L6501" t="s">
        <v>59</v>
      </c>
      <c r="M6501" t="s">
        <v>57</v>
      </c>
      <c r="N6501" t="s">
        <v>9435</v>
      </c>
      <c r="O6501" t="s">
        <v>61</v>
      </c>
      <c r="P6501" t="s">
        <v>57</v>
      </c>
      <c r="Q6501" t="s">
        <v>85</v>
      </c>
      <c r="R6501" t="s">
        <v>100</v>
      </c>
      <c r="S6501" t="s">
        <v>61</v>
      </c>
      <c r="T6501" t="s">
        <v>61</v>
      </c>
      <c r="U6501" t="s">
        <v>57</v>
      </c>
      <c r="V6501" t="s">
        <v>57</v>
      </c>
      <c r="W6501" t="s">
        <v>57</v>
      </c>
      <c r="X6501" t="s">
        <v>61</v>
      </c>
      <c r="Y6501" t="s">
        <v>61</v>
      </c>
      <c r="Z6501" t="s">
        <v>57</v>
      </c>
      <c r="AA6501" t="s">
        <v>122</v>
      </c>
      <c r="AB6501" t="s">
        <v>61</v>
      </c>
      <c r="AC6501" t="s">
        <v>65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66</v>
      </c>
      <c r="AM6501">
        <v>0</v>
      </c>
      <c r="AN6501">
        <v>1</v>
      </c>
      <c r="AO6501">
        <v>0</v>
      </c>
      <c r="AP6501" t="s">
        <v>123</v>
      </c>
      <c r="AQ6501" t="s">
        <v>124</v>
      </c>
      <c r="AR6501" t="s">
        <v>93</v>
      </c>
      <c r="AS6501">
        <v>4</v>
      </c>
      <c r="AT6501">
        <v>1591</v>
      </c>
      <c r="AU6501">
        <v>1</v>
      </c>
      <c r="AV6501">
        <v>0</v>
      </c>
      <c r="AW6501">
        <v>1</v>
      </c>
      <c r="AX6501">
        <v>0</v>
      </c>
      <c r="AY6501">
        <v>6</v>
      </c>
      <c r="AZ6501" t="s">
        <v>125</v>
      </c>
      <c r="BA6501">
        <v>3</v>
      </c>
      <c r="BB6501" t="s">
        <v>126</v>
      </c>
      <c r="BC6501">
        <v>3</v>
      </c>
    </row>
    <row r="6502" spans="1:55">
      <c r="A6502" t="s">
        <v>11211</v>
      </c>
      <c r="B6502" t="s">
        <v>56</v>
      </c>
      <c r="C6502">
        <v>80</v>
      </c>
      <c r="D6502" t="s">
        <v>61</v>
      </c>
      <c r="E6502">
        <v>0</v>
      </c>
      <c r="F6502" t="s">
        <v>1237</v>
      </c>
      <c r="G6502">
        <v>93621</v>
      </c>
      <c r="H6502">
        <v>36.789213</v>
      </c>
      <c r="I6502">
        <v>-119.140338</v>
      </c>
      <c r="J6502">
        <v>0</v>
      </c>
      <c r="K6502">
        <v>14</v>
      </c>
      <c r="L6502" t="s">
        <v>59</v>
      </c>
      <c r="M6502" t="s">
        <v>57</v>
      </c>
      <c r="N6502" t="s">
        <v>11212</v>
      </c>
      <c r="O6502" t="s">
        <v>57</v>
      </c>
      <c r="P6502" t="s">
        <v>57</v>
      </c>
      <c r="Q6502" t="s">
        <v>85</v>
      </c>
      <c r="R6502" t="s">
        <v>131</v>
      </c>
      <c r="S6502" t="s">
        <v>61</v>
      </c>
      <c r="T6502" t="s">
        <v>57</v>
      </c>
      <c r="U6502" t="s">
        <v>57</v>
      </c>
      <c r="V6502" t="s">
        <v>61</v>
      </c>
      <c r="W6502" t="s">
        <v>57</v>
      </c>
      <c r="X6502" t="s">
        <v>57</v>
      </c>
      <c r="Y6502" t="s">
        <v>61</v>
      </c>
      <c r="Z6502" t="s">
        <v>57</v>
      </c>
      <c r="AA6502" t="s">
        <v>77</v>
      </c>
      <c r="AB6502" t="s">
        <v>57</v>
      </c>
      <c r="AC6502" t="s">
        <v>87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88</v>
      </c>
      <c r="AK6502" t="s">
        <v>101</v>
      </c>
      <c r="AL6502" t="s">
        <v>102</v>
      </c>
      <c r="AM6502">
        <v>1</v>
      </c>
      <c r="AN6502">
        <v>0</v>
      </c>
      <c r="AO6502">
        <v>0</v>
      </c>
      <c r="AP6502" t="s">
        <v>103</v>
      </c>
      <c r="AQ6502" t="s">
        <v>104</v>
      </c>
      <c r="AR6502" t="s">
        <v>105</v>
      </c>
      <c r="AS6502">
        <v>5</v>
      </c>
      <c r="AT6502">
        <v>506</v>
      </c>
      <c r="AU6502">
        <v>1</v>
      </c>
      <c r="AV6502">
        <v>1</v>
      </c>
      <c r="AW6502">
        <v>0</v>
      </c>
      <c r="AX6502">
        <v>104.85</v>
      </c>
      <c r="AY6502">
        <v>3</v>
      </c>
      <c r="AZ6502" t="s">
        <v>106</v>
      </c>
      <c r="BA6502">
        <v>7</v>
      </c>
      <c r="BB6502" t="s">
        <v>95</v>
      </c>
      <c r="BC6502">
        <v>1</v>
      </c>
    </row>
    <row r="6503" spans="1:55">
      <c r="A6503" t="s">
        <v>11213</v>
      </c>
      <c r="B6503" t="s">
        <v>56</v>
      </c>
      <c r="C6503">
        <v>49</v>
      </c>
      <c r="D6503" t="s">
        <v>61</v>
      </c>
      <c r="E6503">
        <v>0</v>
      </c>
      <c r="F6503" t="s">
        <v>4582</v>
      </c>
      <c r="G6503">
        <v>95963</v>
      </c>
      <c r="H6503">
        <v>39.748037</v>
      </c>
      <c r="I6503">
        <v>-122.302169</v>
      </c>
      <c r="J6503">
        <v>0</v>
      </c>
      <c r="K6503">
        <v>1</v>
      </c>
      <c r="L6503" t="s">
        <v>59</v>
      </c>
      <c r="M6503" t="s">
        <v>57</v>
      </c>
      <c r="N6503" t="s">
        <v>11214</v>
      </c>
      <c r="O6503" t="s">
        <v>61</v>
      </c>
      <c r="P6503" t="s">
        <v>57</v>
      </c>
      <c r="Q6503" t="s">
        <v>85</v>
      </c>
      <c r="R6503" t="s">
        <v>391</v>
      </c>
      <c r="S6503" t="s">
        <v>61</v>
      </c>
      <c r="T6503" t="s">
        <v>61</v>
      </c>
      <c r="U6503" t="s">
        <v>57</v>
      </c>
      <c r="V6503" t="s">
        <v>61</v>
      </c>
      <c r="W6503" t="s">
        <v>57</v>
      </c>
      <c r="X6503" t="s">
        <v>57</v>
      </c>
      <c r="Y6503" t="s">
        <v>57</v>
      </c>
      <c r="Z6503" t="s">
        <v>57</v>
      </c>
      <c r="AA6503" t="s">
        <v>77</v>
      </c>
      <c r="AB6503" t="s">
        <v>61</v>
      </c>
      <c r="AC6503" t="s">
        <v>87</v>
      </c>
      <c r="AD6503">
        <v>94.40000000000001</v>
      </c>
      <c r="AE6503">
        <v>94.40000000000001</v>
      </c>
      <c r="AF6503">
        <v>0</v>
      </c>
      <c r="AG6503">
        <v>0</v>
      </c>
      <c r="AH6503">
        <v>18.34</v>
      </c>
      <c r="AI6503">
        <v>112.74</v>
      </c>
      <c r="AJ6503" t="s">
        <v>88</v>
      </c>
      <c r="AK6503" t="s">
        <v>201</v>
      </c>
      <c r="AL6503" t="s">
        <v>397</v>
      </c>
      <c r="AM6503">
        <v>1</v>
      </c>
      <c r="AN6503">
        <v>0</v>
      </c>
      <c r="AO6503">
        <v>0</v>
      </c>
      <c r="AP6503" t="s">
        <v>91</v>
      </c>
      <c r="AQ6503" t="s">
        <v>78</v>
      </c>
      <c r="AR6503" t="s">
        <v>105</v>
      </c>
      <c r="AS6503">
        <v>5</v>
      </c>
      <c r="AT6503">
        <v>13706</v>
      </c>
      <c r="AU6503">
        <v>1</v>
      </c>
      <c r="AV6503">
        <v>1</v>
      </c>
      <c r="AW6503">
        <v>0</v>
      </c>
      <c r="AX6503">
        <v>94.40000000000001</v>
      </c>
      <c r="AY6503">
        <v>1</v>
      </c>
      <c r="AZ6503" t="s">
        <v>94</v>
      </c>
      <c r="BA6503">
        <v>10</v>
      </c>
      <c r="BB6503" t="s">
        <v>95</v>
      </c>
      <c r="BC6503">
        <v>1</v>
      </c>
    </row>
    <row r="6504" spans="1:55">
      <c r="A6504" t="s">
        <v>11215</v>
      </c>
      <c r="B6504" t="s">
        <v>73</v>
      </c>
      <c r="C6504">
        <v>30</v>
      </c>
      <c r="D6504" t="s">
        <v>57</v>
      </c>
      <c r="E6504">
        <v>3</v>
      </c>
      <c r="F6504" t="s">
        <v>5325</v>
      </c>
      <c r="G6504">
        <v>95690</v>
      </c>
      <c r="H6504">
        <v>38.240419</v>
      </c>
      <c r="I6504">
        <v>-121.587535</v>
      </c>
      <c r="J6504">
        <v>10</v>
      </c>
      <c r="K6504">
        <v>47</v>
      </c>
      <c r="L6504" t="s">
        <v>129</v>
      </c>
      <c r="M6504" t="s">
        <v>57</v>
      </c>
      <c r="N6504" t="s">
        <v>5801</v>
      </c>
      <c r="O6504" t="s">
        <v>57</v>
      </c>
      <c r="P6504" t="s">
        <v>57</v>
      </c>
      <c r="Q6504" t="s">
        <v>135</v>
      </c>
      <c r="R6504" t="s">
        <v>322</v>
      </c>
      <c r="S6504" t="s">
        <v>57</v>
      </c>
      <c r="T6504" t="s">
        <v>57</v>
      </c>
      <c r="U6504" t="s">
        <v>57</v>
      </c>
      <c r="V6504" t="s">
        <v>57</v>
      </c>
      <c r="W6504" t="s">
        <v>57</v>
      </c>
      <c r="X6504" t="s">
        <v>57</v>
      </c>
      <c r="Y6504" t="s">
        <v>57</v>
      </c>
      <c r="Z6504" t="s">
        <v>57</v>
      </c>
      <c r="AA6504" t="s">
        <v>122</v>
      </c>
      <c r="AB6504" t="s">
        <v>57</v>
      </c>
      <c r="AC6504" t="s">
        <v>307</v>
      </c>
      <c r="AD6504">
        <v>90.5</v>
      </c>
      <c r="AE6504">
        <v>4318.35</v>
      </c>
      <c r="AF6504">
        <v>0</v>
      </c>
      <c r="AG6504">
        <v>0</v>
      </c>
      <c r="AH6504">
        <v>551.78</v>
      </c>
      <c r="AI6504">
        <v>4870.13</v>
      </c>
      <c r="AJ6504" t="s">
        <v>66</v>
      </c>
      <c r="AM6504">
        <v>0</v>
      </c>
      <c r="AN6504">
        <v>1</v>
      </c>
      <c r="AO6504">
        <v>0</v>
      </c>
      <c r="AP6504" t="s">
        <v>176</v>
      </c>
      <c r="AQ6504" t="s">
        <v>68</v>
      </c>
      <c r="AR6504" t="s">
        <v>105</v>
      </c>
      <c r="AS6504">
        <v>8</v>
      </c>
      <c r="AT6504">
        <v>2344</v>
      </c>
      <c r="AU6504">
        <v>1</v>
      </c>
      <c r="AV6504">
        <v>0</v>
      </c>
      <c r="AW6504">
        <v>1</v>
      </c>
      <c r="AX6504">
        <v>0</v>
      </c>
      <c r="AY6504">
        <v>5</v>
      </c>
      <c r="AZ6504" t="s">
        <v>177</v>
      </c>
      <c r="BA6504">
        <v>0</v>
      </c>
      <c r="BB6504" t="s">
        <v>71</v>
      </c>
      <c r="BC6504">
        <v>4</v>
      </c>
    </row>
    <row r="6505" spans="1:55">
      <c r="A6505" t="s">
        <v>11216</v>
      </c>
      <c r="B6505" t="s">
        <v>73</v>
      </c>
      <c r="C6505">
        <v>64</v>
      </c>
      <c r="D6505" t="s">
        <v>57</v>
      </c>
      <c r="E6505">
        <v>0</v>
      </c>
      <c r="F6505" t="s">
        <v>226</v>
      </c>
      <c r="G6505">
        <v>90033</v>
      </c>
      <c r="H6505">
        <v>34.050198</v>
      </c>
      <c r="I6505">
        <v>-118.210946</v>
      </c>
      <c r="J6505">
        <v>9</v>
      </c>
      <c r="K6505">
        <v>72</v>
      </c>
      <c r="L6505" t="s">
        <v>59</v>
      </c>
      <c r="M6505" t="s">
        <v>57</v>
      </c>
      <c r="N6505" t="s">
        <v>8300</v>
      </c>
      <c r="O6505" t="s">
        <v>57</v>
      </c>
      <c r="P6505" t="s">
        <v>57</v>
      </c>
      <c r="Q6505" t="s">
        <v>135</v>
      </c>
      <c r="R6505" t="s">
        <v>86</v>
      </c>
      <c r="S6505" t="s">
        <v>57</v>
      </c>
      <c r="T6505" t="s">
        <v>57</v>
      </c>
      <c r="U6505" t="s">
        <v>57</v>
      </c>
      <c r="V6505" t="s">
        <v>61</v>
      </c>
      <c r="W6505" t="s">
        <v>57</v>
      </c>
      <c r="X6505" t="s">
        <v>57</v>
      </c>
      <c r="Y6505" t="s">
        <v>57</v>
      </c>
      <c r="Z6505" t="s">
        <v>57</v>
      </c>
      <c r="AA6505" t="s">
        <v>122</v>
      </c>
      <c r="AB6505" t="s">
        <v>57</v>
      </c>
      <c r="AC6505" t="s">
        <v>87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66</v>
      </c>
      <c r="AM6505">
        <v>0</v>
      </c>
      <c r="AN6505">
        <v>1</v>
      </c>
      <c r="AO6505">
        <v>0</v>
      </c>
      <c r="AP6505" t="s">
        <v>123</v>
      </c>
      <c r="AQ6505" t="s">
        <v>124</v>
      </c>
      <c r="AR6505" t="s">
        <v>93</v>
      </c>
      <c r="AS6505">
        <v>7</v>
      </c>
      <c r="AT6505">
        <v>49431</v>
      </c>
      <c r="AU6505">
        <v>1</v>
      </c>
      <c r="AV6505">
        <v>0</v>
      </c>
      <c r="AW6505">
        <v>1</v>
      </c>
      <c r="AX6505">
        <v>0</v>
      </c>
      <c r="AY6505">
        <v>6</v>
      </c>
      <c r="AZ6505" t="s">
        <v>125</v>
      </c>
      <c r="BA6505">
        <v>1</v>
      </c>
      <c r="BB6505" t="s">
        <v>71</v>
      </c>
      <c r="BC6505">
        <v>4</v>
      </c>
    </row>
    <row r="6506" spans="1:55">
      <c r="A6506" t="s">
        <v>11217</v>
      </c>
      <c r="B6506" t="s">
        <v>56</v>
      </c>
      <c r="C6506">
        <v>39</v>
      </c>
      <c r="D6506" t="s">
        <v>61</v>
      </c>
      <c r="E6506">
        <v>0</v>
      </c>
      <c r="F6506" t="s">
        <v>644</v>
      </c>
      <c r="G6506">
        <v>94060</v>
      </c>
      <c r="H6506">
        <v>37.22565</v>
      </c>
      <c r="I6506">
        <v>-122.297533</v>
      </c>
      <c r="J6506">
        <v>0</v>
      </c>
      <c r="K6506">
        <v>1</v>
      </c>
      <c r="L6506" t="s">
        <v>59</v>
      </c>
      <c r="M6506" t="s">
        <v>61</v>
      </c>
      <c r="N6506" t="s">
        <v>143</v>
      </c>
      <c r="O6506" t="s">
        <v>143</v>
      </c>
      <c r="P6506" t="s">
        <v>57</v>
      </c>
      <c r="Q6506" t="s">
        <v>135</v>
      </c>
      <c r="R6506" t="s">
        <v>160</v>
      </c>
      <c r="S6506" t="s">
        <v>61</v>
      </c>
      <c r="T6506" t="s">
        <v>61</v>
      </c>
      <c r="U6506" t="s">
        <v>61</v>
      </c>
      <c r="V6506" t="s">
        <v>61</v>
      </c>
      <c r="W6506" t="s">
        <v>61</v>
      </c>
      <c r="X6506" t="s">
        <v>61</v>
      </c>
      <c r="Y6506" t="s">
        <v>61</v>
      </c>
      <c r="Z6506" t="s">
        <v>57</v>
      </c>
      <c r="AA6506" t="s">
        <v>77</v>
      </c>
      <c r="AB6506" t="s">
        <v>61</v>
      </c>
      <c r="AC6506" t="s">
        <v>87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88</v>
      </c>
      <c r="AK6506" t="s">
        <v>201</v>
      </c>
      <c r="AL6506" t="s">
        <v>743</v>
      </c>
      <c r="AM6506">
        <v>1</v>
      </c>
      <c r="AN6506">
        <v>0</v>
      </c>
      <c r="AO6506">
        <v>0</v>
      </c>
      <c r="AP6506" t="s">
        <v>91</v>
      </c>
      <c r="AQ6506" t="s">
        <v>68</v>
      </c>
      <c r="AR6506" t="s">
        <v>182</v>
      </c>
      <c r="AS6506">
        <v>1</v>
      </c>
      <c r="AT6506">
        <v>2055</v>
      </c>
      <c r="AU6506">
        <v>1</v>
      </c>
      <c r="AV6506">
        <v>1</v>
      </c>
      <c r="AW6506">
        <v>0</v>
      </c>
      <c r="AX6506">
        <v>24.6</v>
      </c>
      <c r="AY6506">
        <v>1</v>
      </c>
      <c r="AZ6506" t="s">
        <v>94</v>
      </c>
      <c r="BA6506">
        <v>8</v>
      </c>
      <c r="BB6506" t="s">
        <v>95</v>
      </c>
      <c r="BC6506">
        <v>1</v>
      </c>
    </row>
    <row r="6507" spans="1:55">
      <c r="A6507" t="s">
        <v>11218</v>
      </c>
      <c r="B6507" t="s">
        <v>73</v>
      </c>
      <c r="C6507">
        <v>40</v>
      </c>
      <c r="D6507" t="s">
        <v>61</v>
      </c>
      <c r="E6507">
        <v>0</v>
      </c>
      <c r="F6507" t="s">
        <v>298</v>
      </c>
      <c r="G6507">
        <v>91606</v>
      </c>
      <c r="H6507">
        <v>34.187599</v>
      </c>
      <c r="I6507">
        <v>-118.387125</v>
      </c>
      <c r="J6507">
        <v>0</v>
      </c>
      <c r="K6507">
        <v>16</v>
      </c>
      <c r="L6507" t="s">
        <v>98</v>
      </c>
      <c r="M6507" t="s">
        <v>57</v>
      </c>
      <c r="N6507" t="s">
        <v>6768</v>
      </c>
      <c r="O6507" t="s">
        <v>61</v>
      </c>
      <c r="P6507" t="s">
        <v>61</v>
      </c>
      <c r="Q6507" t="s">
        <v>143</v>
      </c>
      <c r="R6507" t="s">
        <v>143</v>
      </c>
      <c r="S6507" t="s">
        <v>143</v>
      </c>
      <c r="T6507" t="s">
        <v>143</v>
      </c>
      <c r="U6507" t="s">
        <v>143</v>
      </c>
      <c r="V6507" t="s">
        <v>143</v>
      </c>
      <c r="W6507" t="s">
        <v>143</v>
      </c>
      <c r="X6507" t="s">
        <v>143</v>
      </c>
      <c r="Y6507" t="s">
        <v>143</v>
      </c>
      <c r="Z6507" t="s">
        <v>143</v>
      </c>
      <c r="AA6507" t="s">
        <v>122</v>
      </c>
      <c r="AB6507" t="s">
        <v>61</v>
      </c>
      <c r="AC6507" t="s">
        <v>307</v>
      </c>
      <c r="AD6507">
        <v>19.75</v>
      </c>
      <c r="AE6507">
        <v>284.35</v>
      </c>
      <c r="AF6507">
        <v>0</v>
      </c>
      <c r="AG6507">
        <v>0</v>
      </c>
      <c r="AH6507">
        <v>642.72</v>
      </c>
      <c r="AI6507">
        <v>927.0700000000001</v>
      </c>
      <c r="AJ6507" t="s">
        <v>66</v>
      </c>
      <c r="AM6507">
        <v>0</v>
      </c>
      <c r="AN6507">
        <v>1</v>
      </c>
      <c r="AO6507">
        <v>0</v>
      </c>
      <c r="AP6507" t="s">
        <v>103</v>
      </c>
      <c r="AQ6507" t="s">
        <v>78</v>
      </c>
      <c r="AR6507" t="s">
        <v>182</v>
      </c>
      <c r="AT6507">
        <v>45358</v>
      </c>
      <c r="AU6507">
        <v>1</v>
      </c>
      <c r="AV6507">
        <v>0</v>
      </c>
      <c r="AW6507">
        <v>1</v>
      </c>
      <c r="AX6507">
        <v>0</v>
      </c>
      <c r="AY6507">
        <v>3</v>
      </c>
      <c r="AZ6507" t="s">
        <v>106</v>
      </c>
      <c r="BA6507">
        <v>2</v>
      </c>
      <c r="BB6507" t="s">
        <v>126</v>
      </c>
      <c r="BC6507">
        <v>3</v>
      </c>
    </row>
    <row r="6508" spans="1:55">
      <c r="A6508" t="s">
        <v>11219</v>
      </c>
      <c r="B6508" t="s">
        <v>56</v>
      </c>
      <c r="C6508">
        <v>23</v>
      </c>
      <c r="D6508" t="s">
        <v>57</v>
      </c>
      <c r="E6508">
        <v>2</v>
      </c>
      <c r="F6508" t="s">
        <v>1556</v>
      </c>
      <c r="G6508">
        <v>92260</v>
      </c>
      <c r="H6508">
        <v>33.694501</v>
      </c>
      <c r="I6508">
        <v>-116.412711</v>
      </c>
      <c r="J6508">
        <v>0</v>
      </c>
      <c r="K6508">
        <v>65</v>
      </c>
      <c r="L6508" t="s">
        <v>129</v>
      </c>
      <c r="M6508" t="s">
        <v>57</v>
      </c>
      <c r="N6508" t="s">
        <v>3924</v>
      </c>
      <c r="O6508" t="s">
        <v>57</v>
      </c>
      <c r="P6508" t="s">
        <v>57</v>
      </c>
      <c r="Q6508" t="s">
        <v>135</v>
      </c>
      <c r="R6508" t="s">
        <v>285</v>
      </c>
      <c r="S6508" t="s">
        <v>57</v>
      </c>
      <c r="T6508" t="s">
        <v>57</v>
      </c>
      <c r="U6508" t="s">
        <v>61</v>
      </c>
      <c r="V6508" t="s">
        <v>57</v>
      </c>
      <c r="W6508" t="s">
        <v>57</v>
      </c>
      <c r="X6508" t="s">
        <v>57</v>
      </c>
      <c r="Y6508" t="s">
        <v>57</v>
      </c>
      <c r="Z6508" t="s">
        <v>61</v>
      </c>
      <c r="AA6508" t="s">
        <v>122</v>
      </c>
      <c r="AB6508" t="s">
        <v>57</v>
      </c>
      <c r="AC6508" t="s">
        <v>87</v>
      </c>
      <c r="AD6508">
        <v>82.5</v>
      </c>
      <c r="AE6508">
        <v>5215.1</v>
      </c>
      <c r="AF6508">
        <v>0</v>
      </c>
      <c r="AG6508">
        <v>40</v>
      </c>
      <c r="AH6508">
        <v>308.75</v>
      </c>
      <c r="AI6508">
        <v>5563.85</v>
      </c>
      <c r="AJ6508" t="s">
        <v>66</v>
      </c>
      <c r="AM6508">
        <v>0</v>
      </c>
      <c r="AN6508">
        <v>1</v>
      </c>
      <c r="AO6508">
        <v>0</v>
      </c>
      <c r="AP6508" t="s">
        <v>123</v>
      </c>
      <c r="AQ6508" t="s">
        <v>116</v>
      </c>
      <c r="AR6508" t="s">
        <v>93</v>
      </c>
      <c r="AS6508">
        <v>6</v>
      </c>
      <c r="AT6508">
        <v>29340</v>
      </c>
      <c r="AU6508">
        <v>1</v>
      </c>
      <c r="AV6508">
        <v>0</v>
      </c>
      <c r="AW6508">
        <v>1</v>
      </c>
      <c r="AX6508">
        <v>0</v>
      </c>
      <c r="AY6508">
        <v>6</v>
      </c>
      <c r="AZ6508" t="s">
        <v>125</v>
      </c>
      <c r="BA6508">
        <v>0</v>
      </c>
      <c r="BB6508" t="s">
        <v>71</v>
      </c>
      <c r="BC6508">
        <v>4</v>
      </c>
    </row>
    <row r="6509" spans="1:55">
      <c r="A6509" t="s">
        <v>11220</v>
      </c>
      <c r="B6509" t="s">
        <v>73</v>
      </c>
      <c r="C6509">
        <v>45</v>
      </c>
      <c r="D6509" t="s">
        <v>61</v>
      </c>
      <c r="E6509">
        <v>0</v>
      </c>
      <c r="F6509" t="s">
        <v>3639</v>
      </c>
      <c r="G6509">
        <v>92275</v>
      </c>
      <c r="H6509">
        <v>33.28156</v>
      </c>
      <c r="I6509">
        <v>-115.955541</v>
      </c>
      <c r="J6509">
        <v>0</v>
      </c>
      <c r="K6509">
        <v>18</v>
      </c>
      <c r="L6509" t="s">
        <v>98</v>
      </c>
      <c r="M6509" t="s">
        <v>57</v>
      </c>
      <c r="N6509" t="s">
        <v>4544</v>
      </c>
      <c r="O6509" t="s">
        <v>57</v>
      </c>
      <c r="P6509" t="s">
        <v>61</v>
      </c>
      <c r="Q6509" t="s">
        <v>143</v>
      </c>
      <c r="R6509" t="s">
        <v>143</v>
      </c>
      <c r="S6509" t="s">
        <v>143</v>
      </c>
      <c r="T6509" t="s">
        <v>143</v>
      </c>
      <c r="U6509" t="s">
        <v>143</v>
      </c>
      <c r="V6509" t="s">
        <v>143</v>
      </c>
      <c r="W6509" t="s">
        <v>143</v>
      </c>
      <c r="X6509" t="s">
        <v>143</v>
      </c>
      <c r="Y6509" t="s">
        <v>143</v>
      </c>
      <c r="Z6509" t="s">
        <v>143</v>
      </c>
      <c r="AA6509" t="s">
        <v>64</v>
      </c>
      <c r="AB6509" t="s">
        <v>61</v>
      </c>
      <c r="AC6509" t="s">
        <v>65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66</v>
      </c>
      <c r="AM6509">
        <v>0</v>
      </c>
      <c r="AN6509">
        <v>1</v>
      </c>
      <c r="AO6509">
        <v>0</v>
      </c>
      <c r="AP6509" t="s">
        <v>103</v>
      </c>
      <c r="AQ6509" t="s">
        <v>78</v>
      </c>
      <c r="AR6509" t="s">
        <v>182</v>
      </c>
      <c r="AT6509">
        <v>799</v>
      </c>
      <c r="AU6509">
        <v>1</v>
      </c>
      <c r="AV6509">
        <v>0</v>
      </c>
      <c r="AW6509">
        <v>1</v>
      </c>
      <c r="AX6509">
        <v>0</v>
      </c>
      <c r="AY6509">
        <v>3</v>
      </c>
      <c r="AZ6509" t="s">
        <v>106</v>
      </c>
      <c r="BA6509">
        <v>2</v>
      </c>
      <c r="BB6509" t="s">
        <v>126</v>
      </c>
      <c r="BC6509">
        <v>3</v>
      </c>
    </row>
    <row r="6510" spans="1:55">
      <c r="A6510" t="s">
        <v>11221</v>
      </c>
      <c r="B6510" t="s">
        <v>56</v>
      </c>
      <c r="C6510">
        <v>65</v>
      </c>
      <c r="D6510" t="s">
        <v>61</v>
      </c>
      <c r="E6510">
        <v>0</v>
      </c>
      <c r="F6510" t="s">
        <v>1848</v>
      </c>
      <c r="G6510">
        <v>93675</v>
      </c>
      <c r="H6510">
        <v>36.719141</v>
      </c>
      <c r="I6510">
        <v>-119.202677</v>
      </c>
      <c r="J6510">
        <v>0</v>
      </c>
      <c r="K6510">
        <v>4</v>
      </c>
      <c r="L6510" t="s">
        <v>59</v>
      </c>
      <c r="M6510" t="s">
        <v>57</v>
      </c>
      <c r="N6510" t="s">
        <v>3169</v>
      </c>
      <c r="O6510" t="s">
        <v>61</v>
      </c>
      <c r="P6510" t="s">
        <v>57</v>
      </c>
      <c r="Q6510" t="s">
        <v>85</v>
      </c>
      <c r="R6510" t="s">
        <v>318</v>
      </c>
      <c r="S6510" t="s">
        <v>61</v>
      </c>
      <c r="T6510" t="s">
        <v>61</v>
      </c>
      <c r="U6510" t="s">
        <v>61</v>
      </c>
      <c r="V6510" t="s">
        <v>61</v>
      </c>
      <c r="W6510" t="s">
        <v>57</v>
      </c>
      <c r="X6510" t="s">
        <v>61</v>
      </c>
      <c r="Y6510" t="s">
        <v>61</v>
      </c>
      <c r="Z6510" t="s">
        <v>57</v>
      </c>
      <c r="AA6510" t="s">
        <v>77</v>
      </c>
      <c r="AB6510" t="s">
        <v>57</v>
      </c>
      <c r="AC6510" t="s">
        <v>87</v>
      </c>
      <c r="AD6510">
        <v>78.84999999999999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88</v>
      </c>
      <c r="AK6510" t="s">
        <v>190</v>
      </c>
      <c r="AL6510" t="s">
        <v>554</v>
      </c>
      <c r="AM6510">
        <v>1</v>
      </c>
      <c r="AN6510">
        <v>0</v>
      </c>
      <c r="AO6510">
        <v>0</v>
      </c>
      <c r="AP6510" t="s">
        <v>91</v>
      </c>
      <c r="AQ6510" t="s">
        <v>124</v>
      </c>
      <c r="AR6510" t="s">
        <v>93</v>
      </c>
      <c r="AS6510">
        <v>2</v>
      </c>
      <c r="AT6510">
        <v>3146</v>
      </c>
      <c r="AU6510">
        <v>1</v>
      </c>
      <c r="AV6510">
        <v>1</v>
      </c>
      <c r="AW6510">
        <v>0</v>
      </c>
      <c r="AX6510">
        <v>78.84999999999999</v>
      </c>
      <c r="AY6510">
        <v>1</v>
      </c>
      <c r="AZ6510" t="s">
        <v>94</v>
      </c>
      <c r="BA6510">
        <v>10</v>
      </c>
      <c r="BB6510" t="s">
        <v>95</v>
      </c>
      <c r="BC6510">
        <v>1</v>
      </c>
    </row>
    <row r="6511" spans="1:55">
      <c r="A6511" t="s">
        <v>11222</v>
      </c>
      <c r="B6511" t="s">
        <v>56</v>
      </c>
      <c r="C6511">
        <v>68</v>
      </c>
      <c r="D6511" t="s">
        <v>61</v>
      </c>
      <c r="E6511">
        <v>0</v>
      </c>
      <c r="F6511" t="s">
        <v>2266</v>
      </c>
      <c r="G6511">
        <v>91762</v>
      </c>
      <c r="H6511">
        <v>34.057256</v>
      </c>
      <c r="I6511">
        <v>-117.667677</v>
      </c>
      <c r="J6511">
        <v>0</v>
      </c>
      <c r="K6511">
        <v>45</v>
      </c>
      <c r="L6511" t="s">
        <v>129</v>
      </c>
      <c r="M6511" t="s">
        <v>57</v>
      </c>
      <c r="N6511" t="s">
        <v>2335</v>
      </c>
      <c r="O6511" t="s">
        <v>57</v>
      </c>
      <c r="P6511" t="s">
        <v>57</v>
      </c>
      <c r="Q6511" t="s">
        <v>85</v>
      </c>
      <c r="R6511" t="s">
        <v>163</v>
      </c>
      <c r="S6511" t="s">
        <v>61</v>
      </c>
      <c r="T6511" t="s">
        <v>61</v>
      </c>
      <c r="U6511" t="s">
        <v>57</v>
      </c>
      <c r="V6511" t="s">
        <v>61</v>
      </c>
      <c r="W6511" t="s">
        <v>57</v>
      </c>
      <c r="X6511" t="s">
        <v>57</v>
      </c>
      <c r="Y6511" t="s">
        <v>61</v>
      </c>
      <c r="Z6511" t="s">
        <v>57</v>
      </c>
      <c r="AA6511" t="s">
        <v>64</v>
      </c>
      <c r="AB6511" t="s">
        <v>57</v>
      </c>
      <c r="AC6511" t="s">
        <v>87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66</v>
      </c>
      <c r="AM6511">
        <v>0</v>
      </c>
      <c r="AN6511">
        <v>1</v>
      </c>
      <c r="AO6511">
        <v>0</v>
      </c>
      <c r="AP6511" t="s">
        <v>176</v>
      </c>
      <c r="AQ6511" t="s">
        <v>124</v>
      </c>
      <c r="AR6511" t="s">
        <v>105</v>
      </c>
      <c r="AS6511">
        <v>4</v>
      </c>
      <c r="AT6511">
        <v>54254</v>
      </c>
      <c r="AU6511">
        <v>1</v>
      </c>
      <c r="AV6511">
        <v>0</v>
      </c>
      <c r="AW6511">
        <v>1</v>
      </c>
      <c r="AX6511">
        <v>0</v>
      </c>
      <c r="AY6511">
        <v>5</v>
      </c>
      <c r="AZ6511" t="s">
        <v>177</v>
      </c>
      <c r="BA6511">
        <v>4</v>
      </c>
      <c r="BB6511" t="s">
        <v>80</v>
      </c>
      <c r="BC6511">
        <v>2</v>
      </c>
    </row>
    <row r="6512" spans="1:55">
      <c r="A6512" t="s">
        <v>11223</v>
      </c>
      <c r="B6512" t="s">
        <v>56</v>
      </c>
      <c r="C6512">
        <v>34</v>
      </c>
      <c r="D6512" t="s">
        <v>61</v>
      </c>
      <c r="E6512">
        <v>0</v>
      </c>
      <c r="F6512" t="s">
        <v>5704</v>
      </c>
      <c r="G6512">
        <v>96008</v>
      </c>
      <c r="H6512">
        <v>40.722733</v>
      </c>
      <c r="I6512">
        <v>-122.109666</v>
      </c>
      <c r="J6512">
        <v>0</v>
      </c>
      <c r="K6512">
        <v>21</v>
      </c>
      <c r="L6512" t="s">
        <v>98</v>
      </c>
      <c r="M6512" t="s">
        <v>61</v>
      </c>
      <c r="N6512" t="s">
        <v>143</v>
      </c>
      <c r="O6512" t="s">
        <v>143</v>
      </c>
      <c r="P6512" t="s">
        <v>57</v>
      </c>
      <c r="Q6512" t="s">
        <v>135</v>
      </c>
      <c r="R6512" t="s">
        <v>100</v>
      </c>
      <c r="S6512" t="s">
        <v>57</v>
      </c>
      <c r="T6512" t="s">
        <v>61</v>
      </c>
      <c r="U6512" t="s">
        <v>61</v>
      </c>
      <c r="V6512" t="s">
        <v>57</v>
      </c>
      <c r="W6512" t="s">
        <v>61</v>
      </c>
      <c r="X6512" t="s">
        <v>61</v>
      </c>
      <c r="Y6512" t="s">
        <v>61</v>
      </c>
      <c r="Z6512" t="s">
        <v>57</v>
      </c>
      <c r="AA6512" t="s">
        <v>122</v>
      </c>
      <c r="AB6512" t="s">
        <v>61</v>
      </c>
      <c r="AC6512" t="s">
        <v>65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66</v>
      </c>
      <c r="AM6512">
        <v>0</v>
      </c>
      <c r="AN6512">
        <v>1</v>
      </c>
      <c r="AO6512">
        <v>0</v>
      </c>
      <c r="AP6512" t="s">
        <v>103</v>
      </c>
      <c r="AQ6512" t="s">
        <v>68</v>
      </c>
      <c r="AR6512" t="s">
        <v>137</v>
      </c>
      <c r="AS6512">
        <v>3</v>
      </c>
      <c r="AT6512">
        <v>899</v>
      </c>
      <c r="AU6512">
        <v>1</v>
      </c>
      <c r="AV6512">
        <v>0</v>
      </c>
      <c r="AW6512">
        <v>1</v>
      </c>
      <c r="AX6512">
        <v>0</v>
      </c>
      <c r="AY6512">
        <v>3</v>
      </c>
      <c r="AZ6512" t="s">
        <v>106</v>
      </c>
      <c r="BA6512">
        <v>2</v>
      </c>
      <c r="BB6512" t="s">
        <v>126</v>
      </c>
      <c r="BC6512">
        <v>3</v>
      </c>
    </row>
    <row r="6513" spans="1:55">
      <c r="A6513" t="s">
        <v>11224</v>
      </c>
      <c r="B6513" t="s">
        <v>56</v>
      </c>
      <c r="C6513">
        <v>19</v>
      </c>
      <c r="D6513" t="s">
        <v>61</v>
      </c>
      <c r="E6513">
        <v>2</v>
      </c>
      <c r="F6513" t="s">
        <v>226</v>
      </c>
      <c r="G6513">
        <v>90005</v>
      </c>
      <c r="H6513">
        <v>34.059281</v>
      </c>
      <c r="I6513">
        <v>-118.30742</v>
      </c>
      <c r="J6513">
        <v>0</v>
      </c>
      <c r="K6513">
        <v>2</v>
      </c>
      <c r="L6513" t="s">
        <v>59</v>
      </c>
      <c r="M6513" t="s">
        <v>57</v>
      </c>
      <c r="N6513" t="s">
        <v>11225</v>
      </c>
      <c r="O6513" t="s">
        <v>61</v>
      </c>
      <c r="P6513" t="s">
        <v>57</v>
      </c>
      <c r="Q6513" t="s">
        <v>85</v>
      </c>
      <c r="R6513" t="s">
        <v>224</v>
      </c>
      <c r="S6513" t="s">
        <v>61</v>
      </c>
      <c r="T6513" t="s">
        <v>61</v>
      </c>
      <c r="U6513" t="s">
        <v>61</v>
      </c>
      <c r="V6513" t="s">
        <v>61</v>
      </c>
      <c r="W6513" t="s">
        <v>61</v>
      </c>
      <c r="X6513" t="s">
        <v>61</v>
      </c>
      <c r="Y6513" t="s">
        <v>61</v>
      </c>
      <c r="Z6513" t="s">
        <v>57</v>
      </c>
      <c r="AA6513" t="s">
        <v>77</v>
      </c>
      <c r="AB6513" t="s">
        <v>57</v>
      </c>
      <c r="AC6513" t="s">
        <v>87</v>
      </c>
      <c r="AD6513">
        <v>70.7</v>
      </c>
      <c r="AE6513">
        <v>151.65</v>
      </c>
      <c r="AF6513">
        <v>0</v>
      </c>
      <c r="AG6513">
        <v>0</v>
      </c>
      <c r="AH6513">
        <v>18.24</v>
      </c>
      <c r="AI6513">
        <v>169.89</v>
      </c>
      <c r="AJ6513" t="s">
        <v>88</v>
      </c>
      <c r="AK6513" t="s">
        <v>190</v>
      </c>
      <c r="AL6513" t="s">
        <v>554</v>
      </c>
      <c r="AM6513">
        <v>1</v>
      </c>
      <c r="AN6513">
        <v>0</v>
      </c>
      <c r="AO6513">
        <v>0</v>
      </c>
      <c r="AP6513" t="s">
        <v>91</v>
      </c>
      <c r="AQ6513" t="s">
        <v>116</v>
      </c>
      <c r="AR6513" t="s">
        <v>93</v>
      </c>
      <c r="AS6513">
        <v>1</v>
      </c>
      <c r="AT6513">
        <v>43019</v>
      </c>
      <c r="AU6513">
        <v>1</v>
      </c>
      <c r="AV6513">
        <v>1</v>
      </c>
      <c r="AW6513">
        <v>0</v>
      </c>
      <c r="AX6513">
        <v>70.7</v>
      </c>
      <c r="AY6513">
        <v>1</v>
      </c>
      <c r="AZ6513" t="s">
        <v>94</v>
      </c>
      <c r="BA6513">
        <v>9</v>
      </c>
      <c r="BB6513" t="s">
        <v>95</v>
      </c>
      <c r="BC6513">
        <v>1</v>
      </c>
    </row>
    <row r="6514" spans="1:55">
      <c r="A6514" t="s">
        <v>11226</v>
      </c>
      <c r="B6514" t="s">
        <v>56</v>
      </c>
      <c r="C6514">
        <v>25</v>
      </c>
      <c r="D6514" t="s">
        <v>57</v>
      </c>
      <c r="E6514">
        <v>0</v>
      </c>
      <c r="F6514" t="s">
        <v>11040</v>
      </c>
      <c r="G6514">
        <v>93013</v>
      </c>
      <c r="H6514">
        <v>34.441398</v>
      </c>
      <c r="I6514">
        <v>-119.513163</v>
      </c>
      <c r="J6514">
        <v>6</v>
      </c>
      <c r="K6514">
        <v>72</v>
      </c>
      <c r="L6514" t="s">
        <v>119</v>
      </c>
      <c r="M6514" t="s">
        <v>57</v>
      </c>
      <c r="N6514" t="s">
        <v>2721</v>
      </c>
      <c r="O6514" t="s">
        <v>57</v>
      </c>
      <c r="P6514" t="s">
        <v>57</v>
      </c>
      <c r="Q6514" t="s">
        <v>85</v>
      </c>
      <c r="R6514" t="s">
        <v>633</v>
      </c>
      <c r="S6514" t="s">
        <v>57</v>
      </c>
      <c r="T6514" t="s">
        <v>57</v>
      </c>
      <c r="U6514" t="s">
        <v>57</v>
      </c>
      <c r="V6514" t="s">
        <v>57</v>
      </c>
      <c r="W6514" t="s">
        <v>57</v>
      </c>
      <c r="X6514" t="s">
        <v>57</v>
      </c>
      <c r="Y6514" t="s">
        <v>57</v>
      </c>
      <c r="Z6514" t="s">
        <v>57</v>
      </c>
      <c r="AA6514" t="s">
        <v>122</v>
      </c>
      <c r="AB6514" t="s">
        <v>57</v>
      </c>
      <c r="AC6514" t="s">
        <v>65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66</v>
      </c>
      <c r="AM6514">
        <v>0</v>
      </c>
      <c r="AN6514">
        <v>1</v>
      </c>
      <c r="AO6514">
        <v>0</v>
      </c>
      <c r="AP6514" t="s">
        <v>123</v>
      </c>
      <c r="AQ6514" t="s">
        <v>116</v>
      </c>
      <c r="AR6514" t="s">
        <v>105</v>
      </c>
      <c r="AS6514">
        <v>8</v>
      </c>
      <c r="AT6514">
        <v>17409</v>
      </c>
      <c r="AU6514">
        <v>1</v>
      </c>
      <c r="AV6514">
        <v>0</v>
      </c>
      <c r="AW6514">
        <v>1</v>
      </c>
      <c r="AX6514">
        <v>0</v>
      </c>
      <c r="AY6514">
        <v>6</v>
      </c>
      <c r="AZ6514" t="s">
        <v>125</v>
      </c>
      <c r="BA6514">
        <v>3</v>
      </c>
      <c r="BB6514" t="s">
        <v>126</v>
      </c>
      <c r="BC6514">
        <v>3</v>
      </c>
    </row>
    <row r="6515" spans="1:55">
      <c r="A6515" t="s">
        <v>11227</v>
      </c>
      <c r="B6515" t="s">
        <v>56</v>
      </c>
      <c r="C6515">
        <v>23</v>
      </c>
      <c r="D6515" t="s">
        <v>61</v>
      </c>
      <c r="E6515">
        <v>0</v>
      </c>
      <c r="F6515" t="s">
        <v>226</v>
      </c>
      <c r="G6515">
        <v>90011</v>
      </c>
      <c r="H6515">
        <v>34.00709</v>
      </c>
      <c r="I6515">
        <v>-118.258681</v>
      </c>
      <c r="J6515">
        <v>0</v>
      </c>
      <c r="K6515">
        <v>6</v>
      </c>
      <c r="L6515" t="s">
        <v>83</v>
      </c>
      <c r="M6515" t="s">
        <v>61</v>
      </c>
      <c r="N6515" t="s">
        <v>143</v>
      </c>
      <c r="O6515" t="s">
        <v>143</v>
      </c>
      <c r="P6515" t="s">
        <v>57</v>
      </c>
      <c r="Q6515" t="s">
        <v>135</v>
      </c>
      <c r="R6515" t="s">
        <v>893</v>
      </c>
      <c r="S6515" t="s">
        <v>61</v>
      </c>
      <c r="T6515" t="s">
        <v>61</v>
      </c>
      <c r="U6515" t="s">
        <v>57</v>
      </c>
      <c r="V6515" t="s">
        <v>61</v>
      </c>
      <c r="W6515" t="s">
        <v>57</v>
      </c>
      <c r="X6515" t="s">
        <v>57</v>
      </c>
      <c r="Y6515" t="s">
        <v>57</v>
      </c>
      <c r="Z6515" t="s">
        <v>57</v>
      </c>
      <c r="AA6515" t="s">
        <v>77</v>
      </c>
      <c r="AB6515" t="s">
        <v>57</v>
      </c>
      <c r="AC6515" t="s">
        <v>87</v>
      </c>
      <c r="AD6515">
        <v>47.95</v>
      </c>
      <c r="AE6515">
        <v>305.1</v>
      </c>
      <c r="AF6515">
        <v>0</v>
      </c>
      <c r="AG6515">
        <v>0</v>
      </c>
      <c r="AH6515">
        <v>0</v>
      </c>
      <c r="AI6515">
        <v>305.1</v>
      </c>
      <c r="AJ6515" t="s">
        <v>88</v>
      </c>
      <c r="AK6515" t="s">
        <v>89</v>
      </c>
      <c r="AL6515" t="s">
        <v>90</v>
      </c>
      <c r="AM6515">
        <v>1</v>
      </c>
      <c r="AN6515">
        <v>0</v>
      </c>
      <c r="AO6515">
        <v>0</v>
      </c>
      <c r="AP6515" t="s">
        <v>91</v>
      </c>
      <c r="AQ6515" t="s">
        <v>116</v>
      </c>
      <c r="AR6515" t="s">
        <v>137</v>
      </c>
      <c r="AS6515">
        <v>5</v>
      </c>
      <c r="AT6515">
        <v>101215</v>
      </c>
      <c r="AU6515">
        <v>1</v>
      </c>
      <c r="AV6515">
        <v>1</v>
      </c>
      <c r="AW6515">
        <v>0</v>
      </c>
      <c r="AX6515">
        <v>47.95</v>
      </c>
      <c r="AY6515">
        <v>1</v>
      </c>
      <c r="AZ6515" t="s">
        <v>94</v>
      </c>
      <c r="BA6515">
        <v>8</v>
      </c>
      <c r="BB6515" t="s">
        <v>95</v>
      </c>
      <c r="BC6515">
        <v>1</v>
      </c>
    </row>
    <row r="6516" spans="1:55">
      <c r="A6516" t="s">
        <v>11228</v>
      </c>
      <c r="B6516" t="s">
        <v>73</v>
      </c>
      <c r="C6516">
        <v>53</v>
      </c>
      <c r="D6516" t="s">
        <v>57</v>
      </c>
      <c r="E6516">
        <v>0</v>
      </c>
      <c r="F6516" t="s">
        <v>4694</v>
      </c>
      <c r="G6516">
        <v>95918</v>
      </c>
      <c r="H6516">
        <v>39.292334</v>
      </c>
      <c r="I6516">
        <v>-121.320597</v>
      </c>
      <c r="J6516">
        <v>7</v>
      </c>
      <c r="K6516">
        <v>72</v>
      </c>
      <c r="L6516" t="s">
        <v>119</v>
      </c>
      <c r="M6516" t="s">
        <v>61</v>
      </c>
      <c r="N6516" t="s">
        <v>143</v>
      </c>
      <c r="O6516" t="s">
        <v>143</v>
      </c>
      <c r="P6516" t="s">
        <v>57</v>
      </c>
      <c r="Q6516" t="s">
        <v>135</v>
      </c>
      <c r="R6516" t="s">
        <v>296</v>
      </c>
      <c r="S6516" t="s">
        <v>57</v>
      </c>
      <c r="T6516" t="s">
        <v>57</v>
      </c>
      <c r="U6516" t="s">
        <v>57</v>
      </c>
      <c r="V6516" t="s">
        <v>57</v>
      </c>
      <c r="W6516" t="s">
        <v>57</v>
      </c>
      <c r="X6516" t="s">
        <v>57</v>
      </c>
      <c r="Y6516" t="s">
        <v>57</v>
      </c>
      <c r="Z6516" t="s">
        <v>57</v>
      </c>
      <c r="AA6516" t="s">
        <v>122</v>
      </c>
      <c r="AB6516" t="s">
        <v>57</v>
      </c>
      <c r="AC6516" t="s">
        <v>65</v>
      </c>
      <c r="AD6516">
        <v>65.09999999999999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66</v>
      </c>
      <c r="AM6516">
        <v>0</v>
      </c>
      <c r="AN6516">
        <v>1</v>
      </c>
      <c r="AO6516">
        <v>0</v>
      </c>
      <c r="AP6516" t="s">
        <v>123</v>
      </c>
      <c r="AQ6516" t="s">
        <v>92</v>
      </c>
      <c r="AR6516" t="s">
        <v>69</v>
      </c>
      <c r="AS6516">
        <v>8</v>
      </c>
      <c r="AT6516">
        <v>1477</v>
      </c>
      <c r="AU6516">
        <v>1</v>
      </c>
      <c r="AV6516">
        <v>0</v>
      </c>
      <c r="AW6516">
        <v>1</v>
      </c>
      <c r="AX6516">
        <v>0</v>
      </c>
      <c r="AY6516">
        <v>6</v>
      </c>
      <c r="AZ6516" t="s">
        <v>125</v>
      </c>
      <c r="BA6516">
        <v>1</v>
      </c>
      <c r="BB6516" t="s">
        <v>71</v>
      </c>
      <c r="BC6516">
        <v>4</v>
      </c>
    </row>
    <row r="6517" spans="1:55">
      <c r="A6517" t="s">
        <v>11229</v>
      </c>
      <c r="B6517" t="s">
        <v>73</v>
      </c>
      <c r="C6517">
        <v>36</v>
      </c>
      <c r="D6517" t="s">
        <v>61</v>
      </c>
      <c r="E6517">
        <v>0</v>
      </c>
      <c r="F6517" t="s">
        <v>503</v>
      </c>
      <c r="G6517">
        <v>92845</v>
      </c>
      <c r="H6517">
        <v>33.782955</v>
      </c>
      <c r="I6517">
        <v>-118.026456</v>
      </c>
      <c r="J6517">
        <v>0</v>
      </c>
      <c r="K6517">
        <v>1</v>
      </c>
      <c r="L6517" t="s">
        <v>59</v>
      </c>
      <c r="M6517" t="s">
        <v>57</v>
      </c>
      <c r="N6517" t="s">
        <v>11230</v>
      </c>
      <c r="O6517" t="s">
        <v>61</v>
      </c>
      <c r="P6517" t="s">
        <v>57</v>
      </c>
      <c r="Q6517" t="s">
        <v>135</v>
      </c>
      <c r="R6517" t="s">
        <v>180</v>
      </c>
      <c r="S6517" t="s">
        <v>61</v>
      </c>
      <c r="T6517" t="s">
        <v>61</v>
      </c>
      <c r="U6517" t="s">
        <v>61</v>
      </c>
      <c r="V6517" t="s">
        <v>61</v>
      </c>
      <c r="W6517" t="s">
        <v>61</v>
      </c>
      <c r="X6517" t="s">
        <v>61</v>
      </c>
      <c r="Y6517" t="s">
        <v>61</v>
      </c>
      <c r="Z6517" t="s">
        <v>57</v>
      </c>
      <c r="AA6517" t="s">
        <v>77</v>
      </c>
      <c r="AB6517" t="s">
        <v>61</v>
      </c>
      <c r="AC6517" t="s">
        <v>65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83.04000000000001</v>
      </c>
      <c r="AJ6517" t="s">
        <v>170</v>
      </c>
      <c r="AM6517">
        <v>0</v>
      </c>
      <c r="AN6517">
        <v>0</v>
      </c>
      <c r="AO6517">
        <v>0</v>
      </c>
      <c r="AP6517" t="s">
        <v>91</v>
      </c>
      <c r="AQ6517" t="s">
        <v>68</v>
      </c>
      <c r="AR6517" t="s">
        <v>137</v>
      </c>
      <c r="AS6517">
        <v>1</v>
      </c>
      <c r="AT6517">
        <v>15878</v>
      </c>
      <c r="AU6517">
        <v>0</v>
      </c>
      <c r="AX6517">
        <v>0</v>
      </c>
      <c r="AY6517">
        <v>1</v>
      </c>
      <c r="AZ6517" t="s">
        <v>94</v>
      </c>
      <c r="BA6517">
        <v>8</v>
      </c>
      <c r="BB6517" t="s">
        <v>95</v>
      </c>
      <c r="BC6517">
        <v>1</v>
      </c>
    </row>
    <row r="6518" spans="1:55">
      <c r="A6518" t="s">
        <v>11231</v>
      </c>
      <c r="B6518" t="s">
        <v>73</v>
      </c>
      <c r="C6518">
        <v>74</v>
      </c>
      <c r="D6518" t="s">
        <v>61</v>
      </c>
      <c r="E6518">
        <v>0</v>
      </c>
      <c r="F6518" t="s">
        <v>252</v>
      </c>
      <c r="G6518">
        <v>92121</v>
      </c>
      <c r="H6518">
        <v>32.898613</v>
      </c>
      <c r="I6518">
        <v>-117.202937</v>
      </c>
      <c r="J6518">
        <v>0</v>
      </c>
      <c r="K6518">
        <v>1</v>
      </c>
      <c r="L6518" t="s">
        <v>59</v>
      </c>
      <c r="M6518" t="s">
        <v>57</v>
      </c>
      <c r="N6518" t="s">
        <v>6324</v>
      </c>
      <c r="O6518" t="s">
        <v>57</v>
      </c>
      <c r="P6518" t="s">
        <v>57</v>
      </c>
      <c r="Q6518" t="s">
        <v>85</v>
      </c>
      <c r="R6518" t="s">
        <v>441</v>
      </c>
      <c r="S6518" t="s">
        <v>61</v>
      </c>
      <c r="T6518" t="s">
        <v>61</v>
      </c>
      <c r="U6518" t="s">
        <v>61</v>
      </c>
      <c r="V6518" t="s">
        <v>61</v>
      </c>
      <c r="W6518" t="s">
        <v>61</v>
      </c>
      <c r="X6518" t="s">
        <v>61</v>
      </c>
      <c r="Y6518" t="s">
        <v>61</v>
      </c>
      <c r="Z6518" t="s">
        <v>61</v>
      </c>
      <c r="AA6518" t="s">
        <v>77</v>
      </c>
      <c r="AB6518" t="s">
        <v>57</v>
      </c>
      <c r="AC6518" t="s">
        <v>87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90.29000000000001</v>
      </c>
      <c r="AJ6518" t="s">
        <v>88</v>
      </c>
      <c r="AK6518" t="s">
        <v>89</v>
      </c>
      <c r="AL6518" t="s">
        <v>181</v>
      </c>
      <c r="AM6518">
        <v>1</v>
      </c>
      <c r="AN6518">
        <v>0</v>
      </c>
      <c r="AO6518">
        <v>0</v>
      </c>
      <c r="AP6518" t="s">
        <v>91</v>
      </c>
      <c r="AQ6518" t="s">
        <v>104</v>
      </c>
      <c r="AR6518" t="s">
        <v>93</v>
      </c>
      <c r="AS6518">
        <v>0</v>
      </c>
      <c r="AT6518">
        <v>4258</v>
      </c>
      <c r="AU6518">
        <v>1</v>
      </c>
      <c r="AV6518">
        <v>1</v>
      </c>
      <c r="AW6518">
        <v>0</v>
      </c>
      <c r="AX6518">
        <v>76.45</v>
      </c>
      <c r="AY6518">
        <v>1</v>
      </c>
      <c r="AZ6518" t="s">
        <v>94</v>
      </c>
      <c r="BA6518">
        <v>10</v>
      </c>
      <c r="BB6518" t="s">
        <v>95</v>
      </c>
      <c r="BC6518">
        <v>1</v>
      </c>
    </row>
    <row r="6519" spans="1:55">
      <c r="A6519" t="s">
        <v>11232</v>
      </c>
      <c r="B6519" t="s">
        <v>56</v>
      </c>
      <c r="C6519">
        <v>20</v>
      </c>
      <c r="D6519" t="s">
        <v>61</v>
      </c>
      <c r="E6519">
        <v>0</v>
      </c>
      <c r="F6519" t="s">
        <v>1887</v>
      </c>
      <c r="G6519">
        <v>95220</v>
      </c>
      <c r="H6519">
        <v>38.200231</v>
      </c>
      <c r="I6519">
        <v>-121.235034</v>
      </c>
      <c r="J6519">
        <v>0</v>
      </c>
      <c r="K6519">
        <v>52</v>
      </c>
      <c r="L6519" t="s">
        <v>129</v>
      </c>
      <c r="M6519" t="s">
        <v>57</v>
      </c>
      <c r="N6519" t="s">
        <v>2431</v>
      </c>
      <c r="O6519" t="s">
        <v>57</v>
      </c>
      <c r="P6519" t="s">
        <v>57</v>
      </c>
      <c r="Q6519" t="s">
        <v>85</v>
      </c>
      <c r="R6519" t="s">
        <v>189</v>
      </c>
      <c r="S6519" t="s">
        <v>57</v>
      </c>
      <c r="T6519" t="s">
        <v>57</v>
      </c>
      <c r="U6519" t="s">
        <v>61</v>
      </c>
      <c r="V6519" t="s">
        <v>57</v>
      </c>
      <c r="W6519" t="s">
        <v>57</v>
      </c>
      <c r="X6519" t="s">
        <v>57</v>
      </c>
      <c r="Y6519" t="s">
        <v>57</v>
      </c>
      <c r="Z6519" t="s">
        <v>57</v>
      </c>
      <c r="AA6519" t="s">
        <v>64</v>
      </c>
      <c r="AB6519" t="s">
        <v>57</v>
      </c>
      <c r="AC6519" t="s">
        <v>65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88</v>
      </c>
      <c r="AK6519" t="s">
        <v>89</v>
      </c>
      <c r="AL6519" t="s">
        <v>356</v>
      </c>
      <c r="AM6519">
        <v>1</v>
      </c>
      <c r="AN6519">
        <v>0</v>
      </c>
      <c r="AO6519">
        <v>0</v>
      </c>
      <c r="AP6519" t="s">
        <v>123</v>
      </c>
      <c r="AQ6519" t="s">
        <v>116</v>
      </c>
      <c r="AR6519" t="s">
        <v>105</v>
      </c>
      <c r="AS6519">
        <v>7</v>
      </c>
      <c r="AT6519">
        <v>6317</v>
      </c>
      <c r="AU6519">
        <v>1</v>
      </c>
      <c r="AV6519">
        <v>1</v>
      </c>
      <c r="AW6519">
        <v>0</v>
      </c>
      <c r="AX6519">
        <v>111.25</v>
      </c>
      <c r="AY6519">
        <v>6</v>
      </c>
      <c r="AZ6519" t="s">
        <v>125</v>
      </c>
      <c r="BA6519">
        <v>4</v>
      </c>
      <c r="BB6519" t="s">
        <v>80</v>
      </c>
      <c r="BC6519">
        <v>2</v>
      </c>
    </row>
    <row r="6520" spans="1:55">
      <c r="A6520" t="s">
        <v>11233</v>
      </c>
      <c r="B6520" t="s">
        <v>56</v>
      </c>
      <c r="C6520">
        <v>20</v>
      </c>
      <c r="D6520" t="s">
        <v>61</v>
      </c>
      <c r="E6520">
        <v>0</v>
      </c>
      <c r="F6520" t="s">
        <v>404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59</v>
      </c>
      <c r="M6520" t="s">
        <v>57</v>
      </c>
      <c r="N6520" t="s">
        <v>897</v>
      </c>
      <c r="O6520" t="s">
        <v>57</v>
      </c>
      <c r="P6520" t="s">
        <v>57</v>
      </c>
      <c r="Q6520" t="s">
        <v>85</v>
      </c>
      <c r="R6520" t="s">
        <v>966</v>
      </c>
      <c r="S6520" t="s">
        <v>61</v>
      </c>
      <c r="T6520" t="s">
        <v>61</v>
      </c>
      <c r="U6520" t="s">
        <v>61</v>
      </c>
      <c r="V6520" t="s">
        <v>61</v>
      </c>
      <c r="W6520" t="s">
        <v>61</v>
      </c>
      <c r="X6520" t="s">
        <v>61</v>
      </c>
      <c r="Y6520" t="s">
        <v>57</v>
      </c>
      <c r="Z6520" t="s">
        <v>57</v>
      </c>
      <c r="AA6520" t="s">
        <v>77</v>
      </c>
      <c r="AB6520" t="s">
        <v>61</v>
      </c>
      <c r="AC6520" t="s">
        <v>87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88</v>
      </c>
      <c r="AK6520" t="s">
        <v>89</v>
      </c>
      <c r="AL6520" t="s">
        <v>181</v>
      </c>
      <c r="AM6520">
        <v>1</v>
      </c>
      <c r="AN6520">
        <v>0</v>
      </c>
      <c r="AO6520">
        <v>0</v>
      </c>
      <c r="AP6520" t="s">
        <v>91</v>
      </c>
      <c r="AQ6520" t="s">
        <v>116</v>
      </c>
      <c r="AR6520" t="s">
        <v>93</v>
      </c>
      <c r="AS6520">
        <v>2</v>
      </c>
      <c r="AT6520">
        <v>42239</v>
      </c>
      <c r="AU6520">
        <v>1</v>
      </c>
      <c r="AV6520">
        <v>1</v>
      </c>
      <c r="AW6520">
        <v>0</v>
      </c>
      <c r="AX6520">
        <v>75.55</v>
      </c>
      <c r="AY6520">
        <v>1</v>
      </c>
      <c r="AZ6520" t="s">
        <v>94</v>
      </c>
      <c r="BA6520">
        <v>10</v>
      </c>
      <c r="BB6520" t="s">
        <v>95</v>
      </c>
      <c r="BC6520">
        <v>1</v>
      </c>
    </row>
    <row r="6521" spans="1:55">
      <c r="A6521" t="s">
        <v>11234</v>
      </c>
      <c r="B6521" t="s">
        <v>56</v>
      </c>
      <c r="C6521">
        <v>19</v>
      </c>
      <c r="D6521" t="s">
        <v>57</v>
      </c>
      <c r="E6521">
        <v>3</v>
      </c>
      <c r="F6521" t="s">
        <v>556</v>
      </c>
      <c r="G6521">
        <v>93591</v>
      </c>
      <c r="H6521">
        <v>34.598221</v>
      </c>
      <c r="I6521">
        <v>-117.79593</v>
      </c>
      <c r="J6521">
        <v>2</v>
      </c>
      <c r="K6521">
        <v>48</v>
      </c>
      <c r="L6521" t="s">
        <v>59</v>
      </c>
      <c r="M6521" t="s">
        <v>57</v>
      </c>
      <c r="N6521" t="s">
        <v>7454</v>
      </c>
      <c r="O6521" t="s">
        <v>61</v>
      </c>
      <c r="P6521" t="s">
        <v>61</v>
      </c>
      <c r="Q6521" t="s">
        <v>143</v>
      </c>
      <c r="R6521" t="s">
        <v>143</v>
      </c>
      <c r="S6521" t="s">
        <v>143</v>
      </c>
      <c r="T6521" t="s">
        <v>143</v>
      </c>
      <c r="U6521" t="s">
        <v>143</v>
      </c>
      <c r="V6521" t="s">
        <v>143</v>
      </c>
      <c r="W6521" t="s">
        <v>143</v>
      </c>
      <c r="X6521" t="s">
        <v>143</v>
      </c>
      <c r="Y6521" t="s">
        <v>143</v>
      </c>
      <c r="Z6521" t="s">
        <v>143</v>
      </c>
      <c r="AA6521" t="s">
        <v>122</v>
      </c>
      <c r="AB6521" t="s">
        <v>61</v>
      </c>
      <c r="AC6521" t="s">
        <v>65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66</v>
      </c>
      <c r="AM6521">
        <v>0</v>
      </c>
      <c r="AN6521">
        <v>1</v>
      </c>
      <c r="AO6521">
        <v>0</v>
      </c>
      <c r="AP6521" t="s">
        <v>176</v>
      </c>
      <c r="AQ6521" t="s">
        <v>116</v>
      </c>
      <c r="AR6521" t="s">
        <v>182</v>
      </c>
      <c r="AT6521">
        <v>6787</v>
      </c>
      <c r="AU6521">
        <v>1</v>
      </c>
      <c r="AV6521">
        <v>0</v>
      </c>
      <c r="AW6521">
        <v>1</v>
      </c>
      <c r="AX6521">
        <v>0</v>
      </c>
      <c r="AY6521">
        <v>5</v>
      </c>
      <c r="AZ6521" t="s">
        <v>177</v>
      </c>
      <c r="BA6521">
        <v>0</v>
      </c>
      <c r="BB6521" t="s">
        <v>71</v>
      </c>
      <c r="BC6521">
        <v>4</v>
      </c>
    </row>
    <row r="6522" spans="1:55">
      <c r="A6522" t="s">
        <v>11235</v>
      </c>
      <c r="B6522" t="s">
        <v>56</v>
      </c>
      <c r="C6522">
        <v>23</v>
      </c>
      <c r="D6522" t="s">
        <v>57</v>
      </c>
      <c r="E6522">
        <v>0</v>
      </c>
      <c r="F6522" t="s">
        <v>1196</v>
      </c>
      <c r="G6522">
        <v>93311</v>
      </c>
      <c r="H6522">
        <v>35.16207</v>
      </c>
      <c r="I6522">
        <v>-119.194488</v>
      </c>
      <c r="J6522">
        <v>10</v>
      </c>
      <c r="K6522">
        <v>67</v>
      </c>
      <c r="L6522" t="s">
        <v>119</v>
      </c>
      <c r="M6522" t="s">
        <v>57</v>
      </c>
      <c r="N6522" t="s">
        <v>7486</v>
      </c>
      <c r="O6522" t="s">
        <v>57</v>
      </c>
      <c r="P6522" t="s">
        <v>57</v>
      </c>
      <c r="Q6522" t="s">
        <v>135</v>
      </c>
      <c r="R6522" t="s">
        <v>966</v>
      </c>
      <c r="S6522" t="s">
        <v>57</v>
      </c>
      <c r="T6522" t="s">
        <v>57</v>
      </c>
      <c r="U6522" t="s">
        <v>57</v>
      </c>
      <c r="V6522" t="s">
        <v>61</v>
      </c>
      <c r="W6522" t="s">
        <v>61</v>
      </c>
      <c r="X6522" t="s">
        <v>57</v>
      </c>
      <c r="Y6522" t="s">
        <v>57</v>
      </c>
      <c r="Z6522" t="s">
        <v>57</v>
      </c>
      <c r="AA6522" t="s">
        <v>64</v>
      </c>
      <c r="AB6522" t="s">
        <v>61</v>
      </c>
      <c r="AC6522" t="s">
        <v>307</v>
      </c>
      <c r="AD6522">
        <v>75.09999999999999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66</v>
      </c>
      <c r="AM6522">
        <v>0</v>
      </c>
      <c r="AN6522">
        <v>1</v>
      </c>
      <c r="AO6522">
        <v>0</v>
      </c>
      <c r="AP6522" t="s">
        <v>123</v>
      </c>
      <c r="AQ6522" t="s">
        <v>116</v>
      </c>
      <c r="AR6522" t="s">
        <v>93</v>
      </c>
      <c r="AS6522">
        <v>6</v>
      </c>
      <c r="AT6522">
        <v>20440</v>
      </c>
      <c r="AU6522">
        <v>1</v>
      </c>
      <c r="AV6522">
        <v>0</v>
      </c>
      <c r="AW6522">
        <v>1</v>
      </c>
      <c r="AX6522">
        <v>0</v>
      </c>
      <c r="AY6522">
        <v>6</v>
      </c>
      <c r="AZ6522" t="s">
        <v>125</v>
      </c>
      <c r="BA6522">
        <v>1</v>
      </c>
      <c r="BB6522" t="s">
        <v>71</v>
      </c>
      <c r="BC6522">
        <v>4</v>
      </c>
    </row>
    <row r="6523" spans="1:55">
      <c r="A6523" t="s">
        <v>11236</v>
      </c>
      <c r="B6523" t="s">
        <v>73</v>
      </c>
      <c r="C6523">
        <v>73</v>
      </c>
      <c r="D6523" t="s">
        <v>57</v>
      </c>
      <c r="E6523">
        <v>0</v>
      </c>
      <c r="F6523" t="s">
        <v>179</v>
      </c>
      <c r="G6523">
        <v>95037</v>
      </c>
      <c r="H6523">
        <v>37.161544</v>
      </c>
      <c r="I6523">
        <v>-121.649371</v>
      </c>
      <c r="J6523">
        <v>1</v>
      </c>
      <c r="K6523">
        <v>29</v>
      </c>
      <c r="L6523" t="s">
        <v>59</v>
      </c>
      <c r="M6523" t="s">
        <v>57</v>
      </c>
      <c r="N6523" t="s">
        <v>11237</v>
      </c>
      <c r="O6523" t="s">
        <v>57</v>
      </c>
      <c r="P6523" t="s">
        <v>57</v>
      </c>
      <c r="Q6523" t="s">
        <v>85</v>
      </c>
      <c r="R6523" t="s">
        <v>136</v>
      </c>
      <c r="S6523" t="s">
        <v>61</v>
      </c>
      <c r="T6523" t="s">
        <v>61</v>
      </c>
      <c r="U6523" t="s">
        <v>61</v>
      </c>
      <c r="V6523" t="s">
        <v>61</v>
      </c>
      <c r="W6523" t="s">
        <v>57</v>
      </c>
      <c r="X6523" t="s">
        <v>57</v>
      </c>
      <c r="Y6523" t="s">
        <v>61</v>
      </c>
      <c r="Z6523" t="s">
        <v>57</v>
      </c>
      <c r="AA6523" t="s">
        <v>77</v>
      </c>
      <c r="AB6523" t="s">
        <v>57</v>
      </c>
      <c r="AC6523" t="s">
        <v>87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88</v>
      </c>
      <c r="AK6523" t="s">
        <v>89</v>
      </c>
      <c r="AL6523" t="s">
        <v>90</v>
      </c>
      <c r="AM6523">
        <v>1</v>
      </c>
      <c r="AN6523">
        <v>0</v>
      </c>
      <c r="AO6523">
        <v>0</v>
      </c>
      <c r="AP6523" t="s">
        <v>164</v>
      </c>
      <c r="AQ6523" t="s">
        <v>104</v>
      </c>
      <c r="AR6523" t="s">
        <v>105</v>
      </c>
      <c r="AS6523">
        <v>3</v>
      </c>
      <c r="AT6523">
        <v>41707</v>
      </c>
      <c r="AU6523">
        <v>1</v>
      </c>
      <c r="AV6523">
        <v>1</v>
      </c>
      <c r="AW6523">
        <v>0</v>
      </c>
      <c r="AX6523">
        <v>94.45</v>
      </c>
      <c r="AY6523">
        <v>4</v>
      </c>
      <c r="AZ6523" t="s">
        <v>165</v>
      </c>
      <c r="BA6523">
        <v>6</v>
      </c>
      <c r="BB6523" t="s">
        <v>95</v>
      </c>
      <c r="BC6523">
        <v>1</v>
      </c>
    </row>
    <row r="6524" spans="1:55">
      <c r="A6524" t="s">
        <v>11238</v>
      </c>
      <c r="B6524" t="s">
        <v>73</v>
      </c>
      <c r="C6524">
        <v>50</v>
      </c>
      <c r="D6524" t="s">
        <v>57</v>
      </c>
      <c r="E6524">
        <v>0</v>
      </c>
      <c r="F6524" t="s">
        <v>4176</v>
      </c>
      <c r="G6524">
        <v>93925</v>
      </c>
      <c r="H6524">
        <v>36.596271</v>
      </c>
      <c r="I6524">
        <v>-121.442274</v>
      </c>
      <c r="J6524">
        <v>6</v>
      </c>
      <c r="K6524">
        <v>65</v>
      </c>
      <c r="L6524" t="s">
        <v>129</v>
      </c>
      <c r="M6524" t="s">
        <v>57</v>
      </c>
      <c r="N6524" t="s">
        <v>312</v>
      </c>
      <c r="O6524" t="s">
        <v>57</v>
      </c>
      <c r="P6524" t="s">
        <v>57</v>
      </c>
      <c r="Q6524" t="s">
        <v>135</v>
      </c>
      <c r="R6524" t="s">
        <v>318</v>
      </c>
      <c r="S6524" t="s">
        <v>57</v>
      </c>
      <c r="T6524" t="s">
        <v>57</v>
      </c>
      <c r="U6524" t="s">
        <v>57</v>
      </c>
      <c r="V6524" t="s">
        <v>61</v>
      </c>
      <c r="W6524" t="s">
        <v>61</v>
      </c>
      <c r="X6524" t="s">
        <v>61</v>
      </c>
      <c r="Y6524" t="s">
        <v>61</v>
      </c>
      <c r="Z6524" t="s">
        <v>57</v>
      </c>
      <c r="AA6524" t="s">
        <v>64</v>
      </c>
      <c r="AB6524" t="s">
        <v>61</v>
      </c>
      <c r="AC6524" t="s">
        <v>65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66</v>
      </c>
      <c r="AM6524">
        <v>0</v>
      </c>
      <c r="AN6524">
        <v>1</v>
      </c>
      <c r="AO6524">
        <v>0</v>
      </c>
      <c r="AP6524" t="s">
        <v>123</v>
      </c>
      <c r="AQ6524" t="s">
        <v>92</v>
      </c>
      <c r="AR6524" t="s">
        <v>69</v>
      </c>
      <c r="AS6524">
        <v>4</v>
      </c>
      <c r="AT6524">
        <v>1140</v>
      </c>
      <c r="AU6524">
        <v>1</v>
      </c>
      <c r="AV6524">
        <v>0</v>
      </c>
      <c r="AW6524">
        <v>1</v>
      </c>
      <c r="AX6524">
        <v>0</v>
      </c>
      <c r="AY6524">
        <v>6</v>
      </c>
      <c r="AZ6524" t="s">
        <v>125</v>
      </c>
      <c r="BA6524">
        <v>1</v>
      </c>
      <c r="BB6524" t="s">
        <v>71</v>
      </c>
      <c r="BC6524">
        <v>4</v>
      </c>
    </row>
    <row r="6525" spans="1:55">
      <c r="A6525" t="s">
        <v>11239</v>
      </c>
      <c r="B6525" t="s">
        <v>56</v>
      </c>
      <c r="C6525">
        <v>38</v>
      </c>
      <c r="D6525" t="s">
        <v>57</v>
      </c>
      <c r="E6525">
        <v>0</v>
      </c>
      <c r="F6525" t="s">
        <v>2051</v>
      </c>
      <c r="G6525">
        <v>96050</v>
      </c>
      <c r="H6525">
        <v>41.816595</v>
      </c>
      <c r="I6525">
        <v>-122.948287</v>
      </c>
      <c r="J6525">
        <v>1</v>
      </c>
      <c r="K6525">
        <v>17</v>
      </c>
      <c r="L6525" t="s">
        <v>98</v>
      </c>
      <c r="M6525" t="s">
        <v>57</v>
      </c>
      <c r="N6525" t="s">
        <v>2322</v>
      </c>
      <c r="O6525" t="s">
        <v>61</v>
      </c>
      <c r="P6525" t="s">
        <v>57</v>
      </c>
      <c r="Q6525" t="s">
        <v>85</v>
      </c>
      <c r="R6525" t="s">
        <v>382</v>
      </c>
      <c r="S6525" t="s">
        <v>61</v>
      </c>
      <c r="T6525" t="s">
        <v>61</v>
      </c>
      <c r="U6525" t="s">
        <v>57</v>
      </c>
      <c r="V6525" t="s">
        <v>57</v>
      </c>
      <c r="W6525" t="s">
        <v>57</v>
      </c>
      <c r="X6525" t="s">
        <v>57</v>
      </c>
      <c r="Y6525" t="s">
        <v>57</v>
      </c>
      <c r="Z6525" t="s">
        <v>57</v>
      </c>
      <c r="AA6525" t="s">
        <v>64</v>
      </c>
      <c r="AB6525" t="s">
        <v>61</v>
      </c>
      <c r="AC6525" t="s">
        <v>87</v>
      </c>
      <c r="AD6525">
        <v>98.59999999999999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88</v>
      </c>
      <c r="AK6525" t="s">
        <v>89</v>
      </c>
      <c r="AL6525" t="s">
        <v>90</v>
      </c>
      <c r="AM6525">
        <v>1</v>
      </c>
      <c r="AN6525">
        <v>0</v>
      </c>
      <c r="AO6525">
        <v>0</v>
      </c>
      <c r="AP6525" t="s">
        <v>103</v>
      </c>
      <c r="AQ6525" t="s">
        <v>68</v>
      </c>
      <c r="AR6525" t="s">
        <v>105</v>
      </c>
      <c r="AS6525">
        <v>6</v>
      </c>
      <c r="AT6525">
        <v>482</v>
      </c>
      <c r="AU6525">
        <v>1</v>
      </c>
      <c r="AV6525">
        <v>1</v>
      </c>
      <c r="AW6525">
        <v>0</v>
      </c>
      <c r="AX6525">
        <v>98.59999999999999</v>
      </c>
      <c r="AY6525">
        <v>3</v>
      </c>
      <c r="AZ6525" t="s">
        <v>106</v>
      </c>
      <c r="BA6525">
        <v>3</v>
      </c>
      <c r="BB6525" t="s">
        <v>126</v>
      </c>
      <c r="BC6525">
        <v>3</v>
      </c>
    </row>
    <row r="6526" spans="1:55">
      <c r="A6526" t="s">
        <v>11240</v>
      </c>
      <c r="B6526" t="s">
        <v>56</v>
      </c>
      <c r="C6526">
        <v>40</v>
      </c>
      <c r="D6526" t="s">
        <v>61</v>
      </c>
      <c r="E6526">
        <v>0</v>
      </c>
      <c r="F6526" t="s">
        <v>6803</v>
      </c>
      <c r="G6526">
        <v>95469</v>
      </c>
      <c r="H6526">
        <v>39.408634</v>
      </c>
      <c r="I6526">
        <v>-123.045516</v>
      </c>
      <c r="J6526">
        <v>0</v>
      </c>
      <c r="K6526">
        <v>11</v>
      </c>
      <c r="L6526" t="s">
        <v>59</v>
      </c>
      <c r="M6526" t="s">
        <v>57</v>
      </c>
      <c r="N6526" t="s">
        <v>7460</v>
      </c>
      <c r="O6526" t="s">
        <v>61</v>
      </c>
      <c r="P6526" t="s">
        <v>61</v>
      </c>
      <c r="Q6526" t="s">
        <v>143</v>
      </c>
      <c r="R6526" t="s">
        <v>143</v>
      </c>
      <c r="S6526" t="s">
        <v>143</v>
      </c>
      <c r="T6526" t="s">
        <v>143</v>
      </c>
      <c r="U6526" t="s">
        <v>143</v>
      </c>
      <c r="V6526" t="s">
        <v>143</v>
      </c>
      <c r="W6526" t="s">
        <v>143</v>
      </c>
      <c r="X6526" t="s">
        <v>143</v>
      </c>
      <c r="Y6526" t="s">
        <v>143</v>
      </c>
      <c r="Z6526" t="s">
        <v>143</v>
      </c>
      <c r="AA6526" t="s">
        <v>77</v>
      </c>
      <c r="AB6526" t="s">
        <v>61</v>
      </c>
      <c r="AC6526" t="s">
        <v>87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66</v>
      </c>
      <c r="AM6526">
        <v>0</v>
      </c>
      <c r="AN6526">
        <v>1</v>
      </c>
      <c r="AO6526">
        <v>0</v>
      </c>
      <c r="AP6526" t="s">
        <v>67</v>
      </c>
      <c r="AQ6526" t="s">
        <v>78</v>
      </c>
      <c r="AR6526" t="s">
        <v>182</v>
      </c>
      <c r="AT6526">
        <v>1884</v>
      </c>
      <c r="AU6526">
        <v>1</v>
      </c>
      <c r="AV6526">
        <v>0</v>
      </c>
      <c r="AW6526">
        <v>1</v>
      </c>
      <c r="AX6526">
        <v>0</v>
      </c>
      <c r="AY6526">
        <v>2</v>
      </c>
      <c r="AZ6526" t="s">
        <v>70</v>
      </c>
      <c r="BA6526">
        <v>5</v>
      </c>
      <c r="BB6526" t="s">
        <v>80</v>
      </c>
      <c r="BC6526">
        <v>2</v>
      </c>
    </row>
    <row r="6527" spans="1:55">
      <c r="A6527" t="s">
        <v>11241</v>
      </c>
      <c r="B6527" t="s">
        <v>56</v>
      </c>
      <c r="C6527">
        <v>22</v>
      </c>
      <c r="D6527" t="s">
        <v>57</v>
      </c>
      <c r="E6527">
        <v>1</v>
      </c>
      <c r="F6527" t="s">
        <v>74</v>
      </c>
      <c r="G6527">
        <v>91205</v>
      </c>
      <c r="H6527">
        <v>34.13658</v>
      </c>
      <c r="I6527">
        <v>-118.245839</v>
      </c>
      <c r="J6527">
        <v>10</v>
      </c>
      <c r="K6527">
        <v>52</v>
      </c>
      <c r="L6527" t="s">
        <v>59</v>
      </c>
      <c r="M6527" t="s">
        <v>57</v>
      </c>
      <c r="N6527" t="s">
        <v>11242</v>
      </c>
      <c r="O6527" t="s">
        <v>61</v>
      </c>
      <c r="P6527" t="s">
        <v>61</v>
      </c>
      <c r="Q6527" t="s">
        <v>143</v>
      </c>
      <c r="R6527" t="s">
        <v>143</v>
      </c>
      <c r="S6527" t="s">
        <v>143</v>
      </c>
      <c r="T6527" t="s">
        <v>143</v>
      </c>
      <c r="U6527" t="s">
        <v>143</v>
      </c>
      <c r="V6527" t="s">
        <v>143</v>
      </c>
      <c r="W6527" t="s">
        <v>143</v>
      </c>
      <c r="X6527" t="s">
        <v>143</v>
      </c>
      <c r="Y6527" t="s">
        <v>143</v>
      </c>
      <c r="Z6527" t="s">
        <v>143</v>
      </c>
      <c r="AA6527" t="s">
        <v>122</v>
      </c>
      <c r="AB6527" t="s">
        <v>61</v>
      </c>
      <c r="AC6527" t="s">
        <v>87</v>
      </c>
      <c r="AD6527">
        <v>20.1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66</v>
      </c>
      <c r="AM6527">
        <v>0</v>
      </c>
      <c r="AN6527">
        <v>1</v>
      </c>
      <c r="AO6527">
        <v>0</v>
      </c>
      <c r="AP6527" t="s">
        <v>123</v>
      </c>
      <c r="AQ6527" t="s">
        <v>116</v>
      </c>
      <c r="AR6527" t="s">
        <v>182</v>
      </c>
      <c r="AT6527">
        <v>41390</v>
      </c>
      <c r="AU6527">
        <v>1</v>
      </c>
      <c r="AV6527">
        <v>0</v>
      </c>
      <c r="AW6527">
        <v>1</v>
      </c>
      <c r="AX6527">
        <v>0</v>
      </c>
      <c r="AY6527">
        <v>6</v>
      </c>
      <c r="AZ6527" t="s">
        <v>125</v>
      </c>
      <c r="BA6527">
        <v>0</v>
      </c>
      <c r="BB6527" t="s">
        <v>71</v>
      </c>
      <c r="BC6527">
        <v>4</v>
      </c>
    </row>
    <row r="6528" spans="1:55">
      <c r="A6528" t="s">
        <v>11243</v>
      </c>
      <c r="B6528" t="s">
        <v>56</v>
      </c>
      <c r="C6528">
        <v>23</v>
      </c>
      <c r="D6528" t="s">
        <v>57</v>
      </c>
      <c r="E6528">
        <v>2</v>
      </c>
      <c r="F6528" t="s">
        <v>701</v>
      </c>
      <c r="G6528">
        <v>90813</v>
      </c>
      <c r="H6528">
        <v>33.781086</v>
      </c>
      <c r="I6528">
        <v>-118.199049</v>
      </c>
      <c r="J6528">
        <v>2</v>
      </c>
      <c r="K6528">
        <v>71</v>
      </c>
      <c r="L6528" t="s">
        <v>119</v>
      </c>
      <c r="M6528" t="s">
        <v>57</v>
      </c>
      <c r="N6528" t="s">
        <v>2332</v>
      </c>
      <c r="O6528" t="s">
        <v>57</v>
      </c>
      <c r="P6528" t="s">
        <v>57</v>
      </c>
      <c r="Q6528" t="s">
        <v>85</v>
      </c>
      <c r="R6528" t="s">
        <v>230</v>
      </c>
      <c r="S6528" t="s">
        <v>57</v>
      </c>
      <c r="T6528" t="s">
        <v>57</v>
      </c>
      <c r="U6528" t="s">
        <v>57</v>
      </c>
      <c r="V6528" t="s">
        <v>57</v>
      </c>
      <c r="W6528" t="s">
        <v>57</v>
      </c>
      <c r="X6528" t="s">
        <v>57</v>
      </c>
      <c r="Y6528" t="s">
        <v>57</v>
      </c>
      <c r="Z6528" t="s">
        <v>57</v>
      </c>
      <c r="AA6528" t="s">
        <v>122</v>
      </c>
      <c r="AB6528" t="s">
        <v>61</v>
      </c>
      <c r="AC6528" t="s">
        <v>65</v>
      </c>
      <c r="AD6528">
        <v>113.65</v>
      </c>
      <c r="AE6528">
        <v>8166.8</v>
      </c>
      <c r="AF6528">
        <v>0</v>
      </c>
      <c r="AG6528">
        <v>0</v>
      </c>
      <c r="AH6528">
        <v>306.72</v>
      </c>
      <c r="AI6528">
        <v>8473.52</v>
      </c>
      <c r="AJ6528" t="s">
        <v>66</v>
      </c>
      <c r="AM6528">
        <v>0</v>
      </c>
      <c r="AN6528">
        <v>1</v>
      </c>
      <c r="AO6528">
        <v>0</v>
      </c>
      <c r="AP6528" t="s">
        <v>123</v>
      </c>
      <c r="AQ6528" t="s">
        <v>116</v>
      </c>
      <c r="AR6528" t="s">
        <v>105</v>
      </c>
      <c r="AS6528">
        <v>8</v>
      </c>
      <c r="AT6528">
        <v>63136</v>
      </c>
      <c r="AU6528">
        <v>1</v>
      </c>
      <c r="AV6528">
        <v>0</v>
      </c>
      <c r="AW6528">
        <v>1</v>
      </c>
      <c r="AX6528">
        <v>0</v>
      </c>
      <c r="AY6528">
        <v>6</v>
      </c>
      <c r="AZ6528" t="s">
        <v>125</v>
      </c>
      <c r="BA6528">
        <v>2</v>
      </c>
      <c r="BB6528" t="s">
        <v>126</v>
      </c>
      <c r="BC6528">
        <v>3</v>
      </c>
    </row>
    <row r="6529" spans="1:55">
      <c r="A6529" t="s">
        <v>11244</v>
      </c>
      <c r="B6529" t="s">
        <v>56</v>
      </c>
      <c r="C6529">
        <v>19</v>
      </c>
      <c r="D6529" t="s">
        <v>57</v>
      </c>
      <c r="E6529">
        <v>0</v>
      </c>
      <c r="F6529" t="s">
        <v>226</v>
      </c>
      <c r="G6529">
        <v>90026</v>
      </c>
      <c r="H6529">
        <v>34.078991</v>
      </c>
      <c r="I6529">
        <v>-118.263804</v>
      </c>
      <c r="J6529">
        <v>1</v>
      </c>
      <c r="K6529">
        <v>34</v>
      </c>
      <c r="L6529" t="s">
        <v>59</v>
      </c>
      <c r="M6529" t="s">
        <v>57</v>
      </c>
      <c r="N6529" t="s">
        <v>11245</v>
      </c>
      <c r="O6529" t="s">
        <v>57</v>
      </c>
      <c r="P6529" t="s">
        <v>57</v>
      </c>
      <c r="Q6529" t="s">
        <v>62</v>
      </c>
      <c r="R6529" t="s">
        <v>893</v>
      </c>
      <c r="S6529" t="s">
        <v>57</v>
      </c>
      <c r="T6529" t="s">
        <v>57</v>
      </c>
      <c r="U6529" t="s">
        <v>61</v>
      </c>
      <c r="V6529" t="s">
        <v>57</v>
      </c>
      <c r="W6529" t="s">
        <v>61</v>
      </c>
      <c r="X6529" t="s">
        <v>61</v>
      </c>
      <c r="Y6529" t="s">
        <v>61</v>
      </c>
      <c r="Z6529" t="s">
        <v>57</v>
      </c>
      <c r="AA6529" t="s">
        <v>77</v>
      </c>
      <c r="AB6529" t="s">
        <v>61</v>
      </c>
      <c r="AC6529" t="s">
        <v>87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88</v>
      </c>
      <c r="AK6529" t="s">
        <v>89</v>
      </c>
      <c r="AL6529" t="s">
        <v>90</v>
      </c>
      <c r="AM6529">
        <v>1</v>
      </c>
      <c r="AN6529">
        <v>0</v>
      </c>
      <c r="AO6529">
        <v>0</v>
      </c>
      <c r="AP6529" t="s">
        <v>164</v>
      </c>
      <c r="AQ6529" t="s">
        <v>116</v>
      </c>
      <c r="AR6529" t="s">
        <v>69</v>
      </c>
      <c r="AS6529">
        <v>4</v>
      </c>
      <c r="AT6529">
        <v>73686</v>
      </c>
      <c r="AU6529">
        <v>1</v>
      </c>
      <c r="AV6529">
        <v>1</v>
      </c>
      <c r="AW6529">
        <v>0</v>
      </c>
      <c r="AX6529">
        <v>62.65</v>
      </c>
      <c r="AY6529">
        <v>4</v>
      </c>
      <c r="AZ6529" t="s">
        <v>165</v>
      </c>
      <c r="BA6529">
        <v>4</v>
      </c>
      <c r="BB6529" t="s">
        <v>80</v>
      </c>
      <c r="BC6529">
        <v>2</v>
      </c>
    </row>
    <row r="6530" spans="1:55">
      <c r="A6530" t="s">
        <v>11246</v>
      </c>
      <c r="B6530" t="s">
        <v>73</v>
      </c>
      <c r="C6530">
        <v>64</v>
      </c>
      <c r="D6530" t="s">
        <v>61</v>
      </c>
      <c r="E6530">
        <v>0</v>
      </c>
      <c r="F6530" t="s">
        <v>3832</v>
      </c>
      <c r="G6530">
        <v>91902</v>
      </c>
      <c r="H6530">
        <v>32.67117</v>
      </c>
      <c r="I6530">
        <v>-117.00232</v>
      </c>
      <c r="J6530">
        <v>0</v>
      </c>
      <c r="K6530">
        <v>3</v>
      </c>
      <c r="L6530" t="s">
        <v>59</v>
      </c>
      <c r="M6530" t="s">
        <v>57</v>
      </c>
      <c r="N6530" t="s">
        <v>6574</v>
      </c>
      <c r="O6530" t="s">
        <v>61</v>
      </c>
      <c r="P6530" t="s">
        <v>57</v>
      </c>
      <c r="Q6530" t="s">
        <v>135</v>
      </c>
      <c r="R6530" t="s">
        <v>86</v>
      </c>
      <c r="S6530" t="s">
        <v>61</v>
      </c>
      <c r="T6530" t="s">
        <v>61</v>
      </c>
      <c r="U6530" t="s">
        <v>61</v>
      </c>
      <c r="V6530" t="s">
        <v>61</v>
      </c>
      <c r="W6530" t="s">
        <v>61</v>
      </c>
      <c r="X6530" t="s">
        <v>57</v>
      </c>
      <c r="Y6530" t="s">
        <v>57</v>
      </c>
      <c r="Z6530" t="s">
        <v>57</v>
      </c>
      <c r="AA6530" t="s">
        <v>77</v>
      </c>
      <c r="AB6530" t="s">
        <v>61</v>
      </c>
      <c r="AC6530" t="s">
        <v>307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170</v>
      </c>
      <c r="AM6530">
        <v>0</v>
      </c>
      <c r="AN6530">
        <v>0</v>
      </c>
      <c r="AO6530">
        <v>1</v>
      </c>
      <c r="AP6530" t="s">
        <v>91</v>
      </c>
      <c r="AQ6530" t="s">
        <v>124</v>
      </c>
      <c r="AR6530" t="s">
        <v>79</v>
      </c>
      <c r="AS6530">
        <v>3</v>
      </c>
      <c r="AT6530">
        <v>17389</v>
      </c>
      <c r="AU6530">
        <v>0</v>
      </c>
      <c r="AX6530">
        <v>0</v>
      </c>
      <c r="AY6530">
        <v>1</v>
      </c>
      <c r="AZ6530" t="s">
        <v>94</v>
      </c>
      <c r="BA6530">
        <v>8</v>
      </c>
      <c r="BB6530" t="s">
        <v>95</v>
      </c>
      <c r="BC6530">
        <v>1</v>
      </c>
    </row>
    <row r="6531" spans="1:55">
      <c r="A6531" t="s">
        <v>11247</v>
      </c>
      <c r="B6531" t="s">
        <v>73</v>
      </c>
      <c r="C6531">
        <v>58</v>
      </c>
      <c r="D6531" t="s">
        <v>61</v>
      </c>
      <c r="E6531">
        <v>0</v>
      </c>
      <c r="F6531" t="s">
        <v>1647</v>
      </c>
      <c r="G6531">
        <v>95570</v>
      </c>
      <c r="H6531">
        <v>41.162295</v>
      </c>
      <c r="I6531">
        <v>-124.027381</v>
      </c>
      <c r="J6531">
        <v>0</v>
      </c>
      <c r="K6531">
        <v>3</v>
      </c>
      <c r="L6531" t="s">
        <v>83</v>
      </c>
      <c r="M6531" t="s">
        <v>57</v>
      </c>
      <c r="N6531" t="s">
        <v>446</v>
      </c>
      <c r="O6531" t="s">
        <v>61</v>
      </c>
      <c r="P6531" t="s">
        <v>57</v>
      </c>
      <c r="Q6531" t="s">
        <v>135</v>
      </c>
      <c r="R6531" t="s">
        <v>174</v>
      </c>
      <c r="S6531" t="s">
        <v>61</v>
      </c>
      <c r="T6531" t="s">
        <v>61</v>
      </c>
      <c r="U6531" t="s">
        <v>61</v>
      </c>
      <c r="V6531" t="s">
        <v>61</v>
      </c>
      <c r="W6531" t="s">
        <v>57</v>
      </c>
      <c r="X6531" t="s">
        <v>61</v>
      </c>
      <c r="Y6531" t="s">
        <v>61</v>
      </c>
      <c r="Z6531" t="s">
        <v>57</v>
      </c>
      <c r="AA6531" t="s">
        <v>77</v>
      </c>
      <c r="AB6531" t="s">
        <v>57</v>
      </c>
      <c r="AC6531" t="s">
        <v>65</v>
      </c>
      <c r="AD6531">
        <v>54.7</v>
      </c>
      <c r="AE6531">
        <v>169.45</v>
      </c>
      <c r="AF6531">
        <v>0</v>
      </c>
      <c r="AG6531">
        <v>0</v>
      </c>
      <c r="AH6531">
        <v>8.640000000000001</v>
      </c>
      <c r="AI6531">
        <v>178.09</v>
      </c>
      <c r="AJ6531" t="s">
        <v>88</v>
      </c>
      <c r="AK6531" t="s">
        <v>89</v>
      </c>
      <c r="AL6531" t="s">
        <v>90</v>
      </c>
      <c r="AM6531">
        <v>1</v>
      </c>
      <c r="AN6531">
        <v>0</v>
      </c>
      <c r="AO6531">
        <v>0</v>
      </c>
      <c r="AP6531" t="s">
        <v>91</v>
      </c>
      <c r="AQ6531" t="s">
        <v>92</v>
      </c>
      <c r="AR6531" t="s">
        <v>69</v>
      </c>
      <c r="AS6531">
        <v>2</v>
      </c>
      <c r="AT6531">
        <v>2369</v>
      </c>
      <c r="AU6531">
        <v>1</v>
      </c>
      <c r="AV6531">
        <v>1</v>
      </c>
      <c r="AW6531">
        <v>0</v>
      </c>
      <c r="AX6531">
        <v>54.7</v>
      </c>
      <c r="AY6531">
        <v>1</v>
      </c>
      <c r="AZ6531" t="s">
        <v>94</v>
      </c>
      <c r="BA6531">
        <v>8</v>
      </c>
      <c r="BB6531" t="s">
        <v>95</v>
      </c>
      <c r="BC6531">
        <v>1</v>
      </c>
    </row>
    <row r="6532" spans="1:55">
      <c r="A6532" t="s">
        <v>11248</v>
      </c>
      <c r="B6532" t="s">
        <v>73</v>
      </c>
      <c r="C6532">
        <v>23</v>
      </c>
      <c r="D6532" t="s">
        <v>61</v>
      </c>
      <c r="E6532">
        <v>0</v>
      </c>
      <c r="F6532" t="s">
        <v>5783</v>
      </c>
      <c r="G6532">
        <v>95615</v>
      </c>
      <c r="H6532">
        <v>38.311609</v>
      </c>
      <c r="I6532">
        <v>-121.554034</v>
      </c>
      <c r="J6532">
        <v>0</v>
      </c>
      <c r="K6532">
        <v>10</v>
      </c>
      <c r="L6532" t="s">
        <v>59</v>
      </c>
      <c r="M6532" t="s">
        <v>57</v>
      </c>
      <c r="N6532" t="s">
        <v>2185</v>
      </c>
      <c r="O6532" t="s">
        <v>61</v>
      </c>
      <c r="P6532" t="s">
        <v>57</v>
      </c>
      <c r="Q6532" t="s">
        <v>85</v>
      </c>
      <c r="R6532" t="s">
        <v>304</v>
      </c>
      <c r="S6532" t="s">
        <v>61</v>
      </c>
      <c r="T6532" t="s">
        <v>61</v>
      </c>
      <c r="U6532" t="s">
        <v>61</v>
      </c>
      <c r="V6532" t="s">
        <v>61</v>
      </c>
      <c r="W6532" t="s">
        <v>61</v>
      </c>
      <c r="X6532" t="s">
        <v>61</v>
      </c>
      <c r="Y6532" t="s">
        <v>61</v>
      </c>
      <c r="Z6532" t="s">
        <v>57</v>
      </c>
      <c r="AA6532" t="s">
        <v>77</v>
      </c>
      <c r="AB6532" t="s">
        <v>61</v>
      </c>
      <c r="AC6532" t="s">
        <v>65</v>
      </c>
      <c r="AD6532">
        <v>70.15000000000001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66</v>
      </c>
      <c r="AM6532">
        <v>0</v>
      </c>
      <c r="AN6532">
        <v>1</v>
      </c>
      <c r="AO6532">
        <v>0</v>
      </c>
      <c r="AP6532" t="s">
        <v>67</v>
      </c>
      <c r="AQ6532" t="s">
        <v>116</v>
      </c>
      <c r="AR6532" t="s">
        <v>93</v>
      </c>
      <c r="AS6532">
        <v>1</v>
      </c>
      <c r="AT6532">
        <v>699</v>
      </c>
      <c r="AU6532">
        <v>1</v>
      </c>
      <c r="AV6532">
        <v>0</v>
      </c>
      <c r="AW6532">
        <v>1</v>
      </c>
      <c r="AX6532">
        <v>0</v>
      </c>
      <c r="AY6532">
        <v>2</v>
      </c>
      <c r="AZ6532" t="s">
        <v>70</v>
      </c>
      <c r="BA6532">
        <v>7</v>
      </c>
      <c r="BB6532" t="s">
        <v>95</v>
      </c>
      <c r="BC6532">
        <v>1</v>
      </c>
    </row>
    <row r="6533" spans="1:55">
      <c r="A6533" t="s">
        <v>11249</v>
      </c>
      <c r="B6533" t="s">
        <v>73</v>
      </c>
      <c r="C6533">
        <v>76</v>
      </c>
      <c r="D6533" t="s">
        <v>57</v>
      </c>
      <c r="E6533">
        <v>0</v>
      </c>
      <c r="F6533" t="s">
        <v>2411</v>
      </c>
      <c r="G6533">
        <v>91331</v>
      </c>
      <c r="H6533">
        <v>34.255442</v>
      </c>
      <c r="I6533">
        <v>-118.421314</v>
      </c>
      <c r="J6533">
        <v>1</v>
      </c>
      <c r="K6533">
        <v>4</v>
      </c>
      <c r="L6533" t="s">
        <v>59</v>
      </c>
      <c r="M6533" t="s">
        <v>57</v>
      </c>
      <c r="N6533" t="s">
        <v>11250</v>
      </c>
      <c r="O6533" t="s">
        <v>57</v>
      </c>
      <c r="P6533" t="s">
        <v>57</v>
      </c>
      <c r="Q6533" t="s">
        <v>85</v>
      </c>
      <c r="R6533" t="s">
        <v>254</v>
      </c>
      <c r="S6533" t="s">
        <v>61</v>
      </c>
      <c r="T6533" t="s">
        <v>61</v>
      </c>
      <c r="U6533" t="s">
        <v>61</v>
      </c>
      <c r="V6533" t="s">
        <v>61</v>
      </c>
      <c r="W6533" t="s">
        <v>61</v>
      </c>
      <c r="X6533" t="s">
        <v>61</v>
      </c>
      <c r="Y6533" t="s">
        <v>61</v>
      </c>
      <c r="Z6533" t="s">
        <v>57</v>
      </c>
      <c r="AA6533" t="s">
        <v>77</v>
      </c>
      <c r="AB6533" t="s">
        <v>61</v>
      </c>
      <c r="AC6533" t="s">
        <v>87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88</v>
      </c>
      <c r="AK6533" t="s">
        <v>89</v>
      </c>
      <c r="AL6533" t="s">
        <v>356</v>
      </c>
      <c r="AM6533">
        <v>1</v>
      </c>
      <c r="AN6533">
        <v>0</v>
      </c>
      <c r="AO6533">
        <v>0</v>
      </c>
      <c r="AP6533" t="s">
        <v>91</v>
      </c>
      <c r="AQ6533" t="s">
        <v>104</v>
      </c>
      <c r="AR6533" t="s">
        <v>93</v>
      </c>
      <c r="AS6533">
        <v>1</v>
      </c>
      <c r="AT6533">
        <v>97318</v>
      </c>
      <c r="AU6533">
        <v>1</v>
      </c>
      <c r="AV6533">
        <v>1</v>
      </c>
      <c r="AW6533">
        <v>0</v>
      </c>
      <c r="AX6533">
        <v>74.95</v>
      </c>
      <c r="AY6533">
        <v>1</v>
      </c>
      <c r="AZ6533" t="s">
        <v>94</v>
      </c>
      <c r="BA6533">
        <v>9</v>
      </c>
      <c r="BB6533" t="s">
        <v>95</v>
      </c>
      <c r="BC6533">
        <v>1</v>
      </c>
    </row>
    <row r="6534" spans="1:55">
      <c r="A6534" t="s">
        <v>11251</v>
      </c>
      <c r="B6534" t="s">
        <v>56</v>
      </c>
      <c r="C6534">
        <v>60</v>
      </c>
      <c r="D6534" t="s">
        <v>61</v>
      </c>
      <c r="E6534">
        <v>0</v>
      </c>
      <c r="F6534" t="s">
        <v>212</v>
      </c>
      <c r="G6534">
        <v>95351</v>
      </c>
      <c r="H6534">
        <v>37.621458</v>
      </c>
      <c r="I6534">
        <v>-121.012295</v>
      </c>
      <c r="J6534">
        <v>0</v>
      </c>
      <c r="K6534">
        <v>15</v>
      </c>
      <c r="L6534" t="s">
        <v>59</v>
      </c>
      <c r="M6534" t="s">
        <v>57</v>
      </c>
      <c r="N6534" t="s">
        <v>760</v>
      </c>
      <c r="O6534" t="s">
        <v>61</v>
      </c>
      <c r="P6534" t="s">
        <v>57</v>
      </c>
      <c r="Q6534" t="s">
        <v>85</v>
      </c>
      <c r="R6534" t="s">
        <v>300</v>
      </c>
      <c r="S6534" t="s">
        <v>61</v>
      </c>
      <c r="T6534" t="s">
        <v>57</v>
      </c>
      <c r="U6534" t="s">
        <v>61</v>
      </c>
      <c r="V6534" t="s">
        <v>61</v>
      </c>
      <c r="W6534" t="s">
        <v>57</v>
      </c>
      <c r="X6534" t="s">
        <v>61</v>
      </c>
      <c r="Y6534" t="s">
        <v>61</v>
      </c>
      <c r="Z6534" t="s">
        <v>57</v>
      </c>
      <c r="AA6534" t="s">
        <v>77</v>
      </c>
      <c r="AB6534" t="s">
        <v>57</v>
      </c>
      <c r="AC6534" t="s">
        <v>87</v>
      </c>
      <c r="AD6534">
        <v>83.2</v>
      </c>
      <c r="AE6534">
        <v>1130</v>
      </c>
      <c r="AF6534">
        <v>0</v>
      </c>
      <c r="AG6534">
        <v>0</v>
      </c>
      <c r="AH6534">
        <v>156.45</v>
      </c>
      <c r="AI6534">
        <v>1286.45</v>
      </c>
      <c r="AJ6534" t="s">
        <v>66</v>
      </c>
      <c r="AM6534">
        <v>0</v>
      </c>
      <c r="AN6534">
        <v>1</v>
      </c>
      <c r="AO6534">
        <v>0</v>
      </c>
      <c r="AP6534" t="s">
        <v>103</v>
      </c>
      <c r="AQ6534" t="s">
        <v>124</v>
      </c>
      <c r="AR6534" t="s">
        <v>93</v>
      </c>
      <c r="AS6534">
        <v>3</v>
      </c>
      <c r="AT6534">
        <v>47536</v>
      </c>
      <c r="AU6534">
        <v>1</v>
      </c>
      <c r="AV6534">
        <v>0</v>
      </c>
      <c r="AW6534">
        <v>1</v>
      </c>
      <c r="AX6534">
        <v>0</v>
      </c>
      <c r="AY6534">
        <v>3</v>
      </c>
      <c r="AZ6534" t="s">
        <v>106</v>
      </c>
      <c r="BA6534">
        <v>7</v>
      </c>
      <c r="BB6534" t="s">
        <v>95</v>
      </c>
      <c r="BC6534">
        <v>1</v>
      </c>
    </row>
    <row r="6535" spans="1:55">
      <c r="A6535" t="s">
        <v>11252</v>
      </c>
      <c r="B6535" t="s">
        <v>56</v>
      </c>
      <c r="C6535">
        <v>27</v>
      </c>
      <c r="D6535" t="s">
        <v>61</v>
      </c>
      <c r="E6535">
        <v>0</v>
      </c>
      <c r="F6535" t="s">
        <v>698</v>
      </c>
      <c r="G6535">
        <v>95542</v>
      </c>
      <c r="H6535">
        <v>40.057784</v>
      </c>
      <c r="I6535">
        <v>-123.679461</v>
      </c>
      <c r="J6535">
        <v>0</v>
      </c>
      <c r="K6535">
        <v>3</v>
      </c>
      <c r="L6535" t="s">
        <v>59</v>
      </c>
      <c r="M6535" t="s">
        <v>57</v>
      </c>
      <c r="N6535" t="s">
        <v>11253</v>
      </c>
      <c r="O6535" t="s">
        <v>57</v>
      </c>
      <c r="P6535" t="s">
        <v>61</v>
      </c>
      <c r="Q6535" t="s">
        <v>143</v>
      </c>
      <c r="R6535" t="s">
        <v>143</v>
      </c>
      <c r="S6535" t="s">
        <v>143</v>
      </c>
      <c r="T6535" t="s">
        <v>143</v>
      </c>
      <c r="U6535" t="s">
        <v>143</v>
      </c>
      <c r="V6535" t="s">
        <v>143</v>
      </c>
      <c r="W6535" t="s">
        <v>143</v>
      </c>
      <c r="X6535" t="s">
        <v>143</v>
      </c>
      <c r="Y6535" t="s">
        <v>143</v>
      </c>
      <c r="Z6535" t="s">
        <v>143</v>
      </c>
      <c r="AA6535" t="s">
        <v>77</v>
      </c>
      <c r="AB6535" t="s">
        <v>61</v>
      </c>
      <c r="AC6535" t="s">
        <v>65</v>
      </c>
      <c r="AD6535">
        <v>24.6</v>
      </c>
      <c r="AE6535">
        <v>86.34999999999999</v>
      </c>
      <c r="AF6535">
        <v>0</v>
      </c>
      <c r="AG6535">
        <v>0</v>
      </c>
      <c r="AH6535">
        <v>78.98999999999999</v>
      </c>
      <c r="AI6535">
        <v>165.34</v>
      </c>
      <c r="AJ6535" t="s">
        <v>170</v>
      </c>
      <c r="AM6535">
        <v>0</v>
      </c>
      <c r="AN6535">
        <v>0</v>
      </c>
      <c r="AO6535">
        <v>0</v>
      </c>
      <c r="AP6535" t="s">
        <v>91</v>
      </c>
      <c r="AQ6535" t="s">
        <v>116</v>
      </c>
      <c r="AR6535" t="s">
        <v>182</v>
      </c>
      <c r="AT6535">
        <v>2423</v>
      </c>
      <c r="AU6535">
        <v>0</v>
      </c>
      <c r="AX6535">
        <v>0</v>
      </c>
      <c r="AY6535">
        <v>1</v>
      </c>
      <c r="AZ6535" t="s">
        <v>94</v>
      </c>
      <c r="BA6535">
        <v>8</v>
      </c>
      <c r="BB6535" t="s">
        <v>95</v>
      </c>
      <c r="BC6535">
        <v>1</v>
      </c>
    </row>
    <row r="6536" spans="1:55">
      <c r="A6536" t="s">
        <v>11254</v>
      </c>
      <c r="B6536" t="s">
        <v>56</v>
      </c>
      <c r="C6536">
        <v>67</v>
      </c>
      <c r="D6536" t="s">
        <v>57</v>
      </c>
      <c r="E6536">
        <v>0</v>
      </c>
      <c r="F6536" t="s">
        <v>787</v>
      </c>
      <c r="G6536">
        <v>92860</v>
      </c>
      <c r="H6536">
        <v>33.925833</v>
      </c>
      <c r="I6536">
        <v>-117.559639</v>
      </c>
      <c r="J6536">
        <v>1</v>
      </c>
      <c r="K6536">
        <v>52</v>
      </c>
      <c r="L6536" t="s">
        <v>59</v>
      </c>
      <c r="M6536" t="s">
        <v>57</v>
      </c>
      <c r="N6536" t="s">
        <v>1869</v>
      </c>
      <c r="O6536" t="s">
        <v>57</v>
      </c>
      <c r="P6536" t="s">
        <v>57</v>
      </c>
      <c r="Q6536" t="s">
        <v>85</v>
      </c>
      <c r="R6536" t="s">
        <v>174</v>
      </c>
      <c r="S6536" t="s">
        <v>57</v>
      </c>
      <c r="T6536" t="s">
        <v>57</v>
      </c>
      <c r="U6536" t="s">
        <v>57</v>
      </c>
      <c r="V6536" t="s">
        <v>61</v>
      </c>
      <c r="W6536" t="s">
        <v>57</v>
      </c>
      <c r="X6536" t="s">
        <v>57</v>
      </c>
      <c r="Y6536" t="s">
        <v>61</v>
      </c>
      <c r="Z6536" t="s">
        <v>57</v>
      </c>
      <c r="AA6536" t="s">
        <v>122</v>
      </c>
      <c r="AB6536" t="s">
        <v>57</v>
      </c>
      <c r="AC6536" t="s">
        <v>87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66</v>
      </c>
      <c r="AM6536">
        <v>0</v>
      </c>
      <c r="AN6536">
        <v>1</v>
      </c>
      <c r="AO6536">
        <v>0</v>
      </c>
      <c r="AP6536" t="s">
        <v>123</v>
      </c>
      <c r="AQ6536" t="s">
        <v>124</v>
      </c>
      <c r="AR6536" t="s">
        <v>105</v>
      </c>
      <c r="AS6536">
        <v>6</v>
      </c>
      <c r="AT6536">
        <v>22443</v>
      </c>
      <c r="AU6536">
        <v>1</v>
      </c>
      <c r="AV6536">
        <v>0</v>
      </c>
      <c r="AW6536">
        <v>1</v>
      </c>
      <c r="AX6536">
        <v>0</v>
      </c>
      <c r="AY6536">
        <v>6</v>
      </c>
      <c r="AZ6536" t="s">
        <v>125</v>
      </c>
      <c r="BA6536">
        <v>3</v>
      </c>
      <c r="BB6536" t="s">
        <v>126</v>
      </c>
      <c r="BC6536">
        <v>3</v>
      </c>
    </row>
    <row r="6537" spans="1:55">
      <c r="A6537" t="s">
        <v>11255</v>
      </c>
      <c r="B6537" t="s">
        <v>56</v>
      </c>
      <c r="C6537">
        <v>77</v>
      </c>
      <c r="D6537" t="s">
        <v>61</v>
      </c>
      <c r="E6537">
        <v>0</v>
      </c>
      <c r="F6537" t="s">
        <v>1522</v>
      </c>
      <c r="G6537">
        <v>92801</v>
      </c>
      <c r="H6537">
        <v>33.844983</v>
      </c>
      <c r="I6537">
        <v>-117.952151</v>
      </c>
      <c r="J6537">
        <v>0</v>
      </c>
      <c r="K6537">
        <v>21</v>
      </c>
      <c r="L6537" t="s">
        <v>59</v>
      </c>
      <c r="M6537" t="s">
        <v>57</v>
      </c>
      <c r="N6537" t="s">
        <v>6635</v>
      </c>
      <c r="O6537" t="s">
        <v>57</v>
      </c>
      <c r="P6537" t="s">
        <v>57</v>
      </c>
      <c r="Q6537" t="s">
        <v>85</v>
      </c>
      <c r="R6537" t="s">
        <v>63</v>
      </c>
      <c r="S6537" t="s">
        <v>61</v>
      </c>
      <c r="T6537" t="s">
        <v>61</v>
      </c>
      <c r="U6537" t="s">
        <v>61</v>
      </c>
      <c r="V6537" t="s">
        <v>61</v>
      </c>
      <c r="W6537" t="s">
        <v>57</v>
      </c>
      <c r="X6537" t="s">
        <v>57</v>
      </c>
      <c r="Y6537" t="s">
        <v>61</v>
      </c>
      <c r="Z6537" t="s">
        <v>57</v>
      </c>
      <c r="AA6537" t="s">
        <v>77</v>
      </c>
      <c r="AB6537" t="s">
        <v>57</v>
      </c>
      <c r="AC6537" t="s">
        <v>87</v>
      </c>
      <c r="AD6537">
        <v>95.40000000000001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66</v>
      </c>
      <c r="AM6537">
        <v>0</v>
      </c>
      <c r="AN6537">
        <v>1</v>
      </c>
      <c r="AO6537">
        <v>0</v>
      </c>
      <c r="AP6537" t="s">
        <v>103</v>
      </c>
      <c r="AQ6537" t="s">
        <v>104</v>
      </c>
      <c r="AR6537" t="s">
        <v>105</v>
      </c>
      <c r="AS6537">
        <v>3</v>
      </c>
      <c r="AT6537">
        <v>60553</v>
      </c>
      <c r="AU6537">
        <v>1</v>
      </c>
      <c r="AV6537">
        <v>0</v>
      </c>
      <c r="AW6537">
        <v>1</v>
      </c>
      <c r="AX6537">
        <v>0</v>
      </c>
      <c r="AY6537">
        <v>3</v>
      </c>
      <c r="AZ6537" t="s">
        <v>106</v>
      </c>
      <c r="BA6537">
        <v>7</v>
      </c>
      <c r="BB6537" t="s">
        <v>95</v>
      </c>
      <c r="BC6537">
        <v>1</v>
      </c>
    </row>
    <row r="6538" spans="1:55">
      <c r="A6538" t="s">
        <v>11256</v>
      </c>
      <c r="B6538" t="s">
        <v>56</v>
      </c>
      <c r="C6538">
        <v>23</v>
      </c>
      <c r="D6538" t="s">
        <v>57</v>
      </c>
      <c r="E6538">
        <v>0</v>
      </c>
      <c r="F6538" t="s">
        <v>3639</v>
      </c>
      <c r="G6538">
        <v>92275</v>
      </c>
      <c r="H6538">
        <v>33.28156</v>
      </c>
      <c r="I6538">
        <v>-115.955541</v>
      </c>
      <c r="J6538">
        <v>2</v>
      </c>
      <c r="K6538">
        <v>68</v>
      </c>
      <c r="L6538" t="s">
        <v>59</v>
      </c>
      <c r="M6538" t="s">
        <v>57</v>
      </c>
      <c r="N6538" t="s">
        <v>11257</v>
      </c>
      <c r="O6538" t="s">
        <v>61</v>
      </c>
      <c r="P6538" t="s">
        <v>57</v>
      </c>
      <c r="Q6538" t="s">
        <v>135</v>
      </c>
      <c r="R6538" t="s">
        <v>289</v>
      </c>
      <c r="S6538" t="s">
        <v>61</v>
      </c>
      <c r="T6538" t="s">
        <v>57</v>
      </c>
      <c r="U6538" t="s">
        <v>61</v>
      </c>
      <c r="V6538" t="s">
        <v>57</v>
      </c>
      <c r="W6538" t="s">
        <v>57</v>
      </c>
      <c r="X6538" t="s">
        <v>61</v>
      </c>
      <c r="Y6538" t="s">
        <v>61</v>
      </c>
      <c r="Z6538" t="s">
        <v>57</v>
      </c>
      <c r="AA6538" t="s">
        <v>122</v>
      </c>
      <c r="AB6538" t="s">
        <v>61</v>
      </c>
      <c r="AC6538" t="s">
        <v>87</v>
      </c>
      <c r="AD6538">
        <v>64.09999999999999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66</v>
      </c>
      <c r="AM6538">
        <v>0</v>
      </c>
      <c r="AN6538">
        <v>1</v>
      </c>
      <c r="AO6538">
        <v>0</v>
      </c>
      <c r="AP6538" t="s">
        <v>123</v>
      </c>
      <c r="AQ6538" t="s">
        <v>116</v>
      </c>
      <c r="AR6538" t="s">
        <v>69</v>
      </c>
      <c r="AS6538">
        <v>4</v>
      </c>
      <c r="AT6538">
        <v>799</v>
      </c>
      <c r="AU6538">
        <v>1</v>
      </c>
      <c r="AV6538">
        <v>0</v>
      </c>
      <c r="AW6538">
        <v>1</v>
      </c>
      <c r="AX6538">
        <v>0</v>
      </c>
      <c r="AY6538">
        <v>6</v>
      </c>
      <c r="AZ6538" t="s">
        <v>125</v>
      </c>
      <c r="BA6538">
        <v>1</v>
      </c>
      <c r="BB6538" t="s">
        <v>71</v>
      </c>
      <c r="BC6538">
        <v>4</v>
      </c>
    </row>
    <row r="6539" spans="1:55">
      <c r="A6539" t="s">
        <v>11258</v>
      </c>
      <c r="B6539" t="s">
        <v>73</v>
      </c>
      <c r="C6539">
        <v>76</v>
      </c>
      <c r="D6539" t="s">
        <v>61</v>
      </c>
      <c r="E6539">
        <v>0</v>
      </c>
      <c r="F6539" t="s">
        <v>11259</v>
      </c>
      <c r="G6539">
        <v>95956</v>
      </c>
      <c r="H6539">
        <v>39.937017</v>
      </c>
      <c r="I6539">
        <v>-121.058043</v>
      </c>
      <c r="J6539">
        <v>0</v>
      </c>
      <c r="K6539">
        <v>39</v>
      </c>
      <c r="L6539" t="s">
        <v>59</v>
      </c>
      <c r="M6539" t="s">
        <v>57</v>
      </c>
      <c r="N6539" t="s">
        <v>8752</v>
      </c>
      <c r="O6539" t="s">
        <v>57</v>
      </c>
      <c r="P6539" t="s">
        <v>57</v>
      </c>
      <c r="Q6539" t="s">
        <v>85</v>
      </c>
      <c r="R6539" t="s">
        <v>1317</v>
      </c>
      <c r="S6539" t="s">
        <v>61</v>
      </c>
      <c r="T6539" t="s">
        <v>57</v>
      </c>
      <c r="U6539" t="s">
        <v>61</v>
      </c>
      <c r="V6539" t="s">
        <v>61</v>
      </c>
      <c r="W6539" t="s">
        <v>61</v>
      </c>
      <c r="X6539" t="s">
        <v>57</v>
      </c>
      <c r="Y6539" t="s">
        <v>57</v>
      </c>
      <c r="Z6539" t="s">
        <v>57</v>
      </c>
      <c r="AA6539" t="s">
        <v>122</v>
      </c>
      <c r="AB6539" t="s">
        <v>61</v>
      </c>
      <c r="AC6539" t="s">
        <v>87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66</v>
      </c>
      <c r="AM6539">
        <v>0</v>
      </c>
      <c r="AN6539">
        <v>1</v>
      </c>
      <c r="AO6539">
        <v>0</v>
      </c>
      <c r="AP6539" t="s">
        <v>176</v>
      </c>
      <c r="AQ6539" t="s">
        <v>104</v>
      </c>
      <c r="AR6539" t="s">
        <v>105</v>
      </c>
      <c r="AS6539">
        <v>4</v>
      </c>
      <c r="AT6539">
        <v>301</v>
      </c>
      <c r="AU6539">
        <v>1</v>
      </c>
      <c r="AV6539">
        <v>0</v>
      </c>
      <c r="AW6539">
        <v>1</v>
      </c>
      <c r="AX6539">
        <v>0</v>
      </c>
      <c r="AY6539">
        <v>5</v>
      </c>
      <c r="AZ6539" t="s">
        <v>177</v>
      </c>
      <c r="BA6539">
        <v>4</v>
      </c>
      <c r="BB6539" t="s">
        <v>80</v>
      </c>
      <c r="BC6539">
        <v>2</v>
      </c>
    </row>
    <row r="6540" spans="1:55">
      <c r="A6540" t="s">
        <v>11260</v>
      </c>
      <c r="B6540" t="s">
        <v>56</v>
      </c>
      <c r="C6540">
        <v>47</v>
      </c>
      <c r="D6540" t="s">
        <v>57</v>
      </c>
      <c r="E6540">
        <v>0</v>
      </c>
      <c r="F6540" t="s">
        <v>1112</v>
      </c>
      <c r="G6540">
        <v>91702</v>
      </c>
      <c r="H6540">
        <v>34.174493</v>
      </c>
      <c r="I6540">
        <v>-117.87068</v>
      </c>
      <c r="J6540">
        <v>1</v>
      </c>
      <c r="K6540">
        <v>46</v>
      </c>
      <c r="L6540" t="s">
        <v>59</v>
      </c>
      <c r="M6540" t="s">
        <v>61</v>
      </c>
      <c r="N6540" t="s">
        <v>143</v>
      </c>
      <c r="O6540" t="s">
        <v>143</v>
      </c>
      <c r="P6540" t="s">
        <v>57</v>
      </c>
      <c r="Q6540" t="s">
        <v>135</v>
      </c>
      <c r="R6540" t="s">
        <v>382</v>
      </c>
      <c r="S6540" t="s">
        <v>61</v>
      </c>
      <c r="T6540" t="s">
        <v>61</v>
      </c>
      <c r="U6540" t="s">
        <v>61</v>
      </c>
      <c r="V6540" t="s">
        <v>61</v>
      </c>
      <c r="W6540" t="s">
        <v>57</v>
      </c>
      <c r="X6540" t="s">
        <v>57</v>
      </c>
      <c r="Y6540" t="s">
        <v>57</v>
      </c>
      <c r="Z6540" t="s">
        <v>57</v>
      </c>
      <c r="AA6540" t="s">
        <v>77</v>
      </c>
      <c r="AB6540" t="s">
        <v>57</v>
      </c>
      <c r="AC6540" t="s">
        <v>87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66</v>
      </c>
      <c r="AM6540">
        <v>0</v>
      </c>
      <c r="AN6540">
        <v>1</v>
      </c>
      <c r="AO6540">
        <v>0</v>
      </c>
      <c r="AP6540" t="s">
        <v>176</v>
      </c>
      <c r="AQ6540" t="s">
        <v>78</v>
      </c>
      <c r="AR6540" t="s">
        <v>137</v>
      </c>
      <c r="AS6540">
        <v>4</v>
      </c>
      <c r="AT6540">
        <v>57775</v>
      </c>
      <c r="AU6540">
        <v>1</v>
      </c>
      <c r="AV6540">
        <v>0</v>
      </c>
      <c r="AW6540">
        <v>1</v>
      </c>
      <c r="AX6540">
        <v>0</v>
      </c>
      <c r="AY6540">
        <v>5</v>
      </c>
      <c r="AZ6540" t="s">
        <v>177</v>
      </c>
      <c r="BA6540">
        <v>4</v>
      </c>
      <c r="BB6540" t="s">
        <v>80</v>
      </c>
      <c r="BC6540">
        <v>2</v>
      </c>
    </row>
    <row r="6541" spans="1:55">
      <c r="A6541" t="s">
        <v>11261</v>
      </c>
      <c r="B6541" t="s">
        <v>56</v>
      </c>
      <c r="C6541">
        <v>51</v>
      </c>
      <c r="D6541" t="s">
        <v>61</v>
      </c>
      <c r="E6541">
        <v>0</v>
      </c>
      <c r="F6541" t="s">
        <v>472</v>
      </c>
      <c r="G6541">
        <v>92612</v>
      </c>
      <c r="H6541">
        <v>33.643095</v>
      </c>
      <c r="I6541">
        <v>-117.810896</v>
      </c>
      <c r="J6541">
        <v>0</v>
      </c>
      <c r="K6541">
        <v>1</v>
      </c>
      <c r="L6541" t="s">
        <v>83</v>
      </c>
      <c r="M6541" t="s">
        <v>57</v>
      </c>
      <c r="N6541" t="s">
        <v>1599</v>
      </c>
      <c r="O6541" t="s">
        <v>57</v>
      </c>
      <c r="P6541" t="s">
        <v>57</v>
      </c>
      <c r="Q6541" t="s">
        <v>85</v>
      </c>
      <c r="R6541" t="s">
        <v>86</v>
      </c>
      <c r="S6541" t="s">
        <v>61</v>
      </c>
      <c r="T6541" t="s">
        <v>61</v>
      </c>
      <c r="U6541" t="s">
        <v>61</v>
      </c>
      <c r="V6541" t="s">
        <v>61</v>
      </c>
      <c r="W6541" t="s">
        <v>61</v>
      </c>
      <c r="X6541" t="s">
        <v>57</v>
      </c>
      <c r="Y6541" t="s">
        <v>57</v>
      </c>
      <c r="Z6541" t="s">
        <v>57</v>
      </c>
      <c r="AA6541" t="s">
        <v>77</v>
      </c>
      <c r="AB6541" t="s">
        <v>57</v>
      </c>
      <c r="AC6541" t="s">
        <v>87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88</v>
      </c>
      <c r="AK6541" t="s">
        <v>190</v>
      </c>
      <c r="AL6541" t="s">
        <v>191</v>
      </c>
      <c r="AM6541">
        <v>1</v>
      </c>
      <c r="AN6541">
        <v>0</v>
      </c>
      <c r="AO6541">
        <v>0</v>
      </c>
      <c r="AP6541" t="s">
        <v>91</v>
      </c>
      <c r="AQ6541" t="s">
        <v>92</v>
      </c>
      <c r="AR6541" t="s">
        <v>93</v>
      </c>
      <c r="AS6541">
        <v>3</v>
      </c>
      <c r="AT6541">
        <v>41062</v>
      </c>
      <c r="AU6541">
        <v>1</v>
      </c>
      <c r="AV6541">
        <v>1</v>
      </c>
      <c r="AW6541">
        <v>0</v>
      </c>
      <c r="AX6541">
        <v>85</v>
      </c>
      <c r="AY6541">
        <v>1</v>
      </c>
      <c r="AZ6541" t="s">
        <v>94</v>
      </c>
      <c r="BA6541">
        <v>10</v>
      </c>
      <c r="BB6541" t="s">
        <v>95</v>
      </c>
      <c r="BC6541">
        <v>1</v>
      </c>
    </row>
    <row r="6542" spans="1:55">
      <c r="A6542" t="s">
        <v>11262</v>
      </c>
      <c r="B6542" t="s">
        <v>73</v>
      </c>
      <c r="C6542">
        <v>36</v>
      </c>
      <c r="D6542" t="s">
        <v>57</v>
      </c>
      <c r="E6542">
        <v>0</v>
      </c>
      <c r="F6542" t="s">
        <v>149</v>
      </c>
      <c r="G6542">
        <v>95843</v>
      </c>
      <c r="H6542">
        <v>38.715498</v>
      </c>
      <c r="I6542">
        <v>-121.363411</v>
      </c>
      <c r="J6542">
        <v>1</v>
      </c>
      <c r="K6542">
        <v>13</v>
      </c>
      <c r="L6542" t="s">
        <v>59</v>
      </c>
      <c r="M6542" t="s">
        <v>57</v>
      </c>
      <c r="N6542" t="s">
        <v>11263</v>
      </c>
      <c r="O6542" t="s">
        <v>57</v>
      </c>
      <c r="P6542" t="s">
        <v>57</v>
      </c>
      <c r="Q6542" t="s">
        <v>85</v>
      </c>
      <c r="R6542" t="s">
        <v>136</v>
      </c>
      <c r="S6542" t="s">
        <v>61</v>
      </c>
      <c r="T6542" t="s">
        <v>61</v>
      </c>
      <c r="U6542" t="s">
        <v>61</v>
      </c>
      <c r="V6542" t="s">
        <v>61</v>
      </c>
      <c r="W6542" t="s">
        <v>61</v>
      </c>
      <c r="X6542" t="s">
        <v>61</v>
      </c>
      <c r="Y6542" t="s">
        <v>61</v>
      </c>
      <c r="Z6542" t="s">
        <v>57</v>
      </c>
      <c r="AA6542" t="s">
        <v>77</v>
      </c>
      <c r="AB6542" t="s">
        <v>57</v>
      </c>
      <c r="AC6542" t="s">
        <v>65</v>
      </c>
      <c r="AD6542">
        <v>74.40000000000001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88</v>
      </c>
      <c r="AK6542" t="s">
        <v>89</v>
      </c>
      <c r="AL6542" t="s">
        <v>181</v>
      </c>
      <c r="AM6542">
        <v>1</v>
      </c>
      <c r="AN6542">
        <v>0</v>
      </c>
      <c r="AO6542">
        <v>0</v>
      </c>
      <c r="AP6542" t="s">
        <v>103</v>
      </c>
      <c r="AQ6542" t="s">
        <v>68</v>
      </c>
      <c r="AR6542" t="s">
        <v>93</v>
      </c>
      <c r="AS6542">
        <v>1</v>
      </c>
      <c r="AT6542">
        <v>36432</v>
      </c>
      <c r="AU6542">
        <v>1</v>
      </c>
      <c r="AV6542">
        <v>1</v>
      </c>
      <c r="AW6542">
        <v>0</v>
      </c>
      <c r="AX6542">
        <v>74.40000000000001</v>
      </c>
      <c r="AY6542">
        <v>3</v>
      </c>
      <c r="AZ6542" t="s">
        <v>106</v>
      </c>
      <c r="BA6542">
        <v>6</v>
      </c>
      <c r="BB6542" t="s">
        <v>95</v>
      </c>
      <c r="BC6542">
        <v>1</v>
      </c>
    </row>
    <row r="6543" spans="1:55">
      <c r="A6543" t="s">
        <v>11264</v>
      </c>
      <c r="B6543" t="s">
        <v>73</v>
      </c>
      <c r="C6543">
        <v>46</v>
      </c>
      <c r="D6543" t="s">
        <v>57</v>
      </c>
      <c r="E6543">
        <v>0</v>
      </c>
      <c r="F6543" t="s">
        <v>4008</v>
      </c>
      <c r="G6543">
        <v>91362</v>
      </c>
      <c r="H6543">
        <v>34.191842</v>
      </c>
      <c r="I6543">
        <v>-118.822796</v>
      </c>
      <c r="J6543">
        <v>11</v>
      </c>
      <c r="K6543">
        <v>72</v>
      </c>
      <c r="L6543" t="s">
        <v>119</v>
      </c>
      <c r="M6543" t="s">
        <v>61</v>
      </c>
      <c r="N6543" t="s">
        <v>143</v>
      </c>
      <c r="O6543" t="s">
        <v>143</v>
      </c>
      <c r="P6543" t="s">
        <v>57</v>
      </c>
      <c r="Q6543" t="s">
        <v>135</v>
      </c>
      <c r="R6543" t="s">
        <v>174</v>
      </c>
      <c r="S6543" t="s">
        <v>57</v>
      </c>
      <c r="T6543" t="s">
        <v>57</v>
      </c>
      <c r="U6543" t="s">
        <v>57</v>
      </c>
      <c r="V6543" t="s">
        <v>57</v>
      </c>
      <c r="W6543" t="s">
        <v>61</v>
      </c>
      <c r="X6543" t="s">
        <v>61</v>
      </c>
      <c r="Y6543" t="s">
        <v>61</v>
      </c>
      <c r="Z6543" t="s">
        <v>57</v>
      </c>
      <c r="AA6543" t="s">
        <v>122</v>
      </c>
      <c r="AB6543" t="s">
        <v>61</v>
      </c>
      <c r="AC6543" t="s">
        <v>65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66</v>
      </c>
      <c r="AM6543">
        <v>0</v>
      </c>
      <c r="AN6543">
        <v>1</v>
      </c>
      <c r="AO6543">
        <v>0</v>
      </c>
      <c r="AP6543" t="s">
        <v>123</v>
      </c>
      <c r="AQ6543" t="s">
        <v>78</v>
      </c>
      <c r="AR6543" t="s">
        <v>137</v>
      </c>
      <c r="AS6543">
        <v>5</v>
      </c>
      <c r="AT6543">
        <v>33057</v>
      </c>
      <c r="AU6543">
        <v>1</v>
      </c>
      <c r="AV6543">
        <v>0</v>
      </c>
      <c r="AW6543">
        <v>1</v>
      </c>
      <c r="AX6543">
        <v>0</v>
      </c>
      <c r="AY6543">
        <v>6</v>
      </c>
      <c r="AZ6543" t="s">
        <v>125</v>
      </c>
      <c r="BA6543">
        <v>1</v>
      </c>
      <c r="BB6543" t="s">
        <v>71</v>
      </c>
      <c r="BC6543">
        <v>4</v>
      </c>
    </row>
    <row r="6544" spans="1:55">
      <c r="A6544" t="s">
        <v>11265</v>
      </c>
      <c r="B6544" t="s">
        <v>56</v>
      </c>
      <c r="C6544">
        <v>66</v>
      </c>
      <c r="D6544" t="s">
        <v>57</v>
      </c>
      <c r="E6544">
        <v>0</v>
      </c>
      <c r="F6544" t="s">
        <v>616</v>
      </c>
      <c r="G6544">
        <v>95651</v>
      </c>
      <c r="H6544">
        <v>38.815515</v>
      </c>
      <c r="I6544">
        <v>-120.916997</v>
      </c>
      <c r="J6544">
        <v>5</v>
      </c>
      <c r="K6544">
        <v>38</v>
      </c>
      <c r="L6544" t="s">
        <v>59</v>
      </c>
      <c r="M6544" t="s">
        <v>57</v>
      </c>
      <c r="N6544" t="s">
        <v>10307</v>
      </c>
      <c r="O6544" t="s">
        <v>57</v>
      </c>
      <c r="P6544" t="s">
        <v>57</v>
      </c>
      <c r="Q6544" t="s">
        <v>85</v>
      </c>
      <c r="R6544" t="s">
        <v>86</v>
      </c>
      <c r="S6544" t="s">
        <v>61</v>
      </c>
      <c r="T6544" t="s">
        <v>61</v>
      </c>
      <c r="U6544" t="s">
        <v>61</v>
      </c>
      <c r="V6544" t="s">
        <v>61</v>
      </c>
      <c r="W6544" t="s">
        <v>61</v>
      </c>
      <c r="X6544" t="s">
        <v>61</v>
      </c>
      <c r="Y6544" t="s">
        <v>61</v>
      </c>
      <c r="Z6544" t="s">
        <v>57</v>
      </c>
      <c r="AA6544" t="s">
        <v>77</v>
      </c>
      <c r="AB6544" t="s">
        <v>57</v>
      </c>
      <c r="AC6544" t="s">
        <v>87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88</v>
      </c>
      <c r="AK6544" t="s">
        <v>101</v>
      </c>
      <c r="AL6544" t="s">
        <v>102</v>
      </c>
      <c r="AM6544">
        <v>1</v>
      </c>
      <c r="AN6544">
        <v>0</v>
      </c>
      <c r="AO6544">
        <v>0</v>
      </c>
      <c r="AP6544" t="s">
        <v>176</v>
      </c>
      <c r="AQ6544" t="s">
        <v>124</v>
      </c>
      <c r="AR6544" t="s">
        <v>93</v>
      </c>
      <c r="AS6544">
        <v>1</v>
      </c>
      <c r="AT6544">
        <v>485</v>
      </c>
      <c r="AU6544">
        <v>1</v>
      </c>
      <c r="AV6544">
        <v>1</v>
      </c>
      <c r="AW6544">
        <v>0</v>
      </c>
      <c r="AX6544">
        <v>74.95</v>
      </c>
      <c r="AY6544">
        <v>5</v>
      </c>
      <c r="AZ6544" t="s">
        <v>177</v>
      </c>
      <c r="BA6544">
        <v>6</v>
      </c>
      <c r="BB6544" t="s">
        <v>95</v>
      </c>
      <c r="BC6544">
        <v>1</v>
      </c>
    </row>
    <row r="6545" spans="1:55">
      <c r="A6545" t="s">
        <v>11266</v>
      </c>
      <c r="B6545" t="s">
        <v>73</v>
      </c>
      <c r="C6545">
        <v>24</v>
      </c>
      <c r="D6545" t="s">
        <v>57</v>
      </c>
      <c r="E6545">
        <v>0</v>
      </c>
      <c r="F6545" t="s">
        <v>2229</v>
      </c>
      <c r="G6545">
        <v>92545</v>
      </c>
      <c r="H6545">
        <v>33.734933</v>
      </c>
      <c r="I6545">
        <v>-117.044145</v>
      </c>
      <c r="J6545">
        <v>5</v>
      </c>
      <c r="K6545">
        <v>64</v>
      </c>
      <c r="L6545" t="s">
        <v>59</v>
      </c>
      <c r="M6545" t="s">
        <v>57</v>
      </c>
      <c r="N6545" t="s">
        <v>7637</v>
      </c>
      <c r="O6545" t="s">
        <v>57</v>
      </c>
      <c r="P6545" t="s">
        <v>57</v>
      </c>
      <c r="Q6545" t="s">
        <v>135</v>
      </c>
      <c r="R6545" t="s">
        <v>364</v>
      </c>
      <c r="S6545" t="s">
        <v>61</v>
      </c>
      <c r="T6545" t="s">
        <v>57</v>
      </c>
      <c r="U6545" t="s">
        <v>61</v>
      </c>
      <c r="V6545" t="s">
        <v>57</v>
      </c>
      <c r="W6545" t="s">
        <v>61</v>
      </c>
      <c r="X6545" t="s">
        <v>57</v>
      </c>
      <c r="Y6545" t="s">
        <v>57</v>
      </c>
      <c r="Z6545" t="s">
        <v>57</v>
      </c>
      <c r="AA6545" t="s">
        <v>64</v>
      </c>
      <c r="AB6545" t="s">
        <v>57</v>
      </c>
      <c r="AC6545" t="s">
        <v>65</v>
      </c>
      <c r="AD6545">
        <v>70.15000000000001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66</v>
      </c>
      <c r="AM6545">
        <v>0</v>
      </c>
      <c r="AN6545">
        <v>1</v>
      </c>
      <c r="AO6545">
        <v>0</v>
      </c>
      <c r="AP6545" t="s">
        <v>123</v>
      </c>
      <c r="AQ6545" t="s">
        <v>116</v>
      </c>
      <c r="AR6545" t="s">
        <v>93</v>
      </c>
      <c r="AS6545">
        <v>5</v>
      </c>
      <c r="AT6545">
        <v>25694</v>
      </c>
      <c r="AU6545">
        <v>1</v>
      </c>
      <c r="AV6545">
        <v>0</v>
      </c>
      <c r="AW6545">
        <v>1</v>
      </c>
      <c r="AX6545">
        <v>0</v>
      </c>
      <c r="AY6545">
        <v>6</v>
      </c>
      <c r="AZ6545" t="s">
        <v>125</v>
      </c>
      <c r="BA6545">
        <v>1</v>
      </c>
      <c r="BB6545" t="s">
        <v>71</v>
      </c>
      <c r="BC6545">
        <v>4</v>
      </c>
    </row>
    <row r="6546" spans="1:55">
      <c r="A6546" t="s">
        <v>11267</v>
      </c>
      <c r="B6546" t="s">
        <v>56</v>
      </c>
      <c r="C6546">
        <v>74</v>
      </c>
      <c r="D6546" t="s">
        <v>61</v>
      </c>
      <c r="E6546">
        <v>0</v>
      </c>
      <c r="F6546" t="s">
        <v>5399</v>
      </c>
      <c r="G6546">
        <v>95919</v>
      </c>
      <c r="H6546">
        <v>39.440687</v>
      </c>
      <c r="I6546">
        <v>-121.263583</v>
      </c>
      <c r="J6546">
        <v>0</v>
      </c>
      <c r="K6546">
        <v>13</v>
      </c>
      <c r="L6546" t="s">
        <v>59</v>
      </c>
      <c r="M6546" t="s">
        <v>57</v>
      </c>
      <c r="N6546" t="s">
        <v>11268</v>
      </c>
      <c r="O6546" t="s">
        <v>61</v>
      </c>
      <c r="P6546" t="s">
        <v>57</v>
      </c>
      <c r="Q6546" t="s">
        <v>85</v>
      </c>
      <c r="R6546" t="s">
        <v>586</v>
      </c>
      <c r="S6546" t="s">
        <v>61</v>
      </c>
      <c r="T6546" t="s">
        <v>61</v>
      </c>
      <c r="U6546" t="s">
        <v>57</v>
      </c>
      <c r="V6546" t="s">
        <v>61</v>
      </c>
      <c r="W6546" t="s">
        <v>57</v>
      </c>
      <c r="X6546" t="s">
        <v>57</v>
      </c>
      <c r="Y6546" t="s">
        <v>57</v>
      </c>
      <c r="Z6546" t="s">
        <v>57</v>
      </c>
      <c r="AA6546" t="s">
        <v>122</v>
      </c>
      <c r="AB6546" t="s">
        <v>57</v>
      </c>
      <c r="AC6546" t="s">
        <v>87</v>
      </c>
      <c r="AD6546">
        <v>96.84999999999999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66</v>
      </c>
      <c r="AM6546">
        <v>0</v>
      </c>
      <c r="AN6546">
        <v>1</v>
      </c>
      <c r="AO6546">
        <v>0</v>
      </c>
      <c r="AP6546" t="s">
        <v>103</v>
      </c>
      <c r="AQ6546" t="s">
        <v>104</v>
      </c>
      <c r="AR6546" t="s">
        <v>105</v>
      </c>
      <c r="AS6546">
        <v>5</v>
      </c>
      <c r="AT6546">
        <v>1237</v>
      </c>
      <c r="AU6546">
        <v>1</v>
      </c>
      <c r="AV6546">
        <v>0</v>
      </c>
      <c r="AW6546">
        <v>1</v>
      </c>
      <c r="AX6546">
        <v>0</v>
      </c>
      <c r="AY6546">
        <v>3</v>
      </c>
      <c r="AZ6546" t="s">
        <v>106</v>
      </c>
      <c r="BA6546">
        <v>4</v>
      </c>
      <c r="BB6546" t="s">
        <v>80</v>
      </c>
      <c r="BC6546">
        <v>2</v>
      </c>
    </row>
    <row r="6547" spans="1:55">
      <c r="A6547" t="s">
        <v>11269</v>
      </c>
      <c r="B6547" t="s">
        <v>73</v>
      </c>
      <c r="C6547">
        <v>59</v>
      </c>
      <c r="D6547" t="s">
        <v>61</v>
      </c>
      <c r="E6547">
        <v>1</v>
      </c>
      <c r="F6547" t="s">
        <v>252</v>
      </c>
      <c r="G6547">
        <v>92110</v>
      </c>
      <c r="H6547">
        <v>32.76501</v>
      </c>
      <c r="I6547">
        <v>-117.19938</v>
      </c>
      <c r="J6547">
        <v>0</v>
      </c>
      <c r="K6547">
        <v>5</v>
      </c>
      <c r="L6547" t="s">
        <v>83</v>
      </c>
      <c r="M6547" t="s">
        <v>57</v>
      </c>
      <c r="N6547" t="s">
        <v>5505</v>
      </c>
      <c r="O6547" t="s">
        <v>61</v>
      </c>
      <c r="P6547" t="s">
        <v>61</v>
      </c>
      <c r="Q6547" t="s">
        <v>143</v>
      </c>
      <c r="R6547" t="s">
        <v>143</v>
      </c>
      <c r="S6547" t="s">
        <v>143</v>
      </c>
      <c r="T6547" t="s">
        <v>143</v>
      </c>
      <c r="U6547" t="s">
        <v>143</v>
      </c>
      <c r="V6547" t="s">
        <v>143</v>
      </c>
      <c r="W6547" t="s">
        <v>143</v>
      </c>
      <c r="X6547" t="s">
        <v>143</v>
      </c>
      <c r="Y6547" t="s">
        <v>143</v>
      </c>
      <c r="Z6547" t="s">
        <v>143</v>
      </c>
      <c r="AA6547" t="s">
        <v>77</v>
      </c>
      <c r="AB6547" t="s">
        <v>61</v>
      </c>
      <c r="AC6547" t="s">
        <v>65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66</v>
      </c>
      <c r="AM6547">
        <v>0</v>
      </c>
      <c r="AN6547">
        <v>1</v>
      </c>
      <c r="AO6547">
        <v>1</v>
      </c>
      <c r="AP6547" t="s">
        <v>91</v>
      </c>
      <c r="AQ6547" t="s">
        <v>92</v>
      </c>
      <c r="AR6547" t="s">
        <v>79</v>
      </c>
      <c r="AT6547">
        <v>24169</v>
      </c>
      <c r="AU6547">
        <v>1</v>
      </c>
      <c r="AV6547">
        <v>0</v>
      </c>
      <c r="AW6547">
        <v>1</v>
      </c>
      <c r="AX6547">
        <v>0</v>
      </c>
      <c r="AY6547">
        <v>1</v>
      </c>
      <c r="AZ6547" t="s">
        <v>94</v>
      </c>
      <c r="BA6547">
        <v>7</v>
      </c>
      <c r="BB6547" t="s">
        <v>95</v>
      </c>
      <c r="BC6547">
        <v>1</v>
      </c>
    </row>
    <row r="6548" spans="1:55">
      <c r="A6548" t="s">
        <v>11270</v>
      </c>
      <c r="B6548" t="s">
        <v>56</v>
      </c>
      <c r="C6548">
        <v>47</v>
      </c>
      <c r="D6548" t="s">
        <v>61</v>
      </c>
      <c r="E6548">
        <v>0</v>
      </c>
      <c r="F6548" t="s">
        <v>256</v>
      </c>
      <c r="G6548">
        <v>94536</v>
      </c>
      <c r="H6548">
        <v>37.572273</v>
      </c>
      <c r="I6548">
        <v>-121.964583</v>
      </c>
      <c r="J6548">
        <v>0</v>
      </c>
      <c r="K6548">
        <v>72</v>
      </c>
      <c r="L6548" t="s">
        <v>119</v>
      </c>
      <c r="M6548" t="s">
        <v>57</v>
      </c>
      <c r="N6548" t="s">
        <v>11271</v>
      </c>
      <c r="O6548" t="s">
        <v>57</v>
      </c>
      <c r="P6548" t="s">
        <v>57</v>
      </c>
      <c r="Q6548" t="s">
        <v>135</v>
      </c>
      <c r="R6548" t="s">
        <v>169</v>
      </c>
      <c r="S6548" t="s">
        <v>57</v>
      </c>
      <c r="T6548" t="s">
        <v>57</v>
      </c>
      <c r="U6548" t="s">
        <v>57</v>
      </c>
      <c r="V6548" t="s">
        <v>57</v>
      </c>
      <c r="W6548" t="s">
        <v>57</v>
      </c>
      <c r="X6548" t="s">
        <v>57</v>
      </c>
      <c r="Y6548" t="s">
        <v>57</v>
      </c>
      <c r="Z6548" t="s">
        <v>57</v>
      </c>
      <c r="AA6548" t="s">
        <v>122</v>
      </c>
      <c r="AB6548" t="s">
        <v>57</v>
      </c>
      <c r="AC6548" t="s">
        <v>87</v>
      </c>
      <c r="AD6548">
        <v>91.34999999999999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66</v>
      </c>
      <c r="AM6548">
        <v>0</v>
      </c>
      <c r="AN6548">
        <v>1</v>
      </c>
      <c r="AO6548">
        <v>0</v>
      </c>
      <c r="AP6548" t="s">
        <v>123</v>
      </c>
      <c r="AQ6548" t="s">
        <v>78</v>
      </c>
      <c r="AR6548" t="s">
        <v>105</v>
      </c>
      <c r="AS6548">
        <v>8</v>
      </c>
      <c r="AT6548">
        <v>66543</v>
      </c>
      <c r="AU6548">
        <v>1</v>
      </c>
      <c r="AV6548">
        <v>0</v>
      </c>
      <c r="AW6548">
        <v>1</v>
      </c>
      <c r="AX6548">
        <v>0</v>
      </c>
      <c r="AY6548">
        <v>6</v>
      </c>
      <c r="AZ6548" t="s">
        <v>125</v>
      </c>
      <c r="BA6548">
        <v>2</v>
      </c>
      <c r="BB6548" t="s">
        <v>126</v>
      </c>
      <c r="BC6548">
        <v>3</v>
      </c>
    </row>
    <row r="6549" spans="1:55">
      <c r="A6549" t="s">
        <v>11272</v>
      </c>
      <c r="B6549" t="s">
        <v>56</v>
      </c>
      <c r="C6549">
        <v>33</v>
      </c>
      <c r="D6549" t="s">
        <v>57</v>
      </c>
      <c r="E6549">
        <v>0</v>
      </c>
      <c r="F6549" t="s">
        <v>2229</v>
      </c>
      <c r="G6549">
        <v>92545</v>
      </c>
      <c r="H6549">
        <v>33.734933</v>
      </c>
      <c r="I6549">
        <v>-117.044145</v>
      </c>
      <c r="J6549">
        <v>2</v>
      </c>
      <c r="K6549">
        <v>57</v>
      </c>
      <c r="L6549" t="s">
        <v>129</v>
      </c>
      <c r="M6549" t="s">
        <v>57</v>
      </c>
      <c r="N6549" t="s">
        <v>2836</v>
      </c>
      <c r="O6549" t="s">
        <v>57</v>
      </c>
      <c r="P6549" t="s">
        <v>57</v>
      </c>
      <c r="Q6549" t="s">
        <v>135</v>
      </c>
      <c r="R6549" t="s">
        <v>63</v>
      </c>
      <c r="S6549" t="s">
        <v>57</v>
      </c>
      <c r="T6549" t="s">
        <v>61</v>
      </c>
      <c r="U6549" t="s">
        <v>57</v>
      </c>
      <c r="V6549" t="s">
        <v>57</v>
      </c>
      <c r="W6549" t="s">
        <v>57</v>
      </c>
      <c r="X6549" t="s">
        <v>57</v>
      </c>
      <c r="Y6549" t="s">
        <v>57</v>
      </c>
      <c r="Z6549" t="s">
        <v>57</v>
      </c>
      <c r="AA6549" t="s">
        <v>122</v>
      </c>
      <c r="AB6549" t="s">
        <v>57</v>
      </c>
      <c r="AC6549" t="s">
        <v>87</v>
      </c>
      <c r="AD6549">
        <v>84.5</v>
      </c>
      <c r="AE6549">
        <v>4845.4</v>
      </c>
      <c r="AF6549">
        <v>0</v>
      </c>
      <c r="AG6549">
        <v>0</v>
      </c>
      <c r="AH6549">
        <v>572.85</v>
      </c>
      <c r="AI6549">
        <v>5418.25</v>
      </c>
      <c r="AJ6549" t="s">
        <v>66</v>
      </c>
      <c r="AM6549">
        <v>0</v>
      </c>
      <c r="AN6549">
        <v>1</v>
      </c>
      <c r="AO6549">
        <v>0</v>
      </c>
      <c r="AP6549" t="s">
        <v>123</v>
      </c>
      <c r="AQ6549" t="s">
        <v>68</v>
      </c>
      <c r="AR6549" t="s">
        <v>93</v>
      </c>
      <c r="AS6549">
        <v>7</v>
      </c>
      <c r="AT6549">
        <v>25694</v>
      </c>
      <c r="AU6549">
        <v>1</v>
      </c>
      <c r="AV6549">
        <v>0</v>
      </c>
      <c r="AW6549">
        <v>1</v>
      </c>
      <c r="AX6549">
        <v>0</v>
      </c>
      <c r="AY6549">
        <v>6</v>
      </c>
      <c r="AZ6549" t="s">
        <v>125</v>
      </c>
      <c r="BA6549">
        <v>1</v>
      </c>
      <c r="BB6549" t="s">
        <v>71</v>
      </c>
      <c r="BC6549">
        <v>4</v>
      </c>
    </row>
    <row r="6550" spans="1:55">
      <c r="A6550" t="s">
        <v>11273</v>
      </c>
      <c r="B6550" t="s">
        <v>56</v>
      </c>
      <c r="C6550">
        <v>26</v>
      </c>
      <c r="D6550" t="s">
        <v>57</v>
      </c>
      <c r="E6550">
        <v>0</v>
      </c>
      <c r="F6550" t="s">
        <v>5685</v>
      </c>
      <c r="G6550">
        <v>95721</v>
      </c>
      <c r="H6550">
        <v>38.851842</v>
      </c>
      <c r="I6550">
        <v>-120.076204</v>
      </c>
      <c r="J6550">
        <v>4</v>
      </c>
      <c r="K6550">
        <v>72</v>
      </c>
      <c r="L6550" t="s">
        <v>119</v>
      </c>
      <c r="M6550" t="s">
        <v>57</v>
      </c>
      <c r="N6550" t="s">
        <v>1663</v>
      </c>
      <c r="O6550" t="s">
        <v>57</v>
      </c>
      <c r="P6550" t="s">
        <v>57</v>
      </c>
      <c r="Q6550" t="s">
        <v>85</v>
      </c>
      <c r="R6550" t="s">
        <v>618</v>
      </c>
      <c r="S6550" t="s">
        <v>57</v>
      </c>
      <c r="T6550" t="s">
        <v>57</v>
      </c>
      <c r="U6550" t="s">
        <v>57</v>
      </c>
      <c r="V6550" t="s">
        <v>57</v>
      </c>
      <c r="W6550" t="s">
        <v>57</v>
      </c>
      <c r="X6550" t="s">
        <v>57</v>
      </c>
      <c r="Y6550" t="s">
        <v>57</v>
      </c>
      <c r="Z6550" t="s">
        <v>57</v>
      </c>
      <c r="AA6550" t="s">
        <v>122</v>
      </c>
      <c r="AB6550" t="s">
        <v>57</v>
      </c>
      <c r="AC6550" t="s">
        <v>87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</v>
      </c>
      <c r="AJ6550" t="s">
        <v>66</v>
      </c>
      <c r="AM6550">
        <v>0</v>
      </c>
      <c r="AN6550">
        <v>1</v>
      </c>
      <c r="AO6550">
        <v>0</v>
      </c>
      <c r="AP6550" t="s">
        <v>123</v>
      </c>
      <c r="AQ6550" t="s">
        <v>116</v>
      </c>
      <c r="AR6550" t="s">
        <v>105</v>
      </c>
      <c r="AS6550">
        <v>8</v>
      </c>
      <c r="AT6550">
        <v>69</v>
      </c>
      <c r="AU6550">
        <v>1</v>
      </c>
      <c r="AV6550">
        <v>0</v>
      </c>
      <c r="AW6550">
        <v>1</v>
      </c>
      <c r="AX6550">
        <v>0</v>
      </c>
      <c r="AY6550">
        <v>6</v>
      </c>
      <c r="AZ6550" t="s">
        <v>125</v>
      </c>
      <c r="BA6550">
        <v>3</v>
      </c>
      <c r="BB6550" t="s">
        <v>126</v>
      </c>
      <c r="BC6550">
        <v>3</v>
      </c>
    </row>
    <row r="6551" spans="1:55">
      <c r="A6551" t="s">
        <v>11274</v>
      </c>
      <c r="B6551" t="s">
        <v>73</v>
      </c>
      <c r="C6551">
        <v>76</v>
      </c>
      <c r="D6551" t="s">
        <v>61</v>
      </c>
      <c r="E6551">
        <v>0</v>
      </c>
      <c r="F6551" t="s">
        <v>3943</v>
      </c>
      <c r="G6551">
        <v>95939</v>
      </c>
      <c r="H6551">
        <v>39.53222</v>
      </c>
      <c r="I6551">
        <v>-122.594879</v>
      </c>
      <c r="J6551">
        <v>0</v>
      </c>
      <c r="K6551">
        <v>1</v>
      </c>
      <c r="L6551" t="s">
        <v>59</v>
      </c>
      <c r="M6551" t="s">
        <v>57</v>
      </c>
      <c r="N6551" t="s">
        <v>10778</v>
      </c>
      <c r="O6551" t="s">
        <v>57</v>
      </c>
      <c r="P6551" t="s">
        <v>57</v>
      </c>
      <c r="Q6551" t="s">
        <v>85</v>
      </c>
      <c r="R6551" t="s">
        <v>300</v>
      </c>
      <c r="S6551" t="s">
        <v>61</v>
      </c>
      <c r="T6551" t="s">
        <v>61</v>
      </c>
      <c r="U6551" t="s">
        <v>61</v>
      </c>
      <c r="V6551" t="s">
        <v>61</v>
      </c>
      <c r="W6551" t="s">
        <v>57</v>
      </c>
      <c r="X6551" t="s">
        <v>57</v>
      </c>
      <c r="Y6551" t="s">
        <v>61</v>
      </c>
      <c r="Z6551" t="s">
        <v>57</v>
      </c>
      <c r="AA6551" t="s">
        <v>77</v>
      </c>
      <c r="AB6551" t="s">
        <v>57</v>
      </c>
      <c r="AC6551" t="s">
        <v>87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88</v>
      </c>
      <c r="AK6551" t="s">
        <v>101</v>
      </c>
      <c r="AL6551" t="s">
        <v>102</v>
      </c>
      <c r="AM6551">
        <v>1</v>
      </c>
      <c r="AN6551">
        <v>0</v>
      </c>
      <c r="AO6551">
        <v>0</v>
      </c>
      <c r="AP6551" t="s">
        <v>91</v>
      </c>
      <c r="AQ6551" t="s">
        <v>104</v>
      </c>
      <c r="AR6551" t="s">
        <v>105</v>
      </c>
      <c r="AS6551">
        <v>3</v>
      </c>
      <c r="AT6551">
        <v>587</v>
      </c>
      <c r="AU6551">
        <v>1</v>
      </c>
      <c r="AV6551">
        <v>1</v>
      </c>
      <c r="AW6551">
        <v>0</v>
      </c>
      <c r="AX6551">
        <v>94</v>
      </c>
      <c r="AY6551">
        <v>1</v>
      </c>
      <c r="AZ6551" t="s">
        <v>94</v>
      </c>
      <c r="BA6551">
        <v>10</v>
      </c>
      <c r="BB6551" t="s">
        <v>95</v>
      </c>
      <c r="BC6551">
        <v>1</v>
      </c>
    </row>
    <row r="6552" spans="1:55">
      <c r="A6552" t="s">
        <v>11275</v>
      </c>
      <c r="B6552" t="s">
        <v>73</v>
      </c>
      <c r="C6552">
        <v>56</v>
      </c>
      <c r="D6552" t="s">
        <v>61</v>
      </c>
      <c r="E6552">
        <v>0</v>
      </c>
      <c r="F6552" t="s">
        <v>2699</v>
      </c>
      <c r="G6552">
        <v>92321</v>
      </c>
      <c r="H6552">
        <v>34.255203</v>
      </c>
      <c r="I6552">
        <v>-117.175654</v>
      </c>
      <c r="J6552">
        <v>0</v>
      </c>
      <c r="K6552">
        <v>1</v>
      </c>
      <c r="L6552" t="s">
        <v>83</v>
      </c>
      <c r="M6552" t="s">
        <v>57</v>
      </c>
      <c r="N6552" t="s">
        <v>11276</v>
      </c>
      <c r="O6552" t="s">
        <v>61</v>
      </c>
      <c r="P6552" t="s">
        <v>57</v>
      </c>
      <c r="Q6552" t="s">
        <v>85</v>
      </c>
      <c r="R6552" t="s">
        <v>423</v>
      </c>
      <c r="S6552" t="s">
        <v>61</v>
      </c>
      <c r="T6552" t="s">
        <v>61</v>
      </c>
      <c r="U6552" t="s">
        <v>61</v>
      </c>
      <c r="V6552" t="s">
        <v>61</v>
      </c>
      <c r="W6552" t="s">
        <v>57</v>
      </c>
      <c r="X6552" t="s">
        <v>61</v>
      </c>
      <c r="Y6552" t="s">
        <v>61</v>
      </c>
      <c r="Z6552" t="s">
        <v>57</v>
      </c>
      <c r="AA6552" t="s">
        <v>77</v>
      </c>
      <c r="AB6552" t="s">
        <v>57</v>
      </c>
      <c r="AC6552" t="s">
        <v>87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88</v>
      </c>
      <c r="AK6552" t="s">
        <v>205</v>
      </c>
      <c r="AL6552" t="s">
        <v>329</v>
      </c>
      <c r="AM6552">
        <v>1</v>
      </c>
      <c r="AN6552">
        <v>0</v>
      </c>
      <c r="AO6552">
        <v>0</v>
      </c>
      <c r="AP6552" t="s">
        <v>91</v>
      </c>
      <c r="AQ6552" t="s">
        <v>92</v>
      </c>
      <c r="AR6552" t="s">
        <v>93</v>
      </c>
      <c r="AS6552">
        <v>2</v>
      </c>
      <c r="AT6552">
        <v>455</v>
      </c>
      <c r="AU6552">
        <v>1</v>
      </c>
      <c r="AV6552">
        <v>1</v>
      </c>
      <c r="AW6552">
        <v>0</v>
      </c>
      <c r="AX6552">
        <v>79.95</v>
      </c>
      <c r="AY6552">
        <v>1</v>
      </c>
      <c r="AZ6552" t="s">
        <v>94</v>
      </c>
      <c r="BA6552">
        <v>10</v>
      </c>
      <c r="BB6552" t="s">
        <v>95</v>
      </c>
      <c r="BC6552">
        <v>1</v>
      </c>
    </row>
    <row r="6553" spans="1:55">
      <c r="A6553" t="s">
        <v>11277</v>
      </c>
      <c r="B6553" t="s">
        <v>56</v>
      </c>
      <c r="C6553">
        <v>31</v>
      </c>
      <c r="D6553" t="s">
        <v>61</v>
      </c>
      <c r="E6553">
        <v>2</v>
      </c>
      <c r="F6553" t="s">
        <v>226</v>
      </c>
      <c r="G6553">
        <v>90006</v>
      </c>
      <c r="H6553">
        <v>34.048013</v>
      </c>
      <c r="I6553">
        <v>-118.293953</v>
      </c>
      <c r="J6553">
        <v>0</v>
      </c>
      <c r="K6553">
        <v>8</v>
      </c>
      <c r="L6553" t="s">
        <v>59</v>
      </c>
      <c r="M6553" t="s">
        <v>57</v>
      </c>
      <c r="N6553" t="s">
        <v>5835</v>
      </c>
      <c r="O6553" t="s">
        <v>57</v>
      </c>
      <c r="P6553" t="s">
        <v>57</v>
      </c>
      <c r="Q6553" t="s">
        <v>62</v>
      </c>
      <c r="R6553" t="s">
        <v>364</v>
      </c>
      <c r="S6553" t="s">
        <v>61</v>
      </c>
      <c r="T6553" t="s">
        <v>61</v>
      </c>
      <c r="U6553" t="s">
        <v>57</v>
      </c>
      <c r="V6553" t="s">
        <v>61</v>
      </c>
      <c r="W6553" t="s">
        <v>57</v>
      </c>
      <c r="X6553" t="s">
        <v>57</v>
      </c>
      <c r="Y6553" t="s">
        <v>57</v>
      </c>
      <c r="Z6553" t="s">
        <v>57</v>
      </c>
      <c r="AA6553" t="s">
        <v>77</v>
      </c>
      <c r="AB6553" t="s">
        <v>57</v>
      </c>
      <c r="AC6553" t="s">
        <v>87</v>
      </c>
      <c r="AD6553">
        <v>99.65000000000001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88</v>
      </c>
      <c r="AK6553" t="s">
        <v>190</v>
      </c>
      <c r="AL6553" t="s">
        <v>554</v>
      </c>
      <c r="AM6553">
        <v>1</v>
      </c>
      <c r="AN6553">
        <v>0</v>
      </c>
      <c r="AO6553">
        <v>0</v>
      </c>
      <c r="AP6553" t="s">
        <v>67</v>
      </c>
      <c r="AQ6553" t="s">
        <v>68</v>
      </c>
      <c r="AR6553" t="s">
        <v>105</v>
      </c>
      <c r="AS6553">
        <v>5</v>
      </c>
      <c r="AT6553">
        <v>62784</v>
      </c>
      <c r="AU6553">
        <v>1</v>
      </c>
      <c r="AV6553">
        <v>1</v>
      </c>
      <c r="AW6553">
        <v>0</v>
      </c>
      <c r="AX6553">
        <v>99.65000000000001</v>
      </c>
      <c r="AY6553">
        <v>2</v>
      </c>
      <c r="AZ6553" t="s">
        <v>70</v>
      </c>
      <c r="BA6553">
        <v>4</v>
      </c>
      <c r="BB6553" t="s">
        <v>80</v>
      </c>
      <c r="BC6553">
        <v>2</v>
      </c>
    </row>
    <row r="6554" spans="1:55">
      <c r="A6554" t="s">
        <v>11278</v>
      </c>
      <c r="B6554" t="s">
        <v>56</v>
      </c>
      <c r="C6554">
        <v>44</v>
      </c>
      <c r="D6554" t="s">
        <v>61</v>
      </c>
      <c r="E6554">
        <v>0</v>
      </c>
      <c r="F6554" t="s">
        <v>517</v>
      </c>
      <c r="G6554">
        <v>92555</v>
      </c>
      <c r="H6554">
        <v>33.907361</v>
      </c>
      <c r="I6554">
        <v>-117.109972</v>
      </c>
      <c r="J6554">
        <v>0</v>
      </c>
      <c r="K6554">
        <v>3</v>
      </c>
      <c r="L6554" t="s">
        <v>59</v>
      </c>
      <c r="M6554" t="s">
        <v>57</v>
      </c>
      <c r="N6554" t="s">
        <v>11279</v>
      </c>
      <c r="O6554" t="s">
        <v>57</v>
      </c>
      <c r="P6554" t="s">
        <v>57</v>
      </c>
      <c r="Q6554" t="s">
        <v>85</v>
      </c>
      <c r="R6554" t="s">
        <v>254</v>
      </c>
      <c r="S6554" t="s">
        <v>61</v>
      </c>
      <c r="T6554" t="s">
        <v>61</v>
      </c>
      <c r="U6554" t="s">
        <v>61</v>
      </c>
      <c r="V6554" t="s">
        <v>61</v>
      </c>
      <c r="W6554" t="s">
        <v>61</v>
      </c>
      <c r="X6554" t="s">
        <v>61</v>
      </c>
      <c r="Y6554" t="s">
        <v>61</v>
      </c>
      <c r="Z6554" t="s">
        <v>57</v>
      </c>
      <c r="AA6554" t="s">
        <v>77</v>
      </c>
      <c r="AB6554" t="s">
        <v>57</v>
      </c>
      <c r="AC6554" t="s">
        <v>87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88</v>
      </c>
      <c r="AK6554" t="s">
        <v>89</v>
      </c>
      <c r="AL6554" t="s">
        <v>181</v>
      </c>
      <c r="AM6554">
        <v>1</v>
      </c>
      <c r="AN6554">
        <v>0</v>
      </c>
      <c r="AO6554">
        <v>0</v>
      </c>
      <c r="AP6554" t="s">
        <v>91</v>
      </c>
      <c r="AQ6554" t="s">
        <v>78</v>
      </c>
      <c r="AR6554" t="s">
        <v>93</v>
      </c>
      <c r="AS6554">
        <v>1</v>
      </c>
      <c r="AT6554">
        <v>12743</v>
      </c>
      <c r="AU6554">
        <v>1</v>
      </c>
      <c r="AV6554">
        <v>1</v>
      </c>
      <c r="AW6554">
        <v>0</v>
      </c>
      <c r="AX6554">
        <v>74.25</v>
      </c>
      <c r="AY6554">
        <v>1</v>
      </c>
      <c r="AZ6554" t="s">
        <v>94</v>
      </c>
      <c r="BA6554">
        <v>10</v>
      </c>
      <c r="BB6554" t="s">
        <v>95</v>
      </c>
      <c r="BC6554">
        <v>1</v>
      </c>
    </row>
    <row r="6555" spans="1:55">
      <c r="A6555" t="s">
        <v>11280</v>
      </c>
      <c r="B6555" t="s">
        <v>73</v>
      </c>
      <c r="C6555">
        <v>52</v>
      </c>
      <c r="D6555" t="s">
        <v>61</v>
      </c>
      <c r="E6555">
        <v>2</v>
      </c>
      <c r="F6555" t="s">
        <v>155</v>
      </c>
      <c r="G6555">
        <v>93441</v>
      </c>
      <c r="H6555">
        <v>34.70434</v>
      </c>
      <c r="I6555">
        <v>-120.02609</v>
      </c>
      <c r="J6555">
        <v>0</v>
      </c>
      <c r="K6555">
        <v>47</v>
      </c>
      <c r="L6555" t="s">
        <v>129</v>
      </c>
      <c r="M6555" t="s">
        <v>57</v>
      </c>
      <c r="N6555" t="s">
        <v>11281</v>
      </c>
      <c r="O6555" t="s">
        <v>61</v>
      </c>
      <c r="P6555" t="s">
        <v>57</v>
      </c>
      <c r="Q6555" t="s">
        <v>62</v>
      </c>
      <c r="R6555" t="s">
        <v>174</v>
      </c>
      <c r="S6555" t="s">
        <v>57</v>
      </c>
      <c r="T6555" t="s">
        <v>57</v>
      </c>
      <c r="U6555" t="s">
        <v>61</v>
      </c>
      <c r="V6555" t="s">
        <v>61</v>
      </c>
      <c r="W6555" t="s">
        <v>61</v>
      </c>
      <c r="X6555" t="s">
        <v>61</v>
      </c>
      <c r="Y6555" t="s">
        <v>61</v>
      </c>
      <c r="Z6555" t="s">
        <v>57</v>
      </c>
      <c r="AA6555" t="s">
        <v>77</v>
      </c>
      <c r="AB6555" t="s">
        <v>57</v>
      </c>
      <c r="AC6555" t="s">
        <v>87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66</v>
      </c>
      <c r="AM6555">
        <v>0</v>
      </c>
      <c r="AN6555">
        <v>1</v>
      </c>
      <c r="AO6555">
        <v>0</v>
      </c>
      <c r="AP6555" t="s">
        <v>176</v>
      </c>
      <c r="AQ6555" t="s">
        <v>92</v>
      </c>
      <c r="AR6555" t="s">
        <v>69</v>
      </c>
      <c r="AS6555">
        <v>3</v>
      </c>
      <c r="AT6555">
        <v>1317</v>
      </c>
      <c r="AU6555">
        <v>1</v>
      </c>
      <c r="AV6555">
        <v>0</v>
      </c>
      <c r="AW6555">
        <v>1</v>
      </c>
      <c r="AX6555">
        <v>0</v>
      </c>
      <c r="AY6555">
        <v>5</v>
      </c>
      <c r="AZ6555" t="s">
        <v>177</v>
      </c>
      <c r="BA6555">
        <v>4</v>
      </c>
      <c r="BB6555" t="s">
        <v>80</v>
      </c>
      <c r="BC6555">
        <v>2</v>
      </c>
    </row>
    <row r="6556" spans="1:55">
      <c r="A6556" t="s">
        <v>11282</v>
      </c>
      <c r="B6556" t="s">
        <v>73</v>
      </c>
      <c r="C6556">
        <v>69</v>
      </c>
      <c r="D6556" t="s">
        <v>57</v>
      </c>
      <c r="E6556">
        <v>0</v>
      </c>
      <c r="F6556" t="s">
        <v>1046</v>
      </c>
      <c r="G6556">
        <v>91962</v>
      </c>
      <c r="H6556">
        <v>32.800671</v>
      </c>
      <c r="I6556">
        <v>-116.483363</v>
      </c>
      <c r="J6556">
        <v>7</v>
      </c>
      <c r="K6556">
        <v>69</v>
      </c>
      <c r="L6556" t="s">
        <v>59</v>
      </c>
      <c r="M6556" t="s">
        <v>61</v>
      </c>
      <c r="N6556" t="s">
        <v>143</v>
      </c>
      <c r="O6556" t="s">
        <v>143</v>
      </c>
      <c r="P6556" t="s">
        <v>57</v>
      </c>
      <c r="Q6556" t="s">
        <v>135</v>
      </c>
      <c r="R6556" t="s">
        <v>441</v>
      </c>
      <c r="S6556" t="s">
        <v>61</v>
      </c>
      <c r="T6556" t="s">
        <v>61</v>
      </c>
      <c r="U6556" t="s">
        <v>57</v>
      </c>
      <c r="V6556" t="s">
        <v>61</v>
      </c>
      <c r="W6556" t="s">
        <v>61</v>
      </c>
      <c r="X6556" t="s">
        <v>61</v>
      </c>
      <c r="Y6556" t="s">
        <v>61</v>
      </c>
      <c r="Z6556" t="s">
        <v>57</v>
      </c>
      <c r="AA6556" t="s">
        <v>64</v>
      </c>
      <c r="AB6556" t="s">
        <v>57</v>
      </c>
      <c r="AC6556" t="s">
        <v>65</v>
      </c>
      <c r="AD6556">
        <v>29.8</v>
      </c>
      <c r="AE6556">
        <v>2134.3</v>
      </c>
      <c r="AF6556">
        <v>0</v>
      </c>
      <c r="AG6556">
        <v>0</v>
      </c>
      <c r="AH6556">
        <v>0</v>
      </c>
      <c r="AI6556">
        <v>2134.3</v>
      </c>
      <c r="AJ6556" t="s">
        <v>66</v>
      </c>
      <c r="AM6556">
        <v>0</v>
      </c>
      <c r="AN6556">
        <v>1</v>
      </c>
      <c r="AO6556">
        <v>0</v>
      </c>
      <c r="AP6556" t="s">
        <v>123</v>
      </c>
      <c r="AQ6556" t="s">
        <v>124</v>
      </c>
      <c r="AR6556" t="s">
        <v>182</v>
      </c>
      <c r="AS6556">
        <v>2</v>
      </c>
      <c r="AT6556">
        <v>1604</v>
      </c>
      <c r="AU6556">
        <v>1</v>
      </c>
      <c r="AV6556">
        <v>0</v>
      </c>
      <c r="AW6556">
        <v>1</v>
      </c>
      <c r="AX6556">
        <v>0</v>
      </c>
      <c r="AY6556">
        <v>6</v>
      </c>
      <c r="AZ6556" t="s">
        <v>125</v>
      </c>
      <c r="BA6556">
        <v>1</v>
      </c>
      <c r="BB6556" t="s">
        <v>71</v>
      </c>
      <c r="BC6556">
        <v>4</v>
      </c>
    </row>
    <row r="6557" spans="1:55">
      <c r="A6557" t="s">
        <v>11283</v>
      </c>
      <c r="B6557" t="s">
        <v>73</v>
      </c>
      <c r="C6557">
        <v>40</v>
      </c>
      <c r="D6557" t="s">
        <v>57</v>
      </c>
      <c r="E6557">
        <v>2</v>
      </c>
      <c r="F6557" t="s">
        <v>1161</v>
      </c>
      <c r="G6557">
        <v>91932</v>
      </c>
      <c r="H6557">
        <v>32.579134</v>
      </c>
      <c r="I6557">
        <v>-117.119009</v>
      </c>
      <c r="J6557">
        <v>3</v>
      </c>
      <c r="K6557">
        <v>38</v>
      </c>
      <c r="L6557" t="s">
        <v>59</v>
      </c>
      <c r="M6557" t="s">
        <v>57</v>
      </c>
      <c r="N6557" t="s">
        <v>6676</v>
      </c>
      <c r="O6557" t="s">
        <v>61</v>
      </c>
      <c r="P6557" t="s">
        <v>61</v>
      </c>
      <c r="Q6557" t="s">
        <v>143</v>
      </c>
      <c r="R6557" t="s">
        <v>143</v>
      </c>
      <c r="S6557" t="s">
        <v>143</v>
      </c>
      <c r="T6557" t="s">
        <v>143</v>
      </c>
      <c r="U6557" t="s">
        <v>143</v>
      </c>
      <c r="V6557" t="s">
        <v>143</v>
      </c>
      <c r="W6557" t="s">
        <v>143</v>
      </c>
      <c r="X6557" t="s">
        <v>143</v>
      </c>
      <c r="Y6557" t="s">
        <v>143</v>
      </c>
      <c r="Z6557" t="s">
        <v>143</v>
      </c>
      <c r="AA6557" t="s">
        <v>77</v>
      </c>
      <c r="AB6557" t="s">
        <v>61</v>
      </c>
      <c r="AC6557" t="s">
        <v>87</v>
      </c>
      <c r="AD6557">
        <v>19.6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66</v>
      </c>
      <c r="AM6557">
        <v>0</v>
      </c>
      <c r="AN6557">
        <v>1</v>
      </c>
      <c r="AO6557">
        <v>0</v>
      </c>
      <c r="AP6557" t="s">
        <v>176</v>
      </c>
      <c r="AQ6557" t="s">
        <v>78</v>
      </c>
      <c r="AR6557" t="s">
        <v>182</v>
      </c>
      <c r="AT6557">
        <v>26662</v>
      </c>
      <c r="AU6557">
        <v>1</v>
      </c>
      <c r="AV6557">
        <v>0</v>
      </c>
      <c r="AW6557">
        <v>1</v>
      </c>
      <c r="AX6557">
        <v>0</v>
      </c>
      <c r="AY6557">
        <v>5</v>
      </c>
      <c r="AZ6557" t="s">
        <v>177</v>
      </c>
      <c r="BA6557">
        <v>3</v>
      </c>
      <c r="BB6557" t="s">
        <v>126</v>
      </c>
      <c r="BC6557">
        <v>3</v>
      </c>
    </row>
    <row r="6558" spans="1:55">
      <c r="A6558" t="s">
        <v>11284</v>
      </c>
      <c r="B6558" t="s">
        <v>73</v>
      </c>
      <c r="C6558">
        <v>31</v>
      </c>
      <c r="D6558" t="s">
        <v>61</v>
      </c>
      <c r="E6558">
        <v>0</v>
      </c>
      <c r="F6558" t="s">
        <v>1177</v>
      </c>
      <c r="G6558">
        <v>96020</v>
      </c>
      <c r="H6558">
        <v>40.243494</v>
      </c>
      <c r="I6558">
        <v>-121.154733</v>
      </c>
      <c r="J6558">
        <v>0</v>
      </c>
      <c r="K6558">
        <v>26</v>
      </c>
      <c r="L6558" t="s">
        <v>216</v>
      </c>
      <c r="M6558" t="s">
        <v>57</v>
      </c>
      <c r="N6558" t="s">
        <v>3758</v>
      </c>
      <c r="O6558" t="s">
        <v>61</v>
      </c>
      <c r="P6558" t="s">
        <v>61</v>
      </c>
      <c r="Q6558" t="s">
        <v>143</v>
      </c>
      <c r="R6558" t="s">
        <v>143</v>
      </c>
      <c r="S6558" t="s">
        <v>143</v>
      </c>
      <c r="T6558" t="s">
        <v>143</v>
      </c>
      <c r="U6558" t="s">
        <v>143</v>
      </c>
      <c r="V6558" t="s">
        <v>143</v>
      </c>
      <c r="W6558" t="s">
        <v>143</v>
      </c>
      <c r="X6558" t="s">
        <v>143</v>
      </c>
      <c r="Y6558" t="s">
        <v>143</v>
      </c>
      <c r="Z6558" t="s">
        <v>143</v>
      </c>
      <c r="AA6558" t="s">
        <v>77</v>
      </c>
      <c r="AB6558" t="s">
        <v>61</v>
      </c>
      <c r="AC6558" t="s">
        <v>65</v>
      </c>
      <c r="AD6558">
        <v>20.9</v>
      </c>
      <c r="AE6558">
        <v>518.3</v>
      </c>
      <c r="AF6558">
        <v>0</v>
      </c>
      <c r="AG6558">
        <v>0</v>
      </c>
      <c r="AH6558">
        <v>824.98</v>
      </c>
      <c r="AI6558">
        <v>1343.28</v>
      </c>
      <c r="AJ6558" t="s">
        <v>66</v>
      </c>
      <c r="AM6558">
        <v>0</v>
      </c>
      <c r="AN6558">
        <v>1</v>
      </c>
      <c r="AO6558">
        <v>0</v>
      </c>
      <c r="AP6558" t="s">
        <v>164</v>
      </c>
      <c r="AQ6558" t="s">
        <v>68</v>
      </c>
      <c r="AR6558" t="s">
        <v>182</v>
      </c>
      <c r="AT6558">
        <v>2664</v>
      </c>
      <c r="AU6558">
        <v>1</v>
      </c>
      <c r="AV6558">
        <v>0</v>
      </c>
      <c r="AW6558">
        <v>1</v>
      </c>
      <c r="AX6558">
        <v>0</v>
      </c>
      <c r="AY6558">
        <v>4</v>
      </c>
      <c r="AZ6558" t="s">
        <v>165</v>
      </c>
      <c r="BA6558">
        <v>5</v>
      </c>
      <c r="BB6558" t="s">
        <v>80</v>
      </c>
      <c r="BC6558">
        <v>2</v>
      </c>
    </row>
    <row r="6559" spans="1:55">
      <c r="A6559" t="s">
        <v>11285</v>
      </c>
      <c r="B6559" t="s">
        <v>56</v>
      </c>
      <c r="C6559">
        <v>46</v>
      </c>
      <c r="D6559" t="s">
        <v>57</v>
      </c>
      <c r="E6559">
        <v>3</v>
      </c>
      <c r="F6559" t="s">
        <v>4117</v>
      </c>
      <c r="G6559">
        <v>95957</v>
      </c>
      <c r="H6559">
        <v>39.068071</v>
      </c>
      <c r="I6559">
        <v>-121.832638</v>
      </c>
      <c r="J6559">
        <v>1</v>
      </c>
      <c r="K6559">
        <v>14</v>
      </c>
      <c r="L6559" t="s">
        <v>98</v>
      </c>
      <c r="M6559" t="s">
        <v>57</v>
      </c>
      <c r="N6559" t="s">
        <v>2302</v>
      </c>
      <c r="O6559" t="s">
        <v>57</v>
      </c>
      <c r="P6559" t="s">
        <v>57</v>
      </c>
      <c r="Q6559" t="s">
        <v>85</v>
      </c>
      <c r="R6559" t="s">
        <v>289</v>
      </c>
      <c r="S6559" t="s">
        <v>61</v>
      </c>
      <c r="T6559" t="s">
        <v>61</v>
      </c>
      <c r="U6559" t="s">
        <v>61</v>
      </c>
      <c r="V6559" t="s">
        <v>61</v>
      </c>
      <c r="W6559" t="s">
        <v>57</v>
      </c>
      <c r="X6559" t="s">
        <v>61</v>
      </c>
      <c r="Y6559" t="s">
        <v>61</v>
      </c>
      <c r="Z6559" t="s">
        <v>57</v>
      </c>
      <c r="AA6559" t="s">
        <v>77</v>
      </c>
      <c r="AB6559" t="s">
        <v>57</v>
      </c>
      <c r="AC6559" t="s">
        <v>87</v>
      </c>
      <c r="AD6559">
        <v>84.8</v>
      </c>
      <c r="AE6559">
        <v>1203.9</v>
      </c>
      <c r="AF6559">
        <v>0</v>
      </c>
      <c r="AG6559">
        <v>0</v>
      </c>
      <c r="AH6559">
        <v>372.12</v>
      </c>
      <c r="AI6559">
        <v>1576.02</v>
      </c>
      <c r="AJ6559" t="s">
        <v>66</v>
      </c>
      <c r="AM6559">
        <v>0</v>
      </c>
      <c r="AN6559">
        <v>1</v>
      </c>
      <c r="AO6559">
        <v>0</v>
      </c>
      <c r="AP6559" t="s">
        <v>103</v>
      </c>
      <c r="AQ6559" t="s">
        <v>78</v>
      </c>
      <c r="AR6559" t="s">
        <v>93</v>
      </c>
      <c r="AS6559">
        <v>2</v>
      </c>
      <c r="AT6559">
        <v>776</v>
      </c>
      <c r="AU6559">
        <v>1</v>
      </c>
      <c r="AV6559">
        <v>0</v>
      </c>
      <c r="AW6559">
        <v>1</v>
      </c>
      <c r="AX6559">
        <v>0</v>
      </c>
      <c r="AY6559">
        <v>3</v>
      </c>
      <c r="AZ6559" t="s">
        <v>106</v>
      </c>
      <c r="BA6559">
        <v>5</v>
      </c>
      <c r="BB6559" t="s">
        <v>80</v>
      </c>
      <c r="BC6559">
        <v>2</v>
      </c>
    </row>
    <row r="6560" spans="1:55">
      <c r="A6560" t="s">
        <v>11286</v>
      </c>
      <c r="B6560" t="s">
        <v>73</v>
      </c>
      <c r="C6560">
        <v>29</v>
      </c>
      <c r="D6560" t="s">
        <v>61</v>
      </c>
      <c r="E6560">
        <v>0</v>
      </c>
      <c r="F6560" t="s">
        <v>7765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98</v>
      </c>
      <c r="M6560" t="s">
        <v>57</v>
      </c>
      <c r="N6560" t="s">
        <v>11287</v>
      </c>
      <c r="O6560" t="s">
        <v>61</v>
      </c>
      <c r="P6560" t="s">
        <v>57</v>
      </c>
      <c r="Q6560" t="s">
        <v>62</v>
      </c>
      <c r="R6560" t="s">
        <v>147</v>
      </c>
      <c r="S6560" t="s">
        <v>61</v>
      </c>
      <c r="T6560" t="s">
        <v>57</v>
      </c>
      <c r="U6560" t="s">
        <v>61</v>
      </c>
      <c r="V6560" t="s">
        <v>61</v>
      </c>
      <c r="W6560" t="s">
        <v>57</v>
      </c>
      <c r="X6560" t="s">
        <v>61</v>
      </c>
      <c r="Y6560" t="s">
        <v>61</v>
      </c>
      <c r="Z6560" t="s">
        <v>57</v>
      </c>
      <c r="AA6560" t="s">
        <v>64</v>
      </c>
      <c r="AB6560" t="s">
        <v>57</v>
      </c>
      <c r="AC6560" t="s">
        <v>87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66</v>
      </c>
      <c r="AM6560">
        <v>0</v>
      </c>
      <c r="AN6560">
        <v>1</v>
      </c>
      <c r="AO6560">
        <v>0</v>
      </c>
      <c r="AP6560" t="s">
        <v>67</v>
      </c>
      <c r="AQ6560" t="s">
        <v>116</v>
      </c>
      <c r="AR6560" t="s">
        <v>69</v>
      </c>
      <c r="AS6560">
        <v>3</v>
      </c>
      <c r="AT6560">
        <v>1328</v>
      </c>
      <c r="AU6560">
        <v>1</v>
      </c>
      <c r="AV6560">
        <v>0</v>
      </c>
      <c r="AW6560">
        <v>1</v>
      </c>
      <c r="AX6560">
        <v>0</v>
      </c>
      <c r="AY6560">
        <v>2</v>
      </c>
      <c r="AZ6560" t="s">
        <v>70</v>
      </c>
      <c r="BA6560">
        <v>2</v>
      </c>
      <c r="BB6560" t="s">
        <v>126</v>
      </c>
      <c r="BC6560">
        <v>3</v>
      </c>
    </row>
    <row r="6561" spans="1:55">
      <c r="A6561" t="s">
        <v>11288</v>
      </c>
      <c r="B6561" t="s">
        <v>56</v>
      </c>
      <c r="C6561">
        <v>74</v>
      </c>
      <c r="D6561" t="s">
        <v>61</v>
      </c>
      <c r="E6561">
        <v>0</v>
      </c>
      <c r="F6561" t="s">
        <v>9334</v>
      </c>
      <c r="G6561">
        <v>96074</v>
      </c>
      <c r="H6561">
        <v>39.884395</v>
      </c>
      <c r="I6561">
        <v>-122.587513</v>
      </c>
      <c r="J6561">
        <v>0</v>
      </c>
      <c r="K6561">
        <v>2</v>
      </c>
      <c r="L6561" t="s">
        <v>83</v>
      </c>
      <c r="M6561" t="s">
        <v>57</v>
      </c>
      <c r="N6561" t="s">
        <v>1489</v>
      </c>
      <c r="O6561" t="s">
        <v>61</v>
      </c>
      <c r="P6561" t="s">
        <v>57</v>
      </c>
      <c r="Q6561" t="s">
        <v>85</v>
      </c>
      <c r="R6561" t="s">
        <v>250</v>
      </c>
      <c r="S6561" t="s">
        <v>61</v>
      </c>
      <c r="T6561" t="s">
        <v>61</v>
      </c>
      <c r="U6561" t="s">
        <v>61</v>
      </c>
      <c r="V6561" t="s">
        <v>61</v>
      </c>
      <c r="W6561" t="s">
        <v>61</v>
      </c>
      <c r="X6561" t="s">
        <v>57</v>
      </c>
      <c r="Y6561" t="s">
        <v>61</v>
      </c>
      <c r="Z6561" t="s">
        <v>61</v>
      </c>
      <c r="AA6561" t="s">
        <v>77</v>
      </c>
      <c r="AB6561" t="s">
        <v>57</v>
      </c>
      <c r="AC6561" t="s">
        <v>87</v>
      </c>
      <c r="AD6561">
        <v>79.75</v>
      </c>
      <c r="AE6561">
        <v>159.4</v>
      </c>
      <c r="AF6561">
        <v>0</v>
      </c>
      <c r="AG6561">
        <v>10</v>
      </c>
      <c r="AH6561">
        <v>79.26000000000001</v>
      </c>
      <c r="AI6561">
        <v>248.66</v>
      </c>
      <c r="AJ6561" t="s">
        <v>88</v>
      </c>
      <c r="AK6561" t="s">
        <v>201</v>
      </c>
      <c r="AL6561" t="s">
        <v>1253</v>
      </c>
      <c r="AM6561">
        <v>1</v>
      </c>
      <c r="AN6561">
        <v>0</v>
      </c>
      <c r="AO6561">
        <v>0</v>
      </c>
      <c r="AP6561" t="s">
        <v>91</v>
      </c>
      <c r="AQ6561" t="s">
        <v>104</v>
      </c>
      <c r="AR6561" t="s">
        <v>93</v>
      </c>
      <c r="AS6561">
        <v>1</v>
      </c>
      <c r="AT6561">
        <v>263</v>
      </c>
      <c r="AU6561">
        <v>1</v>
      </c>
      <c r="AV6561">
        <v>1</v>
      </c>
      <c r="AW6561">
        <v>0</v>
      </c>
      <c r="AX6561">
        <v>79.75</v>
      </c>
      <c r="AY6561">
        <v>1</v>
      </c>
      <c r="AZ6561" t="s">
        <v>94</v>
      </c>
      <c r="BA6561">
        <v>10</v>
      </c>
      <c r="BB6561" t="s">
        <v>95</v>
      </c>
      <c r="BC6561">
        <v>1</v>
      </c>
    </row>
    <row r="6562" spans="1:55">
      <c r="A6562" t="s">
        <v>11289</v>
      </c>
      <c r="B6562" t="s">
        <v>73</v>
      </c>
      <c r="C6562">
        <v>53</v>
      </c>
      <c r="D6562" t="s">
        <v>61</v>
      </c>
      <c r="E6562">
        <v>0</v>
      </c>
      <c r="F6562" t="s">
        <v>7245</v>
      </c>
      <c r="G6562">
        <v>95984</v>
      </c>
      <c r="H6562">
        <v>40.022184</v>
      </c>
      <c r="I6562">
        <v>-121.062384</v>
      </c>
      <c r="J6562">
        <v>0</v>
      </c>
      <c r="K6562">
        <v>1</v>
      </c>
      <c r="L6562" t="s">
        <v>59</v>
      </c>
      <c r="M6562" t="s">
        <v>57</v>
      </c>
      <c r="N6562" t="s">
        <v>2434</v>
      </c>
      <c r="O6562" t="s">
        <v>61</v>
      </c>
      <c r="P6562" t="s">
        <v>61</v>
      </c>
      <c r="Q6562" t="s">
        <v>143</v>
      </c>
      <c r="R6562" t="s">
        <v>143</v>
      </c>
      <c r="S6562" t="s">
        <v>143</v>
      </c>
      <c r="T6562" t="s">
        <v>143</v>
      </c>
      <c r="U6562" t="s">
        <v>143</v>
      </c>
      <c r="V6562" t="s">
        <v>143</v>
      </c>
      <c r="W6562" t="s">
        <v>143</v>
      </c>
      <c r="X6562" t="s">
        <v>143</v>
      </c>
      <c r="Y6562" t="s">
        <v>143</v>
      </c>
      <c r="Z6562" t="s">
        <v>143</v>
      </c>
      <c r="AA6562" t="s">
        <v>77</v>
      </c>
      <c r="AB6562" t="s">
        <v>57</v>
      </c>
      <c r="AC6562" t="s">
        <v>307</v>
      </c>
      <c r="AD6562">
        <v>18.85</v>
      </c>
      <c r="AE6562">
        <v>18.85</v>
      </c>
      <c r="AF6562">
        <v>0</v>
      </c>
      <c r="AG6562">
        <v>0</v>
      </c>
      <c r="AH6562">
        <v>40.49</v>
      </c>
      <c r="AI6562">
        <v>59.34</v>
      </c>
      <c r="AJ6562" t="s">
        <v>88</v>
      </c>
      <c r="AK6562" t="s">
        <v>101</v>
      </c>
      <c r="AL6562" t="s">
        <v>690</v>
      </c>
      <c r="AM6562">
        <v>1</v>
      </c>
      <c r="AN6562">
        <v>0</v>
      </c>
      <c r="AO6562">
        <v>0</v>
      </c>
      <c r="AP6562" t="s">
        <v>91</v>
      </c>
      <c r="AQ6562" t="s">
        <v>92</v>
      </c>
      <c r="AR6562" t="s">
        <v>182</v>
      </c>
      <c r="AT6562">
        <v>73</v>
      </c>
      <c r="AU6562">
        <v>1</v>
      </c>
      <c r="AV6562">
        <v>1</v>
      </c>
      <c r="AW6562">
        <v>0</v>
      </c>
      <c r="AX6562">
        <v>18.85</v>
      </c>
      <c r="AY6562">
        <v>1</v>
      </c>
      <c r="AZ6562" t="s">
        <v>94</v>
      </c>
      <c r="BA6562">
        <v>8</v>
      </c>
      <c r="BB6562" t="s">
        <v>95</v>
      </c>
      <c r="BC6562">
        <v>1</v>
      </c>
    </row>
    <row r="6563" spans="1:55">
      <c r="A6563" t="s">
        <v>11290</v>
      </c>
      <c r="B6563" t="s">
        <v>56</v>
      </c>
      <c r="C6563">
        <v>55</v>
      </c>
      <c r="D6563" t="s">
        <v>57</v>
      </c>
      <c r="E6563">
        <v>0</v>
      </c>
      <c r="F6563" t="s">
        <v>2067</v>
      </c>
      <c r="G6563">
        <v>91326</v>
      </c>
      <c r="H6563">
        <v>34.281911</v>
      </c>
      <c r="I6563">
        <v>-118.556218</v>
      </c>
      <c r="J6563">
        <v>0</v>
      </c>
      <c r="K6563">
        <v>27</v>
      </c>
      <c r="L6563" t="s">
        <v>216</v>
      </c>
      <c r="M6563" t="s">
        <v>57</v>
      </c>
      <c r="N6563" t="s">
        <v>2844</v>
      </c>
      <c r="O6563" t="s">
        <v>61</v>
      </c>
      <c r="P6563" t="s">
        <v>57</v>
      </c>
      <c r="Q6563" t="s">
        <v>85</v>
      </c>
      <c r="R6563" t="s">
        <v>254</v>
      </c>
      <c r="S6563" t="s">
        <v>57</v>
      </c>
      <c r="T6563" t="s">
        <v>61</v>
      </c>
      <c r="U6563" t="s">
        <v>61</v>
      </c>
      <c r="V6563" t="s">
        <v>57</v>
      </c>
      <c r="W6563" t="s">
        <v>57</v>
      </c>
      <c r="X6563" t="s">
        <v>57</v>
      </c>
      <c r="Y6563" t="s">
        <v>57</v>
      </c>
      <c r="Z6563" t="s">
        <v>57</v>
      </c>
      <c r="AA6563" t="s">
        <v>64</v>
      </c>
      <c r="AB6563" t="s">
        <v>57</v>
      </c>
      <c r="AC6563" t="s">
        <v>65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66</v>
      </c>
      <c r="AM6563">
        <v>0</v>
      </c>
      <c r="AN6563">
        <v>1</v>
      </c>
      <c r="AO6563">
        <v>0</v>
      </c>
      <c r="AP6563" t="s">
        <v>164</v>
      </c>
      <c r="AQ6563" t="s">
        <v>92</v>
      </c>
      <c r="AR6563" t="s">
        <v>105</v>
      </c>
      <c r="AS6563">
        <v>6</v>
      </c>
      <c r="AT6563">
        <v>28067</v>
      </c>
      <c r="AU6563">
        <v>1</v>
      </c>
      <c r="AV6563">
        <v>0</v>
      </c>
      <c r="AW6563">
        <v>1</v>
      </c>
      <c r="AX6563">
        <v>0</v>
      </c>
      <c r="AY6563">
        <v>4</v>
      </c>
      <c r="AZ6563" t="s">
        <v>165</v>
      </c>
      <c r="BA6563">
        <v>3</v>
      </c>
      <c r="BB6563" t="s">
        <v>126</v>
      </c>
      <c r="BC6563">
        <v>3</v>
      </c>
    </row>
    <row r="6564" spans="1:55">
      <c r="A6564" t="s">
        <v>11291</v>
      </c>
      <c r="B6564" t="s">
        <v>73</v>
      </c>
      <c r="C6564">
        <v>44</v>
      </c>
      <c r="D6564" t="s">
        <v>61</v>
      </c>
      <c r="E6564">
        <v>0</v>
      </c>
      <c r="F6564" t="s">
        <v>6315</v>
      </c>
      <c r="G6564">
        <v>95971</v>
      </c>
      <c r="H6564">
        <v>39.971228</v>
      </c>
      <c r="I6564">
        <v>-121.041166</v>
      </c>
      <c r="J6564">
        <v>0</v>
      </c>
      <c r="K6564">
        <v>8</v>
      </c>
      <c r="L6564" t="s">
        <v>59</v>
      </c>
      <c r="M6564" t="s">
        <v>57</v>
      </c>
      <c r="N6564" t="s">
        <v>598</v>
      </c>
      <c r="O6564" t="s">
        <v>61</v>
      </c>
      <c r="P6564" t="s">
        <v>57</v>
      </c>
      <c r="Q6564" t="s">
        <v>135</v>
      </c>
      <c r="R6564" t="s">
        <v>250</v>
      </c>
      <c r="S6564" t="s">
        <v>61</v>
      </c>
      <c r="T6564" t="s">
        <v>61</v>
      </c>
      <c r="U6564" t="s">
        <v>61</v>
      </c>
      <c r="V6564" t="s">
        <v>61</v>
      </c>
      <c r="W6564" t="s">
        <v>61</v>
      </c>
      <c r="X6564" t="s">
        <v>61</v>
      </c>
      <c r="Y6564" t="s">
        <v>61</v>
      </c>
      <c r="Z6564" t="s">
        <v>61</v>
      </c>
      <c r="AA6564" t="s">
        <v>77</v>
      </c>
      <c r="AB6564" t="s">
        <v>61</v>
      </c>
      <c r="AC6564" t="s">
        <v>65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66</v>
      </c>
      <c r="AM6564">
        <v>0</v>
      </c>
      <c r="AN6564">
        <v>1</v>
      </c>
      <c r="AO6564">
        <v>0</v>
      </c>
      <c r="AP6564" t="s">
        <v>67</v>
      </c>
      <c r="AQ6564" t="s">
        <v>78</v>
      </c>
      <c r="AR6564" t="s">
        <v>137</v>
      </c>
      <c r="AS6564">
        <v>0</v>
      </c>
      <c r="AT6564">
        <v>6189</v>
      </c>
      <c r="AU6564">
        <v>1</v>
      </c>
      <c r="AV6564">
        <v>0</v>
      </c>
      <c r="AW6564">
        <v>1</v>
      </c>
      <c r="AX6564">
        <v>0</v>
      </c>
      <c r="AY6564">
        <v>2</v>
      </c>
      <c r="AZ6564" t="s">
        <v>70</v>
      </c>
      <c r="BA6564">
        <v>5</v>
      </c>
      <c r="BB6564" t="s">
        <v>80</v>
      </c>
      <c r="BC6564">
        <v>2</v>
      </c>
    </row>
    <row r="6565" spans="1:55">
      <c r="A6565" t="s">
        <v>11292</v>
      </c>
      <c r="B6565" t="s">
        <v>56</v>
      </c>
      <c r="C6565">
        <v>29</v>
      </c>
      <c r="D6565" t="s">
        <v>57</v>
      </c>
      <c r="E6565">
        <v>0</v>
      </c>
      <c r="F6565" t="s">
        <v>262</v>
      </c>
      <c r="G6565">
        <v>95130</v>
      </c>
      <c r="H6565">
        <v>37.277592</v>
      </c>
      <c r="I6565">
        <v>-121.986477</v>
      </c>
      <c r="J6565">
        <v>4</v>
      </c>
      <c r="K6565">
        <v>23</v>
      </c>
      <c r="L6565" t="s">
        <v>59</v>
      </c>
      <c r="M6565" t="s">
        <v>57</v>
      </c>
      <c r="N6565" t="s">
        <v>492</v>
      </c>
      <c r="O6565" t="s">
        <v>61</v>
      </c>
      <c r="P6565" t="s">
        <v>57</v>
      </c>
      <c r="Q6565" t="s">
        <v>135</v>
      </c>
      <c r="R6565" t="s">
        <v>966</v>
      </c>
      <c r="S6565" t="s">
        <v>57</v>
      </c>
      <c r="T6565" t="s">
        <v>57</v>
      </c>
      <c r="U6565" t="s">
        <v>57</v>
      </c>
      <c r="V6565" t="s">
        <v>57</v>
      </c>
      <c r="W6565" t="s">
        <v>61</v>
      </c>
      <c r="X6565" t="s">
        <v>61</v>
      </c>
      <c r="Y6565" t="s">
        <v>61</v>
      </c>
      <c r="Z6565" t="s">
        <v>57</v>
      </c>
      <c r="AA6565" t="s">
        <v>64</v>
      </c>
      <c r="AB6565" t="s">
        <v>57</v>
      </c>
      <c r="AC6565" t="s">
        <v>65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66</v>
      </c>
      <c r="AM6565">
        <v>0</v>
      </c>
      <c r="AN6565">
        <v>1</v>
      </c>
      <c r="AO6565">
        <v>0</v>
      </c>
      <c r="AP6565" t="s">
        <v>103</v>
      </c>
      <c r="AQ6565" t="s">
        <v>116</v>
      </c>
      <c r="AR6565" t="s">
        <v>69</v>
      </c>
      <c r="AS6565">
        <v>5</v>
      </c>
      <c r="AT6565">
        <v>13481</v>
      </c>
      <c r="AU6565">
        <v>1</v>
      </c>
      <c r="AV6565">
        <v>0</v>
      </c>
      <c r="AW6565">
        <v>1</v>
      </c>
      <c r="AX6565">
        <v>0</v>
      </c>
      <c r="AY6565">
        <v>3</v>
      </c>
      <c r="AZ6565" t="s">
        <v>106</v>
      </c>
      <c r="BA6565">
        <v>1</v>
      </c>
      <c r="BB6565" t="s">
        <v>71</v>
      </c>
      <c r="BC6565">
        <v>4</v>
      </c>
    </row>
    <row r="6566" spans="1:55">
      <c r="A6566" t="s">
        <v>11293</v>
      </c>
      <c r="B6566" t="s">
        <v>56</v>
      </c>
      <c r="C6566">
        <v>54</v>
      </c>
      <c r="D6566" t="s">
        <v>61</v>
      </c>
      <c r="E6566">
        <v>0</v>
      </c>
      <c r="F6566" t="s">
        <v>4452</v>
      </c>
      <c r="G6566">
        <v>95646</v>
      </c>
      <c r="H6566">
        <v>38.631489</v>
      </c>
      <c r="I6566">
        <v>-120.015167</v>
      </c>
      <c r="J6566">
        <v>0</v>
      </c>
      <c r="K6566">
        <v>13</v>
      </c>
      <c r="L6566" t="s">
        <v>98</v>
      </c>
      <c r="M6566" t="s">
        <v>57</v>
      </c>
      <c r="N6566" t="s">
        <v>6531</v>
      </c>
      <c r="O6566" t="s">
        <v>57</v>
      </c>
      <c r="P6566" t="s">
        <v>57</v>
      </c>
      <c r="Q6566" t="s">
        <v>85</v>
      </c>
      <c r="R6566" t="s">
        <v>364</v>
      </c>
      <c r="S6566" t="s">
        <v>57</v>
      </c>
      <c r="T6566" t="s">
        <v>61</v>
      </c>
      <c r="U6566" t="s">
        <v>61</v>
      </c>
      <c r="V6566" t="s">
        <v>61</v>
      </c>
      <c r="W6566" t="s">
        <v>57</v>
      </c>
      <c r="X6566" t="s">
        <v>57</v>
      </c>
      <c r="Y6566" t="s">
        <v>57</v>
      </c>
      <c r="Z6566" t="s">
        <v>57</v>
      </c>
      <c r="AA6566" t="s">
        <v>77</v>
      </c>
      <c r="AB6566" t="s">
        <v>57</v>
      </c>
      <c r="AC6566" t="s">
        <v>87</v>
      </c>
      <c r="AD6566">
        <v>100.35</v>
      </c>
      <c r="AE6566">
        <v>1358.85</v>
      </c>
      <c r="AF6566">
        <v>34.09</v>
      </c>
      <c r="AG6566">
        <v>0</v>
      </c>
      <c r="AH6566">
        <v>88.14</v>
      </c>
      <c r="AI6566">
        <v>1412.9</v>
      </c>
      <c r="AJ6566" t="s">
        <v>88</v>
      </c>
      <c r="AK6566" t="s">
        <v>201</v>
      </c>
      <c r="AL6566" t="s">
        <v>743</v>
      </c>
      <c r="AM6566">
        <v>1</v>
      </c>
      <c r="AN6566">
        <v>0</v>
      </c>
      <c r="AO6566">
        <v>0</v>
      </c>
      <c r="AP6566" t="s">
        <v>103</v>
      </c>
      <c r="AQ6566" t="s">
        <v>92</v>
      </c>
      <c r="AR6566" t="s">
        <v>105</v>
      </c>
      <c r="AS6566">
        <v>5</v>
      </c>
      <c r="AT6566">
        <v>129</v>
      </c>
      <c r="AU6566">
        <v>1</v>
      </c>
      <c r="AV6566">
        <v>1</v>
      </c>
      <c r="AW6566">
        <v>0</v>
      </c>
      <c r="AX6566">
        <v>100.35</v>
      </c>
      <c r="AY6566">
        <v>3</v>
      </c>
      <c r="AZ6566" t="s">
        <v>106</v>
      </c>
      <c r="BA6566">
        <v>7</v>
      </c>
      <c r="BB6566" t="s">
        <v>95</v>
      </c>
      <c r="BC6566">
        <v>1</v>
      </c>
    </row>
    <row r="6567" spans="1:55">
      <c r="A6567" t="s">
        <v>11294</v>
      </c>
      <c r="B6567" t="s">
        <v>56</v>
      </c>
      <c r="C6567">
        <v>34</v>
      </c>
      <c r="D6567" t="s">
        <v>57</v>
      </c>
      <c r="E6567">
        <v>0</v>
      </c>
      <c r="F6567" t="s">
        <v>5192</v>
      </c>
      <c r="G6567">
        <v>95970</v>
      </c>
      <c r="H6567">
        <v>39.424957</v>
      </c>
      <c r="I6567">
        <v>-122.039307</v>
      </c>
      <c r="J6567">
        <v>1</v>
      </c>
      <c r="K6567">
        <v>60</v>
      </c>
      <c r="L6567" t="s">
        <v>129</v>
      </c>
      <c r="M6567" t="s">
        <v>57</v>
      </c>
      <c r="N6567" t="s">
        <v>2537</v>
      </c>
      <c r="O6567" t="s">
        <v>57</v>
      </c>
      <c r="P6567" t="s">
        <v>57</v>
      </c>
      <c r="Q6567" t="s">
        <v>85</v>
      </c>
      <c r="R6567" t="s">
        <v>121</v>
      </c>
      <c r="S6567" t="s">
        <v>61</v>
      </c>
      <c r="T6567" t="s">
        <v>57</v>
      </c>
      <c r="U6567" t="s">
        <v>57</v>
      </c>
      <c r="V6567" t="s">
        <v>57</v>
      </c>
      <c r="W6567" t="s">
        <v>57</v>
      </c>
      <c r="X6567" t="s">
        <v>57</v>
      </c>
      <c r="Y6567" t="s">
        <v>57</v>
      </c>
      <c r="Z6567" t="s">
        <v>57</v>
      </c>
      <c r="AA6567" t="s">
        <v>122</v>
      </c>
      <c r="AB6567" t="s">
        <v>57</v>
      </c>
      <c r="AC6567" t="s">
        <v>65</v>
      </c>
      <c r="AD6567">
        <v>110.8</v>
      </c>
      <c r="AE6567">
        <v>6640.7</v>
      </c>
      <c r="AF6567">
        <v>9.789999999999999</v>
      </c>
      <c r="AG6567">
        <v>0</v>
      </c>
      <c r="AH6567">
        <v>1813.8</v>
      </c>
      <c r="AI6567">
        <v>8444.709999999999</v>
      </c>
      <c r="AJ6567" t="s">
        <v>66</v>
      </c>
      <c r="AM6567">
        <v>0</v>
      </c>
      <c r="AN6567">
        <v>1</v>
      </c>
      <c r="AO6567">
        <v>0</v>
      </c>
      <c r="AP6567" t="s">
        <v>123</v>
      </c>
      <c r="AQ6567" t="s">
        <v>68</v>
      </c>
      <c r="AR6567" t="s">
        <v>105</v>
      </c>
      <c r="AS6567">
        <v>7</v>
      </c>
      <c r="AT6567">
        <v>495</v>
      </c>
      <c r="AU6567">
        <v>1</v>
      </c>
      <c r="AV6567">
        <v>0</v>
      </c>
      <c r="AW6567">
        <v>1</v>
      </c>
      <c r="AX6567">
        <v>0</v>
      </c>
      <c r="AY6567">
        <v>6</v>
      </c>
      <c r="AZ6567" t="s">
        <v>125</v>
      </c>
      <c r="BA6567">
        <v>3</v>
      </c>
      <c r="BB6567" t="s">
        <v>126</v>
      </c>
      <c r="BC6567">
        <v>3</v>
      </c>
    </row>
    <row r="6568" spans="1:55">
      <c r="A6568" t="s">
        <v>11295</v>
      </c>
      <c r="B6568" t="s">
        <v>56</v>
      </c>
      <c r="C6568">
        <v>23</v>
      </c>
      <c r="D6568" t="s">
        <v>57</v>
      </c>
      <c r="E6568">
        <v>2</v>
      </c>
      <c r="F6568" t="s">
        <v>2123</v>
      </c>
      <c r="G6568">
        <v>96028</v>
      </c>
      <c r="H6568">
        <v>41.017282</v>
      </c>
      <c r="I6568">
        <v>-121.468945</v>
      </c>
      <c r="J6568">
        <v>3</v>
      </c>
      <c r="K6568">
        <v>6</v>
      </c>
      <c r="L6568" t="s">
        <v>59</v>
      </c>
      <c r="M6568" t="s">
        <v>57</v>
      </c>
      <c r="N6568" t="s">
        <v>8200</v>
      </c>
      <c r="O6568" t="s">
        <v>61</v>
      </c>
      <c r="P6568" t="s">
        <v>57</v>
      </c>
      <c r="Q6568" t="s">
        <v>135</v>
      </c>
      <c r="R6568" t="s">
        <v>322</v>
      </c>
      <c r="S6568" t="s">
        <v>61</v>
      </c>
      <c r="T6568" t="s">
        <v>61</v>
      </c>
      <c r="U6568" t="s">
        <v>61</v>
      </c>
      <c r="V6568" t="s">
        <v>61</v>
      </c>
      <c r="W6568" t="s">
        <v>57</v>
      </c>
      <c r="X6568" t="s">
        <v>61</v>
      </c>
      <c r="Y6568" t="s">
        <v>61</v>
      </c>
      <c r="Z6568" t="s">
        <v>57</v>
      </c>
      <c r="AA6568" t="s">
        <v>77</v>
      </c>
      <c r="AB6568" t="s">
        <v>61</v>
      </c>
      <c r="AC6568" t="s">
        <v>87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66</v>
      </c>
      <c r="AM6568">
        <v>0</v>
      </c>
      <c r="AN6568">
        <v>1</v>
      </c>
      <c r="AO6568">
        <v>0</v>
      </c>
      <c r="AP6568" t="s">
        <v>91</v>
      </c>
      <c r="AQ6568" t="s">
        <v>116</v>
      </c>
      <c r="AR6568" t="s">
        <v>69</v>
      </c>
      <c r="AS6568">
        <v>2</v>
      </c>
      <c r="AT6568">
        <v>1902</v>
      </c>
      <c r="AU6568">
        <v>1</v>
      </c>
      <c r="AV6568">
        <v>0</v>
      </c>
      <c r="AW6568">
        <v>1</v>
      </c>
      <c r="AX6568">
        <v>0</v>
      </c>
      <c r="AY6568">
        <v>1</v>
      </c>
      <c r="AZ6568" t="s">
        <v>94</v>
      </c>
      <c r="BA6568">
        <v>6</v>
      </c>
      <c r="BB6568" t="s">
        <v>95</v>
      </c>
      <c r="BC6568">
        <v>1</v>
      </c>
    </row>
    <row r="6569" spans="1:55">
      <c r="A6569" t="s">
        <v>11296</v>
      </c>
      <c r="B6569" t="s">
        <v>73</v>
      </c>
      <c r="C6569">
        <v>68</v>
      </c>
      <c r="D6569" t="s">
        <v>57</v>
      </c>
      <c r="E6569">
        <v>0</v>
      </c>
      <c r="F6569" t="s">
        <v>4492</v>
      </c>
      <c r="G6569">
        <v>93251</v>
      </c>
      <c r="H6569">
        <v>35.38381</v>
      </c>
      <c r="I6569">
        <v>-119.730885</v>
      </c>
      <c r="J6569">
        <v>2</v>
      </c>
      <c r="K6569">
        <v>7</v>
      </c>
      <c r="L6569" t="s">
        <v>59</v>
      </c>
      <c r="M6569" t="s">
        <v>57</v>
      </c>
      <c r="N6569" t="s">
        <v>4739</v>
      </c>
      <c r="O6569" t="s">
        <v>57</v>
      </c>
      <c r="P6569" t="s">
        <v>57</v>
      </c>
      <c r="Q6569" t="s">
        <v>85</v>
      </c>
      <c r="R6569" t="s">
        <v>441</v>
      </c>
      <c r="S6569" t="s">
        <v>61</v>
      </c>
      <c r="T6569" t="s">
        <v>61</v>
      </c>
      <c r="U6569" t="s">
        <v>61</v>
      </c>
      <c r="V6569" t="s">
        <v>61</v>
      </c>
      <c r="W6569" t="s">
        <v>61</v>
      </c>
      <c r="X6569" t="s">
        <v>61</v>
      </c>
      <c r="Y6569" t="s">
        <v>61</v>
      </c>
      <c r="Z6569" t="s">
        <v>57</v>
      </c>
      <c r="AA6569" t="s">
        <v>77</v>
      </c>
      <c r="AB6569" t="s">
        <v>57</v>
      </c>
      <c r="AC6569" t="s">
        <v>87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532.92</v>
      </c>
      <c r="AJ6569" t="s">
        <v>66</v>
      </c>
      <c r="AM6569">
        <v>0</v>
      </c>
      <c r="AN6569">
        <v>1</v>
      </c>
      <c r="AO6569">
        <v>1</v>
      </c>
      <c r="AP6569" t="s">
        <v>67</v>
      </c>
      <c r="AQ6569" t="s">
        <v>124</v>
      </c>
      <c r="AR6569" t="s">
        <v>79</v>
      </c>
      <c r="AS6569">
        <v>1</v>
      </c>
      <c r="AT6569">
        <v>302</v>
      </c>
      <c r="AU6569">
        <v>1</v>
      </c>
      <c r="AV6569">
        <v>0</v>
      </c>
      <c r="AW6569">
        <v>1</v>
      </c>
      <c r="AX6569">
        <v>0</v>
      </c>
      <c r="AY6569">
        <v>2</v>
      </c>
      <c r="AZ6569" t="s">
        <v>70</v>
      </c>
      <c r="BA6569">
        <v>6</v>
      </c>
      <c r="BB6569" t="s">
        <v>95</v>
      </c>
      <c r="BC6569">
        <v>1</v>
      </c>
    </row>
    <row r="6570" spans="1:55">
      <c r="A6570" t="s">
        <v>11297</v>
      </c>
      <c r="B6570" t="s">
        <v>73</v>
      </c>
      <c r="C6570">
        <v>64</v>
      </c>
      <c r="D6570" t="s">
        <v>61</v>
      </c>
      <c r="E6570">
        <v>3</v>
      </c>
      <c r="F6570" t="s">
        <v>4489</v>
      </c>
      <c r="G6570">
        <v>95674</v>
      </c>
      <c r="H6570">
        <v>38.954144</v>
      </c>
      <c r="I6570">
        <v>-121.482536</v>
      </c>
      <c r="J6570">
        <v>0</v>
      </c>
      <c r="K6570">
        <v>66</v>
      </c>
      <c r="L6570" t="s">
        <v>119</v>
      </c>
      <c r="M6570" t="s">
        <v>57</v>
      </c>
      <c r="N6570" t="s">
        <v>11298</v>
      </c>
      <c r="O6570" t="s">
        <v>57</v>
      </c>
      <c r="P6570" t="s">
        <v>61</v>
      </c>
      <c r="Q6570" t="s">
        <v>143</v>
      </c>
      <c r="R6570" t="s">
        <v>143</v>
      </c>
      <c r="S6570" t="s">
        <v>143</v>
      </c>
      <c r="T6570" t="s">
        <v>143</v>
      </c>
      <c r="U6570" t="s">
        <v>143</v>
      </c>
      <c r="V6570" t="s">
        <v>143</v>
      </c>
      <c r="W6570" t="s">
        <v>143</v>
      </c>
      <c r="X6570" t="s">
        <v>143</v>
      </c>
      <c r="Y6570" t="s">
        <v>143</v>
      </c>
      <c r="Z6570" t="s">
        <v>143</v>
      </c>
      <c r="AA6570" t="s">
        <v>122</v>
      </c>
      <c r="AB6570" t="s">
        <v>57</v>
      </c>
      <c r="AC6570" t="s">
        <v>65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66</v>
      </c>
      <c r="AM6570">
        <v>0</v>
      </c>
      <c r="AN6570">
        <v>1</v>
      </c>
      <c r="AO6570">
        <v>0</v>
      </c>
      <c r="AP6570" t="s">
        <v>123</v>
      </c>
      <c r="AQ6570" t="s">
        <v>124</v>
      </c>
      <c r="AR6570" t="s">
        <v>182</v>
      </c>
      <c r="AT6570">
        <v>947</v>
      </c>
      <c r="AU6570">
        <v>1</v>
      </c>
      <c r="AV6570">
        <v>0</v>
      </c>
      <c r="AW6570">
        <v>1</v>
      </c>
      <c r="AX6570">
        <v>0</v>
      </c>
      <c r="AY6570">
        <v>6</v>
      </c>
      <c r="AZ6570" t="s">
        <v>125</v>
      </c>
      <c r="BA6570">
        <v>1</v>
      </c>
      <c r="BB6570" t="s">
        <v>71</v>
      </c>
      <c r="BC6570">
        <v>4</v>
      </c>
    </row>
    <row r="6571" spans="1:55">
      <c r="A6571" t="s">
        <v>11299</v>
      </c>
      <c r="B6571" t="s">
        <v>73</v>
      </c>
      <c r="C6571">
        <v>57</v>
      </c>
      <c r="D6571" t="s">
        <v>57</v>
      </c>
      <c r="E6571">
        <v>0</v>
      </c>
      <c r="F6571" t="s">
        <v>5745</v>
      </c>
      <c r="G6571">
        <v>93204</v>
      </c>
      <c r="H6571">
        <v>35.916943</v>
      </c>
      <c r="I6571">
        <v>-120.129921</v>
      </c>
      <c r="J6571">
        <v>2</v>
      </c>
      <c r="K6571">
        <v>72</v>
      </c>
      <c r="L6571" t="s">
        <v>119</v>
      </c>
      <c r="M6571" t="s">
        <v>57</v>
      </c>
      <c r="N6571" t="s">
        <v>5114</v>
      </c>
      <c r="O6571" t="s">
        <v>57</v>
      </c>
      <c r="P6571" t="s">
        <v>57</v>
      </c>
      <c r="Q6571" t="s">
        <v>135</v>
      </c>
      <c r="R6571" t="s">
        <v>86</v>
      </c>
      <c r="S6571" t="s">
        <v>61</v>
      </c>
      <c r="T6571" t="s">
        <v>57</v>
      </c>
      <c r="U6571" t="s">
        <v>57</v>
      </c>
      <c r="V6571" t="s">
        <v>57</v>
      </c>
      <c r="W6571" t="s">
        <v>57</v>
      </c>
      <c r="X6571" t="s">
        <v>57</v>
      </c>
      <c r="Y6571" t="s">
        <v>57</v>
      </c>
      <c r="Z6571" t="s">
        <v>57</v>
      </c>
      <c r="AA6571" t="s">
        <v>122</v>
      </c>
      <c r="AB6571" t="s">
        <v>61</v>
      </c>
      <c r="AC6571" t="s">
        <v>87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66</v>
      </c>
      <c r="AM6571">
        <v>0</v>
      </c>
      <c r="AN6571">
        <v>1</v>
      </c>
      <c r="AO6571">
        <v>0</v>
      </c>
      <c r="AP6571" t="s">
        <v>123</v>
      </c>
      <c r="AQ6571" t="s">
        <v>92</v>
      </c>
      <c r="AR6571" t="s">
        <v>93</v>
      </c>
      <c r="AS6571">
        <v>7</v>
      </c>
      <c r="AT6571">
        <v>14697</v>
      </c>
      <c r="AU6571">
        <v>1</v>
      </c>
      <c r="AV6571">
        <v>0</v>
      </c>
      <c r="AW6571">
        <v>1</v>
      </c>
      <c r="AX6571">
        <v>0</v>
      </c>
      <c r="AY6571">
        <v>6</v>
      </c>
      <c r="AZ6571" t="s">
        <v>125</v>
      </c>
      <c r="BA6571">
        <v>1</v>
      </c>
      <c r="BB6571" t="s">
        <v>71</v>
      </c>
      <c r="BC6571">
        <v>4</v>
      </c>
    </row>
    <row r="6572" spans="1:55">
      <c r="A6572" t="s">
        <v>11300</v>
      </c>
      <c r="B6572" t="s">
        <v>73</v>
      </c>
      <c r="C6572">
        <v>62</v>
      </c>
      <c r="D6572" t="s">
        <v>61</v>
      </c>
      <c r="E6572">
        <v>0</v>
      </c>
      <c r="F6572" t="s">
        <v>5469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216</v>
      </c>
      <c r="M6572" t="s">
        <v>57</v>
      </c>
      <c r="N6572" t="s">
        <v>11301</v>
      </c>
      <c r="O6572" t="s">
        <v>57</v>
      </c>
      <c r="P6572" t="s">
        <v>57</v>
      </c>
      <c r="Q6572" t="s">
        <v>135</v>
      </c>
      <c r="R6572" t="s">
        <v>423</v>
      </c>
      <c r="S6572" t="s">
        <v>61</v>
      </c>
      <c r="T6572" t="s">
        <v>57</v>
      </c>
      <c r="U6572" t="s">
        <v>61</v>
      </c>
      <c r="V6572" t="s">
        <v>61</v>
      </c>
      <c r="W6572" t="s">
        <v>61</v>
      </c>
      <c r="X6572" t="s">
        <v>61</v>
      </c>
      <c r="Y6572" t="s">
        <v>61</v>
      </c>
      <c r="Z6572" t="s">
        <v>57</v>
      </c>
      <c r="AA6572" t="s">
        <v>77</v>
      </c>
      <c r="AB6572" t="s">
        <v>57</v>
      </c>
      <c r="AC6572" t="s">
        <v>87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66</v>
      </c>
      <c r="AM6572">
        <v>0</v>
      </c>
      <c r="AN6572">
        <v>1</v>
      </c>
      <c r="AO6572">
        <v>0</v>
      </c>
      <c r="AP6572" t="s">
        <v>164</v>
      </c>
      <c r="AQ6572" t="s">
        <v>124</v>
      </c>
      <c r="AR6572" t="s">
        <v>69</v>
      </c>
      <c r="AS6572">
        <v>2</v>
      </c>
      <c r="AT6572">
        <v>1622</v>
      </c>
      <c r="AU6572">
        <v>1</v>
      </c>
      <c r="AV6572">
        <v>0</v>
      </c>
      <c r="AW6572">
        <v>1</v>
      </c>
      <c r="AX6572">
        <v>0</v>
      </c>
      <c r="AY6572">
        <v>4</v>
      </c>
      <c r="AZ6572" t="s">
        <v>165</v>
      </c>
      <c r="BA6572">
        <v>5</v>
      </c>
      <c r="BB6572" t="s">
        <v>80</v>
      </c>
      <c r="BC6572">
        <v>2</v>
      </c>
    </row>
    <row r="6573" spans="1:55">
      <c r="A6573" t="s">
        <v>11302</v>
      </c>
      <c r="B6573" t="s">
        <v>73</v>
      </c>
      <c r="C6573">
        <v>60</v>
      </c>
      <c r="D6573" t="s">
        <v>57</v>
      </c>
      <c r="E6573">
        <v>0</v>
      </c>
      <c r="F6573" t="s">
        <v>294</v>
      </c>
      <c r="G6573">
        <v>92240</v>
      </c>
      <c r="H6573">
        <v>33.948558</v>
      </c>
      <c r="I6573">
        <v>-116.516976</v>
      </c>
      <c r="J6573">
        <v>3</v>
      </c>
      <c r="K6573">
        <v>23</v>
      </c>
      <c r="L6573" t="s">
        <v>59</v>
      </c>
      <c r="M6573" t="s">
        <v>57</v>
      </c>
      <c r="N6573" t="s">
        <v>1221</v>
      </c>
      <c r="O6573" t="s">
        <v>61</v>
      </c>
      <c r="P6573" t="s">
        <v>61</v>
      </c>
      <c r="Q6573" t="s">
        <v>143</v>
      </c>
      <c r="R6573" t="s">
        <v>143</v>
      </c>
      <c r="S6573" t="s">
        <v>143</v>
      </c>
      <c r="T6573" t="s">
        <v>143</v>
      </c>
      <c r="U6573" t="s">
        <v>143</v>
      </c>
      <c r="V6573" t="s">
        <v>143</v>
      </c>
      <c r="W6573" t="s">
        <v>143</v>
      </c>
      <c r="X6573" t="s">
        <v>143</v>
      </c>
      <c r="Y6573" t="s">
        <v>143</v>
      </c>
      <c r="Z6573" t="s">
        <v>143</v>
      </c>
      <c r="AA6573" t="s">
        <v>64</v>
      </c>
      <c r="AB6573" t="s">
        <v>61</v>
      </c>
      <c r="AC6573" t="s">
        <v>65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66</v>
      </c>
      <c r="AM6573">
        <v>0</v>
      </c>
      <c r="AN6573">
        <v>1</v>
      </c>
      <c r="AO6573">
        <v>0</v>
      </c>
      <c r="AP6573" t="s">
        <v>103</v>
      </c>
      <c r="AQ6573" t="s">
        <v>124</v>
      </c>
      <c r="AR6573" t="s">
        <v>182</v>
      </c>
      <c r="AT6573">
        <v>22796</v>
      </c>
      <c r="AU6573">
        <v>1</v>
      </c>
      <c r="AV6573">
        <v>0</v>
      </c>
      <c r="AW6573">
        <v>1</v>
      </c>
      <c r="AX6573">
        <v>0</v>
      </c>
      <c r="AY6573">
        <v>3</v>
      </c>
      <c r="AZ6573" t="s">
        <v>106</v>
      </c>
      <c r="BA6573">
        <v>1</v>
      </c>
      <c r="BB6573" t="s">
        <v>71</v>
      </c>
      <c r="BC6573">
        <v>4</v>
      </c>
    </row>
    <row r="6574" spans="1:55">
      <c r="A6574" t="s">
        <v>11303</v>
      </c>
      <c r="B6574" t="s">
        <v>56</v>
      </c>
      <c r="C6574">
        <v>50</v>
      </c>
      <c r="D6574" t="s">
        <v>57</v>
      </c>
      <c r="E6574">
        <v>2</v>
      </c>
      <c r="F6574" t="s">
        <v>1692</v>
      </c>
      <c r="G6574">
        <v>95545</v>
      </c>
      <c r="H6574">
        <v>40.342928</v>
      </c>
      <c r="I6574">
        <v>-124.063329</v>
      </c>
      <c r="J6574">
        <v>5</v>
      </c>
      <c r="K6574">
        <v>59</v>
      </c>
      <c r="L6574" t="s">
        <v>129</v>
      </c>
      <c r="M6574" t="s">
        <v>57</v>
      </c>
      <c r="N6574" t="s">
        <v>11304</v>
      </c>
      <c r="O6574" t="s">
        <v>57</v>
      </c>
      <c r="P6574" t="s">
        <v>57</v>
      </c>
      <c r="Q6574" t="s">
        <v>62</v>
      </c>
      <c r="R6574" t="s">
        <v>586</v>
      </c>
      <c r="S6574" t="s">
        <v>57</v>
      </c>
      <c r="T6574" t="s">
        <v>57</v>
      </c>
      <c r="U6574" t="s">
        <v>57</v>
      </c>
      <c r="V6574" t="s">
        <v>57</v>
      </c>
      <c r="W6574" t="s">
        <v>57</v>
      </c>
      <c r="X6574" t="s">
        <v>57</v>
      </c>
      <c r="Y6574" t="s">
        <v>57</v>
      </c>
      <c r="Z6574" t="s">
        <v>57</v>
      </c>
      <c r="AA6574" t="s">
        <v>122</v>
      </c>
      <c r="AB6574" t="s">
        <v>61</v>
      </c>
      <c r="AC6574" t="s">
        <v>65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66</v>
      </c>
      <c r="AM6574">
        <v>0</v>
      </c>
      <c r="AN6574">
        <v>1</v>
      </c>
      <c r="AO6574">
        <v>0</v>
      </c>
      <c r="AP6574" t="s">
        <v>123</v>
      </c>
      <c r="AQ6574" t="s">
        <v>92</v>
      </c>
      <c r="AR6574" t="s">
        <v>105</v>
      </c>
      <c r="AS6574">
        <v>8</v>
      </c>
      <c r="AT6574">
        <v>82</v>
      </c>
      <c r="AU6574">
        <v>1</v>
      </c>
      <c r="AV6574">
        <v>0</v>
      </c>
      <c r="AW6574">
        <v>1</v>
      </c>
      <c r="AX6574">
        <v>0</v>
      </c>
      <c r="AY6574">
        <v>6</v>
      </c>
      <c r="AZ6574" t="s">
        <v>125</v>
      </c>
      <c r="BA6574">
        <v>0</v>
      </c>
      <c r="BB6574" t="s">
        <v>71</v>
      </c>
      <c r="BC6574">
        <v>4</v>
      </c>
    </row>
    <row r="6575" spans="1:55">
      <c r="A6575" t="s">
        <v>11305</v>
      </c>
      <c r="B6575" t="s">
        <v>73</v>
      </c>
      <c r="C6575">
        <v>28</v>
      </c>
      <c r="D6575" t="s">
        <v>61</v>
      </c>
      <c r="E6575">
        <v>0</v>
      </c>
      <c r="F6575" t="s">
        <v>1522</v>
      </c>
      <c r="G6575">
        <v>92802</v>
      </c>
      <c r="H6575">
        <v>33.807864</v>
      </c>
      <c r="I6575">
        <v>-117.923782</v>
      </c>
      <c r="J6575">
        <v>0</v>
      </c>
      <c r="K6575">
        <v>4</v>
      </c>
      <c r="L6575" t="s">
        <v>83</v>
      </c>
      <c r="M6575" t="s">
        <v>57</v>
      </c>
      <c r="N6575" t="s">
        <v>229</v>
      </c>
      <c r="O6575" t="s">
        <v>61</v>
      </c>
      <c r="P6575" t="s">
        <v>57</v>
      </c>
      <c r="Q6575" t="s">
        <v>135</v>
      </c>
      <c r="R6575" t="s">
        <v>230</v>
      </c>
      <c r="S6575" t="s">
        <v>61</v>
      </c>
      <c r="T6575" t="s">
        <v>61</v>
      </c>
      <c r="U6575" t="s">
        <v>61</v>
      </c>
      <c r="V6575" t="s">
        <v>61</v>
      </c>
      <c r="W6575" t="s">
        <v>61</v>
      </c>
      <c r="X6575" t="s">
        <v>61</v>
      </c>
      <c r="Y6575" t="s">
        <v>57</v>
      </c>
      <c r="Z6575" t="s">
        <v>57</v>
      </c>
      <c r="AA6575" t="s">
        <v>77</v>
      </c>
      <c r="AB6575" t="s">
        <v>57</v>
      </c>
      <c r="AC6575" t="s">
        <v>65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66</v>
      </c>
      <c r="AM6575">
        <v>0</v>
      </c>
      <c r="AN6575">
        <v>1</v>
      </c>
      <c r="AO6575">
        <v>0</v>
      </c>
      <c r="AP6575" t="s">
        <v>91</v>
      </c>
      <c r="AQ6575" t="s">
        <v>116</v>
      </c>
      <c r="AR6575" t="s">
        <v>137</v>
      </c>
      <c r="AS6575">
        <v>2</v>
      </c>
      <c r="AT6575">
        <v>45086</v>
      </c>
      <c r="AU6575">
        <v>1</v>
      </c>
      <c r="AV6575">
        <v>0</v>
      </c>
      <c r="AW6575">
        <v>1</v>
      </c>
      <c r="AX6575">
        <v>0</v>
      </c>
      <c r="AY6575">
        <v>1</v>
      </c>
      <c r="AZ6575" t="s">
        <v>94</v>
      </c>
      <c r="BA6575">
        <v>8</v>
      </c>
      <c r="BB6575" t="s">
        <v>95</v>
      </c>
      <c r="BC6575">
        <v>1</v>
      </c>
    </row>
    <row r="6576" spans="1:55">
      <c r="A6576" t="s">
        <v>11306</v>
      </c>
      <c r="B6576" t="s">
        <v>73</v>
      </c>
      <c r="C6576">
        <v>38</v>
      </c>
      <c r="D6576" t="s">
        <v>57</v>
      </c>
      <c r="E6576">
        <v>3</v>
      </c>
      <c r="F6576" t="s">
        <v>2334</v>
      </c>
      <c r="G6576">
        <v>95689</v>
      </c>
      <c r="H6576">
        <v>38.481902</v>
      </c>
      <c r="I6576">
        <v>-120.603668</v>
      </c>
      <c r="J6576">
        <v>4</v>
      </c>
      <c r="K6576">
        <v>67</v>
      </c>
      <c r="L6576" t="s">
        <v>119</v>
      </c>
      <c r="M6576" t="s">
        <v>57</v>
      </c>
      <c r="N6576" t="s">
        <v>1636</v>
      </c>
      <c r="O6576" t="s">
        <v>57</v>
      </c>
      <c r="P6576" t="s">
        <v>57</v>
      </c>
      <c r="Q6576" t="s">
        <v>85</v>
      </c>
      <c r="R6576" t="s">
        <v>289</v>
      </c>
      <c r="S6576" t="s">
        <v>61</v>
      </c>
      <c r="T6576" t="s">
        <v>57</v>
      </c>
      <c r="U6576" t="s">
        <v>61</v>
      </c>
      <c r="V6576" t="s">
        <v>61</v>
      </c>
      <c r="W6576" t="s">
        <v>61</v>
      </c>
      <c r="X6576" t="s">
        <v>57</v>
      </c>
      <c r="Y6576" t="s">
        <v>57</v>
      </c>
      <c r="Z6576" t="s">
        <v>57</v>
      </c>
      <c r="AA6576" t="s">
        <v>77</v>
      </c>
      <c r="AB6576" t="s">
        <v>57</v>
      </c>
      <c r="AC6576" t="s">
        <v>87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66</v>
      </c>
      <c r="AM6576">
        <v>0</v>
      </c>
      <c r="AN6576">
        <v>1</v>
      </c>
      <c r="AO6576">
        <v>0</v>
      </c>
      <c r="AP6576" t="s">
        <v>123</v>
      </c>
      <c r="AQ6576" t="s">
        <v>68</v>
      </c>
      <c r="AR6576" t="s">
        <v>93</v>
      </c>
      <c r="AS6576">
        <v>4</v>
      </c>
      <c r="AT6576">
        <v>1273</v>
      </c>
      <c r="AU6576">
        <v>1</v>
      </c>
      <c r="AV6576">
        <v>0</v>
      </c>
      <c r="AW6576">
        <v>1</v>
      </c>
      <c r="AX6576">
        <v>0</v>
      </c>
      <c r="AY6576">
        <v>6</v>
      </c>
      <c r="AZ6576" t="s">
        <v>125</v>
      </c>
      <c r="BA6576">
        <v>5</v>
      </c>
      <c r="BB6576" t="s">
        <v>80</v>
      </c>
      <c r="BC6576">
        <v>2</v>
      </c>
    </row>
    <row r="6577" spans="1:55">
      <c r="A6577" t="s">
        <v>11307</v>
      </c>
      <c r="B6577" t="s">
        <v>56</v>
      </c>
      <c r="C6577">
        <v>24</v>
      </c>
      <c r="D6577" t="s">
        <v>61</v>
      </c>
      <c r="E6577">
        <v>0</v>
      </c>
      <c r="F6577" t="s">
        <v>5385</v>
      </c>
      <c r="G6577">
        <v>91214</v>
      </c>
      <c r="H6577">
        <v>34.239636</v>
      </c>
      <c r="I6577">
        <v>-118.245259</v>
      </c>
      <c r="J6577">
        <v>0</v>
      </c>
      <c r="K6577">
        <v>4</v>
      </c>
      <c r="L6577" t="s">
        <v>83</v>
      </c>
      <c r="M6577" t="s">
        <v>57</v>
      </c>
      <c r="N6577" t="s">
        <v>11308</v>
      </c>
      <c r="O6577" t="s">
        <v>57</v>
      </c>
      <c r="P6577" t="s">
        <v>61</v>
      </c>
      <c r="Q6577" t="s">
        <v>143</v>
      </c>
      <c r="R6577" t="s">
        <v>143</v>
      </c>
      <c r="S6577" t="s">
        <v>143</v>
      </c>
      <c r="T6577" t="s">
        <v>143</v>
      </c>
      <c r="U6577" t="s">
        <v>143</v>
      </c>
      <c r="V6577" t="s">
        <v>143</v>
      </c>
      <c r="W6577" t="s">
        <v>143</v>
      </c>
      <c r="X6577" t="s">
        <v>143</v>
      </c>
      <c r="Y6577" t="s">
        <v>143</v>
      </c>
      <c r="Z6577" t="s">
        <v>143</v>
      </c>
      <c r="AA6577" t="s">
        <v>122</v>
      </c>
      <c r="AB6577" t="s">
        <v>57</v>
      </c>
      <c r="AC6577" t="s">
        <v>65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155.95</v>
      </c>
      <c r="AJ6577" t="s">
        <v>66</v>
      </c>
      <c r="AM6577">
        <v>0</v>
      </c>
      <c r="AN6577">
        <v>1</v>
      </c>
      <c r="AO6577">
        <v>0</v>
      </c>
      <c r="AP6577" t="s">
        <v>91</v>
      </c>
      <c r="AQ6577" t="s">
        <v>116</v>
      </c>
      <c r="AR6577" t="s">
        <v>182</v>
      </c>
      <c r="AT6577">
        <v>29110</v>
      </c>
      <c r="AU6577">
        <v>1</v>
      </c>
      <c r="AV6577">
        <v>0</v>
      </c>
      <c r="AW6577">
        <v>1</v>
      </c>
      <c r="AX6577">
        <v>0</v>
      </c>
      <c r="AY6577">
        <v>1</v>
      </c>
      <c r="AZ6577" t="s">
        <v>94</v>
      </c>
      <c r="BA6577">
        <v>5</v>
      </c>
      <c r="BB6577" t="s">
        <v>80</v>
      </c>
      <c r="BC6577">
        <v>2</v>
      </c>
    </row>
    <row r="6578" spans="1:55">
      <c r="A6578" t="s">
        <v>11309</v>
      </c>
      <c r="B6578" t="s">
        <v>73</v>
      </c>
      <c r="C6578">
        <v>37</v>
      </c>
      <c r="D6578" t="s">
        <v>57</v>
      </c>
      <c r="E6578">
        <v>0</v>
      </c>
      <c r="F6578" t="s">
        <v>5739</v>
      </c>
      <c r="G6578">
        <v>92358</v>
      </c>
      <c r="H6578">
        <v>34.238162</v>
      </c>
      <c r="I6578">
        <v>-117.534306</v>
      </c>
      <c r="J6578">
        <v>6</v>
      </c>
      <c r="K6578">
        <v>72</v>
      </c>
      <c r="L6578" t="s">
        <v>119</v>
      </c>
      <c r="M6578" t="s">
        <v>57</v>
      </c>
      <c r="N6578" t="s">
        <v>11310</v>
      </c>
      <c r="O6578" t="s">
        <v>57</v>
      </c>
      <c r="P6578" t="s">
        <v>57</v>
      </c>
      <c r="Q6578" t="s">
        <v>85</v>
      </c>
      <c r="R6578" t="s">
        <v>121</v>
      </c>
      <c r="S6578" t="s">
        <v>57</v>
      </c>
      <c r="T6578" t="s">
        <v>61</v>
      </c>
      <c r="U6578" t="s">
        <v>57</v>
      </c>
      <c r="V6578" t="s">
        <v>57</v>
      </c>
      <c r="W6578" t="s">
        <v>57</v>
      </c>
      <c r="X6578" t="s">
        <v>57</v>
      </c>
      <c r="Y6578" t="s">
        <v>57</v>
      </c>
      <c r="Z6578" t="s">
        <v>57</v>
      </c>
      <c r="AA6578" t="s">
        <v>122</v>
      </c>
      <c r="AB6578" t="s">
        <v>57</v>
      </c>
      <c r="AC6578" t="s">
        <v>65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66</v>
      </c>
      <c r="AM6578">
        <v>0</v>
      </c>
      <c r="AN6578">
        <v>1</v>
      </c>
      <c r="AO6578">
        <v>0</v>
      </c>
      <c r="AP6578" t="s">
        <v>123</v>
      </c>
      <c r="AQ6578" t="s">
        <v>68</v>
      </c>
      <c r="AR6578" t="s">
        <v>105</v>
      </c>
      <c r="AS6578">
        <v>7</v>
      </c>
      <c r="AT6578">
        <v>1090</v>
      </c>
      <c r="AU6578">
        <v>1</v>
      </c>
      <c r="AV6578">
        <v>0</v>
      </c>
      <c r="AW6578">
        <v>1</v>
      </c>
      <c r="AX6578">
        <v>0</v>
      </c>
      <c r="AY6578">
        <v>6</v>
      </c>
      <c r="AZ6578" t="s">
        <v>125</v>
      </c>
      <c r="BA6578">
        <v>3</v>
      </c>
      <c r="BB6578" t="s">
        <v>126</v>
      </c>
      <c r="BC6578">
        <v>3</v>
      </c>
    </row>
    <row r="6579" spans="1:55">
      <c r="A6579" t="s">
        <v>11311</v>
      </c>
      <c r="B6579" t="s">
        <v>56</v>
      </c>
      <c r="C6579">
        <v>56</v>
      </c>
      <c r="D6579" t="s">
        <v>57</v>
      </c>
      <c r="E6579">
        <v>0</v>
      </c>
      <c r="F6579" t="s">
        <v>959</v>
      </c>
      <c r="G6579">
        <v>94922</v>
      </c>
      <c r="H6579">
        <v>38.343282</v>
      </c>
      <c r="I6579">
        <v>-122.9755</v>
      </c>
      <c r="J6579">
        <v>4</v>
      </c>
      <c r="K6579">
        <v>42</v>
      </c>
      <c r="L6579" t="s">
        <v>59</v>
      </c>
      <c r="M6579" t="s">
        <v>57</v>
      </c>
      <c r="N6579" t="s">
        <v>11312</v>
      </c>
      <c r="O6579" t="s">
        <v>57</v>
      </c>
      <c r="P6579" t="s">
        <v>57</v>
      </c>
      <c r="Q6579" t="s">
        <v>135</v>
      </c>
      <c r="R6579" t="s">
        <v>86</v>
      </c>
      <c r="S6579" t="s">
        <v>57</v>
      </c>
      <c r="T6579" t="s">
        <v>57</v>
      </c>
      <c r="U6579" t="s">
        <v>61</v>
      </c>
      <c r="V6579" t="s">
        <v>57</v>
      </c>
      <c r="W6579" t="s">
        <v>61</v>
      </c>
      <c r="X6579" t="s">
        <v>61</v>
      </c>
      <c r="Y6579" t="s">
        <v>61</v>
      </c>
      <c r="Z6579" t="s">
        <v>57</v>
      </c>
      <c r="AA6579" t="s">
        <v>77</v>
      </c>
      <c r="AB6579" t="s">
        <v>57</v>
      </c>
      <c r="AC6579" t="s">
        <v>65</v>
      </c>
      <c r="AD6579">
        <v>66.40000000000001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66</v>
      </c>
      <c r="AM6579">
        <v>0</v>
      </c>
      <c r="AN6579">
        <v>1</v>
      </c>
      <c r="AO6579">
        <v>0</v>
      </c>
      <c r="AP6579" t="s">
        <v>176</v>
      </c>
      <c r="AQ6579" t="s">
        <v>92</v>
      </c>
      <c r="AR6579" t="s">
        <v>69</v>
      </c>
      <c r="AS6579">
        <v>4</v>
      </c>
      <c r="AT6579">
        <v>584</v>
      </c>
      <c r="AU6579">
        <v>1</v>
      </c>
      <c r="AV6579">
        <v>0</v>
      </c>
      <c r="AW6579">
        <v>1</v>
      </c>
      <c r="AX6579">
        <v>0</v>
      </c>
      <c r="AY6579">
        <v>5</v>
      </c>
      <c r="AZ6579" t="s">
        <v>177</v>
      </c>
      <c r="BA6579">
        <v>4</v>
      </c>
      <c r="BB6579" t="s">
        <v>80</v>
      </c>
      <c r="BC6579">
        <v>2</v>
      </c>
    </row>
    <row r="6580" spans="1:55">
      <c r="A6580" t="s">
        <v>11313</v>
      </c>
      <c r="B6580" t="s">
        <v>56</v>
      </c>
      <c r="C6580">
        <v>70</v>
      </c>
      <c r="D6580" t="s">
        <v>61</v>
      </c>
      <c r="E6580">
        <v>0</v>
      </c>
      <c r="F6580" t="s">
        <v>256</v>
      </c>
      <c r="G6580">
        <v>94538</v>
      </c>
      <c r="H6580">
        <v>37.505768</v>
      </c>
      <c r="I6580">
        <v>-121.962472</v>
      </c>
      <c r="J6580">
        <v>0</v>
      </c>
      <c r="K6580">
        <v>26</v>
      </c>
      <c r="L6580" t="s">
        <v>59</v>
      </c>
      <c r="M6580" t="s">
        <v>57</v>
      </c>
      <c r="N6580" t="s">
        <v>2197</v>
      </c>
      <c r="O6580" t="s">
        <v>61</v>
      </c>
      <c r="P6580" t="s">
        <v>57</v>
      </c>
      <c r="Q6580" t="s">
        <v>85</v>
      </c>
      <c r="R6580" t="s">
        <v>296</v>
      </c>
      <c r="S6580" t="s">
        <v>61</v>
      </c>
      <c r="T6580" t="s">
        <v>61</v>
      </c>
      <c r="U6580" t="s">
        <v>61</v>
      </c>
      <c r="V6580" t="s">
        <v>61</v>
      </c>
      <c r="W6580" t="s">
        <v>61</v>
      </c>
      <c r="X6580" t="s">
        <v>57</v>
      </c>
      <c r="Y6580" t="s">
        <v>57</v>
      </c>
      <c r="Z6580" t="s">
        <v>57</v>
      </c>
      <c r="AA6580" t="s">
        <v>77</v>
      </c>
      <c r="AB6580" t="s">
        <v>57</v>
      </c>
      <c r="AC6580" t="s">
        <v>87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66</v>
      </c>
      <c r="AM6580">
        <v>0</v>
      </c>
      <c r="AN6580">
        <v>1</v>
      </c>
      <c r="AO6580">
        <v>0</v>
      </c>
      <c r="AP6580" t="s">
        <v>164</v>
      </c>
      <c r="AQ6580" t="s">
        <v>104</v>
      </c>
      <c r="AR6580" t="s">
        <v>93</v>
      </c>
      <c r="AS6580">
        <v>3</v>
      </c>
      <c r="AT6580">
        <v>56126</v>
      </c>
      <c r="AU6580">
        <v>1</v>
      </c>
      <c r="AV6580">
        <v>0</v>
      </c>
      <c r="AW6580">
        <v>1</v>
      </c>
      <c r="AX6580">
        <v>0</v>
      </c>
      <c r="AY6580">
        <v>4</v>
      </c>
      <c r="AZ6580" t="s">
        <v>165</v>
      </c>
      <c r="BA6580">
        <v>7</v>
      </c>
      <c r="BB6580" t="s">
        <v>95</v>
      </c>
      <c r="BC6580">
        <v>1</v>
      </c>
    </row>
    <row r="6581" spans="1:55">
      <c r="A6581" t="s">
        <v>11314</v>
      </c>
      <c r="B6581" t="s">
        <v>73</v>
      </c>
      <c r="C6581">
        <v>59</v>
      </c>
      <c r="D6581" t="s">
        <v>57</v>
      </c>
      <c r="E6581">
        <v>0</v>
      </c>
      <c r="F6581" t="s">
        <v>3051</v>
      </c>
      <c r="G6581">
        <v>95684</v>
      </c>
      <c r="H6581">
        <v>38.606703</v>
      </c>
      <c r="I6581">
        <v>-120.586659</v>
      </c>
      <c r="J6581">
        <v>9</v>
      </c>
      <c r="K6581">
        <v>38</v>
      </c>
      <c r="L6581" t="s">
        <v>216</v>
      </c>
      <c r="M6581" t="s">
        <v>57</v>
      </c>
      <c r="N6581" t="s">
        <v>3969</v>
      </c>
      <c r="O6581" t="s">
        <v>57</v>
      </c>
      <c r="P6581" t="s">
        <v>57</v>
      </c>
      <c r="Q6581" t="s">
        <v>85</v>
      </c>
      <c r="R6581" t="s">
        <v>296</v>
      </c>
      <c r="S6581" t="s">
        <v>57</v>
      </c>
      <c r="T6581" t="s">
        <v>61</v>
      </c>
      <c r="U6581" t="s">
        <v>57</v>
      </c>
      <c r="V6581" t="s">
        <v>57</v>
      </c>
      <c r="W6581" t="s">
        <v>57</v>
      </c>
      <c r="X6581" t="s">
        <v>57</v>
      </c>
      <c r="Y6581" t="s">
        <v>57</v>
      </c>
      <c r="Z6581" t="s">
        <v>57</v>
      </c>
      <c r="AA6581" t="s">
        <v>64</v>
      </c>
      <c r="AB6581" t="s">
        <v>57</v>
      </c>
      <c r="AC6581" t="s">
        <v>87</v>
      </c>
      <c r="AD6581">
        <v>110.7</v>
      </c>
      <c r="AE6581">
        <v>4428.6</v>
      </c>
      <c r="AF6581">
        <v>0</v>
      </c>
      <c r="AG6581">
        <v>0</v>
      </c>
      <c r="AH6581">
        <v>1599.04</v>
      </c>
      <c r="AI6581">
        <v>6027.64</v>
      </c>
      <c r="AJ6581" t="s">
        <v>66</v>
      </c>
      <c r="AM6581">
        <v>0</v>
      </c>
      <c r="AN6581">
        <v>1</v>
      </c>
      <c r="AO6581">
        <v>0</v>
      </c>
      <c r="AP6581" t="s">
        <v>176</v>
      </c>
      <c r="AQ6581" t="s">
        <v>92</v>
      </c>
      <c r="AR6581" t="s">
        <v>105</v>
      </c>
      <c r="AS6581">
        <v>7</v>
      </c>
      <c r="AT6581">
        <v>2958</v>
      </c>
      <c r="AU6581">
        <v>1</v>
      </c>
      <c r="AV6581">
        <v>0</v>
      </c>
      <c r="AW6581">
        <v>1</v>
      </c>
      <c r="AX6581">
        <v>0</v>
      </c>
      <c r="AY6581">
        <v>5</v>
      </c>
      <c r="AZ6581" t="s">
        <v>177</v>
      </c>
      <c r="BA6581">
        <v>3</v>
      </c>
      <c r="BB6581" t="s">
        <v>126</v>
      </c>
      <c r="BC6581">
        <v>3</v>
      </c>
    </row>
    <row r="6582" spans="1:55">
      <c r="A6582" t="s">
        <v>11315</v>
      </c>
      <c r="B6582" t="s">
        <v>73</v>
      </c>
      <c r="C6582">
        <v>50</v>
      </c>
      <c r="D6582" t="s">
        <v>57</v>
      </c>
      <c r="E6582">
        <v>0</v>
      </c>
      <c r="F6582" t="s">
        <v>2858</v>
      </c>
      <c r="G6582">
        <v>95528</v>
      </c>
      <c r="H6582">
        <v>40.497283</v>
      </c>
      <c r="I6582">
        <v>-123.93037</v>
      </c>
      <c r="J6582">
        <v>5</v>
      </c>
      <c r="K6582">
        <v>24</v>
      </c>
      <c r="L6582" t="s">
        <v>59</v>
      </c>
      <c r="M6582" t="s">
        <v>57</v>
      </c>
      <c r="N6582" t="s">
        <v>5204</v>
      </c>
      <c r="O6582" t="s">
        <v>57</v>
      </c>
      <c r="P6582" t="s">
        <v>57</v>
      </c>
      <c r="Q6582" t="s">
        <v>62</v>
      </c>
      <c r="R6582" t="s">
        <v>100</v>
      </c>
      <c r="S6582" t="s">
        <v>57</v>
      </c>
      <c r="T6582" t="s">
        <v>61</v>
      </c>
      <c r="U6582" t="s">
        <v>61</v>
      </c>
      <c r="V6582" t="s">
        <v>57</v>
      </c>
      <c r="W6582" t="s">
        <v>61</v>
      </c>
      <c r="X6582" t="s">
        <v>61</v>
      </c>
      <c r="Y6582" t="s">
        <v>61</v>
      </c>
      <c r="Z6582" t="s">
        <v>57</v>
      </c>
      <c r="AA6582" t="s">
        <v>64</v>
      </c>
      <c r="AB6582" t="s">
        <v>57</v>
      </c>
      <c r="AC6582" t="s">
        <v>87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66</v>
      </c>
      <c r="AM6582">
        <v>0</v>
      </c>
      <c r="AN6582">
        <v>1</v>
      </c>
      <c r="AO6582">
        <v>0</v>
      </c>
      <c r="AP6582" t="s">
        <v>103</v>
      </c>
      <c r="AQ6582" t="s">
        <v>92</v>
      </c>
      <c r="AR6582" t="s">
        <v>69</v>
      </c>
      <c r="AS6582">
        <v>3</v>
      </c>
      <c r="AT6582">
        <v>1072</v>
      </c>
      <c r="AU6582">
        <v>1</v>
      </c>
      <c r="AV6582">
        <v>0</v>
      </c>
      <c r="AW6582">
        <v>1</v>
      </c>
      <c r="AX6582">
        <v>0</v>
      </c>
      <c r="AY6582">
        <v>3</v>
      </c>
      <c r="AZ6582" t="s">
        <v>106</v>
      </c>
      <c r="BA6582">
        <v>1</v>
      </c>
      <c r="BB6582" t="s">
        <v>71</v>
      </c>
      <c r="BC6582">
        <v>4</v>
      </c>
    </row>
    <row r="6583" spans="1:55">
      <c r="A6583" t="s">
        <v>11316</v>
      </c>
      <c r="B6583" t="s">
        <v>56</v>
      </c>
      <c r="C6583">
        <v>22</v>
      </c>
      <c r="D6583" t="s">
        <v>57</v>
      </c>
      <c r="E6583">
        <v>0</v>
      </c>
      <c r="F6583" t="s">
        <v>1250</v>
      </c>
      <c r="G6583">
        <v>91343</v>
      </c>
      <c r="H6583">
        <v>34.238802</v>
      </c>
      <c r="I6583">
        <v>-118.482296</v>
      </c>
      <c r="J6583">
        <v>5</v>
      </c>
      <c r="K6583">
        <v>65</v>
      </c>
      <c r="L6583" t="s">
        <v>59</v>
      </c>
      <c r="M6583" t="s">
        <v>57</v>
      </c>
      <c r="N6583" t="s">
        <v>9144</v>
      </c>
      <c r="O6583" t="s">
        <v>61</v>
      </c>
      <c r="P6583" t="s">
        <v>57</v>
      </c>
      <c r="Q6583" t="s">
        <v>135</v>
      </c>
      <c r="R6583" t="s">
        <v>893</v>
      </c>
      <c r="S6583" t="s">
        <v>57</v>
      </c>
      <c r="T6583" t="s">
        <v>61</v>
      </c>
      <c r="U6583" t="s">
        <v>57</v>
      </c>
      <c r="V6583" t="s">
        <v>57</v>
      </c>
      <c r="W6583" t="s">
        <v>61</v>
      </c>
      <c r="X6583" t="s">
        <v>61</v>
      </c>
      <c r="Y6583" t="s">
        <v>61</v>
      </c>
      <c r="Z6583" t="s">
        <v>57</v>
      </c>
      <c r="AA6583" t="s">
        <v>122</v>
      </c>
      <c r="AB6583" t="s">
        <v>61</v>
      </c>
      <c r="AC6583" t="s">
        <v>65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66</v>
      </c>
      <c r="AM6583">
        <v>0</v>
      </c>
      <c r="AN6583">
        <v>1</v>
      </c>
      <c r="AO6583">
        <v>0</v>
      </c>
      <c r="AP6583" t="s">
        <v>123</v>
      </c>
      <c r="AQ6583" t="s">
        <v>116</v>
      </c>
      <c r="AR6583" t="s">
        <v>69</v>
      </c>
      <c r="AS6583">
        <v>4</v>
      </c>
      <c r="AT6583">
        <v>57017</v>
      </c>
      <c r="AU6583">
        <v>1</v>
      </c>
      <c r="AV6583">
        <v>0</v>
      </c>
      <c r="AW6583">
        <v>1</v>
      </c>
      <c r="AX6583">
        <v>0</v>
      </c>
      <c r="AY6583">
        <v>6</v>
      </c>
      <c r="AZ6583" t="s">
        <v>125</v>
      </c>
      <c r="BA6583">
        <v>1</v>
      </c>
      <c r="BB6583" t="s">
        <v>71</v>
      </c>
      <c r="BC6583">
        <v>4</v>
      </c>
    </row>
    <row r="6584" spans="1:55">
      <c r="A6584" t="s">
        <v>11317</v>
      </c>
      <c r="B6584" t="s">
        <v>56</v>
      </c>
      <c r="C6584">
        <v>63</v>
      </c>
      <c r="D6584" t="s">
        <v>61</v>
      </c>
      <c r="E6584">
        <v>0</v>
      </c>
      <c r="F6584" t="s">
        <v>6863</v>
      </c>
      <c r="G6584">
        <v>95237</v>
      </c>
      <c r="H6584">
        <v>38.166791</v>
      </c>
      <c r="I6584">
        <v>-121.14207</v>
      </c>
      <c r="J6584">
        <v>0</v>
      </c>
      <c r="K6584">
        <v>67</v>
      </c>
      <c r="L6584" t="s">
        <v>59</v>
      </c>
      <c r="M6584" t="s">
        <v>57</v>
      </c>
      <c r="N6584" t="s">
        <v>939</v>
      </c>
      <c r="O6584" t="s">
        <v>61</v>
      </c>
      <c r="P6584" t="s">
        <v>57</v>
      </c>
      <c r="Q6584" t="s">
        <v>62</v>
      </c>
      <c r="R6584" t="s">
        <v>180</v>
      </c>
      <c r="S6584" t="s">
        <v>57</v>
      </c>
      <c r="T6584" t="s">
        <v>61</v>
      </c>
      <c r="U6584" t="s">
        <v>57</v>
      </c>
      <c r="V6584" t="s">
        <v>57</v>
      </c>
      <c r="W6584" t="s">
        <v>61</v>
      </c>
      <c r="X6584" t="s">
        <v>57</v>
      </c>
      <c r="Y6584" t="s">
        <v>57</v>
      </c>
      <c r="Z6584" t="s">
        <v>57</v>
      </c>
      <c r="AA6584" t="s">
        <v>64</v>
      </c>
      <c r="AB6584" t="s">
        <v>57</v>
      </c>
      <c r="AC6584" t="s">
        <v>87</v>
      </c>
      <c r="AD6584">
        <v>72.34999999999999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66</v>
      </c>
      <c r="AM6584">
        <v>0</v>
      </c>
      <c r="AN6584">
        <v>1</v>
      </c>
      <c r="AO6584">
        <v>0</v>
      </c>
      <c r="AP6584" t="s">
        <v>123</v>
      </c>
      <c r="AQ6584" t="s">
        <v>124</v>
      </c>
      <c r="AR6584" t="s">
        <v>93</v>
      </c>
      <c r="AS6584">
        <v>6</v>
      </c>
      <c r="AT6584">
        <v>3205</v>
      </c>
      <c r="AU6584">
        <v>1</v>
      </c>
      <c r="AV6584">
        <v>0</v>
      </c>
      <c r="AW6584">
        <v>1</v>
      </c>
      <c r="AX6584">
        <v>0</v>
      </c>
      <c r="AY6584">
        <v>6</v>
      </c>
      <c r="AZ6584" t="s">
        <v>125</v>
      </c>
      <c r="BA6584">
        <v>2</v>
      </c>
      <c r="BB6584" t="s">
        <v>126</v>
      </c>
      <c r="BC6584">
        <v>3</v>
      </c>
    </row>
    <row r="6585" spans="1:55">
      <c r="A6585" t="s">
        <v>11318</v>
      </c>
      <c r="B6585" t="s">
        <v>56</v>
      </c>
      <c r="C6585">
        <v>74</v>
      </c>
      <c r="D6585" t="s">
        <v>57</v>
      </c>
      <c r="E6585">
        <v>0</v>
      </c>
      <c r="F6585" t="s">
        <v>1630</v>
      </c>
      <c r="G6585">
        <v>94519</v>
      </c>
      <c r="H6585">
        <v>37.990118</v>
      </c>
      <c r="I6585">
        <v>-122.012188</v>
      </c>
      <c r="J6585">
        <v>7</v>
      </c>
      <c r="K6585">
        <v>43</v>
      </c>
      <c r="L6585" t="s">
        <v>129</v>
      </c>
      <c r="M6585" t="s">
        <v>57</v>
      </c>
      <c r="N6585" t="s">
        <v>2282</v>
      </c>
      <c r="O6585" t="s">
        <v>57</v>
      </c>
      <c r="P6585" t="s">
        <v>57</v>
      </c>
      <c r="Q6585" t="s">
        <v>85</v>
      </c>
      <c r="R6585" t="s">
        <v>441</v>
      </c>
      <c r="S6585" t="s">
        <v>57</v>
      </c>
      <c r="T6585" t="s">
        <v>61</v>
      </c>
      <c r="U6585" t="s">
        <v>57</v>
      </c>
      <c r="V6585" t="s">
        <v>57</v>
      </c>
      <c r="W6585" t="s">
        <v>57</v>
      </c>
      <c r="X6585" t="s">
        <v>57</v>
      </c>
      <c r="Y6585" t="s">
        <v>61</v>
      </c>
      <c r="Z6585" t="s">
        <v>57</v>
      </c>
      <c r="AA6585" t="s">
        <v>64</v>
      </c>
      <c r="AB6585" t="s">
        <v>57</v>
      </c>
      <c r="AC6585" t="s">
        <v>65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88</v>
      </c>
      <c r="AK6585" t="s">
        <v>101</v>
      </c>
      <c r="AL6585" t="s">
        <v>175</v>
      </c>
      <c r="AM6585">
        <v>1</v>
      </c>
      <c r="AN6585">
        <v>0</v>
      </c>
      <c r="AO6585">
        <v>0</v>
      </c>
      <c r="AP6585" t="s">
        <v>176</v>
      </c>
      <c r="AQ6585" t="s">
        <v>104</v>
      </c>
      <c r="AR6585" t="s">
        <v>105</v>
      </c>
      <c r="AS6585">
        <v>6</v>
      </c>
      <c r="AT6585">
        <v>18650</v>
      </c>
      <c r="AU6585">
        <v>1</v>
      </c>
      <c r="AV6585">
        <v>1</v>
      </c>
      <c r="AW6585">
        <v>0</v>
      </c>
      <c r="AX6585">
        <v>109.55</v>
      </c>
      <c r="AY6585">
        <v>5</v>
      </c>
      <c r="AZ6585" t="s">
        <v>177</v>
      </c>
      <c r="BA6585">
        <v>3</v>
      </c>
      <c r="BB6585" t="s">
        <v>126</v>
      </c>
      <c r="BC6585">
        <v>3</v>
      </c>
    </row>
    <row r="6586" spans="1:55">
      <c r="A6586" t="s">
        <v>11319</v>
      </c>
      <c r="B6586" t="s">
        <v>73</v>
      </c>
      <c r="C6586">
        <v>60</v>
      </c>
      <c r="D6586" t="s">
        <v>61</v>
      </c>
      <c r="E6586">
        <v>0</v>
      </c>
      <c r="F6586" t="s">
        <v>1157</v>
      </c>
      <c r="G6586">
        <v>95638</v>
      </c>
      <c r="H6586">
        <v>38.313447</v>
      </c>
      <c r="I6586">
        <v>-121.123886</v>
      </c>
      <c r="J6586">
        <v>0</v>
      </c>
      <c r="K6586">
        <v>24</v>
      </c>
      <c r="L6586" t="s">
        <v>216</v>
      </c>
      <c r="M6586" t="s">
        <v>57</v>
      </c>
      <c r="N6586" t="s">
        <v>11320</v>
      </c>
      <c r="O6586" t="s">
        <v>57</v>
      </c>
      <c r="P6586" t="s">
        <v>57</v>
      </c>
      <c r="Q6586" t="s">
        <v>85</v>
      </c>
      <c r="R6586" t="s">
        <v>121</v>
      </c>
      <c r="S6586" t="s">
        <v>61</v>
      </c>
      <c r="T6586" t="s">
        <v>61</v>
      </c>
      <c r="U6586" t="s">
        <v>61</v>
      </c>
      <c r="V6586" t="s">
        <v>61</v>
      </c>
      <c r="W6586" t="s">
        <v>57</v>
      </c>
      <c r="X6586" t="s">
        <v>57</v>
      </c>
      <c r="Y6586" t="s">
        <v>57</v>
      </c>
      <c r="Z6586" t="s">
        <v>61</v>
      </c>
      <c r="AA6586" t="s">
        <v>77</v>
      </c>
      <c r="AB6586" t="s">
        <v>57</v>
      </c>
      <c r="AC6586" t="s">
        <v>87</v>
      </c>
      <c r="AD6586">
        <v>94.09999999999999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66</v>
      </c>
      <c r="AM6586">
        <v>0</v>
      </c>
      <c r="AN6586">
        <v>1</v>
      </c>
      <c r="AO6586">
        <v>0</v>
      </c>
      <c r="AP6586" t="s">
        <v>103</v>
      </c>
      <c r="AQ6586" t="s">
        <v>124</v>
      </c>
      <c r="AR6586" t="s">
        <v>105</v>
      </c>
      <c r="AS6586">
        <v>3</v>
      </c>
      <c r="AT6586">
        <v>1745</v>
      </c>
      <c r="AU6586">
        <v>1</v>
      </c>
      <c r="AV6586">
        <v>0</v>
      </c>
      <c r="AW6586">
        <v>1</v>
      </c>
      <c r="AX6586">
        <v>0</v>
      </c>
      <c r="AY6586">
        <v>3</v>
      </c>
      <c r="AZ6586" t="s">
        <v>106</v>
      </c>
      <c r="BA6586">
        <v>7</v>
      </c>
      <c r="BB6586" t="s">
        <v>95</v>
      </c>
      <c r="BC6586">
        <v>1</v>
      </c>
    </row>
    <row r="6587" spans="1:55">
      <c r="A6587" t="s">
        <v>11321</v>
      </c>
      <c r="B6587" t="s">
        <v>56</v>
      </c>
      <c r="C6587">
        <v>36</v>
      </c>
      <c r="D6587" t="s">
        <v>61</v>
      </c>
      <c r="E6587">
        <v>0</v>
      </c>
      <c r="F6587" t="s">
        <v>565</v>
      </c>
      <c r="G6587">
        <v>94609</v>
      </c>
      <c r="H6587">
        <v>37.834341</v>
      </c>
      <c r="I6587">
        <v>-122.26437</v>
      </c>
      <c r="J6587">
        <v>0</v>
      </c>
      <c r="K6587">
        <v>64</v>
      </c>
      <c r="L6587" t="s">
        <v>129</v>
      </c>
      <c r="M6587" t="s">
        <v>57</v>
      </c>
      <c r="N6587" t="s">
        <v>11322</v>
      </c>
      <c r="O6587" t="s">
        <v>57</v>
      </c>
      <c r="P6587" t="s">
        <v>61</v>
      </c>
      <c r="Q6587" t="s">
        <v>143</v>
      </c>
      <c r="R6587" t="s">
        <v>143</v>
      </c>
      <c r="S6587" t="s">
        <v>143</v>
      </c>
      <c r="T6587" t="s">
        <v>143</v>
      </c>
      <c r="U6587" t="s">
        <v>143</v>
      </c>
      <c r="V6587" t="s">
        <v>143</v>
      </c>
      <c r="W6587" t="s">
        <v>143</v>
      </c>
      <c r="X6587" t="s">
        <v>143</v>
      </c>
      <c r="Y6587" t="s">
        <v>143</v>
      </c>
      <c r="Z6587" t="s">
        <v>143</v>
      </c>
      <c r="AA6587" t="s">
        <v>64</v>
      </c>
      <c r="AB6587" t="s">
        <v>57</v>
      </c>
      <c r="AC6587" t="s">
        <v>87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2620.72</v>
      </c>
      <c r="AJ6587" t="s">
        <v>66</v>
      </c>
      <c r="AM6587">
        <v>0</v>
      </c>
      <c r="AN6587">
        <v>1</v>
      </c>
      <c r="AO6587">
        <v>0</v>
      </c>
      <c r="AP6587" t="s">
        <v>123</v>
      </c>
      <c r="AQ6587" t="s">
        <v>68</v>
      </c>
      <c r="AR6587" t="s">
        <v>182</v>
      </c>
      <c r="AT6587">
        <v>21097</v>
      </c>
      <c r="AU6587">
        <v>1</v>
      </c>
      <c r="AV6587">
        <v>0</v>
      </c>
      <c r="AW6587">
        <v>1</v>
      </c>
      <c r="AX6587">
        <v>0</v>
      </c>
      <c r="AY6587">
        <v>6</v>
      </c>
      <c r="AZ6587" t="s">
        <v>125</v>
      </c>
      <c r="BA6587">
        <v>2</v>
      </c>
      <c r="BB6587" t="s">
        <v>126</v>
      </c>
      <c r="BC6587">
        <v>3</v>
      </c>
    </row>
    <row r="6588" spans="1:55">
      <c r="A6588" t="s">
        <v>11323</v>
      </c>
      <c r="B6588" t="s">
        <v>56</v>
      </c>
      <c r="C6588">
        <v>63</v>
      </c>
      <c r="D6588" t="s">
        <v>61</v>
      </c>
      <c r="E6588">
        <v>1</v>
      </c>
      <c r="F6588" t="s">
        <v>767</v>
      </c>
      <c r="G6588">
        <v>94404</v>
      </c>
      <c r="H6588">
        <v>37.556094</v>
      </c>
      <c r="I6588">
        <v>-122.272437</v>
      </c>
      <c r="J6588">
        <v>0</v>
      </c>
      <c r="K6588">
        <v>40</v>
      </c>
      <c r="L6588" t="s">
        <v>59</v>
      </c>
      <c r="M6588" t="s">
        <v>57</v>
      </c>
      <c r="N6588" t="s">
        <v>11324</v>
      </c>
      <c r="O6588" t="s">
        <v>61</v>
      </c>
      <c r="P6588" t="s">
        <v>57</v>
      </c>
      <c r="Q6588" t="s">
        <v>135</v>
      </c>
      <c r="R6588" t="s">
        <v>76</v>
      </c>
      <c r="S6588" t="s">
        <v>57</v>
      </c>
      <c r="T6588" t="s">
        <v>61</v>
      </c>
      <c r="U6588" t="s">
        <v>61</v>
      </c>
      <c r="V6588" t="s">
        <v>57</v>
      </c>
      <c r="W6588" t="s">
        <v>57</v>
      </c>
      <c r="X6588" t="s">
        <v>61</v>
      </c>
      <c r="Y6588" t="s">
        <v>61</v>
      </c>
      <c r="Z6588" t="s">
        <v>57</v>
      </c>
      <c r="AA6588" t="s">
        <v>77</v>
      </c>
      <c r="AB6588" t="s">
        <v>57</v>
      </c>
      <c r="AC6588" t="s">
        <v>65</v>
      </c>
      <c r="AD6588">
        <v>64.09999999999999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66</v>
      </c>
      <c r="AM6588">
        <v>0</v>
      </c>
      <c r="AN6588">
        <v>1</v>
      </c>
      <c r="AO6588">
        <v>0</v>
      </c>
      <c r="AP6588" t="s">
        <v>176</v>
      </c>
      <c r="AQ6588" t="s">
        <v>124</v>
      </c>
      <c r="AR6588" t="s">
        <v>69</v>
      </c>
      <c r="AS6588">
        <v>4</v>
      </c>
      <c r="AT6588">
        <v>31882</v>
      </c>
      <c r="AU6588">
        <v>1</v>
      </c>
      <c r="AV6588">
        <v>0</v>
      </c>
      <c r="AW6588">
        <v>1</v>
      </c>
      <c r="AX6588">
        <v>0</v>
      </c>
      <c r="AY6588">
        <v>5</v>
      </c>
      <c r="AZ6588" t="s">
        <v>177</v>
      </c>
      <c r="BA6588">
        <v>4</v>
      </c>
      <c r="BB6588" t="s">
        <v>80</v>
      </c>
      <c r="BC6588">
        <v>2</v>
      </c>
    </row>
    <row r="6589" spans="1:55">
      <c r="A6589" t="s">
        <v>11325</v>
      </c>
      <c r="B6589" t="s">
        <v>73</v>
      </c>
      <c r="C6589">
        <v>53</v>
      </c>
      <c r="D6589" t="s">
        <v>61</v>
      </c>
      <c r="E6589">
        <v>0</v>
      </c>
      <c r="F6589" t="s">
        <v>7888</v>
      </c>
      <c r="G6589">
        <v>92082</v>
      </c>
      <c r="H6589">
        <v>33.25283</v>
      </c>
      <c r="I6589">
        <v>-116.986079</v>
      </c>
      <c r="J6589">
        <v>0</v>
      </c>
      <c r="K6589">
        <v>15</v>
      </c>
      <c r="L6589" t="s">
        <v>59</v>
      </c>
      <c r="M6589" t="s">
        <v>57</v>
      </c>
      <c r="N6589" t="s">
        <v>4293</v>
      </c>
      <c r="O6589" t="s">
        <v>61</v>
      </c>
      <c r="P6589" t="s">
        <v>61</v>
      </c>
      <c r="Q6589" t="s">
        <v>143</v>
      </c>
      <c r="R6589" t="s">
        <v>143</v>
      </c>
      <c r="S6589" t="s">
        <v>143</v>
      </c>
      <c r="T6589" t="s">
        <v>143</v>
      </c>
      <c r="U6589" t="s">
        <v>143</v>
      </c>
      <c r="V6589" t="s">
        <v>143</v>
      </c>
      <c r="W6589" t="s">
        <v>143</v>
      </c>
      <c r="X6589" t="s">
        <v>143</v>
      </c>
      <c r="Y6589" t="s">
        <v>143</v>
      </c>
      <c r="Z6589" t="s">
        <v>143</v>
      </c>
      <c r="AA6589" t="s">
        <v>77</v>
      </c>
      <c r="AB6589" t="s">
        <v>57</v>
      </c>
      <c r="AC6589" t="s">
        <v>307</v>
      </c>
      <c r="AD6589">
        <v>19.8</v>
      </c>
      <c r="AE6589">
        <v>309.4</v>
      </c>
      <c r="AF6589">
        <v>0</v>
      </c>
      <c r="AG6589">
        <v>0</v>
      </c>
      <c r="AH6589">
        <v>241.95</v>
      </c>
      <c r="AI6589">
        <v>551.35</v>
      </c>
      <c r="AJ6589" t="s">
        <v>66</v>
      </c>
      <c r="AM6589">
        <v>0</v>
      </c>
      <c r="AN6589">
        <v>1</v>
      </c>
      <c r="AO6589">
        <v>0</v>
      </c>
      <c r="AP6589" t="s">
        <v>103</v>
      </c>
      <c r="AQ6589" t="s">
        <v>92</v>
      </c>
      <c r="AR6589" t="s">
        <v>182</v>
      </c>
      <c r="AT6589">
        <v>14575</v>
      </c>
      <c r="AU6589">
        <v>1</v>
      </c>
      <c r="AV6589">
        <v>0</v>
      </c>
      <c r="AW6589">
        <v>1</v>
      </c>
      <c r="AX6589">
        <v>0</v>
      </c>
      <c r="AY6589">
        <v>3</v>
      </c>
      <c r="AZ6589" t="s">
        <v>106</v>
      </c>
      <c r="BA6589">
        <v>5</v>
      </c>
      <c r="BB6589" t="s">
        <v>80</v>
      </c>
      <c r="BC6589">
        <v>2</v>
      </c>
    </row>
    <row r="6590" spans="1:55">
      <c r="A6590" t="s">
        <v>11326</v>
      </c>
      <c r="B6590" t="s">
        <v>73</v>
      </c>
      <c r="C6590">
        <v>36</v>
      </c>
      <c r="D6590" t="s">
        <v>61</v>
      </c>
      <c r="E6590">
        <v>3</v>
      </c>
      <c r="F6590" t="s">
        <v>2048</v>
      </c>
      <c r="G6590">
        <v>93261</v>
      </c>
      <c r="H6590">
        <v>35.809921</v>
      </c>
      <c r="I6590">
        <v>-119.127437</v>
      </c>
      <c r="J6590">
        <v>0</v>
      </c>
      <c r="K6590">
        <v>71</v>
      </c>
      <c r="L6590" t="s">
        <v>59</v>
      </c>
      <c r="M6590" t="s">
        <v>57</v>
      </c>
      <c r="N6590" t="s">
        <v>7328</v>
      </c>
      <c r="O6590" t="s">
        <v>57</v>
      </c>
      <c r="P6590" t="s">
        <v>61</v>
      </c>
      <c r="Q6590" t="s">
        <v>143</v>
      </c>
      <c r="R6590" t="s">
        <v>143</v>
      </c>
      <c r="S6590" t="s">
        <v>143</v>
      </c>
      <c r="T6590" t="s">
        <v>143</v>
      </c>
      <c r="U6590" t="s">
        <v>143</v>
      </c>
      <c r="V6590" t="s">
        <v>143</v>
      </c>
      <c r="W6590" t="s">
        <v>143</v>
      </c>
      <c r="X6590" t="s">
        <v>143</v>
      </c>
      <c r="Y6590" t="s">
        <v>143</v>
      </c>
      <c r="Z6590" t="s">
        <v>143</v>
      </c>
      <c r="AA6590" t="s">
        <v>122</v>
      </c>
      <c r="AB6590" t="s">
        <v>61</v>
      </c>
      <c r="AC6590" t="s">
        <v>65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66</v>
      </c>
      <c r="AM6590">
        <v>0</v>
      </c>
      <c r="AN6590">
        <v>1</v>
      </c>
      <c r="AO6590">
        <v>0</v>
      </c>
      <c r="AP6590" t="s">
        <v>123</v>
      </c>
      <c r="AQ6590" t="s">
        <v>68</v>
      </c>
      <c r="AR6590" t="s">
        <v>182</v>
      </c>
      <c r="AT6590">
        <v>2956</v>
      </c>
      <c r="AU6590">
        <v>1</v>
      </c>
      <c r="AV6590">
        <v>0</v>
      </c>
      <c r="AW6590">
        <v>1</v>
      </c>
      <c r="AX6590">
        <v>0</v>
      </c>
      <c r="AY6590">
        <v>6</v>
      </c>
      <c r="AZ6590" t="s">
        <v>125</v>
      </c>
      <c r="BA6590">
        <v>1</v>
      </c>
      <c r="BB6590" t="s">
        <v>71</v>
      </c>
      <c r="BC6590">
        <v>4</v>
      </c>
    </row>
    <row r="6591" spans="1:55">
      <c r="A6591" t="s">
        <v>11327</v>
      </c>
      <c r="B6591" t="s">
        <v>73</v>
      </c>
      <c r="C6591">
        <v>71</v>
      </c>
      <c r="D6591" t="s">
        <v>57</v>
      </c>
      <c r="E6591">
        <v>0</v>
      </c>
      <c r="F6591" t="s">
        <v>226</v>
      </c>
      <c r="G6591">
        <v>90036</v>
      </c>
      <c r="H6591">
        <v>34.070291</v>
      </c>
      <c r="I6591">
        <v>-118.349191</v>
      </c>
      <c r="J6591">
        <v>0</v>
      </c>
      <c r="K6591">
        <v>27</v>
      </c>
      <c r="L6591" t="s">
        <v>216</v>
      </c>
      <c r="M6591" t="s">
        <v>57</v>
      </c>
      <c r="N6591" t="s">
        <v>11328</v>
      </c>
      <c r="O6591" t="s">
        <v>61</v>
      </c>
      <c r="P6591" t="s">
        <v>57</v>
      </c>
      <c r="Q6591" t="s">
        <v>85</v>
      </c>
      <c r="R6591" t="s">
        <v>63</v>
      </c>
      <c r="S6591" t="s">
        <v>61</v>
      </c>
      <c r="T6591" t="s">
        <v>61</v>
      </c>
      <c r="U6591" t="s">
        <v>61</v>
      </c>
      <c r="V6591" t="s">
        <v>61</v>
      </c>
      <c r="W6591" t="s">
        <v>61</v>
      </c>
      <c r="X6591" t="s">
        <v>61</v>
      </c>
      <c r="Y6591" t="s">
        <v>61</v>
      </c>
      <c r="Z6591" t="s">
        <v>57</v>
      </c>
      <c r="AA6591" t="s">
        <v>122</v>
      </c>
      <c r="AB6591" t="s">
        <v>57</v>
      </c>
      <c r="AC6591" t="s">
        <v>87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66</v>
      </c>
      <c r="AM6591">
        <v>0</v>
      </c>
      <c r="AN6591">
        <v>1</v>
      </c>
      <c r="AO6591">
        <v>0</v>
      </c>
      <c r="AP6591" t="s">
        <v>164</v>
      </c>
      <c r="AQ6591" t="s">
        <v>104</v>
      </c>
      <c r="AR6591" t="s">
        <v>93</v>
      </c>
      <c r="AS6591">
        <v>1</v>
      </c>
      <c r="AT6591">
        <v>32901</v>
      </c>
      <c r="AU6591">
        <v>1</v>
      </c>
      <c r="AV6591">
        <v>0</v>
      </c>
      <c r="AW6591">
        <v>1</v>
      </c>
      <c r="AX6591">
        <v>0</v>
      </c>
      <c r="AY6591">
        <v>4</v>
      </c>
      <c r="AZ6591" t="s">
        <v>165</v>
      </c>
      <c r="BA6591">
        <v>3</v>
      </c>
      <c r="BB6591" t="s">
        <v>126</v>
      </c>
      <c r="BC6591">
        <v>3</v>
      </c>
    </row>
    <row r="6592" spans="1:55">
      <c r="A6592" t="s">
        <v>11329</v>
      </c>
      <c r="B6592" t="s">
        <v>73</v>
      </c>
      <c r="C6592">
        <v>28</v>
      </c>
      <c r="D6592" t="s">
        <v>61</v>
      </c>
      <c r="E6592">
        <v>0</v>
      </c>
      <c r="F6592" t="s">
        <v>7445</v>
      </c>
      <c r="G6592">
        <v>93242</v>
      </c>
      <c r="H6592">
        <v>36.444232</v>
      </c>
      <c r="I6592">
        <v>-119.718285</v>
      </c>
      <c r="J6592">
        <v>0</v>
      </c>
      <c r="K6592">
        <v>4</v>
      </c>
      <c r="L6592" t="s">
        <v>59</v>
      </c>
      <c r="M6592" t="s">
        <v>57</v>
      </c>
      <c r="N6592" t="s">
        <v>3980</v>
      </c>
      <c r="O6592" t="s">
        <v>61</v>
      </c>
      <c r="P6592" t="s">
        <v>61</v>
      </c>
      <c r="Q6592" t="s">
        <v>143</v>
      </c>
      <c r="R6592" t="s">
        <v>143</v>
      </c>
      <c r="S6592" t="s">
        <v>143</v>
      </c>
      <c r="T6592" t="s">
        <v>143</v>
      </c>
      <c r="U6592" t="s">
        <v>143</v>
      </c>
      <c r="V6592" t="s">
        <v>143</v>
      </c>
      <c r="W6592" t="s">
        <v>143</v>
      </c>
      <c r="X6592" t="s">
        <v>143</v>
      </c>
      <c r="Y6592" t="s">
        <v>143</v>
      </c>
      <c r="Z6592" t="s">
        <v>143</v>
      </c>
      <c r="AA6592" t="s">
        <v>77</v>
      </c>
      <c r="AB6592" t="s">
        <v>61</v>
      </c>
      <c r="AC6592" t="s">
        <v>65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66</v>
      </c>
      <c r="AM6592">
        <v>0</v>
      </c>
      <c r="AN6592">
        <v>1</v>
      </c>
      <c r="AO6592">
        <v>0</v>
      </c>
      <c r="AP6592" t="s">
        <v>91</v>
      </c>
      <c r="AQ6592" t="s">
        <v>116</v>
      </c>
      <c r="AR6592" t="s">
        <v>182</v>
      </c>
      <c r="AT6592">
        <v>2900</v>
      </c>
      <c r="AU6592">
        <v>1</v>
      </c>
      <c r="AV6592">
        <v>0</v>
      </c>
      <c r="AW6592">
        <v>1</v>
      </c>
      <c r="AX6592">
        <v>0</v>
      </c>
      <c r="AY6592">
        <v>1</v>
      </c>
      <c r="AZ6592" t="s">
        <v>94</v>
      </c>
      <c r="BA6592">
        <v>8</v>
      </c>
      <c r="BB6592" t="s">
        <v>95</v>
      </c>
      <c r="BC6592">
        <v>1</v>
      </c>
    </row>
    <row r="6593" spans="1:55">
      <c r="A6593" t="s">
        <v>11330</v>
      </c>
      <c r="B6593" t="s">
        <v>56</v>
      </c>
      <c r="C6593">
        <v>25</v>
      </c>
      <c r="D6593" t="s">
        <v>61</v>
      </c>
      <c r="E6593">
        <v>0</v>
      </c>
      <c r="F6593" t="s">
        <v>226</v>
      </c>
      <c r="G6593">
        <v>90066</v>
      </c>
      <c r="H6593">
        <v>34.002028</v>
      </c>
      <c r="I6593">
        <v>-118.430656</v>
      </c>
      <c r="J6593">
        <v>0</v>
      </c>
      <c r="K6593">
        <v>12</v>
      </c>
      <c r="L6593" t="s">
        <v>98</v>
      </c>
      <c r="M6593" t="s">
        <v>57</v>
      </c>
      <c r="N6593" t="s">
        <v>9705</v>
      </c>
      <c r="O6593" t="s">
        <v>61</v>
      </c>
      <c r="P6593" t="s">
        <v>61</v>
      </c>
      <c r="Q6593" t="s">
        <v>143</v>
      </c>
      <c r="R6593" t="s">
        <v>143</v>
      </c>
      <c r="S6593" t="s">
        <v>143</v>
      </c>
      <c r="T6593" t="s">
        <v>143</v>
      </c>
      <c r="U6593" t="s">
        <v>143</v>
      </c>
      <c r="V6593" t="s">
        <v>143</v>
      </c>
      <c r="W6593" t="s">
        <v>143</v>
      </c>
      <c r="X6593" t="s">
        <v>143</v>
      </c>
      <c r="Y6593" t="s">
        <v>143</v>
      </c>
      <c r="Z6593" t="s">
        <v>143</v>
      </c>
      <c r="AA6593" t="s">
        <v>77</v>
      </c>
      <c r="AB6593" t="s">
        <v>61</v>
      </c>
      <c r="AC6593" t="s">
        <v>65</v>
      </c>
      <c r="AD6593">
        <v>20.1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66</v>
      </c>
      <c r="AM6593">
        <v>0</v>
      </c>
      <c r="AN6593">
        <v>1</v>
      </c>
      <c r="AO6593">
        <v>0</v>
      </c>
      <c r="AP6593" t="s">
        <v>67</v>
      </c>
      <c r="AQ6593" t="s">
        <v>116</v>
      </c>
      <c r="AR6593" t="s">
        <v>182</v>
      </c>
      <c r="AT6593">
        <v>55204</v>
      </c>
      <c r="AU6593">
        <v>1</v>
      </c>
      <c r="AV6593">
        <v>0</v>
      </c>
      <c r="AW6593">
        <v>1</v>
      </c>
      <c r="AX6593">
        <v>0</v>
      </c>
      <c r="AY6593">
        <v>2</v>
      </c>
      <c r="AZ6593" t="s">
        <v>70</v>
      </c>
      <c r="BA6593">
        <v>5</v>
      </c>
      <c r="BB6593" t="s">
        <v>80</v>
      </c>
      <c r="BC6593">
        <v>2</v>
      </c>
    </row>
    <row r="6594" spans="1:55">
      <c r="A6594" t="s">
        <v>11331</v>
      </c>
      <c r="B6594" t="s">
        <v>73</v>
      </c>
      <c r="C6594">
        <v>51</v>
      </c>
      <c r="D6594" t="s">
        <v>61</v>
      </c>
      <c r="E6594">
        <v>2</v>
      </c>
      <c r="F6594" t="s">
        <v>74</v>
      </c>
      <c r="G6594">
        <v>91204</v>
      </c>
      <c r="H6594">
        <v>34.136306</v>
      </c>
      <c r="I6594">
        <v>-118.26036</v>
      </c>
      <c r="J6594">
        <v>0</v>
      </c>
      <c r="K6594">
        <v>8</v>
      </c>
      <c r="L6594" t="s">
        <v>83</v>
      </c>
      <c r="M6594" t="s">
        <v>57</v>
      </c>
      <c r="N6594" t="s">
        <v>11131</v>
      </c>
      <c r="O6594" t="s">
        <v>57</v>
      </c>
      <c r="P6594" t="s">
        <v>57</v>
      </c>
      <c r="Q6594" t="s">
        <v>85</v>
      </c>
      <c r="R6594" t="s">
        <v>156</v>
      </c>
      <c r="S6594" t="s">
        <v>61</v>
      </c>
      <c r="T6594" t="s">
        <v>61</v>
      </c>
      <c r="U6594" t="s">
        <v>61</v>
      </c>
      <c r="V6594" t="s">
        <v>61</v>
      </c>
      <c r="W6594" t="s">
        <v>61</v>
      </c>
      <c r="X6594" t="s">
        <v>57</v>
      </c>
      <c r="Y6594" t="s">
        <v>57</v>
      </c>
      <c r="Z6594" t="s">
        <v>57</v>
      </c>
      <c r="AA6594" t="s">
        <v>77</v>
      </c>
      <c r="AB6594" t="s">
        <v>61</v>
      </c>
      <c r="AC6594" t="s">
        <v>87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88</v>
      </c>
      <c r="AK6594" t="s">
        <v>201</v>
      </c>
      <c r="AL6594" t="s">
        <v>1253</v>
      </c>
      <c r="AM6594">
        <v>1</v>
      </c>
      <c r="AN6594">
        <v>0</v>
      </c>
      <c r="AO6594">
        <v>0</v>
      </c>
      <c r="AP6594" t="s">
        <v>67</v>
      </c>
      <c r="AQ6594" t="s">
        <v>92</v>
      </c>
      <c r="AR6594" t="s">
        <v>93</v>
      </c>
      <c r="AS6594">
        <v>3</v>
      </c>
      <c r="AT6594">
        <v>17015</v>
      </c>
      <c r="AU6594">
        <v>1</v>
      </c>
      <c r="AV6594">
        <v>1</v>
      </c>
      <c r="AW6594">
        <v>0</v>
      </c>
      <c r="AX6594">
        <v>84.5</v>
      </c>
      <c r="AY6594">
        <v>2</v>
      </c>
      <c r="AZ6594" t="s">
        <v>70</v>
      </c>
      <c r="BA6594">
        <v>6</v>
      </c>
      <c r="BB6594" t="s">
        <v>95</v>
      </c>
      <c r="BC6594">
        <v>1</v>
      </c>
    </row>
    <row r="6595" spans="1:55">
      <c r="A6595" t="s">
        <v>11332</v>
      </c>
      <c r="B6595" t="s">
        <v>56</v>
      </c>
      <c r="C6595">
        <v>76</v>
      </c>
      <c r="D6595" t="s">
        <v>57</v>
      </c>
      <c r="E6595">
        <v>0</v>
      </c>
      <c r="F6595" t="s">
        <v>1148</v>
      </c>
      <c r="G6595">
        <v>94566</v>
      </c>
      <c r="H6595">
        <v>37.633361</v>
      </c>
      <c r="I6595">
        <v>-121.862395</v>
      </c>
      <c r="J6595">
        <v>1</v>
      </c>
      <c r="K6595">
        <v>33</v>
      </c>
      <c r="L6595" t="s">
        <v>59</v>
      </c>
      <c r="M6595" t="s">
        <v>57</v>
      </c>
      <c r="N6595" t="s">
        <v>11333</v>
      </c>
      <c r="O6595" t="s">
        <v>57</v>
      </c>
      <c r="P6595" t="s">
        <v>57</v>
      </c>
      <c r="Q6595" t="s">
        <v>62</v>
      </c>
      <c r="R6595" t="s">
        <v>296</v>
      </c>
      <c r="S6595" t="s">
        <v>61</v>
      </c>
      <c r="T6595" t="s">
        <v>57</v>
      </c>
      <c r="U6595" t="s">
        <v>61</v>
      </c>
      <c r="V6595" t="s">
        <v>61</v>
      </c>
      <c r="W6595" t="s">
        <v>61</v>
      </c>
      <c r="X6595" t="s">
        <v>61</v>
      </c>
      <c r="Y6595" t="s">
        <v>61</v>
      </c>
      <c r="Z6595" t="s">
        <v>57</v>
      </c>
      <c r="AA6595" t="s">
        <v>77</v>
      </c>
      <c r="AB6595" t="s">
        <v>57</v>
      </c>
      <c r="AC6595" t="s">
        <v>87</v>
      </c>
      <c r="AD6595">
        <v>80.59999999999999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88</v>
      </c>
      <c r="AK6595" t="s">
        <v>89</v>
      </c>
      <c r="AL6595" t="s">
        <v>356</v>
      </c>
      <c r="AM6595">
        <v>1</v>
      </c>
      <c r="AN6595">
        <v>0</v>
      </c>
      <c r="AO6595">
        <v>0</v>
      </c>
      <c r="AP6595" t="s">
        <v>164</v>
      </c>
      <c r="AQ6595" t="s">
        <v>104</v>
      </c>
      <c r="AR6595" t="s">
        <v>93</v>
      </c>
      <c r="AS6595">
        <v>2</v>
      </c>
      <c r="AT6595">
        <v>36669</v>
      </c>
      <c r="AU6595">
        <v>1</v>
      </c>
      <c r="AV6595">
        <v>1</v>
      </c>
      <c r="AW6595">
        <v>0</v>
      </c>
      <c r="AX6595">
        <v>80.59999999999999</v>
      </c>
      <c r="AY6595">
        <v>4</v>
      </c>
      <c r="AZ6595" t="s">
        <v>165</v>
      </c>
      <c r="BA6595">
        <v>4</v>
      </c>
      <c r="BB6595" t="s">
        <v>80</v>
      </c>
      <c r="BC6595">
        <v>2</v>
      </c>
    </row>
    <row r="6596" spans="1:55">
      <c r="A6596" t="s">
        <v>11334</v>
      </c>
      <c r="B6596" t="s">
        <v>56</v>
      </c>
      <c r="C6596">
        <v>27</v>
      </c>
      <c r="D6596" t="s">
        <v>57</v>
      </c>
      <c r="E6596">
        <v>1</v>
      </c>
      <c r="F6596" t="s">
        <v>6735</v>
      </c>
      <c r="G6596">
        <v>95322</v>
      </c>
      <c r="H6596">
        <v>37.147198</v>
      </c>
      <c r="I6596">
        <v>-121.120161</v>
      </c>
      <c r="J6596">
        <v>1</v>
      </c>
      <c r="K6596">
        <v>52</v>
      </c>
      <c r="L6596" t="s">
        <v>129</v>
      </c>
      <c r="M6596" t="s">
        <v>57</v>
      </c>
      <c r="N6596" t="s">
        <v>9188</v>
      </c>
      <c r="O6596" t="s">
        <v>61</v>
      </c>
      <c r="P6596" t="s">
        <v>61</v>
      </c>
      <c r="Q6596" t="s">
        <v>143</v>
      </c>
      <c r="R6596" t="s">
        <v>143</v>
      </c>
      <c r="S6596" t="s">
        <v>143</v>
      </c>
      <c r="T6596" t="s">
        <v>143</v>
      </c>
      <c r="U6596" t="s">
        <v>143</v>
      </c>
      <c r="V6596" t="s">
        <v>143</v>
      </c>
      <c r="W6596" t="s">
        <v>143</v>
      </c>
      <c r="X6596" t="s">
        <v>143</v>
      </c>
      <c r="Y6596" t="s">
        <v>143</v>
      </c>
      <c r="Z6596" t="s">
        <v>143</v>
      </c>
      <c r="AA6596" t="s">
        <v>122</v>
      </c>
      <c r="AB6596" t="s">
        <v>61</v>
      </c>
      <c r="AC6596" t="s">
        <v>307</v>
      </c>
      <c r="AD6596">
        <v>19.85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66</v>
      </c>
      <c r="AM6596">
        <v>0</v>
      </c>
      <c r="AN6596">
        <v>1</v>
      </c>
      <c r="AO6596">
        <v>0</v>
      </c>
      <c r="AP6596" t="s">
        <v>123</v>
      </c>
      <c r="AQ6596" t="s">
        <v>116</v>
      </c>
      <c r="AR6596" t="s">
        <v>182</v>
      </c>
      <c r="AT6596">
        <v>7872</v>
      </c>
      <c r="AU6596">
        <v>1</v>
      </c>
      <c r="AV6596">
        <v>0</v>
      </c>
      <c r="AW6596">
        <v>1</v>
      </c>
      <c r="AX6596">
        <v>0</v>
      </c>
      <c r="AY6596">
        <v>6</v>
      </c>
      <c r="AZ6596" t="s">
        <v>125</v>
      </c>
      <c r="BA6596">
        <v>0</v>
      </c>
      <c r="BB6596" t="s">
        <v>71</v>
      </c>
      <c r="BC6596">
        <v>4</v>
      </c>
    </row>
    <row r="6597" spans="1:55">
      <c r="A6597" t="s">
        <v>11335</v>
      </c>
      <c r="B6597" t="s">
        <v>56</v>
      </c>
      <c r="C6597">
        <v>49</v>
      </c>
      <c r="D6597" t="s">
        <v>57</v>
      </c>
      <c r="E6597">
        <v>0</v>
      </c>
      <c r="F6597" t="s">
        <v>9775</v>
      </c>
      <c r="G6597">
        <v>95225</v>
      </c>
      <c r="H6597">
        <v>38.183918</v>
      </c>
      <c r="I6597">
        <v>-120.898817</v>
      </c>
      <c r="J6597">
        <v>7</v>
      </c>
      <c r="K6597">
        <v>60</v>
      </c>
      <c r="L6597" t="s">
        <v>129</v>
      </c>
      <c r="M6597" t="s">
        <v>57</v>
      </c>
      <c r="N6597" t="s">
        <v>11336</v>
      </c>
      <c r="O6597" t="s">
        <v>61</v>
      </c>
      <c r="P6597" t="s">
        <v>57</v>
      </c>
      <c r="Q6597" t="s">
        <v>62</v>
      </c>
      <c r="R6597" t="s">
        <v>136</v>
      </c>
      <c r="S6597" t="s">
        <v>57</v>
      </c>
      <c r="T6597" t="s">
        <v>57</v>
      </c>
      <c r="U6597" t="s">
        <v>61</v>
      </c>
      <c r="V6597" t="s">
        <v>57</v>
      </c>
      <c r="W6597" t="s">
        <v>61</v>
      </c>
      <c r="X6597" t="s">
        <v>61</v>
      </c>
      <c r="Y6597" t="s">
        <v>61</v>
      </c>
      <c r="Z6597" t="s">
        <v>57</v>
      </c>
      <c r="AA6597" t="s">
        <v>122</v>
      </c>
      <c r="AB6597" t="s">
        <v>61</v>
      </c>
      <c r="AC6597" t="s">
        <v>87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66</v>
      </c>
      <c r="AM6597">
        <v>0</v>
      </c>
      <c r="AN6597">
        <v>1</v>
      </c>
      <c r="AO6597">
        <v>0</v>
      </c>
      <c r="AP6597" t="s">
        <v>123</v>
      </c>
      <c r="AQ6597" t="s">
        <v>78</v>
      </c>
      <c r="AR6597" t="s">
        <v>69</v>
      </c>
      <c r="AS6597">
        <v>4</v>
      </c>
      <c r="AT6597">
        <v>27</v>
      </c>
      <c r="AU6597">
        <v>1</v>
      </c>
      <c r="AV6597">
        <v>0</v>
      </c>
      <c r="AW6597">
        <v>1</v>
      </c>
      <c r="AX6597">
        <v>0</v>
      </c>
      <c r="AY6597">
        <v>6</v>
      </c>
      <c r="AZ6597" t="s">
        <v>125</v>
      </c>
      <c r="BA6597">
        <v>1</v>
      </c>
      <c r="BB6597" t="s">
        <v>71</v>
      </c>
      <c r="BC6597">
        <v>4</v>
      </c>
    </row>
    <row r="6598" spans="1:55">
      <c r="A6598" t="s">
        <v>11337</v>
      </c>
      <c r="B6598" t="s">
        <v>73</v>
      </c>
      <c r="C6598">
        <v>80</v>
      </c>
      <c r="D6598" t="s">
        <v>57</v>
      </c>
      <c r="E6598">
        <v>0</v>
      </c>
      <c r="F6598" t="s">
        <v>4608</v>
      </c>
      <c r="G6598">
        <v>92008</v>
      </c>
      <c r="H6598">
        <v>33.148116</v>
      </c>
      <c r="I6598">
        <v>-117.306043</v>
      </c>
      <c r="J6598">
        <v>1</v>
      </c>
      <c r="K6598">
        <v>33</v>
      </c>
      <c r="L6598" t="s">
        <v>59</v>
      </c>
      <c r="M6598" t="s">
        <v>61</v>
      </c>
      <c r="N6598" t="s">
        <v>143</v>
      </c>
      <c r="O6598" t="s">
        <v>143</v>
      </c>
      <c r="P6598" t="s">
        <v>57</v>
      </c>
      <c r="Q6598" t="s">
        <v>135</v>
      </c>
      <c r="R6598" t="s">
        <v>100</v>
      </c>
      <c r="S6598" t="s">
        <v>61</v>
      </c>
      <c r="T6598" t="s">
        <v>57</v>
      </c>
      <c r="U6598" t="s">
        <v>57</v>
      </c>
      <c r="V6598" t="s">
        <v>57</v>
      </c>
      <c r="W6598" t="s">
        <v>57</v>
      </c>
      <c r="X6598" t="s">
        <v>61</v>
      </c>
      <c r="Y6598" t="s">
        <v>61</v>
      </c>
      <c r="Z6598" t="s">
        <v>57</v>
      </c>
      <c r="AA6598" t="s">
        <v>122</v>
      </c>
      <c r="AB6598" t="s">
        <v>57</v>
      </c>
      <c r="AC6598" t="s">
        <v>87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66</v>
      </c>
      <c r="AM6598">
        <v>0</v>
      </c>
      <c r="AN6598">
        <v>1</v>
      </c>
      <c r="AO6598">
        <v>0</v>
      </c>
      <c r="AP6598" t="s">
        <v>164</v>
      </c>
      <c r="AQ6598" t="s">
        <v>104</v>
      </c>
      <c r="AR6598" t="s">
        <v>69</v>
      </c>
      <c r="AS6598">
        <v>5</v>
      </c>
      <c r="AT6598">
        <v>35582</v>
      </c>
      <c r="AU6598">
        <v>1</v>
      </c>
      <c r="AV6598">
        <v>0</v>
      </c>
      <c r="AW6598">
        <v>1</v>
      </c>
      <c r="AX6598">
        <v>0</v>
      </c>
      <c r="AY6598">
        <v>4</v>
      </c>
      <c r="AZ6598" t="s">
        <v>165</v>
      </c>
      <c r="BA6598">
        <v>1</v>
      </c>
      <c r="BB6598" t="s">
        <v>71</v>
      </c>
      <c r="BC6598">
        <v>4</v>
      </c>
    </row>
    <row r="6599" spans="1:55">
      <c r="A6599" t="s">
        <v>11338</v>
      </c>
      <c r="B6599" t="s">
        <v>56</v>
      </c>
      <c r="C6599">
        <v>29</v>
      </c>
      <c r="D6599" t="s">
        <v>57</v>
      </c>
      <c r="E6599">
        <v>5</v>
      </c>
      <c r="F6599" t="s">
        <v>3061</v>
      </c>
      <c r="G6599">
        <v>95485</v>
      </c>
      <c r="H6599">
        <v>39.220368</v>
      </c>
      <c r="I6599">
        <v>-122.907693</v>
      </c>
      <c r="J6599">
        <v>9</v>
      </c>
      <c r="K6599">
        <v>1</v>
      </c>
      <c r="L6599" t="s">
        <v>83</v>
      </c>
      <c r="M6599" t="s">
        <v>57</v>
      </c>
      <c r="N6599" t="s">
        <v>8097</v>
      </c>
      <c r="O6599" t="s">
        <v>61</v>
      </c>
      <c r="P6599" t="s">
        <v>61</v>
      </c>
      <c r="Q6599" t="s">
        <v>143</v>
      </c>
      <c r="R6599" t="s">
        <v>143</v>
      </c>
      <c r="S6599" t="s">
        <v>143</v>
      </c>
      <c r="T6599" t="s">
        <v>143</v>
      </c>
      <c r="U6599" t="s">
        <v>143</v>
      </c>
      <c r="V6599" t="s">
        <v>143</v>
      </c>
      <c r="W6599" t="s">
        <v>143</v>
      </c>
      <c r="X6599" t="s">
        <v>143</v>
      </c>
      <c r="Y6599" t="s">
        <v>143</v>
      </c>
      <c r="Z6599" t="s">
        <v>143</v>
      </c>
      <c r="AA6599" t="s">
        <v>77</v>
      </c>
      <c r="AB6599" t="s">
        <v>61</v>
      </c>
      <c r="AC6599" t="s">
        <v>87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170</v>
      </c>
      <c r="AM6599">
        <v>0</v>
      </c>
      <c r="AN6599">
        <v>0</v>
      </c>
      <c r="AO6599">
        <v>0</v>
      </c>
      <c r="AP6599" t="s">
        <v>91</v>
      </c>
      <c r="AQ6599" t="s">
        <v>116</v>
      </c>
      <c r="AR6599" t="s">
        <v>182</v>
      </c>
      <c r="AT6599">
        <v>2344</v>
      </c>
      <c r="AU6599">
        <v>0</v>
      </c>
      <c r="AX6599">
        <v>0</v>
      </c>
      <c r="AY6599">
        <v>1</v>
      </c>
      <c r="AZ6599" t="s">
        <v>94</v>
      </c>
      <c r="BA6599">
        <v>6</v>
      </c>
      <c r="BB6599" t="s">
        <v>95</v>
      </c>
      <c r="BC6599">
        <v>1</v>
      </c>
    </row>
    <row r="6600" spans="1:55">
      <c r="A6600" t="s">
        <v>11339</v>
      </c>
      <c r="B6600" t="s">
        <v>73</v>
      </c>
      <c r="C6600">
        <v>37</v>
      </c>
      <c r="D6600" t="s">
        <v>61</v>
      </c>
      <c r="E6600">
        <v>0</v>
      </c>
      <c r="F6600" t="s">
        <v>262</v>
      </c>
      <c r="G6600">
        <v>95125</v>
      </c>
      <c r="H6600">
        <v>37.294926</v>
      </c>
      <c r="I6600">
        <v>-121.894763</v>
      </c>
      <c r="J6600">
        <v>0</v>
      </c>
      <c r="K6600">
        <v>6</v>
      </c>
      <c r="L6600" t="s">
        <v>83</v>
      </c>
      <c r="M6600" t="s">
        <v>57</v>
      </c>
      <c r="N6600" t="s">
        <v>11340</v>
      </c>
      <c r="O6600" t="s">
        <v>61</v>
      </c>
      <c r="P6600" t="s">
        <v>57</v>
      </c>
      <c r="Q6600" t="s">
        <v>135</v>
      </c>
      <c r="R6600" t="s">
        <v>441</v>
      </c>
      <c r="S6600" t="s">
        <v>61</v>
      </c>
      <c r="T6600" t="s">
        <v>61</v>
      </c>
      <c r="U6600" t="s">
        <v>61</v>
      </c>
      <c r="V6600" t="s">
        <v>57</v>
      </c>
      <c r="W6600" t="s">
        <v>61</v>
      </c>
      <c r="X6600" t="s">
        <v>61</v>
      </c>
      <c r="Y6600" t="s">
        <v>61</v>
      </c>
      <c r="Z6600" t="s">
        <v>61</v>
      </c>
      <c r="AA6600" t="s">
        <v>77</v>
      </c>
      <c r="AB6600" t="s">
        <v>61</v>
      </c>
      <c r="AC6600" t="s">
        <v>65</v>
      </c>
      <c r="AD6600">
        <v>50.05</v>
      </c>
      <c r="AE6600">
        <v>288.35</v>
      </c>
      <c r="AF6600">
        <v>0</v>
      </c>
      <c r="AG6600">
        <v>40</v>
      </c>
      <c r="AH6600">
        <v>138.06</v>
      </c>
      <c r="AI6600">
        <v>466.41</v>
      </c>
      <c r="AJ6600" t="s">
        <v>66</v>
      </c>
      <c r="AM6600">
        <v>0</v>
      </c>
      <c r="AN6600">
        <v>1</v>
      </c>
      <c r="AO6600">
        <v>0</v>
      </c>
      <c r="AP6600" t="s">
        <v>91</v>
      </c>
      <c r="AQ6600" t="s">
        <v>68</v>
      </c>
      <c r="AR6600" t="s">
        <v>69</v>
      </c>
      <c r="AS6600">
        <v>1</v>
      </c>
      <c r="AT6600">
        <v>46185</v>
      </c>
      <c r="AU6600">
        <v>1</v>
      </c>
      <c r="AV6600">
        <v>0</v>
      </c>
      <c r="AW6600">
        <v>1</v>
      </c>
      <c r="AX6600">
        <v>0</v>
      </c>
      <c r="AY6600">
        <v>1</v>
      </c>
      <c r="AZ6600" t="s">
        <v>94</v>
      </c>
      <c r="BA6600">
        <v>8</v>
      </c>
      <c r="BB6600" t="s">
        <v>95</v>
      </c>
      <c r="BC6600">
        <v>1</v>
      </c>
    </row>
    <row r="6601" spans="1:55">
      <c r="A6601" t="s">
        <v>11341</v>
      </c>
      <c r="B6601" t="s">
        <v>56</v>
      </c>
      <c r="C6601">
        <v>50</v>
      </c>
      <c r="D6601" t="s">
        <v>57</v>
      </c>
      <c r="E6601">
        <v>0</v>
      </c>
      <c r="F6601" t="s">
        <v>252</v>
      </c>
      <c r="G6601">
        <v>92119</v>
      </c>
      <c r="H6601">
        <v>32.802959</v>
      </c>
      <c r="I6601">
        <v>-117.027095</v>
      </c>
      <c r="J6601">
        <v>1</v>
      </c>
      <c r="K6601">
        <v>54</v>
      </c>
      <c r="L6601" t="s">
        <v>59</v>
      </c>
      <c r="M6601" t="s">
        <v>57</v>
      </c>
      <c r="N6601" t="s">
        <v>3512</v>
      </c>
      <c r="O6601" t="s">
        <v>57</v>
      </c>
      <c r="P6601" t="s">
        <v>57</v>
      </c>
      <c r="Q6601" t="s">
        <v>135</v>
      </c>
      <c r="R6601" t="s">
        <v>160</v>
      </c>
      <c r="S6601" t="s">
        <v>61</v>
      </c>
      <c r="T6601" t="s">
        <v>61</v>
      </c>
      <c r="U6601" t="s">
        <v>61</v>
      </c>
      <c r="V6601" t="s">
        <v>61</v>
      </c>
      <c r="W6601" t="s">
        <v>57</v>
      </c>
      <c r="X6601" t="s">
        <v>57</v>
      </c>
      <c r="Y6601" t="s">
        <v>57</v>
      </c>
      <c r="Z6601" t="s">
        <v>57</v>
      </c>
      <c r="AA6601" t="s">
        <v>64</v>
      </c>
      <c r="AB6601" t="s">
        <v>57</v>
      </c>
      <c r="AC6601" t="s">
        <v>65</v>
      </c>
      <c r="AD6601">
        <v>70.15000000000001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88</v>
      </c>
      <c r="AK6601" t="s">
        <v>101</v>
      </c>
      <c r="AL6601" t="s">
        <v>111</v>
      </c>
      <c r="AM6601">
        <v>1</v>
      </c>
      <c r="AN6601">
        <v>0</v>
      </c>
      <c r="AO6601">
        <v>0</v>
      </c>
      <c r="AP6601" t="s">
        <v>123</v>
      </c>
      <c r="AQ6601" t="s">
        <v>92</v>
      </c>
      <c r="AR6601" t="s">
        <v>93</v>
      </c>
      <c r="AS6601">
        <v>4</v>
      </c>
      <c r="AT6601">
        <v>21866</v>
      </c>
      <c r="AU6601">
        <v>1</v>
      </c>
      <c r="AV6601">
        <v>1</v>
      </c>
      <c r="AW6601">
        <v>0</v>
      </c>
      <c r="AX6601">
        <v>70.15000000000001</v>
      </c>
      <c r="AY6601">
        <v>6</v>
      </c>
      <c r="AZ6601" t="s">
        <v>125</v>
      </c>
      <c r="BA6601">
        <v>1</v>
      </c>
      <c r="BB6601" t="s">
        <v>71</v>
      </c>
      <c r="BC6601">
        <v>4</v>
      </c>
    </row>
    <row r="6602" spans="1:55">
      <c r="A6602" t="s">
        <v>11342</v>
      </c>
      <c r="B6602" t="s">
        <v>56</v>
      </c>
      <c r="C6602">
        <v>74</v>
      </c>
      <c r="D6602" t="s">
        <v>57</v>
      </c>
      <c r="E6602">
        <v>0</v>
      </c>
      <c r="F6602" t="s">
        <v>883</v>
      </c>
      <c r="G6602">
        <v>91731</v>
      </c>
      <c r="H6602">
        <v>34.079934</v>
      </c>
      <c r="I6602">
        <v>-118.046695</v>
      </c>
      <c r="J6602">
        <v>1</v>
      </c>
      <c r="K6602">
        <v>24</v>
      </c>
      <c r="L6602" t="s">
        <v>216</v>
      </c>
      <c r="M6602" t="s">
        <v>61</v>
      </c>
      <c r="N6602" t="s">
        <v>143</v>
      </c>
      <c r="O6602" t="s">
        <v>143</v>
      </c>
      <c r="P6602" t="s">
        <v>57</v>
      </c>
      <c r="Q6602" t="s">
        <v>62</v>
      </c>
      <c r="R6602" t="s">
        <v>300</v>
      </c>
      <c r="S6602" t="s">
        <v>61</v>
      </c>
      <c r="T6602" t="s">
        <v>61</v>
      </c>
      <c r="U6602" t="s">
        <v>57</v>
      </c>
      <c r="V6602" t="s">
        <v>61</v>
      </c>
      <c r="W6602" t="s">
        <v>61</v>
      </c>
      <c r="X6602" t="s">
        <v>57</v>
      </c>
      <c r="Y6602" t="s">
        <v>61</v>
      </c>
      <c r="Z6602" t="s">
        <v>57</v>
      </c>
      <c r="AA6602" t="s">
        <v>77</v>
      </c>
      <c r="AB6602" t="s">
        <v>57</v>
      </c>
      <c r="AC6602" t="s">
        <v>65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88</v>
      </c>
      <c r="AK6602" t="s">
        <v>101</v>
      </c>
      <c r="AL6602" t="s">
        <v>175</v>
      </c>
      <c r="AM6602">
        <v>1</v>
      </c>
      <c r="AN6602">
        <v>0</v>
      </c>
      <c r="AO6602">
        <v>0</v>
      </c>
      <c r="AP6602" t="s">
        <v>103</v>
      </c>
      <c r="AQ6602" t="s">
        <v>104</v>
      </c>
      <c r="AR6602" t="s">
        <v>137</v>
      </c>
      <c r="AS6602">
        <v>3</v>
      </c>
      <c r="AT6602">
        <v>30211</v>
      </c>
      <c r="AU6602">
        <v>1</v>
      </c>
      <c r="AV6602">
        <v>1</v>
      </c>
      <c r="AW6602">
        <v>0</v>
      </c>
      <c r="AX6602">
        <v>40.65</v>
      </c>
      <c r="AY6602">
        <v>3</v>
      </c>
      <c r="AZ6602" t="s">
        <v>106</v>
      </c>
      <c r="BA6602">
        <v>4</v>
      </c>
      <c r="BB6602" t="s">
        <v>80</v>
      </c>
      <c r="BC6602">
        <v>2</v>
      </c>
    </row>
    <row r="6603" spans="1:55">
      <c r="A6603" t="s">
        <v>11343</v>
      </c>
      <c r="B6603" t="s">
        <v>56</v>
      </c>
      <c r="C6603">
        <v>37</v>
      </c>
      <c r="D6603" t="s">
        <v>57</v>
      </c>
      <c r="E6603">
        <v>1</v>
      </c>
      <c r="F6603" t="s">
        <v>4964</v>
      </c>
      <c r="G6603">
        <v>92040</v>
      </c>
      <c r="H6603">
        <v>32.909873</v>
      </c>
      <c r="I6603">
        <v>-116.906774</v>
      </c>
      <c r="J6603">
        <v>5</v>
      </c>
      <c r="K6603">
        <v>35</v>
      </c>
      <c r="L6603" t="s">
        <v>59</v>
      </c>
      <c r="M6603" t="s">
        <v>57</v>
      </c>
      <c r="N6603" t="s">
        <v>11344</v>
      </c>
      <c r="O6603" t="s">
        <v>61</v>
      </c>
      <c r="P6603" t="s">
        <v>61</v>
      </c>
      <c r="Q6603" t="s">
        <v>143</v>
      </c>
      <c r="R6603" t="s">
        <v>143</v>
      </c>
      <c r="S6603" t="s">
        <v>143</v>
      </c>
      <c r="T6603" t="s">
        <v>143</v>
      </c>
      <c r="U6603" t="s">
        <v>143</v>
      </c>
      <c r="V6603" t="s">
        <v>143</v>
      </c>
      <c r="W6603" t="s">
        <v>143</v>
      </c>
      <c r="X6603" t="s">
        <v>143</v>
      </c>
      <c r="Y6603" t="s">
        <v>143</v>
      </c>
      <c r="Z6603" t="s">
        <v>143</v>
      </c>
      <c r="AA6603" t="s">
        <v>122</v>
      </c>
      <c r="AB6603" t="s">
        <v>57</v>
      </c>
      <c r="AC6603" t="s">
        <v>65</v>
      </c>
      <c r="AD6603">
        <v>19.85</v>
      </c>
      <c r="AE6603">
        <v>739.35</v>
      </c>
      <c r="AF6603">
        <v>2.29</v>
      </c>
      <c r="AG6603">
        <v>0</v>
      </c>
      <c r="AH6603">
        <v>316.4</v>
      </c>
      <c r="AI6603">
        <v>1053.46</v>
      </c>
      <c r="AJ6603" t="s">
        <v>66</v>
      </c>
      <c r="AM6603">
        <v>0</v>
      </c>
      <c r="AN6603">
        <v>1</v>
      </c>
      <c r="AO6603">
        <v>0</v>
      </c>
      <c r="AP6603" t="s">
        <v>164</v>
      </c>
      <c r="AQ6603" t="s">
        <v>68</v>
      </c>
      <c r="AR6603" t="s">
        <v>182</v>
      </c>
      <c r="AT6603">
        <v>42277</v>
      </c>
      <c r="AU6603">
        <v>1</v>
      </c>
      <c r="AV6603">
        <v>0</v>
      </c>
      <c r="AW6603">
        <v>1</v>
      </c>
      <c r="AX6603">
        <v>0</v>
      </c>
      <c r="AY6603">
        <v>4</v>
      </c>
      <c r="AZ6603" t="s">
        <v>165</v>
      </c>
      <c r="BA6603">
        <v>0</v>
      </c>
      <c r="BB6603" t="s">
        <v>71</v>
      </c>
      <c r="BC6603">
        <v>4</v>
      </c>
    </row>
    <row r="6604" spans="1:55">
      <c r="A6604" t="s">
        <v>11345</v>
      </c>
      <c r="B6604" t="s">
        <v>56</v>
      </c>
      <c r="C6604">
        <v>53</v>
      </c>
      <c r="D6604" t="s">
        <v>57</v>
      </c>
      <c r="E6604">
        <v>0</v>
      </c>
      <c r="F6604" t="s">
        <v>1786</v>
      </c>
      <c r="G6604">
        <v>92345</v>
      </c>
      <c r="H6604">
        <v>34.361387</v>
      </c>
      <c r="I6604">
        <v>-117.337509</v>
      </c>
      <c r="J6604">
        <v>7</v>
      </c>
      <c r="K6604">
        <v>72</v>
      </c>
      <c r="L6604" t="s">
        <v>119</v>
      </c>
      <c r="M6604" t="s">
        <v>57</v>
      </c>
      <c r="N6604" t="s">
        <v>2324</v>
      </c>
      <c r="O6604" t="s">
        <v>57</v>
      </c>
      <c r="P6604" t="s">
        <v>57</v>
      </c>
      <c r="Q6604" t="s">
        <v>135</v>
      </c>
      <c r="R6604" t="s">
        <v>110</v>
      </c>
      <c r="S6604" t="s">
        <v>57</v>
      </c>
      <c r="T6604" t="s">
        <v>57</v>
      </c>
      <c r="U6604" t="s">
        <v>57</v>
      </c>
      <c r="V6604" t="s">
        <v>61</v>
      </c>
      <c r="W6604" t="s">
        <v>57</v>
      </c>
      <c r="X6604" t="s">
        <v>57</v>
      </c>
      <c r="Y6604" t="s">
        <v>57</v>
      </c>
      <c r="Z6604" t="s">
        <v>57</v>
      </c>
      <c r="AA6604" t="s">
        <v>122</v>
      </c>
      <c r="AB6604" t="s">
        <v>57</v>
      </c>
      <c r="AC6604" t="s">
        <v>65</v>
      </c>
      <c r="AD6604">
        <v>82.65000000000001</v>
      </c>
      <c r="AE6604">
        <v>5919.35</v>
      </c>
      <c r="AF6604">
        <v>0</v>
      </c>
      <c r="AG6604">
        <v>0</v>
      </c>
      <c r="AH6604">
        <v>1244.16</v>
      </c>
      <c r="AI6604">
        <v>7163.51</v>
      </c>
      <c r="AJ6604" t="s">
        <v>66</v>
      </c>
      <c r="AM6604">
        <v>0</v>
      </c>
      <c r="AN6604">
        <v>1</v>
      </c>
      <c r="AO6604">
        <v>0</v>
      </c>
      <c r="AP6604" t="s">
        <v>123</v>
      </c>
      <c r="AQ6604" t="s">
        <v>92</v>
      </c>
      <c r="AR6604" t="s">
        <v>93</v>
      </c>
      <c r="AS6604">
        <v>7</v>
      </c>
      <c r="AT6604">
        <v>68515</v>
      </c>
      <c r="AU6604">
        <v>1</v>
      </c>
      <c r="AV6604">
        <v>0</v>
      </c>
      <c r="AW6604">
        <v>1</v>
      </c>
      <c r="AX6604">
        <v>0</v>
      </c>
      <c r="AY6604">
        <v>6</v>
      </c>
      <c r="AZ6604" t="s">
        <v>125</v>
      </c>
      <c r="BA6604">
        <v>1</v>
      </c>
      <c r="BB6604" t="s">
        <v>71</v>
      </c>
      <c r="BC6604">
        <v>4</v>
      </c>
    </row>
    <row r="6605" spans="1:55">
      <c r="A6605" t="s">
        <v>11346</v>
      </c>
      <c r="B6605" t="s">
        <v>73</v>
      </c>
      <c r="C6605">
        <v>19</v>
      </c>
      <c r="D6605" t="s">
        <v>61</v>
      </c>
      <c r="E6605">
        <v>0</v>
      </c>
      <c r="F6605" t="s">
        <v>2638</v>
      </c>
      <c r="G6605">
        <v>93450</v>
      </c>
      <c r="H6605">
        <v>35.996008</v>
      </c>
      <c r="I6605">
        <v>-120.85305</v>
      </c>
      <c r="J6605">
        <v>0</v>
      </c>
      <c r="K6605">
        <v>43</v>
      </c>
      <c r="L6605" t="s">
        <v>129</v>
      </c>
      <c r="M6605" t="s">
        <v>57</v>
      </c>
      <c r="N6605" t="s">
        <v>1612</v>
      </c>
      <c r="O6605" t="s">
        <v>61</v>
      </c>
      <c r="P6605" t="s">
        <v>57</v>
      </c>
      <c r="Q6605" t="s">
        <v>85</v>
      </c>
      <c r="R6605" t="s">
        <v>147</v>
      </c>
      <c r="S6605" t="s">
        <v>57</v>
      </c>
      <c r="T6605" t="s">
        <v>57</v>
      </c>
      <c r="U6605" t="s">
        <v>57</v>
      </c>
      <c r="V6605" t="s">
        <v>57</v>
      </c>
      <c r="W6605" t="s">
        <v>61</v>
      </c>
      <c r="X6605" t="s">
        <v>61</v>
      </c>
      <c r="Y6605" t="s">
        <v>61</v>
      </c>
      <c r="Z6605" t="s">
        <v>57</v>
      </c>
      <c r="AA6605" t="s">
        <v>64</v>
      </c>
      <c r="AB6605" t="s">
        <v>57</v>
      </c>
      <c r="AC6605" t="s">
        <v>65</v>
      </c>
      <c r="AD6605">
        <v>90.65000000000001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66</v>
      </c>
      <c r="AM6605">
        <v>0</v>
      </c>
      <c r="AN6605">
        <v>1</v>
      </c>
      <c r="AO6605">
        <v>0</v>
      </c>
      <c r="AP6605" t="s">
        <v>176</v>
      </c>
      <c r="AQ6605" t="s">
        <v>116</v>
      </c>
      <c r="AR6605" t="s">
        <v>105</v>
      </c>
      <c r="AS6605">
        <v>5</v>
      </c>
      <c r="AT6605">
        <v>670</v>
      </c>
      <c r="AU6605">
        <v>1</v>
      </c>
      <c r="AV6605">
        <v>0</v>
      </c>
      <c r="AW6605">
        <v>1</v>
      </c>
      <c r="AX6605">
        <v>0</v>
      </c>
      <c r="AY6605">
        <v>5</v>
      </c>
      <c r="AZ6605" t="s">
        <v>177</v>
      </c>
      <c r="BA6605">
        <v>4</v>
      </c>
      <c r="BB6605" t="s">
        <v>80</v>
      </c>
      <c r="BC6605">
        <v>2</v>
      </c>
    </row>
    <row r="6606" spans="1:55">
      <c r="A6606" t="s">
        <v>11347</v>
      </c>
      <c r="B6606" t="s">
        <v>73</v>
      </c>
      <c r="C6606">
        <v>63</v>
      </c>
      <c r="D6606" t="s">
        <v>61</v>
      </c>
      <c r="E6606">
        <v>0</v>
      </c>
      <c r="F6606" t="s">
        <v>678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129</v>
      </c>
      <c r="M6606" t="s">
        <v>61</v>
      </c>
      <c r="N6606" t="s">
        <v>143</v>
      </c>
      <c r="O6606" t="s">
        <v>143</v>
      </c>
      <c r="P6606" t="s">
        <v>57</v>
      </c>
      <c r="Q6606" t="s">
        <v>135</v>
      </c>
      <c r="R6606" t="s">
        <v>110</v>
      </c>
      <c r="S6606" t="s">
        <v>61</v>
      </c>
      <c r="T6606" t="s">
        <v>61</v>
      </c>
      <c r="U6606" t="s">
        <v>57</v>
      </c>
      <c r="V6606" t="s">
        <v>57</v>
      </c>
      <c r="W6606" t="s">
        <v>61</v>
      </c>
      <c r="X6606" t="s">
        <v>57</v>
      </c>
      <c r="Y6606" t="s">
        <v>57</v>
      </c>
      <c r="Z6606" t="s">
        <v>57</v>
      </c>
      <c r="AA6606" t="s">
        <v>64</v>
      </c>
      <c r="AB6606" t="s">
        <v>61</v>
      </c>
      <c r="AC6606" t="s">
        <v>87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66</v>
      </c>
      <c r="AM6606">
        <v>0</v>
      </c>
      <c r="AN6606">
        <v>1</v>
      </c>
      <c r="AO6606">
        <v>1</v>
      </c>
      <c r="AP6606" t="s">
        <v>176</v>
      </c>
      <c r="AQ6606" t="s">
        <v>124</v>
      </c>
      <c r="AR6606" t="s">
        <v>79</v>
      </c>
      <c r="AS6606">
        <v>5</v>
      </c>
      <c r="AT6606">
        <v>47758</v>
      </c>
      <c r="AU6606">
        <v>1</v>
      </c>
      <c r="AV6606">
        <v>0</v>
      </c>
      <c r="AW6606">
        <v>1</v>
      </c>
      <c r="AX6606">
        <v>0</v>
      </c>
      <c r="AY6606">
        <v>5</v>
      </c>
      <c r="AZ6606" t="s">
        <v>177</v>
      </c>
      <c r="BA6606">
        <v>2</v>
      </c>
      <c r="BB6606" t="s">
        <v>126</v>
      </c>
      <c r="BC6606">
        <v>3</v>
      </c>
    </row>
    <row r="6607" spans="1:55">
      <c r="A6607" t="s">
        <v>11348</v>
      </c>
      <c r="B6607" t="s">
        <v>56</v>
      </c>
      <c r="C6607">
        <v>47</v>
      </c>
      <c r="D6607" t="s">
        <v>57</v>
      </c>
      <c r="E6607">
        <v>2</v>
      </c>
      <c r="F6607" t="s">
        <v>2789</v>
      </c>
      <c r="G6607">
        <v>95974</v>
      </c>
      <c r="H6607">
        <v>39.495768</v>
      </c>
      <c r="I6607">
        <v>-121.747472</v>
      </c>
      <c r="J6607">
        <v>1</v>
      </c>
      <c r="K6607">
        <v>5</v>
      </c>
      <c r="L6607" t="s">
        <v>59</v>
      </c>
      <c r="M6607" t="s">
        <v>57</v>
      </c>
      <c r="N6607" t="s">
        <v>11349</v>
      </c>
      <c r="O6607" t="s">
        <v>61</v>
      </c>
      <c r="P6607" t="s">
        <v>57</v>
      </c>
      <c r="Q6607" t="s">
        <v>85</v>
      </c>
      <c r="R6607" t="s">
        <v>63</v>
      </c>
      <c r="S6607" t="s">
        <v>61</v>
      </c>
      <c r="T6607" t="s">
        <v>61</v>
      </c>
      <c r="U6607" t="s">
        <v>61</v>
      </c>
      <c r="V6607" t="s">
        <v>61</v>
      </c>
      <c r="W6607" t="s">
        <v>61</v>
      </c>
      <c r="X6607" t="s">
        <v>61</v>
      </c>
      <c r="Y6607" t="s">
        <v>61</v>
      </c>
      <c r="Z6607" t="s">
        <v>57</v>
      </c>
      <c r="AA6607" t="s">
        <v>77</v>
      </c>
      <c r="AB6607" t="s">
        <v>61</v>
      </c>
      <c r="AC6607" t="s">
        <v>65</v>
      </c>
      <c r="AD6607">
        <v>69.95</v>
      </c>
      <c r="AE6607">
        <v>320.4</v>
      </c>
      <c r="AF6607">
        <v>0</v>
      </c>
      <c r="AG6607">
        <v>0</v>
      </c>
      <c r="AH6607">
        <v>6.9</v>
      </c>
      <c r="AI6607">
        <v>327.3</v>
      </c>
      <c r="AJ6607" t="s">
        <v>66</v>
      </c>
      <c r="AM6607">
        <v>0</v>
      </c>
      <c r="AN6607">
        <v>1</v>
      </c>
      <c r="AO6607">
        <v>0</v>
      </c>
      <c r="AP6607" t="s">
        <v>91</v>
      </c>
      <c r="AQ6607" t="s">
        <v>78</v>
      </c>
      <c r="AR6607" t="s">
        <v>69</v>
      </c>
      <c r="AS6607">
        <v>1</v>
      </c>
      <c r="AT6607">
        <v>74</v>
      </c>
      <c r="AU6607">
        <v>1</v>
      </c>
      <c r="AV6607">
        <v>0</v>
      </c>
      <c r="AW6607">
        <v>1</v>
      </c>
      <c r="AX6607">
        <v>0</v>
      </c>
      <c r="AY6607">
        <v>1</v>
      </c>
      <c r="AZ6607" t="s">
        <v>94</v>
      </c>
      <c r="BA6607">
        <v>8</v>
      </c>
      <c r="BB6607" t="s">
        <v>95</v>
      </c>
      <c r="BC6607">
        <v>1</v>
      </c>
    </row>
    <row r="6608" spans="1:55">
      <c r="A6608" t="s">
        <v>11350</v>
      </c>
      <c r="B6608" t="s">
        <v>56</v>
      </c>
      <c r="C6608">
        <v>70</v>
      </c>
      <c r="D6608" t="s">
        <v>61</v>
      </c>
      <c r="E6608">
        <v>0</v>
      </c>
      <c r="F6608" t="s">
        <v>523</v>
      </c>
      <c r="G6608">
        <v>95832</v>
      </c>
      <c r="H6608">
        <v>38.445939</v>
      </c>
      <c r="I6608">
        <v>-121.496855</v>
      </c>
      <c r="J6608">
        <v>0</v>
      </c>
      <c r="K6608">
        <v>44</v>
      </c>
      <c r="L6608" t="s">
        <v>129</v>
      </c>
      <c r="M6608" t="s">
        <v>57</v>
      </c>
      <c r="N6608" t="s">
        <v>6642</v>
      </c>
      <c r="O6608" t="s">
        <v>61</v>
      </c>
      <c r="P6608" t="s">
        <v>57</v>
      </c>
      <c r="Q6608" t="s">
        <v>85</v>
      </c>
      <c r="R6608" t="s">
        <v>156</v>
      </c>
      <c r="S6608" t="s">
        <v>61</v>
      </c>
      <c r="T6608" t="s">
        <v>57</v>
      </c>
      <c r="U6608" t="s">
        <v>57</v>
      </c>
      <c r="V6608" t="s">
        <v>61</v>
      </c>
      <c r="W6608" t="s">
        <v>61</v>
      </c>
      <c r="X6608" t="s">
        <v>57</v>
      </c>
      <c r="Y6608" t="s">
        <v>57</v>
      </c>
      <c r="Z6608" t="s">
        <v>57</v>
      </c>
      <c r="AA6608" t="s">
        <v>64</v>
      </c>
      <c r="AB6608" t="s">
        <v>61</v>
      </c>
      <c r="AC6608" t="s">
        <v>65</v>
      </c>
      <c r="AD6608">
        <v>89.15000000000001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66</v>
      </c>
      <c r="AM6608">
        <v>0</v>
      </c>
      <c r="AN6608">
        <v>1</v>
      </c>
      <c r="AO6608">
        <v>0</v>
      </c>
      <c r="AP6608" t="s">
        <v>176</v>
      </c>
      <c r="AQ6608" t="s">
        <v>104</v>
      </c>
      <c r="AR6608" t="s">
        <v>93</v>
      </c>
      <c r="AS6608">
        <v>5</v>
      </c>
      <c r="AT6608">
        <v>9063</v>
      </c>
      <c r="AU6608">
        <v>1</v>
      </c>
      <c r="AV6608">
        <v>0</v>
      </c>
      <c r="AW6608">
        <v>1</v>
      </c>
      <c r="AX6608">
        <v>0</v>
      </c>
      <c r="AY6608">
        <v>5</v>
      </c>
      <c r="AZ6608" t="s">
        <v>177</v>
      </c>
      <c r="BA6608">
        <v>4</v>
      </c>
      <c r="BB6608" t="s">
        <v>80</v>
      </c>
      <c r="BC6608">
        <v>2</v>
      </c>
    </row>
    <row r="6609" spans="1:55">
      <c r="A6609" t="s">
        <v>11351</v>
      </c>
      <c r="B6609" t="s">
        <v>73</v>
      </c>
      <c r="C6609">
        <v>77</v>
      </c>
      <c r="D6609" t="s">
        <v>57</v>
      </c>
      <c r="E6609">
        <v>0</v>
      </c>
      <c r="F6609" t="s">
        <v>1097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98</v>
      </c>
      <c r="M6609" t="s">
        <v>57</v>
      </c>
      <c r="N6609" t="s">
        <v>1994</v>
      </c>
      <c r="O6609" t="s">
        <v>61</v>
      </c>
      <c r="P6609" t="s">
        <v>57</v>
      </c>
      <c r="Q6609" t="s">
        <v>85</v>
      </c>
      <c r="R6609" t="s">
        <v>156</v>
      </c>
      <c r="S6609" t="s">
        <v>61</v>
      </c>
      <c r="T6609" t="s">
        <v>61</v>
      </c>
      <c r="U6609" t="s">
        <v>61</v>
      </c>
      <c r="V6609" t="s">
        <v>61</v>
      </c>
      <c r="W6609" t="s">
        <v>61</v>
      </c>
      <c r="X6609" t="s">
        <v>57</v>
      </c>
      <c r="Y6609" t="s">
        <v>61</v>
      </c>
      <c r="Z6609" t="s">
        <v>57</v>
      </c>
      <c r="AA6609" t="s">
        <v>77</v>
      </c>
      <c r="AB6609" t="s">
        <v>57</v>
      </c>
      <c r="AC6609" t="s">
        <v>87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1033.84</v>
      </c>
      <c r="AJ6609" t="s">
        <v>88</v>
      </c>
      <c r="AK6609" t="s">
        <v>89</v>
      </c>
      <c r="AL6609" t="s">
        <v>181</v>
      </c>
      <c r="AM6609">
        <v>1</v>
      </c>
      <c r="AN6609">
        <v>0</v>
      </c>
      <c r="AO6609">
        <v>0</v>
      </c>
      <c r="AP6609" t="s">
        <v>67</v>
      </c>
      <c r="AQ6609" t="s">
        <v>104</v>
      </c>
      <c r="AR6609" t="s">
        <v>93</v>
      </c>
      <c r="AS6609">
        <v>2</v>
      </c>
      <c r="AT6609">
        <v>1845</v>
      </c>
      <c r="AU6609">
        <v>1</v>
      </c>
      <c r="AV6609">
        <v>1</v>
      </c>
      <c r="AW6609">
        <v>0</v>
      </c>
      <c r="AX6609">
        <v>80.45</v>
      </c>
      <c r="AY6609">
        <v>2</v>
      </c>
      <c r="AZ6609" t="s">
        <v>70</v>
      </c>
      <c r="BA6609">
        <v>6</v>
      </c>
      <c r="BB6609" t="s">
        <v>95</v>
      </c>
      <c r="BC6609">
        <v>1</v>
      </c>
    </row>
    <row r="6610" spans="1:55">
      <c r="A6610" t="s">
        <v>11352</v>
      </c>
      <c r="B6610" t="s">
        <v>73</v>
      </c>
      <c r="C6610">
        <v>38</v>
      </c>
      <c r="D6610" t="s">
        <v>61</v>
      </c>
      <c r="E6610">
        <v>3</v>
      </c>
      <c r="F6610" t="s">
        <v>6379</v>
      </c>
      <c r="G6610">
        <v>90660</v>
      </c>
      <c r="H6610">
        <v>33.989524</v>
      </c>
      <c r="I6610">
        <v>-118.089299</v>
      </c>
      <c r="J6610">
        <v>0</v>
      </c>
      <c r="K6610">
        <v>53</v>
      </c>
      <c r="L6610" t="s">
        <v>129</v>
      </c>
      <c r="M6610" t="s">
        <v>57</v>
      </c>
      <c r="N6610" t="s">
        <v>359</v>
      </c>
      <c r="O6610" t="s">
        <v>61</v>
      </c>
      <c r="P6610" t="s">
        <v>57</v>
      </c>
      <c r="Q6610" t="s">
        <v>85</v>
      </c>
      <c r="R6610" t="s">
        <v>1331</v>
      </c>
      <c r="S6610" t="s">
        <v>57</v>
      </c>
      <c r="T6610" t="s">
        <v>57</v>
      </c>
      <c r="U6610" t="s">
        <v>57</v>
      </c>
      <c r="V6610" t="s">
        <v>61</v>
      </c>
      <c r="W6610" t="s">
        <v>61</v>
      </c>
      <c r="X6610" t="s">
        <v>57</v>
      </c>
      <c r="Y6610" t="s">
        <v>57</v>
      </c>
      <c r="Z6610" t="s">
        <v>57</v>
      </c>
      <c r="AA6610" t="s">
        <v>64</v>
      </c>
      <c r="AB6610" t="s">
        <v>61</v>
      </c>
      <c r="AC6610" t="s">
        <v>87</v>
      </c>
      <c r="AD6610">
        <v>95.95</v>
      </c>
      <c r="AE6610">
        <v>5036.9</v>
      </c>
      <c r="AF6610">
        <v>0</v>
      </c>
      <c r="AG6610">
        <v>0</v>
      </c>
      <c r="AH6610">
        <v>1788.22</v>
      </c>
      <c r="AI6610">
        <v>6825.12</v>
      </c>
      <c r="AJ6610" t="s">
        <v>66</v>
      </c>
      <c r="AM6610">
        <v>0</v>
      </c>
      <c r="AN6610">
        <v>1</v>
      </c>
      <c r="AO6610">
        <v>0</v>
      </c>
      <c r="AP6610" t="s">
        <v>123</v>
      </c>
      <c r="AQ6610" t="s">
        <v>68</v>
      </c>
      <c r="AR6610" t="s">
        <v>105</v>
      </c>
      <c r="AS6610">
        <v>6</v>
      </c>
      <c r="AT6610">
        <v>63288</v>
      </c>
      <c r="AU6610">
        <v>1</v>
      </c>
      <c r="AV6610">
        <v>0</v>
      </c>
      <c r="AW6610">
        <v>1</v>
      </c>
      <c r="AX6610">
        <v>0</v>
      </c>
      <c r="AY6610">
        <v>6</v>
      </c>
      <c r="AZ6610" t="s">
        <v>125</v>
      </c>
      <c r="BA6610">
        <v>3</v>
      </c>
      <c r="BB6610" t="s">
        <v>126</v>
      </c>
      <c r="BC6610">
        <v>3</v>
      </c>
    </row>
    <row r="6611" spans="1:55">
      <c r="A6611" t="s">
        <v>11353</v>
      </c>
      <c r="B6611" t="s">
        <v>56</v>
      </c>
      <c r="C6611">
        <v>33</v>
      </c>
      <c r="D6611" t="s">
        <v>61</v>
      </c>
      <c r="E6611">
        <v>0</v>
      </c>
      <c r="F6611" t="s">
        <v>565</v>
      </c>
      <c r="G6611">
        <v>94611</v>
      </c>
      <c r="H6611">
        <v>37.828416</v>
      </c>
      <c r="I6611">
        <v>-122.216005</v>
      </c>
      <c r="J6611">
        <v>0</v>
      </c>
      <c r="K6611">
        <v>23</v>
      </c>
      <c r="L6611" t="s">
        <v>98</v>
      </c>
      <c r="M6611" t="s">
        <v>57</v>
      </c>
      <c r="N6611" t="s">
        <v>11354</v>
      </c>
      <c r="O6611" t="s">
        <v>61</v>
      </c>
      <c r="P6611" t="s">
        <v>61</v>
      </c>
      <c r="Q6611" t="s">
        <v>143</v>
      </c>
      <c r="R6611" t="s">
        <v>143</v>
      </c>
      <c r="S6611" t="s">
        <v>143</v>
      </c>
      <c r="T6611" t="s">
        <v>143</v>
      </c>
      <c r="U6611" t="s">
        <v>143</v>
      </c>
      <c r="V6611" t="s">
        <v>143</v>
      </c>
      <c r="W6611" t="s">
        <v>143</v>
      </c>
      <c r="X6611" t="s">
        <v>143</v>
      </c>
      <c r="Y6611" t="s">
        <v>143</v>
      </c>
      <c r="Z6611" t="s">
        <v>143</v>
      </c>
      <c r="AA6611" t="s">
        <v>77</v>
      </c>
      <c r="AB6611" t="s">
        <v>57</v>
      </c>
      <c r="AC6611" t="s">
        <v>65</v>
      </c>
      <c r="AD6611">
        <v>19.5</v>
      </c>
      <c r="AE6611">
        <v>470.2</v>
      </c>
      <c r="AF6611">
        <v>0</v>
      </c>
      <c r="AG6611">
        <v>0</v>
      </c>
      <c r="AH6611">
        <v>321.54</v>
      </c>
      <c r="AI6611">
        <v>791.74</v>
      </c>
      <c r="AJ6611" t="s">
        <v>66</v>
      </c>
      <c r="AM6611">
        <v>0</v>
      </c>
      <c r="AN6611">
        <v>1</v>
      </c>
      <c r="AO6611">
        <v>0</v>
      </c>
      <c r="AP6611" t="s">
        <v>103</v>
      </c>
      <c r="AQ6611" t="s">
        <v>68</v>
      </c>
      <c r="AR6611" t="s">
        <v>182</v>
      </c>
      <c r="AT6611">
        <v>36517</v>
      </c>
      <c r="AU6611">
        <v>1</v>
      </c>
      <c r="AV6611">
        <v>0</v>
      </c>
      <c r="AW6611">
        <v>1</v>
      </c>
      <c r="AX6611">
        <v>0</v>
      </c>
      <c r="AY6611">
        <v>3</v>
      </c>
      <c r="AZ6611" t="s">
        <v>106</v>
      </c>
      <c r="BA6611">
        <v>5</v>
      </c>
      <c r="BB6611" t="s">
        <v>80</v>
      </c>
      <c r="BC6611">
        <v>2</v>
      </c>
    </row>
    <row r="6612" spans="1:55">
      <c r="A6612" t="s">
        <v>11355</v>
      </c>
      <c r="B6612" t="s">
        <v>56</v>
      </c>
      <c r="C6612">
        <v>42</v>
      </c>
      <c r="D6612" t="s">
        <v>61</v>
      </c>
      <c r="E6612">
        <v>0</v>
      </c>
      <c r="F6612" t="s">
        <v>1469</v>
      </c>
      <c r="G6612">
        <v>94043</v>
      </c>
      <c r="H6612">
        <v>37.419725</v>
      </c>
      <c r="I6612">
        <v>-122.062947</v>
      </c>
      <c r="J6612">
        <v>0</v>
      </c>
      <c r="K6612">
        <v>62</v>
      </c>
      <c r="L6612" t="s">
        <v>129</v>
      </c>
      <c r="M6612" t="s">
        <v>57</v>
      </c>
      <c r="N6612" t="s">
        <v>4024</v>
      </c>
      <c r="O6612" t="s">
        <v>57</v>
      </c>
      <c r="P6612" t="s">
        <v>57</v>
      </c>
      <c r="Q6612" t="s">
        <v>85</v>
      </c>
      <c r="R6612" t="s">
        <v>364</v>
      </c>
      <c r="S6612" t="s">
        <v>61</v>
      </c>
      <c r="T6612" t="s">
        <v>61</v>
      </c>
      <c r="U6612" t="s">
        <v>61</v>
      </c>
      <c r="V6612" t="s">
        <v>61</v>
      </c>
      <c r="W6612" t="s">
        <v>57</v>
      </c>
      <c r="X6612" t="s">
        <v>57</v>
      </c>
      <c r="Y6612" t="s">
        <v>57</v>
      </c>
      <c r="Z6612" t="s">
        <v>57</v>
      </c>
      <c r="AA6612" t="s">
        <v>64</v>
      </c>
      <c r="AB6612" t="s">
        <v>57</v>
      </c>
      <c r="AC6612" t="s">
        <v>87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66</v>
      </c>
      <c r="AM6612">
        <v>0</v>
      </c>
      <c r="AN6612">
        <v>1</v>
      </c>
      <c r="AO6612">
        <v>0</v>
      </c>
      <c r="AP6612" t="s">
        <v>123</v>
      </c>
      <c r="AQ6612" t="s">
        <v>78</v>
      </c>
      <c r="AR6612" t="s">
        <v>105</v>
      </c>
      <c r="AS6612">
        <v>4</v>
      </c>
      <c r="AT6612">
        <v>27822</v>
      </c>
      <c r="AU6612">
        <v>1</v>
      </c>
      <c r="AV6612">
        <v>0</v>
      </c>
      <c r="AW6612">
        <v>1</v>
      </c>
      <c r="AX6612">
        <v>0</v>
      </c>
      <c r="AY6612">
        <v>6</v>
      </c>
      <c r="AZ6612" t="s">
        <v>125</v>
      </c>
      <c r="BA6612">
        <v>4</v>
      </c>
      <c r="BB6612" t="s">
        <v>80</v>
      </c>
      <c r="BC6612">
        <v>2</v>
      </c>
    </row>
    <row r="6613" spans="1:55">
      <c r="A6613" t="s">
        <v>11356</v>
      </c>
      <c r="B6613" t="s">
        <v>73</v>
      </c>
      <c r="C6613">
        <v>42</v>
      </c>
      <c r="D6613" t="s">
        <v>61</v>
      </c>
      <c r="E6613">
        <v>2</v>
      </c>
      <c r="F6613" t="s">
        <v>3325</v>
      </c>
      <c r="G6613">
        <v>95003</v>
      </c>
      <c r="H6613">
        <v>37.013471</v>
      </c>
      <c r="I6613">
        <v>-121.877877</v>
      </c>
      <c r="J6613">
        <v>0</v>
      </c>
      <c r="K6613">
        <v>27</v>
      </c>
      <c r="L6613" t="s">
        <v>59</v>
      </c>
      <c r="M6613" t="s">
        <v>57</v>
      </c>
      <c r="N6613" t="s">
        <v>11357</v>
      </c>
      <c r="O6613" t="s">
        <v>61</v>
      </c>
      <c r="P6613" t="s">
        <v>61</v>
      </c>
      <c r="Q6613" t="s">
        <v>143</v>
      </c>
      <c r="R6613" t="s">
        <v>143</v>
      </c>
      <c r="S6613" t="s">
        <v>143</v>
      </c>
      <c r="T6613" t="s">
        <v>143</v>
      </c>
      <c r="U6613" t="s">
        <v>143</v>
      </c>
      <c r="V6613" t="s">
        <v>143</v>
      </c>
      <c r="W6613" t="s">
        <v>143</v>
      </c>
      <c r="X6613" t="s">
        <v>143</v>
      </c>
      <c r="Y6613" t="s">
        <v>143</v>
      </c>
      <c r="Z6613" t="s">
        <v>143</v>
      </c>
      <c r="AA6613" t="s">
        <v>122</v>
      </c>
      <c r="AB6613" t="s">
        <v>61</v>
      </c>
      <c r="AC6613" t="s">
        <v>65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66</v>
      </c>
      <c r="AM6613">
        <v>0</v>
      </c>
      <c r="AN6613">
        <v>1</v>
      </c>
      <c r="AO6613">
        <v>0</v>
      </c>
      <c r="AP6613" t="s">
        <v>164</v>
      </c>
      <c r="AQ6613" t="s">
        <v>78</v>
      </c>
      <c r="AR6613" t="s">
        <v>182</v>
      </c>
      <c r="AT6613">
        <v>24227</v>
      </c>
      <c r="AU6613">
        <v>1</v>
      </c>
      <c r="AV6613">
        <v>0</v>
      </c>
      <c r="AW6613">
        <v>1</v>
      </c>
      <c r="AX6613">
        <v>0</v>
      </c>
      <c r="AY6613">
        <v>4</v>
      </c>
      <c r="AZ6613" t="s">
        <v>165</v>
      </c>
      <c r="BA6613">
        <v>1</v>
      </c>
      <c r="BB6613" t="s">
        <v>71</v>
      </c>
      <c r="BC6613">
        <v>4</v>
      </c>
    </row>
    <row r="6614" spans="1:55">
      <c r="A6614" t="s">
        <v>11358</v>
      </c>
      <c r="B6614" t="s">
        <v>56</v>
      </c>
      <c r="C6614">
        <v>64</v>
      </c>
      <c r="D6614" t="s">
        <v>61</v>
      </c>
      <c r="E6614">
        <v>0</v>
      </c>
      <c r="F6614" t="s">
        <v>11040</v>
      </c>
      <c r="G6614">
        <v>93013</v>
      </c>
      <c r="H6614">
        <v>34.441398</v>
      </c>
      <c r="I6614">
        <v>-119.513163</v>
      </c>
      <c r="J6614">
        <v>0</v>
      </c>
      <c r="K6614">
        <v>15</v>
      </c>
      <c r="L6614" t="s">
        <v>59</v>
      </c>
      <c r="M6614" t="s">
        <v>57</v>
      </c>
      <c r="N6614" t="s">
        <v>2418</v>
      </c>
      <c r="O6614" t="s">
        <v>57</v>
      </c>
      <c r="P6614" t="s">
        <v>57</v>
      </c>
      <c r="Q6614" t="s">
        <v>135</v>
      </c>
      <c r="R6614" t="s">
        <v>156</v>
      </c>
      <c r="S6614" t="s">
        <v>61</v>
      </c>
      <c r="T6614" t="s">
        <v>61</v>
      </c>
      <c r="U6614" t="s">
        <v>61</v>
      </c>
      <c r="V6614" t="s">
        <v>61</v>
      </c>
      <c r="W6614" t="s">
        <v>61</v>
      </c>
      <c r="X6614" t="s">
        <v>61</v>
      </c>
      <c r="Y6614" t="s">
        <v>61</v>
      </c>
      <c r="Z6614" t="s">
        <v>57</v>
      </c>
      <c r="AA6614" t="s">
        <v>77</v>
      </c>
      <c r="AB6614" t="s">
        <v>61</v>
      </c>
      <c r="AC6614" t="s">
        <v>65</v>
      </c>
      <c r="AD6614">
        <v>48.85</v>
      </c>
      <c r="AE6614">
        <v>631.4</v>
      </c>
      <c r="AF6614">
        <v>32.09</v>
      </c>
      <c r="AG6614">
        <v>0</v>
      </c>
      <c r="AH6614">
        <v>203.7</v>
      </c>
      <c r="AI6614">
        <v>803.01</v>
      </c>
      <c r="AJ6614" t="s">
        <v>66</v>
      </c>
      <c r="AM6614">
        <v>0</v>
      </c>
      <c r="AN6614">
        <v>1</v>
      </c>
      <c r="AO6614">
        <v>0</v>
      </c>
      <c r="AP6614" t="s">
        <v>103</v>
      </c>
      <c r="AQ6614" t="s">
        <v>124</v>
      </c>
      <c r="AR6614" t="s">
        <v>137</v>
      </c>
      <c r="AS6614">
        <v>1</v>
      </c>
      <c r="AT6614">
        <v>17409</v>
      </c>
      <c r="AU6614">
        <v>1</v>
      </c>
      <c r="AV6614">
        <v>0</v>
      </c>
      <c r="AW6614">
        <v>1</v>
      </c>
      <c r="AX6614">
        <v>0</v>
      </c>
      <c r="AY6614">
        <v>3</v>
      </c>
      <c r="AZ6614" t="s">
        <v>106</v>
      </c>
      <c r="BA6614">
        <v>5</v>
      </c>
      <c r="BB6614" t="s">
        <v>80</v>
      </c>
      <c r="BC6614">
        <v>2</v>
      </c>
    </row>
    <row r="6615" spans="1:55">
      <c r="A6615" t="s">
        <v>11359</v>
      </c>
      <c r="B6615" t="s">
        <v>56</v>
      </c>
      <c r="C6615">
        <v>24</v>
      </c>
      <c r="D6615" t="s">
        <v>61</v>
      </c>
      <c r="E6615">
        <v>0</v>
      </c>
      <c r="F6615" t="s">
        <v>9718</v>
      </c>
      <c r="G6615">
        <v>95076</v>
      </c>
      <c r="H6615">
        <v>36.931654</v>
      </c>
      <c r="I6615">
        <v>-121.752383</v>
      </c>
      <c r="J6615">
        <v>0</v>
      </c>
      <c r="K6615">
        <v>69</v>
      </c>
      <c r="L6615" t="s">
        <v>119</v>
      </c>
      <c r="M6615" t="s">
        <v>57</v>
      </c>
      <c r="N6615" t="s">
        <v>1024</v>
      </c>
      <c r="O6615" t="s">
        <v>57</v>
      </c>
      <c r="P6615" t="s">
        <v>61</v>
      </c>
      <c r="Q6615" t="s">
        <v>143</v>
      </c>
      <c r="R6615" t="s">
        <v>143</v>
      </c>
      <c r="S6615" t="s">
        <v>143</v>
      </c>
      <c r="T6615" t="s">
        <v>143</v>
      </c>
      <c r="U6615" t="s">
        <v>143</v>
      </c>
      <c r="V6615" t="s">
        <v>143</v>
      </c>
      <c r="W6615" t="s">
        <v>143</v>
      </c>
      <c r="X6615" t="s">
        <v>143</v>
      </c>
      <c r="Y6615" t="s">
        <v>143</v>
      </c>
      <c r="Z6615" t="s">
        <v>143</v>
      </c>
      <c r="AA6615" t="s">
        <v>122</v>
      </c>
      <c r="AB6615" t="s">
        <v>61</v>
      </c>
      <c r="AC6615" t="s">
        <v>65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66</v>
      </c>
      <c r="AM6615">
        <v>0</v>
      </c>
      <c r="AN6615">
        <v>1</v>
      </c>
      <c r="AO6615">
        <v>0</v>
      </c>
      <c r="AP6615" t="s">
        <v>123</v>
      </c>
      <c r="AQ6615" t="s">
        <v>116</v>
      </c>
      <c r="AR6615" t="s">
        <v>182</v>
      </c>
      <c r="AT6615">
        <v>81141</v>
      </c>
      <c r="AU6615">
        <v>1</v>
      </c>
      <c r="AV6615">
        <v>0</v>
      </c>
      <c r="AW6615">
        <v>1</v>
      </c>
      <c r="AX6615">
        <v>0</v>
      </c>
      <c r="AY6615">
        <v>6</v>
      </c>
      <c r="AZ6615" t="s">
        <v>125</v>
      </c>
      <c r="BA6615">
        <v>2</v>
      </c>
      <c r="BB6615" t="s">
        <v>126</v>
      </c>
      <c r="BC6615">
        <v>3</v>
      </c>
    </row>
    <row r="6616" spans="1:55">
      <c r="A6616" t="s">
        <v>11360</v>
      </c>
      <c r="B6616" t="s">
        <v>73</v>
      </c>
      <c r="C6616">
        <v>41</v>
      </c>
      <c r="D6616" t="s">
        <v>61</v>
      </c>
      <c r="E6616">
        <v>0</v>
      </c>
      <c r="F6616" t="s">
        <v>4993</v>
      </c>
      <c r="G6616">
        <v>92004</v>
      </c>
      <c r="H6616">
        <v>33.200369</v>
      </c>
      <c r="I6616">
        <v>-116.192313</v>
      </c>
      <c r="J6616">
        <v>0</v>
      </c>
      <c r="K6616">
        <v>3</v>
      </c>
      <c r="L6616" t="s">
        <v>59</v>
      </c>
      <c r="M6616" t="s">
        <v>57</v>
      </c>
      <c r="N6616" t="s">
        <v>5165</v>
      </c>
      <c r="O6616" t="s">
        <v>61</v>
      </c>
      <c r="P6616" t="s">
        <v>57</v>
      </c>
      <c r="Q6616" t="s">
        <v>85</v>
      </c>
      <c r="R6616" t="s">
        <v>423</v>
      </c>
      <c r="S6616" t="s">
        <v>61</v>
      </c>
      <c r="T6616" t="s">
        <v>57</v>
      </c>
      <c r="U6616" t="s">
        <v>61</v>
      </c>
      <c r="V6616" t="s">
        <v>61</v>
      </c>
      <c r="W6616" t="s">
        <v>61</v>
      </c>
      <c r="X6616" t="s">
        <v>61</v>
      </c>
      <c r="Y6616" t="s">
        <v>61</v>
      </c>
      <c r="Z6616" t="s">
        <v>61</v>
      </c>
      <c r="AA6616" t="s">
        <v>77</v>
      </c>
      <c r="AB6616" t="s">
        <v>61</v>
      </c>
      <c r="AC6616" t="s">
        <v>65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170</v>
      </c>
      <c r="AM6616">
        <v>0</v>
      </c>
      <c r="AN6616">
        <v>0</v>
      </c>
      <c r="AO6616">
        <v>0</v>
      </c>
      <c r="AP6616" t="s">
        <v>91</v>
      </c>
      <c r="AQ6616" t="s">
        <v>78</v>
      </c>
      <c r="AR6616" t="s">
        <v>93</v>
      </c>
      <c r="AS6616">
        <v>1</v>
      </c>
      <c r="AT6616">
        <v>2863</v>
      </c>
      <c r="AU6616">
        <v>0</v>
      </c>
      <c r="AX6616">
        <v>0</v>
      </c>
      <c r="AY6616">
        <v>1</v>
      </c>
      <c r="AZ6616" t="s">
        <v>94</v>
      </c>
      <c r="BA6616">
        <v>10</v>
      </c>
      <c r="BB6616" t="s">
        <v>95</v>
      </c>
      <c r="BC6616">
        <v>1</v>
      </c>
    </row>
    <row r="6617" spans="1:55">
      <c r="A6617" t="s">
        <v>11361</v>
      </c>
      <c r="B6617" t="s">
        <v>56</v>
      </c>
      <c r="C6617">
        <v>52</v>
      </c>
      <c r="D6617" t="s">
        <v>57</v>
      </c>
      <c r="E6617">
        <v>0</v>
      </c>
      <c r="F6617" t="s">
        <v>6057</v>
      </c>
      <c r="G6617">
        <v>92377</v>
      </c>
      <c r="H6617">
        <v>34.156758</v>
      </c>
      <c r="I6617">
        <v>-117.404686</v>
      </c>
      <c r="J6617">
        <v>0</v>
      </c>
      <c r="K6617">
        <v>1</v>
      </c>
      <c r="L6617" t="s">
        <v>59</v>
      </c>
      <c r="M6617" t="s">
        <v>57</v>
      </c>
      <c r="N6617" t="s">
        <v>3751</v>
      </c>
      <c r="O6617" t="s">
        <v>61</v>
      </c>
      <c r="P6617" t="s">
        <v>57</v>
      </c>
      <c r="Q6617" t="s">
        <v>85</v>
      </c>
      <c r="R6617" t="s">
        <v>382</v>
      </c>
      <c r="S6617" t="s">
        <v>61</v>
      </c>
      <c r="T6617" t="s">
        <v>57</v>
      </c>
      <c r="U6617" t="s">
        <v>61</v>
      </c>
      <c r="V6617" t="s">
        <v>61</v>
      </c>
      <c r="W6617" t="s">
        <v>61</v>
      </c>
      <c r="X6617" t="s">
        <v>61</v>
      </c>
      <c r="Y6617" t="s">
        <v>61</v>
      </c>
      <c r="Z6617" t="s">
        <v>57</v>
      </c>
      <c r="AA6617" t="s">
        <v>77</v>
      </c>
      <c r="AB6617" t="s">
        <v>57</v>
      </c>
      <c r="AC6617" t="s">
        <v>87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88</v>
      </c>
      <c r="AK6617" t="s">
        <v>89</v>
      </c>
      <c r="AL6617" t="s">
        <v>90</v>
      </c>
      <c r="AM6617">
        <v>1</v>
      </c>
      <c r="AN6617">
        <v>0</v>
      </c>
      <c r="AO6617">
        <v>0</v>
      </c>
      <c r="AP6617" t="s">
        <v>91</v>
      </c>
      <c r="AQ6617" t="s">
        <v>92</v>
      </c>
      <c r="AR6617" t="s">
        <v>93</v>
      </c>
      <c r="AS6617">
        <v>2</v>
      </c>
      <c r="AT6617">
        <v>18518</v>
      </c>
      <c r="AU6617">
        <v>1</v>
      </c>
      <c r="AV6617">
        <v>1</v>
      </c>
      <c r="AW6617">
        <v>0</v>
      </c>
      <c r="AX6617">
        <v>74.7</v>
      </c>
      <c r="AY6617">
        <v>1</v>
      </c>
      <c r="AZ6617" t="s">
        <v>94</v>
      </c>
      <c r="BA6617">
        <v>9</v>
      </c>
      <c r="BB6617" t="s">
        <v>95</v>
      </c>
      <c r="BC6617">
        <v>1</v>
      </c>
    </row>
    <row r="6618" spans="1:55">
      <c r="A6618" t="s">
        <v>11362</v>
      </c>
      <c r="B6618" t="s">
        <v>56</v>
      </c>
      <c r="C6618">
        <v>25</v>
      </c>
      <c r="D6618" t="s">
        <v>61</v>
      </c>
      <c r="E6618">
        <v>0</v>
      </c>
      <c r="F6618" t="s">
        <v>3690</v>
      </c>
      <c r="G6618">
        <v>94512</v>
      </c>
      <c r="H6618">
        <v>38.140719</v>
      </c>
      <c r="I6618">
        <v>-121.838298</v>
      </c>
      <c r="J6618">
        <v>0</v>
      </c>
      <c r="K6618">
        <v>70</v>
      </c>
      <c r="L6618" t="s">
        <v>119</v>
      </c>
      <c r="M6618" t="s">
        <v>57</v>
      </c>
      <c r="N6618" t="s">
        <v>3894</v>
      </c>
      <c r="O6618" t="s">
        <v>57</v>
      </c>
      <c r="P6618" t="s">
        <v>57</v>
      </c>
      <c r="Q6618" t="s">
        <v>85</v>
      </c>
      <c r="R6618" t="s">
        <v>147</v>
      </c>
      <c r="S6618" t="s">
        <v>61</v>
      </c>
      <c r="T6618" t="s">
        <v>57</v>
      </c>
      <c r="U6618" t="s">
        <v>61</v>
      </c>
      <c r="V6618" t="s">
        <v>61</v>
      </c>
      <c r="W6618" t="s">
        <v>57</v>
      </c>
      <c r="X6618" t="s">
        <v>57</v>
      </c>
      <c r="Y6618" t="s">
        <v>57</v>
      </c>
      <c r="Z6618" t="s">
        <v>57</v>
      </c>
      <c r="AA6618" t="s">
        <v>64</v>
      </c>
      <c r="AB6618" t="s">
        <v>61</v>
      </c>
      <c r="AC6618" t="s">
        <v>87</v>
      </c>
      <c r="AD6618">
        <v>98.90000000000001</v>
      </c>
      <c r="AE6618">
        <v>6838.6</v>
      </c>
      <c r="AF6618">
        <v>0</v>
      </c>
      <c r="AG6618">
        <v>0</v>
      </c>
      <c r="AH6618">
        <v>587.3</v>
      </c>
      <c r="AI6618">
        <v>7425.9</v>
      </c>
      <c r="AJ6618" t="s">
        <v>66</v>
      </c>
      <c r="AM6618">
        <v>0</v>
      </c>
      <c r="AN6618">
        <v>1</v>
      </c>
      <c r="AO6618">
        <v>0</v>
      </c>
      <c r="AP6618" t="s">
        <v>123</v>
      </c>
      <c r="AQ6618" t="s">
        <v>116</v>
      </c>
      <c r="AR6618" t="s">
        <v>105</v>
      </c>
      <c r="AS6618">
        <v>5</v>
      </c>
      <c r="AT6618">
        <v>138</v>
      </c>
      <c r="AU6618">
        <v>1</v>
      </c>
      <c r="AV6618">
        <v>0</v>
      </c>
      <c r="AW6618">
        <v>1</v>
      </c>
      <c r="AX6618">
        <v>0</v>
      </c>
      <c r="AY6618">
        <v>6</v>
      </c>
      <c r="AZ6618" t="s">
        <v>125</v>
      </c>
      <c r="BA6618">
        <v>4</v>
      </c>
      <c r="BB6618" t="s">
        <v>80</v>
      </c>
      <c r="BC6618">
        <v>2</v>
      </c>
    </row>
    <row r="6619" spans="1:55">
      <c r="A6619" t="s">
        <v>11363</v>
      </c>
      <c r="B6619" t="s">
        <v>56</v>
      </c>
      <c r="C6619">
        <v>80</v>
      </c>
      <c r="D6619" t="s">
        <v>61</v>
      </c>
      <c r="E6619">
        <v>0</v>
      </c>
      <c r="F6619" t="s">
        <v>5940</v>
      </c>
      <c r="G6619">
        <v>91011</v>
      </c>
      <c r="H6619">
        <v>34.234912</v>
      </c>
      <c r="I6619">
        <v>-118.153729</v>
      </c>
      <c r="J6619">
        <v>0</v>
      </c>
      <c r="K6619">
        <v>15</v>
      </c>
      <c r="L6619" t="s">
        <v>59</v>
      </c>
      <c r="M6619" t="s">
        <v>57</v>
      </c>
      <c r="N6619" t="s">
        <v>11364</v>
      </c>
      <c r="O6619" t="s">
        <v>61</v>
      </c>
      <c r="P6619" t="s">
        <v>57</v>
      </c>
      <c r="Q6619" t="s">
        <v>85</v>
      </c>
      <c r="R6619" t="s">
        <v>63</v>
      </c>
      <c r="S6619" t="s">
        <v>61</v>
      </c>
      <c r="T6619" t="s">
        <v>61</v>
      </c>
      <c r="U6619" t="s">
        <v>61</v>
      </c>
      <c r="V6619" t="s">
        <v>61</v>
      </c>
      <c r="W6619" t="s">
        <v>57</v>
      </c>
      <c r="X6619" t="s">
        <v>57</v>
      </c>
      <c r="Y6619" t="s">
        <v>61</v>
      </c>
      <c r="Z6619" t="s">
        <v>57</v>
      </c>
      <c r="AA6619" t="s">
        <v>122</v>
      </c>
      <c r="AB6619" t="s">
        <v>57</v>
      </c>
      <c r="AC6619" t="s">
        <v>87</v>
      </c>
      <c r="AD6619">
        <v>91.5</v>
      </c>
      <c r="AE6619">
        <v>1400.3</v>
      </c>
      <c r="AF6619">
        <v>48.66</v>
      </c>
      <c r="AG6619">
        <v>0</v>
      </c>
      <c r="AH6619">
        <v>593.55</v>
      </c>
      <c r="AI6619">
        <v>1945.19</v>
      </c>
      <c r="AJ6619" t="s">
        <v>66</v>
      </c>
      <c r="AM6619">
        <v>0</v>
      </c>
      <c r="AN6619">
        <v>1</v>
      </c>
      <c r="AO6619">
        <v>0</v>
      </c>
      <c r="AP6619" t="s">
        <v>103</v>
      </c>
      <c r="AQ6619" t="s">
        <v>104</v>
      </c>
      <c r="AR6619" t="s">
        <v>105</v>
      </c>
      <c r="AS6619">
        <v>3</v>
      </c>
      <c r="AT6619">
        <v>20200</v>
      </c>
      <c r="AU6619">
        <v>1</v>
      </c>
      <c r="AV6619">
        <v>0</v>
      </c>
      <c r="AW6619">
        <v>1</v>
      </c>
      <c r="AX6619">
        <v>0</v>
      </c>
      <c r="AY6619">
        <v>3</v>
      </c>
      <c r="AZ6619" t="s">
        <v>106</v>
      </c>
      <c r="BA6619">
        <v>4</v>
      </c>
      <c r="BB6619" t="s">
        <v>80</v>
      </c>
      <c r="BC6619">
        <v>2</v>
      </c>
    </row>
    <row r="6620" spans="1:55">
      <c r="A6620" t="s">
        <v>11365</v>
      </c>
      <c r="B6620" t="s">
        <v>56</v>
      </c>
      <c r="C6620">
        <v>52</v>
      </c>
      <c r="D6620" t="s">
        <v>57</v>
      </c>
      <c r="E6620">
        <v>3</v>
      </c>
      <c r="F6620" t="s">
        <v>891</v>
      </c>
      <c r="G6620">
        <v>90631</v>
      </c>
      <c r="H6620">
        <v>33.940619</v>
      </c>
      <c r="I6620">
        <v>-117.9513</v>
      </c>
      <c r="J6620">
        <v>10</v>
      </c>
      <c r="K6620">
        <v>67</v>
      </c>
      <c r="L6620" t="s">
        <v>119</v>
      </c>
      <c r="M6620" t="s">
        <v>57</v>
      </c>
      <c r="N6620" t="s">
        <v>4480</v>
      </c>
      <c r="O6620" t="s">
        <v>57</v>
      </c>
      <c r="P6620" t="s">
        <v>57</v>
      </c>
      <c r="Q6620" t="s">
        <v>85</v>
      </c>
      <c r="R6620" t="s">
        <v>86</v>
      </c>
      <c r="S6620" t="s">
        <v>57</v>
      </c>
      <c r="T6620" t="s">
        <v>61</v>
      </c>
      <c r="U6620" t="s">
        <v>57</v>
      </c>
      <c r="V6620" t="s">
        <v>57</v>
      </c>
      <c r="W6620" t="s">
        <v>61</v>
      </c>
      <c r="X6620" t="s">
        <v>57</v>
      </c>
      <c r="Y6620" t="s">
        <v>57</v>
      </c>
      <c r="Z6620" t="s">
        <v>57</v>
      </c>
      <c r="AA6620" t="s">
        <v>64</v>
      </c>
      <c r="AB6620" t="s">
        <v>57</v>
      </c>
      <c r="AC6620" t="s">
        <v>87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66</v>
      </c>
      <c r="AM6620">
        <v>0</v>
      </c>
      <c r="AN6620">
        <v>1</v>
      </c>
      <c r="AO6620">
        <v>0</v>
      </c>
      <c r="AP6620" t="s">
        <v>123</v>
      </c>
      <c r="AQ6620" t="s">
        <v>92</v>
      </c>
      <c r="AR6620" t="s">
        <v>105</v>
      </c>
      <c r="AS6620">
        <v>6</v>
      </c>
      <c r="AT6620">
        <v>67354</v>
      </c>
      <c r="AU6620">
        <v>1</v>
      </c>
      <c r="AV6620">
        <v>0</v>
      </c>
      <c r="AW6620">
        <v>1</v>
      </c>
      <c r="AX6620">
        <v>0</v>
      </c>
      <c r="AY6620">
        <v>6</v>
      </c>
      <c r="AZ6620" t="s">
        <v>125</v>
      </c>
      <c r="BA6620">
        <v>2</v>
      </c>
      <c r="BB6620" t="s">
        <v>126</v>
      </c>
      <c r="BC6620">
        <v>3</v>
      </c>
    </row>
    <row r="6621" spans="1:55">
      <c r="A6621" t="s">
        <v>11366</v>
      </c>
      <c r="B6621" t="s">
        <v>56</v>
      </c>
      <c r="C6621">
        <v>42</v>
      </c>
      <c r="D6621" t="s">
        <v>61</v>
      </c>
      <c r="E6621">
        <v>0</v>
      </c>
      <c r="F6621" t="s">
        <v>5240</v>
      </c>
      <c r="G6621">
        <v>93921</v>
      </c>
      <c r="H6621">
        <v>36.554618</v>
      </c>
      <c r="I6621">
        <v>-121.922239</v>
      </c>
      <c r="J6621">
        <v>0</v>
      </c>
      <c r="K6621">
        <v>64</v>
      </c>
      <c r="L6621" t="s">
        <v>59</v>
      </c>
      <c r="M6621" t="s">
        <v>57</v>
      </c>
      <c r="N6621" t="s">
        <v>11367</v>
      </c>
      <c r="O6621" t="s">
        <v>57</v>
      </c>
      <c r="P6621" t="s">
        <v>57</v>
      </c>
      <c r="Q6621" t="s">
        <v>85</v>
      </c>
      <c r="R6621" t="s">
        <v>586</v>
      </c>
      <c r="S6621" t="s">
        <v>61</v>
      </c>
      <c r="T6621" t="s">
        <v>57</v>
      </c>
      <c r="U6621" t="s">
        <v>57</v>
      </c>
      <c r="V6621" t="s">
        <v>57</v>
      </c>
      <c r="W6621" t="s">
        <v>57</v>
      </c>
      <c r="X6621" t="s">
        <v>57</v>
      </c>
      <c r="Y6621" t="s">
        <v>57</v>
      </c>
      <c r="Z6621" t="s">
        <v>61</v>
      </c>
      <c r="AA6621" t="s">
        <v>122</v>
      </c>
      <c r="AB6621" t="s">
        <v>57</v>
      </c>
      <c r="AC6621" t="s">
        <v>65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66</v>
      </c>
      <c r="AM6621">
        <v>0</v>
      </c>
      <c r="AN6621">
        <v>1</v>
      </c>
      <c r="AO6621">
        <v>0</v>
      </c>
      <c r="AP6621" t="s">
        <v>123</v>
      </c>
      <c r="AQ6621" t="s">
        <v>78</v>
      </c>
      <c r="AR6621" t="s">
        <v>105</v>
      </c>
      <c r="AS6621">
        <v>6</v>
      </c>
      <c r="AT6621">
        <v>2966</v>
      </c>
      <c r="AU6621">
        <v>1</v>
      </c>
      <c r="AV6621">
        <v>0</v>
      </c>
      <c r="AW6621">
        <v>1</v>
      </c>
      <c r="AX6621">
        <v>0</v>
      </c>
      <c r="AY6621">
        <v>6</v>
      </c>
      <c r="AZ6621" t="s">
        <v>125</v>
      </c>
      <c r="BA6621">
        <v>4</v>
      </c>
      <c r="BB6621" t="s">
        <v>80</v>
      </c>
      <c r="BC6621">
        <v>2</v>
      </c>
    </row>
    <row r="6622" spans="1:55">
      <c r="A6622" t="s">
        <v>11368</v>
      </c>
      <c r="B6622" t="s">
        <v>56</v>
      </c>
      <c r="C6622">
        <v>63</v>
      </c>
      <c r="D6622" t="s">
        <v>57</v>
      </c>
      <c r="E6622">
        <v>1</v>
      </c>
      <c r="F6622" t="s">
        <v>6624</v>
      </c>
      <c r="G6622">
        <v>95412</v>
      </c>
      <c r="H6622">
        <v>38.731055</v>
      </c>
      <c r="I6622">
        <v>-123.316553</v>
      </c>
      <c r="J6622">
        <v>9</v>
      </c>
      <c r="K6622">
        <v>45</v>
      </c>
      <c r="L6622" t="s">
        <v>59</v>
      </c>
      <c r="M6622" t="s">
        <v>57</v>
      </c>
      <c r="N6622" t="s">
        <v>4606</v>
      </c>
      <c r="O6622" t="s">
        <v>57</v>
      </c>
      <c r="P6622" t="s">
        <v>57</v>
      </c>
      <c r="Q6622" t="s">
        <v>85</v>
      </c>
      <c r="R6622" t="s">
        <v>163</v>
      </c>
      <c r="S6622" t="s">
        <v>57</v>
      </c>
      <c r="T6622" t="s">
        <v>57</v>
      </c>
      <c r="U6622" t="s">
        <v>61</v>
      </c>
      <c r="V6622" t="s">
        <v>61</v>
      </c>
      <c r="W6622" t="s">
        <v>57</v>
      </c>
      <c r="X6622" t="s">
        <v>57</v>
      </c>
      <c r="Y6622" t="s">
        <v>57</v>
      </c>
      <c r="Z6622" t="s">
        <v>57</v>
      </c>
      <c r="AA6622" t="s">
        <v>77</v>
      </c>
      <c r="AB6622" t="s">
        <v>57</v>
      </c>
      <c r="AC6622" t="s">
        <v>87</v>
      </c>
      <c r="AD6622">
        <v>105.15</v>
      </c>
      <c r="AE6622">
        <v>4730.9</v>
      </c>
      <c r="AF6622">
        <v>0</v>
      </c>
      <c r="AG6622">
        <v>0</v>
      </c>
      <c r="AH6622">
        <v>2136.6</v>
      </c>
      <c r="AI6622">
        <v>6867.5</v>
      </c>
      <c r="AJ6622" t="s">
        <v>66</v>
      </c>
      <c r="AM6622">
        <v>0</v>
      </c>
      <c r="AN6622">
        <v>1</v>
      </c>
      <c r="AO6622">
        <v>0</v>
      </c>
      <c r="AP6622" t="s">
        <v>176</v>
      </c>
      <c r="AQ6622" t="s">
        <v>124</v>
      </c>
      <c r="AR6622" t="s">
        <v>105</v>
      </c>
      <c r="AS6622">
        <v>6</v>
      </c>
      <c r="AT6622">
        <v>747</v>
      </c>
      <c r="AU6622">
        <v>1</v>
      </c>
      <c r="AV6622">
        <v>0</v>
      </c>
      <c r="AW6622">
        <v>1</v>
      </c>
      <c r="AX6622">
        <v>0</v>
      </c>
      <c r="AY6622">
        <v>5</v>
      </c>
      <c r="AZ6622" t="s">
        <v>177</v>
      </c>
      <c r="BA6622">
        <v>5</v>
      </c>
      <c r="BB6622" t="s">
        <v>80</v>
      </c>
      <c r="BC6622">
        <v>2</v>
      </c>
    </row>
    <row r="6623" spans="1:55">
      <c r="A6623" t="s">
        <v>11369</v>
      </c>
      <c r="B6623" t="s">
        <v>56</v>
      </c>
      <c r="C6623">
        <v>39</v>
      </c>
      <c r="D6623" t="s">
        <v>61</v>
      </c>
      <c r="E6623">
        <v>2</v>
      </c>
      <c r="F6623" t="s">
        <v>372</v>
      </c>
      <c r="G6623">
        <v>91381</v>
      </c>
      <c r="H6623">
        <v>34.364153</v>
      </c>
      <c r="I6623">
        <v>-118.615583</v>
      </c>
      <c r="J6623">
        <v>0</v>
      </c>
      <c r="K6623">
        <v>4</v>
      </c>
      <c r="L6623" t="s">
        <v>59</v>
      </c>
      <c r="M6623" t="s">
        <v>57</v>
      </c>
      <c r="N6623" t="s">
        <v>3012</v>
      </c>
      <c r="O6623" t="s">
        <v>61</v>
      </c>
      <c r="P6623" t="s">
        <v>57</v>
      </c>
      <c r="Q6623" t="s">
        <v>85</v>
      </c>
      <c r="R6623" t="s">
        <v>174</v>
      </c>
      <c r="S6623" t="s">
        <v>61</v>
      </c>
      <c r="T6623" t="s">
        <v>61</v>
      </c>
      <c r="U6623" t="s">
        <v>61</v>
      </c>
      <c r="V6623" t="s">
        <v>61</v>
      </c>
      <c r="W6623" t="s">
        <v>61</v>
      </c>
      <c r="X6623" t="s">
        <v>61</v>
      </c>
      <c r="Y6623" t="s">
        <v>61</v>
      </c>
      <c r="Z6623" t="s">
        <v>57</v>
      </c>
      <c r="AA6623" t="s">
        <v>77</v>
      </c>
      <c r="AB6623" t="s">
        <v>57</v>
      </c>
      <c r="AC6623" t="s">
        <v>87</v>
      </c>
      <c r="AD6623">
        <v>70.15000000000001</v>
      </c>
      <c r="AE6623">
        <v>268.35</v>
      </c>
      <c r="AF6623">
        <v>21.69</v>
      </c>
      <c r="AG6623">
        <v>0</v>
      </c>
      <c r="AH6623">
        <v>117.6</v>
      </c>
      <c r="AI6623">
        <v>364.26</v>
      </c>
      <c r="AJ6623" t="s">
        <v>88</v>
      </c>
      <c r="AK6623" t="s">
        <v>190</v>
      </c>
      <c r="AL6623" t="s">
        <v>191</v>
      </c>
      <c r="AM6623">
        <v>1</v>
      </c>
      <c r="AN6623">
        <v>0</v>
      </c>
      <c r="AO6623">
        <v>0</v>
      </c>
      <c r="AP6623" t="s">
        <v>91</v>
      </c>
      <c r="AQ6623" t="s">
        <v>68</v>
      </c>
      <c r="AR6623" t="s">
        <v>93</v>
      </c>
      <c r="AS6623">
        <v>1</v>
      </c>
      <c r="AT6623">
        <v>9937</v>
      </c>
      <c r="AU6623">
        <v>1</v>
      </c>
      <c r="AV6623">
        <v>1</v>
      </c>
      <c r="AW6623">
        <v>0</v>
      </c>
      <c r="AX6623">
        <v>70.15000000000001</v>
      </c>
      <c r="AY6623">
        <v>1</v>
      </c>
      <c r="AZ6623" t="s">
        <v>94</v>
      </c>
      <c r="BA6623">
        <v>9</v>
      </c>
      <c r="BB6623" t="s">
        <v>95</v>
      </c>
      <c r="BC6623">
        <v>1</v>
      </c>
    </row>
    <row r="6624" spans="1:55">
      <c r="A6624" t="s">
        <v>11370</v>
      </c>
      <c r="B6624" t="s">
        <v>56</v>
      </c>
      <c r="C6624">
        <v>31</v>
      </c>
      <c r="D6624" t="s">
        <v>61</v>
      </c>
      <c r="E6624">
        <v>0</v>
      </c>
      <c r="F6624" t="s">
        <v>1038</v>
      </c>
      <c r="G6624">
        <v>93109</v>
      </c>
      <c r="H6624">
        <v>34.406256</v>
      </c>
      <c r="I6624">
        <v>-119.726936</v>
      </c>
      <c r="J6624">
        <v>0</v>
      </c>
      <c r="K6624">
        <v>40</v>
      </c>
      <c r="L6624" t="s">
        <v>129</v>
      </c>
      <c r="M6624" t="s">
        <v>61</v>
      </c>
      <c r="N6624" t="s">
        <v>143</v>
      </c>
      <c r="O6624" t="s">
        <v>143</v>
      </c>
      <c r="P6624" t="s">
        <v>57</v>
      </c>
      <c r="Q6624" t="s">
        <v>135</v>
      </c>
      <c r="R6624" t="s">
        <v>313</v>
      </c>
      <c r="S6624" t="s">
        <v>57</v>
      </c>
      <c r="T6624" t="s">
        <v>61</v>
      </c>
      <c r="U6624" t="s">
        <v>61</v>
      </c>
      <c r="V6624" t="s">
        <v>57</v>
      </c>
      <c r="W6624" t="s">
        <v>57</v>
      </c>
      <c r="X6624" t="s">
        <v>57</v>
      </c>
      <c r="Y6624" t="s">
        <v>57</v>
      </c>
      <c r="Z6624" t="s">
        <v>61</v>
      </c>
      <c r="AA6624" t="s">
        <v>64</v>
      </c>
      <c r="AB6624" t="s">
        <v>57</v>
      </c>
      <c r="AC6624" t="s">
        <v>87</v>
      </c>
      <c r="AD6624">
        <v>54.55</v>
      </c>
      <c r="AE6624">
        <v>2236.2</v>
      </c>
      <c r="AF6624">
        <v>11.48</v>
      </c>
      <c r="AG6624">
        <v>40</v>
      </c>
      <c r="AH6624">
        <v>0</v>
      </c>
      <c r="AI6624">
        <v>2264.72</v>
      </c>
      <c r="AJ6624" t="s">
        <v>66</v>
      </c>
      <c r="AM6624">
        <v>0</v>
      </c>
      <c r="AN6624">
        <v>1</v>
      </c>
      <c r="AO6624">
        <v>0</v>
      </c>
      <c r="AP6624" t="s">
        <v>176</v>
      </c>
      <c r="AQ6624" t="s">
        <v>68</v>
      </c>
      <c r="AR6624" t="s">
        <v>69</v>
      </c>
      <c r="AS6624">
        <v>5</v>
      </c>
      <c r="AT6624">
        <v>10986</v>
      </c>
      <c r="AU6624">
        <v>1</v>
      </c>
      <c r="AV6624">
        <v>0</v>
      </c>
      <c r="AW6624">
        <v>1</v>
      </c>
      <c r="AX6624">
        <v>0</v>
      </c>
      <c r="AY6624">
        <v>5</v>
      </c>
      <c r="AZ6624" t="s">
        <v>177</v>
      </c>
      <c r="BA6624">
        <v>2</v>
      </c>
      <c r="BB6624" t="s">
        <v>126</v>
      </c>
      <c r="BC6624">
        <v>3</v>
      </c>
    </row>
    <row r="6625" spans="1:55">
      <c r="A6625" t="s">
        <v>11371</v>
      </c>
      <c r="B6625" t="s">
        <v>56</v>
      </c>
      <c r="C6625">
        <v>47</v>
      </c>
      <c r="D6625" t="s">
        <v>61</v>
      </c>
      <c r="E6625">
        <v>0</v>
      </c>
      <c r="F6625" t="s">
        <v>581</v>
      </c>
      <c r="G6625">
        <v>90241</v>
      </c>
      <c r="H6625">
        <v>33.940884</v>
      </c>
      <c r="I6625">
        <v>-118.128628</v>
      </c>
      <c r="J6625">
        <v>0</v>
      </c>
      <c r="K6625">
        <v>48</v>
      </c>
      <c r="L6625" t="s">
        <v>59</v>
      </c>
      <c r="M6625" t="s">
        <v>57</v>
      </c>
      <c r="N6625" t="s">
        <v>2585</v>
      </c>
      <c r="O6625" t="s">
        <v>61</v>
      </c>
      <c r="P6625" t="s">
        <v>57</v>
      </c>
      <c r="Q6625" t="s">
        <v>85</v>
      </c>
      <c r="R6625" t="s">
        <v>300</v>
      </c>
      <c r="S6625" t="s">
        <v>61</v>
      </c>
      <c r="T6625" t="s">
        <v>57</v>
      </c>
      <c r="U6625" t="s">
        <v>57</v>
      </c>
      <c r="V6625" t="s">
        <v>57</v>
      </c>
      <c r="W6625" t="s">
        <v>57</v>
      </c>
      <c r="X6625" t="s">
        <v>61</v>
      </c>
      <c r="Y6625" t="s">
        <v>61</v>
      </c>
      <c r="Z6625" t="s">
        <v>57</v>
      </c>
      <c r="AA6625" t="s">
        <v>122</v>
      </c>
      <c r="AB6625" t="s">
        <v>57</v>
      </c>
      <c r="AC6625" t="s">
        <v>65</v>
      </c>
      <c r="AD6625">
        <v>95.5</v>
      </c>
      <c r="AE6625">
        <v>4627.85</v>
      </c>
      <c r="AF6625">
        <v>0</v>
      </c>
      <c r="AG6625">
        <v>0</v>
      </c>
      <c r="AH6625">
        <v>1417.92</v>
      </c>
      <c r="AI6625">
        <v>6045.77</v>
      </c>
      <c r="AJ6625" t="s">
        <v>88</v>
      </c>
      <c r="AK6625" t="s">
        <v>89</v>
      </c>
      <c r="AL6625" t="s">
        <v>181</v>
      </c>
      <c r="AM6625">
        <v>1</v>
      </c>
      <c r="AN6625">
        <v>0</v>
      </c>
      <c r="AO6625">
        <v>0</v>
      </c>
      <c r="AP6625" t="s">
        <v>176</v>
      </c>
      <c r="AQ6625" t="s">
        <v>78</v>
      </c>
      <c r="AR6625" t="s">
        <v>105</v>
      </c>
      <c r="AS6625">
        <v>5</v>
      </c>
      <c r="AT6625">
        <v>40152</v>
      </c>
      <c r="AU6625">
        <v>1</v>
      </c>
      <c r="AV6625">
        <v>1</v>
      </c>
      <c r="AW6625">
        <v>0</v>
      </c>
      <c r="AX6625">
        <v>95.5</v>
      </c>
      <c r="AY6625">
        <v>5</v>
      </c>
      <c r="AZ6625" t="s">
        <v>177</v>
      </c>
      <c r="BA6625">
        <v>4</v>
      </c>
      <c r="BB6625" t="s">
        <v>80</v>
      </c>
      <c r="BC6625">
        <v>2</v>
      </c>
    </row>
    <row r="6626" spans="1:55">
      <c r="A6626" t="s">
        <v>11372</v>
      </c>
      <c r="B6626" t="s">
        <v>73</v>
      </c>
      <c r="C6626">
        <v>55</v>
      </c>
      <c r="D6626" t="s">
        <v>61</v>
      </c>
      <c r="E6626">
        <v>0</v>
      </c>
      <c r="F6626" t="s">
        <v>3973</v>
      </c>
      <c r="G6626">
        <v>92563</v>
      </c>
      <c r="H6626">
        <v>33.581045</v>
      </c>
      <c r="I6626">
        <v>-117.14719</v>
      </c>
      <c r="J6626">
        <v>0</v>
      </c>
      <c r="K6626">
        <v>40</v>
      </c>
      <c r="L6626" t="s">
        <v>59</v>
      </c>
      <c r="M6626" t="s">
        <v>57</v>
      </c>
      <c r="N6626" t="s">
        <v>11373</v>
      </c>
      <c r="O6626" t="s">
        <v>57</v>
      </c>
      <c r="P6626" t="s">
        <v>57</v>
      </c>
      <c r="Q6626" t="s">
        <v>85</v>
      </c>
      <c r="R6626" t="s">
        <v>382</v>
      </c>
      <c r="S6626" t="s">
        <v>61</v>
      </c>
      <c r="T6626" t="s">
        <v>61</v>
      </c>
      <c r="U6626" t="s">
        <v>57</v>
      </c>
      <c r="V6626" t="s">
        <v>57</v>
      </c>
      <c r="W6626" t="s">
        <v>57</v>
      </c>
      <c r="X6626" t="s">
        <v>57</v>
      </c>
      <c r="Y6626" t="s">
        <v>57</v>
      </c>
      <c r="Z6626" t="s">
        <v>57</v>
      </c>
      <c r="AA6626" t="s">
        <v>77</v>
      </c>
      <c r="AB6626" t="s">
        <v>61</v>
      </c>
      <c r="AC6626" t="s">
        <v>87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88</v>
      </c>
      <c r="AK6626" t="s">
        <v>89</v>
      </c>
      <c r="AL6626" t="s">
        <v>90</v>
      </c>
      <c r="AM6626">
        <v>1</v>
      </c>
      <c r="AN6626">
        <v>0</v>
      </c>
      <c r="AO6626">
        <v>0</v>
      </c>
      <c r="AP6626" t="s">
        <v>176</v>
      </c>
      <c r="AQ6626" t="s">
        <v>92</v>
      </c>
      <c r="AR6626" t="s">
        <v>105</v>
      </c>
      <c r="AS6626">
        <v>6</v>
      </c>
      <c r="AT6626">
        <v>18311</v>
      </c>
      <c r="AU6626">
        <v>1</v>
      </c>
      <c r="AV6626">
        <v>1</v>
      </c>
      <c r="AW6626">
        <v>0</v>
      </c>
      <c r="AX6626">
        <v>104.8</v>
      </c>
      <c r="AY6626">
        <v>5</v>
      </c>
      <c r="AZ6626" t="s">
        <v>177</v>
      </c>
      <c r="BA6626">
        <v>7</v>
      </c>
      <c r="BB6626" t="s">
        <v>95</v>
      </c>
      <c r="BC6626">
        <v>1</v>
      </c>
    </row>
    <row r="6627" spans="1:55">
      <c r="A6627" t="s">
        <v>11374</v>
      </c>
      <c r="B6627" t="s">
        <v>56</v>
      </c>
      <c r="C6627">
        <v>47</v>
      </c>
      <c r="D6627" t="s">
        <v>61</v>
      </c>
      <c r="E6627">
        <v>0</v>
      </c>
      <c r="F6627" t="s">
        <v>8049</v>
      </c>
      <c r="G6627">
        <v>95608</v>
      </c>
      <c r="H6627">
        <v>38.626128</v>
      </c>
      <c r="I6627">
        <v>-121.328011</v>
      </c>
      <c r="J6627">
        <v>0</v>
      </c>
      <c r="K6627">
        <v>18</v>
      </c>
      <c r="L6627" t="s">
        <v>59</v>
      </c>
      <c r="M6627" t="s">
        <v>57</v>
      </c>
      <c r="N6627" t="s">
        <v>2853</v>
      </c>
      <c r="O6627" t="s">
        <v>57</v>
      </c>
      <c r="P6627" t="s">
        <v>57</v>
      </c>
      <c r="Q6627" t="s">
        <v>85</v>
      </c>
      <c r="R6627" t="s">
        <v>250</v>
      </c>
      <c r="S6627" t="s">
        <v>61</v>
      </c>
      <c r="T6627" t="s">
        <v>61</v>
      </c>
      <c r="U6627" t="s">
        <v>61</v>
      </c>
      <c r="V6627" t="s">
        <v>57</v>
      </c>
      <c r="W6627" t="s">
        <v>57</v>
      </c>
      <c r="X6627" t="s">
        <v>61</v>
      </c>
      <c r="Y6627" t="s">
        <v>61</v>
      </c>
      <c r="Z6627" t="s">
        <v>57</v>
      </c>
      <c r="AA6627" t="s">
        <v>77</v>
      </c>
      <c r="AB6627" t="s">
        <v>57</v>
      </c>
      <c r="AC6627" t="s">
        <v>87</v>
      </c>
      <c r="AD6627">
        <v>88.34999999999999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88</v>
      </c>
      <c r="AK6627" t="s">
        <v>89</v>
      </c>
      <c r="AL6627" t="s">
        <v>356</v>
      </c>
      <c r="AM6627">
        <v>1</v>
      </c>
      <c r="AN6627">
        <v>0</v>
      </c>
      <c r="AO6627">
        <v>0</v>
      </c>
      <c r="AP6627" t="s">
        <v>103</v>
      </c>
      <c r="AQ6627" t="s">
        <v>78</v>
      </c>
      <c r="AR6627" t="s">
        <v>93</v>
      </c>
      <c r="AS6627">
        <v>3</v>
      </c>
      <c r="AT6627">
        <v>58830</v>
      </c>
      <c r="AU6627">
        <v>1</v>
      </c>
      <c r="AV6627">
        <v>1</v>
      </c>
      <c r="AW6627">
        <v>0</v>
      </c>
      <c r="AX6627">
        <v>88.34999999999999</v>
      </c>
      <c r="AY6627">
        <v>3</v>
      </c>
      <c r="AZ6627" t="s">
        <v>106</v>
      </c>
      <c r="BA6627">
        <v>7</v>
      </c>
      <c r="BB6627" t="s">
        <v>95</v>
      </c>
      <c r="BC6627">
        <v>1</v>
      </c>
    </row>
    <row r="6628" spans="1:55">
      <c r="A6628" t="s">
        <v>11375</v>
      </c>
      <c r="B6628" t="s">
        <v>56</v>
      </c>
      <c r="C6628">
        <v>62</v>
      </c>
      <c r="D6628" t="s">
        <v>57</v>
      </c>
      <c r="E6628">
        <v>3</v>
      </c>
      <c r="F6628" t="s">
        <v>1445</v>
      </c>
      <c r="G6628">
        <v>95429</v>
      </c>
      <c r="H6628">
        <v>39.756049</v>
      </c>
      <c r="I6628">
        <v>-123.358701</v>
      </c>
      <c r="J6628">
        <v>1</v>
      </c>
      <c r="K6628">
        <v>8</v>
      </c>
      <c r="L6628" t="s">
        <v>83</v>
      </c>
      <c r="M6628" t="s">
        <v>57</v>
      </c>
      <c r="N6628" t="s">
        <v>10144</v>
      </c>
      <c r="O6628" t="s">
        <v>57</v>
      </c>
      <c r="P6628" t="s">
        <v>57</v>
      </c>
      <c r="Q6628" t="s">
        <v>135</v>
      </c>
      <c r="R6628" t="s">
        <v>289</v>
      </c>
      <c r="S6628" t="s">
        <v>61</v>
      </c>
      <c r="T6628" t="s">
        <v>57</v>
      </c>
      <c r="U6628" t="s">
        <v>61</v>
      </c>
      <c r="V6628" t="s">
        <v>61</v>
      </c>
      <c r="W6628" t="s">
        <v>61</v>
      </c>
      <c r="X6628" t="s">
        <v>61</v>
      </c>
      <c r="Y6628" t="s">
        <v>61</v>
      </c>
      <c r="Z6628" t="s">
        <v>57</v>
      </c>
      <c r="AA6628" t="s">
        <v>77</v>
      </c>
      <c r="AB6628" t="s">
        <v>61</v>
      </c>
      <c r="AC6628" t="s">
        <v>87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</v>
      </c>
      <c r="AJ6628" t="s">
        <v>66</v>
      </c>
      <c r="AM6628">
        <v>0</v>
      </c>
      <c r="AN6628">
        <v>1</v>
      </c>
      <c r="AO6628">
        <v>0</v>
      </c>
      <c r="AP6628" t="s">
        <v>67</v>
      </c>
      <c r="AQ6628" t="s">
        <v>124</v>
      </c>
      <c r="AR6628" t="s">
        <v>69</v>
      </c>
      <c r="AS6628">
        <v>2</v>
      </c>
      <c r="AT6628">
        <v>91</v>
      </c>
      <c r="AU6628">
        <v>1</v>
      </c>
      <c r="AV6628">
        <v>0</v>
      </c>
      <c r="AW6628">
        <v>1</v>
      </c>
      <c r="AX6628">
        <v>0</v>
      </c>
      <c r="AY6628">
        <v>2</v>
      </c>
      <c r="AZ6628" t="s">
        <v>70</v>
      </c>
      <c r="BA6628">
        <v>3</v>
      </c>
      <c r="BB6628" t="s">
        <v>126</v>
      </c>
      <c r="BC6628">
        <v>3</v>
      </c>
    </row>
    <row r="6629" spans="1:55">
      <c r="A6629" t="s">
        <v>11376</v>
      </c>
      <c r="B6629" t="s">
        <v>56</v>
      </c>
      <c r="C6629">
        <v>30</v>
      </c>
      <c r="D6629" t="s">
        <v>57</v>
      </c>
      <c r="E6629">
        <v>1</v>
      </c>
      <c r="F6629" t="s">
        <v>1497</v>
      </c>
      <c r="G6629">
        <v>95614</v>
      </c>
      <c r="H6629">
        <v>38.880622</v>
      </c>
      <c r="I6629">
        <v>-120.973865</v>
      </c>
      <c r="J6629">
        <v>3</v>
      </c>
      <c r="K6629">
        <v>70</v>
      </c>
      <c r="L6629" t="s">
        <v>59</v>
      </c>
      <c r="M6629" t="s">
        <v>57</v>
      </c>
      <c r="N6629" t="s">
        <v>3084</v>
      </c>
      <c r="O6629" t="s">
        <v>57</v>
      </c>
      <c r="P6629" t="s">
        <v>57</v>
      </c>
      <c r="Q6629" t="s">
        <v>135</v>
      </c>
      <c r="R6629" t="s">
        <v>224</v>
      </c>
      <c r="S6629" t="s">
        <v>57</v>
      </c>
      <c r="T6629" t="s">
        <v>57</v>
      </c>
      <c r="U6629" t="s">
        <v>57</v>
      </c>
      <c r="V6629" t="s">
        <v>57</v>
      </c>
      <c r="W6629" t="s">
        <v>57</v>
      </c>
      <c r="X6629" t="s">
        <v>57</v>
      </c>
      <c r="Y6629" t="s">
        <v>57</v>
      </c>
      <c r="Z6629" t="s">
        <v>57</v>
      </c>
      <c r="AA6629" t="s">
        <v>122</v>
      </c>
      <c r="AB6629" t="s">
        <v>57</v>
      </c>
      <c r="AC6629" t="s">
        <v>87</v>
      </c>
      <c r="AD6629">
        <v>89</v>
      </c>
      <c r="AE6629">
        <v>6293.2</v>
      </c>
      <c r="AF6629">
        <v>0</v>
      </c>
      <c r="AG6629">
        <v>0</v>
      </c>
      <c r="AH6629">
        <v>2326.8</v>
      </c>
      <c r="AI6629">
        <v>8620</v>
      </c>
      <c r="AJ6629" t="s">
        <v>66</v>
      </c>
      <c r="AM6629">
        <v>0</v>
      </c>
      <c r="AN6629">
        <v>1</v>
      </c>
      <c r="AO6629">
        <v>0</v>
      </c>
      <c r="AP6629" t="s">
        <v>123</v>
      </c>
      <c r="AQ6629" t="s">
        <v>68</v>
      </c>
      <c r="AR6629" t="s">
        <v>93</v>
      </c>
      <c r="AS6629">
        <v>8</v>
      </c>
      <c r="AT6629">
        <v>3674</v>
      </c>
      <c r="AU6629">
        <v>1</v>
      </c>
      <c r="AV6629">
        <v>0</v>
      </c>
      <c r="AW6629">
        <v>1</v>
      </c>
      <c r="AX6629">
        <v>0</v>
      </c>
      <c r="AY6629">
        <v>6</v>
      </c>
      <c r="AZ6629" t="s">
        <v>125</v>
      </c>
      <c r="BA6629">
        <v>0</v>
      </c>
      <c r="BB6629" t="s">
        <v>71</v>
      </c>
      <c r="BC6629">
        <v>4</v>
      </c>
    </row>
    <row r="6630" spans="1:55">
      <c r="A6630" t="s">
        <v>11377</v>
      </c>
      <c r="B6630" t="s">
        <v>56</v>
      </c>
      <c r="C6630">
        <v>26</v>
      </c>
      <c r="D6630" t="s">
        <v>57</v>
      </c>
      <c r="E6630">
        <v>3</v>
      </c>
      <c r="F6630" t="s">
        <v>5113</v>
      </c>
      <c r="G6630">
        <v>94560</v>
      </c>
      <c r="H6630">
        <v>37.504133</v>
      </c>
      <c r="I6630">
        <v>-122.032347</v>
      </c>
      <c r="J6630">
        <v>7</v>
      </c>
      <c r="K6630">
        <v>38</v>
      </c>
      <c r="L6630" t="s">
        <v>216</v>
      </c>
      <c r="M6630" t="s">
        <v>57</v>
      </c>
      <c r="N6630" t="s">
        <v>4601</v>
      </c>
      <c r="O6630" t="s">
        <v>61</v>
      </c>
      <c r="P6630" t="s">
        <v>61</v>
      </c>
      <c r="Q6630" t="s">
        <v>143</v>
      </c>
      <c r="R6630" t="s">
        <v>143</v>
      </c>
      <c r="S6630" t="s">
        <v>143</v>
      </c>
      <c r="T6630" t="s">
        <v>143</v>
      </c>
      <c r="U6630" t="s">
        <v>143</v>
      </c>
      <c r="V6630" t="s">
        <v>143</v>
      </c>
      <c r="W6630" t="s">
        <v>143</v>
      </c>
      <c r="X6630" t="s">
        <v>143</v>
      </c>
      <c r="Y6630" t="s">
        <v>143</v>
      </c>
      <c r="Z6630" t="s">
        <v>143</v>
      </c>
      <c r="AA6630" t="s">
        <v>122</v>
      </c>
      <c r="AB6630" t="s">
        <v>57</v>
      </c>
      <c r="AC6630" t="s">
        <v>65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66</v>
      </c>
      <c r="AM6630">
        <v>0</v>
      </c>
      <c r="AN6630">
        <v>1</v>
      </c>
      <c r="AO6630">
        <v>0</v>
      </c>
      <c r="AP6630" t="s">
        <v>176</v>
      </c>
      <c r="AQ6630" t="s">
        <v>116</v>
      </c>
      <c r="AR6630" t="s">
        <v>182</v>
      </c>
      <c r="AT6630">
        <v>42491</v>
      </c>
      <c r="AU6630">
        <v>1</v>
      </c>
      <c r="AV6630">
        <v>0</v>
      </c>
      <c r="AW6630">
        <v>1</v>
      </c>
      <c r="AX6630">
        <v>0</v>
      </c>
      <c r="AY6630">
        <v>5</v>
      </c>
      <c r="AZ6630" t="s">
        <v>177</v>
      </c>
      <c r="BA6630">
        <v>0</v>
      </c>
      <c r="BB6630" t="s">
        <v>71</v>
      </c>
      <c r="BC6630">
        <v>4</v>
      </c>
    </row>
    <row r="6631" spans="1:55">
      <c r="A6631" t="s">
        <v>11378</v>
      </c>
      <c r="B6631" t="s">
        <v>56</v>
      </c>
      <c r="C6631">
        <v>21</v>
      </c>
      <c r="D6631" t="s">
        <v>57</v>
      </c>
      <c r="E6631">
        <v>3</v>
      </c>
      <c r="F6631" t="s">
        <v>8114</v>
      </c>
      <c r="G6631">
        <v>92075</v>
      </c>
      <c r="H6631">
        <v>33.001813</v>
      </c>
      <c r="I6631">
        <v>-117.263628</v>
      </c>
      <c r="J6631">
        <v>4</v>
      </c>
      <c r="K6631">
        <v>51</v>
      </c>
      <c r="L6631" t="s">
        <v>129</v>
      </c>
      <c r="M6631" t="s">
        <v>57</v>
      </c>
      <c r="N6631" t="s">
        <v>3572</v>
      </c>
      <c r="O6631" t="s">
        <v>57</v>
      </c>
      <c r="P6631" t="s">
        <v>57</v>
      </c>
      <c r="Q6631" t="s">
        <v>85</v>
      </c>
      <c r="R6631" t="s">
        <v>147</v>
      </c>
      <c r="S6631" t="s">
        <v>61</v>
      </c>
      <c r="T6631" t="s">
        <v>61</v>
      </c>
      <c r="U6631" t="s">
        <v>57</v>
      </c>
      <c r="V6631" t="s">
        <v>61</v>
      </c>
      <c r="W6631" t="s">
        <v>61</v>
      </c>
      <c r="X6631" t="s">
        <v>57</v>
      </c>
      <c r="Y6631" t="s">
        <v>57</v>
      </c>
      <c r="Z6631" t="s">
        <v>57</v>
      </c>
      <c r="AA6631" t="s">
        <v>64</v>
      </c>
      <c r="AB6631" t="s">
        <v>57</v>
      </c>
      <c r="AC6631" t="s">
        <v>87</v>
      </c>
      <c r="AD6631">
        <v>90.15000000000001</v>
      </c>
      <c r="AE6631">
        <v>4554.85</v>
      </c>
      <c r="AF6631">
        <v>0</v>
      </c>
      <c r="AG6631">
        <v>0</v>
      </c>
      <c r="AH6631">
        <v>1014.9</v>
      </c>
      <c r="AI6631">
        <v>5569.75</v>
      </c>
      <c r="AJ6631" t="s">
        <v>66</v>
      </c>
      <c r="AM6631">
        <v>0</v>
      </c>
      <c r="AN6631">
        <v>1</v>
      </c>
      <c r="AO6631">
        <v>0</v>
      </c>
      <c r="AP6631" t="s">
        <v>123</v>
      </c>
      <c r="AQ6631" t="s">
        <v>116</v>
      </c>
      <c r="AR6631" t="s">
        <v>105</v>
      </c>
      <c r="AS6631">
        <v>4</v>
      </c>
      <c r="AT6631">
        <v>12173</v>
      </c>
      <c r="AU6631">
        <v>1</v>
      </c>
      <c r="AV6631">
        <v>0</v>
      </c>
      <c r="AW6631">
        <v>1</v>
      </c>
      <c r="AX6631">
        <v>0</v>
      </c>
      <c r="AY6631">
        <v>6</v>
      </c>
      <c r="AZ6631" t="s">
        <v>125</v>
      </c>
      <c r="BA6631">
        <v>2</v>
      </c>
      <c r="BB6631" t="s">
        <v>126</v>
      </c>
      <c r="BC6631">
        <v>3</v>
      </c>
    </row>
    <row r="6632" spans="1:55">
      <c r="A6632" t="s">
        <v>11379</v>
      </c>
      <c r="B6632" t="s">
        <v>56</v>
      </c>
      <c r="C6632">
        <v>34</v>
      </c>
      <c r="D6632" t="s">
        <v>61</v>
      </c>
      <c r="E6632">
        <v>1</v>
      </c>
      <c r="F6632" t="s">
        <v>226</v>
      </c>
      <c r="G6632">
        <v>90061</v>
      </c>
      <c r="H6632">
        <v>33.92128</v>
      </c>
      <c r="I6632">
        <v>-118.274186</v>
      </c>
      <c r="J6632">
        <v>0</v>
      </c>
      <c r="K6632">
        <v>15</v>
      </c>
      <c r="L6632" t="s">
        <v>59</v>
      </c>
      <c r="M6632" t="s">
        <v>57</v>
      </c>
      <c r="N6632" t="s">
        <v>11028</v>
      </c>
      <c r="O6632" t="s">
        <v>61</v>
      </c>
      <c r="P6632" t="s">
        <v>57</v>
      </c>
      <c r="Q6632" t="s">
        <v>85</v>
      </c>
      <c r="R6632" t="s">
        <v>163</v>
      </c>
      <c r="S6632" t="s">
        <v>57</v>
      </c>
      <c r="T6632" t="s">
        <v>57</v>
      </c>
      <c r="U6632" t="s">
        <v>61</v>
      </c>
      <c r="V6632" t="s">
        <v>61</v>
      </c>
      <c r="W6632" t="s">
        <v>57</v>
      </c>
      <c r="X6632" t="s">
        <v>57</v>
      </c>
      <c r="Y6632" t="s">
        <v>57</v>
      </c>
      <c r="Z6632" t="s">
        <v>57</v>
      </c>
      <c r="AA6632" t="s">
        <v>77</v>
      </c>
      <c r="AB6632" t="s">
        <v>57</v>
      </c>
      <c r="AC6632" t="s">
        <v>65</v>
      </c>
      <c r="AD6632">
        <v>99.09999999999999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88</v>
      </c>
      <c r="AK6632" t="s">
        <v>89</v>
      </c>
      <c r="AL6632" t="s">
        <v>356</v>
      </c>
      <c r="AM6632">
        <v>1</v>
      </c>
      <c r="AN6632">
        <v>0</v>
      </c>
      <c r="AO6632">
        <v>0</v>
      </c>
      <c r="AP6632" t="s">
        <v>103</v>
      </c>
      <c r="AQ6632" t="s">
        <v>68</v>
      </c>
      <c r="AR6632" t="s">
        <v>105</v>
      </c>
      <c r="AS6632">
        <v>6</v>
      </c>
      <c r="AT6632">
        <v>24511</v>
      </c>
      <c r="AU6632">
        <v>1</v>
      </c>
      <c r="AV6632">
        <v>1</v>
      </c>
      <c r="AW6632">
        <v>0</v>
      </c>
      <c r="AX6632">
        <v>99.09999999999999</v>
      </c>
      <c r="AY6632">
        <v>3</v>
      </c>
      <c r="AZ6632" t="s">
        <v>106</v>
      </c>
      <c r="BA6632">
        <v>6</v>
      </c>
      <c r="BB6632" t="s">
        <v>95</v>
      </c>
      <c r="BC6632">
        <v>1</v>
      </c>
    </row>
    <row r="6633" spans="1:55">
      <c r="A6633" t="s">
        <v>11380</v>
      </c>
      <c r="B6633" t="s">
        <v>73</v>
      </c>
      <c r="C6633">
        <v>53</v>
      </c>
      <c r="D6633" t="s">
        <v>57</v>
      </c>
      <c r="E6633">
        <v>3</v>
      </c>
      <c r="F6633" t="s">
        <v>1196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83</v>
      </c>
      <c r="M6633" t="s">
        <v>57</v>
      </c>
      <c r="N6633" t="s">
        <v>8100</v>
      </c>
      <c r="O6633" t="s">
        <v>61</v>
      </c>
      <c r="P6633" t="s">
        <v>61</v>
      </c>
      <c r="Q6633" t="s">
        <v>143</v>
      </c>
      <c r="R6633" t="s">
        <v>143</v>
      </c>
      <c r="S6633" t="s">
        <v>143</v>
      </c>
      <c r="T6633" t="s">
        <v>143</v>
      </c>
      <c r="U6633" t="s">
        <v>143</v>
      </c>
      <c r="V6633" t="s">
        <v>143</v>
      </c>
      <c r="W6633" t="s">
        <v>143</v>
      </c>
      <c r="X6633" t="s">
        <v>143</v>
      </c>
      <c r="Y6633" t="s">
        <v>143</v>
      </c>
      <c r="Z6633" t="s">
        <v>143</v>
      </c>
      <c r="AA6633" t="s">
        <v>122</v>
      </c>
      <c r="AB6633" t="s">
        <v>61</v>
      </c>
      <c r="AC6633" t="s">
        <v>307</v>
      </c>
      <c r="AD6633">
        <v>19.6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66</v>
      </c>
      <c r="AM6633">
        <v>0</v>
      </c>
      <c r="AN6633">
        <v>1</v>
      </c>
      <c r="AO6633">
        <v>0</v>
      </c>
      <c r="AP6633" t="s">
        <v>67</v>
      </c>
      <c r="AQ6633" t="s">
        <v>92</v>
      </c>
      <c r="AR6633" t="s">
        <v>182</v>
      </c>
      <c r="AT6633">
        <v>59195</v>
      </c>
      <c r="AU6633">
        <v>1</v>
      </c>
      <c r="AV6633">
        <v>0</v>
      </c>
      <c r="AW6633">
        <v>1</v>
      </c>
      <c r="AX6633">
        <v>0</v>
      </c>
      <c r="AY6633">
        <v>2</v>
      </c>
      <c r="AZ6633" t="s">
        <v>70</v>
      </c>
      <c r="BA6633">
        <v>0</v>
      </c>
      <c r="BB6633" t="s">
        <v>71</v>
      </c>
      <c r="BC6633">
        <v>4</v>
      </c>
    </row>
    <row r="6634" spans="1:55">
      <c r="A6634" t="s">
        <v>11381</v>
      </c>
      <c r="B6634" t="s">
        <v>56</v>
      </c>
      <c r="C6634">
        <v>23</v>
      </c>
      <c r="D6634" t="s">
        <v>61</v>
      </c>
      <c r="E6634">
        <v>0</v>
      </c>
      <c r="F6634" t="s">
        <v>1335</v>
      </c>
      <c r="G6634">
        <v>95556</v>
      </c>
      <c r="H6634">
        <v>41.269521</v>
      </c>
      <c r="I6634">
        <v>-123.546958</v>
      </c>
      <c r="J6634">
        <v>0</v>
      </c>
      <c r="K6634">
        <v>2</v>
      </c>
      <c r="L6634" t="s">
        <v>59</v>
      </c>
      <c r="M6634" t="s">
        <v>57</v>
      </c>
      <c r="N6634" t="s">
        <v>11382</v>
      </c>
      <c r="O6634" t="s">
        <v>61</v>
      </c>
      <c r="P6634" t="s">
        <v>61</v>
      </c>
      <c r="Q6634" t="s">
        <v>143</v>
      </c>
      <c r="R6634" t="s">
        <v>143</v>
      </c>
      <c r="S6634" t="s">
        <v>143</v>
      </c>
      <c r="T6634" t="s">
        <v>143</v>
      </c>
      <c r="U6634" t="s">
        <v>143</v>
      </c>
      <c r="V6634" t="s">
        <v>143</v>
      </c>
      <c r="W6634" t="s">
        <v>143</v>
      </c>
      <c r="X6634" t="s">
        <v>143</v>
      </c>
      <c r="Y6634" t="s">
        <v>143</v>
      </c>
      <c r="Z6634" t="s">
        <v>143</v>
      </c>
      <c r="AA6634" t="s">
        <v>77</v>
      </c>
      <c r="AB6634" t="s">
        <v>61</v>
      </c>
      <c r="AC6634" t="s">
        <v>87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170</v>
      </c>
      <c r="AM6634">
        <v>0</v>
      </c>
      <c r="AN6634">
        <v>0</v>
      </c>
      <c r="AO6634">
        <v>0</v>
      </c>
      <c r="AP6634" t="s">
        <v>91</v>
      </c>
      <c r="AQ6634" t="s">
        <v>116</v>
      </c>
      <c r="AR6634" t="s">
        <v>182</v>
      </c>
      <c r="AT6634">
        <v>574</v>
      </c>
      <c r="AU6634">
        <v>0</v>
      </c>
      <c r="AX6634">
        <v>0</v>
      </c>
      <c r="AY6634">
        <v>1</v>
      </c>
      <c r="AZ6634" t="s">
        <v>94</v>
      </c>
      <c r="BA6634">
        <v>8</v>
      </c>
      <c r="BB6634" t="s">
        <v>95</v>
      </c>
      <c r="BC6634">
        <v>1</v>
      </c>
    </row>
    <row r="6635" spans="1:55">
      <c r="A6635" t="s">
        <v>11383</v>
      </c>
      <c r="B6635" t="s">
        <v>56</v>
      </c>
      <c r="C6635">
        <v>33</v>
      </c>
      <c r="D6635" t="s">
        <v>61</v>
      </c>
      <c r="E6635">
        <v>0</v>
      </c>
      <c r="F6635" t="s">
        <v>252</v>
      </c>
      <c r="G6635">
        <v>92117</v>
      </c>
      <c r="H6635">
        <v>32.825086</v>
      </c>
      <c r="I6635">
        <v>-117.199424</v>
      </c>
      <c r="J6635">
        <v>0</v>
      </c>
      <c r="K6635">
        <v>4</v>
      </c>
      <c r="L6635" t="s">
        <v>59</v>
      </c>
      <c r="M6635" t="s">
        <v>57</v>
      </c>
      <c r="N6635" t="s">
        <v>6069</v>
      </c>
      <c r="O6635" t="s">
        <v>57</v>
      </c>
      <c r="P6635" t="s">
        <v>57</v>
      </c>
      <c r="Q6635" t="s">
        <v>85</v>
      </c>
      <c r="R6635" t="s">
        <v>1317</v>
      </c>
      <c r="S6635" t="s">
        <v>61</v>
      </c>
      <c r="T6635" t="s">
        <v>61</v>
      </c>
      <c r="U6635" t="s">
        <v>57</v>
      </c>
      <c r="V6635" t="s">
        <v>57</v>
      </c>
      <c r="W6635" t="s">
        <v>61</v>
      </c>
      <c r="X6635" t="s">
        <v>61</v>
      </c>
      <c r="Y6635" t="s">
        <v>61</v>
      </c>
      <c r="Z6635" t="s">
        <v>57</v>
      </c>
      <c r="AA6635" t="s">
        <v>77</v>
      </c>
      <c r="AB6635" t="s">
        <v>57</v>
      </c>
      <c r="AC6635" t="s">
        <v>307</v>
      </c>
      <c r="AD6635">
        <v>87.09999999999999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88</v>
      </c>
      <c r="AK6635" t="s">
        <v>89</v>
      </c>
      <c r="AL6635" t="s">
        <v>181</v>
      </c>
      <c r="AM6635">
        <v>1</v>
      </c>
      <c r="AN6635">
        <v>0</v>
      </c>
      <c r="AO6635">
        <v>0</v>
      </c>
      <c r="AP6635" t="s">
        <v>91</v>
      </c>
      <c r="AQ6635" t="s">
        <v>68</v>
      </c>
      <c r="AR6635" t="s">
        <v>93</v>
      </c>
      <c r="AS6635">
        <v>3</v>
      </c>
      <c r="AT6635">
        <v>51213</v>
      </c>
      <c r="AU6635">
        <v>1</v>
      </c>
      <c r="AV6635">
        <v>1</v>
      </c>
      <c r="AW6635">
        <v>0</v>
      </c>
      <c r="AX6635">
        <v>87.09999999999999</v>
      </c>
      <c r="AY6635">
        <v>1</v>
      </c>
      <c r="AZ6635" t="s">
        <v>94</v>
      </c>
      <c r="BA6635">
        <v>10</v>
      </c>
      <c r="BB6635" t="s">
        <v>95</v>
      </c>
      <c r="BC6635">
        <v>1</v>
      </c>
    </row>
    <row r="6636" spans="1:55">
      <c r="A6636" t="s">
        <v>11384</v>
      </c>
      <c r="B6636" t="s">
        <v>73</v>
      </c>
      <c r="C6636">
        <v>49</v>
      </c>
      <c r="D6636" t="s">
        <v>57</v>
      </c>
      <c r="E6636">
        <v>2</v>
      </c>
      <c r="F6636" t="s">
        <v>2641</v>
      </c>
      <c r="G6636">
        <v>91006</v>
      </c>
      <c r="H6636">
        <v>34.137319</v>
      </c>
      <c r="I6636">
        <v>-118.029837</v>
      </c>
      <c r="J6636">
        <v>7</v>
      </c>
      <c r="K6636">
        <v>72</v>
      </c>
      <c r="L6636" t="s">
        <v>119</v>
      </c>
      <c r="M6636" t="s">
        <v>57</v>
      </c>
      <c r="N6636" t="s">
        <v>1539</v>
      </c>
      <c r="O6636" t="s">
        <v>57</v>
      </c>
      <c r="P6636" t="s">
        <v>61</v>
      </c>
      <c r="Q6636" t="s">
        <v>143</v>
      </c>
      <c r="R6636" t="s">
        <v>143</v>
      </c>
      <c r="S6636" t="s">
        <v>143</v>
      </c>
      <c r="T6636" t="s">
        <v>143</v>
      </c>
      <c r="U6636" t="s">
        <v>143</v>
      </c>
      <c r="V6636" t="s">
        <v>143</v>
      </c>
      <c r="W6636" t="s">
        <v>143</v>
      </c>
      <c r="X6636" t="s">
        <v>143</v>
      </c>
      <c r="Y6636" t="s">
        <v>143</v>
      </c>
      <c r="Z6636" t="s">
        <v>143</v>
      </c>
      <c r="AA6636" t="s">
        <v>122</v>
      </c>
      <c r="AB6636" t="s">
        <v>57</v>
      </c>
      <c r="AC6636" t="s">
        <v>65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66</v>
      </c>
      <c r="AM6636">
        <v>0</v>
      </c>
      <c r="AN6636">
        <v>1</v>
      </c>
      <c r="AO6636">
        <v>0</v>
      </c>
      <c r="AP6636" t="s">
        <v>123</v>
      </c>
      <c r="AQ6636" t="s">
        <v>78</v>
      </c>
      <c r="AR6636" t="s">
        <v>182</v>
      </c>
      <c r="AT6636">
        <v>30028</v>
      </c>
      <c r="AU6636">
        <v>1</v>
      </c>
      <c r="AV6636">
        <v>0</v>
      </c>
      <c r="AW6636">
        <v>1</v>
      </c>
      <c r="AX6636">
        <v>0</v>
      </c>
      <c r="AY6636">
        <v>6</v>
      </c>
      <c r="AZ6636" t="s">
        <v>125</v>
      </c>
      <c r="BA6636">
        <v>0</v>
      </c>
      <c r="BB6636" t="s">
        <v>71</v>
      </c>
      <c r="BC6636">
        <v>4</v>
      </c>
    </row>
    <row r="6637" spans="1:55">
      <c r="A6637" t="s">
        <v>11385</v>
      </c>
      <c r="B6637" t="s">
        <v>56</v>
      </c>
      <c r="C6637">
        <v>43</v>
      </c>
      <c r="D6637" t="s">
        <v>61</v>
      </c>
      <c r="E6637">
        <v>0</v>
      </c>
      <c r="F6637" t="s">
        <v>4452</v>
      </c>
      <c r="G6637">
        <v>95646</v>
      </c>
      <c r="H6637">
        <v>38.631489</v>
      </c>
      <c r="I6637">
        <v>-120.015167</v>
      </c>
      <c r="J6637">
        <v>0</v>
      </c>
      <c r="K6637">
        <v>48</v>
      </c>
      <c r="L6637" t="s">
        <v>129</v>
      </c>
      <c r="M6637" t="s">
        <v>57</v>
      </c>
      <c r="N6637" t="s">
        <v>10368</v>
      </c>
      <c r="O6637" t="s">
        <v>61</v>
      </c>
      <c r="P6637" t="s">
        <v>57</v>
      </c>
      <c r="Q6637" t="s">
        <v>85</v>
      </c>
      <c r="R6637" t="s">
        <v>136</v>
      </c>
      <c r="S6637" t="s">
        <v>57</v>
      </c>
      <c r="T6637" t="s">
        <v>61</v>
      </c>
      <c r="U6637" t="s">
        <v>57</v>
      </c>
      <c r="V6637" t="s">
        <v>57</v>
      </c>
      <c r="W6637" t="s">
        <v>57</v>
      </c>
      <c r="X6637" t="s">
        <v>57</v>
      </c>
      <c r="Y6637" t="s">
        <v>57</v>
      </c>
      <c r="Z6637" t="s">
        <v>57</v>
      </c>
      <c r="AA6637" t="s">
        <v>122</v>
      </c>
      <c r="AB6637" t="s">
        <v>57</v>
      </c>
      <c r="AC6637" t="s">
        <v>65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66</v>
      </c>
      <c r="AM6637">
        <v>0</v>
      </c>
      <c r="AN6637">
        <v>1</v>
      </c>
      <c r="AO6637">
        <v>0</v>
      </c>
      <c r="AP6637" t="s">
        <v>176</v>
      </c>
      <c r="AQ6637" t="s">
        <v>78</v>
      </c>
      <c r="AR6637" t="s">
        <v>105</v>
      </c>
      <c r="AS6637">
        <v>7</v>
      </c>
      <c r="AT6637">
        <v>129</v>
      </c>
      <c r="AU6637">
        <v>1</v>
      </c>
      <c r="AV6637">
        <v>0</v>
      </c>
      <c r="AW6637">
        <v>1</v>
      </c>
      <c r="AX6637">
        <v>0</v>
      </c>
      <c r="AY6637">
        <v>5</v>
      </c>
      <c r="AZ6637" t="s">
        <v>177</v>
      </c>
      <c r="BA6637">
        <v>4</v>
      </c>
      <c r="BB6637" t="s">
        <v>80</v>
      </c>
      <c r="BC6637">
        <v>2</v>
      </c>
    </row>
    <row r="6638" spans="1:55">
      <c r="A6638" t="s">
        <v>11386</v>
      </c>
      <c r="B6638" t="s">
        <v>73</v>
      </c>
      <c r="C6638">
        <v>26</v>
      </c>
      <c r="D6638" t="s">
        <v>61</v>
      </c>
      <c r="E6638">
        <v>0</v>
      </c>
      <c r="F6638" t="s">
        <v>6847</v>
      </c>
      <c r="G6638">
        <v>93215</v>
      </c>
      <c r="H6638">
        <v>35.772244</v>
      </c>
      <c r="I6638">
        <v>-119.209689</v>
      </c>
      <c r="J6638">
        <v>0</v>
      </c>
      <c r="K6638">
        <v>17</v>
      </c>
      <c r="L6638" t="s">
        <v>98</v>
      </c>
      <c r="M6638" t="s">
        <v>57</v>
      </c>
      <c r="N6638" t="s">
        <v>2861</v>
      </c>
      <c r="O6638" t="s">
        <v>61</v>
      </c>
      <c r="P6638" t="s">
        <v>57</v>
      </c>
      <c r="Q6638" t="s">
        <v>85</v>
      </c>
      <c r="R6638" t="s">
        <v>189</v>
      </c>
      <c r="S6638" t="s">
        <v>61</v>
      </c>
      <c r="T6638" t="s">
        <v>61</v>
      </c>
      <c r="U6638" t="s">
        <v>61</v>
      </c>
      <c r="V6638" t="s">
        <v>61</v>
      </c>
      <c r="W6638" t="s">
        <v>61</v>
      </c>
      <c r="X6638" t="s">
        <v>61</v>
      </c>
      <c r="Y6638" t="s">
        <v>61</v>
      </c>
      <c r="Z6638" t="s">
        <v>57</v>
      </c>
      <c r="AA6638" t="s">
        <v>77</v>
      </c>
      <c r="AB6638" t="s">
        <v>57</v>
      </c>
      <c r="AC6638" t="s">
        <v>87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66</v>
      </c>
      <c r="AM6638">
        <v>0</v>
      </c>
      <c r="AN6638">
        <v>1</v>
      </c>
      <c r="AO6638">
        <v>0</v>
      </c>
      <c r="AP6638" t="s">
        <v>103</v>
      </c>
      <c r="AQ6638" t="s">
        <v>116</v>
      </c>
      <c r="AR6638" t="s">
        <v>93</v>
      </c>
      <c r="AS6638">
        <v>1</v>
      </c>
      <c r="AT6638">
        <v>37280</v>
      </c>
      <c r="AU6638">
        <v>1</v>
      </c>
      <c r="AV6638">
        <v>0</v>
      </c>
      <c r="AW6638">
        <v>1</v>
      </c>
      <c r="AX6638">
        <v>0</v>
      </c>
      <c r="AY6638">
        <v>3</v>
      </c>
      <c r="AZ6638" t="s">
        <v>106</v>
      </c>
      <c r="BA6638">
        <v>7</v>
      </c>
      <c r="BB6638" t="s">
        <v>95</v>
      </c>
      <c r="BC6638">
        <v>1</v>
      </c>
    </row>
    <row r="6639" spans="1:55">
      <c r="A6639" t="s">
        <v>11387</v>
      </c>
      <c r="B6639" t="s">
        <v>73</v>
      </c>
      <c r="C6639">
        <v>39</v>
      </c>
      <c r="D6639" t="s">
        <v>57</v>
      </c>
      <c r="E6639">
        <v>0</v>
      </c>
      <c r="F6639" t="s">
        <v>1340</v>
      </c>
      <c r="G6639">
        <v>95462</v>
      </c>
      <c r="H6639">
        <v>38.471049</v>
      </c>
      <c r="I6639">
        <v>-123.015549</v>
      </c>
      <c r="J6639">
        <v>7</v>
      </c>
      <c r="K6639">
        <v>71</v>
      </c>
      <c r="L6639" t="s">
        <v>119</v>
      </c>
      <c r="M6639" t="s">
        <v>57</v>
      </c>
      <c r="N6639" t="s">
        <v>6576</v>
      </c>
      <c r="O6639" t="s">
        <v>61</v>
      </c>
      <c r="P6639" t="s">
        <v>57</v>
      </c>
      <c r="Q6639" t="s">
        <v>62</v>
      </c>
      <c r="R6639" t="s">
        <v>391</v>
      </c>
      <c r="S6639" t="s">
        <v>57</v>
      </c>
      <c r="T6639" t="s">
        <v>57</v>
      </c>
      <c r="U6639" t="s">
        <v>57</v>
      </c>
      <c r="V6639" t="s">
        <v>57</v>
      </c>
      <c r="W6639" t="s">
        <v>57</v>
      </c>
      <c r="X6639" t="s">
        <v>57</v>
      </c>
      <c r="Y6639" t="s">
        <v>57</v>
      </c>
      <c r="Z6639" t="s">
        <v>57</v>
      </c>
      <c r="AA6639" t="s">
        <v>122</v>
      </c>
      <c r="AB6639" t="s">
        <v>57</v>
      </c>
      <c r="AC6639" t="s">
        <v>87</v>
      </c>
      <c r="AD6639">
        <v>86.09999999999999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66</v>
      </c>
      <c r="AM6639">
        <v>0</v>
      </c>
      <c r="AN6639">
        <v>1</v>
      </c>
      <c r="AO6639">
        <v>0</v>
      </c>
      <c r="AP6639" t="s">
        <v>123</v>
      </c>
      <c r="AQ6639" t="s">
        <v>68</v>
      </c>
      <c r="AR6639" t="s">
        <v>93</v>
      </c>
      <c r="AS6639">
        <v>8</v>
      </c>
      <c r="AT6639">
        <v>1537</v>
      </c>
      <c r="AU6639">
        <v>1</v>
      </c>
      <c r="AV6639">
        <v>0</v>
      </c>
      <c r="AW6639">
        <v>1</v>
      </c>
      <c r="AX6639">
        <v>0</v>
      </c>
      <c r="AY6639">
        <v>6</v>
      </c>
      <c r="AZ6639" t="s">
        <v>125</v>
      </c>
      <c r="BA6639">
        <v>1</v>
      </c>
      <c r="BB6639" t="s">
        <v>71</v>
      </c>
      <c r="BC6639">
        <v>4</v>
      </c>
    </row>
    <row r="6640" spans="1:55">
      <c r="A6640" t="s">
        <v>11388</v>
      </c>
      <c r="B6640" t="s">
        <v>73</v>
      </c>
      <c r="C6640">
        <v>40</v>
      </c>
      <c r="D6640" t="s">
        <v>61</v>
      </c>
      <c r="E6640">
        <v>0</v>
      </c>
      <c r="F6640" t="s">
        <v>639</v>
      </c>
      <c r="G6640">
        <v>90303</v>
      </c>
      <c r="H6640">
        <v>33.936291</v>
      </c>
      <c r="I6640">
        <v>-118.332639</v>
      </c>
      <c r="J6640">
        <v>0</v>
      </c>
      <c r="K6640">
        <v>14</v>
      </c>
      <c r="L6640" t="s">
        <v>98</v>
      </c>
      <c r="M6640" t="s">
        <v>57</v>
      </c>
      <c r="N6640" t="s">
        <v>11389</v>
      </c>
      <c r="O6640" t="s">
        <v>57</v>
      </c>
      <c r="P6640" t="s">
        <v>57</v>
      </c>
      <c r="Q6640" t="s">
        <v>62</v>
      </c>
      <c r="R6640" t="s">
        <v>254</v>
      </c>
      <c r="S6640" t="s">
        <v>61</v>
      </c>
      <c r="T6640" t="s">
        <v>61</v>
      </c>
      <c r="U6640" t="s">
        <v>61</v>
      </c>
      <c r="V6640" t="s">
        <v>57</v>
      </c>
      <c r="W6640" t="s">
        <v>57</v>
      </c>
      <c r="X6640" t="s">
        <v>61</v>
      </c>
      <c r="Y6640" t="s">
        <v>61</v>
      </c>
      <c r="Z6640" t="s">
        <v>57</v>
      </c>
      <c r="AA6640" t="s">
        <v>77</v>
      </c>
      <c r="AB6640" t="s">
        <v>57</v>
      </c>
      <c r="AC6640" t="s">
        <v>87</v>
      </c>
      <c r="AD6640">
        <v>89.95</v>
      </c>
      <c r="AE6640">
        <v>1178.4</v>
      </c>
      <c r="AF6640">
        <v>0</v>
      </c>
      <c r="AG6640">
        <v>0</v>
      </c>
      <c r="AH6640">
        <v>401.1</v>
      </c>
      <c r="AI6640">
        <v>1579.5</v>
      </c>
      <c r="AJ6640" t="s">
        <v>88</v>
      </c>
      <c r="AK6640" t="s">
        <v>205</v>
      </c>
      <c r="AL6640" t="s">
        <v>329</v>
      </c>
      <c r="AM6640">
        <v>1</v>
      </c>
      <c r="AN6640">
        <v>0</v>
      </c>
      <c r="AO6640">
        <v>0</v>
      </c>
      <c r="AP6640" t="s">
        <v>103</v>
      </c>
      <c r="AQ6640" t="s">
        <v>78</v>
      </c>
      <c r="AR6640" t="s">
        <v>93</v>
      </c>
      <c r="AS6640">
        <v>3</v>
      </c>
      <c r="AT6640">
        <v>27778</v>
      </c>
      <c r="AU6640">
        <v>1</v>
      </c>
      <c r="AV6640">
        <v>1</v>
      </c>
      <c r="AW6640">
        <v>0</v>
      </c>
      <c r="AX6640">
        <v>89.95</v>
      </c>
      <c r="AY6640">
        <v>3</v>
      </c>
      <c r="AZ6640" t="s">
        <v>106</v>
      </c>
      <c r="BA6640">
        <v>5</v>
      </c>
      <c r="BB6640" t="s">
        <v>80</v>
      </c>
      <c r="BC6640">
        <v>2</v>
      </c>
    </row>
    <row r="6641" spans="1:55">
      <c r="A6641" t="s">
        <v>11390</v>
      </c>
      <c r="B6641" t="s">
        <v>73</v>
      </c>
      <c r="C6641">
        <v>61</v>
      </c>
      <c r="D6641" t="s">
        <v>61</v>
      </c>
      <c r="E6641">
        <v>0</v>
      </c>
      <c r="F6641" t="s">
        <v>252</v>
      </c>
      <c r="G6641">
        <v>92139</v>
      </c>
      <c r="H6641">
        <v>32.677716</v>
      </c>
      <c r="I6641">
        <v>-117.047666</v>
      </c>
      <c r="J6641">
        <v>0</v>
      </c>
      <c r="K6641">
        <v>1</v>
      </c>
      <c r="L6641" t="s">
        <v>59</v>
      </c>
      <c r="M6641" t="s">
        <v>57</v>
      </c>
      <c r="N6641" t="s">
        <v>11391</v>
      </c>
      <c r="O6641" t="s">
        <v>61</v>
      </c>
      <c r="P6641" t="s">
        <v>61</v>
      </c>
      <c r="Q6641" t="s">
        <v>143</v>
      </c>
      <c r="R6641" t="s">
        <v>143</v>
      </c>
      <c r="S6641" t="s">
        <v>143</v>
      </c>
      <c r="T6641" t="s">
        <v>143</v>
      </c>
      <c r="U6641" t="s">
        <v>143</v>
      </c>
      <c r="V6641" t="s">
        <v>143</v>
      </c>
      <c r="W6641" t="s">
        <v>143</v>
      </c>
      <c r="X6641" t="s">
        <v>143</v>
      </c>
      <c r="Y6641" t="s">
        <v>143</v>
      </c>
      <c r="Z6641" t="s">
        <v>143</v>
      </c>
      <c r="AA6641" t="s">
        <v>77</v>
      </c>
      <c r="AB6641" t="s">
        <v>61</v>
      </c>
      <c r="AC6641" t="s">
        <v>65</v>
      </c>
      <c r="AD6641">
        <v>19.1</v>
      </c>
      <c r="AE6641">
        <v>19.1</v>
      </c>
      <c r="AF6641">
        <v>0</v>
      </c>
      <c r="AG6641">
        <v>0</v>
      </c>
      <c r="AH6641">
        <v>44.22</v>
      </c>
      <c r="AI6641">
        <v>63.32</v>
      </c>
      <c r="AJ6641" t="s">
        <v>170</v>
      </c>
      <c r="AM6641">
        <v>0</v>
      </c>
      <c r="AN6641">
        <v>0</v>
      </c>
      <c r="AO6641">
        <v>0</v>
      </c>
      <c r="AP6641" t="s">
        <v>91</v>
      </c>
      <c r="AQ6641" t="s">
        <v>124</v>
      </c>
      <c r="AR6641" t="s">
        <v>182</v>
      </c>
      <c r="AT6641">
        <v>36351</v>
      </c>
      <c r="AU6641">
        <v>0</v>
      </c>
      <c r="AX6641">
        <v>0</v>
      </c>
      <c r="AY6641">
        <v>1</v>
      </c>
      <c r="AZ6641" t="s">
        <v>94</v>
      </c>
      <c r="BA6641">
        <v>8</v>
      </c>
      <c r="BB6641" t="s">
        <v>95</v>
      </c>
      <c r="BC6641">
        <v>1</v>
      </c>
    </row>
    <row r="6642" spans="1:55">
      <c r="A6642" t="s">
        <v>11392</v>
      </c>
      <c r="B6642" t="s">
        <v>56</v>
      </c>
      <c r="C6642">
        <v>52</v>
      </c>
      <c r="D6642" t="s">
        <v>61</v>
      </c>
      <c r="E6642">
        <v>0</v>
      </c>
      <c r="F6642" t="s">
        <v>2603</v>
      </c>
      <c r="G6642">
        <v>92249</v>
      </c>
      <c r="H6642">
        <v>32.730583</v>
      </c>
      <c r="I6642">
        <v>-115.501083</v>
      </c>
      <c r="J6642">
        <v>0</v>
      </c>
      <c r="K6642">
        <v>11</v>
      </c>
      <c r="L6642" t="s">
        <v>59</v>
      </c>
      <c r="M6642" t="s">
        <v>57</v>
      </c>
      <c r="N6642" t="s">
        <v>8079</v>
      </c>
      <c r="O6642" t="s">
        <v>61</v>
      </c>
      <c r="P6642" t="s">
        <v>61</v>
      </c>
      <c r="Q6642" t="s">
        <v>143</v>
      </c>
      <c r="R6642" t="s">
        <v>143</v>
      </c>
      <c r="S6642" t="s">
        <v>143</v>
      </c>
      <c r="T6642" t="s">
        <v>143</v>
      </c>
      <c r="U6642" t="s">
        <v>143</v>
      </c>
      <c r="V6642" t="s">
        <v>143</v>
      </c>
      <c r="W6642" t="s">
        <v>143</v>
      </c>
      <c r="X6642" t="s">
        <v>143</v>
      </c>
      <c r="Y6642" t="s">
        <v>143</v>
      </c>
      <c r="Z6642" t="s">
        <v>143</v>
      </c>
      <c r="AA6642" t="s">
        <v>64</v>
      </c>
      <c r="AB6642" t="s">
        <v>61</v>
      </c>
      <c r="AC6642" t="s">
        <v>65</v>
      </c>
      <c r="AD6642">
        <v>20.05</v>
      </c>
      <c r="AE6642">
        <v>237.7</v>
      </c>
      <c r="AF6642">
        <v>0</v>
      </c>
      <c r="AG6642">
        <v>0</v>
      </c>
      <c r="AH6642">
        <v>295.35</v>
      </c>
      <c r="AI6642">
        <v>533.05</v>
      </c>
      <c r="AJ6642" t="s">
        <v>66</v>
      </c>
      <c r="AM6642">
        <v>0</v>
      </c>
      <c r="AN6642">
        <v>1</v>
      </c>
      <c r="AO6642">
        <v>0</v>
      </c>
      <c r="AP6642" t="s">
        <v>67</v>
      </c>
      <c r="AQ6642" t="s">
        <v>92</v>
      </c>
      <c r="AR6642" t="s">
        <v>182</v>
      </c>
      <c r="AT6642">
        <v>3535</v>
      </c>
      <c r="AU6642">
        <v>1</v>
      </c>
      <c r="AV6642">
        <v>0</v>
      </c>
      <c r="AW6642">
        <v>1</v>
      </c>
      <c r="AX6642">
        <v>0</v>
      </c>
      <c r="AY6642">
        <v>2</v>
      </c>
      <c r="AZ6642" t="s">
        <v>70</v>
      </c>
      <c r="BA6642">
        <v>2</v>
      </c>
      <c r="BB6642" t="s">
        <v>126</v>
      </c>
      <c r="BC6642">
        <v>3</v>
      </c>
    </row>
    <row r="6643" spans="1:55">
      <c r="A6643" t="s">
        <v>11393</v>
      </c>
      <c r="B6643" t="s">
        <v>73</v>
      </c>
      <c r="C6643">
        <v>24</v>
      </c>
      <c r="D6643" t="s">
        <v>57</v>
      </c>
      <c r="E6643">
        <v>3</v>
      </c>
      <c r="F6643" t="s">
        <v>731</v>
      </c>
      <c r="G6643">
        <v>95546</v>
      </c>
      <c r="H6643">
        <v>41.163637</v>
      </c>
      <c r="I6643">
        <v>-123.704841</v>
      </c>
      <c r="J6643">
        <v>9</v>
      </c>
      <c r="K6643">
        <v>72</v>
      </c>
      <c r="L6643" t="s">
        <v>119</v>
      </c>
      <c r="M6643" t="s">
        <v>61</v>
      </c>
      <c r="N6643" t="s">
        <v>143</v>
      </c>
      <c r="O6643" t="s">
        <v>143</v>
      </c>
      <c r="P6643" t="s">
        <v>57</v>
      </c>
      <c r="Q6643" t="s">
        <v>135</v>
      </c>
      <c r="R6643" t="s">
        <v>224</v>
      </c>
      <c r="S6643" t="s">
        <v>57</v>
      </c>
      <c r="T6643" t="s">
        <v>57</v>
      </c>
      <c r="U6643" t="s">
        <v>57</v>
      </c>
      <c r="V6643" t="s">
        <v>57</v>
      </c>
      <c r="W6643" t="s">
        <v>57</v>
      </c>
      <c r="X6643" t="s">
        <v>57</v>
      </c>
      <c r="Y6643" t="s">
        <v>57</v>
      </c>
      <c r="Z6643" t="s">
        <v>61</v>
      </c>
      <c r="AA6643" t="s">
        <v>122</v>
      </c>
      <c r="AB6643" t="s">
        <v>57</v>
      </c>
      <c r="AC6643" t="s">
        <v>65</v>
      </c>
      <c r="AD6643">
        <v>65.25</v>
      </c>
      <c r="AE6643">
        <v>4478.85</v>
      </c>
      <c r="AF6643">
        <v>0</v>
      </c>
      <c r="AG6643">
        <v>80</v>
      </c>
      <c r="AH6643">
        <v>0</v>
      </c>
      <c r="AI6643">
        <v>4558.85</v>
      </c>
      <c r="AJ6643" t="s">
        <v>66</v>
      </c>
      <c r="AM6643">
        <v>0</v>
      </c>
      <c r="AN6643">
        <v>1</v>
      </c>
      <c r="AO6643">
        <v>0</v>
      </c>
      <c r="AP6643" t="s">
        <v>123</v>
      </c>
      <c r="AQ6643" t="s">
        <v>116</v>
      </c>
      <c r="AR6643" t="s">
        <v>69</v>
      </c>
      <c r="AS6643">
        <v>7</v>
      </c>
      <c r="AT6643">
        <v>3041</v>
      </c>
      <c r="AU6643">
        <v>1</v>
      </c>
      <c r="AV6643">
        <v>0</v>
      </c>
      <c r="AW6643">
        <v>1</v>
      </c>
      <c r="AX6643">
        <v>0</v>
      </c>
      <c r="AY6643">
        <v>6</v>
      </c>
      <c r="AZ6643" t="s">
        <v>125</v>
      </c>
      <c r="BA6643">
        <v>0</v>
      </c>
      <c r="BB6643" t="s">
        <v>71</v>
      </c>
      <c r="BC6643">
        <v>4</v>
      </c>
    </row>
    <row r="6644" spans="1:55">
      <c r="A6644" t="s">
        <v>11394</v>
      </c>
      <c r="B6644" t="s">
        <v>73</v>
      </c>
      <c r="C6644">
        <v>53</v>
      </c>
      <c r="D6644" t="s">
        <v>57</v>
      </c>
      <c r="E6644">
        <v>0</v>
      </c>
      <c r="F6644" t="s">
        <v>550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59</v>
      </c>
      <c r="M6644" t="s">
        <v>57</v>
      </c>
      <c r="N6644" t="s">
        <v>11395</v>
      </c>
      <c r="O6644" t="s">
        <v>61</v>
      </c>
      <c r="P6644" t="s">
        <v>57</v>
      </c>
      <c r="Q6644" t="s">
        <v>85</v>
      </c>
      <c r="R6644" t="s">
        <v>121</v>
      </c>
      <c r="S6644" t="s">
        <v>61</v>
      </c>
      <c r="T6644" t="s">
        <v>61</v>
      </c>
      <c r="U6644" t="s">
        <v>57</v>
      </c>
      <c r="V6644" t="s">
        <v>61</v>
      </c>
      <c r="W6644" t="s">
        <v>61</v>
      </c>
      <c r="X6644" t="s">
        <v>61</v>
      </c>
      <c r="Y6644" t="s">
        <v>61</v>
      </c>
      <c r="Z6644" t="s">
        <v>61</v>
      </c>
      <c r="AA6644" t="s">
        <v>77</v>
      </c>
      <c r="AB6644" t="s">
        <v>61</v>
      </c>
      <c r="AC6644" t="s">
        <v>87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88</v>
      </c>
      <c r="AK6644" t="s">
        <v>190</v>
      </c>
      <c r="AL6644" t="s">
        <v>191</v>
      </c>
      <c r="AM6644">
        <v>1</v>
      </c>
      <c r="AN6644">
        <v>0</v>
      </c>
      <c r="AO6644">
        <v>0</v>
      </c>
      <c r="AP6644" t="s">
        <v>91</v>
      </c>
      <c r="AQ6644" t="s">
        <v>92</v>
      </c>
      <c r="AR6644" t="s">
        <v>93</v>
      </c>
      <c r="AS6644">
        <v>1</v>
      </c>
      <c r="AT6644">
        <v>56101</v>
      </c>
      <c r="AU6644">
        <v>1</v>
      </c>
      <c r="AV6644">
        <v>1</v>
      </c>
      <c r="AW6644">
        <v>0</v>
      </c>
      <c r="AX6644">
        <v>76.2</v>
      </c>
      <c r="AY6644">
        <v>1</v>
      </c>
      <c r="AZ6644" t="s">
        <v>94</v>
      </c>
      <c r="BA6644">
        <v>9</v>
      </c>
      <c r="BB6644" t="s">
        <v>95</v>
      </c>
      <c r="BC6644">
        <v>1</v>
      </c>
    </row>
    <row r="6645" spans="1:55">
      <c r="A6645" t="s">
        <v>11396</v>
      </c>
      <c r="B6645" t="s">
        <v>56</v>
      </c>
      <c r="C6645">
        <v>39</v>
      </c>
      <c r="D6645" t="s">
        <v>57</v>
      </c>
      <c r="E6645">
        <v>0</v>
      </c>
      <c r="F6645" t="s">
        <v>594</v>
      </c>
      <c r="G6645">
        <v>95050</v>
      </c>
      <c r="H6645">
        <v>37.351214</v>
      </c>
      <c r="I6645">
        <v>-121.952417</v>
      </c>
      <c r="J6645">
        <v>3</v>
      </c>
      <c r="K6645">
        <v>36</v>
      </c>
      <c r="L6645" t="s">
        <v>59</v>
      </c>
      <c r="M6645" t="s">
        <v>57</v>
      </c>
      <c r="N6645" t="s">
        <v>11397</v>
      </c>
      <c r="O6645" t="s">
        <v>57</v>
      </c>
      <c r="P6645" t="s">
        <v>57</v>
      </c>
      <c r="Q6645" t="s">
        <v>85</v>
      </c>
      <c r="R6645" t="s">
        <v>254</v>
      </c>
      <c r="S6645" t="s">
        <v>61</v>
      </c>
      <c r="T6645" t="s">
        <v>57</v>
      </c>
      <c r="U6645" t="s">
        <v>57</v>
      </c>
      <c r="V6645" t="s">
        <v>61</v>
      </c>
      <c r="W6645" t="s">
        <v>57</v>
      </c>
      <c r="X6645" t="s">
        <v>61</v>
      </c>
      <c r="Y6645" t="s">
        <v>61</v>
      </c>
      <c r="Z6645" t="s">
        <v>57</v>
      </c>
      <c r="AA6645" t="s">
        <v>77</v>
      </c>
      <c r="AB6645" t="s">
        <v>57</v>
      </c>
      <c r="AC6645" t="s">
        <v>87</v>
      </c>
      <c r="AD6645">
        <v>97.34999999999999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88</v>
      </c>
      <c r="AK6645" t="s">
        <v>101</v>
      </c>
      <c r="AL6645" t="s">
        <v>175</v>
      </c>
      <c r="AM6645">
        <v>1</v>
      </c>
      <c r="AN6645">
        <v>0</v>
      </c>
      <c r="AO6645">
        <v>0</v>
      </c>
      <c r="AP6645" t="s">
        <v>164</v>
      </c>
      <c r="AQ6645" t="s">
        <v>68</v>
      </c>
      <c r="AR6645" t="s">
        <v>105</v>
      </c>
      <c r="AS6645">
        <v>4</v>
      </c>
      <c r="AT6645">
        <v>36349</v>
      </c>
      <c r="AU6645">
        <v>1</v>
      </c>
      <c r="AV6645">
        <v>1</v>
      </c>
      <c r="AW6645">
        <v>0</v>
      </c>
      <c r="AX6645">
        <v>97.34999999999999</v>
      </c>
      <c r="AY6645">
        <v>4</v>
      </c>
      <c r="AZ6645" t="s">
        <v>165</v>
      </c>
      <c r="BA6645">
        <v>6</v>
      </c>
      <c r="BB6645" t="s">
        <v>95</v>
      </c>
      <c r="BC6645">
        <v>1</v>
      </c>
    </row>
    <row r="6646" spans="1:55">
      <c r="A6646" t="s">
        <v>11398</v>
      </c>
      <c r="B6646" t="s">
        <v>73</v>
      </c>
      <c r="C6646">
        <v>33</v>
      </c>
      <c r="D6646" t="s">
        <v>57</v>
      </c>
      <c r="E6646">
        <v>1</v>
      </c>
      <c r="F6646" t="s">
        <v>1383</v>
      </c>
      <c r="G6646">
        <v>90621</v>
      </c>
      <c r="H6646">
        <v>33.874224</v>
      </c>
      <c r="I6646">
        <v>-117.993368</v>
      </c>
      <c r="J6646">
        <v>1</v>
      </c>
      <c r="K6646">
        <v>27</v>
      </c>
      <c r="L6646" t="s">
        <v>216</v>
      </c>
      <c r="M6646" t="s">
        <v>57</v>
      </c>
      <c r="N6646" t="s">
        <v>3144</v>
      </c>
      <c r="O6646" t="s">
        <v>57</v>
      </c>
      <c r="P6646" t="s">
        <v>57</v>
      </c>
      <c r="Q6646" t="s">
        <v>85</v>
      </c>
      <c r="R6646" t="s">
        <v>296</v>
      </c>
      <c r="S6646" t="s">
        <v>61</v>
      </c>
      <c r="T6646" t="s">
        <v>57</v>
      </c>
      <c r="U6646" t="s">
        <v>61</v>
      </c>
      <c r="V6646" t="s">
        <v>57</v>
      </c>
      <c r="W6646" t="s">
        <v>61</v>
      </c>
      <c r="X6646" t="s">
        <v>61</v>
      </c>
      <c r="Y6646" t="s">
        <v>61</v>
      </c>
      <c r="Z6646" t="s">
        <v>61</v>
      </c>
      <c r="AA6646" t="s">
        <v>77</v>
      </c>
      <c r="AB6646" t="s">
        <v>57</v>
      </c>
      <c r="AC6646" t="s">
        <v>65</v>
      </c>
      <c r="AD6646">
        <v>85.2</v>
      </c>
      <c r="AE6646">
        <v>2151.6</v>
      </c>
      <c r="AF6646">
        <v>0</v>
      </c>
      <c r="AG6646">
        <v>30</v>
      </c>
      <c r="AH6646">
        <v>1300.59</v>
      </c>
      <c r="AI6646">
        <v>3482.19</v>
      </c>
      <c r="AJ6646" t="s">
        <v>66</v>
      </c>
      <c r="AM6646">
        <v>0</v>
      </c>
      <c r="AN6646">
        <v>1</v>
      </c>
      <c r="AO6646">
        <v>0</v>
      </c>
      <c r="AP6646" t="s">
        <v>164</v>
      </c>
      <c r="AQ6646" t="s">
        <v>68</v>
      </c>
      <c r="AR6646" t="s">
        <v>93</v>
      </c>
      <c r="AS6646">
        <v>2</v>
      </c>
      <c r="AT6646">
        <v>33528</v>
      </c>
      <c r="AU6646">
        <v>1</v>
      </c>
      <c r="AV6646">
        <v>0</v>
      </c>
      <c r="AW6646">
        <v>1</v>
      </c>
      <c r="AX6646">
        <v>0</v>
      </c>
      <c r="AY6646">
        <v>4</v>
      </c>
      <c r="AZ6646" t="s">
        <v>165</v>
      </c>
      <c r="BA6646">
        <v>5</v>
      </c>
      <c r="BB6646" t="s">
        <v>80</v>
      </c>
      <c r="BC6646">
        <v>2</v>
      </c>
    </row>
    <row r="6647" spans="1:55">
      <c r="A6647" t="s">
        <v>11399</v>
      </c>
      <c r="B6647" t="s">
        <v>56</v>
      </c>
      <c r="C6647">
        <v>30</v>
      </c>
      <c r="D6647" t="s">
        <v>57</v>
      </c>
      <c r="E6647">
        <v>0</v>
      </c>
      <c r="F6647" t="s">
        <v>384</v>
      </c>
      <c r="G6647">
        <v>91801</v>
      </c>
      <c r="H6647">
        <v>34.090925</v>
      </c>
      <c r="I6647">
        <v>-118.128164</v>
      </c>
      <c r="J6647">
        <v>1</v>
      </c>
      <c r="K6647">
        <v>50</v>
      </c>
      <c r="L6647" t="s">
        <v>59</v>
      </c>
      <c r="M6647" t="s">
        <v>57</v>
      </c>
      <c r="N6647" t="s">
        <v>11400</v>
      </c>
      <c r="O6647" t="s">
        <v>61</v>
      </c>
      <c r="P6647" t="s">
        <v>61</v>
      </c>
      <c r="Q6647" t="s">
        <v>143</v>
      </c>
      <c r="R6647" t="s">
        <v>143</v>
      </c>
      <c r="S6647" t="s">
        <v>143</v>
      </c>
      <c r="T6647" t="s">
        <v>143</v>
      </c>
      <c r="U6647" t="s">
        <v>143</v>
      </c>
      <c r="V6647" t="s">
        <v>143</v>
      </c>
      <c r="W6647" t="s">
        <v>143</v>
      </c>
      <c r="X6647" t="s">
        <v>143</v>
      </c>
      <c r="Y6647" t="s">
        <v>143</v>
      </c>
      <c r="Z6647" t="s">
        <v>143</v>
      </c>
      <c r="AA6647" t="s">
        <v>64</v>
      </c>
      <c r="AB6647" t="s">
        <v>57</v>
      </c>
      <c r="AC6647" t="s">
        <v>87</v>
      </c>
      <c r="AD6647">
        <v>19.85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66</v>
      </c>
      <c r="AM6647">
        <v>0</v>
      </c>
      <c r="AN6647">
        <v>1</v>
      </c>
      <c r="AO6647">
        <v>0</v>
      </c>
      <c r="AP6647" t="s">
        <v>123</v>
      </c>
      <c r="AQ6647" t="s">
        <v>68</v>
      </c>
      <c r="AR6647" t="s">
        <v>182</v>
      </c>
      <c r="AT6647">
        <v>54382</v>
      </c>
      <c r="AU6647">
        <v>1</v>
      </c>
      <c r="AV6647">
        <v>0</v>
      </c>
      <c r="AW6647">
        <v>1</v>
      </c>
      <c r="AX6647">
        <v>0</v>
      </c>
      <c r="AY6647">
        <v>6</v>
      </c>
      <c r="AZ6647" t="s">
        <v>125</v>
      </c>
      <c r="BA6647">
        <v>1</v>
      </c>
      <c r="BB6647" t="s">
        <v>71</v>
      </c>
      <c r="BC6647">
        <v>4</v>
      </c>
    </row>
    <row r="6648" spans="1:55">
      <c r="A6648" t="s">
        <v>11401</v>
      </c>
      <c r="B6648" t="s">
        <v>73</v>
      </c>
      <c r="C6648">
        <v>21</v>
      </c>
      <c r="D6648" t="s">
        <v>57</v>
      </c>
      <c r="E6648">
        <v>0</v>
      </c>
      <c r="F6648" t="s">
        <v>1630</v>
      </c>
      <c r="G6648">
        <v>94520</v>
      </c>
      <c r="H6648">
        <v>38.013825</v>
      </c>
      <c r="I6648">
        <v>-122.039144</v>
      </c>
      <c r="J6648">
        <v>1</v>
      </c>
      <c r="K6648">
        <v>1</v>
      </c>
      <c r="L6648" t="s">
        <v>59</v>
      </c>
      <c r="M6648" t="s">
        <v>57</v>
      </c>
      <c r="N6648" t="s">
        <v>5662</v>
      </c>
      <c r="O6648" t="s">
        <v>61</v>
      </c>
      <c r="P6648" t="s">
        <v>57</v>
      </c>
      <c r="Q6648" t="s">
        <v>135</v>
      </c>
      <c r="R6648" t="s">
        <v>115</v>
      </c>
      <c r="S6648" t="s">
        <v>61</v>
      </c>
      <c r="T6648" t="s">
        <v>61</v>
      </c>
      <c r="U6648" t="s">
        <v>61</v>
      </c>
      <c r="V6648" t="s">
        <v>61</v>
      </c>
      <c r="W6648" t="s">
        <v>61</v>
      </c>
      <c r="X6648" t="s">
        <v>61</v>
      </c>
      <c r="Y6648" t="s">
        <v>57</v>
      </c>
      <c r="Z6648" t="s">
        <v>57</v>
      </c>
      <c r="AA6648" t="s">
        <v>77</v>
      </c>
      <c r="AB6648" t="s">
        <v>61</v>
      </c>
      <c r="AC6648" t="s">
        <v>65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88</v>
      </c>
      <c r="AK6648" t="s">
        <v>190</v>
      </c>
      <c r="AL6648" t="s">
        <v>191</v>
      </c>
      <c r="AM6648">
        <v>1</v>
      </c>
      <c r="AN6648">
        <v>0</v>
      </c>
      <c r="AO6648">
        <v>0</v>
      </c>
      <c r="AP6648" t="s">
        <v>91</v>
      </c>
      <c r="AQ6648" t="s">
        <v>116</v>
      </c>
      <c r="AR6648" t="s">
        <v>137</v>
      </c>
      <c r="AS6648">
        <v>2</v>
      </c>
      <c r="AT6648">
        <v>36186</v>
      </c>
      <c r="AU6648">
        <v>1</v>
      </c>
      <c r="AV6648">
        <v>1</v>
      </c>
      <c r="AW6648">
        <v>0</v>
      </c>
      <c r="AX6648">
        <v>44.7</v>
      </c>
      <c r="AY6648">
        <v>1</v>
      </c>
      <c r="AZ6648" t="s">
        <v>94</v>
      </c>
      <c r="BA6648">
        <v>7</v>
      </c>
      <c r="BB6648" t="s">
        <v>95</v>
      </c>
      <c r="BC6648">
        <v>1</v>
      </c>
    </row>
    <row r="6649" spans="1:55">
      <c r="A6649" t="s">
        <v>11402</v>
      </c>
      <c r="B6649" t="s">
        <v>73</v>
      </c>
      <c r="C6649">
        <v>52</v>
      </c>
      <c r="D6649" t="s">
        <v>61</v>
      </c>
      <c r="E6649">
        <v>0</v>
      </c>
      <c r="F6649" t="s">
        <v>1196</v>
      </c>
      <c r="G6649">
        <v>93306</v>
      </c>
      <c r="H6649">
        <v>35.449881</v>
      </c>
      <c r="I6649">
        <v>-118.841442</v>
      </c>
      <c r="J6649">
        <v>0</v>
      </c>
      <c r="K6649">
        <v>35</v>
      </c>
      <c r="L6649" t="s">
        <v>59</v>
      </c>
      <c r="M6649" t="s">
        <v>57</v>
      </c>
      <c r="N6649" t="s">
        <v>1021</v>
      </c>
      <c r="O6649" t="s">
        <v>57</v>
      </c>
      <c r="P6649" t="s">
        <v>57</v>
      </c>
      <c r="Q6649" t="s">
        <v>85</v>
      </c>
      <c r="R6649" t="s">
        <v>391</v>
      </c>
      <c r="S6649" t="s">
        <v>61</v>
      </c>
      <c r="T6649" t="s">
        <v>61</v>
      </c>
      <c r="U6649" t="s">
        <v>61</v>
      </c>
      <c r="V6649" t="s">
        <v>61</v>
      </c>
      <c r="W6649" t="s">
        <v>57</v>
      </c>
      <c r="X6649" t="s">
        <v>61</v>
      </c>
      <c r="Y6649" t="s">
        <v>61</v>
      </c>
      <c r="Z6649" t="s">
        <v>57</v>
      </c>
      <c r="AA6649" t="s">
        <v>77</v>
      </c>
      <c r="AB6649" t="s">
        <v>61</v>
      </c>
      <c r="AC6649" t="s">
        <v>87</v>
      </c>
      <c r="AD6649">
        <v>83.15000000000001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66</v>
      </c>
      <c r="AM6649">
        <v>0</v>
      </c>
      <c r="AN6649">
        <v>1</v>
      </c>
      <c r="AO6649">
        <v>0</v>
      </c>
      <c r="AP6649" t="s">
        <v>164</v>
      </c>
      <c r="AQ6649" t="s">
        <v>92</v>
      </c>
      <c r="AR6649" t="s">
        <v>93</v>
      </c>
      <c r="AS6649">
        <v>2</v>
      </c>
      <c r="AT6649">
        <v>53481</v>
      </c>
      <c r="AU6649">
        <v>1</v>
      </c>
      <c r="AV6649">
        <v>0</v>
      </c>
      <c r="AW6649">
        <v>1</v>
      </c>
      <c r="AX6649">
        <v>0</v>
      </c>
      <c r="AY6649">
        <v>4</v>
      </c>
      <c r="AZ6649" t="s">
        <v>165</v>
      </c>
      <c r="BA6649">
        <v>7</v>
      </c>
      <c r="BB6649" t="s">
        <v>95</v>
      </c>
      <c r="BC6649">
        <v>1</v>
      </c>
    </row>
    <row r="6650" spans="1:55">
      <c r="A6650" t="s">
        <v>11403</v>
      </c>
      <c r="B6650" t="s">
        <v>73</v>
      </c>
      <c r="C6650">
        <v>22</v>
      </c>
      <c r="D6650" t="s">
        <v>61</v>
      </c>
      <c r="E6650">
        <v>0</v>
      </c>
      <c r="F6650" t="s">
        <v>404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83</v>
      </c>
      <c r="M6650" t="s">
        <v>57</v>
      </c>
      <c r="N6650" t="s">
        <v>2018</v>
      </c>
      <c r="O6650" t="s">
        <v>57</v>
      </c>
      <c r="P6650" t="s">
        <v>57</v>
      </c>
      <c r="Q6650" t="s">
        <v>85</v>
      </c>
      <c r="R6650" t="s">
        <v>147</v>
      </c>
      <c r="S6650" t="s">
        <v>61</v>
      </c>
      <c r="T6650" t="s">
        <v>61</v>
      </c>
      <c r="U6650" t="s">
        <v>61</v>
      </c>
      <c r="V6650" t="s">
        <v>61</v>
      </c>
      <c r="W6650" t="s">
        <v>61</v>
      </c>
      <c r="X6650" t="s">
        <v>57</v>
      </c>
      <c r="Y6650" t="s">
        <v>57</v>
      </c>
      <c r="Z6650" t="s">
        <v>57</v>
      </c>
      <c r="AA6650" t="s">
        <v>77</v>
      </c>
      <c r="AB6650" t="s">
        <v>57</v>
      </c>
      <c r="AC6650" t="s">
        <v>87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88</v>
      </c>
      <c r="AK6650" t="s">
        <v>89</v>
      </c>
      <c r="AL6650" t="s">
        <v>181</v>
      </c>
      <c r="AM6650">
        <v>1</v>
      </c>
      <c r="AN6650">
        <v>0</v>
      </c>
      <c r="AO6650">
        <v>0</v>
      </c>
      <c r="AP6650" t="s">
        <v>67</v>
      </c>
      <c r="AQ6650" t="s">
        <v>116</v>
      </c>
      <c r="AR6650" t="s">
        <v>93</v>
      </c>
      <c r="AS6650">
        <v>3</v>
      </c>
      <c r="AT6650">
        <v>42239</v>
      </c>
      <c r="AU6650">
        <v>1</v>
      </c>
      <c r="AV6650">
        <v>1</v>
      </c>
      <c r="AW6650">
        <v>0</v>
      </c>
      <c r="AX6650">
        <v>86.8</v>
      </c>
      <c r="AY6650">
        <v>2</v>
      </c>
      <c r="AZ6650" t="s">
        <v>70</v>
      </c>
      <c r="BA6650">
        <v>7</v>
      </c>
      <c r="BB6650" t="s">
        <v>95</v>
      </c>
      <c r="BC6650">
        <v>1</v>
      </c>
    </row>
    <row r="6651" spans="1:55">
      <c r="A6651" t="s">
        <v>11404</v>
      </c>
      <c r="B6651" t="s">
        <v>56</v>
      </c>
      <c r="C6651">
        <v>50</v>
      </c>
      <c r="D6651" t="s">
        <v>57</v>
      </c>
      <c r="E6651">
        <v>0</v>
      </c>
      <c r="F6651" t="s">
        <v>1234</v>
      </c>
      <c r="G6651">
        <v>92066</v>
      </c>
      <c r="H6651">
        <v>33.215251</v>
      </c>
      <c r="I6651">
        <v>-116.53633</v>
      </c>
      <c r="J6651">
        <v>5</v>
      </c>
      <c r="K6651">
        <v>53</v>
      </c>
      <c r="L6651" t="s">
        <v>129</v>
      </c>
      <c r="M6651" t="s">
        <v>57</v>
      </c>
      <c r="N6651" t="s">
        <v>1660</v>
      </c>
      <c r="O6651" t="s">
        <v>61</v>
      </c>
      <c r="P6651" t="s">
        <v>61</v>
      </c>
      <c r="Q6651" t="s">
        <v>143</v>
      </c>
      <c r="R6651" t="s">
        <v>143</v>
      </c>
      <c r="S6651" t="s">
        <v>143</v>
      </c>
      <c r="T6651" t="s">
        <v>143</v>
      </c>
      <c r="U6651" t="s">
        <v>143</v>
      </c>
      <c r="V6651" t="s">
        <v>143</v>
      </c>
      <c r="W6651" t="s">
        <v>143</v>
      </c>
      <c r="X6651" t="s">
        <v>143</v>
      </c>
      <c r="Y6651" t="s">
        <v>143</v>
      </c>
      <c r="Z6651" t="s">
        <v>143</v>
      </c>
      <c r="AA6651" t="s">
        <v>64</v>
      </c>
      <c r="AB6651" t="s">
        <v>61</v>
      </c>
      <c r="AC6651" t="s">
        <v>65</v>
      </c>
      <c r="AD6651">
        <v>19.05</v>
      </c>
      <c r="AE6651">
        <v>990.45</v>
      </c>
      <c r="AF6651">
        <v>0</v>
      </c>
      <c r="AG6651">
        <v>0</v>
      </c>
      <c r="AH6651">
        <v>2450.72</v>
      </c>
      <c r="AI6651">
        <v>3441.17</v>
      </c>
      <c r="AJ6651" t="s">
        <v>66</v>
      </c>
      <c r="AM6651">
        <v>0</v>
      </c>
      <c r="AN6651">
        <v>1</v>
      </c>
      <c r="AO6651">
        <v>0</v>
      </c>
      <c r="AP6651" t="s">
        <v>123</v>
      </c>
      <c r="AQ6651" t="s">
        <v>92</v>
      </c>
      <c r="AR6651" t="s">
        <v>182</v>
      </c>
      <c r="AT6651">
        <v>339</v>
      </c>
      <c r="AU6651">
        <v>1</v>
      </c>
      <c r="AV6651">
        <v>0</v>
      </c>
      <c r="AW6651">
        <v>1</v>
      </c>
      <c r="AX6651">
        <v>0</v>
      </c>
      <c r="AY6651">
        <v>6</v>
      </c>
      <c r="AZ6651" t="s">
        <v>125</v>
      </c>
      <c r="BA6651">
        <v>1</v>
      </c>
      <c r="BB6651" t="s">
        <v>71</v>
      </c>
      <c r="BC6651">
        <v>4</v>
      </c>
    </row>
    <row r="6652" spans="1:55">
      <c r="A6652" t="s">
        <v>11405</v>
      </c>
      <c r="B6652" t="s">
        <v>56</v>
      </c>
      <c r="C6652">
        <v>24</v>
      </c>
      <c r="D6652" t="s">
        <v>57</v>
      </c>
      <c r="E6652">
        <v>0</v>
      </c>
      <c r="F6652" t="s">
        <v>3785</v>
      </c>
      <c r="G6652">
        <v>95445</v>
      </c>
      <c r="H6652">
        <v>38.848082</v>
      </c>
      <c r="I6652">
        <v>-123.50608</v>
      </c>
      <c r="J6652">
        <v>7</v>
      </c>
      <c r="K6652">
        <v>72</v>
      </c>
      <c r="L6652" t="s">
        <v>119</v>
      </c>
      <c r="M6652" t="s">
        <v>57</v>
      </c>
      <c r="N6652" t="s">
        <v>11406</v>
      </c>
      <c r="O6652" t="s">
        <v>61</v>
      </c>
      <c r="P6652" t="s">
        <v>57</v>
      </c>
      <c r="Q6652" t="s">
        <v>62</v>
      </c>
      <c r="R6652" t="s">
        <v>230</v>
      </c>
      <c r="S6652" t="s">
        <v>57</v>
      </c>
      <c r="T6652" t="s">
        <v>57</v>
      </c>
      <c r="U6652" t="s">
        <v>57</v>
      </c>
      <c r="V6652" t="s">
        <v>57</v>
      </c>
      <c r="W6652" t="s">
        <v>57</v>
      </c>
      <c r="X6652" t="s">
        <v>57</v>
      </c>
      <c r="Y6652" t="s">
        <v>57</v>
      </c>
      <c r="Z6652" t="s">
        <v>57</v>
      </c>
      <c r="AA6652" t="s">
        <v>122</v>
      </c>
      <c r="AB6652" t="s">
        <v>61</v>
      </c>
      <c r="AC6652" t="s">
        <v>65</v>
      </c>
      <c r="AD6652">
        <v>85.09999999999999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66</v>
      </c>
      <c r="AM6652">
        <v>0</v>
      </c>
      <c r="AN6652">
        <v>1</v>
      </c>
      <c r="AO6652">
        <v>0</v>
      </c>
      <c r="AP6652" t="s">
        <v>123</v>
      </c>
      <c r="AQ6652" t="s">
        <v>116</v>
      </c>
      <c r="AR6652" t="s">
        <v>93</v>
      </c>
      <c r="AS6652">
        <v>8</v>
      </c>
      <c r="AT6652">
        <v>1916</v>
      </c>
      <c r="AU6652">
        <v>1</v>
      </c>
      <c r="AV6652">
        <v>0</v>
      </c>
      <c r="AW6652">
        <v>1</v>
      </c>
      <c r="AX6652">
        <v>0</v>
      </c>
      <c r="AY6652">
        <v>6</v>
      </c>
      <c r="AZ6652" t="s">
        <v>125</v>
      </c>
      <c r="BA6652">
        <v>1</v>
      </c>
      <c r="BB6652" t="s">
        <v>71</v>
      </c>
      <c r="BC6652">
        <v>4</v>
      </c>
    </row>
    <row r="6653" spans="1:55">
      <c r="A6653" t="s">
        <v>11407</v>
      </c>
      <c r="B6653" t="s">
        <v>73</v>
      </c>
      <c r="C6653">
        <v>60</v>
      </c>
      <c r="D6653" t="s">
        <v>61</v>
      </c>
      <c r="E6653">
        <v>0</v>
      </c>
      <c r="F6653" t="s">
        <v>499</v>
      </c>
      <c r="G6653">
        <v>94708</v>
      </c>
      <c r="H6653">
        <v>37.897743</v>
      </c>
      <c r="I6653">
        <v>-122.263124</v>
      </c>
      <c r="J6653">
        <v>0</v>
      </c>
      <c r="K6653">
        <v>4</v>
      </c>
      <c r="L6653" t="s">
        <v>59</v>
      </c>
      <c r="M6653" t="s">
        <v>57</v>
      </c>
      <c r="N6653" t="s">
        <v>2899</v>
      </c>
      <c r="O6653" t="s">
        <v>57</v>
      </c>
      <c r="P6653" t="s">
        <v>57</v>
      </c>
      <c r="Q6653" t="s">
        <v>62</v>
      </c>
      <c r="R6653" t="s">
        <v>76</v>
      </c>
      <c r="S6653" t="s">
        <v>61</v>
      </c>
      <c r="T6653" t="s">
        <v>61</v>
      </c>
      <c r="U6653" t="s">
        <v>61</v>
      </c>
      <c r="V6653" t="s">
        <v>61</v>
      </c>
      <c r="W6653" t="s">
        <v>61</v>
      </c>
      <c r="X6653" t="s">
        <v>61</v>
      </c>
      <c r="Y6653" t="s">
        <v>61</v>
      </c>
      <c r="Z6653" t="s">
        <v>57</v>
      </c>
      <c r="AA6653" t="s">
        <v>77</v>
      </c>
      <c r="AB6653" t="s">
        <v>61</v>
      </c>
      <c r="AC6653" t="s">
        <v>65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88</v>
      </c>
      <c r="AK6653" t="s">
        <v>89</v>
      </c>
      <c r="AL6653" t="s">
        <v>90</v>
      </c>
      <c r="AM6653">
        <v>1</v>
      </c>
      <c r="AN6653">
        <v>0</v>
      </c>
      <c r="AO6653">
        <v>0</v>
      </c>
      <c r="AP6653" t="s">
        <v>91</v>
      </c>
      <c r="AQ6653" t="s">
        <v>124</v>
      </c>
      <c r="AR6653" t="s">
        <v>69</v>
      </c>
      <c r="AS6653">
        <v>1</v>
      </c>
      <c r="AT6653">
        <v>10737</v>
      </c>
      <c r="AU6653">
        <v>1</v>
      </c>
      <c r="AV6653">
        <v>1</v>
      </c>
      <c r="AW6653">
        <v>0</v>
      </c>
      <c r="AX6653">
        <v>50.4</v>
      </c>
      <c r="AY6653">
        <v>1</v>
      </c>
      <c r="AZ6653" t="s">
        <v>94</v>
      </c>
      <c r="BA6653">
        <v>8</v>
      </c>
      <c r="BB6653" t="s">
        <v>95</v>
      </c>
      <c r="BC6653">
        <v>1</v>
      </c>
    </row>
    <row r="6654" spans="1:55">
      <c r="A6654" t="s">
        <v>11408</v>
      </c>
      <c r="B6654" t="s">
        <v>73</v>
      </c>
      <c r="C6654">
        <v>62</v>
      </c>
      <c r="D6654" t="s">
        <v>57</v>
      </c>
      <c r="E6654">
        <v>0</v>
      </c>
      <c r="F6654" t="s">
        <v>252</v>
      </c>
      <c r="G6654">
        <v>92126</v>
      </c>
      <c r="H6654">
        <v>32.886925</v>
      </c>
      <c r="I6654">
        <v>-117.152162</v>
      </c>
      <c r="J6654">
        <v>1</v>
      </c>
      <c r="K6654">
        <v>32</v>
      </c>
      <c r="L6654" t="s">
        <v>216</v>
      </c>
      <c r="M6654" t="s">
        <v>57</v>
      </c>
      <c r="N6654" t="s">
        <v>11409</v>
      </c>
      <c r="O6654" t="s">
        <v>57</v>
      </c>
      <c r="P6654" t="s">
        <v>57</v>
      </c>
      <c r="Q6654" t="s">
        <v>85</v>
      </c>
      <c r="R6654" t="s">
        <v>110</v>
      </c>
      <c r="S6654" t="s">
        <v>61</v>
      </c>
      <c r="T6654" t="s">
        <v>61</v>
      </c>
      <c r="U6654" t="s">
        <v>57</v>
      </c>
      <c r="V6654" t="s">
        <v>61</v>
      </c>
      <c r="W6654" t="s">
        <v>61</v>
      </c>
      <c r="X6654" t="s">
        <v>61</v>
      </c>
      <c r="Y6654" t="s">
        <v>61</v>
      </c>
      <c r="Z6654" t="s">
        <v>57</v>
      </c>
      <c r="AA6654" t="s">
        <v>77</v>
      </c>
      <c r="AB6654" t="s">
        <v>57</v>
      </c>
      <c r="AC6654" t="s">
        <v>87</v>
      </c>
      <c r="AD6654">
        <v>78.90000000000001</v>
      </c>
      <c r="AE6654">
        <v>2447.95</v>
      </c>
      <c r="AF6654">
        <v>0</v>
      </c>
      <c r="AG6654">
        <v>0</v>
      </c>
      <c r="AH6654">
        <v>722.24</v>
      </c>
      <c r="AI6654">
        <v>3170.19</v>
      </c>
      <c r="AJ6654" t="s">
        <v>88</v>
      </c>
      <c r="AK6654" t="s">
        <v>89</v>
      </c>
      <c r="AL6654" t="s">
        <v>181</v>
      </c>
      <c r="AM6654">
        <v>1</v>
      </c>
      <c r="AN6654">
        <v>0</v>
      </c>
      <c r="AO6654">
        <v>0</v>
      </c>
      <c r="AP6654" t="s">
        <v>164</v>
      </c>
      <c r="AQ6654" t="s">
        <v>124</v>
      </c>
      <c r="AR6654" t="s">
        <v>93</v>
      </c>
      <c r="AS6654">
        <v>2</v>
      </c>
      <c r="AT6654">
        <v>74232</v>
      </c>
      <c r="AU6654">
        <v>1</v>
      </c>
      <c r="AV6654">
        <v>1</v>
      </c>
      <c r="AW6654">
        <v>0</v>
      </c>
      <c r="AX6654">
        <v>78.90000000000001</v>
      </c>
      <c r="AY6654">
        <v>4</v>
      </c>
      <c r="AZ6654" t="s">
        <v>165</v>
      </c>
      <c r="BA6654">
        <v>6</v>
      </c>
      <c r="BB6654" t="s">
        <v>95</v>
      </c>
      <c r="BC6654">
        <v>1</v>
      </c>
    </row>
    <row r="6655" spans="1:55">
      <c r="A6655" t="s">
        <v>11410</v>
      </c>
      <c r="B6655" t="s">
        <v>56</v>
      </c>
      <c r="C6655">
        <v>50</v>
      </c>
      <c r="D6655" t="s">
        <v>61</v>
      </c>
      <c r="E6655">
        <v>0</v>
      </c>
      <c r="F6655" t="s">
        <v>3001</v>
      </c>
      <c r="G6655">
        <v>95948</v>
      </c>
      <c r="H6655">
        <v>39.346898</v>
      </c>
      <c r="I6655">
        <v>-121.759537</v>
      </c>
      <c r="J6655">
        <v>0</v>
      </c>
      <c r="K6655">
        <v>25</v>
      </c>
      <c r="L6655" t="s">
        <v>216</v>
      </c>
      <c r="M6655" t="s">
        <v>57</v>
      </c>
      <c r="N6655" t="s">
        <v>10311</v>
      </c>
      <c r="O6655" t="s">
        <v>61</v>
      </c>
      <c r="P6655" t="s">
        <v>61</v>
      </c>
      <c r="Q6655" t="s">
        <v>143</v>
      </c>
      <c r="R6655" t="s">
        <v>143</v>
      </c>
      <c r="S6655" t="s">
        <v>143</v>
      </c>
      <c r="T6655" t="s">
        <v>143</v>
      </c>
      <c r="U6655" t="s">
        <v>143</v>
      </c>
      <c r="V6655" t="s">
        <v>143</v>
      </c>
      <c r="W6655" t="s">
        <v>143</v>
      </c>
      <c r="X6655" t="s">
        <v>143</v>
      </c>
      <c r="Y6655" t="s">
        <v>143</v>
      </c>
      <c r="Z6655" t="s">
        <v>143</v>
      </c>
      <c r="AA6655" t="s">
        <v>77</v>
      </c>
      <c r="AB6655" t="s">
        <v>61</v>
      </c>
      <c r="AC6655" t="s">
        <v>307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66</v>
      </c>
      <c r="AM6655">
        <v>0</v>
      </c>
      <c r="AN6655">
        <v>1</v>
      </c>
      <c r="AO6655">
        <v>0</v>
      </c>
      <c r="AP6655" t="s">
        <v>164</v>
      </c>
      <c r="AQ6655" t="s">
        <v>92</v>
      </c>
      <c r="AR6655" t="s">
        <v>182</v>
      </c>
      <c r="AT6655">
        <v>9763</v>
      </c>
      <c r="AU6655">
        <v>1</v>
      </c>
      <c r="AV6655">
        <v>0</v>
      </c>
      <c r="AW6655">
        <v>1</v>
      </c>
      <c r="AX6655">
        <v>0</v>
      </c>
      <c r="AY6655">
        <v>4</v>
      </c>
      <c r="AZ6655" t="s">
        <v>165</v>
      </c>
      <c r="BA6655">
        <v>5</v>
      </c>
      <c r="BB6655" t="s">
        <v>80</v>
      </c>
      <c r="BC6655">
        <v>2</v>
      </c>
    </row>
    <row r="6656" spans="1:55">
      <c r="A6656" t="s">
        <v>11411</v>
      </c>
      <c r="B6656" t="s">
        <v>73</v>
      </c>
      <c r="C6656">
        <v>56</v>
      </c>
      <c r="D6656" t="s">
        <v>57</v>
      </c>
      <c r="E6656">
        <v>0</v>
      </c>
      <c r="F6656" t="s">
        <v>187</v>
      </c>
      <c r="G6656">
        <v>96140</v>
      </c>
      <c r="H6656">
        <v>39.227434</v>
      </c>
      <c r="I6656">
        <v>-120.091806</v>
      </c>
      <c r="J6656">
        <v>4</v>
      </c>
      <c r="K6656">
        <v>37</v>
      </c>
      <c r="L6656" t="s">
        <v>59</v>
      </c>
      <c r="M6656" t="s">
        <v>57</v>
      </c>
      <c r="N6656" t="s">
        <v>11412</v>
      </c>
      <c r="O6656" t="s">
        <v>61</v>
      </c>
      <c r="P6656" t="s">
        <v>57</v>
      </c>
      <c r="Q6656" t="s">
        <v>85</v>
      </c>
      <c r="R6656" t="s">
        <v>169</v>
      </c>
      <c r="S6656" t="s">
        <v>61</v>
      </c>
      <c r="T6656" t="s">
        <v>61</v>
      </c>
      <c r="U6656" t="s">
        <v>57</v>
      </c>
      <c r="V6656" t="s">
        <v>57</v>
      </c>
      <c r="W6656" t="s">
        <v>61</v>
      </c>
      <c r="X6656" t="s">
        <v>57</v>
      </c>
      <c r="Y6656" t="s">
        <v>57</v>
      </c>
      <c r="Z6656" t="s">
        <v>61</v>
      </c>
      <c r="AA6656" t="s">
        <v>77</v>
      </c>
      <c r="AB6656" t="s">
        <v>57</v>
      </c>
      <c r="AC6656" t="s">
        <v>87</v>
      </c>
      <c r="AD6656">
        <v>90.34999999999999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66</v>
      </c>
      <c r="AM6656">
        <v>0</v>
      </c>
      <c r="AN6656">
        <v>1</v>
      </c>
      <c r="AO6656">
        <v>0</v>
      </c>
      <c r="AP6656" t="s">
        <v>176</v>
      </c>
      <c r="AQ6656" t="s">
        <v>92</v>
      </c>
      <c r="AR6656" t="s">
        <v>105</v>
      </c>
      <c r="AS6656">
        <v>4</v>
      </c>
      <c r="AT6656">
        <v>1943</v>
      </c>
      <c r="AU6656">
        <v>1</v>
      </c>
      <c r="AV6656">
        <v>0</v>
      </c>
      <c r="AW6656">
        <v>1</v>
      </c>
      <c r="AX6656">
        <v>0</v>
      </c>
      <c r="AY6656">
        <v>5</v>
      </c>
      <c r="AZ6656" t="s">
        <v>177</v>
      </c>
      <c r="BA6656">
        <v>6</v>
      </c>
      <c r="BB6656" t="s">
        <v>95</v>
      </c>
      <c r="BC6656">
        <v>1</v>
      </c>
    </row>
    <row r="6657" spans="1:55">
      <c r="A6657" t="s">
        <v>11413</v>
      </c>
      <c r="B6657" t="s">
        <v>73</v>
      </c>
      <c r="C6657">
        <v>51</v>
      </c>
      <c r="D6657" t="s">
        <v>57</v>
      </c>
      <c r="E6657">
        <v>3</v>
      </c>
      <c r="F6657" t="s">
        <v>1538</v>
      </c>
      <c r="G6657">
        <v>92782</v>
      </c>
      <c r="H6657">
        <v>33.738543</v>
      </c>
      <c r="I6657">
        <v>-117.785046</v>
      </c>
      <c r="J6657">
        <v>2</v>
      </c>
      <c r="K6657">
        <v>26</v>
      </c>
      <c r="L6657" t="s">
        <v>216</v>
      </c>
      <c r="M6657" t="s">
        <v>57</v>
      </c>
      <c r="N6657" t="s">
        <v>7830</v>
      </c>
      <c r="O6657" t="s">
        <v>57</v>
      </c>
      <c r="P6657" t="s">
        <v>57</v>
      </c>
      <c r="Q6657" t="s">
        <v>135</v>
      </c>
      <c r="R6657" t="s">
        <v>210</v>
      </c>
      <c r="S6657" t="s">
        <v>61</v>
      </c>
      <c r="T6657" t="s">
        <v>61</v>
      </c>
      <c r="U6657" t="s">
        <v>57</v>
      </c>
      <c r="V6657" t="s">
        <v>57</v>
      </c>
      <c r="W6657" t="s">
        <v>57</v>
      </c>
      <c r="X6657" t="s">
        <v>57</v>
      </c>
      <c r="Y6657" t="s">
        <v>57</v>
      </c>
      <c r="Z6657" t="s">
        <v>57</v>
      </c>
      <c r="AA6657" t="s">
        <v>64</v>
      </c>
      <c r="AB6657" t="s">
        <v>57</v>
      </c>
      <c r="AC6657" t="s">
        <v>65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66</v>
      </c>
      <c r="AM6657">
        <v>0</v>
      </c>
      <c r="AN6657">
        <v>1</v>
      </c>
      <c r="AO6657">
        <v>0</v>
      </c>
      <c r="AP6657" t="s">
        <v>164</v>
      </c>
      <c r="AQ6657" t="s">
        <v>92</v>
      </c>
      <c r="AR6657" t="s">
        <v>93</v>
      </c>
      <c r="AS6657">
        <v>6</v>
      </c>
      <c r="AT6657">
        <v>17494</v>
      </c>
      <c r="AU6657">
        <v>1</v>
      </c>
      <c r="AV6657">
        <v>0</v>
      </c>
      <c r="AW6657">
        <v>1</v>
      </c>
      <c r="AX6657">
        <v>0</v>
      </c>
      <c r="AY6657">
        <v>4</v>
      </c>
      <c r="AZ6657" t="s">
        <v>165</v>
      </c>
      <c r="BA6657">
        <v>0</v>
      </c>
      <c r="BB6657" t="s">
        <v>71</v>
      </c>
      <c r="BC6657">
        <v>4</v>
      </c>
    </row>
    <row r="6658" spans="1:55">
      <c r="A6658" t="s">
        <v>11414</v>
      </c>
      <c r="B6658" t="s">
        <v>73</v>
      </c>
      <c r="C6658">
        <v>41</v>
      </c>
      <c r="D6658" t="s">
        <v>57</v>
      </c>
      <c r="E6658">
        <v>3</v>
      </c>
      <c r="F6658" t="s">
        <v>1026</v>
      </c>
      <c r="G6658">
        <v>90504</v>
      </c>
      <c r="H6658">
        <v>33.867257</v>
      </c>
      <c r="I6658">
        <v>-118.330794</v>
      </c>
      <c r="J6658">
        <v>4</v>
      </c>
      <c r="K6658">
        <v>35</v>
      </c>
      <c r="L6658" t="s">
        <v>59</v>
      </c>
      <c r="M6658" t="s">
        <v>57</v>
      </c>
      <c r="N6658" t="s">
        <v>8563</v>
      </c>
      <c r="O6658" t="s">
        <v>57</v>
      </c>
      <c r="P6658" t="s">
        <v>57</v>
      </c>
      <c r="Q6658" t="s">
        <v>85</v>
      </c>
      <c r="R6658" t="s">
        <v>289</v>
      </c>
      <c r="S6658" t="s">
        <v>61</v>
      </c>
      <c r="T6658" t="s">
        <v>57</v>
      </c>
      <c r="U6658" t="s">
        <v>61</v>
      </c>
      <c r="V6658" t="s">
        <v>61</v>
      </c>
      <c r="W6658" t="s">
        <v>57</v>
      </c>
      <c r="X6658" t="s">
        <v>61</v>
      </c>
      <c r="Y6658" t="s">
        <v>61</v>
      </c>
      <c r="Z6658" t="s">
        <v>61</v>
      </c>
      <c r="AA6658" t="s">
        <v>77</v>
      </c>
      <c r="AB6658" t="s">
        <v>57</v>
      </c>
      <c r="AC6658" t="s">
        <v>87</v>
      </c>
      <c r="AD6658">
        <v>89.65000000000001</v>
      </c>
      <c r="AE6658">
        <v>3161.6</v>
      </c>
      <c r="AF6658">
        <v>0</v>
      </c>
      <c r="AG6658">
        <v>40</v>
      </c>
      <c r="AH6658">
        <v>1682.8</v>
      </c>
      <c r="AI6658">
        <v>4884.4</v>
      </c>
      <c r="AJ6658" t="s">
        <v>66</v>
      </c>
      <c r="AM6658">
        <v>0</v>
      </c>
      <c r="AN6658">
        <v>1</v>
      </c>
      <c r="AO6658">
        <v>0</v>
      </c>
      <c r="AP6658" t="s">
        <v>164</v>
      </c>
      <c r="AQ6658" t="s">
        <v>78</v>
      </c>
      <c r="AR6658" t="s">
        <v>93</v>
      </c>
      <c r="AS6658">
        <v>2</v>
      </c>
      <c r="AT6658">
        <v>31678</v>
      </c>
      <c r="AU6658">
        <v>1</v>
      </c>
      <c r="AV6658">
        <v>0</v>
      </c>
      <c r="AW6658">
        <v>1</v>
      </c>
      <c r="AX6658">
        <v>0</v>
      </c>
      <c r="AY6658">
        <v>4</v>
      </c>
      <c r="AZ6658" t="s">
        <v>165</v>
      </c>
      <c r="BA6658">
        <v>5</v>
      </c>
      <c r="BB6658" t="s">
        <v>80</v>
      </c>
      <c r="BC6658">
        <v>2</v>
      </c>
    </row>
    <row r="6659" spans="1:55">
      <c r="A6659" t="s">
        <v>11415</v>
      </c>
      <c r="B6659" t="s">
        <v>73</v>
      </c>
      <c r="C6659">
        <v>69</v>
      </c>
      <c r="D6659" t="s">
        <v>57</v>
      </c>
      <c r="E6659">
        <v>0</v>
      </c>
      <c r="F6659" t="s">
        <v>361</v>
      </c>
      <c r="G6659">
        <v>95560</v>
      </c>
      <c r="H6659">
        <v>40.142256</v>
      </c>
      <c r="I6659">
        <v>-123.852927</v>
      </c>
      <c r="J6659">
        <v>10</v>
      </c>
      <c r="K6659">
        <v>71</v>
      </c>
      <c r="L6659" t="s">
        <v>59</v>
      </c>
      <c r="M6659" t="s">
        <v>57</v>
      </c>
      <c r="N6659" t="s">
        <v>724</v>
      </c>
      <c r="O6659" t="s">
        <v>61</v>
      </c>
      <c r="P6659" t="s">
        <v>57</v>
      </c>
      <c r="Q6659" t="s">
        <v>135</v>
      </c>
      <c r="R6659" t="s">
        <v>586</v>
      </c>
      <c r="S6659" t="s">
        <v>57</v>
      </c>
      <c r="T6659" t="s">
        <v>57</v>
      </c>
      <c r="U6659" t="s">
        <v>61</v>
      </c>
      <c r="V6659" t="s">
        <v>57</v>
      </c>
      <c r="W6659" t="s">
        <v>57</v>
      </c>
      <c r="X6659" t="s">
        <v>61</v>
      </c>
      <c r="Y6659" t="s">
        <v>61</v>
      </c>
      <c r="Z6659" t="s">
        <v>57</v>
      </c>
      <c r="AA6659" t="s">
        <v>64</v>
      </c>
      <c r="AB6659" t="s">
        <v>57</v>
      </c>
      <c r="AC6659" t="s">
        <v>87</v>
      </c>
      <c r="AD6659">
        <v>71</v>
      </c>
      <c r="AE6659">
        <v>5012.1</v>
      </c>
      <c r="AF6659">
        <v>0</v>
      </c>
      <c r="AG6659">
        <v>0</v>
      </c>
      <c r="AH6659">
        <v>805.85</v>
      </c>
      <c r="AI6659">
        <v>5817.95</v>
      </c>
      <c r="AJ6659" t="s">
        <v>66</v>
      </c>
      <c r="AM6659">
        <v>0</v>
      </c>
      <c r="AN6659">
        <v>1</v>
      </c>
      <c r="AO6659">
        <v>0</v>
      </c>
      <c r="AP6659" t="s">
        <v>123</v>
      </c>
      <c r="AQ6659" t="s">
        <v>124</v>
      </c>
      <c r="AR6659" t="s">
        <v>93</v>
      </c>
      <c r="AS6659">
        <v>5</v>
      </c>
      <c r="AT6659">
        <v>1851</v>
      </c>
      <c r="AU6659">
        <v>1</v>
      </c>
      <c r="AV6659">
        <v>0</v>
      </c>
      <c r="AW6659">
        <v>1</v>
      </c>
      <c r="AX6659">
        <v>0</v>
      </c>
      <c r="AY6659">
        <v>6</v>
      </c>
      <c r="AZ6659" t="s">
        <v>125</v>
      </c>
      <c r="BA6659">
        <v>1</v>
      </c>
      <c r="BB6659" t="s">
        <v>71</v>
      </c>
      <c r="BC6659">
        <v>4</v>
      </c>
    </row>
    <row r="6660" spans="1:55">
      <c r="A6660" t="s">
        <v>11416</v>
      </c>
      <c r="B6660" t="s">
        <v>56</v>
      </c>
      <c r="C6660">
        <v>35</v>
      </c>
      <c r="D6660" t="s">
        <v>61</v>
      </c>
      <c r="E6660">
        <v>0</v>
      </c>
      <c r="F6660" t="s">
        <v>2222</v>
      </c>
      <c r="G6660">
        <v>93424</v>
      </c>
      <c r="H6660">
        <v>35.186644</v>
      </c>
      <c r="I6660">
        <v>-120.728305</v>
      </c>
      <c r="J6660">
        <v>0</v>
      </c>
      <c r="K6660">
        <v>28</v>
      </c>
      <c r="L6660" t="s">
        <v>59</v>
      </c>
      <c r="M6660" t="s">
        <v>57</v>
      </c>
      <c r="N6660" t="s">
        <v>11417</v>
      </c>
      <c r="O6660" t="s">
        <v>57</v>
      </c>
      <c r="P6660" t="s">
        <v>57</v>
      </c>
      <c r="Q6660" t="s">
        <v>62</v>
      </c>
      <c r="R6660" t="s">
        <v>131</v>
      </c>
      <c r="S6660" t="s">
        <v>57</v>
      </c>
      <c r="T6660" t="s">
        <v>61</v>
      </c>
      <c r="U6660" t="s">
        <v>57</v>
      </c>
      <c r="V6660" t="s">
        <v>61</v>
      </c>
      <c r="W6660" t="s">
        <v>61</v>
      </c>
      <c r="X6660" t="s">
        <v>61</v>
      </c>
      <c r="Y6660" t="s">
        <v>61</v>
      </c>
      <c r="Z6660" t="s">
        <v>57</v>
      </c>
      <c r="AA6660" t="s">
        <v>64</v>
      </c>
      <c r="AB6660" t="s">
        <v>61</v>
      </c>
      <c r="AC6660" t="s">
        <v>65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66</v>
      </c>
      <c r="AM6660">
        <v>0</v>
      </c>
      <c r="AN6660">
        <v>1</v>
      </c>
      <c r="AO6660">
        <v>0</v>
      </c>
      <c r="AP6660" t="s">
        <v>164</v>
      </c>
      <c r="AQ6660" t="s">
        <v>68</v>
      </c>
      <c r="AR6660" t="s">
        <v>69</v>
      </c>
      <c r="AS6660">
        <v>3</v>
      </c>
      <c r="AT6660">
        <v>812</v>
      </c>
      <c r="AU6660">
        <v>1</v>
      </c>
      <c r="AV6660">
        <v>0</v>
      </c>
      <c r="AW6660">
        <v>1</v>
      </c>
      <c r="AX6660">
        <v>0</v>
      </c>
      <c r="AY6660">
        <v>4</v>
      </c>
      <c r="AZ6660" t="s">
        <v>165</v>
      </c>
      <c r="BA6660">
        <v>2</v>
      </c>
      <c r="BB6660" t="s">
        <v>126</v>
      </c>
      <c r="BC6660">
        <v>3</v>
      </c>
    </row>
    <row r="6661" spans="1:55">
      <c r="A6661" t="s">
        <v>11418</v>
      </c>
      <c r="B6661" t="s">
        <v>56</v>
      </c>
      <c r="C6661">
        <v>25</v>
      </c>
      <c r="D6661" t="s">
        <v>61</v>
      </c>
      <c r="E6661">
        <v>0</v>
      </c>
      <c r="F6661" t="s">
        <v>785</v>
      </c>
      <c r="G6661">
        <v>91423</v>
      </c>
      <c r="H6661">
        <v>34.146957</v>
      </c>
      <c r="I6661">
        <v>-118.432138</v>
      </c>
      <c r="J6661">
        <v>0</v>
      </c>
      <c r="K6661">
        <v>15</v>
      </c>
      <c r="L6661" t="s">
        <v>98</v>
      </c>
      <c r="M6661" t="s">
        <v>57</v>
      </c>
      <c r="N6661" t="s">
        <v>11419</v>
      </c>
      <c r="O6661" t="s">
        <v>61</v>
      </c>
      <c r="P6661" t="s">
        <v>57</v>
      </c>
      <c r="Q6661" t="s">
        <v>135</v>
      </c>
      <c r="R6661" t="s">
        <v>322</v>
      </c>
      <c r="S6661" t="s">
        <v>61</v>
      </c>
      <c r="T6661" t="s">
        <v>61</v>
      </c>
      <c r="U6661" t="s">
        <v>57</v>
      </c>
      <c r="V6661" t="s">
        <v>61</v>
      </c>
      <c r="W6661" t="s">
        <v>61</v>
      </c>
      <c r="X6661" t="s">
        <v>57</v>
      </c>
      <c r="Y6661" t="s">
        <v>57</v>
      </c>
      <c r="Z6661" t="s">
        <v>57</v>
      </c>
      <c r="AA6661" t="s">
        <v>77</v>
      </c>
      <c r="AB6661" t="s">
        <v>57</v>
      </c>
      <c r="AC6661" t="s">
        <v>87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88</v>
      </c>
      <c r="AK6661" t="s">
        <v>101</v>
      </c>
      <c r="AL6661" t="s">
        <v>111</v>
      </c>
      <c r="AM6661">
        <v>1</v>
      </c>
      <c r="AN6661">
        <v>0</v>
      </c>
      <c r="AO6661">
        <v>0</v>
      </c>
      <c r="AP6661" t="s">
        <v>103</v>
      </c>
      <c r="AQ6661" t="s">
        <v>116</v>
      </c>
      <c r="AR6661" t="s">
        <v>69</v>
      </c>
      <c r="AS6661">
        <v>4</v>
      </c>
      <c r="AT6661">
        <v>29387</v>
      </c>
      <c r="AU6661">
        <v>1</v>
      </c>
      <c r="AV6661">
        <v>1</v>
      </c>
      <c r="AW6661">
        <v>0</v>
      </c>
      <c r="AX6661">
        <v>59.45</v>
      </c>
      <c r="AY6661">
        <v>3</v>
      </c>
      <c r="AZ6661" t="s">
        <v>106</v>
      </c>
      <c r="BA6661">
        <v>5</v>
      </c>
      <c r="BB6661" t="s">
        <v>80</v>
      </c>
      <c r="BC6661">
        <v>2</v>
      </c>
    </row>
    <row r="6662" spans="1:55">
      <c r="A6662" t="s">
        <v>11420</v>
      </c>
      <c r="B6662" t="s">
        <v>73</v>
      </c>
      <c r="C6662">
        <v>50</v>
      </c>
      <c r="D6662" t="s">
        <v>57</v>
      </c>
      <c r="E6662">
        <v>0</v>
      </c>
      <c r="F6662" t="s">
        <v>1201</v>
      </c>
      <c r="G6662">
        <v>96027</v>
      </c>
      <c r="H6662">
        <v>41.405193</v>
      </c>
      <c r="I6662">
        <v>-123.008567</v>
      </c>
      <c r="J6662">
        <v>8</v>
      </c>
      <c r="K6662">
        <v>71</v>
      </c>
      <c r="L6662" t="s">
        <v>59</v>
      </c>
      <c r="M6662" t="s">
        <v>57</v>
      </c>
      <c r="N6662" t="s">
        <v>1543</v>
      </c>
      <c r="O6662" t="s">
        <v>57</v>
      </c>
      <c r="P6662" t="s">
        <v>57</v>
      </c>
      <c r="Q6662" t="s">
        <v>85</v>
      </c>
      <c r="R6662" t="s">
        <v>1317</v>
      </c>
      <c r="S6662" t="s">
        <v>61</v>
      </c>
      <c r="T6662" t="s">
        <v>57</v>
      </c>
      <c r="U6662" t="s">
        <v>57</v>
      </c>
      <c r="V6662" t="s">
        <v>57</v>
      </c>
      <c r="W6662" t="s">
        <v>57</v>
      </c>
      <c r="X6662" t="s">
        <v>57</v>
      </c>
      <c r="Y6662" t="s">
        <v>57</v>
      </c>
      <c r="Z6662" t="s">
        <v>57</v>
      </c>
      <c r="AA6662" t="s">
        <v>64</v>
      </c>
      <c r="AB6662" t="s">
        <v>57</v>
      </c>
      <c r="AC6662" t="s">
        <v>87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9881.610000000001</v>
      </c>
      <c r="AJ6662" t="s">
        <v>66</v>
      </c>
      <c r="AM6662">
        <v>0</v>
      </c>
      <c r="AN6662">
        <v>1</v>
      </c>
      <c r="AO6662">
        <v>0</v>
      </c>
      <c r="AP6662" t="s">
        <v>123</v>
      </c>
      <c r="AQ6662" t="s">
        <v>92</v>
      </c>
      <c r="AR6662" t="s">
        <v>105</v>
      </c>
      <c r="AS6662">
        <v>7</v>
      </c>
      <c r="AT6662">
        <v>2156</v>
      </c>
      <c r="AU6662">
        <v>1</v>
      </c>
      <c r="AV6662">
        <v>0</v>
      </c>
      <c r="AW6662">
        <v>1</v>
      </c>
      <c r="AX6662">
        <v>0</v>
      </c>
      <c r="AY6662">
        <v>6</v>
      </c>
      <c r="AZ6662" t="s">
        <v>125</v>
      </c>
      <c r="BA6662">
        <v>3</v>
      </c>
      <c r="BB6662" t="s">
        <v>126</v>
      </c>
      <c r="BC6662">
        <v>3</v>
      </c>
    </row>
    <row r="6663" spans="1:55">
      <c r="A6663" t="s">
        <v>11421</v>
      </c>
      <c r="B6663" t="s">
        <v>73</v>
      </c>
      <c r="C6663">
        <v>28</v>
      </c>
      <c r="D6663" t="s">
        <v>57</v>
      </c>
      <c r="E6663">
        <v>0</v>
      </c>
      <c r="F6663" t="s">
        <v>692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119</v>
      </c>
      <c r="M6663" t="s">
        <v>57</v>
      </c>
      <c r="N6663" t="s">
        <v>3570</v>
      </c>
      <c r="O6663" t="s">
        <v>61</v>
      </c>
      <c r="P6663" t="s">
        <v>57</v>
      </c>
      <c r="Q6663" t="s">
        <v>135</v>
      </c>
      <c r="R6663" t="s">
        <v>4056</v>
      </c>
      <c r="S6663" t="s">
        <v>57</v>
      </c>
      <c r="T6663" t="s">
        <v>57</v>
      </c>
      <c r="U6663" t="s">
        <v>57</v>
      </c>
      <c r="V6663" t="s">
        <v>61</v>
      </c>
      <c r="W6663" t="s">
        <v>57</v>
      </c>
      <c r="X6663" t="s">
        <v>57</v>
      </c>
      <c r="Y6663" t="s">
        <v>57</v>
      </c>
      <c r="Z6663" t="s">
        <v>57</v>
      </c>
      <c r="AA6663" t="s">
        <v>122</v>
      </c>
      <c r="AB6663" t="s">
        <v>57</v>
      </c>
      <c r="AC6663" t="s">
        <v>65</v>
      </c>
      <c r="AD6663">
        <v>80.15000000000001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66</v>
      </c>
      <c r="AM6663">
        <v>0</v>
      </c>
      <c r="AN6663">
        <v>1</v>
      </c>
      <c r="AO6663">
        <v>0</v>
      </c>
      <c r="AP6663" t="s">
        <v>123</v>
      </c>
      <c r="AQ6663" t="s">
        <v>116</v>
      </c>
      <c r="AR6663" t="s">
        <v>93</v>
      </c>
      <c r="AS6663">
        <v>7</v>
      </c>
      <c r="AT6663">
        <v>64</v>
      </c>
      <c r="AU6663">
        <v>1</v>
      </c>
      <c r="AV6663">
        <v>0</v>
      </c>
      <c r="AW6663">
        <v>1</v>
      </c>
      <c r="AX6663">
        <v>0</v>
      </c>
      <c r="AY6663">
        <v>6</v>
      </c>
      <c r="AZ6663" t="s">
        <v>125</v>
      </c>
      <c r="BA6663">
        <v>1</v>
      </c>
      <c r="BB6663" t="s">
        <v>71</v>
      </c>
      <c r="BC6663">
        <v>4</v>
      </c>
    </row>
    <row r="6664" spans="1:55">
      <c r="A6664" t="s">
        <v>11422</v>
      </c>
      <c r="B6664" t="s">
        <v>56</v>
      </c>
      <c r="C6664">
        <v>48</v>
      </c>
      <c r="D6664" t="s">
        <v>57</v>
      </c>
      <c r="E6664">
        <v>0</v>
      </c>
      <c r="F6664" t="s">
        <v>4322</v>
      </c>
      <c r="G6664">
        <v>92037</v>
      </c>
      <c r="H6664">
        <v>32.853743</v>
      </c>
      <c r="I6664">
        <v>-117.25034</v>
      </c>
      <c r="J6664">
        <v>8</v>
      </c>
      <c r="K6664">
        <v>71</v>
      </c>
      <c r="L6664" t="s">
        <v>59</v>
      </c>
      <c r="M6664" t="s">
        <v>57</v>
      </c>
      <c r="N6664" t="s">
        <v>5938</v>
      </c>
      <c r="O6664" t="s">
        <v>61</v>
      </c>
      <c r="P6664" t="s">
        <v>57</v>
      </c>
      <c r="Q6664" t="s">
        <v>62</v>
      </c>
      <c r="R6664" t="s">
        <v>254</v>
      </c>
      <c r="S6664" t="s">
        <v>61</v>
      </c>
      <c r="T6664" t="s">
        <v>57</v>
      </c>
      <c r="U6664" t="s">
        <v>57</v>
      </c>
      <c r="V6664" t="s">
        <v>57</v>
      </c>
      <c r="W6664" t="s">
        <v>57</v>
      </c>
      <c r="X6664" t="s">
        <v>57</v>
      </c>
      <c r="Y6664" t="s">
        <v>57</v>
      </c>
      <c r="Z6664" t="s">
        <v>57</v>
      </c>
      <c r="AA6664" t="s">
        <v>122</v>
      </c>
      <c r="AB6664" t="s">
        <v>57</v>
      </c>
      <c r="AC6664" t="s">
        <v>65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8801.360000000001</v>
      </c>
      <c r="AJ6664" t="s">
        <v>66</v>
      </c>
      <c r="AM6664">
        <v>0</v>
      </c>
      <c r="AN6664">
        <v>1</v>
      </c>
      <c r="AO6664">
        <v>0</v>
      </c>
      <c r="AP6664" t="s">
        <v>123</v>
      </c>
      <c r="AQ6664" t="s">
        <v>78</v>
      </c>
      <c r="AR6664" t="s">
        <v>93</v>
      </c>
      <c r="AS6664">
        <v>7</v>
      </c>
      <c r="AT6664">
        <v>42617</v>
      </c>
      <c r="AU6664">
        <v>1</v>
      </c>
      <c r="AV6664">
        <v>0</v>
      </c>
      <c r="AW6664">
        <v>1</v>
      </c>
      <c r="AX6664">
        <v>0</v>
      </c>
      <c r="AY6664">
        <v>6</v>
      </c>
      <c r="AZ6664" t="s">
        <v>125</v>
      </c>
      <c r="BA6664">
        <v>1</v>
      </c>
      <c r="BB6664" t="s">
        <v>71</v>
      </c>
      <c r="BC6664">
        <v>4</v>
      </c>
    </row>
    <row r="6665" spans="1:55">
      <c r="A6665" t="s">
        <v>11423</v>
      </c>
      <c r="B6665" t="s">
        <v>73</v>
      </c>
      <c r="C6665">
        <v>35</v>
      </c>
      <c r="D6665" t="s">
        <v>61</v>
      </c>
      <c r="E6665">
        <v>0</v>
      </c>
      <c r="F6665" t="s">
        <v>523</v>
      </c>
      <c r="G6665">
        <v>95837</v>
      </c>
      <c r="H6665">
        <v>38.691607</v>
      </c>
      <c r="I6665">
        <v>-121.602284</v>
      </c>
      <c r="J6665">
        <v>0</v>
      </c>
      <c r="K6665">
        <v>62</v>
      </c>
      <c r="L6665" t="s">
        <v>59</v>
      </c>
      <c r="M6665" t="s">
        <v>57</v>
      </c>
      <c r="N6665" t="s">
        <v>2052</v>
      </c>
      <c r="O6665" t="s">
        <v>57</v>
      </c>
      <c r="P6665" t="s">
        <v>57</v>
      </c>
      <c r="Q6665" t="s">
        <v>85</v>
      </c>
      <c r="R6665" t="s">
        <v>63</v>
      </c>
      <c r="S6665" t="s">
        <v>57</v>
      </c>
      <c r="T6665" t="s">
        <v>57</v>
      </c>
      <c r="U6665" t="s">
        <v>61</v>
      </c>
      <c r="V6665" t="s">
        <v>61</v>
      </c>
      <c r="W6665" t="s">
        <v>61</v>
      </c>
      <c r="X6665" t="s">
        <v>57</v>
      </c>
      <c r="Y6665" t="s">
        <v>57</v>
      </c>
      <c r="Z6665" t="s">
        <v>57</v>
      </c>
      <c r="AA6665" t="s">
        <v>64</v>
      </c>
      <c r="AB6665" t="s">
        <v>57</v>
      </c>
      <c r="AC6665" t="s">
        <v>87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66</v>
      </c>
      <c r="AM6665">
        <v>0</v>
      </c>
      <c r="AN6665">
        <v>1</v>
      </c>
      <c r="AO6665">
        <v>0</v>
      </c>
      <c r="AP6665" t="s">
        <v>123</v>
      </c>
      <c r="AQ6665" t="s">
        <v>68</v>
      </c>
      <c r="AR6665" t="s">
        <v>105</v>
      </c>
      <c r="AS6665">
        <v>5</v>
      </c>
      <c r="AT6665">
        <v>264</v>
      </c>
      <c r="AU6665">
        <v>1</v>
      </c>
      <c r="AV6665">
        <v>0</v>
      </c>
      <c r="AW6665">
        <v>1</v>
      </c>
      <c r="AX6665">
        <v>0</v>
      </c>
      <c r="AY6665">
        <v>6</v>
      </c>
      <c r="AZ6665" t="s">
        <v>125</v>
      </c>
      <c r="BA6665">
        <v>4</v>
      </c>
      <c r="BB6665" t="s">
        <v>80</v>
      </c>
      <c r="BC6665">
        <v>2</v>
      </c>
    </row>
    <row r="6666" spans="1:55">
      <c r="A6666" t="s">
        <v>11424</v>
      </c>
      <c r="B6666" t="s">
        <v>73</v>
      </c>
      <c r="C6666">
        <v>69</v>
      </c>
      <c r="D6666" t="s">
        <v>57</v>
      </c>
      <c r="E6666">
        <v>0</v>
      </c>
      <c r="F6666" t="s">
        <v>5305</v>
      </c>
      <c r="G6666">
        <v>92567</v>
      </c>
      <c r="H6666">
        <v>33.82769</v>
      </c>
      <c r="I6666">
        <v>-117.102244</v>
      </c>
      <c r="J6666">
        <v>6</v>
      </c>
      <c r="K6666">
        <v>72</v>
      </c>
      <c r="L6666" t="s">
        <v>119</v>
      </c>
      <c r="M6666" t="s">
        <v>57</v>
      </c>
      <c r="N6666" t="s">
        <v>991</v>
      </c>
      <c r="O6666" t="s">
        <v>57</v>
      </c>
      <c r="P6666" t="s">
        <v>57</v>
      </c>
      <c r="Q6666" t="s">
        <v>85</v>
      </c>
      <c r="R6666" t="s">
        <v>121</v>
      </c>
      <c r="S6666" t="s">
        <v>57</v>
      </c>
      <c r="T6666" t="s">
        <v>57</v>
      </c>
      <c r="U6666" t="s">
        <v>57</v>
      </c>
      <c r="V6666" t="s">
        <v>57</v>
      </c>
      <c r="W6666" t="s">
        <v>57</v>
      </c>
      <c r="X6666" t="s">
        <v>57</v>
      </c>
      <c r="Y6666" t="s">
        <v>57</v>
      </c>
      <c r="Z6666" t="s">
        <v>61</v>
      </c>
      <c r="AA6666" t="s">
        <v>122</v>
      </c>
      <c r="AB6666" t="s">
        <v>57</v>
      </c>
      <c r="AC6666" t="s">
        <v>65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66</v>
      </c>
      <c r="AM6666">
        <v>0</v>
      </c>
      <c r="AN6666">
        <v>1</v>
      </c>
      <c r="AO6666">
        <v>0</v>
      </c>
      <c r="AP6666" t="s">
        <v>123</v>
      </c>
      <c r="AQ6666" t="s">
        <v>124</v>
      </c>
      <c r="AR6666" t="s">
        <v>105</v>
      </c>
      <c r="AS6666">
        <v>7</v>
      </c>
      <c r="AT6666">
        <v>7344</v>
      </c>
      <c r="AU6666">
        <v>1</v>
      </c>
      <c r="AV6666">
        <v>0</v>
      </c>
      <c r="AW6666">
        <v>1</v>
      </c>
      <c r="AX6666">
        <v>0</v>
      </c>
      <c r="AY6666">
        <v>6</v>
      </c>
      <c r="AZ6666" t="s">
        <v>125</v>
      </c>
      <c r="BA6666">
        <v>3</v>
      </c>
      <c r="BB6666" t="s">
        <v>126</v>
      </c>
      <c r="BC6666">
        <v>3</v>
      </c>
    </row>
    <row r="6667" spans="1:55">
      <c r="A6667" t="s">
        <v>11425</v>
      </c>
      <c r="B6667" t="s">
        <v>56</v>
      </c>
      <c r="C6667">
        <v>44</v>
      </c>
      <c r="D6667" t="s">
        <v>61</v>
      </c>
      <c r="E6667">
        <v>1</v>
      </c>
      <c r="F6667" t="s">
        <v>5767</v>
      </c>
      <c r="G6667">
        <v>93604</v>
      </c>
      <c r="H6667">
        <v>37.458367</v>
      </c>
      <c r="I6667">
        <v>-119.345011</v>
      </c>
      <c r="J6667">
        <v>0</v>
      </c>
      <c r="K6667">
        <v>14</v>
      </c>
      <c r="L6667" t="s">
        <v>98</v>
      </c>
      <c r="M6667" t="s">
        <v>57</v>
      </c>
      <c r="N6667" t="s">
        <v>292</v>
      </c>
      <c r="O6667" t="s">
        <v>61</v>
      </c>
      <c r="P6667" t="s">
        <v>57</v>
      </c>
      <c r="Q6667" t="s">
        <v>135</v>
      </c>
      <c r="R6667" t="s">
        <v>586</v>
      </c>
      <c r="S6667" t="s">
        <v>61</v>
      </c>
      <c r="T6667" t="s">
        <v>61</v>
      </c>
      <c r="U6667" t="s">
        <v>57</v>
      </c>
      <c r="V6667" t="s">
        <v>61</v>
      </c>
      <c r="W6667" t="s">
        <v>57</v>
      </c>
      <c r="X6667" t="s">
        <v>61</v>
      </c>
      <c r="Y6667" t="s">
        <v>61</v>
      </c>
      <c r="Z6667" t="s">
        <v>57</v>
      </c>
      <c r="AA6667" t="s">
        <v>77</v>
      </c>
      <c r="AB6667" t="s">
        <v>57</v>
      </c>
      <c r="AC6667" t="s">
        <v>65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66</v>
      </c>
      <c r="AM6667">
        <v>0</v>
      </c>
      <c r="AN6667">
        <v>1</v>
      </c>
      <c r="AO6667">
        <v>0</v>
      </c>
      <c r="AP6667" t="s">
        <v>103</v>
      </c>
      <c r="AQ6667" t="s">
        <v>78</v>
      </c>
      <c r="AR6667" t="s">
        <v>69</v>
      </c>
      <c r="AS6667">
        <v>3</v>
      </c>
      <c r="AT6667">
        <v>613</v>
      </c>
      <c r="AU6667">
        <v>1</v>
      </c>
      <c r="AV6667">
        <v>0</v>
      </c>
      <c r="AW6667">
        <v>1</v>
      </c>
      <c r="AX6667">
        <v>0</v>
      </c>
      <c r="AY6667">
        <v>3</v>
      </c>
      <c r="AZ6667" t="s">
        <v>106</v>
      </c>
      <c r="BA6667">
        <v>4</v>
      </c>
      <c r="BB6667" t="s">
        <v>80</v>
      </c>
      <c r="BC6667">
        <v>2</v>
      </c>
    </row>
    <row r="6668" spans="1:55">
      <c r="A6668" t="s">
        <v>11426</v>
      </c>
      <c r="B6668" t="s">
        <v>56</v>
      </c>
      <c r="C6668">
        <v>35</v>
      </c>
      <c r="D6668" t="s">
        <v>57</v>
      </c>
      <c r="E6668">
        <v>3</v>
      </c>
      <c r="F6668" t="s">
        <v>1148</v>
      </c>
      <c r="G6668">
        <v>94588</v>
      </c>
      <c r="H6668">
        <v>37.685052</v>
      </c>
      <c r="I6668">
        <v>-121.912061</v>
      </c>
      <c r="J6668">
        <v>9</v>
      </c>
      <c r="K6668">
        <v>70</v>
      </c>
      <c r="L6668" t="s">
        <v>119</v>
      </c>
      <c r="M6668" t="s">
        <v>57</v>
      </c>
      <c r="N6668" t="s">
        <v>9405</v>
      </c>
      <c r="O6668" t="s">
        <v>61</v>
      </c>
      <c r="P6668" t="s">
        <v>57</v>
      </c>
      <c r="Q6668" t="s">
        <v>135</v>
      </c>
      <c r="R6668" t="s">
        <v>289</v>
      </c>
      <c r="S6668" t="s">
        <v>57</v>
      </c>
      <c r="T6668" t="s">
        <v>61</v>
      </c>
      <c r="U6668" t="s">
        <v>61</v>
      </c>
      <c r="V6668" t="s">
        <v>57</v>
      </c>
      <c r="W6668" t="s">
        <v>57</v>
      </c>
      <c r="X6668" t="s">
        <v>57</v>
      </c>
      <c r="Y6668" t="s">
        <v>57</v>
      </c>
      <c r="Z6668" t="s">
        <v>57</v>
      </c>
      <c r="AA6668" t="s">
        <v>122</v>
      </c>
      <c r="AB6668" t="s">
        <v>61</v>
      </c>
      <c r="AC6668" t="s">
        <v>65</v>
      </c>
      <c r="AD6668">
        <v>75.34999999999999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66</v>
      </c>
      <c r="AM6668">
        <v>0</v>
      </c>
      <c r="AN6668">
        <v>1</v>
      </c>
      <c r="AO6668">
        <v>0</v>
      </c>
      <c r="AP6668" t="s">
        <v>123</v>
      </c>
      <c r="AQ6668" t="s">
        <v>68</v>
      </c>
      <c r="AR6668" t="s">
        <v>93</v>
      </c>
      <c r="AS6668">
        <v>6</v>
      </c>
      <c r="AT6668">
        <v>28568</v>
      </c>
      <c r="AU6668">
        <v>1</v>
      </c>
      <c r="AV6668">
        <v>0</v>
      </c>
      <c r="AW6668">
        <v>1</v>
      </c>
      <c r="AX6668">
        <v>0</v>
      </c>
      <c r="AY6668">
        <v>6</v>
      </c>
      <c r="AZ6668" t="s">
        <v>125</v>
      </c>
      <c r="BA6668">
        <v>0</v>
      </c>
      <c r="BB6668" t="s">
        <v>71</v>
      </c>
      <c r="BC6668">
        <v>4</v>
      </c>
    </row>
    <row r="6669" spans="1:55">
      <c r="A6669" t="s">
        <v>11427</v>
      </c>
      <c r="B6669" t="s">
        <v>73</v>
      </c>
      <c r="C6669">
        <v>60</v>
      </c>
      <c r="D6669" t="s">
        <v>61</v>
      </c>
      <c r="E6669">
        <v>3</v>
      </c>
      <c r="F6669" t="s">
        <v>3717</v>
      </c>
      <c r="G6669">
        <v>92242</v>
      </c>
      <c r="H6669">
        <v>34.137742</v>
      </c>
      <c r="I6669">
        <v>-114.36514</v>
      </c>
      <c r="J6669">
        <v>0</v>
      </c>
      <c r="K6669">
        <v>9</v>
      </c>
      <c r="L6669" t="s">
        <v>59</v>
      </c>
      <c r="M6669" t="s">
        <v>57</v>
      </c>
      <c r="N6669" t="s">
        <v>7276</v>
      </c>
      <c r="O6669" t="s">
        <v>61</v>
      </c>
      <c r="P6669" t="s">
        <v>61</v>
      </c>
      <c r="Q6669" t="s">
        <v>143</v>
      </c>
      <c r="R6669" t="s">
        <v>143</v>
      </c>
      <c r="S6669" t="s">
        <v>143</v>
      </c>
      <c r="T6669" t="s">
        <v>143</v>
      </c>
      <c r="U6669" t="s">
        <v>143</v>
      </c>
      <c r="V6669" t="s">
        <v>143</v>
      </c>
      <c r="W6669" t="s">
        <v>143</v>
      </c>
      <c r="X6669" t="s">
        <v>143</v>
      </c>
      <c r="Y6669" t="s">
        <v>143</v>
      </c>
      <c r="Z6669" t="s">
        <v>143</v>
      </c>
      <c r="AA6669" t="s">
        <v>64</v>
      </c>
      <c r="AB6669" t="s">
        <v>61</v>
      </c>
      <c r="AC6669" t="s">
        <v>65</v>
      </c>
      <c r="AD6669">
        <v>20.1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66</v>
      </c>
      <c r="AM6669">
        <v>0</v>
      </c>
      <c r="AN6669">
        <v>1</v>
      </c>
      <c r="AO6669">
        <v>0</v>
      </c>
      <c r="AP6669" t="s">
        <v>67</v>
      </c>
      <c r="AQ6669" t="s">
        <v>124</v>
      </c>
      <c r="AR6669" t="s">
        <v>182</v>
      </c>
      <c r="AT6669">
        <v>1564</v>
      </c>
      <c r="AU6669">
        <v>1</v>
      </c>
      <c r="AV6669">
        <v>0</v>
      </c>
      <c r="AW6669">
        <v>1</v>
      </c>
      <c r="AX6669">
        <v>0</v>
      </c>
      <c r="AY6669">
        <v>2</v>
      </c>
      <c r="AZ6669" t="s">
        <v>70</v>
      </c>
      <c r="BA6669">
        <v>1</v>
      </c>
      <c r="BB6669" t="s">
        <v>71</v>
      </c>
      <c r="BC6669">
        <v>4</v>
      </c>
    </row>
    <row r="6670" spans="1:55">
      <c r="A6670" t="s">
        <v>11428</v>
      </c>
      <c r="B6670" t="s">
        <v>56</v>
      </c>
      <c r="C6670">
        <v>35</v>
      </c>
      <c r="D6670" t="s">
        <v>57</v>
      </c>
      <c r="E6670">
        <v>1</v>
      </c>
      <c r="F6670" t="s">
        <v>6057</v>
      </c>
      <c r="G6670">
        <v>92376</v>
      </c>
      <c r="H6670">
        <v>34.109775</v>
      </c>
      <c r="I6670">
        <v>-117.378904</v>
      </c>
      <c r="J6670">
        <v>5</v>
      </c>
      <c r="K6670">
        <v>72</v>
      </c>
      <c r="L6670" t="s">
        <v>119</v>
      </c>
      <c r="M6670" t="s">
        <v>57</v>
      </c>
      <c r="N6670" t="s">
        <v>8641</v>
      </c>
      <c r="O6670" t="s">
        <v>57</v>
      </c>
      <c r="P6670" t="s">
        <v>57</v>
      </c>
      <c r="Q6670" t="s">
        <v>135</v>
      </c>
      <c r="R6670" t="s">
        <v>121</v>
      </c>
      <c r="S6670" t="s">
        <v>57</v>
      </c>
      <c r="T6670" t="s">
        <v>57</v>
      </c>
      <c r="U6670" t="s">
        <v>57</v>
      </c>
      <c r="V6670" t="s">
        <v>57</v>
      </c>
      <c r="W6670" t="s">
        <v>61</v>
      </c>
      <c r="X6670" t="s">
        <v>57</v>
      </c>
      <c r="Y6670" t="s">
        <v>57</v>
      </c>
      <c r="Z6670" t="s">
        <v>57</v>
      </c>
      <c r="AA6670" t="s">
        <v>122</v>
      </c>
      <c r="AB6670" t="s">
        <v>57</v>
      </c>
      <c r="AC6670" t="s">
        <v>87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66</v>
      </c>
      <c r="AM6670">
        <v>0</v>
      </c>
      <c r="AN6670">
        <v>1</v>
      </c>
      <c r="AO6670">
        <v>0</v>
      </c>
      <c r="AP6670" t="s">
        <v>123</v>
      </c>
      <c r="AQ6670" t="s">
        <v>68</v>
      </c>
      <c r="AR6670" t="s">
        <v>93</v>
      </c>
      <c r="AS6670">
        <v>7</v>
      </c>
      <c r="AT6670">
        <v>75882</v>
      </c>
      <c r="AU6670">
        <v>1</v>
      </c>
      <c r="AV6670">
        <v>0</v>
      </c>
      <c r="AW6670">
        <v>1</v>
      </c>
      <c r="AX6670">
        <v>0</v>
      </c>
      <c r="AY6670">
        <v>6</v>
      </c>
      <c r="AZ6670" t="s">
        <v>125</v>
      </c>
      <c r="BA6670">
        <v>0</v>
      </c>
      <c r="BB6670" t="s">
        <v>71</v>
      </c>
      <c r="BC6670">
        <v>4</v>
      </c>
    </row>
    <row r="6671" spans="1:55">
      <c r="A6671" t="s">
        <v>11429</v>
      </c>
      <c r="B6671" t="s">
        <v>56</v>
      </c>
      <c r="C6671">
        <v>64</v>
      </c>
      <c r="D6671" t="s">
        <v>57</v>
      </c>
      <c r="E6671">
        <v>0</v>
      </c>
      <c r="F6671" t="s">
        <v>2901</v>
      </c>
      <c r="G6671">
        <v>90701</v>
      </c>
      <c r="H6671">
        <v>33.867593</v>
      </c>
      <c r="I6671">
        <v>-118.080637</v>
      </c>
      <c r="J6671">
        <v>8</v>
      </c>
      <c r="K6671">
        <v>63</v>
      </c>
      <c r="L6671" t="s">
        <v>59</v>
      </c>
      <c r="M6671" t="s">
        <v>57</v>
      </c>
      <c r="N6671" t="s">
        <v>173</v>
      </c>
      <c r="O6671" t="s">
        <v>57</v>
      </c>
      <c r="P6671" t="s">
        <v>57</v>
      </c>
      <c r="Q6671" t="s">
        <v>85</v>
      </c>
      <c r="R6671" t="s">
        <v>250</v>
      </c>
      <c r="S6671" t="s">
        <v>61</v>
      </c>
      <c r="T6671" t="s">
        <v>57</v>
      </c>
      <c r="U6671" t="s">
        <v>57</v>
      </c>
      <c r="V6671" t="s">
        <v>57</v>
      </c>
      <c r="W6671" t="s">
        <v>57</v>
      </c>
      <c r="X6671" t="s">
        <v>57</v>
      </c>
      <c r="Y6671" t="s">
        <v>57</v>
      </c>
      <c r="Z6671" t="s">
        <v>57</v>
      </c>
      <c r="AA6671" t="s">
        <v>122</v>
      </c>
      <c r="AB6671" t="s">
        <v>57</v>
      </c>
      <c r="AC6671" t="s">
        <v>87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66</v>
      </c>
      <c r="AM6671">
        <v>0</v>
      </c>
      <c r="AN6671">
        <v>1</v>
      </c>
      <c r="AO6671">
        <v>0</v>
      </c>
      <c r="AP6671" t="s">
        <v>123</v>
      </c>
      <c r="AQ6671" t="s">
        <v>124</v>
      </c>
      <c r="AR6671" t="s">
        <v>105</v>
      </c>
      <c r="AS6671">
        <v>7</v>
      </c>
      <c r="AT6671">
        <v>16398</v>
      </c>
      <c r="AU6671">
        <v>1</v>
      </c>
      <c r="AV6671">
        <v>0</v>
      </c>
      <c r="AW6671">
        <v>1</v>
      </c>
      <c r="AX6671">
        <v>0</v>
      </c>
      <c r="AY6671">
        <v>6</v>
      </c>
      <c r="AZ6671" t="s">
        <v>125</v>
      </c>
      <c r="BA6671">
        <v>3</v>
      </c>
      <c r="BB6671" t="s">
        <v>126</v>
      </c>
      <c r="BC6671">
        <v>3</v>
      </c>
    </row>
    <row r="6672" spans="1:55">
      <c r="A6672" t="s">
        <v>11430</v>
      </c>
      <c r="B6672" t="s">
        <v>56</v>
      </c>
      <c r="C6672">
        <v>78</v>
      </c>
      <c r="D6672" t="s">
        <v>61</v>
      </c>
      <c r="E6672">
        <v>0</v>
      </c>
      <c r="F6672" t="s">
        <v>8771</v>
      </c>
      <c r="G6672">
        <v>92210</v>
      </c>
      <c r="H6672">
        <v>33.537646</v>
      </c>
      <c r="I6672">
        <v>-116.291089</v>
      </c>
      <c r="J6672">
        <v>0</v>
      </c>
      <c r="K6672">
        <v>1</v>
      </c>
      <c r="L6672" t="s">
        <v>83</v>
      </c>
      <c r="M6672" t="s">
        <v>57</v>
      </c>
      <c r="N6672" t="s">
        <v>5866</v>
      </c>
      <c r="O6672" t="s">
        <v>61</v>
      </c>
      <c r="P6672" t="s">
        <v>57</v>
      </c>
      <c r="Q6672" t="s">
        <v>85</v>
      </c>
      <c r="R6672" t="s">
        <v>169</v>
      </c>
      <c r="S6672" t="s">
        <v>61</v>
      </c>
      <c r="T6672" t="s">
        <v>61</v>
      </c>
      <c r="U6672" t="s">
        <v>61</v>
      </c>
      <c r="V6672" t="s">
        <v>61</v>
      </c>
      <c r="W6672" t="s">
        <v>61</v>
      </c>
      <c r="X6672" t="s">
        <v>61</v>
      </c>
      <c r="Y6672" t="s">
        <v>61</v>
      </c>
      <c r="Z6672" t="s">
        <v>61</v>
      </c>
      <c r="AA6672" t="s">
        <v>77</v>
      </c>
      <c r="AB6672" t="s">
        <v>57</v>
      </c>
      <c r="AC6672" t="s">
        <v>87</v>
      </c>
      <c r="AD6672">
        <v>71.15000000000001</v>
      </c>
      <c r="AE6672">
        <v>71.15000000000001</v>
      </c>
      <c r="AF6672">
        <v>0</v>
      </c>
      <c r="AG6672">
        <v>20</v>
      </c>
      <c r="AH6672">
        <v>24.75</v>
      </c>
      <c r="AI6672">
        <v>115.9</v>
      </c>
      <c r="AJ6672" t="s">
        <v>88</v>
      </c>
      <c r="AK6672" t="s">
        <v>89</v>
      </c>
      <c r="AL6672" t="s">
        <v>181</v>
      </c>
      <c r="AM6672">
        <v>1</v>
      </c>
      <c r="AN6672">
        <v>0</v>
      </c>
      <c r="AO6672">
        <v>0</v>
      </c>
      <c r="AP6672" t="s">
        <v>91</v>
      </c>
      <c r="AQ6672" t="s">
        <v>104</v>
      </c>
      <c r="AR6672" t="s">
        <v>93</v>
      </c>
      <c r="AS6672">
        <v>0</v>
      </c>
      <c r="AT6672">
        <v>3873</v>
      </c>
      <c r="AU6672">
        <v>1</v>
      </c>
      <c r="AV6672">
        <v>1</v>
      </c>
      <c r="AW6672">
        <v>0</v>
      </c>
      <c r="AX6672">
        <v>71.15000000000001</v>
      </c>
      <c r="AY6672">
        <v>1</v>
      </c>
      <c r="AZ6672" t="s">
        <v>94</v>
      </c>
      <c r="BA6672">
        <v>10</v>
      </c>
      <c r="BB6672" t="s">
        <v>95</v>
      </c>
      <c r="BC6672">
        <v>1</v>
      </c>
    </row>
    <row r="6673" spans="1:55">
      <c r="A6673" t="s">
        <v>11431</v>
      </c>
      <c r="B6673" t="s">
        <v>56</v>
      </c>
      <c r="C6673">
        <v>52</v>
      </c>
      <c r="D6673" t="s">
        <v>57</v>
      </c>
      <c r="E6673">
        <v>0</v>
      </c>
      <c r="F6673" t="s">
        <v>226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59</v>
      </c>
      <c r="M6673" t="s">
        <v>57</v>
      </c>
      <c r="N6673" t="s">
        <v>1164</v>
      </c>
      <c r="O6673" t="s">
        <v>57</v>
      </c>
      <c r="P6673" t="s">
        <v>57</v>
      </c>
      <c r="Q6673" t="s">
        <v>135</v>
      </c>
      <c r="R6673" t="s">
        <v>250</v>
      </c>
      <c r="S6673" t="s">
        <v>57</v>
      </c>
      <c r="T6673" t="s">
        <v>57</v>
      </c>
      <c r="U6673" t="s">
        <v>61</v>
      </c>
      <c r="V6673" t="s">
        <v>61</v>
      </c>
      <c r="W6673" t="s">
        <v>57</v>
      </c>
      <c r="X6673" t="s">
        <v>61</v>
      </c>
      <c r="Y6673" t="s">
        <v>61</v>
      </c>
      <c r="Z6673" t="s">
        <v>61</v>
      </c>
      <c r="AA6673" t="s">
        <v>122</v>
      </c>
      <c r="AB6673" t="s">
        <v>57</v>
      </c>
      <c r="AC6673" t="s">
        <v>65</v>
      </c>
      <c r="AD6673">
        <v>69.2</v>
      </c>
      <c r="AE6673">
        <v>4872.35</v>
      </c>
      <c r="AF6673">
        <v>0</v>
      </c>
      <c r="AG6673">
        <v>80</v>
      </c>
      <c r="AH6673">
        <v>2056.6</v>
      </c>
      <c r="AI6673">
        <v>7008.95</v>
      </c>
      <c r="AJ6673" t="s">
        <v>66</v>
      </c>
      <c r="AM6673">
        <v>0</v>
      </c>
      <c r="AN6673">
        <v>1</v>
      </c>
      <c r="AO6673">
        <v>0</v>
      </c>
      <c r="AP6673" t="s">
        <v>123</v>
      </c>
      <c r="AQ6673" t="s">
        <v>92</v>
      </c>
      <c r="AR6673" t="s">
        <v>69</v>
      </c>
      <c r="AS6673">
        <v>3</v>
      </c>
      <c r="AT6673">
        <v>87383</v>
      </c>
      <c r="AU6673">
        <v>1</v>
      </c>
      <c r="AV6673">
        <v>0</v>
      </c>
      <c r="AW6673">
        <v>1</v>
      </c>
      <c r="AX6673">
        <v>0</v>
      </c>
      <c r="AY6673">
        <v>6</v>
      </c>
      <c r="AZ6673" t="s">
        <v>125</v>
      </c>
      <c r="BA6673">
        <v>1</v>
      </c>
      <c r="BB6673" t="s">
        <v>71</v>
      </c>
      <c r="BC6673">
        <v>4</v>
      </c>
    </row>
    <row r="6674" spans="1:55">
      <c r="A6674" t="s">
        <v>11432</v>
      </c>
      <c r="B6674" t="s">
        <v>56</v>
      </c>
      <c r="C6674">
        <v>41</v>
      </c>
      <c r="D6674" t="s">
        <v>57</v>
      </c>
      <c r="E6674">
        <v>1</v>
      </c>
      <c r="F6674" t="s">
        <v>2759</v>
      </c>
      <c r="G6674">
        <v>95323</v>
      </c>
      <c r="H6674">
        <v>37.605926</v>
      </c>
      <c r="I6674">
        <v>-120.69955</v>
      </c>
      <c r="J6674">
        <v>1</v>
      </c>
      <c r="K6674">
        <v>72</v>
      </c>
      <c r="L6674" t="s">
        <v>119</v>
      </c>
      <c r="M6674" t="s">
        <v>57</v>
      </c>
      <c r="N6674" t="s">
        <v>11433</v>
      </c>
      <c r="O6674" t="s">
        <v>57</v>
      </c>
      <c r="P6674" t="s">
        <v>57</v>
      </c>
      <c r="Q6674" t="s">
        <v>135</v>
      </c>
      <c r="R6674" t="s">
        <v>163</v>
      </c>
      <c r="S6674" t="s">
        <v>57</v>
      </c>
      <c r="T6674" t="s">
        <v>57</v>
      </c>
      <c r="U6674" t="s">
        <v>57</v>
      </c>
      <c r="V6674" t="s">
        <v>57</v>
      </c>
      <c r="W6674" t="s">
        <v>57</v>
      </c>
      <c r="X6674" t="s">
        <v>57</v>
      </c>
      <c r="Y6674" t="s">
        <v>57</v>
      </c>
      <c r="Z6674" t="s">
        <v>57</v>
      </c>
      <c r="AA6674" t="s">
        <v>122</v>
      </c>
      <c r="AB6674" t="s">
        <v>61</v>
      </c>
      <c r="AC6674" t="s">
        <v>65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66</v>
      </c>
      <c r="AM6674">
        <v>0</v>
      </c>
      <c r="AN6674">
        <v>1</v>
      </c>
      <c r="AO6674">
        <v>0</v>
      </c>
      <c r="AP6674" t="s">
        <v>123</v>
      </c>
      <c r="AQ6674" t="s">
        <v>78</v>
      </c>
      <c r="AR6674" t="s">
        <v>93</v>
      </c>
      <c r="AS6674">
        <v>8</v>
      </c>
      <c r="AT6674">
        <v>1055</v>
      </c>
      <c r="AU6674">
        <v>1</v>
      </c>
      <c r="AV6674">
        <v>0</v>
      </c>
      <c r="AW6674">
        <v>1</v>
      </c>
      <c r="AX6674">
        <v>0</v>
      </c>
      <c r="AY6674">
        <v>6</v>
      </c>
      <c r="AZ6674" t="s">
        <v>125</v>
      </c>
      <c r="BA6674">
        <v>0</v>
      </c>
      <c r="BB6674" t="s">
        <v>71</v>
      </c>
      <c r="BC6674">
        <v>4</v>
      </c>
    </row>
    <row r="6675" spans="1:55">
      <c r="A6675" t="s">
        <v>11434</v>
      </c>
      <c r="B6675" t="s">
        <v>73</v>
      </c>
      <c r="C6675">
        <v>76</v>
      </c>
      <c r="D6675" t="s">
        <v>57</v>
      </c>
      <c r="E6675">
        <v>0</v>
      </c>
      <c r="F6675" t="s">
        <v>5153</v>
      </c>
      <c r="G6675">
        <v>94535</v>
      </c>
      <c r="H6675">
        <v>38.265899</v>
      </c>
      <c r="I6675">
        <v>-121.939461</v>
      </c>
      <c r="J6675">
        <v>9</v>
      </c>
      <c r="K6675">
        <v>8</v>
      </c>
      <c r="L6675" t="s">
        <v>83</v>
      </c>
      <c r="M6675" t="s">
        <v>57</v>
      </c>
      <c r="N6675" t="s">
        <v>11435</v>
      </c>
      <c r="O6675" t="s">
        <v>61</v>
      </c>
      <c r="P6675" t="s">
        <v>57</v>
      </c>
      <c r="Q6675" t="s">
        <v>135</v>
      </c>
      <c r="R6675" t="s">
        <v>250</v>
      </c>
      <c r="S6675" t="s">
        <v>57</v>
      </c>
      <c r="T6675" t="s">
        <v>61</v>
      </c>
      <c r="U6675" t="s">
        <v>61</v>
      </c>
      <c r="V6675" t="s">
        <v>61</v>
      </c>
      <c r="W6675" t="s">
        <v>57</v>
      </c>
      <c r="X6675" t="s">
        <v>61</v>
      </c>
      <c r="Y6675" t="s">
        <v>61</v>
      </c>
      <c r="Z6675" t="s">
        <v>57</v>
      </c>
      <c r="AA6675" t="s">
        <v>64</v>
      </c>
      <c r="AB6675" t="s">
        <v>61</v>
      </c>
      <c r="AC6675" t="s">
        <v>87</v>
      </c>
      <c r="AD6675">
        <v>60.9</v>
      </c>
      <c r="AE6675">
        <v>551.95</v>
      </c>
      <c r="AF6675">
        <v>16.58</v>
      </c>
      <c r="AG6675">
        <v>0</v>
      </c>
      <c r="AH6675">
        <v>179.2</v>
      </c>
      <c r="AI6675">
        <v>714.5700000000001</v>
      </c>
      <c r="AJ6675" t="s">
        <v>66</v>
      </c>
      <c r="AM6675">
        <v>0</v>
      </c>
      <c r="AN6675">
        <v>1</v>
      </c>
      <c r="AO6675">
        <v>0</v>
      </c>
      <c r="AP6675" t="s">
        <v>67</v>
      </c>
      <c r="AQ6675" t="s">
        <v>104</v>
      </c>
      <c r="AR6675" t="s">
        <v>69</v>
      </c>
      <c r="AS6675">
        <v>3</v>
      </c>
      <c r="AT6675">
        <v>9978</v>
      </c>
      <c r="AU6675">
        <v>1</v>
      </c>
      <c r="AV6675">
        <v>0</v>
      </c>
      <c r="AW6675">
        <v>1</v>
      </c>
      <c r="AX6675">
        <v>0</v>
      </c>
      <c r="AY6675">
        <v>2</v>
      </c>
      <c r="AZ6675" t="s">
        <v>70</v>
      </c>
      <c r="BA6675">
        <v>1</v>
      </c>
      <c r="BB6675" t="s">
        <v>71</v>
      </c>
      <c r="BC6675">
        <v>4</v>
      </c>
    </row>
    <row r="6676" spans="1:55">
      <c r="A6676" t="s">
        <v>11436</v>
      </c>
      <c r="B6676" t="s">
        <v>56</v>
      </c>
      <c r="C6676">
        <v>79</v>
      </c>
      <c r="D6676" t="s">
        <v>61</v>
      </c>
      <c r="E6676">
        <v>0</v>
      </c>
      <c r="F6676" t="s">
        <v>252</v>
      </c>
      <c r="G6676">
        <v>92130</v>
      </c>
      <c r="H6676">
        <v>32.957195</v>
      </c>
      <c r="I6676">
        <v>-117.202542</v>
      </c>
      <c r="J6676">
        <v>0</v>
      </c>
      <c r="K6676">
        <v>42</v>
      </c>
      <c r="L6676" t="s">
        <v>59</v>
      </c>
      <c r="M6676" t="s">
        <v>57</v>
      </c>
      <c r="N6676" t="s">
        <v>4637</v>
      </c>
      <c r="O6676" t="s">
        <v>57</v>
      </c>
      <c r="P6676" t="s">
        <v>57</v>
      </c>
      <c r="Q6676" t="s">
        <v>85</v>
      </c>
      <c r="R6676" t="s">
        <v>174</v>
      </c>
      <c r="S6676" t="s">
        <v>61</v>
      </c>
      <c r="T6676" t="s">
        <v>61</v>
      </c>
      <c r="U6676" t="s">
        <v>61</v>
      </c>
      <c r="V6676" t="s">
        <v>61</v>
      </c>
      <c r="W6676" t="s">
        <v>57</v>
      </c>
      <c r="X6676" t="s">
        <v>61</v>
      </c>
      <c r="Y6676" t="s">
        <v>61</v>
      </c>
      <c r="Z6676" t="s">
        <v>57</v>
      </c>
      <c r="AA6676" t="s">
        <v>77</v>
      </c>
      <c r="AB6676" t="s">
        <v>57</v>
      </c>
      <c r="AC6676" t="s">
        <v>87</v>
      </c>
      <c r="AD6676">
        <v>84.65000000000001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88</v>
      </c>
      <c r="AK6676" t="s">
        <v>89</v>
      </c>
      <c r="AL6676" t="s">
        <v>181</v>
      </c>
      <c r="AM6676">
        <v>1</v>
      </c>
      <c r="AN6676">
        <v>0</v>
      </c>
      <c r="AO6676">
        <v>0</v>
      </c>
      <c r="AP6676" t="s">
        <v>176</v>
      </c>
      <c r="AQ6676" t="s">
        <v>104</v>
      </c>
      <c r="AR6676" t="s">
        <v>93</v>
      </c>
      <c r="AS6676">
        <v>2</v>
      </c>
      <c r="AT6676">
        <v>28201</v>
      </c>
      <c r="AU6676">
        <v>1</v>
      </c>
      <c r="AV6676">
        <v>1</v>
      </c>
      <c r="AW6676">
        <v>0</v>
      </c>
      <c r="AX6676">
        <v>84.65000000000001</v>
      </c>
      <c r="AY6676">
        <v>5</v>
      </c>
      <c r="AZ6676" t="s">
        <v>177</v>
      </c>
      <c r="BA6676">
        <v>7</v>
      </c>
      <c r="BB6676" t="s">
        <v>95</v>
      </c>
      <c r="BC6676">
        <v>1</v>
      </c>
    </row>
    <row r="6677" spans="1:55">
      <c r="A6677" t="s">
        <v>11437</v>
      </c>
      <c r="B6677" t="s">
        <v>56</v>
      </c>
      <c r="C6677">
        <v>55</v>
      </c>
      <c r="D6677" t="s">
        <v>61</v>
      </c>
      <c r="E6677">
        <v>0</v>
      </c>
      <c r="F6677" t="s">
        <v>3882</v>
      </c>
      <c r="G6677">
        <v>93618</v>
      </c>
      <c r="H6677">
        <v>36.523619</v>
      </c>
      <c r="I6677">
        <v>-119.386868</v>
      </c>
      <c r="J6677">
        <v>0</v>
      </c>
      <c r="K6677">
        <v>18</v>
      </c>
      <c r="L6677" t="s">
        <v>59</v>
      </c>
      <c r="M6677" t="s">
        <v>57</v>
      </c>
      <c r="N6677" t="s">
        <v>11438</v>
      </c>
      <c r="O6677" t="s">
        <v>57</v>
      </c>
      <c r="P6677" t="s">
        <v>57</v>
      </c>
      <c r="Q6677" t="s">
        <v>85</v>
      </c>
      <c r="R6677" t="s">
        <v>423</v>
      </c>
      <c r="S6677" t="s">
        <v>61</v>
      </c>
      <c r="T6677" t="s">
        <v>57</v>
      </c>
      <c r="U6677" t="s">
        <v>61</v>
      </c>
      <c r="V6677" t="s">
        <v>61</v>
      </c>
      <c r="W6677" t="s">
        <v>57</v>
      </c>
      <c r="X6677" t="s">
        <v>61</v>
      </c>
      <c r="Y6677" t="s">
        <v>61</v>
      </c>
      <c r="Z6677" t="s">
        <v>57</v>
      </c>
      <c r="AA6677" t="s">
        <v>77</v>
      </c>
      <c r="AB6677" t="s">
        <v>57</v>
      </c>
      <c r="AC6677" t="s">
        <v>65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88</v>
      </c>
      <c r="AK6677" t="s">
        <v>89</v>
      </c>
      <c r="AL6677" t="s">
        <v>90</v>
      </c>
      <c r="AM6677">
        <v>1</v>
      </c>
      <c r="AN6677">
        <v>0</v>
      </c>
      <c r="AO6677">
        <v>0</v>
      </c>
      <c r="AP6677" t="s">
        <v>103</v>
      </c>
      <c r="AQ6677" t="s">
        <v>92</v>
      </c>
      <c r="AR6677" t="s">
        <v>105</v>
      </c>
      <c r="AS6677">
        <v>3</v>
      </c>
      <c r="AT6677">
        <v>24206</v>
      </c>
      <c r="AU6677">
        <v>1</v>
      </c>
      <c r="AV6677">
        <v>1</v>
      </c>
      <c r="AW6677">
        <v>0</v>
      </c>
      <c r="AX6677">
        <v>90</v>
      </c>
      <c r="AY6677">
        <v>3</v>
      </c>
      <c r="AZ6677" t="s">
        <v>106</v>
      </c>
      <c r="BA6677">
        <v>7</v>
      </c>
      <c r="BB6677" t="s">
        <v>95</v>
      </c>
      <c r="BC6677">
        <v>1</v>
      </c>
    </row>
    <row r="6678" spans="1:55">
      <c r="A6678" t="s">
        <v>11439</v>
      </c>
      <c r="B6678" t="s">
        <v>73</v>
      </c>
      <c r="C6678">
        <v>36</v>
      </c>
      <c r="D6678" t="s">
        <v>57</v>
      </c>
      <c r="E6678">
        <v>0</v>
      </c>
      <c r="F6678" t="s">
        <v>226</v>
      </c>
      <c r="G6678">
        <v>90025</v>
      </c>
      <c r="H6678">
        <v>34.046174</v>
      </c>
      <c r="I6678">
        <v>-118.446333</v>
      </c>
      <c r="J6678">
        <v>1</v>
      </c>
      <c r="K6678">
        <v>66</v>
      </c>
      <c r="L6678" t="s">
        <v>59</v>
      </c>
      <c r="M6678" t="s">
        <v>57</v>
      </c>
      <c r="N6678" t="s">
        <v>6259</v>
      </c>
      <c r="O6678" t="s">
        <v>57</v>
      </c>
      <c r="P6678" t="s">
        <v>57</v>
      </c>
      <c r="Q6678" t="s">
        <v>85</v>
      </c>
      <c r="R6678" t="s">
        <v>586</v>
      </c>
      <c r="S6678" t="s">
        <v>61</v>
      </c>
      <c r="T6678" t="s">
        <v>57</v>
      </c>
      <c r="U6678" t="s">
        <v>57</v>
      </c>
      <c r="V6678" t="s">
        <v>61</v>
      </c>
      <c r="W6678" t="s">
        <v>61</v>
      </c>
      <c r="X6678" t="s">
        <v>57</v>
      </c>
      <c r="Y6678" t="s">
        <v>57</v>
      </c>
      <c r="Z6678" t="s">
        <v>57</v>
      </c>
      <c r="AA6678" t="s">
        <v>64</v>
      </c>
      <c r="AB6678" t="s">
        <v>61</v>
      </c>
      <c r="AC6678" t="s">
        <v>87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66</v>
      </c>
      <c r="AM6678">
        <v>0</v>
      </c>
      <c r="AN6678">
        <v>1</v>
      </c>
      <c r="AO6678">
        <v>0</v>
      </c>
      <c r="AP6678" t="s">
        <v>123</v>
      </c>
      <c r="AQ6678" t="s">
        <v>68</v>
      </c>
      <c r="AR6678" t="s">
        <v>105</v>
      </c>
      <c r="AS6678">
        <v>5</v>
      </c>
      <c r="AT6678">
        <v>41175</v>
      </c>
      <c r="AU6678">
        <v>1</v>
      </c>
      <c r="AV6678">
        <v>0</v>
      </c>
      <c r="AW6678">
        <v>1</v>
      </c>
      <c r="AX6678">
        <v>0</v>
      </c>
      <c r="AY6678">
        <v>6</v>
      </c>
      <c r="AZ6678" t="s">
        <v>125</v>
      </c>
      <c r="BA6678">
        <v>3</v>
      </c>
      <c r="BB6678" t="s">
        <v>126</v>
      </c>
      <c r="BC6678">
        <v>3</v>
      </c>
    </row>
    <row r="6679" spans="1:55">
      <c r="A6679" t="s">
        <v>11440</v>
      </c>
      <c r="B6679" t="s">
        <v>73</v>
      </c>
      <c r="C6679">
        <v>22</v>
      </c>
      <c r="D6679" t="s">
        <v>61</v>
      </c>
      <c r="E6679">
        <v>0</v>
      </c>
      <c r="F6679" t="s">
        <v>11259</v>
      </c>
      <c r="G6679">
        <v>95956</v>
      </c>
      <c r="H6679">
        <v>39.937017</v>
      </c>
      <c r="I6679">
        <v>-121.058043</v>
      </c>
      <c r="J6679">
        <v>0</v>
      </c>
      <c r="K6679">
        <v>10</v>
      </c>
      <c r="L6679" t="s">
        <v>59</v>
      </c>
      <c r="M6679" t="s">
        <v>57</v>
      </c>
      <c r="N6679" t="s">
        <v>11441</v>
      </c>
      <c r="O6679" t="s">
        <v>57</v>
      </c>
      <c r="P6679" t="s">
        <v>57</v>
      </c>
      <c r="Q6679" t="s">
        <v>85</v>
      </c>
      <c r="R6679" t="s">
        <v>364</v>
      </c>
      <c r="S6679" t="s">
        <v>61</v>
      </c>
      <c r="T6679" t="s">
        <v>61</v>
      </c>
      <c r="U6679" t="s">
        <v>61</v>
      </c>
      <c r="V6679" t="s">
        <v>61</v>
      </c>
      <c r="W6679" t="s">
        <v>61</v>
      </c>
      <c r="X6679" t="s">
        <v>61</v>
      </c>
      <c r="Y6679" t="s">
        <v>61</v>
      </c>
      <c r="Z6679" t="s">
        <v>57</v>
      </c>
      <c r="AA6679" t="s">
        <v>77</v>
      </c>
      <c r="AB6679" t="s">
        <v>61</v>
      </c>
      <c r="AC6679" t="s">
        <v>87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66</v>
      </c>
      <c r="AM6679">
        <v>0</v>
      </c>
      <c r="AN6679">
        <v>1</v>
      </c>
      <c r="AO6679">
        <v>0</v>
      </c>
      <c r="AP6679" t="s">
        <v>67</v>
      </c>
      <c r="AQ6679" t="s">
        <v>116</v>
      </c>
      <c r="AR6679" t="s">
        <v>93</v>
      </c>
      <c r="AS6679">
        <v>1</v>
      </c>
      <c r="AT6679">
        <v>301</v>
      </c>
      <c r="AU6679">
        <v>1</v>
      </c>
      <c r="AV6679">
        <v>0</v>
      </c>
      <c r="AW6679">
        <v>1</v>
      </c>
      <c r="AX6679">
        <v>0</v>
      </c>
      <c r="AY6679">
        <v>2</v>
      </c>
      <c r="AZ6679" t="s">
        <v>70</v>
      </c>
      <c r="BA6679">
        <v>7</v>
      </c>
      <c r="BB6679" t="s">
        <v>95</v>
      </c>
      <c r="BC6679">
        <v>1</v>
      </c>
    </row>
    <row r="6680" spans="1:55">
      <c r="A6680" t="s">
        <v>11442</v>
      </c>
      <c r="B6680" t="s">
        <v>73</v>
      </c>
      <c r="C6680">
        <v>56</v>
      </c>
      <c r="D6680" t="s">
        <v>61</v>
      </c>
      <c r="E6680">
        <v>2</v>
      </c>
      <c r="F6680" t="s">
        <v>232</v>
      </c>
      <c r="G6680">
        <v>92231</v>
      </c>
      <c r="H6680">
        <v>32.690654</v>
      </c>
      <c r="I6680">
        <v>-115.431225</v>
      </c>
      <c r="J6680">
        <v>0</v>
      </c>
      <c r="K6680">
        <v>25</v>
      </c>
      <c r="L6680" t="s">
        <v>59</v>
      </c>
      <c r="M6680" t="s">
        <v>61</v>
      </c>
      <c r="N6680" t="s">
        <v>143</v>
      </c>
      <c r="O6680" t="s">
        <v>143</v>
      </c>
      <c r="P6680" t="s">
        <v>57</v>
      </c>
      <c r="Q6680" t="s">
        <v>135</v>
      </c>
      <c r="R6680" t="s">
        <v>318</v>
      </c>
      <c r="S6680" t="s">
        <v>57</v>
      </c>
      <c r="T6680" t="s">
        <v>61</v>
      </c>
      <c r="U6680" t="s">
        <v>61</v>
      </c>
      <c r="V6680" t="s">
        <v>61</v>
      </c>
      <c r="W6680" t="s">
        <v>57</v>
      </c>
      <c r="X6680" t="s">
        <v>61</v>
      </c>
      <c r="Y6680" t="s">
        <v>61</v>
      </c>
      <c r="Z6680" t="s">
        <v>57</v>
      </c>
      <c r="AA6680" t="s">
        <v>64</v>
      </c>
      <c r="AB6680" t="s">
        <v>57</v>
      </c>
      <c r="AC6680" t="s">
        <v>65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66</v>
      </c>
      <c r="AM6680">
        <v>0</v>
      </c>
      <c r="AN6680">
        <v>1</v>
      </c>
      <c r="AO6680">
        <v>0</v>
      </c>
      <c r="AP6680" t="s">
        <v>164</v>
      </c>
      <c r="AQ6680" t="s">
        <v>92</v>
      </c>
      <c r="AR6680" t="s">
        <v>137</v>
      </c>
      <c r="AS6680">
        <v>3</v>
      </c>
      <c r="AT6680">
        <v>27804</v>
      </c>
      <c r="AU6680">
        <v>1</v>
      </c>
      <c r="AV6680">
        <v>0</v>
      </c>
      <c r="AW6680">
        <v>1</v>
      </c>
      <c r="AX6680">
        <v>0</v>
      </c>
      <c r="AY6680">
        <v>4</v>
      </c>
      <c r="AZ6680" t="s">
        <v>165</v>
      </c>
      <c r="BA6680">
        <v>1</v>
      </c>
      <c r="BB6680" t="s">
        <v>71</v>
      </c>
      <c r="BC6680">
        <v>4</v>
      </c>
    </row>
    <row r="6681" spans="1:55">
      <c r="A6681" t="s">
        <v>11443</v>
      </c>
      <c r="B6681" t="s">
        <v>73</v>
      </c>
      <c r="C6681">
        <v>54</v>
      </c>
      <c r="D6681" t="s">
        <v>57</v>
      </c>
      <c r="E6681">
        <v>2</v>
      </c>
      <c r="F6681" t="s">
        <v>3441</v>
      </c>
      <c r="G6681">
        <v>95901</v>
      </c>
      <c r="H6681">
        <v>39.19514</v>
      </c>
      <c r="I6681">
        <v>-121.503883</v>
      </c>
      <c r="J6681">
        <v>1</v>
      </c>
      <c r="K6681">
        <v>45</v>
      </c>
      <c r="L6681" t="s">
        <v>59</v>
      </c>
      <c r="M6681" t="s">
        <v>57</v>
      </c>
      <c r="N6681" t="s">
        <v>4369</v>
      </c>
      <c r="O6681" t="s">
        <v>57</v>
      </c>
      <c r="P6681" t="s">
        <v>57</v>
      </c>
      <c r="Q6681" t="s">
        <v>85</v>
      </c>
      <c r="R6681" t="s">
        <v>156</v>
      </c>
      <c r="S6681" t="s">
        <v>61</v>
      </c>
      <c r="T6681" t="s">
        <v>57</v>
      </c>
      <c r="U6681" t="s">
        <v>57</v>
      </c>
      <c r="V6681" t="s">
        <v>61</v>
      </c>
      <c r="W6681" t="s">
        <v>61</v>
      </c>
      <c r="X6681" t="s">
        <v>57</v>
      </c>
      <c r="Y6681" t="s">
        <v>57</v>
      </c>
      <c r="Z6681" t="s">
        <v>57</v>
      </c>
      <c r="AA6681" t="s">
        <v>77</v>
      </c>
      <c r="AB6681" t="s">
        <v>57</v>
      </c>
      <c r="AC6681" t="s">
        <v>87</v>
      </c>
      <c r="AD6681">
        <v>95.95</v>
      </c>
      <c r="AE6681">
        <v>4456.65</v>
      </c>
      <c r="AF6681">
        <v>0</v>
      </c>
      <c r="AG6681">
        <v>0</v>
      </c>
      <c r="AH6681">
        <v>1003.95</v>
      </c>
      <c r="AI6681">
        <v>5460.6</v>
      </c>
      <c r="AJ6681" t="s">
        <v>66</v>
      </c>
      <c r="AM6681">
        <v>0</v>
      </c>
      <c r="AN6681">
        <v>1</v>
      </c>
      <c r="AO6681">
        <v>0</v>
      </c>
      <c r="AP6681" t="s">
        <v>176</v>
      </c>
      <c r="AQ6681" t="s">
        <v>92</v>
      </c>
      <c r="AR6681" t="s">
        <v>105</v>
      </c>
      <c r="AS6681">
        <v>5</v>
      </c>
      <c r="AT6681">
        <v>38091</v>
      </c>
      <c r="AU6681">
        <v>1</v>
      </c>
      <c r="AV6681">
        <v>0</v>
      </c>
      <c r="AW6681">
        <v>1</v>
      </c>
      <c r="AX6681">
        <v>0</v>
      </c>
      <c r="AY6681">
        <v>5</v>
      </c>
      <c r="AZ6681" t="s">
        <v>177</v>
      </c>
      <c r="BA6681">
        <v>5</v>
      </c>
      <c r="BB6681" t="s">
        <v>80</v>
      </c>
      <c r="BC6681">
        <v>2</v>
      </c>
    </row>
    <row r="6682" spans="1:55">
      <c r="A6682" t="s">
        <v>11444</v>
      </c>
      <c r="B6682" t="s">
        <v>56</v>
      </c>
      <c r="C6682">
        <v>42</v>
      </c>
      <c r="D6682" t="s">
        <v>57</v>
      </c>
      <c r="E6682">
        <v>3</v>
      </c>
      <c r="F6682" t="s">
        <v>573</v>
      </c>
      <c r="G6682">
        <v>92532</v>
      </c>
      <c r="H6682">
        <v>33.705836</v>
      </c>
      <c r="I6682">
        <v>-117.318204</v>
      </c>
      <c r="J6682">
        <v>8</v>
      </c>
      <c r="K6682">
        <v>11</v>
      </c>
      <c r="L6682" t="s">
        <v>59</v>
      </c>
      <c r="M6682" t="s">
        <v>57</v>
      </c>
      <c r="N6682" t="s">
        <v>3268</v>
      </c>
      <c r="O6682" t="s">
        <v>61</v>
      </c>
      <c r="P6682" t="s">
        <v>57</v>
      </c>
      <c r="Q6682" t="s">
        <v>135</v>
      </c>
      <c r="R6682" t="s">
        <v>210</v>
      </c>
      <c r="S6682" t="s">
        <v>57</v>
      </c>
      <c r="T6682" t="s">
        <v>61</v>
      </c>
      <c r="U6682" t="s">
        <v>61</v>
      </c>
      <c r="V6682" t="s">
        <v>61</v>
      </c>
      <c r="W6682" t="s">
        <v>61</v>
      </c>
      <c r="X6682" t="s">
        <v>61</v>
      </c>
      <c r="Y6682" t="s">
        <v>61</v>
      </c>
      <c r="Z6682" t="s">
        <v>61</v>
      </c>
      <c r="AA6682" t="s">
        <v>77</v>
      </c>
      <c r="AB6682" t="s">
        <v>61</v>
      </c>
      <c r="AC6682" t="s">
        <v>87</v>
      </c>
      <c r="AD6682">
        <v>51</v>
      </c>
      <c r="AE6682">
        <v>581.7</v>
      </c>
      <c r="AF6682">
        <v>0</v>
      </c>
      <c r="AG6682">
        <v>60</v>
      </c>
      <c r="AH6682">
        <v>493.24</v>
      </c>
      <c r="AI6682">
        <v>1134.94</v>
      </c>
      <c r="AJ6682" t="s">
        <v>66</v>
      </c>
      <c r="AM6682">
        <v>0</v>
      </c>
      <c r="AN6682">
        <v>1</v>
      </c>
      <c r="AO6682">
        <v>0</v>
      </c>
      <c r="AP6682" t="s">
        <v>67</v>
      </c>
      <c r="AQ6682" t="s">
        <v>78</v>
      </c>
      <c r="AR6682" t="s">
        <v>69</v>
      </c>
      <c r="AS6682">
        <v>1</v>
      </c>
      <c r="AT6682">
        <v>4546</v>
      </c>
      <c r="AU6682">
        <v>1</v>
      </c>
      <c r="AV6682">
        <v>0</v>
      </c>
      <c r="AW6682">
        <v>1</v>
      </c>
      <c r="AX6682">
        <v>0</v>
      </c>
      <c r="AY6682">
        <v>2</v>
      </c>
      <c r="AZ6682" t="s">
        <v>70</v>
      </c>
      <c r="BA6682">
        <v>3</v>
      </c>
      <c r="BB6682" t="s">
        <v>126</v>
      </c>
      <c r="BC6682">
        <v>3</v>
      </c>
    </row>
    <row r="6683" spans="1:55">
      <c r="A6683" t="s">
        <v>11445</v>
      </c>
      <c r="B6683" t="s">
        <v>73</v>
      </c>
      <c r="C6683">
        <v>73</v>
      </c>
      <c r="D6683" t="s">
        <v>61</v>
      </c>
      <c r="E6683">
        <v>0</v>
      </c>
      <c r="F6683" t="s">
        <v>252</v>
      </c>
      <c r="G6683">
        <v>92117</v>
      </c>
      <c r="H6683">
        <v>32.825086</v>
      </c>
      <c r="I6683">
        <v>-117.199424</v>
      </c>
      <c r="J6683">
        <v>0</v>
      </c>
      <c r="K6683">
        <v>1</v>
      </c>
      <c r="L6683" t="s">
        <v>83</v>
      </c>
      <c r="M6683" t="s">
        <v>57</v>
      </c>
      <c r="N6683" t="s">
        <v>8200</v>
      </c>
      <c r="O6683" t="s">
        <v>57</v>
      </c>
      <c r="P6683" t="s">
        <v>57</v>
      </c>
      <c r="Q6683" t="s">
        <v>85</v>
      </c>
      <c r="R6683" t="s">
        <v>391</v>
      </c>
      <c r="S6683" t="s">
        <v>61</v>
      </c>
      <c r="T6683" t="s">
        <v>61</v>
      </c>
      <c r="U6683" t="s">
        <v>61</v>
      </c>
      <c r="V6683" t="s">
        <v>61</v>
      </c>
      <c r="W6683" t="s">
        <v>57</v>
      </c>
      <c r="X6683" t="s">
        <v>57</v>
      </c>
      <c r="Y6683" t="s">
        <v>61</v>
      </c>
      <c r="Z6683" t="s">
        <v>57</v>
      </c>
      <c r="AA6683" t="s">
        <v>77</v>
      </c>
      <c r="AB6683" t="s">
        <v>57</v>
      </c>
      <c r="AC6683" t="s">
        <v>87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88</v>
      </c>
      <c r="AK6683" t="s">
        <v>89</v>
      </c>
      <c r="AL6683" t="s">
        <v>181</v>
      </c>
      <c r="AM6683">
        <v>1</v>
      </c>
      <c r="AN6683">
        <v>0</v>
      </c>
      <c r="AO6683">
        <v>0</v>
      </c>
      <c r="AP6683" t="s">
        <v>91</v>
      </c>
      <c r="AQ6683" t="s">
        <v>104</v>
      </c>
      <c r="AR6683" t="s">
        <v>105</v>
      </c>
      <c r="AS6683">
        <v>3</v>
      </c>
      <c r="AT6683">
        <v>51213</v>
      </c>
      <c r="AU6683">
        <v>1</v>
      </c>
      <c r="AV6683">
        <v>1</v>
      </c>
      <c r="AW6683">
        <v>0</v>
      </c>
      <c r="AX6683">
        <v>93.55</v>
      </c>
      <c r="AY6683">
        <v>1</v>
      </c>
      <c r="AZ6683" t="s">
        <v>94</v>
      </c>
      <c r="BA6683">
        <v>10</v>
      </c>
      <c r="BB6683" t="s">
        <v>95</v>
      </c>
      <c r="BC6683">
        <v>1</v>
      </c>
    </row>
    <row r="6684" spans="1:55">
      <c r="A6684" t="s">
        <v>11446</v>
      </c>
      <c r="B6684" t="s">
        <v>56</v>
      </c>
      <c r="C6684">
        <v>31</v>
      </c>
      <c r="D6684" t="s">
        <v>61</v>
      </c>
      <c r="E6684">
        <v>0</v>
      </c>
      <c r="F6684" t="s">
        <v>3760</v>
      </c>
      <c r="G6684">
        <v>92054</v>
      </c>
      <c r="H6684">
        <v>33.351059</v>
      </c>
      <c r="I6684">
        <v>-117.420557</v>
      </c>
      <c r="J6684">
        <v>0</v>
      </c>
      <c r="K6684">
        <v>8</v>
      </c>
      <c r="L6684" t="s">
        <v>83</v>
      </c>
      <c r="M6684" t="s">
        <v>57</v>
      </c>
      <c r="N6684" t="s">
        <v>3663</v>
      </c>
      <c r="O6684" t="s">
        <v>61</v>
      </c>
      <c r="P6684" t="s">
        <v>61</v>
      </c>
      <c r="Q6684" t="s">
        <v>143</v>
      </c>
      <c r="R6684" t="s">
        <v>143</v>
      </c>
      <c r="S6684" t="s">
        <v>143</v>
      </c>
      <c r="T6684" t="s">
        <v>143</v>
      </c>
      <c r="U6684" t="s">
        <v>143</v>
      </c>
      <c r="V6684" t="s">
        <v>143</v>
      </c>
      <c r="W6684" t="s">
        <v>143</v>
      </c>
      <c r="X6684" t="s">
        <v>143</v>
      </c>
      <c r="Y6684" t="s">
        <v>143</v>
      </c>
      <c r="Z6684" t="s">
        <v>143</v>
      </c>
      <c r="AA6684" t="s">
        <v>64</v>
      </c>
      <c r="AB6684" t="s">
        <v>57</v>
      </c>
      <c r="AC6684" t="s">
        <v>65</v>
      </c>
      <c r="AD6684">
        <v>19.2</v>
      </c>
      <c r="AE6684">
        <v>161.95</v>
      </c>
      <c r="AF6684">
        <v>0</v>
      </c>
      <c r="AG6684">
        <v>0</v>
      </c>
      <c r="AH6684">
        <v>248.16</v>
      </c>
      <c r="AI6684">
        <v>410.11</v>
      </c>
      <c r="AJ6684" t="s">
        <v>66</v>
      </c>
      <c r="AM6684">
        <v>0</v>
      </c>
      <c r="AN6684">
        <v>1</v>
      </c>
      <c r="AO6684">
        <v>0</v>
      </c>
      <c r="AP6684" t="s">
        <v>67</v>
      </c>
      <c r="AQ6684" t="s">
        <v>68</v>
      </c>
      <c r="AR6684" t="s">
        <v>182</v>
      </c>
      <c r="AT6684">
        <v>98239</v>
      </c>
      <c r="AU6684">
        <v>1</v>
      </c>
      <c r="AV6684">
        <v>0</v>
      </c>
      <c r="AW6684">
        <v>1</v>
      </c>
      <c r="AX6684">
        <v>0</v>
      </c>
      <c r="AY6684">
        <v>2</v>
      </c>
      <c r="AZ6684" t="s">
        <v>70</v>
      </c>
      <c r="BA6684">
        <v>2</v>
      </c>
      <c r="BB6684" t="s">
        <v>126</v>
      </c>
      <c r="BC6684">
        <v>3</v>
      </c>
    </row>
    <row r="6685" spans="1:55">
      <c r="A6685" t="s">
        <v>11447</v>
      </c>
      <c r="B6685" t="s">
        <v>56</v>
      </c>
      <c r="C6685">
        <v>45</v>
      </c>
      <c r="D6685" t="s">
        <v>57</v>
      </c>
      <c r="E6685">
        <v>0</v>
      </c>
      <c r="F6685" t="s">
        <v>739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59</v>
      </c>
      <c r="M6685" t="s">
        <v>57</v>
      </c>
      <c r="N6685" t="s">
        <v>6914</v>
      </c>
      <c r="O6685" t="s">
        <v>57</v>
      </c>
      <c r="P6685" t="s">
        <v>57</v>
      </c>
      <c r="Q6685" t="s">
        <v>135</v>
      </c>
      <c r="R6685" t="s">
        <v>364</v>
      </c>
      <c r="S6685" t="s">
        <v>57</v>
      </c>
      <c r="T6685" t="s">
        <v>57</v>
      </c>
      <c r="U6685" t="s">
        <v>61</v>
      </c>
      <c r="V6685" t="s">
        <v>57</v>
      </c>
      <c r="W6685" t="s">
        <v>61</v>
      </c>
      <c r="X6685" t="s">
        <v>61</v>
      </c>
      <c r="Y6685" t="s">
        <v>61</v>
      </c>
      <c r="Z6685" t="s">
        <v>57</v>
      </c>
      <c r="AA6685" t="s">
        <v>122</v>
      </c>
      <c r="AB6685" t="s">
        <v>61</v>
      </c>
      <c r="AC6685" t="s">
        <v>87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66</v>
      </c>
      <c r="AM6685">
        <v>0</v>
      </c>
      <c r="AN6685">
        <v>1</v>
      </c>
      <c r="AO6685">
        <v>0</v>
      </c>
      <c r="AP6685" t="s">
        <v>123</v>
      </c>
      <c r="AQ6685" t="s">
        <v>78</v>
      </c>
      <c r="AR6685" t="s">
        <v>69</v>
      </c>
      <c r="AS6685">
        <v>4</v>
      </c>
      <c r="AT6685">
        <v>485</v>
      </c>
      <c r="AU6685">
        <v>1</v>
      </c>
      <c r="AV6685">
        <v>0</v>
      </c>
      <c r="AW6685">
        <v>1</v>
      </c>
      <c r="AX6685">
        <v>0</v>
      </c>
      <c r="AY6685">
        <v>6</v>
      </c>
      <c r="AZ6685" t="s">
        <v>125</v>
      </c>
      <c r="BA6685">
        <v>1</v>
      </c>
      <c r="BB6685" t="s">
        <v>71</v>
      </c>
      <c r="BC6685">
        <v>4</v>
      </c>
    </row>
    <row r="6686" spans="1:55">
      <c r="A6686" t="s">
        <v>11448</v>
      </c>
      <c r="B6686" t="s">
        <v>56</v>
      </c>
      <c r="C6686">
        <v>52</v>
      </c>
      <c r="D6686" t="s">
        <v>57</v>
      </c>
      <c r="E6686">
        <v>2</v>
      </c>
      <c r="F6686" t="s">
        <v>2347</v>
      </c>
      <c r="G6686">
        <v>95691</v>
      </c>
      <c r="H6686">
        <v>38.627951</v>
      </c>
      <c r="I6686">
        <v>-121.593287</v>
      </c>
      <c r="J6686">
        <v>3</v>
      </c>
      <c r="K6686">
        <v>61</v>
      </c>
      <c r="L6686" t="s">
        <v>129</v>
      </c>
      <c r="M6686" t="s">
        <v>57</v>
      </c>
      <c r="N6686" t="s">
        <v>7810</v>
      </c>
      <c r="O6686" t="s">
        <v>57</v>
      </c>
      <c r="P6686" t="s">
        <v>57</v>
      </c>
      <c r="Q6686" t="s">
        <v>135</v>
      </c>
      <c r="R6686" t="s">
        <v>163</v>
      </c>
      <c r="S6686" t="s">
        <v>57</v>
      </c>
      <c r="T6686" t="s">
        <v>57</v>
      </c>
      <c r="U6686" t="s">
        <v>57</v>
      </c>
      <c r="V6686" t="s">
        <v>57</v>
      </c>
      <c r="W6686" t="s">
        <v>61</v>
      </c>
      <c r="X6686" t="s">
        <v>57</v>
      </c>
      <c r="Y6686" t="s">
        <v>57</v>
      </c>
      <c r="Z6686" t="s">
        <v>57</v>
      </c>
      <c r="AA6686" t="s">
        <v>64</v>
      </c>
      <c r="AB6686" t="s">
        <v>57</v>
      </c>
      <c r="AC6686" t="s">
        <v>87</v>
      </c>
      <c r="AD6686">
        <v>79.40000000000001</v>
      </c>
      <c r="AE6686">
        <v>4820.55</v>
      </c>
      <c r="AF6686">
        <v>0</v>
      </c>
      <c r="AG6686">
        <v>0</v>
      </c>
      <c r="AH6686">
        <v>2469.28</v>
      </c>
      <c r="AI6686">
        <v>7289.83</v>
      </c>
      <c r="AJ6686" t="s">
        <v>66</v>
      </c>
      <c r="AM6686">
        <v>0</v>
      </c>
      <c r="AN6686">
        <v>1</v>
      </c>
      <c r="AO6686">
        <v>0</v>
      </c>
      <c r="AP6686" t="s">
        <v>123</v>
      </c>
      <c r="AQ6686" t="s">
        <v>92</v>
      </c>
      <c r="AR6686" t="s">
        <v>93</v>
      </c>
      <c r="AS6686">
        <v>7</v>
      </c>
      <c r="AT6686">
        <v>19050</v>
      </c>
      <c r="AU6686">
        <v>1</v>
      </c>
      <c r="AV6686">
        <v>0</v>
      </c>
      <c r="AW6686">
        <v>1</v>
      </c>
      <c r="AX6686">
        <v>0</v>
      </c>
      <c r="AY6686">
        <v>6</v>
      </c>
      <c r="AZ6686" t="s">
        <v>125</v>
      </c>
      <c r="BA6686">
        <v>0</v>
      </c>
      <c r="BB6686" t="s">
        <v>71</v>
      </c>
      <c r="BC6686">
        <v>4</v>
      </c>
    </row>
    <row r="6687" spans="1:55">
      <c r="A6687" t="s">
        <v>11449</v>
      </c>
      <c r="B6687" t="s">
        <v>56</v>
      </c>
      <c r="C6687">
        <v>63</v>
      </c>
      <c r="D6687" t="s">
        <v>61</v>
      </c>
      <c r="E6687">
        <v>0</v>
      </c>
      <c r="F6687" t="s">
        <v>320</v>
      </c>
      <c r="G6687">
        <v>90275</v>
      </c>
      <c r="H6687">
        <v>33.753146</v>
      </c>
      <c r="I6687">
        <v>-118.367459</v>
      </c>
      <c r="J6687">
        <v>0</v>
      </c>
      <c r="K6687">
        <v>35</v>
      </c>
      <c r="L6687" t="s">
        <v>216</v>
      </c>
      <c r="M6687" t="s">
        <v>57</v>
      </c>
      <c r="N6687" t="s">
        <v>7766</v>
      </c>
      <c r="O6687" t="s">
        <v>57</v>
      </c>
      <c r="P6687" t="s">
        <v>57</v>
      </c>
      <c r="Q6687" t="s">
        <v>85</v>
      </c>
      <c r="R6687" t="s">
        <v>391</v>
      </c>
      <c r="S6687" t="s">
        <v>61</v>
      </c>
      <c r="T6687" t="s">
        <v>61</v>
      </c>
      <c r="U6687" t="s">
        <v>61</v>
      </c>
      <c r="V6687" t="s">
        <v>57</v>
      </c>
      <c r="W6687" t="s">
        <v>61</v>
      </c>
      <c r="X6687" t="s">
        <v>61</v>
      </c>
      <c r="Y6687" t="s">
        <v>61</v>
      </c>
      <c r="Z6687" t="s">
        <v>57</v>
      </c>
      <c r="AA6687" t="s">
        <v>77</v>
      </c>
      <c r="AB6687" t="s">
        <v>61</v>
      </c>
      <c r="AC6687" t="s">
        <v>65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66</v>
      </c>
      <c r="AM6687">
        <v>0</v>
      </c>
      <c r="AN6687">
        <v>1</v>
      </c>
      <c r="AO6687">
        <v>0</v>
      </c>
      <c r="AP6687" t="s">
        <v>164</v>
      </c>
      <c r="AQ6687" t="s">
        <v>124</v>
      </c>
      <c r="AR6687" t="s">
        <v>93</v>
      </c>
      <c r="AS6687">
        <v>2</v>
      </c>
      <c r="AT6687">
        <v>41263</v>
      </c>
      <c r="AU6687">
        <v>1</v>
      </c>
      <c r="AV6687">
        <v>0</v>
      </c>
      <c r="AW6687">
        <v>1</v>
      </c>
      <c r="AX6687">
        <v>0</v>
      </c>
      <c r="AY6687">
        <v>4</v>
      </c>
      <c r="AZ6687" t="s">
        <v>165</v>
      </c>
      <c r="BA6687">
        <v>7</v>
      </c>
      <c r="BB6687" t="s">
        <v>95</v>
      </c>
      <c r="BC6687">
        <v>1</v>
      </c>
    </row>
    <row r="6688" spans="1:55">
      <c r="A6688" t="s">
        <v>11450</v>
      </c>
      <c r="B6688" t="s">
        <v>73</v>
      </c>
      <c r="C6688">
        <v>19</v>
      </c>
      <c r="D6688" t="s">
        <v>61</v>
      </c>
      <c r="E6688">
        <v>0</v>
      </c>
      <c r="F6688" t="s">
        <v>3473</v>
      </c>
      <c r="G6688">
        <v>94526</v>
      </c>
      <c r="H6688">
        <v>37.815459</v>
      </c>
      <c r="I6688">
        <v>-121.977203</v>
      </c>
      <c r="J6688">
        <v>0</v>
      </c>
      <c r="K6688">
        <v>69</v>
      </c>
      <c r="L6688" t="s">
        <v>119</v>
      </c>
      <c r="M6688" t="s">
        <v>57</v>
      </c>
      <c r="N6688" t="s">
        <v>2709</v>
      </c>
      <c r="O6688" t="s">
        <v>61</v>
      </c>
      <c r="P6688" t="s">
        <v>61</v>
      </c>
      <c r="Q6688" t="s">
        <v>143</v>
      </c>
      <c r="R6688" t="s">
        <v>143</v>
      </c>
      <c r="S6688" t="s">
        <v>143</v>
      </c>
      <c r="T6688" t="s">
        <v>143</v>
      </c>
      <c r="U6688" t="s">
        <v>143</v>
      </c>
      <c r="V6688" t="s">
        <v>143</v>
      </c>
      <c r="W6688" t="s">
        <v>143</v>
      </c>
      <c r="X6688" t="s">
        <v>143</v>
      </c>
      <c r="Y6688" t="s">
        <v>143</v>
      </c>
      <c r="Z6688" t="s">
        <v>143</v>
      </c>
      <c r="AA6688" t="s">
        <v>122</v>
      </c>
      <c r="AB6688" t="s">
        <v>57</v>
      </c>
      <c r="AC6688" t="s">
        <v>65</v>
      </c>
      <c r="AD6688">
        <v>19.1</v>
      </c>
      <c r="AE6688">
        <v>1268.85</v>
      </c>
      <c r="AF6688">
        <v>0</v>
      </c>
      <c r="AG6688">
        <v>0</v>
      </c>
      <c r="AH6688">
        <v>2931.81</v>
      </c>
      <c r="AI6688">
        <v>4200.66</v>
      </c>
      <c r="AJ6688" t="s">
        <v>66</v>
      </c>
      <c r="AM6688">
        <v>0</v>
      </c>
      <c r="AN6688">
        <v>1</v>
      </c>
      <c r="AO6688">
        <v>0</v>
      </c>
      <c r="AP6688" t="s">
        <v>123</v>
      </c>
      <c r="AQ6688" t="s">
        <v>116</v>
      </c>
      <c r="AR6688" t="s">
        <v>182</v>
      </c>
      <c r="AT6688">
        <v>32873</v>
      </c>
      <c r="AU6688">
        <v>1</v>
      </c>
      <c r="AV6688">
        <v>0</v>
      </c>
      <c r="AW6688">
        <v>1</v>
      </c>
      <c r="AX6688">
        <v>0</v>
      </c>
      <c r="AY6688">
        <v>6</v>
      </c>
      <c r="AZ6688" t="s">
        <v>125</v>
      </c>
      <c r="BA6688">
        <v>2</v>
      </c>
      <c r="BB6688" t="s">
        <v>126</v>
      </c>
      <c r="BC6688">
        <v>3</v>
      </c>
    </row>
    <row r="6689" spans="1:55">
      <c r="A6689" t="s">
        <v>11451</v>
      </c>
      <c r="B6689" t="s">
        <v>73</v>
      </c>
      <c r="C6689">
        <v>43</v>
      </c>
      <c r="D6689" t="s">
        <v>61</v>
      </c>
      <c r="E6689">
        <v>0</v>
      </c>
      <c r="F6689" t="s">
        <v>1377</v>
      </c>
      <c r="G6689">
        <v>91765</v>
      </c>
      <c r="H6689">
        <v>33.992416</v>
      </c>
      <c r="I6689">
        <v>-117.807874</v>
      </c>
      <c r="J6689">
        <v>0</v>
      </c>
      <c r="K6689">
        <v>59</v>
      </c>
      <c r="L6689" t="s">
        <v>59</v>
      </c>
      <c r="M6689" t="s">
        <v>61</v>
      </c>
      <c r="N6689" t="s">
        <v>143</v>
      </c>
      <c r="O6689" t="s">
        <v>143</v>
      </c>
      <c r="P6689" t="s">
        <v>57</v>
      </c>
      <c r="Q6689" t="s">
        <v>135</v>
      </c>
      <c r="R6689" t="s">
        <v>131</v>
      </c>
      <c r="S6689" t="s">
        <v>61</v>
      </c>
      <c r="T6689" t="s">
        <v>61</v>
      </c>
      <c r="U6689" t="s">
        <v>61</v>
      </c>
      <c r="V6689" t="s">
        <v>57</v>
      </c>
      <c r="W6689" t="s">
        <v>57</v>
      </c>
      <c r="X6689" t="s">
        <v>57</v>
      </c>
      <c r="Y6689" t="s">
        <v>57</v>
      </c>
      <c r="Z6689" t="s">
        <v>57</v>
      </c>
      <c r="AA6689" t="s">
        <v>77</v>
      </c>
      <c r="AB6689" t="s">
        <v>57</v>
      </c>
      <c r="AC6689" t="s">
        <v>87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66</v>
      </c>
      <c r="AM6689">
        <v>0</v>
      </c>
      <c r="AN6689">
        <v>1</v>
      </c>
      <c r="AO6689">
        <v>0</v>
      </c>
      <c r="AP6689" t="s">
        <v>123</v>
      </c>
      <c r="AQ6689" t="s">
        <v>78</v>
      </c>
      <c r="AR6689" t="s">
        <v>69</v>
      </c>
      <c r="AS6689">
        <v>5</v>
      </c>
      <c r="AT6689">
        <v>46532</v>
      </c>
      <c r="AU6689">
        <v>1</v>
      </c>
      <c r="AV6689">
        <v>0</v>
      </c>
      <c r="AW6689">
        <v>1</v>
      </c>
      <c r="AX6689">
        <v>0</v>
      </c>
      <c r="AY6689">
        <v>6</v>
      </c>
      <c r="AZ6689" t="s">
        <v>125</v>
      </c>
      <c r="BA6689">
        <v>5</v>
      </c>
      <c r="BB6689" t="s">
        <v>80</v>
      </c>
      <c r="BC6689">
        <v>2</v>
      </c>
    </row>
    <row r="6690" spans="1:55">
      <c r="A6690" t="s">
        <v>11452</v>
      </c>
      <c r="B6690" t="s">
        <v>73</v>
      </c>
      <c r="C6690">
        <v>23</v>
      </c>
      <c r="D6690" t="s">
        <v>61</v>
      </c>
      <c r="E6690">
        <v>2</v>
      </c>
      <c r="F6690" t="s">
        <v>5159</v>
      </c>
      <c r="G6690">
        <v>94924</v>
      </c>
      <c r="H6690">
        <v>37.943087</v>
      </c>
      <c r="I6690">
        <v>-122.72379</v>
      </c>
      <c r="J6690">
        <v>0</v>
      </c>
      <c r="K6690">
        <v>52</v>
      </c>
      <c r="L6690" t="s">
        <v>59</v>
      </c>
      <c r="M6690" t="s">
        <v>57</v>
      </c>
      <c r="N6690" t="s">
        <v>9805</v>
      </c>
      <c r="O6690" t="s">
        <v>61</v>
      </c>
      <c r="P6690" t="s">
        <v>61</v>
      </c>
      <c r="Q6690" t="s">
        <v>143</v>
      </c>
      <c r="R6690" t="s">
        <v>143</v>
      </c>
      <c r="S6690" t="s">
        <v>143</v>
      </c>
      <c r="T6690" t="s">
        <v>143</v>
      </c>
      <c r="U6690" t="s">
        <v>143</v>
      </c>
      <c r="V6690" t="s">
        <v>143</v>
      </c>
      <c r="W6690" t="s">
        <v>143</v>
      </c>
      <c r="X6690" t="s">
        <v>143</v>
      </c>
      <c r="Y6690" t="s">
        <v>143</v>
      </c>
      <c r="Z6690" t="s">
        <v>143</v>
      </c>
      <c r="AA6690" t="s">
        <v>64</v>
      </c>
      <c r="AB6690" t="s">
        <v>61</v>
      </c>
      <c r="AC6690" t="s">
        <v>65</v>
      </c>
      <c r="AD6690">
        <v>19.65</v>
      </c>
      <c r="AE6690">
        <v>928.4</v>
      </c>
      <c r="AF6690">
        <v>0</v>
      </c>
      <c r="AG6690">
        <v>0</v>
      </c>
      <c r="AH6690">
        <v>1177.8</v>
      </c>
      <c r="AI6690">
        <v>2106.2</v>
      </c>
      <c r="AJ6690" t="s">
        <v>66</v>
      </c>
      <c r="AM6690">
        <v>0</v>
      </c>
      <c r="AN6690">
        <v>1</v>
      </c>
      <c r="AO6690">
        <v>0</v>
      </c>
      <c r="AP6690" t="s">
        <v>123</v>
      </c>
      <c r="AQ6690" t="s">
        <v>116</v>
      </c>
      <c r="AR6690" t="s">
        <v>182</v>
      </c>
      <c r="AT6690">
        <v>1573</v>
      </c>
      <c r="AU6690">
        <v>1</v>
      </c>
      <c r="AV6690">
        <v>0</v>
      </c>
      <c r="AW6690">
        <v>1</v>
      </c>
      <c r="AX6690">
        <v>0</v>
      </c>
      <c r="AY6690">
        <v>6</v>
      </c>
      <c r="AZ6690" t="s">
        <v>125</v>
      </c>
      <c r="BA6690">
        <v>1</v>
      </c>
      <c r="BB6690" t="s">
        <v>71</v>
      </c>
      <c r="BC6690">
        <v>4</v>
      </c>
    </row>
    <row r="6691" spans="1:55">
      <c r="A6691" t="s">
        <v>11453</v>
      </c>
      <c r="B6691" t="s">
        <v>73</v>
      </c>
      <c r="C6691">
        <v>53</v>
      </c>
      <c r="D6691" t="s">
        <v>61</v>
      </c>
      <c r="E6691">
        <v>0</v>
      </c>
      <c r="F6691" t="s">
        <v>6248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59</v>
      </c>
      <c r="M6691" t="s">
        <v>57</v>
      </c>
      <c r="N6691" t="s">
        <v>3619</v>
      </c>
      <c r="O6691" t="s">
        <v>57</v>
      </c>
      <c r="P6691" t="s">
        <v>57</v>
      </c>
      <c r="Q6691" t="s">
        <v>135</v>
      </c>
      <c r="R6691" t="s">
        <v>174</v>
      </c>
      <c r="S6691" t="s">
        <v>57</v>
      </c>
      <c r="T6691" t="s">
        <v>61</v>
      </c>
      <c r="U6691" t="s">
        <v>61</v>
      </c>
      <c r="V6691" t="s">
        <v>57</v>
      </c>
      <c r="W6691" t="s">
        <v>61</v>
      </c>
      <c r="X6691" t="s">
        <v>61</v>
      </c>
      <c r="Y6691" t="s">
        <v>61</v>
      </c>
      <c r="Z6691" t="s">
        <v>61</v>
      </c>
      <c r="AA6691" t="s">
        <v>77</v>
      </c>
      <c r="AB6691" t="s">
        <v>61</v>
      </c>
      <c r="AC6691" t="s">
        <v>87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66</v>
      </c>
      <c r="AM6691">
        <v>0</v>
      </c>
      <c r="AN6691">
        <v>1</v>
      </c>
      <c r="AO6691">
        <v>0</v>
      </c>
      <c r="AP6691" t="s">
        <v>103</v>
      </c>
      <c r="AQ6691" t="s">
        <v>92</v>
      </c>
      <c r="AR6691" t="s">
        <v>69</v>
      </c>
      <c r="AS6691">
        <v>2</v>
      </c>
      <c r="AT6691">
        <v>385</v>
      </c>
      <c r="AU6691">
        <v>1</v>
      </c>
      <c r="AV6691">
        <v>0</v>
      </c>
      <c r="AW6691">
        <v>1</v>
      </c>
      <c r="AX6691">
        <v>0</v>
      </c>
      <c r="AY6691">
        <v>3</v>
      </c>
      <c r="AZ6691" t="s">
        <v>106</v>
      </c>
      <c r="BA6691">
        <v>5</v>
      </c>
      <c r="BB6691" t="s">
        <v>80</v>
      </c>
      <c r="BC6691">
        <v>2</v>
      </c>
    </row>
    <row r="6692" spans="1:55">
      <c r="A6692" t="s">
        <v>11454</v>
      </c>
      <c r="B6692" t="s">
        <v>56</v>
      </c>
      <c r="C6692">
        <v>28</v>
      </c>
      <c r="D6692" t="s">
        <v>61</v>
      </c>
      <c r="E6692">
        <v>0</v>
      </c>
      <c r="F6692" t="s">
        <v>7153</v>
      </c>
      <c r="G6692">
        <v>92561</v>
      </c>
      <c r="H6692">
        <v>33.638645</v>
      </c>
      <c r="I6692">
        <v>-116.55783</v>
      </c>
      <c r="J6692">
        <v>0</v>
      </c>
      <c r="K6692">
        <v>53</v>
      </c>
      <c r="L6692" t="s">
        <v>59</v>
      </c>
      <c r="M6692" t="s">
        <v>57</v>
      </c>
      <c r="N6692" t="s">
        <v>140</v>
      </c>
      <c r="O6692" t="s">
        <v>61</v>
      </c>
      <c r="P6692" t="s">
        <v>61</v>
      </c>
      <c r="Q6692" t="s">
        <v>143</v>
      </c>
      <c r="R6692" t="s">
        <v>143</v>
      </c>
      <c r="S6692" t="s">
        <v>143</v>
      </c>
      <c r="T6692" t="s">
        <v>143</v>
      </c>
      <c r="U6692" t="s">
        <v>143</v>
      </c>
      <c r="V6692" t="s">
        <v>143</v>
      </c>
      <c r="W6692" t="s">
        <v>143</v>
      </c>
      <c r="X6692" t="s">
        <v>143</v>
      </c>
      <c r="Y6692" t="s">
        <v>143</v>
      </c>
      <c r="Z6692" t="s">
        <v>143</v>
      </c>
      <c r="AA6692" t="s">
        <v>122</v>
      </c>
      <c r="AB6692" t="s">
        <v>61</v>
      </c>
      <c r="AC6692" t="s">
        <v>65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66</v>
      </c>
      <c r="AM6692">
        <v>0</v>
      </c>
      <c r="AN6692">
        <v>1</v>
      </c>
      <c r="AO6692">
        <v>0</v>
      </c>
      <c r="AP6692" t="s">
        <v>123</v>
      </c>
      <c r="AQ6692" t="s">
        <v>116</v>
      </c>
      <c r="AR6692" t="s">
        <v>182</v>
      </c>
      <c r="AT6692">
        <v>1500</v>
      </c>
      <c r="AU6692">
        <v>1</v>
      </c>
      <c r="AV6692">
        <v>0</v>
      </c>
      <c r="AW6692">
        <v>1</v>
      </c>
      <c r="AX6692">
        <v>0</v>
      </c>
      <c r="AY6692">
        <v>6</v>
      </c>
      <c r="AZ6692" t="s">
        <v>125</v>
      </c>
      <c r="BA6692">
        <v>2</v>
      </c>
      <c r="BB6692" t="s">
        <v>126</v>
      </c>
      <c r="BC6692">
        <v>3</v>
      </c>
    </row>
    <row r="6693" spans="1:55">
      <c r="A6693" t="s">
        <v>11455</v>
      </c>
      <c r="B6693" t="s">
        <v>56</v>
      </c>
      <c r="C6693">
        <v>59</v>
      </c>
      <c r="D6693" t="s">
        <v>57</v>
      </c>
      <c r="E6693">
        <v>3</v>
      </c>
      <c r="F6693" t="s">
        <v>2762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83</v>
      </c>
      <c r="M6693" t="s">
        <v>61</v>
      </c>
      <c r="N6693" t="s">
        <v>143</v>
      </c>
      <c r="O6693" t="s">
        <v>143</v>
      </c>
      <c r="P6693" t="s">
        <v>57</v>
      </c>
      <c r="Q6693" t="s">
        <v>62</v>
      </c>
      <c r="R6693" t="s">
        <v>289</v>
      </c>
      <c r="S6693" t="s">
        <v>61</v>
      </c>
      <c r="T6693" t="s">
        <v>57</v>
      </c>
      <c r="U6693" t="s">
        <v>61</v>
      </c>
      <c r="V6693" t="s">
        <v>61</v>
      </c>
      <c r="W6693" t="s">
        <v>61</v>
      </c>
      <c r="X6693" t="s">
        <v>57</v>
      </c>
      <c r="Y6693" t="s">
        <v>57</v>
      </c>
      <c r="Z6693" t="s">
        <v>57</v>
      </c>
      <c r="AA6693" t="s">
        <v>77</v>
      </c>
      <c r="AB6693" t="s">
        <v>61</v>
      </c>
      <c r="AC6693" t="s">
        <v>65</v>
      </c>
      <c r="AD6693">
        <v>40.3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170</v>
      </c>
      <c r="AM6693">
        <v>0</v>
      </c>
      <c r="AN6693">
        <v>0</v>
      </c>
      <c r="AO6693">
        <v>0</v>
      </c>
      <c r="AP6693" t="s">
        <v>91</v>
      </c>
      <c r="AQ6693" t="s">
        <v>92</v>
      </c>
      <c r="AR6693" t="s">
        <v>137</v>
      </c>
      <c r="AS6693">
        <v>4</v>
      </c>
      <c r="AT6693">
        <v>25805</v>
      </c>
      <c r="AU6693">
        <v>0</v>
      </c>
      <c r="AX6693">
        <v>0</v>
      </c>
      <c r="AY6693">
        <v>1</v>
      </c>
      <c r="AZ6693" t="s">
        <v>94</v>
      </c>
      <c r="BA6693">
        <v>6</v>
      </c>
      <c r="BB6693" t="s">
        <v>95</v>
      </c>
      <c r="BC6693">
        <v>1</v>
      </c>
    </row>
    <row r="6694" spans="1:55">
      <c r="A6694" t="s">
        <v>11456</v>
      </c>
      <c r="B6694" t="s">
        <v>73</v>
      </c>
      <c r="C6694">
        <v>53</v>
      </c>
      <c r="D6694" t="s">
        <v>61</v>
      </c>
      <c r="E6694">
        <v>0</v>
      </c>
      <c r="F6694" t="s">
        <v>262</v>
      </c>
      <c r="G6694">
        <v>95116</v>
      </c>
      <c r="H6694">
        <v>37.350284</v>
      </c>
      <c r="I6694">
        <v>-121.852855</v>
      </c>
      <c r="J6694">
        <v>0</v>
      </c>
      <c r="K6694">
        <v>13</v>
      </c>
      <c r="L6694" t="s">
        <v>98</v>
      </c>
      <c r="M6694" t="s">
        <v>57</v>
      </c>
      <c r="N6694" t="s">
        <v>11457</v>
      </c>
      <c r="O6694" t="s">
        <v>61</v>
      </c>
      <c r="P6694" t="s">
        <v>57</v>
      </c>
      <c r="Q6694" t="s">
        <v>85</v>
      </c>
      <c r="R6694" t="s">
        <v>76</v>
      </c>
      <c r="S6694" t="s">
        <v>61</v>
      </c>
      <c r="T6694" t="s">
        <v>61</v>
      </c>
      <c r="U6694" t="s">
        <v>61</v>
      </c>
      <c r="V6694" t="s">
        <v>61</v>
      </c>
      <c r="W6694" t="s">
        <v>61</v>
      </c>
      <c r="X6694" t="s">
        <v>61</v>
      </c>
      <c r="Y6694" t="s">
        <v>61</v>
      </c>
      <c r="Z6694" t="s">
        <v>61</v>
      </c>
      <c r="AA6694" t="s">
        <v>77</v>
      </c>
      <c r="AB6694" t="s">
        <v>57</v>
      </c>
      <c r="AC6694" t="s">
        <v>87</v>
      </c>
      <c r="AD6694">
        <v>70.15000000000001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66</v>
      </c>
      <c r="AM6694">
        <v>0</v>
      </c>
      <c r="AN6694">
        <v>1</v>
      </c>
      <c r="AO6694">
        <v>0</v>
      </c>
      <c r="AP6694" t="s">
        <v>103</v>
      </c>
      <c r="AQ6694" t="s">
        <v>92</v>
      </c>
      <c r="AR6694" t="s">
        <v>93</v>
      </c>
      <c r="AS6694">
        <v>0</v>
      </c>
      <c r="AT6694">
        <v>51706</v>
      </c>
      <c r="AU6694">
        <v>1</v>
      </c>
      <c r="AV6694">
        <v>0</v>
      </c>
      <c r="AW6694">
        <v>1</v>
      </c>
      <c r="AX6694">
        <v>0</v>
      </c>
      <c r="AY6694">
        <v>3</v>
      </c>
      <c r="AZ6694" t="s">
        <v>106</v>
      </c>
      <c r="BA6694">
        <v>7</v>
      </c>
      <c r="BB6694" t="s">
        <v>95</v>
      </c>
      <c r="BC6694">
        <v>1</v>
      </c>
    </row>
    <row r="6695" spans="1:55">
      <c r="A6695" t="s">
        <v>11458</v>
      </c>
      <c r="B6695" t="s">
        <v>56</v>
      </c>
      <c r="C6695">
        <v>30</v>
      </c>
      <c r="D6695" t="s">
        <v>57</v>
      </c>
      <c r="E6695">
        <v>0</v>
      </c>
      <c r="F6695" t="s">
        <v>1330</v>
      </c>
      <c r="G6695">
        <v>93955</v>
      </c>
      <c r="H6695">
        <v>36.625114</v>
      </c>
      <c r="I6695">
        <v>-121.823565</v>
      </c>
      <c r="J6695">
        <v>2</v>
      </c>
      <c r="K6695">
        <v>1</v>
      </c>
      <c r="L6695" t="s">
        <v>83</v>
      </c>
      <c r="M6695" t="s">
        <v>57</v>
      </c>
      <c r="N6695" t="s">
        <v>2765</v>
      </c>
      <c r="O6695" t="s">
        <v>61</v>
      </c>
      <c r="P6695" t="s">
        <v>57</v>
      </c>
      <c r="Q6695" t="s">
        <v>85</v>
      </c>
      <c r="R6695" t="s">
        <v>189</v>
      </c>
      <c r="S6695" t="s">
        <v>61</v>
      </c>
      <c r="T6695" t="s">
        <v>61</v>
      </c>
      <c r="U6695" t="s">
        <v>61</v>
      </c>
      <c r="V6695" t="s">
        <v>61</v>
      </c>
      <c r="W6695" t="s">
        <v>57</v>
      </c>
      <c r="X6695" t="s">
        <v>61</v>
      </c>
      <c r="Y6695" t="s">
        <v>61</v>
      </c>
      <c r="Z6695" t="s">
        <v>57</v>
      </c>
      <c r="AA6695" t="s">
        <v>77</v>
      </c>
      <c r="AB6695" t="s">
        <v>57</v>
      </c>
      <c r="AC6695" t="s">
        <v>87</v>
      </c>
      <c r="AD6695">
        <v>79.34999999999999</v>
      </c>
      <c r="AE6695">
        <v>79.34999999999999</v>
      </c>
      <c r="AF6695">
        <v>0</v>
      </c>
      <c r="AG6695">
        <v>0</v>
      </c>
      <c r="AH6695">
        <v>23.63</v>
      </c>
      <c r="AI6695">
        <v>102.98</v>
      </c>
      <c r="AJ6695" t="s">
        <v>88</v>
      </c>
      <c r="AK6695" t="s">
        <v>205</v>
      </c>
      <c r="AL6695" t="s">
        <v>329</v>
      </c>
      <c r="AM6695">
        <v>1</v>
      </c>
      <c r="AN6695">
        <v>0</v>
      </c>
      <c r="AO6695">
        <v>0</v>
      </c>
      <c r="AP6695" t="s">
        <v>91</v>
      </c>
      <c r="AQ6695" t="s">
        <v>68</v>
      </c>
      <c r="AR6695" t="s">
        <v>93</v>
      </c>
      <c r="AS6695">
        <v>2</v>
      </c>
      <c r="AT6695">
        <v>38244</v>
      </c>
      <c r="AU6695">
        <v>1</v>
      </c>
      <c r="AV6695">
        <v>1</v>
      </c>
      <c r="AW6695">
        <v>0</v>
      </c>
      <c r="AX6695">
        <v>79.34999999999999</v>
      </c>
      <c r="AY6695">
        <v>1</v>
      </c>
      <c r="AZ6695" t="s">
        <v>94</v>
      </c>
      <c r="BA6695">
        <v>9</v>
      </c>
      <c r="BB6695" t="s">
        <v>95</v>
      </c>
      <c r="BC6695">
        <v>1</v>
      </c>
    </row>
    <row r="6696" spans="1:55">
      <c r="A6696" t="s">
        <v>11459</v>
      </c>
      <c r="B6696" t="s">
        <v>73</v>
      </c>
      <c r="C6696">
        <v>48</v>
      </c>
      <c r="D6696" t="s">
        <v>61</v>
      </c>
      <c r="E6696">
        <v>0</v>
      </c>
      <c r="F6696" t="s">
        <v>4008</v>
      </c>
      <c r="G6696">
        <v>91362</v>
      </c>
      <c r="H6696">
        <v>34.191842</v>
      </c>
      <c r="I6696">
        <v>-118.822796</v>
      </c>
      <c r="J6696">
        <v>0</v>
      </c>
      <c r="K6696">
        <v>54</v>
      </c>
      <c r="L6696" t="s">
        <v>129</v>
      </c>
      <c r="M6696" t="s">
        <v>57</v>
      </c>
      <c r="N6696" t="s">
        <v>8924</v>
      </c>
      <c r="O6696" t="s">
        <v>61</v>
      </c>
      <c r="P6696" t="s">
        <v>61</v>
      </c>
      <c r="Q6696" t="s">
        <v>143</v>
      </c>
      <c r="R6696" t="s">
        <v>143</v>
      </c>
      <c r="S6696" t="s">
        <v>143</v>
      </c>
      <c r="T6696" t="s">
        <v>143</v>
      </c>
      <c r="U6696" t="s">
        <v>143</v>
      </c>
      <c r="V6696" t="s">
        <v>143</v>
      </c>
      <c r="W6696" t="s">
        <v>143</v>
      </c>
      <c r="X6696" t="s">
        <v>143</v>
      </c>
      <c r="Y6696" t="s">
        <v>143</v>
      </c>
      <c r="Z6696" t="s">
        <v>143</v>
      </c>
      <c r="AA6696" t="s">
        <v>122</v>
      </c>
      <c r="AB6696" t="s">
        <v>61</v>
      </c>
      <c r="AC6696" t="s">
        <v>65</v>
      </c>
      <c r="AD6696">
        <v>20</v>
      </c>
      <c r="AE6696">
        <v>1149.65</v>
      </c>
      <c r="AF6696">
        <v>0</v>
      </c>
      <c r="AG6696">
        <v>0</v>
      </c>
      <c r="AH6696">
        <v>1474.2</v>
      </c>
      <c r="AI6696">
        <v>2623.85</v>
      </c>
      <c r="AJ6696" t="s">
        <v>66</v>
      </c>
      <c r="AM6696">
        <v>0</v>
      </c>
      <c r="AN6696">
        <v>1</v>
      </c>
      <c r="AO6696">
        <v>0</v>
      </c>
      <c r="AP6696" t="s">
        <v>123</v>
      </c>
      <c r="AQ6696" t="s">
        <v>78</v>
      </c>
      <c r="AR6696" t="s">
        <v>182</v>
      </c>
      <c r="AT6696">
        <v>33057</v>
      </c>
      <c r="AU6696">
        <v>1</v>
      </c>
      <c r="AV6696">
        <v>0</v>
      </c>
      <c r="AW6696">
        <v>1</v>
      </c>
      <c r="AX6696">
        <v>0</v>
      </c>
      <c r="AY6696">
        <v>6</v>
      </c>
      <c r="AZ6696" t="s">
        <v>125</v>
      </c>
      <c r="BA6696">
        <v>2</v>
      </c>
      <c r="BB6696" t="s">
        <v>126</v>
      </c>
      <c r="BC6696">
        <v>3</v>
      </c>
    </row>
    <row r="6697" spans="1:55">
      <c r="A6697" t="s">
        <v>11460</v>
      </c>
      <c r="B6697" t="s">
        <v>56</v>
      </c>
      <c r="C6697">
        <v>79</v>
      </c>
      <c r="D6697" t="s">
        <v>61</v>
      </c>
      <c r="E6697">
        <v>0</v>
      </c>
      <c r="F6697" t="s">
        <v>5688</v>
      </c>
      <c r="G6697">
        <v>94929</v>
      </c>
      <c r="H6697">
        <v>38.24458</v>
      </c>
      <c r="I6697">
        <v>-122.956268</v>
      </c>
      <c r="J6697">
        <v>0</v>
      </c>
      <c r="K6697">
        <v>34</v>
      </c>
      <c r="L6697" t="s">
        <v>59</v>
      </c>
      <c r="M6697" t="s">
        <v>57</v>
      </c>
      <c r="N6697" t="s">
        <v>11461</v>
      </c>
      <c r="O6697" t="s">
        <v>57</v>
      </c>
      <c r="P6697" t="s">
        <v>57</v>
      </c>
      <c r="Q6697" t="s">
        <v>85</v>
      </c>
      <c r="R6697" t="s">
        <v>441</v>
      </c>
      <c r="S6697" t="s">
        <v>61</v>
      </c>
      <c r="T6697" t="s">
        <v>57</v>
      </c>
      <c r="U6697" t="s">
        <v>61</v>
      </c>
      <c r="V6697" t="s">
        <v>57</v>
      </c>
      <c r="W6697" t="s">
        <v>57</v>
      </c>
      <c r="X6697" t="s">
        <v>61</v>
      </c>
      <c r="Y6697" t="s">
        <v>61</v>
      </c>
      <c r="Z6697" t="s">
        <v>57</v>
      </c>
      <c r="AA6697" t="s">
        <v>122</v>
      </c>
      <c r="AB6697" t="s">
        <v>57</v>
      </c>
      <c r="AC6697" t="s">
        <v>87</v>
      </c>
      <c r="AD6697">
        <v>96.34999999999999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66</v>
      </c>
      <c r="AM6697">
        <v>0</v>
      </c>
      <c r="AN6697">
        <v>1</v>
      </c>
      <c r="AO6697">
        <v>0</v>
      </c>
      <c r="AP6697" t="s">
        <v>164</v>
      </c>
      <c r="AQ6697" t="s">
        <v>104</v>
      </c>
      <c r="AR6697" t="s">
        <v>105</v>
      </c>
      <c r="AS6697">
        <v>4</v>
      </c>
      <c r="AT6697">
        <v>330</v>
      </c>
      <c r="AU6697">
        <v>1</v>
      </c>
      <c r="AV6697">
        <v>0</v>
      </c>
      <c r="AW6697">
        <v>1</v>
      </c>
      <c r="AX6697">
        <v>0</v>
      </c>
      <c r="AY6697">
        <v>4</v>
      </c>
      <c r="AZ6697" t="s">
        <v>165</v>
      </c>
      <c r="BA6697">
        <v>4</v>
      </c>
      <c r="BB6697" t="s">
        <v>80</v>
      </c>
      <c r="BC6697">
        <v>2</v>
      </c>
    </row>
    <row r="6698" spans="1:55">
      <c r="A6698" t="s">
        <v>11462</v>
      </c>
      <c r="B6698" t="s">
        <v>56</v>
      </c>
      <c r="C6698">
        <v>34</v>
      </c>
      <c r="D6698" t="s">
        <v>61</v>
      </c>
      <c r="E6698">
        <v>0</v>
      </c>
      <c r="F6698" t="s">
        <v>5550</v>
      </c>
      <c r="G6698">
        <v>95658</v>
      </c>
      <c r="H6698">
        <v>38.883224</v>
      </c>
      <c r="I6698">
        <v>-121.15918</v>
      </c>
      <c r="J6698">
        <v>0</v>
      </c>
      <c r="K6698">
        <v>35</v>
      </c>
      <c r="L6698" t="s">
        <v>216</v>
      </c>
      <c r="M6698" t="s">
        <v>57</v>
      </c>
      <c r="N6698" t="s">
        <v>10149</v>
      </c>
      <c r="O6698" t="s">
        <v>61</v>
      </c>
      <c r="P6698" t="s">
        <v>61</v>
      </c>
      <c r="Q6698" t="s">
        <v>143</v>
      </c>
      <c r="R6698" t="s">
        <v>143</v>
      </c>
      <c r="S6698" t="s">
        <v>143</v>
      </c>
      <c r="T6698" t="s">
        <v>143</v>
      </c>
      <c r="U6698" t="s">
        <v>143</v>
      </c>
      <c r="V6698" t="s">
        <v>143</v>
      </c>
      <c r="W6698" t="s">
        <v>143</v>
      </c>
      <c r="X6698" t="s">
        <v>143</v>
      </c>
      <c r="Y6698" t="s">
        <v>143</v>
      </c>
      <c r="Z6698" t="s">
        <v>143</v>
      </c>
      <c r="AA6698" t="s">
        <v>64</v>
      </c>
      <c r="AB6698" t="s">
        <v>61</v>
      </c>
      <c r="AC6698" t="s">
        <v>65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66</v>
      </c>
      <c r="AM6698">
        <v>0</v>
      </c>
      <c r="AN6698">
        <v>1</v>
      </c>
      <c r="AO6698">
        <v>0</v>
      </c>
      <c r="AP6698" t="s">
        <v>164</v>
      </c>
      <c r="AQ6698" t="s">
        <v>68</v>
      </c>
      <c r="AR6698" t="s">
        <v>182</v>
      </c>
      <c r="AT6698">
        <v>6096</v>
      </c>
      <c r="AU6698">
        <v>1</v>
      </c>
      <c r="AV6698">
        <v>0</v>
      </c>
      <c r="AW6698">
        <v>1</v>
      </c>
      <c r="AX6698">
        <v>0</v>
      </c>
      <c r="AY6698">
        <v>4</v>
      </c>
      <c r="AZ6698" t="s">
        <v>165</v>
      </c>
      <c r="BA6698">
        <v>2</v>
      </c>
      <c r="BB6698" t="s">
        <v>126</v>
      </c>
      <c r="BC6698">
        <v>3</v>
      </c>
    </row>
    <row r="6699" spans="1:55">
      <c r="A6699" t="s">
        <v>11463</v>
      </c>
      <c r="B6699" t="s">
        <v>56</v>
      </c>
      <c r="C6699">
        <v>27</v>
      </c>
      <c r="D6699" t="s">
        <v>57</v>
      </c>
      <c r="E6699">
        <v>0</v>
      </c>
      <c r="F6699" t="s">
        <v>1311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59</v>
      </c>
      <c r="M6699" t="s">
        <v>57</v>
      </c>
      <c r="N6699" t="s">
        <v>11464</v>
      </c>
      <c r="O6699" t="s">
        <v>61</v>
      </c>
      <c r="P6699" t="s">
        <v>61</v>
      </c>
      <c r="Q6699" t="s">
        <v>143</v>
      </c>
      <c r="R6699" t="s">
        <v>143</v>
      </c>
      <c r="S6699" t="s">
        <v>143</v>
      </c>
      <c r="T6699" t="s">
        <v>143</v>
      </c>
      <c r="U6699" t="s">
        <v>143</v>
      </c>
      <c r="V6699" t="s">
        <v>143</v>
      </c>
      <c r="W6699" t="s">
        <v>143</v>
      </c>
      <c r="X6699" t="s">
        <v>143</v>
      </c>
      <c r="Y6699" t="s">
        <v>143</v>
      </c>
      <c r="Z6699" t="s">
        <v>143</v>
      </c>
      <c r="AA6699" t="s">
        <v>77</v>
      </c>
      <c r="AB6699" t="s">
        <v>57</v>
      </c>
      <c r="AC6699" t="s">
        <v>65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66</v>
      </c>
      <c r="AM6699">
        <v>0</v>
      </c>
      <c r="AN6699">
        <v>1</v>
      </c>
      <c r="AO6699">
        <v>0</v>
      </c>
      <c r="AP6699" t="s">
        <v>67</v>
      </c>
      <c r="AQ6699" t="s">
        <v>116</v>
      </c>
      <c r="AR6699" t="s">
        <v>182</v>
      </c>
      <c r="AT6699">
        <v>59289</v>
      </c>
      <c r="AU6699">
        <v>1</v>
      </c>
      <c r="AV6699">
        <v>0</v>
      </c>
      <c r="AW6699">
        <v>1</v>
      </c>
      <c r="AX6699">
        <v>0</v>
      </c>
      <c r="AY6699">
        <v>2</v>
      </c>
      <c r="AZ6699" t="s">
        <v>70</v>
      </c>
      <c r="BA6699">
        <v>4</v>
      </c>
      <c r="BB6699" t="s">
        <v>80</v>
      </c>
      <c r="BC6699">
        <v>2</v>
      </c>
    </row>
    <row r="6700" spans="1:55">
      <c r="A6700" t="s">
        <v>11465</v>
      </c>
      <c r="B6700" t="s">
        <v>73</v>
      </c>
      <c r="C6700">
        <v>52</v>
      </c>
      <c r="D6700" t="s">
        <v>57</v>
      </c>
      <c r="E6700">
        <v>0</v>
      </c>
      <c r="F6700" t="s">
        <v>1638</v>
      </c>
      <c r="G6700">
        <v>91791</v>
      </c>
      <c r="H6700">
        <v>34.061634</v>
      </c>
      <c r="I6700">
        <v>-117.893169</v>
      </c>
      <c r="J6700">
        <v>6</v>
      </c>
      <c r="K6700">
        <v>18</v>
      </c>
      <c r="L6700" t="s">
        <v>59</v>
      </c>
      <c r="M6700" t="s">
        <v>57</v>
      </c>
      <c r="N6700" t="s">
        <v>8167</v>
      </c>
      <c r="O6700" t="s">
        <v>61</v>
      </c>
      <c r="P6700" t="s">
        <v>57</v>
      </c>
      <c r="Q6700" t="s">
        <v>85</v>
      </c>
      <c r="R6700" t="s">
        <v>313</v>
      </c>
      <c r="S6700" t="s">
        <v>61</v>
      </c>
      <c r="T6700" t="s">
        <v>61</v>
      </c>
      <c r="U6700" t="s">
        <v>57</v>
      </c>
      <c r="V6700" t="s">
        <v>61</v>
      </c>
      <c r="W6700" t="s">
        <v>57</v>
      </c>
      <c r="X6700" t="s">
        <v>57</v>
      </c>
      <c r="Y6700" t="s">
        <v>57</v>
      </c>
      <c r="Z6700" t="s">
        <v>57</v>
      </c>
      <c r="AA6700" t="s">
        <v>77</v>
      </c>
      <c r="AB6700" t="s">
        <v>61</v>
      </c>
      <c r="AC6700" t="s">
        <v>65</v>
      </c>
      <c r="AD6700">
        <v>95.15000000000001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88</v>
      </c>
      <c r="AK6700" t="s">
        <v>190</v>
      </c>
      <c r="AL6700" t="s">
        <v>191</v>
      </c>
      <c r="AM6700">
        <v>1</v>
      </c>
      <c r="AN6700">
        <v>0</v>
      </c>
      <c r="AO6700">
        <v>0</v>
      </c>
      <c r="AP6700" t="s">
        <v>103</v>
      </c>
      <c r="AQ6700" t="s">
        <v>92</v>
      </c>
      <c r="AR6700" t="s">
        <v>105</v>
      </c>
      <c r="AS6700">
        <v>5</v>
      </c>
      <c r="AT6700">
        <v>30458</v>
      </c>
      <c r="AU6700">
        <v>1</v>
      </c>
      <c r="AV6700">
        <v>1</v>
      </c>
      <c r="AW6700">
        <v>0</v>
      </c>
      <c r="AX6700">
        <v>95.15000000000001</v>
      </c>
      <c r="AY6700">
        <v>3</v>
      </c>
      <c r="AZ6700" t="s">
        <v>106</v>
      </c>
      <c r="BA6700">
        <v>6</v>
      </c>
      <c r="BB6700" t="s">
        <v>95</v>
      </c>
      <c r="BC6700">
        <v>1</v>
      </c>
    </row>
    <row r="6701" spans="1:55">
      <c r="A6701" t="s">
        <v>11466</v>
      </c>
      <c r="B6701" t="s">
        <v>73</v>
      </c>
      <c r="C6701">
        <v>58</v>
      </c>
      <c r="D6701" t="s">
        <v>61</v>
      </c>
      <c r="E6701">
        <v>0</v>
      </c>
      <c r="F6701" t="s">
        <v>445</v>
      </c>
      <c r="G6701">
        <v>95603</v>
      </c>
      <c r="H6701">
        <v>38.912881</v>
      </c>
      <c r="I6701">
        <v>-121.082766</v>
      </c>
      <c r="J6701">
        <v>0</v>
      </c>
      <c r="K6701">
        <v>27</v>
      </c>
      <c r="L6701" t="s">
        <v>59</v>
      </c>
      <c r="M6701" t="s">
        <v>57</v>
      </c>
      <c r="N6701" t="s">
        <v>6082</v>
      </c>
      <c r="O6701" t="s">
        <v>61</v>
      </c>
      <c r="P6701" t="s">
        <v>57</v>
      </c>
      <c r="Q6701" t="s">
        <v>135</v>
      </c>
      <c r="R6701" t="s">
        <v>100</v>
      </c>
      <c r="S6701" t="s">
        <v>57</v>
      </c>
      <c r="T6701" t="s">
        <v>61</v>
      </c>
      <c r="U6701" t="s">
        <v>57</v>
      </c>
      <c r="V6701" t="s">
        <v>57</v>
      </c>
      <c r="W6701" t="s">
        <v>57</v>
      </c>
      <c r="X6701" t="s">
        <v>57</v>
      </c>
      <c r="Y6701" t="s">
        <v>57</v>
      </c>
      <c r="Z6701" t="s">
        <v>57</v>
      </c>
      <c r="AA6701" t="s">
        <v>64</v>
      </c>
      <c r="AB6701" t="s">
        <v>61</v>
      </c>
      <c r="AC6701" t="s">
        <v>87</v>
      </c>
      <c r="AD6701">
        <v>81.7</v>
      </c>
      <c r="AE6701">
        <v>2212.55</v>
      </c>
      <c r="AF6701">
        <v>0</v>
      </c>
      <c r="AG6701">
        <v>0</v>
      </c>
      <c r="AH6701">
        <v>1329.75</v>
      </c>
      <c r="AI6701">
        <v>3542.3</v>
      </c>
      <c r="AJ6701" t="s">
        <v>66</v>
      </c>
      <c r="AM6701">
        <v>0</v>
      </c>
      <c r="AN6701">
        <v>1</v>
      </c>
      <c r="AO6701">
        <v>0</v>
      </c>
      <c r="AP6701" t="s">
        <v>164</v>
      </c>
      <c r="AQ6701" t="s">
        <v>92</v>
      </c>
      <c r="AR6701" t="s">
        <v>93</v>
      </c>
      <c r="AS6701">
        <v>7</v>
      </c>
      <c r="AT6701">
        <v>24944</v>
      </c>
      <c r="AU6701">
        <v>1</v>
      </c>
      <c r="AV6701">
        <v>0</v>
      </c>
      <c r="AW6701">
        <v>1</v>
      </c>
      <c r="AX6701">
        <v>0</v>
      </c>
      <c r="AY6701">
        <v>4</v>
      </c>
      <c r="AZ6701" t="s">
        <v>165</v>
      </c>
      <c r="BA6701">
        <v>2</v>
      </c>
      <c r="BB6701" t="s">
        <v>126</v>
      </c>
      <c r="BC6701">
        <v>3</v>
      </c>
    </row>
    <row r="6702" spans="1:55">
      <c r="A6702" t="s">
        <v>11467</v>
      </c>
      <c r="B6702" t="s">
        <v>73</v>
      </c>
      <c r="C6702">
        <v>77</v>
      </c>
      <c r="D6702" t="s">
        <v>57</v>
      </c>
      <c r="E6702">
        <v>0</v>
      </c>
      <c r="F6702" t="s">
        <v>883</v>
      </c>
      <c r="G6702">
        <v>91732</v>
      </c>
      <c r="H6702">
        <v>34.074492</v>
      </c>
      <c r="I6702">
        <v>-118.01462</v>
      </c>
      <c r="J6702">
        <v>1</v>
      </c>
      <c r="K6702">
        <v>1</v>
      </c>
      <c r="L6702" t="s">
        <v>83</v>
      </c>
      <c r="M6702" t="s">
        <v>61</v>
      </c>
      <c r="N6702" t="s">
        <v>143</v>
      </c>
      <c r="O6702" t="s">
        <v>143</v>
      </c>
      <c r="P6702" t="s">
        <v>57</v>
      </c>
      <c r="Q6702" t="s">
        <v>135</v>
      </c>
      <c r="R6702" t="s">
        <v>160</v>
      </c>
      <c r="S6702" t="s">
        <v>61</v>
      </c>
      <c r="T6702" t="s">
        <v>57</v>
      </c>
      <c r="U6702" t="s">
        <v>61</v>
      </c>
      <c r="V6702" t="s">
        <v>61</v>
      </c>
      <c r="W6702" t="s">
        <v>57</v>
      </c>
      <c r="X6702" t="s">
        <v>61</v>
      </c>
      <c r="Y6702" t="s">
        <v>61</v>
      </c>
      <c r="Z6702" t="s">
        <v>57</v>
      </c>
      <c r="AA6702" t="s">
        <v>77</v>
      </c>
      <c r="AB6702" t="s">
        <v>61</v>
      </c>
      <c r="AC6702" t="s">
        <v>87</v>
      </c>
      <c r="AD6702">
        <v>40.2</v>
      </c>
      <c r="AE6702">
        <v>40.2</v>
      </c>
      <c r="AF6702">
        <v>0</v>
      </c>
      <c r="AG6702">
        <v>0</v>
      </c>
      <c r="AH6702">
        <v>0</v>
      </c>
      <c r="AI6702">
        <v>40.2</v>
      </c>
      <c r="AJ6702" t="s">
        <v>88</v>
      </c>
      <c r="AK6702" t="s">
        <v>101</v>
      </c>
      <c r="AL6702" t="s">
        <v>175</v>
      </c>
      <c r="AM6702">
        <v>1</v>
      </c>
      <c r="AN6702">
        <v>0</v>
      </c>
      <c r="AO6702">
        <v>0</v>
      </c>
      <c r="AP6702" t="s">
        <v>91</v>
      </c>
      <c r="AQ6702" t="s">
        <v>104</v>
      </c>
      <c r="AR6702" t="s">
        <v>137</v>
      </c>
      <c r="AS6702">
        <v>3</v>
      </c>
      <c r="AT6702">
        <v>62660</v>
      </c>
      <c r="AU6702">
        <v>1</v>
      </c>
      <c r="AV6702">
        <v>1</v>
      </c>
      <c r="AW6702">
        <v>0</v>
      </c>
      <c r="AX6702">
        <v>40.2</v>
      </c>
      <c r="AY6702">
        <v>1</v>
      </c>
      <c r="AZ6702" t="s">
        <v>94</v>
      </c>
      <c r="BA6702">
        <v>7</v>
      </c>
      <c r="BB6702" t="s">
        <v>95</v>
      </c>
      <c r="BC6702">
        <v>1</v>
      </c>
    </row>
    <row r="6703" spans="1:55">
      <c r="A6703" t="s">
        <v>11468</v>
      </c>
      <c r="B6703" t="s">
        <v>73</v>
      </c>
      <c r="C6703">
        <v>48</v>
      </c>
      <c r="D6703" t="s">
        <v>61</v>
      </c>
      <c r="E6703">
        <v>0</v>
      </c>
      <c r="F6703" t="s">
        <v>523</v>
      </c>
      <c r="G6703">
        <v>95820</v>
      </c>
      <c r="H6703">
        <v>38.53508</v>
      </c>
      <c r="I6703">
        <v>-121.444144</v>
      </c>
      <c r="J6703">
        <v>0</v>
      </c>
      <c r="K6703">
        <v>31</v>
      </c>
      <c r="L6703" t="s">
        <v>59</v>
      </c>
      <c r="M6703" t="s">
        <v>57</v>
      </c>
      <c r="N6703" t="s">
        <v>7194</v>
      </c>
      <c r="O6703" t="s">
        <v>61</v>
      </c>
      <c r="P6703" t="s">
        <v>57</v>
      </c>
      <c r="Q6703" t="s">
        <v>135</v>
      </c>
      <c r="R6703" t="s">
        <v>254</v>
      </c>
      <c r="S6703" t="s">
        <v>57</v>
      </c>
      <c r="T6703" t="s">
        <v>57</v>
      </c>
      <c r="U6703" t="s">
        <v>57</v>
      </c>
      <c r="V6703" t="s">
        <v>57</v>
      </c>
      <c r="W6703" t="s">
        <v>57</v>
      </c>
      <c r="X6703" t="s">
        <v>61</v>
      </c>
      <c r="Y6703" t="s">
        <v>61</v>
      </c>
      <c r="Z6703" t="s">
        <v>57</v>
      </c>
      <c r="AA6703" t="s">
        <v>77</v>
      </c>
      <c r="AB6703" t="s">
        <v>57</v>
      </c>
      <c r="AC6703" t="s">
        <v>87</v>
      </c>
      <c r="AD6703">
        <v>72.45</v>
      </c>
      <c r="AE6703">
        <v>2156.25</v>
      </c>
      <c r="AF6703">
        <v>0</v>
      </c>
      <c r="AG6703">
        <v>0</v>
      </c>
      <c r="AH6703">
        <v>1278.13</v>
      </c>
      <c r="AI6703">
        <v>3434.38</v>
      </c>
      <c r="AJ6703" t="s">
        <v>66</v>
      </c>
      <c r="AM6703">
        <v>0</v>
      </c>
      <c r="AN6703">
        <v>1</v>
      </c>
      <c r="AO6703">
        <v>0</v>
      </c>
      <c r="AP6703" t="s">
        <v>164</v>
      </c>
      <c r="AQ6703" t="s">
        <v>78</v>
      </c>
      <c r="AR6703" t="s">
        <v>93</v>
      </c>
      <c r="AS6703">
        <v>6</v>
      </c>
      <c r="AT6703">
        <v>37031</v>
      </c>
      <c r="AU6703">
        <v>1</v>
      </c>
      <c r="AV6703">
        <v>0</v>
      </c>
      <c r="AW6703">
        <v>1</v>
      </c>
      <c r="AX6703">
        <v>0</v>
      </c>
      <c r="AY6703">
        <v>4</v>
      </c>
      <c r="AZ6703" t="s">
        <v>165</v>
      </c>
      <c r="BA6703">
        <v>5</v>
      </c>
      <c r="BB6703" t="s">
        <v>80</v>
      </c>
      <c r="BC6703">
        <v>2</v>
      </c>
    </row>
    <row r="6704" spans="1:55">
      <c r="A6704" t="s">
        <v>11469</v>
      </c>
      <c r="B6704" t="s">
        <v>56</v>
      </c>
      <c r="C6704">
        <v>39</v>
      </c>
      <c r="D6704" t="s">
        <v>61</v>
      </c>
      <c r="E6704">
        <v>0</v>
      </c>
      <c r="F6704" t="s">
        <v>2940</v>
      </c>
      <c r="G6704">
        <v>95663</v>
      </c>
      <c r="H6704">
        <v>38.859093</v>
      </c>
      <c r="I6704">
        <v>-121.182872</v>
      </c>
      <c r="J6704">
        <v>0</v>
      </c>
      <c r="K6704">
        <v>64</v>
      </c>
      <c r="L6704" t="s">
        <v>59</v>
      </c>
      <c r="M6704" t="s">
        <v>57</v>
      </c>
      <c r="N6704" t="s">
        <v>11470</v>
      </c>
      <c r="O6704" t="s">
        <v>57</v>
      </c>
      <c r="P6704" t="s">
        <v>57</v>
      </c>
      <c r="Q6704" t="s">
        <v>85</v>
      </c>
      <c r="R6704" t="s">
        <v>318</v>
      </c>
      <c r="S6704" t="s">
        <v>61</v>
      </c>
      <c r="T6704" t="s">
        <v>61</v>
      </c>
      <c r="U6704" t="s">
        <v>57</v>
      </c>
      <c r="V6704" t="s">
        <v>61</v>
      </c>
      <c r="W6704" t="s">
        <v>57</v>
      </c>
      <c r="X6704" t="s">
        <v>57</v>
      </c>
      <c r="Y6704" t="s">
        <v>57</v>
      </c>
      <c r="Z6704" t="s">
        <v>57</v>
      </c>
      <c r="AA6704" t="s">
        <v>64</v>
      </c>
      <c r="AB6704" t="s">
        <v>57</v>
      </c>
      <c r="AC6704" t="s">
        <v>65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88</v>
      </c>
      <c r="AK6704" t="s">
        <v>89</v>
      </c>
      <c r="AL6704" t="s">
        <v>90</v>
      </c>
      <c r="AM6704">
        <v>1</v>
      </c>
      <c r="AN6704">
        <v>0</v>
      </c>
      <c r="AO6704">
        <v>0</v>
      </c>
      <c r="AP6704" t="s">
        <v>123</v>
      </c>
      <c r="AQ6704" t="s">
        <v>68</v>
      </c>
      <c r="AR6704" t="s">
        <v>105</v>
      </c>
      <c r="AS6704">
        <v>5</v>
      </c>
      <c r="AT6704">
        <v>2048</v>
      </c>
      <c r="AU6704">
        <v>1</v>
      </c>
      <c r="AV6704">
        <v>1</v>
      </c>
      <c r="AW6704">
        <v>0</v>
      </c>
      <c r="AX6704">
        <v>100.05</v>
      </c>
      <c r="AY6704">
        <v>6</v>
      </c>
      <c r="AZ6704" t="s">
        <v>125</v>
      </c>
      <c r="BA6704">
        <v>4</v>
      </c>
      <c r="BB6704" t="s">
        <v>80</v>
      </c>
      <c r="BC6704">
        <v>2</v>
      </c>
    </row>
    <row r="6705" spans="1:55">
      <c r="A6705" t="s">
        <v>11471</v>
      </c>
      <c r="B6705" t="s">
        <v>73</v>
      </c>
      <c r="C6705">
        <v>80</v>
      </c>
      <c r="D6705" t="s">
        <v>57</v>
      </c>
      <c r="E6705">
        <v>0</v>
      </c>
      <c r="F6705" t="s">
        <v>3737</v>
      </c>
      <c r="G6705">
        <v>95363</v>
      </c>
      <c r="H6705">
        <v>37.410236</v>
      </c>
      <c r="I6705">
        <v>-121.320337</v>
      </c>
      <c r="J6705">
        <v>7</v>
      </c>
      <c r="K6705">
        <v>10</v>
      </c>
      <c r="L6705" t="s">
        <v>59</v>
      </c>
      <c r="M6705" t="s">
        <v>57</v>
      </c>
      <c r="N6705" t="s">
        <v>11472</v>
      </c>
      <c r="O6705" t="s">
        <v>61</v>
      </c>
      <c r="P6705" t="s">
        <v>57</v>
      </c>
      <c r="Q6705" t="s">
        <v>85</v>
      </c>
      <c r="R6705" t="s">
        <v>86</v>
      </c>
      <c r="S6705" t="s">
        <v>57</v>
      </c>
      <c r="T6705" t="s">
        <v>61</v>
      </c>
      <c r="U6705" t="s">
        <v>61</v>
      </c>
      <c r="V6705" t="s">
        <v>61</v>
      </c>
      <c r="W6705" t="s">
        <v>61</v>
      </c>
      <c r="X6705" t="s">
        <v>61</v>
      </c>
      <c r="Y6705" t="s">
        <v>61</v>
      </c>
      <c r="Z6705" t="s">
        <v>57</v>
      </c>
      <c r="AA6705" t="s">
        <v>122</v>
      </c>
      <c r="AB6705" t="s">
        <v>61</v>
      </c>
      <c r="AC6705" t="s">
        <v>87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66</v>
      </c>
      <c r="AM6705">
        <v>0</v>
      </c>
      <c r="AN6705">
        <v>1</v>
      </c>
      <c r="AO6705">
        <v>0</v>
      </c>
      <c r="AP6705" t="s">
        <v>67</v>
      </c>
      <c r="AQ6705" t="s">
        <v>104</v>
      </c>
      <c r="AR6705" t="s">
        <v>93</v>
      </c>
      <c r="AS6705">
        <v>2</v>
      </c>
      <c r="AT6705">
        <v>15536</v>
      </c>
      <c r="AU6705">
        <v>1</v>
      </c>
      <c r="AV6705">
        <v>0</v>
      </c>
      <c r="AW6705">
        <v>1</v>
      </c>
      <c r="AX6705">
        <v>0</v>
      </c>
      <c r="AY6705">
        <v>2</v>
      </c>
      <c r="AZ6705" t="s">
        <v>70</v>
      </c>
      <c r="BA6705">
        <v>3</v>
      </c>
      <c r="BB6705" t="s">
        <v>126</v>
      </c>
      <c r="BC6705">
        <v>3</v>
      </c>
    </row>
    <row r="6706" spans="1:55">
      <c r="A6706" t="s">
        <v>11473</v>
      </c>
      <c r="B6706" t="s">
        <v>56</v>
      </c>
      <c r="C6706">
        <v>72</v>
      </c>
      <c r="D6706" t="s">
        <v>61</v>
      </c>
      <c r="E6706">
        <v>0</v>
      </c>
      <c r="F6706" t="s">
        <v>7346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59</v>
      </c>
      <c r="M6706" t="s">
        <v>61</v>
      </c>
      <c r="N6706" t="s">
        <v>143</v>
      </c>
      <c r="O6706" t="s">
        <v>143</v>
      </c>
      <c r="P6706" t="s">
        <v>57</v>
      </c>
      <c r="Q6706" t="s">
        <v>135</v>
      </c>
      <c r="R6706" t="s">
        <v>313</v>
      </c>
      <c r="S6706" t="s">
        <v>61</v>
      </c>
      <c r="T6706" t="s">
        <v>57</v>
      </c>
      <c r="U6706" t="s">
        <v>57</v>
      </c>
      <c r="V6706" t="s">
        <v>61</v>
      </c>
      <c r="W6706" t="s">
        <v>57</v>
      </c>
      <c r="X6706" t="s">
        <v>57</v>
      </c>
      <c r="Y6706" t="s">
        <v>61</v>
      </c>
      <c r="Z6706" t="s">
        <v>57</v>
      </c>
      <c r="AA6706" t="s">
        <v>122</v>
      </c>
      <c r="AB6706" t="s">
        <v>57</v>
      </c>
      <c r="AC6706" t="s">
        <v>87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66</v>
      </c>
      <c r="AM6706">
        <v>0</v>
      </c>
      <c r="AN6706">
        <v>1</v>
      </c>
      <c r="AO6706">
        <v>0</v>
      </c>
      <c r="AP6706" t="s">
        <v>164</v>
      </c>
      <c r="AQ6706" t="s">
        <v>104</v>
      </c>
      <c r="AR6706" t="s">
        <v>69</v>
      </c>
      <c r="AS6706">
        <v>5</v>
      </c>
      <c r="AT6706">
        <v>1022</v>
      </c>
      <c r="AU6706">
        <v>1</v>
      </c>
      <c r="AV6706">
        <v>0</v>
      </c>
      <c r="AW6706">
        <v>1</v>
      </c>
      <c r="AX6706">
        <v>0</v>
      </c>
      <c r="AY6706">
        <v>4</v>
      </c>
      <c r="AZ6706" t="s">
        <v>165</v>
      </c>
      <c r="BA6706">
        <v>2</v>
      </c>
      <c r="BB6706" t="s">
        <v>126</v>
      </c>
      <c r="BC6706">
        <v>3</v>
      </c>
    </row>
    <row r="6707" spans="1:55">
      <c r="A6707" t="s">
        <v>11474</v>
      </c>
      <c r="B6707" t="s">
        <v>73</v>
      </c>
      <c r="C6707">
        <v>34</v>
      </c>
      <c r="D6707" t="s">
        <v>61</v>
      </c>
      <c r="E6707">
        <v>0</v>
      </c>
      <c r="F6707" t="s">
        <v>259</v>
      </c>
      <c r="G6707">
        <v>95409</v>
      </c>
      <c r="H6707">
        <v>38.468893</v>
      </c>
      <c r="I6707">
        <v>-122.580539</v>
      </c>
      <c r="J6707">
        <v>0</v>
      </c>
      <c r="K6707">
        <v>13</v>
      </c>
      <c r="L6707" t="s">
        <v>98</v>
      </c>
      <c r="M6707" t="s">
        <v>57</v>
      </c>
      <c r="N6707" t="s">
        <v>11475</v>
      </c>
      <c r="O6707" t="s">
        <v>61</v>
      </c>
      <c r="P6707" t="s">
        <v>61</v>
      </c>
      <c r="Q6707" t="s">
        <v>143</v>
      </c>
      <c r="R6707" t="s">
        <v>143</v>
      </c>
      <c r="S6707" t="s">
        <v>143</v>
      </c>
      <c r="T6707" t="s">
        <v>143</v>
      </c>
      <c r="U6707" t="s">
        <v>143</v>
      </c>
      <c r="V6707" t="s">
        <v>143</v>
      </c>
      <c r="W6707" t="s">
        <v>143</v>
      </c>
      <c r="X6707" t="s">
        <v>143</v>
      </c>
      <c r="Y6707" t="s">
        <v>143</v>
      </c>
      <c r="Z6707" t="s">
        <v>143</v>
      </c>
      <c r="AA6707" t="s">
        <v>64</v>
      </c>
      <c r="AB6707" t="s">
        <v>57</v>
      </c>
      <c r="AC6707" t="s">
        <v>87</v>
      </c>
      <c r="AD6707">
        <v>19.95</v>
      </c>
      <c r="AE6707">
        <v>253.8</v>
      </c>
      <c r="AF6707">
        <v>0</v>
      </c>
      <c r="AG6707">
        <v>0</v>
      </c>
      <c r="AH6707">
        <v>95.29000000000001</v>
      </c>
      <c r="AI6707">
        <v>349.09</v>
      </c>
      <c r="AJ6707" t="s">
        <v>66</v>
      </c>
      <c r="AM6707">
        <v>0</v>
      </c>
      <c r="AN6707">
        <v>1</v>
      </c>
      <c r="AO6707">
        <v>0</v>
      </c>
      <c r="AP6707" t="s">
        <v>103</v>
      </c>
      <c r="AQ6707" t="s">
        <v>68</v>
      </c>
      <c r="AR6707" t="s">
        <v>182</v>
      </c>
      <c r="AT6707">
        <v>25718</v>
      </c>
      <c r="AU6707">
        <v>1</v>
      </c>
      <c r="AV6707">
        <v>0</v>
      </c>
      <c r="AW6707">
        <v>1</v>
      </c>
      <c r="AX6707">
        <v>0</v>
      </c>
      <c r="AY6707">
        <v>3</v>
      </c>
      <c r="AZ6707" t="s">
        <v>106</v>
      </c>
      <c r="BA6707">
        <v>2</v>
      </c>
      <c r="BB6707" t="s">
        <v>126</v>
      </c>
      <c r="BC6707">
        <v>3</v>
      </c>
    </row>
    <row r="6708" spans="1:55">
      <c r="A6708" t="s">
        <v>11476</v>
      </c>
      <c r="B6708" t="s">
        <v>56</v>
      </c>
      <c r="C6708">
        <v>33</v>
      </c>
      <c r="D6708" t="s">
        <v>61</v>
      </c>
      <c r="E6708">
        <v>0</v>
      </c>
      <c r="F6708" t="s">
        <v>2554</v>
      </c>
      <c r="G6708">
        <v>94595</v>
      </c>
      <c r="H6708">
        <v>37.862128</v>
      </c>
      <c r="I6708">
        <v>-122.075197</v>
      </c>
      <c r="J6708">
        <v>0</v>
      </c>
      <c r="K6708">
        <v>18</v>
      </c>
      <c r="L6708" t="s">
        <v>59</v>
      </c>
      <c r="M6708" t="s">
        <v>57</v>
      </c>
      <c r="N6708" t="s">
        <v>11477</v>
      </c>
      <c r="O6708" t="s">
        <v>57</v>
      </c>
      <c r="P6708" t="s">
        <v>57</v>
      </c>
      <c r="Q6708" t="s">
        <v>85</v>
      </c>
      <c r="R6708" t="s">
        <v>156</v>
      </c>
      <c r="S6708" t="s">
        <v>61</v>
      </c>
      <c r="T6708" t="s">
        <v>61</v>
      </c>
      <c r="U6708" t="s">
        <v>61</v>
      </c>
      <c r="V6708" t="s">
        <v>57</v>
      </c>
      <c r="W6708" t="s">
        <v>61</v>
      </c>
      <c r="X6708" t="s">
        <v>57</v>
      </c>
      <c r="Y6708" t="s">
        <v>57</v>
      </c>
      <c r="Z6708" t="s">
        <v>57</v>
      </c>
      <c r="AA6708" t="s">
        <v>77</v>
      </c>
      <c r="AB6708" t="s">
        <v>57</v>
      </c>
      <c r="AC6708" t="s">
        <v>87</v>
      </c>
      <c r="AD6708">
        <v>90.09999999999999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88</v>
      </c>
      <c r="AK6708" t="s">
        <v>89</v>
      </c>
      <c r="AL6708" t="s">
        <v>342</v>
      </c>
      <c r="AM6708">
        <v>1</v>
      </c>
      <c r="AN6708">
        <v>0</v>
      </c>
      <c r="AO6708">
        <v>0</v>
      </c>
      <c r="AP6708" t="s">
        <v>103</v>
      </c>
      <c r="AQ6708" t="s">
        <v>68</v>
      </c>
      <c r="AR6708" t="s">
        <v>105</v>
      </c>
      <c r="AS6708">
        <v>4</v>
      </c>
      <c r="AT6708">
        <v>18024</v>
      </c>
      <c r="AU6708">
        <v>1</v>
      </c>
      <c r="AV6708">
        <v>1</v>
      </c>
      <c r="AW6708">
        <v>0</v>
      </c>
      <c r="AX6708">
        <v>90.09999999999999</v>
      </c>
      <c r="AY6708">
        <v>3</v>
      </c>
      <c r="AZ6708" t="s">
        <v>106</v>
      </c>
      <c r="BA6708">
        <v>7</v>
      </c>
      <c r="BB6708" t="s">
        <v>95</v>
      </c>
      <c r="BC6708">
        <v>1</v>
      </c>
    </row>
    <row r="6709" spans="1:55">
      <c r="A6709" t="s">
        <v>11478</v>
      </c>
      <c r="B6709" t="s">
        <v>73</v>
      </c>
      <c r="C6709">
        <v>30</v>
      </c>
      <c r="D6709" t="s">
        <v>61</v>
      </c>
      <c r="E6709">
        <v>0</v>
      </c>
      <c r="F6709" t="s">
        <v>262</v>
      </c>
      <c r="G6709">
        <v>95127</v>
      </c>
      <c r="H6709">
        <v>37.375156</v>
      </c>
      <c r="I6709">
        <v>-121.795867</v>
      </c>
      <c r="J6709">
        <v>0</v>
      </c>
      <c r="K6709">
        <v>1</v>
      </c>
      <c r="L6709" t="s">
        <v>83</v>
      </c>
      <c r="M6709" t="s">
        <v>61</v>
      </c>
      <c r="N6709" t="s">
        <v>143</v>
      </c>
      <c r="O6709" t="s">
        <v>143</v>
      </c>
      <c r="P6709" t="s">
        <v>57</v>
      </c>
      <c r="Q6709" t="s">
        <v>62</v>
      </c>
      <c r="R6709" t="s">
        <v>285</v>
      </c>
      <c r="S6709" t="s">
        <v>57</v>
      </c>
      <c r="T6709" t="s">
        <v>61</v>
      </c>
      <c r="U6709" t="s">
        <v>61</v>
      </c>
      <c r="V6709" t="s">
        <v>61</v>
      </c>
      <c r="W6709" t="s">
        <v>61</v>
      </c>
      <c r="X6709" t="s">
        <v>61</v>
      </c>
      <c r="Y6709" t="s">
        <v>61</v>
      </c>
      <c r="Z6709" t="s">
        <v>57</v>
      </c>
      <c r="AA6709" t="s">
        <v>77</v>
      </c>
      <c r="AB6709" t="s">
        <v>61</v>
      </c>
      <c r="AC6709" t="s">
        <v>307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88</v>
      </c>
      <c r="AK6709" t="s">
        <v>101</v>
      </c>
      <c r="AL6709" t="s">
        <v>102</v>
      </c>
      <c r="AM6709">
        <v>1</v>
      </c>
      <c r="AN6709">
        <v>0</v>
      </c>
      <c r="AO6709">
        <v>0</v>
      </c>
      <c r="AP6709" t="s">
        <v>91</v>
      </c>
      <c r="AQ6709" t="s">
        <v>68</v>
      </c>
      <c r="AR6709" t="s">
        <v>182</v>
      </c>
      <c r="AS6709">
        <v>2</v>
      </c>
      <c r="AT6709">
        <v>60620</v>
      </c>
      <c r="AU6709">
        <v>1</v>
      </c>
      <c r="AV6709">
        <v>1</v>
      </c>
      <c r="AW6709">
        <v>0</v>
      </c>
      <c r="AX6709">
        <v>29.7</v>
      </c>
      <c r="AY6709">
        <v>1</v>
      </c>
      <c r="AZ6709" t="s">
        <v>94</v>
      </c>
      <c r="BA6709">
        <v>8</v>
      </c>
      <c r="BB6709" t="s">
        <v>95</v>
      </c>
      <c r="BC6709">
        <v>1</v>
      </c>
    </row>
    <row r="6710" spans="1:55">
      <c r="A6710" t="s">
        <v>11479</v>
      </c>
      <c r="B6710" t="s">
        <v>73</v>
      </c>
      <c r="C6710">
        <v>49</v>
      </c>
      <c r="D6710" t="s">
        <v>61</v>
      </c>
      <c r="E6710">
        <v>0</v>
      </c>
      <c r="F6710" t="s">
        <v>252</v>
      </c>
      <c r="G6710">
        <v>92126</v>
      </c>
      <c r="H6710">
        <v>32.886925</v>
      </c>
      <c r="I6710">
        <v>-117.152162</v>
      </c>
      <c r="J6710">
        <v>0</v>
      </c>
      <c r="K6710">
        <v>26</v>
      </c>
      <c r="L6710" t="s">
        <v>216</v>
      </c>
      <c r="M6710" t="s">
        <v>57</v>
      </c>
      <c r="N6710" t="s">
        <v>11480</v>
      </c>
      <c r="O6710" t="s">
        <v>61</v>
      </c>
      <c r="P6710" t="s">
        <v>57</v>
      </c>
      <c r="Q6710" t="s">
        <v>85</v>
      </c>
      <c r="R6710" t="s">
        <v>332</v>
      </c>
      <c r="S6710" t="s">
        <v>61</v>
      </c>
      <c r="T6710" t="s">
        <v>57</v>
      </c>
      <c r="U6710" t="s">
        <v>57</v>
      </c>
      <c r="V6710" t="s">
        <v>61</v>
      </c>
      <c r="W6710" t="s">
        <v>57</v>
      </c>
      <c r="X6710" t="s">
        <v>61</v>
      </c>
      <c r="Y6710" t="s">
        <v>61</v>
      </c>
      <c r="Z6710" t="s">
        <v>57</v>
      </c>
      <c r="AA6710" t="s">
        <v>77</v>
      </c>
      <c r="AB6710" t="s">
        <v>61</v>
      </c>
      <c r="AC6710" t="s">
        <v>87</v>
      </c>
      <c r="AD6710">
        <v>89.8</v>
      </c>
      <c r="AE6710">
        <v>2335.3</v>
      </c>
      <c r="AF6710">
        <v>0</v>
      </c>
      <c r="AG6710">
        <v>0</v>
      </c>
      <c r="AH6710">
        <v>162.24</v>
      </c>
      <c r="AI6710">
        <v>2497.54</v>
      </c>
      <c r="AJ6710" t="s">
        <v>88</v>
      </c>
      <c r="AK6710" t="s">
        <v>89</v>
      </c>
      <c r="AL6710" t="s">
        <v>181</v>
      </c>
      <c r="AM6710">
        <v>1</v>
      </c>
      <c r="AN6710">
        <v>0</v>
      </c>
      <c r="AO6710">
        <v>0</v>
      </c>
      <c r="AP6710" t="s">
        <v>164</v>
      </c>
      <c r="AQ6710" t="s">
        <v>78</v>
      </c>
      <c r="AR6710" t="s">
        <v>93</v>
      </c>
      <c r="AS6710">
        <v>4</v>
      </c>
      <c r="AT6710">
        <v>74232</v>
      </c>
      <c r="AU6710">
        <v>1</v>
      </c>
      <c r="AV6710">
        <v>1</v>
      </c>
      <c r="AW6710">
        <v>0</v>
      </c>
      <c r="AX6710">
        <v>89.8</v>
      </c>
      <c r="AY6710">
        <v>4</v>
      </c>
      <c r="AZ6710" t="s">
        <v>165</v>
      </c>
      <c r="BA6710">
        <v>7</v>
      </c>
      <c r="BB6710" t="s">
        <v>95</v>
      </c>
      <c r="BC6710">
        <v>1</v>
      </c>
    </row>
    <row r="6711" spans="1:55">
      <c r="A6711" t="s">
        <v>11481</v>
      </c>
      <c r="B6711" t="s">
        <v>73</v>
      </c>
      <c r="C6711">
        <v>20</v>
      </c>
      <c r="D6711" t="s">
        <v>61</v>
      </c>
      <c r="E6711">
        <v>0</v>
      </c>
      <c r="F6711" t="s">
        <v>3943</v>
      </c>
      <c r="G6711">
        <v>95939</v>
      </c>
      <c r="H6711">
        <v>39.53222</v>
      </c>
      <c r="I6711">
        <v>-122.594879</v>
      </c>
      <c r="J6711">
        <v>0</v>
      </c>
      <c r="K6711">
        <v>15</v>
      </c>
      <c r="L6711" t="s">
        <v>59</v>
      </c>
      <c r="M6711" t="s">
        <v>57</v>
      </c>
      <c r="N6711" t="s">
        <v>8252</v>
      </c>
      <c r="O6711" t="s">
        <v>57</v>
      </c>
      <c r="P6711" t="s">
        <v>57</v>
      </c>
      <c r="Q6711" t="s">
        <v>85</v>
      </c>
      <c r="R6711" t="s">
        <v>147</v>
      </c>
      <c r="S6711" t="s">
        <v>57</v>
      </c>
      <c r="T6711" t="s">
        <v>61</v>
      </c>
      <c r="U6711" t="s">
        <v>61</v>
      </c>
      <c r="V6711" t="s">
        <v>61</v>
      </c>
      <c r="W6711" t="s">
        <v>57</v>
      </c>
      <c r="X6711" t="s">
        <v>61</v>
      </c>
      <c r="Y6711" t="s">
        <v>61</v>
      </c>
      <c r="Z6711" t="s">
        <v>57</v>
      </c>
      <c r="AA6711" t="s">
        <v>77</v>
      </c>
      <c r="AB6711" t="s">
        <v>57</v>
      </c>
      <c r="AC6711" t="s">
        <v>87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66</v>
      </c>
      <c r="AM6711">
        <v>0</v>
      </c>
      <c r="AN6711">
        <v>1</v>
      </c>
      <c r="AO6711">
        <v>0</v>
      </c>
      <c r="AP6711" t="s">
        <v>103</v>
      </c>
      <c r="AQ6711" t="s">
        <v>116</v>
      </c>
      <c r="AR6711" t="s">
        <v>93</v>
      </c>
      <c r="AS6711">
        <v>3</v>
      </c>
      <c r="AT6711">
        <v>587</v>
      </c>
      <c r="AU6711">
        <v>1</v>
      </c>
      <c r="AV6711">
        <v>0</v>
      </c>
      <c r="AW6711">
        <v>1</v>
      </c>
      <c r="AX6711">
        <v>0</v>
      </c>
      <c r="AY6711">
        <v>3</v>
      </c>
      <c r="AZ6711" t="s">
        <v>106</v>
      </c>
      <c r="BA6711">
        <v>7</v>
      </c>
      <c r="BB6711" t="s">
        <v>95</v>
      </c>
      <c r="BC6711">
        <v>1</v>
      </c>
    </row>
    <row r="6712" spans="1:55">
      <c r="A6712" t="s">
        <v>11482</v>
      </c>
      <c r="B6712" t="s">
        <v>73</v>
      </c>
      <c r="C6712">
        <v>60</v>
      </c>
      <c r="D6712" t="s">
        <v>61</v>
      </c>
      <c r="E6712">
        <v>0</v>
      </c>
      <c r="F6712" t="s">
        <v>252</v>
      </c>
      <c r="G6712">
        <v>92109</v>
      </c>
      <c r="H6712">
        <v>32.787836</v>
      </c>
      <c r="I6712">
        <v>-117.232376</v>
      </c>
      <c r="J6712">
        <v>0</v>
      </c>
      <c r="K6712">
        <v>11</v>
      </c>
      <c r="L6712" t="s">
        <v>98</v>
      </c>
      <c r="M6712" t="s">
        <v>57</v>
      </c>
      <c r="N6712" t="s">
        <v>2869</v>
      </c>
      <c r="O6712" t="s">
        <v>57</v>
      </c>
      <c r="P6712" t="s">
        <v>57</v>
      </c>
      <c r="Q6712" t="s">
        <v>135</v>
      </c>
      <c r="R6712" t="s">
        <v>441</v>
      </c>
      <c r="S6712" t="s">
        <v>61</v>
      </c>
      <c r="T6712" t="s">
        <v>61</v>
      </c>
      <c r="U6712" t="s">
        <v>57</v>
      </c>
      <c r="V6712" t="s">
        <v>61</v>
      </c>
      <c r="W6712" t="s">
        <v>61</v>
      </c>
      <c r="X6712" t="s">
        <v>61</v>
      </c>
      <c r="Y6712" t="s">
        <v>61</v>
      </c>
      <c r="Z6712" t="s">
        <v>57</v>
      </c>
      <c r="AA6712" t="s">
        <v>77</v>
      </c>
      <c r="AB6712" t="s">
        <v>61</v>
      </c>
      <c r="AC6712" t="s">
        <v>87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88</v>
      </c>
      <c r="AK6712" t="s">
        <v>89</v>
      </c>
      <c r="AL6712" t="s">
        <v>181</v>
      </c>
      <c r="AM6712">
        <v>1</v>
      </c>
      <c r="AN6712">
        <v>0</v>
      </c>
      <c r="AO6712">
        <v>0</v>
      </c>
      <c r="AP6712" t="s">
        <v>67</v>
      </c>
      <c r="AQ6712" t="s">
        <v>124</v>
      </c>
      <c r="AR6712" t="s">
        <v>69</v>
      </c>
      <c r="AS6712">
        <v>2</v>
      </c>
      <c r="AT6712">
        <v>46086</v>
      </c>
      <c r="AU6712">
        <v>1</v>
      </c>
      <c r="AV6712">
        <v>1</v>
      </c>
      <c r="AW6712">
        <v>0</v>
      </c>
      <c r="AX6712">
        <v>53.75</v>
      </c>
      <c r="AY6712">
        <v>2</v>
      </c>
      <c r="AZ6712" t="s">
        <v>70</v>
      </c>
      <c r="BA6712">
        <v>5</v>
      </c>
      <c r="BB6712" t="s">
        <v>80</v>
      </c>
      <c r="BC6712">
        <v>2</v>
      </c>
    </row>
    <row r="6713" spans="1:55">
      <c r="A6713" t="s">
        <v>11483</v>
      </c>
      <c r="B6713" t="s">
        <v>73</v>
      </c>
      <c r="C6713">
        <v>63</v>
      </c>
      <c r="D6713" t="s">
        <v>57</v>
      </c>
      <c r="E6713">
        <v>3</v>
      </c>
      <c r="F6713" t="s">
        <v>899</v>
      </c>
      <c r="G6713">
        <v>90601</v>
      </c>
      <c r="H6713">
        <v>34.007353</v>
      </c>
      <c r="I6713">
        <v>-118.033683</v>
      </c>
      <c r="J6713">
        <v>4</v>
      </c>
      <c r="K6713">
        <v>70</v>
      </c>
      <c r="L6713" t="s">
        <v>59</v>
      </c>
      <c r="M6713" t="s">
        <v>57</v>
      </c>
      <c r="N6713" t="s">
        <v>4596</v>
      </c>
      <c r="O6713" t="s">
        <v>57</v>
      </c>
      <c r="P6713" t="s">
        <v>57</v>
      </c>
      <c r="Q6713" t="s">
        <v>135</v>
      </c>
      <c r="R6713" t="s">
        <v>586</v>
      </c>
      <c r="S6713" t="s">
        <v>61</v>
      </c>
      <c r="T6713" t="s">
        <v>57</v>
      </c>
      <c r="U6713" t="s">
        <v>57</v>
      </c>
      <c r="V6713" t="s">
        <v>57</v>
      </c>
      <c r="W6713" t="s">
        <v>57</v>
      </c>
      <c r="X6713" t="s">
        <v>57</v>
      </c>
      <c r="Y6713" t="s">
        <v>57</v>
      </c>
      <c r="Z6713" t="s">
        <v>57</v>
      </c>
      <c r="AA6713" t="s">
        <v>122</v>
      </c>
      <c r="AB6713" t="s">
        <v>57</v>
      </c>
      <c r="AC6713" t="s">
        <v>87</v>
      </c>
      <c r="AD6713">
        <v>84.09999999999999</v>
      </c>
      <c r="AE6713">
        <v>5979.7</v>
      </c>
      <c r="AF6713">
        <v>0</v>
      </c>
      <c r="AG6713">
        <v>0</v>
      </c>
      <c r="AH6713">
        <v>2718.1</v>
      </c>
      <c r="AI6713">
        <v>8697.799999999999</v>
      </c>
      <c r="AJ6713" t="s">
        <v>66</v>
      </c>
      <c r="AM6713">
        <v>0</v>
      </c>
      <c r="AN6713">
        <v>1</v>
      </c>
      <c r="AO6713">
        <v>0</v>
      </c>
      <c r="AP6713" t="s">
        <v>123</v>
      </c>
      <c r="AQ6713" t="s">
        <v>124</v>
      </c>
      <c r="AR6713" t="s">
        <v>93</v>
      </c>
      <c r="AS6713">
        <v>7</v>
      </c>
      <c r="AT6713">
        <v>32050</v>
      </c>
      <c r="AU6713">
        <v>1</v>
      </c>
      <c r="AV6713">
        <v>0</v>
      </c>
      <c r="AW6713">
        <v>1</v>
      </c>
      <c r="AX6713">
        <v>0</v>
      </c>
      <c r="AY6713">
        <v>6</v>
      </c>
      <c r="AZ6713" t="s">
        <v>125</v>
      </c>
      <c r="BA6713">
        <v>0</v>
      </c>
      <c r="BB6713" t="s">
        <v>71</v>
      </c>
      <c r="BC6713">
        <v>4</v>
      </c>
    </row>
    <row r="6714" spans="1:55">
      <c r="A6714" t="s">
        <v>11484</v>
      </c>
      <c r="B6714" t="s">
        <v>56</v>
      </c>
      <c r="C6714">
        <v>44</v>
      </c>
      <c r="D6714" t="s">
        <v>61</v>
      </c>
      <c r="E6714">
        <v>0</v>
      </c>
      <c r="F6714" t="s">
        <v>1967</v>
      </c>
      <c r="G6714">
        <v>95460</v>
      </c>
      <c r="H6714">
        <v>39.305545</v>
      </c>
      <c r="I6714">
        <v>-123.743697</v>
      </c>
      <c r="J6714">
        <v>0</v>
      </c>
      <c r="K6714">
        <v>36</v>
      </c>
      <c r="L6714" t="s">
        <v>59</v>
      </c>
      <c r="M6714" t="s">
        <v>57</v>
      </c>
      <c r="N6714" t="s">
        <v>4160</v>
      </c>
      <c r="O6714" t="s">
        <v>61</v>
      </c>
      <c r="P6714" t="s">
        <v>61</v>
      </c>
      <c r="Q6714" t="s">
        <v>143</v>
      </c>
      <c r="R6714" t="s">
        <v>143</v>
      </c>
      <c r="S6714" t="s">
        <v>143</v>
      </c>
      <c r="T6714" t="s">
        <v>143</v>
      </c>
      <c r="U6714" t="s">
        <v>143</v>
      </c>
      <c r="V6714" t="s">
        <v>143</v>
      </c>
      <c r="W6714" t="s">
        <v>143</v>
      </c>
      <c r="X6714" t="s">
        <v>143</v>
      </c>
      <c r="Y6714" t="s">
        <v>143</v>
      </c>
      <c r="Z6714" t="s">
        <v>143</v>
      </c>
      <c r="AA6714" t="s">
        <v>64</v>
      </c>
      <c r="AB6714" t="s">
        <v>57</v>
      </c>
      <c r="AC6714" t="s">
        <v>87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66</v>
      </c>
      <c r="AM6714">
        <v>0</v>
      </c>
      <c r="AN6714">
        <v>1</v>
      </c>
      <c r="AO6714">
        <v>0</v>
      </c>
      <c r="AP6714" t="s">
        <v>164</v>
      </c>
      <c r="AQ6714" t="s">
        <v>78</v>
      </c>
      <c r="AR6714" t="s">
        <v>182</v>
      </c>
      <c r="AT6714">
        <v>2229</v>
      </c>
      <c r="AU6714">
        <v>1</v>
      </c>
      <c r="AV6714">
        <v>0</v>
      </c>
      <c r="AW6714">
        <v>1</v>
      </c>
      <c r="AX6714">
        <v>0</v>
      </c>
      <c r="AY6714">
        <v>4</v>
      </c>
      <c r="AZ6714" t="s">
        <v>165</v>
      </c>
      <c r="BA6714">
        <v>2</v>
      </c>
      <c r="BB6714" t="s">
        <v>126</v>
      </c>
      <c r="BC6714">
        <v>3</v>
      </c>
    </row>
    <row r="6715" spans="1:55">
      <c r="A6715" t="s">
        <v>11485</v>
      </c>
      <c r="B6715" t="s">
        <v>73</v>
      </c>
      <c r="C6715">
        <v>28</v>
      </c>
      <c r="D6715" t="s">
        <v>61</v>
      </c>
      <c r="E6715">
        <v>0</v>
      </c>
      <c r="F6715" t="s">
        <v>9718</v>
      </c>
      <c r="G6715">
        <v>95076</v>
      </c>
      <c r="H6715">
        <v>36.931654</v>
      </c>
      <c r="I6715">
        <v>-121.752383</v>
      </c>
      <c r="J6715">
        <v>0</v>
      </c>
      <c r="K6715">
        <v>26</v>
      </c>
      <c r="L6715" t="s">
        <v>216</v>
      </c>
      <c r="M6715" t="s">
        <v>57</v>
      </c>
      <c r="N6715" t="s">
        <v>3772</v>
      </c>
      <c r="O6715" t="s">
        <v>61</v>
      </c>
      <c r="P6715" t="s">
        <v>61</v>
      </c>
      <c r="Q6715" t="s">
        <v>143</v>
      </c>
      <c r="R6715" t="s">
        <v>143</v>
      </c>
      <c r="S6715" t="s">
        <v>143</v>
      </c>
      <c r="T6715" t="s">
        <v>143</v>
      </c>
      <c r="U6715" t="s">
        <v>143</v>
      </c>
      <c r="V6715" t="s">
        <v>143</v>
      </c>
      <c r="W6715" t="s">
        <v>143</v>
      </c>
      <c r="X6715" t="s">
        <v>143</v>
      </c>
      <c r="Y6715" t="s">
        <v>143</v>
      </c>
      <c r="Z6715" t="s">
        <v>143</v>
      </c>
      <c r="AA6715" t="s">
        <v>64</v>
      </c>
      <c r="AB6715" t="s">
        <v>57</v>
      </c>
      <c r="AC6715" t="s">
        <v>65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66</v>
      </c>
      <c r="AM6715">
        <v>0</v>
      </c>
      <c r="AN6715">
        <v>1</v>
      </c>
      <c r="AO6715">
        <v>0</v>
      </c>
      <c r="AP6715" t="s">
        <v>164</v>
      </c>
      <c r="AQ6715" t="s">
        <v>116</v>
      </c>
      <c r="AR6715" t="s">
        <v>182</v>
      </c>
      <c r="AT6715">
        <v>81141</v>
      </c>
      <c r="AU6715">
        <v>1</v>
      </c>
      <c r="AV6715">
        <v>0</v>
      </c>
      <c r="AW6715">
        <v>1</v>
      </c>
      <c r="AX6715">
        <v>0</v>
      </c>
      <c r="AY6715">
        <v>4</v>
      </c>
      <c r="AZ6715" t="s">
        <v>165</v>
      </c>
      <c r="BA6715">
        <v>2</v>
      </c>
      <c r="BB6715" t="s">
        <v>126</v>
      </c>
      <c r="BC6715">
        <v>3</v>
      </c>
    </row>
    <row r="6716" spans="1:55">
      <c r="A6716" t="s">
        <v>11486</v>
      </c>
      <c r="B6716" t="s">
        <v>73</v>
      </c>
      <c r="C6716">
        <v>49</v>
      </c>
      <c r="D6716" t="s">
        <v>57</v>
      </c>
      <c r="E6716">
        <v>2</v>
      </c>
      <c r="F6716" t="s">
        <v>2216</v>
      </c>
      <c r="G6716">
        <v>92251</v>
      </c>
      <c r="H6716">
        <v>32.858595</v>
      </c>
      <c r="I6716">
        <v>-115.662709</v>
      </c>
      <c r="J6716">
        <v>10</v>
      </c>
      <c r="K6716">
        <v>69</v>
      </c>
      <c r="L6716" t="s">
        <v>119</v>
      </c>
      <c r="M6716" t="s">
        <v>57</v>
      </c>
      <c r="N6716" t="s">
        <v>5986</v>
      </c>
      <c r="O6716" t="s">
        <v>61</v>
      </c>
      <c r="P6716" t="s">
        <v>61</v>
      </c>
      <c r="Q6716" t="s">
        <v>143</v>
      </c>
      <c r="R6716" t="s">
        <v>143</v>
      </c>
      <c r="S6716" t="s">
        <v>143</v>
      </c>
      <c r="T6716" t="s">
        <v>143</v>
      </c>
      <c r="U6716" t="s">
        <v>143</v>
      </c>
      <c r="V6716" t="s">
        <v>143</v>
      </c>
      <c r="W6716" t="s">
        <v>143</v>
      </c>
      <c r="X6716" t="s">
        <v>143</v>
      </c>
      <c r="Y6716" t="s">
        <v>143</v>
      </c>
      <c r="Z6716" t="s">
        <v>143</v>
      </c>
      <c r="AA6716" t="s">
        <v>122</v>
      </c>
      <c r="AB6716" t="s">
        <v>61</v>
      </c>
      <c r="AC6716" t="s">
        <v>87</v>
      </c>
      <c r="AD6716">
        <v>19.9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66</v>
      </c>
      <c r="AM6716">
        <v>0</v>
      </c>
      <c r="AN6716">
        <v>1</v>
      </c>
      <c r="AO6716">
        <v>0</v>
      </c>
      <c r="AP6716" t="s">
        <v>123</v>
      </c>
      <c r="AQ6716" t="s">
        <v>78</v>
      </c>
      <c r="AR6716" t="s">
        <v>182</v>
      </c>
      <c r="AT6716">
        <v>14546</v>
      </c>
      <c r="AU6716">
        <v>1</v>
      </c>
      <c r="AV6716">
        <v>0</v>
      </c>
      <c r="AW6716">
        <v>1</v>
      </c>
      <c r="AX6716">
        <v>0</v>
      </c>
      <c r="AY6716">
        <v>6</v>
      </c>
      <c r="AZ6716" t="s">
        <v>125</v>
      </c>
      <c r="BA6716">
        <v>0</v>
      </c>
      <c r="BB6716" t="s">
        <v>71</v>
      </c>
      <c r="BC6716">
        <v>4</v>
      </c>
    </row>
    <row r="6717" spans="1:55">
      <c r="A6717" t="s">
        <v>11487</v>
      </c>
      <c r="B6717" t="s">
        <v>56</v>
      </c>
      <c r="C6717">
        <v>42</v>
      </c>
      <c r="D6717" t="s">
        <v>61</v>
      </c>
      <c r="E6717">
        <v>3</v>
      </c>
      <c r="F6717" t="s">
        <v>1859</v>
      </c>
      <c r="G6717">
        <v>92879</v>
      </c>
      <c r="H6717">
        <v>33.893823</v>
      </c>
      <c r="I6717">
        <v>-117.531446</v>
      </c>
      <c r="J6717">
        <v>0</v>
      </c>
      <c r="K6717">
        <v>1</v>
      </c>
      <c r="L6717" t="s">
        <v>59</v>
      </c>
      <c r="M6717" t="s">
        <v>57</v>
      </c>
      <c r="N6717" t="s">
        <v>6086</v>
      </c>
      <c r="O6717" t="s">
        <v>61</v>
      </c>
      <c r="P6717" t="s">
        <v>57</v>
      </c>
      <c r="Q6717" t="s">
        <v>62</v>
      </c>
      <c r="R6717" t="s">
        <v>364</v>
      </c>
      <c r="S6717" t="s">
        <v>57</v>
      </c>
      <c r="T6717" t="s">
        <v>61</v>
      </c>
      <c r="U6717" t="s">
        <v>61</v>
      </c>
      <c r="V6717" t="s">
        <v>61</v>
      </c>
      <c r="W6717" t="s">
        <v>61</v>
      </c>
      <c r="X6717" t="s">
        <v>61</v>
      </c>
      <c r="Y6717" t="s">
        <v>61</v>
      </c>
      <c r="Z6717" t="s">
        <v>57</v>
      </c>
      <c r="AA6717" t="s">
        <v>77</v>
      </c>
      <c r="AB6717" t="s">
        <v>61</v>
      </c>
      <c r="AC6717" t="s">
        <v>65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170</v>
      </c>
      <c r="AM6717">
        <v>0</v>
      </c>
      <c r="AN6717">
        <v>0</v>
      </c>
      <c r="AO6717">
        <v>0</v>
      </c>
      <c r="AP6717" t="s">
        <v>91</v>
      </c>
      <c r="AQ6717" t="s">
        <v>78</v>
      </c>
      <c r="AR6717" t="s">
        <v>69</v>
      </c>
      <c r="AS6717">
        <v>2</v>
      </c>
      <c r="AT6717">
        <v>44875</v>
      </c>
      <c r="AU6717">
        <v>0</v>
      </c>
      <c r="AX6717">
        <v>0</v>
      </c>
      <c r="AY6717">
        <v>1</v>
      </c>
      <c r="AZ6717" t="s">
        <v>94</v>
      </c>
      <c r="BA6717">
        <v>7</v>
      </c>
      <c r="BB6717" t="s">
        <v>95</v>
      </c>
      <c r="BC6717">
        <v>1</v>
      </c>
    </row>
    <row r="6718" spans="1:55">
      <c r="A6718" t="s">
        <v>11488</v>
      </c>
      <c r="B6718" t="s">
        <v>73</v>
      </c>
      <c r="C6718">
        <v>30</v>
      </c>
      <c r="D6718" t="s">
        <v>61</v>
      </c>
      <c r="E6718">
        <v>0</v>
      </c>
      <c r="F6718" t="s">
        <v>3832</v>
      </c>
      <c r="G6718">
        <v>91902</v>
      </c>
      <c r="H6718">
        <v>32.67117</v>
      </c>
      <c r="I6718">
        <v>-117.00232</v>
      </c>
      <c r="J6718">
        <v>0</v>
      </c>
      <c r="K6718">
        <v>8</v>
      </c>
      <c r="L6718" t="s">
        <v>59</v>
      </c>
      <c r="M6718" t="s">
        <v>57</v>
      </c>
      <c r="N6718" t="s">
        <v>4785</v>
      </c>
      <c r="O6718" t="s">
        <v>61</v>
      </c>
      <c r="P6718" t="s">
        <v>57</v>
      </c>
      <c r="Q6718" t="s">
        <v>85</v>
      </c>
      <c r="R6718" t="s">
        <v>304</v>
      </c>
      <c r="S6718" t="s">
        <v>61</v>
      </c>
      <c r="T6718" t="s">
        <v>61</v>
      </c>
      <c r="U6718" t="s">
        <v>61</v>
      </c>
      <c r="V6718" t="s">
        <v>61</v>
      </c>
      <c r="W6718" t="s">
        <v>61</v>
      </c>
      <c r="X6718" t="s">
        <v>61</v>
      </c>
      <c r="Y6718" t="s">
        <v>61</v>
      </c>
      <c r="Z6718" t="s">
        <v>61</v>
      </c>
      <c r="AA6718" t="s">
        <v>77</v>
      </c>
      <c r="AB6718" t="s">
        <v>57</v>
      </c>
      <c r="AC6718" t="s">
        <v>65</v>
      </c>
      <c r="AD6718">
        <v>70.09999999999999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88</v>
      </c>
      <c r="AK6718" t="s">
        <v>89</v>
      </c>
      <c r="AL6718" t="s">
        <v>342</v>
      </c>
      <c r="AM6718">
        <v>1</v>
      </c>
      <c r="AN6718">
        <v>0</v>
      </c>
      <c r="AO6718">
        <v>0</v>
      </c>
      <c r="AP6718" t="s">
        <v>67</v>
      </c>
      <c r="AQ6718" t="s">
        <v>68</v>
      </c>
      <c r="AR6718" t="s">
        <v>93</v>
      </c>
      <c r="AS6718">
        <v>0</v>
      </c>
      <c r="AT6718">
        <v>17389</v>
      </c>
      <c r="AU6718">
        <v>1</v>
      </c>
      <c r="AV6718">
        <v>1</v>
      </c>
      <c r="AW6718">
        <v>0</v>
      </c>
      <c r="AX6718">
        <v>70.09999999999999</v>
      </c>
      <c r="AY6718">
        <v>2</v>
      </c>
      <c r="AZ6718" t="s">
        <v>70</v>
      </c>
      <c r="BA6718">
        <v>7</v>
      </c>
      <c r="BB6718" t="s">
        <v>95</v>
      </c>
      <c r="BC6718">
        <v>1</v>
      </c>
    </row>
    <row r="6719" spans="1:55">
      <c r="A6719" t="s">
        <v>11489</v>
      </c>
      <c r="B6719" t="s">
        <v>56</v>
      </c>
      <c r="C6719">
        <v>32</v>
      </c>
      <c r="D6719" t="s">
        <v>61</v>
      </c>
      <c r="E6719">
        <v>0</v>
      </c>
      <c r="F6719" t="s">
        <v>3604</v>
      </c>
      <c r="G6719">
        <v>95573</v>
      </c>
      <c r="H6719">
        <v>40.949012</v>
      </c>
      <c r="I6719">
        <v>-123.655847</v>
      </c>
      <c r="J6719">
        <v>0</v>
      </c>
      <c r="K6719">
        <v>52</v>
      </c>
      <c r="L6719" t="s">
        <v>129</v>
      </c>
      <c r="M6719" t="s">
        <v>57</v>
      </c>
      <c r="N6719" t="s">
        <v>1162</v>
      </c>
      <c r="O6719" t="s">
        <v>57</v>
      </c>
      <c r="P6719" t="s">
        <v>57</v>
      </c>
      <c r="Q6719" t="s">
        <v>135</v>
      </c>
      <c r="R6719" t="s">
        <v>136</v>
      </c>
      <c r="S6719" t="s">
        <v>61</v>
      </c>
      <c r="T6719" t="s">
        <v>61</v>
      </c>
      <c r="U6719" t="s">
        <v>57</v>
      </c>
      <c r="V6719" t="s">
        <v>57</v>
      </c>
      <c r="W6719" t="s">
        <v>57</v>
      </c>
      <c r="X6719" t="s">
        <v>57</v>
      </c>
      <c r="Y6719" t="s">
        <v>57</v>
      </c>
      <c r="Z6719" t="s">
        <v>57</v>
      </c>
      <c r="AA6719" t="s">
        <v>122</v>
      </c>
      <c r="AB6719" t="s">
        <v>57</v>
      </c>
      <c r="AC6719" t="s">
        <v>87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66</v>
      </c>
      <c r="AM6719">
        <v>0</v>
      </c>
      <c r="AN6719">
        <v>1</v>
      </c>
      <c r="AO6719">
        <v>0</v>
      </c>
      <c r="AP6719" t="s">
        <v>123</v>
      </c>
      <c r="AQ6719" t="s">
        <v>68</v>
      </c>
      <c r="AR6719" t="s">
        <v>93</v>
      </c>
      <c r="AS6719">
        <v>6</v>
      </c>
      <c r="AT6719">
        <v>1666</v>
      </c>
      <c r="AU6719">
        <v>1</v>
      </c>
      <c r="AV6719">
        <v>0</v>
      </c>
      <c r="AW6719">
        <v>1</v>
      </c>
      <c r="AX6719">
        <v>0</v>
      </c>
      <c r="AY6719">
        <v>6</v>
      </c>
      <c r="AZ6719" t="s">
        <v>125</v>
      </c>
      <c r="BA6719">
        <v>2</v>
      </c>
      <c r="BB6719" t="s">
        <v>126</v>
      </c>
      <c r="BC6719">
        <v>3</v>
      </c>
    </row>
    <row r="6720" spans="1:55">
      <c r="A6720" t="s">
        <v>11490</v>
      </c>
      <c r="B6720" t="s">
        <v>73</v>
      </c>
      <c r="C6720">
        <v>25</v>
      </c>
      <c r="D6720" t="s">
        <v>57</v>
      </c>
      <c r="E6720">
        <v>3</v>
      </c>
      <c r="F6720" t="s">
        <v>5042</v>
      </c>
      <c r="G6720">
        <v>95249</v>
      </c>
      <c r="H6720">
        <v>38.196497</v>
      </c>
      <c r="I6720">
        <v>-120.61689</v>
      </c>
      <c r="J6720">
        <v>8</v>
      </c>
      <c r="K6720">
        <v>68</v>
      </c>
      <c r="L6720" t="s">
        <v>119</v>
      </c>
      <c r="M6720" t="s">
        <v>57</v>
      </c>
      <c r="N6720" t="s">
        <v>3570</v>
      </c>
      <c r="O6720" t="s">
        <v>61</v>
      </c>
      <c r="P6720" t="s">
        <v>57</v>
      </c>
      <c r="Q6720" t="s">
        <v>85</v>
      </c>
      <c r="R6720" t="s">
        <v>230</v>
      </c>
      <c r="S6720" t="s">
        <v>57</v>
      </c>
      <c r="T6720" t="s">
        <v>61</v>
      </c>
      <c r="U6720" t="s">
        <v>57</v>
      </c>
      <c r="V6720" t="s">
        <v>61</v>
      </c>
      <c r="W6720" t="s">
        <v>61</v>
      </c>
      <c r="X6720" t="s">
        <v>61</v>
      </c>
      <c r="Y6720" t="s">
        <v>61</v>
      </c>
      <c r="Z6720" t="s">
        <v>57</v>
      </c>
      <c r="AA6720" t="s">
        <v>122</v>
      </c>
      <c r="AB6720" t="s">
        <v>61</v>
      </c>
      <c r="AC6720" t="s">
        <v>65</v>
      </c>
      <c r="AD6720">
        <v>80.34999999999999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66</v>
      </c>
      <c r="AM6720">
        <v>0</v>
      </c>
      <c r="AN6720">
        <v>1</v>
      </c>
      <c r="AO6720">
        <v>0</v>
      </c>
      <c r="AP6720" t="s">
        <v>123</v>
      </c>
      <c r="AQ6720" t="s">
        <v>116</v>
      </c>
      <c r="AR6720" t="s">
        <v>93</v>
      </c>
      <c r="AS6720">
        <v>3</v>
      </c>
      <c r="AT6720">
        <v>3930</v>
      </c>
      <c r="AU6720">
        <v>1</v>
      </c>
      <c r="AV6720">
        <v>0</v>
      </c>
      <c r="AW6720">
        <v>1</v>
      </c>
      <c r="AX6720">
        <v>0</v>
      </c>
      <c r="AY6720">
        <v>6</v>
      </c>
      <c r="AZ6720" t="s">
        <v>125</v>
      </c>
      <c r="BA6720">
        <v>2</v>
      </c>
      <c r="BB6720" t="s">
        <v>126</v>
      </c>
      <c r="BC6720">
        <v>3</v>
      </c>
    </row>
    <row r="6721" spans="1:55">
      <c r="A6721" t="s">
        <v>11491</v>
      </c>
      <c r="B6721" t="s">
        <v>56</v>
      </c>
      <c r="C6721">
        <v>67</v>
      </c>
      <c r="D6721" t="s">
        <v>57</v>
      </c>
      <c r="E6721">
        <v>2</v>
      </c>
      <c r="F6721" t="s">
        <v>782</v>
      </c>
      <c r="G6721">
        <v>92020</v>
      </c>
      <c r="H6721">
        <v>32.79697</v>
      </c>
      <c r="I6721">
        <v>-116.969082</v>
      </c>
      <c r="J6721">
        <v>1</v>
      </c>
      <c r="K6721">
        <v>62</v>
      </c>
      <c r="L6721" t="s">
        <v>59</v>
      </c>
      <c r="M6721" t="s">
        <v>57</v>
      </c>
      <c r="N6721" t="s">
        <v>4812</v>
      </c>
      <c r="O6721" t="s">
        <v>57</v>
      </c>
      <c r="P6721" t="s">
        <v>57</v>
      </c>
      <c r="Q6721" t="s">
        <v>85</v>
      </c>
      <c r="R6721" t="s">
        <v>160</v>
      </c>
      <c r="S6721" t="s">
        <v>61</v>
      </c>
      <c r="T6721" t="s">
        <v>57</v>
      </c>
      <c r="U6721" t="s">
        <v>57</v>
      </c>
      <c r="V6721" t="s">
        <v>61</v>
      </c>
      <c r="W6721" t="s">
        <v>61</v>
      </c>
      <c r="X6721" t="s">
        <v>57</v>
      </c>
      <c r="Y6721" t="s">
        <v>61</v>
      </c>
      <c r="Z6721" t="s">
        <v>61</v>
      </c>
      <c r="AA6721" t="s">
        <v>122</v>
      </c>
      <c r="AB6721" t="s">
        <v>57</v>
      </c>
      <c r="AC6721" t="s">
        <v>65</v>
      </c>
      <c r="AD6721">
        <v>96.09999999999999</v>
      </c>
      <c r="AE6721">
        <v>6019.35</v>
      </c>
      <c r="AF6721">
        <v>0</v>
      </c>
      <c r="AG6721">
        <v>150</v>
      </c>
      <c r="AH6721">
        <v>2837.12</v>
      </c>
      <c r="AI6721">
        <v>9006.469999999999</v>
      </c>
      <c r="AJ6721" t="s">
        <v>66</v>
      </c>
      <c r="AM6721">
        <v>0</v>
      </c>
      <c r="AN6721">
        <v>1</v>
      </c>
      <c r="AO6721">
        <v>0</v>
      </c>
      <c r="AP6721" t="s">
        <v>123</v>
      </c>
      <c r="AQ6721" t="s">
        <v>124</v>
      </c>
      <c r="AR6721" t="s">
        <v>105</v>
      </c>
      <c r="AS6721">
        <v>3</v>
      </c>
      <c r="AT6721">
        <v>55277</v>
      </c>
      <c r="AU6721">
        <v>1</v>
      </c>
      <c r="AV6721">
        <v>0</v>
      </c>
      <c r="AW6721">
        <v>1</v>
      </c>
      <c r="AX6721">
        <v>0</v>
      </c>
      <c r="AY6721">
        <v>6</v>
      </c>
      <c r="AZ6721" t="s">
        <v>125</v>
      </c>
      <c r="BA6721">
        <v>2</v>
      </c>
      <c r="BB6721" t="s">
        <v>126</v>
      </c>
      <c r="BC6721">
        <v>3</v>
      </c>
    </row>
    <row r="6722" spans="1:55">
      <c r="A6722" t="s">
        <v>11492</v>
      </c>
      <c r="B6722" t="s">
        <v>56</v>
      </c>
      <c r="C6722">
        <v>50</v>
      </c>
      <c r="D6722" t="s">
        <v>61</v>
      </c>
      <c r="E6722">
        <v>0</v>
      </c>
      <c r="F6722" t="s">
        <v>4362</v>
      </c>
      <c r="G6722">
        <v>95728</v>
      </c>
      <c r="H6722">
        <v>39.279068</v>
      </c>
      <c r="I6722">
        <v>-120.414275</v>
      </c>
      <c r="J6722">
        <v>0</v>
      </c>
      <c r="K6722">
        <v>2</v>
      </c>
      <c r="L6722" t="s">
        <v>59</v>
      </c>
      <c r="M6722" t="s">
        <v>57</v>
      </c>
      <c r="N6722" t="s">
        <v>3043</v>
      </c>
      <c r="O6722" t="s">
        <v>57</v>
      </c>
      <c r="P6722" t="s">
        <v>57</v>
      </c>
      <c r="Q6722" t="s">
        <v>85</v>
      </c>
      <c r="R6722" t="s">
        <v>131</v>
      </c>
      <c r="S6722" t="s">
        <v>61</v>
      </c>
      <c r="T6722" t="s">
        <v>61</v>
      </c>
      <c r="U6722" t="s">
        <v>57</v>
      </c>
      <c r="V6722" t="s">
        <v>61</v>
      </c>
      <c r="W6722" t="s">
        <v>57</v>
      </c>
      <c r="X6722" t="s">
        <v>61</v>
      </c>
      <c r="Y6722" t="s">
        <v>61</v>
      </c>
      <c r="Z6722" t="s">
        <v>57</v>
      </c>
      <c r="AA6722" t="s">
        <v>77</v>
      </c>
      <c r="AB6722" t="s">
        <v>57</v>
      </c>
      <c r="AC6722" t="s">
        <v>87</v>
      </c>
      <c r="AD6722">
        <v>91.40000000000001</v>
      </c>
      <c r="AE6722">
        <v>193.6</v>
      </c>
      <c r="AF6722">
        <v>0</v>
      </c>
      <c r="AG6722">
        <v>0</v>
      </c>
      <c r="AH6722">
        <v>79.23999999999999</v>
      </c>
      <c r="AI6722">
        <v>272.84</v>
      </c>
      <c r="AJ6722" t="s">
        <v>88</v>
      </c>
      <c r="AK6722" t="s">
        <v>89</v>
      </c>
      <c r="AL6722" t="s">
        <v>90</v>
      </c>
      <c r="AM6722">
        <v>1</v>
      </c>
      <c r="AN6722">
        <v>0</v>
      </c>
      <c r="AO6722">
        <v>0</v>
      </c>
      <c r="AP6722" t="s">
        <v>91</v>
      </c>
      <c r="AQ6722" t="s">
        <v>92</v>
      </c>
      <c r="AR6722" t="s">
        <v>105</v>
      </c>
      <c r="AS6722">
        <v>3</v>
      </c>
      <c r="AT6722">
        <v>88</v>
      </c>
      <c r="AU6722">
        <v>1</v>
      </c>
      <c r="AV6722">
        <v>1</v>
      </c>
      <c r="AW6722">
        <v>0</v>
      </c>
      <c r="AX6722">
        <v>91.40000000000001</v>
      </c>
      <c r="AY6722">
        <v>1</v>
      </c>
      <c r="AZ6722" t="s">
        <v>94</v>
      </c>
      <c r="BA6722">
        <v>10</v>
      </c>
      <c r="BB6722" t="s">
        <v>95</v>
      </c>
      <c r="BC6722">
        <v>1</v>
      </c>
    </row>
    <row r="6723" spans="1:55">
      <c r="A6723" t="s">
        <v>11493</v>
      </c>
      <c r="B6723" t="s">
        <v>56</v>
      </c>
      <c r="C6723">
        <v>62</v>
      </c>
      <c r="D6723" t="s">
        <v>61</v>
      </c>
      <c r="E6723">
        <v>0</v>
      </c>
      <c r="F6723" t="s">
        <v>1260</v>
      </c>
      <c r="G6723">
        <v>91106</v>
      </c>
      <c r="H6723">
        <v>34.139402</v>
      </c>
      <c r="I6723">
        <v>-118.128658</v>
      </c>
      <c r="J6723">
        <v>0</v>
      </c>
      <c r="K6723">
        <v>19</v>
      </c>
      <c r="L6723" t="s">
        <v>59</v>
      </c>
      <c r="M6723" t="s">
        <v>57</v>
      </c>
      <c r="N6723" t="s">
        <v>2004</v>
      </c>
      <c r="O6723" t="s">
        <v>57</v>
      </c>
      <c r="P6723" t="s">
        <v>61</v>
      </c>
      <c r="Q6723" t="s">
        <v>143</v>
      </c>
      <c r="R6723" t="s">
        <v>143</v>
      </c>
      <c r="S6723" t="s">
        <v>143</v>
      </c>
      <c r="T6723" t="s">
        <v>143</v>
      </c>
      <c r="U6723" t="s">
        <v>143</v>
      </c>
      <c r="V6723" t="s">
        <v>143</v>
      </c>
      <c r="W6723" t="s">
        <v>143</v>
      </c>
      <c r="X6723" t="s">
        <v>143</v>
      </c>
      <c r="Y6723" t="s">
        <v>143</v>
      </c>
      <c r="Z6723" t="s">
        <v>143</v>
      </c>
      <c r="AA6723" t="s">
        <v>77</v>
      </c>
      <c r="AB6723" t="s">
        <v>61</v>
      </c>
      <c r="AC6723" t="s">
        <v>87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66</v>
      </c>
      <c r="AM6723">
        <v>0</v>
      </c>
      <c r="AN6723">
        <v>1</v>
      </c>
      <c r="AO6723">
        <v>0</v>
      </c>
      <c r="AP6723" t="s">
        <v>103</v>
      </c>
      <c r="AQ6723" t="s">
        <v>124</v>
      </c>
      <c r="AR6723" t="s">
        <v>182</v>
      </c>
      <c r="AT6723">
        <v>23742</v>
      </c>
      <c r="AU6723">
        <v>1</v>
      </c>
      <c r="AV6723">
        <v>0</v>
      </c>
      <c r="AW6723">
        <v>1</v>
      </c>
      <c r="AX6723">
        <v>0</v>
      </c>
      <c r="AY6723">
        <v>3</v>
      </c>
      <c r="AZ6723" t="s">
        <v>106</v>
      </c>
      <c r="BA6723">
        <v>5</v>
      </c>
      <c r="BB6723" t="s">
        <v>80</v>
      </c>
      <c r="BC6723">
        <v>2</v>
      </c>
    </row>
    <row r="6724" spans="1:55">
      <c r="A6724" t="s">
        <v>11494</v>
      </c>
      <c r="B6724" t="s">
        <v>73</v>
      </c>
      <c r="C6724">
        <v>32</v>
      </c>
      <c r="D6724" t="s">
        <v>57</v>
      </c>
      <c r="E6724">
        <v>3</v>
      </c>
      <c r="F6724" t="s">
        <v>252</v>
      </c>
      <c r="G6724">
        <v>92105</v>
      </c>
      <c r="H6724">
        <v>32.741859</v>
      </c>
      <c r="I6724">
        <v>-117.090353</v>
      </c>
      <c r="J6724">
        <v>8</v>
      </c>
      <c r="K6724">
        <v>9</v>
      </c>
      <c r="L6724" t="s">
        <v>83</v>
      </c>
      <c r="M6724" t="s">
        <v>57</v>
      </c>
      <c r="N6724" t="s">
        <v>11495</v>
      </c>
      <c r="O6724" t="s">
        <v>57</v>
      </c>
      <c r="P6724" t="s">
        <v>57</v>
      </c>
      <c r="Q6724" t="s">
        <v>85</v>
      </c>
      <c r="R6724" t="s">
        <v>86</v>
      </c>
      <c r="S6724" t="s">
        <v>61</v>
      </c>
      <c r="T6724" t="s">
        <v>57</v>
      </c>
      <c r="U6724" t="s">
        <v>57</v>
      </c>
      <c r="V6724" t="s">
        <v>61</v>
      </c>
      <c r="W6724" t="s">
        <v>57</v>
      </c>
      <c r="X6724" t="s">
        <v>57</v>
      </c>
      <c r="Y6724" t="s">
        <v>57</v>
      </c>
      <c r="Z6724" t="s">
        <v>57</v>
      </c>
      <c r="AA6724" t="s">
        <v>77</v>
      </c>
      <c r="AB6724" t="s">
        <v>57</v>
      </c>
      <c r="AC6724" t="s">
        <v>65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66</v>
      </c>
      <c r="AM6724">
        <v>0</v>
      </c>
      <c r="AN6724">
        <v>1</v>
      </c>
      <c r="AO6724">
        <v>0</v>
      </c>
      <c r="AP6724" t="s">
        <v>67</v>
      </c>
      <c r="AQ6724" t="s">
        <v>68</v>
      </c>
      <c r="AR6724" t="s">
        <v>105</v>
      </c>
      <c r="AS6724">
        <v>6</v>
      </c>
      <c r="AT6724">
        <v>73006</v>
      </c>
      <c r="AU6724">
        <v>1</v>
      </c>
      <c r="AV6724">
        <v>0</v>
      </c>
      <c r="AW6724">
        <v>1</v>
      </c>
      <c r="AX6724">
        <v>0</v>
      </c>
      <c r="AY6724">
        <v>2</v>
      </c>
      <c r="AZ6724" t="s">
        <v>70</v>
      </c>
      <c r="BA6724">
        <v>5</v>
      </c>
      <c r="BB6724" t="s">
        <v>80</v>
      </c>
      <c r="BC6724">
        <v>2</v>
      </c>
    </row>
    <row r="6725" spans="1:55">
      <c r="A6725" t="s">
        <v>11496</v>
      </c>
      <c r="B6725" t="s">
        <v>73</v>
      </c>
      <c r="C6725">
        <v>32</v>
      </c>
      <c r="D6725" t="s">
        <v>57</v>
      </c>
      <c r="E6725">
        <v>0</v>
      </c>
      <c r="F6725" t="s">
        <v>1204</v>
      </c>
      <c r="G6725">
        <v>95988</v>
      </c>
      <c r="H6725">
        <v>39.493991</v>
      </c>
      <c r="I6725">
        <v>-122.286363</v>
      </c>
      <c r="J6725">
        <v>4</v>
      </c>
      <c r="K6725">
        <v>24</v>
      </c>
      <c r="L6725" t="s">
        <v>59</v>
      </c>
      <c r="M6725" t="s">
        <v>57</v>
      </c>
      <c r="N6725" t="s">
        <v>4770</v>
      </c>
      <c r="O6725" t="s">
        <v>61</v>
      </c>
      <c r="P6725" t="s">
        <v>61</v>
      </c>
      <c r="Q6725" t="s">
        <v>143</v>
      </c>
      <c r="R6725" t="s">
        <v>143</v>
      </c>
      <c r="S6725" t="s">
        <v>143</v>
      </c>
      <c r="T6725" t="s">
        <v>143</v>
      </c>
      <c r="U6725" t="s">
        <v>143</v>
      </c>
      <c r="V6725" t="s">
        <v>143</v>
      </c>
      <c r="W6725" t="s">
        <v>143</v>
      </c>
      <c r="X6725" t="s">
        <v>143</v>
      </c>
      <c r="Y6725" t="s">
        <v>143</v>
      </c>
      <c r="Z6725" t="s">
        <v>143</v>
      </c>
      <c r="AA6725" t="s">
        <v>122</v>
      </c>
      <c r="AB6725" t="s">
        <v>61</v>
      </c>
      <c r="AC6725" t="s">
        <v>65</v>
      </c>
      <c r="AD6725">
        <v>19.75</v>
      </c>
      <c r="AE6725">
        <v>483.15</v>
      </c>
      <c r="AF6725">
        <v>16.56</v>
      </c>
      <c r="AG6725">
        <v>0</v>
      </c>
      <c r="AH6725">
        <v>657.12</v>
      </c>
      <c r="AI6725">
        <v>1123.71</v>
      </c>
      <c r="AJ6725" t="s">
        <v>66</v>
      </c>
      <c r="AM6725">
        <v>0</v>
      </c>
      <c r="AN6725">
        <v>1</v>
      </c>
      <c r="AO6725">
        <v>0</v>
      </c>
      <c r="AP6725" t="s">
        <v>103</v>
      </c>
      <c r="AQ6725" t="s">
        <v>68</v>
      </c>
      <c r="AR6725" t="s">
        <v>182</v>
      </c>
      <c r="AT6725">
        <v>8812</v>
      </c>
      <c r="AU6725">
        <v>1</v>
      </c>
      <c r="AV6725">
        <v>0</v>
      </c>
      <c r="AW6725">
        <v>1</v>
      </c>
      <c r="AX6725">
        <v>0</v>
      </c>
      <c r="AY6725">
        <v>3</v>
      </c>
      <c r="AZ6725" t="s">
        <v>106</v>
      </c>
      <c r="BA6725">
        <v>1</v>
      </c>
      <c r="BB6725" t="s">
        <v>71</v>
      </c>
      <c r="BC6725">
        <v>4</v>
      </c>
    </row>
    <row r="6726" spans="1:55">
      <c r="A6726" t="s">
        <v>11497</v>
      </c>
      <c r="B6726" t="s">
        <v>73</v>
      </c>
      <c r="C6726">
        <v>26</v>
      </c>
      <c r="D6726" t="s">
        <v>57</v>
      </c>
      <c r="E6726">
        <v>0</v>
      </c>
      <c r="F6726" t="s">
        <v>1538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59</v>
      </c>
      <c r="M6726" t="s">
        <v>57</v>
      </c>
      <c r="N6726" t="s">
        <v>8213</v>
      </c>
      <c r="O6726" t="s">
        <v>61</v>
      </c>
      <c r="P6726" t="s">
        <v>57</v>
      </c>
      <c r="Q6726" t="s">
        <v>62</v>
      </c>
      <c r="R6726" t="s">
        <v>224</v>
      </c>
      <c r="S6726" t="s">
        <v>57</v>
      </c>
      <c r="T6726" t="s">
        <v>57</v>
      </c>
      <c r="U6726" t="s">
        <v>61</v>
      </c>
      <c r="V6726" t="s">
        <v>57</v>
      </c>
      <c r="W6726" t="s">
        <v>57</v>
      </c>
      <c r="X6726" t="s">
        <v>57</v>
      </c>
      <c r="Y6726" t="s">
        <v>57</v>
      </c>
      <c r="Z6726" t="s">
        <v>61</v>
      </c>
      <c r="AA6726" t="s">
        <v>122</v>
      </c>
      <c r="AB6726" t="s">
        <v>57</v>
      </c>
      <c r="AC6726" t="s">
        <v>65</v>
      </c>
      <c r="AD6726">
        <v>81.05</v>
      </c>
      <c r="AE6726">
        <v>4747.65</v>
      </c>
      <c r="AF6726">
        <v>0</v>
      </c>
      <c r="AG6726">
        <v>0</v>
      </c>
      <c r="AH6726">
        <v>1240.74</v>
      </c>
      <c r="AI6726">
        <v>5988.39</v>
      </c>
      <c r="AJ6726" t="s">
        <v>66</v>
      </c>
      <c r="AM6726">
        <v>0</v>
      </c>
      <c r="AN6726">
        <v>1</v>
      </c>
      <c r="AO6726">
        <v>0</v>
      </c>
      <c r="AP6726" t="s">
        <v>123</v>
      </c>
      <c r="AQ6726" t="s">
        <v>116</v>
      </c>
      <c r="AR6726" t="s">
        <v>93</v>
      </c>
      <c r="AS6726">
        <v>6</v>
      </c>
      <c r="AT6726">
        <v>55062</v>
      </c>
      <c r="AU6726">
        <v>1</v>
      </c>
      <c r="AV6726">
        <v>0</v>
      </c>
      <c r="AW6726">
        <v>1</v>
      </c>
      <c r="AX6726">
        <v>0</v>
      </c>
      <c r="AY6726">
        <v>6</v>
      </c>
      <c r="AZ6726" t="s">
        <v>125</v>
      </c>
      <c r="BA6726">
        <v>1</v>
      </c>
      <c r="BB6726" t="s">
        <v>71</v>
      </c>
      <c r="BC6726">
        <v>4</v>
      </c>
    </row>
    <row r="6727" spans="1:55">
      <c r="A6727" t="s">
        <v>11498</v>
      </c>
      <c r="B6727" t="s">
        <v>73</v>
      </c>
      <c r="C6727">
        <v>31</v>
      </c>
      <c r="D6727" t="s">
        <v>57</v>
      </c>
      <c r="E6727">
        <v>3</v>
      </c>
      <c r="F6727" t="s">
        <v>267</v>
      </c>
      <c r="G6727">
        <v>93292</v>
      </c>
      <c r="H6727">
        <v>36.37559</v>
      </c>
      <c r="I6727">
        <v>-119.211689</v>
      </c>
      <c r="J6727">
        <v>7</v>
      </c>
      <c r="K6727">
        <v>72</v>
      </c>
      <c r="L6727" t="s">
        <v>119</v>
      </c>
      <c r="M6727" t="s">
        <v>57</v>
      </c>
      <c r="N6727" t="s">
        <v>11499</v>
      </c>
      <c r="O6727" t="s">
        <v>57</v>
      </c>
      <c r="P6727" t="s">
        <v>57</v>
      </c>
      <c r="Q6727" t="s">
        <v>85</v>
      </c>
      <c r="R6727" t="s">
        <v>586</v>
      </c>
      <c r="S6727" t="s">
        <v>61</v>
      </c>
      <c r="T6727" t="s">
        <v>57</v>
      </c>
      <c r="U6727" t="s">
        <v>57</v>
      </c>
      <c r="V6727" t="s">
        <v>57</v>
      </c>
      <c r="W6727" t="s">
        <v>61</v>
      </c>
      <c r="X6727" t="s">
        <v>61</v>
      </c>
      <c r="Y6727" t="s">
        <v>61</v>
      </c>
      <c r="Z6727" t="s">
        <v>57</v>
      </c>
      <c r="AA6727" t="s">
        <v>122</v>
      </c>
      <c r="AB6727" t="s">
        <v>61</v>
      </c>
      <c r="AC6727" t="s">
        <v>87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66</v>
      </c>
      <c r="AM6727">
        <v>0</v>
      </c>
      <c r="AN6727">
        <v>1</v>
      </c>
      <c r="AO6727">
        <v>0</v>
      </c>
      <c r="AP6727" t="s">
        <v>123</v>
      </c>
      <c r="AQ6727" t="s">
        <v>68</v>
      </c>
      <c r="AR6727" t="s">
        <v>105</v>
      </c>
      <c r="AS6727">
        <v>4</v>
      </c>
      <c r="AT6727">
        <v>30395</v>
      </c>
      <c r="AU6727">
        <v>1</v>
      </c>
      <c r="AV6727">
        <v>0</v>
      </c>
      <c r="AW6727">
        <v>1</v>
      </c>
      <c r="AX6727">
        <v>0</v>
      </c>
      <c r="AY6727">
        <v>6</v>
      </c>
      <c r="AZ6727" t="s">
        <v>125</v>
      </c>
      <c r="BA6727">
        <v>2</v>
      </c>
      <c r="BB6727" t="s">
        <v>126</v>
      </c>
      <c r="BC6727">
        <v>3</v>
      </c>
    </row>
    <row r="6728" spans="1:55">
      <c r="A6728" t="s">
        <v>11500</v>
      </c>
      <c r="B6728" t="s">
        <v>73</v>
      </c>
      <c r="C6728">
        <v>57</v>
      </c>
      <c r="D6728" t="s">
        <v>57</v>
      </c>
      <c r="E6728">
        <v>0</v>
      </c>
      <c r="F6728" t="s">
        <v>704</v>
      </c>
      <c r="G6728">
        <v>91784</v>
      </c>
      <c r="H6728">
        <v>34.141146</v>
      </c>
      <c r="I6728">
        <v>-117.655583</v>
      </c>
      <c r="J6728">
        <v>8</v>
      </c>
      <c r="K6728">
        <v>8</v>
      </c>
      <c r="L6728" t="s">
        <v>83</v>
      </c>
      <c r="M6728" t="s">
        <v>57</v>
      </c>
      <c r="N6728" t="s">
        <v>11501</v>
      </c>
      <c r="O6728" t="s">
        <v>61</v>
      </c>
      <c r="P6728" t="s">
        <v>57</v>
      </c>
      <c r="Q6728" t="s">
        <v>85</v>
      </c>
      <c r="R6728" t="s">
        <v>318</v>
      </c>
      <c r="S6728" t="s">
        <v>57</v>
      </c>
      <c r="T6728" t="s">
        <v>61</v>
      </c>
      <c r="U6728" t="s">
        <v>61</v>
      </c>
      <c r="V6728" t="s">
        <v>61</v>
      </c>
      <c r="W6728" t="s">
        <v>61</v>
      </c>
      <c r="X6728" t="s">
        <v>61</v>
      </c>
      <c r="Y6728" t="s">
        <v>61</v>
      </c>
      <c r="Z6728" t="s">
        <v>57</v>
      </c>
      <c r="AA6728" t="s">
        <v>77</v>
      </c>
      <c r="AB6728" t="s">
        <v>57</v>
      </c>
      <c r="AC6728" t="s">
        <v>65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66</v>
      </c>
      <c r="AM6728">
        <v>0</v>
      </c>
      <c r="AN6728">
        <v>1</v>
      </c>
      <c r="AO6728">
        <v>0</v>
      </c>
      <c r="AP6728" t="s">
        <v>67</v>
      </c>
      <c r="AQ6728" t="s">
        <v>92</v>
      </c>
      <c r="AR6728" t="s">
        <v>93</v>
      </c>
      <c r="AS6728">
        <v>2</v>
      </c>
      <c r="AT6728">
        <v>23331</v>
      </c>
      <c r="AU6728">
        <v>1</v>
      </c>
      <c r="AV6728">
        <v>0</v>
      </c>
      <c r="AW6728">
        <v>1</v>
      </c>
      <c r="AX6728">
        <v>0</v>
      </c>
      <c r="AY6728">
        <v>2</v>
      </c>
      <c r="AZ6728" t="s">
        <v>70</v>
      </c>
      <c r="BA6728">
        <v>6</v>
      </c>
      <c r="BB6728" t="s">
        <v>95</v>
      </c>
      <c r="BC6728">
        <v>1</v>
      </c>
    </row>
    <row r="6729" spans="1:55">
      <c r="A6729" t="s">
        <v>11502</v>
      </c>
      <c r="B6729" t="s">
        <v>56</v>
      </c>
      <c r="C6729">
        <v>30</v>
      </c>
      <c r="D6729" t="s">
        <v>61</v>
      </c>
      <c r="E6729">
        <v>0</v>
      </c>
      <c r="F6729" t="s">
        <v>240</v>
      </c>
      <c r="G6729">
        <v>95204</v>
      </c>
      <c r="H6729">
        <v>37.974498</v>
      </c>
      <c r="I6729">
        <v>-121.319568</v>
      </c>
      <c r="J6729">
        <v>0</v>
      </c>
      <c r="K6729">
        <v>13</v>
      </c>
      <c r="L6729" t="s">
        <v>59</v>
      </c>
      <c r="M6729" t="s">
        <v>57</v>
      </c>
      <c r="N6729" t="s">
        <v>5770</v>
      </c>
      <c r="O6729" t="s">
        <v>57</v>
      </c>
      <c r="P6729" t="s">
        <v>57</v>
      </c>
      <c r="Q6729" t="s">
        <v>135</v>
      </c>
      <c r="R6729" t="s">
        <v>189</v>
      </c>
      <c r="S6729" t="s">
        <v>57</v>
      </c>
      <c r="T6729" t="s">
        <v>57</v>
      </c>
      <c r="U6729" t="s">
        <v>57</v>
      </c>
      <c r="V6729" t="s">
        <v>57</v>
      </c>
      <c r="W6729" t="s">
        <v>57</v>
      </c>
      <c r="X6729" t="s">
        <v>57</v>
      </c>
      <c r="Y6729" t="s">
        <v>57</v>
      </c>
      <c r="Z6729" t="s">
        <v>57</v>
      </c>
      <c r="AA6729" t="s">
        <v>122</v>
      </c>
      <c r="AB6729" t="s">
        <v>61</v>
      </c>
      <c r="AC6729" t="s">
        <v>65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66</v>
      </c>
      <c r="AM6729">
        <v>0</v>
      </c>
      <c r="AN6729">
        <v>1</v>
      </c>
      <c r="AO6729">
        <v>0</v>
      </c>
      <c r="AP6729" t="s">
        <v>103</v>
      </c>
      <c r="AQ6729" t="s">
        <v>68</v>
      </c>
      <c r="AR6729" t="s">
        <v>93</v>
      </c>
      <c r="AS6729">
        <v>8</v>
      </c>
      <c r="AT6729">
        <v>30476</v>
      </c>
      <c r="AU6729">
        <v>1</v>
      </c>
      <c r="AV6729">
        <v>0</v>
      </c>
      <c r="AW6729">
        <v>1</v>
      </c>
      <c r="AX6729">
        <v>0</v>
      </c>
      <c r="AY6729">
        <v>3</v>
      </c>
      <c r="AZ6729" t="s">
        <v>106</v>
      </c>
      <c r="BA6729">
        <v>2</v>
      </c>
      <c r="BB6729" t="s">
        <v>126</v>
      </c>
      <c r="BC6729">
        <v>3</v>
      </c>
    </row>
    <row r="6730" spans="1:55">
      <c r="A6730" t="s">
        <v>11503</v>
      </c>
      <c r="B6730" t="s">
        <v>73</v>
      </c>
      <c r="C6730">
        <v>50</v>
      </c>
      <c r="D6730" t="s">
        <v>57</v>
      </c>
      <c r="E6730">
        <v>2</v>
      </c>
      <c r="F6730" t="s">
        <v>8272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59</v>
      </c>
      <c r="M6730" t="s">
        <v>57</v>
      </c>
      <c r="N6730" t="s">
        <v>11504</v>
      </c>
      <c r="O6730" t="s">
        <v>57</v>
      </c>
      <c r="P6730" t="s">
        <v>57</v>
      </c>
      <c r="Q6730" t="s">
        <v>135</v>
      </c>
      <c r="R6730" t="s">
        <v>156</v>
      </c>
      <c r="S6730" t="s">
        <v>57</v>
      </c>
      <c r="T6730" t="s">
        <v>61</v>
      </c>
      <c r="U6730" t="s">
        <v>61</v>
      </c>
      <c r="V6730" t="s">
        <v>61</v>
      </c>
      <c r="W6730" t="s">
        <v>61</v>
      </c>
      <c r="X6730" t="s">
        <v>61</v>
      </c>
      <c r="Y6730" t="s">
        <v>61</v>
      </c>
      <c r="Z6730" t="s">
        <v>57</v>
      </c>
      <c r="AA6730" t="s">
        <v>77</v>
      </c>
      <c r="AB6730" t="s">
        <v>57</v>
      </c>
      <c r="AC6730" t="s">
        <v>87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66</v>
      </c>
      <c r="AM6730">
        <v>0</v>
      </c>
      <c r="AN6730">
        <v>1</v>
      </c>
      <c r="AO6730">
        <v>0</v>
      </c>
      <c r="AP6730" t="s">
        <v>164</v>
      </c>
      <c r="AQ6730" t="s">
        <v>92</v>
      </c>
      <c r="AR6730" t="s">
        <v>69</v>
      </c>
      <c r="AS6730">
        <v>2</v>
      </c>
      <c r="AT6730">
        <v>5935</v>
      </c>
      <c r="AU6730">
        <v>1</v>
      </c>
      <c r="AV6730">
        <v>0</v>
      </c>
      <c r="AW6730">
        <v>1</v>
      </c>
      <c r="AX6730">
        <v>0</v>
      </c>
      <c r="AY6730">
        <v>4</v>
      </c>
      <c r="AZ6730" t="s">
        <v>165</v>
      </c>
      <c r="BA6730">
        <v>3</v>
      </c>
      <c r="BB6730" t="s">
        <v>126</v>
      </c>
      <c r="BC6730">
        <v>3</v>
      </c>
    </row>
    <row r="6731" spans="1:55">
      <c r="A6731" t="s">
        <v>11505</v>
      </c>
      <c r="B6731" t="s">
        <v>56</v>
      </c>
      <c r="C6731">
        <v>30</v>
      </c>
      <c r="D6731" t="s">
        <v>57</v>
      </c>
      <c r="E6731">
        <v>3</v>
      </c>
      <c r="F6731" t="s">
        <v>4155</v>
      </c>
      <c r="G6731">
        <v>93238</v>
      </c>
      <c r="H6731">
        <v>35.852892</v>
      </c>
      <c r="I6731">
        <v>-118.397782</v>
      </c>
      <c r="J6731">
        <v>5</v>
      </c>
      <c r="K6731">
        <v>38</v>
      </c>
      <c r="L6731" t="s">
        <v>59</v>
      </c>
      <c r="M6731" t="s">
        <v>57</v>
      </c>
      <c r="N6731" t="s">
        <v>11082</v>
      </c>
      <c r="O6731" t="s">
        <v>61</v>
      </c>
      <c r="P6731" t="s">
        <v>57</v>
      </c>
      <c r="Q6731" t="s">
        <v>62</v>
      </c>
      <c r="R6731" t="s">
        <v>86</v>
      </c>
      <c r="S6731" t="s">
        <v>57</v>
      </c>
      <c r="T6731" t="s">
        <v>57</v>
      </c>
      <c r="U6731" t="s">
        <v>61</v>
      </c>
      <c r="V6731" t="s">
        <v>61</v>
      </c>
      <c r="W6731" t="s">
        <v>61</v>
      </c>
      <c r="X6731" t="s">
        <v>61</v>
      </c>
      <c r="Y6731" t="s">
        <v>61</v>
      </c>
      <c r="Z6731" t="s">
        <v>57</v>
      </c>
      <c r="AA6731" t="s">
        <v>77</v>
      </c>
      <c r="AB6731" t="s">
        <v>61</v>
      </c>
      <c r="AC6731" t="s">
        <v>87</v>
      </c>
      <c r="AD6731">
        <v>54.5</v>
      </c>
      <c r="AE6731">
        <v>2076.05</v>
      </c>
      <c r="AF6731">
        <v>0</v>
      </c>
      <c r="AG6731">
        <v>0</v>
      </c>
      <c r="AH6731">
        <v>1758.26</v>
      </c>
      <c r="AI6731">
        <v>3834.31</v>
      </c>
      <c r="AJ6731" t="s">
        <v>66</v>
      </c>
      <c r="AM6731">
        <v>0</v>
      </c>
      <c r="AN6731">
        <v>1</v>
      </c>
      <c r="AO6731">
        <v>0</v>
      </c>
      <c r="AP6731" t="s">
        <v>176</v>
      </c>
      <c r="AQ6731" t="s">
        <v>68</v>
      </c>
      <c r="AR6731" t="s">
        <v>69</v>
      </c>
      <c r="AS6731">
        <v>3</v>
      </c>
      <c r="AT6731">
        <v>1873</v>
      </c>
      <c r="AU6731">
        <v>1</v>
      </c>
      <c r="AV6731">
        <v>0</v>
      </c>
      <c r="AW6731">
        <v>1</v>
      </c>
      <c r="AX6731">
        <v>0</v>
      </c>
      <c r="AY6731">
        <v>5</v>
      </c>
      <c r="AZ6731" t="s">
        <v>177</v>
      </c>
      <c r="BA6731">
        <v>3</v>
      </c>
      <c r="BB6731" t="s">
        <v>126</v>
      </c>
      <c r="BC6731">
        <v>3</v>
      </c>
    </row>
    <row r="6732" spans="1:55">
      <c r="A6732" t="s">
        <v>11506</v>
      </c>
      <c r="B6732" t="s">
        <v>56</v>
      </c>
      <c r="C6732">
        <v>57</v>
      </c>
      <c r="D6732" t="s">
        <v>61</v>
      </c>
      <c r="E6732">
        <v>0</v>
      </c>
      <c r="F6732" t="s">
        <v>6248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119</v>
      </c>
      <c r="M6732" t="s">
        <v>57</v>
      </c>
      <c r="N6732" t="s">
        <v>11507</v>
      </c>
      <c r="O6732" t="s">
        <v>57</v>
      </c>
      <c r="P6732" t="s">
        <v>57</v>
      </c>
      <c r="Q6732" t="s">
        <v>85</v>
      </c>
      <c r="R6732" t="s">
        <v>76</v>
      </c>
      <c r="S6732" t="s">
        <v>57</v>
      </c>
      <c r="T6732" t="s">
        <v>57</v>
      </c>
      <c r="U6732" t="s">
        <v>57</v>
      </c>
      <c r="V6732" t="s">
        <v>61</v>
      </c>
      <c r="W6732" t="s">
        <v>57</v>
      </c>
      <c r="X6732" t="s">
        <v>57</v>
      </c>
      <c r="Y6732" t="s">
        <v>57</v>
      </c>
      <c r="Z6732" t="s">
        <v>57</v>
      </c>
      <c r="AA6732" t="s">
        <v>122</v>
      </c>
      <c r="AB6732" t="s">
        <v>57</v>
      </c>
      <c r="AC6732" t="s">
        <v>65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66</v>
      </c>
      <c r="AM6732">
        <v>0</v>
      </c>
      <c r="AN6732">
        <v>1</v>
      </c>
      <c r="AO6732">
        <v>0</v>
      </c>
      <c r="AP6732" t="s">
        <v>123</v>
      </c>
      <c r="AQ6732" t="s">
        <v>92</v>
      </c>
      <c r="AR6732" t="s">
        <v>105</v>
      </c>
      <c r="AS6732">
        <v>7</v>
      </c>
      <c r="AT6732">
        <v>385</v>
      </c>
      <c r="AU6732">
        <v>1</v>
      </c>
      <c r="AV6732">
        <v>0</v>
      </c>
      <c r="AW6732">
        <v>1</v>
      </c>
      <c r="AX6732">
        <v>0</v>
      </c>
      <c r="AY6732">
        <v>6</v>
      </c>
      <c r="AZ6732" t="s">
        <v>125</v>
      </c>
      <c r="BA6732">
        <v>4</v>
      </c>
      <c r="BB6732" t="s">
        <v>80</v>
      </c>
      <c r="BC6732">
        <v>2</v>
      </c>
    </row>
    <row r="6733" spans="1:55">
      <c r="A6733" t="s">
        <v>11508</v>
      </c>
      <c r="B6733" t="s">
        <v>56</v>
      </c>
      <c r="C6733">
        <v>40</v>
      </c>
      <c r="D6733" t="s">
        <v>61</v>
      </c>
      <c r="E6733">
        <v>0</v>
      </c>
      <c r="F6733" t="s">
        <v>6315</v>
      </c>
      <c r="G6733">
        <v>95971</v>
      </c>
      <c r="H6733">
        <v>39.971228</v>
      </c>
      <c r="I6733">
        <v>-121.041166</v>
      </c>
      <c r="J6733">
        <v>0</v>
      </c>
      <c r="K6733">
        <v>16</v>
      </c>
      <c r="L6733" t="s">
        <v>59</v>
      </c>
      <c r="M6733" t="s">
        <v>57</v>
      </c>
      <c r="N6733" t="s">
        <v>1367</v>
      </c>
      <c r="O6733" t="s">
        <v>61</v>
      </c>
      <c r="P6733" t="s">
        <v>57</v>
      </c>
      <c r="Q6733" t="s">
        <v>85</v>
      </c>
      <c r="R6733" t="s">
        <v>160</v>
      </c>
      <c r="S6733" t="s">
        <v>61</v>
      </c>
      <c r="T6733" t="s">
        <v>61</v>
      </c>
      <c r="U6733" t="s">
        <v>61</v>
      </c>
      <c r="V6733" t="s">
        <v>61</v>
      </c>
      <c r="W6733" t="s">
        <v>57</v>
      </c>
      <c r="X6733" t="s">
        <v>61</v>
      </c>
      <c r="Y6733" t="s">
        <v>61</v>
      </c>
      <c r="Z6733" t="s">
        <v>61</v>
      </c>
      <c r="AA6733" t="s">
        <v>77</v>
      </c>
      <c r="AB6733" t="s">
        <v>57</v>
      </c>
      <c r="AC6733" t="s">
        <v>87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88</v>
      </c>
      <c r="AK6733" t="s">
        <v>101</v>
      </c>
      <c r="AL6733" t="s">
        <v>102</v>
      </c>
      <c r="AM6733">
        <v>1</v>
      </c>
      <c r="AN6733">
        <v>0</v>
      </c>
      <c r="AO6733">
        <v>1</v>
      </c>
      <c r="AP6733" t="s">
        <v>103</v>
      </c>
      <c r="AQ6733" t="s">
        <v>78</v>
      </c>
      <c r="AR6733" t="s">
        <v>79</v>
      </c>
      <c r="AS6733">
        <v>1</v>
      </c>
      <c r="AT6733">
        <v>6189</v>
      </c>
      <c r="AU6733">
        <v>1</v>
      </c>
      <c r="AV6733">
        <v>1</v>
      </c>
      <c r="AW6733">
        <v>0</v>
      </c>
      <c r="AX6733">
        <v>-4</v>
      </c>
      <c r="AY6733">
        <v>3</v>
      </c>
      <c r="AZ6733" t="s">
        <v>106</v>
      </c>
      <c r="BA6733">
        <v>7</v>
      </c>
      <c r="BB6733" t="s">
        <v>95</v>
      </c>
      <c r="BC6733">
        <v>1</v>
      </c>
    </row>
    <row r="6734" spans="1:55">
      <c r="A6734" t="s">
        <v>11509</v>
      </c>
      <c r="B6734" t="s">
        <v>56</v>
      </c>
      <c r="C6734">
        <v>61</v>
      </c>
      <c r="D6734" t="s">
        <v>61</v>
      </c>
      <c r="E6734">
        <v>0</v>
      </c>
      <c r="F6734" t="s">
        <v>899</v>
      </c>
      <c r="G6734">
        <v>90605</v>
      </c>
      <c r="H6734">
        <v>33.960891</v>
      </c>
      <c r="I6734">
        <v>-118.032222</v>
      </c>
      <c r="J6734">
        <v>0</v>
      </c>
      <c r="K6734">
        <v>36</v>
      </c>
      <c r="L6734" t="s">
        <v>216</v>
      </c>
      <c r="M6734" t="s">
        <v>61</v>
      </c>
      <c r="N6734" t="s">
        <v>143</v>
      </c>
      <c r="O6734" t="s">
        <v>143</v>
      </c>
      <c r="P6734" t="s">
        <v>57</v>
      </c>
      <c r="Q6734" t="s">
        <v>62</v>
      </c>
      <c r="R6734" t="s">
        <v>254</v>
      </c>
      <c r="S6734" t="s">
        <v>57</v>
      </c>
      <c r="T6734" t="s">
        <v>61</v>
      </c>
      <c r="U6734" t="s">
        <v>61</v>
      </c>
      <c r="V6734" t="s">
        <v>61</v>
      </c>
      <c r="W6734" t="s">
        <v>61</v>
      </c>
      <c r="X6734" t="s">
        <v>61</v>
      </c>
      <c r="Y6734" t="s">
        <v>61</v>
      </c>
      <c r="Z6734" t="s">
        <v>57</v>
      </c>
      <c r="AA6734" t="s">
        <v>122</v>
      </c>
      <c r="AB6734" t="s">
        <v>61</v>
      </c>
      <c r="AC6734" t="s">
        <v>87</v>
      </c>
      <c r="AD6734">
        <v>31.05</v>
      </c>
      <c r="AE6734">
        <v>1126.35</v>
      </c>
      <c r="AF6734">
        <v>0</v>
      </c>
      <c r="AG6734">
        <v>0</v>
      </c>
      <c r="AH6734">
        <v>0</v>
      </c>
      <c r="AI6734">
        <v>1126.35</v>
      </c>
      <c r="AJ6734" t="s">
        <v>66</v>
      </c>
      <c r="AM6734">
        <v>0</v>
      </c>
      <c r="AN6734">
        <v>1</v>
      </c>
      <c r="AO6734">
        <v>0</v>
      </c>
      <c r="AP6734" t="s">
        <v>164</v>
      </c>
      <c r="AQ6734" t="s">
        <v>124</v>
      </c>
      <c r="AR6734" t="s">
        <v>137</v>
      </c>
      <c r="AS6734">
        <v>2</v>
      </c>
      <c r="AT6734">
        <v>38181</v>
      </c>
      <c r="AU6734">
        <v>1</v>
      </c>
      <c r="AV6734">
        <v>0</v>
      </c>
      <c r="AW6734">
        <v>1</v>
      </c>
      <c r="AX6734">
        <v>0</v>
      </c>
      <c r="AY6734">
        <v>4</v>
      </c>
      <c r="AZ6734" t="s">
        <v>165</v>
      </c>
      <c r="BA6734">
        <v>2</v>
      </c>
      <c r="BB6734" t="s">
        <v>126</v>
      </c>
      <c r="BC6734">
        <v>3</v>
      </c>
    </row>
    <row r="6735" spans="1:55">
      <c r="A6735" t="s">
        <v>11510</v>
      </c>
      <c r="B6735" t="s">
        <v>73</v>
      </c>
      <c r="C6735">
        <v>58</v>
      </c>
      <c r="D6735" t="s">
        <v>61</v>
      </c>
      <c r="E6735">
        <v>0</v>
      </c>
      <c r="F6735" t="s">
        <v>252</v>
      </c>
      <c r="G6735">
        <v>92109</v>
      </c>
      <c r="H6735">
        <v>32.787836</v>
      </c>
      <c r="I6735">
        <v>-117.232376</v>
      </c>
      <c r="J6735">
        <v>0</v>
      </c>
      <c r="K6735">
        <v>1</v>
      </c>
      <c r="L6735" t="s">
        <v>59</v>
      </c>
      <c r="M6735" t="s">
        <v>57</v>
      </c>
      <c r="N6735" t="s">
        <v>11511</v>
      </c>
      <c r="O6735" t="s">
        <v>61</v>
      </c>
      <c r="P6735" t="s">
        <v>57</v>
      </c>
      <c r="Q6735" t="s">
        <v>135</v>
      </c>
      <c r="R6735" t="s">
        <v>100</v>
      </c>
      <c r="S6735" t="s">
        <v>61</v>
      </c>
      <c r="T6735" t="s">
        <v>61</v>
      </c>
      <c r="U6735" t="s">
        <v>61</v>
      </c>
      <c r="V6735" t="s">
        <v>57</v>
      </c>
      <c r="W6735" t="s">
        <v>61</v>
      </c>
      <c r="X6735" t="s">
        <v>61</v>
      </c>
      <c r="Y6735" t="s">
        <v>61</v>
      </c>
      <c r="Z6735" t="s">
        <v>57</v>
      </c>
      <c r="AA6735" t="s">
        <v>77</v>
      </c>
      <c r="AB6735" t="s">
        <v>61</v>
      </c>
      <c r="AC6735" t="s">
        <v>307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88</v>
      </c>
      <c r="AK6735" t="s">
        <v>89</v>
      </c>
      <c r="AL6735" t="s">
        <v>181</v>
      </c>
      <c r="AM6735">
        <v>1</v>
      </c>
      <c r="AN6735">
        <v>0</v>
      </c>
      <c r="AO6735">
        <v>0</v>
      </c>
      <c r="AP6735" t="s">
        <v>91</v>
      </c>
      <c r="AQ6735" t="s">
        <v>92</v>
      </c>
      <c r="AR6735" t="s">
        <v>69</v>
      </c>
      <c r="AS6735">
        <v>2</v>
      </c>
      <c r="AT6735">
        <v>46086</v>
      </c>
      <c r="AU6735">
        <v>1</v>
      </c>
      <c r="AV6735">
        <v>1</v>
      </c>
      <c r="AW6735">
        <v>0</v>
      </c>
      <c r="AX6735">
        <v>51.25</v>
      </c>
      <c r="AY6735">
        <v>1</v>
      </c>
      <c r="AZ6735" t="s">
        <v>94</v>
      </c>
      <c r="BA6735">
        <v>8</v>
      </c>
      <c r="BB6735" t="s">
        <v>95</v>
      </c>
      <c r="BC6735">
        <v>1</v>
      </c>
    </row>
    <row r="6736" spans="1:55">
      <c r="A6736" t="s">
        <v>11512</v>
      </c>
      <c r="B6736" t="s">
        <v>73</v>
      </c>
      <c r="C6736">
        <v>19</v>
      </c>
      <c r="D6736" t="s">
        <v>57</v>
      </c>
      <c r="E6736">
        <v>3</v>
      </c>
      <c r="F6736" t="s">
        <v>6332</v>
      </c>
      <c r="G6736">
        <v>93927</v>
      </c>
      <c r="H6736">
        <v>36.248708</v>
      </c>
      <c r="I6736">
        <v>-121.386617</v>
      </c>
      <c r="J6736">
        <v>10</v>
      </c>
      <c r="K6736">
        <v>52</v>
      </c>
      <c r="L6736" t="s">
        <v>59</v>
      </c>
      <c r="M6736" t="s">
        <v>57</v>
      </c>
      <c r="N6736" t="s">
        <v>1030</v>
      </c>
      <c r="O6736" t="s">
        <v>61</v>
      </c>
      <c r="P6736" t="s">
        <v>61</v>
      </c>
      <c r="Q6736" t="s">
        <v>143</v>
      </c>
      <c r="R6736" t="s">
        <v>143</v>
      </c>
      <c r="S6736" t="s">
        <v>143</v>
      </c>
      <c r="T6736" t="s">
        <v>143</v>
      </c>
      <c r="U6736" t="s">
        <v>143</v>
      </c>
      <c r="V6736" t="s">
        <v>143</v>
      </c>
      <c r="W6736" t="s">
        <v>143</v>
      </c>
      <c r="X6736" t="s">
        <v>143</v>
      </c>
      <c r="Y6736" t="s">
        <v>143</v>
      </c>
      <c r="Z6736" t="s">
        <v>143</v>
      </c>
      <c r="AA6736" t="s">
        <v>122</v>
      </c>
      <c r="AB6736" t="s">
        <v>61</v>
      </c>
      <c r="AC6736" t="s">
        <v>65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66</v>
      </c>
      <c r="AM6736">
        <v>0</v>
      </c>
      <c r="AN6736">
        <v>1</v>
      </c>
      <c r="AO6736">
        <v>0</v>
      </c>
      <c r="AP6736" t="s">
        <v>123</v>
      </c>
      <c r="AQ6736" t="s">
        <v>116</v>
      </c>
      <c r="AR6736" t="s">
        <v>182</v>
      </c>
      <c r="AT6736">
        <v>14204</v>
      </c>
      <c r="AU6736">
        <v>1</v>
      </c>
      <c r="AV6736">
        <v>0</v>
      </c>
      <c r="AW6736">
        <v>1</v>
      </c>
      <c r="AX6736">
        <v>0</v>
      </c>
      <c r="AY6736">
        <v>6</v>
      </c>
      <c r="AZ6736" t="s">
        <v>125</v>
      </c>
      <c r="BA6736">
        <v>0</v>
      </c>
      <c r="BB6736" t="s">
        <v>71</v>
      </c>
      <c r="BC6736">
        <v>4</v>
      </c>
    </row>
    <row r="6737" spans="1:55">
      <c r="A6737" t="s">
        <v>11513</v>
      </c>
      <c r="B6737" t="s">
        <v>56</v>
      </c>
      <c r="C6737">
        <v>64</v>
      </c>
      <c r="D6737" t="s">
        <v>61</v>
      </c>
      <c r="E6737">
        <v>0</v>
      </c>
      <c r="F6737" t="s">
        <v>3360</v>
      </c>
      <c r="G6737">
        <v>94590</v>
      </c>
      <c r="H6737">
        <v>38.104705</v>
      </c>
      <c r="I6737">
        <v>-122.247387</v>
      </c>
      <c r="J6737">
        <v>0</v>
      </c>
      <c r="K6737">
        <v>4</v>
      </c>
      <c r="L6737" t="s">
        <v>83</v>
      </c>
      <c r="M6737" t="s">
        <v>57</v>
      </c>
      <c r="N6737" t="s">
        <v>8215</v>
      </c>
      <c r="O6737" t="s">
        <v>57</v>
      </c>
      <c r="P6737" t="s">
        <v>57</v>
      </c>
      <c r="Q6737" t="s">
        <v>85</v>
      </c>
      <c r="R6737" t="s">
        <v>163</v>
      </c>
      <c r="S6737" t="s">
        <v>61</v>
      </c>
      <c r="T6737" t="s">
        <v>57</v>
      </c>
      <c r="U6737" t="s">
        <v>61</v>
      </c>
      <c r="V6737" t="s">
        <v>61</v>
      </c>
      <c r="W6737" t="s">
        <v>57</v>
      </c>
      <c r="X6737" t="s">
        <v>61</v>
      </c>
      <c r="Y6737" t="s">
        <v>61</v>
      </c>
      <c r="Z6737" t="s">
        <v>57</v>
      </c>
      <c r="AA6737" t="s">
        <v>77</v>
      </c>
      <c r="AB6737" t="s">
        <v>61</v>
      </c>
      <c r="AC6737" t="s">
        <v>65</v>
      </c>
      <c r="AD6737">
        <v>89.59999999999999</v>
      </c>
      <c r="AE6737">
        <v>365.65</v>
      </c>
      <c r="AF6737">
        <v>0</v>
      </c>
      <c r="AG6737">
        <v>0</v>
      </c>
      <c r="AH6737">
        <v>147.04</v>
      </c>
      <c r="AI6737">
        <v>512.6900000000001</v>
      </c>
      <c r="AJ6737" t="s">
        <v>88</v>
      </c>
      <c r="AK6737" t="s">
        <v>89</v>
      </c>
      <c r="AL6737" t="s">
        <v>90</v>
      </c>
      <c r="AM6737">
        <v>1</v>
      </c>
      <c r="AN6737">
        <v>0</v>
      </c>
      <c r="AO6737">
        <v>0</v>
      </c>
      <c r="AP6737" t="s">
        <v>91</v>
      </c>
      <c r="AQ6737" t="s">
        <v>124</v>
      </c>
      <c r="AR6737" t="s">
        <v>93</v>
      </c>
      <c r="AS6737">
        <v>3</v>
      </c>
      <c r="AT6737">
        <v>37218</v>
      </c>
      <c r="AU6737">
        <v>1</v>
      </c>
      <c r="AV6737">
        <v>1</v>
      </c>
      <c r="AW6737">
        <v>0</v>
      </c>
      <c r="AX6737">
        <v>89.59999999999999</v>
      </c>
      <c r="AY6737">
        <v>1</v>
      </c>
      <c r="AZ6737" t="s">
        <v>94</v>
      </c>
      <c r="BA6737">
        <v>10</v>
      </c>
      <c r="BB6737" t="s">
        <v>95</v>
      </c>
      <c r="BC6737">
        <v>1</v>
      </c>
    </row>
    <row r="6738" spans="1:55">
      <c r="A6738" t="s">
        <v>11514</v>
      </c>
      <c r="B6738" t="s">
        <v>73</v>
      </c>
      <c r="C6738">
        <v>40</v>
      </c>
      <c r="D6738" t="s">
        <v>57</v>
      </c>
      <c r="E6738">
        <v>0</v>
      </c>
      <c r="F6738" t="s">
        <v>4091</v>
      </c>
      <c r="G6738">
        <v>93241</v>
      </c>
      <c r="H6738">
        <v>35.245035</v>
      </c>
      <c r="I6738">
        <v>-118.905553</v>
      </c>
      <c r="J6738">
        <v>10</v>
      </c>
      <c r="K6738">
        <v>65</v>
      </c>
      <c r="L6738" t="s">
        <v>129</v>
      </c>
      <c r="M6738" t="s">
        <v>57</v>
      </c>
      <c r="N6738" t="s">
        <v>5906</v>
      </c>
      <c r="O6738" t="s">
        <v>57</v>
      </c>
      <c r="P6738" t="s">
        <v>57</v>
      </c>
      <c r="Q6738" t="s">
        <v>135</v>
      </c>
      <c r="R6738" t="s">
        <v>86</v>
      </c>
      <c r="S6738" t="s">
        <v>57</v>
      </c>
      <c r="T6738" t="s">
        <v>57</v>
      </c>
      <c r="U6738" t="s">
        <v>61</v>
      </c>
      <c r="V6738" t="s">
        <v>61</v>
      </c>
      <c r="W6738" t="s">
        <v>61</v>
      </c>
      <c r="X6738" t="s">
        <v>57</v>
      </c>
      <c r="Y6738" t="s">
        <v>57</v>
      </c>
      <c r="Z6738" t="s">
        <v>57</v>
      </c>
      <c r="AA6738" t="s">
        <v>122</v>
      </c>
      <c r="AB6738" t="s">
        <v>57</v>
      </c>
      <c r="AC6738" t="s">
        <v>307</v>
      </c>
      <c r="AD6738">
        <v>69.55</v>
      </c>
      <c r="AE6738">
        <v>4459.15</v>
      </c>
      <c r="AF6738">
        <v>23.61</v>
      </c>
      <c r="AG6738">
        <v>0</v>
      </c>
      <c r="AH6738">
        <v>1132.95</v>
      </c>
      <c r="AI6738">
        <v>5568.49</v>
      </c>
      <c r="AJ6738" t="s">
        <v>66</v>
      </c>
      <c r="AM6738">
        <v>0</v>
      </c>
      <c r="AN6738">
        <v>1</v>
      </c>
      <c r="AO6738">
        <v>0</v>
      </c>
      <c r="AP6738" t="s">
        <v>123</v>
      </c>
      <c r="AQ6738" t="s">
        <v>78</v>
      </c>
      <c r="AR6738" t="s">
        <v>69</v>
      </c>
      <c r="AS6738">
        <v>5</v>
      </c>
      <c r="AT6738">
        <v>15364</v>
      </c>
      <c r="AU6738">
        <v>1</v>
      </c>
      <c r="AV6738">
        <v>0</v>
      </c>
      <c r="AW6738">
        <v>1</v>
      </c>
      <c r="AX6738">
        <v>0</v>
      </c>
      <c r="AY6738">
        <v>6</v>
      </c>
      <c r="AZ6738" t="s">
        <v>125</v>
      </c>
      <c r="BA6738">
        <v>1</v>
      </c>
      <c r="BB6738" t="s">
        <v>71</v>
      </c>
      <c r="BC6738">
        <v>4</v>
      </c>
    </row>
    <row r="6739" spans="1:55">
      <c r="A6739" t="s">
        <v>11515</v>
      </c>
      <c r="B6739" t="s">
        <v>73</v>
      </c>
      <c r="C6739">
        <v>39</v>
      </c>
      <c r="D6739" t="s">
        <v>61</v>
      </c>
      <c r="E6739">
        <v>0</v>
      </c>
      <c r="F6739" t="s">
        <v>11259</v>
      </c>
      <c r="G6739">
        <v>95956</v>
      </c>
      <c r="H6739">
        <v>39.937017</v>
      </c>
      <c r="I6739">
        <v>-121.058043</v>
      </c>
      <c r="J6739">
        <v>0</v>
      </c>
      <c r="K6739">
        <v>38</v>
      </c>
      <c r="L6739" t="s">
        <v>59</v>
      </c>
      <c r="M6739" t="s">
        <v>57</v>
      </c>
      <c r="N6739" t="s">
        <v>8183</v>
      </c>
      <c r="O6739" t="s">
        <v>61</v>
      </c>
      <c r="P6739" t="s">
        <v>57</v>
      </c>
      <c r="Q6739" t="s">
        <v>85</v>
      </c>
      <c r="R6739" t="s">
        <v>174</v>
      </c>
      <c r="S6739" t="s">
        <v>61</v>
      </c>
      <c r="T6739" t="s">
        <v>61</v>
      </c>
      <c r="U6739" t="s">
        <v>61</v>
      </c>
      <c r="V6739" t="s">
        <v>61</v>
      </c>
      <c r="W6739" t="s">
        <v>61</v>
      </c>
      <c r="X6739" t="s">
        <v>61</v>
      </c>
      <c r="Y6739" t="s">
        <v>61</v>
      </c>
      <c r="Z6739" t="s">
        <v>57</v>
      </c>
      <c r="AA6739" t="s">
        <v>64</v>
      </c>
      <c r="AB6739" t="s">
        <v>57</v>
      </c>
      <c r="AC6739" t="s">
        <v>87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88</v>
      </c>
      <c r="AK6739" t="s">
        <v>201</v>
      </c>
      <c r="AL6739" t="s">
        <v>397</v>
      </c>
      <c r="AM6739">
        <v>1</v>
      </c>
      <c r="AN6739">
        <v>0</v>
      </c>
      <c r="AO6739">
        <v>0</v>
      </c>
      <c r="AP6739" t="s">
        <v>176</v>
      </c>
      <c r="AQ6739" t="s">
        <v>68</v>
      </c>
      <c r="AR6739" t="s">
        <v>93</v>
      </c>
      <c r="AS6739">
        <v>1</v>
      </c>
      <c r="AT6739">
        <v>301</v>
      </c>
      <c r="AU6739">
        <v>1</v>
      </c>
      <c r="AV6739">
        <v>1</v>
      </c>
      <c r="AW6739">
        <v>0</v>
      </c>
      <c r="AX6739">
        <v>70.45</v>
      </c>
      <c r="AY6739">
        <v>5</v>
      </c>
      <c r="AZ6739" t="s">
        <v>177</v>
      </c>
      <c r="BA6739">
        <v>4</v>
      </c>
      <c r="BB6739" t="s">
        <v>80</v>
      </c>
      <c r="BC6739">
        <v>2</v>
      </c>
    </row>
    <row r="6740" spans="1:55">
      <c r="A6740" t="s">
        <v>11516</v>
      </c>
      <c r="B6740" t="s">
        <v>73</v>
      </c>
      <c r="C6740">
        <v>38</v>
      </c>
      <c r="D6740" t="s">
        <v>61</v>
      </c>
      <c r="E6740">
        <v>0</v>
      </c>
      <c r="F6740" t="s">
        <v>6213</v>
      </c>
      <c r="G6740">
        <v>93429</v>
      </c>
      <c r="H6740">
        <v>34.866032</v>
      </c>
      <c r="I6740">
        <v>-120.536546</v>
      </c>
      <c r="J6740">
        <v>0</v>
      </c>
      <c r="K6740">
        <v>64</v>
      </c>
      <c r="L6740" t="s">
        <v>129</v>
      </c>
      <c r="M6740" t="s">
        <v>57</v>
      </c>
      <c r="N6740" t="s">
        <v>3738</v>
      </c>
      <c r="O6740" t="s">
        <v>57</v>
      </c>
      <c r="P6740" t="s">
        <v>57</v>
      </c>
      <c r="Q6740" t="s">
        <v>85</v>
      </c>
      <c r="R6740" t="s">
        <v>121</v>
      </c>
      <c r="S6740" t="s">
        <v>57</v>
      </c>
      <c r="T6740" t="s">
        <v>61</v>
      </c>
      <c r="U6740" t="s">
        <v>57</v>
      </c>
      <c r="V6740" t="s">
        <v>57</v>
      </c>
      <c r="W6740" t="s">
        <v>61</v>
      </c>
      <c r="X6740" t="s">
        <v>57</v>
      </c>
      <c r="Y6740" t="s">
        <v>57</v>
      </c>
      <c r="Z6740" t="s">
        <v>57</v>
      </c>
      <c r="AA6740" t="s">
        <v>122</v>
      </c>
      <c r="AB6740" t="s">
        <v>61</v>
      </c>
      <c r="AC6740" t="s">
        <v>65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66</v>
      </c>
      <c r="AM6740">
        <v>0</v>
      </c>
      <c r="AN6740">
        <v>1</v>
      </c>
      <c r="AO6740">
        <v>0</v>
      </c>
      <c r="AP6740" t="s">
        <v>123</v>
      </c>
      <c r="AQ6740" t="s">
        <v>68</v>
      </c>
      <c r="AR6740" t="s">
        <v>105</v>
      </c>
      <c r="AS6740">
        <v>6</v>
      </c>
      <c r="AT6740">
        <v>210</v>
      </c>
      <c r="AU6740">
        <v>1</v>
      </c>
      <c r="AV6740">
        <v>0</v>
      </c>
      <c r="AW6740">
        <v>1</v>
      </c>
      <c r="AX6740">
        <v>0</v>
      </c>
      <c r="AY6740">
        <v>6</v>
      </c>
      <c r="AZ6740" t="s">
        <v>125</v>
      </c>
      <c r="BA6740">
        <v>4</v>
      </c>
      <c r="BB6740" t="s">
        <v>80</v>
      </c>
      <c r="BC6740">
        <v>2</v>
      </c>
    </row>
    <row r="6741" spans="1:55">
      <c r="A6741" t="s">
        <v>11517</v>
      </c>
      <c r="B6741" t="s">
        <v>73</v>
      </c>
      <c r="C6741">
        <v>60</v>
      </c>
      <c r="D6741" t="s">
        <v>57</v>
      </c>
      <c r="E6741">
        <v>0</v>
      </c>
      <c r="F6741" t="s">
        <v>252</v>
      </c>
      <c r="G6741">
        <v>92119</v>
      </c>
      <c r="H6741">
        <v>32.802959</v>
      </c>
      <c r="I6741">
        <v>-117.027095</v>
      </c>
      <c r="J6741">
        <v>8</v>
      </c>
      <c r="K6741">
        <v>71</v>
      </c>
      <c r="L6741" t="s">
        <v>59</v>
      </c>
      <c r="M6741" t="s">
        <v>57</v>
      </c>
      <c r="N6741" t="s">
        <v>11518</v>
      </c>
      <c r="O6741" t="s">
        <v>57</v>
      </c>
      <c r="P6741" t="s">
        <v>57</v>
      </c>
      <c r="Q6741" t="s">
        <v>85</v>
      </c>
      <c r="R6741" t="s">
        <v>76</v>
      </c>
      <c r="S6741" t="s">
        <v>61</v>
      </c>
      <c r="T6741" t="s">
        <v>61</v>
      </c>
      <c r="U6741" t="s">
        <v>57</v>
      </c>
      <c r="V6741" t="s">
        <v>61</v>
      </c>
      <c r="W6741" t="s">
        <v>57</v>
      </c>
      <c r="X6741" t="s">
        <v>57</v>
      </c>
      <c r="Y6741" t="s">
        <v>57</v>
      </c>
      <c r="Z6741" t="s">
        <v>57</v>
      </c>
      <c r="AA6741" t="s">
        <v>64</v>
      </c>
      <c r="AB6741" t="s">
        <v>57</v>
      </c>
      <c r="AC6741" t="s">
        <v>65</v>
      </c>
      <c r="AD6741">
        <v>98.65000000000001</v>
      </c>
      <c r="AE6741">
        <v>6962.85</v>
      </c>
      <c r="AF6741">
        <v>0</v>
      </c>
      <c r="AG6741">
        <v>0</v>
      </c>
      <c r="AH6741">
        <v>2465.12</v>
      </c>
      <c r="AI6741">
        <v>9427.969999999999</v>
      </c>
      <c r="AJ6741" t="s">
        <v>66</v>
      </c>
      <c r="AM6741">
        <v>0</v>
      </c>
      <c r="AN6741">
        <v>1</v>
      </c>
      <c r="AO6741">
        <v>0</v>
      </c>
      <c r="AP6741" t="s">
        <v>123</v>
      </c>
      <c r="AQ6741" t="s">
        <v>124</v>
      </c>
      <c r="AR6741" t="s">
        <v>105</v>
      </c>
      <c r="AS6741">
        <v>5</v>
      </c>
      <c r="AT6741">
        <v>21866</v>
      </c>
      <c r="AU6741">
        <v>1</v>
      </c>
      <c r="AV6741">
        <v>0</v>
      </c>
      <c r="AW6741">
        <v>1</v>
      </c>
      <c r="AX6741">
        <v>0</v>
      </c>
      <c r="AY6741">
        <v>6</v>
      </c>
      <c r="AZ6741" t="s">
        <v>125</v>
      </c>
      <c r="BA6741">
        <v>3</v>
      </c>
      <c r="BB6741" t="s">
        <v>126</v>
      </c>
      <c r="BC6741">
        <v>3</v>
      </c>
    </row>
    <row r="6742" spans="1:55">
      <c r="A6742" t="s">
        <v>11519</v>
      </c>
      <c r="B6742" t="s">
        <v>73</v>
      </c>
      <c r="C6742">
        <v>47</v>
      </c>
      <c r="D6742" t="s">
        <v>57</v>
      </c>
      <c r="E6742">
        <v>0</v>
      </c>
      <c r="F6742" t="s">
        <v>1471</v>
      </c>
      <c r="G6742">
        <v>92833</v>
      </c>
      <c r="H6742">
        <v>33.877639</v>
      </c>
      <c r="I6742">
        <v>-117.961212</v>
      </c>
      <c r="J6742">
        <v>7</v>
      </c>
      <c r="K6742">
        <v>59</v>
      </c>
      <c r="L6742" t="s">
        <v>59</v>
      </c>
      <c r="M6742" t="s">
        <v>57</v>
      </c>
      <c r="N6742" t="s">
        <v>11520</v>
      </c>
      <c r="O6742" t="s">
        <v>57</v>
      </c>
      <c r="P6742" t="s">
        <v>57</v>
      </c>
      <c r="Q6742" t="s">
        <v>85</v>
      </c>
      <c r="R6742" t="s">
        <v>136</v>
      </c>
      <c r="S6742" t="s">
        <v>57</v>
      </c>
      <c r="T6742" t="s">
        <v>57</v>
      </c>
      <c r="U6742" t="s">
        <v>57</v>
      </c>
      <c r="V6742" t="s">
        <v>57</v>
      </c>
      <c r="W6742" t="s">
        <v>57</v>
      </c>
      <c r="X6742" t="s">
        <v>61</v>
      </c>
      <c r="Y6742" t="s">
        <v>61</v>
      </c>
      <c r="Z6742" t="s">
        <v>61</v>
      </c>
      <c r="AA6742" t="s">
        <v>77</v>
      </c>
      <c r="AB6742" t="s">
        <v>57</v>
      </c>
      <c r="AC6742" t="s">
        <v>87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9202.190000000001</v>
      </c>
      <c r="AJ6742" t="s">
        <v>88</v>
      </c>
      <c r="AK6742" t="s">
        <v>89</v>
      </c>
      <c r="AL6742" t="s">
        <v>181</v>
      </c>
      <c r="AM6742">
        <v>1</v>
      </c>
      <c r="AN6742">
        <v>0</v>
      </c>
      <c r="AO6742">
        <v>0</v>
      </c>
      <c r="AP6742" t="s">
        <v>123</v>
      </c>
      <c r="AQ6742" t="s">
        <v>78</v>
      </c>
      <c r="AR6742" t="s">
        <v>105</v>
      </c>
      <c r="AS6742">
        <v>5</v>
      </c>
      <c r="AT6742">
        <v>46105</v>
      </c>
      <c r="AU6742">
        <v>1</v>
      </c>
      <c r="AV6742">
        <v>1</v>
      </c>
      <c r="AW6742">
        <v>0</v>
      </c>
      <c r="AX6742">
        <v>106.75</v>
      </c>
      <c r="AY6742">
        <v>6</v>
      </c>
      <c r="AZ6742" t="s">
        <v>125</v>
      </c>
      <c r="BA6742">
        <v>6</v>
      </c>
      <c r="BB6742" t="s">
        <v>95</v>
      </c>
      <c r="BC6742">
        <v>1</v>
      </c>
    </row>
    <row r="6743" spans="1:55">
      <c r="A6743" t="s">
        <v>11521</v>
      </c>
      <c r="B6743" t="s">
        <v>73</v>
      </c>
      <c r="C6743">
        <v>22</v>
      </c>
      <c r="D6743" t="s">
        <v>57</v>
      </c>
      <c r="E6743">
        <v>0</v>
      </c>
      <c r="F6743" t="s">
        <v>2126</v>
      </c>
      <c r="G6743">
        <v>91030</v>
      </c>
      <c r="H6743">
        <v>34.110444</v>
      </c>
      <c r="I6743">
        <v>-118.156957</v>
      </c>
      <c r="J6743">
        <v>5</v>
      </c>
      <c r="K6743">
        <v>3</v>
      </c>
      <c r="L6743" t="s">
        <v>59</v>
      </c>
      <c r="M6743" t="s">
        <v>61</v>
      </c>
      <c r="N6743" t="s">
        <v>143</v>
      </c>
      <c r="O6743" t="s">
        <v>143</v>
      </c>
      <c r="P6743" t="s">
        <v>57</v>
      </c>
      <c r="Q6743" t="s">
        <v>135</v>
      </c>
      <c r="R6743" t="s">
        <v>230</v>
      </c>
      <c r="S6743" t="s">
        <v>61</v>
      </c>
      <c r="T6743" t="s">
        <v>61</v>
      </c>
      <c r="U6743" t="s">
        <v>61</v>
      </c>
      <c r="V6743" t="s">
        <v>57</v>
      </c>
      <c r="W6743" t="s">
        <v>61</v>
      </c>
      <c r="X6743" t="s">
        <v>61</v>
      </c>
      <c r="Y6743" t="s">
        <v>61</v>
      </c>
      <c r="Z6743" t="s">
        <v>57</v>
      </c>
      <c r="AA6743" t="s">
        <v>77</v>
      </c>
      <c r="AB6743" t="s">
        <v>57</v>
      </c>
      <c r="AC6743" t="s">
        <v>87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170</v>
      </c>
      <c r="AM6743">
        <v>0</v>
      </c>
      <c r="AN6743">
        <v>0</v>
      </c>
      <c r="AO6743">
        <v>0</v>
      </c>
      <c r="AP6743" t="s">
        <v>91</v>
      </c>
      <c r="AQ6743" t="s">
        <v>116</v>
      </c>
      <c r="AR6743" t="s">
        <v>182</v>
      </c>
      <c r="AS6743">
        <v>2</v>
      </c>
      <c r="AT6743">
        <v>23984</v>
      </c>
      <c r="AU6743">
        <v>0</v>
      </c>
      <c r="AX6743">
        <v>0</v>
      </c>
      <c r="AY6743">
        <v>1</v>
      </c>
      <c r="AZ6743" t="s">
        <v>94</v>
      </c>
      <c r="BA6743">
        <v>7</v>
      </c>
      <c r="BB6743" t="s">
        <v>95</v>
      </c>
      <c r="BC6743">
        <v>1</v>
      </c>
    </row>
    <row r="6744" spans="1:55">
      <c r="A6744" t="s">
        <v>11522</v>
      </c>
      <c r="B6744" t="s">
        <v>73</v>
      </c>
      <c r="C6744">
        <v>50</v>
      </c>
      <c r="D6744" t="s">
        <v>57</v>
      </c>
      <c r="E6744">
        <v>2</v>
      </c>
      <c r="F6744" t="s">
        <v>6523</v>
      </c>
      <c r="G6744">
        <v>93203</v>
      </c>
      <c r="H6744">
        <v>35.116307</v>
      </c>
      <c r="I6744">
        <v>-118.817644</v>
      </c>
      <c r="J6744">
        <v>10</v>
      </c>
      <c r="K6744">
        <v>68</v>
      </c>
      <c r="L6744" t="s">
        <v>59</v>
      </c>
      <c r="M6744" t="s">
        <v>57</v>
      </c>
      <c r="N6744" t="s">
        <v>1039</v>
      </c>
      <c r="O6744" t="s">
        <v>57</v>
      </c>
      <c r="P6744" t="s">
        <v>61</v>
      </c>
      <c r="Q6744" t="s">
        <v>143</v>
      </c>
      <c r="R6744" t="s">
        <v>143</v>
      </c>
      <c r="S6744" t="s">
        <v>143</v>
      </c>
      <c r="T6744" t="s">
        <v>143</v>
      </c>
      <c r="U6744" t="s">
        <v>143</v>
      </c>
      <c r="V6744" t="s">
        <v>143</v>
      </c>
      <c r="W6744" t="s">
        <v>143</v>
      </c>
      <c r="X6744" t="s">
        <v>143</v>
      </c>
      <c r="Y6744" t="s">
        <v>143</v>
      </c>
      <c r="Z6744" t="s">
        <v>143</v>
      </c>
      <c r="AA6744" t="s">
        <v>122</v>
      </c>
      <c r="AB6744" t="s">
        <v>61</v>
      </c>
      <c r="AC6744" t="s">
        <v>87</v>
      </c>
      <c r="AD6744">
        <v>25.4</v>
      </c>
      <c r="AE6744">
        <v>1620.2</v>
      </c>
      <c r="AF6744">
        <v>9.34</v>
      </c>
      <c r="AG6744">
        <v>0</v>
      </c>
      <c r="AH6744">
        <v>1298.12</v>
      </c>
      <c r="AI6744">
        <v>2908.98</v>
      </c>
      <c r="AJ6744" t="s">
        <v>66</v>
      </c>
      <c r="AM6744">
        <v>0</v>
      </c>
      <c r="AN6744">
        <v>1</v>
      </c>
      <c r="AO6744">
        <v>0</v>
      </c>
      <c r="AP6744" t="s">
        <v>123</v>
      </c>
      <c r="AQ6744" t="s">
        <v>92</v>
      </c>
      <c r="AR6744" t="s">
        <v>182</v>
      </c>
      <c r="AT6744">
        <v>16206</v>
      </c>
      <c r="AU6744">
        <v>1</v>
      </c>
      <c r="AV6744">
        <v>0</v>
      </c>
      <c r="AW6744">
        <v>1</v>
      </c>
      <c r="AX6744">
        <v>0</v>
      </c>
      <c r="AY6744">
        <v>6</v>
      </c>
      <c r="AZ6744" t="s">
        <v>125</v>
      </c>
      <c r="BA6744">
        <v>0</v>
      </c>
      <c r="BB6744" t="s">
        <v>71</v>
      </c>
      <c r="BC6744">
        <v>4</v>
      </c>
    </row>
    <row r="6745" spans="1:55">
      <c r="A6745" t="s">
        <v>11523</v>
      </c>
      <c r="B6745" t="s">
        <v>73</v>
      </c>
      <c r="C6745">
        <v>52</v>
      </c>
      <c r="D6745" t="s">
        <v>57</v>
      </c>
      <c r="E6745">
        <v>0</v>
      </c>
      <c r="F6745" t="s">
        <v>4884</v>
      </c>
      <c r="G6745">
        <v>92679</v>
      </c>
      <c r="H6745">
        <v>33.631119</v>
      </c>
      <c r="I6745">
        <v>-117.567346</v>
      </c>
      <c r="J6745">
        <v>1</v>
      </c>
      <c r="K6745">
        <v>30</v>
      </c>
      <c r="L6745" t="s">
        <v>216</v>
      </c>
      <c r="M6745" t="s">
        <v>57</v>
      </c>
      <c r="N6745" t="s">
        <v>11524</v>
      </c>
      <c r="O6745" t="s">
        <v>57</v>
      </c>
      <c r="P6745" t="s">
        <v>57</v>
      </c>
      <c r="Q6745" t="s">
        <v>85</v>
      </c>
      <c r="R6745" t="s">
        <v>391</v>
      </c>
      <c r="S6745" t="s">
        <v>57</v>
      </c>
      <c r="T6745" t="s">
        <v>57</v>
      </c>
      <c r="U6745" t="s">
        <v>61</v>
      </c>
      <c r="V6745" t="s">
        <v>61</v>
      </c>
      <c r="W6745" t="s">
        <v>57</v>
      </c>
      <c r="X6745" t="s">
        <v>61</v>
      </c>
      <c r="Y6745" t="s">
        <v>61</v>
      </c>
      <c r="Z6745" t="s">
        <v>61</v>
      </c>
      <c r="AA6745" t="s">
        <v>77</v>
      </c>
      <c r="AB6745" t="s">
        <v>57</v>
      </c>
      <c r="AC6745" t="s">
        <v>87</v>
      </c>
      <c r="AD6745">
        <v>94.40000000000001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88</v>
      </c>
      <c r="AK6745" t="s">
        <v>89</v>
      </c>
      <c r="AL6745" t="s">
        <v>342</v>
      </c>
      <c r="AM6745">
        <v>1</v>
      </c>
      <c r="AN6745">
        <v>0</v>
      </c>
      <c r="AO6745">
        <v>0</v>
      </c>
      <c r="AP6745" t="s">
        <v>164</v>
      </c>
      <c r="AQ6745" t="s">
        <v>92</v>
      </c>
      <c r="AR6745" t="s">
        <v>105</v>
      </c>
      <c r="AS6745">
        <v>3</v>
      </c>
      <c r="AT6745">
        <v>32268</v>
      </c>
      <c r="AU6745">
        <v>1</v>
      </c>
      <c r="AV6745">
        <v>1</v>
      </c>
      <c r="AW6745">
        <v>0</v>
      </c>
      <c r="AX6745">
        <v>94.40000000000001</v>
      </c>
      <c r="AY6745">
        <v>4</v>
      </c>
      <c r="AZ6745" t="s">
        <v>165</v>
      </c>
      <c r="BA6745">
        <v>6</v>
      </c>
      <c r="BB6745" t="s">
        <v>95</v>
      </c>
      <c r="BC6745">
        <v>1</v>
      </c>
    </row>
    <row r="6746" spans="1:55">
      <c r="A6746" t="s">
        <v>11525</v>
      </c>
      <c r="B6746" t="s">
        <v>73</v>
      </c>
      <c r="C6746">
        <v>37</v>
      </c>
      <c r="D6746" t="s">
        <v>57</v>
      </c>
      <c r="E6746">
        <v>0</v>
      </c>
      <c r="F6746" t="s">
        <v>4708</v>
      </c>
      <c r="G6746">
        <v>91354</v>
      </c>
      <c r="H6746">
        <v>34.457005</v>
      </c>
      <c r="I6746">
        <v>-118.573726</v>
      </c>
      <c r="J6746">
        <v>4</v>
      </c>
      <c r="K6746">
        <v>6</v>
      </c>
      <c r="L6746" t="s">
        <v>59</v>
      </c>
      <c r="M6746" t="s">
        <v>57</v>
      </c>
      <c r="N6746" t="s">
        <v>11526</v>
      </c>
      <c r="O6746" t="s">
        <v>57</v>
      </c>
      <c r="P6746" t="s">
        <v>61</v>
      </c>
      <c r="Q6746" t="s">
        <v>143</v>
      </c>
      <c r="R6746" t="s">
        <v>143</v>
      </c>
      <c r="S6746" t="s">
        <v>143</v>
      </c>
      <c r="T6746" t="s">
        <v>143</v>
      </c>
      <c r="U6746" t="s">
        <v>143</v>
      </c>
      <c r="V6746" t="s">
        <v>143</v>
      </c>
      <c r="W6746" t="s">
        <v>143</v>
      </c>
      <c r="X6746" t="s">
        <v>143</v>
      </c>
      <c r="Y6746" t="s">
        <v>143</v>
      </c>
      <c r="Z6746" t="s">
        <v>143</v>
      </c>
      <c r="AA6746" t="s">
        <v>64</v>
      </c>
      <c r="AB6746" t="s">
        <v>61</v>
      </c>
      <c r="AC6746" t="s">
        <v>307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66</v>
      </c>
      <c r="AM6746">
        <v>0</v>
      </c>
      <c r="AN6746">
        <v>1</v>
      </c>
      <c r="AO6746">
        <v>0</v>
      </c>
      <c r="AP6746" t="s">
        <v>91</v>
      </c>
      <c r="AQ6746" t="s">
        <v>68</v>
      </c>
      <c r="AR6746" t="s">
        <v>182</v>
      </c>
      <c r="AT6746">
        <v>17846</v>
      </c>
      <c r="AU6746">
        <v>1</v>
      </c>
      <c r="AV6746">
        <v>0</v>
      </c>
      <c r="AW6746">
        <v>1</v>
      </c>
      <c r="AX6746">
        <v>0</v>
      </c>
      <c r="AY6746">
        <v>1</v>
      </c>
      <c r="AZ6746" t="s">
        <v>94</v>
      </c>
      <c r="BA6746">
        <v>4</v>
      </c>
      <c r="BB6746" t="s">
        <v>80</v>
      </c>
      <c r="BC6746">
        <v>2</v>
      </c>
    </row>
    <row r="6747" spans="1:55">
      <c r="A6747" t="s">
        <v>11527</v>
      </c>
      <c r="B6747" t="s">
        <v>56</v>
      </c>
      <c r="C6747">
        <v>30</v>
      </c>
      <c r="D6747" t="s">
        <v>61</v>
      </c>
      <c r="E6747">
        <v>0</v>
      </c>
      <c r="F6747" t="s">
        <v>8779</v>
      </c>
      <c r="G6747">
        <v>93219</v>
      </c>
      <c r="H6747">
        <v>35.858054</v>
      </c>
      <c r="I6747">
        <v>-119.305858</v>
      </c>
      <c r="J6747">
        <v>0</v>
      </c>
      <c r="K6747">
        <v>3</v>
      </c>
      <c r="L6747" t="s">
        <v>59</v>
      </c>
      <c r="M6747" t="s">
        <v>57</v>
      </c>
      <c r="N6747" t="s">
        <v>3792</v>
      </c>
      <c r="O6747" t="s">
        <v>61</v>
      </c>
      <c r="P6747" t="s">
        <v>57</v>
      </c>
      <c r="Q6747" t="s">
        <v>85</v>
      </c>
      <c r="R6747" t="s">
        <v>86</v>
      </c>
      <c r="S6747" t="s">
        <v>61</v>
      </c>
      <c r="T6747" t="s">
        <v>61</v>
      </c>
      <c r="U6747" t="s">
        <v>61</v>
      </c>
      <c r="V6747" t="s">
        <v>61</v>
      </c>
      <c r="W6747" t="s">
        <v>61</v>
      </c>
      <c r="X6747" t="s">
        <v>61</v>
      </c>
      <c r="Y6747" t="s">
        <v>61</v>
      </c>
      <c r="Z6747" t="s">
        <v>57</v>
      </c>
      <c r="AA6747" t="s">
        <v>77</v>
      </c>
      <c r="AB6747" t="s">
        <v>57</v>
      </c>
      <c r="AC6747" t="s">
        <v>87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88</v>
      </c>
      <c r="AK6747" t="s">
        <v>89</v>
      </c>
      <c r="AL6747" t="s">
        <v>342</v>
      </c>
      <c r="AM6747">
        <v>1</v>
      </c>
      <c r="AN6747">
        <v>0</v>
      </c>
      <c r="AO6747">
        <v>0</v>
      </c>
      <c r="AP6747" t="s">
        <v>91</v>
      </c>
      <c r="AQ6747" t="s">
        <v>68</v>
      </c>
      <c r="AR6747" t="s">
        <v>69</v>
      </c>
      <c r="AS6747">
        <v>1</v>
      </c>
      <c r="AT6747">
        <v>9318</v>
      </c>
      <c r="AU6747">
        <v>1</v>
      </c>
      <c r="AV6747">
        <v>1</v>
      </c>
      <c r="AW6747">
        <v>0</v>
      </c>
      <c r="AX6747">
        <v>69.55</v>
      </c>
      <c r="AY6747">
        <v>1</v>
      </c>
      <c r="AZ6747" t="s">
        <v>94</v>
      </c>
      <c r="BA6747">
        <v>10</v>
      </c>
      <c r="BB6747" t="s">
        <v>95</v>
      </c>
      <c r="BC6747">
        <v>1</v>
      </c>
    </row>
    <row r="6748" spans="1:55">
      <c r="A6748" t="s">
        <v>11528</v>
      </c>
      <c r="B6748" t="s">
        <v>73</v>
      </c>
      <c r="C6748">
        <v>29</v>
      </c>
      <c r="D6748" t="s">
        <v>61</v>
      </c>
      <c r="E6748">
        <v>0</v>
      </c>
      <c r="F6748" t="s">
        <v>701</v>
      </c>
      <c r="G6748">
        <v>90815</v>
      </c>
      <c r="H6748">
        <v>33.797638</v>
      </c>
      <c r="I6748">
        <v>-118.11662</v>
      </c>
      <c r="J6748">
        <v>0</v>
      </c>
      <c r="K6748">
        <v>37</v>
      </c>
      <c r="L6748" t="s">
        <v>216</v>
      </c>
      <c r="M6748" t="s">
        <v>57</v>
      </c>
      <c r="N6748" t="s">
        <v>9250</v>
      </c>
      <c r="O6748" t="s">
        <v>57</v>
      </c>
      <c r="P6748" t="s">
        <v>57</v>
      </c>
      <c r="Q6748" t="s">
        <v>85</v>
      </c>
      <c r="R6748" t="s">
        <v>285</v>
      </c>
      <c r="S6748" t="s">
        <v>57</v>
      </c>
      <c r="T6748" t="s">
        <v>61</v>
      </c>
      <c r="U6748" t="s">
        <v>61</v>
      </c>
      <c r="V6748" t="s">
        <v>61</v>
      </c>
      <c r="W6748" t="s">
        <v>57</v>
      </c>
      <c r="X6748" t="s">
        <v>61</v>
      </c>
      <c r="Y6748" t="s">
        <v>61</v>
      </c>
      <c r="Z6748" t="s">
        <v>61</v>
      </c>
      <c r="AA6748" t="s">
        <v>77</v>
      </c>
      <c r="AB6748" t="s">
        <v>57</v>
      </c>
      <c r="AC6748" t="s">
        <v>87</v>
      </c>
      <c r="AD6748">
        <v>91.15000000000001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66</v>
      </c>
      <c r="AM6748">
        <v>0</v>
      </c>
      <c r="AN6748">
        <v>1</v>
      </c>
      <c r="AO6748">
        <v>0</v>
      </c>
      <c r="AP6748" t="s">
        <v>176</v>
      </c>
      <c r="AQ6748" t="s">
        <v>116</v>
      </c>
      <c r="AR6748" t="s">
        <v>105</v>
      </c>
      <c r="AS6748">
        <v>2</v>
      </c>
      <c r="AT6748">
        <v>38902</v>
      </c>
      <c r="AU6748">
        <v>1</v>
      </c>
      <c r="AV6748">
        <v>0</v>
      </c>
      <c r="AW6748">
        <v>1</v>
      </c>
      <c r="AX6748">
        <v>0</v>
      </c>
      <c r="AY6748">
        <v>5</v>
      </c>
      <c r="AZ6748" t="s">
        <v>177</v>
      </c>
      <c r="BA6748">
        <v>7</v>
      </c>
      <c r="BB6748" t="s">
        <v>95</v>
      </c>
      <c r="BC6748">
        <v>1</v>
      </c>
    </row>
    <row r="6749" spans="1:55">
      <c r="A6749" t="s">
        <v>11529</v>
      </c>
      <c r="B6749" t="s">
        <v>56</v>
      </c>
      <c r="C6749">
        <v>24</v>
      </c>
      <c r="D6749" t="s">
        <v>61</v>
      </c>
      <c r="E6749">
        <v>0</v>
      </c>
      <c r="F6749" t="s">
        <v>1638</v>
      </c>
      <c r="G6749">
        <v>91790</v>
      </c>
      <c r="H6749">
        <v>34.066964</v>
      </c>
      <c r="I6749">
        <v>-117.937007</v>
      </c>
      <c r="J6749">
        <v>0</v>
      </c>
      <c r="K6749">
        <v>68</v>
      </c>
      <c r="L6749" t="s">
        <v>59</v>
      </c>
      <c r="M6749" t="s">
        <v>57</v>
      </c>
      <c r="N6749" t="s">
        <v>4887</v>
      </c>
      <c r="O6749" t="s">
        <v>57</v>
      </c>
      <c r="P6749" t="s">
        <v>57</v>
      </c>
      <c r="Q6749" t="s">
        <v>135</v>
      </c>
      <c r="R6749" t="s">
        <v>147</v>
      </c>
      <c r="S6749" t="s">
        <v>57</v>
      </c>
      <c r="T6749" t="s">
        <v>61</v>
      </c>
      <c r="U6749" t="s">
        <v>61</v>
      </c>
      <c r="V6749" t="s">
        <v>61</v>
      </c>
      <c r="W6749" t="s">
        <v>61</v>
      </c>
      <c r="X6749" t="s">
        <v>61</v>
      </c>
      <c r="Y6749" t="s">
        <v>61</v>
      </c>
      <c r="Z6749" t="s">
        <v>57</v>
      </c>
      <c r="AA6749" t="s">
        <v>77</v>
      </c>
      <c r="AB6749" t="s">
        <v>61</v>
      </c>
      <c r="AC6749" t="s">
        <v>307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66</v>
      </c>
      <c r="AM6749">
        <v>0</v>
      </c>
      <c r="AN6749">
        <v>1</v>
      </c>
      <c r="AO6749">
        <v>0</v>
      </c>
      <c r="AP6749" t="s">
        <v>123</v>
      </c>
      <c r="AQ6749" t="s">
        <v>116</v>
      </c>
      <c r="AR6749" t="s">
        <v>69</v>
      </c>
      <c r="AS6749">
        <v>2</v>
      </c>
      <c r="AT6749">
        <v>44099</v>
      </c>
      <c r="AU6749">
        <v>1</v>
      </c>
      <c r="AV6749">
        <v>0</v>
      </c>
      <c r="AW6749">
        <v>1</v>
      </c>
      <c r="AX6749">
        <v>0</v>
      </c>
      <c r="AY6749">
        <v>6</v>
      </c>
      <c r="AZ6749" t="s">
        <v>125</v>
      </c>
      <c r="BA6749">
        <v>5</v>
      </c>
      <c r="BB6749" t="s">
        <v>80</v>
      </c>
      <c r="BC6749">
        <v>2</v>
      </c>
    </row>
    <row r="6750" spans="1:55">
      <c r="A6750" t="s">
        <v>11530</v>
      </c>
      <c r="B6750" t="s">
        <v>73</v>
      </c>
      <c r="C6750">
        <v>53</v>
      </c>
      <c r="D6750" t="s">
        <v>61</v>
      </c>
      <c r="E6750">
        <v>3</v>
      </c>
      <c r="F6750" t="s">
        <v>594</v>
      </c>
      <c r="G6750">
        <v>95054</v>
      </c>
      <c r="H6750">
        <v>37.393554</v>
      </c>
      <c r="I6750">
        <v>-121.965114</v>
      </c>
      <c r="J6750">
        <v>0</v>
      </c>
      <c r="K6750">
        <v>15</v>
      </c>
      <c r="L6750" t="s">
        <v>59</v>
      </c>
      <c r="M6750" t="s">
        <v>57</v>
      </c>
      <c r="N6750" t="s">
        <v>6301</v>
      </c>
      <c r="O6750" t="s">
        <v>57</v>
      </c>
      <c r="P6750" t="s">
        <v>61</v>
      </c>
      <c r="Q6750" t="s">
        <v>143</v>
      </c>
      <c r="R6750" t="s">
        <v>143</v>
      </c>
      <c r="S6750" t="s">
        <v>143</v>
      </c>
      <c r="T6750" t="s">
        <v>143</v>
      </c>
      <c r="U6750" t="s">
        <v>143</v>
      </c>
      <c r="V6750" t="s">
        <v>143</v>
      </c>
      <c r="W6750" t="s">
        <v>143</v>
      </c>
      <c r="X6750" t="s">
        <v>143</v>
      </c>
      <c r="Y6750" t="s">
        <v>143</v>
      </c>
      <c r="Z6750" t="s">
        <v>143</v>
      </c>
      <c r="AA6750" t="s">
        <v>77</v>
      </c>
      <c r="AB6750" t="s">
        <v>57</v>
      </c>
      <c r="AC6750" t="s">
        <v>87</v>
      </c>
      <c r="AD6750">
        <v>24.8</v>
      </c>
      <c r="AE6750">
        <v>324.15</v>
      </c>
      <c r="AF6750">
        <v>12.8</v>
      </c>
      <c r="AG6750">
        <v>0</v>
      </c>
      <c r="AH6750">
        <v>488.1</v>
      </c>
      <c r="AI6750">
        <v>799.45</v>
      </c>
      <c r="AJ6750" t="s">
        <v>66</v>
      </c>
      <c r="AM6750">
        <v>0</v>
      </c>
      <c r="AN6750">
        <v>1</v>
      </c>
      <c r="AO6750">
        <v>0</v>
      </c>
      <c r="AP6750" t="s">
        <v>103</v>
      </c>
      <c r="AQ6750" t="s">
        <v>92</v>
      </c>
      <c r="AR6750" t="s">
        <v>182</v>
      </c>
      <c r="AT6750">
        <v>13031</v>
      </c>
      <c r="AU6750">
        <v>1</v>
      </c>
      <c r="AV6750">
        <v>0</v>
      </c>
      <c r="AW6750">
        <v>1</v>
      </c>
      <c r="AX6750">
        <v>0</v>
      </c>
      <c r="AY6750">
        <v>3</v>
      </c>
      <c r="AZ6750" t="s">
        <v>106</v>
      </c>
      <c r="BA6750">
        <v>4</v>
      </c>
      <c r="BB6750" t="s">
        <v>80</v>
      </c>
      <c r="BC6750">
        <v>2</v>
      </c>
    </row>
    <row r="6751" spans="1:55">
      <c r="A6751" t="s">
        <v>11531</v>
      </c>
      <c r="B6751" t="s">
        <v>56</v>
      </c>
      <c r="C6751">
        <v>48</v>
      </c>
      <c r="D6751" t="s">
        <v>61</v>
      </c>
      <c r="E6751">
        <v>0</v>
      </c>
      <c r="F6751" t="s">
        <v>6547</v>
      </c>
      <c r="G6751">
        <v>93067</v>
      </c>
      <c r="H6751">
        <v>34.420998</v>
      </c>
      <c r="I6751">
        <v>-119.60137</v>
      </c>
      <c r="J6751">
        <v>0</v>
      </c>
      <c r="K6751">
        <v>16</v>
      </c>
      <c r="L6751" t="s">
        <v>59</v>
      </c>
      <c r="M6751" t="s">
        <v>57</v>
      </c>
      <c r="N6751" t="s">
        <v>1673</v>
      </c>
      <c r="O6751" t="s">
        <v>57</v>
      </c>
      <c r="P6751" t="s">
        <v>57</v>
      </c>
      <c r="Q6751" t="s">
        <v>135</v>
      </c>
      <c r="R6751" t="s">
        <v>86</v>
      </c>
      <c r="S6751" t="s">
        <v>61</v>
      </c>
      <c r="T6751" t="s">
        <v>61</v>
      </c>
      <c r="U6751" t="s">
        <v>57</v>
      </c>
      <c r="V6751" t="s">
        <v>61</v>
      </c>
      <c r="W6751" t="s">
        <v>61</v>
      </c>
      <c r="X6751" t="s">
        <v>57</v>
      </c>
      <c r="Y6751" t="s">
        <v>57</v>
      </c>
      <c r="Z6751" t="s">
        <v>57</v>
      </c>
      <c r="AA6751" t="s">
        <v>77</v>
      </c>
      <c r="AB6751" t="s">
        <v>57</v>
      </c>
      <c r="AC6751" t="s">
        <v>65</v>
      </c>
      <c r="AD6751">
        <v>65.2</v>
      </c>
      <c r="AE6751">
        <v>1043.35</v>
      </c>
      <c r="AF6751">
        <v>0</v>
      </c>
      <c r="AG6751">
        <v>0</v>
      </c>
      <c r="AH6751">
        <v>759.2</v>
      </c>
      <c r="AI6751">
        <v>1802.55</v>
      </c>
      <c r="AJ6751" t="s">
        <v>88</v>
      </c>
      <c r="AK6751" t="s">
        <v>89</v>
      </c>
      <c r="AL6751" t="s">
        <v>90</v>
      </c>
      <c r="AM6751">
        <v>1</v>
      </c>
      <c r="AN6751">
        <v>0</v>
      </c>
      <c r="AO6751">
        <v>0</v>
      </c>
      <c r="AP6751" t="s">
        <v>103</v>
      </c>
      <c r="AQ6751" t="s">
        <v>78</v>
      </c>
      <c r="AR6751" t="s">
        <v>69</v>
      </c>
      <c r="AS6751">
        <v>4</v>
      </c>
      <c r="AT6751">
        <v>576</v>
      </c>
      <c r="AU6751">
        <v>1</v>
      </c>
      <c r="AV6751">
        <v>1</v>
      </c>
      <c r="AW6751">
        <v>0</v>
      </c>
      <c r="AX6751">
        <v>65.2</v>
      </c>
      <c r="AY6751">
        <v>3</v>
      </c>
      <c r="AZ6751" t="s">
        <v>106</v>
      </c>
      <c r="BA6751">
        <v>5</v>
      </c>
      <c r="BB6751" t="s">
        <v>80</v>
      </c>
      <c r="BC6751">
        <v>2</v>
      </c>
    </row>
    <row r="6752" spans="1:55">
      <c r="A6752" t="s">
        <v>11532</v>
      </c>
      <c r="B6752" t="s">
        <v>73</v>
      </c>
      <c r="C6752">
        <v>59</v>
      </c>
      <c r="D6752" t="s">
        <v>57</v>
      </c>
      <c r="E6752">
        <v>2</v>
      </c>
      <c r="F6752" t="s">
        <v>4036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129</v>
      </c>
      <c r="M6752" t="s">
        <v>61</v>
      </c>
      <c r="N6752" t="s">
        <v>143</v>
      </c>
      <c r="O6752" t="s">
        <v>143</v>
      </c>
      <c r="P6752" t="s">
        <v>57</v>
      </c>
      <c r="Q6752" t="s">
        <v>135</v>
      </c>
      <c r="R6752" t="s">
        <v>156</v>
      </c>
      <c r="S6752" t="s">
        <v>57</v>
      </c>
      <c r="T6752" t="s">
        <v>61</v>
      </c>
      <c r="U6752" t="s">
        <v>57</v>
      </c>
      <c r="V6752" t="s">
        <v>61</v>
      </c>
      <c r="W6752" t="s">
        <v>61</v>
      </c>
      <c r="X6752" t="s">
        <v>61</v>
      </c>
      <c r="Y6752" t="s">
        <v>61</v>
      </c>
      <c r="Z6752" t="s">
        <v>57</v>
      </c>
      <c r="AA6752" t="s">
        <v>64</v>
      </c>
      <c r="AB6752" t="s">
        <v>61</v>
      </c>
      <c r="AC6752" t="s">
        <v>65</v>
      </c>
      <c r="AD6752">
        <v>34.8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66</v>
      </c>
      <c r="AM6752">
        <v>0</v>
      </c>
      <c r="AN6752">
        <v>1</v>
      </c>
      <c r="AO6752">
        <v>0</v>
      </c>
      <c r="AP6752" t="s">
        <v>123</v>
      </c>
      <c r="AQ6752" t="s">
        <v>92</v>
      </c>
      <c r="AR6752" t="s">
        <v>137</v>
      </c>
      <c r="AS6752">
        <v>3</v>
      </c>
      <c r="AT6752">
        <v>37364</v>
      </c>
      <c r="AU6752">
        <v>1</v>
      </c>
      <c r="AV6752">
        <v>0</v>
      </c>
      <c r="AW6752">
        <v>1</v>
      </c>
      <c r="AX6752">
        <v>0</v>
      </c>
      <c r="AY6752">
        <v>6</v>
      </c>
      <c r="AZ6752" t="s">
        <v>125</v>
      </c>
      <c r="BA6752">
        <v>0</v>
      </c>
      <c r="BB6752" t="s">
        <v>71</v>
      </c>
      <c r="BC6752">
        <v>4</v>
      </c>
    </row>
    <row r="6753" spans="1:55">
      <c r="A6753" t="s">
        <v>11533</v>
      </c>
      <c r="B6753" t="s">
        <v>56</v>
      </c>
      <c r="C6753">
        <v>53</v>
      </c>
      <c r="D6753" t="s">
        <v>61</v>
      </c>
      <c r="E6753">
        <v>0</v>
      </c>
      <c r="F6753" t="s">
        <v>627</v>
      </c>
      <c r="G6753">
        <v>94103</v>
      </c>
      <c r="H6753">
        <v>37.773147</v>
      </c>
      <c r="I6753">
        <v>-122.411287</v>
      </c>
      <c r="J6753">
        <v>0</v>
      </c>
      <c r="K6753">
        <v>17</v>
      </c>
      <c r="L6753" t="s">
        <v>98</v>
      </c>
      <c r="M6753" t="s">
        <v>57</v>
      </c>
      <c r="N6753" t="s">
        <v>6933</v>
      </c>
      <c r="O6753" t="s">
        <v>61</v>
      </c>
      <c r="P6753" t="s">
        <v>57</v>
      </c>
      <c r="Q6753" t="s">
        <v>85</v>
      </c>
      <c r="R6753" t="s">
        <v>63</v>
      </c>
      <c r="S6753" t="s">
        <v>61</v>
      </c>
      <c r="T6753" t="s">
        <v>61</v>
      </c>
      <c r="U6753" t="s">
        <v>61</v>
      </c>
      <c r="V6753" t="s">
        <v>61</v>
      </c>
      <c r="W6753" t="s">
        <v>61</v>
      </c>
      <c r="X6753" t="s">
        <v>61</v>
      </c>
      <c r="Y6753" t="s">
        <v>61</v>
      </c>
      <c r="Z6753" t="s">
        <v>57</v>
      </c>
      <c r="AA6753" t="s">
        <v>77</v>
      </c>
      <c r="AB6753" t="s">
        <v>61</v>
      </c>
      <c r="AC6753" t="s">
        <v>87</v>
      </c>
      <c r="AD6753">
        <v>70.5</v>
      </c>
      <c r="AE6753">
        <v>1165.6</v>
      </c>
      <c r="AF6753">
        <v>0</v>
      </c>
      <c r="AG6753">
        <v>0</v>
      </c>
      <c r="AH6753">
        <v>710.26</v>
      </c>
      <c r="AI6753">
        <v>1875.86</v>
      </c>
      <c r="AJ6753" t="s">
        <v>66</v>
      </c>
      <c r="AM6753">
        <v>0</v>
      </c>
      <c r="AN6753">
        <v>1</v>
      </c>
      <c r="AO6753">
        <v>0</v>
      </c>
      <c r="AP6753" t="s">
        <v>103</v>
      </c>
      <c r="AQ6753" t="s">
        <v>92</v>
      </c>
      <c r="AR6753" t="s">
        <v>93</v>
      </c>
      <c r="AS6753">
        <v>1</v>
      </c>
      <c r="AT6753">
        <v>23036</v>
      </c>
      <c r="AU6753">
        <v>1</v>
      </c>
      <c r="AV6753">
        <v>0</v>
      </c>
      <c r="AW6753">
        <v>1</v>
      </c>
      <c r="AX6753">
        <v>0</v>
      </c>
      <c r="AY6753">
        <v>3</v>
      </c>
      <c r="AZ6753" t="s">
        <v>106</v>
      </c>
      <c r="BA6753">
        <v>7</v>
      </c>
      <c r="BB6753" t="s">
        <v>95</v>
      </c>
      <c r="BC6753">
        <v>1</v>
      </c>
    </row>
    <row r="6754" spans="1:55">
      <c r="A6754" t="s">
        <v>11534</v>
      </c>
      <c r="B6754" t="s">
        <v>73</v>
      </c>
      <c r="C6754">
        <v>24</v>
      </c>
      <c r="D6754" t="s">
        <v>57</v>
      </c>
      <c r="E6754">
        <v>1</v>
      </c>
      <c r="F6754" t="s">
        <v>2219</v>
      </c>
      <c r="G6754">
        <v>93451</v>
      </c>
      <c r="H6754">
        <v>35.886767</v>
      </c>
      <c r="I6754">
        <v>-120.608661</v>
      </c>
      <c r="J6754">
        <v>5</v>
      </c>
      <c r="K6754">
        <v>41</v>
      </c>
      <c r="L6754" t="s">
        <v>59</v>
      </c>
      <c r="M6754" t="s">
        <v>57</v>
      </c>
      <c r="N6754" t="s">
        <v>8747</v>
      </c>
      <c r="O6754" t="s">
        <v>61</v>
      </c>
      <c r="P6754" t="s">
        <v>61</v>
      </c>
      <c r="Q6754" t="s">
        <v>143</v>
      </c>
      <c r="R6754" t="s">
        <v>143</v>
      </c>
      <c r="S6754" t="s">
        <v>143</v>
      </c>
      <c r="T6754" t="s">
        <v>143</v>
      </c>
      <c r="U6754" t="s">
        <v>143</v>
      </c>
      <c r="V6754" t="s">
        <v>143</v>
      </c>
      <c r="W6754" t="s">
        <v>143</v>
      </c>
      <c r="X6754" t="s">
        <v>143</v>
      </c>
      <c r="Y6754" t="s">
        <v>143</v>
      </c>
      <c r="Z6754" t="s">
        <v>143</v>
      </c>
      <c r="AA6754" t="s">
        <v>122</v>
      </c>
      <c r="AB6754" t="s">
        <v>57</v>
      </c>
      <c r="AC6754" t="s">
        <v>65</v>
      </c>
      <c r="AD6754">
        <v>20</v>
      </c>
      <c r="AE6754">
        <v>879.8</v>
      </c>
      <c r="AF6754">
        <v>0</v>
      </c>
      <c r="AG6754">
        <v>0</v>
      </c>
      <c r="AH6754">
        <v>656.8200000000001</v>
      </c>
      <c r="AI6754">
        <v>1536.62</v>
      </c>
      <c r="AJ6754" t="s">
        <v>66</v>
      </c>
      <c r="AM6754">
        <v>0</v>
      </c>
      <c r="AN6754">
        <v>1</v>
      </c>
      <c r="AO6754">
        <v>0</v>
      </c>
      <c r="AP6754" t="s">
        <v>176</v>
      </c>
      <c r="AQ6754" t="s">
        <v>116</v>
      </c>
      <c r="AR6754" t="s">
        <v>182</v>
      </c>
      <c r="AT6754">
        <v>2666</v>
      </c>
      <c r="AU6754">
        <v>1</v>
      </c>
      <c r="AV6754">
        <v>0</v>
      </c>
      <c r="AW6754">
        <v>1</v>
      </c>
      <c r="AX6754">
        <v>0</v>
      </c>
      <c r="AY6754">
        <v>5</v>
      </c>
      <c r="AZ6754" t="s">
        <v>177</v>
      </c>
      <c r="BA6754">
        <v>0</v>
      </c>
      <c r="BB6754" t="s">
        <v>71</v>
      </c>
      <c r="BC6754">
        <v>4</v>
      </c>
    </row>
    <row r="6755" spans="1:55">
      <c r="A6755" t="s">
        <v>11535</v>
      </c>
      <c r="B6755" t="s">
        <v>56</v>
      </c>
      <c r="C6755">
        <v>61</v>
      </c>
      <c r="D6755" t="s">
        <v>57</v>
      </c>
      <c r="E6755">
        <v>0</v>
      </c>
      <c r="F6755" t="s">
        <v>2148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129</v>
      </c>
      <c r="M6755" t="s">
        <v>57</v>
      </c>
      <c r="N6755" t="s">
        <v>1178</v>
      </c>
      <c r="O6755" t="s">
        <v>57</v>
      </c>
      <c r="P6755" t="s">
        <v>57</v>
      </c>
      <c r="Q6755" t="s">
        <v>85</v>
      </c>
      <c r="R6755" t="s">
        <v>318</v>
      </c>
      <c r="S6755" t="s">
        <v>61</v>
      </c>
      <c r="T6755" t="s">
        <v>57</v>
      </c>
      <c r="U6755" t="s">
        <v>61</v>
      </c>
      <c r="V6755" t="s">
        <v>57</v>
      </c>
      <c r="W6755" t="s">
        <v>57</v>
      </c>
      <c r="X6755" t="s">
        <v>57</v>
      </c>
      <c r="Y6755" t="s">
        <v>57</v>
      </c>
      <c r="Z6755" t="s">
        <v>57</v>
      </c>
      <c r="AA6755" t="s">
        <v>122</v>
      </c>
      <c r="AB6755" t="s">
        <v>57</v>
      </c>
      <c r="AC6755" t="s">
        <v>87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66</v>
      </c>
      <c r="AM6755">
        <v>0</v>
      </c>
      <c r="AN6755">
        <v>1</v>
      </c>
      <c r="AO6755">
        <v>0</v>
      </c>
      <c r="AP6755" t="s">
        <v>123</v>
      </c>
      <c r="AQ6755" t="s">
        <v>124</v>
      </c>
      <c r="AR6755" t="s">
        <v>105</v>
      </c>
      <c r="AS6755">
        <v>6</v>
      </c>
      <c r="AT6755">
        <v>43141</v>
      </c>
      <c r="AU6755">
        <v>1</v>
      </c>
      <c r="AV6755">
        <v>0</v>
      </c>
      <c r="AW6755">
        <v>1</v>
      </c>
      <c r="AX6755">
        <v>0</v>
      </c>
      <c r="AY6755">
        <v>6</v>
      </c>
      <c r="AZ6755" t="s">
        <v>125</v>
      </c>
      <c r="BA6755">
        <v>3</v>
      </c>
      <c r="BB6755" t="s">
        <v>126</v>
      </c>
      <c r="BC6755">
        <v>3</v>
      </c>
    </row>
    <row r="6756" spans="1:55">
      <c r="A6756" t="s">
        <v>11536</v>
      </c>
      <c r="B6756" t="s">
        <v>56</v>
      </c>
      <c r="C6756">
        <v>38</v>
      </c>
      <c r="D6756" t="s">
        <v>57</v>
      </c>
      <c r="E6756">
        <v>0</v>
      </c>
      <c r="F6756" t="s">
        <v>4710</v>
      </c>
      <c r="G6756">
        <v>93667</v>
      </c>
      <c r="H6756">
        <v>36.993666</v>
      </c>
      <c r="I6756">
        <v>-119.348267</v>
      </c>
      <c r="J6756">
        <v>8</v>
      </c>
      <c r="K6756">
        <v>2</v>
      </c>
      <c r="L6756" t="s">
        <v>83</v>
      </c>
      <c r="M6756" t="s">
        <v>57</v>
      </c>
      <c r="N6756" t="s">
        <v>6766</v>
      </c>
      <c r="O6756" t="s">
        <v>61</v>
      </c>
      <c r="P6756" t="s">
        <v>57</v>
      </c>
      <c r="Q6756" t="s">
        <v>135</v>
      </c>
      <c r="R6756" t="s">
        <v>160</v>
      </c>
      <c r="S6756" t="s">
        <v>61</v>
      </c>
      <c r="T6756" t="s">
        <v>61</v>
      </c>
      <c r="U6756" t="s">
        <v>61</v>
      </c>
      <c r="V6756" t="s">
        <v>61</v>
      </c>
      <c r="W6756" t="s">
        <v>61</v>
      </c>
      <c r="X6756" t="s">
        <v>61</v>
      </c>
      <c r="Y6756" t="s">
        <v>61</v>
      </c>
      <c r="Z6756" t="s">
        <v>57</v>
      </c>
      <c r="AA6756" t="s">
        <v>77</v>
      </c>
      <c r="AB6756" t="s">
        <v>57</v>
      </c>
      <c r="AC6756" t="s">
        <v>87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170</v>
      </c>
      <c r="AM6756">
        <v>0</v>
      </c>
      <c r="AN6756">
        <v>0</v>
      </c>
      <c r="AO6756">
        <v>0</v>
      </c>
      <c r="AP6756" t="s">
        <v>91</v>
      </c>
      <c r="AQ6756" t="s">
        <v>68</v>
      </c>
      <c r="AR6756" t="s">
        <v>137</v>
      </c>
      <c r="AS6756">
        <v>1</v>
      </c>
      <c r="AT6756">
        <v>2633</v>
      </c>
      <c r="AU6756">
        <v>0</v>
      </c>
      <c r="AX6756">
        <v>0</v>
      </c>
      <c r="AY6756">
        <v>1</v>
      </c>
      <c r="AZ6756" t="s">
        <v>94</v>
      </c>
      <c r="BA6756">
        <v>7</v>
      </c>
      <c r="BB6756" t="s">
        <v>95</v>
      </c>
      <c r="BC6756">
        <v>1</v>
      </c>
    </row>
    <row r="6757" spans="1:55">
      <c r="A6757" t="s">
        <v>11537</v>
      </c>
      <c r="B6757" t="s">
        <v>73</v>
      </c>
      <c r="C6757">
        <v>19</v>
      </c>
      <c r="D6757" t="s">
        <v>61</v>
      </c>
      <c r="E6757">
        <v>0</v>
      </c>
      <c r="F6757" t="s">
        <v>1884</v>
      </c>
      <c r="G6757">
        <v>92071</v>
      </c>
      <c r="H6757">
        <v>32.847336</v>
      </c>
      <c r="I6757">
        <v>-116.997605</v>
      </c>
      <c r="J6757">
        <v>0</v>
      </c>
      <c r="K6757">
        <v>49</v>
      </c>
      <c r="L6757" t="s">
        <v>129</v>
      </c>
      <c r="M6757" t="s">
        <v>57</v>
      </c>
      <c r="N6757" t="s">
        <v>9594</v>
      </c>
      <c r="O6757" t="s">
        <v>61</v>
      </c>
      <c r="P6757" t="s">
        <v>61</v>
      </c>
      <c r="Q6757" t="s">
        <v>143</v>
      </c>
      <c r="R6757" t="s">
        <v>143</v>
      </c>
      <c r="S6757" t="s">
        <v>143</v>
      </c>
      <c r="T6757" t="s">
        <v>143</v>
      </c>
      <c r="U6757" t="s">
        <v>143</v>
      </c>
      <c r="V6757" t="s">
        <v>143</v>
      </c>
      <c r="W6757" t="s">
        <v>143</v>
      </c>
      <c r="X6757" t="s">
        <v>143</v>
      </c>
      <c r="Y6757" t="s">
        <v>143</v>
      </c>
      <c r="Z6757" t="s">
        <v>143</v>
      </c>
      <c r="AA6757" t="s">
        <v>122</v>
      </c>
      <c r="AB6757" t="s">
        <v>57</v>
      </c>
      <c r="AC6757" t="s">
        <v>65</v>
      </c>
      <c r="AD6757">
        <v>19.9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66</v>
      </c>
      <c r="AM6757">
        <v>0</v>
      </c>
      <c r="AN6757">
        <v>1</v>
      </c>
      <c r="AO6757">
        <v>0</v>
      </c>
      <c r="AP6757" t="s">
        <v>123</v>
      </c>
      <c r="AQ6757" t="s">
        <v>116</v>
      </c>
      <c r="AR6757" t="s">
        <v>182</v>
      </c>
      <c r="AT6757">
        <v>53510</v>
      </c>
      <c r="AU6757">
        <v>1</v>
      </c>
      <c r="AV6757">
        <v>0</v>
      </c>
      <c r="AW6757">
        <v>1</v>
      </c>
      <c r="AX6757">
        <v>0</v>
      </c>
      <c r="AY6757">
        <v>6</v>
      </c>
      <c r="AZ6757" t="s">
        <v>125</v>
      </c>
      <c r="BA6757">
        <v>2</v>
      </c>
      <c r="BB6757" t="s">
        <v>126</v>
      </c>
      <c r="BC6757">
        <v>3</v>
      </c>
    </row>
    <row r="6758" spans="1:55">
      <c r="A6758" t="s">
        <v>11538</v>
      </c>
      <c r="B6758" t="s">
        <v>73</v>
      </c>
      <c r="C6758">
        <v>47</v>
      </c>
      <c r="D6758" t="s">
        <v>57</v>
      </c>
      <c r="E6758">
        <v>0</v>
      </c>
      <c r="F6758" t="s">
        <v>3222</v>
      </c>
      <c r="G6758">
        <v>90245</v>
      </c>
      <c r="H6758">
        <v>33.917145</v>
      </c>
      <c r="I6758">
        <v>-118.401554</v>
      </c>
      <c r="J6758">
        <v>9</v>
      </c>
      <c r="K6758">
        <v>69</v>
      </c>
      <c r="L6758" t="s">
        <v>59</v>
      </c>
      <c r="M6758" t="s">
        <v>57</v>
      </c>
      <c r="N6758" t="s">
        <v>11539</v>
      </c>
      <c r="O6758" t="s">
        <v>57</v>
      </c>
      <c r="P6758" t="s">
        <v>57</v>
      </c>
      <c r="Q6758" t="s">
        <v>85</v>
      </c>
      <c r="R6758" t="s">
        <v>163</v>
      </c>
      <c r="S6758" t="s">
        <v>61</v>
      </c>
      <c r="T6758" t="s">
        <v>57</v>
      </c>
      <c r="U6758" t="s">
        <v>61</v>
      </c>
      <c r="V6758" t="s">
        <v>57</v>
      </c>
      <c r="W6758" t="s">
        <v>57</v>
      </c>
      <c r="X6758" t="s">
        <v>61</v>
      </c>
      <c r="Y6758" t="s">
        <v>61</v>
      </c>
      <c r="Z6758" t="s">
        <v>57</v>
      </c>
      <c r="AA6758" t="s">
        <v>122</v>
      </c>
      <c r="AB6758" t="s">
        <v>57</v>
      </c>
      <c r="AC6758" t="s">
        <v>65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66</v>
      </c>
      <c r="AM6758">
        <v>0</v>
      </c>
      <c r="AN6758">
        <v>1</v>
      </c>
      <c r="AO6758">
        <v>0</v>
      </c>
      <c r="AP6758" t="s">
        <v>123</v>
      </c>
      <c r="AQ6758" t="s">
        <v>78</v>
      </c>
      <c r="AR6758" t="s">
        <v>105</v>
      </c>
      <c r="AS6758">
        <v>4</v>
      </c>
      <c r="AT6758">
        <v>16041</v>
      </c>
      <c r="AU6758">
        <v>1</v>
      </c>
      <c r="AV6758">
        <v>0</v>
      </c>
      <c r="AW6758">
        <v>1</v>
      </c>
      <c r="AX6758">
        <v>0</v>
      </c>
      <c r="AY6758">
        <v>6</v>
      </c>
      <c r="AZ6758" t="s">
        <v>125</v>
      </c>
      <c r="BA6758">
        <v>3</v>
      </c>
      <c r="BB6758" t="s">
        <v>126</v>
      </c>
      <c r="BC6758">
        <v>3</v>
      </c>
    </row>
    <row r="6759" spans="1:55">
      <c r="A6759" t="s">
        <v>11540</v>
      </c>
      <c r="B6759" t="s">
        <v>73</v>
      </c>
      <c r="C6759">
        <v>77</v>
      </c>
      <c r="D6759" t="s">
        <v>61</v>
      </c>
      <c r="E6759">
        <v>0</v>
      </c>
      <c r="F6759" t="s">
        <v>2361</v>
      </c>
      <c r="G6759">
        <v>91950</v>
      </c>
      <c r="H6759">
        <v>32.67102</v>
      </c>
      <c r="I6759">
        <v>-117.095235</v>
      </c>
      <c r="J6759">
        <v>0</v>
      </c>
      <c r="K6759">
        <v>55</v>
      </c>
      <c r="L6759" t="s">
        <v>129</v>
      </c>
      <c r="M6759" t="s">
        <v>61</v>
      </c>
      <c r="N6759" t="s">
        <v>143</v>
      </c>
      <c r="O6759" t="s">
        <v>143</v>
      </c>
      <c r="P6759" t="s">
        <v>57</v>
      </c>
      <c r="Q6759" t="s">
        <v>135</v>
      </c>
      <c r="R6759" t="s">
        <v>86</v>
      </c>
      <c r="S6759" t="s">
        <v>57</v>
      </c>
      <c r="T6759" t="s">
        <v>57</v>
      </c>
      <c r="U6759" t="s">
        <v>61</v>
      </c>
      <c r="V6759" t="s">
        <v>61</v>
      </c>
      <c r="W6759" t="s">
        <v>57</v>
      </c>
      <c r="X6759" t="s">
        <v>61</v>
      </c>
      <c r="Y6759" t="s">
        <v>61</v>
      </c>
      <c r="Z6759" t="s">
        <v>57</v>
      </c>
      <c r="AA6759" t="s">
        <v>77</v>
      </c>
      <c r="AB6759" t="s">
        <v>57</v>
      </c>
      <c r="AC6759" t="s">
        <v>87</v>
      </c>
      <c r="AD6759">
        <v>44.85</v>
      </c>
      <c r="AE6759">
        <v>2479.05</v>
      </c>
      <c r="AF6759">
        <v>0</v>
      </c>
      <c r="AG6759">
        <v>0</v>
      </c>
      <c r="AH6759">
        <v>0</v>
      </c>
      <c r="AI6759">
        <v>2479.05</v>
      </c>
      <c r="AJ6759" t="s">
        <v>66</v>
      </c>
      <c r="AM6759">
        <v>0</v>
      </c>
      <c r="AN6759">
        <v>1</v>
      </c>
      <c r="AO6759">
        <v>0</v>
      </c>
      <c r="AP6759" t="s">
        <v>123</v>
      </c>
      <c r="AQ6759" t="s">
        <v>104</v>
      </c>
      <c r="AR6759" t="s">
        <v>137</v>
      </c>
      <c r="AS6759">
        <v>4</v>
      </c>
      <c r="AT6759">
        <v>62355</v>
      </c>
      <c r="AU6759">
        <v>1</v>
      </c>
      <c r="AV6759">
        <v>0</v>
      </c>
      <c r="AW6759">
        <v>1</v>
      </c>
      <c r="AX6759">
        <v>0</v>
      </c>
      <c r="AY6759">
        <v>6</v>
      </c>
      <c r="AZ6759" t="s">
        <v>125</v>
      </c>
      <c r="BA6759">
        <v>5</v>
      </c>
      <c r="BB6759" t="s">
        <v>80</v>
      </c>
      <c r="BC6759">
        <v>2</v>
      </c>
    </row>
    <row r="6760" spans="1:55">
      <c r="A6760" t="s">
        <v>11541</v>
      </c>
      <c r="B6760" t="s">
        <v>73</v>
      </c>
      <c r="C6760">
        <v>43</v>
      </c>
      <c r="D6760" t="s">
        <v>57</v>
      </c>
      <c r="E6760">
        <v>0</v>
      </c>
      <c r="F6760" t="s">
        <v>2364</v>
      </c>
      <c r="G6760">
        <v>93250</v>
      </c>
      <c r="H6760">
        <v>35.666886</v>
      </c>
      <c r="I6760">
        <v>-119.186717</v>
      </c>
      <c r="J6760">
        <v>6</v>
      </c>
      <c r="K6760">
        <v>37</v>
      </c>
      <c r="L6760" t="s">
        <v>59</v>
      </c>
      <c r="M6760" t="s">
        <v>57</v>
      </c>
      <c r="N6760" t="s">
        <v>11542</v>
      </c>
      <c r="O6760" t="s">
        <v>57</v>
      </c>
      <c r="P6760" t="s">
        <v>57</v>
      </c>
      <c r="Q6760" t="s">
        <v>135</v>
      </c>
      <c r="R6760" t="s">
        <v>313</v>
      </c>
      <c r="S6760" t="s">
        <v>57</v>
      </c>
      <c r="T6760" t="s">
        <v>61</v>
      </c>
      <c r="U6760" t="s">
        <v>57</v>
      </c>
      <c r="V6760" t="s">
        <v>61</v>
      </c>
      <c r="W6760" t="s">
        <v>57</v>
      </c>
      <c r="X6760" t="s">
        <v>57</v>
      </c>
      <c r="Y6760" t="s">
        <v>57</v>
      </c>
      <c r="Z6760" t="s">
        <v>57</v>
      </c>
      <c r="AA6760" t="s">
        <v>64</v>
      </c>
      <c r="AB6760" t="s">
        <v>61</v>
      </c>
      <c r="AC6760" t="s">
        <v>65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66</v>
      </c>
      <c r="AM6760">
        <v>0</v>
      </c>
      <c r="AN6760">
        <v>1</v>
      </c>
      <c r="AO6760">
        <v>0</v>
      </c>
      <c r="AP6760" t="s">
        <v>176</v>
      </c>
      <c r="AQ6760" t="s">
        <v>78</v>
      </c>
      <c r="AR6760" t="s">
        <v>93</v>
      </c>
      <c r="AS6760">
        <v>6</v>
      </c>
      <c r="AT6760">
        <v>10781</v>
      </c>
      <c r="AU6760">
        <v>1</v>
      </c>
      <c r="AV6760">
        <v>0</v>
      </c>
      <c r="AW6760">
        <v>1</v>
      </c>
      <c r="AX6760">
        <v>0</v>
      </c>
      <c r="AY6760">
        <v>5</v>
      </c>
      <c r="AZ6760" t="s">
        <v>177</v>
      </c>
      <c r="BA6760">
        <v>1</v>
      </c>
      <c r="BB6760" t="s">
        <v>71</v>
      </c>
      <c r="BC6760">
        <v>4</v>
      </c>
    </row>
    <row r="6761" spans="1:55">
      <c r="A6761" t="s">
        <v>11543</v>
      </c>
      <c r="B6761" t="s">
        <v>56</v>
      </c>
      <c r="C6761">
        <v>20</v>
      </c>
      <c r="D6761" t="s">
        <v>57</v>
      </c>
      <c r="E6761">
        <v>2</v>
      </c>
      <c r="F6761" t="s">
        <v>226</v>
      </c>
      <c r="G6761">
        <v>90025</v>
      </c>
      <c r="H6761">
        <v>34.046174</v>
      </c>
      <c r="I6761">
        <v>-118.446333</v>
      </c>
      <c r="J6761">
        <v>2</v>
      </c>
      <c r="K6761">
        <v>56</v>
      </c>
      <c r="L6761" t="s">
        <v>129</v>
      </c>
      <c r="M6761" t="s">
        <v>57</v>
      </c>
      <c r="N6761" t="s">
        <v>3772</v>
      </c>
      <c r="O6761" t="s">
        <v>57</v>
      </c>
      <c r="P6761" t="s">
        <v>61</v>
      </c>
      <c r="Q6761" t="s">
        <v>143</v>
      </c>
      <c r="R6761" t="s">
        <v>143</v>
      </c>
      <c r="S6761" t="s">
        <v>143</v>
      </c>
      <c r="T6761" t="s">
        <v>143</v>
      </c>
      <c r="U6761" t="s">
        <v>143</v>
      </c>
      <c r="V6761" t="s">
        <v>143</v>
      </c>
      <c r="W6761" t="s">
        <v>143</v>
      </c>
      <c r="X6761" t="s">
        <v>143</v>
      </c>
      <c r="Y6761" t="s">
        <v>143</v>
      </c>
      <c r="Z6761" t="s">
        <v>143</v>
      </c>
      <c r="AA6761" t="s">
        <v>122</v>
      </c>
      <c r="AB6761" t="s">
        <v>57</v>
      </c>
      <c r="AC6761" t="s">
        <v>65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66</v>
      </c>
      <c r="AM6761">
        <v>0</v>
      </c>
      <c r="AN6761">
        <v>1</v>
      </c>
      <c r="AO6761">
        <v>0</v>
      </c>
      <c r="AP6761" t="s">
        <v>123</v>
      </c>
      <c r="AQ6761" t="s">
        <v>116</v>
      </c>
      <c r="AR6761" t="s">
        <v>182</v>
      </c>
      <c r="AT6761">
        <v>41175</v>
      </c>
      <c r="AU6761">
        <v>1</v>
      </c>
      <c r="AV6761">
        <v>0</v>
      </c>
      <c r="AW6761">
        <v>1</v>
      </c>
      <c r="AX6761">
        <v>0</v>
      </c>
      <c r="AY6761">
        <v>6</v>
      </c>
      <c r="AZ6761" t="s">
        <v>125</v>
      </c>
      <c r="BA6761">
        <v>0</v>
      </c>
      <c r="BB6761" t="s">
        <v>71</v>
      </c>
      <c r="BC6761">
        <v>4</v>
      </c>
    </row>
    <row r="6762" spans="1:55">
      <c r="A6762" t="s">
        <v>11544</v>
      </c>
      <c r="B6762" t="s">
        <v>73</v>
      </c>
      <c r="C6762">
        <v>39</v>
      </c>
      <c r="D6762" t="s">
        <v>61</v>
      </c>
      <c r="E6762">
        <v>0</v>
      </c>
      <c r="F6762" t="s">
        <v>252</v>
      </c>
      <c r="G6762">
        <v>92121</v>
      </c>
      <c r="H6762">
        <v>32.898613</v>
      </c>
      <c r="I6762">
        <v>-117.202937</v>
      </c>
      <c r="J6762">
        <v>0</v>
      </c>
      <c r="K6762">
        <v>43</v>
      </c>
      <c r="L6762" t="s">
        <v>59</v>
      </c>
      <c r="M6762" t="s">
        <v>57</v>
      </c>
      <c r="N6762" t="s">
        <v>11545</v>
      </c>
      <c r="O6762" t="s">
        <v>57</v>
      </c>
      <c r="P6762" t="s">
        <v>57</v>
      </c>
      <c r="Q6762" t="s">
        <v>85</v>
      </c>
      <c r="R6762" t="s">
        <v>254</v>
      </c>
      <c r="S6762" t="s">
        <v>61</v>
      </c>
      <c r="T6762" t="s">
        <v>57</v>
      </c>
      <c r="U6762" t="s">
        <v>61</v>
      </c>
      <c r="V6762" t="s">
        <v>61</v>
      </c>
      <c r="W6762" t="s">
        <v>57</v>
      </c>
      <c r="X6762" t="s">
        <v>57</v>
      </c>
      <c r="Y6762" t="s">
        <v>57</v>
      </c>
      <c r="Z6762" t="s">
        <v>57</v>
      </c>
      <c r="AA6762" t="s">
        <v>77</v>
      </c>
      <c r="AB6762" t="s">
        <v>57</v>
      </c>
      <c r="AC6762" t="s">
        <v>87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88</v>
      </c>
      <c r="AK6762" t="s">
        <v>89</v>
      </c>
      <c r="AL6762" t="s">
        <v>181</v>
      </c>
      <c r="AM6762">
        <v>1</v>
      </c>
      <c r="AN6762">
        <v>0</v>
      </c>
      <c r="AO6762">
        <v>0</v>
      </c>
      <c r="AP6762" t="s">
        <v>176</v>
      </c>
      <c r="AQ6762" t="s">
        <v>68</v>
      </c>
      <c r="AR6762" t="s">
        <v>105</v>
      </c>
      <c r="AS6762">
        <v>5</v>
      </c>
      <c r="AT6762">
        <v>4258</v>
      </c>
      <c r="AU6762">
        <v>1</v>
      </c>
      <c r="AV6762">
        <v>1</v>
      </c>
      <c r="AW6762">
        <v>0</v>
      </c>
      <c r="AX6762">
        <v>101.4</v>
      </c>
      <c r="AY6762">
        <v>5</v>
      </c>
      <c r="AZ6762" t="s">
        <v>177</v>
      </c>
      <c r="BA6762">
        <v>7</v>
      </c>
      <c r="BB6762" t="s">
        <v>95</v>
      </c>
      <c r="BC6762">
        <v>1</v>
      </c>
    </row>
    <row r="6763" spans="1:55">
      <c r="A6763" t="s">
        <v>11546</v>
      </c>
      <c r="B6763" t="s">
        <v>73</v>
      </c>
      <c r="C6763">
        <v>33</v>
      </c>
      <c r="D6763" t="s">
        <v>57</v>
      </c>
      <c r="E6763">
        <v>0</v>
      </c>
      <c r="F6763" t="s">
        <v>627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216</v>
      </c>
      <c r="M6763" t="s">
        <v>57</v>
      </c>
      <c r="N6763" t="s">
        <v>1628</v>
      </c>
      <c r="O6763" t="s">
        <v>57</v>
      </c>
      <c r="P6763" t="s">
        <v>57</v>
      </c>
      <c r="Q6763" t="s">
        <v>85</v>
      </c>
      <c r="R6763" t="s">
        <v>169</v>
      </c>
      <c r="S6763" t="s">
        <v>61</v>
      </c>
      <c r="T6763" t="s">
        <v>61</v>
      </c>
      <c r="U6763" t="s">
        <v>61</v>
      </c>
      <c r="V6763" t="s">
        <v>61</v>
      </c>
      <c r="W6763" t="s">
        <v>57</v>
      </c>
      <c r="X6763" t="s">
        <v>57</v>
      </c>
      <c r="Y6763" t="s">
        <v>57</v>
      </c>
      <c r="Z6763" t="s">
        <v>57</v>
      </c>
      <c r="AA6763" t="s">
        <v>77</v>
      </c>
      <c r="AB6763" t="s">
        <v>57</v>
      </c>
      <c r="AC6763" t="s">
        <v>65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88</v>
      </c>
      <c r="AK6763" t="s">
        <v>205</v>
      </c>
      <c r="AL6763" t="s">
        <v>329</v>
      </c>
      <c r="AM6763">
        <v>1</v>
      </c>
      <c r="AN6763">
        <v>0</v>
      </c>
      <c r="AO6763">
        <v>0</v>
      </c>
      <c r="AP6763" t="s">
        <v>164</v>
      </c>
      <c r="AQ6763" t="s">
        <v>68</v>
      </c>
      <c r="AR6763" t="s">
        <v>105</v>
      </c>
      <c r="AS6763">
        <v>4</v>
      </c>
      <c r="AT6763">
        <v>38756</v>
      </c>
      <c r="AU6763">
        <v>1</v>
      </c>
      <c r="AV6763">
        <v>1</v>
      </c>
      <c r="AW6763">
        <v>0</v>
      </c>
      <c r="AX6763">
        <v>94.05</v>
      </c>
      <c r="AY6763">
        <v>4</v>
      </c>
      <c r="AZ6763" t="s">
        <v>165</v>
      </c>
      <c r="BA6763">
        <v>6</v>
      </c>
      <c r="BB6763" t="s">
        <v>95</v>
      </c>
      <c r="BC6763">
        <v>1</v>
      </c>
    </row>
    <row r="6764" spans="1:55">
      <c r="A6764" t="s">
        <v>11547</v>
      </c>
      <c r="B6764" t="s">
        <v>56</v>
      </c>
      <c r="C6764">
        <v>48</v>
      </c>
      <c r="D6764" t="s">
        <v>57</v>
      </c>
      <c r="E6764">
        <v>0</v>
      </c>
      <c r="F6764" t="s">
        <v>252</v>
      </c>
      <c r="G6764">
        <v>92122</v>
      </c>
      <c r="H6764">
        <v>32.85723</v>
      </c>
      <c r="I6764">
        <v>-117.209774</v>
      </c>
      <c r="J6764">
        <v>1</v>
      </c>
      <c r="K6764">
        <v>25</v>
      </c>
      <c r="L6764" t="s">
        <v>216</v>
      </c>
      <c r="M6764" t="s">
        <v>57</v>
      </c>
      <c r="N6764" t="s">
        <v>4158</v>
      </c>
      <c r="O6764" t="s">
        <v>57</v>
      </c>
      <c r="P6764" t="s">
        <v>57</v>
      </c>
      <c r="Q6764" t="s">
        <v>85</v>
      </c>
      <c r="R6764" t="s">
        <v>76</v>
      </c>
      <c r="S6764" t="s">
        <v>61</v>
      </c>
      <c r="T6764" t="s">
        <v>61</v>
      </c>
      <c r="U6764" t="s">
        <v>57</v>
      </c>
      <c r="V6764" t="s">
        <v>57</v>
      </c>
      <c r="W6764" t="s">
        <v>57</v>
      </c>
      <c r="X6764" t="s">
        <v>57</v>
      </c>
      <c r="Y6764" t="s">
        <v>57</v>
      </c>
      <c r="Z6764" t="s">
        <v>57</v>
      </c>
      <c r="AA6764" t="s">
        <v>77</v>
      </c>
      <c r="AB6764" t="s">
        <v>57</v>
      </c>
      <c r="AC6764" t="s">
        <v>87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88</v>
      </c>
      <c r="AK6764" t="s">
        <v>89</v>
      </c>
      <c r="AL6764" t="s">
        <v>181</v>
      </c>
      <c r="AM6764">
        <v>1</v>
      </c>
      <c r="AN6764">
        <v>0</v>
      </c>
      <c r="AO6764">
        <v>0</v>
      </c>
      <c r="AP6764" t="s">
        <v>164</v>
      </c>
      <c r="AQ6764" t="s">
        <v>78</v>
      </c>
      <c r="AR6764" t="s">
        <v>105</v>
      </c>
      <c r="AS6764">
        <v>6</v>
      </c>
      <c r="AT6764">
        <v>34902</v>
      </c>
      <c r="AU6764">
        <v>1</v>
      </c>
      <c r="AV6764">
        <v>1</v>
      </c>
      <c r="AW6764">
        <v>0</v>
      </c>
      <c r="AX6764">
        <v>104.95</v>
      </c>
      <c r="AY6764">
        <v>4</v>
      </c>
      <c r="AZ6764" t="s">
        <v>165</v>
      </c>
      <c r="BA6764">
        <v>6</v>
      </c>
      <c r="BB6764" t="s">
        <v>95</v>
      </c>
      <c r="BC6764">
        <v>1</v>
      </c>
    </row>
    <row r="6765" spans="1:55">
      <c r="A6765" t="s">
        <v>11548</v>
      </c>
      <c r="B6765" t="s">
        <v>73</v>
      </c>
      <c r="C6765">
        <v>24</v>
      </c>
      <c r="D6765" t="s">
        <v>61</v>
      </c>
      <c r="E6765">
        <v>0</v>
      </c>
      <c r="F6765" t="s">
        <v>2229</v>
      </c>
      <c r="G6765">
        <v>92544</v>
      </c>
      <c r="H6765">
        <v>33.644585</v>
      </c>
      <c r="I6765">
        <v>-116.871544</v>
      </c>
      <c r="J6765">
        <v>0</v>
      </c>
      <c r="K6765">
        <v>50</v>
      </c>
      <c r="L6765" t="s">
        <v>59</v>
      </c>
      <c r="M6765" t="s">
        <v>57</v>
      </c>
      <c r="N6765" t="s">
        <v>4067</v>
      </c>
      <c r="O6765" t="s">
        <v>61</v>
      </c>
      <c r="P6765" t="s">
        <v>61</v>
      </c>
      <c r="Q6765" t="s">
        <v>143</v>
      </c>
      <c r="R6765" t="s">
        <v>143</v>
      </c>
      <c r="S6765" t="s">
        <v>143</v>
      </c>
      <c r="T6765" t="s">
        <v>143</v>
      </c>
      <c r="U6765" t="s">
        <v>143</v>
      </c>
      <c r="V6765" t="s">
        <v>143</v>
      </c>
      <c r="W6765" t="s">
        <v>143</v>
      </c>
      <c r="X6765" t="s">
        <v>143</v>
      </c>
      <c r="Y6765" t="s">
        <v>143</v>
      </c>
      <c r="Z6765" t="s">
        <v>143</v>
      </c>
      <c r="AA6765" t="s">
        <v>64</v>
      </c>
      <c r="AB6765" t="s">
        <v>61</v>
      </c>
      <c r="AC6765" t="s">
        <v>65</v>
      </c>
      <c r="AD6765">
        <v>20.15</v>
      </c>
      <c r="AE6765">
        <v>989.05</v>
      </c>
      <c r="AF6765">
        <v>0</v>
      </c>
      <c r="AG6765">
        <v>0</v>
      </c>
      <c r="AH6765">
        <v>1086</v>
      </c>
      <c r="AI6765">
        <v>2075.05</v>
      </c>
      <c r="AJ6765" t="s">
        <v>66</v>
      </c>
      <c r="AM6765">
        <v>0</v>
      </c>
      <c r="AN6765">
        <v>1</v>
      </c>
      <c r="AO6765">
        <v>0</v>
      </c>
      <c r="AP6765" t="s">
        <v>123</v>
      </c>
      <c r="AQ6765" t="s">
        <v>116</v>
      </c>
      <c r="AR6765" t="s">
        <v>182</v>
      </c>
      <c r="AT6765">
        <v>39264</v>
      </c>
      <c r="AU6765">
        <v>1</v>
      </c>
      <c r="AV6765">
        <v>0</v>
      </c>
      <c r="AW6765">
        <v>1</v>
      </c>
      <c r="AX6765">
        <v>0</v>
      </c>
      <c r="AY6765">
        <v>6</v>
      </c>
      <c r="AZ6765" t="s">
        <v>125</v>
      </c>
      <c r="BA6765">
        <v>2</v>
      </c>
      <c r="BB6765" t="s">
        <v>126</v>
      </c>
      <c r="BC6765">
        <v>3</v>
      </c>
    </row>
    <row r="6766" spans="1:55">
      <c r="A6766" t="s">
        <v>11549</v>
      </c>
      <c r="B6766" t="s">
        <v>73</v>
      </c>
      <c r="C6766">
        <v>72</v>
      </c>
      <c r="D6766" t="s">
        <v>61</v>
      </c>
      <c r="E6766">
        <v>0</v>
      </c>
      <c r="F6766" t="s">
        <v>556</v>
      </c>
      <c r="G6766">
        <v>93551</v>
      </c>
      <c r="H6766">
        <v>34.613476</v>
      </c>
      <c r="I6766">
        <v>-118.256358</v>
      </c>
      <c r="J6766">
        <v>0</v>
      </c>
      <c r="K6766">
        <v>1</v>
      </c>
      <c r="L6766" t="s">
        <v>83</v>
      </c>
      <c r="M6766" t="s">
        <v>57</v>
      </c>
      <c r="N6766" t="s">
        <v>405</v>
      </c>
      <c r="O6766" t="s">
        <v>61</v>
      </c>
      <c r="P6766" t="s">
        <v>57</v>
      </c>
      <c r="Q6766" t="s">
        <v>85</v>
      </c>
      <c r="R6766" t="s">
        <v>423</v>
      </c>
      <c r="S6766" t="s">
        <v>61</v>
      </c>
      <c r="T6766" t="s">
        <v>61</v>
      </c>
      <c r="U6766" t="s">
        <v>61</v>
      </c>
      <c r="V6766" t="s">
        <v>61</v>
      </c>
      <c r="W6766" t="s">
        <v>61</v>
      </c>
      <c r="X6766" t="s">
        <v>61</v>
      </c>
      <c r="Y6766" t="s">
        <v>61</v>
      </c>
      <c r="Z6766" t="s">
        <v>57</v>
      </c>
      <c r="AA6766" t="s">
        <v>122</v>
      </c>
      <c r="AB6766" t="s">
        <v>57</v>
      </c>
      <c r="AC6766" t="s">
        <v>87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170</v>
      </c>
      <c r="AM6766">
        <v>0</v>
      </c>
      <c r="AN6766">
        <v>0</v>
      </c>
      <c r="AO6766">
        <v>0</v>
      </c>
      <c r="AP6766" t="s">
        <v>91</v>
      </c>
      <c r="AQ6766" t="s">
        <v>104</v>
      </c>
      <c r="AR6766" t="s">
        <v>93</v>
      </c>
      <c r="AS6766">
        <v>1</v>
      </c>
      <c r="AT6766">
        <v>34045</v>
      </c>
      <c r="AU6766">
        <v>0</v>
      </c>
      <c r="AX6766">
        <v>0</v>
      </c>
      <c r="AY6766">
        <v>1</v>
      </c>
      <c r="AZ6766" t="s">
        <v>94</v>
      </c>
      <c r="BA6766">
        <v>7</v>
      </c>
      <c r="BB6766" t="s">
        <v>95</v>
      </c>
      <c r="BC6766">
        <v>1</v>
      </c>
    </row>
    <row r="6767" spans="1:55">
      <c r="A6767" t="s">
        <v>11550</v>
      </c>
      <c r="B6767" t="s">
        <v>56</v>
      </c>
      <c r="C6767">
        <v>69</v>
      </c>
      <c r="D6767" t="s">
        <v>61</v>
      </c>
      <c r="E6767">
        <v>0</v>
      </c>
      <c r="F6767" t="s">
        <v>240</v>
      </c>
      <c r="G6767">
        <v>95204</v>
      </c>
      <c r="H6767">
        <v>37.974498</v>
      </c>
      <c r="I6767">
        <v>-121.319568</v>
      </c>
      <c r="J6767">
        <v>0</v>
      </c>
      <c r="K6767">
        <v>1</v>
      </c>
      <c r="L6767" t="s">
        <v>59</v>
      </c>
      <c r="M6767" t="s">
        <v>57</v>
      </c>
      <c r="N6767" t="s">
        <v>6334</v>
      </c>
      <c r="O6767" t="s">
        <v>61</v>
      </c>
      <c r="P6767" t="s">
        <v>57</v>
      </c>
      <c r="Q6767" t="s">
        <v>85</v>
      </c>
      <c r="R6767" t="s">
        <v>160</v>
      </c>
      <c r="S6767" t="s">
        <v>61</v>
      </c>
      <c r="T6767" t="s">
        <v>61</v>
      </c>
      <c r="U6767" t="s">
        <v>61</v>
      </c>
      <c r="V6767" t="s">
        <v>61</v>
      </c>
      <c r="W6767" t="s">
        <v>61</v>
      </c>
      <c r="X6767" t="s">
        <v>61</v>
      </c>
      <c r="Y6767" t="s">
        <v>61</v>
      </c>
      <c r="Z6767" t="s">
        <v>57</v>
      </c>
      <c r="AA6767" t="s">
        <v>77</v>
      </c>
      <c r="AB6767" t="s">
        <v>57</v>
      </c>
      <c r="AC6767" t="s">
        <v>87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92.54000000000001</v>
      </c>
      <c r="AJ6767" t="s">
        <v>170</v>
      </c>
      <c r="AM6767">
        <v>0</v>
      </c>
      <c r="AN6767">
        <v>0</v>
      </c>
      <c r="AO6767">
        <v>0</v>
      </c>
      <c r="AP6767" t="s">
        <v>91</v>
      </c>
      <c r="AQ6767" t="s">
        <v>124</v>
      </c>
      <c r="AR6767" t="s">
        <v>93</v>
      </c>
      <c r="AS6767">
        <v>1</v>
      </c>
      <c r="AT6767">
        <v>30476</v>
      </c>
      <c r="AU6767">
        <v>0</v>
      </c>
      <c r="AX6767">
        <v>0</v>
      </c>
      <c r="AY6767">
        <v>1</v>
      </c>
      <c r="AZ6767" t="s">
        <v>94</v>
      </c>
      <c r="BA6767">
        <v>10</v>
      </c>
      <c r="BB6767" t="s">
        <v>95</v>
      </c>
      <c r="BC6767">
        <v>1</v>
      </c>
    </row>
    <row r="6768" spans="1:55">
      <c r="A6768" t="s">
        <v>11551</v>
      </c>
      <c r="B6768" t="s">
        <v>73</v>
      </c>
      <c r="C6768">
        <v>69</v>
      </c>
      <c r="D6768" t="s">
        <v>57</v>
      </c>
      <c r="E6768">
        <v>0</v>
      </c>
      <c r="F6768" t="s">
        <v>701</v>
      </c>
      <c r="G6768">
        <v>90813</v>
      </c>
      <c r="H6768">
        <v>33.781086</v>
      </c>
      <c r="I6768">
        <v>-118.199049</v>
      </c>
      <c r="J6768">
        <v>1</v>
      </c>
      <c r="K6768">
        <v>32</v>
      </c>
      <c r="L6768" t="s">
        <v>59</v>
      </c>
      <c r="M6768" t="s">
        <v>57</v>
      </c>
      <c r="N6768" t="s">
        <v>6971</v>
      </c>
      <c r="O6768" t="s">
        <v>57</v>
      </c>
      <c r="P6768" t="s">
        <v>57</v>
      </c>
      <c r="Q6768" t="s">
        <v>85</v>
      </c>
      <c r="R6768" t="s">
        <v>250</v>
      </c>
      <c r="S6768" t="s">
        <v>61</v>
      </c>
      <c r="T6768" t="s">
        <v>61</v>
      </c>
      <c r="U6768" t="s">
        <v>61</v>
      </c>
      <c r="V6768" t="s">
        <v>61</v>
      </c>
      <c r="W6768" t="s">
        <v>61</v>
      </c>
      <c r="X6768" t="s">
        <v>57</v>
      </c>
      <c r="Y6768" t="s">
        <v>57</v>
      </c>
      <c r="Z6768" t="s">
        <v>57</v>
      </c>
      <c r="AA6768" t="s">
        <v>77</v>
      </c>
      <c r="AB6768" t="s">
        <v>57</v>
      </c>
      <c r="AC6768" t="s">
        <v>87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88</v>
      </c>
      <c r="AK6768" t="s">
        <v>205</v>
      </c>
      <c r="AL6768" t="s">
        <v>329</v>
      </c>
      <c r="AM6768">
        <v>1</v>
      </c>
      <c r="AN6768">
        <v>0</v>
      </c>
      <c r="AO6768">
        <v>0</v>
      </c>
      <c r="AP6768" t="s">
        <v>164</v>
      </c>
      <c r="AQ6768" t="s">
        <v>124</v>
      </c>
      <c r="AR6768" t="s">
        <v>93</v>
      </c>
      <c r="AS6768">
        <v>3</v>
      </c>
      <c r="AT6768">
        <v>63136</v>
      </c>
      <c r="AU6768">
        <v>1</v>
      </c>
      <c r="AV6768">
        <v>1</v>
      </c>
      <c r="AW6768">
        <v>0</v>
      </c>
      <c r="AX6768">
        <v>85</v>
      </c>
      <c r="AY6768">
        <v>4</v>
      </c>
      <c r="AZ6768" t="s">
        <v>165</v>
      </c>
      <c r="BA6768">
        <v>6</v>
      </c>
      <c r="BB6768" t="s">
        <v>95</v>
      </c>
      <c r="BC6768">
        <v>1</v>
      </c>
    </row>
    <row r="6769" spans="1:55">
      <c r="A6769" t="s">
        <v>11552</v>
      </c>
      <c r="B6769" t="s">
        <v>73</v>
      </c>
      <c r="C6769">
        <v>50</v>
      </c>
      <c r="D6769" t="s">
        <v>57</v>
      </c>
      <c r="E6769">
        <v>0</v>
      </c>
      <c r="F6769" t="s">
        <v>2726</v>
      </c>
      <c r="G6769">
        <v>91914</v>
      </c>
      <c r="H6769">
        <v>32.688506</v>
      </c>
      <c r="I6769">
        <v>-116.938632</v>
      </c>
      <c r="J6769">
        <v>6</v>
      </c>
      <c r="K6769">
        <v>35</v>
      </c>
      <c r="L6769" t="s">
        <v>216</v>
      </c>
      <c r="M6769" t="s">
        <v>57</v>
      </c>
      <c r="N6769" t="s">
        <v>11553</v>
      </c>
      <c r="O6769" t="s">
        <v>57</v>
      </c>
      <c r="P6769" t="s">
        <v>57</v>
      </c>
      <c r="Q6769" t="s">
        <v>135</v>
      </c>
      <c r="R6769" t="s">
        <v>441</v>
      </c>
      <c r="S6769" t="s">
        <v>61</v>
      </c>
      <c r="T6769" t="s">
        <v>57</v>
      </c>
      <c r="U6769" t="s">
        <v>61</v>
      </c>
      <c r="V6769" t="s">
        <v>57</v>
      </c>
      <c r="W6769" t="s">
        <v>57</v>
      </c>
      <c r="X6769" t="s">
        <v>61</v>
      </c>
      <c r="Y6769" t="s">
        <v>61</v>
      </c>
      <c r="Z6769" t="s">
        <v>57</v>
      </c>
      <c r="AA6769" t="s">
        <v>64</v>
      </c>
      <c r="AB6769" t="s">
        <v>57</v>
      </c>
      <c r="AC6769" t="s">
        <v>87</v>
      </c>
      <c r="AD6769">
        <v>69</v>
      </c>
      <c r="AE6769">
        <v>2441.7</v>
      </c>
      <c r="AF6769">
        <v>0</v>
      </c>
      <c r="AG6769">
        <v>0</v>
      </c>
      <c r="AH6769">
        <v>1608.95</v>
      </c>
      <c r="AI6769">
        <v>4050.65</v>
      </c>
      <c r="AJ6769" t="s">
        <v>66</v>
      </c>
      <c r="AM6769">
        <v>0</v>
      </c>
      <c r="AN6769">
        <v>1</v>
      </c>
      <c r="AO6769">
        <v>0</v>
      </c>
      <c r="AP6769" t="s">
        <v>164</v>
      </c>
      <c r="AQ6769" t="s">
        <v>92</v>
      </c>
      <c r="AR6769" t="s">
        <v>69</v>
      </c>
      <c r="AS6769">
        <v>4</v>
      </c>
      <c r="AT6769">
        <v>2606</v>
      </c>
      <c r="AU6769">
        <v>1</v>
      </c>
      <c r="AV6769">
        <v>0</v>
      </c>
      <c r="AW6769">
        <v>1</v>
      </c>
      <c r="AX6769">
        <v>0</v>
      </c>
      <c r="AY6769">
        <v>4</v>
      </c>
      <c r="AZ6769" t="s">
        <v>165</v>
      </c>
      <c r="BA6769">
        <v>1</v>
      </c>
      <c r="BB6769" t="s">
        <v>71</v>
      </c>
      <c r="BC6769">
        <v>4</v>
      </c>
    </row>
    <row r="6770" spans="1:55">
      <c r="A6770" t="s">
        <v>11554</v>
      </c>
      <c r="B6770" t="s">
        <v>73</v>
      </c>
      <c r="C6770">
        <v>44</v>
      </c>
      <c r="D6770" t="s">
        <v>61</v>
      </c>
      <c r="E6770">
        <v>0</v>
      </c>
      <c r="F6770" t="s">
        <v>523</v>
      </c>
      <c r="G6770">
        <v>95828</v>
      </c>
      <c r="H6770">
        <v>38.486938</v>
      </c>
      <c r="I6770">
        <v>-121.395805</v>
      </c>
      <c r="J6770">
        <v>0</v>
      </c>
      <c r="K6770">
        <v>67</v>
      </c>
      <c r="L6770" t="s">
        <v>59</v>
      </c>
      <c r="M6770" t="s">
        <v>61</v>
      </c>
      <c r="N6770" t="s">
        <v>143</v>
      </c>
      <c r="O6770" t="s">
        <v>143</v>
      </c>
      <c r="P6770" t="s">
        <v>57</v>
      </c>
      <c r="Q6770" t="s">
        <v>62</v>
      </c>
      <c r="R6770" t="s">
        <v>174</v>
      </c>
      <c r="S6770" t="s">
        <v>57</v>
      </c>
      <c r="T6770" t="s">
        <v>61</v>
      </c>
      <c r="U6770" t="s">
        <v>61</v>
      </c>
      <c r="V6770" t="s">
        <v>57</v>
      </c>
      <c r="W6770" t="s">
        <v>57</v>
      </c>
      <c r="X6770" t="s">
        <v>61</v>
      </c>
      <c r="Y6770" t="s">
        <v>61</v>
      </c>
      <c r="Z6770" t="s">
        <v>57</v>
      </c>
      <c r="AA6770" t="s">
        <v>122</v>
      </c>
      <c r="AB6770" t="s">
        <v>61</v>
      </c>
      <c r="AC6770" t="s">
        <v>87</v>
      </c>
      <c r="AD6770">
        <v>43.9</v>
      </c>
      <c r="AE6770">
        <v>3097.2</v>
      </c>
      <c r="AF6770">
        <v>34.45</v>
      </c>
      <c r="AG6770">
        <v>0</v>
      </c>
      <c r="AH6770">
        <v>0</v>
      </c>
      <c r="AI6770">
        <v>3062.75</v>
      </c>
      <c r="AJ6770" t="s">
        <v>66</v>
      </c>
      <c r="AM6770">
        <v>0</v>
      </c>
      <c r="AN6770">
        <v>1</v>
      </c>
      <c r="AO6770">
        <v>0</v>
      </c>
      <c r="AP6770" t="s">
        <v>123</v>
      </c>
      <c r="AQ6770" t="s">
        <v>78</v>
      </c>
      <c r="AR6770" t="s">
        <v>137</v>
      </c>
      <c r="AS6770">
        <v>4</v>
      </c>
      <c r="AT6770">
        <v>54880</v>
      </c>
      <c r="AU6770">
        <v>1</v>
      </c>
      <c r="AV6770">
        <v>0</v>
      </c>
      <c r="AW6770">
        <v>1</v>
      </c>
      <c r="AX6770">
        <v>0</v>
      </c>
      <c r="AY6770">
        <v>6</v>
      </c>
      <c r="AZ6770" t="s">
        <v>125</v>
      </c>
      <c r="BA6770">
        <v>2</v>
      </c>
      <c r="BB6770" t="s">
        <v>126</v>
      </c>
      <c r="BC6770">
        <v>3</v>
      </c>
    </row>
    <row r="6771" spans="1:55">
      <c r="A6771" t="s">
        <v>11555</v>
      </c>
      <c r="B6771" t="s">
        <v>56</v>
      </c>
      <c r="C6771">
        <v>56</v>
      </c>
      <c r="D6771" t="s">
        <v>61</v>
      </c>
      <c r="E6771">
        <v>0</v>
      </c>
      <c r="F6771" t="s">
        <v>503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59</v>
      </c>
      <c r="M6771" t="s">
        <v>57</v>
      </c>
      <c r="N6771" t="s">
        <v>2855</v>
      </c>
      <c r="O6771" t="s">
        <v>61</v>
      </c>
      <c r="P6771" t="s">
        <v>57</v>
      </c>
      <c r="Q6771" t="s">
        <v>85</v>
      </c>
      <c r="R6771" t="s">
        <v>441</v>
      </c>
      <c r="S6771" t="s">
        <v>61</v>
      </c>
      <c r="T6771" t="s">
        <v>61</v>
      </c>
      <c r="U6771" t="s">
        <v>61</v>
      </c>
      <c r="V6771" t="s">
        <v>61</v>
      </c>
      <c r="W6771" t="s">
        <v>57</v>
      </c>
      <c r="X6771" t="s">
        <v>57</v>
      </c>
      <c r="Y6771" t="s">
        <v>57</v>
      </c>
      <c r="Z6771" t="s">
        <v>57</v>
      </c>
      <c r="AA6771" t="s">
        <v>77</v>
      </c>
      <c r="AB6771" t="s">
        <v>57</v>
      </c>
      <c r="AC6771" t="s">
        <v>87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288.9</v>
      </c>
      <c r="AJ6771" t="s">
        <v>88</v>
      </c>
      <c r="AK6771" t="s">
        <v>89</v>
      </c>
      <c r="AL6771" t="s">
        <v>181</v>
      </c>
      <c r="AM6771">
        <v>1</v>
      </c>
      <c r="AN6771">
        <v>0</v>
      </c>
      <c r="AO6771">
        <v>0</v>
      </c>
      <c r="AP6771" t="s">
        <v>91</v>
      </c>
      <c r="AQ6771" t="s">
        <v>92</v>
      </c>
      <c r="AR6771" t="s">
        <v>93</v>
      </c>
      <c r="AS6771">
        <v>4</v>
      </c>
      <c r="AT6771">
        <v>31428</v>
      </c>
      <c r="AU6771">
        <v>1</v>
      </c>
      <c r="AV6771">
        <v>1</v>
      </c>
      <c r="AW6771">
        <v>0</v>
      </c>
      <c r="AX6771">
        <v>89.45</v>
      </c>
      <c r="AY6771">
        <v>1</v>
      </c>
      <c r="AZ6771" t="s">
        <v>94</v>
      </c>
      <c r="BA6771">
        <v>10</v>
      </c>
      <c r="BB6771" t="s">
        <v>95</v>
      </c>
      <c r="BC6771">
        <v>1</v>
      </c>
    </row>
    <row r="6772" spans="1:55">
      <c r="A6772" t="s">
        <v>11556</v>
      </c>
      <c r="B6772" t="s">
        <v>73</v>
      </c>
      <c r="C6772">
        <v>29</v>
      </c>
      <c r="D6772" t="s">
        <v>57</v>
      </c>
      <c r="E6772">
        <v>0</v>
      </c>
      <c r="F6772" t="s">
        <v>252</v>
      </c>
      <c r="G6772">
        <v>92117</v>
      </c>
      <c r="H6772">
        <v>32.825086</v>
      </c>
      <c r="I6772">
        <v>-117.199424</v>
      </c>
      <c r="J6772">
        <v>0</v>
      </c>
      <c r="K6772">
        <v>65</v>
      </c>
      <c r="L6772" t="s">
        <v>59</v>
      </c>
      <c r="M6772" t="s">
        <v>57</v>
      </c>
      <c r="N6772" t="s">
        <v>7220</v>
      </c>
      <c r="O6772" t="s">
        <v>57</v>
      </c>
      <c r="P6772" t="s">
        <v>57</v>
      </c>
      <c r="Q6772" t="s">
        <v>85</v>
      </c>
      <c r="R6772" t="s">
        <v>115</v>
      </c>
      <c r="S6772" t="s">
        <v>61</v>
      </c>
      <c r="T6772" t="s">
        <v>57</v>
      </c>
      <c r="U6772" t="s">
        <v>61</v>
      </c>
      <c r="V6772" t="s">
        <v>61</v>
      </c>
      <c r="W6772" t="s">
        <v>57</v>
      </c>
      <c r="X6772" t="s">
        <v>61</v>
      </c>
      <c r="Y6772" t="s">
        <v>57</v>
      </c>
      <c r="Z6772" t="s">
        <v>57</v>
      </c>
      <c r="AA6772" t="s">
        <v>77</v>
      </c>
      <c r="AB6772" t="s">
        <v>57</v>
      </c>
      <c r="AC6772" t="s">
        <v>87</v>
      </c>
      <c r="AD6772">
        <v>91.84999999999999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88</v>
      </c>
      <c r="AK6772" t="s">
        <v>89</v>
      </c>
      <c r="AL6772" t="s">
        <v>181</v>
      </c>
      <c r="AM6772">
        <v>1</v>
      </c>
      <c r="AN6772">
        <v>0</v>
      </c>
      <c r="AO6772">
        <v>0</v>
      </c>
      <c r="AP6772" t="s">
        <v>123</v>
      </c>
      <c r="AQ6772" t="s">
        <v>116</v>
      </c>
      <c r="AR6772" t="s">
        <v>105</v>
      </c>
      <c r="AS6772">
        <v>4</v>
      </c>
      <c r="AT6772">
        <v>51213</v>
      </c>
      <c r="AU6772">
        <v>1</v>
      </c>
      <c r="AV6772">
        <v>1</v>
      </c>
      <c r="AW6772">
        <v>0</v>
      </c>
      <c r="AX6772">
        <v>91.84999999999999</v>
      </c>
      <c r="AY6772">
        <v>6</v>
      </c>
      <c r="AZ6772" t="s">
        <v>125</v>
      </c>
      <c r="BA6772">
        <v>6</v>
      </c>
      <c r="BB6772" t="s">
        <v>95</v>
      </c>
      <c r="BC6772">
        <v>1</v>
      </c>
    </row>
    <row r="6773" spans="1:55">
      <c r="A6773" t="s">
        <v>11557</v>
      </c>
      <c r="B6773" t="s">
        <v>73</v>
      </c>
      <c r="C6773">
        <v>31</v>
      </c>
      <c r="D6773" t="s">
        <v>61</v>
      </c>
      <c r="E6773">
        <v>0</v>
      </c>
      <c r="F6773" t="s">
        <v>6048</v>
      </c>
      <c r="G6773">
        <v>90266</v>
      </c>
      <c r="H6773">
        <v>33.889632</v>
      </c>
      <c r="I6773">
        <v>-118.39737</v>
      </c>
      <c r="J6773">
        <v>0</v>
      </c>
      <c r="K6773">
        <v>1</v>
      </c>
      <c r="L6773" t="s">
        <v>59</v>
      </c>
      <c r="M6773" t="s">
        <v>57</v>
      </c>
      <c r="N6773" t="s">
        <v>6647</v>
      </c>
      <c r="O6773" t="s">
        <v>61</v>
      </c>
      <c r="P6773" t="s">
        <v>57</v>
      </c>
      <c r="Q6773" t="s">
        <v>85</v>
      </c>
      <c r="R6773" t="s">
        <v>121</v>
      </c>
      <c r="S6773" t="s">
        <v>61</v>
      </c>
      <c r="T6773" t="s">
        <v>61</v>
      </c>
      <c r="U6773" t="s">
        <v>61</v>
      </c>
      <c r="V6773" t="s">
        <v>61</v>
      </c>
      <c r="W6773" t="s">
        <v>61</v>
      </c>
      <c r="X6773" t="s">
        <v>61</v>
      </c>
      <c r="Y6773" t="s">
        <v>61</v>
      </c>
      <c r="Z6773" t="s">
        <v>57</v>
      </c>
      <c r="AA6773" t="s">
        <v>77</v>
      </c>
      <c r="AB6773" t="s">
        <v>57</v>
      </c>
      <c r="AC6773" t="s">
        <v>65</v>
      </c>
      <c r="AD6773">
        <v>70.59999999999999</v>
      </c>
      <c r="AE6773">
        <v>70.59999999999999</v>
      </c>
      <c r="AF6773">
        <v>0</v>
      </c>
      <c r="AG6773">
        <v>0</v>
      </c>
      <c r="AH6773">
        <v>36.12</v>
      </c>
      <c r="AI6773">
        <v>106.72</v>
      </c>
      <c r="AJ6773" t="s">
        <v>170</v>
      </c>
      <c r="AM6773">
        <v>0</v>
      </c>
      <c r="AN6773">
        <v>0</v>
      </c>
      <c r="AO6773">
        <v>0</v>
      </c>
      <c r="AP6773" t="s">
        <v>91</v>
      </c>
      <c r="AQ6773" t="s">
        <v>68</v>
      </c>
      <c r="AR6773" t="s">
        <v>93</v>
      </c>
      <c r="AS6773">
        <v>1</v>
      </c>
      <c r="AT6773">
        <v>33758</v>
      </c>
      <c r="AU6773">
        <v>0</v>
      </c>
      <c r="AX6773">
        <v>0</v>
      </c>
      <c r="AY6773">
        <v>1</v>
      </c>
      <c r="AZ6773" t="s">
        <v>94</v>
      </c>
      <c r="BA6773">
        <v>10</v>
      </c>
      <c r="BB6773" t="s">
        <v>95</v>
      </c>
      <c r="BC6773">
        <v>1</v>
      </c>
    </row>
    <row r="6774" spans="1:55">
      <c r="A6774" t="s">
        <v>11558</v>
      </c>
      <c r="B6774" t="s">
        <v>56</v>
      </c>
      <c r="C6774">
        <v>50</v>
      </c>
      <c r="D6774" t="s">
        <v>61</v>
      </c>
      <c r="E6774">
        <v>0</v>
      </c>
      <c r="F6774" t="s">
        <v>6253</v>
      </c>
      <c r="G6774">
        <v>96118</v>
      </c>
      <c r="H6774">
        <v>39.637471</v>
      </c>
      <c r="I6774">
        <v>-120.226338</v>
      </c>
      <c r="J6774">
        <v>0</v>
      </c>
      <c r="K6774">
        <v>22</v>
      </c>
      <c r="L6774" t="s">
        <v>59</v>
      </c>
      <c r="M6774" t="s">
        <v>57</v>
      </c>
      <c r="N6774" t="s">
        <v>1392</v>
      </c>
      <c r="O6774" t="s">
        <v>61</v>
      </c>
      <c r="P6774" t="s">
        <v>61</v>
      </c>
      <c r="Q6774" t="s">
        <v>143</v>
      </c>
      <c r="R6774" t="s">
        <v>143</v>
      </c>
      <c r="S6774" t="s">
        <v>143</v>
      </c>
      <c r="T6774" t="s">
        <v>143</v>
      </c>
      <c r="U6774" t="s">
        <v>143</v>
      </c>
      <c r="V6774" t="s">
        <v>143</v>
      </c>
      <c r="W6774" t="s">
        <v>143</v>
      </c>
      <c r="X6774" t="s">
        <v>143</v>
      </c>
      <c r="Y6774" t="s">
        <v>143</v>
      </c>
      <c r="Z6774" t="s">
        <v>143</v>
      </c>
      <c r="AA6774" t="s">
        <v>64</v>
      </c>
      <c r="AB6774" t="s">
        <v>57</v>
      </c>
      <c r="AC6774" t="s">
        <v>65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1191.35</v>
      </c>
      <c r="AJ6774" t="s">
        <v>66</v>
      </c>
      <c r="AM6774">
        <v>0</v>
      </c>
      <c r="AN6774">
        <v>1</v>
      </c>
      <c r="AO6774">
        <v>0</v>
      </c>
      <c r="AP6774" t="s">
        <v>103</v>
      </c>
      <c r="AQ6774" t="s">
        <v>92</v>
      </c>
      <c r="AR6774" t="s">
        <v>182</v>
      </c>
      <c r="AT6774">
        <v>1822</v>
      </c>
      <c r="AU6774">
        <v>1</v>
      </c>
      <c r="AV6774">
        <v>0</v>
      </c>
      <c r="AW6774">
        <v>1</v>
      </c>
      <c r="AX6774">
        <v>0</v>
      </c>
      <c r="AY6774">
        <v>3</v>
      </c>
      <c r="AZ6774" t="s">
        <v>106</v>
      </c>
      <c r="BA6774">
        <v>2</v>
      </c>
      <c r="BB6774" t="s">
        <v>126</v>
      </c>
      <c r="BC6774">
        <v>3</v>
      </c>
    </row>
    <row r="6775" spans="1:55">
      <c r="A6775" t="s">
        <v>11559</v>
      </c>
      <c r="B6775" t="s">
        <v>56</v>
      </c>
      <c r="C6775">
        <v>31</v>
      </c>
      <c r="D6775" t="s">
        <v>61</v>
      </c>
      <c r="E6775">
        <v>0</v>
      </c>
      <c r="F6775" t="s">
        <v>639</v>
      </c>
      <c r="G6775">
        <v>90303</v>
      </c>
      <c r="H6775">
        <v>33.936291</v>
      </c>
      <c r="I6775">
        <v>-118.332639</v>
      </c>
      <c r="J6775">
        <v>0</v>
      </c>
      <c r="K6775">
        <v>4</v>
      </c>
      <c r="L6775" t="s">
        <v>59</v>
      </c>
      <c r="M6775" t="s">
        <v>57</v>
      </c>
      <c r="N6775" t="s">
        <v>11560</v>
      </c>
      <c r="O6775" t="s">
        <v>61</v>
      </c>
      <c r="P6775" t="s">
        <v>61</v>
      </c>
      <c r="Q6775" t="s">
        <v>143</v>
      </c>
      <c r="R6775" t="s">
        <v>143</v>
      </c>
      <c r="S6775" t="s">
        <v>143</v>
      </c>
      <c r="T6775" t="s">
        <v>143</v>
      </c>
      <c r="U6775" t="s">
        <v>143</v>
      </c>
      <c r="V6775" t="s">
        <v>143</v>
      </c>
      <c r="W6775" t="s">
        <v>143</v>
      </c>
      <c r="X6775" t="s">
        <v>143</v>
      </c>
      <c r="Y6775" t="s">
        <v>143</v>
      </c>
      <c r="Z6775" t="s">
        <v>143</v>
      </c>
      <c r="AA6775" t="s">
        <v>77</v>
      </c>
      <c r="AB6775" t="s">
        <v>61</v>
      </c>
      <c r="AC6775" t="s">
        <v>65</v>
      </c>
      <c r="AD6775">
        <v>20.45</v>
      </c>
      <c r="AE6775">
        <v>82.84999999999999</v>
      </c>
      <c r="AF6775">
        <v>0</v>
      </c>
      <c r="AG6775">
        <v>0</v>
      </c>
      <c r="AH6775">
        <v>12.2</v>
      </c>
      <c r="AI6775">
        <v>95.05</v>
      </c>
      <c r="AJ6775" t="s">
        <v>66</v>
      </c>
      <c r="AM6775">
        <v>0</v>
      </c>
      <c r="AN6775">
        <v>1</v>
      </c>
      <c r="AO6775">
        <v>0</v>
      </c>
      <c r="AP6775" t="s">
        <v>91</v>
      </c>
      <c r="AQ6775" t="s">
        <v>68</v>
      </c>
      <c r="AR6775" t="s">
        <v>182</v>
      </c>
      <c r="AT6775">
        <v>27778</v>
      </c>
      <c r="AU6775">
        <v>1</v>
      </c>
      <c r="AV6775">
        <v>0</v>
      </c>
      <c r="AW6775">
        <v>1</v>
      </c>
      <c r="AX6775">
        <v>0</v>
      </c>
      <c r="AY6775">
        <v>1</v>
      </c>
      <c r="AZ6775" t="s">
        <v>94</v>
      </c>
      <c r="BA6775">
        <v>8</v>
      </c>
      <c r="BB6775" t="s">
        <v>95</v>
      </c>
      <c r="BC6775">
        <v>1</v>
      </c>
    </row>
    <row r="6776" spans="1:55">
      <c r="A6776" t="s">
        <v>11561</v>
      </c>
      <c r="B6776" t="s">
        <v>56</v>
      </c>
      <c r="C6776">
        <v>38</v>
      </c>
      <c r="D6776" t="s">
        <v>61</v>
      </c>
      <c r="E6776">
        <v>0</v>
      </c>
      <c r="F6776" t="s">
        <v>1445</v>
      </c>
      <c r="G6776">
        <v>95429</v>
      </c>
      <c r="H6776">
        <v>39.756049</v>
      </c>
      <c r="I6776">
        <v>-123.358701</v>
      </c>
      <c r="J6776">
        <v>0</v>
      </c>
      <c r="K6776">
        <v>43</v>
      </c>
      <c r="L6776" t="s">
        <v>59</v>
      </c>
      <c r="M6776" t="s">
        <v>57</v>
      </c>
      <c r="N6776" t="s">
        <v>4436</v>
      </c>
      <c r="O6776" t="s">
        <v>61</v>
      </c>
      <c r="P6776" t="s">
        <v>57</v>
      </c>
      <c r="Q6776" t="s">
        <v>135</v>
      </c>
      <c r="R6776" t="s">
        <v>156</v>
      </c>
      <c r="S6776" t="s">
        <v>61</v>
      </c>
      <c r="T6776" t="s">
        <v>57</v>
      </c>
      <c r="U6776" t="s">
        <v>61</v>
      </c>
      <c r="V6776" t="s">
        <v>57</v>
      </c>
      <c r="W6776" t="s">
        <v>61</v>
      </c>
      <c r="X6776" t="s">
        <v>61</v>
      </c>
      <c r="Y6776" t="s">
        <v>61</v>
      </c>
      <c r="Z6776" t="s">
        <v>61</v>
      </c>
      <c r="AA6776" t="s">
        <v>64</v>
      </c>
      <c r="AB6776" t="s">
        <v>61</v>
      </c>
      <c r="AC6776" t="s">
        <v>87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66</v>
      </c>
      <c r="AM6776">
        <v>0</v>
      </c>
      <c r="AN6776">
        <v>1</v>
      </c>
      <c r="AO6776">
        <v>0</v>
      </c>
      <c r="AP6776" t="s">
        <v>176</v>
      </c>
      <c r="AQ6776" t="s">
        <v>68</v>
      </c>
      <c r="AR6776" t="s">
        <v>69</v>
      </c>
      <c r="AS6776">
        <v>2</v>
      </c>
      <c r="AT6776">
        <v>91</v>
      </c>
      <c r="AU6776">
        <v>1</v>
      </c>
      <c r="AV6776">
        <v>0</v>
      </c>
      <c r="AW6776">
        <v>1</v>
      </c>
      <c r="AX6776">
        <v>0</v>
      </c>
      <c r="AY6776">
        <v>5</v>
      </c>
      <c r="AZ6776" t="s">
        <v>177</v>
      </c>
      <c r="BA6776">
        <v>2</v>
      </c>
      <c r="BB6776" t="s">
        <v>126</v>
      </c>
      <c r="BC6776">
        <v>3</v>
      </c>
    </row>
    <row r="6777" spans="1:55">
      <c r="A6777" t="s">
        <v>11562</v>
      </c>
      <c r="B6777" t="s">
        <v>56</v>
      </c>
      <c r="C6777">
        <v>52</v>
      </c>
      <c r="D6777" t="s">
        <v>61</v>
      </c>
      <c r="E6777">
        <v>0</v>
      </c>
      <c r="F6777" t="s">
        <v>9108</v>
      </c>
      <c r="G6777">
        <v>96092</v>
      </c>
      <c r="H6777">
        <v>39.955164</v>
      </c>
      <c r="I6777">
        <v>-122.018567</v>
      </c>
      <c r="J6777">
        <v>0</v>
      </c>
      <c r="K6777">
        <v>6</v>
      </c>
      <c r="L6777" t="s">
        <v>83</v>
      </c>
      <c r="M6777" t="s">
        <v>57</v>
      </c>
      <c r="N6777" t="s">
        <v>1631</v>
      </c>
      <c r="O6777" t="s">
        <v>61</v>
      </c>
      <c r="P6777" t="s">
        <v>57</v>
      </c>
      <c r="Q6777" t="s">
        <v>85</v>
      </c>
      <c r="R6777" t="s">
        <v>254</v>
      </c>
      <c r="S6777" t="s">
        <v>61</v>
      </c>
      <c r="T6777" t="s">
        <v>61</v>
      </c>
      <c r="U6777" t="s">
        <v>61</v>
      </c>
      <c r="V6777" t="s">
        <v>61</v>
      </c>
      <c r="W6777" t="s">
        <v>61</v>
      </c>
      <c r="X6777" t="s">
        <v>61</v>
      </c>
      <c r="Y6777" t="s">
        <v>61</v>
      </c>
      <c r="Z6777" t="s">
        <v>57</v>
      </c>
      <c r="AA6777" t="s">
        <v>77</v>
      </c>
      <c r="AB6777" t="s">
        <v>61</v>
      </c>
      <c r="AC6777" t="s">
        <v>65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617.1900000000001</v>
      </c>
      <c r="AJ6777" t="s">
        <v>66</v>
      </c>
      <c r="AM6777">
        <v>0</v>
      </c>
      <c r="AN6777">
        <v>1</v>
      </c>
      <c r="AO6777">
        <v>0</v>
      </c>
      <c r="AP6777" t="s">
        <v>91</v>
      </c>
      <c r="AQ6777" t="s">
        <v>92</v>
      </c>
      <c r="AR6777" t="s">
        <v>93</v>
      </c>
      <c r="AS6777">
        <v>1</v>
      </c>
      <c r="AT6777">
        <v>439</v>
      </c>
      <c r="AU6777">
        <v>1</v>
      </c>
      <c r="AV6777">
        <v>0</v>
      </c>
      <c r="AW6777">
        <v>1</v>
      </c>
      <c r="AX6777">
        <v>0</v>
      </c>
      <c r="AY6777">
        <v>1</v>
      </c>
      <c r="AZ6777" t="s">
        <v>94</v>
      </c>
      <c r="BA6777">
        <v>10</v>
      </c>
      <c r="BB6777" t="s">
        <v>95</v>
      </c>
      <c r="BC6777">
        <v>1</v>
      </c>
    </row>
    <row r="6778" spans="1:55">
      <c r="A6778" t="s">
        <v>11563</v>
      </c>
      <c r="B6778" t="s">
        <v>73</v>
      </c>
      <c r="C6778">
        <v>62</v>
      </c>
      <c r="D6778" t="s">
        <v>61</v>
      </c>
      <c r="E6778">
        <v>0</v>
      </c>
      <c r="F6778" t="s">
        <v>2502</v>
      </c>
      <c r="G6778">
        <v>93283</v>
      </c>
      <c r="H6778">
        <v>35.55647</v>
      </c>
      <c r="I6778">
        <v>-118.244914</v>
      </c>
      <c r="J6778">
        <v>0</v>
      </c>
      <c r="K6778">
        <v>47</v>
      </c>
      <c r="L6778" t="s">
        <v>129</v>
      </c>
      <c r="M6778" t="s">
        <v>57</v>
      </c>
      <c r="N6778" t="s">
        <v>11564</v>
      </c>
      <c r="O6778" t="s">
        <v>61</v>
      </c>
      <c r="P6778" t="s">
        <v>61</v>
      </c>
      <c r="Q6778" t="s">
        <v>143</v>
      </c>
      <c r="R6778" t="s">
        <v>143</v>
      </c>
      <c r="S6778" t="s">
        <v>143</v>
      </c>
      <c r="T6778" t="s">
        <v>143</v>
      </c>
      <c r="U6778" t="s">
        <v>143</v>
      </c>
      <c r="V6778" t="s">
        <v>143</v>
      </c>
      <c r="W6778" t="s">
        <v>143</v>
      </c>
      <c r="X6778" t="s">
        <v>143</v>
      </c>
      <c r="Y6778" t="s">
        <v>143</v>
      </c>
      <c r="Z6778" t="s">
        <v>143</v>
      </c>
      <c r="AA6778" t="s">
        <v>64</v>
      </c>
      <c r="AB6778" t="s">
        <v>61</v>
      </c>
      <c r="AC6778" t="s">
        <v>65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66</v>
      </c>
      <c r="AM6778">
        <v>0</v>
      </c>
      <c r="AN6778">
        <v>1</v>
      </c>
      <c r="AO6778">
        <v>0</v>
      </c>
      <c r="AP6778" t="s">
        <v>176</v>
      </c>
      <c r="AQ6778" t="s">
        <v>124</v>
      </c>
      <c r="AR6778" t="s">
        <v>182</v>
      </c>
      <c r="AT6778">
        <v>1935</v>
      </c>
      <c r="AU6778">
        <v>1</v>
      </c>
      <c r="AV6778">
        <v>0</v>
      </c>
      <c r="AW6778">
        <v>1</v>
      </c>
      <c r="AX6778">
        <v>0</v>
      </c>
      <c r="AY6778">
        <v>5</v>
      </c>
      <c r="AZ6778" t="s">
        <v>177</v>
      </c>
      <c r="BA6778">
        <v>2</v>
      </c>
      <c r="BB6778" t="s">
        <v>126</v>
      </c>
      <c r="BC6778">
        <v>3</v>
      </c>
    </row>
    <row r="6779" spans="1:55">
      <c r="A6779" t="s">
        <v>11565</v>
      </c>
      <c r="B6779" t="s">
        <v>56</v>
      </c>
      <c r="C6779">
        <v>21</v>
      </c>
      <c r="D6779" t="s">
        <v>57</v>
      </c>
      <c r="E6779">
        <v>0</v>
      </c>
      <c r="F6779" t="s">
        <v>813</v>
      </c>
      <c r="G6779">
        <v>93536</v>
      </c>
      <c r="H6779">
        <v>34.741406</v>
      </c>
      <c r="I6779">
        <v>-118.38111</v>
      </c>
      <c r="J6779">
        <v>2</v>
      </c>
      <c r="K6779">
        <v>25</v>
      </c>
      <c r="L6779" t="s">
        <v>59</v>
      </c>
      <c r="M6779" t="s">
        <v>57</v>
      </c>
      <c r="N6779" t="s">
        <v>1782</v>
      </c>
      <c r="O6779" t="s">
        <v>61</v>
      </c>
      <c r="P6779" t="s">
        <v>61</v>
      </c>
      <c r="Q6779" t="s">
        <v>143</v>
      </c>
      <c r="R6779" t="s">
        <v>143</v>
      </c>
      <c r="S6779" t="s">
        <v>143</v>
      </c>
      <c r="T6779" t="s">
        <v>143</v>
      </c>
      <c r="U6779" t="s">
        <v>143</v>
      </c>
      <c r="V6779" t="s">
        <v>143</v>
      </c>
      <c r="W6779" t="s">
        <v>143</v>
      </c>
      <c r="X6779" t="s">
        <v>143</v>
      </c>
      <c r="Y6779" t="s">
        <v>143</v>
      </c>
      <c r="Z6779" t="s">
        <v>143</v>
      </c>
      <c r="AA6779" t="s">
        <v>64</v>
      </c>
      <c r="AB6779" t="s">
        <v>57</v>
      </c>
      <c r="AC6779" t="s">
        <v>87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66</v>
      </c>
      <c r="AM6779">
        <v>0</v>
      </c>
      <c r="AN6779">
        <v>1</v>
      </c>
      <c r="AO6779">
        <v>0</v>
      </c>
      <c r="AP6779" t="s">
        <v>164</v>
      </c>
      <c r="AQ6779" t="s">
        <v>116</v>
      </c>
      <c r="AR6779" t="s">
        <v>182</v>
      </c>
      <c r="AT6779">
        <v>49309</v>
      </c>
      <c r="AU6779">
        <v>1</v>
      </c>
      <c r="AV6779">
        <v>0</v>
      </c>
      <c r="AW6779">
        <v>1</v>
      </c>
      <c r="AX6779">
        <v>0</v>
      </c>
      <c r="AY6779">
        <v>4</v>
      </c>
      <c r="AZ6779" t="s">
        <v>165</v>
      </c>
      <c r="BA6779">
        <v>1</v>
      </c>
      <c r="BB6779" t="s">
        <v>71</v>
      </c>
      <c r="BC6779">
        <v>4</v>
      </c>
    </row>
    <row r="6780" spans="1:55">
      <c r="A6780" t="s">
        <v>11566</v>
      </c>
      <c r="B6780" t="s">
        <v>56</v>
      </c>
      <c r="C6780">
        <v>49</v>
      </c>
      <c r="D6780" t="s">
        <v>61</v>
      </c>
      <c r="E6780">
        <v>0</v>
      </c>
      <c r="F6780" t="s">
        <v>971</v>
      </c>
      <c r="G6780">
        <v>94304</v>
      </c>
      <c r="H6780">
        <v>37.386978</v>
      </c>
      <c r="I6780">
        <v>-122.177746</v>
      </c>
      <c r="J6780">
        <v>0</v>
      </c>
      <c r="K6780">
        <v>37</v>
      </c>
      <c r="L6780" t="s">
        <v>59</v>
      </c>
      <c r="M6780" t="s">
        <v>57</v>
      </c>
      <c r="N6780" t="s">
        <v>11567</v>
      </c>
      <c r="O6780" t="s">
        <v>61</v>
      </c>
      <c r="P6780" t="s">
        <v>61</v>
      </c>
      <c r="Q6780" t="s">
        <v>143</v>
      </c>
      <c r="R6780" t="s">
        <v>143</v>
      </c>
      <c r="S6780" t="s">
        <v>143</v>
      </c>
      <c r="T6780" t="s">
        <v>143</v>
      </c>
      <c r="U6780" t="s">
        <v>143</v>
      </c>
      <c r="V6780" t="s">
        <v>143</v>
      </c>
      <c r="W6780" t="s">
        <v>143</v>
      </c>
      <c r="X6780" t="s">
        <v>143</v>
      </c>
      <c r="Y6780" t="s">
        <v>143</v>
      </c>
      <c r="Z6780" t="s">
        <v>143</v>
      </c>
      <c r="AA6780" t="s">
        <v>122</v>
      </c>
      <c r="AB6780" t="s">
        <v>61</v>
      </c>
      <c r="AC6780" t="s">
        <v>65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2366.93</v>
      </c>
      <c r="AJ6780" t="s">
        <v>66</v>
      </c>
      <c r="AM6780">
        <v>0</v>
      </c>
      <c r="AN6780">
        <v>1</v>
      </c>
      <c r="AO6780">
        <v>0</v>
      </c>
      <c r="AP6780" t="s">
        <v>176</v>
      </c>
      <c r="AQ6780" t="s">
        <v>78</v>
      </c>
      <c r="AR6780" t="s">
        <v>182</v>
      </c>
      <c r="AT6780">
        <v>1723</v>
      </c>
      <c r="AU6780">
        <v>1</v>
      </c>
      <c r="AV6780">
        <v>0</v>
      </c>
      <c r="AW6780">
        <v>1</v>
      </c>
      <c r="AX6780">
        <v>0</v>
      </c>
      <c r="AY6780">
        <v>5</v>
      </c>
      <c r="AZ6780" t="s">
        <v>177</v>
      </c>
      <c r="BA6780">
        <v>2</v>
      </c>
      <c r="BB6780" t="s">
        <v>126</v>
      </c>
      <c r="BC6780">
        <v>3</v>
      </c>
    </row>
    <row r="6781" spans="1:55">
      <c r="A6781" t="s">
        <v>11568</v>
      </c>
      <c r="B6781" t="s">
        <v>73</v>
      </c>
      <c r="C6781">
        <v>51</v>
      </c>
      <c r="D6781" t="s">
        <v>57</v>
      </c>
      <c r="E6781">
        <v>2</v>
      </c>
      <c r="F6781" t="s">
        <v>262</v>
      </c>
      <c r="G6781">
        <v>95138</v>
      </c>
      <c r="H6781">
        <v>37.246064</v>
      </c>
      <c r="I6781">
        <v>-121.749494</v>
      </c>
      <c r="J6781">
        <v>2</v>
      </c>
      <c r="K6781">
        <v>68</v>
      </c>
      <c r="L6781" t="s">
        <v>59</v>
      </c>
      <c r="M6781" t="s">
        <v>57</v>
      </c>
      <c r="N6781" t="s">
        <v>7463</v>
      </c>
      <c r="O6781" t="s">
        <v>61</v>
      </c>
      <c r="P6781" t="s">
        <v>57</v>
      </c>
      <c r="Q6781" t="s">
        <v>85</v>
      </c>
      <c r="R6781" t="s">
        <v>300</v>
      </c>
      <c r="S6781" t="s">
        <v>57</v>
      </c>
      <c r="T6781" t="s">
        <v>57</v>
      </c>
      <c r="U6781" t="s">
        <v>57</v>
      </c>
      <c r="V6781" t="s">
        <v>61</v>
      </c>
      <c r="W6781" t="s">
        <v>57</v>
      </c>
      <c r="X6781" t="s">
        <v>57</v>
      </c>
      <c r="Y6781" t="s">
        <v>57</v>
      </c>
      <c r="Z6781" t="s">
        <v>57</v>
      </c>
      <c r="AA6781" t="s">
        <v>122</v>
      </c>
      <c r="AB6781" t="s">
        <v>57</v>
      </c>
      <c r="AC6781" t="s">
        <v>65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</v>
      </c>
      <c r="AJ6781" t="s">
        <v>66</v>
      </c>
      <c r="AM6781">
        <v>0</v>
      </c>
      <c r="AN6781">
        <v>1</v>
      </c>
      <c r="AO6781">
        <v>0</v>
      </c>
      <c r="AP6781" t="s">
        <v>123</v>
      </c>
      <c r="AQ6781" t="s">
        <v>92</v>
      </c>
      <c r="AR6781" t="s">
        <v>105</v>
      </c>
      <c r="AS6781">
        <v>7</v>
      </c>
      <c r="AT6781">
        <v>14792</v>
      </c>
      <c r="AU6781">
        <v>1</v>
      </c>
      <c r="AV6781">
        <v>0</v>
      </c>
      <c r="AW6781">
        <v>1</v>
      </c>
      <c r="AX6781">
        <v>0</v>
      </c>
      <c r="AY6781">
        <v>6</v>
      </c>
      <c r="AZ6781" t="s">
        <v>125</v>
      </c>
      <c r="BA6781">
        <v>2</v>
      </c>
      <c r="BB6781" t="s">
        <v>126</v>
      </c>
      <c r="BC6781">
        <v>3</v>
      </c>
    </row>
    <row r="6782" spans="1:55">
      <c r="A6782" t="s">
        <v>11569</v>
      </c>
      <c r="B6782" t="s">
        <v>56</v>
      </c>
      <c r="C6782">
        <v>37</v>
      </c>
      <c r="D6782" t="s">
        <v>61</v>
      </c>
      <c r="E6782">
        <v>0</v>
      </c>
      <c r="F6782" t="s">
        <v>627</v>
      </c>
      <c r="G6782">
        <v>94131</v>
      </c>
      <c r="H6782">
        <v>37.746699</v>
      </c>
      <c r="I6782">
        <v>-122.442833</v>
      </c>
      <c r="J6782">
        <v>0</v>
      </c>
      <c r="K6782">
        <v>13</v>
      </c>
      <c r="L6782" t="s">
        <v>59</v>
      </c>
      <c r="M6782" t="s">
        <v>57</v>
      </c>
      <c r="N6782" t="s">
        <v>6324</v>
      </c>
      <c r="O6782" t="s">
        <v>61</v>
      </c>
      <c r="P6782" t="s">
        <v>57</v>
      </c>
      <c r="Q6782" t="s">
        <v>85</v>
      </c>
      <c r="R6782" t="s">
        <v>100</v>
      </c>
      <c r="S6782" t="s">
        <v>61</v>
      </c>
      <c r="T6782" t="s">
        <v>57</v>
      </c>
      <c r="U6782" t="s">
        <v>57</v>
      </c>
      <c r="V6782" t="s">
        <v>61</v>
      </c>
      <c r="W6782" t="s">
        <v>61</v>
      </c>
      <c r="X6782" t="s">
        <v>61</v>
      </c>
      <c r="Y6782" t="s">
        <v>61</v>
      </c>
      <c r="Z6782" t="s">
        <v>57</v>
      </c>
      <c r="AA6782" t="s">
        <v>77</v>
      </c>
      <c r="AB6782" t="s">
        <v>57</v>
      </c>
      <c r="AC6782" t="s">
        <v>87</v>
      </c>
      <c r="AD6782">
        <v>81.15000000000001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88</v>
      </c>
      <c r="AK6782" t="s">
        <v>89</v>
      </c>
      <c r="AL6782" t="s">
        <v>90</v>
      </c>
      <c r="AM6782">
        <v>1</v>
      </c>
      <c r="AN6782">
        <v>0</v>
      </c>
      <c r="AO6782">
        <v>0</v>
      </c>
      <c r="AP6782" t="s">
        <v>103</v>
      </c>
      <c r="AQ6782" t="s">
        <v>68</v>
      </c>
      <c r="AR6782" t="s">
        <v>93</v>
      </c>
      <c r="AS6782">
        <v>3</v>
      </c>
      <c r="AT6782">
        <v>27906</v>
      </c>
      <c r="AU6782">
        <v>1</v>
      </c>
      <c r="AV6782">
        <v>1</v>
      </c>
      <c r="AW6782">
        <v>0</v>
      </c>
      <c r="AX6782">
        <v>81.15000000000001</v>
      </c>
      <c r="AY6782">
        <v>3</v>
      </c>
      <c r="AZ6782" t="s">
        <v>106</v>
      </c>
      <c r="BA6782">
        <v>7</v>
      </c>
      <c r="BB6782" t="s">
        <v>95</v>
      </c>
      <c r="BC6782">
        <v>1</v>
      </c>
    </row>
    <row r="6783" spans="1:55">
      <c r="A6783" t="s">
        <v>11570</v>
      </c>
      <c r="B6783" t="s">
        <v>73</v>
      </c>
      <c r="C6783">
        <v>47</v>
      </c>
      <c r="D6783" t="s">
        <v>57</v>
      </c>
      <c r="E6783">
        <v>1</v>
      </c>
      <c r="F6783" t="s">
        <v>1154</v>
      </c>
      <c r="G6783">
        <v>94502</v>
      </c>
      <c r="H6783">
        <v>37.724817</v>
      </c>
      <c r="I6783">
        <v>-122.224363</v>
      </c>
      <c r="J6783">
        <v>0</v>
      </c>
      <c r="K6783">
        <v>63</v>
      </c>
      <c r="L6783" t="s">
        <v>59</v>
      </c>
      <c r="M6783" t="s">
        <v>57</v>
      </c>
      <c r="N6783" t="s">
        <v>7903</v>
      </c>
      <c r="O6783" t="s">
        <v>61</v>
      </c>
      <c r="P6783" t="s">
        <v>61</v>
      </c>
      <c r="Q6783" t="s">
        <v>143</v>
      </c>
      <c r="R6783" t="s">
        <v>143</v>
      </c>
      <c r="S6783" t="s">
        <v>143</v>
      </c>
      <c r="T6783" t="s">
        <v>143</v>
      </c>
      <c r="U6783" t="s">
        <v>143</v>
      </c>
      <c r="V6783" t="s">
        <v>143</v>
      </c>
      <c r="W6783" t="s">
        <v>143</v>
      </c>
      <c r="X6783" t="s">
        <v>143</v>
      </c>
      <c r="Y6783" t="s">
        <v>143</v>
      </c>
      <c r="Z6783" t="s">
        <v>143</v>
      </c>
      <c r="AA6783" t="s">
        <v>122</v>
      </c>
      <c r="AB6783" t="s">
        <v>61</v>
      </c>
      <c r="AC6783" t="s">
        <v>65</v>
      </c>
      <c r="AD6783">
        <v>-3</v>
      </c>
      <c r="AE6783">
        <v>1275.85</v>
      </c>
      <c r="AF6783">
        <v>0</v>
      </c>
      <c r="AG6783">
        <v>0</v>
      </c>
      <c r="AH6783">
        <v>229.95</v>
      </c>
      <c r="AI6783">
        <v>1505.8</v>
      </c>
      <c r="AJ6783" t="s">
        <v>66</v>
      </c>
      <c r="AM6783">
        <v>0</v>
      </c>
      <c r="AN6783">
        <v>1</v>
      </c>
      <c r="AO6783">
        <v>1</v>
      </c>
      <c r="AP6783" t="s">
        <v>123</v>
      </c>
      <c r="AQ6783" t="s">
        <v>78</v>
      </c>
      <c r="AR6783" t="s">
        <v>79</v>
      </c>
      <c r="AT6783">
        <v>13996</v>
      </c>
      <c r="AU6783">
        <v>1</v>
      </c>
      <c r="AV6783">
        <v>0</v>
      </c>
      <c r="AW6783">
        <v>1</v>
      </c>
      <c r="AX6783">
        <v>0</v>
      </c>
      <c r="AY6783">
        <v>6</v>
      </c>
      <c r="AZ6783" t="s">
        <v>125</v>
      </c>
      <c r="BA6783">
        <v>0</v>
      </c>
      <c r="BB6783" t="s">
        <v>71</v>
      </c>
      <c r="BC6783">
        <v>4</v>
      </c>
    </row>
    <row r="6784" spans="1:55">
      <c r="A6784" t="s">
        <v>11571</v>
      </c>
      <c r="B6784" t="s">
        <v>56</v>
      </c>
      <c r="C6784">
        <v>33</v>
      </c>
      <c r="D6784" t="s">
        <v>61</v>
      </c>
      <c r="E6784">
        <v>2</v>
      </c>
      <c r="F6784" t="s">
        <v>2577</v>
      </c>
      <c r="G6784">
        <v>96130</v>
      </c>
      <c r="H6784">
        <v>40.559177</v>
      </c>
      <c r="I6784">
        <v>-120.612113</v>
      </c>
      <c r="J6784">
        <v>0</v>
      </c>
      <c r="K6784">
        <v>41</v>
      </c>
      <c r="L6784" t="s">
        <v>59</v>
      </c>
      <c r="M6784" t="s">
        <v>57</v>
      </c>
      <c r="N6784" t="s">
        <v>11572</v>
      </c>
      <c r="O6784" t="s">
        <v>57</v>
      </c>
      <c r="P6784" t="s">
        <v>57</v>
      </c>
      <c r="Q6784" t="s">
        <v>85</v>
      </c>
      <c r="R6784" t="s">
        <v>76</v>
      </c>
      <c r="S6784" t="s">
        <v>61</v>
      </c>
      <c r="T6784" t="s">
        <v>57</v>
      </c>
      <c r="U6784" t="s">
        <v>61</v>
      </c>
      <c r="V6784" t="s">
        <v>61</v>
      </c>
      <c r="W6784" t="s">
        <v>57</v>
      </c>
      <c r="X6784" t="s">
        <v>61</v>
      </c>
      <c r="Y6784" t="s">
        <v>61</v>
      </c>
      <c r="Z6784" t="s">
        <v>57</v>
      </c>
      <c r="AA6784" t="s">
        <v>77</v>
      </c>
      <c r="AB6784" t="s">
        <v>57</v>
      </c>
      <c r="AC6784" t="s">
        <v>87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66</v>
      </c>
      <c r="AM6784">
        <v>0</v>
      </c>
      <c r="AN6784">
        <v>1</v>
      </c>
      <c r="AO6784">
        <v>0</v>
      </c>
      <c r="AP6784" t="s">
        <v>176</v>
      </c>
      <c r="AQ6784" t="s">
        <v>68</v>
      </c>
      <c r="AR6784" t="s">
        <v>93</v>
      </c>
      <c r="AS6784">
        <v>3</v>
      </c>
      <c r="AT6784">
        <v>19440</v>
      </c>
      <c r="AU6784">
        <v>1</v>
      </c>
      <c r="AV6784">
        <v>0</v>
      </c>
      <c r="AW6784">
        <v>1</v>
      </c>
      <c r="AX6784">
        <v>0</v>
      </c>
      <c r="AY6784">
        <v>5</v>
      </c>
      <c r="AZ6784" t="s">
        <v>177</v>
      </c>
      <c r="BA6784">
        <v>6</v>
      </c>
      <c r="BB6784" t="s">
        <v>95</v>
      </c>
      <c r="BC6784">
        <v>1</v>
      </c>
    </row>
    <row r="6785" spans="1:55">
      <c r="A6785" t="s">
        <v>11573</v>
      </c>
      <c r="B6785" t="s">
        <v>56</v>
      </c>
      <c r="C6785">
        <v>53</v>
      </c>
      <c r="D6785" t="s">
        <v>61</v>
      </c>
      <c r="E6785">
        <v>0</v>
      </c>
      <c r="F6785" t="s">
        <v>993</v>
      </c>
      <c r="G6785">
        <v>96104</v>
      </c>
      <c r="H6785">
        <v>41.505916</v>
      </c>
      <c r="I6785">
        <v>-120.152505</v>
      </c>
      <c r="J6785">
        <v>0</v>
      </c>
      <c r="K6785">
        <v>4</v>
      </c>
      <c r="L6785" t="s">
        <v>59</v>
      </c>
      <c r="M6785" t="s">
        <v>61</v>
      </c>
      <c r="N6785" t="s">
        <v>143</v>
      </c>
      <c r="O6785" t="s">
        <v>143</v>
      </c>
      <c r="P6785" t="s">
        <v>57</v>
      </c>
      <c r="Q6785" t="s">
        <v>135</v>
      </c>
      <c r="R6785" t="s">
        <v>275</v>
      </c>
      <c r="S6785" t="s">
        <v>57</v>
      </c>
      <c r="T6785" t="s">
        <v>61</v>
      </c>
      <c r="U6785" t="s">
        <v>61</v>
      </c>
      <c r="V6785" t="s">
        <v>61</v>
      </c>
      <c r="W6785" t="s">
        <v>61</v>
      </c>
      <c r="X6785" t="s">
        <v>61</v>
      </c>
      <c r="Y6785" t="s">
        <v>61</v>
      </c>
      <c r="Z6785" t="s">
        <v>61</v>
      </c>
      <c r="AA6785" t="s">
        <v>77</v>
      </c>
      <c r="AB6785" t="s">
        <v>57</v>
      </c>
      <c r="AC6785" t="s">
        <v>65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66</v>
      </c>
      <c r="AM6785">
        <v>0</v>
      </c>
      <c r="AN6785">
        <v>1</v>
      </c>
      <c r="AO6785">
        <v>0</v>
      </c>
      <c r="AP6785" t="s">
        <v>91</v>
      </c>
      <c r="AQ6785" t="s">
        <v>92</v>
      </c>
      <c r="AR6785" t="s">
        <v>182</v>
      </c>
      <c r="AS6785">
        <v>1</v>
      </c>
      <c r="AT6785">
        <v>857</v>
      </c>
      <c r="AU6785">
        <v>1</v>
      </c>
      <c r="AV6785">
        <v>0</v>
      </c>
      <c r="AW6785">
        <v>1</v>
      </c>
      <c r="AX6785">
        <v>0</v>
      </c>
      <c r="AY6785">
        <v>1</v>
      </c>
      <c r="AZ6785" t="s">
        <v>94</v>
      </c>
      <c r="BA6785">
        <v>8</v>
      </c>
      <c r="BB6785" t="s">
        <v>95</v>
      </c>
      <c r="BC6785">
        <v>1</v>
      </c>
    </row>
    <row r="6786" spans="1:55">
      <c r="A6786" t="s">
        <v>11574</v>
      </c>
      <c r="B6786" t="s">
        <v>56</v>
      </c>
      <c r="C6786">
        <v>58</v>
      </c>
      <c r="D6786" t="s">
        <v>57</v>
      </c>
      <c r="E6786">
        <v>2</v>
      </c>
      <c r="F6786" t="s">
        <v>581</v>
      </c>
      <c r="G6786">
        <v>90241</v>
      </c>
      <c r="H6786">
        <v>33.940884</v>
      </c>
      <c r="I6786">
        <v>-118.128628</v>
      </c>
      <c r="J6786">
        <v>6</v>
      </c>
      <c r="K6786">
        <v>1</v>
      </c>
      <c r="L6786" t="s">
        <v>59</v>
      </c>
      <c r="M6786" t="s">
        <v>57</v>
      </c>
      <c r="N6786" t="s">
        <v>11575</v>
      </c>
      <c r="O6786" t="s">
        <v>61</v>
      </c>
      <c r="P6786" t="s">
        <v>61</v>
      </c>
      <c r="Q6786" t="s">
        <v>143</v>
      </c>
      <c r="R6786" t="s">
        <v>143</v>
      </c>
      <c r="S6786" t="s">
        <v>143</v>
      </c>
      <c r="T6786" t="s">
        <v>143</v>
      </c>
      <c r="U6786" t="s">
        <v>143</v>
      </c>
      <c r="V6786" t="s">
        <v>143</v>
      </c>
      <c r="W6786" t="s">
        <v>143</v>
      </c>
      <c r="X6786" t="s">
        <v>143</v>
      </c>
      <c r="Y6786" t="s">
        <v>143</v>
      </c>
      <c r="Z6786" t="s">
        <v>143</v>
      </c>
      <c r="AA6786" t="s">
        <v>77</v>
      </c>
      <c r="AB6786" t="s">
        <v>57</v>
      </c>
      <c r="AC6786" t="s">
        <v>65</v>
      </c>
      <c r="AD6786">
        <v>19.4</v>
      </c>
      <c r="AE6786">
        <v>19.4</v>
      </c>
      <c r="AF6786">
        <v>0</v>
      </c>
      <c r="AG6786">
        <v>0</v>
      </c>
      <c r="AH6786">
        <v>48.79</v>
      </c>
      <c r="AI6786">
        <v>68.19</v>
      </c>
      <c r="AJ6786" t="s">
        <v>170</v>
      </c>
      <c r="AM6786">
        <v>0</v>
      </c>
      <c r="AN6786">
        <v>0</v>
      </c>
      <c r="AO6786">
        <v>0</v>
      </c>
      <c r="AP6786" t="s">
        <v>91</v>
      </c>
      <c r="AQ6786" t="s">
        <v>92</v>
      </c>
      <c r="AR6786" t="s">
        <v>182</v>
      </c>
      <c r="AT6786">
        <v>40152</v>
      </c>
      <c r="AU6786">
        <v>0</v>
      </c>
      <c r="AX6786">
        <v>0</v>
      </c>
      <c r="AY6786">
        <v>1</v>
      </c>
      <c r="AZ6786" t="s">
        <v>94</v>
      </c>
      <c r="BA6786">
        <v>6</v>
      </c>
      <c r="BB6786" t="s">
        <v>95</v>
      </c>
      <c r="BC6786">
        <v>1</v>
      </c>
    </row>
    <row r="6787" spans="1:55">
      <c r="A6787" t="s">
        <v>11576</v>
      </c>
      <c r="B6787" t="s">
        <v>73</v>
      </c>
      <c r="C6787">
        <v>33</v>
      </c>
      <c r="D6787" t="s">
        <v>61</v>
      </c>
      <c r="E6787">
        <v>0</v>
      </c>
      <c r="F6787" t="s">
        <v>627</v>
      </c>
      <c r="G6787">
        <v>94102</v>
      </c>
      <c r="H6787">
        <v>37.7795</v>
      </c>
      <c r="I6787">
        <v>-122.419233</v>
      </c>
      <c r="J6787">
        <v>0</v>
      </c>
      <c r="K6787">
        <v>35</v>
      </c>
      <c r="L6787" t="s">
        <v>216</v>
      </c>
      <c r="M6787" t="s">
        <v>57</v>
      </c>
      <c r="N6787" t="s">
        <v>2195</v>
      </c>
      <c r="O6787" t="s">
        <v>61</v>
      </c>
      <c r="P6787" t="s">
        <v>61</v>
      </c>
      <c r="Q6787" t="s">
        <v>143</v>
      </c>
      <c r="R6787" t="s">
        <v>143</v>
      </c>
      <c r="S6787" t="s">
        <v>143</v>
      </c>
      <c r="T6787" t="s">
        <v>143</v>
      </c>
      <c r="U6787" t="s">
        <v>143</v>
      </c>
      <c r="V6787" t="s">
        <v>143</v>
      </c>
      <c r="W6787" t="s">
        <v>143</v>
      </c>
      <c r="X6787" t="s">
        <v>143</v>
      </c>
      <c r="Y6787" t="s">
        <v>143</v>
      </c>
      <c r="Z6787" t="s">
        <v>143</v>
      </c>
      <c r="AA6787" t="s">
        <v>122</v>
      </c>
      <c r="AB6787" t="s">
        <v>61</v>
      </c>
      <c r="AC6787" t="s">
        <v>65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66</v>
      </c>
      <c r="AM6787">
        <v>0</v>
      </c>
      <c r="AN6787">
        <v>1</v>
      </c>
      <c r="AO6787">
        <v>0</v>
      </c>
      <c r="AP6787" t="s">
        <v>164</v>
      </c>
      <c r="AQ6787" t="s">
        <v>68</v>
      </c>
      <c r="AR6787" t="s">
        <v>182</v>
      </c>
      <c r="AT6787">
        <v>28998</v>
      </c>
      <c r="AU6787">
        <v>1</v>
      </c>
      <c r="AV6787">
        <v>0</v>
      </c>
      <c r="AW6787">
        <v>1</v>
      </c>
      <c r="AX6787">
        <v>0</v>
      </c>
      <c r="AY6787">
        <v>4</v>
      </c>
      <c r="AZ6787" t="s">
        <v>165</v>
      </c>
      <c r="BA6787">
        <v>2</v>
      </c>
      <c r="BB6787" t="s">
        <v>126</v>
      </c>
      <c r="BC6787">
        <v>3</v>
      </c>
    </row>
    <row r="6788" spans="1:55">
      <c r="A6788" t="s">
        <v>11577</v>
      </c>
      <c r="B6788" t="s">
        <v>73</v>
      </c>
      <c r="C6788">
        <v>28</v>
      </c>
      <c r="D6788" t="s">
        <v>61</v>
      </c>
      <c r="E6788">
        <v>0</v>
      </c>
      <c r="F6788" t="s">
        <v>6057</v>
      </c>
      <c r="G6788">
        <v>92377</v>
      </c>
      <c r="H6788">
        <v>34.156758</v>
      </c>
      <c r="I6788">
        <v>-117.404686</v>
      </c>
      <c r="J6788">
        <v>0</v>
      </c>
      <c r="K6788">
        <v>3</v>
      </c>
      <c r="L6788" t="s">
        <v>59</v>
      </c>
      <c r="M6788" t="s">
        <v>57</v>
      </c>
      <c r="N6788" t="s">
        <v>8629</v>
      </c>
      <c r="O6788" t="s">
        <v>57</v>
      </c>
      <c r="P6788" t="s">
        <v>57</v>
      </c>
      <c r="Q6788" t="s">
        <v>135</v>
      </c>
      <c r="R6788" t="s">
        <v>147</v>
      </c>
      <c r="S6788" t="s">
        <v>61</v>
      </c>
      <c r="T6788" t="s">
        <v>61</v>
      </c>
      <c r="U6788" t="s">
        <v>61</v>
      </c>
      <c r="V6788" t="s">
        <v>61</v>
      </c>
      <c r="W6788" t="s">
        <v>61</v>
      </c>
      <c r="X6788" t="s">
        <v>61</v>
      </c>
      <c r="Y6788" t="s">
        <v>61</v>
      </c>
      <c r="Z6788" t="s">
        <v>57</v>
      </c>
      <c r="AA6788" t="s">
        <v>77</v>
      </c>
      <c r="AB6788" t="s">
        <v>61</v>
      </c>
      <c r="AC6788" t="s">
        <v>87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170</v>
      </c>
      <c r="AM6788">
        <v>0</v>
      </c>
      <c r="AN6788">
        <v>0</v>
      </c>
      <c r="AO6788">
        <v>0</v>
      </c>
      <c r="AP6788" t="s">
        <v>91</v>
      </c>
      <c r="AQ6788" t="s">
        <v>116</v>
      </c>
      <c r="AR6788" t="s">
        <v>69</v>
      </c>
      <c r="AS6788">
        <v>1</v>
      </c>
      <c r="AT6788">
        <v>18518</v>
      </c>
      <c r="AU6788">
        <v>0</v>
      </c>
      <c r="AX6788">
        <v>0</v>
      </c>
      <c r="AY6788">
        <v>1</v>
      </c>
      <c r="AZ6788" t="s">
        <v>94</v>
      </c>
      <c r="BA6788">
        <v>8</v>
      </c>
      <c r="BB6788" t="s">
        <v>95</v>
      </c>
      <c r="BC6788">
        <v>1</v>
      </c>
    </row>
    <row r="6789" spans="1:55">
      <c r="A6789" t="s">
        <v>11578</v>
      </c>
      <c r="B6789" t="s">
        <v>56</v>
      </c>
      <c r="C6789">
        <v>53</v>
      </c>
      <c r="D6789" t="s">
        <v>57</v>
      </c>
      <c r="E6789">
        <v>0</v>
      </c>
      <c r="F6789" t="s">
        <v>701</v>
      </c>
      <c r="G6789">
        <v>90804</v>
      </c>
      <c r="H6789">
        <v>33.783047</v>
      </c>
      <c r="I6789">
        <v>-118.1486</v>
      </c>
      <c r="J6789">
        <v>8</v>
      </c>
      <c r="K6789">
        <v>47</v>
      </c>
      <c r="L6789" t="s">
        <v>59</v>
      </c>
      <c r="M6789" t="s">
        <v>57</v>
      </c>
      <c r="N6789" t="s">
        <v>4691</v>
      </c>
      <c r="O6789" t="s">
        <v>61</v>
      </c>
      <c r="P6789" t="s">
        <v>57</v>
      </c>
      <c r="Q6789" t="s">
        <v>62</v>
      </c>
      <c r="R6789" t="s">
        <v>318</v>
      </c>
      <c r="S6789" t="s">
        <v>61</v>
      </c>
      <c r="T6789" t="s">
        <v>57</v>
      </c>
      <c r="U6789" t="s">
        <v>61</v>
      </c>
      <c r="V6789" t="s">
        <v>61</v>
      </c>
      <c r="W6789" t="s">
        <v>57</v>
      </c>
      <c r="X6789" t="s">
        <v>61</v>
      </c>
      <c r="Y6789" t="s">
        <v>61</v>
      </c>
      <c r="Z6789" t="s">
        <v>57</v>
      </c>
      <c r="AA6789" t="s">
        <v>77</v>
      </c>
      <c r="AB6789" t="s">
        <v>57</v>
      </c>
      <c r="AC6789" t="s">
        <v>87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66</v>
      </c>
      <c r="AM6789">
        <v>0</v>
      </c>
      <c r="AN6789">
        <v>1</v>
      </c>
      <c r="AO6789">
        <v>0</v>
      </c>
      <c r="AP6789" t="s">
        <v>176</v>
      </c>
      <c r="AQ6789" t="s">
        <v>92</v>
      </c>
      <c r="AR6789" t="s">
        <v>69</v>
      </c>
      <c r="AS6789">
        <v>3</v>
      </c>
      <c r="AT6789">
        <v>43467</v>
      </c>
      <c r="AU6789">
        <v>1</v>
      </c>
      <c r="AV6789">
        <v>0</v>
      </c>
      <c r="AW6789">
        <v>1</v>
      </c>
      <c r="AX6789">
        <v>0</v>
      </c>
      <c r="AY6789">
        <v>5</v>
      </c>
      <c r="AZ6789" t="s">
        <v>177</v>
      </c>
      <c r="BA6789">
        <v>4</v>
      </c>
      <c r="BB6789" t="s">
        <v>80</v>
      </c>
      <c r="BC6789">
        <v>2</v>
      </c>
    </row>
    <row r="6790" spans="1:55">
      <c r="A6790" t="s">
        <v>11579</v>
      </c>
      <c r="B6790" t="s">
        <v>56</v>
      </c>
      <c r="C6790">
        <v>33</v>
      </c>
      <c r="D6790" t="s">
        <v>61</v>
      </c>
      <c r="E6790">
        <v>0</v>
      </c>
      <c r="F6790" t="s">
        <v>4389</v>
      </c>
      <c r="G6790">
        <v>93635</v>
      </c>
      <c r="H6790">
        <v>36.995162</v>
      </c>
      <c r="I6790">
        <v>-120.955099</v>
      </c>
      <c r="J6790">
        <v>0</v>
      </c>
      <c r="K6790">
        <v>3</v>
      </c>
      <c r="L6790" t="s">
        <v>83</v>
      </c>
      <c r="M6790" t="s">
        <v>57</v>
      </c>
      <c r="N6790" t="s">
        <v>3054</v>
      </c>
      <c r="O6790" t="s">
        <v>61</v>
      </c>
      <c r="P6790" t="s">
        <v>57</v>
      </c>
      <c r="Q6790" t="s">
        <v>85</v>
      </c>
      <c r="R6790" t="s">
        <v>76</v>
      </c>
      <c r="S6790" t="s">
        <v>61</v>
      </c>
      <c r="T6790" t="s">
        <v>61</v>
      </c>
      <c r="U6790" t="s">
        <v>61</v>
      </c>
      <c r="V6790" t="s">
        <v>61</v>
      </c>
      <c r="W6790" t="s">
        <v>61</v>
      </c>
      <c r="X6790" t="s">
        <v>61</v>
      </c>
      <c r="Y6790" t="s">
        <v>61</v>
      </c>
      <c r="Z6790" t="s">
        <v>57</v>
      </c>
      <c r="AA6790" t="s">
        <v>77</v>
      </c>
      <c r="AB6790" t="s">
        <v>57</v>
      </c>
      <c r="AC6790" t="s">
        <v>87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305.9</v>
      </c>
      <c r="AJ6790" t="s">
        <v>170</v>
      </c>
      <c r="AM6790">
        <v>0</v>
      </c>
      <c r="AN6790">
        <v>0</v>
      </c>
      <c r="AO6790">
        <v>0</v>
      </c>
      <c r="AP6790" t="s">
        <v>91</v>
      </c>
      <c r="AQ6790" t="s">
        <v>68</v>
      </c>
      <c r="AR6790" t="s">
        <v>93</v>
      </c>
      <c r="AS6790">
        <v>1</v>
      </c>
      <c r="AT6790">
        <v>29124</v>
      </c>
      <c r="AU6790">
        <v>0</v>
      </c>
      <c r="AX6790">
        <v>0</v>
      </c>
      <c r="AY6790">
        <v>1</v>
      </c>
      <c r="AZ6790" t="s">
        <v>94</v>
      </c>
      <c r="BA6790">
        <v>10</v>
      </c>
      <c r="BB6790" t="s">
        <v>95</v>
      </c>
      <c r="BC6790">
        <v>1</v>
      </c>
    </row>
    <row r="6791" spans="1:55">
      <c r="A6791" t="s">
        <v>11580</v>
      </c>
      <c r="B6791" t="s">
        <v>73</v>
      </c>
      <c r="C6791">
        <v>64</v>
      </c>
      <c r="D6791" t="s">
        <v>57</v>
      </c>
      <c r="E6791">
        <v>0</v>
      </c>
      <c r="F6791" t="s">
        <v>404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59</v>
      </c>
      <c r="M6791" t="s">
        <v>57</v>
      </c>
      <c r="N6791" t="s">
        <v>10115</v>
      </c>
      <c r="O6791" t="s">
        <v>57</v>
      </c>
      <c r="P6791" t="s">
        <v>57</v>
      </c>
      <c r="Q6791" t="s">
        <v>85</v>
      </c>
      <c r="R6791" t="s">
        <v>1317</v>
      </c>
      <c r="S6791" t="s">
        <v>57</v>
      </c>
      <c r="T6791" t="s">
        <v>57</v>
      </c>
      <c r="U6791" t="s">
        <v>57</v>
      </c>
      <c r="V6791" t="s">
        <v>57</v>
      </c>
      <c r="W6791" t="s">
        <v>57</v>
      </c>
      <c r="X6791" t="s">
        <v>57</v>
      </c>
      <c r="Y6791" t="s">
        <v>57</v>
      </c>
      <c r="Z6791" t="s">
        <v>57</v>
      </c>
      <c r="AA6791" t="s">
        <v>122</v>
      </c>
      <c r="AB6791" t="s">
        <v>57</v>
      </c>
      <c r="AC6791" t="s">
        <v>65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66</v>
      </c>
      <c r="AM6791">
        <v>0</v>
      </c>
      <c r="AN6791">
        <v>1</v>
      </c>
      <c r="AO6791">
        <v>0</v>
      </c>
      <c r="AP6791" t="s">
        <v>123</v>
      </c>
      <c r="AQ6791" t="s">
        <v>124</v>
      </c>
      <c r="AR6791" t="s">
        <v>105</v>
      </c>
      <c r="AS6791">
        <v>8</v>
      </c>
      <c r="AT6791">
        <v>42239</v>
      </c>
      <c r="AU6791">
        <v>1</v>
      </c>
      <c r="AV6791">
        <v>0</v>
      </c>
      <c r="AW6791">
        <v>1</v>
      </c>
      <c r="AX6791">
        <v>0</v>
      </c>
      <c r="AY6791">
        <v>6</v>
      </c>
      <c r="AZ6791" t="s">
        <v>125</v>
      </c>
      <c r="BA6791">
        <v>3</v>
      </c>
      <c r="BB6791" t="s">
        <v>126</v>
      </c>
      <c r="BC6791">
        <v>3</v>
      </c>
    </row>
    <row r="6792" spans="1:55">
      <c r="A6792" t="s">
        <v>11581</v>
      </c>
      <c r="B6792" t="s">
        <v>56</v>
      </c>
      <c r="C6792">
        <v>20</v>
      </c>
      <c r="D6792" t="s">
        <v>61</v>
      </c>
      <c r="E6792">
        <v>0</v>
      </c>
      <c r="F6792" t="s">
        <v>252</v>
      </c>
      <c r="G6792">
        <v>92126</v>
      </c>
      <c r="H6792">
        <v>32.886925</v>
      </c>
      <c r="I6792">
        <v>-117.152162</v>
      </c>
      <c r="J6792">
        <v>0</v>
      </c>
      <c r="K6792">
        <v>1</v>
      </c>
      <c r="L6792" t="s">
        <v>59</v>
      </c>
      <c r="M6792" t="s">
        <v>57</v>
      </c>
      <c r="N6792" t="s">
        <v>11582</v>
      </c>
      <c r="O6792" t="s">
        <v>61</v>
      </c>
      <c r="P6792" t="s">
        <v>57</v>
      </c>
      <c r="Q6792" t="s">
        <v>62</v>
      </c>
      <c r="R6792" t="s">
        <v>254</v>
      </c>
      <c r="S6792" t="s">
        <v>61</v>
      </c>
      <c r="T6792" t="s">
        <v>61</v>
      </c>
      <c r="U6792" t="s">
        <v>61</v>
      </c>
      <c r="V6792" t="s">
        <v>57</v>
      </c>
      <c r="W6792" t="s">
        <v>61</v>
      </c>
      <c r="X6792" t="s">
        <v>61</v>
      </c>
      <c r="Y6792" t="s">
        <v>61</v>
      </c>
      <c r="Z6792" t="s">
        <v>57</v>
      </c>
      <c r="AA6792" t="s">
        <v>77</v>
      </c>
      <c r="AB6792" t="s">
        <v>57</v>
      </c>
      <c r="AC6792" t="s">
        <v>87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88</v>
      </c>
      <c r="AK6792" t="s">
        <v>89</v>
      </c>
      <c r="AL6792" t="s">
        <v>181</v>
      </c>
      <c r="AM6792">
        <v>1</v>
      </c>
      <c r="AN6792">
        <v>0</v>
      </c>
      <c r="AO6792">
        <v>0</v>
      </c>
      <c r="AP6792" t="s">
        <v>91</v>
      </c>
      <c r="AQ6792" t="s">
        <v>116</v>
      </c>
      <c r="AR6792" t="s">
        <v>69</v>
      </c>
      <c r="AS6792">
        <v>2</v>
      </c>
      <c r="AT6792">
        <v>74232</v>
      </c>
      <c r="AU6792">
        <v>1</v>
      </c>
      <c r="AV6792">
        <v>1</v>
      </c>
      <c r="AW6792">
        <v>0</v>
      </c>
      <c r="AX6792">
        <v>50.8</v>
      </c>
      <c r="AY6792">
        <v>1</v>
      </c>
      <c r="AZ6792" t="s">
        <v>94</v>
      </c>
      <c r="BA6792">
        <v>8</v>
      </c>
      <c r="BB6792" t="s">
        <v>95</v>
      </c>
      <c r="BC6792">
        <v>1</v>
      </c>
    </row>
    <row r="6793" spans="1:55">
      <c r="A6793" t="s">
        <v>11583</v>
      </c>
      <c r="B6793" t="s">
        <v>73</v>
      </c>
      <c r="C6793">
        <v>22</v>
      </c>
      <c r="D6793" t="s">
        <v>61</v>
      </c>
      <c r="E6793">
        <v>0</v>
      </c>
      <c r="F6793" t="s">
        <v>4610</v>
      </c>
      <c r="G6793">
        <v>95303</v>
      </c>
      <c r="H6793">
        <v>37.4695</v>
      </c>
      <c r="I6793">
        <v>-120.672724</v>
      </c>
      <c r="J6793">
        <v>0</v>
      </c>
      <c r="K6793">
        <v>2</v>
      </c>
      <c r="L6793" t="s">
        <v>59</v>
      </c>
      <c r="M6793" t="s">
        <v>61</v>
      </c>
      <c r="N6793" t="s">
        <v>143</v>
      </c>
      <c r="O6793" t="s">
        <v>143</v>
      </c>
      <c r="P6793" t="s">
        <v>57</v>
      </c>
      <c r="Q6793" t="s">
        <v>135</v>
      </c>
      <c r="R6793" t="s">
        <v>322</v>
      </c>
      <c r="S6793" t="s">
        <v>61</v>
      </c>
      <c r="T6793" t="s">
        <v>61</v>
      </c>
      <c r="U6793" t="s">
        <v>61</v>
      </c>
      <c r="V6793" t="s">
        <v>61</v>
      </c>
      <c r="W6793" t="s">
        <v>61</v>
      </c>
      <c r="X6793" t="s">
        <v>61</v>
      </c>
      <c r="Y6793" t="s">
        <v>61</v>
      </c>
      <c r="Z6793" t="s">
        <v>61</v>
      </c>
      <c r="AA6793" t="s">
        <v>77</v>
      </c>
      <c r="AB6793" t="s">
        <v>57</v>
      </c>
      <c r="AC6793" t="s">
        <v>65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170</v>
      </c>
      <c r="AM6793">
        <v>0</v>
      </c>
      <c r="AN6793">
        <v>0</v>
      </c>
      <c r="AO6793">
        <v>0</v>
      </c>
      <c r="AP6793" t="s">
        <v>91</v>
      </c>
      <c r="AQ6793" t="s">
        <v>116</v>
      </c>
      <c r="AR6793" t="s">
        <v>182</v>
      </c>
      <c r="AS6793">
        <v>0</v>
      </c>
      <c r="AT6793">
        <v>809</v>
      </c>
      <c r="AU6793">
        <v>0</v>
      </c>
      <c r="AX6793">
        <v>0</v>
      </c>
      <c r="AY6793">
        <v>1</v>
      </c>
      <c r="AZ6793" t="s">
        <v>94</v>
      </c>
      <c r="BA6793">
        <v>8</v>
      </c>
      <c r="BB6793" t="s">
        <v>95</v>
      </c>
      <c r="BC6793">
        <v>1</v>
      </c>
    </row>
    <row r="6794" spans="1:55">
      <c r="A6794" t="s">
        <v>11584</v>
      </c>
      <c r="B6794" t="s">
        <v>73</v>
      </c>
      <c r="C6794">
        <v>50</v>
      </c>
      <c r="D6794" t="s">
        <v>61</v>
      </c>
      <c r="E6794">
        <v>0</v>
      </c>
      <c r="F6794" t="s">
        <v>1884</v>
      </c>
      <c r="G6794">
        <v>92071</v>
      </c>
      <c r="H6794">
        <v>32.847336</v>
      </c>
      <c r="I6794">
        <v>-116.997605</v>
      </c>
      <c r="J6794">
        <v>0</v>
      </c>
      <c r="K6794">
        <v>63</v>
      </c>
      <c r="L6794" t="s">
        <v>59</v>
      </c>
      <c r="M6794" t="s">
        <v>57</v>
      </c>
      <c r="N6794" t="s">
        <v>9039</v>
      </c>
      <c r="O6794" t="s">
        <v>61</v>
      </c>
      <c r="P6794" t="s">
        <v>61</v>
      </c>
      <c r="Q6794" t="s">
        <v>143</v>
      </c>
      <c r="R6794" t="s">
        <v>143</v>
      </c>
      <c r="S6794" t="s">
        <v>143</v>
      </c>
      <c r="T6794" t="s">
        <v>143</v>
      </c>
      <c r="U6794" t="s">
        <v>143</v>
      </c>
      <c r="V6794" t="s">
        <v>143</v>
      </c>
      <c r="W6794" t="s">
        <v>143</v>
      </c>
      <c r="X6794" t="s">
        <v>143</v>
      </c>
      <c r="Y6794" t="s">
        <v>143</v>
      </c>
      <c r="Z6794" t="s">
        <v>143</v>
      </c>
      <c r="AA6794" t="s">
        <v>64</v>
      </c>
      <c r="AB6794" t="s">
        <v>61</v>
      </c>
      <c r="AC6794" t="s">
        <v>65</v>
      </c>
      <c r="AD6794">
        <v>20.5</v>
      </c>
      <c r="AE6794">
        <v>1328.15</v>
      </c>
      <c r="AF6794">
        <v>15.62</v>
      </c>
      <c r="AG6794">
        <v>0</v>
      </c>
      <c r="AH6794">
        <v>2227.05</v>
      </c>
      <c r="AI6794">
        <v>3539.58</v>
      </c>
      <c r="AJ6794" t="s">
        <v>66</v>
      </c>
      <c r="AM6794">
        <v>0</v>
      </c>
      <c r="AN6794">
        <v>1</v>
      </c>
      <c r="AO6794">
        <v>0</v>
      </c>
      <c r="AP6794" t="s">
        <v>123</v>
      </c>
      <c r="AQ6794" t="s">
        <v>92</v>
      </c>
      <c r="AR6794" t="s">
        <v>182</v>
      </c>
      <c r="AT6794">
        <v>53510</v>
      </c>
      <c r="AU6794">
        <v>1</v>
      </c>
      <c r="AV6794">
        <v>0</v>
      </c>
      <c r="AW6794">
        <v>1</v>
      </c>
      <c r="AX6794">
        <v>0</v>
      </c>
      <c r="AY6794">
        <v>6</v>
      </c>
      <c r="AZ6794" t="s">
        <v>125</v>
      </c>
      <c r="BA6794">
        <v>2</v>
      </c>
      <c r="BB6794" t="s">
        <v>126</v>
      </c>
      <c r="BC6794">
        <v>3</v>
      </c>
    </row>
    <row r="6795" spans="1:55">
      <c r="A6795" t="s">
        <v>11585</v>
      </c>
      <c r="B6795" t="s">
        <v>56</v>
      </c>
      <c r="C6795">
        <v>29</v>
      </c>
      <c r="D6795" t="s">
        <v>57</v>
      </c>
      <c r="E6795">
        <v>5</v>
      </c>
      <c r="F6795" t="s">
        <v>5728</v>
      </c>
      <c r="G6795">
        <v>94938</v>
      </c>
      <c r="H6795">
        <v>38.021772</v>
      </c>
      <c r="I6795">
        <v>-122.691744</v>
      </c>
      <c r="J6795">
        <v>3</v>
      </c>
      <c r="K6795">
        <v>53</v>
      </c>
      <c r="L6795" t="s">
        <v>59</v>
      </c>
      <c r="M6795" t="s">
        <v>57</v>
      </c>
      <c r="N6795" t="s">
        <v>4957</v>
      </c>
      <c r="O6795" t="s">
        <v>61</v>
      </c>
      <c r="P6795" t="s">
        <v>57</v>
      </c>
      <c r="Q6795" t="s">
        <v>135</v>
      </c>
      <c r="R6795" t="s">
        <v>147</v>
      </c>
      <c r="S6795" t="s">
        <v>61</v>
      </c>
      <c r="T6795" t="s">
        <v>61</v>
      </c>
      <c r="U6795" t="s">
        <v>57</v>
      </c>
      <c r="V6795" t="s">
        <v>61</v>
      </c>
      <c r="W6795" t="s">
        <v>61</v>
      </c>
      <c r="X6795" t="s">
        <v>57</v>
      </c>
      <c r="Y6795" t="s">
        <v>57</v>
      </c>
      <c r="Z6795" t="s">
        <v>57</v>
      </c>
      <c r="AA6795" t="s">
        <v>64</v>
      </c>
      <c r="AB6795" t="s">
        <v>61</v>
      </c>
      <c r="AC6795" t="s">
        <v>65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66</v>
      </c>
      <c r="AM6795">
        <v>0</v>
      </c>
      <c r="AN6795">
        <v>1</v>
      </c>
      <c r="AO6795">
        <v>0</v>
      </c>
      <c r="AP6795" t="s">
        <v>123</v>
      </c>
      <c r="AQ6795" t="s">
        <v>116</v>
      </c>
      <c r="AR6795" t="s">
        <v>69</v>
      </c>
      <c r="AS6795">
        <v>4</v>
      </c>
      <c r="AT6795">
        <v>821</v>
      </c>
      <c r="AU6795">
        <v>1</v>
      </c>
      <c r="AV6795">
        <v>0</v>
      </c>
      <c r="AW6795">
        <v>1</v>
      </c>
      <c r="AX6795">
        <v>0</v>
      </c>
      <c r="AY6795">
        <v>6</v>
      </c>
      <c r="AZ6795" t="s">
        <v>125</v>
      </c>
      <c r="BA6795">
        <v>0</v>
      </c>
      <c r="BB6795" t="s">
        <v>71</v>
      </c>
      <c r="BC6795">
        <v>4</v>
      </c>
    </row>
    <row r="6796" spans="1:55">
      <c r="A6796" t="s">
        <v>11586</v>
      </c>
      <c r="B6796" t="s">
        <v>56</v>
      </c>
      <c r="C6796">
        <v>49</v>
      </c>
      <c r="D6796" t="s">
        <v>57</v>
      </c>
      <c r="E6796">
        <v>3</v>
      </c>
      <c r="F6796" t="s">
        <v>226</v>
      </c>
      <c r="G6796">
        <v>90003</v>
      </c>
      <c r="H6796">
        <v>33.964131</v>
      </c>
      <c r="I6796">
        <v>-118.272783</v>
      </c>
      <c r="J6796">
        <v>2</v>
      </c>
      <c r="K6796">
        <v>3</v>
      </c>
      <c r="L6796" t="s">
        <v>59</v>
      </c>
      <c r="M6796" t="s">
        <v>57</v>
      </c>
      <c r="N6796" t="s">
        <v>1454</v>
      </c>
      <c r="O6796" t="s">
        <v>61</v>
      </c>
      <c r="P6796" t="s">
        <v>57</v>
      </c>
      <c r="Q6796" t="s">
        <v>85</v>
      </c>
      <c r="R6796" t="s">
        <v>169</v>
      </c>
      <c r="S6796" t="s">
        <v>61</v>
      </c>
      <c r="T6796" t="s">
        <v>57</v>
      </c>
      <c r="U6796" t="s">
        <v>61</v>
      </c>
      <c r="V6796" t="s">
        <v>57</v>
      </c>
      <c r="W6796" t="s">
        <v>61</v>
      </c>
      <c r="X6796" t="s">
        <v>61</v>
      </c>
      <c r="Y6796" t="s">
        <v>61</v>
      </c>
      <c r="Z6796" t="s">
        <v>57</v>
      </c>
      <c r="AA6796" t="s">
        <v>77</v>
      </c>
      <c r="AB6796" t="s">
        <v>57</v>
      </c>
      <c r="AC6796" t="s">
        <v>87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298.84</v>
      </c>
      <c r="AJ6796" t="s">
        <v>170</v>
      </c>
      <c r="AM6796">
        <v>0</v>
      </c>
      <c r="AN6796">
        <v>0</v>
      </c>
      <c r="AO6796">
        <v>0</v>
      </c>
      <c r="AP6796" t="s">
        <v>91</v>
      </c>
      <c r="AQ6796" t="s">
        <v>78</v>
      </c>
      <c r="AR6796" t="s">
        <v>93</v>
      </c>
      <c r="AS6796">
        <v>3</v>
      </c>
      <c r="AT6796">
        <v>58198</v>
      </c>
      <c r="AU6796">
        <v>0</v>
      </c>
      <c r="AX6796">
        <v>0</v>
      </c>
      <c r="AY6796">
        <v>1</v>
      </c>
      <c r="AZ6796" t="s">
        <v>94</v>
      </c>
      <c r="BA6796">
        <v>8</v>
      </c>
      <c r="BB6796" t="s">
        <v>95</v>
      </c>
      <c r="BC6796">
        <v>1</v>
      </c>
    </row>
    <row r="6797" spans="1:55">
      <c r="A6797" t="s">
        <v>11587</v>
      </c>
      <c r="B6797" t="s">
        <v>73</v>
      </c>
      <c r="C6797">
        <v>27</v>
      </c>
      <c r="D6797" t="s">
        <v>57</v>
      </c>
      <c r="E6797">
        <v>0</v>
      </c>
      <c r="F6797" t="s">
        <v>1638</v>
      </c>
      <c r="G6797">
        <v>91791</v>
      </c>
      <c r="H6797">
        <v>34.061634</v>
      </c>
      <c r="I6797">
        <v>-117.893169</v>
      </c>
      <c r="J6797">
        <v>4</v>
      </c>
      <c r="K6797">
        <v>9</v>
      </c>
      <c r="L6797" t="s">
        <v>83</v>
      </c>
      <c r="M6797" t="s">
        <v>57</v>
      </c>
      <c r="N6797" t="s">
        <v>788</v>
      </c>
      <c r="O6797" t="s">
        <v>57</v>
      </c>
      <c r="P6797" t="s">
        <v>57</v>
      </c>
      <c r="Q6797" t="s">
        <v>62</v>
      </c>
      <c r="R6797" t="s">
        <v>147</v>
      </c>
      <c r="S6797" t="s">
        <v>61</v>
      </c>
      <c r="T6797" t="s">
        <v>57</v>
      </c>
      <c r="U6797" t="s">
        <v>57</v>
      </c>
      <c r="V6797" t="s">
        <v>61</v>
      </c>
      <c r="W6797" t="s">
        <v>61</v>
      </c>
      <c r="X6797" t="s">
        <v>57</v>
      </c>
      <c r="Y6797" t="s">
        <v>57</v>
      </c>
      <c r="Z6797" t="s">
        <v>57</v>
      </c>
      <c r="AA6797" t="s">
        <v>77</v>
      </c>
      <c r="AB6797" t="s">
        <v>57</v>
      </c>
      <c r="AC6797" t="s">
        <v>65</v>
      </c>
      <c r="AD6797">
        <v>69.05</v>
      </c>
      <c r="AE6797">
        <v>653.95</v>
      </c>
      <c r="AF6797">
        <v>0</v>
      </c>
      <c r="AG6797">
        <v>0</v>
      </c>
      <c r="AH6797">
        <v>234.27</v>
      </c>
      <c r="AI6797">
        <v>888.22</v>
      </c>
      <c r="AJ6797" t="s">
        <v>66</v>
      </c>
      <c r="AM6797">
        <v>0</v>
      </c>
      <c r="AN6797">
        <v>1</v>
      </c>
      <c r="AO6797">
        <v>0</v>
      </c>
      <c r="AP6797" t="s">
        <v>67</v>
      </c>
      <c r="AQ6797" t="s">
        <v>116</v>
      </c>
      <c r="AR6797" t="s">
        <v>69</v>
      </c>
      <c r="AS6797">
        <v>5</v>
      </c>
      <c r="AT6797">
        <v>30458</v>
      </c>
      <c r="AU6797">
        <v>1</v>
      </c>
      <c r="AV6797">
        <v>0</v>
      </c>
      <c r="AW6797">
        <v>1</v>
      </c>
      <c r="AX6797">
        <v>0</v>
      </c>
      <c r="AY6797">
        <v>2</v>
      </c>
      <c r="AZ6797" t="s">
        <v>70</v>
      </c>
      <c r="BA6797">
        <v>4</v>
      </c>
      <c r="BB6797" t="s">
        <v>80</v>
      </c>
      <c r="BC6797">
        <v>2</v>
      </c>
    </row>
    <row r="6798" spans="1:55">
      <c r="A6798" t="s">
        <v>11588</v>
      </c>
      <c r="B6798" t="s">
        <v>56</v>
      </c>
      <c r="C6798">
        <v>49</v>
      </c>
      <c r="D6798" t="s">
        <v>61</v>
      </c>
      <c r="E6798">
        <v>0</v>
      </c>
      <c r="F6798" t="s">
        <v>3617</v>
      </c>
      <c r="G6798">
        <v>92708</v>
      </c>
      <c r="H6798">
        <v>33.712036</v>
      </c>
      <c r="I6798">
        <v>-117.950113</v>
      </c>
      <c r="J6798">
        <v>0</v>
      </c>
      <c r="K6798">
        <v>66</v>
      </c>
      <c r="L6798" t="s">
        <v>119</v>
      </c>
      <c r="M6798" t="s">
        <v>57</v>
      </c>
      <c r="N6798" t="s">
        <v>6207</v>
      </c>
      <c r="O6798" t="s">
        <v>57</v>
      </c>
      <c r="P6798" t="s">
        <v>57</v>
      </c>
      <c r="Q6798" t="s">
        <v>85</v>
      </c>
      <c r="R6798" t="s">
        <v>313</v>
      </c>
      <c r="S6798" t="s">
        <v>61</v>
      </c>
      <c r="T6798" t="s">
        <v>61</v>
      </c>
      <c r="U6798" t="s">
        <v>57</v>
      </c>
      <c r="V6798" t="s">
        <v>61</v>
      </c>
      <c r="W6798" t="s">
        <v>57</v>
      </c>
      <c r="X6798" t="s">
        <v>61</v>
      </c>
      <c r="Y6798" t="s">
        <v>61</v>
      </c>
      <c r="Z6798" t="s">
        <v>57</v>
      </c>
      <c r="AA6798" t="s">
        <v>64</v>
      </c>
      <c r="AB6798" t="s">
        <v>57</v>
      </c>
      <c r="AC6798" t="s">
        <v>87</v>
      </c>
      <c r="AD6798">
        <v>92.15000000000001</v>
      </c>
      <c r="AE6798">
        <v>6056.9</v>
      </c>
      <c r="AF6798">
        <v>0</v>
      </c>
      <c r="AG6798">
        <v>0</v>
      </c>
      <c r="AH6798">
        <v>1298.88</v>
      </c>
      <c r="AI6798">
        <v>7355.78</v>
      </c>
      <c r="AJ6798" t="s">
        <v>66</v>
      </c>
      <c r="AM6798">
        <v>0</v>
      </c>
      <c r="AN6798">
        <v>1</v>
      </c>
      <c r="AO6798">
        <v>0</v>
      </c>
      <c r="AP6798" t="s">
        <v>123</v>
      </c>
      <c r="AQ6798" t="s">
        <v>78</v>
      </c>
      <c r="AR6798" t="s">
        <v>105</v>
      </c>
      <c r="AS6798">
        <v>3</v>
      </c>
      <c r="AT6798">
        <v>54548</v>
      </c>
      <c r="AU6798">
        <v>1</v>
      </c>
      <c r="AV6798">
        <v>0</v>
      </c>
      <c r="AW6798">
        <v>1</v>
      </c>
      <c r="AX6798">
        <v>0</v>
      </c>
      <c r="AY6798">
        <v>6</v>
      </c>
      <c r="AZ6798" t="s">
        <v>125</v>
      </c>
      <c r="BA6798">
        <v>4</v>
      </c>
      <c r="BB6798" t="s">
        <v>80</v>
      </c>
      <c r="BC6798">
        <v>2</v>
      </c>
    </row>
    <row r="6799" spans="1:55">
      <c r="A6799" t="s">
        <v>11589</v>
      </c>
      <c r="B6799" t="s">
        <v>73</v>
      </c>
      <c r="C6799">
        <v>48</v>
      </c>
      <c r="D6799" t="s">
        <v>57</v>
      </c>
      <c r="E6799">
        <v>3</v>
      </c>
      <c r="F6799" t="s">
        <v>1191</v>
      </c>
      <c r="G6799">
        <v>95946</v>
      </c>
      <c r="H6799">
        <v>39.203817</v>
      </c>
      <c r="I6799">
        <v>-121.19584</v>
      </c>
      <c r="J6799">
        <v>1</v>
      </c>
      <c r="K6799">
        <v>6</v>
      </c>
      <c r="L6799" t="s">
        <v>83</v>
      </c>
      <c r="M6799" t="s">
        <v>57</v>
      </c>
      <c r="N6799" t="s">
        <v>11590</v>
      </c>
      <c r="O6799" t="s">
        <v>61</v>
      </c>
      <c r="P6799" t="s">
        <v>57</v>
      </c>
      <c r="Q6799" t="s">
        <v>135</v>
      </c>
      <c r="R6799" t="s">
        <v>224</v>
      </c>
      <c r="S6799" t="s">
        <v>57</v>
      </c>
      <c r="T6799" t="s">
        <v>61</v>
      </c>
      <c r="U6799" t="s">
        <v>61</v>
      </c>
      <c r="V6799" t="s">
        <v>61</v>
      </c>
      <c r="W6799" t="s">
        <v>61</v>
      </c>
      <c r="X6799" t="s">
        <v>61</v>
      </c>
      <c r="Y6799" t="s">
        <v>61</v>
      </c>
      <c r="Z6799" t="s">
        <v>57</v>
      </c>
      <c r="AA6799" t="s">
        <v>77</v>
      </c>
      <c r="AB6799" t="s">
        <v>57</v>
      </c>
      <c r="AC6799" t="s">
        <v>87</v>
      </c>
      <c r="AD6799">
        <v>49.15</v>
      </c>
      <c r="AE6799">
        <v>295.65</v>
      </c>
      <c r="AF6799">
        <v>0</v>
      </c>
      <c r="AG6799">
        <v>0</v>
      </c>
      <c r="AH6799">
        <v>208.2</v>
      </c>
      <c r="AI6799">
        <v>503.85</v>
      </c>
      <c r="AJ6799" t="s">
        <v>66</v>
      </c>
      <c r="AM6799">
        <v>0</v>
      </c>
      <c r="AN6799">
        <v>1</v>
      </c>
      <c r="AO6799">
        <v>0</v>
      </c>
      <c r="AP6799" t="s">
        <v>91</v>
      </c>
      <c r="AQ6799" t="s">
        <v>78</v>
      </c>
      <c r="AR6799" t="s">
        <v>137</v>
      </c>
      <c r="AS6799">
        <v>2</v>
      </c>
      <c r="AT6799">
        <v>9752</v>
      </c>
      <c r="AU6799">
        <v>1</v>
      </c>
      <c r="AV6799">
        <v>0</v>
      </c>
      <c r="AW6799">
        <v>1</v>
      </c>
      <c r="AX6799">
        <v>0</v>
      </c>
      <c r="AY6799">
        <v>1</v>
      </c>
      <c r="AZ6799" t="s">
        <v>94</v>
      </c>
      <c r="BA6799">
        <v>6</v>
      </c>
      <c r="BB6799" t="s">
        <v>95</v>
      </c>
      <c r="BC6799">
        <v>1</v>
      </c>
    </row>
    <row r="6800" spans="1:55">
      <c r="A6800" t="s">
        <v>11591</v>
      </c>
      <c r="B6800" t="s">
        <v>73</v>
      </c>
      <c r="C6800">
        <v>63</v>
      </c>
      <c r="D6800" t="s">
        <v>57</v>
      </c>
      <c r="E6800">
        <v>0</v>
      </c>
      <c r="F6800" t="s">
        <v>7135</v>
      </c>
      <c r="G6800">
        <v>94963</v>
      </c>
      <c r="H6800">
        <v>38.00474</v>
      </c>
      <c r="I6800">
        <v>-122.663717</v>
      </c>
      <c r="J6800">
        <v>7</v>
      </c>
      <c r="K6800">
        <v>47</v>
      </c>
      <c r="L6800" t="s">
        <v>59</v>
      </c>
      <c r="M6800" t="s">
        <v>57</v>
      </c>
      <c r="N6800" t="s">
        <v>3022</v>
      </c>
      <c r="O6800" t="s">
        <v>61</v>
      </c>
      <c r="P6800" t="s">
        <v>61</v>
      </c>
      <c r="Q6800" t="s">
        <v>143</v>
      </c>
      <c r="R6800" t="s">
        <v>143</v>
      </c>
      <c r="S6800" t="s">
        <v>143</v>
      </c>
      <c r="T6800" t="s">
        <v>143</v>
      </c>
      <c r="U6800" t="s">
        <v>143</v>
      </c>
      <c r="V6800" t="s">
        <v>143</v>
      </c>
      <c r="W6800" t="s">
        <v>143</v>
      </c>
      <c r="X6800" t="s">
        <v>143</v>
      </c>
      <c r="Y6800" t="s">
        <v>143</v>
      </c>
      <c r="Z6800" t="s">
        <v>143</v>
      </c>
      <c r="AA6800" t="s">
        <v>122</v>
      </c>
      <c r="AB6800" t="s">
        <v>61</v>
      </c>
      <c r="AC6800" t="s">
        <v>65</v>
      </c>
      <c r="AD6800">
        <v>19.65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66</v>
      </c>
      <c r="AM6800">
        <v>0</v>
      </c>
      <c r="AN6800">
        <v>1</v>
      </c>
      <c r="AO6800">
        <v>0</v>
      </c>
      <c r="AP6800" t="s">
        <v>176</v>
      </c>
      <c r="AQ6800" t="s">
        <v>124</v>
      </c>
      <c r="AR6800" t="s">
        <v>182</v>
      </c>
      <c r="AT6800">
        <v>548</v>
      </c>
      <c r="AU6800">
        <v>1</v>
      </c>
      <c r="AV6800">
        <v>0</v>
      </c>
      <c r="AW6800">
        <v>1</v>
      </c>
      <c r="AX6800">
        <v>0</v>
      </c>
      <c r="AY6800">
        <v>5</v>
      </c>
      <c r="AZ6800" t="s">
        <v>177</v>
      </c>
      <c r="BA6800">
        <v>1</v>
      </c>
      <c r="BB6800" t="s">
        <v>71</v>
      </c>
      <c r="BC6800">
        <v>4</v>
      </c>
    </row>
    <row r="6801" spans="1:55">
      <c r="A6801" t="s">
        <v>11592</v>
      </c>
      <c r="B6801" t="s">
        <v>56</v>
      </c>
      <c r="C6801">
        <v>64</v>
      </c>
      <c r="D6801" t="s">
        <v>57</v>
      </c>
      <c r="E6801">
        <v>0</v>
      </c>
      <c r="F6801" t="s">
        <v>527</v>
      </c>
      <c r="G6801">
        <v>95380</v>
      </c>
      <c r="H6801">
        <v>37.474396</v>
      </c>
      <c r="I6801">
        <v>-120.875917</v>
      </c>
      <c r="J6801">
        <v>1</v>
      </c>
      <c r="K6801">
        <v>30</v>
      </c>
      <c r="L6801" t="s">
        <v>59</v>
      </c>
      <c r="M6801" t="s">
        <v>57</v>
      </c>
      <c r="N6801" t="s">
        <v>3713</v>
      </c>
      <c r="O6801" t="s">
        <v>57</v>
      </c>
      <c r="P6801" t="s">
        <v>57</v>
      </c>
      <c r="Q6801" t="s">
        <v>85</v>
      </c>
      <c r="R6801" t="s">
        <v>169</v>
      </c>
      <c r="S6801" t="s">
        <v>61</v>
      </c>
      <c r="T6801" t="s">
        <v>61</v>
      </c>
      <c r="U6801" t="s">
        <v>57</v>
      </c>
      <c r="V6801" t="s">
        <v>61</v>
      </c>
      <c r="W6801" t="s">
        <v>57</v>
      </c>
      <c r="X6801" t="s">
        <v>57</v>
      </c>
      <c r="Y6801" t="s">
        <v>57</v>
      </c>
      <c r="Z6801" t="s">
        <v>57</v>
      </c>
      <c r="AA6801" t="s">
        <v>77</v>
      </c>
      <c r="AB6801" t="s">
        <v>57</v>
      </c>
      <c r="AC6801" t="s">
        <v>87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</v>
      </c>
      <c r="AJ6801" t="s">
        <v>88</v>
      </c>
      <c r="AK6801" t="s">
        <v>89</v>
      </c>
      <c r="AL6801" t="s">
        <v>90</v>
      </c>
      <c r="AM6801">
        <v>1</v>
      </c>
      <c r="AN6801">
        <v>0</v>
      </c>
      <c r="AO6801">
        <v>0</v>
      </c>
      <c r="AP6801" t="s">
        <v>164</v>
      </c>
      <c r="AQ6801" t="s">
        <v>124</v>
      </c>
      <c r="AR6801" t="s">
        <v>105</v>
      </c>
      <c r="AS6801">
        <v>5</v>
      </c>
      <c r="AT6801">
        <v>40545</v>
      </c>
      <c r="AU6801">
        <v>1</v>
      </c>
      <c r="AV6801">
        <v>1</v>
      </c>
      <c r="AW6801">
        <v>0</v>
      </c>
      <c r="AX6801">
        <v>100.05</v>
      </c>
      <c r="AY6801">
        <v>4</v>
      </c>
      <c r="AZ6801" t="s">
        <v>165</v>
      </c>
      <c r="BA6801">
        <v>6</v>
      </c>
      <c r="BB6801" t="s">
        <v>95</v>
      </c>
      <c r="BC6801">
        <v>1</v>
      </c>
    </row>
    <row r="6802" spans="1:55">
      <c r="A6802" t="s">
        <v>11593</v>
      </c>
      <c r="B6802" t="s">
        <v>56</v>
      </c>
      <c r="C6802">
        <v>22</v>
      </c>
      <c r="D6802" t="s">
        <v>57</v>
      </c>
      <c r="E6802">
        <v>3</v>
      </c>
      <c r="F6802" t="s">
        <v>556</v>
      </c>
      <c r="G6802">
        <v>93550</v>
      </c>
      <c r="H6802">
        <v>34.536232</v>
      </c>
      <c r="I6802">
        <v>-118.082935</v>
      </c>
      <c r="J6802">
        <v>9</v>
      </c>
      <c r="K6802">
        <v>18</v>
      </c>
      <c r="L6802" t="s">
        <v>59</v>
      </c>
      <c r="M6802" t="s">
        <v>57</v>
      </c>
      <c r="N6802" t="s">
        <v>9297</v>
      </c>
      <c r="O6802" t="s">
        <v>57</v>
      </c>
      <c r="P6802" t="s">
        <v>61</v>
      </c>
      <c r="Q6802" t="s">
        <v>143</v>
      </c>
      <c r="R6802" t="s">
        <v>143</v>
      </c>
      <c r="S6802" t="s">
        <v>143</v>
      </c>
      <c r="T6802" t="s">
        <v>143</v>
      </c>
      <c r="U6802" t="s">
        <v>143</v>
      </c>
      <c r="V6802" t="s">
        <v>143</v>
      </c>
      <c r="W6802" t="s">
        <v>143</v>
      </c>
      <c r="X6802" t="s">
        <v>143</v>
      </c>
      <c r="Y6802" t="s">
        <v>143</v>
      </c>
      <c r="Z6802" t="s">
        <v>143</v>
      </c>
      <c r="AA6802" t="s">
        <v>122</v>
      </c>
      <c r="AB6802" t="s">
        <v>57</v>
      </c>
      <c r="AC6802" t="s">
        <v>65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66</v>
      </c>
      <c r="AM6802">
        <v>0</v>
      </c>
      <c r="AN6802">
        <v>1</v>
      </c>
      <c r="AO6802">
        <v>0</v>
      </c>
      <c r="AP6802" t="s">
        <v>103</v>
      </c>
      <c r="AQ6802" t="s">
        <v>116</v>
      </c>
      <c r="AR6802" t="s">
        <v>182</v>
      </c>
      <c r="AT6802">
        <v>67232</v>
      </c>
      <c r="AU6802">
        <v>1</v>
      </c>
      <c r="AV6802">
        <v>0</v>
      </c>
      <c r="AW6802">
        <v>1</v>
      </c>
      <c r="AX6802">
        <v>0</v>
      </c>
      <c r="AY6802">
        <v>3</v>
      </c>
      <c r="AZ6802" t="s">
        <v>106</v>
      </c>
      <c r="BA6802">
        <v>0</v>
      </c>
      <c r="BB6802" t="s">
        <v>71</v>
      </c>
      <c r="BC6802">
        <v>4</v>
      </c>
    </row>
    <row r="6803" spans="1:55">
      <c r="A6803" t="s">
        <v>11594</v>
      </c>
      <c r="B6803" t="s">
        <v>73</v>
      </c>
      <c r="C6803">
        <v>44</v>
      </c>
      <c r="D6803" t="s">
        <v>57</v>
      </c>
      <c r="E6803">
        <v>1</v>
      </c>
      <c r="F6803" t="s">
        <v>8915</v>
      </c>
      <c r="G6803">
        <v>93668</v>
      </c>
      <c r="H6803">
        <v>36.635661</v>
      </c>
      <c r="I6803">
        <v>-120.288644</v>
      </c>
      <c r="J6803">
        <v>9</v>
      </c>
      <c r="K6803">
        <v>38</v>
      </c>
      <c r="L6803" t="s">
        <v>216</v>
      </c>
      <c r="M6803" t="s">
        <v>57</v>
      </c>
      <c r="N6803" t="s">
        <v>7028</v>
      </c>
      <c r="O6803" t="s">
        <v>57</v>
      </c>
      <c r="P6803" t="s">
        <v>61</v>
      </c>
      <c r="Q6803" t="s">
        <v>143</v>
      </c>
      <c r="R6803" t="s">
        <v>143</v>
      </c>
      <c r="S6803" t="s">
        <v>143</v>
      </c>
      <c r="T6803" t="s">
        <v>143</v>
      </c>
      <c r="U6803" t="s">
        <v>143</v>
      </c>
      <c r="V6803" t="s">
        <v>143</v>
      </c>
      <c r="W6803" t="s">
        <v>143</v>
      </c>
      <c r="X6803" t="s">
        <v>143</v>
      </c>
      <c r="Y6803" t="s">
        <v>143</v>
      </c>
      <c r="Z6803" t="s">
        <v>143</v>
      </c>
      <c r="AA6803" t="s">
        <v>122</v>
      </c>
      <c r="AB6803" t="s">
        <v>61</v>
      </c>
      <c r="AC6803" t="s">
        <v>65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66</v>
      </c>
      <c r="AM6803">
        <v>0</v>
      </c>
      <c r="AN6803">
        <v>1</v>
      </c>
      <c r="AO6803">
        <v>0</v>
      </c>
      <c r="AP6803" t="s">
        <v>176</v>
      </c>
      <c r="AQ6803" t="s">
        <v>78</v>
      </c>
      <c r="AR6803" t="s">
        <v>182</v>
      </c>
      <c r="AT6803">
        <v>1130</v>
      </c>
      <c r="AU6803">
        <v>1</v>
      </c>
      <c r="AV6803">
        <v>0</v>
      </c>
      <c r="AW6803">
        <v>1</v>
      </c>
      <c r="AX6803">
        <v>0</v>
      </c>
      <c r="AY6803">
        <v>5</v>
      </c>
      <c r="AZ6803" t="s">
        <v>177</v>
      </c>
      <c r="BA6803">
        <v>0</v>
      </c>
      <c r="BB6803" t="s">
        <v>71</v>
      </c>
      <c r="BC6803">
        <v>4</v>
      </c>
    </row>
    <row r="6804" spans="1:55">
      <c r="A6804" t="s">
        <v>11595</v>
      </c>
      <c r="B6804" t="s">
        <v>56</v>
      </c>
      <c r="C6804">
        <v>44</v>
      </c>
      <c r="D6804" t="s">
        <v>57</v>
      </c>
      <c r="E6804">
        <v>0</v>
      </c>
      <c r="F6804" t="s">
        <v>5567</v>
      </c>
      <c r="G6804">
        <v>96021</v>
      </c>
      <c r="H6804">
        <v>39.913777</v>
      </c>
      <c r="I6804">
        <v>-122.289984</v>
      </c>
      <c r="J6804">
        <v>1</v>
      </c>
      <c r="K6804">
        <v>53</v>
      </c>
      <c r="L6804" t="s">
        <v>59</v>
      </c>
      <c r="M6804" t="s">
        <v>57</v>
      </c>
      <c r="N6804" t="s">
        <v>1355</v>
      </c>
      <c r="O6804" t="s">
        <v>61</v>
      </c>
      <c r="P6804" t="s">
        <v>57</v>
      </c>
      <c r="Q6804" t="s">
        <v>85</v>
      </c>
      <c r="R6804" t="s">
        <v>110</v>
      </c>
      <c r="S6804" t="s">
        <v>57</v>
      </c>
      <c r="T6804" t="s">
        <v>57</v>
      </c>
      <c r="U6804" t="s">
        <v>57</v>
      </c>
      <c r="V6804" t="s">
        <v>61</v>
      </c>
      <c r="W6804" t="s">
        <v>57</v>
      </c>
      <c r="X6804" t="s">
        <v>57</v>
      </c>
      <c r="Y6804" t="s">
        <v>57</v>
      </c>
      <c r="Z6804" t="s">
        <v>57</v>
      </c>
      <c r="AA6804" t="s">
        <v>64</v>
      </c>
      <c r="AB6804" t="s">
        <v>57</v>
      </c>
      <c r="AC6804" t="s">
        <v>87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88</v>
      </c>
      <c r="AK6804" t="s">
        <v>205</v>
      </c>
      <c r="AL6804" t="s">
        <v>329</v>
      </c>
      <c r="AM6804">
        <v>1</v>
      </c>
      <c r="AN6804">
        <v>0</v>
      </c>
      <c r="AO6804">
        <v>0</v>
      </c>
      <c r="AP6804" t="s">
        <v>123</v>
      </c>
      <c r="AQ6804" t="s">
        <v>78</v>
      </c>
      <c r="AR6804" t="s">
        <v>105</v>
      </c>
      <c r="AS6804">
        <v>7</v>
      </c>
      <c r="AT6804">
        <v>13840</v>
      </c>
      <c r="AU6804">
        <v>1</v>
      </c>
      <c r="AV6804">
        <v>1</v>
      </c>
      <c r="AW6804">
        <v>0</v>
      </c>
      <c r="AX6804">
        <v>106.1</v>
      </c>
      <c r="AY6804">
        <v>6</v>
      </c>
      <c r="AZ6804" t="s">
        <v>125</v>
      </c>
      <c r="BA6804">
        <v>3</v>
      </c>
      <c r="BB6804" t="s">
        <v>126</v>
      </c>
      <c r="BC6804">
        <v>3</v>
      </c>
    </row>
    <row r="6805" spans="1:55">
      <c r="A6805" t="s">
        <v>11596</v>
      </c>
      <c r="B6805" t="s">
        <v>56</v>
      </c>
      <c r="C6805">
        <v>57</v>
      </c>
      <c r="D6805" t="s">
        <v>61</v>
      </c>
      <c r="E6805">
        <v>0</v>
      </c>
      <c r="F6805" t="s">
        <v>3138</v>
      </c>
      <c r="G6805">
        <v>95330</v>
      </c>
      <c r="H6805">
        <v>37.80821</v>
      </c>
      <c r="I6805">
        <v>-121.308401</v>
      </c>
      <c r="J6805">
        <v>0</v>
      </c>
      <c r="K6805">
        <v>17</v>
      </c>
      <c r="L6805" t="s">
        <v>98</v>
      </c>
      <c r="M6805" t="s">
        <v>57</v>
      </c>
      <c r="N6805" t="s">
        <v>3433</v>
      </c>
      <c r="O6805" t="s">
        <v>57</v>
      </c>
      <c r="P6805" t="s">
        <v>57</v>
      </c>
      <c r="Q6805" t="s">
        <v>85</v>
      </c>
      <c r="R6805" t="s">
        <v>250</v>
      </c>
      <c r="S6805" t="s">
        <v>57</v>
      </c>
      <c r="T6805" t="s">
        <v>57</v>
      </c>
      <c r="U6805" t="s">
        <v>61</v>
      </c>
      <c r="V6805" t="s">
        <v>61</v>
      </c>
      <c r="W6805" t="s">
        <v>57</v>
      </c>
      <c r="X6805" t="s">
        <v>61</v>
      </c>
      <c r="Y6805" t="s">
        <v>61</v>
      </c>
      <c r="Z6805" t="s">
        <v>57</v>
      </c>
      <c r="AA6805" t="s">
        <v>77</v>
      </c>
      <c r="AB6805" t="s">
        <v>57</v>
      </c>
      <c r="AC6805" t="s">
        <v>87</v>
      </c>
      <c r="AD6805">
        <v>94.40000000000001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88</v>
      </c>
      <c r="AK6805" t="s">
        <v>89</v>
      </c>
      <c r="AL6805" t="s">
        <v>356</v>
      </c>
      <c r="AM6805">
        <v>1</v>
      </c>
      <c r="AN6805">
        <v>0</v>
      </c>
      <c r="AO6805">
        <v>0</v>
      </c>
      <c r="AP6805" t="s">
        <v>103</v>
      </c>
      <c r="AQ6805" t="s">
        <v>92</v>
      </c>
      <c r="AR6805" t="s">
        <v>105</v>
      </c>
      <c r="AS6805">
        <v>4</v>
      </c>
      <c r="AT6805">
        <v>10834</v>
      </c>
      <c r="AU6805">
        <v>1</v>
      </c>
      <c r="AV6805">
        <v>1</v>
      </c>
      <c r="AW6805">
        <v>0</v>
      </c>
      <c r="AX6805">
        <v>94.40000000000001</v>
      </c>
      <c r="AY6805">
        <v>3</v>
      </c>
      <c r="AZ6805" t="s">
        <v>106</v>
      </c>
      <c r="BA6805">
        <v>7</v>
      </c>
      <c r="BB6805" t="s">
        <v>95</v>
      </c>
      <c r="BC6805">
        <v>1</v>
      </c>
    </row>
    <row r="6806" spans="1:55">
      <c r="A6806" t="s">
        <v>11597</v>
      </c>
      <c r="B6806" t="s">
        <v>56</v>
      </c>
      <c r="C6806">
        <v>26</v>
      </c>
      <c r="D6806" t="s">
        <v>61</v>
      </c>
      <c r="E6806">
        <v>0</v>
      </c>
      <c r="F6806" t="s">
        <v>226</v>
      </c>
      <c r="G6806">
        <v>90018</v>
      </c>
      <c r="H6806">
        <v>34.028735</v>
      </c>
      <c r="I6806">
        <v>-118.317236</v>
      </c>
      <c r="J6806">
        <v>0</v>
      </c>
      <c r="K6806">
        <v>45</v>
      </c>
      <c r="L6806" t="s">
        <v>59</v>
      </c>
      <c r="M6806" t="s">
        <v>57</v>
      </c>
      <c r="N6806" t="s">
        <v>8121</v>
      </c>
      <c r="O6806" t="s">
        <v>57</v>
      </c>
      <c r="P6806" t="s">
        <v>57</v>
      </c>
      <c r="Q6806" t="s">
        <v>85</v>
      </c>
      <c r="R6806" t="s">
        <v>86</v>
      </c>
      <c r="S6806" t="s">
        <v>57</v>
      </c>
      <c r="T6806" t="s">
        <v>57</v>
      </c>
      <c r="U6806" t="s">
        <v>57</v>
      </c>
      <c r="V6806" t="s">
        <v>57</v>
      </c>
      <c r="W6806" t="s">
        <v>57</v>
      </c>
      <c r="X6806" t="s">
        <v>57</v>
      </c>
      <c r="Y6806" t="s">
        <v>57</v>
      </c>
      <c r="Z6806" t="s">
        <v>57</v>
      </c>
      <c r="AA6806" t="s">
        <v>77</v>
      </c>
      <c r="AB6806" t="s">
        <v>57</v>
      </c>
      <c r="AC6806" t="s">
        <v>87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66</v>
      </c>
      <c r="AM6806">
        <v>0</v>
      </c>
      <c r="AN6806">
        <v>1</v>
      </c>
      <c r="AO6806">
        <v>0</v>
      </c>
      <c r="AP6806" t="s">
        <v>176</v>
      </c>
      <c r="AQ6806" t="s">
        <v>116</v>
      </c>
      <c r="AR6806" t="s">
        <v>105</v>
      </c>
      <c r="AS6806">
        <v>8</v>
      </c>
      <c r="AT6806">
        <v>47143</v>
      </c>
      <c r="AU6806">
        <v>1</v>
      </c>
      <c r="AV6806">
        <v>0</v>
      </c>
      <c r="AW6806">
        <v>1</v>
      </c>
      <c r="AX6806">
        <v>0</v>
      </c>
      <c r="AY6806">
        <v>5</v>
      </c>
      <c r="AZ6806" t="s">
        <v>177</v>
      </c>
      <c r="BA6806">
        <v>7</v>
      </c>
      <c r="BB6806" t="s">
        <v>95</v>
      </c>
      <c r="BC6806">
        <v>1</v>
      </c>
    </row>
    <row r="6807" spans="1:55">
      <c r="A6807" t="s">
        <v>11598</v>
      </c>
      <c r="B6807" t="s">
        <v>73</v>
      </c>
      <c r="C6807">
        <v>71</v>
      </c>
      <c r="D6807" t="s">
        <v>57</v>
      </c>
      <c r="E6807">
        <v>0</v>
      </c>
      <c r="F6807" t="s">
        <v>226</v>
      </c>
      <c r="G6807">
        <v>90013</v>
      </c>
      <c r="H6807">
        <v>34.044639</v>
      </c>
      <c r="I6807">
        <v>-118.240413</v>
      </c>
      <c r="J6807">
        <v>7</v>
      </c>
      <c r="K6807">
        <v>66</v>
      </c>
      <c r="L6807" t="s">
        <v>59</v>
      </c>
      <c r="M6807" t="s">
        <v>57</v>
      </c>
      <c r="N6807" t="s">
        <v>518</v>
      </c>
      <c r="O6807" t="s">
        <v>57</v>
      </c>
      <c r="P6807" t="s">
        <v>57</v>
      </c>
      <c r="Q6807" t="s">
        <v>85</v>
      </c>
      <c r="R6807" t="s">
        <v>364</v>
      </c>
      <c r="S6807" t="s">
        <v>61</v>
      </c>
      <c r="T6807" t="s">
        <v>57</v>
      </c>
      <c r="U6807" t="s">
        <v>57</v>
      </c>
      <c r="V6807" t="s">
        <v>57</v>
      </c>
      <c r="W6807" t="s">
        <v>57</v>
      </c>
      <c r="X6807" t="s">
        <v>57</v>
      </c>
      <c r="Y6807" t="s">
        <v>61</v>
      </c>
      <c r="Z6807" t="s">
        <v>57</v>
      </c>
      <c r="AA6807" t="s">
        <v>64</v>
      </c>
      <c r="AB6807" t="s">
        <v>57</v>
      </c>
      <c r="AC6807" t="s">
        <v>87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66</v>
      </c>
      <c r="AM6807">
        <v>0</v>
      </c>
      <c r="AN6807">
        <v>1</v>
      </c>
      <c r="AO6807">
        <v>0</v>
      </c>
      <c r="AP6807" t="s">
        <v>123</v>
      </c>
      <c r="AQ6807" t="s">
        <v>104</v>
      </c>
      <c r="AR6807" t="s">
        <v>105</v>
      </c>
      <c r="AS6807">
        <v>6</v>
      </c>
      <c r="AT6807">
        <v>9732</v>
      </c>
      <c r="AU6807">
        <v>1</v>
      </c>
      <c r="AV6807">
        <v>0</v>
      </c>
      <c r="AW6807">
        <v>1</v>
      </c>
      <c r="AX6807">
        <v>0</v>
      </c>
      <c r="AY6807">
        <v>6</v>
      </c>
      <c r="AZ6807" t="s">
        <v>125</v>
      </c>
      <c r="BA6807">
        <v>3</v>
      </c>
      <c r="BB6807" t="s">
        <v>126</v>
      </c>
      <c r="BC6807">
        <v>3</v>
      </c>
    </row>
    <row r="6808" spans="1:55">
      <c r="A6808" t="s">
        <v>11599</v>
      </c>
      <c r="B6808" t="s">
        <v>56</v>
      </c>
      <c r="C6808">
        <v>26</v>
      </c>
      <c r="D6808" t="s">
        <v>61</v>
      </c>
      <c r="E6808">
        <v>0</v>
      </c>
      <c r="F6808" t="s">
        <v>3569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129</v>
      </c>
      <c r="M6808" t="s">
        <v>57</v>
      </c>
      <c r="N6808" t="s">
        <v>10058</v>
      </c>
      <c r="O6808" t="s">
        <v>57</v>
      </c>
      <c r="P6808" t="s">
        <v>57</v>
      </c>
      <c r="Q6808" t="s">
        <v>85</v>
      </c>
      <c r="R6808" t="s">
        <v>189</v>
      </c>
      <c r="S6808" t="s">
        <v>57</v>
      </c>
      <c r="T6808" t="s">
        <v>61</v>
      </c>
      <c r="U6808" t="s">
        <v>57</v>
      </c>
      <c r="V6808" t="s">
        <v>61</v>
      </c>
      <c r="W6808" t="s">
        <v>57</v>
      </c>
      <c r="X6808" t="s">
        <v>57</v>
      </c>
      <c r="Y6808" t="s">
        <v>57</v>
      </c>
      <c r="Z6808" t="s">
        <v>57</v>
      </c>
      <c r="AA6808" t="s">
        <v>77</v>
      </c>
      <c r="AB6808" t="s">
        <v>57</v>
      </c>
      <c r="AC6808" t="s">
        <v>87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88</v>
      </c>
      <c r="AK6808" t="s">
        <v>89</v>
      </c>
      <c r="AL6808" t="s">
        <v>181</v>
      </c>
      <c r="AM6808">
        <v>1</v>
      </c>
      <c r="AN6808">
        <v>0</v>
      </c>
      <c r="AO6808">
        <v>0</v>
      </c>
      <c r="AP6808" t="s">
        <v>176</v>
      </c>
      <c r="AQ6808" t="s">
        <v>116</v>
      </c>
      <c r="AR6808" t="s">
        <v>105</v>
      </c>
      <c r="AS6808">
        <v>6</v>
      </c>
      <c r="AT6808">
        <v>40239</v>
      </c>
      <c r="AU6808">
        <v>1</v>
      </c>
      <c r="AV6808">
        <v>1</v>
      </c>
      <c r="AW6808">
        <v>0</v>
      </c>
      <c r="AX6808">
        <v>105.2</v>
      </c>
      <c r="AY6808">
        <v>5</v>
      </c>
      <c r="AZ6808" t="s">
        <v>177</v>
      </c>
      <c r="BA6808">
        <v>7</v>
      </c>
      <c r="BB6808" t="s">
        <v>95</v>
      </c>
      <c r="BC6808">
        <v>1</v>
      </c>
    </row>
    <row r="6809" spans="1:55">
      <c r="A6809" t="s">
        <v>11600</v>
      </c>
      <c r="B6809" t="s">
        <v>56</v>
      </c>
      <c r="C6809">
        <v>23</v>
      </c>
      <c r="D6809" t="s">
        <v>61</v>
      </c>
      <c r="E6809">
        <v>0</v>
      </c>
      <c r="F6809" t="s">
        <v>410</v>
      </c>
      <c r="G6809">
        <v>93422</v>
      </c>
      <c r="H6809">
        <v>35.453912</v>
      </c>
      <c r="I6809">
        <v>-120.69461</v>
      </c>
      <c r="J6809">
        <v>0</v>
      </c>
      <c r="K6809">
        <v>58</v>
      </c>
      <c r="L6809" t="s">
        <v>129</v>
      </c>
      <c r="M6809" t="s">
        <v>57</v>
      </c>
      <c r="N6809" t="s">
        <v>5119</v>
      </c>
      <c r="O6809" t="s">
        <v>57</v>
      </c>
      <c r="P6809" t="s">
        <v>61</v>
      </c>
      <c r="Q6809" t="s">
        <v>143</v>
      </c>
      <c r="R6809" t="s">
        <v>143</v>
      </c>
      <c r="S6809" t="s">
        <v>143</v>
      </c>
      <c r="T6809" t="s">
        <v>143</v>
      </c>
      <c r="U6809" t="s">
        <v>143</v>
      </c>
      <c r="V6809" t="s">
        <v>143</v>
      </c>
      <c r="W6809" t="s">
        <v>143</v>
      </c>
      <c r="X6809" t="s">
        <v>143</v>
      </c>
      <c r="Y6809" t="s">
        <v>143</v>
      </c>
      <c r="Z6809" t="s">
        <v>143</v>
      </c>
      <c r="AA6809" t="s">
        <v>122</v>
      </c>
      <c r="AB6809" t="s">
        <v>57</v>
      </c>
      <c r="AC6809" t="s">
        <v>65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66</v>
      </c>
      <c r="AM6809">
        <v>0</v>
      </c>
      <c r="AN6809">
        <v>1</v>
      </c>
      <c r="AO6809">
        <v>0</v>
      </c>
      <c r="AP6809" t="s">
        <v>123</v>
      </c>
      <c r="AQ6809" t="s">
        <v>116</v>
      </c>
      <c r="AR6809" t="s">
        <v>182</v>
      </c>
      <c r="AT6809">
        <v>29539</v>
      </c>
      <c r="AU6809">
        <v>1</v>
      </c>
      <c r="AV6809">
        <v>0</v>
      </c>
      <c r="AW6809">
        <v>1</v>
      </c>
      <c r="AX6809">
        <v>0</v>
      </c>
      <c r="AY6809">
        <v>6</v>
      </c>
      <c r="AZ6809" t="s">
        <v>125</v>
      </c>
      <c r="BA6809">
        <v>2</v>
      </c>
      <c r="BB6809" t="s">
        <v>126</v>
      </c>
      <c r="BC6809">
        <v>3</v>
      </c>
    </row>
    <row r="6810" spans="1:55">
      <c r="A6810" t="s">
        <v>11601</v>
      </c>
      <c r="B6810" t="s">
        <v>73</v>
      </c>
      <c r="C6810">
        <v>71</v>
      </c>
      <c r="D6810" t="s">
        <v>57</v>
      </c>
      <c r="E6810">
        <v>1</v>
      </c>
      <c r="F6810" t="s">
        <v>1207</v>
      </c>
      <c r="G6810">
        <v>95655</v>
      </c>
      <c r="H6810">
        <v>38.549822</v>
      </c>
      <c r="I6810">
        <v>-121.266725</v>
      </c>
      <c r="J6810">
        <v>3</v>
      </c>
      <c r="K6810">
        <v>1</v>
      </c>
      <c r="L6810" t="s">
        <v>59</v>
      </c>
      <c r="M6810" t="s">
        <v>57</v>
      </c>
      <c r="N6810" t="s">
        <v>4333</v>
      </c>
      <c r="O6810" t="s">
        <v>61</v>
      </c>
      <c r="P6810" t="s">
        <v>57</v>
      </c>
      <c r="Q6810" t="s">
        <v>135</v>
      </c>
      <c r="R6810" t="s">
        <v>156</v>
      </c>
      <c r="S6810" t="s">
        <v>61</v>
      </c>
      <c r="T6810" t="s">
        <v>61</v>
      </c>
      <c r="U6810" t="s">
        <v>61</v>
      </c>
      <c r="V6810" t="s">
        <v>57</v>
      </c>
      <c r="W6810" t="s">
        <v>61</v>
      </c>
      <c r="X6810" t="s">
        <v>61</v>
      </c>
      <c r="Y6810" t="s">
        <v>61</v>
      </c>
      <c r="Z6810" t="s">
        <v>57</v>
      </c>
      <c r="AA6810" t="s">
        <v>77</v>
      </c>
      <c r="AB6810" t="s">
        <v>57</v>
      </c>
      <c r="AC6810" t="s">
        <v>65</v>
      </c>
      <c r="AD6810">
        <v>49.25</v>
      </c>
      <c r="AE6810">
        <v>49.25</v>
      </c>
      <c r="AF6810">
        <v>0</v>
      </c>
      <c r="AG6810">
        <v>0</v>
      </c>
      <c r="AH6810">
        <v>8.380000000000001</v>
      </c>
      <c r="AI6810">
        <v>57.63</v>
      </c>
      <c r="AJ6810" t="s">
        <v>88</v>
      </c>
      <c r="AK6810" t="s">
        <v>101</v>
      </c>
      <c r="AL6810" t="s">
        <v>690</v>
      </c>
      <c r="AM6810">
        <v>1</v>
      </c>
      <c r="AN6810">
        <v>0</v>
      </c>
      <c r="AO6810">
        <v>0</v>
      </c>
      <c r="AP6810" t="s">
        <v>91</v>
      </c>
      <c r="AQ6810" t="s">
        <v>104</v>
      </c>
      <c r="AR6810" t="s">
        <v>137</v>
      </c>
      <c r="AS6810">
        <v>2</v>
      </c>
      <c r="AT6810">
        <v>929</v>
      </c>
      <c r="AU6810">
        <v>1</v>
      </c>
      <c r="AV6810">
        <v>1</v>
      </c>
      <c r="AW6810">
        <v>0</v>
      </c>
      <c r="AX6810">
        <v>49.25</v>
      </c>
      <c r="AY6810">
        <v>1</v>
      </c>
      <c r="AZ6810" t="s">
        <v>94</v>
      </c>
      <c r="BA6810">
        <v>6</v>
      </c>
      <c r="BB6810" t="s">
        <v>95</v>
      </c>
      <c r="BC6810">
        <v>1</v>
      </c>
    </row>
    <row r="6811" spans="1:55">
      <c r="A6811" t="s">
        <v>11602</v>
      </c>
      <c r="B6811" t="s">
        <v>56</v>
      </c>
      <c r="C6811">
        <v>74</v>
      </c>
      <c r="D6811" t="s">
        <v>61</v>
      </c>
      <c r="E6811">
        <v>0</v>
      </c>
      <c r="F6811" t="s">
        <v>428</v>
      </c>
      <c r="G6811">
        <v>93516</v>
      </c>
      <c r="H6811">
        <v>34.95703</v>
      </c>
      <c r="I6811">
        <v>-117.73045</v>
      </c>
      <c r="J6811">
        <v>0</v>
      </c>
      <c r="K6811">
        <v>30</v>
      </c>
      <c r="L6811" t="s">
        <v>59</v>
      </c>
      <c r="M6811" t="s">
        <v>61</v>
      </c>
      <c r="N6811" t="s">
        <v>143</v>
      </c>
      <c r="O6811" t="s">
        <v>143</v>
      </c>
      <c r="P6811" t="s">
        <v>57</v>
      </c>
      <c r="Q6811" t="s">
        <v>62</v>
      </c>
      <c r="R6811" t="s">
        <v>131</v>
      </c>
      <c r="S6811" t="s">
        <v>61</v>
      </c>
      <c r="T6811" t="s">
        <v>61</v>
      </c>
      <c r="U6811" t="s">
        <v>57</v>
      </c>
      <c r="V6811" t="s">
        <v>61</v>
      </c>
      <c r="W6811" t="s">
        <v>57</v>
      </c>
      <c r="X6811" t="s">
        <v>61</v>
      </c>
      <c r="Y6811" t="s">
        <v>61</v>
      </c>
      <c r="Z6811" t="s">
        <v>61</v>
      </c>
      <c r="AA6811" t="s">
        <v>77</v>
      </c>
      <c r="AB6811" t="s">
        <v>57</v>
      </c>
      <c r="AC6811" t="s">
        <v>87</v>
      </c>
      <c r="AD6811">
        <v>40.3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88</v>
      </c>
      <c r="AK6811" t="s">
        <v>190</v>
      </c>
      <c r="AL6811" t="s">
        <v>191</v>
      </c>
      <c r="AM6811">
        <v>1</v>
      </c>
      <c r="AN6811">
        <v>0</v>
      </c>
      <c r="AO6811">
        <v>0</v>
      </c>
      <c r="AP6811" t="s">
        <v>164</v>
      </c>
      <c r="AQ6811" t="s">
        <v>104</v>
      </c>
      <c r="AR6811" t="s">
        <v>137</v>
      </c>
      <c r="AS6811">
        <v>2</v>
      </c>
      <c r="AT6811">
        <v>2241</v>
      </c>
      <c r="AU6811">
        <v>1</v>
      </c>
      <c r="AV6811">
        <v>1</v>
      </c>
      <c r="AW6811">
        <v>0</v>
      </c>
      <c r="AX6811">
        <v>40.3</v>
      </c>
      <c r="AY6811">
        <v>4</v>
      </c>
      <c r="AZ6811" t="s">
        <v>165</v>
      </c>
      <c r="BA6811">
        <v>5</v>
      </c>
      <c r="BB6811" t="s">
        <v>80</v>
      </c>
      <c r="BC6811">
        <v>2</v>
      </c>
    </row>
    <row r="6812" spans="1:55">
      <c r="A6812" t="s">
        <v>11603</v>
      </c>
      <c r="B6812" t="s">
        <v>56</v>
      </c>
      <c r="C6812">
        <v>38</v>
      </c>
      <c r="D6812" t="s">
        <v>61</v>
      </c>
      <c r="E6812">
        <v>0</v>
      </c>
      <c r="F6812" t="s">
        <v>5146</v>
      </c>
      <c r="G6812">
        <v>93402</v>
      </c>
      <c r="H6812">
        <v>35.279984</v>
      </c>
      <c r="I6812">
        <v>-120.824288</v>
      </c>
      <c r="J6812">
        <v>0</v>
      </c>
      <c r="K6812">
        <v>2</v>
      </c>
      <c r="L6812" t="s">
        <v>59</v>
      </c>
      <c r="M6812" t="s">
        <v>57</v>
      </c>
      <c r="N6812" t="s">
        <v>5417</v>
      </c>
      <c r="O6812" t="s">
        <v>57</v>
      </c>
      <c r="P6812" t="s">
        <v>57</v>
      </c>
      <c r="Q6812" t="s">
        <v>62</v>
      </c>
      <c r="R6812" t="s">
        <v>131</v>
      </c>
      <c r="S6812" t="s">
        <v>61</v>
      </c>
      <c r="T6812" t="s">
        <v>61</v>
      </c>
      <c r="U6812" t="s">
        <v>61</v>
      </c>
      <c r="V6812" t="s">
        <v>57</v>
      </c>
      <c r="W6812" t="s">
        <v>61</v>
      </c>
      <c r="X6812" t="s">
        <v>61</v>
      </c>
      <c r="Y6812" t="s">
        <v>61</v>
      </c>
      <c r="Z6812" t="s">
        <v>57</v>
      </c>
      <c r="AA6812" t="s">
        <v>77</v>
      </c>
      <c r="AB6812" t="s">
        <v>57</v>
      </c>
      <c r="AC6812" t="s">
        <v>65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170</v>
      </c>
      <c r="AM6812">
        <v>0</v>
      </c>
      <c r="AN6812">
        <v>0</v>
      </c>
      <c r="AO6812">
        <v>0</v>
      </c>
      <c r="AP6812" t="s">
        <v>91</v>
      </c>
      <c r="AQ6812" t="s">
        <v>68</v>
      </c>
      <c r="AR6812" t="s">
        <v>69</v>
      </c>
      <c r="AS6812">
        <v>2</v>
      </c>
      <c r="AT6812">
        <v>14859</v>
      </c>
      <c r="AU6812">
        <v>0</v>
      </c>
      <c r="AX6812">
        <v>0</v>
      </c>
      <c r="AY6812">
        <v>1</v>
      </c>
      <c r="AZ6812" t="s">
        <v>94</v>
      </c>
      <c r="BA6812">
        <v>8</v>
      </c>
      <c r="BB6812" t="s">
        <v>95</v>
      </c>
      <c r="BC6812">
        <v>1</v>
      </c>
    </row>
    <row r="6813" spans="1:55">
      <c r="A6813" t="s">
        <v>11604</v>
      </c>
      <c r="B6813" t="s">
        <v>73</v>
      </c>
      <c r="C6813">
        <v>20</v>
      </c>
      <c r="D6813" t="s">
        <v>57</v>
      </c>
      <c r="E6813">
        <v>0</v>
      </c>
      <c r="F6813" t="s">
        <v>514</v>
      </c>
      <c r="G6813">
        <v>92027</v>
      </c>
      <c r="H6813">
        <v>33.141265</v>
      </c>
      <c r="I6813">
        <v>-116.967221</v>
      </c>
      <c r="J6813">
        <v>9</v>
      </c>
      <c r="K6813">
        <v>71</v>
      </c>
      <c r="L6813" t="s">
        <v>59</v>
      </c>
      <c r="M6813" t="s">
        <v>57</v>
      </c>
      <c r="N6813" t="s">
        <v>11605</v>
      </c>
      <c r="O6813" t="s">
        <v>57</v>
      </c>
      <c r="P6813" t="s">
        <v>61</v>
      </c>
      <c r="Q6813" t="s">
        <v>143</v>
      </c>
      <c r="R6813" t="s">
        <v>143</v>
      </c>
      <c r="S6813" t="s">
        <v>143</v>
      </c>
      <c r="T6813" t="s">
        <v>143</v>
      </c>
      <c r="U6813" t="s">
        <v>143</v>
      </c>
      <c r="V6813" t="s">
        <v>143</v>
      </c>
      <c r="W6813" t="s">
        <v>143</v>
      </c>
      <c r="X6813" t="s">
        <v>143</v>
      </c>
      <c r="Y6813" t="s">
        <v>143</v>
      </c>
      <c r="Z6813" t="s">
        <v>143</v>
      </c>
      <c r="AA6813" t="s">
        <v>122</v>
      </c>
      <c r="AB6813" t="s">
        <v>57</v>
      </c>
      <c r="AC6813" t="s">
        <v>87</v>
      </c>
      <c r="AD6813">
        <v>24.5</v>
      </c>
      <c r="AE6813">
        <v>1816.2</v>
      </c>
      <c r="AF6813">
        <v>0</v>
      </c>
      <c r="AG6813">
        <v>0</v>
      </c>
      <c r="AH6813">
        <v>2284.78</v>
      </c>
      <c r="AI6813">
        <v>4100.98</v>
      </c>
      <c r="AJ6813" t="s">
        <v>66</v>
      </c>
      <c r="AM6813">
        <v>0</v>
      </c>
      <c r="AN6813">
        <v>1</v>
      </c>
      <c r="AO6813">
        <v>0</v>
      </c>
      <c r="AP6813" t="s">
        <v>123</v>
      </c>
      <c r="AQ6813" t="s">
        <v>116</v>
      </c>
      <c r="AR6813" t="s">
        <v>182</v>
      </c>
      <c r="AT6813">
        <v>48690</v>
      </c>
      <c r="AU6813">
        <v>1</v>
      </c>
      <c r="AV6813">
        <v>0</v>
      </c>
      <c r="AW6813">
        <v>1</v>
      </c>
      <c r="AX6813">
        <v>0</v>
      </c>
      <c r="AY6813">
        <v>6</v>
      </c>
      <c r="AZ6813" t="s">
        <v>125</v>
      </c>
      <c r="BA6813">
        <v>1</v>
      </c>
      <c r="BB6813" t="s">
        <v>71</v>
      </c>
      <c r="BC6813">
        <v>4</v>
      </c>
    </row>
    <row r="6814" spans="1:55">
      <c r="A6814" t="s">
        <v>11606</v>
      </c>
      <c r="B6814" t="s">
        <v>56</v>
      </c>
      <c r="C6814">
        <v>48</v>
      </c>
      <c r="D6814" t="s">
        <v>61</v>
      </c>
      <c r="E6814">
        <v>0</v>
      </c>
      <c r="F6814" t="s">
        <v>5123</v>
      </c>
      <c r="G6814">
        <v>93226</v>
      </c>
      <c r="H6814">
        <v>35.735694</v>
      </c>
      <c r="I6814">
        <v>-118.738483</v>
      </c>
      <c r="J6814">
        <v>0</v>
      </c>
      <c r="K6814">
        <v>45</v>
      </c>
      <c r="L6814" t="s">
        <v>129</v>
      </c>
      <c r="M6814" t="s">
        <v>57</v>
      </c>
      <c r="N6814" t="s">
        <v>1403</v>
      </c>
      <c r="O6814" t="s">
        <v>61</v>
      </c>
      <c r="P6814" t="s">
        <v>57</v>
      </c>
      <c r="Q6814" t="s">
        <v>135</v>
      </c>
      <c r="R6814" t="s">
        <v>382</v>
      </c>
      <c r="S6814" t="s">
        <v>57</v>
      </c>
      <c r="T6814" t="s">
        <v>57</v>
      </c>
      <c r="U6814" t="s">
        <v>61</v>
      </c>
      <c r="V6814" t="s">
        <v>57</v>
      </c>
      <c r="W6814" t="s">
        <v>61</v>
      </c>
      <c r="X6814" t="s">
        <v>61</v>
      </c>
      <c r="Y6814" t="s">
        <v>61</v>
      </c>
      <c r="Z6814" t="s">
        <v>57</v>
      </c>
      <c r="AA6814" t="s">
        <v>64</v>
      </c>
      <c r="AB6814" t="s">
        <v>57</v>
      </c>
      <c r="AC6814" t="s">
        <v>65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66</v>
      </c>
      <c r="AM6814">
        <v>0</v>
      </c>
      <c r="AN6814">
        <v>1</v>
      </c>
      <c r="AO6814">
        <v>0</v>
      </c>
      <c r="AP6814" t="s">
        <v>176</v>
      </c>
      <c r="AQ6814" t="s">
        <v>78</v>
      </c>
      <c r="AR6814" t="s">
        <v>69</v>
      </c>
      <c r="AS6814">
        <v>4</v>
      </c>
      <c r="AT6814">
        <v>296</v>
      </c>
      <c r="AU6814">
        <v>1</v>
      </c>
      <c r="AV6814">
        <v>0</v>
      </c>
      <c r="AW6814">
        <v>1</v>
      </c>
      <c r="AX6814">
        <v>0</v>
      </c>
      <c r="AY6814">
        <v>5</v>
      </c>
      <c r="AZ6814" t="s">
        <v>177</v>
      </c>
      <c r="BA6814">
        <v>2</v>
      </c>
      <c r="BB6814" t="s">
        <v>126</v>
      </c>
      <c r="BC6814">
        <v>3</v>
      </c>
    </row>
    <row r="6815" spans="1:55">
      <c r="A6815" t="s">
        <v>11607</v>
      </c>
      <c r="B6815" t="s">
        <v>73</v>
      </c>
      <c r="C6815">
        <v>63</v>
      </c>
      <c r="D6815" t="s">
        <v>57</v>
      </c>
      <c r="E6815">
        <v>0</v>
      </c>
      <c r="F6815" t="s">
        <v>499</v>
      </c>
      <c r="G6815">
        <v>94707</v>
      </c>
      <c r="H6815">
        <v>37.897753</v>
      </c>
      <c r="I6815">
        <v>-122.279391</v>
      </c>
      <c r="J6815">
        <v>6</v>
      </c>
      <c r="K6815">
        <v>46</v>
      </c>
      <c r="L6815" t="s">
        <v>129</v>
      </c>
      <c r="M6815" t="s">
        <v>61</v>
      </c>
      <c r="N6815" t="s">
        <v>143</v>
      </c>
      <c r="O6815" t="s">
        <v>143</v>
      </c>
      <c r="P6815" t="s">
        <v>57</v>
      </c>
      <c r="Q6815" t="s">
        <v>135</v>
      </c>
      <c r="R6815" t="s">
        <v>364</v>
      </c>
      <c r="S6815" t="s">
        <v>57</v>
      </c>
      <c r="T6815" t="s">
        <v>61</v>
      </c>
      <c r="U6815" t="s">
        <v>57</v>
      </c>
      <c r="V6815" t="s">
        <v>57</v>
      </c>
      <c r="W6815" t="s">
        <v>61</v>
      </c>
      <c r="X6815" t="s">
        <v>61</v>
      </c>
      <c r="Y6815" t="s">
        <v>61</v>
      </c>
      <c r="Z6815" t="s">
        <v>61</v>
      </c>
      <c r="AA6815" t="s">
        <v>122</v>
      </c>
      <c r="AB6815" t="s">
        <v>61</v>
      </c>
      <c r="AC6815" t="s">
        <v>65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66</v>
      </c>
      <c r="AM6815">
        <v>0</v>
      </c>
      <c r="AN6815">
        <v>1</v>
      </c>
      <c r="AO6815">
        <v>0</v>
      </c>
      <c r="AP6815" t="s">
        <v>176</v>
      </c>
      <c r="AQ6815" t="s">
        <v>124</v>
      </c>
      <c r="AR6815" t="s">
        <v>137</v>
      </c>
      <c r="AS6815">
        <v>3</v>
      </c>
      <c r="AT6815">
        <v>11889</v>
      </c>
      <c r="AU6815">
        <v>1</v>
      </c>
      <c r="AV6815">
        <v>0</v>
      </c>
      <c r="AW6815">
        <v>1</v>
      </c>
      <c r="AX6815">
        <v>0</v>
      </c>
      <c r="AY6815">
        <v>5</v>
      </c>
      <c r="AZ6815" t="s">
        <v>177</v>
      </c>
      <c r="BA6815">
        <v>1</v>
      </c>
      <c r="BB6815" t="s">
        <v>71</v>
      </c>
      <c r="BC6815">
        <v>4</v>
      </c>
    </row>
    <row r="6816" spans="1:55">
      <c r="A6816" t="s">
        <v>11608</v>
      </c>
      <c r="B6816" t="s">
        <v>73</v>
      </c>
      <c r="C6816">
        <v>23</v>
      </c>
      <c r="D6816" t="s">
        <v>57</v>
      </c>
      <c r="E6816">
        <v>0</v>
      </c>
      <c r="F6816" t="s">
        <v>782</v>
      </c>
      <c r="G6816">
        <v>92021</v>
      </c>
      <c r="H6816">
        <v>32.832706</v>
      </c>
      <c r="I6816">
        <v>-116.873258</v>
      </c>
      <c r="J6816">
        <v>8</v>
      </c>
      <c r="K6816">
        <v>72</v>
      </c>
      <c r="L6816" t="s">
        <v>119</v>
      </c>
      <c r="M6816" t="s">
        <v>57</v>
      </c>
      <c r="N6816" t="s">
        <v>3709</v>
      </c>
      <c r="O6816" t="s">
        <v>61</v>
      </c>
      <c r="P6816" t="s">
        <v>57</v>
      </c>
      <c r="Q6816" t="s">
        <v>62</v>
      </c>
      <c r="R6816" t="s">
        <v>289</v>
      </c>
      <c r="S6816" t="s">
        <v>57</v>
      </c>
      <c r="T6816" t="s">
        <v>61</v>
      </c>
      <c r="U6816" t="s">
        <v>57</v>
      </c>
      <c r="V6816" t="s">
        <v>57</v>
      </c>
      <c r="W6816" t="s">
        <v>57</v>
      </c>
      <c r="X6816" t="s">
        <v>57</v>
      </c>
      <c r="Y6816" t="s">
        <v>57</v>
      </c>
      <c r="Z6816" t="s">
        <v>57</v>
      </c>
      <c r="AA6816" t="s">
        <v>122</v>
      </c>
      <c r="AB6816" t="s">
        <v>57</v>
      </c>
      <c r="AC6816" t="s">
        <v>87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66</v>
      </c>
      <c r="AM6816">
        <v>0</v>
      </c>
      <c r="AN6816">
        <v>1</v>
      </c>
      <c r="AO6816">
        <v>0</v>
      </c>
      <c r="AP6816" t="s">
        <v>123</v>
      </c>
      <c r="AQ6816" t="s">
        <v>116</v>
      </c>
      <c r="AR6816" t="s">
        <v>93</v>
      </c>
      <c r="AS6816">
        <v>7</v>
      </c>
      <c r="AT6816">
        <v>61872</v>
      </c>
      <c r="AU6816">
        <v>1</v>
      </c>
      <c r="AV6816">
        <v>0</v>
      </c>
      <c r="AW6816">
        <v>1</v>
      </c>
      <c r="AX6816">
        <v>0</v>
      </c>
      <c r="AY6816">
        <v>6</v>
      </c>
      <c r="AZ6816" t="s">
        <v>125</v>
      </c>
      <c r="BA6816">
        <v>1</v>
      </c>
      <c r="BB6816" t="s">
        <v>71</v>
      </c>
      <c r="BC6816">
        <v>4</v>
      </c>
    </row>
    <row r="6817" spans="1:55">
      <c r="A6817" t="s">
        <v>11609</v>
      </c>
      <c r="B6817" t="s">
        <v>56</v>
      </c>
      <c r="C6817">
        <v>55</v>
      </c>
      <c r="D6817" t="s">
        <v>61</v>
      </c>
      <c r="E6817">
        <v>2</v>
      </c>
      <c r="F6817" t="s">
        <v>4579</v>
      </c>
      <c r="G6817">
        <v>91750</v>
      </c>
      <c r="H6817">
        <v>34.144703</v>
      </c>
      <c r="I6817">
        <v>-117.770299</v>
      </c>
      <c r="J6817">
        <v>0</v>
      </c>
      <c r="K6817">
        <v>53</v>
      </c>
      <c r="L6817" t="s">
        <v>59</v>
      </c>
      <c r="M6817" t="s">
        <v>57</v>
      </c>
      <c r="N6817" t="s">
        <v>2751</v>
      </c>
      <c r="O6817" t="s">
        <v>57</v>
      </c>
      <c r="P6817" t="s">
        <v>57</v>
      </c>
      <c r="Q6817" t="s">
        <v>62</v>
      </c>
      <c r="R6817" t="s">
        <v>318</v>
      </c>
      <c r="S6817" t="s">
        <v>61</v>
      </c>
      <c r="T6817" t="s">
        <v>57</v>
      </c>
      <c r="U6817" t="s">
        <v>57</v>
      </c>
      <c r="V6817" t="s">
        <v>57</v>
      </c>
      <c r="W6817" t="s">
        <v>57</v>
      </c>
      <c r="X6817" t="s">
        <v>57</v>
      </c>
      <c r="Y6817" t="s">
        <v>57</v>
      </c>
      <c r="Z6817" t="s">
        <v>57</v>
      </c>
      <c r="AA6817" t="s">
        <v>64</v>
      </c>
      <c r="AB6817" t="s">
        <v>57</v>
      </c>
      <c r="AC6817" t="s">
        <v>87</v>
      </c>
      <c r="AD6817">
        <v>84.59999999999999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66</v>
      </c>
      <c r="AM6817">
        <v>0</v>
      </c>
      <c r="AN6817">
        <v>1</v>
      </c>
      <c r="AO6817">
        <v>0</v>
      </c>
      <c r="AP6817" t="s">
        <v>123</v>
      </c>
      <c r="AQ6817" t="s">
        <v>92</v>
      </c>
      <c r="AR6817" t="s">
        <v>93</v>
      </c>
      <c r="AS6817">
        <v>7</v>
      </c>
      <c r="AT6817">
        <v>35530</v>
      </c>
      <c r="AU6817">
        <v>1</v>
      </c>
      <c r="AV6817">
        <v>0</v>
      </c>
      <c r="AW6817">
        <v>1</v>
      </c>
      <c r="AX6817">
        <v>0</v>
      </c>
      <c r="AY6817">
        <v>6</v>
      </c>
      <c r="AZ6817" t="s">
        <v>125</v>
      </c>
      <c r="BA6817">
        <v>1</v>
      </c>
      <c r="BB6817" t="s">
        <v>71</v>
      </c>
      <c r="BC6817">
        <v>4</v>
      </c>
    </row>
    <row r="6818" spans="1:55">
      <c r="A6818" t="s">
        <v>11610</v>
      </c>
      <c r="B6818" t="s">
        <v>56</v>
      </c>
      <c r="C6818">
        <v>42</v>
      </c>
      <c r="D6818" t="s">
        <v>57</v>
      </c>
      <c r="E6818">
        <v>0</v>
      </c>
      <c r="F6818" t="s">
        <v>5911</v>
      </c>
      <c r="G6818">
        <v>91307</v>
      </c>
      <c r="H6818">
        <v>34.199787</v>
      </c>
      <c r="I6818">
        <v>-118.68493</v>
      </c>
      <c r="J6818">
        <v>7</v>
      </c>
      <c r="K6818">
        <v>72</v>
      </c>
      <c r="L6818" t="s">
        <v>119</v>
      </c>
      <c r="M6818" t="s">
        <v>57</v>
      </c>
      <c r="N6818" t="s">
        <v>4209</v>
      </c>
      <c r="O6818" t="s">
        <v>57</v>
      </c>
      <c r="P6818" t="s">
        <v>57</v>
      </c>
      <c r="Q6818" t="s">
        <v>85</v>
      </c>
      <c r="R6818" t="s">
        <v>1317</v>
      </c>
      <c r="S6818" t="s">
        <v>57</v>
      </c>
      <c r="T6818" t="s">
        <v>57</v>
      </c>
      <c r="U6818" t="s">
        <v>57</v>
      </c>
      <c r="V6818" t="s">
        <v>61</v>
      </c>
      <c r="W6818" t="s">
        <v>57</v>
      </c>
      <c r="X6818" t="s">
        <v>57</v>
      </c>
      <c r="Y6818" t="s">
        <v>57</v>
      </c>
      <c r="Z6818" t="s">
        <v>57</v>
      </c>
      <c r="AA6818" t="s">
        <v>122</v>
      </c>
      <c r="AB6818" t="s">
        <v>61</v>
      </c>
      <c r="AC6818" t="s">
        <v>65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66</v>
      </c>
      <c r="AM6818">
        <v>0</v>
      </c>
      <c r="AN6818">
        <v>1</v>
      </c>
      <c r="AO6818">
        <v>0</v>
      </c>
      <c r="AP6818" t="s">
        <v>123</v>
      </c>
      <c r="AQ6818" t="s">
        <v>78</v>
      </c>
      <c r="AR6818" t="s">
        <v>105</v>
      </c>
      <c r="AS6818">
        <v>7</v>
      </c>
      <c r="AT6818">
        <v>23637</v>
      </c>
      <c r="AU6818">
        <v>1</v>
      </c>
      <c r="AV6818">
        <v>0</v>
      </c>
      <c r="AW6818">
        <v>1</v>
      </c>
      <c r="AX6818">
        <v>0</v>
      </c>
      <c r="AY6818">
        <v>6</v>
      </c>
      <c r="AZ6818" t="s">
        <v>125</v>
      </c>
      <c r="BA6818">
        <v>3</v>
      </c>
      <c r="BB6818" t="s">
        <v>126</v>
      </c>
      <c r="BC6818">
        <v>3</v>
      </c>
    </row>
    <row r="6819" spans="1:55">
      <c r="A6819" t="s">
        <v>11611</v>
      </c>
      <c r="B6819" t="s">
        <v>73</v>
      </c>
      <c r="C6819">
        <v>75</v>
      </c>
      <c r="D6819" t="s">
        <v>57</v>
      </c>
      <c r="E6819">
        <v>0</v>
      </c>
      <c r="F6819" t="s">
        <v>999</v>
      </c>
      <c r="G6819">
        <v>95451</v>
      </c>
      <c r="H6819">
        <v>38.93496</v>
      </c>
      <c r="I6819">
        <v>-122.792243</v>
      </c>
      <c r="J6819">
        <v>5</v>
      </c>
      <c r="K6819">
        <v>49</v>
      </c>
      <c r="L6819" t="s">
        <v>129</v>
      </c>
      <c r="M6819" t="s">
        <v>57</v>
      </c>
      <c r="N6819" t="s">
        <v>364</v>
      </c>
      <c r="O6819" t="s">
        <v>57</v>
      </c>
      <c r="P6819" t="s">
        <v>57</v>
      </c>
      <c r="Q6819" t="s">
        <v>85</v>
      </c>
      <c r="R6819" t="s">
        <v>63</v>
      </c>
      <c r="S6819" t="s">
        <v>57</v>
      </c>
      <c r="T6819" t="s">
        <v>57</v>
      </c>
      <c r="U6819" t="s">
        <v>57</v>
      </c>
      <c r="V6819" t="s">
        <v>61</v>
      </c>
      <c r="W6819" t="s">
        <v>61</v>
      </c>
      <c r="X6819" t="s">
        <v>61</v>
      </c>
      <c r="Y6819" t="s">
        <v>61</v>
      </c>
      <c r="Z6819" t="s">
        <v>57</v>
      </c>
      <c r="AA6819" t="s">
        <v>64</v>
      </c>
      <c r="AB6819" t="s">
        <v>57</v>
      </c>
      <c r="AC6819" t="s">
        <v>87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66</v>
      </c>
      <c r="AM6819">
        <v>0</v>
      </c>
      <c r="AN6819">
        <v>1</v>
      </c>
      <c r="AO6819">
        <v>0</v>
      </c>
      <c r="AP6819" t="s">
        <v>123</v>
      </c>
      <c r="AQ6819" t="s">
        <v>104</v>
      </c>
      <c r="AR6819" t="s">
        <v>93</v>
      </c>
      <c r="AS6819">
        <v>4</v>
      </c>
      <c r="AT6819">
        <v>9902</v>
      </c>
      <c r="AU6819">
        <v>1</v>
      </c>
      <c r="AV6819">
        <v>0</v>
      </c>
      <c r="AW6819">
        <v>1</v>
      </c>
      <c r="AX6819">
        <v>0</v>
      </c>
      <c r="AY6819">
        <v>6</v>
      </c>
      <c r="AZ6819" t="s">
        <v>125</v>
      </c>
      <c r="BA6819">
        <v>3</v>
      </c>
      <c r="BB6819" t="s">
        <v>126</v>
      </c>
      <c r="BC6819">
        <v>3</v>
      </c>
    </row>
    <row r="6820" spans="1:55">
      <c r="A6820" t="s">
        <v>11612</v>
      </c>
      <c r="B6820" t="s">
        <v>56</v>
      </c>
      <c r="C6820">
        <v>54</v>
      </c>
      <c r="D6820" t="s">
        <v>61</v>
      </c>
      <c r="E6820">
        <v>0</v>
      </c>
      <c r="F6820" t="s">
        <v>1591</v>
      </c>
      <c r="G6820">
        <v>95454</v>
      </c>
      <c r="H6820">
        <v>39.806141</v>
      </c>
      <c r="I6820">
        <v>-123.531098</v>
      </c>
      <c r="J6820">
        <v>0</v>
      </c>
      <c r="K6820">
        <v>5</v>
      </c>
      <c r="L6820" t="s">
        <v>59</v>
      </c>
      <c r="M6820" t="s">
        <v>57</v>
      </c>
      <c r="N6820" t="s">
        <v>11613</v>
      </c>
      <c r="O6820" t="s">
        <v>57</v>
      </c>
      <c r="P6820" t="s">
        <v>57</v>
      </c>
      <c r="Q6820" t="s">
        <v>85</v>
      </c>
      <c r="R6820" t="s">
        <v>300</v>
      </c>
      <c r="S6820" t="s">
        <v>61</v>
      </c>
      <c r="T6820" t="s">
        <v>61</v>
      </c>
      <c r="U6820" t="s">
        <v>57</v>
      </c>
      <c r="V6820" t="s">
        <v>61</v>
      </c>
      <c r="W6820" t="s">
        <v>57</v>
      </c>
      <c r="X6820" t="s">
        <v>57</v>
      </c>
      <c r="Y6820" t="s">
        <v>57</v>
      </c>
      <c r="Z6820" t="s">
        <v>57</v>
      </c>
      <c r="AA6820" t="s">
        <v>77</v>
      </c>
      <c r="AB6820" t="s">
        <v>57</v>
      </c>
      <c r="AC6820" t="s">
        <v>87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88</v>
      </c>
      <c r="AK6820" t="s">
        <v>89</v>
      </c>
      <c r="AL6820" t="s">
        <v>181</v>
      </c>
      <c r="AM6820">
        <v>1</v>
      </c>
      <c r="AN6820">
        <v>0</v>
      </c>
      <c r="AO6820">
        <v>0</v>
      </c>
      <c r="AP6820" t="s">
        <v>91</v>
      </c>
      <c r="AQ6820" t="s">
        <v>92</v>
      </c>
      <c r="AR6820" t="s">
        <v>105</v>
      </c>
      <c r="AS6820">
        <v>5</v>
      </c>
      <c r="AT6820">
        <v>2706</v>
      </c>
      <c r="AU6820">
        <v>1</v>
      </c>
      <c r="AV6820">
        <v>1</v>
      </c>
      <c r="AW6820">
        <v>0</v>
      </c>
      <c r="AX6820">
        <v>100.5</v>
      </c>
      <c r="AY6820">
        <v>1</v>
      </c>
      <c r="AZ6820" t="s">
        <v>94</v>
      </c>
      <c r="BA6820">
        <v>10</v>
      </c>
      <c r="BB6820" t="s">
        <v>95</v>
      </c>
      <c r="BC6820">
        <v>1</v>
      </c>
    </row>
    <row r="6821" spans="1:55">
      <c r="A6821" t="s">
        <v>11614</v>
      </c>
      <c r="B6821" t="s">
        <v>73</v>
      </c>
      <c r="C6821">
        <v>67</v>
      </c>
      <c r="D6821" t="s">
        <v>61</v>
      </c>
      <c r="E6821">
        <v>0</v>
      </c>
      <c r="F6821" t="s">
        <v>8049</v>
      </c>
      <c r="G6821">
        <v>95608</v>
      </c>
      <c r="H6821">
        <v>38.626128</v>
      </c>
      <c r="I6821">
        <v>-121.328011</v>
      </c>
      <c r="J6821">
        <v>0</v>
      </c>
      <c r="K6821">
        <v>14</v>
      </c>
      <c r="L6821" t="s">
        <v>98</v>
      </c>
      <c r="M6821" t="s">
        <v>57</v>
      </c>
      <c r="N6821" t="s">
        <v>11056</v>
      </c>
      <c r="O6821" t="s">
        <v>57</v>
      </c>
      <c r="P6821" t="s">
        <v>57</v>
      </c>
      <c r="Q6821" t="s">
        <v>85</v>
      </c>
      <c r="R6821" t="s">
        <v>110</v>
      </c>
      <c r="S6821" t="s">
        <v>61</v>
      </c>
      <c r="T6821" t="s">
        <v>61</v>
      </c>
      <c r="U6821" t="s">
        <v>61</v>
      </c>
      <c r="V6821" t="s">
        <v>61</v>
      </c>
      <c r="W6821" t="s">
        <v>61</v>
      </c>
      <c r="X6821" t="s">
        <v>61</v>
      </c>
      <c r="Y6821" t="s">
        <v>61</v>
      </c>
      <c r="Z6821" t="s">
        <v>57</v>
      </c>
      <c r="AA6821" t="s">
        <v>77</v>
      </c>
      <c r="AB6821" t="s">
        <v>57</v>
      </c>
      <c r="AC6821" t="s">
        <v>87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88</v>
      </c>
      <c r="AK6821" t="s">
        <v>201</v>
      </c>
      <c r="AL6821" t="s">
        <v>1253</v>
      </c>
      <c r="AM6821">
        <v>1</v>
      </c>
      <c r="AN6821">
        <v>0</v>
      </c>
      <c r="AO6821">
        <v>0</v>
      </c>
      <c r="AP6821" t="s">
        <v>103</v>
      </c>
      <c r="AQ6821" t="s">
        <v>124</v>
      </c>
      <c r="AR6821" t="s">
        <v>93</v>
      </c>
      <c r="AS6821">
        <v>1</v>
      </c>
      <c r="AT6821">
        <v>58830</v>
      </c>
      <c r="AU6821">
        <v>1</v>
      </c>
      <c r="AV6821">
        <v>1</v>
      </c>
      <c r="AW6821">
        <v>0</v>
      </c>
      <c r="AX6821">
        <v>74.95</v>
      </c>
      <c r="AY6821">
        <v>3</v>
      </c>
      <c r="AZ6821" t="s">
        <v>106</v>
      </c>
      <c r="BA6821">
        <v>7</v>
      </c>
      <c r="BB6821" t="s">
        <v>95</v>
      </c>
      <c r="BC6821">
        <v>1</v>
      </c>
    </row>
    <row r="6822" spans="1:55">
      <c r="A6822" t="s">
        <v>11615</v>
      </c>
      <c r="B6822" t="s">
        <v>56</v>
      </c>
      <c r="C6822">
        <v>35</v>
      </c>
      <c r="D6822" t="s">
        <v>61</v>
      </c>
      <c r="E6822">
        <v>0</v>
      </c>
      <c r="F6822" t="s">
        <v>479</v>
      </c>
      <c r="G6822">
        <v>95368</v>
      </c>
      <c r="H6822">
        <v>37.713152</v>
      </c>
      <c r="I6822">
        <v>-121.08739</v>
      </c>
      <c r="J6822">
        <v>0</v>
      </c>
      <c r="K6822">
        <v>44</v>
      </c>
      <c r="L6822" t="s">
        <v>129</v>
      </c>
      <c r="M6822" t="s">
        <v>57</v>
      </c>
      <c r="N6822" t="s">
        <v>11616</v>
      </c>
      <c r="O6822" t="s">
        <v>61</v>
      </c>
      <c r="P6822" t="s">
        <v>57</v>
      </c>
      <c r="Q6822" t="s">
        <v>85</v>
      </c>
      <c r="R6822" t="s">
        <v>586</v>
      </c>
      <c r="S6822" t="s">
        <v>61</v>
      </c>
      <c r="T6822" t="s">
        <v>57</v>
      </c>
      <c r="U6822" t="s">
        <v>57</v>
      </c>
      <c r="V6822" t="s">
        <v>61</v>
      </c>
      <c r="W6822" t="s">
        <v>57</v>
      </c>
      <c r="X6822" t="s">
        <v>61</v>
      </c>
      <c r="Y6822" t="s">
        <v>61</v>
      </c>
      <c r="Z6822" t="s">
        <v>57</v>
      </c>
      <c r="AA6822" t="s">
        <v>77</v>
      </c>
      <c r="AB6822" t="s">
        <v>57</v>
      </c>
      <c r="AC6822" t="s">
        <v>65</v>
      </c>
      <c r="AD6822">
        <v>88.15000000000001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66</v>
      </c>
      <c r="AM6822">
        <v>0</v>
      </c>
      <c r="AN6822">
        <v>1</v>
      </c>
      <c r="AO6822">
        <v>0</v>
      </c>
      <c r="AP6822" t="s">
        <v>176</v>
      </c>
      <c r="AQ6822" t="s">
        <v>68</v>
      </c>
      <c r="AR6822" t="s">
        <v>93</v>
      </c>
      <c r="AS6822">
        <v>4</v>
      </c>
      <c r="AT6822">
        <v>12466</v>
      </c>
      <c r="AU6822">
        <v>1</v>
      </c>
      <c r="AV6822">
        <v>0</v>
      </c>
      <c r="AW6822">
        <v>1</v>
      </c>
      <c r="AX6822">
        <v>0</v>
      </c>
      <c r="AY6822">
        <v>5</v>
      </c>
      <c r="AZ6822" t="s">
        <v>177</v>
      </c>
      <c r="BA6822">
        <v>7</v>
      </c>
      <c r="BB6822" t="s">
        <v>95</v>
      </c>
      <c r="BC6822">
        <v>1</v>
      </c>
    </row>
    <row r="6823" spans="1:55">
      <c r="A6823" t="s">
        <v>11617</v>
      </c>
      <c r="B6823" t="s">
        <v>73</v>
      </c>
      <c r="C6823">
        <v>42</v>
      </c>
      <c r="D6823" t="s">
        <v>61</v>
      </c>
      <c r="E6823">
        <v>0</v>
      </c>
      <c r="F6823" t="s">
        <v>252</v>
      </c>
      <c r="G6823">
        <v>92126</v>
      </c>
      <c r="H6823">
        <v>32.886925</v>
      </c>
      <c r="I6823">
        <v>-117.152162</v>
      </c>
      <c r="J6823">
        <v>0</v>
      </c>
      <c r="K6823">
        <v>2</v>
      </c>
      <c r="L6823" t="s">
        <v>83</v>
      </c>
      <c r="M6823" t="s">
        <v>57</v>
      </c>
      <c r="N6823" t="s">
        <v>7411</v>
      </c>
      <c r="O6823" t="s">
        <v>61</v>
      </c>
      <c r="P6823" t="s">
        <v>57</v>
      </c>
      <c r="Q6823" t="s">
        <v>85</v>
      </c>
      <c r="R6823" t="s">
        <v>86</v>
      </c>
      <c r="S6823" t="s">
        <v>61</v>
      </c>
      <c r="T6823" t="s">
        <v>61</v>
      </c>
      <c r="U6823" t="s">
        <v>61</v>
      </c>
      <c r="V6823" t="s">
        <v>61</v>
      </c>
      <c r="W6823" t="s">
        <v>57</v>
      </c>
      <c r="X6823" t="s">
        <v>61</v>
      </c>
      <c r="Y6823" t="s">
        <v>61</v>
      </c>
      <c r="Z6823" t="s">
        <v>61</v>
      </c>
      <c r="AA6823" t="s">
        <v>77</v>
      </c>
      <c r="AB6823" t="s">
        <v>57</v>
      </c>
      <c r="AC6823" t="s">
        <v>87</v>
      </c>
      <c r="AD6823">
        <v>80.25</v>
      </c>
      <c r="AE6823">
        <v>144.55</v>
      </c>
      <c r="AF6823">
        <v>0</v>
      </c>
      <c r="AG6823">
        <v>10</v>
      </c>
      <c r="AH6823">
        <v>78.06</v>
      </c>
      <c r="AI6823">
        <v>232.61</v>
      </c>
      <c r="AJ6823" t="s">
        <v>88</v>
      </c>
      <c r="AK6823" t="s">
        <v>89</v>
      </c>
      <c r="AL6823" t="s">
        <v>181</v>
      </c>
      <c r="AM6823">
        <v>1</v>
      </c>
      <c r="AN6823">
        <v>0</v>
      </c>
      <c r="AO6823">
        <v>0</v>
      </c>
      <c r="AP6823" t="s">
        <v>91</v>
      </c>
      <c r="AQ6823" t="s">
        <v>78</v>
      </c>
      <c r="AR6823" t="s">
        <v>93</v>
      </c>
      <c r="AS6823">
        <v>1</v>
      </c>
      <c r="AT6823">
        <v>74232</v>
      </c>
      <c r="AU6823">
        <v>1</v>
      </c>
      <c r="AV6823">
        <v>1</v>
      </c>
      <c r="AW6823">
        <v>0</v>
      </c>
      <c r="AX6823">
        <v>80.25</v>
      </c>
      <c r="AY6823">
        <v>1</v>
      </c>
      <c r="AZ6823" t="s">
        <v>94</v>
      </c>
      <c r="BA6823">
        <v>10</v>
      </c>
      <c r="BB6823" t="s">
        <v>95</v>
      </c>
      <c r="BC6823">
        <v>1</v>
      </c>
    </row>
    <row r="6824" spans="1:55">
      <c r="A6824" t="s">
        <v>11618</v>
      </c>
      <c r="B6824" t="s">
        <v>56</v>
      </c>
      <c r="C6824">
        <v>20</v>
      </c>
      <c r="D6824" t="s">
        <v>57</v>
      </c>
      <c r="E6824">
        <v>0</v>
      </c>
      <c r="F6824" t="s">
        <v>262</v>
      </c>
      <c r="G6824">
        <v>95125</v>
      </c>
      <c r="H6824">
        <v>37.294926</v>
      </c>
      <c r="I6824">
        <v>-121.894763</v>
      </c>
      <c r="J6824">
        <v>8</v>
      </c>
      <c r="K6824">
        <v>55</v>
      </c>
      <c r="L6824" t="s">
        <v>129</v>
      </c>
      <c r="M6824" t="s">
        <v>57</v>
      </c>
      <c r="N6824" t="s">
        <v>1961</v>
      </c>
      <c r="O6824" t="s">
        <v>57</v>
      </c>
      <c r="P6824" t="s">
        <v>57</v>
      </c>
      <c r="Q6824" t="s">
        <v>135</v>
      </c>
      <c r="R6824" t="s">
        <v>289</v>
      </c>
      <c r="S6824" t="s">
        <v>57</v>
      </c>
      <c r="T6824" t="s">
        <v>57</v>
      </c>
      <c r="U6824" t="s">
        <v>57</v>
      </c>
      <c r="V6824" t="s">
        <v>57</v>
      </c>
      <c r="W6824" t="s">
        <v>57</v>
      </c>
      <c r="X6824" t="s">
        <v>57</v>
      </c>
      <c r="Y6824" t="s">
        <v>57</v>
      </c>
      <c r="Z6824" t="s">
        <v>57</v>
      </c>
      <c r="AA6824" t="s">
        <v>64</v>
      </c>
      <c r="AB6824" t="s">
        <v>57</v>
      </c>
      <c r="AC6824" t="s">
        <v>87</v>
      </c>
      <c r="AD6824">
        <v>90.15000000000001</v>
      </c>
      <c r="AE6824">
        <v>4916.95</v>
      </c>
      <c r="AF6824">
        <v>0</v>
      </c>
      <c r="AG6824">
        <v>0</v>
      </c>
      <c r="AH6824">
        <v>2610.3</v>
      </c>
      <c r="AI6824">
        <v>7527.25</v>
      </c>
      <c r="AJ6824" t="s">
        <v>66</v>
      </c>
      <c r="AM6824">
        <v>0</v>
      </c>
      <c r="AN6824">
        <v>1</v>
      </c>
      <c r="AO6824">
        <v>0</v>
      </c>
      <c r="AP6824" t="s">
        <v>123</v>
      </c>
      <c r="AQ6824" t="s">
        <v>116</v>
      </c>
      <c r="AR6824" t="s">
        <v>105</v>
      </c>
      <c r="AS6824">
        <v>8</v>
      </c>
      <c r="AT6824">
        <v>46185</v>
      </c>
      <c r="AU6824">
        <v>1</v>
      </c>
      <c r="AV6824">
        <v>0</v>
      </c>
      <c r="AW6824">
        <v>1</v>
      </c>
      <c r="AX6824">
        <v>0</v>
      </c>
      <c r="AY6824">
        <v>6</v>
      </c>
      <c r="AZ6824" t="s">
        <v>125</v>
      </c>
      <c r="BA6824">
        <v>1</v>
      </c>
      <c r="BB6824" t="s">
        <v>71</v>
      </c>
      <c r="BC6824">
        <v>4</v>
      </c>
    </row>
    <row r="6825" spans="1:55">
      <c r="A6825" t="s">
        <v>11619</v>
      </c>
      <c r="B6825" t="s">
        <v>56</v>
      </c>
      <c r="C6825">
        <v>23</v>
      </c>
      <c r="D6825" t="s">
        <v>61</v>
      </c>
      <c r="E6825">
        <v>0</v>
      </c>
      <c r="F6825" t="s">
        <v>226</v>
      </c>
      <c r="G6825">
        <v>90041</v>
      </c>
      <c r="H6825">
        <v>34.137412</v>
      </c>
      <c r="I6825">
        <v>-118.207607</v>
      </c>
      <c r="J6825">
        <v>0</v>
      </c>
      <c r="K6825">
        <v>18</v>
      </c>
      <c r="L6825" t="s">
        <v>98</v>
      </c>
      <c r="M6825" t="s">
        <v>57</v>
      </c>
      <c r="N6825" t="s">
        <v>6059</v>
      </c>
      <c r="O6825" t="s">
        <v>61</v>
      </c>
      <c r="P6825" t="s">
        <v>57</v>
      </c>
      <c r="Q6825" t="s">
        <v>85</v>
      </c>
      <c r="R6825" t="s">
        <v>364</v>
      </c>
      <c r="S6825" t="s">
        <v>57</v>
      </c>
      <c r="T6825" t="s">
        <v>61</v>
      </c>
      <c r="U6825" t="s">
        <v>61</v>
      </c>
      <c r="V6825" t="s">
        <v>61</v>
      </c>
      <c r="W6825" t="s">
        <v>57</v>
      </c>
      <c r="X6825" t="s">
        <v>57</v>
      </c>
      <c r="Y6825" t="s">
        <v>57</v>
      </c>
      <c r="Z6825" t="s">
        <v>57</v>
      </c>
      <c r="AA6825" t="s">
        <v>77</v>
      </c>
      <c r="AB6825" t="s">
        <v>57</v>
      </c>
      <c r="AC6825" t="s">
        <v>87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</v>
      </c>
      <c r="AJ6825" t="s">
        <v>88</v>
      </c>
      <c r="AK6825" t="s">
        <v>89</v>
      </c>
      <c r="AL6825" t="s">
        <v>342</v>
      </c>
      <c r="AM6825">
        <v>1</v>
      </c>
      <c r="AN6825">
        <v>0</v>
      </c>
      <c r="AO6825">
        <v>0</v>
      </c>
      <c r="AP6825" t="s">
        <v>103</v>
      </c>
      <c r="AQ6825" t="s">
        <v>116</v>
      </c>
      <c r="AR6825" t="s">
        <v>105</v>
      </c>
      <c r="AS6825">
        <v>5</v>
      </c>
      <c r="AT6825">
        <v>27866</v>
      </c>
      <c r="AU6825">
        <v>1</v>
      </c>
      <c r="AV6825">
        <v>1</v>
      </c>
      <c r="AW6825">
        <v>0</v>
      </c>
      <c r="AX6825">
        <v>96.05</v>
      </c>
      <c r="AY6825">
        <v>3</v>
      </c>
      <c r="AZ6825" t="s">
        <v>106</v>
      </c>
      <c r="BA6825">
        <v>7</v>
      </c>
      <c r="BB6825" t="s">
        <v>95</v>
      </c>
      <c r="BC6825">
        <v>1</v>
      </c>
    </row>
    <row r="6826" spans="1:55">
      <c r="A6826" t="s">
        <v>11620</v>
      </c>
      <c r="B6826" t="s">
        <v>73</v>
      </c>
      <c r="C6826">
        <v>65</v>
      </c>
      <c r="D6826" t="s">
        <v>57</v>
      </c>
      <c r="E6826">
        <v>0</v>
      </c>
      <c r="F6826" t="s">
        <v>971</v>
      </c>
      <c r="G6826">
        <v>94304</v>
      </c>
      <c r="H6826">
        <v>37.386978</v>
      </c>
      <c r="I6826">
        <v>-122.177746</v>
      </c>
      <c r="J6826">
        <v>4</v>
      </c>
      <c r="K6826">
        <v>59</v>
      </c>
      <c r="L6826" t="s">
        <v>59</v>
      </c>
      <c r="M6826" t="s">
        <v>61</v>
      </c>
      <c r="N6826" t="s">
        <v>143</v>
      </c>
      <c r="O6826" t="s">
        <v>143</v>
      </c>
      <c r="P6826" t="s">
        <v>57</v>
      </c>
      <c r="Q6826" t="s">
        <v>62</v>
      </c>
      <c r="R6826" t="s">
        <v>250</v>
      </c>
      <c r="S6826" t="s">
        <v>61</v>
      </c>
      <c r="T6826" t="s">
        <v>57</v>
      </c>
      <c r="U6826" t="s">
        <v>61</v>
      </c>
      <c r="V6826" t="s">
        <v>61</v>
      </c>
      <c r="W6826" t="s">
        <v>57</v>
      </c>
      <c r="X6826" t="s">
        <v>57</v>
      </c>
      <c r="Y6826" t="s">
        <v>57</v>
      </c>
      <c r="Z6826" t="s">
        <v>57</v>
      </c>
      <c r="AA6826" t="s">
        <v>77</v>
      </c>
      <c r="AB6826" t="s">
        <v>57</v>
      </c>
      <c r="AC6826" t="s">
        <v>87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66</v>
      </c>
      <c r="AM6826">
        <v>0</v>
      </c>
      <c r="AN6826">
        <v>1</v>
      </c>
      <c r="AO6826">
        <v>0</v>
      </c>
      <c r="AP6826" t="s">
        <v>123</v>
      </c>
      <c r="AQ6826" t="s">
        <v>124</v>
      </c>
      <c r="AR6826" t="s">
        <v>69</v>
      </c>
      <c r="AS6826">
        <v>5</v>
      </c>
      <c r="AT6826">
        <v>1723</v>
      </c>
      <c r="AU6826">
        <v>1</v>
      </c>
      <c r="AV6826">
        <v>0</v>
      </c>
      <c r="AW6826">
        <v>1</v>
      </c>
      <c r="AX6826">
        <v>0</v>
      </c>
      <c r="AY6826">
        <v>6</v>
      </c>
      <c r="AZ6826" t="s">
        <v>125</v>
      </c>
      <c r="BA6826">
        <v>4</v>
      </c>
      <c r="BB6826" t="s">
        <v>80</v>
      </c>
      <c r="BC6826">
        <v>2</v>
      </c>
    </row>
    <row r="6827" spans="1:55">
      <c r="A6827" t="s">
        <v>11621</v>
      </c>
      <c r="B6827" t="s">
        <v>56</v>
      </c>
      <c r="C6827">
        <v>26</v>
      </c>
      <c r="D6827" t="s">
        <v>61</v>
      </c>
      <c r="E6827">
        <v>3</v>
      </c>
      <c r="F6827" t="s">
        <v>1015</v>
      </c>
      <c r="G6827">
        <v>95947</v>
      </c>
      <c r="H6827">
        <v>40.160386</v>
      </c>
      <c r="I6827">
        <v>-120.835428</v>
      </c>
      <c r="J6827">
        <v>0</v>
      </c>
      <c r="K6827">
        <v>34</v>
      </c>
      <c r="L6827" t="s">
        <v>59</v>
      </c>
      <c r="M6827" t="s">
        <v>57</v>
      </c>
      <c r="N6827" t="s">
        <v>6509</v>
      </c>
      <c r="O6827" t="s">
        <v>57</v>
      </c>
      <c r="P6827" t="s">
        <v>57</v>
      </c>
      <c r="Q6827" t="s">
        <v>85</v>
      </c>
      <c r="R6827" t="s">
        <v>224</v>
      </c>
      <c r="S6827" t="s">
        <v>57</v>
      </c>
      <c r="T6827" t="s">
        <v>57</v>
      </c>
      <c r="U6827" t="s">
        <v>57</v>
      </c>
      <c r="V6827" t="s">
        <v>57</v>
      </c>
      <c r="W6827" t="s">
        <v>57</v>
      </c>
      <c r="X6827" t="s">
        <v>57</v>
      </c>
      <c r="Y6827" t="s">
        <v>57</v>
      </c>
      <c r="Z6827" t="s">
        <v>57</v>
      </c>
      <c r="AA6827" t="s">
        <v>122</v>
      </c>
      <c r="AB6827" t="s">
        <v>57</v>
      </c>
      <c r="AC6827" t="s">
        <v>65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66</v>
      </c>
      <c r="AM6827">
        <v>0</v>
      </c>
      <c r="AN6827">
        <v>1</v>
      </c>
      <c r="AO6827">
        <v>0</v>
      </c>
      <c r="AP6827" t="s">
        <v>164</v>
      </c>
      <c r="AQ6827" t="s">
        <v>116</v>
      </c>
      <c r="AR6827" t="s">
        <v>105</v>
      </c>
      <c r="AS6827">
        <v>8</v>
      </c>
      <c r="AT6827">
        <v>2064</v>
      </c>
      <c r="AU6827">
        <v>1</v>
      </c>
      <c r="AV6827">
        <v>0</v>
      </c>
      <c r="AW6827">
        <v>1</v>
      </c>
      <c r="AX6827">
        <v>0</v>
      </c>
      <c r="AY6827">
        <v>4</v>
      </c>
      <c r="AZ6827" t="s">
        <v>165</v>
      </c>
      <c r="BA6827">
        <v>3</v>
      </c>
      <c r="BB6827" t="s">
        <v>126</v>
      </c>
      <c r="BC6827">
        <v>3</v>
      </c>
    </row>
    <row r="6828" spans="1:55">
      <c r="A6828" t="s">
        <v>11622</v>
      </c>
      <c r="B6828" t="s">
        <v>73</v>
      </c>
      <c r="C6828">
        <v>56</v>
      </c>
      <c r="D6828" t="s">
        <v>61</v>
      </c>
      <c r="E6828">
        <v>0</v>
      </c>
      <c r="F6828" t="s">
        <v>226</v>
      </c>
      <c r="G6828">
        <v>90003</v>
      </c>
      <c r="H6828">
        <v>33.964131</v>
      </c>
      <c r="I6828">
        <v>-118.272783</v>
      </c>
      <c r="J6828">
        <v>0</v>
      </c>
      <c r="K6828">
        <v>5</v>
      </c>
      <c r="L6828" t="s">
        <v>59</v>
      </c>
      <c r="M6828" t="s">
        <v>57</v>
      </c>
      <c r="N6828" t="s">
        <v>9075</v>
      </c>
      <c r="O6828" t="s">
        <v>61</v>
      </c>
      <c r="P6828" t="s">
        <v>57</v>
      </c>
      <c r="Q6828" t="s">
        <v>85</v>
      </c>
      <c r="R6828" t="s">
        <v>441</v>
      </c>
      <c r="S6828" t="s">
        <v>61</v>
      </c>
      <c r="T6828" t="s">
        <v>61</v>
      </c>
      <c r="U6828" t="s">
        <v>61</v>
      </c>
      <c r="V6828" t="s">
        <v>61</v>
      </c>
      <c r="W6828" t="s">
        <v>57</v>
      </c>
      <c r="X6828" t="s">
        <v>61</v>
      </c>
      <c r="Y6828" t="s">
        <v>61</v>
      </c>
      <c r="Z6828" t="s">
        <v>57</v>
      </c>
      <c r="AA6828" t="s">
        <v>77</v>
      </c>
      <c r="AB6828" t="s">
        <v>57</v>
      </c>
      <c r="AC6828" t="s">
        <v>65</v>
      </c>
      <c r="AD6828">
        <v>80.09999999999999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66</v>
      </c>
      <c r="AM6828">
        <v>0</v>
      </c>
      <c r="AN6828">
        <v>1</v>
      </c>
      <c r="AO6828">
        <v>0</v>
      </c>
      <c r="AP6828" t="s">
        <v>91</v>
      </c>
      <c r="AQ6828" t="s">
        <v>92</v>
      </c>
      <c r="AR6828" t="s">
        <v>93</v>
      </c>
      <c r="AS6828">
        <v>2</v>
      </c>
      <c r="AT6828">
        <v>58198</v>
      </c>
      <c r="AU6828">
        <v>1</v>
      </c>
      <c r="AV6828">
        <v>0</v>
      </c>
      <c r="AW6828">
        <v>1</v>
      </c>
      <c r="AX6828">
        <v>0</v>
      </c>
      <c r="AY6828">
        <v>1</v>
      </c>
      <c r="AZ6828" t="s">
        <v>94</v>
      </c>
      <c r="BA6828">
        <v>10</v>
      </c>
      <c r="BB6828" t="s">
        <v>95</v>
      </c>
      <c r="BC6828">
        <v>1</v>
      </c>
    </row>
    <row r="6829" spans="1:55">
      <c r="A6829" t="s">
        <v>11623</v>
      </c>
      <c r="B6829" t="s">
        <v>56</v>
      </c>
      <c r="C6829">
        <v>76</v>
      </c>
      <c r="D6829" t="s">
        <v>57</v>
      </c>
      <c r="E6829">
        <v>0</v>
      </c>
      <c r="F6829" t="s">
        <v>226</v>
      </c>
      <c r="G6829">
        <v>90065</v>
      </c>
      <c r="H6829">
        <v>34.108833</v>
      </c>
      <c r="I6829">
        <v>-118.229715</v>
      </c>
      <c r="J6829">
        <v>4</v>
      </c>
      <c r="K6829">
        <v>43</v>
      </c>
      <c r="L6829" t="s">
        <v>59</v>
      </c>
      <c r="M6829" t="s">
        <v>57</v>
      </c>
      <c r="N6829" t="s">
        <v>539</v>
      </c>
      <c r="O6829" t="s">
        <v>57</v>
      </c>
      <c r="P6829" t="s">
        <v>57</v>
      </c>
      <c r="Q6829" t="s">
        <v>85</v>
      </c>
      <c r="R6829" t="s">
        <v>169</v>
      </c>
      <c r="S6829" t="s">
        <v>57</v>
      </c>
      <c r="T6829" t="s">
        <v>57</v>
      </c>
      <c r="U6829" t="s">
        <v>61</v>
      </c>
      <c r="V6829" t="s">
        <v>61</v>
      </c>
      <c r="W6829" t="s">
        <v>57</v>
      </c>
      <c r="X6829" t="s">
        <v>61</v>
      </c>
      <c r="Y6829" t="s">
        <v>61</v>
      </c>
      <c r="Z6829" t="s">
        <v>57</v>
      </c>
      <c r="AA6829" t="s">
        <v>77</v>
      </c>
      <c r="AB6829" t="s">
        <v>57</v>
      </c>
      <c r="AC6829" t="s">
        <v>87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66</v>
      </c>
      <c r="AM6829">
        <v>0</v>
      </c>
      <c r="AN6829">
        <v>1</v>
      </c>
      <c r="AO6829">
        <v>0</v>
      </c>
      <c r="AP6829" t="s">
        <v>176</v>
      </c>
      <c r="AQ6829" t="s">
        <v>104</v>
      </c>
      <c r="AR6829" t="s">
        <v>105</v>
      </c>
      <c r="AS6829">
        <v>4</v>
      </c>
      <c r="AT6829">
        <v>47534</v>
      </c>
      <c r="AU6829">
        <v>1</v>
      </c>
      <c r="AV6829">
        <v>0</v>
      </c>
      <c r="AW6829">
        <v>1</v>
      </c>
      <c r="AX6829">
        <v>0</v>
      </c>
      <c r="AY6829">
        <v>5</v>
      </c>
      <c r="AZ6829" t="s">
        <v>177</v>
      </c>
      <c r="BA6829">
        <v>6</v>
      </c>
      <c r="BB6829" t="s">
        <v>95</v>
      </c>
      <c r="BC6829">
        <v>1</v>
      </c>
    </row>
    <row r="6830" spans="1:55">
      <c r="A6830" t="s">
        <v>11624</v>
      </c>
      <c r="B6830" t="s">
        <v>56</v>
      </c>
      <c r="C6830">
        <v>59</v>
      </c>
      <c r="D6830" t="s">
        <v>57</v>
      </c>
      <c r="E6830">
        <v>1</v>
      </c>
      <c r="F6830" t="s">
        <v>7888</v>
      </c>
      <c r="G6830">
        <v>92082</v>
      </c>
      <c r="H6830">
        <v>33.25283</v>
      </c>
      <c r="I6830">
        <v>-116.986079</v>
      </c>
      <c r="J6830">
        <v>1</v>
      </c>
      <c r="K6830">
        <v>10</v>
      </c>
      <c r="L6830" t="s">
        <v>98</v>
      </c>
      <c r="M6830" t="s">
        <v>57</v>
      </c>
      <c r="N6830" t="s">
        <v>6433</v>
      </c>
      <c r="O6830" t="s">
        <v>61</v>
      </c>
      <c r="P6830" t="s">
        <v>57</v>
      </c>
      <c r="Q6830" t="s">
        <v>135</v>
      </c>
      <c r="R6830" t="s">
        <v>169</v>
      </c>
      <c r="S6830" t="s">
        <v>61</v>
      </c>
      <c r="T6830" t="s">
        <v>57</v>
      </c>
      <c r="U6830" t="s">
        <v>61</v>
      </c>
      <c r="V6830" t="s">
        <v>57</v>
      </c>
      <c r="W6830" t="s">
        <v>61</v>
      </c>
      <c r="X6830" t="s">
        <v>57</v>
      </c>
      <c r="Y6830" t="s">
        <v>57</v>
      </c>
      <c r="Z6830" t="s">
        <v>57</v>
      </c>
      <c r="AA6830" t="s">
        <v>77</v>
      </c>
      <c r="AB6830" t="s">
        <v>57</v>
      </c>
      <c r="AC6830" t="s">
        <v>87</v>
      </c>
      <c r="AD6830">
        <v>65.5</v>
      </c>
      <c r="AE6830">
        <v>616.9</v>
      </c>
      <c r="AF6830">
        <v>0</v>
      </c>
      <c r="AG6830">
        <v>0</v>
      </c>
      <c r="AH6830">
        <v>258.9</v>
      </c>
      <c r="AI6830">
        <v>875.8</v>
      </c>
      <c r="AJ6830" t="s">
        <v>66</v>
      </c>
      <c r="AM6830">
        <v>0</v>
      </c>
      <c r="AN6830">
        <v>1</v>
      </c>
      <c r="AO6830">
        <v>0</v>
      </c>
      <c r="AP6830" t="s">
        <v>67</v>
      </c>
      <c r="AQ6830" t="s">
        <v>92</v>
      </c>
      <c r="AR6830" t="s">
        <v>69</v>
      </c>
      <c r="AS6830">
        <v>5</v>
      </c>
      <c r="AT6830">
        <v>14575</v>
      </c>
      <c r="AU6830">
        <v>1</v>
      </c>
      <c r="AV6830">
        <v>0</v>
      </c>
      <c r="AW6830">
        <v>1</v>
      </c>
      <c r="AX6830">
        <v>0</v>
      </c>
      <c r="AY6830">
        <v>2</v>
      </c>
      <c r="AZ6830" t="s">
        <v>70</v>
      </c>
      <c r="BA6830">
        <v>3</v>
      </c>
      <c r="BB6830" t="s">
        <v>126</v>
      </c>
      <c r="BC6830">
        <v>3</v>
      </c>
    </row>
    <row r="6831" spans="1:55">
      <c r="A6831" t="s">
        <v>11625</v>
      </c>
      <c r="B6831" t="s">
        <v>73</v>
      </c>
      <c r="C6831">
        <v>46</v>
      </c>
      <c r="D6831" t="s">
        <v>61</v>
      </c>
      <c r="E6831">
        <v>0</v>
      </c>
      <c r="F6831" t="s">
        <v>673</v>
      </c>
      <c r="G6831">
        <v>91711</v>
      </c>
      <c r="H6831">
        <v>34.127621</v>
      </c>
      <c r="I6831">
        <v>-117.717863</v>
      </c>
      <c r="J6831">
        <v>0</v>
      </c>
      <c r="K6831">
        <v>2</v>
      </c>
      <c r="L6831" t="s">
        <v>83</v>
      </c>
      <c r="M6831" t="s">
        <v>57</v>
      </c>
      <c r="N6831" t="s">
        <v>1345</v>
      </c>
      <c r="O6831" t="s">
        <v>61</v>
      </c>
      <c r="P6831" t="s">
        <v>61</v>
      </c>
      <c r="Q6831" t="s">
        <v>143</v>
      </c>
      <c r="R6831" t="s">
        <v>143</v>
      </c>
      <c r="S6831" t="s">
        <v>143</v>
      </c>
      <c r="T6831" t="s">
        <v>143</v>
      </c>
      <c r="U6831" t="s">
        <v>143</v>
      </c>
      <c r="V6831" t="s">
        <v>143</v>
      </c>
      <c r="W6831" t="s">
        <v>143</v>
      </c>
      <c r="X6831" t="s">
        <v>143</v>
      </c>
      <c r="Y6831" t="s">
        <v>143</v>
      </c>
      <c r="Z6831" t="s">
        <v>143</v>
      </c>
      <c r="AA6831" t="s">
        <v>77</v>
      </c>
      <c r="AB6831" t="s">
        <v>61</v>
      </c>
      <c r="AC6831" t="s">
        <v>65</v>
      </c>
      <c r="AD6831">
        <v>20</v>
      </c>
      <c r="AE6831">
        <v>32.7</v>
      </c>
      <c r="AF6831">
        <v>0</v>
      </c>
      <c r="AG6831">
        <v>0</v>
      </c>
      <c r="AH6831">
        <v>34.06</v>
      </c>
      <c r="AI6831">
        <v>66.76000000000001</v>
      </c>
      <c r="AJ6831" t="s">
        <v>170</v>
      </c>
      <c r="AM6831">
        <v>0</v>
      </c>
      <c r="AN6831">
        <v>0</v>
      </c>
      <c r="AO6831">
        <v>0</v>
      </c>
      <c r="AP6831" t="s">
        <v>91</v>
      </c>
      <c r="AQ6831" t="s">
        <v>78</v>
      </c>
      <c r="AR6831" t="s">
        <v>182</v>
      </c>
      <c r="AT6831">
        <v>34716</v>
      </c>
      <c r="AU6831">
        <v>0</v>
      </c>
      <c r="AX6831">
        <v>0</v>
      </c>
      <c r="AY6831">
        <v>1</v>
      </c>
      <c r="AZ6831" t="s">
        <v>94</v>
      </c>
      <c r="BA6831">
        <v>8</v>
      </c>
      <c r="BB6831" t="s">
        <v>95</v>
      </c>
      <c r="BC6831">
        <v>1</v>
      </c>
    </row>
    <row r="6832" spans="1:55">
      <c r="A6832" t="s">
        <v>11626</v>
      </c>
      <c r="B6832" t="s">
        <v>56</v>
      </c>
      <c r="C6832">
        <v>63</v>
      </c>
      <c r="D6832" t="s">
        <v>57</v>
      </c>
      <c r="E6832">
        <v>0</v>
      </c>
      <c r="F6832" t="s">
        <v>404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129</v>
      </c>
      <c r="M6832" t="s">
        <v>57</v>
      </c>
      <c r="N6832" t="s">
        <v>4812</v>
      </c>
      <c r="O6832" t="s">
        <v>61</v>
      </c>
      <c r="P6832" t="s">
        <v>57</v>
      </c>
      <c r="Q6832" t="s">
        <v>85</v>
      </c>
      <c r="R6832" t="s">
        <v>441</v>
      </c>
      <c r="S6832" t="s">
        <v>61</v>
      </c>
      <c r="T6832" t="s">
        <v>61</v>
      </c>
      <c r="U6832" t="s">
        <v>61</v>
      </c>
      <c r="V6832" t="s">
        <v>61</v>
      </c>
      <c r="W6832" t="s">
        <v>61</v>
      </c>
      <c r="X6832" t="s">
        <v>61</v>
      </c>
      <c r="Y6832" t="s">
        <v>61</v>
      </c>
      <c r="Z6832" t="s">
        <v>61</v>
      </c>
      <c r="AA6832" t="s">
        <v>77</v>
      </c>
      <c r="AB6832" t="s">
        <v>61</v>
      </c>
      <c r="AC6832" t="s">
        <v>65</v>
      </c>
      <c r="AD6832">
        <v>69.15000000000001</v>
      </c>
      <c r="AE6832">
        <v>3649.6</v>
      </c>
      <c r="AF6832">
        <v>0</v>
      </c>
      <c r="AG6832">
        <v>110</v>
      </c>
      <c r="AH6832">
        <v>2333.76</v>
      </c>
      <c r="AI6832">
        <v>6093.36</v>
      </c>
      <c r="AJ6832" t="s">
        <v>66</v>
      </c>
      <c r="AM6832">
        <v>0</v>
      </c>
      <c r="AN6832">
        <v>1</v>
      </c>
      <c r="AO6832">
        <v>0</v>
      </c>
      <c r="AP6832" t="s">
        <v>123</v>
      </c>
      <c r="AQ6832" t="s">
        <v>124</v>
      </c>
      <c r="AR6832" t="s">
        <v>69</v>
      </c>
      <c r="AS6832">
        <v>0</v>
      </c>
      <c r="AT6832">
        <v>42239</v>
      </c>
      <c r="AU6832">
        <v>1</v>
      </c>
      <c r="AV6832">
        <v>0</v>
      </c>
      <c r="AW6832">
        <v>1</v>
      </c>
      <c r="AX6832">
        <v>0</v>
      </c>
      <c r="AY6832">
        <v>6</v>
      </c>
      <c r="AZ6832" t="s">
        <v>125</v>
      </c>
      <c r="BA6832">
        <v>6</v>
      </c>
      <c r="BB6832" t="s">
        <v>95</v>
      </c>
      <c r="BC6832">
        <v>1</v>
      </c>
    </row>
    <row r="6833" spans="1:55">
      <c r="A6833" t="s">
        <v>11627</v>
      </c>
      <c r="B6833" t="s">
        <v>73</v>
      </c>
      <c r="C6833">
        <v>22</v>
      </c>
      <c r="D6833" t="s">
        <v>57</v>
      </c>
      <c r="E6833">
        <v>2</v>
      </c>
      <c r="F6833" t="s">
        <v>4706</v>
      </c>
      <c r="G6833">
        <v>93060</v>
      </c>
      <c r="H6833">
        <v>34.402343</v>
      </c>
      <c r="I6833">
        <v>-119.094824</v>
      </c>
      <c r="J6833">
        <v>10</v>
      </c>
      <c r="K6833">
        <v>50</v>
      </c>
      <c r="L6833" t="s">
        <v>59</v>
      </c>
      <c r="M6833" t="s">
        <v>57</v>
      </c>
      <c r="N6833" t="s">
        <v>11628</v>
      </c>
      <c r="O6833" t="s">
        <v>61</v>
      </c>
      <c r="P6833" t="s">
        <v>57</v>
      </c>
      <c r="Q6833" t="s">
        <v>135</v>
      </c>
      <c r="R6833" t="s">
        <v>230</v>
      </c>
      <c r="S6833" t="s">
        <v>61</v>
      </c>
      <c r="T6833" t="s">
        <v>61</v>
      </c>
      <c r="U6833" t="s">
        <v>61</v>
      </c>
      <c r="V6833" t="s">
        <v>61</v>
      </c>
      <c r="W6833" t="s">
        <v>61</v>
      </c>
      <c r="X6833" t="s">
        <v>61</v>
      </c>
      <c r="Y6833" t="s">
        <v>61</v>
      </c>
      <c r="Z6833" t="s">
        <v>57</v>
      </c>
      <c r="AA6833" t="s">
        <v>64</v>
      </c>
      <c r="AB6833" t="s">
        <v>57</v>
      </c>
      <c r="AC6833" t="s">
        <v>87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66</v>
      </c>
      <c r="AM6833">
        <v>0</v>
      </c>
      <c r="AN6833">
        <v>1</v>
      </c>
      <c r="AO6833">
        <v>0</v>
      </c>
      <c r="AP6833" t="s">
        <v>123</v>
      </c>
      <c r="AQ6833" t="s">
        <v>116</v>
      </c>
      <c r="AR6833" t="s">
        <v>137</v>
      </c>
      <c r="AS6833">
        <v>1</v>
      </c>
      <c r="AT6833">
        <v>32511</v>
      </c>
      <c r="AU6833">
        <v>1</v>
      </c>
      <c r="AV6833">
        <v>0</v>
      </c>
      <c r="AW6833">
        <v>1</v>
      </c>
      <c r="AX6833">
        <v>0</v>
      </c>
      <c r="AY6833">
        <v>6</v>
      </c>
      <c r="AZ6833" t="s">
        <v>125</v>
      </c>
      <c r="BA6833">
        <v>0</v>
      </c>
      <c r="BB6833" t="s">
        <v>71</v>
      </c>
      <c r="BC6833">
        <v>4</v>
      </c>
    </row>
    <row r="6834" spans="1:55">
      <c r="A6834" t="s">
        <v>11629</v>
      </c>
      <c r="B6834" t="s">
        <v>73</v>
      </c>
      <c r="C6834">
        <v>80</v>
      </c>
      <c r="D6834" t="s">
        <v>57</v>
      </c>
      <c r="E6834">
        <v>2</v>
      </c>
      <c r="F6834" t="s">
        <v>245</v>
      </c>
      <c r="G6834">
        <v>90255</v>
      </c>
      <c r="H6834">
        <v>33.97803</v>
      </c>
      <c r="I6834">
        <v>-118.217141</v>
      </c>
      <c r="J6834">
        <v>10</v>
      </c>
      <c r="K6834">
        <v>61</v>
      </c>
      <c r="L6834" t="s">
        <v>59</v>
      </c>
      <c r="M6834" t="s">
        <v>57</v>
      </c>
      <c r="N6834" t="s">
        <v>4295</v>
      </c>
      <c r="O6834" t="s">
        <v>57</v>
      </c>
      <c r="P6834" t="s">
        <v>57</v>
      </c>
      <c r="Q6834" t="s">
        <v>85</v>
      </c>
      <c r="R6834" t="s">
        <v>169</v>
      </c>
      <c r="S6834" t="s">
        <v>61</v>
      </c>
      <c r="T6834" t="s">
        <v>57</v>
      </c>
      <c r="U6834" t="s">
        <v>61</v>
      </c>
      <c r="V6834" t="s">
        <v>61</v>
      </c>
      <c r="W6834" t="s">
        <v>57</v>
      </c>
      <c r="X6834" t="s">
        <v>57</v>
      </c>
      <c r="Y6834" t="s">
        <v>57</v>
      </c>
      <c r="Z6834" t="s">
        <v>57</v>
      </c>
      <c r="AA6834" t="s">
        <v>64</v>
      </c>
      <c r="AB6834" t="s">
        <v>61</v>
      </c>
      <c r="AC6834" t="s">
        <v>87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66</v>
      </c>
      <c r="AM6834">
        <v>0</v>
      </c>
      <c r="AN6834">
        <v>1</v>
      </c>
      <c r="AO6834">
        <v>0</v>
      </c>
      <c r="AP6834" t="s">
        <v>123</v>
      </c>
      <c r="AQ6834" t="s">
        <v>104</v>
      </c>
      <c r="AR6834" t="s">
        <v>105</v>
      </c>
      <c r="AS6834">
        <v>5</v>
      </c>
      <c r="AT6834">
        <v>78114</v>
      </c>
      <c r="AU6834">
        <v>1</v>
      </c>
      <c r="AV6834">
        <v>0</v>
      </c>
      <c r="AW6834">
        <v>1</v>
      </c>
      <c r="AX6834">
        <v>0</v>
      </c>
      <c r="AY6834">
        <v>6</v>
      </c>
      <c r="AZ6834" t="s">
        <v>125</v>
      </c>
      <c r="BA6834">
        <v>2</v>
      </c>
      <c r="BB6834" t="s">
        <v>126</v>
      </c>
      <c r="BC6834">
        <v>3</v>
      </c>
    </row>
    <row r="6835" spans="1:55">
      <c r="A6835" t="s">
        <v>11630</v>
      </c>
      <c r="B6835" t="s">
        <v>56</v>
      </c>
      <c r="C6835">
        <v>51</v>
      </c>
      <c r="D6835" t="s">
        <v>57</v>
      </c>
      <c r="E6835">
        <v>1</v>
      </c>
      <c r="F6835" t="s">
        <v>58</v>
      </c>
      <c r="G6835">
        <v>93222</v>
      </c>
      <c r="H6835">
        <v>34.907911</v>
      </c>
      <c r="I6835">
        <v>-119.234281</v>
      </c>
      <c r="J6835">
        <v>5</v>
      </c>
      <c r="K6835">
        <v>13</v>
      </c>
      <c r="L6835" t="s">
        <v>98</v>
      </c>
      <c r="M6835" t="s">
        <v>57</v>
      </c>
      <c r="N6835" t="s">
        <v>11631</v>
      </c>
      <c r="O6835" t="s">
        <v>61</v>
      </c>
      <c r="P6835" t="s">
        <v>57</v>
      </c>
      <c r="Q6835" t="s">
        <v>135</v>
      </c>
      <c r="R6835" t="s">
        <v>160</v>
      </c>
      <c r="S6835" t="s">
        <v>57</v>
      </c>
      <c r="T6835" t="s">
        <v>61</v>
      </c>
      <c r="U6835" t="s">
        <v>61</v>
      </c>
      <c r="V6835" t="s">
        <v>57</v>
      </c>
      <c r="W6835" t="s">
        <v>61</v>
      </c>
      <c r="X6835" t="s">
        <v>61</v>
      </c>
      <c r="Y6835" t="s">
        <v>61</v>
      </c>
      <c r="Z6835" t="s">
        <v>57</v>
      </c>
      <c r="AA6835" t="s">
        <v>64</v>
      </c>
      <c r="AB6835" t="s">
        <v>61</v>
      </c>
      <c r="AC6835" t="s">
        <v>87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66</v>
      </c>
      <c r="AM6835">
        <v>0</v>
      </c>
      <c r="AN6835">
        <v>1</v>
      </c>
      <c r="AO6835">
        <v>0</v>
      </c>
      <c r="AP6835" t="s">
        <v>103</v>
      </c>
      <c r="AQ6835" t="s">
        <v>92</v>
      </c>
      <c r="AR6835" t="s">
        <v>69</v>
      </c>
      <c r="AS6835">
        <v>3</v>
      </c>
      <c r="AT6835">
        <v>1526</v>
      </c>
      <c r="AU6835">
        <v>1</v>
      </c>
      <c r="AV6835">
        <v>0</v>
      </c>
      <c r="AW6835">
        <v>1</v>
      </c>
      <c r="AX6835">
        <v>0</v>
      </c>
      <c r="AY6835">
        <v>3</v>
      </c>
      <c r="AZ6835" t="s">
        <v>106</v>
      </c>
      <c r="BA6835">
        <v>0</v>
      </c>
      <c r="BB6835" t="s">
        <v>71</v>
      </c>
      <c r="BC6835">
        <v>4</v>
      </c>
    </row>
    <row r="6836" spans="1:55">
      <c r="A6836" t="s">
        <v>11632</v>
      </c>
      <c r="B6836" t="s">
        <v>73</v>
      </c>
      <c r="C6836">
        <v>74</v>
      </c>
      <c r="D6836" t="s">
        <v>61</v>
      </c>
      <c r="E6836">
        <v>0</v>
      </c>
      <c r="F6836" t="s">
        <v>2619</v>
      </c>
      <c r="G6836">
        <v>94803</v>
      </c>
      <c r="H6836">
        <v>37.963995</v>
      </c>
      <c r="I6836">
        <v>-122.288296</v>
      </c>
      <c r="J6836">
        <v>0</v>
      </c>
      <c r="K6836">
        <v>5</v>
      </c>
      <c r="L6836" t="s">
        <v>59</v>
      </c>
      <c r="M6836" t="s">
        <v>61</v>
      </c>
      <c r="N6836" t="s">
        <v>143</v>
      </c>
      <c r="O6836" t="s">
        <v>143</v>
      </c>
      <c r="P6836" t="s">
        <v>57</v>
      </c>
      <c r="Q6836" t="s">
        <v>135</v>
      </c>
      <c r="R6836" t="s">
        <v>100</v>
      </c>
      <c r="S6836" t="s">
        <v>61</v>
      </c>
      <c r="T6836" t="s">
        <v>61</v>
      </c>
      <c r="U6836" t="s">
        <v>57</v>
      </c>
      <c r="V6836" t="s">
        <v>57</v>
      </c>
      <c r="W6836" t="s">
        <v>57</v>
      </c>
      <c r="X6836" t="s">
        <v>61</v>
      </c>
      <c r="Y6836" t="s">
        <v>61</v>
      </c>
      <c r="Z6836" t="s">
        <v>57</v>
      </c>
      <c r="AA6836" t="s">
        <v>122</v>
      </c>
      <c r="AB6836" t="s">
        <v>61</v>
      </c>
      <c r="AC6836" t="s">
        <v>65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66</v>
      </c>
      <c r="AM6836">
        <v>0</v>
      </c>
      <c r="AN6836">
        <v>1</v>
      </c>
      <c r="AO6836">
        <v>0</v>
      </c>
      <c r="AP6836" t="s">
        <v>91</v>
      </c>
      <c r="AQ6836" t="s">
        <v>104</v>
      </c>
      <c r="AR6836" t="s">
        <v>137</v>
      </c>
      <c r="AS6836">
        <v>4</v>
      </c>
      <c r="AT6836">
        <v>25399</v>
      </c>
      <c r="AU6836">
        <v>1</v>
      </c>
      <c r="AV6836">
        <v>0</v>
      </c>
      <c r="AW6836">
        <v>1</v>
      </c>
      <c r="AX6836">
        <v>0</v>
      </c>
      <c r="AY6836">
        <v>1</v>
      </c>
      <c r="AZ6836" t="s">
        <v>94</v>
      </c>
      <c r="BA6836">
        <v>5</v>
      </c>
      <c r="BB6836" t="s">
        <v>80</v>
      </c>
      <c r="BC6836">
        <v>2</v>
      </c>
    </row>
    <row r="6837" spans="1:55">
      <c r="A6837" t="s">
        <v>11633</v>
      </c>
      <c r="B6837" t="s">
        <v>73</v>
      </c>
      <c r="C6837">
        <v>29</v>
      </c>
      <c r="D6837" t="s">
        <v>61</v>
      </c>
      <c r="E6837">
        <v>0</v>
      </c>
      <c r="F6837" t="s">
        <v>3760</v>
      </c>
      <c r="G6837">
        <v>92054</v>
      </c>
      <c r="H6837">
        <v>33.351059</v>
      </c>
      <c r="I6837">
        <v>-117.420557</v>
      </c>
      <c r="J6837">
        <v>0</v>
      </c>
      <c r="K6837">
        <v>1</v>
      </c>
      <c r="L6837" t="s">
        <v>83</v>
      </c>
      <c r="M6837" t="s">
        <v>57</v>
      </c>
      <c r="N6837" t="s">
        <v>3768</v>
      </c>
      <c r="O6837" t="s">
        <v>61</v>
      </c>
      <c r="P6837" t="s">
        <v>61</v>
      </c>
      <c r="Q6837" t="s">
        <v>143</v>
      </c>
      <c r="R6837" t="s">
        <v>143</v>
      </c>
      <c r="S6837" t="s">
        <v>143</v>
      </c>
      <c r="T6837" t="s">
        <v>143</v>
      </c>
      <c r="U6837" t="s">
        <v>143</v>
      </c>
      <c r="V6837" t="s">
        <v>143</v>
      </c>
      <c r="W6837" t="s">
        <v>143</v>
      </c>
      <c r="X6837" t="s">
        <v>143</v>
      </c>
      <c r="Y6837" t="s">
        <v>143</v>
      </c>
      <c r="Z6837" t="s">
        <v>143</v>
      </c>
      <c r="AA6837" t="s">
        <v>77</v>
      </c>
      <c r="AB6837" t="s">
        <v>61</v>
      </c>
      <c r="AC6837" t="s">
        <v>65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170</v>
      </c>
      <c r="AM6837">
        <v>0</v>
      </c>
      <c r="AN6837">
        <v>0</v>
      </c>
      <c r="AO6837">
        <v>0</v>
      </c>
      <c r="AP6837" t="s">
        <v>91</v>
      </c>
      <c r="AQ6837" t="s">
        <v>116</v>
      </c>
      <c r="AR6837" t="s">
        <v>182</v>
      </c>
      <c r="AT6837">
        <v>98239</v>
      </c>
      <c r="AU6837">
        <v>0</v>
      </c>
      <c r="AX6837">
        <v>0</v>
      </c>
      <c r="AY6837">
        <v>1</v>
      </c>
      <c r="AZ6837" t="s">
        <v>94</v>
      </c>
      <c r="BA6837">
        <v>8</v>
      </c>
      <c r="BB6837" t="s">
        <v>95</v>
      </c>
      <c r="BC6837">
        <v>1</v>
      </c>
    </row>
    <row r="6838" spans="1:55">
      <c r="A6838" t="s">
        <v>11634</v>
      </c>
      <c r="B6838" t="s">
        <v>56</v>
      </c>
      <c r="C6838">
        <v>30</v>
      </c>
      <c r="D6838" t="s">
        <v>61</v>
      </c>
      <c r="E6838">
        <v>0</v>
      </c>
      <c r="F6838" t="s">
        <v>1556</v>
      </c>
      <c r="G6838">
        <v>92260</v>
      </c>
      <c r="H6838">
        <v>33.694501</v>
      </c>
      <c r="I6838">
        <v>-116.412711</v>
      </c>
      <c r="J6838">
        <v>0</v>
      </c>
      <c r="K6838">
        <v>39</v>
      </c>
      <c r="L6838" t="s">
        <v>216</v>
      </c>
      <c r="M6838" t="s">
        <v>57</v>
      </c>
      <c r="N6838" t="s">
        <v>1589</v>
      </c>
      <c r="O6838" t="s">
        <v>61</v>
      </c>
      <c r="P6838" t="s">
        <v>61</v>
      </c>
      <c r="Q6838" t="s">
        <v>143</v>
      </c>
      <c r="R6838" t="s">
        <v>143</v>
      </c>
      <c r="S6838" t="s">
        <v>143</v>
      </c>
      <c r="T6838" t="s">
        <v>143</v>
      </c>
      <c r="U6838" t="s">
        <v>143</v>
      </c>
      <c r="V6838" t="s">
        <v>143</v>
      </c>
      <c r="W6838" t="s">
        <v>143</v>
      </c>
      <c r="X6838" t="s">
        <v>143</v>
      </c>
      <c r="Y6838" t="s">
        <v>143</v>
      </c>
      <c r="Z6838" t="s">
        <v>143</v>
      </c>
      <c r="AA6838" t="s">
        <v>122</v>
      </c>
      <c r="AB6838" t="s">
        <v>61</v>
      </c>
      <c r="AC6838" t="s">
        <v>307</v>
      </c>
      <c r="AD6838">
        <v>20.15</v>
      </c>
      <c r="AE6838">
        <v>826</v>
      </c>
      <c r="AF6838">
        <v>25.92</v>
      </c>
      <c r="AG6838">
        <v>0</v>
      </c>
      <c r="AH6838">
        <v>61.23</v>
      </c>
      <c r="AI6838">
        <v>861.3099999999999</v>
      </c>
      <c r="AJ6838" t="s">
        <v>66</v>
      </c>
      <c r="AM6838">
        <v>0</v>
      </c>
      <c r="AN6838">
        <v>1</v>
      </c>
      <c r="AO6838">
        <v>0</v>
      </c>
      <c r="AP6838" t="s">
        <v>176</v>
      </c>
      <c r="AQ6838" t="s">
        <v>68</v>
      </c>
      <c r="AR6838" t="s">
        <v>182</v>
      </c>
      <c r="AT6838">
        <v>29340</v>
      </c>
      <c r="AU6838">
        <v>1</v>
      </c>
      <c r="AV6838">
        <v>0</v>
      </c>
      <c r="AW6838">
        <v>1</v>
      </c>
      <c r="AX6838">
        <v>0</v>
      </c>
      <c r="AY6838">
        <v>5</v>
      </c>
      <c r="AZ6838" t="s">
        <v>177</v>
      </c>
      <c r="BA6838">
        <v>2</v>
      </c>
      <c r="BB6838" t="s">
        <v>126</v>
      </c>
      <c r="BC6838">
        <v>3</v>
      </c>
    </row>
    <row r="6839" spans="1:55">
      <c r="A6839" t="s">
        <v>11635</v>
      </c>
      <c r="B6839" t="s">
        <v>56</v>
      </c>
      <c r="C6839">
        <v>77</v>
      </c>
      <c r="D6839" t="s">
        <v>61</v>
      </c>
      <c r="E6839">
        <v>0</v>
      </c>
      <c r="F6839" t="s">
        <v>7989</v>
      </c>
      <c r="G6839">
        <v>96080</v>
      </c>
      <c r="H6839">
        <v>40.186772</v>
      </c>
      <c r="I6839">
        <v>-122.388361</v>
      </c>
      <c r="J6839">
        <v>0</v>
      </c>
      <c r="K6839">
        <v>37</v>
      </c>
      <c r="L6839" t="s">
        <v>216</v>
      </c>
      <c r="M6839" t="s">
        <v>57</v>
      </c>
      <c r="N6839" t="s">
        <v>1885</v>
      </c>
      <c r="O6839" t="s">
        <v>57</v>
      </c>
      <c r="P6839" t="s">
        <v>57</v>
      </c>
      <c r="Q6839" t="s">
        <v>85</v>
      </c>
      <c r="R6839" t="s">
        <v>275</v>
      </c>
      <c r="S6839" t="s">
        <v>57</v>
      </c>
      <c r="T6839" t="s">
        <v>57</v>
      </c>
      <c r="U6839" t="s">
        <v>61</v>
      </c>
      <c r="V6839" t="s">
        <v>61</v>
      </c>
      <c r="W6839" t="s">
        <v>57</v>
      </c>
      <c r="X6839" t="s">
        <v>57</v>
      </c>
      <c r="Y6839" t="s">
        <v>61</v>
      </c>
      <c r="Z6839" t="s">
        <v>57</v>
      </c>
      <c r="AA6839" t="s">
        <v>77</v>
      </c>
      <c r="AB6839" t="s">
        <v>57</v>
      </c>
      <c r="AC6839" t="s">
        <v>87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88</v>
      </c>
      <c r="AK6839" t="s">
        <v>201</v>
      </c>
      <c r="AL6839" t="s">
        <v>397</v>
      </c>
      <c r="AM6839">
        <v>1</v>
      </c>
      <c r="AN6839">
        <v>0</v>
      </c>
      <c r="AO6839">
        <v>0</v>
      </c>
      <c r="AP6839" t="s">
        <v>176</v>
      </c>
      <c r="AQ6839" t="s">
        <v>104</v>
      </c>
      <c r="AR6839" t="s">
        <v>105</v>
      </c>
      <c r="AS6839">
        <v>5</v>
      </c>
      <c r="AT6839">
        <v>26438</v>
      </c>
      <c r="AU6839">
        <v>1</v>
      </c>
      <c r="AV6839">
        <v>1</v>
      </c>
      <c r="AW6839">
        <v>0</v>
      </c>
      <c r="AX6839">
        <v>106.75</v>
      </c>
      <c r="AY6839">
        <v>5</v>
      </c>
      <c r="AZ6839" t="s">
        <v>177</v>
      </c>
      <c r="BA6839">
        <v>7</v>
      </c>
      <c r="BB6839" t="s">
        <v>95</v>
      </c>
      <c r="BC6839">
        <v>1</v>
      </c>
    </row>
    <row r="6840" spans="1:55">
      <c r="A6840" t="s">
        <v>11636</v>
      </c>
      <c r="B6840" t="s">
        <v>73</v>
      </c>
      <c r="C6840">
        <v>60</v>
      </c>
      <c r="D6840" t="s">
        <v>57</v>
      </c>
      <c r="E6840">
        <v>1</v>
      </c>
      <c r="F6840" t="s">
        <v>1728</v>
      </c>
      <c r="G6840">
        <v>94565</v>
      </c>
      <c r="H6840">
        <v>38.006047</v>
      </c>
      <c r="I6840">
        <v>-121.916834</v>
      </c>
      <c r="J6840">
        <v>4</v>
      </c>
      <c r="K6840">
        <v>56</v>
      </c>
      <c r="L6840" t="s">
        <v>59</v>
      </c>
      <c r="M6840" t="s">
        <v>57</v>
      </c>
      <c r="N6840" t="s">
        <v>11637</v>
      </c>
      <c r="O6840" t="s">
        <v>61</v>
      </c>
      <c r="P6840" t="s">
        <v>57</v>
      </c>
      <c r="Q6840" t="s">
        <v>85</v>
      </c>
      <c r="R6840" t="s">
        <v>76</v>
      </c>
      <c r="S6840" t="s">
        <v>61</v>
      </c>
      <c r="T6840" t="s">
        <v>57</v>
      </c>
      <c r="U6840" t="s">
        <v>57</v>
      </c>
      <c r="V6840" t="s">
        <v>57</v>
      </c>
      <c r="W6840" t="s">
        <v>61</v>
      </c>
      <c r="X6840" t="s">
        <v>61</v>
      </c>
      <c r="Y6840" t="s">
        <v>61</v>
      </c>
      <c r="Z6840" t="s">
        <v>57</v>
      </c>
      <c r="AA6840" t="s">
        <v>64</v>
      </c>
      <c r="AB6840" t="s">
        <v>57</v>
      </c>
      <c r="AC6840" t="s">
        <v>65</v>
      </c>
      <c r="AD6840">
        <v>85.84999999999999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66</v>
      </c>
      <c r="AM6840">
        <v>0</v>
      </c>
      <c r="AN6840">
        <v>1</v>
      </c>
      <c r="AO6840">
        <v>0</v>
      </c>
      <c r="AP6840" t="s">
        <v>123</v>
      </c>
      <c r="AQ6840" t="s">
        <v>124</v>
      </c>
      <c r="AR6840" t="s">
        <v>93</v>
      </c>
      <c r="AS6840">
        <v>4</v>
      </c>
      <c r="AT6840">
        <v>78816</v>
      </c>
      <c r="AU6840">
        <v>1</v>
      </c>
      <c r="AV6840">
        <v>0</v>
      </c>
      <c r="AW6840">
        <v>1</v>
      </c>
      <c r="AX6840">
        <v>0</v>
      </c>
      <c r="AY6840">
        <v>6</v>
      </c>
      <c r="AZ6840" t="s">
        <v>125</v>
      </c>
      <c r="BA6840">
        <v>2</v>
      </c>
      <c r="BB6840" t="s">
        <v>126</v>
      </c>
      <c r="BC6840">
        <v>3</v>
      </c>
    </row>
    <row r="6841" spans="1:55">
      <c r="A6841" t="s">
        <v>11638</v>
      </c>
      <c r="B6841" t="s">
        <v>73</v>
      </c>
      <c r="C6841">
        <v>25</v>
      </c>
      <c r="D6841" t="s">
        <v>61</v>
      </c>
      <c r="E6841">
        <v>0</v>
      </c>
      <c r="F6841" t="s">
        <v>1321</v>
      </c>
      <c r="G6841">
        <v>95002</v>
      </c>
      <c r="H6841">
        <v>37.449537</v>
      </c>
      <c r="I6841">
        <v>-121.994813</v>
      </c>
      <c r="J6841">
        <v>0</v>
      </c>
      <c r="K6841">
        <v>4</v>
      </c>
      <c r="L6841" t="s">
        <v>59</v>
      </c>
      <c r="M6841" t="s">
        <v>57</v>
      </c>
      <c r="N6841" t="s">
        <v>3611</v>
      </c>
      <c r="O6841" t="s">
        <v>61</v>
      </c>
      <c r="P6841" t="s">
        <v>57</v>
      </c>
      <c r="Q6841" t="s">
        <v>85</v>
      </c>
      <c r="R6841" t="s">
        <v>230</v>
      </c>
      <c r="S6841" t="s">
        <v>57</v>
      </c>
      <c r="T6841" t="s">
        <v>57</v>
      </c>
      <c r="U6841" t="s">
        <v>61</v>
      </c>
      <c r="V6841" t="s">
        <v>57</v>
      </c>
      <c r="W6841" t="s">
        <v>61</v>
      </c>
      <c r="X6841" t="s">
        <v>57</v>
      </c>
      <c r="Y6841" t="s">
        <v>57</v>
      </c>
      <c r="Z6841" t="s">
        <v>57</v>
      </c>
      <c r="AA6841" t="s">
        <v>77</v>
      </c>
      <c r="AB6841" t="s">
        <v>57</v>
      </c>
      <c r="AC6841" t="s">
        <v>65</v>
      </c>
      <c r="AD6841">
        <v>94.90000000000001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66</v>
      </c>
      <c r="AM6841">
        <v>0</v>
      </c>
      <c r="AN6841">
        <v>1</v>
      </c>
      <c r="AO6841">
        <v>0</v>
      </c>
      <c r="AP6841" t="s">
        <v>91</v>
      </c>
      <c r="AQ6841" t="s">
        <v>116</v>
      </c>
      <c r="AR6841" t="s">
        <v>105</v>
      </c>
      <c r="AS6841">
        <v>6</v>
      </c>
      <c r="AT6841">
        <v>2147</v>
      </c>
      <c r="AU6841">
        <v>1</v>
      </c>
      <c r="AV6841">
        <v>0</v>
      </c>
      <c r="AW6841">
        <v>1</v>
      </c>
      <c r="AX6841">
        <v>0</v>
      </c>
      <c r="AY6841">
        <v>1</v>
      </c>
      <c r="AZ6841" t="s">
        <v>94</v>
      </c>
      <c r="BA6841">
        <v>10</v>
      </c>
      <c r="BB6841" t="s">
        <v>95</v>
      </c>
      <c r="BC6841">
        <v>1</v>
      </c>
    </row>
    <row r="6842" spans="1:55">
      <c r="A6842" t="s">
        <v>11639</v>
      </c>
      <c r="B6842" t="s">
        <v>73</v>
      </c>
      <c r="C6842">
        <v>20</v>
      </c>
      <c r="D6842" t="s">
        <v>57</v>
      </c>
      <c r="E6842">
        <v>1</v>
      </c>
      <c r="F6842" t="s">
        <v>3038</v>
      </c>
      <c r="G6842">
        <v>92354</v>
      </c>
      <c r="H6842">
        <v>34.049315</v>
      </c>
      <c r="I6842">
        <v>-117.255974</v>
      </c>
      <c r="J6842">
        <v>3</v>
      </c>
      <c r="K6842">
        <v>14</v>
      </c>
      <c r="L6842" t="s">
        <v>59</v>
      </c>
      <c r="M6842" t="s">
        <v>57</v>
      </c>
      <c r="N6842" t="s">
        <v>2481</v>
      </c>
      <c r="O6842" t="s">
        <v>61</v>
      </c>
      <c r="P6842" t="s">
        <v>57</v>
      </c>
      <c r="Q6842" t="s">
        <v>135</v>
      </c>
      <c r="R6842" t="s">
        <v>147</v>
      </c>
      <c r="S6842" t="s">
        <v>57</v>
      </c>
      <c r="T6842" t="s">
        <v>57</v>
      </c>
      <c r="U6842" t="s">
        <v>61</v>
      </c>
      <c r="V6842" t="s">
        <v>61</v>
      </c>
      <c r="W6842" t="s">
        <v>61</v>
      </c>
      <c r="X6842" t="s">
        <v>57</v>
      </c>
      <c r="Y6842" t="s">
        <v>57</v>
      </c>
      <c r="Z6842" t="s">
        <v>61</v>
      </c>
      <c r="AA6842" t="s">
        <v>122</v>
      </c>
      <c r="AB6842" t="s">
        <v>57</v>
      </c>
      <c r="AC6842" t="s">
        <v>87</v>
      </c>
      <c r="AD6842">
        <v>61.4</v>
      </c>
      <c r="AE6842">
        <v>815.55</v>
      </c>
      <c r="AF6842">
        <v>0</v>
      </c>
      <c r="AG6842">
        <v>20</v>
      </c>
      <c r="AH6842">
        <v>150.36</v>
      </c>
      <c r="AI6842">
        <v>985.91</v>
      </c>
      <c r="AJ6842" t="s">
        <v>66</v>
      </c>
      <c r="AM6842">
        <v>0</v>
      </c>
      <c r="AN6842">
        <v>1</v>
      </c>
      <c r="AO6842">
        <v>0</v>
      </c>
      <c r="AP6842" t="s">
        <v>103</v>
      </c>
      <c r="AQ6842" t="s">
        <v>116</v>
      </c>
      <c r="AR6842" t="s">
        <v>69</v>
      </c>
      <c r="AS6842">
        <v>4</v>
      </c>
      <c r="AT6842">
        <v>18068</v>
      </c>
      <c r="AU6842">
        <v>1</v>
      </c>
      <c r="AV6842">
        <v>0</v>
      </c>
      <c r="AW6842">
        <v>1</v>
      </c>
      <c r="AX6842">
        <v>0</v>
      </c>
      <c r="AY6842">
        <v>3</v>
      </c>
      <c r="AZ6842" t="s">
        <v>106</v>
      </c>
      <c r="BA6842">
        <v>0</v>
      </c>
      <c r="BB6842" t="s">
        <v>71</v>
      </c>
      <c r="BC6842">
        <v>4</v>
      </c>
    </row>
    <row r="6843" spans="1:55">
      <c r="A6843" t="s">
        <v>11640</v>
      </c>
      <c r="B6843" t="s">
        <v>73</v>
      </c>
      <c r="C6843">
        <v>28</v>
      </c>
      <c r="D6843" t="s">
        <v>57</v>
      </c>
      <c r="E6843">
        <v>2</v>
      </c>
      <c r="F6843" t="s">
        <v>4566</v>
      </c>
      <c r="G6843">
        <v>92335</v>
      </c>
      <c r="H6843">
        <v>34.087558</v>
      </c>
      <c r="I6843">
        <v>-117.464096</v>
      </c>
      <c r="J6843">
        <v>7</v>
      </c>
      <c r="K6843">
        <v>71</v>
      </c>
      <c r="L6843" t="s">
        <v>119</v>
      </c>
      <c r="M6843" t="s">
        <v>57</v>
      </c>
      <c r="N6843" t="s">
        <v>11641</v>
      </c>
      <c r="O6843" t="s">
        <v>57</v>
      </c>
      <c r="P6843" t="s">
        <v>57</v>
      </c>
      <c r="Q6843" t="s">
        <v>85</v>
      </c>
      <c r="R6843" t="s">
        <v>285</v>
      </c>
      <c r="S6843" t="s">
        <v>57</v>
      </c>
      <c r="T6843" t="s">
        <v>61</v>
      </c>
      <c r="U6843" t="s">
        <v>61</v>
      </c>
      <c r="V6843" t="s">
        <v>61</v>
      </c>
      <c r="W6843" t="s">
        <v>57</v>
      </c>
      <c r="X6843" t="s">
        <v>57</v>
      </c>
      <c r="Y6843" t="s">
        <v>57</v>
      </c>
      <c r="Z6843" t="s">
        <v>57</v>
      </c>
      <c r="AA6843" t="s">
        <v>122</v>
      </c>
      <c r="AB6843" t="s">
        <v>57</v>
      </c>
      <c r="AC6843" t="s">
        <v>87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9685.690000000001</v>
      </c>
      <c r="AJ6843" t="s">
        <v>66</v>
      </c>
      <c r="AM6843">
        <v>0</v>
      </c>
      <c r="AN6843">
        <v>1</v>
      </c>
      <c r="AO6843">
        <v>0</v>
      </c>
      <c r="AP6843" t="s">
        <v>123</v>
      </c>
      <c r="AQ6843" t="s">
        <v>116</v>
      </c>
      <c r="AR6843" t="s">
        <v>105</v>
      </c>
      <c r="AS6843">
        <v>5</v>
      </c>
      <c r="AT6843">
        <v>82630</v>
      </c>
      <c r="AU6843">
        <v>1</v>
      </c>
      <c r="AV6843">
        <v>0</v>
      </c>
      <c r="AW6843">
        <v>1</v>
      </c>
      <c r="AX6843">
        <v>0</v>
      </c>
      <c r="AY6843">
        <v>6</v>
      </c>
      <c r="AZ6843" t="s">
        <v>125</v>
      </c>
      <c r="BA6843">
        <v>2</v>
      </c>
      <c r="BB6843" t="s">
        <v>126</v>
      </c>
      <c r="BC6843">
        <v>3</v>
      </c>
    </row>
    <row r="6844" spans="1:55">
      <c r="A6844" t="s">
        <v>11642</v>
      </c>
      <c r="B6844" t="s">
        <v>73</v>
      </c>
      <c r="C6844">
        <v>54</v>
      </c>
      <c r="D6844" t="s">
        <v>61</v>
      </c>
      <c r="E6844">
        <v>1</v>
      </c>
      <c r="F6844" t="s">
        <v>4877</v>
      </c>
      <c r="G6844">
        <v>95677</v>
      </c>
      <c r="H6844">
        <v>38.7904</v>
      </c>
      <c r="I6844">
        <v>-121.236973</v>
      </c>
      <c r="J6844">
        <v>0</v>
      </c>
      <c r="K6844">
        <v>27</v>
      </c>
      <c r="L6844" t="s">
        <v>59</v>
      </c>
      <c r="M6844" t="s">
        <v>57</v>
      </c>
      <c r="N6844" t="s">
        <v>11643</v>
      </c>
      <c r="O6844" t="s">
        <v>57</v>
      </c>
      <c r="P6844" t="s">
        <v>61</v>
      </c>
      <c r="Q6844" t="s">
        <v>143</v>
      </c>
      <c r="R6844" t="s">
        <v>143</v>
      </c>
      <c r="S6844" t="s">
        <v>143</v>
      </c>
      <c r="T6844" t="s">
        <v>143</v>
      </c>
      <c r="U6844" t="s">
        <v>143</v>
      </c>
      <c r="V6844" t="s">
        <v>143</v>
      </c>
      <c r="W6844" t="s">
        <v>143</v>
      </c>
      <c r="X6844" t="s">
        <v>143</v>
      </c>
      <c r="Y6844" t="s">
        <v>143</v>
      </c>
      <c r="Z6844" t="s">
        <v>143</v>
      </c>
      <c r="AA6844" t="s">
        <v>122</v>
      </c>
      <c r="AB6844" t="s">
        <v>57</v>
      </c>
      <c r="AC6844" t="s">
        <v>65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66</v>
      </c>
      <c r="AM6844">
        <v>0</v>
      </c>
      <c r="AN6844">
        <v>1</v>
      </c>
      <c r="AO6844">
        <v>0</v>
      </c>
      <c r="AP6844" t="s">
        <v>164</v>
      </c>
      <c r="AQ6844" t="s">
        <v>92</v>
      </c>
      <c r="AR6844" t="s">
        <v>182</v>
      </c>
      <c r="AT6844">
        <v>21510</v>
      </c>
      <c r="AU6844">
        <v>1</v>
      </c>
      <c r="AV6844">
        <v>0</v>
      </c>
      <c r="AW6844">
        <v>1</v>
      </c>
      <c r="AX6844">
        <v>0</v>
      </c>
      <c r="AY6844">
        <v>4</v>
      </c>
      <c r="AZ6844" t="s">
        <v>165</v>
      </c>
      <c r="BA6844">
        <v>1</v>
      </c>
      <c r="BB6844" t="s">
        <v>71</v>
      </c>
      <c r="BC6844">
        <v>4</v>
      </c>
    </row>
    <row r="6845" spans="1:55">
      <c r="A6845" t="s">
        <v>11644</v>
      </c>
      <c r="B6845" t="s">
        <v>73</v>
      </c>
      <c r="C6845">
        <v>51</v>
      </c>
      <c r="D6845" t="s">
        <v>61</v>
      </c>
      <c r="E6845">
        <v>0</v>
      </c>
      <c r="F6845" t="s">
        <v>1124</v>
      </c>
      <c r="G6845">
        <v>95585</v>
      </c>
      <c r="H6845">
        <v>39.873371</v>
      </c>
      <c r="I6845">
        <v>-123.741474</v>
      </c>
      <c r="J6845">
        <v>0</v>
      </c>
      <c r="K6845">
        <v>2</v>
      </c>
      <c r="L6845" t="s">
        <v>83</v>
      </c>
      <c r="M6845" t="s">
        <v>57</v>
      </c>
      <c r="N6845" t="s">
        <v>1589</v>
      </c>
      <c r="O6845" t="s">
        <v>61</v>
      </c>
      <c r="P6845" t="s">
        <v>57</v>
      </c>
      <c r="Q6845" t="s">
        <v>85</v>
      </c>
      <c r="R6845" t="s">
        <v>364</v>
      </c>
      <c r="S6845" t="s">
        <v>61</v>
      </c>
      <c r="T6845" t="s">
        <v>61</v>
      </c>
      <c r="U6845" t="s">
        <v>61</v>
      </c>
      <c r="V6845" t="s">
        <v>61</v>
      </c>
      <c r="W6845" t="s">
        <v>61</v>
      </c>
      <c r="X6845" t="s">
        <v>61</v>
      </c>
      <c r="Y6845" t="s">
        <v>61</v>
      </c>
      <c r="Z6845" t="s">
        <v>57</v>
      </c>
      <c r="AA6845" t="s">
        <v>77</v>
      </c>
      <c r="AB6845" t="s">
        <v>57</v>
      </c>
      <c r="AC6845" t="s">
        <v>87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147.14</v>
      </c>
      <c r="AJ6845" t="s">
        <v>170</v>
      </c>
      <c r="AM6845">
        <v>0</v>
      </c>
      <c r="AN6845">
        <v>0</v>
      </c>
      <c r="AO6845">
        <v>0</v>
      </c>
      <c r="AP6845" t="s">
        <v>91</v>
      </c>
      <c r="AQ6845" t="s">
        <v>92</v>
      </c>
      <c r="AR6845" t="s">
        <v>93</v>
      </c>
      <c r="AS6845">
        <v>1</v>
      </c>
      <c r="AT6845">
        <v>321</v>
      </c>
      <c r="AU6845">
        <v>0</v>
      </c>
      <c r="AX6845">
        <v>0</v>
      </c>
      <c r="AY6845">
        <v>1</v>
      </c>
      <c r="AZ6845" t="s">
        <v>94</v>
      </c>
      <c r="BA6845">
        <v>10</v>
      </c>
      <c r="BB6845" t="s">
        <v>95</v>
      </c>
      <c r="BC6845">
        <v>1</v>
      </c>
    </row>
    <row r="6846" spans="1:55">
      <c r="A6846" t="s">
        <v>11645</v>
      </c>
      <c r="B6846" t="s">
        <v>73</v>
      </c>
      <c r="C6846">
        <v>20</v>
      </c>
      <c r="D6846" t="s">
        <v>57</v>
      </c>
      <c r="E6846">
        <v>0</v>
      </c>
      <c r="F6846" t="s">
        <v>822</v>
      </c>
      <c r="G6846">
        <v>92173</v>
      </c>
      <c r="H6846">
        <v>32.555828</v>
      </c>
      <c r="I6846">
        <v>-117.040073</v>
      </c>
      <c r="J6846">
        <v>8</v>
      </c>
      <c r="K6846">
        <v>41</v>
      </c>
      <c r="L6846" t="s">
        <v>59</v>
      </c>
      <c r="M6846" t="s">
        <v>57</v>
      </c>
      <c r="N6846" t="s">
        <v>8024</v>
      </c>
      <c r="O6846" t="s">
        <v>61</v>
      </c>
      <c r="P6846" t="s">
        <v>57</v>
      </c>
      <c r="Q6846" t="s">
        <v>135</v>
      </c>
      <c r="R6846" t="s">
        <v>285</v>
      </c>
      <c r="S6846" t="s">
        <v>57</v>
      </c>
      <c r="T6846" t="s">
        <v>57</v>
      </c>
      <c r="U6846" t="s">
        <v>57</v>
      </c>
      <c r="V6846" t="s">
        <v>61</v>
      </c>
      <c r="W6846" t="s">
        <v>61</v>
      </c>
      <c r="X6846" t="s">
        <v>61</v>
      </c>
      <c r="Y6846" t="s">
        <v>57</v>
      </c>
      <c r="Z6846" t="s">
        <v>57</v>
      </c>
      <c r="AA6846" t="s">
        <v>64</v>
      </c>
      <c r="AB6846" t="s">
        <v>57</v>
      </c>
      <c r="AC6846" t="s">
        <v>87</v>
      </c>
      <c r="AD6846">
        <v>60.3</v>
      </c>
      <c r="AE6846">
        <v>2511.3</v>
      </c>
      <c r="AF6846">
        <v>0</v>
      </c>
      <c r="AG6846">
        <v>0</v>
      </c>
      <c r="AH6846">
        <v>99.63</v>
      </c>
      <c r="AI6846">
        <v>2610.93</v>
      </c>
      <c r="AJ6846" t="s">
        <v>66</v>
      </c>
      <c r="AM6846">
        <v>0</v>
      </c>
      <c r="AN6846">
        <v>1</v>
      </c>
      <c r="AO6846">
        <v>0</v>
      </c>
      <c r="AP6846" t="s">
        <v>176</v>
      </c>
      <c r="AQ6846" t="s">
        <v>116</v>
      </c>
      <c r="AR6846" t="s">
        <v>69</v>
      </c>
      <c r="AS6846">
        <v>5</v>
      </c>
      <c r="AT6846">
        <v>28488</v>
      </c>
      <c r="AU6846">
        <v>1</v>
      </c>
      <c r="AV6846">
        <v>0</v>
      </c>
      <c r="AW6846">
        <v>1</v>
      </c>
      <c r="AX6846">
        <v>0</v>
      </c>
      <c r="AY6846">
        <v>5</v>
      </c>
      <c r="AZ6846" t="s">
        <v>177</v>
      </c>
      <c r="BA6846">
        <v>1</v>
      </c>
      <c r="BB6846" t="s">
        <v>71</v>
      </c>
      <c r="BC6846">
        <v>4</v>
      </c>
    </row>
    <row r="6847" spans="1:55">
      <c r="A6847" t="s">
        <v>11646</v>
      </c>
      <c r="B6847" t="s">
        <v>73</v>
      </c>
      <c r="C6847">
        <v>36</v>
      </c>
      <c r="D6847" t="s">
        <v>57</v>
      </c>
      <c r="E6847">
        <v>0</v>
      </c>
      <c r="F6847" t="s">
        <v>3630</v>
      </c>
      <c r="G6847">
        <v>96103</v>
      </c>
      <c r="H6847">
        <v>39.783747</v>
      </c>
      <c r="I6847">
        <v>-120.661032</v>
      </c>
      <c r="J6847">
        <v>1</v>
      </c>
      <c r="K6847">
        <v>29</v>
      </c>
      <c r="L6847" t="s">
        <v>59</v>
      </c>
      <c r="M6847" t="s">
        <v>57</v>
      </c>
      <c r="N6847" t="s">
        <v>8176</v>
      </c>
      <c r="O6847" t="s">
        <v>61</v>
      </c>
      <c r="P6847" t="s">
        <v>57</v>
      </c>
      <c r="Q6847" t="s">
        <v>85</v>
      </c>
      <c r="R6847" t="s">
        <v>63</v>
      </c>
      <c r="S6847" t="s">
        <v>61</v>
      </c>
      <c r="T6847" t="s">
        <v>61</v>
      </c>
      <c r="U6847" t="s">
        <v>61</v>
      </c>
      <c r="V6847" t="s">
        <v>61</v>
      </c>
      <c r="W6847" t="s">
        <v>61</v>
      </c>
      <c r="X6847" t="s">
        <v>61</v>
      </c>
      <c r="Y6847" t="s">
        <v>61</v>
      </c>
      <c r="Z6847" t="s">
        <v>57</v>
      </c>
      <c r="AA6847" t="s">
        <v>77</v>
      </c>
      <c r="AB6847" t="s">
        <v>57</v>
      </c>
      <c r="AC6847" t="s">
        <v>87</v>
      </c>
      <c r="AD6847">
        <v>70.75</v>
      </c>
      <c r="AE6847">
        <v>1974.8</v>
      </c>
      <c r="AF6847">
        <v>0</v>
      </c>
      <c r="AG6847">
        <v>0</v>
      </c>
      <c r="AH6847">
        <v>325.96</v>
      </c>
      <c r="AI6847">
        <v>2300.76</v>
      </c>
      <c r="AJ6847" t="s">
        <v>88</v>
      </c>
      <c r="AK6847" t="s">
        <v>201</v>
      </c>
      <c r="AL6847" t="s">
        <v>743</v>
      </c>
      <c r="AM6847">
        <v>1</v>
      </c>
      <c r="AN6847">
        <v>0</v>
      </c>
      <c r="AO6847">
        <v>0</v>
      </c>
      <c r="AP6847" t="s">
        <v>164</v>
      </c>
      <c r="AQ6847" t="s">
        <v>68</v>
      </c>
      <c r="AR6847" t="s">
        <v>93</v>
      </c>
      <c r="AS6847">
        <v>1</v>
      </c>
      <c r="AT6847">
        <v>1839</v>
      </c>
      <c r="AU6847">
        <v>1</v>
      </c>
      <c r="AV6847">
        <v>1</v>
      </c>
      <c r="AW6847">
        <v>0</v>
      </c>
      <c r="AX6847">
        <v>70.75</v>
      </c>
      <c r="AY6847">
        <v>4</v>
      </c>
      <c r="AZ6847" t="s">
        <v>165</v>
      </c>
      <c r="BA6847">
        <v>6</v>
      </c>
      <c r="BB6847" t="s">
        <v>95</v>
      </c>
      <c r="BC6847">
        <v>1</v>
      </c>
    </row>
    <row r="6848" spans="1:55">
      <c r="A6848" t="s">
        <v>11647</v>
      </c>
      <c r="B6848" t="s">
        <v>73</v>
      </c>
      <c r="C6848">
        <v>47</v>
      </c>
      <c r="D6848" t="s">
        <v>61</v>
      </c>
      <c r="E6848">
        <v>0</v>
      </c>
      <c r="F6848" t="s">
        <v>9934</v>
      </c>
      <c r="G6848">
        <v>96150</v>
      </c>
      <c r="H6848">
        <v>38.911577</v>
      </c>
      <c r="I6848">
        <v>-120.106169</v>
      </c>
      <c r="J6848">
        <v>0</v>
      </c>
      <c r="K6848">
        <v>1</v>
      </c>
      <c r="L6848" t="s">
        <v>83</v>
      </c>
      <c r="M6848" t="s">
        <v>57</v>
      </c>
      <c r="N6848" t="s">
        <v>11648</v>
      </c>
      <c r="O6848" t="s">
        <v>61</v>
      </c>
      <c r="P6848" t="s">
        <v>57</v>
      </c>
      <c r="Q6848" t="s">
        <v>85</v>
      </c>
      <c r="R6848" t="s">
        <v>391</v>
      </c>
      <c r="S6848" t="s">
        <v>61</v>
      </c>
      <c r="T6848" t="s">
        <v>61</v>
      </c>
      <c r="U6848" t="s">
        <v>61</v>
      </c>
      <c r="V6848" t="s">
        <v>61</v>
      </c>
      <c r="W6848" t="s">
        <v>57</v>
      </c>
      <c r="X6848" t="s">
        <v>57</v>
      </c>
      <c r="Y6848" t="s">
        <v>57</v>
      </c>
      <c r="Z6848" t="s">
        <v>57</v>
      </c>
      <c r="AA6848" t="s">
        <v>77</v>
      </c>
      <c r="AB6848" t="s">
        <v>57</v>
      </c>
      <c r="AC6848" t="s">
        <v>87</v>
      </c>
      <c r="AD6848">
        <v>90.84999999999999</v>
      </c>
      <c r="AE6848">
        <v>90.84999999999999</v>
      </c>
      <c r="AF6848">
        <v>0</v>
      </c>
      <c r="AG6848">
        <v>0</v>
      </c>
      <c r="AH6848">
        <v>1.13</v>
      </c>
      <c r="AI6848">
        <v>91.98</v>
      </c>
      <c r="AJ6848" t="s">
        <v>88</v>
      </c>
      <c r="AK6848" t="s">
        <v>201</v>
      </c>
      <c r="AL6848" t="s">
        <v>743</v>
      </c>
      <c r="AM6848">
        <v>1</v>
      </c>
      <c r="AN6848">
        <v>0</v>
      </c>
      <c r="AO6848">
        <v>0</v>
      </c>
      <c r="AP6848" t="s">
        <v>91</v>
      </c>
      <c r="AQ6848" t="s">
        <v>78</v>
      </c>
      <c r="AR6848" t="s">
        <v>105</v>
      </c>
      <c r="AS6848">
        <v>4</v>
      </c>
      <c r="AT6848">
        <v>33038</v>
      </c>
      <c r="AU6848">
        <v>1</v>
      </c>
      <c r="AV6848">
        <v>1</v>
      </c>
      <c r="AW6848">
        <v>0</v>
      </c>
      <c r="AX6848">
        <v>90.84999999999999</v>
      </c>
      <c r="AY6848">
        <v>1</v>
      </c>
      <c r="AZ6848" t="s">
        <v>94</v>
      </c>
      <c r="BA6848">
        <v>10</v>
      </c>
      <c r="BB6848" t="s">
        <v>95</v>
      </c>
      <c r="BC6848">
        <v>1</v>
      </c>
    </row>
    <row r="6849" spans="1:55">
      <c r="A6849" t="s">
        <v>11649</v>
      </c>
      <c r="B6849" t="s">
        <v>56</v>
      </c>
      <c r="C6849">
        <v>44</v>
      </c>
      <c r="D6849" t="s">
        <v>61</v>
      </c>
      <c r="E6849">
        <v>0</v>
      </c>
      <c r="F6849" t="s">
        <v>4793</v>
      </c>
      <c r="G6849">
        <v>95987</v>
      </c>
      <c r="H6849">
        <v>39.117537</v>
      </c>
      <c r="I6849">
        <v>-122.284654</v>
      </c>
      <c r="J6849">
        <v>0</v>
      </c>
      <c r="K6849">
        <v>1</v>
      </c>
      <c r="L6849" t="s">
        <v>59</v>
      </c>
      <c r="M6849" t="s">
        <v>57</v>
      </c>
      <c r="N6849" t="s">
        <v>4970</v>
      </c>
      <c r="O6849" t="s">
        <v>61</v>
      </c>
      <c r="P6849" t="s">
        <v>57</v>
      </c>
      <c r="Q6849" t="s">
        <v>85</v>
      </c>
      <c r="R6849" t="s">
        <v>156</v>
      </c>
      <c r="S6849" t="s">
        <v>61</v>
      </c>
      <c r="T6849" t="s">
        <v>61</v>
      </c>
      <c r="U6849" t="s">
        <v>61</v>
      </c>
      <c r="V6849" t="s">
        <v>61</v>
      </c>
      <c r="W6849" t="s">
        <v>61</v>
      </c>
      <c r="X6849" t="s">
        <v>61</v>
      </c>
      <c r="Y6849" t="s">
        <v>61</v>
      </c>
      <c r="Z6849" t="s">
        <v>57</v>
      </c>
      <c r="AA6849" t="s">
        <v>77</v>
      </c>
      <c r="AB6849" t="s">
        <v>57</v>
      </c>
      <c r="AC6849" t="s">
        <v>87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88</v>
      </c>
      <c r="AK6849" t="s">
        <v>101</v>
      </c>
      <c r="AL6849" t="s">
        <v>884</v>
      </c>
      <c r="AM6849">
        <v>1</v>
      </c>
      <c r="AN6849">
        <v>0</v>
      </c>
      <c r="AO6849">
        <v>0</v>
      </c>
      <c r="AP6849" t="s">
        <v>91</v>
      </c>
      <c r="AQ6849" t="s">
        <v>78</v>
      </c>
      <c r="AR6849" t="s">
        <v>69</v>
      </c>
      <c r="AS6849">
        <v>1</v>
      </c>
      <c r="AT6849">
        <v>4579</v>
      </c>
      <c r="AU6849">
        <v>1</v>
      </c>
      <c r="AV6849">
        <v>1</v>
      </c>
      <c r="AW6849">
        <v>0</v>
      </c>
      <c r="AX6849">
        <v>69.2</v>
      </c>
      <c r="AY6849">
        <v>1</v>
      </c>
      <c r="AZ6849" t="s">
        <v>94</v>
      </c>
      <c r="BA6849">
        <v>10</v>
      </c>
      <c r="BB6849" t="s">
        <v>95</v>
      </c>
      <c r="BC6849">
        <v>1</v>
      </c>
    </row>
    <row r="6850" spans="1:55">
      <c r="A6850" t="s">
        <v>11650</v>
      </c>
      <c r="B6850" t="s">
        <v>73</v>
      </c>
      <c r="C6850">
        <v>26</v>
      </c>
      <c r="D6850" t="s">
        <v>57</v>
      </c>
      <c r="E6850">
        <v>0</v>
      </c>
      <c r="F6850" t="s">
        <v>1307</v>
      </c>
      <c r="G6850">
        <v>93614</v>
      </c>
      <c r="H6850">
        <v>37.212191</v>
      </c>
      <c r="I6850">
        <v>-119.749323</v>
      </c>
      <c r="J6850">
        <v>10</v>
      </c>
      <c r="K6850">
        <v>32</v>
      </c>
      <c r="L6850" t="s">
        <v>59</v>
      </c>
      <c r="M6850" t="s">
        <v>57</v>
      </c>
      <c r="N6850" t="s">
        <v>5267</v>
      </c>
      <c r="O6850" t="s">
        <v>57</v>
      </c>
      <c r="P6850" t="s">
        <v>57</v>
      </c>
      <c r="Q6850" t="s">
        <v>135</v>
      </c>
      <c r="R6850" t="s">
        <v>4056</v>
      </c>
      <c r="S6850" t="s">
        <v>57</v>
      </c>
      <c r="T6850" t="s">
        <v>61</v>
      </c>
      <c r="U6850" t="s">
        <v>61</v>
      </c>
      <c r="V6850" t="s">
        <v>57</v>
      </c>
      <c r="W6850" t="s">
        <v>57</v>
      </c>
      <c r="X6850" t="s">
        <v>61</v>
      </c>
      <c r="Y6850" t="s">
        <v>61</v>
      </c>
      <c r="Z6850" t="s">
        <v>57</v>
      </c>
      <c r="AA6850" t="s">
        <v>64</v>
      </c>
      <c r="AB6850" t="s">
        <v>57</v>
      </c>
      <c r="AC6850" t="s">
        <v>65</v>
      </c>
      <c r="AD6850">
        <v>72.8</v>
      </c>
      <c r="AE6850">
        <v>2333.05</v>
      </c>
      <c r="AF6850">
        <v>0</v>
      </c>
      <c r="AG6850">
        <v>0</v>
      </c>
      <c r="AH6850">
        <v>493.12</v>
      </c>
      <c r="AI6850">
        <v>2826.17</v>
      </c>
      <c r="AJ6850" t="s">
        <v>66</v>
      </c>
      <c r="AM6850">
        <v>0</v>
      </c>
      <c r="AN6850">
        <v>1</v>
      </c>
      <c r="AO6850">
        <v>0</v>
      </c>
      <c r="AP6850" t="s">
        <v>164</v>
      </c>
      <c r="AQ6850" t="s">
        <v>116</v>
      </c>
      <c r="AR6850" t="s">
        <v>93</v>
      </c>
      <c r="AS6850">
        <v>4</v>
      </c>
      <c r="AT6850">
        <v>9395</v>
      </c>
      <c r="AU6850">
        <v>1</v>
      </c>
      <c r="AV6850">
        <v>0</v>
      </c>
      <c r="AW6850">
        <v>1</v>
      </c>
      <c r="AX6850">
        <v>0</v>
      </c>
      <c r="AY6850">
        <v>4</v>
      </c>
      <c r="AZ6850" t="s">
        <v>165</v>
      </c>
      <c r="BA6850">
        <v>1</v>
      </c>
      <c r="BB6850" t="s">
        <v>71</v>
      </c>
      <c r="BC6850">
        <v>4</v>
      </c>
    </row>
    <row r="6851" spans="1:55">
      <c r="A6851" t="s">
        <v>11651</v>
      </c>
      <c r="B6851" t="s">
        <v>56</v>
      </c>
      <c r="C6851">
        <v>20</v>
      </c>
      <c r="D6851" t="s">
        <v>57</v>
      </c>
      <c r="E6851">
        <v>0</v>
      </c>
      <c r="F6851" t="s">
        <v>1630</v>
      </c>
      <c r="G6851">
        <v>94518</v>
      </c>
      <c r="H6851">
        <v>37.950248</v>
      </c>
      <c r="I6851">
        <v>-122.022455</v>
      </c>
      <c r="J6851">
        <v>1</v>
      </c>
      <c r="K6851">
        <v>49</v>
      </c>
      <c r="L6851" t="s">
        <v>59</v>
      </c>
      <c r="M6851" t="s">
        <v>57</v>
      </c>
      <c r="N6851" t="s">
        <v>5768</v>
      </c>
      <c r="O6851" t="s">
        <v>61</v>
      </c>
      <c r="P6851" t="s">
        <v>57</v>
      </c>
      <c r="Q6851" t="s">
        <v>85</v>
      </c>
      <c r="R6851" t="s">
        <v>4056</v>
      </c>
      <c r="S6851" t="s">
        <v>61</v>
      </c>
      <c r="T6851" t="s">
        <v>57</v>
      </c>
      <c r="U6851" t="s">
        <v>57</v>
      </c>
      <c r="V6851" t="s">
        <v>61</v>
      </c>
      <c r="W6851" t="s">
        <v>57</v>
      </c>
      <c r="X6851" t="s">
        <v>57</v>
      </c>
      <c r="Y6851" t="s">
        <v>57</v>
      </c>
      <c r="Z6851" t="s">
        <v>61</v>
      </c>
      <c r="AA6851" t="s">
        <v>77</v>
      </c>
      <c r="AB6851" t="s">
        <v>61</v>
      </c>
      <c r="AC6851" t="s">
        <v>87</v>
      </c>
      <c r="AD6851">
        <v>99.40000000000001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66</v>
      </c>
      <c r="AM6851">
        <v>0</v>
      </c>
      <c r="AN6851">
        <v>1</v>
      </c>
      <c r="AO6851">
        <v>0</v>
      </c>
      <c r="AP6851" t="s">
        <v>123</v>
      </c>
      <c r="AQ6851" t="s">
        <v>116</v>
      </c>
      <c r="AR6851" t="s">
        <v>105</v>
      </c>
      <c r="AS6851">
        <v>5</v>
      </c>
      <c r="AT6851">
        <v>27394</v>
      </c>
      <c r="AU6851">
        <v>1</v>
      </c>
      <c r="AV6851">
        <v>0</v>
      </c>
      <c r="AW6851">
        <v>1</v>
      </c>
      <c r="AX6851">
        <v>0</v>
      </c>
      <c r="AY6851">
        <v>6</v>
      </c>
      <c r="AZ6851" t="s">
        <v>125</v>
      </c>
      <c r="BA6851">
        <v>6</v>
      </c>
      <c r="BB6851" t="s">
        <v>95</v>
      </c>
      <c r="BC6851">
        <v>1</v>
      </c>
    </row>
    <row r="6852" spans="1:55">
      <c r="A6852" t="s">
        <v>11652</v>
      </c>
      <c r="B6852" t="s">
        <v>73</v>
      </c>
      <c r="C6852">
        <v>49</v>
      </c>
      <c r="D6852" t="s">
        <v>61</v>
      </c>
      <c r="E6852">
        <v>0</v>
      </c>
      <c r="F6852" t="s">
        <v>3171</v>
      </c>
      <c r="G6852">
        <v>95966</v>
      </c>
      <c r="H6852">
        <v>39.473896</v>
      </c>
      <c r="I6852">
        <v>-121.415927</v>
      </c>
      <c r="J6852">
        <v>0</v>
      </c>
      <c r="K6852">
        <v>1</v>
      </c>
      <c r="L6852" t="s">
        <v>59</v>
      </c>
      <c r="M6852" t="s">
        <v>57</v>
      </c>
      <c r="N6852" t="s">
        <v>11653</v>
      </c>
      <c r="O6852" t="s">
        <v>61</v>
      </c>
      <c r="P6852" t="s">
        <v>57</v>
      </c>
      <c r="Q6852" t="s">
        <v>135</v>
      </c>
      <c r="R6852" t="s">
        <v>110</v>
      </c>
      <c r="S6852" t="s">
        <v>57</v>
      </c>
      <c r="T6852" t="s">
        <v>61</v>
      </c>
      <c r="U6852" t="s">
        <v>61</v>
      </c>
      <c r="V6852" t="s">
        <v>57</v>
      </c>
      <c r="W6852" t="s">
        <v>61</v>
      </c>
      <c r="X6852" t="s">
        <v>61</v>
      </c>
      <c r="Y6852" t="s">
        <v>61</v>
      </c>
      <c r="Z6852" t="s">
        <v>57</v>
      </c>
      <c r="AA6852" t="s">
        <v>77</v>
      </c>
      <c r="AB6852" t="s">
        <v>57</v>
      </c>
      <c r="AC6852" t="s">
        <v>87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88</v>
      </c>
      <c r="AK6852" t="s">
        <v>201</v>
      </c>
      <c r="AL6852" t="s">
        <v>1253</v>
      </c>
      <c r="AM6852">
        <v>1</v>
      </c>
      <c r="AN6852">
        <v>0</v>
      </c>
      <c r="AO6852">
        <v>0</v>
      </c>
      <c r="AP6852" t="s">
        <v>91</v>
      </c>
      <c r="AQ6852" t="s">
        <v>78</v>
      </c>
      <c r="AR6852" t="s">
        <v>69</v>
      </c>
      <c r="AS6852">
        <v>3</v>
      </c>
      <c r="AT6852">
        <v>28382</v>
      </c>
      <c r="AU6852">
        <v>1</v>
      </c>
      <c r="AV6852">
        <v>1</v>
      </c>
      <c r="AW6852">
        <v>0</v>
      </c>
      <c r="AX6852">
        <v>53.95</v>
      </c>
      <c r="AY6852">
        <v>1</v>
      </c>
      <c r="AZ6852" t="s">
        <v>94</v>
      </c>
      <c r="BA6852">
        <v>8</v>
      </c>
      <c r="BB6852" t="s">
        <v>95</v>
      </c>
      <c r="BC6852">
        <v>1</v>
      </c>
    </row>
    <row r="6853" spans="1:55">
      <c r="A6853" t="s">
        <v>11654</v>
      </c>
      <c r="B6853" t="s">
        <v>56</v>
      </c>
      <c r="C6853">
        <v>54</v>
      </c>
      <c r="D6853" t="s">
        <v>57</v>
      </c>
      <c r="E6853">
        <v>0</v>
      </c>
      <c r="F6853" t="s">
        <v>5503</v>
      </c>
      <c r="G6853">
        <v>94587</v>
      </c>
      <c r="H6853">
        <v>37.59485</v>
      </c>
      <c r="I6853">
        <v>-122.051521</v>
      </c>
      <c r="J6853">
        <v>3</v>
      </c>
      <c r="K6853">
        <v>49</v>
      </c>
      <c r="L6853" t="s">
        <v>129</v>
      </c>
      <c r="M6853" t="s">
        <v>57</v>
      </c>
      <c r="N6853" t="s">
        <v>2724</v>
      </c>
      <c r="O6853" t="s">
        <v>61</v>
      </c>
      <c r="P6853" t="s">
        <v>61</v>
      </c>
      <c r="Q6853" t="s">
        <v>143</v>
      </c>
      <c r="R6853" t="s">
        <v>143</v>
      </c>
      <c r="S6853" t="s">
        <v>143</v>
      </c>
      <c r="T6853" t="s">
        <v>143</v>
      </c>
      <c r="U6853" t="s">
        <v>143</v>
      </c>
      <c r="V6853" t="s">
        <v>143</v>
      </c>
      <c r="W6853" t="s">
        <v>143</v>
      </c>
      <c r="X6853" t="s">
        <v>143</v>
      </c>
      <c r="Y6853" t="s">
        <v>143</v>
      </c>
      <c r="Z6853" t="s">
        <v>143</v>
      </c>
      <c r="AA6853" t="s">
        <v>64</v>
      </c>
      <c r="AB6853" t="s">
        <v>61</v>
      </c>
      <c r="AC6853" t="s">
        <v>65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66</v>
      </c>
      <c r="AM6853">
        <v>0</v>
      </c>
      <c r="AN6853">
        <v>1</v>
      </c>
      <c r="AO6853">
        <v>0</v>
      </c>
      <c r="AP6853" t="s">
        <v>123</v>
      </c>
      <c r="AQ6853" t="s">
        <v>92</v>
      </c>
      <c r="AR6853" t="s">
        <v>182</v>
      </c>
      <c r="AT6853">
        <v>66472</v>
      </c>
      <c r="AU6853">
        <v>1</v>
      </c>
      <c r="AV6853">
        <v>0</v>
      </c>
      <c r="AW6853">
        <v>1</v>
      </c>
      <c r="AX6853">
        <v>0</v>
      </c>
      <c r="AY6853">
        <v>6</v>
      </c>
      <c r="AZ6853" t="s">
        <v>125</v>
      </c>
      <c r="BA6853">
        <v>1</v>
      </c>
      <c r="BB6853" t="s">
        <v>71</v>
      </c>
      <c r="BC6853">
        <v>4</v>
      </c>
    </row>
    <row r="6854" spans="1:55">
      <c r="A6854" t="s">
        <v>11655</v>
      </c>
      <c r="B6854" t="s">
        <v>56</v>
      </c>
      <c r="C6854">
        <v>27</v>
      </c>
      <c r="D6854" t="s">
        <v>61</v>
      </c>
      <c r="E6854">
        <v>0</v>
      </c>
      <c r="F6854" t="s">
        <v>404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59</v>
      </c>
      <c r="M6854" t="s">
        <v>57</v>
      </c>
      <c r="N6854" t="s">
        <v>4298</v>
      </c>
      <c r="O6854" t="s">
        <v>57</v>
      </c>
      <c r="P6854" t="s">
        <v>57</v>
      </c>
      <c r="Q6854" t="s">
        <v>62</v>
      </c>
      <c r="R6854" t="s">
        <v>189</v>
      </c>
      <c r="S6854" t="s">
        <v>61</v>
      </c>
      <c r="T6854" t="s">
        <v>61</v>
      </c>
      <c r="U6854" t="s">
        <v>61</v>
      </c>
      <c r="V6854" t="s">
        <v>61</v>
      </c>
      <c r="W6854" t="s">
        <v>61</v>
      </c>
      <c r="X6854" t="s">
        <v>61</v>
      </c>
      <c r="Y6854" t="s">
        <v>57</v>
      </c>
      <c r="Z6854" t="s">
        <v>57</v>
      </c>
      <c r="AA6854" t="s">
        <v>77</v>
      </c>
      <c r="AB6854" t="s">
        <v>57</v>
      </c>
      <c r="AC6854" t="s">
        <v>87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88</v>
      </c>
      <c r="AK6854" t="s">
        <v>89</v>
      </c>
      <c r="AL6854" t="s">
        <v>181</v>
      </c>
      <c r="AM6854">
        <v>1</v>
      </c>
      <c r="AN6854">
        <v>0</v>
      </c>
      <c r="AO6854">
        <v>0</v>
      </c>
      <c r="AP6854" t="s">
        <v>91</v>
      </c>
      <c r="AQ6854" t="s">
        <v>116</v>
      </c>
      <c r="AR6854" t="s">
        <v>137</v>
      </c>
      <c r="AS6854">
        <v>2</v>
      </c>
      <c r="AT6854">
        <v>42239</v>
      </c>
      <c r="AU6854">
        <v>1</v>
      </c>
      <c r="AV6854">
        <v>1</v>
      </c>
      <c r="AW6854">
        <v>0</v>
      </c>
      <c r="AX6854">
        <v>49.4</v>
      </c>
      <c r="AY6854">
        <v>1</v>
      </c>
      <c r="AZ6854" t="s">
        <v>94</v>
      </c>
      <c r="BA6854">
        <v>8</v>
      </c>
      <c r="BB6854" t="s">
        <v>95</v>
      </c>
      <c r="BC6854">
        <v>1</v>
      </c>
    </row>
    <row r="6855" spans="1:55">
      <c r="A6855" t="s">
        <v>11656</v>
      </c>
      <c r="B6855" t="s">
        <v>56</v>
      </c>
      <c r="C6855">
        <v>27</v>
      </c>
      <c r="D6855" t="s">
        <v>61</v>
      </c>
      <c r="E6855">
        <v>0</v>
      </c>
      <c r="F6855" t="s">
        <v>834</v>
      </c>
      <c r="G6855">
        <v>94080</v>
      </c>
      <c r="H6855">
        <v>37.654436</v>
      </c>
      <c r="I6855">
        <v>-122.426468</v>
      </c>
      <c r="J6855">
        <v>0</v>
      </c>
      <c r="K6855">
        <v>9</v>
      </c>
      <c r="L6855" t="s">
        <v>59</v>
      </c>
      <c r="M6855" t="s">
        <v>57</v>
      </c>
      <c r="N6855" t="s">
        <v>11657</v>
      </c>
      <c r="O6855" t="s">
        <v>57</v>
      </c>
      <c r="P6855" t="s">
        <v>57</v>
      </c>
      <c r="Q6855" t="s">
        <v>85</v>
      </c>
      <c r="R6855" t="s">
        <v>467</v>
      </c>
      <c r="S6855" t="s">
        <v>61</v>
      </c>
      <c r="T6855" t="s">
        <v>61</v>
      </c>
      <c r="U6855" t="s">
        <v>57</v>
      </c>
      <c r="V6855" t="s">
        <v>61</v>
      </c>
      <c r="W6855" t="s">
        <v>57</v>
      </c>
      <c r="X6855" t="s">
        <v>57</v>
      </c>
      <c r="Y6855" t="s">
        <v>57</v>
      </c>
      <c r="Z6855" t="s">
        <v>57</v>
      </c>
      <c r="AA6855" t="s">
        <v>77</v>
      </c>
      <c r="AB6855" t="s">
        <v>61</v>
      </c>
      <c r="AC6855" t="s">
        <v>65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1272.34</v>
      </c>
      <c r="AJ6855" t="s">
        <v>88</v>
      </c>
      <c r="AK6855" t="s">
        <v>201</v>
      </c>
      <c r="AL6855" t="s">
        <v>743</v>
      </c>
      <c r="AM6855">
        <v>1</v>
      </c>
      <c r="AN6855">
        <v>0</v>
      </c>
      <c r="AO6855">
        <v>0</v>
      </c>
      <c r="AP6855" t="s">
        <v>67</v>
      </c>
      <c r="AQ6855" t="s">
        <v>116</v>
      </c>
      <c r="AR6855" t="s">
        <v>105</v>
      </c>
      <c r="AS6855">
        <v>5</v>
      </c>
      <c r="AT6855">
        <v>60599</v>
      </c>
      <c r="AU6855">
        <v>1</v>
      </c>
      <c r="AV6855">
        <v>1</v>
      </c>
      <c r="AW6855">
        <v>0</v>
      </c>
      <c r="AX6855">
        <v>98.3</v>
      </c>
      <c r="AY6855">
        <v>2</v>
      </c>
      <c r="AZ6855" t="s">
        <v>70</v>
      </c>
      <c r="BA6855">
        <v>7</v>
      </c>
      <c r="BB6855" t="s">
        <v>95</v>
      </c>
      <c r="BC6855">
        <v>1</v>
      </c>
    </row>
    <row r="6856" spans="1:55">
      <c r="A6856" t="s">
        <v>11658</v>
      </c>
      <c r="B6856" t="s">
        <v>73</v>
      </c>
      <c r="C6856">
        <v>47</v>
      </c>
      <c r="D6856" t="s">
        <v>61</v>
      </c>
      <c r="E6856">
        <v>0</v>
      </c>
      <c r="F6856" t="s">
        <v>3404</v>
      </c>
      <c r="G6856">
        <v>92070</v>
      </c>
      <c r="H6856">
        <v>33.174725</v>
      </c>
      <c r="I6856">
        <v>-116.743329</v>
      </c>
      <c r="J6856">
        <v>0</v>
      </c>
      <c r="K6856">
        <v>39</v>
      </c>
      <c r="L6856" t="s">
        <v>59</v>
      </c>
      <c r="M6856" t="s">
        <v>57</v>
      </c>
      <c r="N6856" t="s">
        <v>10836</v>
      </c>
      <c r="O6856" t="s">
        <v>61</v>
      </c>
      <c r="P6856" t="s">
        <v>57</v>
      </c>
      <c r="Q6856" t="s">
        <v>85</v>
      </c>
      <c r="R6856" t="s">
        <v>300</v>
      </c>
      <c r="S6856" t="s">
        <v>61</v>
      </c>
      <c r="T6856" t="s">
        <v>61</v>
      </c>
      <c r="U6856" t="s">
        <v>57</v>
      </c>
      <c r="V6856" t="s">
        <v>57</v>
      </c>
      <c r="W6856" t="s">
        <v>61</v>
      </c>
      <c r="X6856" t="s">
        <v>61</v>
      </c>
      <c r="Y6856" t="s">
        <v>61</v>
      </c>
      <c r="Z6856" t="s">
        <v>57</v>
      </c>
      <c r="AA6856" t="s">
        <v>64</v>
      </c>
      <c r="AB6856" t="s">
        <v>61</v>
      </c>
      <c r="AC6856" t="s">
        <v>87</v>
      </c>
      <c r="AD6856">
        <v>81.90000000000001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66</v>
      </c>
      <c r="AM6856">
        <v>0</v>
      </c>
      <c r="AN6856">
        <v>1</v>
      </c>
      <c r="AO6856">
        <v>0</v>
      </c>
      <c r="AP6856" t="s">
        <v>176</v>
      </c>
      <c r="AQ6856" t="s">
        <v>78</v>
      </c>
      <c r="AR6856" t="s">
        <v>93</v>
      </c>
      <c r="AS6856">
        <v>3</v>
      </c>
      <c r="AT6856">
        <v>1143</v>
      </c>
      <c r="AU6856">
        <v>1</v>
      </c>
      <c r="AV6856">
        <v>0</v>
      </c>
      <c r="AW6856">
        <v>1</v>
      </c>
      <c r="AX6856">
        <v>0</v>
      </c>
      <c r="AY6856">
        <v>5</v>
      </c>
      <c r="AZ6856" t="s">
        <v>177</v>
      </c>
      <c r="BA6856">
        <v>4</v>
      </c>
      <c r="BB6856" t="s">
        <v>80</v>
      </c>
      <c r="BC6856">
        <v>2</v>
      </c>
    </row>
    <row r="6857" spans="1:55">
      <c r="A6857" t="s">
        <v>11659</v>
      </c>
      <c r="B6857" t="s">
        <v>56</v>
      </c>
      <c r="C6857">
        <v>58</v>
      </c>
      <c r="D6857" t="s">
        <v>57</v>
      </c>
      <c r="E6857">
        <v>1</v>
      </c>
      <c r="F6857" t="s">
        <v>701</v>
      </c>
      <c r="G6857">
        <v>90822</v>
      </c>
      <c r="H6857">
        <v>33.778436</v>
      </c>
      <c r="I6857">
        <v>-118.118648</v>
      </c>
      <c r="J6857">
        <v>9</v>
      </c>
      <c r="K6857">
        <v>72</v>
      </c>
      <c r="L6857" t="s">
        <v>59</v>
      </c>
      <c r="M6857" t="s">
        <v>57</v>
      </c>
      <c r="N6857" t="s">
        <v>9065</v>
      </c>
      <c r="O6857" t="s">
        <v>57</v>
      </c>
      <c r="P6857" t="s">
        <v>57</v>
      </c>
      <c r="Q6857" t="s">
        <v>85</v>
      </c>
      <c r="R6857" t="s">
        <v>63</v>
      </c>
      <c r="S6857" t="s">
        <v>57</v>
      </c>
      <c r="T6857" t="s">
        <v>57</v>
      </c>
      <c r="U6857" t="s">
        <v>57</v>
      </c>
      <c r="V6857" t="s">
        <v>57</v>
      </c>
      <c r="W6857" t="s">
        <v>57</v>
      </c>
      <c r="X6857" t="s">
        <v>57</v>
      </c>
      <c r="Y6857" t="s">
        <v>57</v>
      </c>
      <c r="Z6857" t="s">
        <v>57</v>
      </c>
      <c r="AA6857" t="s">
        <v>122</v>
      </c>
      <c r="AB6857" t="s">
        <v>61</v>
      </c>
      <c r="AC6857" t="s">
        <v>65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66</v>
      </c>
      <c r="AM6857">
        <v>0</v>
      </c>
      <c r="AN6857">
        <v>1</v>
      </c>
      <c r="AO6857">
        <v>0</v>
      </c>
      <c r="AP6857" t="s">
        <v>123</v>
      </c>
      <c r="AQ6857" t="s">
        <v>92</v>
      </c>
      <c r="AR6857" t="s">
        <v>105</v>
      </c>
      <c r="AS6857">
        <v>8</v>
      </c>
      <c r="AT6857">
        <v>425</v>
      </c>
      <c r="AU6857">
        <v>1</v>
      </c>
      <c r="AV6857">
        <v>0</v>
      </c>
      <c r="AW6857">
        <v>1</v>
      </c>
      <c r="AX6857">
        <v>0</v>
      </c>
      <c r="AY6857">
        <v>6</v>
      </c>
      <c r="AZ6857" t="s">
        <v>125</v>
      </c>
      <c r="BA6857">
        <v>2</v>
      </c>
      <c r="BB6857" t="s">
        <v>126</v>
      </c>
      <c r="BC6857">
        <v>3</v>
      </c>
    </row>
    <row r="6858" spans="1:55">
      <c r="A6858" t="s">
        <v>11660</v>
      </c>
      <c r="B6858" t="s">
        <v>73</v>
      </c>
      <c r="C6858">
        <v>37</v>
      </c>
      <c r="D6858" t="s">
        <v>61</v>
      </c>
      <c r="E6858">
        <v>0</v>
      </c>
      <c r="F6858" t="s">
        <v>6332</v>
      </c>
      <c r="G6858">
        <v>93927</v>
      </c>
      <c r="H6858">
        <v>36.248708</v>
      </c>
      <c r="I6858">
        <v>-121.386617</v>
      </c>
      <c r="J6858">
        <v>0</v>
      </c>
      <c r="K6858">
        <v>6</v>
      </c>
      <c r="L6858" t="s">
        <v>59</v>
      </c>
      <c r="M6858" t="s">
        <v>57</v>
      </c>
      <c r="N6858" t="s">
        <v>6559</v>
      </c>
      <c r="O6858" t="s">
        <v>57</v>
      </c>
      <c r="P6858" t="s">
        <v>57</v>
      </c>
      <c r="Q6858" t="s">
        <v>85</v>
      </c>
      <c r="R6858" t="s">
        <v>160</v>
      </c>
      <c r="S6858" t="s">
        <v>61</v>
      </c>
      <c r="T6858" t="s">
        <v>61</v>
      </c>
      <c r="U6858" t="s">
        <v>61</v>
      </c>
      <c r="V6858" t="s">
        <v>57</v>
      </c>
      <c r="W6858" t="s">
        <v>61</v>
      </c>
      <c r="X6858" t="s">
        <v>57</v>
      </c>
      <c r="Y6858" t="s">
        <v>57</v>
      </c>
      <c r="Z6858" t="s">
        <v>57</v>
      </c>
      <c r="AA6858" t="s">
        <v>77</v>
      </c>
      <c r="AB6858" t="s">
        <v>57</v>
      </c>
      <c r="AC6858" t="s">
        <v>87</v>
      </c>
      <c r="AD6858">
        <v>87.95</v>
      </c>
      <c r="AE6858">
        <v>522.35</v>
      </c>
      <c r="AF6858">
        <v>0</v>
      </c>
      <c r="AG6858">
        <v>0</v>
      </c>
      <c r="AH6858">
        <v>260.22</v>
      </c>
      <c r="AI6858">
        <v>782.5700000000001</v>
      </c>
      <c r="AJ6858" t="s">
        <v>66</v>
      </c>
      <c r="AM6858">
        <v>0</v>
      </c>
      <c r="AN6858">
        <v>1</v>
      </c>
      <c r="AO6858">
        <v>0</v>
      </c>
      <c r="AP6858" t="s">
        <v>91</v>
      </c>
      <c r="AQ6858" t="s">
        <v>68</v>
      </c>
      <c r="AR6858" t="s">
        <v>93</v>
      </c>
      <c r="AS6858">
        <v>4</v>
      </c>
      <c r="AT6858">
        <v>14204</v>
      </c>
      <c r="AU6858">
        <v>1</v>
      </c>
      <c r="AV6858">
        <v>0</v>
      </c>
      <c r="AW6858">
        <v>1</v>
      </c>
      <c r="AX6858">
        <v>0</v>
      </c>
      <c r="AY6858">
        <v>1</v>
      </c>
      <c r="AZ6858" t="s">
        <v>94</v>
      </c>
      <c r="BA6858">
        <v>10</v>
      </c>
      <c r="BB6858" t="s">
        <v>95</v>
      </c>
      <c r="BC6858">
        <v>1</v>
      </c>
    </row>
    <row r="6859" spans="1:55">
      <c r="A6859" t="s">
        <v>11661</v>
      </c>
      <c r="B6859" t="s">
        <v>73</v>
      </c>
      <c r="C6859">
        <v>60</v>
      </c>
      <c r="D6859" t="s">
        <v>57</v>
      </c>
      <c r="E6859">
        <v>1</v>
      </c>
      <c r="F6859" t="s">
        <v>594</v>
      </c>
      <c r="G6859">
        <v>95050</v>
      </c>
      <c r="H6859">
        <v>37.351214</v>
      </c>
      <c r="I6859">
        <v>-121.952417</v>
      </c>
      <c r="J6859">
        <v>10</v>
      </c>
      <c r="K6859">
        <v>67</v>
      </c>
      <c r="L6859" t="s">
        <v>119</v>
      </c>
      <c r="M6859" t="s">
        <v>57</v>
      </c>
      <c r="N6859" t="s">
        <v>10155</v>
      </c>
      <c r="O6859" t="s">
        <v>57</v>
      </c>
      <c r="P6859" t="s">
        <v>57</v>
      </c>
      <c r="Q6859" t="s">
        <v>85</v>
      </c>
      <c r="R6859" t="s">
        <v>110</v>
      </c>
      <c r="S6859" t="s">
        <v>57</v>
      </c>
      <c r="T6859" t="s">
        <v>57</v>
      </c>
      <c r="U6859" t="s">
        <v>61</v>
      </c>
      <c r="V6859" t="s">
        <v>57</v>
      </c>
      <c r="W6859" t="s">
        <v>61</v>
      </c>
      <c r="X6859" t="s">
        <v>61</v>
      </c>
      <c r="Y6859" t="s">
        <v>61</v>
      </c>
      <c r="Z6859" t="s">
        <v>57</v>
      </c>
      <c r="AA6859" t="s">
        <v>64</v>
      </c>
      <c r="AB6859" t="s">
        <v>61</v>
      </c>
      <c r="AC6859" t="s">
        <v>87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66</v>
      </c>
      <c r="AM6859">
        <v>0</v>
      </c>
      <c r="AN6859">
        <v>1</v>
      </c>
      <c r="AO6859">
        <v>0</v>
      </c>
      <c r="AP6859" t="s">
        <v>123</v>
      </c>
      <c r="AQ6859" t="s">
        <v>124</v>
      </c>
      <c r="AR6859" t="s">
        <v>93</v>
      </c>
      <c r="AS6859">
        <v>4</v>
      </c>
      <c r="AT6859">
        <v>36349</v>
      </c>
      <c r="AU6859">
        <v>1</v>
      </c>
      <c r="AV6859">
        <v>0</v>
      </c>
      <c r="AW6859">
        <v>1</v>
      </c>
      <c r="AX6859">
        <v>0</v>
      </c>
      <c r="AY6859">
        <v>6</v>
      </c>
      <c r="AZ6859" t="s">
        <v>125</v>
      </c>
      <c r="BA6859">
        <v>2</v>
      </c>
      <c r="BB6859" t="s">
        <v>126</v>
      </c>
      <c r="BC6859">
        <v>3</v>
      </c>
    </row>
    <row r="6860" spans="1:55">
      <c r="A6860" t="s">
        <v>11662</v>
      </c>
      <c r="B6860" t="s">
        <v>73</v>
      </c>
      <c r="C6860">
        <v>28</v>
      </c>
      <c r="D6860" t="s">
        <v>61</v>
      </c>
      <c r="E6860">
        <v>0</v>
      </c>
      <c r="F6860" t="s">
        <v>5852</v>
      </c>
      <c r="G6860">
        <v>95320</v>
      </c>
      <c r="H6860">
        <v>37.818543</v>
      </c>
      <c r="I6860">
        <v>-121.006907</v>
      </c>
      <c r="J6860">
        <v>0</v>
      </c>
      <c r="K6860">
        <v>3</v>
      </c>
      <c r="L6860" t="s">
        <v>83</v>
      </c>
      <c r="M6860" t="s">
        <v>61</v>
      </c>
      <c r="N6860" t="s">
        <v>143</v>
      </c>
      <c r="O6860" t="s">
        <v>143</v>
      </c>
      <c r="P6860" t="s">
        <v>57</v>
      </c>
      <c r="Q6860" t="s">
        <v>135</v>
      </c>
      <c r="R6860" t="s">
        <v>285</v>
      </c>
      <c r="S6860" t="s">
        <v>61</v>
      </c>
      <c r="T6860" t="s">
        <v>61</v>
      </c>
      <c r="U6860" t="s">
        <v>61</v>
      </c>
      <c r="V6860" t="s">
        <v>61</v>
      </c>
      <c r="W6860" t="s">
        <v>61</v>
      </c>
      <c r="X6860" t="s">
        <v>61</v>
      </c>
      <c r="Y6860" t="s">
        <v>61</v>
      </c>
      <c r="Z6860" t="s">
        <v>57</v>
      </c>
      <c r="AA6860" t="s">
        <v>77</v>
      </c>
      <c r="AB6860" t="s">
        <v>61</v>
      </c>
      <c r="AC6860" t="s">
        <v>87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170</v>
      </c>
      <c r="AM6860">
        <v>0</v>
      </c>
      <c r="AN6860">
        <v>0</v>
      </c>
      <c r="AO6860">
        <v>0</v>
      </c>
      <c r="AP6860" t="s">
        <v>91</v>
      </c>
      <c r="AQ6860" t="s">
        <v>116</v>
      </c>
      <c r="AR6860" t="s">
        <v>182</v>
      </c>
      <c r="AS6860">
        <v>1</v>
      </c>
      <c r="AT6860">
        <v>11474</v>
      </c>
      <c r="AU6860">
        <v>0</v>
      </c>
      <c r="AX6860">
        <v>0</v>
      </c>
      <c r="AY6860">
        <v>1</v>
      </c>
      <c r="AZ6860" t="s">
        <v>94</v>
      </c>
      <c r="BA6860">
        <v>8</v>
      </c>
      <c r="BB6860" t="s">
        <v>95</v>
      </c>
      <c r="BC6860">
        <v>1</v>
      </c>
    </row>
    <row r="6861" spans="1:55">
      <c r="A6861" t="s">
        <v>11663</v>
      </c>
      <c r="B6861" t="s">
        <v>73</v>
      </c>
      <c r="C6861">
        <v>58</v>
      </c>
      <c r="D6861" t="s">
        <v>57</v>
      </c>
      <c r="E6861">
        <v>1</v>
      </c>
      <c r="F6861" t="s">
        <v>2830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59</v>
      </c>
      <c r="M6861" t="s">
        <v>57</v>
      </c>
      <c r="N6861" t="s">
        <v>9708</v>
      </c>
      <c r="O6861" t="s">
        <v>57</v>
      </c>
      <c r="P6861" t="s">
        <v>57</v>
      </c>
      <c r="Q6861" t="s">
        <v>85</v>
      </c>
      <c r="R6861" t="s">
        <v>156</v>
      </c>
      <c r="S6861" t="s">
        <v>57</v>
      </c>
      <c r="T6861" t="s">
        <v>57</v>
      </c>
      <c r="U6861" t="s">
        <v>57</v>
      </c>
      <c r="V6861" t="s">
        <v>57</v>
      </c>
      <c r="W6861" t="s">
        <v>57</v>
      </c>
      <c r="X6861" t="s">
        <v>57</v>
      </c>
      <c r="Y6861" t="s">
        <v>57</v>
      </c>
      <c r="Z6861" t="s">
        <v>57</v>
      </c>
      <c r="AA6861" t="s">
        <v>64</v>
      </c>
      <c r="AB6861" t="s">
        <v>57</v>
      </c>
      <c r="AC6861" t="s">
        <v>87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66</v>
      </c>
      <c r="AM6861">
        <v>0</v>
      </c>
      <c r="AN6861">
        <v>1</v>
      </c>
      <c r="AO6861">
        <v>0</v>
      </c>
      <c r="AP6861" t="s">
        <v>176</v>
      </c>
      <c r="AQ6861" t="s">
        <v>92</v>
      </c>
      <c r="AR6861" t="s">
        <v>105</v>
      </c>
      <c r="AS6861">
        <v>8</v>
      </c>
      <c r="AT6861">
        <v>598</v>
      </c>
      <c r="AU6861">
        <v>1</v>
      </c>
      <c r="AV6861">
        <v>0</v>
      </c>
      <c r="AW6861">
        <v>1</v>
      </c>
      <c r="AX6861">
        <v>0</v>
      </c>
      <c r="AY6861">
        <v>5</v>
      </c>
      <c r="AZ6861" t="s">
        <v>177</v>
      </c>
      <c r="BA6861">
        <v>2</v>
      </c>
      <c r="BB6861" t="s">
        <v>126</v>
      </c>
      <c r="BC6861">
        <v>3</v>
      </c>
    </row>
    <row r="6862" spans="1:55">
      <c r="A6862" t="s">
        <v>11664</v>
      </c>
      <c r="B6862" t="s">
        <v>56</v>
      </c>
      <c r="C6862">
        <v>50</v>
      </c>
      <c r="D6862" t="s">
        <v>61</v>
      </c>
      <c r="E6862">
        <v>0</v>
      </c>
      <c r="F6862" t="s">
        <v>2858</v>
      </c>
      <c r="G6862">
        <v>95528</v>
      </c>
      <c r="H6862">
        <v>40.497283</v>
      </c>
      <c r="I6862">
        <v>-123.93037</v>
      </c>
      <c r="J6862">
        <v>0</v>
      </c>
      <c r="K6862">
        <v>22</v>
      </c>
      <c r="L6862" t="s">
        <v>98</v>
      </c>
      <c r="M6862" t="s">
        <v>57</v>
      </c>
      <c r="N6862" t="s">
        <v>11665</v>
      </c>
      <c r="O6862" t="s">
        <v>61</v>
      </c>
      <c r="P6862" t="s">
        <v>61</v>
      </c>
      <c r="Q6862" t="s">
        <v>143</v>
      </c>
      <c r="R6862" t="s">
        <v>143</v>
      </c>
      <c r="S6862" t="s">
        <v>143</v>
      </c>
      <c r="T6862" t="s">
        <v>143</v>
      </c>
      <c r="U6862" t="s">
        <v>143</v>
      </c>
      <c r="V6862" t="s">
        <v>143</v>
      </c>
      <c r="W6862" t="s">
        <v>143</v>
      </c>
      <c r="X6862" t="s">
        <v>143</v>
      </c>
      <c r="Y6862" t="s">
        <v>143</v>
      </c>
      <c r="Z6862" t="s">
        <v>143</v>
      </c>
      <c r="AA6862" t="s">
        <v>64</v>
      </c>
      <c r="AB6862" t="s">
        <v>61</v>
      </c>
      <c r="AC6862" t="s">
        <v>87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66</v>
      </c>
      <c r="AM6862">
        <v>0</v>
      </c>
      <c r="AN6862">
        <v>1</v>
      </c>
      <c r="AO6862">
        <v>0</v>
      </c>
      <c r="AP6862" t="s">
        <v>103</v>
      </c>
      <c r="AQ6862" t="s">
        <v>92</v>
      </c>
      <c r="AR6862" t="s">
        <v>182</v>
      </c>
      <c r="AT6862">
        <v>1072</v>
      </c>
      <c r="AU6862">
        <v>1</v>
      </c>
      <c r="AV6862">
        <v>0</v>
      </c>
      <c r="AW6862">
        <v>1</v>
      </c>
      <c r="AX6862">
        <v>0</v>
      </c>
      <c r="AY6862">
        <v>3</v>
      </c>
      <c r="AZ6862" t="s">
        <v>106</v>
      </c>
      <c r="BA6862">
        <v>2</v>
      </c>
      <c r="BB6862" t="s">
        <v>126</v>
      </c>
      <c r="BC6862">
        <v>3</v>
      </c>
    </row>
    <row r="6863" spans="1:55">
      <c r="A6863" t="s">
        <v>11666</v>
      </c>
      <c r="B6863" t="s">
        <v>73</v>
      </c>
      <c r="C6863">
        <v>48</v>
      </c>
      <c r="D6863" t="s">
        <v>57</v>
      </c>
      <c r="E6863">
        <v>2</v>
      </c>
      <c r="F6863" t="s">
        <v>523</v>
      </c>
      <c r="G6863">
        <v>95838</v>
      </c>
      <c r="H6863">
        <v>38.646096</v>
      </c>
      <c r="I6863">
        <v>-121.442433</v>
      </c>
      <c r="J6863">
        <v>9</v>
      </c>
      <c r="K6863">
        <v>52</v>
      </c>
      <c r="L6863" t="s">
        <v>59</v>
      </c>
      <c r="M6863" t="s">
        <v>61</v>
      </c>
      <c r="N6863" t="s">
        <v>143</v>
      </c>
      <c r="O6863" t="s">
        <v>143</v>
      </c>
      <c r="P6863" t="s">
        <v>57</v>
      </c>
      <c r="Q6863" t="s">
        <v>135</v>
      </c>
      <c r="R6863" t="s">
        <v>156</v>
      </c>
      <c r="S6863" t="s">
        <v>57</v>
      </c>
      <c r="T6863" t="s">
        <v>61</v>
      </c>
      <c r="U6863" t="s">
        <v>57</v>
      </c>
      <c r="V6863" t="s">
        <v>61</v>
      </c>
      <c r="W6863" t="s">
        <v>61</v>
      </c>
      <c r="X6863" t="s">
        <v>57</v>
      </c>
      <c r="Y6863" t="s">
        <v>57</v>
      </c>
      <c r="Z6863" t="s">
        <v>57</v>
      </c>
      <c r="AA6863" t="s">
        <v>64</v>
      </c>
      <c r="AB6863" t="s">
        <v>61</v>
      </c>
      <c r="AC6863" t="s">
        <v>87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66</v>
      </c>
      <c r="AM6863">
        <v>0</v>
      </c>
      <c r="AN6863">
        <v>1</v>
      </c>
      <c r="AO6863">
        <v>1</v>
      </c>
      <c r="AP6863" t="s">
        <v>123</v>
      </c>
      <c r="AQ6863" t="s">
        <v>78</v>
      </c>
      <c r="AR6863" t="s">
        <v>79</v>
      </c>
      <c r="AS6863">
        <v>5</v>
      </c>
      <c r="AT6863">
        <v>34894</v>
      </c>
      <c r="AU6863">
        <v>1</v>
      </c>
      <c r="AV6863">
        <v>0</v>
      </c>
      <c r="AW6863">
        <v>1</v>
      </c>
      <c r="AX6863">
        <v>0</v>
      </c>
      <c r="AY6863">
        <v>6</v>
      </c>
      <c r="AZ6863" t="s">
        <v>125</v>
      </c>
      <c r="BA6863">
        <v>0</v>
      </c>
      <c r="BB6863" t="s">
        <v>71</v>
      </c>
      <c r="BC6863">
        <v>4</v>
      </c>
    </row>
    <row r="6864" spans="1:55">
      <c r="A6864" t="s">
        <v>11667</v>
      </c>
      <c r="B6864" t="s">
        <v>56</v>
      </c>
      <c r="C6864">
        <v>50</v>
      </c>
      <c r="D6864" t="s">
        <v>61</v>
      </c>
      <c r="E6864">
        <v>0</v>
      </c>
      <c r="F6864" t="s">
        <v>6535</v>
      </c>
      <c r="G6864">
        <v>95431</v>
      </c>
      <c r="H6864">
        <v>38.348884</v>
      </c>
      <c r="I6864">
        <v>-122.51699</v>
      </c>
      <c r="J6864">
        <v>0</v>
      </c>
      <c r="K6864">
        <v>1</v>
      </c>
      <c r="L6864" t="s">
        <v>59</v>
      </c>
      <c r="M6864" t="s">
        <v>57</v>
      </c>
      <c r="N6864" t="s">
        <v>6324</v>
      </c>
      <c r="O6864" t="s">
        <v>61</v>
      </c>
      <c r="P6864" t="s">
        <v>57</v>
      </c>
      <c r="Q6864" t="s">
        <v>85</v>
      </c>
      <c r="R6864" t="s">
        <v>275</v>
      </c>
      <c r="S6864" t="s">
        <v>61</v>
      </c>
      <c r="T6864" t="s">
        <v>61</v>
      </c>
      <c r="U6864" t="s">
        <v>57</v>
      </c>
      <c r="V6864" t="s">
        <v>61</v>
      </c>
      <c r="W6864" t="s">
        <v>61</v>
      </c>
      <c r="X6864" t="s">
        <v>61</v>
      </c>
      <c r="Y6864" t="s">
        <v>61</v>
      </c>
      <c r="Z6864" t="s">
        <v>57</v>
      </c>
      <c r="AA6864" t="s">
        <v>77</v>
      </c>
      <c r="AB6864" t="s">
        <v>61</v>
      </c>
      <c r="AC6864" t="s">
        <v>87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88</v>
      </c>
      <c r="AK6864" t="s">
        <v>101</v>
      </c>
      <c r="AL6864" t="s">
        <v>111</v>
      </c>
      <c r="AM6864">
        <v>1</v>
      </c>
      <c r="AN6864">
        <v>0</v>
      </c>
      <c r="AO6864">
        <v>0</v>
      </c>
      <c r="AP6864" t="s">
        <v>91</v>
      </c>
      <c r="AQ6864" t="s">
        <v>92</v>
      </c>
      <c r="AR6864" t="s">
        <v>93</v>
      </c>
      <c r="AS6864">
        <v>2</v>
      </c>
      <c r="AT6864">
        <v>363</v>
      </c>
      <c r="AU6864">
        <v>1</v>
      </c>
      <c r="AV6864">
        <v>1</v>
      </c>
      <c r="AW6864">
        <v>0</v>
      </c>
      <c r="AX6864">
        <v>73.5</v>
      </c>
      <c r="AY6864">
        <v>1</v>
      </c>
      <c r="AZ6864" t="s">
        <v>94</v>
      </c>
      <c r="BA6864">
        <v>10</v>
      </c>
      <c r="BB6864" t="s">
        <v>95</v>
      </c>
      <c r="BC6864">
        <v>1</v>
      </c>
    </row>
    <row r="6865" spans="1:55">
      <c r="A6865" t="s">
        <v>11668</v>
      </c>
      <c r="B6865" t="s">
        <v>56</v>
      </c>
      <c r="C6865">
        <v>60</v>
      </c>
      <c r="D6865" t="s">
        <v>61</v>
      </c>
      <c r="E6865">
        <v>0</v>
      </c>
      <c r="F6865" t="s">
        <v>1026</v>
      </c>
      <c r="G6865">
        <v>90501</v>
      </c>
      <c r="H6865">
        <v>33.833699</v>
      </c>
      <c r="I6865">
        <v>-118.314387</v>
      </c>
      <c r="J6865">
        <v>0</v>
      </c>
      <c r="K6865">
        <v>32</v>
      </c>
      <c r="L6865" t="s">
        <v>216</v>
      </c>
      <c r="M6865" t="s">
        <v>61</v>
      </c>
      <c r="N6865" t="s">
        <v>143</v>
      </c>
      <c r="O6865" t="s">
        <v>143</v>
      </c>
      <c r="P6865" t="s">
        <v>57</v>
      </c>
      <c r="Q6865" t="s">
        <v>135</v>
      </c>
      <c r="R6865" t="s">
        <v>318</v>
      </c>
      <c r="S6865" t="s">
        <v>57</v>
      </c>
      <c r="T6865" t="s">
        <v>61</v>
      </c>
      <c r="U6865" t="s">
        <v>61</v>
      </c>
      <c r="V6865" t="s">
        <v>61</v>
      </c>
      <c r="W6865" t="s">
        <v>61</v>
      </c>
      <c r="X6865" t="s">
        <v>61</v>
      </c>
      <c r="Y6865" t="s">
        <v>61</v>
      </c>
      <c r="Z6865" t="s">
        <v>57</v>
      </c>
      <c r="AA6865" t="s">
        <v>64</v>
      </c>
      <c r="AB6865" t="s">
        <v>61</v>
      </c>
      <c r="AC6865" t="s">
        <v>65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66</v>
      </c>
      <c r="AM6865">
        <v>0</v>
      </c>
      <c r="AN6865">
        <v>1</v>
      </c>
      <c r="AO6865">
        <v>0</v>
      </c>
      <c r="AP6865" t="s">
        <v>164</v>
      </c>
      <c r="AQ6865" t="s">
        <v>124</v>
      </c>
      <c r="AR6865" t="s">
        <v>137</v>
      </c>
      <c r="AS6865">
        <v>2</v>
      </c>
      <c r="AT6865">
        <v>40705</v>
      </c>
      <c r="AU6865">
        <v>1</v>
      </c>
      <c r="AV6865">
        <v>0</v>
      </c>
      <c r="AW6865">
        <v>1</v>
      </c>
      <c r="AX6865">
        <v>0</v>
      </c>
      <c r="AY6865">
        <v>4</v>
      </c>
      <c r="AZ6865" t="s">
        <v>165</v>
      </c>
      <c r="BA6865">
        <v>2</v>
      </c>
      <c r="BB6865" t="s">
        <v>126</v>
      </c>
      <c r="BC6865">
        <v>3</v>
      </c>
    </row>
    <row r="6866" spans="1:55">
      <c r="A6866" t="s">
        <v>11669</v>
      </c>
      <c r="B6866" t="s">
        <v>56</v>
      </c>
      <c r="C6866">
        <v>51</v>
      </c>
      <c r="D6866" t="s">
        <v>61</v>
      </c>
      <c r="E6866">
        <v>0</v>
      </c>
      <c r="F6866" t="s">
        <v>267</v>
      </c>
      <c r="G6866">
        <v>93291</v>
      </c>
      <c r="H6866">
        <v>36.391777</v>
      </c>
      <c r="I6866">
        <v>-119.372842</v>
      </c>
      <c r="J6866">
        <v>0</v>
      </c>
      <c r="K6866">
        <v>1</v>
      </c>
      <c r="L6866" t="s">
        <v>83</v>
      </c>
      <c r="M6866" t="s">
        <v>57</v>
      </c>
      <c r="N6866" t="s">
        <v>5044</v>
      </c>
      <c r="O6866" t="s">
        <v>61</v>
      </c>
      <c r="P6866" t="s">
        <v>57</v>
      </c>
      <c r="Q6866" t="s">
        <v>62</v>
      </c>
      <c r="R6866" t="s">
        <v>110</v>
      </c>
      <c r="S6866" t="s">
        <v>61</v>
      </c>
      <c r="T6866" t="s">
        <v>57</v>
      </c>
      <c r="U6866" t="s">
        <v>61</v>
      </c>
      <c r="V6866" t="s">
        <v>61</v>
      </c>
      <c r="W6866" t="s">
        <v>61</v>
      </c>
      <c r="X6866" t="s">
        <v>61</v>
      </c>
      <c r="Y6866" t="s">
        <v>61</v>
      </c>
      <c r="Z6866" t="s">
        <v>57</v>
      </c>
      <c r="AA6866" t="s">
        <v>77</v>
      </c>
      <c r="AB6866" t="s">
        <v>57</v>
      </c>
      <c r="AC6866" t="s">
        <v>87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170</v>
      </c>
      <c r="AM6866">
        <v>0</v>
      </c>
      <c r="AN6866">
        <v>0</v>
      </c>
      <c r="AO6866">
        <v>0</v>
      </c>
      <c r="AP6866" t="s">
        <v>91</v>
      </c>
      <c r="AQ6866" t="s">
        <v>92</v>
      </c>
      <c r="AR6866" t="s">
        <v>137</v>
      </c>
      <c r="AS6866">
        <v>2</v>
      </c>
      <c r="AT6866">
        <v>36718</v>
      </c>
      <c r="AU6866">
        <v>0</v>
      </c>
      <c r="AX6866">
        <v>0</v>
      </c>
      <c r="AY6866">
        <v>1</v>
      </c>
      <c r="AZ6866" t="s">
        <v>94</v>
      </c>
      <c r="BA6866">
        <v>8</v>
      </c>
      <c r="BB6866" t="s">
        <v>95</v>
      </c>
      <c r="BC6866">
        <v>1</v>
      </c>
    </row>
    <row r="6867" spans="1:55">
      <c r="A6867" t="s">
        <v>11670</v>
      </c>
      <c r="B6867" t="s">
        <v>56</v>
      </c>
      <c r="C6867">
        <v>54</v>
      </c>
      <c r="D6867" t="s">
        <v>61</v>
      </c>
      <c r="E6867">
        <v>0</v>
      </c>
      <c r="F6867" t="s">
        <v>252</v>
      </c>
      <c r="G6867">
        <v>92122</v>
      </c>
      <c r="H6867">
        <v>32.85723</v>
      </c>
      <c r="I6867">
        <v>-117.209774</v>
      </c>
      <c r="J6867">
        <v>0</v>
      </c>
      <c r="K6867">
        <v>1</v>
      </c>
      <c r="L6867" t="s">
        <v>59</v>
      </c>
      <c r="M6867" t="s">
        <v>57</v>
      </c>
      <c r="N6867" t="s">
        <v>7300</v>
      </c>
      <c r="O6867" t="s">
        <v>61</v>
      </c>
      <c r="P6867" t="s">
        <v>61</v>
      </c>
      <c r="Q6867" t="s">
        <v>143</v>
      </c>
      <c r="R6867" t="s">
        <v>143</v>
      </c>
      <c r="S6867" t="s">
        <v>143</v>
      </c>
      <c r="T6867" t="s">
        <v>143</v>
      </c>
      <c r="U6867" t="s">
        <v>143</v>
      </c>
      <c r="V6867" t="s">
        <v>143</v>
      </c>
      <c r="W6867" t="s">
        <v>143</v>
      </c>
      <c r="X6867" t="s">
        <v>143</v>
      </c>
      <c r="Y6867" t="s">
        <v>143</v>
      </c>
      <c r="Z6867" t="s">
        <v>143</v>
      </c>
      <c r="AA6867" t="s">
        <v>77</v>
      </c>
      <c r="AB6867" t="s">
        <v>61</v>
      </c>
      <c r="AC6867" t="s">
        <v>65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170</v>
      </c>
      <c r="AM6867">
        <v>0</v>
      </c>
      <c r="AN6867">
        <v>0</v>
      </c>
      <c r="AO6867">
        <v>0</v>
      </c>
      <c r="AP6867" t="s">
        <v>91</v>
      </c>
      <c r="AQ6867" t="s">
        <v>92</v>
      </c>
      <c r="AR6867" t="s">
        <v>182</v>
      </c>
      <c r="AT6867">
        <v>34902</v>
      </c>
      <c r="AU6867">
        <v>0</v>
      </c>
      <c r="AX6867">
        <v>0</v>
      </c>
      <c r="AY6867">
        <v>1</v>
      </c>
      <c r="AZ6867" t="s">
        <v>94</v>
      </c>
      <c r="BA6867">
        <v>8</v>
      </c>
      <c r="BB6867" t="s">
        <v>95</v>
      </c>
      <c r="BC6867">
        <v>1</v>
      </c>
    </row>
    <row r="6868" spans="1:55">
      <c r="A6868" t="s">
        <v>11671</v>
      </c>
      <c r="B6868" t="s">
        <v>56</v>
      </c>
      <c r="C6868">
        <v>40</v>
      </c>
      <c r="D6868" t="s">
        <v>57</v>
      </c>
      <c r="E6868">
        <v>3</v>
      </c>
      <c r="F6868" t="s">
        <v>3441</v>
      </c>
      <c r="G6868">
        <v>95901</v>
      </c>
      <c r="H6868">
        <v>39.19514</v>
      </c>
      <c r="I6868">
        <v>-121.503883</v>
      </c>
      <c r="J6868">
        <v>4</v>
      </c>
      <c r="K6868">
        <v>26</v>
      </c>
      <c r="L6868" t="s">
        <v>216</v>
      </c>
      <c r="M6868" t="s">
        <v>61</v>
      </c>
      <c r="N6868" t="s">
        <v>143</v>
      </c>
      <c r="O6868" t="s">
        <v>143</v>
      </c>
      <c r="P6868" t="s">
        <v>57</v>
      </c>
      <c r="Q6868" t="s">
        <v>62</v>
      </c>
      <c r="R6868" t="s">
        <v>250</v>
      </c>
      <c r="S6868" t="s">
        <v>57</v>
      </c>
      <c r="T6868" t="s">
        <v>57</v>
      </c>
      <c r="U6868" t="s">
        <v>61</v>
      </c>
      <c r="V6868" t="s">
        <v>57</v>
      </c>
      <c r="W6868" t="s">
        <v>61</v>
      </c>
      <c r="X6868" t="s">
        <v>61</v>
      </c>
      <c r="Y6868" t="s">
        <v>61</v>
      </c>
      <c r="Z6868" t="s">
        <v>61</v>
      </c>
      <c r="AA6868" t="s">
        <v>77</v>
      </c>
      <c r="AB6868" t="s">
        <v>61</v>
      </c>
      <c r="AC6868" t="s">
        <v>65</v>
      </c>
      <c r="AD6868">
        <v>38.85</v>
      </c>
      <c r="AE6868">
        <v>1025.15</v>
      </c>
      <c r="AF6868">
        <v>0</v>
      </c>
      <c r="AG6868">
        <v>30</v>
      </c>
      <c r="AH6868">
        <v>0</v>
      </c>
      <c r="AI6868">
        <v>1055.15</v>
      </c>
      <c r="AJ6868" t="s">
        <v>66</v>
      </c>
      <c r="AM6868">
        <v>0</v>
      </c>
      <c r="AN6868">
        <v>1</v>
      </c>
      <c r="AO6868">
        <v>0</v>
      </c>
      <c r="AP6868" t="s">
        <v>164</v>
      </c>
      <c r="AQ6868" t="s">
        <v>78</v>
      </c>
      <c r="AR6868" t="s">
        <v>137</v>
      </c>
      <c r="AS6868">
        <v>3</v>
      </c>
      <c r="AT6868">
        <v>38091</v>
      </c>
      <c r="AU6868">
        <v>1</v>
      </c>
      <c r="AV6868">
        <v>0</v>
      </c>
      <c r="AW6868">
        <v>1</v>
      </c>
      <c r="AX6868">
        <v>0</v>
      </c>
      <c r="AY6868">
        <v>4</v>
      </c>
      <c r="AZ6868" t="s">
        <v>165</v>
      </c>
      <c r="BA6868">
        <v>3</v>
      </c>
      <c r="BB6868" t="s">
        <v>126</v>
      </c>
      <c r="BC6868">
        <v>3</v>
      </c>
    </row>
    <row r="6869" spans="1:55">
      <c r="A6869" t="s">
        <v>11672</v>
      </c>
      <c r="B6869" t="s">
        <v>56</v>
      </c>
      <c r="C6869">
        <v>37</v>
      </c>
      <c r="D6869" t="s">
        <v>61</v>
      </c>
      <c r="E6869">
        <v>0</v>
      </c>
      <c r="F6869" t="s">
        <v>1196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59</v>
      </c>
      <c r="M6869" t="s">
        <v>57</v>
      </c>
      <c r="N6869" t="s">
        <v>11673</v>
      </c>
      <c r="O6869" t="s">
        <v>61</v>
      </c>
      <c r="P6869" t="s">
        <v>57</v>
      </c>
      <c r="Q6869" t="s">
        <v>62</v>
      </c>
      <c r="R6869" t="s">
        <v>250</v>
      </c>
      <c r="S6869" t="s">
        <v>57</v>
      </c>
      <c r="T6869" t="s">
        <v>57</v>
      </c>
      <c r="U6869" t="s">
        <v>57</v>
      </c>
      <c r="V6869" t="s">
        <v>57</v>
      </c>
      <c r="W6869" t="s">
        <v>61</v>
      </c>
      <c r="X6869" t="s">
        <v>61</v>
      </c>
      <c r="Y6869" t="s">
        <v>61</v>
      </c>
      <c r="Z6869" t="s">
        <v>57</v>
      </c>
      <c r="AA6869" t="s">
        <v>122</v>
      </c>
      <c r="AB6869" t="s">
        <v>61</v>
      </c>
      <c r="AC6869" t="s">
        <v>87</v>
      </c>
      <c r="AD6869">
        <v>67.40000000000001</v>
      </c>
      <c r="AE6869">
        <v>3306.85</v>
      </c>
      <c r="AF6869">
        <v>0</v>
      </c>
      <c r="AG6869">
        <v>0</v>
      </c>
      <c r="AH6869">
        <v>1002.05</v>
      </c>
      <c r="AI6869">
        <v>4308.9</v>
      </c>
      <c r="AJ6869" t="s">
        <v>66</v>
      </c>
      <c r="AM6869">
        <v>0</v>
      </c>
      <c r="AN6869">
        <v>1</v>
      </c>
      <c r="AO6869">
        <v>0</v>
      </c>
      <c r="AP6869" t="s">
        <v>123</v>
      </c>
      <c r="AQ6869" t="s">
        <v>68</v>
      </c>
      <c r="AR6869" t="s">
        <v>69</v>
      </c>
      <c r="AS6869">
        <v>5</v>
      </c>
      <c r="AT6869">
        <v>44588</v>
      </c>
      <c r="AU6869">
        <v>1</v>
      </c>
      <c r="AV6869">
        <v>0</v>
      </c>
      <c r="AW6869">
        <v>1</v>
      </c>
      <c r="AX6869">
        <v>0</v>
      </c>
      <c r="AY6869">
        <v>6</v>
      </c>
      <c r="AZ6869" t="s">
        <v>125</v>
      </c>
      <c r="BA6869">
        <v>2</v>
      </c>
      <c r="BB6869" t="s">
        <v>126</v>
      </c>
      <c r="BC6869">
        <v>3</v>
      </c>
    </row>
    <row r="6870" spans="1:55">
      <c r="A6870" t="s">
        <v>11674</v>
      </c>
      <c r="B6870" t="s">
        <v>56</v>
      </c>
      <c r="C6870">
        <v>75</v>
      </c>
      <c r="D6870" t="s">
        <v>57</v>
      </c>
      <c r="E6870">
        <v>2</v>
      </c>
      <c r="F6870" t="s">
        <v>459</v>
      </c>
      <c r="G6870">
        <v>90250</v>
      </c>
      <c r="H6870">
        <v>33.914775</v>
      </c>
      <c r="I6870">
        <v>-118.348083</v>
      </c>
      <c r="J6870">
        <v>0</v>
      </c>
      <c r="K6870">
        <v>48</v>
      </c>
      <c r="L6870" t="s">
        <v>59</v>
      </c>
      <c r="M6870" t="s">
        <v>61</v>
      </c>
      <c r="N6870" t="s">
        <v>143</v>
      </c>
      <c r="O6870" t="s">
        <v>143</v>
      </c>
      <c r="P6870" t="s">
        <v>57</v>
      </c>
      <c r="Q6870" t="s">
        <v>135</v>
      </c>
      <c r="R6870" t="s">
        <v>156</v>
      </c>
      <c r="S6870" t="s">
        <v>61</v>
      </c>
      <c r="T6870" t="s">
        <v>57</v>
      </c>
      <c r="U6870" t="s">
        <v>61</v>
      </c>
      <c r="V6870" t="s">
        <v>61</v>
      </c>
      <c r="W6870" t="s">
        <v>61</v>
      </c>
      <c r="X6870" t="s">
        <v>61</v>
      </c>
      <c r="Y6870" t="s">
        <v>61</v>
      </c>
      <c r="Z6870" t="s">
        <v>57</v>
      </c>
      <c r="AA6870" t="s">
        <v>64</v>
      </c>
      <c r="AB6870" t="s">
        <v>61</v>
      </c>
      <c r="AC6870" t="s">
        <v>87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66</v>
      </c>
      <c r="AM6870">
        <v>0</v>
      </c>
      <c r="AN6870">
        <v>1</v>
      </c>
      <c r="AO6870">
        <v>0</v>
      </c>
      <c r="AP6870" t="s">
        <v>176</v>
      </c>
      <c r="AQ6870" t="s">
        <v>104</v>
      </c>
      <c r="AR6870" t="s">
        <v>182</v>
      </c>
      <c r="AS6870">
        <v>2</v>
      </c>
      <c r="AT6870">
        <v>93315</v>
      </c>
      <c r="AU6870">
        <v>1</v>
      </c>
      <c r="AV6870">
        <v>0</v>
      </c>
      <c r="AW6870">
        <v>1</v>
      </c>
      <c r="AX6870">
        <v>0</v>
      </c>
      <c r="AY6870">
        <v>5</v>
      </c>
      <c r="AZ6870" t="s">
        <v>177</v>
      </c>
      <c r="BA6870">
        <v>0</v>
      </c>
      <c r="BB6870" t="s">
        <v>71</v>
      </c>
      <c r="BC6870">
        <v>4</v>
      </c>
    </row>
    <row r="6871" spans="1:55">
      <c r="A6871" t="s">
        <v>11675</v>
      </c>
      <c r="B6871" t="s">
        <v>73</v>
      </c>
      <c r="C6871">
        <v>22</v>
      </c>
      <c r="D6871" t="s">
        <v>61</v>
      </c>
      <c r="E6871">
        <v>0</v>
      </c>
      <c r="F6871" t="s">
        <v>352</v>
      </c>
      <c r="G6871">
        <v>93650</v>
      </c>
      <c r="H6871">
        <v>36.841655</v>
      </c>
      <c r="I6871">
        <v>-119.797113</v>
      </c>
      <c r="J6871">
        <v>0</v>
      </c>
      <c r="K6871">
        <v>5</v>
      </c>
      <c r="L6871" t="s">
        <v>59</v>
      </c>
      <c r="M6871" t="s">
        <v>57</v>
      </c>
      <c r="N6871" t="s">
        <v>3386</v>
      </c>
      <c r="O6871" t="s">
        <v>61</v>
      </c>
      <c r="P6871" t="s">
        <v>57</v>
      </c>
      <c r="Q6871" t="s">
        <v>135</v>
      </c>
      <c r="R6871" t="s">
        <v>147</v>
      </c>
      <c r="S6871" t="s">
        <v>61</v>
      </c>
      <c r="T6871" t="s">
        <v>57</v>
      </c>
      <c r="U6871" t="s">
        <v>61</v>
      </c>
      <c r="V6871" t="s">
        <v>57</v>
      </c>
      <c r="W6871" t="s">
        <v>61</v>
      </c>
      <c r="X6871" t="s">
        <v>57</v>
      </c>
      <c r="Y6871" t="s">
        <v>57</v>
      </c>
      <c r="Z6871" t="s">
        <v>57</v>
      </c>
      <c r="AA6871" t="s">
        <v>77</v>
      </c>
      <c r="AB6871" t="s">
        <v>57</v>
      </c>
      <c r="AC6871" t="s">
        <v>87</v>
      </c>
      <c r="AD6871">
        <v>65.59999999999999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66</v>
      </c>
      <c r="AM6871">
        <v>0</v>
      </c>
      <c r="AN6871">
        <v>1</v>
      </c>
      <c r="AO6871">
        <v>0</v>
      </c>
      <c r="AP6871" t="s">
        <v>91</v>
      </c>
      <c r="AQ6871" t="s">
        <v>116</v>
      </c>
      <c r="AR6871" t="s">
        <v>69</v>
      </c>
      <c r="AS6871">
        <v>5</v>
      </c>
      <c r="AT6871">
        <v>3258</v>
      </c>
      <c r="AU6871">
        <v>1</v>
      </c>
      <c r="AV6871">
        <v>0</v>
      </c>
      <c r="AW6871">
        <v>1</v>
      </c>
      <c r="AX6871">
        <v>0</v>
      </c>
      <c r="AY6871">
        <v>1</v>
      </c>
      <c r="AZ6871" t="s">
        <v>94</v>
      </c>
      <c r="BA6871">
        <v>8</v>
      </c>
      <c r="BB6871" t="s">
        <v>95</v>
      </c>
      <c r="BC6871">
        <v>1</v>
      </c>
    </row>
    <row r="6872" spans="1:55">
      <c r="A6872" t="s">
        <v>11676</v>
      </c>
      <c r="B6872" t="s">
        <v>73</v>
      </c>
      <c r="C6872">
        <v>54</v>
      </c>
      <c r="D6872" t="s">
        <v>61</v>
      </c>
      <c r="E6872">
        <v>0</v>
      </c>
      <c r="F6872" t="s">
        <v>2269</v>
      </c>
      <c r="G6872">
        <v>90740</v>
      </c>
      <c r="H6872">
        <v>33.75462</v>
      </c>
      <c r="I6872">
        <v>-118.071128</v>
      </c>
      <c r="J6872">
        <v>0</v>
      </c>
      <c r="K6872">
        <v>39</v>
      </c>
      <c r="L6872" t="s">
        <v>216</v>
      </c>
      <c r="M6872" t="s">
        <v>57</v>
      </c>
      <c r="N6872" t="s">
        <v>3169</v>
      </c>
      <c r="O6872" t="s">
        <v>57</v>
      </c>
      <c r="P6872" t="s">
        <v>57</v>
      </c>
      <c r="Q6872" t="s">
        <v>85</v>
      </c>
      <c r="R6872" t="s">
        <v>160</v>
      </c>
      <c r="S6872" t="s">
        <v>61</v>
      </c>
      <c r="T6872" t="s">
        <v>57</v>
      </c>
      <c r="U6872" t="s">
        <v>61</v>
      </c>
      <c r="V6872" t="s">
        <v>61</v>
      </c>
      <c r="W6872" t="s">
        <v>61</v>
      </c>
      <c r="X6872" t="s">
        <v>61</v>
      </c>
      <c r="Y6872" t="s">
        <v>61</v>
      </c>
      <c r="Z6872" t="s">
        <v>57</v>
      </c>
      <c r="AA6872" t="s">
        <v>64</v>
      </c>
      <c r="AB6872" t="s">
        <v>61</v>
      </c>
      <c r="AC6872" t="s">
        <v>65</v>
      </c>
      <c r="AD6872">
        <v>81.40000000000001</v>
      </c>
      <c r="AE6872">
        <v>3213.75</v>
      </c>
      <c r="AF6872">
        <v>0</v>
      </c>
      <c r="AG6872">
        <v>0</v>
      </c>
      <c r="AH6872">
        <v>1440.27</v>
      </c>
      <c r="AI6872">
        <v>4654.02</v>
      </c>
      <c r="AJ6872" t="s">
        <v>66</v>
      </c>
      <c r="AM6872">
        <v>0</v>
      </c>
      <c r="AN6872">
        <v>1</v>
      </c>
      <c r="AO6872">
        <v>0</v>
      </c>
      <c r="AP6872" t="s">
        <v>176</v>
      </c>
      <c r="AQ6872" t="s">
        <v>92</v>
      </c>
      <c r="AR6872" t="s">
        <v>93</v>
      </c>
      <c r="AS6872">
        <v>2</v>
      </c>
      <c r="AT6872">
        <v>24180</v>
      </c>
      <c r="AU6872">
        <v>1</v>
      </c>
      <c r="AV6872">
        <v>0</v>
      </c>
      <c r="AW6872">
        <v>1</v>
      </c>
      <c r="AX6872">
        <v>0</v>
      </c>
      <c r="AY6872">
        <v>5</v>
      </c>
      <c r="AZ6872" t="s">
        <v>177</v>
      </c>
      <c r="BA6872">
        <v>4</v>
      </c>
      <c r="BB6872" t="s">
        <v>80</v>
      </c>
      <c r="BC6872">
        <v>2</v>
      </c>
    </row>
    <row r="6873" spans="1:55">
      <c r="A6873" t="s">
        <v>11677</v>
      </c>
      <c r="B6873" t="s">
        <v>73</v>
      </c>
      <c r="C6873">
        <v>37</v>
      </c>
      <c r="D6873" t="s">
        <v>57</v>
      </c>
      <c r="E6873">
        <v>2</v>
      </c>
      <c r="F6873" t="s">
        <v>226</v>
      </c>
      <c r="G6873">
        <v>90012</v>
      </c>
      <c r="H6873">
        <v>34.065875</v>
      </c>
      <c r="I6873">
        <v>-118.238728</v>
      </c>
      <c r="J6873">
        <v>1</v>
      </c>
      <c r="K6873">
        <v>13</v>
      </c>
      <c r="L6873" t="s">
        <v>98</v>
      </c>
      <c r="M6873" t="s">
        <v>57</v>
      </c>
      <c r="N6873" t="s">
        <v>9398</v>
      </c>
      <c r="O6873" t="s">
        <v>61</v>
      </c>
      <c r="P6873" t="s">
        <v>57</v>
      </c>
      <c r="Q6873" t="s">
        <v>135</v>
      </c>
      <c r="R6873" t="s">
        <v>169</v>
      </c>
      <c r="S6873" t="s">
        <v>57</v>
      </c>
      <c r="T6873" t="s">
        <v>61</v>
      </c>
      <c r="U6873" t="s">
        <v>61</v>
      </c>
      <c r="V6873" t="s">
        <v>61</v>
      </c>
      <c r="W6873" t="s">
        <v>61</v>
      </c>
      <c r="X6873" t="s">
        <v>61</v>
      </c>
      <c r="Y6873" t="s">
        <v>61</v>
      </c>
      <c r="Z6873" t="s">
        <v>61</v>
      </c>
      <c r="AA6873" t="s">
        <v>77</v>
      </c>
      <c r="AB6873" t="s">
        <v>57</v>
      </c>
      <c r="AC6873" t="s">
        <v>307</v>
      </c>
      <c r="AD6873">
        <v>49.95</v>
      </c>
      <c r="AE6873">
        <v>587.45</v>
      </c>
      <c r="AF6873">
        <v>0</v>
      </c>
      <c r="AG6873">
        <v>150</v>
      </c>
      <c r="AH6873">
        <v>385.84</v>
      </c>
      <c r="AI6873">
        <v>1123.29</v>
      </c>
      <c r="AJ6873" t="s">
        <v>66</v>
      </c>
      <c r="AM6873">
        <v>0</v>
      </c>
      <c r="AN6873">
        <v>1</v>
      </c>
      <c r="AO6873">
        <v>0</v>
      </c>
      <c r="AP6873" t="s">
        <v>103</v>
      </c>
      <c r="AQ6873" t="s">
        <v>68</v>
      </c>
      <c r="AR6873" t="s">
        <v>137</v>
      </c>
      <c r="AS6873">
        <v>1</v>
      </c>
      <c r="AT6873">
        <v>30596</v>
      </c>
      <c r="AU6873">
        <v>1</v>
      </c>
      <c r="AV6873">
        <v>0</v>
      </c>
      <c r="AW6873">
        <v>1</v>
      </c>
      <c r="AX6873">
        <v>0</v>
      </c>
      <c r="AY6873">
        <v>3</v>
      </c>
      <c r="AZ6873" t="s">
        <v>106</v>
      </c>
      <c r="BA6873">
        <v>3</v>
      </c>
      <c r="BB6873" t="s">
        <v>126</v>
      </c>
      <c r="BC6873">
        <v>3</v>
      </c>
    </row>
    <row r="6874" spans="1:55">
      <c r="A6874" t="s">
        <v>11678</v>
      </c>
      <c r="B6874" t="s">
        <v>56</v>
      </c>
      <c r="C6874">
        <v>59</v>
      </c>
      <c r="D6874" t="s">
        <v>61</v>
      </c>
      <c r="E6874">
        <v>0</v>
      </c>
      <c r="F6874" t="s">
        <v>262</v>
      </c>
      <c r="G6874">
        <v>95112</v>
      </c>
      <c r="H6874">
        <v>37.343827</v>
      </c>
      <c r="I6874">
        <v>-121.883119</v>
      </c>
      <c r="J6874">
        <v>0</v>
      </c>
      <c r="K6874">
        <v>4</v>
      </c>
      <c r="L6874" t="s">
        <v>83</v>
      </c>
      <c r="M6874" t="s">
        <v>57</v>
      </c>
      <c r="N6874" t="s">
        <v>11679</v>
      </c>
      <c r="O6874" t="s">
        <v>61</v>
      </c>
      <c r="P6874" t="s">
        <v>57</v>
      </c>
      <c r="Q6874" t="s">
        <v>85</v>
      </c>
      <c r="R6874" t="s">
        <v>318</v>
      </c>
      <c r="S6874" t="s">
        <v>57</v>
      </c>
      <c r="T6874" t="s">
        <v>61</v>
      </c>
      <c r="U6874" t="s">
        <v>57</v>
      </c>
      <c r="V6874" t="s">
        <v>57</v>
      </c>
      <c r="W6874" t="s">
        <v>61</v>
      </c>
      <c r="X6874" t="s">
        <v>57</v>
      </c>
      <c r="Y6874" t="s">
        <v>57</v>
      </c>
      <c r="Z6874" t="s">
        <v>57</v>
      </c>
      <c r="AA6874" t="s">
        <v>77</v>
      </c>
      <c r="AB6874" t="s">
        <v>57</v>
      </c>
      <c r="AC6874" t="s">
        <v>87</v>
      </c>
      <c r="AD6874">
        <v>94.40000000000001</v>
      </c>
      <c r="AE6874">
        <v>387.2</v>
      </c>
      <c r="AF6874">
        <v>0</v>
      </c>
      <c r="AG6874">
        <v>0</v>
      </c>
      <c r="AH6874">
        <v>158.72</v>
      </c>
      <c r="AI6874">
        <v>545.92</v>
      </c>
      <c r="AJ6874" t="s">
        <v>88</v>
      </c>
      <c r="AK6874" t="s">
        <v>89</v>
      </c>
      <c r="AL6874" t="s">
        <v>90</v>
      </c>
      <c r="AM6874">
        <v>1</v>
      </c>
      <c r="AN6874">
        <v>0</v>
      </c>
      <c r="AO6874">
        <v>0</v>
      </c>
      <c r="AP6874" t="s">
        <v>91</v>
      </c>
      <c r="AQ6874" t="s">
        <v>92</v>
      </c>
      <c r="AR6874" t="s">
        <v>105</v>
      </c>
      <c r="AS6874">
        <v>6</v>
      </c>
      <c r="AT6874">
        <v>52334</v>
      </c>
      <c r="AU6874">
        <v>1</v>
      </c>
      <c r="AV6874">
        <v>1</v>
      </c>
      <c r="AW6874">
        <v>0</v>
      </c>
      <c r="AX6874">
        <v>94.40000000000001</v>
      </c>
      <c r="AY6874">
        <v>1</v>
      </c>
      <c r="AZ6874" t="s">
        <v>94</v>
      </c>
      <c r="BA6874">
        <v>10</v>
      </c>
      <c r="BB6874" t="s">
        <v>95</v>
      </c>
      <c r="BC6874">
        <v>1</v>
      </c>
    </row>
    <row r="6875" spans="1:55">
      <c r="A6875" t="s">
        <v>11680</v>
      </c>
      <c r="B6875" t="s">
        <v>56</v>
      </c>
      <c r="C6875">
        <v>60</v>
      </c>
      <c r="D6875" t="s">
        <v>57</v>
      </c>
      <c r="E6875">
        <v>0</v>
      </c>
      <c r="F6875" t="s">
        <v>2308</v>
      </c>
      <c r="G6875">
        <v>95979</v>
      </c>
      <c r="H6875">
        <v>39.288127</v>
      </c>
      <c r="I6875">
        <v>-122.415841</v>
      </c>
      <c r="J6875">
        <v>9</v>
      </c>
      <c r="K6875">
        <v>59</v>
      </c>
      <c r="L6875" t="s">
        <v>129</v>
      </c>
      <c r="M6875" t="s">
        <v>57</v>
      </c>
      <c r="N6875" t="s">
        <v>2623</v>
      </c>
      <c r="O6875" t="s">
        <v>61</v>
      </c>
      <c r="P6875" t="s">
        <v>61</v>
      </c>
      <c r="Q6875" t="s">
        <v>143</v>
      </c>
      <c r="R6875" t="s">
        <v>143</v>
      </c>
      <c r="S6875" t="s">
        <v>143</v>
      </c>
      <c r="T6875" t="s">
        <v>143</v>
      </c>
      <c r="U6875" t="s">
        <v>143</v>
      </c>
      <c r="V6875" t="s">
        <v>143</v>
      </c>
      <c r="W6875" t="s">
        <v>143</v>
      </c>
      <c r="X6875" t="s">
        <v>143</v>
      </c>
      <c r="Y6875" t="s">
        <v>143</v>
      </c>
      <c r="Z6875" t="s">
        <v>143</v>
      </c>
      <c r="AA6875" t="s">
        <v>122</v>
      </c>
      <c r="AB6875" t="s">
        <v>61</v>
      </c>
      <c r="AC6875" t="s">
        <v>87</v>
      </c>
      <c r="AD6875">
        <v>18.4</v>
      </c>
      <c r="AE6875">
        <v>1057.85</v>
      </c>
      <c r="AF6875">
        <v>0</v>
      </c>
      <c r="AG6875">
        <v>0</v>
      </c>
      <c r="AH6875">
        <v>1592.41</v>
      </c>
      <c r="AI6875">
        <v>2650.26</v>
      </c>
      <c r="AJ6875" t="s">
        <v>66</v>
      </c>
      <c r="AM6875">
        <v>0</v>
      </c>
      <c r="AN6875">
        <v>1</v>
      </c>
      <c r="AO6875">
        <v>0</v>
      </c>
      <c r="AP6875" t="s">
        <v>123</v>
      </c>
      <c r="AQ6875" t="s">
        <v>124</v>
      </c>
      <c r="AR6875" t="s">
        <v>182</v>
      </c>
      <c r="AT6875">
        <v>844</v>
      </c>
      <c r="AU6875">
        <v>1</v>
      </c>
      <c r="AV6875">
        <v>0</v>
      </c>
      <c r="AW6875">
        <v>1</v>
      </c>
      <c r="AX6875">
        <v>0</v>
      </c>
      <c r="AY6875">
        <v>6</v>
      </c>
      <c r="AZ6875" t="s">
        <v>125</v>
      </c>
      <c r="BA6875">
        <v>1</v>
      </c>
      <c r="BB6875" t="s">
        <v>71</v>
      </c>
      <c r="BC6875">
        <v>4</v>
      </c>
    </row>
    <row r="6876" spans="1:55">
      <c r="A6876" t="s">
        <v>11681</v>
      </c>
      <c r="B6876" t="s">
        <v>56</v>
      </c>
      <c r="C6876">
        <v>33</v>
      </c>
      <c r="D6876" t="s">
        <v>57</v>
      </c>
      <c r="E6876">
        <v>0</v>
      </c>
      <c r="F6876" t="s">
        <v>1745</v>
      </c>
      <c r="G6876">
        <v>95969</v>
      </c>
      <c r="H6876">
        <v>39.69676</v>
      </c>
      <c r="I6876">
        <v>-121.644379</v>
      </c>
      <c r="J6876">
        <v>3</v>
      </c>
      <c r="K6876">
        <v>17</v>
      </c>
      <c r="L6876" t="s">
        <v>98</v>
      </c>
      <c r="M6876" t="s">
        <v>57</v>
      </c>
      <c r="N6876" t="s">
        <v>6045</v>
      </c>
      <c r="O6876" t="s">
        <v>61</v>
      </c>
      <c r="P6876" t="s">
        <v>61</v>
      </c>
      <c r="Q6876" t="s">
        <v>143</v>
      </c>
      <c r="R6876" t="s">
        <v>143</v>
      </c>
      <c r="S6876" t="s">
        <v>143</v>
      </c>
      <c r="T6876" t="s">
        <v>143</v>
      </c>
      <c r="U6876" t="s">
        <v>143</v>
      </c>
      <c r="V6876" t="s">
        <v>143</v>
      </c>
      <c r="W6876" t="s">
        <v>143</v>
      </c>
      <c r="X6876" t="s">
        <v>143</v>
      </c>
      <c r="Y6876" t="s">
        <v>143</v>
      </c>
      <c r="Z6876" t="s">
        <v>143</v>
      </c>
      <c r="AA6876" t="s">
        <v>64</v>
      </c>
      <c r="AB6876" t="s">
        <v>61</v>
      </c>
      <c r="AC6876" t="s">
        <v>307</v>
      </c>
      <c r="AD6876">
        <v>19.35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66</v>
      </c>
      <c r="AM6876">
        <v>0</v>
      </c>
      <c r="AN6876">
        <v>1</v>
      </c>
      <c r="AO6876">
        <v>0</v>
      </c>
      <c r="AP6876" t="s">
        <v>103</v>
      </c>
      <c r="AQ6876" t="s">
        <v>68</v>
      </c>
      <c r="AR6876" t="s">
        <v>182</v>
      </c>
      <c r="AT6876">
        <v>28318</v>
      </c>
      <c r="AU6876">
        <v>1</v>
      </c>
      <c r="AV6876">
        <v>0</v>
      </c>
      <c r="AW6876">
        <v>1</v>
      </c>
      <c r="AX6876">
        <v>0</v>
      </c>
      <c r="AY6876">
        <v>3</v>
      </c>
      <c r="AZ6876" t="s">
        <v>106</v>
      </c>
      <c r="BA6876">
        <v>1</v>
      </c>
      <c r="BB6876" t="s">
        <v>71</v>
      </c>
      <c r="BC6876">
        <v>4</v>
      </c>
    </row>
    <row r="6877" spans="1:55">
      <c r="A6877" t="s">
        <v>11682</v>
      </c>
      <c r="B6877" t="s">
        <v>73</v>
      </c>
      <c r="C6877">
        <v>63</v>
      </c>
      <c r="D6877" t="s">
        <v>61</v>
      </c>
      <c r="E6877">
        <v>0</v>
      </c>
      <c r="F6877" t="s">
        <v>3371</v>
      </c>
      <c r="G6877">
        <v>92281</v>
      </c>
      <c r="H6877">
        <v>33.03679</v>
      </c>
      <c r="I6877">
        <v>-115.60503</v>
      </c>
      <c r="J6877">
        <v>0</v>
      </c>
      <c r="K6877">
        <v>38</v>
      </c>
      <c r="L6877" t="s">
        <v>59</v>
      </c>
      <c r="M6877" t="s">
        <v>57</v>
      </c>
      <c r="N6877" t="s">
        <v>209</v>
      </c>
      <c r="O6877" t="s">
        <v>61</v>
      </c>
      <c r="P6877" t="s">
        <v>57</v>
      </c>
      <c r="Q6877" t="s">
        <v>85</v>
      </c>
      <c r="R6877" t="s">
        <v>275</v>
      </c>
      <c r="S6877" t="s">
        <v>61</v>
      </c>
      <c r="T6877" t="s">
        <v>61</v>
      </c>
      <c r="U6877" t="s">
        <v>61</v>
      </c>
      <c r="V6877" t="s">
        <v>61</v>
      </c>
      <c r="W6877" t="s">
        <v>61</v>
      </c>
      <c r="X6877" t="s">
        <v>61</v>
      </c>
      <c r="Y6877" t="s">
        <v>61</v>
      </c>
      <c r="Z6877" t="s">
        <v>57</v>
      </c>
      <c r="AA6877" t="s">
        <v>77</v>
      </c>
      <c r="AB6877" t="s">
        <v>57</v>
      </c>
      <c r="AC6877" t="s">
        <v>65</v>
      </c>
      <c r="AD6877">
        <v>69.5</v>
      </c>
      <c r="AE6877">
        <v>2625.25</v>
      </c>
      <c r="AF6877">
        <v>20.19</v>
      </c>
      <c r="AG6877">
        <v>0</v>
      </c>
      <c r="AH6877">
        <v>1331.52</v>
      </c>
      <c r="AI6877">
        <v>3936.58</v>
      </c>
      <c r="AJ6877" t="s">
        <v>66</v>
      </c>
      <c r="AM6877">
        <v>0</v>
      </c>
      <c r="AN6877">
        <v>1</v>
      </c>
      <c r="AO6877">
        <v>0</v>
      </c>
      <c r="AP6877" t="s">
        <v>176</v>
      </c>
      <c r="AQ6877" t="s">
        <v>124</v>
      </c>
      <c r="AR6877" t="s">
        <v>69</v>
      </c>
      <c r="AS6877">
        <v>1</v>
      </c>
      <c r="AT6877">
        <v>2388</v>
      </c>
      <c r="AU6877">
        <v>1</v>
      </c>
      <c r="AV6877">
        <v>0</v>
      </c>
      <c r="AW6877">
        <v>1</v>
      </c>
      <c r="AX6877">
        <v>0</v>
      </c>
      <c r="AY6877">
        <v>5</v>
      </c>
      <c r="AZ6877" t="s">
        <v>177</v>
      </c>
      <c r="BA6877">
        <v>7</v>
      </c>
      <c r="BB6877" t="s">
        <v>95</v>
      </c>
      <c r="BC6877">
        <v>1</v>
      </c>
    </row>
    <row r="6878" spans="1:55">
      <c r="A6878" t="s">
        <v>11683</v>
      </c>
      <c r="B6878" t="s">
        <v>56</v>
      </c>
      <c r="C6878">
        <v>54</v>
      </c>
      <c r="D6878" t="s">
        <v>61</v>
      </c>
      <c r="E6878">
        <v>3</v>
      </c>
      <c r="F6878" t="s">
        <v>6263</v>
      </c>
      <c r="G6878">
        <v>93276</v>
      </c>
      <c r="H6878">
        <v>35.316263</v>
      </c>
      <c r="I6878">
        <v>-119.402559</v>
      </c>
      <c r="J6878">
        <v>0</v>
      </c>
      <c r="K6878">
        <v>70</v>
      </c>
      <c r="L6878" t="s">
        <v>59</v>
      </c>
      <c r="M6878" t="s">
        <v>57</v>
      </c>
      <c r="N6878" t="s">
        <v>11684</v>
      </c>
      <c r="O6878" t="s">
        <v>57</v>
      </c>
      <c r="P6878" t="s">
        <v>57</v>
      </c>
      <c r="Q6878" t="s">
        <v>135</v>
      </c>
      <c r="R6878" t="s">
        <v>210</v>
      </c>
      <c r="S6878" t="s">
        <v>57</v>
      </c>
      <c r="T6878" t="s">
        <v>57</v>
      </c>
      <c r="U6878" t="s">
        <v>61</v>
      </c>
      <c r="V6878" t="s">
        <v>57</v>
      </c>
      <c r="W6878" t="s">
        <v>61</v>
      </c>
      <c r="X6878" t="s">
        <v>61</v>
      </c>
      <c r="Y6878" t="s">
        <v>61</v>
      </c>
      <c r="Z6878" t="s">
        <v>61</v>
      </c>
      <c r="AA6878" t="s">
        <v>122</v>
      </c>
      <c r="AB6878" t="s">
        <v>61</v>
      </c>
      <c r="AC6878" t="s">
        <v>87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66</v>
      </c>
      <c r="AM6878">
        <v>0</v>
      </c>
      <c r="AN6878">
        <v>1</v>
      </c>
      <c r="AO6878">
        <v>0</v>
      </c>
      <c r="AP6878" t="s">
        <v>123</v>
      </c>
      <c r="AQ6878" t="s">
        <v>92</v>
      </c>
      <c r="AR6878" t="s">
        <v>69</v>
      </c>
      <c r="AS6878">
        <v>3</v>
      </c>
      <c r="AT6878">
        <v>236</v>
      </c>
      <c r="AU6878">
        <v>1</v>
      </c>
      <c r="AV6878">
        <v>0</v>
      </c>
      <c r="AW6878">
        <v>1</v>
      </c>
      <c r="AX6878">
        <v>0</v>
      </c>
      <c r="AY6878">
        <v>6</v>
      </c>
      <c r="AZ6878" t="s">
        <v>125</v>
      </c>
      <c r="BA6878">
        <v>1</v>
      </c>
      <c r="BB6878" t="s">
        <v>71</v>
      </c>
      <c r="BC6878">
        <v>4</v>
      </c>
    </row>
    <row r="6879" spans="1:55">
      <c r="A6879" t="s">
        <v>11685</v>
      </c>
      <c r="B6879" t="s">
        <v>56</v>
      </c>
      <c r="C6879">
        <v>52</v>
      </c>
      <c r="D6879" t="s">
        <v>61</v>
      </c>
      <c r="E6879">
        <v>0</v>
      </c>
      <c r="F6879" t="s">
        <v>517</v>
      </c>
      <c r="G6879">
        <v>92555</v>
      </c>
      <c r="H6879">
        <v>33.907361</v>
      </c>
      <c r="I6879">
        <v>-117.109972</v>
      </c>
      <c r="J6879">
        <v>0</v>
      </c>
      <c r="K6879">
        <v>53</v>
      </c>
      <c r="L6879" t="s">
        <v>59</v>
      </c>
      <c r="M6879" t="s">
        <v>57</v>
      </c>
      <c r="N6879" t="s">
        <v>11686</v>
      </c>
      <c r="O6879" t="s">
        <v>57</v>
      </c>
      <c r="P6879" t="s">
        <v>57</v>
      </c>
      <c r="Q6879" t="s">
        <v>85</v>
      </c>
      <c r="R6879" t="s">
        <v>160</v>
      </c>
      <c r="S6879" t="s">
        <v>57</v>
      </c>
      <c r="T6879" t="s">
        <v>57</v>
      </c>
      <c r="U6879" t="s">
        <v>57</v>
      </c>
      <c r="V6879" t="s">
        <v>61</v>
      </c>
      <c r="W6879" t="s">
        <v>57</v>
      </c>
      <c r="X6879" t="s">
        <v>61</v>
      </c>
      <c r="Y6879" t="s">
        <v>61</v>
      </c>
      <c r="Z6879" t="s">
        <v>57</v>
      </c>
      <c r="AA6879" t="s">
        <v>64</v>
      </c>
      <c r="AB6879" t="s">
        <v>61</v>
      </c>
      <c r="AC6879" t="s">
        <v>65</v>
      </c>
      <c r="AD6879">
        <v>98.59999999999999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66</v>
      </c>
      <c r="AM6879">
        <v>0</v>
      </c>
      <c r="AN6879">
        <v>1</v>
      </c>
      <c r="AO6879">
        <v>0</v>
      </c>
      <c r="AP6879" t="s">
        <v>123</v>
      </c>
      <c r="AQ6879" t="s">
        <v>92</v>
      </c>
      <c r="AR6879" t="s">
        <v>105</v>
      </c>
      <c r="AS6879">
        <v>5</v>
      </c>
      <c r="AT6879">
        <v>12743</v>
      </c>
      <c r="AU6879">
        <v>1</v>
      </c>
      <c r="AV6879">
        <v>0</v>
      </c>
      <c r="AW6879">
        <v>1</v>
      </c>
      <c r="AX6879">
        <v>0</v>
      </c>
      <c r="AY6879">
        <v>6</v>
      </c>
      <c r="AZ6879" t="s">
        <v>125</v>
      </c>
      <c r="BA6879">
        <v>4</v>
      </c>
      <c r="BB6879" t="s">
        <v>80</v>
      </c>
      <c r="BC6879">
        <v>2</v>
      </c>
    </row>
    <row r="6880" spans="1:55">
      <c r="A6880" t="s">
        <v>11687</v>
      </c>
      <c r="B6880" t="s">
        <v>56</v>
      </c>
      <c r="C6880">
        <v>42</v>
      </c>
      <c r="D6880" t="s">
        <v>61</v>
      </c>
      <c r="E6880">
        <v>0</v>
      </c>
      <c r="F6880" t="s">
        <v>226</v>
      </c>
      <c r="G6880">
        <v>90006</v>
      </c>
      <c r="H6880">
        <v>34.048013</v>
      </c>
      <c r="I6880">
        <v>-118.293953</v>
      </c>
      <c r="J6880">
        <v>0</v>
      </c>
      <c r="K6880">
        <v>3</v>
      </c>
      <c r="L6880" t="s">
        <v>83</v>
      </c>
      <c r="M6880" t="s">
        <v>57</v>
      </c>
      <c r="N6880" t="s">
        <v>3528</v>
      </c>
      <c r="O6880" t="s">
        <v>61</v>
      </c>
      <c r="P6880" t="s">
        <v>61</v>
      </c>
      <c r="Q6880" t="s">
        <v>143</v>
      </c>
      <c r="R6880" t="s">
        <v>143</v>
      </c>
      <c r="S6880" t="s">
        <v>143</v>
      </c>
      <c r="T6880" t="s">
        <v>143</v>
      </c>
      <c r="U6880" t="s">
        <v>143</v>
      </c>
      <c r="V6880" t="s">
        <v>143</v>
      </c>
      <c r="W6880" t="s">
        <v>143</v>
      </c>
      <c r="X6880" t="s">
        <v>143</v>
      </c>
      <c r="Y6880" t="s">
        <v>143</v>
      </c>
      <c r="Z6880" t="s">
        <v>143</v>
      </c>
      <c r="AA6880" t="s">
        <v>77</v>
      </c>
      <c r="AB6880" t="s">
        <v>61</v>
      </c>
      <c r="AC6880" t="s">
        <v>65</v>
      </c>
      <c r="AD6880">
        <v>20.4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170</v>
      </c>
      <c r="AM6880">
        <v>0</v>
      </c>
      <c r="AN6880">
        <v>0</v>
      </c>
      <c r="AO6880">
        <v>0</v>
      </c>
      <c r="AP6880" t="s">
        <v>91</v>
      </c>
      <c r="AQ6880" t="s">
        <v>78</v>
      </c>
      <c r="AR6880" t="s">
        <v>182</v>
      </c>
      <c r="AT6880">
        <v>62784</v>
      </c>
      <c r="AU6880">
        <v>0</v>
      </c>
      <c r="AX6880">
        <v>0</v>
      </c>
      <c r="AY6880">
        <v>1</v>
      </c>
      <c r="AZ6880" t="s">
        <v>94</v>
      </c>
      <c r="BA6880">
        <v>8</v>
      </c>
      <c r="BB6880" t="s">
        <v>95</v>
      </c>
      <c r="BC6880">
        <v>1</v>
      </c>
    </row>
    <row r="6881" spans="1:55">
      <c r="A6881" t="s">
        <v>11688</v>
      </c>
      <c r="B6881" t="s">
        <v>73</v>
      </c>
      <c r="C6881">
        <v>43</v>
      </c>
      <c r="D6881" t="s">
        <v>61</v>
      </c>
      <c r="E6881">
        <v>0</v>
      </c>
      <c r="F6881" t="s">
        <v>573</v>
      </c>
      <c r="G6881">
        <v>92530</v>
      </c>
      <c r="H6881">
        <v>33.655421</v>
      </c>
      <c r="I6881">
        <v>-117.391751</v>
      </c>
      <c r="J6881">
        <v>0</v>
      </c>
      <c r="K6881">
        <v>10</v>
      </c>
      <c r="L6881" t="s">
        <v>59</v>
      </c>
      <c r="M6881" t="s">
        <v>57</v>
      </c>
      <c r="N6881" t="s">
        <v>3594</v>
      </c>
      <c r="O6881" t="s">
        <v>57</v>
      </c>
      <c r="P6881" t="s">
        <v>57</v>
      </c>
      <c r="Q6881" t="s">
        <v>85</v>
      </c>
      <c r="R6881" t="s">
        <v>169</v>
      </c>
      <c r="S6881" t="s">
        <v>61</v>
      </c>
      <c r="T6881" t="s">
        <v>57</v>
      </c>
      <c r="U6881" t="s">
        <v>61</v>
      </c>
      <c r="V6881" t="s">
        <v>61</v>
      </c>
      <c r="W6881" t="s">
        <v>61</v>
      </c>
      <c r="X6881" t="s">
        <v>61</v>
      </c>
      <c r="Y6881" t="s">
        <v>61</v>
      </c>
      <c r="Z6881" t="s">
        <v>57</v>
      </c>
      <c r="AA6881" t="s">
        <v>77</v>
      </c>
      <c r="AB6881" t="s">
        <v>61</v>
      </c>
      <c r="AC6881" t="s">
        <v>87</v>
      </c>
      <c r="AD6881">
        <v>79.84999999999999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66</v>
      </c>
      <c r="AM6881">
        <v>0</v>
      </c>
      <c r="AN6881">
        <v>1</v>
      </c>
      <c r="AO6881">
        <v>0</v>
      </c>
      <c r="AP6881" t="s">
        <v>67</v>
      </c>
      <c r="AQ6881" t="s">
        <v>78</v>
      </c>
      <c r="AR6881" t="s">
        <v>93</v>
      </c>
      <c r="AS6881">
        <v>2</v>
      </c>
      <c r="AT6881">
        <v>38519</v>
      </c>
      <c r="AU6881">
        <v>1</v>
      </c>
      <c r="AV6881">
        <v>0</v>
      </c>
      <c r="AW6881">
        <v>1</v>
      </c>
      <c r="AX6881">
        <v>0</v>
      </c>
      <c r="AY6881">
        <v>2</v>
      </c>
      <c r="AZ6881" t="s">
        <v>70</v>
      </c>
      <c r="BA6881">
        <v>7</v>
      </c>
      <c r="BB6881" t="s">
        <v>95</v>
      </c>
      <c r="BC6881">
        <v>1</v>
      </c>
    </row>
    <row r="6882" spans="1:55">
      <c r="A6882" t="s">
        <v>11689</v>
      </c>
      <c r="B6882" t="s">
        <v>73</v>
      </c>
      <c r="C6882">
        <v>77</v>
      </c>
      <c r="D6882" t="s">
        <v>57</v>
      </c>
      <c r="E6882">
        <v>0</v>
      </c>
      <c r="F6882" t="s">
        <v>3461</v>
      </c>
      <c r="G6882">
        <v>92230</v>
      </c>
      <c r="H6882">
        <v>33.929812</v>
      </c>
      <c r="I6882">
        <v>-116.76058</v>
      </c>
      <c r="J6882">
        <v>5</v>
      </c>
      <c r="K6882">
        <v>27</v>
      </c>
      <c r="L6882" t="s">
        <v>59</v>
      </c>
      <c r="M6882" t="s">
        <v>57</v>
      </c>
      <c r="N6882" t="s">
        <v>8837</v>
      </c>
      <c r="O6882" t="s">
        <v>57</v>
      </c>
      <c r="P6882" t="s">
        <v>57</v>
      </c>
      <c r="Q6882" t="s">
        <v>135</v>
      </c>
      <c r="R6882" t="s">
        <v>136</v>
      </c>
      <c r="S6882" t="s">
        <v>61</v>
      </c>
      <c r="T6882" t="s">
        <v>57</v>
      </c>
      <c r="U6882" t="s">
        <v>57</v>
      </c>
      <c r="V6882" t="s">
        <v>57</v>
      </c>
      <c r="W6882" t="s">
        <v>57</v>
      </c>
      <c r="X6882" t="s">
        <v>57</v>
      </c>
      <c r="Y6882" t="s">
        <v>61</v>
      </c>
      <c r="Z6882" t="s">
        <v>57</v>
      </c>
      <c r="AA6882" t="s">
        <v>64</v>
      </c>
      <c r="AB6882" t="s">
        <v>57</v>
      </c>
      <c r="AC6882" t="s">
        <v>87</v>
      </c>
      <c r="AD6882">
        <v>84.8</v>
      </c>
      <c r="AE6882">
        <v>2309.55</v>
      </c>
      <c r="AF6882">
        <v>0</v>
      </c>
      <c r="AG6882">
        <v>0</v>
      </c>
      <c r="AH6882">
        <v>906.39</v>
      </c>
      <c r="AI6882">
        <v>3215.94</v>
      </c>
      <c r="AJ6882" t="s">
        <v>66</v>
      </c>
      <c r="AM6882">
        <v>0</v>
      </c>
      <c r="AN6882">
        <v>1</v>
      </c>
      <c r="AO6882">
        <v>0</v>
      </c>
      <c r="AP6882" t="s">
        <v>164</v>
      </c>
      <c r="AQ6882" t="s">
        <v>104</v>
      </c>
      <c r="AR6882" t="s">
        <v>93</v>
      </c>
      <c r="AS6882">
        <v>6</v>
      </c>
      <c r="AT6882">
        <v>2355</v>
      </c>
      <c r="AU6882">
        <v>1</v>
      </c>
      <c r="AV6882">
        <v>0</v>
      </c>
      <c r="AW6882">
        <v>1</v>
      </c>
      <c r="AX6882">
        <v>0</v>
      </c>
      <c r="AY6882">
        <v>4</v>
      </c>
      <c r="AZ6882" t="s">
        <v>165</v>
      </c>
      <c r="BA6882">
        <v>1</v>
      </c>
      <c r="BB6882" t="s">
        <v>71</v>
      </c>
      <c r="BC6882">
        <v>4</v>
      </c>
    </row>
    <row r="6883" spans="1:55">
      <c r="A6883" t="s">
        <v>11690</v>
      </c>
      <c r="B6883" t="s">
        <v>56</v>
      </c>
      <c r="C6883">
        <v>69</v>
      </c>
      <c r="D6883" t="s">
        <v>57</v>
      </c>
      <c r="E6883">
        <v>0</v>
      </c>
      <c r="F6883" t="s">
        <v>523</v>
      </c>
      <c r="G6883">
        <v>95829</v>
      </c>
      <c r="H6883">
        <v>38.486502</v>
      </c>
      <c r="I6883">
        <v>-121.334051</v>
      </c>
      <c r="J6883">
        <v>1</v>
      </c>
      <c r="K6883">
        <v>51</v>
      </c>
      <c r="L6883" t="s">
        <v>59</v>
      </c>
      <c r="M6883" t="s">
        <v>57</v>
      </c>
      <c r="N6883" t="s">
        <v>1752</v>
      </c>
      <c r="O6883" t="s">
        <v>57</v>
      </c>
      <c r="P6883" t="s">
        <v>57</v>
      </c>
      <c r="Q6883" t="s">
        <v>85</v>
      </c>
      <c r="R6883" t="s">
        <v>180</v>
      </c>
      <c r="S6883" t="s">
        <v>57</v>
      </c>
      <c r="T6883" t="s">
        <v>61</v>
      </c>
      <c r="U6883" t="s">
        <v>61</v>
      </c>
      <c r="V6883" t="s">
        <v>61</v>
      </c>
      <c r="W6883" t="s">
        <v>61</v>
      </c>
      <c r="X6883" t="s">
        <v>61</v>
      </c>
      <c r="Y6883" t="s">
        <v>61</v>
      </c>
      <c r="Z6883" t="s">
        <v>57</v>
      </c>
      <c r="AA6883" t="s">
        <v>77</v>
      </c>
      <c r="AB6883" t="s">
        <v>57</v>
      </c>
      <c r="AC6883" t="s">
        <v>87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88</v>
      </c>
      <c r="AK6883" t="s">
        <v>89</v>
      </c>
      <c r="AL6883" t="s">
        <v>356</v>
      </c>
      <c r="AM6883">
        <v>1</v>
      </c>
      <c r="AN6883">
        <v>0</v>
      </c>
      <c r="AO6883">
        <v>0</v>
      </c>
      <c r="AP6883" t="s">
        <v>123</v>
      </c>
      <c r="AQ6883" t="s">
        <v>124</v>
      </c>
      <c r="AR6883" t="s">
        <v>93</v>
      </c>
      <c r="AS6883">
        <v>2</v>
      </c>
      <c r="AT6883">
        <v>11396</v>
      </c>
      <c r="AU6883">
        <v>1</v>
      </c>
      <c r="AV6883">
        <v>1</v>
      </c>
      <c r="AW6883">
        <v>0</v>
      </c>
      <c r="AX6883">
        <v>77.5</v>
      </c>
      <c r="AY6883">
        <v>6</v>
      </c>
      <c r="AZ6883" t="s">
        <v>125</v>
      </c>
      <c r="BA6883">
        <v>6</v>
      </c>
      <c r="BB6883" t="s">
        <v>95</v>
      </c>
      <c r="BC6883">
        <v>1</v>
      </c>
    </row>
    <row r="6884" spans="1:55">
      <c r="A6884" t="s">
        <v>11691</v>
      </c>
      <c r="B6884" t="s">
        <v>56</v>
      </c>
      <c r="C6884">
        <v>69</v>
      </c>
      <c r="D6884" t="s">
        <v>61</v>
      </c>
      <c r="E6884">
        <v>0</v>
      </c>
      <c r="F6884" t="s">
        <v>501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59</v>
      </c>
      <c r="M6884" t="s">
        <v>57</v>
      </c>
      <c r="N6884" t="s">
        <v>3835</v>
      </c>
      <c r="O6884" t="s">
        <v>57</v>
      </c>
      <c r="P6884" t="s">
        <v>57</v>
      </c>
      <c r="Q6884" t="s">
        <v>85</v>
      </c>
      <c r="R6884" t="s">
        <v>136</v>
      </c>
      <c r="S6884" t="s">
        <v>61</v>
      </c>
      <c r="T6884" t="s">
        <v>57</v>
      </c>
      <c r="U6884" t="s">
        <v>57</v>
      </c>
      <c r="V6884" t="s">
        <v>61</v>
      </c>
      <c r="W6884" t="s">
        <v>57</v>
      </c>
      <c r="X6884" t="s">
        <v>61</v>
      </c>
      <c r="Y6884" t="s">
        <v>61</v>
      </c>
      <c r="Z6884" t="s">
        <v>57</v>
      </c>
      <c r="AA6884" t="s">
        <v>122</v>
      </c>
      <c r="AB6884" t="s">
        <v>57</v>
      </c>
      <c r="AC6884" t="s">
        <v>87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8329.950000000001</v>
      </c>
      <c r="AJ6884" t="s">
        <v>66</v>
      </c>
      <c r="AM6884">
        <v>0</v>
      </c>
      <c r="AN6884">
        <v>1</v>
      </c>
      <c r="AO6884">
        <v>0</v>
      </c>
      <c r="AP6884" t="s">
        <v>123</v>
      </c>
      <c r="AQ6884" t="s">
        <v>124</v>
      </c>
      <c r="AR6884" t="s">
        <v>105</v>
      </c>
      <c r="AS6884">
        <v>4</v>
      </c>
      <c r="AT6884">
        <v>2502</v>
      </c>
      <c r="AU6884">
        <v>1</v>
      </c>
      <c r="AV6884">
        <v>0</v>
      </c>
      <c r="AW6884">
        <v>1</v>
      </c>
      <c r="AX6884">
        <v>0</v>
      </c>
      <c r="AY6884">
        <v>6</v>
      </c>
      <c r="AZ6884" t="s">
        <v>125</v>
      </c>
      <c r="BA6884">
        <v>4</v>
      </c>
      <c r="BB6884" t="s">
        <v>80</v>
      </c>
      <c r="BC6884">
        <v>2</v>
      </c>
    </row>
    <row r="6885" spans="1:55">
      <c r="A6885" t="s">
        <v>11692</v>
      </c>
      <c r="B6885" t="s">
        <v>73</v>
      </c>
      <c r="C6885">
        <v>53</v>
      </c>
      <c r="D6885" t="s">
        <v>57</v>
      </c>
      <c r="E6885">
        <v>1</v>
      </c>
      <c r="F6885" t="s">
        <v>6332</v>
      </c>
      <c r="G6885">
        <v>93927</v>
      </c>
      <c r="H6885">
        <v>36.248708</v>
      </c>
      <c r="I6885">
        <v>-121.386617</v>
      </c>
      <c r="J6885">
        <v>2</v>
      </c>
      <c r="K6885">
        <v>64</v>
      </c>
      <c r="L6885" t="s">
        <v>59</v>
      </c>
      <c r="M6885" t="s">
        <v>57</v>
      </c>
      <c r="N6885" t="s">
        <v>9755</v>
      </c>
      <c r="O6885" t="s">
        <v>57</v>
      </c>
      <c r="P6885" t="s">
        <v>57</v>
      </c>
      <c r="Q6885" t="s">
        <v>85</v>
      </c>
      <c r="R6885" t="s">
        <v>110</v>
      </c>
      <c r="S6885" t="s">
        <v>57</v>
      </c>
      <c r="T6885" t="s">
        <v>61</v>
      </c>
      <c r="U6885" t="s">
        <v>57</v>
      </c>
      <c r="V6885" t="s">
        <v>61</v>
      </c>
      <c r="W6885" t="s">
        <v>61</v>
      </c>
      <c r="X6885" t="s">
        <v>57</v>
      </c>
      <c r="Y6885" t="s">
        <v>57</v>
      </c>
      <c r="Z6885" t="s">
        <v>57</v>
      </c>
      <c r="AA6885" t="s">
        <v>122</v>
      </c>
      <c r="AB6885" t="s">
        <v>61</v>
      </c>
      <c r="AC6885" t="s">
        <v>87</v>
      </c>
      <c r="AD6885">
        <v>93.40000000000001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66</v>
      </c>
      <c r="AM6885">
        <v>0</v>
      </c>
      <c r="AN6885">
        <v>1</v>
      </c>
      <c r="AO6885">
        <v>0</v>
      </c>
      <c r="AP6885" t="s">
        <v>123</v>
      </c>
      <c r="AQ6885" t="s">
        <v>92</v>
      </c>
      <c r="AR6885" t="s">
        <v>105</v>
      </c>
      <c r="AS6885">
        <v>5</v>
      </c>
      <c r="AT6885">
        <v>14204</v>
      </c>
      <c r="AU6885">
        <v>1</v>
      </c>
      <c r="AV6885">
        <v>0</v>
      </c>
      <c r="AW6885">
        <v>1</v>
      </c>
      <c r="AX6885">
        <v>0</v>
      </c>
      <c r="AY6885">
        <v>6</v>
      </c>
      <c r="AZ6885" t="s">
        <v>125</v>
      </c>
      <c r="BA6885">
        <v>2</v>
      </c>
      <c r="BB6885" t="s">
        <v>126</v>
      </c>
      <c r="BC6885">
        <v>3</v>
      </c>
    </row>
    <row r="6886" spans="1:55">
      <c r="A6886" t="s">
        <v>11693</v>
      </c>
      <c r="B6886" t="s">
        <v>73</v>
      </c>
      <c r="C6886">
        <v>46</v>
      </c>
      <c r="D6886" t="s">
        <v>57</v>
      </c>
      <c r="E6886">
        <v>0</v>
      </c>
      <c r="F6886" t="s">
        <v>523</v>
      </c>
      <c r="G6886">
        <v>95842</v>
      </c>
      <c r="H6886">
        <v>38.687367</v>
      </c>
      <c r="I6886">
        <v>-121.34848</v>
      </c>
      <c r="J6886">
        <v>9</v>
      </c>
      <c r="K6886">
        <v>31</v>
      </c>
      <c r="L6886" t="s">
        <v>59</v>
      </c>
      <c r="M6886" t="s">
        <v>57</v>
      </c>
      <c r="N6886" t="s">
        <v>11694</v>
      </c>
      <c r="O6886" t="s">
        <v>57</v>
      </c>
      <c r="P6886" t="s">
        <v>57</v>
      </c>
      <c r="Q6886" t="s">
        <v>85</v>
      </c>
      <c r="R6886" t="s">
        <v>160</v>
      </c>
      <c r="S6886" t="s">
        <v>61</v>
      </c>
      <c r="T6886" t="s">
        <v>61</v>
      </c>
      <c r="U6886" t="s">
        <v>57</v>
      </c>
      <c r="V6886" t="s">
        <v>61</v>
      </c>
      <c r="W6886" t="s">
        <v>57</v>
      </c>
      <c r="X6886" t="s">
        <v>61</v>
      </c>
      <c r="Y6886" t="s">
        <v>61</v>
      </c>
      <c r="Z6886" t="s">
        <v>57</v>
      </c>
      <c r="AA6886" t="s">
        <v>77</v>
      </c>
      <c r="AB6886" t="s">
        <v>61</v>
      </c>
      <c r="AC6886" t="s">
        <v>65</v>
      </c>
      <c r="AD6886">
        <v>88.65000000000001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66</v>
      </c>
      <c r="AM6886">
        <v>0</v>
      </c>
      <c r="AN6886">
        <v>1</v>
      </c>
      <c r="AO6886">
        <v>0</v>
      </c>
      <c r="AP6886" t="s">
        <v>164</v>
      </c>
      <c r="AQ6886" t="s">
        <v>78</v>
      </c>
      <c r="AR6886" t="s">
        <v>93</v>
      </c>
      <c r="AS6886">
        <v>3</v>
      </c>
      <c r="AT6886">
        <v>31373</v>
      </c>
      <c r="AU6886">
        <v>1</v>
      </c>
      <c r="AV6886">
        <v>0</v>
      </c>
      <c r="AW6886">
        <v>1</v>
      </c>
      <c r="AX6886">
        <v>0</v>
      </c>
      <c r="AY6886">
        <v>4</v>
      </c>
      <c r="AZ6886" t="s">
        <v>165</v>
      </c>
      <c r="BA6886">
        <v>6</v>
      </c>
      <c r="BB6886" t="s">
        <v>95</v>
      </c>
      <c r="BC6886">
        <v>1</v>
      </c>
    </row>
    <row r="6887" spans="1:55">
      <c r="A6887" t="s">
        <v>11695</v>
      </c>
      <c r="B6887" t="s">
        <v>73</v>
      </c>
      <c r="C6887">
        <v>55</v>
      </c>
      <c r="D6887" t="s">
        <v>57</v>
      </c>
      <c r="E6887">
        <v>0</v>
      </c>
      <c r="F6887" t="s">
        <v>352</v>
      </c>
      <c r="G6887">
        <v>93727</v>
      </c>
      <c r="H6887">
        <v>36.751489</v>
      </c>
      <c r="I6887">
        <v>-119.68072</v>
      </c>
      <c r="J6887">
        <v>8</v>
      </c>
      <c r="K6887">
        <v>72</v>
      </c>
      <c r="L6887" t="s">
        <v>59</v>
      </c>
      <c r="M6887" t="s">
        <v>57</v>
      </c>
      <c r="N6887" t="s">
        <v>1463</v>
      </c>
      <c r="O6887" t="s">
        <v>57</v>
      </c>
      <c r="P6887" t="s">
        <v>57</v>
      </c>
      <c r="Q6887" t="s">
        <v>135</v>
      </c>
      <c r="R6887" t="s">
        <v>423</v>
      </c>
      <c r="S6887" t="s">
        <v>57</v>
      </c>
      <c r="T6887" t="s">
        <v>57</v>
      </c>
      <c r="U6887" t="s">
        <v>57</v>
      </c>
      <c r="V6887" t="s">
        <v>57</v>
      </c>
      <c r="W6887" t="s">
        <v>57</v>
      </c>
      <c r="X6887" t="s">
        <v>57</v>
      </c>
      <c r="Y6887" t="s">
        <v>57</v>
      </c>
      <c r="Z6887" t="s">
        <v>61</v>
      </c>
      <c r="AA6887" t="s">
        <v>122</v>
      </c>
      <c r="AB6887" t="s">
        <v>57</v>
      </c>
      <c r="AC6887" t="s">
        <v>65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66</v>
      </c>
      <c r="AM6887">
        <v>0</v>
      </c>
      <c r="AN6887">
        <v>1</v>
      </c>
      <c r="AO6887">
        <v>0</v>
      </c>
      <c r="AP6887" t="s">
        <v>123</v>
      </c>
      <c r="AQ6887" t="s">
        <v>92</v>
      </c>
      <c r="AR6887" t="s">
        <v>105</v>
      </c>
      <c r="AS6887">
        <v>7</v>
      </c>
      <c r="AT6887">
        <v>54701</v>
      </c>
      <c r="AU6887">
        <v>1</v>
      </c>
      <c r="AV6887">
        <v>0</v>
      </c>
      <c r="AW6887">
        <v>1</v>
      </c>
      <c r="AX6887">
        <v>0</v>
      </c>
      <c r="AY6887">
        <v>6</v>
      </c>
      <c r="AZ6887" t="s">
        <v>125</v>
      </c>
      <c r="BA6887">
        <v>1</v>
      </c>
      <c r="BB6887" t="s">
        <v>71</v>
      </c>
      <c r="BC6887">
        <v>4</v>
      </c>
    </row>
    <row r="6888" spans="1:55">
      <c r="A6888" t="s">
        <v>11696</v>
      </c>
      <c r="B6888" t="s">
        <v>56</v>
      </c>
      <c r="C6888">
        <v>59</v>
      </c>
      <c r="D6888" t="s">
        <v>57</v>
      </c>
      <c r="E6888">
        <v>3</v>
      </c>
      <c r="F6888" t="s">
        <v>5407</v>
      </c>
      <c r="G6888">
        <v>92364</v>
      </c>
      <c r="H6888">
        <v>35.478736</v>
      </c>
      <c r="I6888">
        <v>-115.516984</v>
      </c>
      <c r="J6888">
        <v>5</v>
      </c>
      <c r="K6888">
        <v>22</v>
      </c>
      <c r="L6888" t="s">
        <v>98</v>
      </c>
      <c r="M6888" t="s">
        <v>57</v>
      </c>
      <c r="N6888" t="s">
        <v>10058</v>
      </c>
      <c r="O6888" t="s">
        <v>61</v>
      </c>
      <c r="P6888" t="s">
        <v>57</v>
      </c>
      <c r="Q6888" t="s">
        <v>85</v>
      </c>
      <c r="R6888" t="s">
        <v>300</v>
      </c>
      <c r="S6888" t="s">
        <v>61</v>
      </c>
      <c r="T6888" t="s">
        <v>61</v>
      </c>
      <c r="U6888" t="s">
        <v>61</v>
      </c>
      <c r="V6888" t="s">
        <v>61</v>
      </c>
      <c r="W6888" t="s">
        <v>61</v>
      </c>
      <c r="X6888" t="s">
        <v>57</v>
      </c>
      <c r="Y6888" t="s">
        <v>57</v>
      </c>
      <c r="Z6888" t="s">
        <v>57</v>
      </c>
      <c r="AA6888" t="s">
        <v>77</v>
      </c>
      <c r="AB6888" t="s">
        <v>57</v>
      </c>
      <c r="AC6888" t="s">
        <v>87</v>
      </c>
      <c r="AD6888">
        <v>80.15000000000001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66</v>
      </c>
      <c r="AM6888">
        <v>0</v>
      </c>
      <c r="AN6888">
        <v>1</v>
      </c>
      <c r="AO6888">
        <v>0</v>
      </c>
      <c r="AP6888" t="s">
        <v>103</v>
      </c>
      <c r="AQ6888" t="s">
        <v>92</v>
      </c>
      <c r="AR6888" t="s">
        <v>93</v>
      </c>
      <c r="AS6888">
        <v>3</v>
      </c>
      <c r="AT6888">
        <v>162</v>
      </c>
      <c r="AU6888">
        <v>1</v>
      </c>
      <c r="AV6888">
        <v>0</v>
      </c>
      <c r="AW6888">
        <v>1</v>
      </c>
      <c r="AX6888">
        <v>0</v>
      </c>
      <c r="AY6888">
        <v>3</v>
      </c>
      <c r="AZ6888" t="s">
        <v>106</v>
      </c>
      <c r="BA6888">
        <v>5</v>
      </c>
      <c r="BB6888" t="s">
        <v>80</v>
      </c>
      <c r="BC6888">
        <v>2</v>
      </c>
    </row>
    <row r="6889" spans="1:55">
      <c r="A6889" t="s">
        <v>11697</v>
      </c>
      <c r="B6889" t="s">
        <v>73</v>
      </c>
      <c r="C6889">
        <v>60</v>
      </c>
      <c r="D6889" t="s">
        <v>61</v>
      </c>
      <c r="E6889">
        <v>0</v>
      </c>
      <c r="F6889" t="s">
        <v>2455</v>
      </c>
      <c r="G6889">
        <v>93622</v>
      </c>
      <c r="H6889">
        <v>36.785618</v>
      </c>
      <c r="I6889">
        <v>-120.625382</v>
      </c>
      <c r="J6889">
        <v>0</v>
      </c>
      <c r="K6889">
        <v>6</v>
      </c>
      <c r="L6889" t="s">
        <v>83</v>
      </c>
      <c r="M6889" t="s">
        <v>57</v>
      </c>
      <c r="N6889" t="s">
        <v>3152</v>
      </c>
      <c r="O6889" t="s">
        <v>61</v>
      </c>
      <c r="P6889" t="s">
        <v>57</v>
      </c>
      <c r="Q6889" t="s">
        <v>135</v>
      </c>
      <c r="R6889" t="s">
        <v>423</v>
      </c>
      <c r="S6889" t="s">
        <v>57</v>
      </c>
      <c r="T6889" t="s">
        <v>61</v>
      </c>
      <c r="U6889" t="s">
        <v>61</v>
      </c>
      <c r="V6889" t="s">
        <v>61</v>
      </c>
      <c r="W6889" t="s">
        <v>61</v>
      </c>
      <c r="X6889" t="s">
        <v>57</v>
      </c>
      <c r="Y6889" t="s">
        <v>57</v>
      </c>
      <c r="Z6889" t="s">
        <v>57</v>
      </c>
      <c r="AA6889" t="s">
        <v>77</v>
      </c>
      <c r="AB6889" t="s">
        <v>57</v>
      </c>
      <c r="AC6889" t="s">
        <v>87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66</v>
      </c>
      <c r="AM6889">
        <v>0</v>
      </c>
      <c r="AN6889">
        <v>1</v>
      </c>
      <c r="AO6889">
        <v>0</v>
      </c>
      <c r="AP6889" t="s">
        <v>91</v>
      </c>
      <c r="AQ6889" t="s">
        <v>124</v>
      </c>
      <c r="AR6889" t="s">
        <v>69</v>
      </c>
      <c r="AS6889">
        <v>4</v>
      </c>
      <c r="AT6889">
        <v>9491</v>
      </c>
      <c r="AU6889">
        <v>1</v>
      </c>
      <c r="AV6889">
        <v>0</v>
      </c>
      <c r="AW6889">
        <v>1</v>
      </c>
      <c r="AX6889">
        <v>0</v>
      </c>
      <c r="AY6889">
        <v>1</v>
      </c>
      <c r="AZ6889" t="s">
        <v>94</v>
      </c>
      <c r="BA6889">
        <v>8</v>
      </c>
      <c r="BB6889" t="s">
        <v>95</v>
      </c>
      <c r="BC6889">
        <v>1</v>
      </c>
    </row>
    <row r="6890" spans="1:55">
      <c r="A6890" t="s">
        <v>11698</v>
      </c>
      <c r="B6890" t="s">
        <v>56</v>
      </c>
      <c r="C6890">
        <v>35</v>
      </c>
      <c r="D6890" t="s">
        <v>57</v>
      </c>
      <c r="E6890">
        <v>1</v>
      </c>
      <c r="F6890" t="s">
        <v>2554</v>
      </c>
      <c r="G6890">
        <v>94598</v>
      </c>
      <c r="H6890">
        <v>37.916648</v>
      </c>
      <c r="I6890">
        <v>-122.008483</v>
      </c>
      <c r="J6890">
        <v>6</v>
      </c>
      <c r="K6890">
        <v>49</v>
      </c>
      <c r="L6890" t="s">
        <v>59</v>
      </c>
      <c r="M6890" t="s">
        <v>57</v>
      </c>
      <c r="N6890" t="s">
        <v>8316</v>
      </c>
      <c r="O6890" t="s">
        <v>61</v>
      </c>
      <c r="P6890" t="s">
        <v>57</v>
      </c>
      <c r="Q6890" t="s">
        <v>135</v>
      </c>
      <c r="R6890" t="s">
        <v>313</v>
      </c>
      <c r="S6890" t="s">
        <v>57</v>
      </c>
      <c r="T6890" t="s">
        <v>61</v>
      </c>
      <c r="U6890" t="s">
        <v>57</v>
      </c>
      <c r="V6890" t="s">
        <v>57</v>
      </c>
      <c r="W6890" t="s">
        <v>61</v>
      </c>
      <c r="X6890" t="s">
        <v>61</v>
      </c>
      <c r="Y6890" t="s">
        <v>61</v>
      </c>
      <c r="Z6890" t="s">
        <v>57</v>
      </c>
      <c r="AA6890" t="s">
        <v>77</v>
      </c>
      <c r="AB6890" t="s">
        <v>61</v>
      </c>
      <c r="AC6890" t="s">
        <v>87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4753.36</v>
      </c>
      <c r="AJ6890" t="s">
        <v>66</v>
      </c>
      <c r="AM6890">
        <v>0</v>
      </c>
      <c r="AN6890">
        <v>1</v>
      </c>
      <c r="AO6890">
        <v>0</v>
      </c>
      <c r="AP6890" t="s">
        <v>123</v>
      </c>
      <c r="AQ6890" t="s">
        <v>68</v>
      </c>
      <c r="AR6890" t="s">
        <v>69</v>
      </c>
      <c r="AS6890">
        <v>4</v>
      </c>
      <c r="AT6890">
        <v>26022</v>
      </c>
      <c r="AU6890">
        <v>1</v>
      </c>
      <c r="AV6890">
        <v>0</v>
      </c>
      <c r="AW6890">
        <v>1</v>
      </c>
      <c r="AX6890">
        <v>0</v>
      </c>
      <c r="AY6890">
        <v>6</v>
      </c>
      <c r="AZ6890" t="s">
        <v>125</v>
      </c>
      <c r="BA6890">
        <v>3</v>
      </c>
      <c r="BB6890" t="s">
        <v>126</v>
      </c>
      <c r="BC6890">
        <v>3</v>
      </c>
    </row>
    <row r="6891" spans="1:55">
      <c r="A6891" t="s">
        <v>11699</v>
      </c>
      <c r="B6891" t="s">
        <v>56</v>
      </c>
      <c r="C6891">
        <v>49</v>
      </c>
      <c r="D6891" t="s">
        <v>61</v>
      </c>
      <c r="E6891">
        <v>0</v>
      </c>
      <c r="F6891" t="s">
        <v>361</v>
      </c>
      <c r="G6891">
        <v>95560</v>
      </c>
      <c r="H6891">
        <v>40.142256</v>
      </c>
      <c r="I6891">
        <v>-123.852927</v>
      </c>
      <c r="J6891">
        <v>0</v>
      </c>
      <c r="K6891">
        <v>35</v>
      </c>
      <c r="L6891" t="s">
        <v>59</v>
      </c>
      <c r="M6891" t="s">
        <v>57</v>
      </c>
      <c r="N6891" t="s">
        <v>11700</v>
      </c>
      <c r="O6891" t="s">
        <v>57</v>
      </c>
      <c r="P6891" t="s">
        <v>57</v>
      </c>
      <c r="Q6891" t="s">
        <v>85</v>
      </c>
      <c r="R6891" t="s">
        <v>382</v>
      </c>
      <c r="S6891" t="s">
        <v>57</v>
      </c>
      <c r="T6891" t="s">
        <v>57</v>
      </c>
      <c r="U6891" t="s">
        <v>57</v>
      </c>
      <c r="V6891" t="s">
        <v>57</v>
      </c>
      <c r="W6891" t="s">
        <v>57</v>
      </c>
      <c r="X6891" t="s">
        <v>57</v>
      </c>
      <c r="Y6891" t="s">
        <v>57</v>
      </c>
      <c r="Z6891" t="s">
        <v>57</v>
      </c>
      <c r="AA6891" t="s">
        <v>122</v>
      </c>
      <c r="AB6891" t="s">
        <v>57</v>
      </c>
      <c r="AC6891" t="s">
        <v>65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66</v>
      </c>
      <c r="AM6891">
        <v>0</v>
      </c>
      <c r="AN6891">
        <v>1</v>
      </c>
      <c r="AO6891">
        <v>0</v>
      </c>
      <c r="AP6891" t="s">
        <v>164</v>
      </c>
      <c r="AQ6891" t="s">
        <v>78</v>
      </c>
      <c r="AR6891" t="s">
        <v>105</v>
      </c>
      <c r="AS6891">
        <v>8</v>
      </c>
      <c r="AT6891">
        <v>1851</v>
      </c>
      <c r="AU6891">
        <v>1</v>
      </c>
      <c r="AV6891">
        <v>0</v>
      </c>
      <c r="AW6891">
        <v>1</v>
      </c>
      <c r="AX6891">
        <v>0</v>
      </c>
      <c r="AY6891">
        <v>4</v>
      </c>
      <c r="AZ6891" t="s">
        <v>165</v>
      </c>
      <c r="BA6891">
        <v>4</v>
      </c>
      <c r="BB6891" t="s">
        <v>80</v>
      </c>
      <c r="BC6891">
        <v>2</v>
      </c>
    </row>
    <row r="6892" spans="1:55">
      <c r="A6892" t="s">
        <v>11701</v>
      </c>
      <c r="B6892" t="s">
        <v>56</v>
      </c>
      <c r="C6892">
        <v>62</v>
      </c>
      <c r="D6892" t="s">
        <v>57</v>
      </c>
      <c r="E6892">
        <v>2</v>
      </c>
      <c r="F6892" t="s">
        <v>4566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129</v>
      </c>
      <c r="M6892" t="s">
        <v>57</v>
      </c>
      <c r="N6892" t="s">
        <v>11702</v>
      </c>
      <c r="O6892" t="s">
        <v>61</v>
      </c>
      <c r="P6892" t="s">
        <v>57</v>
      </c>
      <c r="Q6892" t="s">
        <v>135</v>
      </c>
      <c r="R6892" t="s">
        <v>254</v>
      </c>
      <c r="S6892" t="s">
        <v>57</v>
      </c>
      <c r="T6892" t="s">
        <v>57</v>
      </c>
      <c r="U6892" t="s">
        <v>57</v>
      </c>
      <c r="V6892" t="s">
        <v>57</v>
      </c>
      <c r="W6892" t="s">
        <v>61</v>
      </c>
      <c r="X6892" t="s">
        <v>61</v>
      </c>
      <c r="Y6892" t="s">
        <v>61</v>
      </c>
      <c r="Z6892" t="s">
        <v>61</v>
      </c>
      <c r="AA6892" t="s">
        <v>122</v>
      </c>
      <c r="AB6892" t="s">
        <v>61</v>
      </c>
      <c r="AC6892" t="s">
        <v>65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66</v>
      </c>
      <c r="AM6892">
        <v>0</v>
      </c>
      <c r="AN6892">
        <v>1</v>
      </c>
      <c r="AO6892">
        <v>0</v>
      </c>
      <c r="AP6892" t="s">
        <v>123</v>
      </c>
      <c r="AQ6892" t="s">
        <v>124</v>
      </c>
      <c r="AR6892" t="s">
        <v>69</v>
      </c>
      <c r="AS6892">
        <v>4</v>
      </c>
      <c r="AT6892">
        <v>54586</v>
      </c>
      <c r="AU6892">
        <v>1</v>
      </c>
      <c r="AV6892">
        <v>0</v>
      </c>
      <c r="AW6892">
        <v>1</v>
      </c>
      <c r="AX6892">
        <v>0</v>
      </c>
      <c r="AY6892">
        <v>6</v>
      </c>
      <c r="AZ6892" t="s">
        <v>125</v>
      </c>
      <c r="BA6892">
        <v>0</v>
      </c>
      <c r="BB6892" t="s">
        <v>71</v>
      </c>
      <c r="BC6892">
        <v>4</v>
      </c>
    </row>
    <row r="6893" spans="1:55">
      <c r="A6893" t="s">
        <v>11703</v>
      </c>
      <c r="B6893" t="s">
        <v>73</v>
      </c>
      <c r="C6893">
        <v>38</v>
      </c>
      <c r="D6893" t="s">
        <v>61</v>
      </c>
      <c r="E6893">
        <v>0</v>
      </c>
      <c r="F6893" t="s">
        <v>6403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83</v>
      </c>
      <c r="M6893" t="s">
        <v>57</v>
      </c>
      <c r="N6893" t="s">
        <v>1592</v>
      </c>
      <c r="O6893" t="s">
        <v>57</v>
      </c>
      <c r="P6893" t="s">
        <v>57</v>
      </c>
      <c r="Q6893" t="s">
        <v>85</v>
      </c>
      <c r="R6893" t="s">
        <v>318</v>
      </c>
      <c r="S6893" t="s">
        <v>61</v>
      </c>
      <c r="T6893" t="s">
        <v>61</v>
      </c>
      <c r="U6893" t="s">
        <v>61</v>
      </c>
      <c r="V6893" t="s">
        <v>61</v>
      </c>
      <c r="W6893" t="s">
        <v>61</v>
      </c>
      <c r="X6893" t="s">
        <v>61</v>
      </c>
      <c r="Y6893" t="s">
        <v>61</v>
      </c>
      <c r="Z6893" t="s">
        <v>61</v>
      </c>
      <c r="AA6893" t="s">
        <v>77</v>
      </c>
      <c r="AB6893" t="s">
        <v>57</v>
      </c>
      <c r="AC6893" t="s">
        <v>87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88</v>
      </c>
      <c r="AK6893" t="s">
        <v>205</v>
      </c>
      <c r="AL6893" t="s">
        <v>329</v>
      </c>
      <c r="AM6893">
        <v>1</v>
      </c>
      <c r="AN6893">
        <v>0</v>
      </c>
      <c r="AO6893">
        <v>0</v>
      </c>
      <c r="AP6893" t="s">
        <v>91</v>
      </c>
      <c r="AQ6893" t="s">
        <v>68</v>
      </c>
      <c r="AR6893" t="s">
        <v>93</v>
      </c>
      <c r="AS6893">
        <v>0</v>
      </c>
      <c r="AT6893">
        <v>1834</v>
      </c>
      <c r="AU6893">
        <v>1</v>
      </c>
      <c r="AV6893">
        <v>1</v>
      </c>
      <c r="AW6893">
        <v>0</v>
      </c>
      <c r="AX6893">
        <v>75.3</v>
      </c>
      <c r="AY6893">
        <v>1</v>
      </c>
      <c r="AZ6893" t="s">
        <v>94</v>
      </c>
      <c r="BA6893">
        <v>10</v>
      </c>
      <c r="BB6893" t="s">
        <v>95</v>
      </c>
      <c r="BC6893">
        <v>1</v>
      </c>
    </row>
    <row r="6894" spans="1:55">
      <c r="A6894" t="s">
        <v>11704</v>
      </c>
      <c r="B6894" t="s">
        <v>73</v>
      </c>
      <c r="C6894">
        <v>45</v>
      </c>
      <c r="D6894" t="s">
        <v>57</v>
      </c>
      <c r="E6894">
        <v>0</v>
      </c>
      <c r="F6894" t="s">
        <v>3461</v>
      </c>
      <c r="G6894">
        <v>92230</v>
      </c>
      <c r="H6894">
        <v>33.929812</v>
      </c>
      <c r="I6894">
        <v>-116.76058</v>
      </c>
      <c r="J6894">
        <v>9</v>
      </c>
      <c r="K6894">
        <v>72</v>
      </c>
      <c r="L6894" t="s">
        <v>119</v>
      </c>
      <c r="M6894" t="s">
        <v>57</v>
      </c>
      <c r="N6894" t="s">
        <v>1752</v>
      </c>
      <c r="O6894" t="s">
        <v>57</v>
      </c>
      <c r="P6894" t="s">
        <v>57</v>
      </c>
      <c r="Q6894" t="s">
        <v>85</v>
      </c>
      <c r="R6894" t="s">
        <v>1317</v>
      </c>
      <c r="S6894" t="s">
        <v>57</v>
      </c>
      <c r="T6894" t="s">
        <v>57</v>
      </c>
      <c r="U6894" t="s">
        <v>57</v>
      </c>
      <c r="V6894" t="s">
        <v>57</v>
      </c>
      <c r="W6894" t="s">
        <v>57</v>
      </c>
      <c r="X6894" t="s">
        <v>57</v>
      </c>
      <c r="Y6894" t="s">
        <v>57</v>
      </c>
      <c r="Z6894" t="s">
        <v>57</v>
      </c>
      <c r="AA6894" t="s">
        <v>122</v>
      </c>
      <c r="AB6894" t="s">
        <v>57</v>
      </c>
      <c r="AC6894" t="s">
        <v>65</v>
      </c>
      <c r="AD6894">
        <v>116.95</v>
      </c>
      <c r="AE6894">
        <v>8594.4</v>
      </c>
      <c r="AF6894">
        <v>0</v>
      </c>
      <c r="AG6894">
        <v>0</v>
      </c>
      <c r="AH6894">
        <v>1286.64</v>
      </c>
      <c r="AI6894">
        <v>9881.040000000001</v>
      </c>
      <c r="AJ6894" t="s">
        <v>66</v>
      </c>
      <c r="AM6894">
        <v>0</v>
      </c>
      <c r="AN6894">
        <v>1</v>
      </c>
      <c r="AO6894">
        <v>0</v>
      </c>
      <c r="AP6894" t="s">
        <v>123</v>
      </c>
      <c r="AQ6894" t="s">
        <v>78</v>
      </c>
      <c r="AR6894" t="s">
        <v>105</v>
      </c>
      <c r="AS6894">
        <v>8</v>
      </c>
      <c r="AT6894">
        <v>2355</v>
      </c>
      <c r="AU6894">
        <v>1</v>
      </c>
      <c r="AV6894">
        <v>0</v>
      </c>
      <c r="AW6894">
        <v>1</v>
      </c>
      <c r="AX6894">
        <v>0</v>
      </c>
      <c r="AY6894">
        <v>6</v>
      </c>
      <c r="AZ6894" t="s">
        <v>125</v>
      </c>
      <c r="BA6894">
        <v>3</v>
      </c>
      <c r="BB6894" t="s">
        <v>126</v>
      </c>
      <c r="BC6894">
        <v>3</v>
      </c>
    </row>
    <row r="6895" spans="1:55">
      <c r="A6895" t="s">
        <v>11705</v>
      </c>
      <c r="B6895" t="s">
        <v>73</v>
      </c>
      <c r="C6895">
        <v>47</v>
      </c>
      <c r="D6895" t="s">
        <v>61</v>
      </c>
      <c r="E6895">
        <v>0</v>
      </c>
      <c r="F6895" t="s">
        <v>600</v>
      </c>
      <c r="G6895">
        <v>95540</v>
      </c>
      <c r="H6895">
        <v>40.584991</v>
      </c>
      <c r="I6895">
        <v>-124.121504</v>
      </c>
      <c r="J6895">
        <v>0</v>
      </c>
      <c r="K6895">
        <v>7</v>
      </c>
      <c r="L6895" t="s">
        <v>59</v>
      </c>
      <c r="M6895" t="s">
        <v>57</v>
      </c>
      <c r="N6895" t="s">
        <v>4676</v>
      </c>
      <c r="O6895" t="s">
        <v>61</v>
      </c>
      <c r="P6895" t="s">
        <v>61</v>
      </c>
      <c r="Q6895" t="s">
        <v>143</v>
      </c>
      <c r="R6895" t="s">
        <v>143</v>
      </c>
      <c r="S6895" t="s">
        <v>143</v>
      </c>
      <c r="T6895" t="s">
        <v>143</v>
      </c>
      <c r="U6895" t="s">
        <v>143</v>
      </c>
      <c r="V6895" t="s">
        <v>143</v>
      </c>
      <c r="W6895" t="s">
        <v>143</v>
      </c>
      <c r="X6895" t="s">
        <v>143</v>
      </c>
      <c r="Y6895" t="s">
        <v>143</v>
      </c>
      <c r="Z6895" t="s">
        <v>143</v>
      </c>
      <c r="AA6895" t="s">
        <v>77</v>
      </c>
      <c r="AB6895" t="s">
        <v>57</v>
      </c>
      <c r="AC6895" t="s">
        <v>65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66</v>
      </c>
      <c r="AM6895">
        <v>0</v>
      </c>
      <c r="AN6895">
        <v>1</v>
      </c>
      <c r="AO6895">
        <v>0</v>
      </c>
      <c r="AP6895" t="s">
        <v>67</v>
      </c>
      <c r="AQ6895" t="s">
        <v>78</v>
      </c>
      <c r="AR6895" t="s">
        <v>182</v>
      </c>
      <c r="AT6895">
        <v>12241</v>
      </c>
      <c r="AU6895">
        <v>1</v>
      </c>
      <c r="AV6895">
        <v>0</v>
      </c>
      <c r="AW6895">
        <v>1</v>
      </c>
      <c r="AX6895">
        <v>0</v>
      </c>
      <c r="AY6895">
        <v>2</v>
      </c>
      <c r="AZ6895" t="s">
        <v>70</v>
      </c>
      <c r="BA6895">
        <v>5</v>
      </c>
      <c r="BB6895" t="s">
        <v>80</v>
      </c>
      <c r="BC6895">
        <v>2</v>
      </c>
    </row>
    <row r="6896" spans="1:55">
      <c r="A6896" t="s">
        <v>11706</v>
      </c>
      <c r="B6896" t="s">
        <v>73</v>
      </c>
      <c r="C6896">
        <v>53</v>
      </c>
      <c r="D6896" t="s">
        <v>61</v>
      </c>
      <c r="E6896">
        <v>0</v>
      </c>
      <c r="F6896" t="s">
        <v>4720</v>
      </c>
      <c r="G6896">
        <v>95631</v>
      </c>
      <c r="H6896">
        <v>39.031876</v>
      </c>
      <c r="I6896">
        <v>-120.811141</v>
      </c>
      <c r="J6896">
        <v>0</v>
      </c>
      <c r="K6896">
        <v>23</v>
      </c>
      <c r="L6896" t="s">
        <v>59</v>
      </c>
      <c r="M6896" t="s">
        <v>57</v>
      </c>
      <c r="N6896" t="s">
        <v>11707</v>
      </c>
      <c r="O6896" t="s">
        <v>61</v>
      </c>
      <c r="P6896" t="s">
        <v>57</v>
      </c>
      <c r="Q6896" t="s">
        <v>85</v>
      </c>
      <c r="R6896" t="s">
        <v>250</v>
      </c>
      <c r="S6896" t="s">
        <v>61</v>
      </c>
      <c r="T6896" t="s">
        <v>57</v>
      </c>
      <c r="U6896" t="s">
        <v>61</v>
      </c>
      <c r="V6896" t="s">
        <v>61</v>
      </c>
      <c r="W6896" t="s">
        <v>57</v>
      </c>
      <c r="X6896" t="s">
        <v>57</v>
      </c>
      <c r="Y6896" t="s">
        <v>57</v>
      </c>
      <c r="Z6896" t="s">
        <v>57</v>
      </c>
      <c r="AA6896" t="s">
        <v>77</v>
      </c>
      <c r="AB6896" t="s">
        <v>61</v>
      </c>
      <c r="AC6896" t="s">
        <v>65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66</v>
      </c>
      <c r="AM6896">
        <v>0</v>
      </c>
      <c r="AN6896">
        <v>1</v>
      </c>
      <c r="AO6896">
        <v>1</v>
      </c>
      <c r="AP6896" t="s">
        <v>103</v>
      </c>
      <c r="AQ6896" t="s">
        <v>92</v>
      </c>
      <c r="AR6896" t="s">
        <v>79</v>
      </c>
      <c r="AS6896">
        <v>5</v>
      </c>
      <c r="AT6896">
        <v>5714</v>
      </c>
      <c r="AU6896">
        <v>1</v>
      </c>
      <c r="AV6896">
        <v>0</v>
      </c>
      <c r="AW6896">
        <v>1</v>
      </c>
      <c r="AX6896">
        <v>0</v>
      </c>
      <c r="AY6896">
        <v>3</v>
      </c>
      <c r="AZ6896" t="s">
        <v>106</v>
      </c>
      <c r="BA6896">
        <v>7</v>
      </c>
      <c r="BB6896" t="s">
        <v>95</v>
      </c>
      <c r="BC6896">
        <v>1</v>
      </c>
    </row>
    <row r="6897" spans="1:55">
      <c r="A6897" t="s">
        <v>11708</v>
      </c>
      <c r="B6897" t="s">
        <v>56</v>
      </c>
      <c r="C6897">
        <v>41</v>
      </c>
      <c r="D6897" t="s">
        <v>57</v>
      </c>
      <c r="E6897">
        <v>0</v>
      </c>
      <c r="F6897" t="s">
        <v>240</v>
      </c>
      <c r="G6897">
        <v>95212</v>
      </c>
      <c r="H6897">
        <v>38.049457</v>
      </c>
      <c r="I6897">
        <v>-121.21653</v>
      </c>
      <c r="J6897">
        <v>5</v>
      </c>
      <c r="K6897">
        <v>64</v>
      </c>
      <c r="L6897" t="s">
        <v>129</v>
      </c>
      <c r="M6897" t="s">
        <v>57</v>
      </c>
      <c r="N6897" t="s">
        <v>536</v>
      </c>
      <c r="O6897" t="s">
        <v>57</v>
      </c>
      <c r="P6897" t="s">
        <v>57</v>
      </c>
      <c r="Q6897" t="s">
        <v>135</v>
      </c>
      <c r="R6897" t="s">
        <v>275</v>
      </c>
      <c r="S6897" t="s">
        <v>57</v>
      </c>
      <c r="T6897" t="s">
        <v>61</v>
      </c>
      <c r="U6897" t="s">
        <v>57</v>
      </c>
      <c r="V6897" t="s">
        <v>57</v>
      </c>
      <c r="W6897" t="s">
        <v>57</v>
      </c>
      <c r="X6897" t="s">
        <v>57</v>
      </c>
      <c r="Y6897" t="s">
        <v>57</v>
      </c>
      <c r="Z6897" t="s">
        <v>57</v>
      </c>
      <c r="AA6897" t="s">
        <v>122</v>
      </c>
      <c r="AB6897" t="s">
        <v>57</v>
      </c>
      <c r="AC6897" t="s">
        <v>65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66</v>
      </c>
      <c r="AM6897">
        <v>0</v>
      </c>
      <c r="AN6897">
        <v>1</v>
      </c>
      <c r="AO6897">
        <v>0</v>
      </c>
      <c r="AP6897" t="s">
        <v>123</v>
      </c>
      <c r="AQ6897" t="s">
        <v>78</v>
      </c>
      <c r="AR6897" t="s">
        <v>93</v>
      </c>
      <c r="AS6897">
        <v>7</v>
      </c>
      <c r="AT6897">
        <v>6951</v>
      </c>
      <c r="AU6897">
        <v>1</v>
      </c>
      <c r="AV6897">
        <v>0</v>
      </c>
      <c r="AW6897">
        <v>1</v>
      </c>
      <c r="AX6897">
        <v>0</v>
      </c>
      <c r="AY6897">
        <v>6</v>
      </c>
      <c r="AZ6897" t="s">
        <v>125</v>
      </c>
      <c r="BA6897">
        <v>1</v>
      </c>
      <c r="BB6897" t="s">
        <v>71</v>
      </c>
      <c r="BC6897">
        <v>4</v>
      </c>
    </row>
    <row r="6898" spans="1:55">
      <c r="A6898" t="s">
        <v>11709</v>
      </c>
      <c r="B6898" t="s">
        <v>56</v>
      </c>
      <c r="C6898">
        <v>26</v>
      </c>
      <c r="D6898" t="s">
        <v>57</v>
      </c>
      <c r="E6898">
        <v>0</v>
      </c>
      <c r="F6898" t="s">
        <v>3250</v>
      </c>
      <c r="G6898">
        <v>95497</v>
      </c>
      <c r="H6898">
        <v>38.696659</v>
      </c>
      <c r="I6898">
        <v>-123.436861</v>
      </c>
      <c r="J6898">
        <v>9</v>
      </c>
      <c r="K6898">
        <v>66</v>
      </c>
      <c r="L6898" t="s">
        <v>59</v>
      </c>
      <c r="M6898" t="s">
        <v>57</v>
      </c>
      <c r="N6898" t="s">
        <v>1552</v>
      </c>
      <c r="O6898" t="s">
        <v>61</v>
      </c>
      <c r="P6898" t="s">
        <v>57</v>
      </c>
      <c r="Q6898" t="s">
        <v>62</v>
      </c>
      <c r="R6898" t="s">
        <v>147</v>
      </c>
      <c r="S6898" t="s">
        <v>57</v>
      </c>
      <c r="T6898" t="s">
        <v>57</v>
      </c>
      <c r="U6898" t="s">
        <v>61</v>
      </c>
      <c r="V6898" t="s">
        <v>57</v>
      </c>
      <c r="W6898" t="s">
        <v>61</v>
      </c>
      <c r="X6898" t="s">
        <v>61</v>
      </c>
      <c r="Y6898" t="s">
        <v>61</v>
      </c>
      <c r="Z6898" t="s">
        <v>57</v>
      </c>
      <c r="AA6898" t="s">
        <v>122</v>
      </c>
      <c r="AB6898" t="s">
        <v>57</v>
      </c>
      <c r="AC6898" t="s">
        <v>65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66</v>
      </c>
      <c r="AM6898">
        <v>0</v>
      </c>
      <c r="AN6898">
        <v>1</v>
      </c>
      <c r="AO6898">
        <v>0</v>
      </c>
      <c r="AP6898" t="s">
        <v>123</v>
      </c>
      <c r="AQ6898" t="s">
        <v>116</v>
      </c>
      <c r="AR6898" t="s">
        <v>69</v>
      </c>
      <c r="AS6898">
        <v>4</v>
      </c>
      <c r="AT6898">
        <v>752</v>
      </c>
      <c r="AU6898">
        <v>1</v>
      </c>
      <c r="AV6898">
        <v>0</v>
      </c>
      <c r="AW6898">
        <v>1</v>
      </c>
      <c r="AX6898">
        <v>0</v>
      </c>
      <c r="AY6898">
        <v>6</v>
      </c>
      <c r="AZ6898" t="s">
        <v>125</v>
      </c>
      <c r="BA6898">
        <v>1</v>
      </c>
      <c r="BB6898" t="s">
        <v>71</v>
      </c>
      <c r="BC6898">
        <v>4</v>
      </c>
    </row>
    <row r="6899" spans="1:55">
      <c r="A6899" t="s">
        <v>11710</v>
      </c>
      <c r="B6899" t="s">
        <v>73</v>
      </c>
      <c r="C6899">
        <v>23</v>
      </c>
      <c r="D6899" t="s">
        <v>61</v>
      </c>
      <c r="E6899">
        <v>0</v>
      </c>
      <c r="F6899" t="s">
        <v>226</v>
      </c>
      <c r="G6899">
        <v>90016</v>
      </c>
      <c r="H6899">
        <v>34.028331</v>
      </c>
      <c r="I6899">
        <v>-118.354338</v>
      </c>
      <c r="J6899">
        <v>0</v>
      </c>
      <c r="K6899">
        <v>7</v>
      </c>
      <c r="L6899" t="s">
        <v>83</v>
      </c>
      <c r="M6899" t="s">
        <v>61</v>
      </c>
      <c r="N6899" t="s">
        <v>143</v>
      </c>
      <c r="O6899" t="s">
        <v>143</v>
      </c>
      <c r="P6899" t="s">
        <v>57</v>
      </c>
      <c r="Q6899" t="s">
        <v>62</v>
      </c>
      <c r="R6899" t="s">
        <v>322</v>
      </c>
      <c r="S6899" t="s">
        <v>61</v>
      </c>
      <c r="T6899" t="s">
        <v>61</v>
      </c>
      <c r="U6899" t="s">
        <v>61</v>
      </c>
      <c r="V6899" t="s">
        <v>61</v>
      </c>
      <c r="W6899" t="s">
        <v>61</v>
      </c>
      <c r="X6899" t="s">
        <v>61</v>
      </c>
      <c r="Y6899" t="s">
        <v>61</v>
      </c>
      <c r="Z6899" t="s">
        <v>57</v>
      </c>
      <c r="AA6899" t="s">
        <v>64</v>
      </c>
      <c r="AB6899" t="s">
        <v>57</v>
      </c>
      <c r="AC6899" t="s">
        <v>65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66</v>
      </c>
      <c r="AM6899">
        <v>0</v>
      </c>
      <c r="AN6899">
        <v>1</v>
      </c>
      <c r="AO6899">
        <v>0</v>
      </c>
      <c r="AP6899" t="s">
        <v>67</v>
      </c>
      <c r="AQ6899" t="s">
        <v>116</v>
      </c>
      <c r="AR6899" t="s">
        <v>182</v>
      </c>
      <c r="AS6899">
        <v>1</v>
      </c>
      <c r="AT6899">
        <v>46984</v>
      </c>
      <c r="AU6899">
        <v>1</v>
      </c>
      <c r="AV6899">
        <v>0</v>
      </c>
      <c r="AW6899">
        <v>1</v>
      </c>
      <c r="AX6899">
        <v>0</v>
      </c>
      <c r="AY6899">
        <v>2</v>
      </c>
      <c r="AZ6899" t="s">
        <v>70</v>
      </c>
      <c r="BA6899">
        <v>2</v>
      </c>
      <c r="BB6899" t="s">
        <v>126</v>
      </c>
      <c r="BC6899">
        <v>3</v>
      </c>
    </row>
    <row r="6900" spans="1:55">
      <c r="A6900" t="s">
        <v>11711</v>
      </c>
      <c r="B6900" t="s">
        <v>73</v>
      </c>
      <c r="C6900">
        <v>67</v>
      </c>
      <c r="D6900" t="s">
        <v>61</v>
      </c>
      <c r="E6900">
        <v>0</v>
      </c>
      <c r="F6900" t="s">
        <v>453</v>
      </c>
      <c r="G6900">
        <v>94063</v>
      </c>
      <c r="H6900">
        <v>37.499411</v>
      </c>
      <c r="I6900">
        <v>-122.196318</v>
      </c>
      <c r="J6900">
        <v>0</v>
      </c>
      <c r="K6900">
        <v>8</v>
      </c>
      <c r="L6900" t="s">
        <v>59</v>
      </c>
      <c r="M6900" t="s">
        <v>57</v>
      </c>
      <c r="N6900" t="s">
        <v>11712</v>
      </c>
      <c r="O6900" t="s">
        <v>61</v>
      </c>
      <c r="P6900" t="s">
        <v>57</v>
      </c>
      <c r="Q6900" t="s">
        <v>85</v>
      </c>
      <c r="R6900" t="s">
        <v>391</v>
      </c>
      <c r="S6900" t="s">
        <v>61</v>
      </c>
      <c r="T6900" t="s">
        <v>61</v>
      </c>
      <c r="U6900" t="s">
        <v>61</v>
      </c>
      <c r="V6900" t="s">
        <v>61</v>
      </c>
      <c r="W6900" t="s">
        <v>61</v>
      </c>
      <c r="X6900" t="s">
        <v>61</v>
      </c>
      <c r="Y6900" t="s">
        <v>61</v>
      </c>
      <c r="Z6900" t="s">
        <v>57</v>
      </c>
      <c r="AA6900" t="s">
        <v>122</v>
      </c>
      <c r="AB6900" t="s">
        <v>57</v>
      </c>
      <c r="AC6900" t="s">
        <v>65</v>
      </c>
      <c r="AD6900">
        <v>69.95</v>
      </c>
      <c r="AE6900">
        <v>562.7</v>
      </c>
      <c r="AF6900">
        <v>0</v>
      </c>
      <c r="AG6900">
        <v>0</v>
      </c>
      <c r="AH6900">
        <v>340.24</v>
      </c>
      <c r="AI6900">
        <v>902.9400000000001</v>
      </c>
      <c r="AJ6900" t="s">
        <v>66</v>
      </c>
      <c r="AM6900">
        <v>0</v>
      </c>
      <c r="AN6900">
        <v>1</v>
      </c>
      <c r="AO6900">
        <v>0</v>
      </c>
      <c r="AP6900" t="s">
        <v>67</v>
      </c>
      <c r="AQ6900" t="s">
        <v>124</v>
      </c>
      <c r="AR6900" t="s">
        <v>69</v>
      </c>
      <c r="AS6900">
        <v>1</v>
      </c>
      <c r="AT6900">
        <v>32368</v>
      </c>
      <c r="AU6900">
        <v>1</v>
      </c>
      <c r="AV6900">
        <v>0</v>
      </c>
      <c r="AW6900">
        <v>1</v>
      </c>
      <c r="AX6900">
        <v>0</v>
      </c>
      <c r="AY6900">
        <v>2</v>
      </c>
      <c r="AZ6900" t="s">
        <v>70</v>
      </c>
      <c r="BA6900">
        <v>4</v>
      </c>
      <c r="BB6900" t="s">
        <v>80</v>
      </c>
      <c r="BC6900">
        <v>2</v>
      </c>
    </row>
    <row r="6901" spans="1:55">
      <c r="A6901" t="s">
        <v>11713</v>
      </c>
      <c r="B6901" t="s">
        <v>56</v>
      </c>
      <c r="C6901">
        <v>75</v>
      </c>
      <c r="D6901" t="s">
        <v>61</v>
      </c>
      <c r="E6901">
        <v>0</v>
      </c>
      <c r="F6901" t="s">
        <v>2502</v>
      </c>
      <c r="G6901">
        <v>93283</v>
      </c>
      <c r="H6901">
        <v>35.55647</v>
      </c>
      <c r="I6901">
        <v>-118.244914</v>
      </c>
      <c r="J6901">
        <v>0</v>
      </c>
      <c r="K6901">
        <v>14</v>
      </c>
      <c r="L6901" t="s">
        <v>98</v>
      </c>
      <c r="M6901" t="s">
        <v>61</v>
      </c>
      <c r="N6901" t="s">
        <v>143</v>
      </c>
      <c r="O6901" t="s">
        <v>143</v>
      </c>
      <c r="P6901" t="s">
        <v>57</v>
      </c>
      <c r="Q6901" t="s">
        <v>135</v>
      </c>
      <c r="R6901" t="s">
        <v>586</v>
      </c>
      <c r="S6901" t="s">
        <v>57</v>
      </c>
      <c r="T6901" t="s">
        <v>61</v>
      </c>
      <c r="U6901" t="s">
        <v>57</v>
      </c>
      <c r="V6901" t="s">
        <v>57</v>
      </c>
      <c r="W6901" t="s">
        <v>61</v>
      </c>
      <c r="X6901" t="s">
        <v>61</v>
      </c>
      <c r="Y6901" t="s">
        <v>61</v>
      </c>
      <c r="Z6901" t="s">
        <v>57</v>
      </c>
      <c r="AA6901" t="s">
        <v>122</v>
      </c>
      <c r="AB6901" t="s">
        <v>61</v>
      </c>
      <c r="AC6901" t="s">
        <v>65</v>
      </c>
      <c r="AD6901">
        <v>39.7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66</v>
      </c>
      <c r="AM6901">
        <v>0</v>
      </c>
      <c r="AN6901">
        <v>1</v>
      </c>
      <c r="AO6901">
        <v>0</v>
      </c>
      <c r="AP6901" t="s">
        <v>103</v>
      </c>
      <c r="AQ6901" t="s">
        <v>104</v>
      </c>
      <c r="AR6901" t="s">
        <v>137</v>
      </c>
      <c r="AS6901">
        <v>4</v>
      </c>
      <c r="AT6901">
        <v>1935</v>
      </c>
      <c r="AU6901">
        <v>1</v>
      </c>
      <c r="AV6901">
        <v>0</v>
      </c>
      <c r="AW6901">
        <v>1</v>
      </c>
      <c r="AX6901">
        <v>0</v>
      </c>
      <c r="AY6901">
        <v>3</v>
      </c>
      <c r="AZ6901" t="s">
        <v>106</v>
      </c>
      <c r="BA6901">
        <v>2</v>
      </c>
      <c r="BB6901" t="s">
        <v>126</v>
      </c>
      <c r="BC6901">
        <v>3</v>
      </c>
    </row>
    <row r="6902" spans="1:55">
      <c r="A6902" t="s">
        <v>11714</v>
      </c>
      <c r="B6902" t="s">
        <v>56</v>
      </c>
      <c r="C6902">
        <v>52</v>
      </c>
      <c r="D6902" t="s">
        <v>57</v>
      </c>
      <c r="E6902">
        <v>0</v>
      </c>
      <c r="F6902" t="s">
        <v>488</v>
      </c>
      <c r="G6902">
        <v>92648</v>
      </c>
      <c r="H6902">
        <v>33.679659</v>
      </c>
      <c r="I6902">
        <v>-118.016195</v>
      </c>
      <c r="J6902">
        <v>6</v>
      </c>
      <c r="K6902">
        <v>17</v>
      </c>
      <c r="L6902" t="s">
        <v>59</v>
      </c>
      <c r="M6902" t="s">
        <v>57</v>
      </c>
      <c r="N6902" t="s">
        <v>11715</v>
      </c>
      <c r="O6902" t="s">
        <v>57</v>
      </c>
      <c r="P6902" t="s">
        <v>57</v>
      </c>
      <c r="Q6902" t="s">
        <v>135</v>
      </c>
      <c r="R6902" t="s">
        <v>332</v>
      </c>
      <c r="S6902" t="s">
        <v>61</v>
      </c>
      <c r="T6902" t="s">
        <v>61</v>
      </c>
      <c r="U6902" t="s">
        <v>57</v>
      </c>
      <c r="V6902" t="s">
        <v>57</v>
      </c>
      <c r="W6902" t="s">
        <v>61</v>
      </c>
      <c r="X6902" t="s">
        <v>61</v>
      </c>
      <c r="Y6902" t="s">
        <v>61</v>
      </c>
      <c r="Z6902" t="s">
        <v>57</v>
      </c>
      <c r="AA6902" t="s">
        <v>64</v>
      </c>
      <c r="AB6902" t="s">
        <v>57</v>
      </c>
      <c r="AC6902" t="s">
        <v>307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66</v>
      </c>
      <c r="AM6902">
        <v>0</v>
      </c>
      <c r="AN6902">
        <v>1</v>
      </c>
      <c r="AO6902">
        <v>0</v>
      </c>
      <c r="AP6902" t="s">
        <v>103</v>
      </c>
      <c r="AQ6902" t="s">
        <v>92</v>
      </c>
      <c r="AR6902" t="s">
        <v>69</v>
      </c>
      <c r="AS6902">
        <v>3</v>
      </c>
      <c r="AT6902">
        <v>42663</v>
      </c>
      <c r="AU6902">
        <v>1</v>
      </c>
      <c r="AV6902">
        <v>0</v>
      </c>
      <c r="AW6902">
        <v>1</v>
      </c>
      <c r="AX6902">
        <v>0</v>
      </c>
      <c r="AY6902">
        <v>3</v>
      </c>
      <c r="AZ6902" t="s">
        <v>106</v>
      </c>
      <c r="BA6902">
        <v>1</v>
      </c>
      <c r="BB6902" t="s">
        <v>71</v>
      </c>
      <c r="BC6902">
        <v>4</v>
      </c>
    </row>
    <row r="6903" spans="1:55">
      <c r="A6903" t="s">
        <v>11716</v>
      </c>
      <c r="B6903" t="s">
        <v>56</v>
      </c>
      <c r="C6903">
        <v>42</v>
      </c>
      <c r="D6903" t="s">
        <v>61</v>
      </c>
      <c r="E6903">
        <v>0</v>
      </c>
      <c r="F6903" t="s">
        <v>1475</v>
      </c>
      <c r="G6903">
        <v>96006</v>
      </c>
      <c r="H6903">
        <v>41.171578</v>
      </c>
      <c r="I6903">
        <v>-120.913161</v>
      </c>
      <c r="J6903">
        <v>0</v>
      </c>
      <c r="K6903">
        <v>46</v>
      </c>
      <c r="L6903" t="s">
        <v>129</v>
      </c>
      <c r="M6903" t="s">
        <v>57</v>
      </c>
      <c r="N6903" t="s">
        <v>5156</v>
      </c>
      <c r="O6903" t="s">
        <v>61</v>
      </c>
      <c r="P6903" t="s">
        <v>61</v>
      </c>
      <c r="Q6903" t="s">
        <v>143</v>
      </c>
      <c r="R6903" t="s">
        <v>143</v>
      </c>
      <c r="S6903" t="s">
        <v>143</v>
      </c>
      <c r="T6903" t="s">
        <v>143</v>
      </c>
      <c r="U6903" t="s">
        <v>143</v>
      </c>
      <c r="V6903" t="s">
        <v>143</v>
      </c>
      <c r="W6903" t="s">
        <v>143</v>
      </c>
      <c r="X6903" t="s">
        <v>143</v>
      </c>
      <c r="Y6903" t="s">
        <v>143</v>
      </c>
      <c r="Z6903" t="s">
        <v>143</v>
      </c>
      <c r="AA6903" t="s">
        <v>122</v>
      </c>
      <c r="AB6903" t="s">
        <v>57</v>
      </c>
      <c r="AC6903" t="s">
        <v>87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66</v>
      </c>
      <c r="AM6903">
        <v>0</v>
      </c>
      <c r="AN6903">
        <v>1</v>
      </c>
      <c r="AO6903">
        <v>0</v>
      </c>
      <c r="AP6903" t="s">
        <v>176</v>
      </c>
      <c r="AQ6903" t="s">
        <v>78</v>
      </c>
      <c r="AR6903" t="s">
        <v>182</v>
      </c>
      <c r="AT6903">
        <v>615</v>
      </c>
      <c r="AU6903">
        <v>1</v>
      </c>
      <c r="AV6903">
        <v>0</v>
      </c>
      <c r="AW6903">
        <v>1</v>
      </c>
      <c r="AX6903">
        <v>0</v>
      </c>
      <c r="AY6903">
        <v>5</v>
      </c>
      <c r="AZ6903" t="s">
        <v>177</v>
      </c>
      <c r="BA6903">
        <v>2</v>
      </c>
      <c r="BB6903" t="s">
        <v>126</v>
      </c>
      <c r="BC6903">
        <v>3</v>
      </c>
    </row>
    <row r="6904" spans="1:55">
      <c r="A6904" t="s">
        <v>11717</v>
      </c>
      <c r="B6904" t="s">
        <v>56</v>
      </c>
      <c r="C6904">
        <v>79</v>
      </c>
      <c r="D6904" t="s">
        <v>57</v>
      </c>
      <c r="E6904">
        <v>0</v>
      </c>
      <c r="F6904" t="s">
        <v>5911</v>
      </c>
      <c r="G6904">
        <v>91307</v>
      </c>
      <c r="H6904">
        <v>34.199787</v>
      </c>
      <c r="I6904">
        <v>-118.68493</v>
      </c>
      <c r="J6904">
        <v>1</v>
      </c>
      <c r="K6904">
        <v>2</v>
      </c>
      <c r="L6904" t="s">
        <v>83</v>
      </c>
      <c r="M6904" t="s">
        <v>57</v>
      </c>
      <c r="N6904" t="s">
        <v>9620</v>
      </c>
      <c r="O6904" t="s">
        <v>61</v>
      </c>
      <c r="P6904" t="s">
        <v>57</v>
      </c>
      <c r="Q6904" t="s">
        <v>85</v>
      </c>
      <c r="R6904" t="s">
        <v>275</v>
      </c>
      <c r="S6904" t="s">
        <v>61</v>
      </c>
      <c r="T6904" t="s">
        <v>61</v>
      </c>
      <c r="U6904" t="s">
        <v>61</v>
      </c>
      <c r="V6904" t="s">
        <v>61</v>
      </c>
      <c r="W6904" t="s">
        <v>61</v>
      </c>
      <c r="X6904" t="s">
        <v>61</v>
      </c>
      <c r="Y6904" t="s">
        <v>61</v>
      </c>
      <c r="Z6904" t="s">
        <v>57</v>
      </c>
      <c r="AA6904" t="s">
        <v>122</v>
      </c>
      <c r="AB6904" t="s">
        <v>57</v>
      </c>
      <c r="AC6904" t="s">
        <v>87</v>
      </c>
      <c r="AD6904">
        <v>69.3</v>
      </c>
      <c r="AE6904">
        <v>153.8</v>
      </c>
      <c r="AF6904">
        <v>0</v>
      </c>
      <c r="AG6904">
        <v>0</v>
      </c>
      <c r="AH6904">
        <v>65.23999999999999</v>
      </c>
      <c r="AI6904">
        <v>219.04</v>
      </c>
      <c r="AJ6904" t="s">
        <v>170</v>
      </c>
      <c r="AM6904">
        <v>0</v>
      </c>
      <c r="AN6904">
        <v>0</v>
      </c>
      <c r="AO6904">
        <v>0</v>
      </c>
      <c r="AP6904" t="s">
        <v>91</v>
      </c>
      <c r="AQ6904" t="s">
        <v>104</v>
      </c>
      <c r="AR6904" t="s">
        <v>69</v>
      </c>
      <c r="AS6904">
        <v>1</v>
      </c>
      <c r="AT6904">
        <v>23637</v>
      </c>
      <c r="AU6904">
        <v>0</v>
      </c>
      <c r="AX6904">
        <v>0</v>
      </c>
      <c r="AY6904">
        <v>1</v>
      </c>
      <c r="AZ6904" t="s">
        <v>94</v>
      </c>
      <c r="BA6904">
        <v>6</v>
      </c>
      <c r="BB6904" t="s">
        <v>95</v>
      </c>
      <c r="BC6904">
        <v>1</v>
      </c>
    </row>
    <row r="6905" spans="1:55">
      <c r="A6905" t="s">
        <v>11718</v>
      </c>
      <c r="B6905" t="s">
        <v>56</v>
      </c>
      <c r="C6905">
        <v>59</v>
      </c>
      <c r="D6905" t="s">
        <v>57</v>
      </c>
      <c r="E6905">
        <v>3</v>
      </c>
      <c r="F6905" t="s">
        <v>5720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98</v>
      </c>
      <c r="M6905" t="s">
        <v>57</v>
      </c>
      <c r="N6905" t="s">
        <v>8286</v>
      </c>
      <c r="O6905" t="s">
        <v>57</v>
      </c>
      <c r="P6905" t="s">
        <v>57</v>
      </c>
      <c r="Q6905" t="s">
        <v>85</v>
      </c>
      <c r="R6905" t="s">
        <v>966</v>
      </c>
      <c r="S6905" t="s">
        <v>61</v>
      </c>
      <c r="T6905" t="s">
        <v>61</v>
      </c>
      <c r="U6905" t="s">
        <v>61</v>
      </c>
      <c r="V6905" t="s">
        <v>61</v>
      </c>
      <c r="W6905" t="s">
        <v>61</v>
      </c>
      <c r="X6905" t="s">
        <v>61</v>
      </c>
      <c r="Y6905" t="s">
        <v>61</v>
      </c>
      <c r="Z6905" t="s">
        <v>57</v>
      </c>
      <c r="AA6905" t="s">
        <v>77</v>
      </c>
      <c r="AB6905" t="s">
        <v>57</v>
      </c>
      <c r="AC6905" t="s">
        <v>87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66</v>
      </c>
      <c r="AM6905">
        <v>0</v>
      </c>
      <c r="AN6905">
        <v>1</v>
      </c>
      <c r="AO6905">
        <v>0</v>
      </c>
      <c r="AP6905" t="s">
        <v>103</v>
      </c>
      <c r="AQ6905" t="s">
        <v>92</v>
      </c>
      <c r="AR6905" t="s">
        <v>93</v>
      </c>
      <c r="AS6905">
        <v>1</v>
      </c>
      <c r="AT6905">
        <v>382</v>
      </c>
      <c r="AU6905">
        <v>1</v>
      </c>
      <c r="AV6905">
        <v>0</v>
      </c>
      <c r="AW6905">
        <v>1</v>
      </c>
      <c r="AX6905">
        <v>0</v>
      </c>
      <c r="AY6905">
        <v>3</v>
      </c>
      <c r="AZ6905" t="s">
        <v>106</v>
      </c>
      <c r="BA6905">
        <v>5</v>
      </c>
      <c r="BB6905" t="s">
        <v>80</v>
      </c>
      <c r="BC6905">
        <v>2</v>
      </c>
    </row>
    <row r="6906" spans="1:55">
      <c r="A6906" t="s">
        <v>11719</v>
      </c>
      <c r="B6906" t="s">
        <v>73</v>
      </c>
      <c r="C6906">
        <v>61</v>
      </c>
      <c r="D6906" t="s">
        <v>57</v>
      </c>
      <c r="E6906">
        <v>1</v>
      </c>
      <c r="F6906" t="s">
        <v>565</v>
      </c>
      <c r="G6906">
        <v>94607</v>
      </c>
      <c r="H6906">
        <v>37.80707</v>
      </c>
      <c r="I6906">
        <v>-122.297401</v>
      </c>
      <c r="J6906">
        <v>4</v>
      </c>
      <c r="K6906">
        <v>66</v>
      </c>
      <c r="L6906" t="s">
        <v>59</v>
      </c>
      <c r="M6906" t="s">
        <v>57</v>
      </c>
      <c r="N6906" t="s">
        <v>3926</v>
      </c>
      <c r="O6906" t="s">
        <v>61</v>
      </c>
      <c r="P6906" t="s">
        <v>61</v>
      </c>
      <c r="Q6906" t="s">
        <v>143</v>
      </c>
      <c r="R6906" t="s">
        <v>143</v>
      </c>
      <c r="S6906" t="s">
        <v>143</v>
      </c>
      <c r="T6906" t="s">
        <v>143</v>
      </c>
      <c r="U6906" t="s">
        <v>143</v>
      </c>
      <c r="V6906" t="s">
        <v>143</v>
      </c>
      <c r="W6906" t="s">
        <v>143</v>
      </c>
      <c r="X6906" t="s">
        <v>143</v>
      </c>
      <c r="Y6906" t="s">
        <v>143</v>
      </c>
      <c r="Z6906" t="s">
        <v>143</v>
      </c>
      <c r="AA6906" t="s">
        <v>122</v>
      </c>
      <c r="AB6906" t="s">
        <v>61</v>
      </c>
      <c r="AC6906" t="s">
        <v>65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66</v>
      </c>
      <c r="AM6906">
        <v>0</v>
      </c>
      <c r="AN6906">
        <v>1</v>
      </c>
      <c r="AO6906">
        <v>0</v>
      </c>
      <c r="AP6906" t="s">
        <v>123</v>
      </c>
      <c r="AQ6906" t="s">
        <v>124</v>
      </c>
      <c r="AR6906" t="s">
        <v>182</v>
      </c>
      <c r="AT6906">
        <v>21054</v>
      </c>
      <c r="AU6906">
        <v>1</v>
      </c>
      <c r="AV6906">
        <v>0</v>
      </c>
      <c r="AW6906">
        <v>1</v>
      </c>
      <c r="AX6906">
        <v>0</v>
      </c>
      <c r="AY6906">
        <v>6</v>
      </c>
      <c r="AZ6906" t="s">
        <v>125</v>
      </c>
      <c r="BA6906">
        <v>0</v>
      </c>
      <c r="BB6906" t="s">
        <v>71</v>
      </c>
      <c r="BC6906">
        <v>4</v>
      </c>
    </row>
    <row r="6907" spans="1:55">
      <c r="A6907" t="s">
        <v>11720</v>
      </c>
      <c r="B6907" t="s">
        <v>56</v>
      </c>
      <c r="C6907">
        <v>52</v>
      </c>
      <c r="D6907" t="s">
        <v>61</v>
      </c>
      <c r="E6907">
        <v>0</v>
      </c>
      <c r="F6907" t="s">
        <v>401</v>
      </c>
      <c r="G6907">
        <v>92592</v>
      </c>
      <c r="H6907">
        <v>33.507255</v>
      </c>
      <c r="I6907">
        <v>-117.029473</v>
      </c>
      <c r="J6907">
        <v>0</v>
      </c>
      <c r="K6907">
        <v>39</v>
      </c>
      <c r="L6907" t="s">
        <v>216</v>
      </c>
      <c r="M6907" t="s">
        <v>57</v>
      </c>
      <c r="N6907" t="s">
        <v>11721</v>
      </c>
      <c r="O6907" t="s">
        <v>57</v>
      </c>
      <c r="P6907" t="s">
        <v>57</v>
      </c>
      <c r="Q6907" t="s">
        <v>85</v>
      </c>
      <c r="R6907" t="s">
        <v>313</v>
      </c>
      <c r="S6907" t="s">
        <v>61</v>
      </c>
      <c r="T6907" t="s">
        <v>57</v>
      </c>
      <c r="U6907" t="s">
        <v>57</v>
      </c>
      <c r="V6907" t="s">
        <v>61</v>
      </c>
      <c r="W6907" t="s">
        <v>57</v>
      </c>
      <c r="X6907" t="s">
        <v>57</v>
      </c>
      <c r="Y6907" t="s">
        <v>57</v>
      </c>
      <c r="Z6907" t="s">
        <v>57</v>
      </c>
      <c r="AA6907" t="s">
        <v>77</v>
      </c>
      <c r="AB6907" t="s">
        <v>57</v>
      </c>
      <c r="AC6907" t="s">
        <v>87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88</v>
      </c>
      <c r="AK6907" t="s">
        <v>89</v>
      </c>
      <c r="AL6907" t="s">
        <v>181</v>
      </c>
      <c r="AM6907">
        <v>1</v>
      </c>
      <c r="AN6907">
        <v>0</v>
      </c>
      <c r="AO6907">
        <v>0</v>
      </c>
      <c r="AP6907" t="s">
        <v>176</v>
      </c>
      <c r="AQ6907" t="s">
        <v>92</v>
      </c>
      <c r="AR6907" t="s">
        <v>105</v>
      </c>
      <c r="AS6907">
        <v>6</v>
      </c>
      <c r="AT6907">
        <v>46171</v>
      </c>
      <c r="AU6907">
        <v>1</v>
      </c>
      <c r="AV6907">
        <v>1</v>
      </c>
      <c r="AW6907">
        <v>0</v>
      </c>
      <c r="AX6907">
        <v>103.45</v>
      </c>
      <c r="AY6907">
        <v>5</v>
      </c>
      <c r="AZ6907" t="s">
        <v>177</v>
      </c>
      <c r="BA6907">
        <v>7</v>
      </c>
      <c r="BB6907" t="s">
        <v>95</v>
      </c>
      <c r="BC6907">
        <v>1</v>
      </c>
    </row>
    <row r="6908" spans="1:55">
      <c r="A6908" t="s">
        <v>11722</v>
      </c>
      <c r="B6908" t="s">
        <v>73</v>
      </c>
      <c r="C6908">
        <v>50</v>
      </c>
      <c r="D6908" t="s">
        <v>61</v>
      </c>
      <c r="E6908">
        <v>3</v>
      </c>
      <c r="F6908" t="s">
        <v>5895</v>
      </c>
      <c r="G6908">
        <v>96088</v>
      </c>
      <c r="H6908">
        <v>40.497441</v>
      </c>
      <c r="I6908">
        <v>-121.827524</v>
      </c>
      <c r="J6908">
        <v>0</v>
      </c>
      <c r="K6908">
        <v>23</v>
      </c>
      <c r="L6908" t="s">
        <v>98</v>
      </c>
      <c r="M6908" t="s">
        <v>57</v>
      </c>
      <c r="N6908" t="s">
        <v>7021</v>
      </c>
      <c r="O6908" t="s">
        <v>61</v>
      </c>
      <c r="P6908" t="s">
        <v>61</v>
      </c>
      <c r="Q6908" t="s">
        <v>143</v>
      </c>
      <c r="R6908" t="s">
        <v>143</v>
      </c>
      <c r="S6908" t="s">
        <v>143</v>
      </c>
      <c r="T6908" t="s">
        <v>143</v>
      </c>
      <c r="U6908" t="s">
        <v>143</v>
      </c>
      <c r="V6908" t="s">
        <v>143</v>
      </c>
      <c r="W6908" t="s">
        <v>143</v>
      </c>
      <c r="X6908" t="s">
        <v>143</v>
      </c>
      <c r="Y6908" t="s">
        <v>143</v>
      </c>
      <c r="Z6908" t="s">
        <v>143</v>
      </c>
      <c r="AA6908" t="s">
        <v>64</v>
      </c>
      <c r="AB6908" t="s">
        <v>61</v>
      </c>
      <c r="AC6908" t="s">
        <v>65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66</v>
      </c>
      <c r="AM6908">
        <v>0</v>
      </c>
      <c r="AN6908">
        <v>1</v>
      </c>
      <c r="AO6908">
        <v>0</v>
      </c>
      <c r="AP6908" t="s">
        <v>103</v>
      </c>
      <c r="AQ6908" t="s">
        <v>92</v>
      </c>
      <c r="AR6908" t="s">
        <v>182</v>
      </c>
      <c r="AT6908">
        <v>4231</v>
      </c>
      <c r="AU6908">
        <v>1</v>
      </c>
      <c r="AV6908">
        <v>0</v>
      </c>
      <c r="AW6908">
        <v>1</v>
      </c>
      <c r="AX6908">
        <v>0</v>
      </c>
      <c r="AY6908">
        <v>3</v>
      </c>
      <c r="AZ6908" t="s">
        <v>106</v>
      </c>
      <c r="BA6908">
        <v>1</v>
      </c>
      <c r="BB6908" t="s">
        <v>71</v>
      </c>
      <c r="BC6908">
        <v>4</v>
      </c>
    </row>
    <row r="6909" spans="1:55">
      <c r="A6909" t="s">
        <v>11723</v>
      </c>
      <c r="B6909" t="s">
        <v>56</v>
      </c>
      <c r="C6909">
        <v>27</v>
      </c>
      <c r="D6909" t="s">
        <v>57</v>
      </c>
      <c r="E6909">
        <v>3</v>
      </c>
      <c r="F6909" t="s">
        <v>1307</v>
      </c>
      <c r="G6909">
        <v>93614</v>
      </c>
      <c r="H6909">
        <v>37.212191</v>
      </c>
      <c r="I6909">
        <v>-119.749323</v>
      </c>
      <c r="J6909">
        <v>9</v>
      </c>
      <c r="K6909">
        <v>72</v>
      </c>
      <c r="L6909" t="s">
        <v>59</v>
      </c>
      <c r="M6909" t="s">
        <v>57</v>
      </c>
      <c r="N6909" t="s">
        <v>9149</v>
      </c>
      <c r="O6909" t="s">
        <v>57</v>
      </c>
      <c r="P6909" t="s">
        <v>57</v>
      </c>
      <c r="Q6909" t="s">
        <v>85</v>
      </c>
      <c r="R6909" t="s">
        <v>189</v>
      </c>
      <c r="S6909" t="s">
        <v>57</v>
      </c>
      <c r="T6909" t="s">
        <v>57</v>
      </c>
      <c r="U6909" t="s">
        <v>57</v>
      </c>
      <c r="V6909" t="s">
        <v>61</v>
      </c>
      <c r="W6909" t="s">
        <v>57</v>
      </c>
      <c r="X6909" t="s">
        <v>57</v>
      </c>
      <c r="Y6909" t="s">
        <v>57</v>
      </c>
      <c r="Z6909" t="s">
        <v>61</v>
      </c>
      <c r="AA6909" t="s">
        <v>122</v>
      </c>
      <c r="AB6909" t="s">
        <v>61</v>
      </c>
      <c r="AC6909" t="s">
        <v>65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66</v>
      </c>
      <c r="AM6909">
        <v>0</v>
      </c>
      <c r="AN6909">
        <v>1</v>
      </c>
      <c r="AO6909">
        <v>0</v>
      </c>
      <c r="AP6909" t="s">
        <v>123</v>
      </c>
      <c r="AQ6909" t="s">
        <v>116</v>
      </c>
      <c r="AR6909" t="s">
        <v>105</v>
      </c>
      <c r="AS6909">
        <v>6</v>
      </c>
      <c r="AT6909">
        <v>9395</v>
      </c>
      <c r="AU6909">
        <v>1</v>
      </c>
      <c r="AV6909">
        <v>0</v>
      </c>
      <c r="AW6909">
        <v>1</v>
      </c>
      <c r="AX6909">
        <v>0</v>
      </c>
      <c r="AY6909">
        <v>6</v>
      </c>
      <c r="AZ6909" t="s">
        <v>125</v>
      </c>
      <c r="BA6909">
        <v>2</v>
      </c>
      <c r="BB6909" t="s">
        <v>126</v>
      </c>
      <c r="BC6909">
        <v>3</v>
      </c>
    </row>
    <row r="6910" spans="1:55">
      <c r="A6910" t="s">
        <v>11724</v>
      </c>
      <c r="B6910" t="s">
        <v>73</v>
      </c>
      <c r="C6910">
        <v>50</v>
      </c>
      <c r="D6910" t="s">
        <v>57</v>
      </c>
      <c r="E6910">
        <v>0</v>
      </c>
      <c r="F6910" t="s">
        <v>5048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119</v>
      </c>
      <c r="M6910" t="s">
        <v>57</v>
      </c>
      <c r="N6910" t="s">
        <v>11725</v>
      </c>
      <c r="O6910" t="s">
        <v>57</v>
      </c>
      <c r="P6910" t="s">
        <v>57</v>
      </c>
      <c r="Q6910" t="s">
        <v>135</v>
      </c>
      <c r="R6910" t="s">
        <v>364</v>
      </c>
      <c r="S6910" t="s">
        <v>57</v>
      </c>
      <c r="T6910" t="s">
        <v>57</v>
      </c>
      <c r="U6910" t="s">
        <v>61</v>
      </c>
      <c r="V6910" t="s">
        <v>57</v>
      </c>
      <c r="W6910" t="s">
        <v>61</v>
      </c>
      <c r="X6910" t="s">
        <v>61</v>
      </c>
      <c r="Y6910" t="s">
        <v>61</v>
      </c>
      <c r="Z6910" t="s">
        <v>57</v>
      </c>
      <c r="AA6910" t="s">
        <v>64</v>
      </c>
      <c r="AB6910" t="s">
        <v>57</v>
      </c>
      <c r="AC6910" t="s">
        <v>65</v>
      </c>
      <c r="AD6910">
        <v>66.84999999999999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66</v>
      </c>
      <c r="AM6910">
        <v>0</v>
      </c>
      <c r="AN6910">
        <v>1</v>
      </c>
      <c r="AO6910">
        <v>0</v>
      </c>
      <c r="AP6910" t="s">
        <v>123</v>
      </c>
      <c r="AQ6910" t="s">
        <v>92</v>
      </c>
      <c r="AR6910" t="s">
        <v>69</v>
      </c>
      <c r="AS6910">
        <v>4</v>
      </c>
      <c r="AT6910">
        <v>11264</v>
      </c>
      <c r="AU6910">
        <v>1</v>
      </c>
      <c r="AV6910">
        <v>0</v>
      </c>
      <c r="AW6910">
        <v>1</v>
      </c>
      <c r="AX6910">
        <v>0</v>
      </c>
      <c r="AY6910">
        <v>6</v>
      </c>
      <c r="AZ6910" t="s">
        <v>125</v>
      </c>
      <c r="BA6910">
        <v>1</v>
      </c>
      <c r="BB6910" t="s">
        <v>71</v>
      </c>
      <c r="BC6910">
        <v>4</v>
      </c>
    </row>
    <row r="6911" spans="1:55">
      <c r="A6911" t="s">
        <v>11726</v>
      </c>
      <c r="B6911" t="s">
        <v>73</v>
      </c>
      <c r="C6911">
        <v>56</v>
      </c>
      <c r="D6911" t="s">
        <v>61</v>
      </c>
      <c r="E6911">
        <v>0</v>
      </c>
      <c r="F6911" t="s">
        <v>3101</v>
      </c>
      <c r="G6911">
        <v>90272</v>
      </c>
      <c r="H6911">
        <v>34.079449</v>
      </c>
      <c r="I6911">
        <v>-118.548306</v>
      </c>
      <c r="J6911">
        <v>0</v>
      </c>
      <c r="K6911">
        <v>1</v>
      </c>
      <c r="L6911" t="s">
        <v>59</v>
      </c>
      <c r="M6911" t="s">
        <v>57</v>
      </c>
      <c r="N6911" t="s">
        <v>11727</v>
      </c>
      <c r="O6911" t="s">
        <v>61</v>
      </c>
      <c r="P6911" t="s">
        <v>57</v>
      </c>
      <c r="Q6911" t="s">
        <v>85</v>
      </c>
      <c r="R6911" t="s">
        <v>160</v>
      </c>
      <c r="S6911" t="s">
        <v>61</v>
      </c>
      <c r="T6911" t="s">
        <v>61</v>
      </c>
      <c r="U6911" t="s">
        <v>61</v>
      </c>
      <c r="V6911" t="s">
        <v>61</v>
      </c>
      <c r="W6911" t="s">
        <v>61</v>
      </c>
      <c r="X6911" t="s">
        <v>61</v>
      </c>
      <c r="Y6911" t="s">
        <v>61</v>
      </c>
      <c r="Z6911" t="s">
        <v>57</v>
      </c>
      <c r="AA6911" t="s">
        <v>77</v>
      </c>
      <c r="AB6911" t="s">
        <v>57</v>
      </c>
      <c r="AC6911" t="s">
        <v>87</v>
      </c>
      <c r="AD6911">
        <v>69.90000000000001</v>
      </c>
      <c r="AE6911">
        <v>69.90000000000001</v>
      </c>
      <c r="AF6911">
        <v>0</v>
      </c>
      <c r="AG6911">
        <v>0</v>
      </c>
      <c r="AH6911">
        <v>45.5</v>
      </c>
      <c r="AI6911">
        <v>115.4</v>
      </c>
      <c r="AJ6911" t="s">
        <v>88</v>
      </c>
      <c r="AK6911" t="s">
        <v>205</v>
      </c>
      <c r="AL6911" t="s">
        <v>329</v>
      </c>
      <c r="AM6911">
        <v>1</v>
      </c>
      <c r="AN6911">
        <v>0</v>
      </c>
      <c r="AO6911">
        <v>0</v>
      </c>
      <c r="AP6911" t="s">
        <v>91</v>
      </c>
      <c r="AQ6911" t="s">
        <v>92</v>
      </c>
      <c r="AR6911" t="s">
        <v>69</v>
      </c>
      <c r="AS6911">
        <v>1</v>
      </c>
      <c r="AT6911">
        <v>22548</v>
      </c>
      <c r="AU6911">
        <v>1</v>
      </c>
      <c r="AV6911">
        <v>1</v>
      </c>
      <c r="AW6911">
        <v>0</v>
      </c>
      <c r="AX6911">
        <v>69.90000000000001</v>
      </c>
      <c r="AY6911">
        <v>1</v>
      </c>
      <c r="AZ6911" t="s">
        <v>94</v>
      </c>
      <c r="BA6911">
        <v>10</v>
      </c>
      <c r="BB6911" t="s">
        <v>95</v>
      </c>
      <c r="BC6911">
        <v>1</v>
      </c>
    </row>
    <row r="6912" spans="1:55">
      <c r="A6912" t="s">
        <v>11728</v>
      </c>
      <c r="B6912" t="s">
        <v>73</v>
      </c>
      <c r="C6912">
        <v>44</v>
      </c>
      <c r="D6912" t="s">
        <v>57</v>
      </c>
      <c r="E6912">
        <v>0</v>
      </c>
      <c r="F6912" t="s">
        <v>401</v>
      </c>
      <c r="G6912">
        <v>92592</v>
      </c>
      <c r="H6912">
        <v>33.507255</v>
      </c>
      <c r="I6912">
        <v>-117.029473</v>
      </c>
      <c r="J6912">
        <v>6</v>
      </c>
      <c r="K6912">
        <v>46</v>
      </c>
      <c r="L6912" t="s">
        <v>59</v>
      </c>
      <c r="M6912" t="s">
        <v>57</v>
      </c>
      <c r="N6912" t="s">
        <v>9367</v>
      </c>
      <c r="O6912" t="s">
        <v>61</v>
      </c>
      <c r="P6912" t="s">
        <v>61</v>
      </c>
      <c r="Q6912" t="s">
        <v>143</v>
      </c>
      <c r="R6912" t="s">
        <v>143</v>
      </c>
      <c r="S6912" t="s">
        <v>143</v>
      </c>
      <c r="T6912" t="s">
        <v>143</v>
      </c>
      <c r="U6912" t="s">
        <v>143</v>
      </c>
      <c r="V6912" t="s">
        <v>143</v>
      </c>
      <c r="W6912" t="s">
        <v>143</v>
      </c>
      <c r="X6912" t="s">
        <v>143</v>
      </c>
      <c r="Y6912" t="s">
        <v>143</v>
      </c>
      <c r="Z6912" t="s">
        <v>143</v>
      </c>
      <c r="AA6912" t="s">
        <v>64</v>
      </c>
      <c r="AB6912" t="s">
        <v>57</v>
      </c>
      <c r="AC6912" t="s">
        <v>87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66</v>
      </c>
      <c r="AM6912">
        <v>0</v>
      </c>
      <c r="AN6912">
        <v>1</v>
      </c>
      <c r="AO6912">
        <v>0</v>
      </c>
      <c r="AP6912" t="s">
        <v>176</v>
      </c>
      <c r="AQ6912" t="s">
        <v>78</v>
      </c>
      <c r="AR6912" t="s">
        <v>182</v>
      </c>
      <c r="AT6912">
        <v>46171</v>
      </c>
      <c r="AU6912">
        <v>1</v>
      </c>
      <c r="AV6912">
        <v>0</v>
      </c>
      <c r="AW6912">
        <v>1</v>
      </c>
      <c r="AX6912">
        <v>0</v>
      </c>
      <c r="AY6912">
        <v>5</v>
      </c>
      <c r="AZ6912" t="s">
        <v>177</v>
      </c>
      <c r="BA6912">
        <v>1</v>
      </c>
      <c r="BB6912" t="s">
        <v>71</v>
      </c>
      <c r="BC6912">
        <v>4</v>
      </c>
    </row>
    <row r="6913" spans="1:55">
      <c r="A6913" t="s">
        <v>11729</v>
      </c>
      <c r="B6913" t="s">
        <v>73</v>
      </c>
      <c r="C6913">
        <v>65</v>
      </c>
      <c r="D6913" t="s">
        <v>61</v>
      </c>
      <c r="E6913">
        <v>0</v>
      </c>
      <c r="F6913" t="s">
        <v>1071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98</v>
      </c>
      <c r="M6913" t="s">
        <v>57</v>
      </c>
      <c r="N6913" t="s">
        <v>11010</v>
      </c>
      <c r="O6913" t="s">
        <v>57</v>
      </c>
      <c r="P6913" t="s">
        <v>57</v>
      </c>
      <c r="Q6913" t="s">
        <v>85</v>
      </c>
      <c r="R6913" t="s">
        <v>382</v>
      </c>
      <c r="S6913" t="s">
        <v>61</v>
      </c>
      <c r="T6913" t="s">
        <v>61</v>
      </c>
      <c r="U6913" t="s">
        <v>61</v>
      </c>
      <c r="V6913" t="s">
        <v>61</v>
      </c>
      <c r="W6913" t="s">
        <v>57</v>
      </c>
      <c r="X6913" t="s">
        <v>57</v>
      </c>
      <c r="Y6913" t="s">
        <v>57</v>
      </c>
      <c r="Z6913" t="s">
        <v>61</v>
      </c>
      <c r="AA6913" t="s">
        <v>77</v>
      </c>
      <c r="AB6913" t="s">
        <v>57</v>
      </c>
      <c r="AC6913" t="s">
        <v>87</v>
      </c>
      <c r="AD6913">
        <v>96.7</v>
      </c>
      <c r="AE6913">
        <v>2082.95</v>
      </c>
      <c r="AF6913">
        <v>0</v>
      </c>
      <c r="AG6913">
        <v>100</v>
      </c>
      <c r="AH6913">
        <v>883.96</v>
      </c>
      <c r="AI6913">
        <v>3066.91</v>
      </c>
      <c r="AJ6913" t="s">
        <v>88</v>
      </c>
      <c r="AK6913" t="s">
        <v>89</v>
      </c>
      <c r="AL6913" t="s">
        <v>181</v>
      </c>
      <c r="AM6913">
        <v>1</v>
      </c>
      <c r="AN6913">
        <v>0</v>
      </c>
      <c r="AO6913">
        <v>0</v>
      </c>
      <c r="AP6913" t="s">
        <v>103</v>
      </c>
      <c r="AQ6913" t="s">
        <v>124</v>
      </c>
      <c r="AR6913" t="s">
        <v>105</v>
      </c>
      <c r="AS6913">
        <v>3</v>
      </c>
      <c r="AT6913">
        <v>86</v>
      </c>
      <c r="AU6913">
        <v>1</v>
      </c>
      <c r="AV6913">
        <v>1</v>
      </c>
      <c r="AW6913">
        <v>0</v>
      </c>
      <c r="AX6913">
        <v>96.7</v>
      </c>
      <c r="AY6913">
        <v>3</v>
      </c>
      <c r="AZ6913" t="s">
        <v>106</v>
      </c>
      <c r="BA6913">
        <v>7</v>
      </c>
      <c r="BB6913" t="s">
        <v>95</v>
      </c>
      <c r="BC6913">
        <v>1</v>
      </c>
    </row>
    <row r="6914" spans="1:55">
      <c r="A6914" t="s">
        <v>11730</v>
      </c>
      <c r="B6914" t="s">
        <v>56</v>
      </c>
      <c r="C6914">
        <v>50</v>
      </c>
      <c r="D6914" t="s">
        <v>61</v>
      </c>
      <c r="E6914">
        <v>0</v>
      </c>
      <c r="F6914" t="s">
        <v>1878</v>
      </c>
      <c r="G6914">
        <v>95227</v>
      </c>
      <c r="H6914">
        <v>38.227285</v>
      </c>
      <c r="I6914">
        <v>-121.02789</v>
      </c>
      <c r="J6914">
        <v>0</v>
      </c>
      <c r="K6914">
        <v>40</v>
      </c>
      <c r="L6914" t="s">
        <v>129</v>
      </c>
      <c r="M6914" t="s">
        <v>57</v>
      </c>
      <c r="N6914" t="s">
        <v>4711</v>
      </c>
      <c r="O6914" t="s">
        <v>57</v>
      </c>
      <c r="P6914" t="s">
        <v>57</v>
      </c>
      <c r="Q6914" t="s">
        <v>85</v>
      </c>
      <c r="R6914" t="s">
        <v>163</v>
      </c>
      <c r="S6914" t="s">
        <v>61</v>
      </c>
      <c r="T6914" t="s">
        <v>61</v>
      </c>
      <c r="U6914" t="s">
        <v>61</v>
      </c>
      <c r="V6914" t="s">
        <v>61</v>
      </c>
      <c r="W6914" t="s">
        <v>61</v>
      </c>
      <c r="X6914" t="s">
        <v>57</v>
      </c>
      <c r="Y6914" t="s">
        <v>57</v>
      </c>
      <c r="Z6914" t="s">
        <v>57</v>
      </c>
      <c r="AA6914" t="s">
        <v>77</v>
      </c>
      <c r="AB6914" t="s">
        <v>61</v>
      </c>
      <c r="AC6914" t="s">
        <v>87</v>
      </c>
      <c r="AD6914">
        <v>83.84999999999999</v>
      </c>
      <c r="AE6914">
        <v>3532.25</v>
      </c>
      <c r="AF6914">
        <v>0</v>
      </c>
      <c r="AG6914">
        <v>0</v>
      </c>
      <c r="AH6914">
        <v>1346.4</v>
      </c>
      <c r="AI6914">
        <v>4878.65</v>
      </c>
      <c r="AJ6914" t="s">
        <v>66</v>
      </c>
      <c r="AM6914">
        <v>0</v>
      </c>
      <c r="AN6914">
        <v>1</v>
      </c>
      <c r="AO6914">
        <v>0</v>
      </c>
      <c r="AP6914" t="s">
        <v>176</v>
      </c>
      <c r="AQ6914" t="s">
        <v>92</v>
      </c>
      <c r="AR6914" t="s">
        <v>93</v>
      </c>
      <c r="AS6914">
        <v>3</v>
      </c>
      <c r="AT6914">
        <v>722</v>
      </c>
      <c r="AU6914">
        <v>1</v>
      </c>
      <c r="AV6914">
        <v>0</v>
      </c>
      <c r="AW6914">
        <v>1</v>
      </c>
      <c r="AX6914">
        <v>0</v>
      </c>
      <c r="AY6914">
        <v>5</v>
      </c>
      <c r="AZ6914" t="s">
        <v>177</v>
      </c>
      <c r="BA6914">
        <v>7</v>
      </c>
      <c r="BB6914" t="s">
        <v>95</v>
      </c>
      <c r="BC6914">
        <v>1</v>
      </c>
    </row>
    <row r="6915" spans="1:55">
      <c r="A6915" t="s">
        <v>11731</v>
      </c>
      <c r="B6915" t="s">
        <v>73</v>
      </c>
      <c r="C6915">
        <v>29</v>
      </c>
      <c r="D6915" t="s">
        <v>61</v>
      </c>
      <c r="E6915">
        <v>0</v>
      </c>
      <c r="F6915" t="s">
        <v>3806</v>
      </c>
      <c r="G6915">
        <v>95912</v>
      </c>
      <c r="H6915">
        <v>38.982373</v>
      </c>
      <c r="I6915">
        <v>-122.047751</v>
      </c>
      <c r="J6915">
        <v>0</v>
      </c>
      <c r="K6915">
        <v>53</v>
      </c>
      <c r="L6915" t="s">
        <v>129</v>
      </c>
      <c r="M6915" t="s">
        <v>57</v>
      </c>
      <c r="N6915" t="s">
        <v>9888</v>
      </c>
      <c r="O6915" t="s">
        <v>61</v>
      </c>
      <c r="P6915" t="s">
        <v>61</v>
      </c>
      <c r="Q6915" t="s">
        <v>143</v>
      </c>
      <c r="R6915" t="s">
        <v>143</v>
      </c>
      <c r="S6915" t="s">
        <v>143</v>
      </c>
      <c r="T6915" t="s">
        <v>143</v>
      </c>
      <c r="U6915" t="s">
        <v>143</v>
      </c>
      <c r="V6915" t="s">
        <v>143</v>
      </c>
      <c r="W6915" t="s">
        <v>143</v>
      </c>
      <c r="X6915" t="s">
        <v>143</v>
      </c>
      <c r="Y6915" t="s">
        <v>143</v>
      </c>
      <c r="Z6915" t="s">
        <v>143</v>
      </c>
      <c r="AA6915" t="s">
        <v>122</v>
      </c>
      <c r="AB6915" t="s">
        <v>61</v>
      </c>
      <c r="AC6915" t="s">
        <v>65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</v>
      </c>
      <c r="AJ6915" t="s">
        <v>66</v>
      </c>
      <c r="AM6915">
        <v>0</v>
      </c>
      <c r="AN6915">
        <v>1</v>
      </c>
      <c r="AO6915">
        <v>0</v>
      </c>
      <c r="AP6915" t="s">
        <v>123</v>
      </c>
      <c r="AQ6915" t="s">
        <v>116</v>
      </c>
      <c r="AR6915" t="s">
        <v>182</v>
      </c>
      <c r="AT6915">
        <v>4796</v>
      </c>
      <c r="AU6915">
        <v>1</v>
      </c>
      <c r="AV6915">
        <v>0</v>
      </c>
      <c r="AW6915">
        <v>1</v>
      </c>
      <c r="AX6915">
        <v>0</v>
      </c>
      <c r="AY6915">
        <v>6</v>
      </c>
      <c r="AZ6915" t="s">
        <v>125</v>
      </c>
      <c r="BA6915">
        <v>2</v>
      </c>
      <c r="BB6915" t="s">
        <v>126</v>
      </c>
      <c r="BC6915">
        <v>3</v>
      </c>
    </row>
    <row r="6916" spans="1:55">
      <c r="A6916" t="s">
        <v>11732</v>
      </c>
      <c r="B6916" t="s">
        <v>73</v>
      </c>
      <c r="C6916">
        <v>37</v>
      </c>
      <c r="D6916" t="s">
        <v>61</v>
      </c>
      <c r="E6916">
        <v>0</v>
      </c>
      <c r="F6916" t="s">
        <v>226</v>
      </c>
      <c r="G6916">
        <v>90034</v>
      </c>
      <c r="H6916">
        <v>34.030578</v>
      </c>
      <c r="I6916">
        <v>-118.399613</v>
      </c>
      <c r="J6916">
        <v>0</v>
      </c>
      <c r="K6916">
        <v>12</v>
      </c>
      <c r="L6916" t="s">
        <v>98</v>
      </c>
      <c r="M6916" t="s">
        <v>57</v>
      </c>
      <c r="N6916" t="s">
        <v>8939</v>
      </c>
      <c r="O6916" t="s">
        <v>57</v>
      </c>
      <c r="P6916" t="s">
        <v>61</v>
      </c>
      <c r="Q6916" t="s">
        <v>143</v>
      </c>
      <c r="R6916" t="s">
        <v>143</v>
      </c>
      <c r="S6916" t="s">
        <v>143</v>
      </c>
      <c r="T6916" t="s">
        <v>143</v>
      </c>
      <c r="U6916" t="s">
        <v>143</v>
      </c>
      <c r="V6916" t="s">
        <v>143</v>
      </c>
      <c r="W6916" t="s">
        <v>143</v>
      </c>
      <c r="X6916" t="s">
        <v>143</v>
      </c>
      <c r="Y6916" t="s">
        <v>143</v>
      </c>
      <c r="Z6916" t="s">
        <v>143</v>
      </c>
      <c r="AA6916" t="s">
        <v>77</v>
      </c>
      <c r="AB6916" t="s">
        <v>61</v>
      </c>
      <c r="AC6916" t="s">
        <v>87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66</v>
      </c>
      <c r="AM6916">
        <v>0</v>
      </c>
      <c r="AN6916">
        <v>1</v>
      </c>
      <c r="AO6916">
        <v>0</v>
      </c>
      <c r="AP6916" t="s">
        <v>67</v>
      </c>
      <c r="AQ6916" t="s">
        <v>68</v>
      </c>
      <c r="AR6916" t="s">
        <v>182</v>
      </c>
      <c r="AT6916">
        <v>58218</v>
      </c>
      <c r="AU6916">
        <v>1</v>
      </c>
      <c r="AV6916">
        <v>0</v>
      </c>
      <c r="AW6916">
        <v>1</v>
      </c>
      <c r="AX6916">
        <v>0</v>
      </c>
      <c r="AY6916">
        <v>2</v>
      </c>
      <c r="AZ6916" t="s">
        <v>70</v>
      </c>
      <c r="BA6916">
        <v>5</v>
      </c>
      <c r="BB6916" t="s">
        <v>80</v>
      </c>
      <c r="BC6916">
        <v>2</v>
      </c>
    </row>
    <row r="6917" spans="1:55">
      <c r="A6917" t="s">
        <v>11733</v>
      </c>
      <c r="B6917" t="s">
        <v>56</v>
      </c>
      <c r="C6917">
        <v>52</v>
      </c>
      <c r="D6917" t="s">
        <v>61</v>
      </c>
      <c r="E6917">
        <v>0</v>
      </c>
      <c r="F6917" t="s">
        <v>6323</v>
      </c>
      <c r="G6917">
        <v>96025</v>
      </c>
      <c r="H6917">
        <v>41.212695</v>
      </c>
      <c r="I6917">
        <v>-122.392067</v>
      </c>
      <c r="J6917">
        <v>0</v>
      </c>
      <c r="K6917">
        <v>2</v>
      </c>
      <c r="L6917" t="s">
        <v>59</v>
      </c>
      <c r="M6917" t="s">
        <v>57</v>
      </c>
      <c r="N6917" t="s">
        <v>11734</v>
      </c>
      <c r="O6917" t="s">
        <v>61</v>
      </c>
      <c r="P6917" t="s">
        <v>61</v>
      </c>
      <c r="Q6917" t="s">
        <v>143</v>
      </c>
      <c r="R6917" t="s">
        <v>143</v>
      </c>
      <c r="S6917" t="s">
        <v>143</v>
      </c>
      <c r="T6917" t="s">
        <v>143</v>
      </c>
      <c r="U6917" t="s">
        <v>143</v>
      </c>
      <c r="V6917" t="s">
        <v>143</v>
      </c>
      <c r="W6917" t="s">
        <v>143</v>
      </c>
      <c r="X6917" t="s">
        <v>143</v>
      </c>
      <c r="Y6917" t="s">
        <v>143</v>
      </c>
      <c r="Z6917" t="s">
        <v>143</v>
      </c>
      <c r="AA6917" t="s">
        <v>77</v>
      </c>
      <c r="AB6917" t="s">
        <v>61</v>
      </c>
      <c r="AC6917" t="s">
        <v>65</v>
      </c>
      <c r="AD6917">
        <v>20.35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170</v>
      </c>
      <c r="AM6917">
        <v>0</v>
      </c>
      <c r="AN6917">
        <v>0</v>
      </c>
      <c r="AO6917">
        <v>0</v>
      </c>
      <c r="AP6917" t="s">
        <v>91</v>
      </c>
      <c r="AQ6917" t="s">
        <v>92</v>
      </c>
      <c r="AR6917" t="s">
        <v>182</v>
      </c>
      <c r="AT6917">
        <v>2602</v>
      </c>
      <c r="AU6917">
        <v>0</v>
      </c>
      <c r="AX6917">
        <v>0</v>
      </c>
      <c r="AY6917">
        <v>1</v>
      </c>
      <c r="AZ6917" t="s">
        <v>94</v>
      </c>
      <c r="BA6917">
        <v>8</v>
      </c>
      <c r="BB6917" t="s">
        <v>95</v>
      </c>
      <c r="BC6917">
        <v>1</v>
      </c>
    </row>
    <row r="6918" spans="1:55">
      <c r="A6918" t="s">
        <v>11735</v>
      </c>
      <c r="B6918" t="s">
        <v>73</v>
      </c>
      <c r="C6918">
        <v>75</v>
      </c>
      <c r="D6918" t="s">
        <v>57</v>
      </c>
      <c r="E6918">
        <v>0</v>
      </c>
      <c r="F6918" t="s">
        <v>782</v>
      </c>
      <c r="G6918">
        <v>92019</v>
      </c>
      <c r="H6918">
        <v>32.785165</v>
      </c>
      <c r="I6918">
        <v>-116.862648</v>
      </c>
      <c r="J6918">
        <v>8</v>
      </c>
      <c r="K6918">
        <v>37</v>
      </c>
      <c r="L6918" t="s">
        <v>59</v>
      </c>
      <c r="M6918" t="s">
        <v>57</v>
      </c>
      <c r="N6918" t="s">
        <v>6757</v>
      </c>
      <c r="O6918" t="s">
        <v>61</v>
      </c>
      <c r="P6918" t="s">
        <v>57</v>
      </c>
      <c r="Q6918" t="s">
        <v>85</v>
      </c>
      <c r="R6918" t="s">
        <v>131</v>
      </c>
      <c r="S6918" t="s">
        <v>61</v>
      </c>
      <c r="T6918" t="s">
        <v>61</v>
      </c>
      <c r="U6918" t="s">
        <v>61</v>
      </c>
      <c r="V6918" t="s">
        <v>61</v>
      </c>
      <c r="W6918" t="s">
        <v>61</v>
      </c>
      <c r="X6918" t="s">
        <v>61</v>
      </c>
      <c r="Y6918" t="s">
        <v>61</v>
      </c>
      <c r="Z6918" t="s">
        <v>57</v>
      </c>
      <c r="AA6918" t="s">
        <v>122</v>
      </c>
      <c r="AB6918" t="s">
        <v>57</v>
      </c>
      <c r="AC6918" t="s">
        <v>87</v>
      </c>
      <c r="AD6918">
        <v>72.25</v>
      </c>
      <c r="AE6918">
        <v>2575.45</v>
      </c>
      <c r="AF6918">
        <v>0</v>
      </c>
      <c r="AG6918">
        <v>0</v>
      </c>
      <c r="AH6918">
        <v>870.98</v>
      </c>
      <c r="AI6918">
        <v>3446.43</v>
      </c>
      <c r="AJ6918" t="s">
        <v>66</v>
      </c>
      <c r="AM6918">
        <v>0</v>
      </c>
      <c r="AN6918">
        <v>1</v>
      </c>
      <c r="AO6918">
        <v>0</v>
      </c>
      <c r="AP6918" t="s">
        <v>176</v>
      </c>
      <c r="AQ6918" t="s">
        <v>104</v>
      </c>
      <c r="AR6918" t="s">
        <v>93</v>
      </c>
      <c r="AS6918">
        <v>1</v>
      </c>
      <c r="AT6918">
        <v>40995</v>
      </c>
      <c r="AU6918">
        <v>1</v>
      </c>
      <c r="AV6918">
        <v>0</v>
      </c>
      <c r="AW6918">
        <v>1</v>
      </c>
      <c r="AX6918">
        <v>0</v>
      </c>
      <c r="AY6918">
        <v>5</v>
      </c>
      <c r="AZ6918" t="s">
        <v>177</v>
      </c>
      <c r="BA6918">
        <v>3</v>
      </c>
      <c r="BB6918" t="s">
        <v>126</v>
      </c>
      <c r="BC6918">
        <v>3</v>
      </c>
    </row>
    <row r="6919" spans="1:55">
      <c r="A6919" t="s">
        <v>11736</v>
      </c>
      <c r="B6919" t="s">
        <v>56</v>
      </c>
      <c r="C6919">
        <v>43</v>
      </c>
      <c r="D6919" t="s">
        <v>61</v>
      </c>
      <c r="E6919">
        <v>0</v>
      </c>
      <c r="F6919" t="s">
        <v>4442</v>
      </c>
      <c r="G6919">
        <v>91108</v>
      </c>
      <c r="H6919">
        <v>34.122671</v>
      </c>
      <c r="I6919">
        <v>-118.112911</v>
      </c>
      <c r="J6919">
        <v>0</v>
      </c>
      <c r="K6919">
        <v>11</v>
      </c>
      <c r="L6919" t="s">
        <v>59</v>
      </c>
      <c r="M6919" t="s">
        <v>57</v>
      </c>
      <c r="N6919" t="s">
        <v>2846</v>
      </c>
      <c r="O6919" t="s">
        <v>61</v>
      </c>
      <c r="P6919" t="s">
        <v>57</v>
      </c>
      <c r="Q6919" t="s">
        <v>135</v>
      </c>
      <c r="R6919" t="s">
        <v>382</v>
      </c>
      <c r="S6919" t="s">
        <v>57</v>
      </c>
      <c r="T6919" t="s">
        <v>61</v>
      </c>
      <c r="U6919" t="s">
        <v>61</v>
      </c>
      <c r="V6919" t="s">
        <v>61</v>
      </c>
      <c r="W6919" t="s">
        <v>61</v>
      </c>
      <c r="X6919" t="s">
        <v>61</v>
      </c>
      <c r="Y6919" t="s">
        <v>61</v>
      </c>
      <c r="Z6919" t="s">
        <v>61</v>
      </c>
      <c r="AA6919" t="s">
        <v>77</v>
      </c>
      <c r="AB6919" t="s">
        <v>61</v>
      </c>
      <c r="AC6919" t="s">
        <v>65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88</v>
      </c>
      <c r="AK6919" t="s">
        <v>89</v>
      </c>
      <c r="AL6919" t="s">
        <v>181</v>
      </c>
      <c r="AM6919">
        <v>1</v>
      </c>
      <c r="AN6919">
        <v>0</v>
      </c>
      <c r="AO6919">
        <v>0</v>
      </c>
      <c r="AP6919" t="s">
        <v>67</v>
      </c>
      <c r="AQ6919" t="s">
        <v>78</v>
      </c>
      <c r="AR6919" t="s">
        <v>137</v>
      </c>
      <c r="AS6919">
        <v>1</v>
      </c>
      <c r="AT6919">
        <v>13158</v>
      </c>
      <c r="AU6919">
        <v>1</v>
      </c>
      <c r="AV6919">
        <v>1</v>
      </c>
      <c r="AW6919">
        <v>0</v>
      </c>
      <c r="AX6919">
        <v>48.55</v>
      </c>
      <c r="AY6919">
        <v>2</v>
      </c>
      <c r="AZ6919" t="s">
        <v>70</v>
      </c>
      <c r="BA6919">
        <v>5</v>
      </c>
      <c r="BB6919" t="s">
        <v>80</v>
      </c>
      <c r="BC6919">
        <v>2</v>
      </c>
    </row>
    <row r="6920" spans="1:55">
      <c r="A6920" t="s">
        <v>11737</v>
      </c>
      <c r="B6920" t="s">
        <v>73</v>
      </c>
      <c r="C6920">
        <v>43</v>
      </c>
      <c r="D6920" t="s">
        <v>61</v>
      </c>
      <c r="E6920">
        <v>0</v>
      </c>
      <c r="F6920" t="s">
        <v>3329</v>
      </c>
      <c r="G6920">
        <v>91325</v>
      </c>
      <c r="H6920">
        <v>34.236683</v>
      </c>
      <c r="I6920">
        <v>-118.517588</v>
      </c>
      <c r="J6920">
        <v>0</v>
      </c>
      <c r="K6920">
        <v>66</v>
      </c>
      <c r="L6920" t="s">
        <v>119</v>
      </c>
      <c r="M6920" t="s">
        <v>57</v>
      </c>
      <c r="N6920" t="s">
        <v>4815</v>
      </c>
      <c r="O6920" t="s">
        <v>57</v>
      </c>
      <c r="P6920" t="s">
        <v>57</v>
      </c>
      <c r="Q6920" t="s">
        <v>85</v>
      </c>
      <c r="R6920" t="s">
        <v>391</v>
      </c>
      <c r="S6920" t="s">
        <v>61</v>
      </c>
      <c r="T6920" t="s">
        <v>57</v>
      </c>
      <c r="U6920" t="s">
        <v>61</v>
      </c>
      <c r="V6920" t="s">
        <v>57</v>
      </c>
      <c r="W6920" t="s">
        <v>57</v>
      </c>
      <c r="X6920" t="s">
        <v>57</v>
      </c>
      <c r="Y6920" t="s">
        <v>57</v>
      </c>
      <c r="Z6920" t="s">
        <v>57</v>
      </c>
      <c r="AA6920" t="s">
        <v>64</v>
      </c>
      <c r="AB6920" t="s">
        <v>57</v>
      </c>
      <c r="AC6920" t="s">
        <v>87</v>
      </c>
      <c r="AD6920">
        <v>-7</v>
      </c>
      <c r="AE6920">
        <v>6860.6</v>
      </c>
      <c r="AF6920">
        <v>44</v>
      </c>
      <c r="AG6920">
        <v>0</v>
      </c>
      <c r="AH6920">
        <v>2179.32</v>
      </c>
      <c r="AI6920">
        <v>8995.92</v>
      </c>
      <c r="AJ6920" t="s">
        <v>66</v>
      </c>
      <c r="AM6920">
        <v>0</v>
      </c>
      <c r="AN6920">
        <v>1</v>
      </c>
      <c r="AO6920">
        <v>1</v>
      </c>
      <c r="AP6920" t="s">
        <v>123</v>
      </c>
      <c r="AQ6920" t="s">
        <v>78</v>
      </c>
      <c r="AR6920" t="s">
        <v>79</v>
      </c>
      <c r="AS6920">
        <v>6</v>
      </c>
      <c r="AT6920">
        <v>32307</v>
      </c>
      <c r="AU6920">
        <v>1</v>
      </c>
      <c r="AV6920">
        <v>0</v>
      </c>
      <c r="AW6920">
        <v>1</v>
      </c>
      <c r="AX6920">
        <v>0</v>
      </c>
      <c r="AY6920">
        <v>6</v>
      </c>
      <c r="AZ6920" t="s">
        <v>125</v>
      </c>
      <c r="BA6920">
        <v>4</v>
      </c>
      <c r="BB6920" t="s">
        <v>80</v>
      </c>
      <c r="BC6920">
        <v>2</v>
      </c>
    </row>
    <row r="6921" spans="1:55">
      <c r="A6921" t="s">
        <v>11738</v>
      </c>
      <c r="B6921" t="s">
        <v>73</v>
      </c>
      <c r="C6921">
        <v>48</v>
      </c>
      <c r="D6921" t="s">
        <v>57</v>
      </c>
      <c r="E6921">
        <v>0</v>
      </c>
      <c r="F6921" t="s">
        <v>605</v>
      </c>
      <c r="G6921">
        <v>91773</v>
      </c>
      <c r="H6921">
        <v>34.102119</v>
      </c>
      <c r="I6921">
        <v>-117.815532</v>
      </c>
      <c r="J6921">
        <v>1</v>
      </c>
      <c r="K6921">
        <v>35</v>
      </c>
      <c r="L6921" t="s">
        <v>216</v>
      </c>
      <c r="M6921" t="s">
        <v>57</v>
      </c>
      <c r="N6921" t="s">
        <v>11739</v>
      </c>
      <c r="O6921" t="s">
        <v>57</v>
      </c>
      <c r="P6921" t="s">
        <v>57</v>
      </c>
      <c r="Q6921" t="s">
        <v>85</v>
      </c>
      <c r="R6921" t="s">
        <v>160</v>
      </c>
      <c r="S6921" t="s">
        <v>61</v>
      </c>
      <c r="T6921" t="s">
        <v>61</v>
      </c>
      <c r="U6921" t="s">
        <v>61</v>
      </c>
      <c r="V6921" t="s">
        <v>61</v>
      </c>
      <c r="W6921" t="s">
        <v>61</v>
      </c>
      <c r="X6921" t="s">
        <v>61</v>
      </c>
      <c r="Y6921" t="s">
        <v>61</v>
      </c>
      <c r="Z6921" t="s">
        <v>57</v>
      </c>
      <c r="AA6921" t="s">
        <v>77</v>
      </c>
      <c r="AB6921" t="s">
        <v>57</v>
      </c>
      <c r="AC6921" t="s">
        <v>87</v>
      </c>
      <c r="AD6921">
        <v>75.2</v>
      </c>
      <c r="AE6921">
        <v>2576.2</v>
      </c>
      <c r="AF6921">
        <v>0</v>
      </c>
      <c r="AG6921">
        <v>0</v>
      </c>
      <c r="AH6921">
        <v>1696.45</v>
      </c>
      <c r="AI6921">
        <v>4272.65</v>
      </c>
      <c r="AJ6921" t="s">
        <v>88</v>
      </c>
      <c r="AK6921" t="s">
        <v>201</v>
      </c>
      <c r="AL6921" t="s">
        <v>743</v>
      </c>
      <c r="AM6921">
        <v>1</v>
      </c>
      <c r="AN6921">
        <v>0</v>
      </c>
      <c r="AO6921">
        <v>0</v>
      </c>
      <c r="AP6921" t="s">
        <v>164</v>
      </c>
      <c r="AQ6921" t="s">
        <v>78</v>
      </c>
      <c r="AR6921" t="s">
        <v>93</v>
      </c>
      <c r="AS6921">
        <v>1</v>
      </c>
      <c r="AT6921">
        <v>33878</v>
      </c>
      <c r="AU6921">
        <v>1</v>
      </c>
      <c r="AV6921">
        <v>1</v>
      </c>
      <c r="AW6921">
        <v>0</v>
      </c>
      <c r="AX6921">
        <v>75.2</v>
      </c>
      <c r="AY6921">
        <v>4</v>
      </c>
      <c r="AZ6921" t="s">
        <v>165</v>
      </c>
      <c r="BA6921">
        <v>6</v>
      </c>
      <c r="BB6921" t="s">
        <v>95</v>
      </c>
      <c r="BC6921">
        <v>1</v>
      </c>
    </row>
    <row r="6922" spans="1:55">
      <c r="A6922" t="s">
        <v>11740</v>
      </c>
      <c r="B6922" t="s">
        <v>73</v>
      </c>
      <c r="C6922">
        <v>61</v>
      </c>
      <c r="D6922" t="s">
        <v>57</v>
      </c>
      <c r="E6922">
        <v>3</v>
      </c>
      <c r="F6922" t="s">
        <v>4644</v>
      </c>
      <c r="G6922">
        <v>94024</v>
      </c>
      <c r="H6922">
        <v>37.352911</v>
      </c>
      <c r="I6922">
        <v>-122.093002</v>
      </c>
      <c r="J6922">
        <v>0</v>
      </c>
      <c r="K6922">
        <v>53</v>
      </c>
      <c r="L6922" t="s">
        <v>129</v>
      </c>
      <c r="M6922" t="s">
        <v>57</v>
      </c>
      <c r="N6922" t="s">
        <v>6759</v>
      </c>
      <c r="O6922" t="s">
        <v>57</v>
      </c>
      <c r="P6922" t="s">
        <v>57</v>
      </c>
      <c r="Q6922" t="s">
        <v>62</v>
      </c>
      <c r="R6922" t="s">
        <v>364</v>
      </c>
      <c r="S6922" t="s">
        <v>57</v>
      </c>
      <c r="T6922" t="s">
        <v>61</v>
      </c>
      <c r="U6922" t="s">
        <v>61</v>
      </c>
      <c r="V6922" t="s">
        <v>57</v>
      </c>
      <c r="W6922" t="s">
        <v>61</v>
      </c>
      <c r="X6922" t="s">
        <v>57</v>
      </c>
      <c r="Y6922" t="s">
        <v>57</v>
      </c>
      <c r="Z6922" t="s">
        <v>57</v>
      </c>
      <c r="AA6922" t="s">
        <v>77</v>
      </c>
      <c r="AB6922" t="s">
        <v>61</v>
      </c>
      <c r="AC6922" t="s">
        <v>87</v>
      </c>
      <c r="AD6922">
        <v>71.84999999999999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66</v>
      </c>
      <c r="AM6922">
        <v>0</v>
      </c>
      <c r="AN6922">
        <v>1</v>
      </c>
      <c r="AO6922">
        <v>0</v>
      </c>
      <c r="AP6922" t="s">
        <v>123</v>
      </c>
      <c r="AQ6922" t="s">
        <v>124</v>
      </c>
      <c r="AR6922" t="s">
        <v>93</v>
      </c>
      <c r="AS6922">
        <v>5</v>
      </c>
      <c r="AT6922">
        <v>21496</v>
      </c>
      <c r="AU6922">
        <v>1</v>
      </c>
      <c r="AV6922">
        <v>0</v>
      </c>
      <c r="AW6922">
        <v>1</v>
      </c>
      <c r="AX6922">
        <v>0</v>
      </c>
      <c r="AY6922">
        <v>6</v>
      </c>
      <c r="AZ6922" t="s">
        <v>125</v>
      </c>
      <c r="BA6922">
        <v>3</v>
      </c>
      <c r="BB6922" t="s">
        <v>126</v>
      </c>
      <c r="BC6922">
        <v>3</v>
      </c>
    </row>
    <row r="6923" spans="1:55">
      <c r="A6923" t="s">
        <v>11741</v>
      </c>
      <c r="B6923" t="s">
        <v>56</v>
      </c>
      <c r="C6923">
        <v>63</v>
      </c>
      <c r="D6923" t="s">
        <v>61</v>
      </c>
      <c r="E6923">
        <v>0</v>
      </c>
      <c r="F6923" t="s">
        <v>4036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83</v>
      </c>
      <c r="M6923" t="s">
        <v>57</v>
      </c>
      <c r="N6923" t="s">
        <v>11742</v>
      </c>
      <c r="O6923" t="s">
        <v>61</v>
      </c>
      <c r="P6923" t="s">
        <v>57</v>
      </c>
      <c r="Q6923" t="s">
        <v>135</v>
      </c>
      <c r="R6923" t="s">
        <v>254</v>
      </c>
      <c r="S6923" t="s">
        <v>61</v>
      </c>
      <c r="T6923" t="s">
        <v>61</v>
      </c>
      <c r="U6923" t="s">
        <v>61</v>
      </c>
      <c r="V6923" t="s">
        <v>61</v>
      </c>
      <c r="W6923" t="s">
        <v>61</v>
      </c>
      <c r="X6923" t="s">
        <v>57</v>
      </c>
      <c r="Y6923" t="s">
        <v>57</v>
      </c>
      <c r="Z6923" t="s">
        <v>61</v>
      </c>
      <c r="AA6923" t="s">
        <v>77</v>
      </c>
      <c r="AB6923" t="s">
        <v>57</v>
      </c>
      <c r="AC6923" t="s">
        <v>87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170</v>
      </c>
      <c r="AM6923">
        <v>0</v>
      </c>
      <c r="AN6923">
        <v>0</v>
      </c>
      <c r="AO6923">
        <v>0</v>
      </c>
      <c r="AP6923" t="s">
        <v>91</v>
      </c>
      <c r="AQ6923" t="s">
        <v>124</v>
      </c>
      <c r="AR6923" t="s">
        <v>69</v>
      </c>
      <c r="AS6923">
        <v>2</v>
      </c>
      <c r="AT6923">
        <v>37364</v>
      </c>
      <c r="AU6923">
        <v>0</v>
      </c>
      <c r="AX6923">
        <v>0</v>
      </c>
      <c r="AY6923">
        <v>1</v>
      </c>
      <c r="AZ6923" t="s">
        <v>94</v>
      </c>
      <c r="BA6923">
        <v>8</v>
      </c>
      <c r="BB6923" t="s">
        <v>95</v>
      </c>
      <c r="BC6923">
        <v>1</v>
      </c>
    </row>
    <row r="6924" spans="1:55">
      <c r="A6924" t="s">
        <v>11743</v>
      </c>
      <c r="B6924" t="s">
        <v>56</v>
      </c>
      <c r="C6924">
        <v>20</v>
      </c>
      <c r="D6924" t="s">
        <v>61</v>
      </c>
      <c r="E6924">
        <v>0</v>
      </c>
      <c r="F6924" t="s">
        <v>7223</v>
      </c>
      <c r="G6924">
        <v>92313</v>
      </c>
      <c r="H6924">
        <v>34.029175</v>
      </c>
      <c r="I6924">
        <v>-117.307211</v>
      </c>
      <c r="J6924">
        <v>0</v>
      </c>
      <c r="K6924">
        <v>41</v>
      </c>
      <c r="L6924" t="s">
        <v>59</v>
      </c>
      <c r="M6924" t="s">
        <v>57</v>
      </c>
      <c r="N6924" t="s">
        <v>10735</v>
      </c>
      <c r="O6924" t="s">
        <v>57</v>
      </c>
      <c r="P6924" t="s">
        <v>57</v>
      </c>
      <c r="Q6924" t="s">
        <v>85</v>
      </c>
      <c r="R6924" t="s">
        <v>147</v>
      </c>
      <c r="S6924" t="s">
        <v>57</v>
      </c>
      <c r="T6924" t="s">
        <v>57</v>
      </c>
      <c r="U6924" t="s">
        <v>57</v>
      </c>
      <c r="V6924" t="s">
        <v>57</v>
      </c>
      <c r="W6924" t="s">
        <v>57</v>
      </c>
      <c r="X6924" t="s">
        <v>61</v>
      </c>
      <c r="Y6924" t="s">
        <v>61</v>
      </c>
      <c r="Z6924" t="s">
        <v>57</v>
      </c>
      <c r="AA6924" t="s">
        <v>77</v>
      </c>
      <c r="AB6924" t="s">
        <v>57</v>
      </c>
      <c r="AC6924" t="s">
        <v>87</v>
      </c>
      <c r="AD6924">
        <v>106.5</v>
      </c>
      <c r="AE6924">
        <v>4282.4</v>
      </c>
      <c r="AF6924">
        <v>0</v>
      </c>
      <c r="AG6924">
        <v>0</v>
      </c>
      <c r="AH6924">
        <v>1504.7</v>
      </c>
      <c r="AI6924">
        <v>5787.1</v>
      </c>
      <c r="AJ6924" t="s">
        <v>66</v>
      </c>
      <c r="AM6924">
        <v>0</v>
      </c>
      <c r="AN6924">
        <v>1</v>
      </c>
      <c r="AO6924">
        <v>0</v>
      </c>
      <c r="AP6924" t="s">
        <v>176</v>
      </c>
      <c r="AQ6924" t="s">
        <v>116</v>
      </c>
      <c r="AR6924" t="s">
        <v>105</v>
      </c>
      <c r="AS6924">
        <v>6</v>
      </c>
      <c r="AT6924">
        <v>11024</v>
      </c>
      <c r="AU6924">
        <v>1</v>
      </c>
      <c r="AV6924">
        <v>0</v>
      </c>
      <c r="AW6924">
        <v>1</v>
      </c>
      <c r="AX6924">
        <v>0</v>
      </c>
      <c r="AY6924">
        <v>5</v>
      </c>
      <c r="AZ6924" t="s">
        <v>177</v>
      </c>
      <c r="BA6924">
        <v>7</v>
      </c>
      <c r="BB6924" t="s">
        <v>95</v>
      </c>
      <c r="BC6924">
        <v>1</v>
      </c>
    </row>
    <row r="6925" spans="1:55">
      <c r="A6925" t="s">
        <v>11744</v>
      </c>
      <c r="B6925" t="s">
        <v>73</v>
      </c>
      <c r="C6925">
        <v>55</v>
      </c>
      <c r="D6925" t="s">
        <v>57</v>
      </c>
      <c r="E6925">
        <v>2</v>
      </c>
      <c r="F6925" t="s">
        <v>1196</v>
      </c>
      <c r="G6925">
        <v>93301</v>
      </c>
      <c r="H6925">
        <v>35.383937</v>
      </c>
      <c r="I6925">
        <v>-119.020428</v>
      </c>
      <c r="J6925">
        <v>6</v>
      </c>
      <c r="K6925">
        <v>72</v>
      </c>
      <c r="L6925" t="s">
        <v>59</v>
      </c>
      <c r="M6925" t="s">
        <v>57</v>
      </c>
      <c r="N6925" t="s">
        <v>10101</v>
      </c>
      <c r="O6925" t="s">
        <v>57</v>
      </c>
      <c r="P6925" t="s">
        <v>57</v>
      </c>
      <c r="Q6925" t="s">
        <v>135</v>
      </c>
      <c r="R6925" t="s">
        <v>160</v>
      </c>
      <c r="S6925" t="s">
        <v>57</v>
      </c>
      <c r="T6925" t="s">
        <v>57</v>
      </c>
      <c r="U6925" t="s">
        <v>57</v>
      </c>
      <c r="V6925" t="s">
        <v>57</v>
      </c>
      <c r="W6925" t="s">
        <v>57</v>
      </c>
      <c r="X6925" t="s">
        <v>61</v>
      </c>
      <c r="Y6925" t="s">
        <v>61</v>
      </c>
      <c r="Z6925" t="s">
        <v>57</v>
      </c>
      <c r="AA6925" t="s">
        <v>122</v>
      </c>
      <c r="AB6925" t="s">
        <v>57</v>
      </c>
      <c r="AC6925" t="s">
        <v>87</v>
      </c>
      <c r="AD6925">
        <v>80.84999999999999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66</v>
      </c>
      <c r="AM6925">
        <v>0</v>
      </c>
      <c r="AN6925">
        <v>1</v>
      </c>
      <c r="AO6925">
        <v>0</v>
      </c>
      <c r="AP6925" t="s">
        <v>123</v>
      </c>
      <c r="AQ6925" t="s">
        <v>92</v>
      </c>
      <c r="AR6925" t="s">
        <v>93</v>
      </c>
      <c r="AS6925">
        <v>6</v>
      </c>
      <c r="AT6925">
        <v>12963</v>
      </c>
      <c r="AU6925">
        <v>1</v>
      </c>
      <c r="AV6925">
        <v>0</v>
      </c>
      <c r="AW6925">
        <v>1</v>
      </c>
      <c r="AX6925">
        <v>0</v>
      </c>
      <c r="AY6925">
        <v>6</v>
      </c>
      <c r="AZ6925" t="s">
        <v>125</v>
      </c>
      <c r="BA6925">
        <v>0</v>
      </c>
      <c r="BB6925" t="s">
        <v>71</v>
      </c>
      <c r="BC6925">
        <v>4</v>
      </c>
    </row>
    <row r="6926" spans="1:55">
      <c r="A6926" t="s">
        <v>11745</v>
      </c>
      <c r="B6926" t="s">
        <v>73</v>
      </c>
      <c r="C6926">
        <v>58</v>
      </c>
      <c r="D6926" t="s">
        <v>57</v>
      </c>
      <c r="E6926">
        <v>0</v>
      </c>
      <c r="F6926" t="s">
        <v>212</v>
      </c>
      <c r="G6926">
        <v>95350</v>
      </c>
      <c r="H6926">
        <v>37.671806</v>
      </c>
      <c r="I6926">
        <v>-121.007575</v>
      </c>
      <c r="J6926">
        <v>1</v>
      </c>
      <c r="K6926">
        <v>17</v>
      </c>
      <c r="L6926" t="s">
        <v>98</v>
      </c>
      <c r="M6926" t="s">
        <v>57</v>
      </c>
      <c r="N6926" t="s">
        <v>1146</v>
      </c>
      <c r="O6926" t="s">
        <v>61</v>
      </c>
      <c r="P6926" t="s">
        <v>57</v>
      </c>
      <c r="Q6926" t="s">
        <v>85</v>
      </c>
      <c r="R6926" t="s">
        <v>110</v>
      </c>
      <c r="S6926" t="s">
        <v>61</v>
      </c>
      <c r="T6926" t="s">
        <v>61</v>
      </c>
      <c r="U6926" t="s">
        <v>61</v>
      </c>
      <c r="V6926" t="s">
        <v>61</v>
      </c>
      <c r="W6926" t="s">
        <v>61</v>
      </c>
      <c r="X6926" t="s">
        <v>61</v>
      </c>
      <c r="Y6926" t="s">
        <v>61</v>
      </c>
      <c r="Z6926" t="s">
        <v>57</v>
      </c>
      <c r="AA6926" t="s">
        <v>77</v>
      </c>
      <c r="AB6926" t="s">
        <v>57</v>
      </c>
      <c r="AC6926" t="s">
        <v>87</v>
      </c>
      <c r="AD6926">
        <v>69</v>
      </c>
      <c r="AE6926">
        <v>1149.65</v>
      </c>
      <c r="AF6926">
        <v>0</v>
      </c>
      <c r="AG6926">
        <v>0</v>
      </c>
      <c r="AH6926">
        <v>764.49</v>
      </c>
      <c r="AI6926">
        <v>1914.14</v>
      </c>
      <c r="AJ6926" t="s">
        <v>88</v>
      </c>
      <c r="AK6926" t="s">
        <v>89</v>
      </c>
      <c r="AL6926" t="s">
        <v>342</v>
      </c>
      <c r="AM6926">
        <v>1</v>
      </c>
      <c r="AN6926">
        <v>0</v>
      </c>
      <c r="AO6926">
        <v>0</v>
      </c>
      <c r="AP6926" t="s">
        <v>103</v>
      </c>
      <c r="AQ6926" t="s">
        <v>92</v>
      </c>
      <c r="AR6926" t="s">
        <v>69</v>
      </c>
      <c r="AS6926">
        <v>1</v>
      </c>
      <c r="AT6926">
        <v>52872</v>
      </c>
      <c r="AU6926">
        <v>1</v>
      </c>
      <c r="AV6926">
        <v>1</v>
      </c>
      <c r="AW6926">
        <v>0</v>
      </c>
      <c r="AX6926">
        <v>69</v>
      </c>
      <c r="AY6926">
        <v>3</v>
      </c>
      <c r="AZ6926" t="s">
        <v>106</v>
      </c>
      <c r="BA6926">
        <v>6</v>
      </c>
      <c r="BB6926" t="s">
        <v>95</v>
      </c>
      <c r="BC6926">
        <v>1</v>
      </c>
    </row>
    <row r="6927" spans="1:55">
      <c r="A6927" t="s">
        <v>11746</v>
      </c>
      <c r="B6927" t="s">
        <v>73</v>
      </c>
      <c r="C6927">
        <v>47</v>
      </c>
      <c r="D6927" t="s">
        <v>57</v>
      </c>
      <c r="E6927">
        <v>0</v>
      </c>
      <c r="F6927" t="s">
        <v>523</v>
      </c>
      <c r="G6927">
        <v>95830</v>
      </c>
      <c r="H6927">
        <v>38.490508</v>
      </c>
      <c r="I6927">
        <v>-121.284171</v>
      </c>
      <c r="J6927">
        <v>7</v>
      </c>
      <c r="K6927">
        <v>36</v>
      </c>
      <c r="L6927" t="s">
        <v>59</v>
      </c>
      <c r="M6927" t="s">
        <v>57</v>
      </c>
      <c r="N6927" t="s">
        <v>11747</v>
      </c>
      <c r="O6927" t="s">
        <v>61</v>
      </c>
      <c r="P6927" t="s">
        <v>61</v>
      </c>
      <c r="Q6927" t="s">
        <v>143</v>
      </c>
      <c r="R6927" t="s">
        <v>143</v>
      </c>
      <c r="S6927" t="s">
        <v>143</v>
      </c>
      <c r="T6927" t="s">
        <v>143</v>
      </c>
      <c r="U6927" t="s">
        <v>143</v>
      </c>
      <c r="V6927" t="s">
        <v>143</v>
      </c>
      <c r="W6927" t="s">
        <v>143</v>
      </c>
      <c r="X6927" t="s">
        <v>143</v>
      </c>
      <c r="Y6927" t="s">
        <v>143</v>
      </c>
      <c r="Z6927" t="s">
        <v>143</v>
      </c>
      <c r="AA6927" t="s">
        <v>64</v>
      </c>
      <c r="AB6927" t="s">
        <v>61</v>
      </c>
      <c r="AC6927" t="s">
        <v>307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66</v>
      </c>
      <c r="AM6927">
        <v>0</v>
      </c>
      <c r="AN6927">
        <v>1</v>
      </c>
      <c r="AO6927">
        <v>0</v>
      </c>
      <c r="AP6927" t="s">
        <v>164</v>
      </c>
      <c r="AQ6927" t="s">
        <v>78</v>
      </c>
      <c r="AR6927" t="s">
        <v>182</v>
      </c>
      <c r="AT6927">
        <v>592</v>
      </c>
      <c r="AU6927">
        <v>1</v>
      </c>
      <c r="AV6927">
        <v>0</v>
      </c>
      <c r="AW6927">
        <v>1</v>
      </c>
      <c r="AX6927">
        <v>0</v>
      </c>
      <c r="AY6927">
        <v>4</v>
      </c>
      <c r="AZ6927" t="s">
        <v>165</v>
      </c>
      <c r="BA6927">
        <v>1</v>
      </c>
      <c r="BB6927" t="s">
        <v>71</v>
      </c>
      <c r="BC6927">
        <v>4</v>
      </c>
    </row>
    <row r="6928" spans="1:55">
      <c r="A6928" t="s">
        <v>11748</v>
      </c>
      <c r="B6928" t="s">
        <v>56</v>
      </c>
      <c r="C6928">
        <v>69</v>
      </c>
      <c r="D6928" t="s">
        <v>61</v>
      </c>
      <c r="E6928">
        <v>0</v>
      </c>
      <c r="F6928" t="s">
        <v>1051</v>
      </c>
      <c r="G6928">
        <v>94021</v>
      </c>
      <c r="H6928">
        <v>37.266388</v>
      </c>
      <c r="I6928">
        <v>-122.26308</v>
      </c>
      <c r="J6928">
        <v>0</v>
      </c>
      <c r="K6928">
        <v>41</v>
      </c>
      <c r="L6928" t="s">
        <v>59</v>
      </c>
      <c r="M6928" t="s">
        <v>57</v>
      </c>
      <c r="N6928" t="s">
        <v>2273</v>
      </c>
      <c r="O6928" t="s">
        <v>61</v>
      </c>
      <c r="P6928" t="s">
        <v>57</v>
      </c>
      <c r="Q6928" t="s">
        <v>85</v>
      </c>
      <c r="R6928" t="s">
        <v>180</v>
      </c>
      <c r="S6928" t="s">
        <v>61</v>
      </c>
      <c r="T6928" t="s">
        <v>61</v>
      </c>
      <c r="U6928" t="s">
        <v>57</v>
      </c>
      <c r="V6928" t="s">
        <v>57</v>
      </c>
      <c r="W6928" t="s">
        <v>57</v>
      </c>
      <c r="X6928" t="s">
        <v>57</v>
      </c>
      <c r="Y6928" t="s">
        <v>57</v>
      </c>
      <c r="Z6928" t="s">
        <v>57</v>
      </c>
      <c r="AA6928" t="s">
        <v>64</v>
      </c>
      <c r="AB6928" t="s">
        <v>57</v>
      </c>
      <c r="AC6928" t="s">
        <v>87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66</v>
      </c>
      <c r="AM6928">
        <v>0</v>
      </c>
      <c r="AN6928">
        <v>1</v>
      </c>
      <c r="AO6928">
        <v>0</v>
      </c>
      <c r="AP6928" t="s">
        <v>176</v>
      </c>
      <c r="AQ6928" t="s">
        <v>124</v>
      </c>
      <c r="AR6928" t="s">
        <v>105</v>
      </c>
      <c r="AS6928">
        <v>6</v>
      </c>
      <c r="AT6928">
        <v>148</v>
      </c>
      <c r="AU6928">
        <v>1</v>
      </c>
      <c r="AV6928">
        <v>0</v>
      </c>
      <c r="AW6928">
        <v>1</v>
      </c>
      <c r="AX6928">
        <v>0</v>
      </c>
      <c r="AY6928">
        <v>5</v>
      </c>
      <c r="AZ6928" t="s">
        <v>177</v>
      </c>
      <c r="BA6928">
        <v>4</v>
      </c>
      <c r="BB6928" t="s">
        <v>80</v>
      </c>
      <c r="BC6928">
        <v>2</v>
      </c>
    </row>
    <row r="6929" spans="1:55">
      <c r="A6929" t="s">
        <v>11749</v>
      </c>
      <c r="B6929" t="s">
        <v>56</v>
      </c>
      <c r="C6929">
        <v>37</v>
      </c>
      <c r="D6929" t="s">
        <v>57</v>
      </c>
      <c r="E6929">
        <v>0</v>
      </c>
      <c r="F6929" t="s">
        <v>252</v>
      </c>
      <c r="G6929">
        <v>92117</v>
      </c>
      <c r="H6929">
        <v>32.825086</v>
      </c>
      <c r="I6929">
        <v>-117.199424</v>
      </c>
      <c r="J6929">
        <v>3</v>
      </c>
      <c r="K6929">
        <v>1</v>
      </c>
      <c r="L6929" t="s">
        <v>59</v>
      </c>
      <c r="M6929" t="s">
        <v>57</v>
      </c>
      <c r="N6929" t="s">
        <v>11750</v>
      </c>
      <c r="O6929" t="s">
        <v>61</v>
      </c>
      <c r="P6929" t="s">
        <v>57</v>
      </c>
      <c r="Q6929" t="s">
        <v>135</v>
      </c>
      <c r="R6929" t="s">
        <v>423</v>
      </c>
      <c r="S6929" t="s">
        <v>61</v>
      </c>
      <c r="T6929" t="s">
        <v>61</v>
      </c>
      <c r="U6929" t="s">
        <v>61</v>
      </c>
      <c r="V6929" t="s">
        <v>61</v>
      </c>
      <c r="W6929" t="s">
        <v>61</v>
      </c>
      <c r="X6929" t="s">
        <v>61</v>
      </c>
      <c r="Y6929" t="s">
        <v>61</v>
      </c>
      <c r="Z6929" t="s">
        <v>57</v>
      </c>
      <c r="AA6929" t="s">
        <v>77</v>
      </c>
      <c r="AB6929" t="s">
        <v>57</v>
      </c>
      <c r="AC6929" t="s">
        <v>87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88</v>
      </c>
      <c r="AK6929" t="s">
        <v>89</v>
      </c>
      <c r="AL6929" t="s">
        <v>181</v>
      </c>
      <c r="AM6929">
        <v>1</v>
      </c>
      <c r="AN6929">
        <v>0</v>
      </c>
      <c r="AO6929">
        <v>0</v>
      </c>
      <c r="AP6929" t="s">
        <v>91</v>
      </c>
      <c r="AQ6929" t="s">
        <v>68</v>
      </c>
      <c r="AR6929" t="s">
        <v>137</v>
      </c>
      <c r="AS6929">
        <v>1</v>
      </c>
      <c r="AT6929">
        <v>51213</v>
      </c>
      <c r="AU6929">
        <v>1</v>
      </c>
      <c r="AV6929">
        <v>1</v>
      </c>
      <c r="AW6929">
        <v>0</v>
      </c>
      <c r="AX6929">
        <v>45.7</v>
      </c>
      <c r="AY6929">
        <v>1</v>
      </c>
      <c r="AZ6929" t="s">
        <v>94</v>
      </c>
      <c r="BA6929">
        <v>7</v>
      </c>
      <c r="BB6929" t="s">
        <v>95</v>
      </c>
      <c r="BC6929">
        <v>1</v>
      </c>
    </row>
    <row r="6930" spans="1:55">
      <c r="A6930" t="s">
        <v>11751</v>
      </c>
      <c r="B6930" t="s">
        <v>73</v>
      </c>
      <c r="C6930">
        <v>60</v>
      </c>
      <c r="D6930" t="s">
        <v>61</v>
      </c>
      <c r="E6930">
        <v>0</v>
      </c>
      <c r="F6930" t="s">
        <v>1119</v>
      </c>
      <c r="G6930">
        <v>96065</v>
      </c>
      <c r="H6930">
        <v>40.877552</v>
      </c>
      <c r="I6930">
        <v>-121.885884</v>
      </c>
      <c r="J6930">
        <v>0</v>
      </c>
      <c r="K6930">
        <v>24</v>
      </c>
      <c r="L6930" t="s">
        <v>59</v>
      </c>
      <c r="M6930" t="s">
        <v>57</v>
      </c>
      <c r="N6930" t="s">
        <v>10023</v>
      </c>
      <c r="O6930" t="s">
        <v>61</v>
      </c>
      <c r="P6930" t="s">
        <v>57</v>
      </c>
      <c r="Q6930" t="s">
        <v>135</v>
      </c>
      <c r="R6930" t="s">
        <v>169</v>
      </c>
      <c r="S6930" t="s">
        <v>57</v>
      </c>
      <c r="T6930" t="s">
        <v>61</v>
      </c>
      <c r="U6930" t="s">
        <v>61</v>
      </c>
      <c r="V6930" t="s">
        <v>61</v>
      </c>
      <c r="W6930" t="s">
        <v>61</v>
      </c>
      <c r="X6930" t="s">
        <v>61</v>
      </c>
      <c r="Y6930" t="s">
        <v>61</v>
      </c>
      <c r="Z6930" t="s">
        <v>57</v>
      </c>
      <c r="AA6930" t="s">
        <v>77</v>
      </c>
      <c r="AB6930" t="s">
        <v>57</v>
      </c>
      <c r="AC6930" t="s">
        <v>87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66</v>
      </c>
      <c r="AM6930">
        <v>0</v>
      </c>
      <c r="AN6930">
        <v>1</v>
      </c>
      <c r="AO6930">
        <v>0</v>
      </c>
      <c r="AP6930" t="s">
        <v>103</v>
      </c>
      <c r="AQ6930" t="s">
        <v>124</v>
      </c>
      <c r="AR6930" t="s">
        <v>69</v>
      </c>
      <c r="AS6930">
        <v>2</v>
      </c>
      <c r="AT6930">
        <v>431</v>
      </c>
      <c r="AU6930">
        <v>1</v>
      </c>
      <c r="AV6930">
        <v>0</v>
      </c>
      <c r="AW6930">
        <v>1</v>
      </c>
      <c r="AX6930">
        <v>0</v>
      </c>
      <c r="AY6930">
        <v>3</v>
      </c>
      <c r="AZ6930" t="s">
        <v>106</v>
      </c>
      <c r="BA6930">
        <v>5</v>
      </c>
      <c r="BB6930" t="s">
        <v>80</v>
      </c>
      <c r="BC6930">
        <v>2</v>
      </c>
    </row>
    <row r="6931" spans="1:55">
      <c r="A6931" t="s">
        <v>11752</v>
      </c>
      <c r="B6931" t="s">
        <v>73</v>
      </c>
      <c r="C6931">
        <v>21</v>
      </c>
      <c r="D6931" t="s">
        <v>57</v>
      </c>
      <c r="E6931">
        <v>3</v>
      </c>
      <c r="F6931" t="s">
        <v>4368</v>
      </c>
      <c r="G6931">
        <v>95388</v>
      </c>
      <c r="H6931">
        <v>37.421299</v>
      </c>
      <c r="I6931">
        <v>-120.599587</v>
      </c>
      <c r="J6931">
        <v>9</v>
      </c>
      <c r="K6931">
        <v>58</v>
      </c>
      <c r="L6931" t="s">
        <v>59</v>
      </c>
      <c r="M6931" t="s">
        <v>61</v>
      </c>
      <c r="N6931" t="s">
        <v>143</v>
      </c>
      <c r="O6931" t="s">
        <v>143</v>
      </c>
      <c r="P6931" t="s">
        <v>57</v>
      </c>
      <c r="Q6931" t="s">
        <v>62</v>
      </c>
      <c r="R6931" t="s">
        <v>189</v>
      </c>
      <c r="S6931" t="s">
        <v>57</v>
      </c>
      <c r="T6931" t="s">
        <v>57</v>
      </c>
      <c r="U6931" t="s">
        <v>57</v>
      </c>
      <c r="V6931" t="s">
        <v>61</v>
      </c>
      <c r="W6931" t="s">
        <v>57</v>
      </c>
      <c r="X6931" t="s">
        <v>61</v>
      </c>
      <c r="Y6931" t="s">
        <v>61</v>
      </c>
      <c r="Z6931" t="s">
        <v>57</v>
      </c>
      <c r="AA6931" t="s">
        <v>64</v>
      </c>
      <c r="AB6931" t="s">
        <v>61</v>
      </c>
      <c r="AC6931" t="s">
        <v>307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66</v>
      </c>
      <c r="AM6931">
        <v>0</v>
      </c>
      <c r="AN6931">
        <v>1</v>
      </c>
      <c r="AO6931">
        <v>0</v>
      </c>
      <c r="AP6931" t="s">
        <v>123</v>
      </c>
      <c r="AQ6931" t="s">
        <v>116</v>
      </c>
      <c r="AR6931" t="s">
        <v>69</v>
      </c>
      <c r="AS6931">
        <v>5</v>
      </c>
      <c r="AT6931">
        <v>11463</v>
      </c>
      <c r="AU6931">
        <v>1</v>
      </c>
      <c r="AV6931">
        <v>0</v>
      </c>
      <c r="AW6931">
        <v>1</v>
      </c>
      <c r="AX6931">
        <v>0</v>
      </c>
      <c r="AY6931">
        <v>6</v>
      </c>
      <c r="AZ6931" t="s">
        <v>125</v>
      </c>
      <c r="BA6931">
        <v>0</v>
      </c>
      <c r="BB6931" t="s">
        <v>71</v>
      </c>
      <c r="BC6931">
        <v>4</v>
      </c>
    </row>
    <row r="6932" spans="1:55">
      <c r="A6932" t="s">
        <v>11753</v>
      </c>
      <c r="B6932" t="s">
        <v>56</v>
      </c>
      <c r="C6932">
        <v>50</v>
      </c>
      <c r="D6932" t="s">
        <v>57</v>
      </c>
      <c r="E6932">
        <v>0</v>
      </c>
      <c r="F6932" t="s">
        <v>1282</v>
      </c>
      <c r="G6932">
        <v>95536</v>
      </c>
      <c r="H6932">
        <v>40.4785</v>
      </c>
      <c r="I6932">
        <v>-124.301372</v>
      </c>
      <c r="J6932">
        <v>1</v>
      </c>
      <c r="K6932">
        <v>39</v>
      </c>
      <c r="L6932" t="s">
        <v>59</v>
      </c>
      <c r="M6932" t="s">
        <v>57</v>
      </c>
      <c r="N6932" t="s">
        <v>4630</v>
      </c>
      <c r="O6932" t="s">
        <v>57</v>
      </c>
      <c r="P6932" t="s">
        <v>57</v>
      </c>
      <c r="Q6932" t="s">
        <v>85</v>
      </c>
      <c r="R6932" t="s">
        <v>86</v>
      </c>
      <c r="S6932" t="s">
        <v>61</v>
      </c>
      <c r="T6932" t="s">
        <v>57</v>
      </c>
      <c r="U6932" t="s">
        <v>57</v>
      </c>
      <c r="V6932" t="s">
        <v>57</v>
      </c>
      <c r="W6932" t="s">
        <v>61</v>
      </c>
      <c r="X6932" t="s">
        <v>61</v>
      </c>
      <c r="Y6932" t="s">
        <v>61</v>
      </c>
      <c r="Z6932" t="s">
        <v>57</v>
      </c>
      <c r="AA6932" t="s">
        <v>64</v>
      </c>
      <c r="AB6932" t="s">
        <v>57</v>
      </c>
      <c r="AC6932" t="s">
        <v>87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88</v>
      </c>
      <c r="AK6932" t="s">
        <v>101</v>
      </c>
      <c r="AL6932" t="s">
        <v>937</v>
      </c>
      <c r="AM6932">
        <v>1</v>
      </c>
      <c r="AN6932">
        <v>0</v>
      </c>
      <c r="AO6932">
        <v>0</v>
      </c>
      <c r="AP6932" t="s">
        <v>176</v>
      </c>
      <c r="AQ6932" t="s">
        <v>92</v>
      </c>
      <c r="AR6932" t="s">
        <v>93</v>
      </c>
      <c r="AS6932">
        <v>4</v>
      </c>
      <c r="AT6932">
        <v>2965</v>
      </c>
      <c r="AU6932">
        <v>1</v>
      </c>
      <c r="AV6932">
        <v>1</v>
      </c>
      <c r="AW6932">
        <v>0</v>
      </c>
      <c r="AX6932">
        <v>89.55</v>
      </c>
      <c r="AY6932">
        <v>5</v>
      </c>
      <c r="AZ6932" t="s">
        <v>177</v>
      </c>
      <c r="BA6932">
        <v>3</v>
      </c>
      <c r="BB6932" t="s">
        <v>126</v>
      </c>
      <c r="BC6932">
        <v>3</v>
      </c>
    </row>
    <row r="6933" spans="1:55">
      <c r="A6933" t="s">
        <v>11754</v>
      </c>
      <c r="B6933" t="s">
        <v>73</v>
      </c>
      <c r="C6933">
        <v>62</v>
      </c>
      <c r="D6933" t="s">
        <v>57</v>
      </c>
      <c r="E6933">
        <v>0</v>
      </c>
      <c r="F6933" t="s">
        <v>252</v>
      </c>
      <c r="G6933">
        <v>92109</v>
      </c>
      <c r="H6933">
        <v>32.787836</v>
      </c>
      <c r="I6933">
        <v>-117.232376</v>
      </c>
      <c r="J6933">
        <v>1</v>
      </c>
      <c r="K6933">
        <v>42</v>
      </c>
      <c r="L6933" t="s">
        <v>59</v>
      </c>
      <c r="M6933" t="s">
        <v>57</v>
      </c>
      <c r="N6933" t="s">
        <v>7843</v>
      </c>
      <c r="O6933" t="s">
        <v>57</v>
      </c>
      <c r="P6933" t="s">
        <v>57</v>
      </c>
      <c r="Q6933" t="s">
        <v>85</v>
      </c>
      <c r="R6933" t="s">
        <v>250</v>
      </c>
      <c r="S6933" t="s">
        <v>57</v>
      </c>
      <c r="T6933" t="s">
        <v>61</v>
      </c>
      <c r="U6933" t="s">
        <v>61</v>
      </c>
      <c r="V6933" t="s">
        <v>61</v>
      </c>
      <c r="W6933" t="s">
        <v>57</v>
      </c>
      <c r="X6933" t="s">
        <v>57</v>
      </c>
      <c r="Y6933" t="s">
        <v>57</v>
      </c>
      <c r="Z6933" t="s">
        <v>61</v>
      </c>
      <c r="AA6933" t="s">
        <v>64</v>
      </c>
      <c r="AB6933" t="s">
        <v>61</v>
      </c>
      <c r="AC6933" t="s">
        <v>87</v>
      </c>
      <c r="AD6933">
        <v>97.09999999999999</v>
      </c>
      <c r="AE6933">
        <v>4016.75</v>
      </c>
      <c r="AF6933">
        <v>46.56</v>
      </c>
      <c r="AG6933">
        <v>150</v>
      </c>
      <c r="AH6933">
        <v>555.66</v>
      </c>
      <c r="AI6933">
        <v>4675.85</v>
      </c>
      <c r="AJ6933" t="s">
        <v>66</v>
      </c>
      <c r="AM6933">
        <v>0</v>
      </c>
      <c r="AN6933">
        <v>1</v>
      </c>
      <c r="AO6933">
        <v>0</v>
      </c>
      <c r="AP6933" t="s">
        <v>176</v>
      </c>
      <c r="AQ6933" t="s">
        <v>124</v>
      </c>
      <c r="AR6933" t="s">
        <v>105</v>
      </c>
      <c r="AS6933">
        <v>4</v>
      </c>
      <c r="AT6933">
        <v>46086</v>
      </c>
      <c r="AU6933">
        <v>1</v>
      </c>
      <c r="AV6933">
        <v>0</v>
      </c>
      <c r="AW6933">
        <v>1</v>
      </c>
      <c r="AX6933">
        <v>0</v>
      </c>
      <c r="AY6933">
        <v>5</v>
      </c>
      <c r="AZ6933" t="s">
        <v>177</v>
      </c>
      <c r="BA6933">
        <v>3</v>
      </c>
      <c r="BB6933" t="s">
        <v>126</v>
      </c>
      <c r="BC6933">
        <v>3</v>
      </c>
    </row>
    <row r="6934" spans="1:55">
      <c r="A6934" t="s">
        <v>11755</v>
      </c>
      <c r="B6934" t="s">
        <v>73</v>
      </c>
      <c r="C6934">
        <v>66</v>
      </c>
      <c r="D6934" t="s">
        <v>57</v>
      </c>
      <c r="E6934">
        <v>0</v>
      </c>
      <c r="F6934" t="s">
        <v>977</v>
      </c>
      <c r="G6934">
        <v>95008</v>
      </c>
      <c r="H6934">
        <v>37.279689</v>
      </c>
      <c r="I6934">
        <v>-121.954567</v>
      </c>
      <c r="J6934">
        <v>1</v>
      </c>
      <c r="K6934">
        <v>66</v>
      </c>
      <c r="L6934" t="s">
        <v>59</v>
      </c>
      <c r="M6934" t="s">
        <v>57</v>
      </c>
      <c r="N6934" t="s">
        <v>1271</v>
      </c>
      <c r="O6934" t="s">
        <v>57</v>
      </c>
      <c r="P6934" t="s">
        <v>57</v>
      </c>
      <c r="Q6934" t="s">
        <v>85</v>
      </c>
      <c r="R6934" t="s">
        <v>441</v>
      </c>
      <c r="S6934" t="s">
        <v>61</v>
      </c>
      <c r="T6934" t="s">
        <v>57</v>
      </c>
      <c r="U6934" t="s">
        <v>57</v>
      </c>
      <c r="V6934" t="s">
        <v>57</v>
      </c>
      <c r="W6934" t="s">
        <v>57</v>
      </c>
      <c r="X6934" t="s">
        <v>57</v>
      </c>
      <c r="Y6934" t="s">
        <v>61</v>
      </c>
      <c r="Z6934" t="s">
        <v>57</v>
      </c>
      <c r="AA6934" t="s">
        <v>64</v>
      </c>
      <c r="AB6934" t="s">
        <v>57</v>
      </c>
      <c r="AC6934" t="s">
        <v>87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88</v>
      </c>
      <c r="AK6934" t="s">
        <v>89</v>
      </c>
      <c r="AL6934" t="s">
        <v>181</v>
      </c>
      <c r="AM6934">
        <v>1</v>
      </c>
      <c r="AN6934">
        <v>0</v>
      </c>
      <c r="AO6934">
        <v>0</v>
      </c>
      <c r="AP6934" t="s">
        <v>123</v>
      </c>
      <c r="AQ6934" t="s">
        <v>124</v>
      </c>
      <c r="AR6934" t="s">
        <v>105</v>
      </c>
      <c r="AS6934">
        <v>6</v>
      </c>
      <c r="AT6934">
        <v>44976</v>
      </c>
      <c r="AU6934">
        <v>1</v>
      </c>
      <c r="AV6934">
        <v>1</v>
      </c>
      <c r="AW6934">
        <v>0</v>
      </c>
      <c r="AX6934">
        <v>110.85</v>
      </c>
      <c r="AY6934">
        <v>6</v>
      </c>
      <c r="AZ6934" t="s">
        <v>125</v>
      </c>
      <c r="BA6934">
        <v>3</v>
      </c>
      <c r="BB6934" t="s">
        <v>126</v>
      </c>
      <c r="BC6934">
        <v>3</v>
      </c>
    </row>
    <row r="6935" spans="1:55">
      <c r="A6935" t="s">
        <v>11756</v>
      </c>
      <c r="B6935" t="s">
        <v>73</v>
      </c>
      <c r="C6935">
        <v>39</v>
      </c>
      <c r="D6935" t="s">
        <v>61</v>
      </c>
      <c r="E6935">
        <v>0</v>
      </c>
      <c r="F6935" t="s">
        <v>240</v>
      </c>
      <c r="G6935">
        <v>95202</v>
      </c>
      <c r="H6935">
        <v>37.959706</v>
      </c>
      <c r="I6935">
        <v>-121.287669</v>
      </c>
      <c r="J6935">
        <v>0</v>
      </c>
      <c r="K6935">
        <v>3</v>
      </c>
      <c r="L6935" t="s">
        <v>59</v>
      </c>
      <c r="M6935" t="s">
        <v>57</v>
      </c>
      <c r="N6935" t="s">
        <v>9646</v>
      </c>
      <c r="O6935" t="s">
        <v>61</v>
      </c>
      <c r="P6935" t="s">
        <v>57</v>
      </c>
      <c r="Q6935" t="s">
        <v>85</v>
      </c>
      <c r="R6935" t="s">
        <v>131</v>
      </c>
      <c r="S6935" t="s">
        <v>61</v>
      </c>
      <c r="T6935" t="s">
        <v>61</v>
      </c>
      <c r="U6935" t="s">
        <v>61</v>
      </c>
      <c r="V6935" t="s">
        <v>61</v>
      </c>
      <c r="W6935" t="s">
        <v>57</v>
      </c>
      <c r="X6935" t="s">
        <v>61</v>
      </c>
      <c r="Y6935" t="s">
        <v>61</v>
      </c>
      <c r="Z6935" t="s">
        <v>57</v>
      </c>
      <c r="AA6935" t="s">
        <v>77</v>
      </c>
      <c r="AB6935" t="s">
        <v>57</v>
      </c>
      <c r="AC6935" t="s">
        <v>87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88</v>
      </c>
      <c r="AK6935" t="s">
        <v>201</v>
      </c>
      <c r="AL6935" t="s">
        <v>202</v>
      </c>
      <c r="AM6935">
        <v>1</v>
      </c>
      <c r="AN6935">
        <v>0</v>
      </c>
      <c r="AO6935">
        <v>0</v>
      </c>
      <c r="AP6935" t="s">
        <v>91</v>
      </c>
      <c r="AQ6935" t="s">
        <v>68</v>
      </c>
      <c r="AR6935" t="s">
        <v>93</v>
      </c>
      <c r="AS6935">
        <v>2</v>
      </c>
      <c r="AT6935">
        <v>7071</v>
      </c>
      <c r="AU6935">
        <v>1</v>
      </c>
      <c r="AV6935">
        <v>1</v>
      </c>
      <c r="AW6935">
        <v>0</v>
      </c>
      <c r="AX6935">
        <v>78.5</v>
      </c>
      <c r="AY6935">
        <v>1</v>
      </c>
      <c r="AZ6935" t="s">
        <v>94</v>
      </c>
      <c r="BA6935">
        <v>10</v>
      </c>
      <c r="BB6935" t="s">
        <v>95</v>
      </c>
      <c r="BC6935">
        <v>1</v>
      </c>
    </row>
    <row r="6936" spans="1:55">
      <c r="A6936" t="s">
        <v>11757</v>
      </c>
      <c r="B6936" t="s">
        <v>73</v>
      </c>
      <c r="C6936">
        <v>39</v>
      </c>
      <c r="D6936" t="s">
        <v>57</v>
      </c>
      <c r="E6936">
        <v>1</v>
      </c>
      <c r="F6936" t="s">
        <v>1324</v>
      </c>
      <c r="G6936">
        <v>92262</v>
      </c>
      <c r="H6936">
        <v>33.839989</v>
      </c>
      <c r="I6936">
        <v>-116.659215</v>
      </c>
      <c r="J6936">
        <v>2</v>
      </c>
      <c r="K6936">
        <v>12</v>
      </c>
      <c r="L6936" t="s">
        <v>59</v>
      </c>
      <c r="M6936" t="s">
        <v>57</v>
      </c>
      <c r="N6936" t="s">
        <v>1780</v>
      </c>
      <c r="O6936" t="s">
        <v>61</v>
      </c>
      <c r="P6936" t="s">
        <v>61</v>
      </c>
      <c r="Q6936" t="s">
        <v>143</v>
      </c>
      <c r="R6936" t="s">
        <v>143</v>
      </c>
      <c r="S6936" t="s">
        <v>143</v>
      </c>
      <c r="T6936" t="s">
        <v>143</v>
      </c>
      <c r="U6936" t="s">
        <v>143</v>
      </c>
      <c r="V6936" t="s">
        <v>143</v>
      </c>
      <c r="W6936" t="s">
        <v>143</v>
      </c>
      <c r="X6936" t="s">
        <v>143</v>
      </c>
      <c r="Y6936" t="s">
        <v>143</v>
      </c>
      <c r="Z6936" t="s">
        <v>143</v>
      </c>
      <c r="AA6936" t="s">
        <v>77</v>
      </c>
      <c r="AB6936" t="s">
        <v>57</v>
      </c>
      <c r="AC6936" t="s">
        <v>87</v>
      </c>
      <c r="AD6936">
        <v>19.2</v>
      </c>
      <c r="AE6936">
        <v>239</v>
      </c>
      <c r="AF6936">
        <v>45.46</v>
      </c>
      <c r="AG6936">
        <v>0</v>
      </c>
      <c r="AH6936">
        <v>303.96</v>
      </c>
      <c r="AI6936">
        <v>497.5</v>
      </c>
      <c r="AJ6936" t="s">
        <v>66</v>
      </c>
      <c r="AM6936">
        <v>0</v>
      </c>
      <c r="AN6936">
        <v>1</v>
      </c>
      <c r="AO6936">
        <v>0</v>
      </c>
      <c r="AP6936" t="s">
        <v>67</v>
      </c>
      <c r="AQ6936" t="s">
        <v>68</v>
      </c>
      <c r="AR6936" t="s">
        <v>182</v>
      </c>
      <c r="AT6936">
        <v>24924</v>
      </c>
      <c r="AU6936">
        <v>1</v>
      </c>
      <c r="AV6936">
        <v>0</v>
      </c>
      <c r="AW6936">
        <v>1</v>
      </c>
      <c r="AX6936">
        <v>0</v>
      </c>
      <c r="AY6936">
        <v>2</v>
      </c>
      <c r="AZ6936" t="s">
        <v>70</v>
      </c>
      <c r="BA6936">
        <v>3</v>
      </c>
      <c r="BB6936" t="s">
        <v>126</v>
      </c>
      <c r="BC6936">
        <v>3</v>
      </c>
    </row>
    <row r="6937" spans="1:55">
      <c r="A6937" t="s">
        <v>11758</v>
      </c>
      <c r="B6937" t="s">
        <v>73</v>
      </c>
      <c r="C6937">
        <v>61</v>
      </c>
      <c r="D6937" t="s">
        <v>57</v>
      </c>
      <c r="E6937">
        <v>2</v>
      </c>
      <c r="F6937" t="s">
        <v>262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59</v>
      </c>
      <c r="M6937" t="s">
        <v>57</v>
      </c>
      <c r="N6937" t="s">
        <v>11759</v>
      </c>
      <c r="O6937" t="s">
        <v>57</v>
      </c>
      <c r="P6937" t="s">
        <v>61</v>
      </c>
      <c r="Q6937" t="s">
        <v>143</v>
      </c>
      <c r="R6937" t="s">
        <v>143</v>
      </c>
      <c r="S6937" t="s">
        <v>143</v>
      </c>
      <c r="T6937" t="s">
        <v>143</v>
      </c>
      <c r="U6937" t="s">
        <v>143</v>
      </c>
      <c r="V6937" t="s">
        <v>143</v>
      </c>
      <c r="W6937" t="s">
        <v>143</v>
      </c>
      <c r="X6937" t="s">
        <v>143</v>
      </c>
      <c r="Y6937" t="s">
        <v>143</v>
      </c>
      <c r="Z6937" t="s">
        <v>143</v>
      </c>
      <c r="AA6937" t="s">
        <v>122</v>
      </c>
      <c r="AB6937" t="s">
        <v>61</v>
      </c>
      <c r="AC6937" t="s">
        <v>65</v>
      </c>
      <c r="AD6937">
        <v>26.1</v>
      </c>
      <c r="AE6937">
        <v>1851.45</v>
      </c>
      <c r="AF6937">
        <v>0</v>
      </c>
      <c r="AG6937">
        <v>0</v>
      </c>
      <c r="AH6937">
        <v>2442.24</v>
      </c>
      <c r="AI6937">
        <v>4293.69</v>
      </c>
      <c r="AJ6937" t="s">
        <v>66</v>
      </c>
      <c r="AM6937">
        <v>0</v>
      </c>
      <c r="AN6937">
        <v>1</v>
      </c>
      <c r="AO6937">
        <v>0</v>
      </c>
      <c r="AP6937" t="s">
        <v>123</v>
      </c>
      <c r="AQ6937" t="s">
        <v>124</v>
      </c>
      <c r="AR6937" t="s">
        <v>182</v>
      </c>
      <c r="AT6937">
        <v>7023</v>
      </c>
      <c r="AU6937">
        <v>1</v>
      </c>
      <c r="AV6937">
        <v>0</v>
      </c>
      <c r="AW6937">
        <v>1</v>
      </c>
      <c r="AX6937">
        <v>0</v>
      </c>
      <c r="AY6937">
        <v>6</v>
      </c>
      <c r="AZ6937" t="s">
        <v>125</v>
      </c>
      <c r="BA6937">
        <v>0</v>
      </c>
      <c r="BB6937" t="s">
        <v>71</v>
      </c>
      <c r="BC6937">
        <v>4</v>
      </c>
    </row>
    <row r="6938" spans="1:55">
      <c r="A6938" t="s">
        <v>11760</v>
      </c>
      <c r="B6938" t="s">
        <v>73</v>
      </c>
      <c r="C6938">
        <v>41</v>
      </c>
      <c r="D6938" t="s">
        <v>61</v>
      </c>
      <c r="E6938">
        <v>2</v>
      </c>
      <c r="F6938" t="s">
        <v>1243</v>
      </c>
      <c r="G6938">
        <v>92083</v>
      </c>
      <c r="H6938">
        <v>33.17494</v>
      </c>
      <c r="I6938">
        <v>-117.242761</v>
      </c>
      <c r="J6938">
        <v>0</v>
      </c>
      <c r="K6938">
        <v>43</v>
      </c>
      <c r="L6938" t="s">
        <v>59</v>
      </c>
      <c r="M6938" t="s">
        <v>61</v>
      </c>
      <c r="N6938" t="s">
        <v>143</v>
      </c>
      <c r="O6938" t="s">
        <v>143</v>
      </c>
      <c r="P6938" t="s">
        <v>57</v>
      </c>
      <c r="Q6938" t="s">
        <v>135</v>
      </c>
      <c r="R6938" t="s">
        <v>332</v>
      </c>
      <c r="S6938" t="s">
        <v>57</v>
      </c>
      <c r="T6938" t="s">
        <v>57</v>
      </c>
      <c r="U6938" t="s">
        <v>57</v>
      </c>
      <c r="V6938" t="s">
        <v>61</v>
      </c>
      <c r="W6938" t="s">
        <v>61</v>
      </c>
      <c r="X6938" t="s">
        <v>61</v>
      </c>
      <c r="Y6938" t="s">
        <v>61</v>
      </c>
      <c r="Z6938" t="s">
        <v>57</v>
      </c>
      <c r="AA6938" t="s">
        <v>77</v>
      </c>
      <c r="AB6938" t="s">
        <v>57</v>
      </c>
      <c r="AC6938" t="s">
        <v>87</v>
      </c>
      <c r="AD6938">
        <v>40.45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66</v>
      </c>
      <c r="AM6938">
        <v>0</v>
      </c>
      <c r="AN6938">
        <v>1</v>
      </c>
      <c r="AO6938">
        <v>0</v>
      </c>
      <c r="AP6938" t="s">
        <v>176</v>
      </c>
      <c r="AQ6938" t="s">
        <v>78</v>
      </c>
      <c r="AR6938" t="s">
        <v>137</v>
      </c>
      <c r="AS6938">
        <v>4</v>
      </c>
      <c r="AT6938">
        <v>62036</v>
      </c>
      <c r="AU6938">
        <v>1</v>
      </c>
      <c r="AV6938">
        <v>0</v>
      </c>
      <c r="AW6938">
        <v>1</v>
      </c>
      <c r="AX6938">
        <v>0</v>
      </c>
      <c r="AY6938">
        <v>5</v>
      </c>
      <c r="AZ6938" t="s">
        <v>177</v>
      </c>
      <c r="BA6938">
        <v>4</v>
      </c>
      <c r="BB6938" t="s">
        <v>80</v>
      </c>
      <c r="BC6938">
        <v>2</v>
      </c>
    </row>
    <row r="6939" spans="1:55">
      <c r="A6939" t="s">
        <v>11761</v>
      </c>
      <c r="B6939" t="s">
        <v>73</v>
      </c>
      <c r="C6939">
        <v>45</v>
      </c>
      <c r="D6939" t="s">
        <v>61</v>
      </c>
      <c r="E6939">
        <v>0</v>
      </c>
      <c r="F6939" t="s">
        <v>813</v>
      </c>
      <c r="G6939">
        <v>93536</v>
      </c>
      <c r="H6939">
        <v>34.741406</v>
      </c>
      <c r="I6939">
        <v>-118.38111</v>
      </c>
      <c r="J6939">
        <v>0</v>
      </c>
      <c r="K6939">
        <v>6</v>
      </c>
      <c r="L6939" t="s">
        <v>59</v>
      </c>
      <c r="M6939" t="s">
        <v>57</v>
      </c>
      <c r="N6939" t="s">
        <v>7254</v>
      </c>
      <c r="O6939" t="s">
        <v>61</v>
      </c>
      <c r="P6939" t="s">
        <v>57</v>
      </c>
      <c r="Q6939" t="s">
        <v>85</v>
      </c>
      <c r="R6939" t="s">
        <v>364</v>
      </c>
      <c r="S6939" t="s">
        <v>61</v>
      </c>
      <c r="T6939" t="s">
        <v>61</v>
      </c>
      <c r="U6939" t="s">
        <v>61</v>
      </c>
      <c r="V6939" t="s">
        <v>61</v>
      </c>
      <c r="W6939" t="s">
        <v>57</v>
      </c>
      <c r="X6939" t="s">
        <v>61</v>
      </c>
      <c r="Y6939" t="s">
        <v>61</v>
      </c>
      <c r="Z6939" t="s">
        <v>61</v>
      </c>
      <c r="AA6939" t="s">
        <v>77</v>
      </c>
      <c r="AB6939" t="s">
        <v>57</v>
      </c>
      <c r="AC6939" t="s">
        <v>65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88</v>
      </c>
      <c r="AK6939" t="s">
        <v>205</v>
      </c>
      <c r="AL6939" t="s">
        <v>329</v>
      </c>
      <c r="AM6939">
        <v>1</v>
      </c>
      <c r="AN6939">
        <v>0</v>
      </c>
      <c r="AO6939">
        <v>0</v>
      </c>
      <c r="AP6939" t="s">
        <v>91</v>
      </c>
      <c r="AQ6939" t="s">
        <v>78</v>
      </c>
      <c r="AR6939" t="s">
        <v>93</v>
      </c>
      <c r="AS6939">
        <v>1</v>
      </c>
      <c r="AT6939">
        <v>49309</v>
      </c>
      <c r="AU6939">
        <v>1</v>
      </c>
      <c r="AV6939">
        <v>1</v>
      </c>
      <c r="AW6939">
        <v>0</v>
      </c>
      <c r="AX6939">
        <v>80.5</v>
      </c>
      <c r="AY6939">
        <v>1</v>
      </c>
      <c r="AZ6939" t="s">
        <v>94</v>
      </c>
      <c r="BA6939">
        <v>10</v>
      </c>
      <c r="BB6939" t="s">
        <v>95</v>
      </c>
      <c r="BC6939">
        <v>1</v>
      </c>
    </row>
    <row r="6940" spans="1:55">
      <c r="A6940" t="s">
        <v>11762</v>
      </c>
      <c r="B6940" t="s">
        <v>56</v>
      </c>
      <c r="C6940">
        <v>43</v>
      </c>
      <c r="D6940" t="s">
        <v>61</v>
      </c>
      <c r="E6940">
        <v>0</v>
      </c>
      <c r="F6940" t="s">
        <v>3837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59</v>
      </c>
      <c r="M6940" t="s">
        <v>57</v>
      </c>
      <c r="N6940" t="s">
        <v>11763</v>
      </c>
      <c r="O6940" t="s">
        <v>61</v>
      </c>
      <c r="P6940" t="s">
        <v>57</v>
      </c>
      <c r="Q6940" t="s">
        <v>85</v>
      </c>
      <c r="R6940" t="s">
        <v>100</v>
      </c>
      <c r="S6940" t="s">
        <v>61</v>
      </c>
      <c r="T6940" t="s">
        <v>57</v>
      </c>
      <c r="U6940" t="s">
        <v>61</v>
      </c>
      <c r="V6940" t="s">
        <v>61</v>
      </c>
      <c r="W6940" t="s">
        <v>61</v>
      </c>
      <c r="X6940" t="s">
        <v>61</v>
      </c>
      <c r="Y6940" t="s">
        <v>61</v>
      </c>
      <c r="Z6940" t="s">
        <v>57</v>
      </c>
      <c r="AA6940" t="s">
        <v>77</v>
      </c>
      <c r="AB6940" t="s">
        <v>61</v>
      </c>
      <c r="AC6940" t="s">
        <v>87</v>
      </c>
      <c r="AD6940">
        <v>74.34999999999999</v>
      </c>
      <c r="AE6940">
        <v>74.34999999999999</v>
      </c>
      <c r="AF6940">
        <v>0</v>
      </c>
      <c r="AG6940">
        <v>0</v>
      </c>
      <c r="AH6940">
        <v>24.41</v>
      </c>
      <c r="AI6940">
        <v>98.76000000000001</v>
      </c>
      <c r="AJ6940" t="s">
        <v>170</v>
      </c>
      <c r="AM6940">
        <v>0</v>
      </c>
      <c r="AN6940">
        <v>0</v>
      </c>
      <c r="AO6940">
        <v>0</v>
      </c>
      <c r="AP6940" t="s">
        <v>91</v>
      </c>
      <c r="AQ6940" t="s">
        <v>78</v>
      </c>
      <c r="AR6940" t="s">
        <v>93</v>
      </c>
      <c r="AS6940">
        <v>2</v>
      </c>
      <c r="AT6940">
        <v>81986</v>
      </c>
      <c r="AU6940">
        <v>0</v>
      </c>
      <c r="AX6940">
        <v>0</v>
      </c>
      <c r="AY6940">
        <v>1</v>
      </c>
      <c r="AZ6940" t="s">
        <v>94</v>
      </c>
      <c r="BA6940">
        <v>10</v>
      </c>
      <c r="BB6940" t="s">
        <v>95</v>
      </c>
      <c r="BC6940">
        <v>1</v>
      </c>
    </row>
    <row r="6941" spans="1:55">
      <c r="A6941" t="s">
        <v>11764</v>
      </c>
      <c r="B6941" t="s">
        <v>56</v>
      </c>
      <c r="C6941">
        <v>31</v>
      </c>
      <c r="D6941" t="s">
        <v>61</v>
      </c>
      <c r="E6941">
        <v>3</v>
      </c>
      <c r="F6941" t="s">
        <v>5375</v>
      </c>
      <c r="G6941">
        <v>96120</v>
      </c>
      <c r="H6941">
        <v>38.735789</v>
      </c>
      <c r="I6941">
        <v>-119.85798</v>
      </c>
      <c r="J6941">
        <v>0</v>
      </c>
      <c r="K6941">
        <v>4</v>
      </c>
      <c r="L6941" t="s">
        <v>83</v>
      </c>
      <c r="M6941" t="s">
        <v>61</v>
      </c>
      <c r="N6941" t="s">
        <v>143</v>
      </c>
      <c r="O6941" t="s">
        <v>143</v>
      </c>
      <c r="P6941" t="s">
        <v>57</v>
      </c>
      <c r="Q6941" t="s">
        <v>62</v>
      </c>
      <c r="R6941" t="s">
        <v>189</v>
      </c>
      <c r="S6941" t="s">
        <v>57</v>
      </c>
      <c r="T6941" t="s">
        <v>57</v>
      </c>
      <c r="U6941" t="s">
        <v>57</v>
      </c>
      <c r="V6941" t="s">
        <v>61</v>
      </c>
      <c r="W6941" t="s">
        <v>57</v>
      </c>
      <c r="X6941" t="s">
        <v>57</v>
      </c>
      <c r="Y6941" t="s">
        <v>57</v>
      </c>
      <c r="Z6941" t="s">
        <v>57</v>
      </c>
      <c r="AA6941" t="s">
        <v>77</v>
      </c>
      <c r="AB6941" t="s">
        <v>57</v>
      </c>
      <c r="AC6941" t="s">
        <v>65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66</v>
      </c>
      <c r="AM6941">
        <v>0</v>
      </c>
      <c r="AN6941">
        <v>1</v>
      </c>
      <c r="AO6941">
        <v>0</v>
      </c>
      <c r="AP6941" t="s">
        <v>91</v>
      </c>
      <c r="AQ6941" t="s">
        <v>68</v>
      </c>
      <c r="AR6941" t="s">
        <v>69</v>
      </c>
      <c r="AS6941">
        <v>7</v>
      </c>
      <c r="AT6941">
        <v>957</v>
      </c>
      <c r="AU6941">
        <v>1</v>
      </c>
      <c r="AV6941">
        <v>0</v>
      </c>
      <c r="AW6941">
        <v>1</v>
      </c>
      <c r="AX6941">
        <v>0</v>
      </c>
      <c r="AY6941">
        <v>1</v>
      </c>
      <c r="AZ6941" t="s">
        <v>94</v>
      </c>
      <c r="BA6941">
        <v>7</v>
      </c>
      <c r="BB6941" t="s">
        <v>95</v>
      </c>
      <c r="BC6941">
        <v>1</v>
      </c>
    </row>
    <row r="6942" spans="1:55">
      <c r="A6942" t="s">
        <v>11765</v>
      </c>
      <c r="B6942" t="s">
        <v>56</v>
      </c>
      <c r="C6942">
        <v>65</v>
      </c>
      <c r="D6942" t="s">
        <v>57</v>
      </c>
      <c r="E6942">
        <v>2</v>
      </c>
      <c r="F6942" t="s">
        <v>523</v>
      </c>
      <c r="G6942">
        <v>95833</v>
      </c>
      <c r="H6942">
        <v>38.619049</v>
      </c>
      <c r="I6942">
        <v>-121.517552</v>
      </c>
      <c r="J6942">
        <v>2</v>
      </c>
      <c r="K6942">
        <v>70</v>
      </c>
      <c r="L6942" t="s">
        <v>59</v>
      </c>
      <c r="M6942" t="s">
        <v>57</v>
      </c>
      <c r="N6942" t="s">
        <v>8741</v>
      </c>
      <c r="O6942" t="s">
        <v>57</v>
      </c>
      <c r="P6942" t="s">
        <v>57</v>
      </c>
      <c r="Q6942" t="s">
        <v>85</v>
      </c>
      <c r="R6942" t="s">
        <v>174</v>
      </c>
      <c r="S6942" t="s">
        <v>61</v>
      </c>
      <c r="T6942" t="s">
        <v>57</v>
      </c>
      <c r="U6942" t="s">
        <v>57</v>
      </c>
      <c r="V6942" t="s">
        <v>57</v>
      </c>
      <c r="W6942" t="s">
        <v>57</v>
      </c>
      <c r="X6942" t="s">
        <v>57</v>
      </c>
      <c r="Y6942" t="s">
        <v>57</v>
      </c>
      <c r="Z6942" t="s">
        <v>61</v>
      </c>
      <c r="AA6942" t="s">
        <v>64</v>
      </c>
      <c r="AB6942" t="s">
        <v>57</v>
      </c>
      <c r="AC6942" t="s">
        <v>87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66</v>
      </c>
      <c r="AM6942">
        <v>0</v>
      </c>
      <c r="AN6942">
        <v>1</v>
      </c>
      <c r="AO6942">
        <v>0</v>
      </c>
      <c r="AP6942" t="s">
        <v>123</v>
      </c>
      <c r="AQ6942" t="s">
        <v>124</v>
      </c>
      <c r="AR6942" t="s">
        <v>105</v>
      </c>
      <c r="AS6942">
        <v>6</v>
      </c>
      <c r="AT6942">
        <v>31422</v>
      </c>
      <c r="AU6942">
        <v>1</v>
      </c>
      <c r="AV6942">
        <v>0</v>
      </c>
      <c r="AW6942">
        <v>1</v>
      </c>
      <c r="AX6942">
        <v>0</v>
      </c>
      <c r="AY6942">
        <v>6</v>
      </c>
      <c r="AZ6942" t="s">
        <v>125</v>
      </c>
      <c r="BA6942">
        <v>2</v>
      </c>
      <c r="BB6942" t="s">
        <v>126</v>
      </c>
      <c r="BC6942">
        <v>3</v>
      </c>
    </row>
    <row r="6943" spans="1:55">
      <c r="A6943" t="s">
        <v>11766</v>
      </c>
      <c r="B6943" t="s">
        <v>56</v>
      </c>
      <c r="C6943">
        <v>71</v>
      </c>
      <c r="D6943" t="s">
        <v>61</v>
      </c>
      <c r="E6943">
        <v>0</v>
      </c>
      <c r="F6943" t="s">
        <v>2139</v>
      </c>
      <c r="G6943">
        <v>95007</v>
      </c>
      <c r="H6943">
        <v>37.106902</v>
      </c>
      <c r="I6943">
        <v>-122.100006</v>
      </c>
      <c r="J6943">
        <v>0</v>
      </c>
      <c r="K6943">
        <v>59</v>
      </c>
      <c r="L6943" t="s">
        <v>59</v>
      </c>
      <c r="M6943" t="s">
        <v>57</v>
      </c>
      <c r="N6943" t="s">
        <v>6144</v>
      </c>
      <c r="O6943" t="s">
        <v>57</v>
      </c>
      <c r="P6943" t="s">
        <v>57</v>
      </c>
      <c r="Q6943" t="s">
        <v>85</v>
      </c>
      <c r="R6943" t="s">
        <v>275</v>
      </c>
      <c r="S6943" t="s">
        <v>61</v>
      </c>
      <c r="T6943" t="s">
        <v>57</v>
      </c>
      <c r="U6943" t="s">
        <v>61</v>
      </c>
      <c r="V6943" t="s">
        <v>61</v>
      </c>
      <c r="W6943" t="s">
        <v>61</v>
      </c>
      <c r="X6943" t="s">
        <v>61</v>
      </c>
      <c r="Y6943" t="s">
        <v>61</v>
      </c>
      <c r="Z6943" t="s">
        <v>57</v>
      </c>
      <c r="AA6943" t="s">
        <v>122</v>
      </c>
      <c r="AB6943" t="s">
        <v>57</v>
      </c>
      <c r="AC6943" t="s">
        <v>65</v>
      </c>
      <c r="AD6943">
        <v>79.2</v>
      </c>
      <c r="AE6943">
        <v>4590.35</v>
      </c>
      <c r="AF6943">
        <v>0</v>
      </c>
      <c r="AG6943">
        <v>0</v>
      </c>
      <c r="AH6943">
        <v>361.67</v>
      </c>
      <c r="AI6943">
        <v>4952.02</v>
      </c>
      <c r="AJ6943" t="s">
        <v>66</v>
      </c>
      <c r="AM6943">
        <v>0</v>
      </c>
      <c r="AN6943">
        <v>1</v>
      </c>
      <c r="AO6943">
        <v>0</v>
      </c>
      <c r="AP6943" t="s">
        <v>123</v>
      </c>
      <c r="AQ6943" t="s">
        <v>104</v>
      </c>
      <c r="AR6943" t="s">
        <v>93</v>
      </c>
      <c r="AS6943">
        <v>2</v>
      </c>
      <c r="AT6943">
        <v>1007</v>
      </c>
      <c r="AU6943">
        <v>1</v>
      </c>
      <c r="AV6943">
        <v>0</v>
      </c>
      <c r="AW6943">
        <v>1</v>
      </c>
      <c r="AX6943">
        <v>0</v>
      </c>
      <c r="AY6943">
        <v>6</v>
      </c>
      <c r="AZ6943" t="s">
        <v>125</v>
      </c>
      <c r="BA6943">
        <v>4</v>
      </c>
      <c r="BB6943" t="s">
        <v>80</v>
      </c>
      <c r="BC6943">
        <v>2</v>
      </c>
    </row>
    <row r="6944" spans="1:55">
      <c r="A6944" t="s">
        <v>11767</v>
      </c>
      <c r="B6944" t="s">
        <v>73</v>
      </c>
      <c r="C6944">
        <v>38</v>
      </c>
      <c r="D6944" t="s">
        <v>57</v>
      </c>
      <c r="E6944">
        <v>2</v>
      </c>
      <c r="F6944" t="s">
        <v>701</v>
      </c>
      <c r="G6944">
        <v>90814</v>
      </c>
      <c r="H6944">
        <v>33.771612</v>
      </c>
      <c r="I6944">
        <v>-118.143866</v>
      </c>
      <c r="J6944">
        <v>6</v>
      </c>
      <c r="K6944">
        <v>14</v>
      </c>
      <c r="L6944" t="s">
        <v>98</v>
      </c>
      <c r="M6944" t="s">
        <v>57</v>
      </c>
      <c r="N6944" t="s">
        <v>2623</v>
      </c>
      <c r="O6944" t="s">
        <v>61</v>
      </c>
      <c r="P6944" t="s">
        <v>61</v>
      </c>
      <c r="Q6944" t="s">
        <v>143</v>
      </c>
      <c r="R6944" t="s">
        <v>143</v>
      </c>
      <c r="S6944" t="s">
        <v>143</v>
      </c>
      <c r="T6944" t="s">
        <v>143</v>
      </c>
      <c r="U6944" t="s">
        <v>143</v>
      </c>
      <c r="V6944" t="s">
        <v>143</v>
      </c>
      <c r="W6944" t="s">
        <v>143</v>
      </c>
      <c r="X6944" t="s">
        <v>143</v>
      </c>
      <c r="Y6944" t="s">
        <v>143</v>
      </c>
      <c r="Z6944" t="s">
        <v>143</v>
      </c>
      <c r="AA6944" t="s">
        <v>64</v>
      </c>
      <c r="AB6944" t="s">
        <v>61</v>
      </c>
      <c r="AC6944" t="s">
        <v>65</v>
      </c>
      <c r="AD6944">
        <v>19.75</v>
      </c>
      <c r="AE6944">
        <v>309.35</v>
      </c>
      <c r="AF6944">
        <v>6.49</v>
      </c>
      <c r="AG6944">
        <v>0</v>
      </c>
      <c r="AH6944">
        <v>377.86</v>
      </c>
      <c r="AI6944">
        <v>680.72</v>
      </c>
      <c r="AJ6944" t="s">
        <v>66</v>
      </c>
      <c r="AM6944">
        <v>0</v>
      </c>
      <c r="AN6944">
        <v>1</v>
      </c>
      <c r="AO6944">
        <v>0</v>
      </c>
      <c r="AP6944" t="s">
        <v>103</v>
      </c>
      <c r="AQ6944" t="s">
        <v>68</v>
      </c>
      <c r="AR6944" t="s">
        <v>182</v>
      </c>
      <c r="AT6944">
        <v>19034</v>
      </c>
      <c r="AU6944">
        <v>1</v>
      </c>
      <c r="AV6944">
        <v>0</v>
      </c>
      <c r="AW6944">
        <v>1</v>
      </c>
      <c r="AX6944">
        <v>0</v>
      </c>
      <c r="AY6944">
        <v>3</v>
      </c>
      <c r="AZ6944" t="s">
        <v>106</v>
      </c>
      <c r="BA6944">
        <v>0</v>
      </c>
      <c r="BB6944" t="s">
        <v>71</v>
      </c>
      <c r="BC6944">
        <v>4</v>
      </c>
    </row>
    <row r="6945" spans="1:55">
      <c r="A6945" t="s">
        <v>11768</v>
      </c>
      <c r="B6945" t="s">
        <v>56</v>
      </c>
      <c r="C6945">
        <v>53</v>
      </c>
      <c r="D6945" t="s">
        <v>61</v>
      </c>
      <c r="E6945">
        <v>0</v>
      </c>
      <c r="F6945" t="s">
        <v>4764</v>
      </c>
      <c r="G6945">
        <v>94010</v>
      </c>
      <c r="H6945">
        <v>37.57028</v>
      </c>
      <c r="I6945">
        <v>-122.365778</v>
      </c>
      <c r="J6945">
        <v>0</v>
      </c>
      <c r="K6945">
        <v>9</v>
      </c>
      <c r="L6945" t="s">
        <v>83</v>
      </c>
      <c r="M6945" t="s">
        <v>57</v>
      </c>
      <c r="N6945" t="s">
        <v>9512</v>
      </c>
      <c r="O6945" t="s">
        <v>61</v>
      </c>
      <c r="P6945" t="s">
        <v>57</v>
      </c>
      <c r="Q6945" t="s">
        <v>85</v>
      </c>
      <c r="R6945" t="s">
        <v>180</v>
      </c>
      <c r="S6945" t="s">
        <v>61</v>
      </c>
      <c r="T6945" t="s">
        <v>61</v>
      </c>
      <c r="U6945" t="s">
        <v>61</v>
      </c>
      <c r="V6945" t="s">
        <v>61</v>
      </c>
      <c r="W6945" t="s">
        <v>57</v>
      </c>
      <c r="X6945" t="s">
        <v>57</v>
      </c>
      <c r="Y6945" t="s">
        <v>57</v>
      </c>
      <c r="Z6945" t="s">
        <v>57</v>
      </c>
      <c r="AA6945" t="s">
        <v>77</v>
      </c>
      <c r="AB6945" t="s">
        <v>57</v>
      </c>
      <c r="AC6945" t="s">
        <v>87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821.8099999999999</v>
      </c>
      <c r="AJ6945" t="s">
        <v>88</v>
      </c>
      <c r="AK6945" t="s">
        <v>205</v>
      </c>
      <c r="AL6945" t="s">
        <v>329</v>
      </c>
      <c r="AM6945">
        <v>1</v>
      </c>
      <c r="AN6945">
        <v>0</v>
      </c>
      <c r="AO6945">
        <v>0</v>
      </c>
      <c r="AP6945" t="s">
        <v>67</v>
      </c>
      <c r="AQ6945" t="s">
        <v>92</v>
      </c>
      <c r="AR6945" t="s">
        <v>105</v>
      </c>
      <c r="AS6945">
        <v>4</v>
      </c>
      <c r="AT6945">
        <v>40346</v>
      </c>
      <c r="AU6945">
        <v>1</v>
      </c>
      <c r="AV6945">
        <v>1</v>
      </c>
      <c r="AW6945">
        <v>0</v>
      </c>
      <c r="AX6945">
        <v>90.8</v>
      </c>
      <c r="AY6945">
        <v>2</v>
      </c>
      <c r="AZ6945" t="s">
        <v>70</v>
      </c>
      <c r="BA6945">
        <v>7</v>
      </c>
      <c r="BB6945" t="s">
        <v>95</v>
      </c>
      <c r="BC6945">
        <v>1</v>
      </c>
    </row>
    <row r="6946" spans="1:55">
      <c r="A6946" t="s">
        <v>11769</v>
      </c>
      <c r="B6946" t="s">
        <v>73</v>
      </c>
      <c r="C6946">
        <v>23</v>
      </c>
      <c r="D6946" t="s">
        <v>61</v>
      </c>
      <c r="E6946">
        <v>0</v>
      </c>
      <c r="F6946" t="s">
        <v>366</v>
      </c>
      <c r="G6946">
        <v>91755</v>
      </c>
      <c r="H6946">
        <v>34.049172</v>
      </c>
      <c r="I6946">
        <v>-118.115022</v>
      </c>
      <c r="J6946">
        <v>0</v>
      </c>
      <c r="K6946">
        <v>17</v>
      </c>
      <c r="L6946" t="s">
        <v>98</v>
      </c>
      <c r="M6946" t="s">
        <v>57</v>
      </c>
      <c r="N6946" t="s">
        <v>10385</v>
      </c>
      <c r="O6946" t="s">
        <v>61</v>
      </c>
      <c r="P6946" t="s">
        <v>61</v>
      </c>
      <c r="Q6946" t="s">
        <v>143</v>
      </c>
      <c r="R6946" t="s">
        <v>143</v>
      </c>
      <c r="S6946" t="s">
        <v>143</v>
      </c>
      <c r="T6946" t="s">
        <v>143</v>
      </c>
      <c r="U6946" t="s">
        <v>143</v>
      </c>
      <c r="V6946" t="s">
        <v>143</v>
      </c>
      <c r="W6946" t="s">
        <v>143</v>
      </c>
      <c r="X6946" t="s">
        <v>143</v>
      </c>
      <c r="Y6946" t="s">
        <v>143</v>
      </c>
      <c r="Z6946" t="s">
        <v>143</v>
      </c>
      <c r="AA6946" t="s">
        <v>64</v>
      </c>
      <c r="AB6946" t="s">
        <v>61</v>
      </c>
      <c r="AC6946" t="s">
        <v>65</v>
      </c>
      <c r="AD6946">
        <v>19.95</v>
      </c>
      <c r="AE6946">
        <v>310.6</v>
      </c>
      <c r="AF6946">
        <v>0</v>
      </c>
      <c r="AG6946">
        <v>0</v>
      </c>
      <c r="AH6946">
        <v>440.47</v>
      </c>
      <c r="AI6946">
        <v>751.0700000000001</v>
      </c>
      <c r="AJ6946" t="s">
        <v>66</v>
      </c>
      <c r="AM6946">
        <v>0</v>
      </c>
      <c r="AN6946">
        <v>1</v>
      </c>
      <c r="AO6946">
        <v>0</v>
      </c>
      <c r="AP6946" t="s">
        <v>103</v>
      </c>
      <c r="AQ6946" t="s">
        <v>116</v>
      </c>
      <c r="AR6946" t="s">
        <v>182</v>
      </c>
      <c r="AT6946">
        <v>26933</v>
      </c>
      <c r="AU6946">
        <v>1</v>
      </c>
      <c r="AV6946">
        <v>0</v>
      </c>
      <c r="AW6946">
        <v>1</v>
      </c>
      <c r="AX6946">
        <v>0</v>
      </c>
      <c r="AY6946">
        <v>3</v>
      </c>
      <c r="AZ6946" t="s">
        <v>106</v>
      </c>
      <c r="BA6946">
        <v>2</v>
      </c>
      <c r="BB6946" t="s">
        <v>126</v>
      </c>
      <c r="BC6946">
        <v>3</v>
      </c>
    </row>
    <row r="6947" spans="1:55">
      <c r="A6947" t="s">
        <v>11770</v>
      </c>
      <c r="B6947" t="s">
        <v>73</v>
      </c>
      <c r="C6947">
        <v>52</v>
      </c>
      <c r="D6947" t="s">
        <v>61</v>
      </c>
      <c r="E6947">
        <v>0</v>
      </c>
      <c r="F6947" t="s">
        <v>3319</v>
      </c>
      <c r="G6947">
        <v>90291</v>
      </c>
      <c r="H6947">
        <v>33.991782</v>
      </c>
      <c r="I6947">
        <v>-118.479229</v>
      </c>
      <c r="J6947">
        <v>0</v>
      </c>
      <c r="K6947">
        <v>72</v>
      </c>
      <c r="L6947" t="s">
        <v>119</v>
      </c>
      <c r="M6947" t="s">
        <v>57</v>
      </c>
      <c r="N6947" t="s">
        <v>3172</v>
      </c>
      <c r="O6947" t="s">
        <v>57</v>
      </c>
      <c r="P6947" t="s">
        <v>57</v>
      </c>
      <c r="Q6947" t="s">
        <v>85</v>
      </c>
      <c r="R6947" t="s">
        <v>160</v>
      </c>
      <c r="S6947" t="s">
        <v>61</v>
      </c>
      <c r="T6947" t="s">
        <v>57</v>
      </c>
      <c r="U6947" t="s">
        <v>57</v>
      </c>
      <c r="V6947" t="s">
        <v>61</v>
      </c>
      <c r="W6947" t="s">
        <v>57</v>
      </c>
      <c r="X6947" t="s">
        <v>57</v>
      </c>
      <c r="Y6947" t="s">
        <v>57</v>
      </c>
      <c r="Z6947" t="s">
        <v>57</v>
      </c>
      <c r="AA6947" t="s">
        <v>122</v>
      </c>
      <c r="AB6947" t="s">
        <v>57</v>
      </c>
      <c r="AC6947" t="s">
        <v>87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</v>
      </c>
      <c r="AJ6947" t="s">
        <v>66</v>
      </c>
      <c r="AM6947">
        <v>0</v>
      </c>
      <c r="AN6947">
        <v>1</v>
      </c>
      <c r="AO6947">
        <v>0</v>
      </c>
      <c r="AP6947" t="s">
        <v>123</v>
      </c>
      <c r="AQ6947" t="s">
        <v>92</v>
      </c>
      <c r="AR6947" t="s">
        <v>105</v>
      </c>
      <c r="AS6947">
        <v>6</v>
      </c>
      <c r="AT6947">
        <v>31021</v>
      </c>
      <c r="AU6947">
        <v>1</v>
      </c>
      <c r="AV6947">
        <v>0</v>
      </c>
      <c r="AW6947">
        <v>1</v>
      </c>
      <c r="AX6947">
        <v>0</v>
      </c>
      <c r="AY6947">
        <v>6</v>
      </c>
      <c r="AZ6947" t="s">
        <v>125</v>
      </c>
      <c r="BA6947">
        <v>4</v>
      </c>
      <c r="BB6947" t="s">
        <v>80</v>
      </c>
      <c r="BC6947">
        <v>2</v>
      </c>
    </row>
    <row r="6948" spans="1:55">
      <c r="A6948" t="s">
        <v>11771</v>
      </c>
      <c r="B6948" t="s">
        <v>56</v>
      </c>
      <c r="C6948">
        <v>55</v>
      </c>
      <c r="D6948" t="s">
        <v>57</v>
      </c>
      <c r="E6948">
        <v>0</v>
      </c>
      <c r="F6948" t="s">
        <v>1026</v>
      </c>
      <c r="G6948">
        <v>90502</v>
      </c>
      <c r="H6948">
        <v>33.833181</v>
      </c>
      <c r="I6948">
        <v>-118.292062</v>
      </c>
      <c r="J6948">
        <v>1</v>
      </c>
      <c r="K6948">
        <v>3</v>
      </c>
      <c r="L6948" t="s">
        <v>59</v>
      </c>
      <c r="M6948" t="s">
        <v>57</v>
      </c>
      <c r="N6948" t="s">
        <v>11772</v>
      </c>
      <c r="O6948" t="s">
        <v>57</v>
      </c>
      <c r="P6948" t="s">
        <v>57</v>
      </c>
      <c r="Q6948" t="s">
        <v>85</v>
      </c>
      <c r="R6948" t="s">
        <v>586</v>
      </c>
      <c r="S6948" t="s">
        <v>61</v>
      </c>
      <c r="T6948" t="s">
        <v>61</v>
      </c>
      <c r="U6948" t="s">
        <v>61</v>
      </c>
      <c r="V6948" t="s">
        <v>61</v>
      </c>
      <c r="W6948" t="s">
        <v>61</v>
      </c>
      <c r="X6948" t="s">
        <v>61</v>
      </c>
      <c r="Y6948" t="s">
        <v>61</v>
      </c>
      <c r="Z6948" t="s">
        <v>57</v>
      </c>
      <c r="AA6948" t="s">
        <v>77</v>
      </c>
      <c r="AB6948" t="s">
        <v>57</v>
      </c>
      <c r="AC6948" t="s">
        <v>65</v>
      </c>
      <c r="AD6948">
        <v>74.09999999999999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88</v>
      </c>
      <c r="AK6948" t="s">
        <v>101</v>
      </c>
      <c r="AL6948" t="s">
        <v>884</v>
      </c>
      <c r="AM6948">
        <v>1</v>
      </c>
      <c r="AN6948">
        <v>0</v>
      </c>
      <c r="AO6948">
        <v>0</v>
      </c>
      <c r="AP6948" t="s">
        <v>91</v>
      </c>
      <c r="AQ6948" t="s">
        <v>92</v>
      </c>
      <c r="AR6948" t="s">
        <v>93</v>
      </c>
      <c r="AS6948">
        <v>1</v>
      </c>
      <c r="AT6948">
        <v>17058</v>
      </c>
      <c r="AU6948">
        <v>1</v>
      </c>
      <c r="AV6948">
        <v>1</v>
      </c>
      <c r="AW6948">
        <v>0</v>
      </c>
      <c r="AX6948">
        <v>74.09999999999999</v>
      </c>
      <c r="AY6948">
        <v>1</v>
      </c>
      <c r="AZ6948" t="s">
        <v>94</v>
      </c>
      <c r="BA6948">
        <v>9</v>
      </c>
      <c r="BB6948" t="s">
        <v>95</v>
      </c>
      <c r="BC6948">
        <v>1</v>
      </c>
    </row>
    <row r="6949" spans="1:55">
      <c r="A6949" t="s">
        <v>11773</v>
      </c>
      <c r="B6949" t="s">
        <v>73</v>
      </c>
      <c r="C6949">
        <v>53</v>
      </c>
      <c r="D6949" t="s">
        <v>61</v>
      </c>
      <c r="E6949">
        <v>0</v>
      </c>
      <c r="F6949" t="s">
        <v>1051</v>
      </c>
      <c r="G6949">
        <v>94021</v>
      </c>
      <c r="H6949">
        <v>37.266388</v>
      </c>
      <c r="I6949">
        <v>-122.26308</v>
      </c>
      <c r="J6949">
        <v>0</v>
      </c>
      <c r="K6949">
        <v>10</v>
      </c>
      <c r="L6949" t="s">
        <v>59</v>
      </c>
      <c r="M6949" t="s">
        <v>57</v>
      </c>
      <c r="N6949" t="s">
        <v>7274</v>
      </c>
      <c r="O6949" t="s">
        <v>61</v>
      </c>
      <c r="P6949" t="s">
        <v>57</v>
      </c>
      <c r="Q6949" t="s">
        <v>85</v>
      </c>
      <c r="R6949" t="s">
        <v>391</v>
      </c>
      <c r="S6949" t="s">
        <v>57</v>
      </c>
      <c r="T6949" t="s">
        <v>57</v>
      </c>
      <c r="U6949" t="s">
        <v>57</v>
      </c>
      <c r="V6949" t="s">
        <v>57</v>
      </c>
      <c r="W6949" t="s">
        <v>57</v>
      </c>
      <c r="X6949" t="s">
        <v>57</v>
      </c>
      <c r="Y6949" t="s">
        <v>57</v>
      </c>
      <c r="Z6949" t="s">
        <v>57</v>
      </c>
      <c r="AA6949" t="s">
        <v>77</v>
      </c>
      <c r="AB6949" t="s">
        <v>57</v>
      </c>
      <c r="AC6949" t="s">
        <v>87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1223.6</v>
      </c>
      <c r="AJ6949" t="s">
        <v>88</v>
      </c>
      <c r="AK6949" t="s">
        <v>89</v>
      </c>
      <c r="AL6949" t="s">
        <v>181</v>
      </c>
      <c r="AM6949">
        <v>1</v>
      </c>
      <c r="AN6949">
        <v>0</v>
      </c>
      <c r="AO6949">
        <v>0</v>
      </c>
      <c r="AP6949" t="s">
        <v>67</v>
      </c>
      <c r="AQ6949" t="s">
        <v>92</v>
      </c>
      <c r="AR6949" t="s">
        <v>105</v>
      </c>
      <c r="AS6949">
        <v>8</v>
      </c>
      <c r="AT6949">
        <v>148</v>
      </c>
      <c r="AU6949">
        <v>1</v>
      </c>
      <c r="AV6949">
        <v>1</v>
      </c>
      <c r="AW6949">
        <v>0</v>
      </c>
      <c r="AX6949">
        <v>110.1</v>
      </c>
      <c r="AY6949">
        <v>2</v>
      </c>
      <c r="AZ6949" t="s">
        <v>70</v>
      </c>
      <c r="BA6949">
        <v>7</v>
      </c>
      <c r="BB6949" t="s">
        <v>95</v>
      </c>
      <c r="BC6949">
        <v>1</v>
      </c>
    </row>
    <row r="6950" spans="1:55">
      <c r="A6950" t="s">
        <v>11774</v>
      </c>
      <c r="B6950" t="s">
        <v>73</v>
      </c>
      <c r="C6950">
        <v>21</v>
      </c>
      <c r="D6950" t="s">
        <v>61</v>
      </c>
      <c r="E6950">
        <v>0</v>
      </c>
      <c r="F6950" t="s">
        <v>1054</v>
      </c>
      <c r="G6950">
        <v>95914</v>
      </c>
      <c r="H6950">
        <v>39.396585</v>
      </c>
      <c r="I6950">
        <v>-121.38029</v>
      </c>
      <c r="J6950">
        <v>0</v>
      </c>
      <c r="K6950">
        <v>41</v>
      </c>
      <c r="L6950" t="s">
        <v>59</v>
      </c>
      <c r="M6950" t="s">
        <v>57</v>
      </c>
      <c r="N6950" t="s">
        <v>11775</v>
      </c>
      <c r="O6950" t="s">
        <v>57</v>
      </c>
      <c r="P6950" t="s">
        <v>57</v>
      </c>
      <c r="Q6950" t="s">
        <v>85</v>
      </c>
      <c r="R6950" t="s">
        <v>322</v>
      </c>
      <c r="S6950" t="s">
        <v>61</v>
      </c>
      <c r="T6950" t="s">
        <v>57</v>
      </c>
      <c r="U6950" t="s">
        <v>57</v>
      </c>
      <c r="V6950" t="s">
        <v>61</v>
      </c>
      <c r="W6950" t="s">
        <v>57</v>
      </c>
      <c r="X6950" t="s">
        <v>57</v>
      </c>
      <c r="Y6950" t="s">
        <v>57</v>
      </c>
      <c r="Z6950" t="s">
        <v>57</v>
      </c>
      <c r="AA6950" t="s">
        <v>77</v>
      </c>
      <c r="AB6950" t="s">
        <v>57</v>
      </c>
      <c r="AC6950" t="s">
        <v>87</v>
      </c>
      <c r="AD6950">
        <v>104.7</v>
      </c>
      <c r="AE6950">
        <v>4346.4</v>
      </c>
      <c r="AF6950">
        <v>0</v>
      </c>
      <c r="AG6950">
        <v>0</v>
      </c>
      <c r="AH6950">
        <v>1957.34</v>
      </c>
      <c r="AI6950">
        <v>6303.74</v>
      </c>
      <c r="AJ6950" t="s">
        <v>88</v>
      </c>
      <c r="AK6950" t="s">
        <v>89</v>
      </c>
      <c r="AL6950" t="s">
        <v>90</v>
      </c>
      <c r="AM6950">
        <v>1</v>
      </c>
      <c r="AN6950">
        <v>0</v>
      </c>
      <c r="AO6950">
        <v>0</v>
      </c>
      <c r="AP6950" t="s">
        <v>176</v>
      </c>
      <c r="AQ6950" t="s">
        <v>116</v>
      </c>
      <c r="AR6950" t="s">
        <v>105</v>
      </c>
      <c r="AS6950">
        <v>6</v>
      </c>
      <c r="AT6950">
        <v>626</v>
      </c>
      <c r="AU6950">
        <v>1</v>
      </c>
      <c r="AV6950">
        <v>1</v>
      </c>
      <c r="AW6950">
        <v>0</v>
      </c>
      <c r="AX6950">
        <v>104.7</v>
      </c>
      <c r="AY6950">
        <v>5</v>
      </c>
      <c r="AZ6950" t="s">
        <v>177</v>
      </c>
      <c r="BA6950">
        <v>7</v>
      </c>
      <c r="BB6950" t="s">
        <v>95</v>
      </c>
      <c r="BC6950">
        <v>1</v>
      </c>
    </row>
    <row r="6951" spans="1:55">
      <c r="A6951" t="s">
        <v>11776</v>
      </c>
      <c r="B6951" t="s">
        <v>56</v>
      </c>
      <c r="C6951">
        <v>20</v>
      </c>
      <c r="D6951" t="s">
        <v>57</v>
      </c>
      <c r="E6951">
        <v>0</v>
      </c>
      <c r="F6951" t="s">
        <v>1442</v>
      </c>
      <c r="G6951">
        <v>95717</v>
      </c>
      <c r="H6951">
        <v>39.170376</v>
      </c>
      <c r="I6951">
        <v>-120.838404</v>
      </c>
      <c r="J6951">
        <v>7</v>
      </c>
      <c r="K6951">
        <v>35</v>
      </c>
      <c r="L6951" t="s">
        <v>59</v>
      </c>
      <c r="M6951" t="s">
        <v>57</v>
      </c>
      <c r="N6951" t="s">
        <v>4893</v>
      </c>
      <c r="O6951" t="s">
        <v>61</v>
      </c>
      <c r="P6951" t="s">
        <v>57</v>
      </c>
      <c r="Q6951" t="s">
        <v>135</v>
      </c>
      <c r="R6951" t="s">
        <v>285</v>
      </c>
      <c r="S6951" t="s">
        <v>61</v>
      </c>
      <c r="T6951" t="s">
        <v>57</v>
      </c>
      <c r="U6951" t="s">
        <v>61</v>
      </c>
      <c r="V6951" t="s">
        <v>57</v>
      </c>
      <c r="W6951" t="s">
        <v>61</v>
      </c>
      <c r="X6951" t="s">
        <v>61</v>
      </c>
      <c r="Y6951" t="s">
        <v>61</v>
      </c>
      <c r="Z6951" t="s">
        <v>57</v>
      </c>
      <c r="AA6951" t="s">
        <v>77</v>
      </c>
      <c r="AB6951" t="s">
        <v>61</v>
      </c>
      <c r="AC6951" t="s">
        <v>87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66</v>
      </c>
      <c r="AM6951">
        <v>0</v>
      </c>
      <c r="AN6951">
        <v>1</v>
      </c>
      <c r="AO6951">
        <v>0</v>
      </c>
      <c r="AP6951" t="s">
        <v>164</v>
      </c>
      <c r="AQ6951" t="s">
        <v>116</v>
      </c>
      <c r="AR6951" t="s">
        <v>69</v>
      </c>
      <c r="AS6951">
        <v>3</v>
      </c>
      <c r="AT6951">
        <v>407</v>
      </c>
      <c r="AU6951">
        <v>1</v>
      </c>
      <c r="AV6951">
        <v>0</v>
      </c>
      <c r="AW6951">
        <v>1</v>
      </c>
      <c r="AX6951">
        <v>0</v>
      </c>
      <c r="AY6951">
        <v>4</v>
      </c>
      <c r="AZ6951" t="s">
        <v>165</v>
      </c>
      <c r="BA6951">
        <v>4</v>
      </c>
      <c r="BB6951" t="s">
        <v>80</v>
      </c>
      <c r="BC6951">
        <v>2</v>
      </c>
    </row>
    <row r="6952" spans="1:55">
      <c r="A6952" t="s">
        <v>11777</v>
      </c>
      <c r="B6952" t="s">
        <v>56</v>
      </c>
      <c r="C6952">
        <v>19</v>
      </c>
      <c r="D6952" t="s">
        <v>61</v>
      </c>
      <c r="E6952">
        <v>0</v>
      </c>
      <c r="F6952" t="s">
        <v>1324</v>
      </c>
      <c r="G6952">
        <v>92264</v>
      </c>
      <c r="H6952">
        <v>33.745746</v>
      </c>
      <c r="I6952">
        <v>-116.514215</v>
      </c>
      <c r="J6952">
        <v>0</v>
      </c>
      <c r="K6952">
        <v>34</v>
      </c>
      <c r="L6952" t="s">
        <v>59</v>
      </c>
      <c r="M6952" t="s">
        <v>57</v>
      </c>
      <c r="N6952" t="s">
        <v>7220</v>
      </c>
      <c r="O6952" t="s">
        <v>61</v>
      </c>
      <c r="P6952" t="s">
        <v>61</v>
      </c>
      <c r="Q6952" t="s">
        <v>143</v>
      </c>
      <c r="R6952" t="s">
        <v>143</v>
      </c>
      <c r="S6952" t="s">
        <v>143</v>
      </c>
      <c r="T6952" t="s">
        <v>143</v>
      </c>
      <c r="U6952" t="s">
        <v>143</v>
      </c>
      <c r="V6952" t="s">
        <v>143</v>
      </c>
      <c r="W6952" t="s">
        <v>143</v>
      </c>
      <c r="X6952" t="s">
        <v>143</v>
      </c>
      <c r="Y6952" t="s">
        <v>143</v>
      </c>
      <c r="Z6952" t="s">
        <v>143</v>
      </c>
      <c r="AA6952" t="s">
        <v>77</v>
      </c>
      <c r="AB6952" t="s">
        <v>61</v>
      </c>
      <c r="AC6952" t="s">
        <v>65</v>
      </c>
      <c r="AD6952">
        <v>20.35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66</v>
      </c>
      <c r="AM6952">
        <v>0</v>
      </c>
      <c r="AN6952">
        <v>1</v>
      </c>
      <c r="AO6952">
        <v>0</v>
      </c>
      <c r="AP6952" t="s">
        <v>164</v>
      </c>
      <c r="AQ6952" t="s">
        <v>116</v>
      </c>
      <c r="AR6952" t="s">
        <v>182</v>
      </c>
      <c r="AT6952">
        <v>18884</v>
      </c>
      <c r="AU6952">
        <v>1</v>
      </c>
      <c r="AV6952">
        <v>0</v>
      </c>
      <c r="AW6952">
        <v>1</v>
      </c>
      <c r="AX6952">
        <v>0</v>
      </c>
      <c r="AY6952">
        <v>4</v>
      </c>
      <c r="AZ6952" t="s">
        <v>165</v>
      </c>
      <c r="BA6952">
        <v>5</v>
      </c>
      <c r="BB6952" t="s">
        <v>80</v>
      </c>
      <c r="BC6952">
        <v>2</v>
      </c>
    </row>
    <row r="6953" spans="1:55">
      <c r="A6953" t="s">
        <v>11778</v>
      </c>
      <c r="B6953" t="s">
        <v>56</v>
      </c>
      <c r="C6953">
        <v>19</v>
      </c>
      <c r="D6953" t="s">
        <v>61</v>
      </c>
      <c r="E6953">
        <v>0</v>
      </c>
      <c r="F6953" t="s">
        <v>6847</v>
      </c>
      <c r="G6953">
        <v>93215</v>
      </c>
      <c r="H6953">
        <v>35.772244</v>
      </c>
      <c r="I6953">
        <v>-119.209689</v>
      </c>
      <c r="J6953">
        <v>0</v>
      </c>
      <c r="K6953">
        <v>72</v>
      </c>
      <c r="L6953" t="s">
        <v>59</v>
      </c>
      <c r="M6953" t="s">
        <v>57</v>
      </c>
      <c r="N6953" t="s">
        <v>2836</v>
      </c>
      <c r="O6953" t="s">
        <v>57</v>
      </c>
      <c r="P6953" t="s">
        <v>57</v>
      </c>
      <c r="Q6953" t="s">
        <v>85</v>
      </c>
      <c r="R6953" t="s">
        <v>467</v>
      </c>
      <c r="S6953" t="s">
        <v>61</v>
      </c>
      <c r="T6953" t="s">
        <v>57</v>
      </c>
      <c r="U6953" t="s">
        <v>57</v>
      </c>
      <c r="V6953" t="s">
        <v>57</v>
      </c>
      <c r="W6953" t="s">
        <v>57</v>
      </c>
      <c r="X6953" t="s">
        <v>57</v>
      </c>
      <c r="Y6953" t="s">
        <v>57</v>
      </c>
      <c r="Z6953" t="s">
        <v>57</v>
      </c>
      <c r="AA6953" t="s">
        <v>122</v>
      </c>
      <c r="AB6953" t="s">
        <v>57</v>
      </c>
      <c r="AC6953" t="s">
        <v>65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8530.200000000001</v>
      </c>
      <c r="AJ6953" t="s">
        <v>66</v>
      </c>
      <c r="AM6953">
        <v>0</v>
      </c>
      <c r="AN6953">
        <v>1</v>
      </c>
      <c r="AO6953">
        <v>0</v>
      </c>
      <c r="AP6953" t="s">
        <v>123</v>
      </c>
      <c r="AQ6953" t="s">
        <v>116</v>
      </c>
      <c r="AR6953" t="s">
        <v>105</v>
      </c>
      <c r="AS6953">
        <v>7</v>
      </c>
      <c r="AT6953">
        <v>37280</v>
      </c>
      <c r="AU6953">
        <v>1</v>
      </c>
      <c r="AV6953">
        <v>0</v>
      </c>
      <c r="AW6953">
        <v>1</v>
      </c>
      <c r="AX6953">
        <v>0</v>
      </c>
      <c r="AY6953">
        <v>6</v>
      </c>
      <c r="AZ6953" t="s">
        <v>125</v>
      </c>
      <c r="BA6953">
        <v>4</v>
      </c>
      <c r="BB6953" t="s">
        <v>80</v>
      </c>
      <c r="BC6953">
        <v>2</v>
      </c>
    </row>
    <row r="6954" spans="1:55">
      <c r="A6954" t="s">
        <v>11779</v>
      </c>
      <c r="B6954" t="s">
        <v>73</v>
      </c>
      <c r="C6954">
        <v>19</v>
      </c>
      <c r="D6954" t="s">
        <v>61</v>
      </c>
      <c r="E6954">
        <v>2</v>
      </c>
      <c r="F6954" t="s">
        <v>844</v>
      </c>
      <c r="G6954">
        <v>92663</v>
      </c>
      <c r="H6954">
        <v>33.62251</v>
      </c>
      <c r="I6954">
        <v>-117.927024</v>
      </c>
      <c r="J6954">
        <v>0</v>
      </c>
      <c r="K6954">
        <v>19</v>
      </c>
      <c r="L6954" t="s">
        <v>98</v>
      </c>
      <c r="M6954" t="s">
        <v>61</v>
      </c>
      <c r="N6954" t="s">
        <v>143</v>
      </c>
      <c r="O6954" t="s">
        <v>143</v>
      </c>
      <c r="P6954" t="s">
        <v>57</v>
      </c>
      <c r="Q6954" t="s">
        <v>135</v>
      </c>
      <c r="R6954" t="s">
        <v>147</v>
      </c>
      <c r="S6954" t="s">
        <v>61</v>
      </c>
      <c r="T6954" t="s">
        <v>61</v>
      </c>
      <c r="U6954" t="s">
        <v>61</v>
      </c>
      <c r="V6954" t="s">
        <v>61</v>
      </c>
      <c r="W6954" t="s">
        <v>61</v>
      </c>
      <c r="X6954" t="s">
        <v>61</v>
      </c>
      <c r="Y6954" t="s">
        <v>57</v>
      </c>
      <c r="Z6954" t="s">
        <v>57</v>
      </c>
      <c r="AA6954" t="s">
        <v>77</v>
      </c>
      <c r="AB6954" t="s">
        <v>57</v>
      </c>
      <c r="AC6954" t="s">
        <v>65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66</v>
      </c>
      <c r="AM6954">
        <v>0</v>
      </c>
      <c r="AN6954">
        <v>1</v>
      </c>
      <c r="AO6954">
        <v>0</v>
      </c>
      <c r="AP6954" t="s">
        <v>103</v>
      </c>
      <c r="AQ6954" t="s">
        <v>116</v>
      </c>
      <c r="AR6954" t="s">
        <v>182</v>
      </c>
      <c r="AS6954">
        <v>2</v>
      </c>
      <c r="AT6954">
        <v>22133</v>
      </c>
      <c r="AU6954">
        <v>1</v>
      </c>
      <c r="AV6954">
        <v>0</v>
      </c>
      <c r="AW6954">
        <v>1</v>
      </c>
      <c r="AX6954">
        <v>0</v>
      </c>
      <c r="AY6954">
        <v>3</v>
      </c>
      <c r="AZ6954" t="s">
        <v>106</v>
      </c>
      <c r="BA6954">
        <v>4</v>
      </c>
      <c r="BB6954" t="s">
        <v>80</v>
      </c>
      <c r="BC6954">
        <v>2</v>
      </c>
    </row>
    <row r="6955" spans="1:55">
      <c r="A6955" t="s">
        <v>11780</v>
      </c>
      <c r="B6955" t="s">
        <v>73</v>
      </c>
      <c r="C6955">
        <v>60</v>
      </c>
      <c r="D6955" t="s">
        <v>61</v>
      </c>
      <c r="E6955">
        <v>0</v>
      </c>
      <c r="F6955" t="s">
        <v>701</v>
      </c>
      <c r="G6955">
        <v>90807</v>
      </c>
      <c r="H6955">
        <v>33.830099</v>
      </c>
      <c r="I6955">
        <v>-118.182239</v>
      </c>
      <c r="J6955">
        <v>0</v>
      </c>
      <c r="K6955">
        <v>35</v>
      </c>
      <c r="L6955" t="s">
        <v>59</v>
      </c>
      <c r="M6955" t="s">
        <v>57</v>
      </c>
      <c r="N6955" t="s">
        <v>557</v>
      </c>
      <c r="O6955" t="s">
        <v>61</v>
      </c>
      <c r="P6955" t="s">
        <v>57</v>
      </c>
      <c r="Q6955" t="s">
        <v>62</v>
      </c>
      <c r="R6955" t="s">
        <v>121</v>
      </c>
      <c r="S6955" t="s">
        <v>61</v>
      </c>
      <c r="T6955" t="s">
        <v>61</v>
      </c>
      <c r="U6955" t="s">
        <v>61</v>
      </c>
      <c r="V6955" t="s">
        <v>61</v>
      </c>
      <c r="W6955" t="s">
        <v>57</v>
      </c>
      <c r="X6955" t="s">
        <v>61</v>
      </c>
      <c r="Y6955" t="s">
        <v>61</v>
      </c>
      <c r="Z6955" t="s">
        <v>57</v>
      </c>
      <c r="AA6955" t="s">
        <v>77</v>
      </c>
      <c r="AB6955" t="s">
        <v>61</v>
      </c>
      <c r="AC6955" t="s">
        <v>65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88</v>
      </c>
      <c r="AK6955" t="s">
        <v>190</v>
      </c>
      <c r="AL6955" t="s">
        <v>191</v>
      </c>
      <c r="AM6955">
        <v>1</v>
      </c>
      <c r="AN6955">
        <v>0</v>
      </c>
      <c r="AO6955">
        <v>0</v>
      </c>
      <c r="AP6955" t="s">
        <v>164</v>
      </c>
      <c r="AQ6955" t="s">
        <v>124</v>
      </c>
      <c r="AR6955" t="s">
        <v>69</v>
      </c>
      <c r="AS6955">
        <v>2</v>
      </c>
      <c r="AT6955">
        <v>31556</v>
      </c>
      <c r="AU6955">
        <v>1</v>
      </c>
      <c r="AV6955">
        <v>1</v>
      </c>
      <c r="AW6955">
        <v>0</v>
      </c>
      <c r="AX6955">
        <v>55</v>
      </c>
      <c r="AY6955">
        <v>4</v>
      </c>
      <c r="AZ6955" t="s">
        <v>165</v>
      </c>
      <c r="BA6955">
        <v>5</v>
      </c>
      <c r="BB6955" t="s">
        <v>80</v>
      </c>
      <c r="BC6955">
        <v>2</v>
      </c>
    </row>
    <row r="6956" spans="1:55">
      <c r="A6956" t="s">
        <v>11781</v>
      </c>
      <c r="B6956" t="s">
        <v>56</v>
      </c>
      <c r="C6956">
        <v>73</v>
      </c>
      <c r="D6956" t="s">
        <v>57</v>
      </c>
      <c r="E6956">
        <v>0</v>
      </c>
      <c r="F6956" t="s">
        <v>252</v>
      </c>
      <c r="G6956">
        <v>92114</v>
      </c>
      <c r="H6956">
        <v>32.707892</v>
      </c>
      <c r="I6956">
        <v>-117.05512</v>
      </c>
      <c r="J6956">
        <v>1</v>
      </c>
      <c r="K6956">
        <v>72</v>
      </c>
      <c r="L6956" t="s">
        <v>119</v>
      </c>
      <c r="M6956" t="s">
        <v>57</v>
      </c>
      <c r="N6956" t="s">
        <v>209</v>
      </c>
      <c r="O6956" t="s">
        <v>57</v>
      </c>
      <c r="P6956" t="s">
        <v>57</v>
      </c>
      <c r="Q6956" t="s">
        <v>85</v>
      </c>
      <c r="R6956" t="s">
        <v>169</v>
      </c>
      <c r="S6956" t="s">
        <v>57</v>
      </c>
      <c r="T6956" t="s">
        <v>61</v>
      </c>
      <c r="U6956" t="s">
        <v>57</v>
      </c>
      <c r="V6956" t="s">
        <v>57</v>
      </c>
      <c r="W6956" t="s">
        <v>57</v>
      </c>
      <c r="X6956" t="s">
        <v>57</v>
      </c>
      <c r="Y6956" t="s">
        <v>61</v>
      </c>
      <c r="Z6956" t="s">
        <v>57</v>
      </c>
      <c r="AA6956" t="s">
        <v>122</v>
      </c>
      <c r="AB6956" t="s">
        <v>57</v>
      </c>
      <c r="AC6956" t="s">
        <v>307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66</v>
      </c>
      <c r="AM6956">
        <v>0</v>
      </c>
      <c r="AN6956">
        <v>1</v>
      </c>
      <c r="AO6956">
        <v>0</v>
      </c>
      <c r="AP6956" t="s">
        <v>123</v>
      </c>
      <c r="AQ6956" t="s">
        <v>104</v>
      </c>
      <c r="AR6956" t="s">
        <v>105</v>
      </c>
      <c r="AS6956">
        <v>6</v>
      </c>
      <c r="AT6956">
        <v>66838</v>
      </c>
      <c r="AU6956">
        <v>1</v>
      </c>
      <c r="AV6956">
        <v>0</v>
      </c>
      <c r="AW6956">
        <v>1</v>
      </c>
      <c r="AX6956">
        <v>0</v>
      </c>
      <c r="AY6956">
        <v>6</v>
      </c>
      <c r="AZ6956" t="s">
        <v>125</v>
      </c>
      <c r="BA6956">
        <v>3</v>
      </c>
      <c r="BB6956" t="s">
        <v>126</v>
      </c>
      <c r="BC6956">
        <v>3</v>
      </c>
    </row>
    <row r="6957" spans="1:55">
      <c r="A6957" t="s">
        <v>11782</v>
      </c>
      <c r="B6957" t="s">
        <v>73</v>
      </c>
      <c r="C6957">
        <v>58</v>
      </c>
      <c r="D6957" t="s">
        <v>61</v>
      </c>
      <c r="E6957">
        <v>0</v>
      </c>
      <c r="F6957" t="s">
        <v>212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98</v>
      </c>
      <c r="M6957" t="s">
        <v>57</v>
      </c>
      <c r="N6957" t="s">
        <v>6566</v>
      </c>
      <c r="O6957" t="s">
        <v>57</v>
      </c>
      <c r="P6957" t="s">
        <v>57</v>
      </c>
      <c r="Q6957" t="s">
        <v>85</v>
      </c>
      <c r="R6957" t="s">
        <v>110</v>
      </c>
      <c r="S6957" t="s">
        <v>61</v>
      </c>
      <c r="T6957" t="s">
        <v>61</v>
      </c>
      <c r="U6957" t="s">
        <v>61</v>
      </c>
      <c r="V6957" t="s">
        <v>61</v>
      </c>
      <c r="W6957" t="s">
        <v>61</v>
      </c>
      <c r="X6957" t="s">
        <v>57</v>
      </c>
      <c r="Y6957" t="s">
        <v>57</v>
      </c>
      <c r="Z6957" t="s">
        <v>61</v>
      </c>
      <c r="AA6957" t="s">
        <v>77</v>
      </c>
      <c r="AB6957" t="s">
        <v>57</v>
      </c>
      <c r="AC6957" t="s">
        <v>87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88</v>
      </c>
      <c r="AK6957" t="s">
        <v>89</v>
      </c>
      <c r="AL6957" t="s">
        <v>90</v>
      </c>
      <c r="AM6957">
        <v>1</v>
      </c>
      <c r="AN6957">
        <v>0</v>
      </c>
      <c r="AO6957">
        <v>0</v>
      </c>
      <c r="AP6957" t="s">
        <v>103</v>
      </c>
      <c r="AQ6957" t="s">
        <v>92</v>
      </c>
      <c r="AR6957" t="s">
        <v>93</v>
      </c>
      <c r="AS6957">
        <v>2</v>
      </c>
      <c r="AT6957">
        <v>26055</v>
      </c>
      <c r="AU6957">
        <v>1</v>
      </c>
      <c r="AV6957">
        <v>1</v>
      </c>
      <c r="AW6957">
        <v>0</v>
      </c>
      <c r="AX6957">
        <v>86</v>
      </c>
      <c r="AY6957">
        <v>3</v>
      </c>
      <c r="AZ6957" t="s">
        <v>106</v>
      </c>
      <c r="BA6957">
        <v>7</v>
      </c>
      <c r="BB6957" t="s">
        <v>95</v>
      </c>
      <c r="BC6957">
        <v>1</v>
      </c>
    </row>
    <row r="6958" spans="1:55">
      <c r="A6958" t="s">
        <v>11783</v>
      </c>
      <c r="B6958" t="s">
        <v>56</v>
      </c>
      <c r="C6958">
        <v>28</v>
      </c>
      <c r="D6958" t="s">
        <v>57</v>
      </c>
      <c r="E6958">
        <v>0</v>
      </c>
      <c r="F6958" t="s">
        <v>226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98</v>
      </c>
      <c r="M6958" t="s">
        <v>57</v>
      </c>
      <c r="N6958" t="s">
        <v>11784</v>
      </c>
      <c r="O6958" t="s">
        <v>61</v>
      </c>
      <c r="P6958" t="s">
        <v>61</v>
      </c>
      <c r="Q6958" t="s">
        <v>143</v>
      </c>
      <c r="R6958" t="s">
        <v>143</v>
      </c>
      <c r="S6958" t="s">
        <v>143</v>
      </c>
      <c r="T6958" t="s">
        <v>143</v>
      </c>
      <c r="U6958" t="s">
        <v>143</v>
      </c>
      <c r="V6958" t="s">
        <v>143</v>
      </c>
      <c r="W6958" t="s">
        <v>143</v>
      </c>
      <c r="X6958" t="s">
        <v>143</v>
      </c>
      <c r="Y6958" t="s">
        <v>143</v>
      </c>
      <c r="Z6958" t="s">
        <v>143</v>
      </c>
      <c r="AA6958" t="s">
        <v>64</v>
      </c>
      <c r="AB6958" t="s">
        <v>61</v>
      </c>
      <c r="AC6958" t="s">
        <v>65</v>
      </c>
      <c r="AD6958">
        <v>20.75</v>
      </c>
      <c r="AE6958">
        <v>418.25</v>
      </c>
      <c r="AF6958">
        <v>0</v>
      </c>
      <c r="AG6958">
        <v>0</v>
      </c>
      <c r="AH6958">
        <v>148.58</v>
      </c>
      <c r="AI6958">
        <v>566.83</v>
      </c>
      <c r="AJ6958" t="s">
        <v>66</v>
      </c>
      <c r="AM6958">
        <v>0</v>
      </c>
      <c r="AN6958">
        <v>1</v>
      </c>
      <c r="AO6958">
        <v>0</v>
      </c>
      <c r="AP6958" t="s">
        <v>103</v>
      </c>
      <c r="AQ6958" t="s">
        <v>116</v>
      </c>
      <c r="AR6958" t="s">
        <v>182</v>
      </c>
      <c r="AT6958">
        <v>39334</v>
      </c>
      <c r="AU6958">
        <v>1</v>
      </c>
      <c r="AV6958">
        <v>0</v>
      </c>
      <c r="AW6958">
        <v>1</v>
      </c>
      <c r="AX6958">
        <v>0</v>
      </c>
      <c r="AY6958">
        <v>3</v>
      </c>
      <c r="AZ6958" t="s">
        <v>106</v>
      </c>
      <c r="BA6958">
        <v>1</v>
      </c>
      <c r="BB6958" t="s">
        <v>71</v>
      </c>
      <c r="BC6958">
        <v>4</v>
      </c>
    </row>
    <row r="6959" spans="1:55">
      <c r="A6959" t="s">
        <v>11785</v>
      </c>
      <c r="B6959" t="s">
        <v>56</v>
      </c>
      <c r="C6959">
        <v>43</v>
      </c>
      <c r="D6959" t="s">
        <v>61</v>
      </c>
      <c r="E6959">
        <v>0</v>
      </c>
      <c r="F6959" t="s">
        <v>4316</v>
      </c>
      <c r="G6959">
        <v>93950</v>
      </c>
      <c r="H6959">
        <v>36.618337</v>
      </c>
      <c r="I6959">
        <v>-121.926417</v>
      </c>
      <c r="J6959">
        <v>0</v>
      </c>
      <c r="K6959">
        <v>22</v>
      </c>
      <c r="L6959" t="s">
        <v>98</v>
      </c>
      <c r="M6959" t="s">
        <v>57</v>
      </c>
      <c r="N6959" t="s">
        <v>11759</v>
      </c>
      <c r="O6959" t="s">
        <v>61</v>
      </c>
      <c r="P6959" t="s">
        <v>61</v>
      </c>
      <c r="Q6959" t="s">
        <v>143</v>
      </c>
      <c r="R6959" t="s">
        <v>143</v>
      </c>
      <c r="S6959" t="s">
        <v>143</v>
      </c>
      <c r="T6959" t="s">
        <v>143</v>
      </c>
      <c r="U6959" t="s">
        <v>143</v>
      </c>
      <c r="V6959" t="s">
        <v>143</v>
      </c>
      <c r="W6959" t="s">
        <v>143</v>
      </c>
      <c r="X6959" t="s">
        <v>143</v>
      </c>
      <c r="Y6959" t="s">
        <v>143</v>
      </c>
      <c r="Z6959" t="s">
        <v>143</v>
      </c>
      <c r="AA6959" t="s">
        <v>77</v>
      </c>
      <c r="AB6959" t="s">
        <v>57</v>
      </c>
      <c r="AC6959" t="s">
        <v>65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66</v>
      </c>
      <c r="AM6959">
        <v>0</v>
      </c>
      <c r="AN6959">
        <v>1</v>
      </c>
      <c r="AO6959">
        <v>0</v>
      </c>
      <c r="AP6959" t="s">
        <v>103</v>
      </c>
      <c r="AQ6959" t="s">
        <v>78</v>
      </c>
      <c r="AR6959" t="s">
        <v>182</v>
      </c>
      <c r="AT6959">
        <v>15449</v>
      </c>
      <c r="AU6959">
        <v>1</v>
      </c>
      <c r="AV6959">
        <v>0</v>
      </c>
      <c r="AW6959">
        <v>1</v>
      </c>
      <c r="AX6959">
        <v>0</v>
      </c>
      <c r="AY6959">
        <v>3</v>
      </c>
      <c r="AZ6959" t="s">
        <v>106</v>
      </c>
      <c r="BA6959">
        <v>5</v>
      </c>
      <c r="BB6959" t="s">
        <v>80</v>
      </c>
      <c r="BC6959">
        <v>2</v>
      </c>
    </row>
    <row r="6960" spans="1:55">
      <c r="A6960" t="s">
        <v>11786</v>
      </c>
      <c r="B6960" t="s">
        <v>56</v>
      </c>
      <c r="C6960">
        <v>59</v>
      </c>
      <c r="D6960" t="s">
        <v>61</v>
      </c>
      <c r="E6960">
        <v>1</v>
      </c>
      <c r="F6960" t="s">
        <v>1260</v>
      </c>
      <c r="G6960">
        <v>91105</v>
      </c>
      <c r="H6960">
        <v>34.13946</v>
      </c>
      <c r="I6960">
        <v>-118.166649</v>
      </c>
      <c r="J6960">
        <v>0</v>
      </c>
      <c r="K6960">
        <v>21</v>
      </c>
      <c r="L6960" t="s">
        <v>59</v>
      </c>
      <c r="M6960" t="s">
        <v>61</v>
      </c>
      <c r="N6960" t="s">
        <v>143</v>
      </c>
      <c r="O6960" t="s">
        <v>143</v>
      </c>
      <c r="P6960" t="s">
        <v>57</v>
      </c>
      <c r="Q6960" t="s">
        <v>135</v>
      </c>
      <c r="R6960" t="s">
        <v>110</v>
      </c>
      <c r="S6960" t="s">
        <v>57</v>
      </c>
      <c r="T6960" t="s">
        <v>57</v>
      </c>
      <c r="U6960" t="s">
        <v>57</v>
      </c>
      <c r="V6960" t="s">
        <v>57</v>
      </c>
      <c r="W6960" t="s">
        <v>57</v>
      </c>
      <c r="X6960" t="s">
        <v>61</v>
      </c>
      <c r="Y6960" t="s">
        <v>61</v>
      </c>
      <c r="Z6960" t="s">
        <v>57</v>
      </c>
      <c r="AA6960" t="s">
        <v>122</v>
      </c>
      <c r="AB6960" t="s">
        <v>61</v>
      </c>
      <c r="AC6960" t="s">
        <v>65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66</v>
      </c>
      <c r="AM6960">
        <v>0</v>
      </c>
      <c r="AN6960">
        <v>1</v>
      </c>
      <c r="AO6960">
        <v>0</v>
      </c>
      <c r="AP6960" t="s">
        <v>103</v>
      </c>
      <c r="AQ6960" t="s">
        <v>92</v>
      </c>
      <c r="AR6960" t="s">
        <v>69</v>
      </c>
      <c r="AS6960">
        <v>6</v>
      </c>
      <c r="AT6960">
        <v>10253</v>
      </c>
      <c r="AU6960">
        <v>1</v>
      </c>
      <c r="AV6960">
        <v>0</v>
      </c>
      <c r="AW6960">
        <v>1</v>
      </c>
      <c r="AX6960">
        <v>0</v>
      </c>
      <c r="AY6960">
        <v>3</v>
      </c>
      <c r="AZ6960" t="s">
        <v>106</v>
      </c>
      <c r="BA6960">
        <v>1</v>
      </c>
      <c r="BB6960" t="s">
        <v>71</v>
      </c>
      <c r="BC6960">
        <v>4</v>
      </c>
    </row>
    <row r="6961" spans="1:55">
      <c r="A6961" t="s">
        <v>11787</v>
      </c>
      <c r="B6961" t="s">
        <v>56</v>
      </c>
      <c r="C6961">
        <v>22</v>
      </c>
      <c r="D6961" t="s">
        <v>61</v>
      </c>
      <c r="E6961">
        <v>0</v>
      </c>
      <c r="F6961" t="s">
        <v>450</v>
      </c>
      <c r="G6961">
        <v>93616</v>
      </c>
      <c r="H6961">
        <v>36.657462</v>
      </c>
      <c r="I6961">
        <v>-119.595293</v>
      </c>
      <c r="J6961">
        <v>0</v>
      </c>
      <c r="K6961">
        <v>34</v>
      </c>
      <c r="L6961" t="s">
        <v>59</v>
      </c>
      <c r="M6961" t="s">
        <v>57</v>
      </c>
      <c r="N6961" t="s">
        <v>11788</v>
      </c>
      <c r="O6961" t="s">
        <v>61</v>
      </c>
      <c r="P6961" t="s">
        <v>57</v>
      </c>
      <c r="Q6961" t="s">
        <v>135</v>
      </c>
      <c r="R6961" t="s">
        <v>254</v>
      </c>
      <c r="S6961" t="s">
        <v>57</v>
      </c>
      <c r="T6961" t="s">
        <v>61</v>
      </c>
      <c r="U6961" t="s">
        <v>57</v>
      </c>
      <c r="V6961" t="s">
        <v>57</v>
      </c>
      <c r="W6961" t="s">
        <v>57</v>
      </c>
      <c r="X6961" t="s">
        <v>61</v>
      </c>
      <c r="Y6961" t="s">
        <v>61</v>
      </c>
      <c r="Z6961" t="s">
        <v>57</v>
      </c>
      <c r="AA6961" t="s">
        <v>122</v>
      </c>
      <c r="AB6961" t="s">
        <v>61</v>
      </c>
      <c r="AC6961" t="s">
        <v>65</v>
      </c>
      <c r="AD6961">
        <v>67.65000000000001</v>
      </c>
      <c r="AE6961">
        <v>2339.3</v>
      </c>
      <c r="AF6961">
        <v>0</v>
      </c>
      <c r="AG6961">
        <v>0</v>
      </c>
      <c r="AH6961">
        <v>705.5</v>
      </c>
      <c r="AI6961">
        <v>3044.8</v>
      </c>
      <c r="AJ6961" t="s">
        <v>66</v>
      </c>
      <c r="AM6961">
        <v>0</v>
      </c>
      <c r="AN6961">
        <v>1</v>
      </c>
      <c r="AO6961">
        <v>0</v>
      </c>
      <c r="AP6961" t="s">
        <v>164</v>
      </c>
      <c r="AQ6961" t="s">
        <v>116</v>
      </c>
      <c r="AR6961" t="s">
        <v>69</v>
      </c>
      <c r="AS6961">
        <v>5</v>
      </c>
      <c r="AT6961">
        <v>1965</v>
      </c>
      <c r="AU6961">
        <v>1</v>
      </c>
      <c r="AV6961">
        <v>0</v>
      </c>
      <c r="AW6961">
        <v>1</v>
      </c>
      <c r="AX6961">
        <v>0</v>
      </c>
      <c r="AY6961">
        <v>4</v>
      </c>
      <c r="AZ6961" t="s">
        <v>165</v>
      </c>
      <c r="BA6961">
        <v>2</v>
      </c>
      <c r="BB6961" t="s">
        <v>126</v>
      </c>
      <c r="BC6961">
        <v>3</v>
      </c>
    </row>
    <row r="6962" spans="1:55">
      <c r="A6962" t="s">
        <v>11789</v>
      </c>
      <c r="B6962" t="s">
        <v>56</v>
      </c>
      <c r="C6962">
        <v>59</v>
      </c>
      <c r="D6962" t="s">
        <v>61</v>
      </c>
      <c r="E6962">
        <v>0</v>
      </c>
      <c r="F6962" t="s">
        <v>1943</v>
      </c>
      <c r="G6962">
        <v>94074</v>
      </c>
      <c r="H6962">
        <v>37.331762</v>
      </c>
      <c r="I6962">
        <v>-122.341444</v>
      </c>
      <c r="J6962">
        <v>0</v>
      </c>
      <c r="K6962">
        <v>11</v>
      </c>
      <c r="L6962" t="s">
        <v>98</v>
      </c>
      <c r="M6962" t="s">
        <v>57</v>
      </c>
      <c r="N6962" t="s">
        <v>9810</v>
      </c>
      <c r="O6962" t="s">
        <v>61</v>
      </c>
      <c r="P6962" t="s">
        <v>57</v>
      </c>
      <c r="Q6962" t="s">
        <v>135</v>
      </c>
      <c r="R6962" t="s">
        <v>1317</v>
      </c>
      <c r="S6962" t="s">
        <v>61</v>
      </c>
      <c r="T6962" t="s">
        <v>61</v>
      </c>
      <c r="U6962" t="s">
        <v>61</v>
      </c>
      <c r="V6962" t="s">
        <v>61</v>
      </c>
      <c r="W6962" t="s">
        <v>61</v>
      </c>
      <c r="X6962" t="s">
        <v>61</v>
      </c>
      <c r="Y6962" t="s">
        <v>61</v>
      </c>
      <c r="Z6962" t="s">
        <v>57</v>
      </c>
      <c r="AA6962" t="s">
        <v>77</v>
      </c>
      <c r="AB6962" t="s">
        <v>57</v>
      </c>
      <c r="AC6962" t="s">
        <v>65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66</v>
      </c>
      <c r="AM6962">
        <v>0</v>
      </c>
      <c r="AN6962">
        <v>1</v>
      </c>
      <c r="AO6962">
        <v>0</v>
      </c>
      <c r="AP6962" t="s">
        <v>67</v>
      </c>
      <c r="AQ6962" t="s">
        <v>92</v>
      </c>
      <c r="AR6962" t="s">
        <v>137</v>
      </c>
      <c r="AS6962">
        <v>1</v>
      </c>
      <c r="AT6962">
        <v>291</v>
      </c>
      <c r="AU6962">
        <v>1</v>
      </c>
      <c r="AV6962">
        <v>0</v>
      </c>
      <c r="AW6962">
        <v>1</v>
      </c>
      <c r="AX6962">
        <v>0</v>
      </c>
      <c r="AY6962">
        <v>2</v>
      </c>
      <c r="AZ6962" t="s">
        <v>70</v>
      </c>
      <c r="BA6962">
        <v>5</v>
      </c>
      <c r="BB6962" t="s">
        <v>80</v>
      </c>
      <c r="BC6962">
        <v>2</v>
      </c>
    </row>
    <row r="6963" spans="1:55">
      <c r="A6963" t="s">
        <v>11790</v>
      </c>
      <c r="B6963" t="s">
        <v>56</v>
      </c>
      <c r="C6963">
        <v>38</v>
      </c>
      <c r="D6963" t="s">
        <v>57</v>
      </c>
      <c r="E6963">
        <v>0</v>
      </c>
      <c r="F6963" t="s">
        <v>3329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98</v>
      </c>
      <c r="M6963" t="s">
        <v>57</v>
      </c>
      <c r="N6963" t="s">
        <v>7496</v>
      </c>
      <c r="O6963" t="s">
        <v>57</v>
      </c>
      <c r="P6963" t="s">
        <v>57</v>
      </c>
      <c r="Q6963" t="s">
        <v>85</v>
      </c>
      <c r="R6963" t="s">
        <v>296</v>
      </c>
      <c r="S6963" t="s">
        <v>57</v>
      </c>
      <c r="T6963" t="s">
        <v>61</v>
      </c>
      <c r="U6963" t="s">
        <v>57</v>
      </c>
      <c r="V6963" t="s">
        <v>61</v>
      </c>
      <c r="W6963" t="s">
        <v>57</v>
      </c>
      <c r="X6963" t="s">
        <v>57</v>
      </c>
      <c r="Y6963" t="s">
        <v>57</v>
      </c>
      <c r="Z6963" t="s">
        <v>57</v>
      </c>
      <c r="AA6963" t="s">
        <v>77</v>
      </c>
      <c r="AB6963" t="s">
        <v>57</v>
      </c>
      <c r="AC6963" t="s">
        <v>87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88</v>
      </c>
      <c r="AK6963" t="s">
        <v>89</v>
      </c>
      <c r="AL6963" t="s">
        <v>356</v>
      </c>
      <c r="AM6963">
        <v>1</v>
      </c>
      <c r="AN6963">
        <v>0</v>
      </c>
      <c r="AO6963">
        <v>0</v>
      </c>
      <c r="AP6963" t="s">
        <v>103</v>
      </c>
      <c r="AQ6963" t="s">
        <v>68</v>
      </c>
      <c r="AR6963" t="s">
        <v>105</v>
      </c>
      <c r="AS6963">
        <v>6</v>
      </c>
      <c r="AT6963">
        <v>25751</v>
      </c>
      <c r="AU6963">
        <v>1</v>
      </c>
      <c r="AV6963">
        <v>1</v>
      </c>
      <c r="AW6963">
        <v>0</v>
      </c>
      <c r="AX6963">
        <v>104.2</v>
      </c>
      <c r="AY6963">
        <v>3</v>
      </c>
      <c r="AZ6963" t="s">
        <v>106</v>
      </c>
      <c r="BA6963">
        <v>6</v>
      </c>
      <c r="BB6963" t="s">
        <v>95</v>
      </c>
      <c r="BC6963">
        <v>1</v>
      </c>
    </row>
    <row r="6964" spans="1:55">
      <c r="A6964" t="s">
        <v>11791</v>
      </c>
      <c r="B6964" t="s">
        <v>73</v>
      </c>
      <c r="C6964">
        <v>51</v>
      </c>
      <c r="D6964" t="s">
        <v>61</v>
      </c>
      <c r="E6964">
        <v>0</v>
      </c>
      <c r="F6964" t="s">
        <v>7836</v>
      </c>
      <c r="G6964">
        <v>95017</v>
      </c>
      <c r="H6964">
        <v>37.114335</v>
      </c>
      <c r="I6964">
        <v>-122.237162</v>
      </c>
      <c r="J6964">
        <v>0</v>
      </c>
      <c r="K6964">
        <v>2</v>
      </c>
      <c r="L6964" t="s">
        <v>83</v>
      </c>
      <c r="M6964" t="s">
        <v>57</v>
      </c>
      <c r="N6964" t="s">
        <v>780</v>
      </c>
      <c r="O6964" t="s">
        <v>61</v>
      </c>
      <c r="P6964" t="s">
        <v>57</v>
      </c>
      <c r="Q6964" t="s">
        <v>85</v>
      </c>
      <c r="R6964" t="s">
        <v>121</v>
      </c>
      <c r="S6964" t="s">
        <v>61</v>
      </c>
      <c r="T6964" t="s">
        <v>61</v>
      </c>
      <c r="U6964" t="s">
        <v>61</v>
      </c>
      <c r="V6964" t="s">
        <v>61</v>
      </c>
      <c r="W6964" t="s">
        <v>61</v>
      </c>
      <c r="X6964" t="s">
        <v>57</v>
      </c>
      <c r="Y6964" t="s">
        <v>57</v>
      </c>
      <c r="Z6964" t="s">
        <v>57</v>
      </c>
      <c r="AA6964" t="s">
        <v>77</v>
      </c>
      <c r="AB6964" t="s">
        <v>57</v>
      </c>
      <c r="AC6964" t="s">
        <v>87</v>
      </c>
      <c r="AD6964">
        <v>80.95</v>
      </c>
      <c r="AE6964">
        <v>171.15</v>
      </c>
      <c r="AF6964">
        <v>0</v>
      </c>
      <c r="AG6964">
        <v>0</v>
      </c>
      <c r="AH6964">
        <v>34.66</v>
      </c>
      <c r="AI6964">
        <v>205.81</v>
      </c>
      <c r="AJ6964" t="s">
        <v>88</v>
      </c>
      <c r="AK6964" t="s">
        <v>89</v>
      </c>
      <c r="AL6964" t="s">
        <v>181</v>
      </c>
      <c r="AM6964">
        <v>1</v>
      </c>
      <c r="AN6964">
        <v>0</v>
      </c>
      <c r="AO6964">
        <v>0</v>
      </c>
      <c r="AP6964" t="s">
        <v>91</v>
      </c>
      <c r="AQ6964" t="s">
        <v>92</v>
      </c>
      <c r="AR6964" t="s">
        <v>93</v>
      </c>
      <c r="AS6964">
        <v>3</v>
      </c>
      <c r="AT6964">
        <v>857</v>
      </c>
      <c r="AU6964">
        <v>1</v>
      </c>
      <c r="AV6964">
        <v>1</v>
      </c>
      <c r="AW6964">
        <v>0</v>
      </c>
      <c r="AX6964">
        <v>80.95</v>
      </c>
      <c r="AY6964">
        <v>1</v>
      </c>
      <c r="AZ6964" t="s">
        <v>94</v>
      </c>
      <c r="BA6964">
        <v>10</v>
      </c>
      <c r="BB6964" t="s">
        <v>95</v>
      </c>
      <c r="BC6964">
        <v>1</v>
      </c>
    </row>
    <row r="6965" spans="1:55">
      <c r="A6965" t="s">
        <v>11792</v>
      </c>
      <c r="B6965" t="s">
        <v>56</v>
      </c>
      <c r="C6965">
        <v>63</v>
      </c>
      <c r="D6965" t="s">
        <v>57</v>
      </c>
      <c r="E6965">
        <v>0</v>
      </c>
      <c r="F6965" t="s">
        <v>782</v>
      </c>
      <c r="G6965">
        <v>92021</v>
      </c>
      <c r="H6965">
        <v>32.832706</v>
      </c>
      <c r="I6965">
        <v>-116.873258</v>
      </c>
      <c r="J6965">
        <v>3</v>
      </c>
      <c r="K6965">
        <v>72</v>
      </c>
      <c r="L6965" t="s">
        <v>59</v>
      </c>
      <c r="M6965" t="s">
        <v>61</v>
      </c>
      <c r="N6965" t="s">
        <v>143</v>
      </c>
      <c r="O6965" t="s">
        <v>143</v>
      </c>
      <c r="P6965" t="s">
        <v>57</v>
      </c>
      <c r="Q6965" t="s">
        <v>135</v>
      </c>
      <c r="R6965" t="s">
        <v>63</v>
      </c>
      <c r="S6965" t="s">
        <v>61</v>
      </c>
      <c r="T6965" t="s">
        <v>57</v>
      </c>
      <c r="U6965" t="s">
        <v>57</v>
      </c>
      <c r="V6965" t="s">
        <v>57</v>
      </c>
      <c r="W6965" t="s">
        <v>57</v>
      </c>
      <c r="X6965" t="s">
        <v>57</v>
      </c>
      <c r="Y6965" t="s">
        <v>57</v>
      </c>
      <c r="Z6965" t="s">
        <v>57</v>
      </c>
      <c r="AA6965" t="s">
        <v>122</v>
      </c>
      <c r="AB6965" t="s">
        <v>57</v>
      </c>
      <c r="AC6965" t="s">
        <v>87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66</v>
      </c>
      <c r="AM6965">
        <v>0</v>
      </c>
      <c r="AN6965">
        <v>1</v>
      </c>
      <c r="AO6965">
        <v>0</v>
      </c>
      <c r="AP6965" t="s">
        <v>123</v>
      </c>
      <c r="AQ6965" t="s">
        <v>124</v>
      </c>
      <c r="AR6965" t="s">
        <v>69</v>
      </c>
      <c r="AS6965">
        <v>7</v>
      </c>
      <c r="AT6965">
        <v>61872</v>
      </c>
      <c r="AU6965">
        <v>1</v>
      </c>
      <c r="AV6965">
        <v>0</v>
      </c>
      <c r="AW6965">
        <v>1</v>
      </c>
      <c r="AX6965">
        <v>0</v>
      </c>
      <c r="AY6965">
        <v>6</v>
      </c>
      <c r="AZ6965" t="s">
        <v>125</v>
      </c>
      <c r="BA6965">
        <v>1</v>
      </c>
      <c r="BB6965" t="s">
        <v>71</v>
      </c>
      <c r="BC6965">
        <v>4</v>
      </c>
    </row>
    <row r="6966" spans="1:55">
      <c r="A6966" t="s">
        <v>11793</v>
      </c>
      <c r="B6966" t="s">
        <v>56</v>
      </c>
      <c r="C6966">
        <v>29</v>
      </c>
      <c r="D6966" t="s">
        <v>57</v>
      </c>
      <c r="E6966">
        <v>0</v>
      </c>
      <c r="F6966" t="s">
        <v>262</v>
      </c>
      <c r="G6966">
        <v>95126</v>
      </c>
      <c r="H6966">
        <v>37.327069</v>
      </c>
      <c r="I6966">
        <v>-121.916819</v>
      </c>
      <c r="J6966">
        <v>8</v>
      </c>
      <c r="K6966">
        <v>25</v>
      </c>
      <c r="L6966" t="s">
        <v>59</v>
      </c>
      <c r="M6966" t="s">
        <v>57</v>
      </c>
      <c r="N6966" t="s">
        <v>5689</v>
      </c>
      <c r="O6966" t="s">
        <v>57</v>
      </c>
      <c r="P6966" t="s">
        <v>57</v>
      </c>
      <c r="Q6966" t="s">
        <v>62</v>
      </c>
      <c r="R6966" t="s">
        <v>147</v>
      </c>
      <c r="S6966" t="s">
        <v>61</v>
      </c>
      <c r="T6966" t="s">
        <v>57</v>
      </c>
      <c r="U6966" t="s">
        <v>61</v>
      </c>
      <c r="V6966" t="s">
        <v>61</v>
      </c>
      <c r="W6966" t="s">
        <v>61</v>
      </c>
      <c r="X6966" t="s">
        <v>61</v>
      </c>
      <c r="Y6966" t="s">
        <v>61</v>
      </c>
      <c r="Z6966" t="s">
        <v>61</v>
      </c>
      <c r="AA6966" t="s">
        <v>77</v>
      </c>
      <c r="AB6966" t="s">
        <v>61</v>
      </c>
      <c r="AC6966" t="s">
        <v>87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66</v>
      </c>
      <c r="AM6966">
        <v>0</v>
      </c>
      <c r="AN6966">
        <v>1</v>
      </c>
      <c r="AO6966">
        <v>0</v>
      </c>
      <c r="AP6966" t="s">
        <v>164</v>
      </c>
      <c r="AQ6966" t="s">
        <v>116</v>
      </c>
      <c r="AR6966" t="s">
        <v>69</v>
      </c>
      <c r="AS6966">
        <v>1</v>
      </c>
      <c r="AT6966">
        <v>27023</v>
      </c>
      <c r="AU6966">
        <v>1</v>
      </c>
      <c r="AV6966">
        <v>0</v>
      </c>
      <c r="AW6966">
        <v>1</v>
      </c>
      <c r="AX6966">
        <v>0</v>
      </c>
      <c r="AY6966">
        <v>4</v>
      </c>
      <c r="AZ6966" t="s">
        <v>165</v>
      </c>
      <c r="BA6966">
        <v>4</v>
      </c>
      <c r="BB6966" t="s">
        <v>80</v>
      </c>
      <c r="BC6966">
        <v>2</v>
      </c>
    </row>
    <row r="6967" spans="1:55">
      <c r="A6967" t="s">
        <v>11794</v>
      </c>
      <c r="B6967" t="s">
        <v>73</v>
      </c>
      <c r="C6967">
        <v>62</v>
      </c>
      <c r="D6967" t="s">
        <v>57</v>
      </c>
      <c r="E6967">
        <v>0</v>
      </c>
      <c r="F6967" t="s">
        <v>5550</v>
      </c>
      <c r="G6967">
        <v>95658</v>
      </c>
      <c r="H6967">
        <v>38.883224</v>
      </c>
      <c r="I6967">
        <v>-121.15918</v>
      </c>
      <c r="J6967">
        <v>4</v>
      </c>
      <c r="K6967">
        <v>29</v>
      </c>
      <c r="L6967" t="s">
        <v>59</v>
      </c>
      <c r="M6967" t="s">
        <v>57</v>
      </c>
      <c r="N6967" t="s">
        <v>5072</v>
      </c>
      <c r="O6967" t="s">
        <v>57</v>
      </c>
      <c r="P6967" t="s">
        <v>57</v>
      </c>
      <c r="Q6967" t="s">
        <v>85</v>
      </c>
      <c r="R6967" t="s">
        <v>63</v>
      </c>
      <c r="S6967" t="s">
        <v>61</v>
      </c>
      <c r="T6967" t="s">
        <v>57</v>
      </c>
      <c r="U6967" t="s">
        <v>57</v>
      </c>
      <c r="V6967" t="s">
        <v>61</v>
      </c>
      <c r="W6967" t="s">
        <v>61</v>
      </c>
      <c r="X6967" t="s">
        <v>61</v>
      </c>
      <c r="Y6967" t="s">
        <v>61</v>
      </c>
      <c r="Z6967" t="s">
        <v>61</v>
      </c>
      <c r="AA6967" t="s">
        <v>77</v>
      </c>
      <c r="AB6967" t="s">
        <v>57</v>
      </c>
      <c r="AC6967" t="s">
        <v>87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66</v>
      </c>
      <c r="AM6967">
        <v>0</v>
      </c>
      <c r="AN6967">
        <v>1</v>
      </c>
      <c r="AO6967">
        <v>0</v>
      </c>
      <c r="AP6967" t="s">
        <v>164</v>
      </c>
      <c r="AQ6967" t="s">
        <v>124</v>
      </c>
      <c r="AR6967" t="s">
        <v>93</v>
      </c>
      <c r="AS6967">
        <v>2</v>
      </c>
      <c r="AT6967">
        <v>6096</v>
      </c>
      <c r="AU6967">
        <v>1</v>
      </c>
      <c r="AV6967">
        <v>0</v>
      </c>
      <c r="AW6967">
        <v>1</v>
      </c>
      <c r="AX6967">
        <v>0</v>
      </c>
      <c r="AY6967">
        <v>4</v>
      </c>
      <c r="AZ6967" t="s">
        <v>165</v>
      </c>
      <c r="BA6967">
        <v>6</v>
      </c>
      <c r="BB6967" t="s">
        <v>95</v>
      </c>
      <c r="BC6967">
        <v>1</v>
      </c>
    </row>
    <row r="6968" spans="1:55">
      <c r="A6968" t="s">
        <v>11795</v>
      </c>
      <c r="B6968" t="s">
        <v>56</v>
      </c>
      <c r="C6968">
        <v>65</v>
      </c>
      <c r="D6968" t="s">
        <v>61</v>
      </c>
      <c r="E6968">
        <v>0</v>
      </c>
      <c r="F6968" t="s">
        <v>226</v>
      </c>
      <c r="G6968">
        <v>90007</v>
      </c>
      <c r="H6968">
        <v>34.027337</v>
      </c>
      <c r="I6968">
        <v>-118.28515</v>
      </c>
      <c r="J6968">
        <v>0</v>
      </c>
      <c r="K6968">
        <v>1</v>
      </c>
      <c r="L6968" t="s">
        <v>83</v>
      </c>
      <c r="M6968" t="s">
        <v>57</v>
      </c>
      <c r="N6968" t="s">
        <v>317</v>
      </c>
      <c r="O6968" t="s">
        <v>61</v>
      </c>
      <c r="P6968" t="s">
        <v>57</v>
      </c>
      <c r="Q6968" t="s">
        <v>85</v>
      </c>
      <c r="R6968" t="s">
        <v>441</v>
      </c>
      <c r="S6968" t="s">
        <v>61</v>
      </c>
      <c r="T6968" t="s">
        <v>61</v>
      </c>
      <c r="U6968" t="s">
        <v>61</v>
      </c>
      <c r="V6968" t="s">
        <v>61</v>
      </c>
      <c r="W6968" t="s">
        <v>57</v>
      </c>
      <c r="X6968" t="s">
        <v>61</v>
      </c>
      <c r="Y6968" t="s">
        <v>61</v>
      </c>
      <c r="Z6968" t="s">
        <v>57</v>
      </c>
      <c r="AA6968" t="s">
        <v>77</v>
      </c>
      <c r="AB6968" t="s">
        <v>61</v>
      </c>
      <c r="AC6968" t="s">
        <v>87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96.81999999999999</v>
      </c>
      <c r="AJ6968" t="s">
        <v>88</v>
      </c>
      <c r="AK6968" t="s">
        <v>101</v>
      </c>
      <c r="AL6968" t="s">
        <v>102</v>
      </c>
      <c r="AM6968">
        <v>1</v>
      </c>
      <c r="AN6968">
        <v>0</v>
      </c>
      <c r="AO6968">
        <v>0</v>
      </c>
      <c r="AP6968" t="s">
        <v>91</v>
      </c>
      <c r="AQ6968" t="s">
        <v>124</v>
      </c>
      <c r="AR6968" t="s">
        <v>93</v>
      </c>
      <c r="AS6968">
        <v>2</v>
      </c>
      <c r="AT6968">
        <v>45025</v>
      </c>
      <c r="AU6968">
        <v>1</v>
      </c>
      <c r="AV6968">
        <v>1</v>
      </c>
      <c r="AW6968">
        <v>0</v>
      </c>
      <c r="AX6968">
        <v>78.45</v>
      </c>
      <c r="AY6968">
        <v>1</v>
      </c>
      <c r="AZ6968" t="s">
        <v>94</v>
      </c>
      <c r="BA6968">
        <v>10</v>
      </c>
      <c r="BB6968" t="s">
        <v>95</v>
      </c>
      <c r="BC6968">
        <v>1</v>
      </c>
    </row>
    <row r="6969" spans="1:55">
      <c r="A6969" t="s">
        <v>11796</v>
      </c>
      <c r="B6969" t="s">
        <v>56</v>
      </c>
      <c r="C6969">
        <v>59</v>
      </c>
      <c r="D6969" t="s">
        <v>57</v>
      </c>
      <c r="E6969">
        <v>0</v>
      </c>
      <c r="F6969" t="s">
        <v>1032</v>
      </c>
      <c r="G6969">
        <v>92064</v>
      </c>
      <c r="H6969">
        <v>32.984395</v>
      </c>
      <c r="I6969">
        <v>-117.013454</v>
      </c>
      <c r="J6969">
        <v>7</v>
      </c>
      <c r="K6969">
        <v>35</v>
      </c>
      <c r="L6969" t="s">
        <v>216</v>
      </c>
      <c r="M6969" t="s">
        <v>61</v>
      </c>
      <c r="N6969" t="s">
        <v>143</v>
      </c>
      <c r="O6969" t="s">
        <v>143</v>
      </c>
      <c r="P6969" t="s">
        <v>57</v>
      </c>
      <c r="Q6969" t="s">
        <v>135</v>
      </c>
      <c r="R6969" t="s">
        <v>586</v>
      </c>
      <c r="S6969" t="s">
        <v>57</v>
      </c>
      <c r="T6969" t="s">
        <v>61</v>
      </c>
      <c r="U6969" t="s">
        <v>61</v>
      </c>
      <c r="V6969" t="s">
        <v>57</v>
      </c>
      <c r="W6969" t="s">
        <v>57</v>
      </c>
      <c r="X6969" t="s">
        <v>61</v>
      </c>
      <c r="Y6969" t="s">
        <v>61</v>
      </c>
      <c r="Z6969" t="s">
        <v>61</v>
      </c>
      <c r="AA6969" t="s">
        <v>122</v>
      </c>
      <c r="AB6969" t="s">
        <v>57</v>
      </c>
      <c r="AC6969" t="s">
        <v>65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66</v>
      </c>
      <c r="AM6969">
        <v>0</v>
      </c>
      <c r="AN6969">
        <v>1</v>
      </c>
      <c r="AO6969">
        <v>0</v>
      </c>
      <c r="AP6969" t="s">
        <v>164</v>
      </c>
      <c r="AQ6969" t="s">
        <v>92</v>
      </c>
      <c r="AR6969" t="s">
        <v>137</v>
      </c>
      <c r="AS6969">
        <v>3</v>
      </c>
      <c r="AT6969">
        <v>47969</v>
      </c>
      <c r="AU6969">
        <v>1</v>
      </c>
      <c r="AV6969">
        <v>0</v>
      </c>
      <c r="AW6969">
        <v>1</v>
      </c>
      <c r="AX6969">
        <v>0</v>
      </c>
      <c r="AY6969">
        <v>4</v>
      </c>
      <c r="AZ6969" t="s">
        <v>165</v>
      </c>
      <c r="BA6969">
        <v>1</v>
      </c>
      <c r="BB6969" t="s">
        <v>71</v>
      </c>
      <c r="BC6969">
        <v>4</v>
      </c>
    </row>
    <row r="6970" spans="1:55">
      <c r="A6970" t="s">
        <v>11797</v>
      </c>
      <c r="B6970" t="s">
        <v>73</v>
      </c>
      <c r="C6970">
        <v>48</v>
      </c>
      <c r="D6970" t="s">
        <v>57</v>
      </c>
      <c r="E6970">
        <v>1</v>
      </c>
      <c r="F6970" t="s">
        <v>226</v>
      </c>
      <c r="G6970">
        <v>90018</v>
      </c>
      <c r="H6970">
        <v>34.028735</v>
      </c>
      <c r="I6970">
        <v>-118.317236</v>
      </c>
      <c r="J6970">
        <v>3</v>
      </c>
      <c r="K6970">
        <v>64</v>
      </c>
      <c r="L6970" t="s">
        <v>59</v>
      </c>
      <c r="M6970" t="s">
        <v>61</v>
      </c>
      <c r="N6970" t="s">
        <v>143</v>
      </c>
      <c r="O6970" t="s">
        <v>143</v>
      </c>
      <c r="P6970" t="s">
        <v>57</v>
      </c>
      <c r="Q6970" t="s">
        <v>135</v>
      </c>
      <c r="R6970" t="s">
        <v>156</v>
      </c>
      <c r="S6970" t="s">
        <v>57</v>
      </c>
      <c r="T6970" t="s">
        <v>61</v>
      </c>
      <c r="U6970" t="s">
        <v>57</v>
      </c>
      <c r="V6970" t="s">
        <v>57</v>
      </c>
      <c r="W6970" t="s">
        <v>57</v>
      </c>
      <c r="X6970" t="s">
        <v>57</v>
      </c>
      <c r="Y6970" t="s">
        <v>57</v>
      </c>
      <c r="Z6970" t="s">
        <v>57</v>
      </c>
      <c r="AA6970" t="s">
        <v>122</v>
      </c>
      <c r="AB6970" t="s">
        <v>57</v>
      </c>
      <c r="AC6970" t="s">
        <v>87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66</v>
      </c>
      <c r="AM6970">
        <v>0</v>
      </c>
      <c r="AN6970">
        <v>1</v>
      </c>
      <c r="AO6970">
        <v>0</v>
      </c>
      <c r="AP6970" t="s">
        <v>123</v>
      </c>
      <c r="AQ6970" t="s">
        <v>78</v>
      </c>
      <c r="AR6970" t="s">
        <v>69</v>
      </c>
      <c r="AS6970">
        <v>7</v>
      </c>
      <c r="AT6970">
        <v>47143</v>
      </c>
      <c r="AU6970">
        <v>1</v>
      </c>
      <c r="AV6970">
        <v>0</v>
      </c>
      <c r="AW6970">
        <v>1</v>
      </c>
      <c r="AX6970">
        <v>0</v>
      </c>
      <c r="AY6970">
        <v>6</v>
      </c>
      <c r="AZ6970" t="s">
        <v>125</v>
      </c>
      <c r="BA6970">
        <v>0</v>
      </c>
      <c r="BB6970" t="s">
        <v>71</v>
      </c>
      <c r="BC6970">
        <v>4</v>
      </c>
    </row>
    <row r="6971" spans="1:55">
      <c r="A6971" t="s">
        <v>11798</v>
      </c>
      <c r="B6971" t="s">
        <v>73</v>
      </c>
      <c r="C6971">
        <v>66</v>
      </c>
      <c r="D6971" t="s">
        <v>61</v>
      </c>
      <c r="E6971">
        <v>0</v>
      </c>
      <c r="F6971" t="s">
        <v>256</v>
      </c>
      <c r="G6971">
        <v>94539</v>
      </c>
      <c r="H6971">
        <v>37.516791</v>
      </c>
      <c r="I6971">
        <v>-121.899117</v>
      </c>
      <c r="J6971">
        <v>0</v>
      </c>
      <c r="K6971">
        <v>8</v>
      </c>
      <c r="L6971" t="s">
        <v>59</v>
      </c>
      <c r="M6971" t="s">
        <v>57</v>
      </c>
      <c r="N6971" t="s">
        <v>7832</v>
      </c>
      <c r="O6971" t="s">
        <v>61</v>
      </c>
      <c r="P6971" t="s">
        <v>57</v>
      </c>
      <c r="Q6971" t="s">
        <v>85</v>
      </c>
      <c r="R6971" t="s">
        <v>254</v>
      </c>
      <c r="S6971" t="s">
        <v>57</v>
      </c>
      <c r="T6971" t="s">
        <v>61</v>
      </c>
      <c r="U6971" t="s">
        <v>61</v>
      </c>
      <c r="V6971" t="s">
        <v>57</v>
      </c>
      <c r="W6971" t="s">
        <v>57</v>
      </c>
      <c r="X6971" t="s">
        <v>57</v>
      </c>
      <c r="Y6971" t="s">
        <v>57</v>
      </c>
      <c r="Z6971" t="s">
        <v>57</v>
      </c>
      <c r="AA6971" t="s">
        <v>77</v>
      </c>
      <c r="AB6971" t="s">
        <v>61</v>
      </c>
      <c r="AC6971" t="s">
        <v>65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88</v>
      </c>
      <c r="AK6971" t="s">
        <v>89</v>
      </c>
      <c r="AL6971" t="s">
        <v>90</v>
      </c>
      <c r="AM6971">
        <v>1</v>
      </c>
      <c r="AN6971">
        <v>0</v>
      </c>
      <c r="AO6971">
        <v>0</v>
      </c>
      <c r="AP6971" t="s">
        <v>67</v>
      </c>
      <c r="AQ6971" t="s">
        <v>124</v>
      </c>
      <c r="AR6971" t="s">
        <v>105</v>
      </c>
      <c r="AS6971">
        <v>6</v>
      </c>
      <c r="AT6971">
        <v>46917</v>
      </c>
      <c r="AU6971">
        <v>1</v>
      </c>
      <c r="AV6971">
        <v>1</v>
      </c>
      <c r="AW6971">
        <v>0</v>
      </c>
      <c r="AX6971">
        <v>100.3</v>
      </c>
      <c r="AY6971">
        <v>2</v>
      </c>
      <c r="AZ6971" t="s">
        <v>70</v>
      </c>
      <c r="BA6971">
        <v>7</v>
      </c>
      <c r="BB6971" t="s">
        <v>95</v>
      </c>
      <c r="BC6971">
        <v>1</v>
      </c>
    </row>
    <row r="6972" spans="1:55">
      <c r="A6972" t="s">
        <v>11799</v>
      </c>
      <c r="B6972" t="s">
        <v>56</v>
      </c>
      <c r="C6972">
        <v>22</v>
      </c>
      <c r="D6972" t="s">
        <v>57</v>
      </c>
      <c r="E6972">
        <v>0</v>
      </c>
      <c r="F6972" t="s">
        <v>2420</v>
      </c>
      <c r="G6972">
        <v>92630</v>
      </c>
      <c r="H6972">
        <v>33.644849</v>
      </c>
      <c r="I6972">
        <v>-117.684254</v>
      </c>
      <c r="J6972">
        <v>7</v>
      </c>
      <c r="K6972">
        <v>28</v>
      </c>
      <c r="L6972" t="s">
        <v>59</v>
      </c>
      <c r="M6972" t="s">
        <v>57</v>
      </c>
      <c r="N6972" t="s">
        <v>11800</v>
      </c>
      <c r="O6972" t="s">
        <v>57</v>
      </c>
      <c r="P6972" t="s">
        <v>61</v>
      </c>
      <c r="Q6972" t="s">
        <v>143</v>
      </c>
      <c r="R6972" t="s">
        <v>143</v>
      </c>
      <c r="S6972" t="s">
        <v>143</v>
      </c>
      <c r="T6972" t="s">
        <v>143</v>
      </c>
      <c r="U6972" t="s">
        <v>143</v>
      </c>
      <c r="V6972" t="s">
        <v>143</v>
      </c>
      <c r="W6972" t="s">
        <v>143</v>
      </c>
      <c r="X6972" t="s">
        <v>143</v>
      </c>
      <c r="Y6972" t="s">
        <v>143</v>
      </c>
      <c r="Z6972" t="s">
        <v>143</v>
      </c>
      <c r="AA6972" t="s">
        <v>64</v>
      </c>
      <c r="AB6972" t="s">
        <v>61</v>
      </c>
      <c r="AC6972" t="s">
        <v>307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66</v>
      </c>
      <c r="AM6972">
        <v>0</v>
      </c>
      <c r="AN6972">
        <v>1</v>
      </c>
      <c r="AO6972">
        <v>0</v>
      </c>
      <c r="AP6972" t="s">
        <v>164</v>
      </c>
      <c r="AQ6972" t="s">
        <v>116</v>
      </c>
      <c r="AR6972" t="s">
        <v>182</v>
      </c>
      <c r="AT6972">
        <v>59176</v>
      </c>
      <c r="AU6972">
        <v>1</v>
      </c>
      <c r="AV6972">
        <v>0</v>
      </c>
      <c r="AW6972">
        <v>1</v>
      </c>
      <c r="AX6972">
        <v>0</v>
      </c>
      <c r="AY6972">
        <v>4</v>
      </c>
      <c r="AZ6972" t="s">
        <v>165</v>
      </c>
      <c r="BA6972">
        <v>1</v>
      </c>
      <c r="BB6972" t="s">
        <v>71</v>
      </c>
      <c r="BC6972">
        <v>4</v>
      </c>
    </row>
    <row r="6973" spans="1:55">
      <c r="A6973" t="s">
        <v>11801</v>
      </c>
      <c r="B6973" t="s">
        <v>56</v>
      </c>
      <c r="C6973">
        <v>31</v>
      </c>
      <c r="D6973" t="s">
        <v>61</v>
      </c>
      <c r="E6973">
        <v>0</v>
      </c>
      <c r="F6973" t="s">
        <v>5325</v>
      </c>
      <c r="G6973">
        <v>95690</v>
      </c>
      <c r="H6973">
        <v>38.240419</v>
      </c>
      <c r="I6973">
        <v>-121.587535</v>
      </c>
      <c r="J6973">
        <v>0</v>
      </c>
      <c r="K6973">
        <v>1</v>
      </c>
      <c r="L6973" t="s">
        <v>83</v>
      </c>
      <c r="M6973" t="s">
        <v>57</v>
      </c>
      <c r="N6973" t="s">
        <v>11802</v>
      </c>
      <c r="O6973" t="s">
        <v>61</v>
      </c>
      <c r="P6973" t="s">
        <v>57</v>
      </c>
      <c r="Q6973" t="s">
        <v>85</v>
      </c>
      <c r="R6973" t="s">
        <v>382</v>
      </c>
      <c r="S6973" t="s">
        <v>61</v>
      </c>
      <c r="T6973" t="s">
        <v>57</v>
      </c>
      <c r="U6973" t="s">
        <v>61</v>
      </c>
      <c r="V6973" t="s">
        <v>61</v>
      </c>
      <c r="W6973" t="s">
        <v>61</v>
      </c>
      <c r="X6973" t="s">
        <v>61</v>
      </c>
      <c r="Y6973" t="s">
        <v>61</v>
      </c>
      <c r="Z6973" t="s">
        <v>57</v>
      </c>
      <c r="AA6973" t="s">
        <v>77</v>
      </c>
      <c r="AB6973" t="s">
        <v>57</v>
      </c>
      <c r="AC6973" t="s">
        <v>65</v>
      </c>
      <c r="AD6973">
        <v>74.3</v>
      </c>
      <c r="AE6973">
        <v>74.3</v>
      </c>
      <c r="AF6973">
        <v>0</v>
      </c>
      <c r="AG6973">
        <v>0</v>
      </c>
      <c r="AH6973">
        <v>39.66</v>
      </c>
      <c r="AI6973">
        <v>113.96</v>
      </c>
      <c r="AJ6973" t="s">
        <v>88</v>
      </c>
      <c r="AK6973" t="s">
        <v>89</v>
      </c>
      <c r="AL6973" t="s">
        <v>90</v>
      </c>
      <c r="AM6973">
        <v>1</v>
      </c>
      <c r="AN6973">
        <v>0</v>
      </c>
      <c r="AO6973">
        <v>0</v>
      </c>
      <c r="AP6973" t="s">
        <v>91</v>
      </c>
      <c r="AQ6973" t="s">
        <v>68</v>
      </c>
      <c r="AR6973" t="s">
        <v>93</v>
      </c>
      <c r="AS6973">
        <v>2</v>
      </c>
      <c r="AT6973">
        <v>2344</v>
      </c>
      <c r="AU6973">
        <v>1</v>
      </c>
      <c r="AV6973">
        <v>1</v>
      </c>
      <c r="AW6973">
        <v>0</v>
      </c>
      <c r="AX6973">
        <v>74.3</v>
      </c>
      <c r="AY6973">
        <v>1</v>
      </c>
      <c r="AZ6973" t="s">
        <v>94</v>
      </c>
      <c r="BA6973">
        <v>10</v>
      </c>
      <c r="BB6973" t="s">
        <v>95</v>
      </c>
      <c r="BC6973">
        <v>1</v>
      </c>
    </row>
    <row r="6974" spans="1:55">
      <c r="A6974" t="s">
        <v>11803</v>
      </c>
      <c r="B6974" t="s">
        <v>56</v>
      </c>
      <c r="C6974">
        <v>55</v>
      </c>
      <c r="D6974" t="s">
        <v>61</v>
      </c>
      <c r="E6974">
        <v>0</v>
      </c>
      <c r="F6974" t="s">
        <v>298</v>
      </c>
      <c r="G6974">
        <v>91602</v>
      </c>
      <c r="H6974">
        <v>34.15136</v>
      </c>
      <c r="I6974">
        <v>-118.364786</v>
      </c>
      <c r="J6974">
        <v>0</v>
      </c>
      <c r="K6974">
        <v>23</v>
      </c>
      <c r="L6974" t="s">
        <v>98</v>
      </c>
      <c r="M6974" t="s">
        <v>57</v>
      </c>
      <c r="N6974" t="s">
        <v>11344</v>
      </c>
      <c r="O6974" t="s">
        <v>61</v>
      </c>
      <c r="P6974" t="s">
        <v>57</v>
      </c>
      <c r="Q6974" t="s">
        <v>135</v>
      </c>
      <c r="R6974" t="s">
        <v>382</v>
      </c>
      <c r="S6974" t="s">
        <v>61</v>
      </c>
      <c r="T6974" t="s">
        <v>57</v>
      </c>
      <c r="U6974" t="s">
        <v>57</v>
      </c>
      <c r="V6974" t="s">
        <v>61</v>
      </c>
      <c r="W6974" t="s">
        <v>61</v>
      </c>
      <c r="X6974" t="s">
        <v>61</v>
      </c>
      <c r="Y6974" t="s">
        <v>61</v>
      </c>
      <c r="Z6974" t="s">
        <v>57</v>
      </c>
      <c r="AA6974" t="s">
        <v>64</v>
      </c>
      <c r="AB6974" t="s">
        <v>61</v>
      </c>
      <c r="AC6974" t="s">
        <v>87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66</v>
      </c>
      <c r="AM6974">
        <v>0</v>
      </c>
      <c r="AN6974">
        <v>1</v>
      </c>
      <c r="AO6974">
        <v>0</v>
      </c>
      <c r="AP6974" t="s">
        <v>103</v>
      </c>
      <c r="AQ6974" t="s">
        <v>92</v>
      </c>
      <c r="AR6974" t="s">
        <v>69</v>
      </c>
      <c r="AS6974">
        <v>3</v>
      </c>
      <c r="AT6974">
        <v>16996</v>
      </c>
      <c r="AU6974">
        <v>1</v>
      </c>
      <c r="AV6974">
        <v>0</v>
      </c>
      <c r="AW6974">
        <v>1</v>
      </c>
      <c r="AX6974">
        <v>0</v>
      </c>
      <c r="AY6974">
        <v>3</v>
      </c>
      <c r="AZ6974" t="s">
        <v>106</v>
      </c>
      <c r="BA6974">
        <v>2</v>
      </c>
      <c r="BB6974" t="s">
        <v>126</v>
      </c>
      <c r="BC6974">
        <v>3</v>
      </c>
    </row>
    <row r="6975" spans="1:55">
      <c r="A6975" t="s">
        <v>11804</v>
      </c>
      <c r="B6975" t="s">
        <v>56</v>
      </c>
      <c r="C6975">
        <v>19</v>
      </c>
      <c r="D6975" t="s">
        <v>61</v>
      </c>
      <c r="E6975">
        <v>0</v>
      </c>
      <c r="F6975" t="s">
        <v>5099</v>
      </c>
      <c r="G6975">
        <v>95565</v>
      </c>
      <c r="H6975">
        <v>40.440636</v>
      </c>
      <c r="I6975">
        <v>-124.098739</v>
      </c>
      <c r="J6975">
        <v>0</v>
      </c>
      <c r="K6975">
        <v>1</v>
      </c>
      <c r="L6975" t="s">
        <v>59</v>
      </c>
      <c r="M6975" t="s">
        <v>61</v>
      </c>
      <c r="N6975" t="s">
        <v>143</v>
      </c>
      <c r="O6975" t="s">
        <v>143</v>
      </c>
      <c r="P6975" t="s">
        <v>57</v>
      </c>
      <c r="Q6975" t="s">
        <v>135</v>
      </c>
      <c r="R6975" t="s">
        <v>618</v>
      </c>
      <c r="S6975" t="s">
        <v>61</v>
      </c>
      <c r="T6975" t="s">
        <v>61</v>
      </c>
      <c r="U6975" t="s">
        <v>61</v>
      </c>
      <c r="V6975" t="s">
        <v>61</v>
      </c>
      <c r="W6975" t="s">
        <v>61</v>
      </c>
      <c r="X6975" t="s">
        <v>61</v>
      </c>
      <c r="Y6975" t="s">
        <v>57</v>
      </c>
      <c r="Z6975" t="s">
        <v>61</v>
      </c>
      <c r="AA6975" t="s">
        <v>77</v>
      </c>
      <c r="AB6975" t="s">
        <v>61</v>
      </c>
      <c r="AC6975" t="s">
        <v>65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170</v>
      </c>
      <c r="AM6975">
        <v>0</v>
      </c>
      <c r="AN6975">
        <v>0</v>
      </c>
      <c r="AO6975">
        <v>0</v>
      </c>
      <c r="AP6975" t="s">
        <v>91</v>
      </c>
      <c r="AQ6975" t="s">
        <v>116</v>
      </c>
      <c r="AR6975" t="s">
        <v>182</v>
      </c>
      <c r="AS6975">
        <v>1</v>
      </c>
      <c r="AT6975">
        <v>1125</v>
      </c>
      <c r="AU6975">
        <v>0</v>
      </c>
      <c r="AX6975">
        <v>0</v>
      </c>
      <c r="AY6975">
        <v>1</v>
      </c>
      <c r="AZ6975" t="s">
        <v>94</v>
      </c>
      <c r="BA6975">
        <v>8</v>
      </c>
      <c r="BB6975" t="s">
        <v>95</v>
      </c>
      <c r="BC6975">
        <v>1</v>
      </c>
    </row>
    <row r="6976" spans="1:55">
      <c r="A6976" t="s">
        <v>11805</v>
      </c>
      <c r="B6976" t="s">
        <v>73</v>
      </c>
      <c r="C6976">
        <v>27</v>
      </c>
      <c r="D6976" t="s">
        <v>61</v>
      </c>
      <c r="E6976">
        <v>0</v>
      </c>
      <c r="F6976" t="s">
        <v>3112</v>
      </c>
      <c r="G6976">
        <v>94972</v>
      </c>
      <c r="H6976">
        <v>38.339996</v>
      </c>
      <c r="I6976">
        <v>-122.935056</v>
      </c>
      <c r="J6976">
        <v>0</v>
      </c>
      <c r="K6976">
        <v>66</v>
      </c>
      <c r="L6976" t="s">
        <v>119</v>
      </c>
      <c r="M6976" t="s">
        <v>57</v>
      </c>
      <c r="N6976" t="s">
        <v>2332</v>
      </c>
      <c r="O6976" t="s">
        <v>57</v>
      </c>
      <c r="P6976" t="s">
        <v>57</v>
      </c>
      <c r="Q6976" t="s">
        <v>85</v>
      </c>
      <c r="R6976" t="s">
        <v>115</v>
      </c>
      <c r="S6976" t="s">
        <v>57</v>
      </c>
      <c r="T6976" t="s">
        <v>57</v>
      </c>
      <c r="U6976" t="s">
        <v>57</v>
      </c>
      <c r="V6976" t="s">
        <v>57</v>
      </c>
      <c r="W6976" t="s">
        <v>57</v>
      </c>
      <c r="X6976" t="s">
        <v>57</v>
      </c>
      <c r="Y6976" t="s">
        <v>57</v>
      </c>
      <c r="Z6976" t="s">
        <v>57</v>
      </c>
      <c r="AA6976" t="s">
        <v>64</v>
      </c>
      <c r="AB6976" t="s">
        <v>57</v>
      </c>
      <c r="AC6976" t="s">
        <v>87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66</v>
      </c>
      <c r="AM6976">
        <v>0</v>
      </c>
      <c r="AN6976">
        <v>1</v>
      </c>
      <c r="AO6976">
        <v>0</v>
      </c>
      <c r="AP6976" t="s">
        <v>123</v>
      </c>
      <c r="AQ6976" t="s">
        <v>116</v>
      </c>
      <c r="AR6976" t="s">
        <v>105</v>
      </c>
      <c r="AS6976">
        <v>8</v>
      </c>
      <c r="AT6976">
        <v>66</v>
      </c>
      <c r="AU6976">
        <v>1</v>
      </c>
      <c r="AV6976">
        <v>0</v>
      </c>
      <c r="AW6976">
        <v>1</v>
      </c>
      <c r="AX6976">
        <v>0</v>
      </c>
      <c r="AY6976">
        <v>6</v>
      </c>
      <c r="AZ6976" t="s">
        <v>125</v>
      </c>
      <c r="BA6976">
        <v>4</v>
      </c>
      <c r="BB6976" t="s">
        <v>80</v>
      </c>
      <c r="BC6976">
        <v>2</v>
      </c>
    </row>
    <row r="6977" spans="1:55">
      <c r="A6977" t="s">
        <v>11806</v>
      </c>
      <c r="B6977" t="s">
        <v>56</v>
      </c>
      <c r="C6977">
        <v>37</v>
      </c>
      <c r="D6977" t="s">
        <v>57</v>
      </c>
      <c r="E6977">
        <v>0</v>
      </c>
      <c r="F6977" t="s">
        <v>212</v>
      </c>
      <c r="G6977">
        <v>95357</v>
      </c>
      <c r="H6977">
        <v>37.670526</v>
      </c>
      <c r="I6977">
        <v>-120.877572</v>
      </c>
      <c r="J6977">
        <v>1</v>
      </c>
      <c r="K6977">
        <v>3</v>
      </c>
      <c r="L6977" t="s">
        <v>83</v>
      </c>
      <c r="M6977" t="s">
        <v>57</v>
      </c>
      <c r="N6977" t="s">
        <v>4633</v>
      </c>
      <c r="O6977" t="s">
        <v>61</v>
      </c>
      <c r="P6977" t="s">
        <v>57</v>
      </c>
      <c r="Q6977" t="s">
        <v>85</v>
      </c>
      <c r="R6977" t="s">
        <v>121</v>
      </c>
      <c r="S6977" t="s">
        <v>61</v>
      </c>
      <c r="T6977" t="s">
        <v>61</v>
      </c>
      <c r="U6977" t="s">
        <v>61</v>
      </c>
      <c r="V6977" t="s">
        <v>61</v>
      </c>
      <c r="W6977" t="s">
        <v>61</v>
      </c>
      <c r="X6977" t="s">
        <v>57</v>
      </c>
      <c r="Y6977" t="s">
        <v>57</v>
      </c>
      <c r="Z6977" t="s">
        <v>57</v>
      </c>
      <c r="AA6977" t="s">
        <v>77</v>
      </c>
      <c r="AB6977" t="s">
        <v>57</v>
      </c>
      <c r="AC6977" t="s">
        <v>87</v>
      </c>
      <c r="AD6977">
        <v>80.3</v>
      </c>
      <c r="AE6977">
        <v>250.05</v>
      </c>
      <c r="AF6977">
        <v>0</v>
      </c>
      <c r="AG6977">
        <v>0</v>
      </c>
      <c r="AH6977">
        <v>145.14</v>
      </c>
      <c r="AI6977">
        <v>395.19</v>
      </c>
      <c r="AJ6977" t="s">
        <v>88</v>
      </c>
      <c r="AK6977" t="s">
        <v>89</v>
      </c>
      <c r="AL6977" t="s">
        <v>342</v>
      </c>
      <c r="AM6977">
        <v>1</v>
      </c>
      <c r="AN6977">
        <v>0</v>
      </c>
      <c r="AO6977">
        <v>0</v>
      </c>
      <c r="AP6977" t="s">
        <v>91</v>
      </c>
      <c r="AQ6977" t="s">
        <v>68</v>
      </c>
      <c r="AR6977" t="s">
        <v>93</v>
      </c>
      <c r="AS6977">
        <v>3</v>
      </c>
      <c r="AT6977">
        <v>13343</v>
      </c>
      <c r="AU6977">
        <v>1</v>
      </c>
      <c r="AV6977">
        <v>1</v>
      </c>
      <c r="AW6977">
        <v>0</v>
      </c>
      <c r="AX6977">
        <v>80.3</v>
      </c>
      <c r="AY6977">
        <v>1</v>
      </c>
      <c r="AZ6977" t="s">
        <v>94</v>
      </c>
      <c r="BA6977">
        <v>9</v>
      </c>
      <c r="BB6977" t="s">
        <v>95</v>
      </c>
      <c r="BC6977">
        <v>1</v>
      </c>
    </row>
    <row r="6978" spans="1:55">
      <c r="A6978" t="s">
        <v>11807</v>
      </c>
      <c r="B6978" t="s">
        <v>56</v>
      </c>
      <c r="C6978">
        <v>65</v>
      </c>
      <c r="D6978" t="s">
        <v>57</v>
      </c>
      <c r="E6978">
        <v>0</v>
      </c>
      <c r="F6978" t="s">
        <v>2006</v>
      </c>
      <c r="G6978">
        <v>93541</v>
      </c>
      <c r="H6978">
        <v>37.890145</v>
      </c>
      <c r="I6978">
        <v>-119.184087</v>
      </c>
      <c r="J6978">
        <v>1</v>
      </c>
      <c r="K6978">
        <v>40</v>
      </c>
      <c r="L6978" t="s">
        <v>59</v>
      </c>
      <c r="M6978" t="s">
        <v>57</v>
      </c>
      <c r="N6978" t="s">
        <v>2479</v>
      </c>
      <c r="O6978" t="s">
        <v>57</v>
      </c>
      <c r="P6978" t="s">
        <v>57</v>
      </c>
      <c r="Q6978" t="s">
        <v>85</v>
      </c>
      <c r="R6978" t="s">
        <v>163</v>
      </c>
      <c r="S6978" t="s">
        <v>61</v>
      </c>
      <c r="T6978" t="s">
        <v>61</v>
      </c>
      <c r="U6978" t="s">
        <v>61</v>
      </c>
      <c r="V6978" t="s">
        <v>61</v>
      </c>
      <c r="W6978" t="s">
        <v>57</v>
      </c>
      <c r="X6978" t="s">
        <v>57</v>
      </c>
      <c r="Y6978" t="s">
        <v>57</v>
      </c>
      <c r="Z6978" t="s">
        <v>57</v>
      </c>
      <c r="AA6978" t="s">
        <v>77</v>
      </c>
      <c r="AB6978" t="s">
        <v>57</v>
      </c>
      <c r="AC6978" t="s">
        <v>65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88</v>
      </c>
      <c r="AK6978" t="s">
        <v>89</v>
      </c>
      <c r="AL6978" t="s">
        <v>90</v>
      </c>
      <c r="AM6978">
        <v>1</v>
      </c>
      <c r="AN6978">
        <v>0</v>
      </c>
      <c r="AO6978">
        <v>1</v>
      </c>
      <c r="AP6978" t="s">
        <v>176</v>
      </c>
      <c r="AQ6978" t="s">
        <v>124</v>
      </c>
      <c r="AR6978" t="s">
        <v>79</v>
      </c>
      <c r="AS6978">
        <v>4</v>
      </c>
      <c r="AT6978">
        <v>504</v>
      </c>
      <c r="AU6978">
        <v>1</v>
      </c>
      <c r="AV6978">
        <v>1</v>
      </c>
      <c r="AW6978">
        <v>0</v>
      </c>
      <c r="AX6978">
        <v>-1</v>
      </c>
      <c r="AY6978">
        <v>5</v>
      </c>
      <c r="AZ6978" t="s">
        <v>177</v>
      </c>
      <c r="BA6978">
        <v>6</v>
      </c>
      <c r="BB6978" t="s">
        <v>95</v>
      </c>
      <c r="BC6978">
        <v>1</v>
      </c>
    </row>
    <row r="6979" spans="1:55">
      <c r="A6979" t="s">
        <v>11808</v>
      </c>
      <c r="B6979" t="s">
        <v>73</v>
      </c>
      <c r="C6979">
        <v>42</v>
      </c>
      <c r="D6979" t="s">
        <v>57</v>
      </c>
      <c r="E6979">
        <v>0</v>
      </c>
      <c r="F6979" t="s">
        <v>2677</v>
      </c>
      <c r="G6979">
        <v>91604</v>
      </c>
      <c r="H6979">
        <v>34.139082</v>
      </c>
      <c r="I6979">
        <v>-118.39275</v>
      </c>
      <c r="J6979">
        <v>5</v>
      </c>
      <c r="K6979">
        <v>18</v>
      </c>
      <c r="L6979" t="s">
        <v>98</v>
      </c>
      <c r="M6979" t="s">
        <v>57</v>
      </c>
      <c r="N6979" t="s">
        <v>2514</v>
      </c>
      <c r="O6979" t="s">
        <v>57</v>
      </c>
      <c r="P6979" t="s">
        <v>57</v>
      </c>
      <c r="Q6979" t="s">
        <v>85</v>
      </c>
      <c r="R6979" t="s">
        <v>250</v>
      </c>
      <c r="S6979" t="s">
        <v>61</v>
      </c>
      <c r="T6979" t="s">
        <v>61</v>
      </c>
      <c r="U6979" t="s">
        <v>61</v>
      </c>
      <c r="V6979" t="s">
        <v>61</v>
      </c>
      <c r="W6979" t="s">
        <v>61</v>
      </c>
      <c r="X6979" t="s">
        <v>61</v>
      </c>
      <c r="Y6979" t="s">
        <v>61</v>
      </c>
      <c r="Z6979" t="s">
        <v>57</v>
      </c>
      <c r="AA6979" t="s">
        <v>77</v>
      </c>
      <c r="AB6979" t="s">
        <v>57</v>
      </c>
      <c r="AC6979" t="s">
        <v>87</v>
      </c>
      <c r="AD6979">
        <v>73.15000000000001</v>
      </c>
      <c r="AE6979">
        <v>1305.95</v>
      </c>
      <c r="AF6979">
        <v>0</v>
      </c>
      <c r="AG6979">
        <v>0</v>
      </c>
      <c r="AH6979">
        <v>302.04</v>
      </c>
      <c r="AI6979">
        <v>1607.99</v>
      </c>
      <c r="AJ6979" t="s">
        <v>66</v>
      </c>
      <c r="AM6979">
        <v>0</v>
      </c>
      <c r="AN6979">
        <v>1</v>
      </c>
      <c r="AO6979">
        <v>0</v>
      </c>
      <c r="AP6979" t="s">
        <v>103</v>
      </c>
      <c r="AQ6979" t="s">
        <v>78</v>
      </c>
      <c r="AR6979" t="s">
        <v>93</v>
      </c>
      <c r="AS6979">
        <v>1</v>
      </c>
      <c r="AT6979">
        <v>26157</v>
      </c>
      <c r="AU6979">
        <v>1</v>
      </c>
      <c r="AV6979">
        <v>0</v>
      </c>
      <c r="AW6979">
        <v>1</v>
      </c>
      <c r="AX6979">
        <v>0</v>
      </c>
      <c r="AY6979">
        <v>3</v>
      </c>
      <c r="AZ6979" t="s">
        <v>106</v>
      </c>
      <c r="BA6979">
        <v>6</v>
      </c>
      <c r="BB6979" t="s">
        <v>95</v>
      </c>
      <c r="BC6979">
        <v>1</v>
      </c>
    </row>
    <row r="6980" spans="1:55">
      <c r="A6980" t="s">
        <v>11809</v>
      </c>
      <c r="B6980" t="s">
        <v>56</v>
      </c>
      <c r="C6980">
        <v>66</v>
      </c>
      <c r="D6980" t="s">
        <v>57</v>
      </c>
      <c r="E6980">
        <v>1</v>
      </c>
      <c r="F6980" t="s">
        <v>2596</v>
      </c>
      <c r="G6980">
        <v>94511</v>
      </c>
      <c r="H6980">
        <v>38.050558</v>
      </c>
      <c r="I6980">
        <v>-121.646924</v>
      </c>
      <c r="J6980">
        <v>9</v>
      </c>
      <c r="K6980">
        <v>32</v>
      </c>
      <c r="L6980" t="s">
        <v>216</v>
      </c>
      <c r="M6980" t="s">
        <v>57</v>
      </c>
      <c r="N6980" t="s">
        <v>3574</v>
      </c>
      <c r="O6980" t="s">
        <v>57</v>
      </c>
      <c r="P6980" t="s">
        <v>57</v>
      </c>
      <c r="Q6980" t="s">
        <v>85</v>
      </c>
      <c r="R6980" t="s">
        <v>86</v>
      </c>
      <c r="S6980" t="s">
        <v>61</v>
      </c>
      <c r="T6980" t="s">
        <v>61</v>
      </c>
      <c r="U6980" t="s">
        <v>57</v>
      </c>
      <c r="V6980" t="s">
        <v>61</v>
      </c>
      <c r="W6980" t="s">
        <v>57</v>
      </c>
      <c r="X6980" t="s">
        <v>61</v>
      </c>
      <c r="Y6980" t="s">
        <v>61</v>
      </c>
      <c r="Z6980" t="s">
        <v>57</v>
      </c>
      <c r="AA6980" t="s">
        <v>64</v>
      </c>
      <c r="AB6980" t="s">
        <v>57</v>
      </c>
      <c r="AC6980" t="s">
        <v>65</v>
      </c>
      <c r="AD6980">
        <v>91.34999999999999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66</v>
      </c>
      <c r="AM6980">
        <v>0</v>
      </c>
      <c r="AN6980">
        <v>1</v>
      </c>
      <c r="AO6980">
        <v>0</v>
      </c>
      <c r="AP6980" t="s">
        <v>164</v>
      </c>
      <c r="AQ6980" t="s">
        <v>124</v>
      </c>
      <c r="AR6980" t="s">
        <v>105</v>
      </c>
      <c r="AS6980">
        <v>3</v>
      </c>
      <c r="AT6980">
        <v>2379</v>
      </c>
      <c r="AU6980">
        <v>1</v>
      </c>
      <c r="AV6980">
        <v>0</v>
      </c>
      <c r="AW6980">
        <v>1</v>
      </c>
      <c r="AX6980">
        <v>0</v>
      </c>
      <c r="AY6980">
        <v>4</v>
      </c>
      <c r="AZ6980" t="s">
        <v>165</v>
      </c>
      <c r="BA6980">
        <v>2</v>
      </c>
      <c r="BB6980" t="s">
        <v>126</v>
      </c>
      <c r="BC6980">
        <v>3</v>
      </c>
    </row>
    <row r="6981" spans="1:55">
      <c r="A6981" t="s">
        <v>11810</v>
      </c>
      <c r="B6981" t="s">
        <v>56</v>
      </c>
      <c r="C6981">
        <v>75</v>
      </c>
      <c r="D6981" t="s">
        <v>61</v>
      </c>
      <c r="E6981">
        <v>0</v>
      </c>
      <c r="F6981" t="s">
        <v>6367</v>
      </c>
      <c r="G6981">
        <v>96058</v>
      </c>
      <c r="H6981">
        <v>41.769709</v>
      </c>
      <c r="I6981">
        <v>-121.92063</v>
      </c>
      <c r="J6981">
        <v>0</v>
      </c>
      <c r="K6981">
        <v>65</v>
      </c>
      <c r="L6981" t="s">
        <v>129</v>
      </c>
      <c r="M6981" t="s">
        <v>61</v>
      </c>
      <c r="N6981" t="s">
        <v>143</v>
      </c>
      <c r="O6981" t="s">
        <v>143</v>
      </c>
      <c r="P6981" t="s">
        <v>57</v>
      </c>
      <c r="Q6981" t="s">
        <v>62</v>
      </c>
      <c r="R6981" t="s">
        <v>180</v>
      </c>
      <c r="S6981" t="s">
        <v>61</v>
      </c>
      <c r="T6981" t="s">
        <v>57</v>
      </c>
      <c r="U6981" t="s">
        <v>57</v>
      </c>
      <c r="V6981" t="s">
        <v>61</v>
      </c>
      <c r="W6981" t="s">
        <v>57</v>
      </c>
      <c r="X6981" t="s">
        <v>57</v>
      </c>
      <c r="Y6981" t="s">
        <v>61</v>
      </c>
      <c r="Z6981" t="s">
        <v>57</v>
      </c>
      <c r="AA6981" t="s">
        <v>122</v>
      </c>
      <c r="AB6981" t="s">
        <v>57</v>
      </c>
      <c r="AC6981" t="s">
        <v>87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66</v>
      </c>
      <c r="AM6981">
        <v>0</v>
      </c>
      <c r="AN6981">
        <v>1</v>
      </c>
      <c r="AO6981">
        <v>0</v>
      </c>
      <c r="AP6981" t="s">
        <v>123</v>
      </c>
      <c r="AQ6981" t="s">
        <v>104</v>
      </c>
      <c r="AR6981" t="s">
        <v>69</v>
      </c>
      <c r="AS6981">
        <v>5</v>
      </c>
      <c r="AT6981">
        <v>816</v>
      </c>
      <c r="AU6981">
        <v>1</v>
      </c>
      <c r="AV6981">
        <v>0</v>
      </c>
      <c r="AW6981">
        <v>1</v>
      </c>
      <c r="AX6981">
        <v>0</v>
      </c>
      <c r="AY6981">
        <v>6</v>
      </c>
      <c r="AZ6981" t="s">
        <v>125</v>
      </c>
      <c r="BA6981">
        <v>2</v>
      </c>
      <c r="BB6981" t="s">
        <v>126</v>
      </c>
      <c r="BC6981">
        <v>3</v>
      </c>
    </row>
    <row r="6982" spans="1:55">
      <c r="A6982" t="s">
        <v>11811</v>
      </c>
      <c r="B6982" t="s">
        <v>56</v>
      </c>
      <c r="C6982">
        <v>69</v>
      </c>
      <c r="D6982" t="s">
        <v>61</v>
      </c>
      <c r="E6982">
        <v>0</v>
      </c>
      <c r="F6982" t="s">
        <v>7245</v>
      </c>
      <c r="G6982">
        <v>95984</v>
      </c>
      <c r="H6982">
        <v>40.022184</v>
      </c>
      <c r="I6982">
        <v>-121.062384</v>
      </c>
      <c r="J6982">
        <v>0</v>
      </c>
      <c r="K6982">
        <v>1</v>
      </c>
      <c r="L6982" t="s">
        <v>83</v>
      </c>
      <c r="M6982" t="s">
        <v>61</v>
      </c>
      <c r="N6982" t="s">
        <v>143</v>
      </c>
      <c r="O6982" t="s">
        <v>143</v>
      </c>
      <c r="P6982" t="s">
        <v>57</v>
      </c>
      <c r="Q6982" t="s">
        <v>135</v>
      </c>
      <c r="R6982" t="s">
        <v>136</v>
      </c>
      <c r="S6982" t="s">
        <v>61</v>
      </c>
      <c r="T6982" t="s">
        <v>61</v>
      </c>
      <c r="U6982" t="s">
        <v>61</v>
      </c>
      <c r="V6982" t="s">
        <v>61</v>
      </c>
      <c r="W6982" t="s">
        <v>61</v>
      </c>
      <c r="X6982" t="s">
        <v>61</v>
      </c>
      <c r="Y6982" t="s">
        <v>61</v>
      </c>
      <c r="Z6982" t="s">
        <v>57</v>
      </c>
      <c r="AA6982" t="s">
        <v>77</v>
      </c>
      <c r="AB6982" t="s">
        <v>61</v>
      </c>
      <c r="AC6982" t="s">
        <v>65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88</v>
      </c>
      <c r="AK6982" t="s">
        <v>89</v>
      </c>
      <c r="AL6982" t="s">
        <v>90</v>
      </c>
      <c r="AM6982">
        <v>1</v>
      </c>
      <c r="AN6982">
        <v>0</v>
      </c>
      <c r="AO6982">
        <v>0</v>
      </c>
      <c r="AP6982" t="s">
        <v>91</v>
      </c>
      <c r="AQ6982" t="s">
        <v>124</v>
      </c>
      <c r="AR6982" t="s">
        <v>182</v>
      </c>
      <c r="AS6982">
        <v>1</v>
      </c>
      <c r="AT6982">
        <v>73</v>
      </c>
      <c r="AU6982">
        <v>1</v>
      </c>
      <c r="AV6982">
        <v>1</v>
      </c>
      <c r="AW6982">
        <v>0</v>
      </c>
      <c r="AX6982">
        <v>25.05</v>
      </c>
      <c r="AY6982">
        <v>1</v>
      </c>
      <c r="AZ6982" t="s">
        <v>94</v>
      </c>
      <c r="BA6982">
        <v>8</v>
      </c>
      <c r="BB6982" t="s">
        <v>95</v>
      </c>
      <c r="BC6982">
        <v>1</v>
      </c>
    </row>
    <row r="6983" spans="1:55">
      <c r="A6983" t="s">
        <v>11812</v>
      </c>
      <c r="B6983" t="s">
        <v>56</v>
      </c>
      <c r="C6983">
        <v>60</v>
      </c>
      <c r="D6983" t="s">
        <v>61</v>
      </c>
      <c r="E6983">
        <v>0</v>
      </c>
      <c r="F6983" t="s">
        <v>7921</v>
      </c>
      <c r="G6983">
        <v>95944</v>
      </c>
      <c r="H6983">
        <v>39.564113</v>
      </c>
      <c r="I6983">
        <v>-120.868836</v>
      </c>
      <c r="J6983">
        <v>0</v>
      </c>
      <c r="K6983">
        <v>26</v>
      </c>
      <c r="L6983" t="s">
        <v>216</v>
      </c>
      <c r="M6983" t="s">
        <v>57</v>
      </c>
      <c r="N6983" t="s">
        <v>11813</v>
      </c>
      <c r="O6983" t="s">
        <v>61</v>
      </c>
      <c r="P6983" t="s">
        <v>57</v>
      </c>
      <c r="Q6983" t="s">
        <v>85</v>
      </c>
      <c r="R6983" t="s">
        <v>100</v>
      </c>
      <c r="S6983" t="s">
        <v>57</v>
      </c>
      <c r="T6983" t="s">
        <v>61</v>
      </c>
      <c r="U6983" t="s">
        <v>57</v>
      </c>
      <c r="V6983" t="s">
        <v>57</v>
      </c>
      <c r="W6983" t="s">
        <v>61</v>
      </c>
      <c r="X6983" t="s">
        <v>57</v>
      </c>
      <c r="Y6983" t="s">
        <v>57</v>
      </c>
      <c r="Z6983" t="s">
        <v>57</v>
      </c>
      <c r="AA6983" t="s">
        <v>64</v>
      </c>
      <c r="AB6983" t="s">
        <v>57</v>
      </c>
      <c r="AC6983" t="s">
        <v>87</v>
      </c>
      <c r="AD6983">
        <v>95.84999999999999</v>
      </c>
      <c r="AE6983">
        <v>2475.35</v>
      </c>
      <c r="AF6983">
        <v>0</v>
      </c>
      <c r="AG6983">
        <v>0</v>
      </c>
      <c r="AH6983">
        <v>1043.64</v>
      </c>
      <c r="AI6983">
        <v>3518.99</v>
      </c>
      <c r="AJ6983" t="s">
        <v>66</v>
      </c>
      <c r="AM6983">
        <v>0</v>
      </c>
      <c r="AN6983">
        <v>1</v>
      </c>
      <c r="AO6983">
        <v>0</v>
      </c>
      <c r="AP6983" t="s">
        <v>164</v>
      </c>
      <c r="AQ6983" t="s">
        <v>124</v>
      </c>
      <c r="AR6983" t="s">
        <v>105</v>
      </c>
      <c r="AS6983">
        <v>6</v>
      </c>
      <c r="AT6983">
        <v>76</v>
      </c>
      <c r="AU6983">
        <v>1</v>
      </c>
      <c r="AV6983">
        <v>0</v>
      </c>
      <c r="AW6983">
        <v>1</v>
      </c>
      <c r="AX6983">
        <v>0</v>
      </c>
      <c r="AY6983">
        <v>4</v>
      </c>
      <c r="AZ6983" t="s">
        <v>165</v>
      </c>
      <c r="BA6983">
        <v>4</v>
      </c>
      <c r="BB6983" t="s">
        <v>80</v>
      </c>
      <c r="BC6983">
        <v>2</v>
      </c>
    </row>
    <row r="6984" spans="1:55">
      <c r="A6984" t="s">
        <v>11814</v>
      </c>
      <c r="B6984" t="s">
        <v>73</v>
      </c>
      <c r="C6984">
        <v>32</v>
      </c>
      <c r="D6984" t="s">
        <v>57</v>
      </c>
      <c r="E6984">
        <v>3</v>
      </c>
      <c r="F6984" t="s">
        <v>712</v>
      </c>
      <c r="G6984">
        <v>90265</v>
      </c>
      <c r="H6984">
        <v>34.074572</v>
      </c>
      <c r="I6984">
        <v>-118.831181</v>
      </c>
      <c r="J6984">
        <v>7</v>
      </c>
      <c r="K6984">
        <v>20</v>
      </c>
      <c r="L6984" t="s">
        <v>98</v>
      </c>
      <c r="M6984" t="s">
        <v>57</v>
      </c>
      <c r="N6984" t="s">
        <v>3110</v>
      </c>
      <c r="O6984" t="s">
        <v>57</v>
      </c>
      <c r="P6984" t="s">
        <v>57</v>
      </c>
      <c r="Q6984" t="s">
        <v>85</v>
      </c>
      <c r="R6984" t="s">
        <v>250</v>
      </c>
      <c r="S6984" t="s">
        <v>61</v>
      </c>
      <c r="T6984" t="s">
        <v>57</v>
      </c>
      <c r="U6984" t="s">
        <v>61</v>
      </c>
      <c r="V6984" t="s">
        <v>57</v>
      </c>
      <c r="W6984" t="s">
        <v>57</v>
      </c>
      <c r="X6984" t="s">
        <v>61</v>
      </c>
      <c r="Y6984" t="s">
        <v>61</v>
      </c>
      <c r="Z6984" t="s">
        <v>57</v>
      </c>
      <c r="AA6984" t="s">
        <v>77</v>
      </c>
      <c r="AB6984" t="s">
        <v>61</v>
      </c>
      <c r="AC6984" t="s">
        <v>65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66</v>
      </c>
      <c r="AM6984">
        <v>0</v>
      </c>
      <c r="AN6984">
        <v>1</v>
      </c>
      <c r="AO6984">
        <v>0</v>
      </c>
      <c r="AP6984" t="s">
        <v>103</v>
      </c>
      <c r="AQ6984" t="s">
        <v>68</v>
      </c>
      <c r="AR6984" t="s">
        <v>105</v>
      </c>
      <c r="AS6984">
        <v>4</v>
      </c>
      <c r="AT6984">
        <v>19630</v>
      </c>
      <c r="AU6984">
        <v>1</v>
      </c>
      <c r="AV6984">
        <v>0</v>
      </c>
      <c r="AW6984">
        <v>1</v>
      </c>
      <c r="AX6984">
        <v>0</v>
      </c>
      <c r="AY6984">
        <v>3</v>
      </c>
      <c r="AZ6984" t="s">
        <v>106</v>
      </c>
      <c r="BA6984">
        <v>5</v>
      </c>
      <c r="BB6984" t="s">
        <v>80</v>
      </c>
      <c r="BC6984">
        <v>2</v>
      </c>
    </row>
    <row r="6985" spans="1:55">
      <c r="A6985" t="s">
        <v>11815</v>
      </c>
      <c r="B6985" t="s">
        <v>56</v>
      </c>
      <c r="C6985">
        <v>73</v>
      </c>
      <c r="D6985" t="s">
        <v>57</v>
      </c>
      <c r="E6985">
        <v>0</v>
      </c>
      <c r="F6985" t="s">
        <v>128</v>
      </c>
      <c r="G6985">
        <v>94558</v>
      </c>
      <c r="H6985">
        <v>38.489789</v>
      </c>
      <c r="I6985">
        <v>-122.27011</v>
      </c>
      <c r="J6985">
        <v>1</v>
      </c>
      <c r="K6985">
        <v>26</v>
      </c>
      <c r="L6985" t="s">
        <v>216</v>
      </c>
      <c r="M6985" t="s">
        <v>57</v>
      </c>
      <c r="N6985" t="s">
        <v>3483</v>
      </c>
      <c r="O6985" t="s">
        <v>57</v>
      </c>
      <c r="P6985" t="s">
        <v>57</v>
      </c>
      <c r="Q6985" t="s">
        <v>85</v>
      </c>
      <c r="R6985" t="s">
        <v>364</v>
      </c>
      <c r="S6985" t="s">
        <v>61</v>
      </c>
      <c r="T6985" t="s">
        <v>57</v>
      </c>
      <c r="U6985" t="s">
        <v>57</v>
      </c>
      <c r="V6985" t="s">
        <v>61</v>
      </c>
      <c r="W6985" t="s">
        <v>61</v>
      </c>
      <c r="X6985" t="s">
        <v>57</v>
      </c>
      <c r="Y6985" t="s">
        <v>61</v>
      </c>
      <c r="Z6985" t="s">
        <v>57</v>
      </c>
      <c r="AA6985" t="s">
        <v>77</v>
      </c>
      <c r="AB6985" t="s">
        <v>57</v>
      </c>
      <c r="AC6985" t="s">
        <v>87</v>
      </c>
      <c r="AD6985">
        <v>93.84999999999999</v>
      </c>
      <c r="AE6985">
        <v>2381.55</v>
      </c>
      <c r="AF6985">
        <v>0</v>
      </c>
      <c r="AG6985">
        <v>0</v>
      </c>
      <c r="AH6985">
        <v>241.28</v>
      </c>
      <c r="AI6985">
        <v>2622.83</v>
      </c>
      <c r="AJ6985" t="s">
        <v>88</v>
      </c>
      <c r="AK6985" t="s">
        <v>101</v>
      </c>
      <c r="AL6985" t="s">
        <v>111</v>
      </c>
      <c r="AM6985">
        <v>1</v>
      </c>
      <c r="AN6985">
        <v>0</v>
      </c>
      <c r="AO6985">
        <v>0</v>
      </c>
      <c r="AP6985" t="s">
        <v>164</v>
      </c>
      <c r="AQ6985" t="s">
        <v>104</v>
      </c>
      <c r="AR6985" t="s">
        <v>105</v>
      </c>
      <c r="AS6985">
        <v>4</v>
      </c>
      <c r="AT6985">
        <v>63947</v>
      </c>
      <c r="AU6985">
        <v>1</v>
      </c>
      <c r="AV6985">
        <v>1</v>
      </c>
      <c r="AW6985">
        <v>0</v>
      </c>
      <c r="AX6985">
        <v>93.84999999999999</v>
      </c>
      <c r="AY6985">
        <v>4</v>
      </c>
      <c r="AZ6985" t="s">
        <v>165</v>
      </c>
      <c r="BA6985">
        <v>6</v>
      </c>
      <c r="BB6985" t="s">
        <v>95</v>
      </c>
      <c r="BC6985">
        <v>1</v>
      </c>
    </row>
    <row r="6986" spans="1:55">
      <c r="A6986" t="s">
        <v>11816</v>
      </c>
      <c r="B6986" t="s">
        <v>56</v>
      </c>
      <c r="C6986">
        <v>63</v>
      </c>
      <c r="D6986" t="s">
        <v>57</v>
      </c>
      <c r="E6986">
        <v>1</v>
      </c>
      <c r="F6986" t="s">
        <v>5048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129</v>
      </c>
      <c r="M6986" t="s">
        <v>57</v>
      </c>
      <c r="N6986" t="s">
        <v>11817</v>
      </c>
      <c r="O6986" t="s">
        <v>57</v>
      </c>
      <c r="P6986" t="s">
        <v>57</v>
      </c>
      <c r="Q6986" t="s">
        <v>85</v>
      </c>
      <c r="R6986" t="s">
        <v>156</v>
      </c>
      <c r="S6986" t="s">
        <v>61</v>
      </c>
      <c r="T6986" t="s">
        <v>57</v>
      </c>
      <c r="U6986" t="s">
        <v>57</v>
      </c>
      <c r="V6986" t="s">
        <v>61</v>
      </c>
      <c r="W6986" t="s">
        <v>57</v>
      </c>
      <c r="X6986" t="s">
        <v>57</v>
      </c>
      <c r="Y6986" t="s">
        <v>57</v>
      </c>
      <c r="Z6986" t="s">
        <v>57</v>
      </c>
      <c r="AA6986" t="s">
        <v>64</v>
      </c>
      <c r="AB6986" t="s">
        <v>57</v>
      </c>
      <c r="AC6986" t="s">
        <v>87</v>
      </c>
      <c r="AD6986">
        <v>106.15</v>
      </c>
      <c r="AE6986">
        <v>6256.2</v>
      </c>
      <c r="AF6986">
        <v>0</v>
      </c>
      <c r="AG6986">
        <v>0</v>
      </c>
      <c r="AH6986">
        <v>2078.57</v>
      </c>
      <c r="AI6986">
        <v>8334.77</v>
      </c>
      <c r="AJ6986" t="s">
        <v>66</v>
      </c>
      <c r="AM6986">
        <v>0</v>
      </c>
      <c r="AN6986">
        <v>1</v>
      </c>
      <c r="AO6986">
        <v>0</v>
      </c>
      <c r="AP6986" t="s">
        <v>123</v>
      </c>
      <c r="AQ6986" t="s">
        <v>124</v>
      </c>
      <c r="AR6986" t="s">
        <v>105</v>
      </c>
      <c r="AS6986">
        <v>6</v>
      </c>
      <c r="AT6986">
        <v>11264</v>
      </c>
      <c r="AU6986">
        <v>1</v>
      </c>
      <c r="AV6986">
        <v>0</v>
      </c>
      <c r="AW6986">
        <v>1</v>
      </c>
      <c r="AX6986">
        <v>0</v>
      </c>
      <c r="AY6986">
        <v>6</v>
      </c>
      <c r="AZ6986" t="s">
        <v>125</v>
      </c>
      <c r="BA6986">
        <v>2</v>
      </c>
      <c r="BB6986" t="s">
        <v>126</v>
      </c>
      <c r="BC6986">
        <v>3</v>
      </c>
    </row>
    <row r="6987" spans="1:55">
      <c r="A6987" t="s">
        <v>11818</v>
      </c>
      <c r="B6987" t="s">
        <v>73</v>
      </c>
      <c r="C6987">
        <v>63</v>
      </c>
      <c r="D6987" t="s">
        <v>61</v>
      </c>
      <c r="E6987">
        <v>0</v>
      </c>
      <c r="F6987" t="s">
        <v>1577</v>
      </c>
      <c r="G6987">
        <v>91001</v>
      </c>
      <c r="H6987">
        <v>34.196837</v>
      </c>
      <c r="I6987">
        <v>-118.142236</v>
      </c>
      <c r="J6987">
        <v>0</v>
      </c>
      <c r="K6987">
        <v>48</v>
      </c>
      <c r="L6987" t="s">
        <v>59</v>
      </c>
      <c r="M6987" t="s">
        <v>57</v>
      </c>
      <c r="N6987" t="s">
        <v>2674</v>
      </c>
      <c r="O6987" t="s">
        <v>61</v>
      </c>
      <c r="P6987" t="s">
        <v>61</v>
      </c>
      <c r="Q6987" t="s">
        <v>143</v>
      </c>
      <c r="R6987" t="s">
        <v>143</v>
      </c>
      <c r="S6987" t="s">
        <v>143</v>
      </c>
      <c r="T6987" t="s">
        <v>143</v>
      </c>
      <c r="U6987" t="s">
        <v>143</v>
      </c>
      <c r="V6987" t="s">
        <v>143</v>
      </c>
      <c r="W6987" t="s">
        <v>143</v>
      </c>
      <c r="X6987" t="s">
        <v>143</v>
      </c>
      <c r="Y6987" t="s">
        <v>143</v>
      </c>
      <c r="Z6987" t="s">
        <v>143</v>
      </c>
      <c r="AA6987" t="s">
        <v>122</v>
      </c>
      <c r="AB6987" t="s">
        <v>61</v>
      </c>
      <c r="AC6987" t="s">
        <v>65</v>
      </c>
      <c r="AD6987">
        <v>19.85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66</v>
      </c>
      <c r="AM6987">
        <v>0</v>
      </c>
      <c r="AN6987">
        <v>1</v>
      </c>
      <c r="AO6987">
        <v>0</v>
      </c>
      <c r="AP6987" t="s">
        <v>176</v>
      </c>
      <c r="AQ6987" t="s">
        <v>124</v>
      </c>
      <c r="AR6987" t="s">
        <v>182</v>
      </c>
      <c r="AT6987">
        <v>36243</v>
      </c>
      <c r="AU6987">
        <v>1</v>
      </c>
      <c r="AV6987">
        <v>0</v>
      </c>
      <c r="AW6987">
        <v>1</v>
      </c>
      <c r="AX6987">
        <v>0</v>
      </c>
      <c r="AY6987">
        <v>5</v>
      </c>
      <c r="AZ6987" t="s">
        <v>177</v>
      </c>
      <c r="BA6987">
        <v>2</v>
      </c>
      <c r="BB6987" t="s">
        <v>126</v>
      </c>
      <c r="BC6987">
        <v>3</v>
      </c>
    </row>
    <row r="6988" spans="1:55">
      <c r="A6988" t="s">
        <v>11819</v>
      </c>
      <c r="B6988" t="s">
        <v>56</v>
      </c>
      <c r="C6988">
        <v>28</v>
      </c>
      <c r="D6988" t="s">
        <v>57</v>
      </c>
      <c r="E6988">
        <v>0</v>
      </c>
      <c r="F6988" t="s">
        <v>1522</v>
      </c>
      <c r="G6988">
        <v>92808</v>
      </c>
      <c r="H6988">
        <v>33.850452</v>
      </c>
      <c r="I6988">
        <v>-117.726668</v>
      </c>
      <c r="J6988">
        <v>8</v>
      </c>
      <c r="K6988">
        <v>41</v>
      </c>
      <c r="L6988" t="s">
        <v>129</v>
      </c>
      <c r="M6988" t="s">
        <v>57</v>
      </c>
      <c r="N6988" t="s">
        <v>5241</v>
      </c>
      <c r="O6988" t="s">
        <v>57</v>
      </c>
      <c r="P6988" t="s">
        <v>57</v>
      </c>
      <c r="Q6988" t="s">
        <v>62</v>
      </c>
      <c r="R6988" t="s">
        <v>364</v>
      </c>
      <c r="S6988" t="s">
        <v>57</v>
      </c>
      <c r="T6988" t="s">
        <v>57</v>
      </c>
      <c r="U6988" t="s">
        <v>57</v>
      </c>
      <c r="V6988" t="s">
        <v>61</v>
      </c>
      <c r="W6988" t="s">
        <v>57</v>
      </c>
      <c r="X6988" t="s">
        <v>61</v>
      </c>
      <c r="Y6988" t="s">
        <v>61</v>
      </c>
      <c r="Z6988" t="s">
        <v>57</v>
      </c>
      <c r="AA6988" t="s">
        <v>64</v>
      </c>
      <c r="AB6988" t="s">
        <v>57</v>
      </c>
      <c r="AC6988" t="s">
        <v>65</v>
      </c>
      <c r="AD6988">
        <v>78.34999999999999</v>
      </c>
      <c r="AE6988">
        <v>3211.2</v>
      </c>
      <c r="AF6988">
        <v>0</v>
      </c>
      <c r="AG6988">
        <v>0</v>
      </c>
      <c r="AH6988">
        <v>772.4400000000001</v>
      </c>
      <c r="AI6988">
        <v>3983.64</v>
      </c>
      <c r="AJ6988" t="s">
        <v>66</v>
      </c>
      <c r="AM6988">
        <v>0</v>
      </c>
      <c r="AN6988">
        <v>1</v>
      </c>
      <c r="AO6988">
        <v>0</v>
      </c>
      <c r="AP6988" t="s">
        <v>176</v>
      </c>
      <c r="AQ6988" t="s">
        <v>116</v>
      </c>
      <c r="AR6988" t="s">
        <v>93</v>
      </c>
      <c r="AS6988">
        <v>5</v>
      </c>
      <c r="AT6988">
        <v>19629</v>
      </c>
      <c r="AU6988">
        <v>1</v>
      </c>
      <c r="AV6988">
        <v>0</v>
      </c>
      <c r="AW6988">
        <v>1</v>
      </c>
      <c r="AX6988">
        <v>0</v>
      </c>
      <c r="AY6988">
        <v>5</v>
      </c>
      <c r="AZ6988" t="s">
        <v>177</v>
      </c>
      <c r="BA6988">
        <v>1</v>
      </c>
      <c r="BB6988" t="s">
        <v>71</v>
      </c>
      <c r="BC6988">
        <v>4</v>
      </c>
    </row>
    <row r="6989" spans="1:55">
      <c r="A6989" t="s">
        <v>11820</v>
      </c>
      <c r="B6989" t="s">
        <v>73</v>
      </c>
      <c r="C6989">
        <v>79</v>
      </c>
      <c r="D6989" t="s">
        <v>57</v>
      </c>
      <c r="E6989">
        <v>0</v>
      </c>
      <c r="F6989" t="s">
        <v>4814</v>
      </c>
      <c r="G6989">
        <v>92284</v>
      </c>
      <c r="H6989">
        <v>34.159534</v>
      </c>
      <c r="I6989">
        <v>-116.425984</v>
      </c>
      <c r="J6989">
        <v>1</v>
      </c>
      <c r="K6989">
        <v>72</v>
      </c>
      <c r="L6989" t="s">
        <v>59</v>
      </c>
      <c r="M6989" t="s">
        <v>57</v>
      </c>
      <c r="N6989" t="s">
        <v>5352</v>
      </c>
      <c r="O6989" t="s">
        <v>57</v>
      </c>
      <c r="P6989" t="s">
        <v>57</v>
      </c>
      <c r="Q6989" t="s">
        <v>135</v>
      </c>
      <c r="R6989" t="s">
        <v>250</v>
      </c>
      <c r="S6989" t="s">
        <v>57</v>
      </c>
      <c r="T6989" t="s">
        <v>57</v>
      </c>
      <c r="U6989" t="s">
        <v>57</v>
      </c>
      <c r="V6989" t="s">
        <v>61</v>
      </c>
      <c r="W6989" t="s">
        <v>57</v>
      </c>
      <c r="X6989" t="s">
        <v>57</v>
      </c>
      <c r="Y6989" t="s">
        <v>61</v>
      </c>
      <c r="Z6989" t="s">
        <v>57</v>
      </c>
      <c r="AA6989" t="s">
        <v>122</v>
      </c>
      <c r="AB6989" t="s">
        <v>57</v>
      </c>
      <c r="AC6989" t="s">
        <v>65</v>
      </c>
      <c r="AD6989">
        <v>84.09999999999999</v>
      </c>
      <c r="AE6989">
        <v>5981.65</v>
      </c>
      <c r="AF6989">
        <v>0</v>
      </c>
      <c r="AG6989">
        <v>0</v>
      </c>
      <c r="AH6989">
        <v>1245.6</v>
      </c>
      <c r="AI6989">
        <v>7227.25</v>
      </c>
      <c r="AJ6989" t="s">
        <v>66</v>
      </c>
      <c r="AM6989">
        <v>0</v>
      </c>
      <c r="AN6989">
        <v>1</v>
      </c>
      <c r="AO6989">
        <v>0</v>
      </c>
      <c r="AP6989" t="s">
        <v>123</v>
      </c>
      <c r="AQ6989" t="s">
        <v>104</v>
      </c>
      <c r="AR6989" t="s">
        <v>93</v>
      </c>
      <c r="AS6989">
        <v>6</v>
      </c>
      <c r="AT6989">
        <v>20486</v>
      </c>
      <c r="AU6989">
        <v>1</v>
      </c>
      <c r="AV6989">
        <v>0</v>
      </c>
      <c r="AW6989">
        <v>1</v>
      </c>
      <c r="AX6989">
        <v>0</v>
      </c>
      <c r="AY6989">
        <v>6</v>
      </c>
      <c r="AZ6989" t="s">
        <v>125</v>
      </c>
      <c r="BA6989">
        <v>1</v>
      </c>
      <c r="BB6989" t="s">
        <v>71</v>
      </c>
      <c r="BC6989">
        <v>4</v>
      </c>
    </row>
    <row r="6990" spans="1:55">
      <c r="A6990" t="s">
        <v>11821</v>
      </c>
      <c r="B6990" t="s">
        <v>56</v>
      </c>
      <c r="C6990">
        <v>60</v>
      </c>
      <c r="D6990" t="s">
        <v>57</v>
      </c>
      <c r="E6990">
        <v>0</v>
      </c>
      <c r="F6990" t="s">
        <v>425</v>
      </c>
      <c r="G6990">
        <v>90638</v>
      </c>
      <c r="H6990">
        <v>33.902045</v>
      </c>
      <c r="I6990">
        <v>-118.008961</v>
      </c>
      <c r="J6990">
        <v>6</v>
      </c>
      <c r="K6990">
        <v>21</v>
      </c>
      <c r="L6990" t="s">
        <v>98</v>
      </c>
      <c r="M6990" t="s">
        <v>57</v>
      </c>
      <c r="N6990" t="s">
        <v>2703</v>
      </c>
      <c r="O6990" t="s">
        <v>57</v>
      </c>
      <c r="P6990" t="s">
        <v>57</v>
      </c>
      <c r="Q6990" t="s">
        <v>85</v>
      </c>
      <c r="R6990" t="s">
        <v>382</v>
      </c>
      <c r="S6990" t="s">
        <v>61</v>
      </c>
      <c r="T6990" t="s">
        <v>61</v>
      </c>
      <c r="U6990" t="s">
        <v>61</v>
      </c>
      <c r="V6990" t="s">
        <v>61</v>
      </c>
      <c r="W6990" t="s">
        <v>57</v>
      </c>
      <c r="X6990" t="s">
        <v>57</v>
      </c>
      <c r="Y6990" t="s">
        <v>57</v>
      </c>
      <c r="Z6990" t="s">
        <v>61</v>
      </c>
      <c r="AA6990" t="s">
        <v>77</v>
      </c>
      <c r="AB6990" t="s">
        <v>57</v>
      </c>
      <c r="AC6990" t="s">
        <v>87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66</v>
      </c>
      <c r="AM6990">
        <v>0</v>
      </c>
      <c r="AN6990">
        <v>1</v>
      </c>
      <c r="AO6990">
        <v>0</v>
      </c>
      <c r="AP6990" t="s">
        <v>103</v>
      </c>
      <c r="AQ6990" t="s">
        <v>124</v>
      </c>
      <c r="AR6990" t="s">
        <v>105</v>
      </c>
      <c r="AS6990">
        <v>3</v>
      </c>
      <c r="AT6990">
        <v>47568</v>
      </c>
      <c r="AU6990">
        <v>1</v>
      </c>
      <c r="AV6990">
        <v>0</v>
      </c>
      <c r="AW6990">
        <v>1</v>
      </c>
      <c r="AX6990">
        <v>0</v>
      </c>
      <c r="AY6990">
        <v>3</v>
      </c>
      <c r="AZ6990" t="s">
        <v>106</v>
      </c>
      <c r="BA6990">
        <v>6</v>
      </c>
      <c r="BB6990" t="s">
        <v>95</v>
      </c>
      <c r="BC6990">
        <v>1</v>
      </c>
    </row>
    <row r="6991" spans="1:55">
      <c r="A6991" t="s">
        <v>11822</v>
      </c>
      <c r="B6991" t="s">
        <v>56</v>
      </c>
      <c r="C6991">
        <v>38</v>
      </c>
      <c r="D6991" t="s">
        <v>61</v>
      </c>
      <c r="E6991">
        <v>0</v>
      </c>
      <c r="F6991" t="s">
        <v>712</v>
      </c>
      <c r="G6991">
        <v>90263</v>
      </c>
      <c r="H6991">
        <v>34.037037</v>
      </c>
      <c r="I6991">
        <v>-118.705803</v>
      </c>
      <c r="J6991">
        <v>0</v>
      </c>
      <c r="K6991">
        <v>42</v>
      </c>
      <c r="L6991" t="s">
        <v>129</v>
      </c>
      <c r="M6991" t="s">
        <v>57</v>
      </c>
      <c r="N6991" t="s">
        <v>2292</v>
      </c>
      <c r="O6991" t="s">
        <v>61</v>
      </c>
      <c r="P6991" t="s">
        <v>57</v>
      </c>
      <c r="Q6991" t="s">
        <v>85</v>
      </c>
      <c r="R6991" t="s">
        <v>313</v>
      </c>
      <c r="S6991" t="s">
        <v>61</v>
      </c>
      <c r="T6991" t="s">
        <v>57</v>
      </c>
      <c r="U6991" t="s">
        <v>57</v>
      </c>
      <c r="V6991" t="s">
        <v>57</v>
      </c>
      <c r="W6991" t="s">
        <v>57</v>
      </c>
      <c r="X6991" t="s">
        <v>57</v>
      </c>
      <c r="Y6991" t="s">
        <v>57</v>
      </c>
      <c r="Z6991" t="s">
        <v>61</v>
      </c>
      <c r="AA6991" t="s">
        <v>77</v>
      </c>
      <c r="AB6991" t="s">
        <v>57</v>
      </c>
      <c r="AC6991" t="s">
        <v>87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66</v>
      </c>
      <c r="AM6991">
        <v>0</v>
      </c>
      <c r="AN6991">
        <v>1</v>
      </c>
      <c r="AO6991">
        <v>0</v>
      </c>
      <c r="AP6991" t="s">
        <v>176</v>
      </c>
      <c r="AQ6991" t="s">
        <v>68</v>
      </c>
      <c r="AR6991" t="s">
        <v>105</v>
      </c>
      <c r="AS6991">
        <v>6</v>
      </c>
      <c r="AT6991">
        <v>11</v>
      </c>
      <c r="AU6991">
        <v>1</v>
      </c>
      <c r="AV6991">
        <v>0</v>
      </c>
      <c r="AW6991">
        <v>1</v>
      </c>
      <c r="AX6991">
        <v>0</v>
      </c>
      <c r="AY6991">
        <v>5</v>
      </c>
      <c r="AZ6991" t="s">
        <v>177</v>
      </c>
      <c r="BA6991">
        <v>7</v>
      </c>
      <c r="BB6991" t="s">
        <v>95</v>
      </c>
      <c r="BC6991">
        <v>1</v>
      </c>
    </row>
    <row r="6992" spans="1:55">
      <c r="A6992" t="s">
        <v>11823</v>
      </c>
      <c r="B6992" t="s">
        <v>73</v>
      </c>
      <c r="C6992">
        <v>55</v>
      </c>
      <c r="D6992" t="s">
        <v>61</v>
      </c>
      <c r="E6992">
        <v>3</v>
      </c>
      <c r="F6992" t="s">
        <v>404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216</v>
      </c>
      <c r="M6992" t="s">
        <v>57</v>
      </c>
      <c r="N6992" t="s">
        <v>8027</v>
      </c>
      <c r="O6992" t="s">
        <v>57</v>
      </c>
      <c r="P6992" t="s">
        <v>57</v>
      </c>
      <c r="Q6992" t="s">
        <v>85</v>
      </c>
      <c r="R6992" t="s">
        <v>289</v>
      </c>
      <c r="S6992" t="s">
        <v>57</v>
      </c>
      <c r="T6992" t="s">
        <v>61</v>
      </c>
      <c r="U6992" t="s">
        <v>57</v>
      </c>
      <c r="V6992" t="s">
        <v>61</v>
      </c>
      <c r="W6992" t="s">
        <v>61</v>
      </c>
      <c r="X6992" t="s">
        <v>57</v>
      </c>
      <c r="Y6992" t="s">
        <v>57</v>
      </c>
      <c r="Z6992" t="s">
        <v>57</v>
      </c>
      <c r="AA6992" t="s">
        <v>77</v>
      </c>
      <c r="AB6992" t="s">
        <v>57</v>
      </c>
      <c r="AC6992" t="s">
        <v>87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66</v>
      </c>
      <c r="AM6992">
        <v>0</v>
      </c>
      <c r="AN6992">
        <v>1</v>
      </c>
      <c r="AO6992">
        <v>0</v>
      </c>
      <c r="AP6992" t="s">
        <v>164</v>
      </c>
      <c r="AQ6992" t="s">
        <v>92</v>
      </c>
      <c r="AR6992" t="s">
        <v>105</v>
      </c>
      <c r="AS6992">
        <v>5</v>
      </c>
      <c r="AT6992">
        <v>42239</v>
      </c>
      <c r="AU6992">
        <v>1</v>
      </c>
      <c r="AV6992">
        <v>0</v>
      </c>
      <c r="AW6992">
        <v>1</v>
      </c>
      <c r="AX6992">
        <v>0</v>
      </c>
      <c r="AY6992">
        <v>4</v>
      </c>
      <c r="AZ6992" t="s">
        <v>165</v>
      </c>
      <c r="BA6992">
        <v>6</v>
      </c>
      <c r="BB6992" t="s">
        <v>95</v>
      </c>
      <c r="BC6992">
        <v>1</v>
      </c>
    </row>
    <row r="6993" spans="1:55">
      <c r="A6993" t="s">
        <v>11824</v>
      </c>
      <c r="B6993" t="s">
        <v>56</v>
      </c>
      <c r="C6993">
        <v>33</v>
      </c>
      <c r="D6993" t="s">
        <v>57</v>
      </c>
      <c r="E6993">
        <v>0</v>
      </c>
      <c r="F6993" t="s">
        <v>4713</v>
      </c>
      <c r="G6993">
        <v>95633</v>
      </c>
      <c r="H6993">
        <v>38.852544</v>
      </c>
      <c r="I6993">
        <v>-120.837669</v>
      </c>
      <c r="J6993">
        <v>2</v>
      </c>
      <c r="K6993">
        <v>23</v>
      </c>
      <c r="L6993" t="s">
        <v>98</v>
      </c>
      <c r="M6993" t="s">
        <v>57</v>
      </c>
      <c r="N6993" t="s">
        <v>11825</v>
      </c>
      <c r="O6993" t="s">
        <v>57</v>
      </c>
      <c r="P6993" t="s">
        <v>57</v>
      </c>
      <c r="Q6993" t="s">
        <v>85</v>
      </c>
      <c r="R6993" t="s">
        <v>296</v>
      </c>
      <c r="S6993" t="s">
        <v>61</v>
      </c>
      <c r="T6993" t="s">
        <v>61</v>
      </c>
      <c r="U6993" t="s">
        <v>57</v>
      </c>
      <c r="V6993" t="s">
        <v>61</v>
      </c>
      <c r="W6993" t="s">
        <v>61</v>
      </c>
      <c r="X6993" t="s">
        <v>57</v>
      </c>
      <c r="Y6993" t="s">
        <v>57</v>
      </c>
      <c r="Z6993" t="s">
        <v>57</v>
      </c>
      <c r="AA6993" t="s">
        <v>77</v>
      </c>
      <c r="AB6993" t="s">
        <v>61</v>
      </c>
      <c r="AC6993" t="s">
        <v>65</v>
      </c>
      <c r="AD6993">
        <v>90.15000000000001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66</v>
      </c>
      <c r="AM6993">
        <v>0</v>
      </c>
      <c r="AN6993">
        <v>1</v>
      </c>
      <c r="AO6993">
        <v>0</v>
      </c>
      <c r="AP6993" t="s">
        <v>103</v>
      </c>
      <c r="AQ6993" t="s">
        <v>68</v>
      </c>
      <c r="AR6993" t="s">
        <v>105</v>
      </c>
      <c r="AS6993">
        <v>4</v>
      </c>
      <c r="AT6993">
        <v>2536</v>
      </c>
      <c r="AU6993">
        <v>1</v>
      </c>
      <c r="AV6993">
        <v>0</v>
      </c>
      <c r="AW6993">
        <v>1</v>
      </c>
      <c r="AX6993">
        <v>0</v>
      </c>
      <c r="AY6993">
        <v>3</v>
      </c>
      <c r="AZ6993" t="s">
        <v>106</v>
      </c>
      <c r="BA6993">
        <v>6</v>
      </c>
      <c r="BB6993" t="s">
        <v>95</v>
      </c>
      <c r="BC6993">
        <v>1</v>
      </c>
    </row>
    <row r="6994" spans="1:55">
      <c r="A6994" t="s">
        <v>11826</v>
      </c>
      <c r="B6994" t="s">
        <v>56</v>
      </c>
      <c r="C6994">
        <v>44</v>
      </c>
      <c r="D6994" t="s">
        <v>61</v>
      </c>
      <c r="E6994">
        <v>0</v>
      </c>
      <c r="F6994" t="s">
        <v>4224</v>
      </c>
      <c r="G6994">
        <v>93673</v>
      </c>
      <c r="H6994">
        <v>36.456091</v>
      </c>
      <c r="I6994">
        <v>-119.486225</v>
      </c>
      <c r="J6994">
        <v>0</v>
      </c>
      <c r="K6994">
        <v>14</v>
      </c>
      <c r="L6994" t="s">
        <v>59</v>
      </c>
      <c r="M6994" t="s">
        <v>57</v>
      </c>
      <c r="N6994" t="s">
        <v>11827</v>
      </c>
      <c r="O6994" t="s">
        <v>57</v>
      </c>
      <c r="P6994" t="s">
        <v>57</v>
      </c>
      <c r="Q6994" t="s">
        <v>85</v>
      </c>
      <c r="R6994" t="s">
        <v>250</v>
      </c>
      <c r="S6994" t="s">
        <v>61</v>
      </c>
      <c r="T6994" t="s">
        <v>61</v>
      </c>
      <c r="U6994" t="s">
        <v>57</v>
      </c>
      <c r="V6994" t="s">
        <v>61</v>
      </c>
      <c r="W6994" t="s">
        <v>61</v>
      </c>
      <c r="X6994" t="s">
        <v>61</v>
      </c>
      <c r="Y6994" t="s">
        <v>61</v>
      </c>
      <c r="Z6994" t="s">
        <v>57</v>
      </c>
      <c r="AA6994" t="s">
        <v>77</v>
      </c>
      <c r="AB6994" t="s">
        <v>57</v>
      </c>
      <c r="AC6994" t="s">
        <v>87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</v>
      </c>
      <c r="AJ6994" t="s">
        <v>88</v>
      </c>
      <c r="AK6994" t="s">
        <v>89</v>
      </c>
      <c r="AL6994" t="s">
        <v>90</v>
      </c>
      <c r="AM6994">
        <v>1</v>
      </c>
      <c r="AN6994">
        <v>0</v>
      </c>
      <c r="AO6994">
        <v>0</v>
      </c>
      <c r="AP6994" t="s">
        <v>103</v>
      </c>
      <c r="AQ6994" t="s">
        <v>78</v>
      </c>
      <c r="AR6994" t="s">
        <v>93</v>
      </c>
      <c r="AS6994">
        <v>2</v>
      </c>
      <c r="AT6994">
        <v>646</v>
      </c>
      <c r="AU6994">
        <v>1</v>
      </c>
      <c r="AV6994">
        <v>1</v>
      </c>
      <c r="AW6994">
        <v>0</v>
      </c>
      <c r="AX6994">
        <v>80.45</v>
      </c>
      <c r="AY6994">
        <v>3</v>
      </c>
      <c r="AZ6994" t="s">
        <v>106</v>
      </c>
      <c r="BA6994">
        <v>7</v>
      </c>
      <c r="BB6994" t="s">
        <v>95</v>
      </c>
      <c r="BC6994">
        <v>1</v>
      </c>
    </row>
    <row r="6995" spans="1:55">
      <c r="A6995" t="s">
        <v>11828</v>
      </c>
      <c r="B6995" t="s">
        <v>73</v>
      </c>
      <c r="C6995">
        <v>60</v>
      </c>
      <c r="D6995" t="s">
        <v>61</v>
      </c>
      <c r="E6995">
        <v>0</v>
      </c>
      <c r="F6995" t="s">
        <v>6863</v>
      </c>
      <c r="G6995">
        <v>95237</v>
      </c>
      <c r="H6995">
        <v>38.166791</v>
      </c>
      <c r="I6995">
        <v>-121.14207</v>
      </c>
      <c r="J6995">
        <v>0</v>
      </c>
      <c r="K6995">
        <v>72</v>
      </c>
      <c r="L6995" t="s">
        <v>59</v>
      </c>
      <c r="M6995" t="s">
        <v>57</v>
      </c>
      <c r="N6995" t="s">
        <v>7284</v>
      </c>
      <c r="O6995" t="s">
        <v>57</v>
      </c>
      <c r="P6995" t="s">
        <v>57</v>
      </c>
      <c r="Q6995" t="s">
        <v>85</v>
      </c>
      <c r="R6995" t="s">
        <v>254</v>
      </c>
      <c r="S6995" t="s">
        <v>57</v>
      </c>
      <c r="T6995" t="s">
        <v>57</v>
      </c>
      <c r="U6995" t="s">
        <v>57</v>
      </c>
      <c r="V6995" t="s">
        <v>57</v>
      </c>
      <c r="W6995" t="s">
        <v>57</v>
      </c>
      <c r="X6995" t="s">
        <v>57</v>
      </c>
      <c r="Y6995" t="s">
        <v>57</v>
      </c>
      <c r="Z6995" t="s">
        <v>57</v>
      </c>
      <c r="AA6995" t="s">
        <v>122</v>
      </c>
      <c r="AB6995" t="s">
        <v>57</v>
      </c>
      <c r="AC6995" t="s">
        <v>87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66</v>
      </c>
      <c r="AM6995">
        <v>0</v>
      </c>
      <c r="AN6995">
        <v>1</v>
      </c>
      <c r="AO6995">
        <v>0</v>
      </c>
      <c r="AP6995" t="s">
        <v>123</v>
      </c>
      <c r="AQ6995" t="s">
        <v>124</v>
      </c>
      <c r="AR6995" t="s">
        <v>105</v>
      </c>
      <c r="AS6995">
        <v>8</v>
      </c>
      <c r="AT6995">
        <v>3205</v>
      </c>
      <c r="AU6995">
        <v>1</v>
      </c>
      <c r="AV6995">
        <v>0</v>
      </c>
      <c r="AW6995">
        <v>1</v>
      </c>
      <c r="AX6995">
        <v>0</v>
      </c>
      <c r="AY6995">
        <v>6</v>
      </c>
      <c r="AZ6995" t="s">
        <v>125</v>
      </c>
      <c r="BA6995">
        <v>4</v>
      </c>
      <c r="BB6995" t="s">
        <v>80</v>
      </c>
      <c r="BC6995">
        <v>2</v>
      </c>
    </row>
    <row r="6996" spans="1:55">
      <c r="A6996" t="s">
        <v>11829</v>
      </c>
      <c r="B6996" t="s">
        <v>56</v>
      </c>
      <c r="C6996">
        <v>45</v>
      </c>
      <c r="D6996" t="s">
        <v>57</v>
      </c>
      <c r="E6996">
        <v>0</v>
      </c>
      <c r="F6996" t="s">
        <v>1486</v>
      </c>
      <c r="G6996">
        <v>93631</v>
      </c>
      <c r="H6996">
        <v>36.478239</v>
      </c>
      <c r="I6996">
        <v>-119.52137</v>
      </c>
      <c r="J6996">
        <v>5</v>
      </c>
      <c r="K6996">
        <v>72</v>
      </c>
      <c r="L6996" t="s">
        <v>119</v>
      </c>
      <c r="M6996" t="s">
        <v>57</v>
      </c>
      <c r="N6996" t="s">
        <v>1682</v>
      </c>
      <c r="O6996" t="s">
        <v>57</v>
      </c>
      <c r="P6996" t="s">
        <v>57</v>
      </c>
      <c r="Q6996" t="s">
        <v>62</v>
      </c>
      <c r="R6996" t="s">
        <v>180</v>
      </c>
      <c r="S6996" t="s">
        <v>61</v>
      </c>
      <c r="T6996" t="s">
        <v>61</v>
      </c>
      <c r="U6996" t="s">
        <v>57</v>
      </c>
      <c r="V6996" t="s">
        <v>61</v>
      </c>
      <c r="W6996" t="s">
        <v>57</v>
      </c>
      <c r="X6996" t="s">
        <v>57</v>
      </c>
      <c r="Y6996" t="s">
        <v>57</v>
      </c>
      <c r="Z6996" t="s">
        <v>61</v>
      </c>
      <c r="AA6996" t="s">
        <v>122</v>
      </c>
      <c r="AB6996" t="s">
        <v>57</v>
      </c>
      <c r="AC6996" t="s">
        <v>87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8688.290000000001</v>
      </c>
      <c r="AJ6996" t="s">
        <v>66</v>
      </c>
      <c r="AM6996">
        <v>0</v>
      </c>
      <c r="AN6996">
        <v>1</v>
      </c>
      <c r="AO6996">
        <v>0</v>
      </c>
      <c r="AP6996" t="s">
        <v>123</v>
      </c>
      <c r="AQ6996" t="s">
        <v>78</v>
      </c>
      <c r="AR6996" t="s">
        <v>93</v>
      </c>
      <c r="AS6996">
        <v>4</v>
      </c>
      <c r="AT6996">
        <v>14088</v>
      </c>
      <c r="AU6996">
        <v>1</v>
      </c>
      <c r="AV6996">
        <v>0</v>
      </c>
      <c r="AW6996">
        <v>1</v>
      </c>
      <c r="AX6996">
        <v>0</v>
      </c>
      <c r="AY6996">
        <v>6</v>
      </c>
      <c r="AZ6996" t="s">
        <v>125</v>
      </c>
      <c r="BA6996">
        <v>1</v>
      </c>
      <c r="BB6996" t="s">
        <v>71</v>
      </c>
      <c r="BC6996">
        <v>4</v>
      </c>
    </row>
    <row r="6997" spans="1:55">
      <c r="A6997" t="s">
        <v>11830</v>
      </c>
      <c r="B6997" t="s">
        <v>73</v>
      </c>
      <c r="C6997">
        <v>53</v>
      </c>
      <c r="D6997" t="s">
        <v>57</v>
      </c>
      <c r="E6997">
        <v>0</v>
      </c>
      <c r="F6997" t="s">
        <v>2232</v>
      </c>
      <c r="G6997">
        <v>90274</v>
      </c>
      <c r="H6997">
        <v>33.788208</v>
      </c>
      <c r="I6997">
        <v>-118.404955</v>
      </c>
      <c r="J6997">
        <v>1</v>
      </c>
      <c r="K6997">
        <v>22</v>
      </c>
      <c r="L6997" t="s">
        <v>98</v>
      </c>
      <c r="M6997" t="s">
        <v>57</v>
      </c>
      <c r="N6997" t="s">
        <v>6246</v>
      </c>
      <c r="O6997" t="s">
        <v>61</v>
      </c>
      <c r="P6997" t="s">
        <v>57</v>
      </c>
      <c r="Q6997" t="s">
        <v>85</v>
      </c>
      <c r="R6997" t="s">
        <v>1317</v>
      </c>
      <c r="S6997" t="s">
        <v>57</v>
      </c>
      <c r="T6997" t="s">
        <v>57</v>
      </c>
      <c r="U6997" t="s">
        <v>61</v>
      </c>
      <c r="V6997" t="s">
        <v>57</v>
      </c>
      <c r="W6997" t="s">
        <v>57</v>
      </c>
      <c r="X6997" t="s">
        <v>57</v>
      </c>
      <c r="Y6997" t="s">
        <v>57</v>
      </c>
      <c r="Z6997" t="s">
        <v>57</v>
      </c>
      <c r="AA6997" t="s">
        <v>77</v>
      </c>
      <c r="AB6997" t="s">
        <v>57</v>
      </c>
      <c r="AC6997" t="s">
        <v>87</v>
      </c>
      <c r="AD6997">
        <v>104.6</v>
      </c>
      <c r="AE6997">
        <v>2180.55</v>
      </c>
      <c r="AF6997">
        <v>0</v>
      </c>
      <c r="AG6997">
        <v>0</v>
      </c>
      <c r="AH6997">
        <v>1092.52</v>
      </c>
      <c r="AI6997">
        <v>3273.07</v>
      </c>
      <c r="AJ6997" t="s">
        <v>66</v>
      </c>
      <c r="AM6997">
        <v>0</v>
      </c>
      <c r="AN6997">
        <v>1</v>
      </c>
      <c r="AO6997">
        <v>0</v>
      </c>
      <c r="AP6997" t="s">
        <v>103</v>
      </c>
      <c r="AQ6997" t="s">
        <v>92</v>
      </c>
      <c r="AR6997" t="s">
        <v>105</v>
      </c>
      <c r="AS6997">
        <v>7</v>
      </c>
      <c r="AT6997">
        <v>24979</v>
      </c>
      <c r="AU6997">
        <v>1</v>
      </c>
      <c r="AV6997">
        <v>0</v>
      </c>
      <c r="AW6997">
        <v>1</v>
      </c>
      <c r="AX6997">
        <v>0</v>
      </c>
      <c r="AY6997">
        <v>3</v>
      </c>
      <c r="AZ6997" t="s">
        <v>106</v>
      </c>
      <c r="BA6997">
        <v>6</v>
      </c>
      <c r="BB6997" t="s">
        <v>95</v>
      </c>
      <c r="BC6997">
        <v>1</v>
      </c>
    </row>
    <row r="6998" spans="1:55">
      <c r="A6998" t="s">
        <v>11831</v>
      </c>
      <c r="B6998" t="s">
        <v>56</v>
      </c>
      <c r="C6998">
        <v>58</v>
      </c>
      <c r="D6998" t="s">
        <v>61</v>
      </c>
      <c r="E6998">
        <v>0</v>
      </c>
      <c r="F6998" t="s">
        <v>2083</v>
      </c>
      <c r="G6998">
        <v>90742</v>
      </c>
      <c r="H6998">
        <v>33.719221</v>
      </c>
      <c r="I6998">
        <v>-118.073596</v>
      </c>
      <c r="J6998">
        <v>0</v>
      </c>
      <c r="K6998">
        <v>12</v>
      </c>
      <c r="L6998" t="s">
        <v>98</v>
      </c>
      <c r="M6998" t="s">
        <v>61</v>
      </c>
      <c r="N6998" t="s">
        <v>143</v>
      </c>
      <c r="O6998" t="s">
        <v>143</v>
      </c>
      <c r="P6998" t="s">
        <v>57</v>
      </c>
      <c r="Q6998" t="s">
        <v>135</v>
      </c>
      <c r="R6998" t="s">
        <v>131</v>
      </c>
      <c r="S6998" t="s">
        <v>57</v>
      </c>
      <c r="T6998" t="s">
        <v>61</v>
      </c>
      <c r="U6998" t="s">
        <v>57</v>
      </c>
      <c r="V6998" t="s">
        <v>57</v>
      </c>
      <c r="W6998" t="s">
        <v>61</v>
      </c>
      <c r="X6998" t="s">
        <v>57</v>
      </c>
      <c r="Y6998" t="s">
        <v>57</v>
      </c>
      <c r="Z6998" t="s">
        <v>57</v>
      </c>
      <c r="AA6998" t="s">
        <v>122</v>
      </c>
      <c r="AB6998" t="s">
        <v>61</v>
      </c>
      <c r="AC6998" t="s">
        <v>65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66</v>
      </c>
      <c r="AM6998">
        <v>0</v>
      </c>
      <c r="AN6998">
        <v>1</v>
      </c>
      <c r="AO6998">
        <v>0</v>
      </c>
      <c r="AP6998" t="s">
        <v>67</v>
      </c>
      <c r="AQ6998" t="s">
        <v>92</v>
      </c>
      <c r="AR6998" t="s">
        <v>137</v>
      </c>
      <c r="AS6998">
        <v>6</v>
      </c>
      <c r="AT6998">
        <v>1107</v>
      </c>
      <c r="AU6998">
        <v>1</v>
      </c>
      <c r="AV6998">
        <v>0</v>
      </c>
      <c r="AW6998">
        <v>1</v>
      </c>
      <c r="AX6998">
        <v>0</v>
      </c>
      <c r="AY6998">
        <v>2</v>
      </c>
      <c r="AZ6998" t="s">
        <v>70</v>
      </c>
      <c r="BA6998">
        <v>2</v>
      </c>
      <c r="BB6998" t="s">
        <v>126</v>
      </c>
      <c r="BC6998">
        <v>3</v>
      </c>
    </row>
    <row r="6999" spans="1:55">
      <c r="A6999" t="s">
        <v>11832</v>
      </c>
      <c r="B6999" t="s">
        <v>56</v>
      </c>
      <c r="C6999">
        <v>51</v>
      </c>
      <c r="D6999" t="s">
        <v>61</v>
      </c>
      <c r="E6999">
        <v>3</v>
      </c>
      <c r="F6999" t="s">
        <v>668</v>
      </c>
      <c r="G6999">
        <v>95010</v>
      </c>
      <c r="H6999">
        <v>36.977025</v>
      </c>
      <c r="I6999">
        <v>-121.952864</v>
      </c>
      <c r="J6999">
        <v>0</v>
      </c>
      <c r="K6999">
        <v>4</v>
      </c>
      <c r="L6999" t="s">
        <v>83</v>
      </c>
      <c r="M6999" t="s">
        <v>57</v>
      </c>
      <c r="N6999" t="s">
        <v>5413</v>
      </c>
      <c r="O6999" t="s">
        <v>61</v>
      </c>
      <c r="P6999" t="s">
        <v>61</v>
      </c>
      <c r="Q6999" t="s">
        <v>143</v>
      </c>
      <c r="R6999" t="s">
        <v>143</v>
      </c>
      <c r="S6999" t="s">
        <v>143</v>
      </c>
      <c r="T6999" t="s">
        <v>143</v>
      </c>
      <c r="U6999" t="s">
        <v>143</v>
      </c>
      <c r="V6999" t="s">
        <v>143</v>
      </c>
      <c r="W6999" t="s">
        <v>143</v>
      </c>
      <c r="X6999" t="s">
        <v>143</v>
      </c>
      <c r="Y6999" t="s">
        <v>143</v>
      </c>
      <c r="Z6999" t="s">
        <v>143</v>
      </c>
      <c r="AA6999" t="s">
        <v>77</v>
      </c>
      <c r="AB6999" t="s">
        <v>61</v>
      </c>
      <c r="AC6999" t="s">
        <v>65</v>
      </c>
      <c r="AD6999">
        <v>20.4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66</v>
      </c>
      <c r="AM6999">
        <v>0</v>
      </c>
      <c r="AN6999">
        <v>1</v>
      </c>
      <c r="AO6999">
        <v>0</v>
      </c>
      <c r="AP6999" t="s">
        <v>91</v>
      </c>
      <c r="AQ6999" t="s">
        <v>92</v>
      </c>
      <c r="AR6999" t="s">
        <v>182</v>
      </c>
      <c r="AT6999">
        <v>9673</v>
      </c>
      <c r="AU6999">
        <v>1</v>
      </c>
      <c r="AV6999">
        <v>0</v>
      </c>
      <c r="AW6999">
        <v>1</v>
      </c>
      <c r="AX6999">
        <v>0</v>
      </c>
      <c r="AY6999">
        <v>1</v>
      </c>
      <c r="AZ6999" t="s">
        <v>94</v>
      </c>
      <c r="BA6999">
        <v>7</v>
      </c>
      <c r="BB6999" t="s">
        <v>95</v>
      </c>
      <c r="BC6999">
        <v>1</v>
      </c>
    </row>
    <row r="7000" spans="1:55">
      <c r="A7000" t="s">
        <v>11833</v>
      </c>
      <c r="B7000" t="s">
        <v>73</v>
      </c>
      <c r="C7000">
        <v>55</v>
      </c>
      <c r="D7000" t="s">
        <v>61</v>
      </c>
      <c r="E7000">
        <v>1</v>
      </c>
      <c r="F7000" t="s">
        <v>3707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216</v>
      </c>
      <c r="M7000" t="s">
        <v>57</v>
      </c>
      <c r="N7000" t="s">
        <v>7334</v>
      </c>
      <c r="O7000" t="s">
        <v>61</v>
      </c>
      <c r="P7000" t="s">
        <v>57</v>
      </c>
      <c r="Q7000" t="s">
        <v>135</v>
      </c>
      <c r="R7000" t="s">
        <v>169</v>
      </c>
      <c r="S7000" t="s">
        <v>61</v>
      </c>
      <c r="T7000" t="s">
        <v>57</v>
      </c>
      <c r="U7000" t="s">
        <v>61</v>
      </c>
      <c r="V7000" t="s">
        <v>57</v>
      </c>
      <c r="W7000" t="s">
        <v>61</v>
      </c>
      <c r="X7000" t="s">
        <v>61</v>
      </c>
      <c r="Y7000" t="s">
        <v>61</v>
      </c>
      <c r="Z7000" t="s">
        <v>57</v>
      </c>
      <c r="AA7000" t="s">
        <v>64</v>
      </c>
      <c r="AB7000" t="s">
        <v>57</v>
      </c>
      <c r="AC7000" t="s">
        <v>65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66</v>
      </c>
      <c r="AM7000">
        <v>0</v>
      </c>
      <c r="AN7000">
        <v>1</v>
      </c>
      <c r="AO7000">
        <v>0</v>
      </c>
      <c r="AP7000" t="s">
        <v>164</v>
      </c>
      <c r="AQ7000" t="s">
        <v>92</v>
      </c>
      <c r="AR7000" t="s">
        <v>69</v>
      </c>
      <c r="AS7000">
        <v>3</v>
      </c>
      <c r="AT7000">
        <v>25418</v>
      </c>
      <c r="AU7000">
        <v>1</v>
      </c>
      <c r="AV7000">
        <v>0</v>
      </c>
      <c r="AW7000">
        <v>1</v>
      </c>
      <c r="AX7000">
        <v>0</v>
      </c>
      <c r="AY7000">
        <v>4</v>
      </c>
      <c r="AZ7000" t="s">
        <v>165</v>
      </c>
      <c r="BA7000">
        <v>1</v>
      </c>
      <c r="BB7000" t="s">
        <v>71</v>
      </c>
      <c r="BC7000">
        <v>4</v>
      </c>
    </row>
    <row r="7001" spans="1:55">
      <c r="A7001" t="s">
        <v>11834</v>
      </c>
      <c r="B7001" t="s">
        <v>56</v>
      </c>
      <c r="C7001">
        <v>48</v>
      </c>
      <c r="D7001" t="s">
        <v>57</v>
      </c>
      <c r="E7001">
        <v>0</v>
      </c>
      <c r="F7001" t="s">
        <v>1038</v>
      </c>
      <c r="G7001">
        <v>93103</v>
      </c>
      <c r="H7001">
        <v>34.438581</v>
      </c>
      <c r="I7001">
        <v>-119.685368</v>
      </c>
      <c r="J7001">
        <v>9</v>
      </c>
      <c r="K7001">
        <v>46</v>
      </c>
      <c r="L7001" t="s">
        <v>59</v>
      </c>
      <c r="M7001" t="s">
        <v>57</v>
      </c>
      <c r="N7001" t="s">
        <v>10827</v>
      </c>
      <c r="O7001" t="s">
        <v>57</v>
      </c>
      <c r="P7001" t="s">
        <v>57</v>
      </c>
      <c r="Q7001" t="s">
        <v>135</v>
      </c>
      <c r="R7001" t="s">
        <v>296</v>
      </c>
      <c r="S7001" t="s">
        <v>57</v>
      </c>
      <c r="T7001" t="s">
        <v>61</v>
      </c>
      <c r="U7001" t="s">
        <v>61</v>
      </c>
      <c r="V7001" t="s">
        <v>61</v>
      </c>
      <c r="W7001" t="s">
        <v>61</v>
      </c>
      <c r="X7001" t="s">
        <v>61</v>
      </c>
      <c r="Y7001" t="s">
        <v>61</v>
      </c>
      <c r="Z7001" t="s">
        <v>57</v>
      </c>
      <c r="AA7001" t="s">
        <v>77</v>
      </c>
      <c r="AB7001" t="s">
        <v>61</v>
      </c>
      <c r="AC7001" t="s">
        <v>87</v>
      </c>
      <c r="AD7001">
        <v>55</v>
      </c>
      <c r="AE7001">
        <v>2473.95</v>
      </c>
      <c r="AF7001">
        <v>31.39</v>
      </c>
      <c r="AG7001">
        <v>0</v>
      </c>
      <c r="AH7001">
        <v>600.3</v>
      </c>
      <c r="AI7001">
        <v>3042.86</v>
      </c>
      <c r="AJ7001" t="s">
        <v>66</v>
      </c>
      <c r="AM7001">
        <v>0</v>
      </c>
      <c r="AN7001">
        <v>1</v>
      </c>
      <c r="AO7001">
        <v>0</v>
      </c>
      <c r="AP7001" t="s">
        <v>176</v>
      </c>
      <c r="AQ7001" t="s">
        <v>78</v>
      </c>
      <c r="AR7001" t="s">
        <v>69</v>
      </c>
      <c r="AS7001">
        <v>2</v>
      </c>
      <c r="AT7001">
        <v>20893</v>
      </c>
      <c r="AU7001">
        <v>1</v>
      </c>
      <c r="AV7001">
        <v>0</v>
      </c>
      <c r="AW7001">
        <v>1</v>
      </c>
      <c r="AX7001">
        <v>0</v>
      </c>
      <c r="AY7001">
        <v>5</v>
      </c>
      <c r="AZ7001" t="s">
        <v>177</v>
      </c>
      <c r="BA7001">
        <v>4</v>
      </c>
      <c r="BB7001" t="s">
        <v>80</v>
      </c>
      <c r="BC7001">
        <v>2</v>
      </c>
    </row>
    <row r="7002" spans="1:55">
      <c r="A7002" t="s">
        <v>11835</v>
      </c>
      <c r="B7002" t="s">
        <v>73</v>
      </c>
      <c r="C7002">
        <v>43</v>
      </c>
      <c r="D7002" t="s">
        <v>61</v>
      </c>
      <c r="E7002">
        <v>0</v>
      </c>
      <c r="F7002" t="s">
        <v>4746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98</v>
      </c>
      <c r="M7002" t="s">
        <v>57</v>
      </c>
      <c r="N7002" t="s">
        <v>11836</v>
      </c>
      <c r="O7002" t="s">
        <v>61</v>
      </c>
      <c r="P7002" t="s">
        <v>61</v>
      </c>
      <c r="Q7002" t="s">
        <v>143</v>
      </c>
      <c r="R7002" t="s">
        <v>143</v>
      </c>
      <c r="S7002" t="s">
        <v>143</v>
      </c>
      <c r="T7002" t="s">
        <v>143</v>
      </c>
      <c r="U7002" t="s">
        <v>143</v>
      </c>
      <c r="V7002" t="s">
        <v>143</v>
      </c>
      <c r="W7002" t="s">
        <v>143</v>
      </c>
      <c r="X7002" t="s">
        <v>143</v>
      </c>
      <c r="Y7002" t="s">
        <v>143</v>
      </c>
      <c r="Z7002" t="s">
        <v>143</v>
      </c>
      <c r="AA7002" t="s">
        <v>77</v>
      </c>
      <c r="AB7002" t="s">
        <v>61</v>
      </c>
      <c r="AC7002" t="s">
        <v>65</v>
      </c>
      <c r="AD7002">
        <v>20.35</v>
      </c>
      <c r="AE7002">
        <v>215.25</v>
      </c>
      <c r="AF7002">
        <v>0</v>
      </c>
      <c r="AG7002">
        <v>0</v>
      </c>
      <c r="AH7002">
        <v>526.6799999999999</v>
      </c>
      <c r="AI7002">
        <v>741.9299999999999</v>
      </c>
      <c r="AJ7002" t="s">
        <v>66</v>
      </c>
      <c r="AM7002">
        <v>0</v>
      </c>
      <c r="AN7002">
        <v>1</v>
      </c>
      <c r="AO7002">
        <v>0</v>
      </c>
      <c r="AP7002" t="s">
        <v>67</v>
      </c>
      <c r="AQ7002" t="s">
        <v>78</v>
      </c>
      <c r="AR7002" t="s">
        <v>182</v>
      </c>
      <c r="AT7002">
        <v>5564</v>
      </c>
      <c r="AU7002">
        <v>1</v>
      </c>
      <c r="AV7002">
        <v>0</v>
      </c>
      <c r="AW7002">
        <v>1</v>
      </c>
      <c r="AX7002">
        <v>0</v>
      </c>
      <c r="AY7002">
        <v>2</v>
      </c>
      <c r="AZ7002" t="s">
        <v>70</v>
      </c>
      <c r="BA7002">
        <v>5</v>
      </c>
      <c r="BB7002" t="s">
        <v>80</v>
      </c>
      <c r="BC7002">
        <v>2</v>
      </c>
    </row>
    <row r="7003" spans="1:55">
      <c r="A7003" t="s">
        <v>11837</v>
      </c>
      <c r="B7003" t="s">
        <v>56</v>
      </c>
      <c r="C7003">
        <v>59</v>
      </c>
      <c r="D7003" t="s">
        <v>57</v>
      </c>
      <c r="E7003">
        <v>0</v>
      </c>
      <c r="F7003" t="s">
        <v>2261</v>
      </c>
      <c r="G7003">
        <v>95492</v>
      </c>
      <c r="H7003">
        <v>38.527297</v>
      </c>
      <c r="I7003">
        <v>-122.810044</v>
      </c>
      <c r="J7003">
        <v>6</v>
      </c>
      <c r="K7003">
        <v>60</v>
      </c>
      <c r="L7003" t="s">
        <v>59</v>
      </c>
      <c r="M7003" t="s">
        <v>57</v>
      </c>
      <c r="N7003" t="s">
        <v>3069</v>
      </c>
      <c r="O7003" t="s">
        <v>61</v>
      </c>
      <c r="P7003" t="s">
        <v>57</v>
      </c>
      <c r="Q7003" t="s">
        <v>85</v>
      </c>
      <c r="R7003" t="s">
        <v>441</v>
      </c>
      <c r="S7003" t="s">
        <v>57</v>
      </c>
      <c r="T7003" t="s">
        <v>61</v>
      </c>
      <c r="U7003" t="s">
        <v>61</v>
      </c>
      <c r="V7003" t="s">
        <v>57</v>
      </c>
      <c r="W7003" t="s">
        <v>57</v>
      </c>
      <c r="X7003" t="s">
        <v>57</v>
      </c>
      <c r="Y7003" t="s">
        <v>57</v>
      </c>
      <c r="Z7003" t="s">
        <v>57</v>
      </c>
      <c r="AA7003" t="s">
        <v>122</v>
      </c>
      <c r="AB7003" t="s">
        <v>57</v>
      </c>
      <c r="AC7003" t="s">
        <v>87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66</v>
      </c>
      <c r="AM7003">
        <v>0</v>
      </c>
      <c r="AN7003">
        <v>1</v>
      </c>
      <c r="AO7003">
        <v>0</v>
      </c>
      <c r="AP7003" t="s">
        <v>123</v>
      </c>
      <c r="AQ7003" t="s">
        <v>92</v>
      </c>
      <c r="AR7003" t="s">
        <v>105</v>
      </c>
      <c r="AS7003">
        <v>6</v>
      </c>
      <c r="AT7003">
        <v>23701</v>
      </c>
      <c r="AU7003">
        <v>1</v>
      </c>
      <c r="AV7003">
        <v>0</v>
      </c>
      <c r="AW7003">
        <v>1</v>
      </c>
      <c r="AX7003">
        <v>0</v>
      </c>
      <c r="AY7003">
        <v>6</v>
      </c>
      <c r="AZ7003" t="s">
        <v>125</v>
      </c>
      <c r="BA7003">
        <v>3</v>
      </c>
      <c r="BB7003" t="s">
        <v>126</v>
      </c>
      <c r="BC7003">
        <v>3</v>
      </c>
    </row>
    <row r="7004" spans="1:55">
      <c r="A7004" t="s">
        <v>11838</v>
      </c>
      <c r="B7004" t="s">
        <v>56</v>
      </c>
      <c r="C7004">
        <v>58</v>
      </c>
      <c r="D7004" t="s">
        <v>61</v>
      </c>
      <c r="E7004">
        <v>0</v>
      </c>
      <c r="F7004" t="s">
        <v>1097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98</v>
      </c>
      <c r="M7004" t="s">
        <v>57</v>
      </c>
      <c r="N7004" t="s">
        <v>10690</v>
      </c>
      <c r="O7004" t="s">
        <v>61</v>
      </c>
      <c r="P7004" t="s">
        <v>57</v>
      </c>
      <c r="Q7004" t="s">
        <v>62</v>
      </c>
      <c r="R7004" t="s">
        <v>275</v>
      </c>
      <c r="S7004" t="s">
        <v>57</v>
      </c>
      <c r="T7004" t="s">
        <v>57</v>
      </c>
      <c r="U7004" t="s">
        <v>57</v>
      </c>
      <c r="V7004" t="s">
        <v>57</v>
      </c>
      <c r="W7004" t="s">
        <v>57</v>
      </c>
      <c r="X7004" t="s">
        <v>57</v>
      </c>
      <c r="Y7004" t="s">
        <v>57</v>
      </c>
      <c r="Z7004" t="s">
        <v>57</v>
      </c>
      <c r="AA7004" t="s">
        <v>77</v>
      </c>
      <c r="AB7004" t="s">
        <v>61</v>
      </c>
      <c r="AC7004" t="s">
        <v>307</v>
      </c>
      <c r="AD7004">
        <v>84.45</v>
      </c>
      <c r="AE7004">
        <v>1287.85</v>
      </c>
      <c r="AF7004">
        <v>0</v>
      </c>
      <c r="AG7004">
        <v>0</v>
      </c>
      <c r="AH7004">
        <v>134.55</v>
      </c>
      <c r="AI7004">
        <v>1422.4</v>
      </c>
      <c r="AJ7004" t="s">
        <v>66</v>
      </c>
      <c r="AM7004">
        <v>0</v>
      </c>
      <c r="AN7004">
        <v>1</v>
      </c>
      <c r="AO7004">
        <v>0</v>
      </c>
      <c r="AP7004" t="s">
        <v>103</v>
      </c>
      <c r="AQ7004" t="s">
        <v>92</v>
      </c>
      <c r="AR7004" t="s">
        <v>93</v>
      </c>
      <c r="AS7004">
        <v>8</v>
      </c>
      <c r="AT7004">
        <v>1845</v>
      </c>
      <c r="AU7004">
        <v>1</v>
      </c>
      <c r="AV7004">
        <v>0</v>
      </c>
      <c r="AW7004">
        <v>1</v>
      </c>
      <c r="AX7004">
        <v>0</v>
      </c>
      <c r="AY7004">
        <v>3</v>
      </c>
      <c r="AZ7004" t="s">
        <v>106</v>
      </c>
      <c r="BA7004">
        <v>5</v>
      </c>
      <c r="BB7004" t="s">
        <v>80</v>
      </c>
      <c r="BC7004">
        <v>2</v>
      </c>
    </row>
    <row r="7005" spans="1:55">
      <c r="A7005" t="s">
        <v>11839</v>
      </c>
      <c r="B7005" t="s">
        <v>56</v>
      </c>
      <c r="C7005">
        <v>45</v>
      </c>
      <c r="D7005" t="s">
        <v>57</v>
      </c>
      <c r="E7005">
        <v>1</v>
      </c>
      <c r="F7005" t="s">
        <v>372</v>
      </c>
      <c r="G7005">
        <v>91381</v>
      </c>
      <c r="H7005">
        <v>34.364153</v>
      </c>
      <c r="I7005">
        <v>-118.615583</v>
      </c>
      <c r="J7005">
        <v>1</v>
      </c>
      <c r="K7005">
        <v>41</v>
      </c>
      <c r="L7005" t="s">
        <v>59</v>
      </c>
      <c r="M7005" t="s">
        <v>57</v>
      </c>
      <c r="N7005" t="s">
        <v>4450</v>
      </c>
      <c r="O7005" t="s">
        <v>61</v>
      </c>
      <c r="P7005" t="s">
        <v>61</v>
      </c>
      <c r="Q7005" t="s">
        <v>143</v>
      </c>
      <c r="R7005" t="s">
        <v>143</v>
      </c>
      <c r="S7005" t="s">
        <v>143</v>
      </c>
      <c r="T7005" t="s">
        <v>143</v>
      </c>
      <c r="U7005" t="s">
        <v>143</v>
      </c>
      <c r="V7005" t="s">
        <v>143</v>
      </c>
      <c r="W7005" t="s">
        <v>143</v>
      </c>
      <c r="X7005" t="s">
        <v>143</v>
      </c>
      <c r="Y7005" t="s">
        <v>143</v>
      </c>
      <c r="Z7005" t="s">
        <v>143</v>
      </c>
      <c r="AA7005" t="s">
        <v>122</v>
      </c>
      <c r="AB7005" t="s">
        <v>61</v>
      </c>
      <c r="AC7005" t="s">
        <v>87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66</v>
      </c>
      <c r="AM7005">
        <v>0</v>
      </c>
      <c r="AN7005">
        <v>1</v>
      </c>
      <c r="AO7005">
        <v>0</v>
      </c>
      <c r="AP7005" t="s">
        <v>176</v>
      </c>
      <c r="AQ7005" t="s">
        <v>78</v>
      </c>
      <c r="AR7005" t="s">
        <v>182</v>
      </c>
      <c r="AT7005">
        <v>9937</v>
      </c>
      <c r="AU7005">
        <v>1</v>
      </c>
      <c r="AV7005">
        <v>0</v>
      </c>
      <c r="AW7005">
        <v>1</v>
      </c>
      <c r="AX7005">
        <v>0</v>
      </c>
      <c r="AY7005">
        <v>5</v>
      </c>
      <c r="AZ7005" t="s">
        <v>177</v>
      </c>
      <c r="BA7005">
        <v>0</v>
      </c>
      <c r="BB7005" t="s">
        <v>71</v>
      </c>
      <c r="BC7005">
        <v>4</v>
      </c>
    </row>
    <row r="7006" spans="1:55">
      <c r="A7006" t="s">
        <v>11840</v>
      </c>
      <c r="B7006" t="s">
        <v>73</v>
      </c>
      <c r="C7006">
        <v>38</v>
      </c>
      <c r="D7006" t="s">
        <v>57</v>
      </c>
      <c r="E7006">
        <v>3</v>
      </c>
      <c r="F7006" t="s">
        <v>6270</v>
      </c>
      <c r="G7006">
        <v>93544</v>
      </c>
      <c r="H7006">
        <v>34.500091</v>
      </c>
      <c r="I7006">
        <v>-117.765862</v>
      </c>
      <c r="J7006">
        <v>9</v>
      </c>
      <c r="K7006">
        <v>68</v>
      </c>
      <c r="L7006" t="s">
        <v>119</v>
      </c>
      <c r="M7006" t="s">
        <v>57</v>
      </c>
      <c r="N7006" t="s">
        <v>7749</v>
      </c>
      <c r="O7006" t="s">
        <v>61</v>
      </c>
      <c r="P7006" t="s">
        <v>57</v>
      </c>
      <c r="Q7006" t="s">
        <v>85</v>
      </c>
      <c r="R7006" t="s">
        <v>313</v>
      </c>
      <c r="S7006" t="s">
        <v>57</v>
      </c>
      <c r="T7006" t="s">
        <v>61</v>
      </c>
      <c r="U7006" t="s">
        <v>61</v>
      </c>
      <c r="V7006" t="s">
        <v>57</v>
      </c>
      <c r="W7006" t="s">
        <v>57</v>
      </c>
      <c r="X7006" t="s">
        <v>57</v>
      </c>
      <c r="Y7006" t="s">
        <v>57</v>
      </c>
      <c r="Z7006" t="s">
        <v>57</v>
      </c>
      <c r="AA7006" t="s">
        <v>122</v>
      </c>
      <c r="AB7006" t="s">
        <v>57</v>
      </c>
      <c r="AC7006" t="s">
        <v>87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66</v>
      </c>
      <c r="AM7006">
        <v>0</v>
      </c>
      <c r="AN7006">
        <v>1</v>
      </c>
      <c r="AO7006">
        <v>0</v>
      </c>
      <c r="AP7006" t="s">
        <v>123</v>
      </c>
      <c r="AQ7006" t="s">
        <v>68</v>
      </c>
      <c r="AR7006" t="s">
        <v>105</v>
      </c>
      <c r="AS7006">
        <v>6</v>
      </c>
      <c r="AT7006">
        <v>1220</v>
      </c>
      <c r="AU7006">
        <v>1</v>
      </c>
      <c r="AV7006">
        <v>0</v>
      </c>
      <c r="AW7006">
        <v>1</v>
      </c>
      <c r="AX7006">
        <v>0</v>
      </c>
      <c r="AY7006">
        <v>6</v>
      </c>
      <c r="AZ7006" t="s">
        <v>125</v>
      </c>
      <c r="BA7006">
        <v>2</v>
      </c>
      <c r="BB7006" t="s">
        <v>126</v>
      </c>
      <c r="BC7006">
        <v>3</v>
      </c>
    </row>
    <row r="7007" spans="1:55">
      <c r="A7007" t="s">
        <v>11841</v>
      </c>
      <c r="B7007" t="s">
        <v>56</v>
      </c>
      <c r="C7007">
        <v>41</v>
      </c>
      <c r="D7007" t="s">
        <v>57</v>
      </c>
      <c r="E7007">
        <v>0</v>
      </c>
      <c r="F7007" t="s">
        <v>509</v>
      </c>
      <c r="G7007">
        <v>93033</v>
      </c>
      <c r="H7007">
        <v>34.156629</v>
      </c>
      <c r="I7007">
        <v>-119.117218</v>
      </c>
      <c r="J7007">
        <v>4</v>
      </c>
      <c r="K7007">
        <v>37</v>
      </c>
      <c r="L7007" t="s">
        <v>59</v>
      </c>
      <c r="M7007" t="s">
        <v>57</v>
      </c>
      <c r="N7007" t="s">
        <v>4613</v>
      </c>
      <c r="O7007" t="s">
        <v>57</v>
      </c>
      <c r="P7007" t="s">
        <v>57</v>
      </c>
      <c r="Q7007" t="s">
        <v>135</v>
      </c>
      <c r="R7007" t="s">
        <v>250</v>
      </c>
      <c r="S7007" t="s">
        <v>61</v>
      </c>
      <c r="T7007" t="s">
        <v>57</v>
      </c>
      <c r="U7007" t="s">
        <v>61</v>
      </c>
      <c r="V7007" t="s">
        <v>57</v>
      </c>
      <c r="W7007" t="s">
        <v>61</v>
      </c>
      <c r="X7007" t="s">
        <v>57</v>
      </c>
      <c r="Y7007" t="s">
        <v>57</v>
      </c>
      <c r="Z7007" t="s">
        <v>57</v>
      </c>
      <c r="AA7007" t="s">
        <v>64</v>
      </c>
      <c r="AB7007" t="s">
        <v>61</v>
      </c>
      <c r="AC7007" t="s">
        <v>65</v>
      </c>
      <c r="AD7007">
        <v>72.09999999999999</v>
      </c>
      <c r="AE7007">
        <v>2658.4</v>
      </c>
      <c r="AF7007">
        <v>16.36</v>
      </c>
      <c r="AG7007">
        <v>0</v>
      </c>
      <c r="AH7007">
        <v>1570.65</v>
      </c>
      <c r="AI7007">
        <v>4212.69</v>
      </c>
      <c r="AJ7007" t="s">
        <v>66</v>
      </c>
      <c r="AM7007">
        <v>0</v>
      </c>
      <c r="AN7007">
        <v>1</v>
      </c>
      <c r="AO7007">
        <v>0</v>
      </c>
      <c r="AP7007" t="s">
        <v>176</v>
      </c>
      <c r="AQ7007" t="s">
        <v>78</v>
      </c>
      <c r="AR7007" t="s">
        <v>93</v>
      </c>
      <c r="AS7007">
        <v>5</v>
      </c>
      <c r="AT7007">
        <v>77791</v>
      </c>
      <c r="AU7007">
        <v>1</v>
      </c>
      <c r="AV7007">
        <v>0</v>
      </c>
      <c r="AW7007">
        <v>1</v>
      </c>
      <c r="AX7007">
        <v>0</v>
      </c>
      <c r="AY7007">
        <v>5</v>
      </c>
      <c r="AZ7007" t="s">
        <v>177</v>
      </c>
      <c r="BA7007">
        <v>1</v>
      </c>
      <c r="BB7007" t="s">
        <v>71</v>
      </c>
      <c r="BC7007">
        <v>4</v>
      </c>
    </row>
    <row r="7008" spans="1:55">
      <c r="A7008" t="s">
        <v>11842</v>
      </c>
      <c r="B7008" t="s">
        <v>56</v>
      </c>
      <c r="C7008">
        <v>58</v>
      </c>
      <c r="D7008" t="s">
        <v>57</v>
      </c>
      <c r="E7008">
        <v>0</v>
      </c>
      <c r="F7008" t="s">
        <v>298</v>
      </c>
      <c r="G7008">
        <v>91601</v>
      </c>
      <c r="H7008">
        <v>34.1692</v>
      </c>
      <c r="I7008">
        <v>-118.372498</v>
      </c>
      <c r="J7008">
        <v>1</v>
      </c>
      <c r="K7008">
        <v>9</v>
      </c>
      <c r="L7008" t="s">
        <v>83</v>
      </c>
      <c r="M7008" t="s">
        <v>57</v>
      </c>
      <c r="N7008" t="s">
        <v>169</v>
      </c>
      <c r="O7008" t="s">
        <v>57</v>
      </c>
      <c r="P7008" t="s">
        <v>57</v>
      </c>
      <c r="Q7008" t="s">
        <v>85</v>
      </c>
      <c r="R7008" t="s">
        <v>131</v>
      </c>
      <c r="S7008" t="s">
        <v>57</v>
      </c>
      <c r="T7008" t="s">
        <v>57</v>
      </c>
      <c r="U7008" t="s">
        <v>57</v>
      </c>
      <c r="V7008" t="s">
        <v>61</v>
      </c>
      <c r="W7008" t="s">
        <v>61</v>
      </c>
      <c r="X7008" t="s">
        <v>61</v>
      </c>
      <c r="Y7008" t="s">
        <v>61</v>
      </c>
      <c r="Z7008" t="s">
        <v>57</v>
      </c>
      <c r="AA7008" t="s">
        <v>77</v>
      </c>
      <c r="AB7008" t="s">
        <v>61</v>
      </c>
      <c r="AC7008" t="s">
        <v>87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88</v>
      </c>
      <c r="AK7008" t="s">
        <v>201</v>
      </c>
      <c r="AL7008" t="s">
        <v>1253</v>
      </c>
      <c r="AM7008">
        <v>1</v>
      </c>
      <c r="AN7008">
        <v>0</v>
      </c>
      <c r="AO7008">
        <v>0</v>
      </c>
      <c r="AP7008" t="s">
        <v>67</v>
      </c>
      <c r="AQ7008" t="s">
        <v>92</v>
      </c>
      <c r="AR7008" t="s">
        <v>105</v>
      </c>
      <c r="AS7008">
        <v>4</v>
      </c>
      <c r="AT7008">
        <v>36625</v>
      </c>
      <c r="AU7008">
        <v>1</v>
      </c>
      <c r="AV7008">
        <v>1</v>
      </c>
      <c r="AW7008">
        <v>0</v>
      </c>
      <c r="AX7008">
        <v>91.75</v>
      </c>
      <c r="AY7008">
        <v>2</v>
      </c>
      <c r="AZ7008" t="s">
        <v>70</v>
      </c>
      <c r="BA7008">
        <v>6</v>
      </c>
      <c r="BB7008" t="s">
        <v>95</v>
      </c>
      <c r="BC7008">
        <v>1</v>
      </c>
    </row>
    <row r="7009" spans="1:55">
      <c r="A7009" t="s">
        <v>11843</v>
      </c>
      <c r="B7009" t="s">
        <v>56</v>
      </c>
      <c r="C7009">
        <v>53</v>
      </c>
      <c r="D7009" t="s">
        <v>61</v>
      </c>
      <c r="E7009">
        <v>0</v>
      </c>
      <c r="F7009" t="s">
        <v>2083</v>
      </c>
      <c r="G7009">
        <v>90742</v>
      </c>
      <c r="H7009">
        <v>33.719221</v>
      </c>
      <c r="I7009">
        <v>-118.073596</v>
      </c>
      <c r="J7009">
        <v>0</v>
      </c>
      <c r="K7009">
        <v>1</v>
      </c>
      <c r="L7009" t="s">
        <v>83</v>
      </c>
      <c r="M7009" t="s">
        <v>57</v>
      </c>
      <c r="N7009" t="s">
        <v>9294</v>
      </c>
      <c r="O7009" t="s">
        <v>61</v>
      </c>
      <c r="P7009" t="s">
        <v>57</v>
      </c>
      <c r="Q7009" t="s">
        <v>85</v>
      </c>
      <c r="R7009" t="s">
        <v>1317</v>
      </c>
      <c r="S7009" t="s">
        <v>61</v>
      </c>
      <c r="T7009" t="s">
        <v>61</v>
      </c>
      <c r="U7009" t="s">
        <v>57</v>
      </c>
      <c r="V7009" t="s">
        <v>61</v>
      </c>
      <c r="W7009" t="s">
        <v>61</v>
      </c>
      <c r="X7009" t="s">
        <v>61</v>
      </c>
      <c r="Y7009" t="s">
        <v>61</v>
      </c>
      <c r="Z7009" t="s">
        <v>57</v>
      </c>
      <c r="AA7009" t="s">
        <v>77</v>
      </c>
      <c r="AB7009" t="s">
        <v>61</v>
      </c>
      <c r="AC7009" t="s">
        <v>87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88</v>
      </c>
      <c r="AK7009" t="s">
        <v>89</v>
      </c>
      <c r="AL7009" t="s">
        <v>181</v>
      </c>
      <c r="AM7009">
        <v>1</v>
      </c>
      <c r="AN7009">
        <v>0</v>
      </c>
      <c r="AO7009">
        <v>0</v>
      </c>
      <c r="AP7009" t="s">
        <v>91</v>
      </c>
      <c r="AQ7009" t="s">
        <v>92</v>
      </c>
      <c r="AR7009" t="s">
        <v>93</v>
      </c>
      <c r="AS7009">
        <v>2</v>
      </c>
      <c r="AT7009">
        <v>1107</v>
      </c>
      <c r="AU7009">
        <v>1</v>
      </c>
      <c r="AV7009">
        <v>1</v>
      </c>
      <c r="AW7009">
        <v>0</v>
      </c>
      <c r="AX7009">
        <v>75.3</v>
      </c>
      <c r="AY7009">
        <v>1</v>
      </c>
      <c r="AZ7009" t="s">
        <v>94</v>
      </c>
      <c r="BA7009">
        <v>10</v>
      </c>
      <c r="BB7009" t="s">
        <v>95</v>
      </c>
      <c r="BC7009">
        <v>1</v>
      </c>
    </row>
    <row r="7010" spans="1:55">
      <c r="A7010" t="s">
        <v>11844</v>
      </c>
      <c r="B7010" t="s">
        <v>73</v>
      </c>
      <c r="C7010">
        <v>75</v>
      </c>
      <c r="D7010" t="s">
        <v>61</v>
      </c>
      <c r="E7010">
        <v>0</v>
      </c>
      <c r="F7010" t="s">
        <v>2301</v>
      </c>
      <c r="G7010">
        <v>94507</v>
      </c>
      <c r="H7010">
        <v>37.855717</v>
      </c>
      <c r="I7010">
        <v>-121.994813</v>
      </c>
      <c r="J7010">
        <v>0</v>
      </c>
      <c r="K7010">
        <v>67</v>
      </c>
      <c r="L7010" t="s">
        <v>119</v>
      </c>
      <c r="M7010" t="s">
        <v>57</v>
      </c>
      <c r="N7010" t="s">
        <v>9409</v>
      </c>
      <c r="O7010" t="s">
        <v>57</v>
      </c>
      <c r="P7010" t="s">
        <v>57</v>
      </c>
      <c r="Q7010" t="s">
        <v>85</v>
      </c>
      <c r="R7010" t="s">
        <v>156</v>
      </c>
      <c r="S7010" t="s">
        <v>61</v>
      </c>
      <c r="T7010" t="s">
        <v>61</v>
      </c>
      <c r="U7010" t="s">
        <v>61</v>
      </c>
      <c r="V7010" t="s">
        <v>61</v>
      </c>
      <c r="W7010" t="s">
        <v>61</v>
      </c>
      <c r="X7010" t="s">
        <v>61</v>
      </c>
      <c r="Y7010" t="s">
        <v>61</v>
      </c>
      <c r="Z7010" t="s">
        <v>57</v>
      </c>
      <c r="AA7010" t="s">
        <v>77</v>
      </c>
      <c r="AB7010" t="s">
        <v>57</v>
      </c>
      <c r="AC7010" t="s">
        <v>307</v>
      </c>
      <c r="AD7010">
        <v>75.7</v>
      </c>
      <c r="AE7010">
        <v>5060.85</v>
      </c>
      <c r="AF7010">
        <v>0</v>
      </c>
      <c r="AG7010">
        <v>0</v>
      </c>
      <c r="AH7010">
        <v>2672.63</v>
      </c>
      <c r="AI7010">
        <v>7733.48</v>
      </c>
      <c r="AJ7010" t="s">
        <v>66</v>
      </c>
      <c r="AM7010">
        <v>0</v>
      </c>
      <c r="AN7010">
        <v>1</v>
      </c>
      <c r="AO7010">
        <v>0</v>
      </c>
      <c r="AP7010" t="s">
        <v>123</v>
      </c>
      <c r="AQ7010" t="s">
        <v>104</v>
      </c>
      <c r="AR7010" t="s">
        <v>93</v>
      </c>
      <c r="AS7010">
        <v>1</v>
      </c>
      <c r="AT7010">
        <v>15187</v>
      </c>
      <c r="AU7010">
        <v>1</v>
      </c>
      <c r="AV7010">
        <v>0</v>
      </c>
      <c r="AW7010">
        <v>1</v>
      </c>
      <c r="AX7010">
        <v>0</v>
      </c>
      <c r="AY7010">
        <v>6</v>
      </c>
      <c r="AZ7010" t="s">
        <v>125</v>
      </c>
      <c r="BA7010">
        <v>7</v>
      </c>
      <c r="BB7010" t="s">
        <v>95</v>
      </c>
      <c r="BC7010">
        <v>1</v>
      </c>
    </row>
    <row r="7011" spans="1:55">
      <c r="A7011" t="s">
        <v>11845</v>
      </c>
      <c r="B7011" t="s">
        <v>73</v>
      </c>
      <c r="C7011">
        <v>51</v>
      </c>
      <c r="D7011" t="s">
        <v>61</v>
      </c>
      <c r="E7011">
        <v>0</v>
      </c>
      <c r="F7011" t="s">
        <v>6213</v>
      </c>
      <c r="G7011">
        <v>93429</v>
      </c>
      <c r="H7011">
        <v>34.866032</v>
      </c>
      <c r="I7011">
        <v>-120.536546</v>
      </c>
      <c r="J7011">
        <v>0</v>
      </c>
      <c r="K7011">
        <v>32</v>
      </c>
      <c r="L7011" t="s">
        <v>59</v>
      </c>
      <c r="M7011" t="s">
        <v>57</v>
      </c>
      <c r="N7011" t="s">
        <v>11846</v>
      </c>
      <c r="O7011" t="s">
        <v>57</v>
      </c>
      <c r="P7011" t="s">
        <v>57</v>
      </c>
      <c r="Q7011" t="s">
        <v>85</v>
      </c>
      <c r="R7011" t="s">
        <v>313</v>
      </c>
      <c r="S7011" t="s">
        <v>61</v>
      </c>
      <c r="T7011" t="s">
        <v>61</v>
      </c>
      <c r="U7011" t="s">
        <v>61</v>
      </c>
      <c r="V7011" t="s">
        <v>61</v>
      </c>
      <c r="W7011" t="s">
        <v>61</v>
      </c>
      <c r="X7011" t="s">
        <v>57</v>
      </c>
      <c r="Y7011" t="s">
        <v>57</v>
      </c>
      <c r="Z7011" t="s">
        <v>57</v>
      </c>
      <c r="AA7011" t="s">
        <v>77</v>
      </c>
      <c r="AB7011" t="s">
        <v>57</v>
      </c>
      <c r="AC7011" t="s">
        <v>87</v>
      </c>
      <c r="AD7011">
        <v>85.65000000000001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66</v>
      </c>
      <c r="AM7011">
        <v>0</v>
      </c>
      <c r="AN7011">
        <v>1</v>
      </c>
      <c r="AO7011">
        <v>0</v>
      </c>
      <c r="AP7011" t="s">
        <v>164</v>
      </c>
      <c r="AQ7011" t="s">
        <v>92</v>
      </c>
      <c r="AR7011" t="s">
        <v>93</v>
      </c>
      <c r="AS7011">
        <v>3</v>
      </c>
      <c r="AT7011">
        <v>210</v>
      </c>
      <c r="AU7011">
        <v>1</v>
      </c>
      <c r="AV7011">
        <v>0</v>
      </c>
      <c r="AW7011">
        <v>1</v>
      </c>
      <c r="AX7011">
        <v>0</v>
      </c>
      <c r="AY7011">
        <v>4</v>
      </c>
      <c r="AZ7011" t="s">
        <v>165</v>
      </c>
      <c r="BA7011">
        <v>7</v>
      </c>
      <c r="BB7011" t="s">
        <v>95</v>
      </c>
      <c r="BC7011">
        <v>1</v>
      </c>
    </row>
    <row r="7012" spans="1:55">
      <c r="A7012" t="s">
        <v>11847</v>
      </c>
      <c r="B7012" t="s">
        <v>56</v>
      </c>
      <c r="C7012">
        <v>55</v>
      </c>
      <c r="D7012" t="s">
        <v>61</v>
      </c>
      <c r="E7012">
        <v>0</v>
      </c>
      <c r="F7012" t="s">
        <v>5199</v>
      </c>
      <c r="G7012">
        <v>93930</v>
      </c>
      <c r="H7012">
        <v>36.220761</v>
      </c>
      <c r="I7012">
        <v>-120.980777</v>
      </c>
      <c r="J7012">
        <v>0</v>
      </c>
      <c r="K7012">
        <v>3</v>
      </c>
      <c r="L7012" t="s">
        <v>83</v>
      </c>
      <c r="M7012" t="s">
        <v>57</v>
      </c>
      <c r="N7012" t="s">
        <v>11848</v>
      </c>
      <c r="O7012" t="s">
        <v>61</v>
      </c>
      <c r="P7012" t="s">
        <v>57</v>
      </c>
      <c r="Q7012" t="s">
        <v>62</v>
      </c>
      <c r="R7012" t="s">
        <v>300</v>
      </c>
      <c r="S7012" t="s">
        <v>61</v>
      </c>
      <c r="T7012" t="s">
        <v>57</v>
      </c>
      <c r="U7012" t="s">
        <v>61</v>
      </c>
      <c r="V7012" t="s">
        <v>61</v>
      </c>
      <c r="W7012" t="s">
        <v>57</v>
      </c>
      <c r="X7012" t="s">
        <v>57</v>
      </c>
      <c r="Y7012" t="s">
        <v>57</v>
      </c>
      <c r="Z7012" t="s">
        <v>57</v>
      </c>
      <c r="AA7012" t="s">
        <v>77</v>
      </c>
      <c r="AB7012" t="s">
        <v>57</v>
      </c>
      <c r="AC7012" t="s">
        <v>87</v>
      </c>
      <c r="AD7012">
        <v>95.09999999999999</v>
      </c>
      <c r="AE7012">
        <v>307.4</v>
      </c>
      <c r="AF7012">
        <v>0</v>
      </c>
      <c r="AG7012">
        <v>0</v>
      </c>
      <c r="AH7012">
        <v>142.86</v>
      </c>
      <c r="AI7012">
        <v>450.26</v>
      </c>
      <c r="AJ7012" t="s">
        <v>88</v>
      </c>
      <c r="AK7012" t="s">
        <v>89</v>
      </c>
      <c r="AL7012" t="s">
        <v>90</v>
      </c>
      <c r="AM7012">
        <v>1</v>
      </c>
      <c r="AN7012">
        <v>0</v>
      </c>
      <c r="AO7012">
        <v>0</v>
      </c>
      <c r="AP7012" t="s">
        <v>91</v>
      </c>
      <c r="AQ7012" t="s">
        <v>92</v>
      </c>
      <c r="AR7012" t="s">
        <v>105</v>
      </c>
      <c r="AS7012">
        <v>5</v>
      </c>
      <c r="AT7012">
        <v>14477</v>
      </c>
      <c r="AU7012">
        <v>1</v>
      </c>
      <c r="AV7012">
        <v>1</v>
      </c>
      <c r="AW7012">
        <v>0</v>
      </c>
      <c r="AX7012">
        <v>95.09999999999999</v>
      </c>
      <c r="AY7012">
        <v>1</v>
      </c>
      <c r="AZ7012" t="s">
        <v>94</v>
      </c>
      <c r="BA7012">
        <v>8</v>
      </c>
      <c r="BB7012" t="s">
        <v>95</v>
      </c>
      <c r="BC7012">
        <v>1</v>
      </c>
    </row>
    <row r="7013" spans="1:55">
      <c r="A7013" t="s">
        <v>11849</v>
      </c>
      <c r="B7013" t="s">
        <v>56</v>
      </c>
      <c r="C7013">
        <v>36</v>
      </c>
      <c r="D7013" t="s">
        <v>57</v>
      </c>
      <c r="E7013">
        <v>3</v>
      </c>
      <c r="F7013" t="s">
        <v>4675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216</v>
      </c>
      <c r="M7013" t="s">
        <v>57</v>
      </c>
      <c r="N7013" t="s">
        <v>713</v>
      </c>
      <c r="O7013" t="s">
        <v>61</v>
      </c>
      <c r="P7013" t="s">
        <v>61</v>
      </c>
      <c r="Q7013" t="s">
        <v>143</v>
      </c>
      <c r="R7013" t="s">
        <v>143</v>
      </c>
      <c r="S7013" t="s">
        <v>143</v>
      </c>
      <c r="T7013" t="s">
        <v>143</v>
      </c>
      <c r="U7013" t="s">
        <v>143</v>
      </c>
      <c r="V7013" t="s">
        <v>143</v>
      </c>
      <c r="W7013" t="s">
        <v>143</v>
      </c>
      <c r="X7013" t="s">
        <v>143</v>
      </c>
      <c r="Y7013" t="s">
        <v>143</v>
      </c>
      <c r="Z7013" t="s">
        <v>143</v>
      </c>
      <c r="AA7013" t="s">
        <v>122</v>
      </c>
      <c r="AB7013" t="s">
        <v>57</v>
      </c>
      <c r="AC7013" t="s">
        <v>65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66</v>
      </c>
      <c r="AM7013">
        <v>0</v>
      </c>
      <c r="AN7013">
        <v>1</v>
      </c>
      <c r="AO7013">
        <v>0</v>
      </c>
      <c r="AP7013" t="s">
        <v>164</v>
      </c>
      <c r="AQ7013" t="s">
        <v>68</v>
      </c>
      <c r="AR7013" t="s">
        <v>182</v>
      </c>
      <c r="AT7013">
        <v>727</v>
      </c>
      <c r="AU7013">
        <v>1</v>
      </c>
      <c r="AV7013">
        <v>0</v>
      </c>
      <c r="AW7013">
        <v>1</v>
      </c>
      <c r="AX7013">
        <v>0</v>
      </c>
      <c r="AY7013">
        <v>4</v>
      </c>
      <c r="AZ7013" t="s">
        <v>165</v>
      </c>
      <c r="BA7013">
        <v>0</v>
      </c>
      <c r="BB7013" t="s">
        <v>71</v>
      </c>
      <c r="BC7013">
        <v>4</v>
      </c>
    </row>
    <row r="7014" spans="1:55">
      <c r="A7014" t="s">
        <v>11850</v>
      </c>
      <c r="B7014" t="s">
        <v>73</v>
      </c>
      <c r="C7014">
        <v>65</v>
      </c>
      <c r="D7014" t="s">
        <v>61</v>
      </c>
      <c r="E7014">
        <v>0</v>
      </c>
      <c r="F7014" t="s">
        <v>723</v>
      </c>
      <c r="G7014">
        <v>91722</v>
      </c>
      <c r="H7014">
        <v>34.097345</v>
      </c>
      <c r="I7014">
        <v>-117.906736</v>
      </c>
      <c r="J7014">
        <v>0</v>
      </c>
      <c r="K7014">
        <v>15</v>
      </c>
      <c r="L7014" t="s">
        <v>98</v>
      </c>
      <c r="M7014" t="s">
        <v>57</v>
      </c>
      <c r="N7014" t="s">
        <v>2792</v>
      </c>
      <c r="O7014" t="s">
        <v>61</v>
      </c>
      <c r="P7014" t="s">
        <v>57</v>
      </c>
      <c r="Q7014" t="s">
        <v>85</v>
      </c>
      <c r="R7014" t="s">
        <v>300</v>
      </c>
      <c r="S7014" t="s">
        <v>61</v>
      </c>
      <c r="T7014" t="s">
        <v>57</v>
      </c>
      <c r="U7014" t="s">
        <v>61</v>
      </c>
      <c r="V7014" t="s">
        <v>61</v>
      </c>
      <c r="W7014" t="s">
        <v>61</v>
      </c>
      <c r="X7014" t="s">
        <v>61</v>
      </c>
      <c r="Y7014" t="s">
        <v>61</v>
      </c>
      <c r="Z7014" t="s">
        <v>57</v>
      </c>
      <c r="AA7014" t="s">
        <v>77</v>
      </c>
      <c r="AB7014" t="s">
        <v>57</v>
      </c>
      <c r="AC7014" t="s">
        <v>87</v>
      </c>
      <c r="AD7014">
        <v>74.40000000000001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88</v>
      </c>
      <c r="AK7014" t="s">
        <v>89</v>
      </c>
      <c r="AL7014" t="s">
        <v>90</v>
      </c>
      <c r="AM7014">
        <v>1</v>
      </c>
      <c r="AN7014">
        <v>0</v>
      </c>
      <c r="AO7014">
        <v>0</v>
      </c>
      <c r="AP7014" t="s">
        <v>103</v>
      </c>
      <c r="AQ7014" t="s">
        <v>124</v>
      </c>
      <c r="AR7014" t="s">
        <v>93</v>
      </c>
      <c r="AS7014">
        <v>2</v>
      </c>
      <c r="AT7014">
        <v>33817</v>
      </c>
      <c r="AU7014">
        <v>1</v>
      </c>
      <c r="AV7014">
        <v>1</v>
      </c>
      <c r="AW7014">
        <v>0</v>
      </c>
      <c r="AX7014">
        <v>74.40000000000001</v>
      </c>
      <c r="AY7014">
        <v>3</v>
      </c>
      <c r="AZ7014" t="s">
        <v>106</v>
      </c>
      <c r="BA7014">
        <v>7</v>
      </c>
      <c r="BB7014" t="s">
        <v>95</v>
      </c>
      <c r="BC7014">
        <v>1</v>
      </c>
    </row>
    <row r="7015" spans="1:55">
      <c r="A7015" t="s">
        <v>11851</v>
      </c>
      <c r="B7015" t="s">
        <v>73</v>
      </c>
      <c r="C7015">
        <v>44</v>
      </c>
      <c r="D7015" t="s">
        <v>57</v>
      </c>
      <c r="E7015">
        <v>0</v>
      </c>
      <c r="F7015" t="s">
        <v>3569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59</v>
      </c>
      <c r="M7015" t="s">
        <v>57</v>
      </c>
      <c r="N7015" t="s">
        <v>11852</v>
      </c>
      <c r="O7015" t="s">
        <v>61</v>
      </c>
      <c r="P7015" t="s">
        <v>57</v>
      </c>
      <c r="Q7015" t="s">
        <v>85</v>
      </c>
      <c r="R7015" t="s">
        <v>441</v>
      </c>
      <c r="S7015" t="s">
        <v>57</v>
      </c>
      <c r="T7015" t="s">
        <v>57</v>
      </c>
      <c r="U7015" t="s">
        <v>61</v>
      </c>
      <c r="V7015" t="s">
        <v>61</v>
      </c>
      <c r="W7015" t="s">
        <v>61</v>
      </c>
      <c r="X7015" t="s">
        <v>61</v>
      </c>
      <c r="Y7015" t="s">
        <v>61</v>
      </c>
      <c r="Z7015" t="s">
        <v>61</v>
      </c>
      <c r="AA7015" t="s">
        <v>77</v>
      </c>
      <c r="AB7015" t="s">
        <v>57</v>
      </c>
      <c r="AC7015" t="s">
        <v>87</v>
      </c>
      <c r="AD7015">
        <v>79.45</v>
      </c>
      <c r="AE7015">
        <v>3013.05</v>
      </c>
      <c r="AF7015">
        <v>9.359999999999999</v>
      </c>
      <c r="AG7015">
        <v>40</v>
      </c>
      <c r="AH7015">
        <v>1353.18</v>
      </c>
      <c r="AI7015">
        <v>4396.87</v>
      </c>
      <c r="AJ7015" t="s">
        <v>88</v>
      </c>
      <c r="AK7015" t="s">
        <v>89</v>
      </c>
      <c r="AL7015" t="s">
        <v>356</v>
      </c>
      <c r="AM7015">
        <v>1</v>
      </c>
      <c r="AN7015">
        <v>0</v>
      </c>
      <c r="AO7015">
        <v>0</v>
      </c>
      <c r="AP7015" t="s">
        <v>176</v>
      </c>
      <c r="AQ7015" t="s">
        <v>78</v>
      </c>
      <c r="AR7015" t="s">
        <v>93</v>
      </c>
      <c r="AS7015">
        <v>2</v>
      </c>
      <c r="AT7015">
        <v>28403</v>
      </c>
      <c r="AU7015">
        <v>1</v>
      </c>
      <c r="AV7015">
        <v>1</v>
      </c>
      <c r="AW7015">
        <v>0</v>
      </c>
      <c r="AX7015">
        <v>79.45</v>
      </c>
      <c r="AY7015">
        <v>5</v>
      </c>
      <c r="AZ7015" t="s">
        <v>177</v>
      </c>
      <c r="BA7015">
        <v>6</v>
      </c>
      <c r="BB7015" t="s">
        <v>95</v>
      </c>
      <c r="BC7015">
        <v>1</v>
      </c>
    </row>
    <row r="7016" spans="1:55">
      <c r="A7016" t="s">
        <v>11853</v>
      </c>
      <c r="B7016" t="s">
        <v>73</v>
      </c>
      <c r="C7016">
        <v>30</v>
      </c>
      <c r="D7016" t="s">
        <v>57</v>
      </c>
      <c r="E7016">
        <v>2</v>
      </c>
      <c r="F7016" t="s">
        <v>262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59</v>
      </c>
      <c r="M7016" t="s">
        <v>57</v>
      </c>
      <c r="N7016" t="s">
        <v>1454</v>
      </c>
      <c r="O7016" t="s">
        <v>61</v>
      </c>
      <c r="P7016" t="s">
        <v>61</v>
      </c>
      <c r="Q7016" t="s">
        <v>143</v>
      </c>
      <c r="R7016" t="s">
        <v>143</v>
      </c>
      <c r="S7016" t="s">
        <v>143</v>
      </c>
      <c r="T7016" t="s">
        <v>143</v>
      </c>
      <c r="U7016" t="s">
        <v>143</v>
      </c>
      <c r="V7016" t="s">
        <v>143</v>
      </c>
      <c r="W7016" t="s">
        <v>143</v>
      </c>
      <c r="X7016" t="s">
        <v>143</v>
      </c>
      <c r="Y7016" t="s">
        <v>143</v>
      </c>
      <c r="Z7016" t="s">
        <v>143</v>
      </c>
      <c r="AA7016" t="s">
        <v>122</v>
      </c>
      <c r="AB7016" t="s">
        <v>57</v>
      </c>
      <c r="AC7016" t="s">
        <v>65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66</v>
      </c>
      <c r="AM7016">
        <v>0</v>
      </c>
      <c r="AN7016">
        <v>1</v>
      </c>
      <c r="AO7016">
        <v>0</v>
      </c>
      <c r="AP7016" t="s">
        <v>164</v>
      </c>
      <c r="AQ7016" t="s">
        <v>68</v>
      </c>
      <c r="AR7016" t="s">
        <v>182</v>
      </c>
      <c r="AT7016">
        <v>7023</v>
      </c>
      <c r="AU7016">
        <v>1</v>
      </c>
      <c r="AV7016">
        <v>0</v>
      </c>
      <c r="AW7016">
        <v>1</v>
      </c>
      <c r="AX7016">
        <v>0</v>
      </c>
      <c r="AY7016">
        <v>4</v>
      </c>
      <c r="AZ7016" t="s">
        <v>165</v>
      </c>
      <c r="BA7016">
        <v>0</v>
      </c>
      <c r="BB7016" t="s">
        <v>71</v>
      </c>
      <c r="BC7016">
        <v>4</v>
      </c>
    </row>
    <row r="7017" spans="1:55">
      <c r="A7017" t="s">
        <v>11854</v>
      </c>
      <c r="B7017" t="s">
        <v>73</v>
      </c>
      <c r="C7017">
        <v>28</v>
      </c>
      <c r="D7017" t="s">
        <v>61</v>
      </c>
      <c r="E7017">
        <v>0</v>
      </c>
      <c r="F7017" t="s">
        <v>6751</v>
      </c>
      <c r="G7017">
        <v>94564</v>
      </c>
      <c r="H7017">
        <v>37.996462</v>
      </c>
      <c r="I7017">
        <v>-122.293716</v>
      </c>
      <c r="J7017">
        <v>0</v>
      </c>
      <c r="K7017">
        <v>63</v>
      </c>
      <c r="L7017" t="s">
        <v>129</v>
      </c>
      <c r="M7017" t="s">
        <v>57</v>
      </c>
      <c r="N7017" t="s">
        <v>1187</v>
      </c>
      <c r="O7017" t="s">
        <v>57</v>
      </c>
      <c r="P7017" t="s">
        <v>61</v>
      </c>
      <c r="Q7017" t="s">
        <v>143</v>
      </c>
      <c r="R7017" t="s">
        <v>143</v>
      </c>
      <c r="S7017" t="s">
        <v>143</v>
      </c>
      <c r="T7017" t="s">
        <v>143</v>
      </c>
      <c r="U7017" t="s">
        <v>143</v>
      </c>
      <c r="V7017" t="s">
        <v>143</v>
      </c>
      <c r="W7017" t="s">
        <v>143</v>
      </c>
      <c r="X7017" t="s">
        <v>143</v>
      </c>
      <c r="Y7017" t="s">
        <v>143</v>
      </c>
      <c r="Z7017" t="s">
        <v>143</v>
      </c>
      <c r="AA7017" t="s">
        <v>122</v>
      </c>
      <c r="AB7017" t="s">
        <v>61</v>
      </c>
      <c r="AC7017" t="s">
        <v>307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66</v>
      </c>
      <c r="AM7017">
        <v>0</v>
      </c>
      <c r="AN7017">
        <v>1</v>
      </c>
      <c r="AO7017">
        <v>0</v>
      </c>
      <c r="AP7017" t="s">
        <v>123</v>
      </c>
      <c r="AQ7017" t="s">
        <v>116</v>
      </c>
      <c r="AR7017" t="s">
        <v>182</v>
      </c>
      <c r="AT7017">
        <v>16717</v>
      </c>
      <c r="AU7017">
        <v>1</v>
      </c>
      <c r="AV7017">
        <v>0</v>
      </c>
      <c r="AW7017">
        <v>1</v>
      </c>
      <c r="AX7017">
        <v>0</v>
      </c>
      <c r="AY7017">
        <v>6</v>
      </c>
      <c r="AZ7017" t="s">
        <v>125</v>
      </c>
      <c r="BA7017">
        <v>2</v>
      </c>
      <c r="BB7017" t="s">
        <v>126</v>
      </c>
      <c r="BC7017">
        <v>3</v>
      </c>
    </row>
    <row r="7018" spans="1:55">
      <c r="A7018" t="s">
        <v>11855</v>
      </c>
      <c r="B7018" t="s">
        <v>73</v>
      </c>
      <c r="C7018">
        <v>23</v>
      </c>
      <c r="D7018" t="s">
        <v>57</v>
      </c>
      <c r="E7018">
        <v>0</v>
      </c>
      <c r="F7018" t="s">
        <v>145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59</v>
      </c>
      <c r="M7018" t="s">
        <v>61</v>
      </c>
      <c r="N7018" t="s">
        <v>143</v>
      </c>
      <c r="O7018" t="s">
        <v>143</v>
      </c>
      <c r="P7018" t="s">
        <v>57</v>
      </c>
      <c r="Q7018" t="s">
        <v>135</v>
      </c>
      <c r="R7018" t="s">
        <v>1048</v>
      </c>
      <c r="S7018" t="s">
        <v>61</v>
      </c>
      <c r="T7018" t="s">
        <v>57</v>
      </c>
      <c r="U7018" t="s">
        <v>57</v>
      </c>
      <c r="V7018" t="s">
        <v>57</v>
      </c>
      <c r="W7018" t="s">
        <v>57</v>
      </c>
      <c r="X7018" t="s">
        <v>57</v>
      </c>
      <c r="Y7018" t="s">
        <v>57</v>
      </c>
      <c r="Z7018" t="s">
        <v>57</v>
      </c>
      <c r="AA7018" t="s">
        <v>64</v>
      </c>
      <c r="AB7018" t="s">
        <v>57</v>
      </c>
      <c r="AC7018" t="s">
        <v>65</v>
      </c>
      <c r="AD7018">
        <v>60.8</v>
      </c>
      <c r="AE7018">
        <v>4263.4</v>
      </c>
      <c r="AF7018">
        <v>0</v>
      </c>
      <c r="AG7018">
        <v>0</v>
      </c>
      <c r="AH7018">
        <v>0</v>
      </c>
      <c r="AI7018">
        <v>4263.4</v>
      </c>
      <c r="AJ7018" t="s">
        <v>66</v>
      </c>
      <c r="AM7018">
        <v>0</v>
      </c>
      <c r="AN7018">
        <v>1</v>
      </c>
      <c r="AO7018">
        <v>0</v>
      </c>
      <c r="AP7018" t="s">
        <v>123</v>
      </c>
      <c r="AQ7018" t="s">
        <v>116</v>
      </c>
      <c r="AR7018" t="s">
        <v>69</v>
      </c>
      <c r="AS7018">
        <v>7</v>
      </c>
      <c r="AT7018">
        <v>16985</v>
      </c>
      <c r="AU7018">
        <v>1</v>
      </c>
      <c r="AV7018">
        <v>0</v>
      </c>
      <c r="AW7018">
        <v>1</v>
      </c>
      <c r="AX7018">
        <v>0</v>
      </c>
      <c r="AY7018">
        <v>6</v>
      </c>
      <c r="AZ7018" t="s">
        <v>125</v>
      </c>
      <c r="BA7018">
        <v>1</v>
      </c>
      <c r="BB7018" t="s">
        <v>71</v>
      </c>
      <c r="BC7018">
        <v>4</v>
      </c>
    </row>
    <row r="7019" spans="1:55">
      <c r="A7019" t="s">
        <v>11856</v>
      </c>
      <c r="B7019" t="s">
        <v>73</v>
      </c>
      <c r="C7019">
        <v>75</v>
      </c>
      <c r="D7019" t="s">
        <v>57</v>
      </c>
      <c r="E7019">
        <v>0</v>
      </c>
      <c r="F7019" t="s">
        <v>2416</v>
      </c>
      <c r="G7019">
        <v>96015</v>
      </c>
      <c r="H7019">
        <v>41.486953</v>
      </c>
      <c r="I7019">
        <v>-120.913975</v>
      </c>
      <c r="J7019">
        <v>4</v>
      </c>
      <c r="K7019">
        <v>6</v>
      </c>
      <c r="L7019" t="s">
        <v>59</v>
      </c>
      <c r="M7019" t="s">
        <v>57</v>
      </c>
      <c r="N7019" t="s">
        <v>1390</v>
      </c>
      <c r="O7019" t="s">
        <v>57</v>
      </c>
      <c r="P7019" t="s">
        <v>57</v>
      </c>
      <c r="Q7019" t="s">
        <v>85</v>
      </c>
      <c r="R7019" t="s">
        <v>174</v>
      </c>
      <c r="S7019" t="s">
        <v>61</v>
      </c>
      <c r="T7019" t="s">
        <v>61</v>
      </c>
      <c r="U7019" t="s">
        <v>57</v>
      </c>
      <c r="V7019" t="s">
        <v>61</v>
      </c>
      <c r="W7019" t="s">
        <v>61</v>
      </c>
      <c r="X7019" t="s">
        <v>61</v>
      </c>
      <c r="Y7019" t="s">
        <v>61</v>
      </c>
      <c r="Z7019" t="s">
        <v>61</v>
      </c>
      <c r="AA7019" t="s">
        <v>122</v>
      </c>
      <c r="AB7019" t="s">
        <v>57</v>
      </c>
      <c r="AC7019" t="s">
        <v>87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588.3200000000001</v>
      </c>
      <c r="AJ7019" t="s">
        <v>66</v>
      </c>
      <c r="AM7019">
        <v>0</v>
      </c>
      <c r="AN7019">
        <v>1</v>
      </c>
      <c r="AO7019">
        <v>0</v>
      </c>
      <c r="AP7019" t="s">
        <v>91</v>
      </c>
      <c r="AQ7019" t="s">
        <v>104</v>
      </c>
      <c r="AR7019" t="s">
        <v>93</v>
      </c>
      <c r="AS7019">
        <v>1</v>
      </c>
      <c r="AT7019">
        <v>417</v>
      </c>
      <c r="AU7019">
        <v>1</v>
      </c>
      <c r="AV7019">
        <v>0</v>
      </c>
      <c r="AW7019">
        <v>1</v>
      </c>
      <c r="AX7019">
        <v>0</v>
      </c>
      <c r="AY7019">
        <v>1</v>
      </c>
      <c r="AZ7019" t="s">
        <v>94</v>
      </c>
      <c r="BA7019">
        <v>6</v>
      </c>
      <c r="BB7019" t="s">
        <v>95</v>
      </c>
      <c r="BC7019">
        <v>1</v>
      </c>
    </row>
    <row r="7020" spans="1:55">
      <c r="A7020" t="s">
        <v>11857</v>
      </c>
      <c r="B7020" t="s">
        <v>73</v>
      </c>
      <c r="C7020">
        <v>26</v>
      </c>
      <c r="D7020" t="s">
        <v>57</v>
      </c>
      <c r="E7020">
        <v>2</v>
      </c>
      <c r="F7020" t="s">
        <v>8467</v>
      </c>
      <c r="G7020">
        <v>94044</v>
      </c>
      <c r="H7020">
        <v>37.573633</v>
      </c>
      <c r="I7020">
        <v>-122.455167</v>
      </c>
      <c r="J7020">
        <v>1</v>
      </c>
      <c r="K7020">
        <v>72</v>
      </c>
      <c r="L7020" t="s">
        <v>119</v>
      </c>
      <c r="M7020" t="s">
        <v>57</v>
      </c>
      <c r="N7020" t="s">
        <v>6004</v>
      </c>
      <c r="O7020" t="s">
        <v>57</v>
      </c>
      <c r="P7020" t="s">
        <v>57</v>
      </c>
      <c r="Q7020" t="s">
        <v>85</v>
      </c>
      <c r="R7020" t="s">
        <v>86</v>
      </c>
      <c r="S7020" t="s">
        <v>57</v>
      </c>
      <c r="T7020" t="s">
        <v>57</v>
      </c>
      <c r="U7020" t="s">
        <v>57</v>
      </c>
      <c r="V7020" t="s">
        <v>57</v>
      </c>
      <c r="W7020" t="s">
        <v>61</v>
      </c>
      <c r="X7020" t="s">
        <v>57</v>
      </c>
      <c r="Y7020" t="s">
        <v>57</v>
      </c>
      <c r="Z7020" t="s">
        <v>57</v>
      </c>
      <c r="AA7020" t="s">
        <v>122</v>
      </c>
      <c r="AB7020" t="s">
        <v>61</v>
      </c>
      <c r="AC7020" t="s">
        <v>65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66</v>
      </c>
      <c r="AM7020">
        <v>0</v>
      </c>
      <c r="AN7020">
        <v>1</v>
      </c>
      <c r="AO7020">
        <v>0</v>
      </c>
      <c r="AP7020" t="s">
        <v>123</v>
      </c>
      <c r="AQ7020" t="s">
        <v>116</v>
      </c>
      <c r="AR7020" t="s">
        <v>105</v>
      </c>
      <c r="AS7020">
        <v>7</v>
      </c>
      <c r="AT7020">
        <v>38885</v>
      </c>
      <c r="AU7020">
        <v>1</v>
      </c>
      <c r="AV7020">
        <v>0</v>
      </c>
      <c r="AW7020">
        <v>1</v>
      </c>
      <c r="AX7020">
        <v>0</v>
      </c>
      <c r="AY7020">
        <v>6</v>
      </c>
      <c r="AZ7020" t="s">
        <v>125</v>
      </c>
      <c r="BA7020">
        <v>2</v>
      </c>
      <c r="BB7020" t="s">
        <v>126</v>
      </c>
      <c r="BC7020">
        <v>3</v>
      </c>
    </row>
    <row r="7021" spans="1:55">
      <c r="A7021" t="s">
        <v>11858</v>
      </c>
      <c r="B7021" t="s">
        <v>73</v>
      </c>
      <c r="C7021">
        <v>61</v>
      </c>
      <c r="D7021" t="s">
        <v>61</v>
      </c>
      <c r="E7021">
        <v>0</v>
      </c>
      <c r="F7021" t="s">
        <v>226</v>
      </c>
      <c r="G7021">
        <v>90019</v>
      </c>
      <c r="H7021">
        <v>34.049841</v>
      </c>
      <c r="I7021">
        <v>-118.33846</v>
      </c>
      <c r="J7021">
        <v>0</v>
      </c>
      <c r="K7021">
        <v>71</v>
      </c>
      <c r="L7021" t="s">
        <v>59</v>
      </c>
      <c r="M7021" t="s">
        <v>57</v>
      </c>
      <c r="N7021" t="s">
        <v>11859</v>
      </c>
      <c r="O7021" t="s">
        <v>57</v>
      </c>
      <c r="P7021" t="s">
        <v>57</v>
      </c>
      <c r="Q7021" t="s">
        <v>85</v>
      </c>
      <c r="R7021" t="s">
        <v>131</v>
      </c>
      <c r="S7021" t="s">
        <v>57</v>
      </c>
      <c r="T7021" t="s">
        <v>61</v>
      </c>
      <c r="U7021" t="s">
        <v>57</v>
      </c>
      <c r="V7021" t="s">
        <v>61</v>
      </c>
      <c r="W7021" t="s">
        <v>57</v>
      </c>
      <c r="X7021" t="s">
        <v>57</v>
      </c>
      <c r="Y7021" t="s">
        <v>57</v>
      </c>
      <c r="Z7021" t="s">
        <v>57</v>
      </c>
      <c r="AA7021" t="s">
        <v>122</v>
      </c>
      <c r="AB7021" t="s">
        <v>61</v>
      </c>
      <c r="AC7021" t="s">
        <v>87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66</v>
      </c>
      <c r="AM7021">
        <v>0</v>
      </c>
      <c r="AN7021">
        <v>1</v>
      </c>
      <c r="AO7021">
        <v>0</v>
      </c>
      <c r="AP7021" t="s">
        <v>123</v>
      </c>
      <c r="AQ7021" t="s">
        <v>124</v>
      </c>
      <c r="AR7021" t="s">
        <v>105</v>
      </c>
      <c r="AS7021">
        <v>6</v>
      </c>
      <c r="AT7021">
        <v>67520</v>
      </c>
      <c r="AU7021">
        <v>1</v>
      </c>
      <c r="AV7021">
        <v>0</v>
      </c>
      <c r="AW7021">
        <v>1</v>
      </c>
      <c r="AX7021">
        <v>0</v>
      </c>
      <c r="AY7021">
        <v>6</v>
      </c>
      <c r="AZ7021" t="s">
        <v>125</v>
      </c>
      <c r="BA7021">
        <v>4</v>
      </c>
      <c r="BB7021" t="s">
        <v>80</v>
      </c>
      <c r="BC7021">
        <v>2</v>
      </c>
    </row>
    <row r="7022" spans="1:55">
      <c r="A7022" t="s">
        <v>11860</v>
      </c>
      <c r="B7022" t="s">
        <v>73</v>
      </c>
      <c r="C7022">
        <v>79</v>
      </c>
      <c r="D7022" t="s">
        <v>61</v>
      </c>
      <c r="E7022">
        <v>0</v>
      </c>
      <c r="F7022" t="s">
        <v>433</v>
      </c>
      <c r="G7022">
        <v>92239</v>
      </c>
      <c r="H7022">
        <v>33.889605</v>
      </c>
      <c r="I7022">
        <v>-115.257009</v>
      </c>
      <c r="J7022">
        <v>0</v>
      </c>
      <c r="K7022">
        <v>21</v>
      </c>
      <c r="L7022" t="s">
        <v>59</v>
      </c>
      <c r="M7022" t="s">
        <v>57</v>
      </c>
      <c r="N7022" t="s">
        <v>11861</v>
      </c>
      <c r="O7022" t="s">
        <v>61</v>
      </c>
      <c r="P7022" t="s">
        <v>57</v>
      </c>
      <c r="Q7022" t="s">
        <v>85</v>
      </c>
      <c r="R7022" t="s">
        <v>131</v>
      </c>
      <c r="S7022" t="s">
        <v>61</v>
      </c>
      <c r="T7022" t="s">
        <v>61</v>
      </c>
      <c r="U7022" t="s">
        <v>57</v>
      </c>
      <c r="V7022" t="s">
        <v>61</v>
      </c>
      <c r="W7022" t="s">
        <v>57</v>
      </c>
      <c r="X7022" t="s">
        <v>57</v>
      </c>
      <c r="Y7022" t="s">
        <v>61</v>
      </c>
      <c r="Z7022" t="s">
        <v>57</v>
      </c>
      <c r="AA7022" t="s">
        <v>77</v>
      </c>
      <c r="AB7022" t="s">
        <v>57</v>
      </c>
      <c r="AC7022" t="s">
        <v>87</v>
      </c>
      <c r="AD7022">
        <v>-1</v>
      </c>
      <c r="AE7022">
        <v>2030.3</v>
      </c>
      <c r="AF7022">
        <v>10.2</v>
      </c>
      <c r="AG7022">
        <v>0</v>
      </c>
      <c r="AH7022">
        <v>887.67</v>
      </c>
      <c r="AI7022">
        <v>2907.77</v>
      </c>
      <c r="AJ7022" t="s">
        <v>88</v>
      </c>
      <c r="AK7022" t="s">
        <v>101</v>
      </c>
      <c r="AL7022" t="s">
        <v>102</v>
      </c>
      <c r="AM7022">
        <v>1</v>
      </c>
      <c r="AN7022">
        <v>0</v>
      </c>
      <c r="AO7022">
        <v>1</v>
      </c>
      <c r="AP7022" t="s">
        <v>103</v>
      </c>
      <c r="AQ7022" t="s">
        <v>104</v>
      </c>
      <c r="AR7022" t="s">
        <v>79</v>
      </c>
      <c r="AS7022">
        <v>4</v>
      </c>
      <c r="AT7022">
        <v>964</v>
      </c>
      <c r="AU7022">
        <v>1</v>
      </c>
      <c r="AV7022">
        <v>1</v>
      </c>
      <c r="AW7022">
        <v>0</v>
      </c>
      <c r="AX7022">
        <v>-1</v>
      </c>
      <c r="AY7022">
        <v>3</v>
      </c>
      <c r="AZ7022" t="s">
        <v>106</v>
      </c>
      <c r="BA7022">
        <v>7</v>
      </c>
      <c r="BB7022" t="s">
        <v>95</v>
      </c>
      <c r="BC7022">
        <v>1</v>
      </c>
    </row>
    <row r="7023" spans="1:55">
      <c r="A7023" t="s">
        <v>11862</v>
      </c>
      <c r="B7023" t="s">
        <v>56</v>
      </c>
      <c r="C7023">
        <v>61</v>
      </c>
      <c r="D7023" t="s">
        <v>57</v>
      </c>
      <c r="E7023">
        <v>3</v>
      </c>
      <c r="F7023" t="s">
        <v>324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59</v>
      </c>
      <c r="M7023" t="s">
        <v>57</v>
      </c>
      <c r="N7023" t="s">
        <v>8747</v>
      </c>
      <c r="O7023" t="s">
        <v>61</v>
      </c>
      <c r="P7023" t="s">
        <v>61</v>
      </c>
      <c r="Q7023" t="s">
        <v>143</v>
      </c>
      <c r="R7023" t="s">
        <v>143</v>
      </c>
      <c r="S7023" t="s">
        <v>143</v>
      </c>
      <c r="T7023" t="s">
        <v>143</v>
      </c>
      <c r="U7023" t="s">
        <v>143</v>
      </c>
      <c r="V7023" t="s">
        <v>143</v>
      </c>
      <c r="W7023" t="s">
        <v>143</v>
      </c>
      <c r="X7023" t="s">
        <v>143</v>
      </c>
      <c r="Y7023" t="s">
        <v>143</v>
      </c>
      <c r="Z7023" t="s">
        <v>143</v>
      </c>
      <c r="AA7023" t="s">
        <v>77</v>
      </c>
      <c r="AB7023" t="s">
        <v>61</v>
      </c>
      <c r="AC7023" t="s">
        <v>65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170</v>
      </c>
      <c r="AM7023">
        <v>0</v>
      </c>
      <c r="AN7023">
        <v>0</v>
      </c>
      <c r="AO7023">
        <v>0</v>
      </c>
      <c r="AP7023" t="s">
        <v>91</v>
      </c>
      <c r="AQ7023" t="s">
        <v>124</v>
      </c>
      <c r="AR7023" t="s">
        <v>182</v>
      </c>
      <c r="AT7023">
        <v>1653</v>
      </c>
      <c r="AU7023">
        <v>0</v>
      </c>
      <c r="AX7023">
        <v>0</v>
      </c>
      <c r="AY7023">
        <v>1</v>
      </c>
      <c r="AZ7023" t="s">
        <v>94</v>
      </c>
      <c r="BA7023">
        <v>6</v>
      </c>
      <c r="BB7023" t="s">
        <v>95</v>
      </c>
      <c r="BC7023">
        <v>1</v>
      </c>
    </row>
    <row r="7024" spans="1:55">
      <c r="A7024" t="s">
        <v>11863</v>
      </c>
      <c r="B7024" t="s">
        <v>56</v>
      </c>
      <c r="C7024">
        <v>19</v>
      </c>
      <c r="D7024" t="s">
        <v>57</v>
      </c>
      <c r="E7024">
        <v>0</v>
      </c>
      <c r="F7024" t="s">
        <v>1424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119</v>
      </c>
      <c r="M7024" t="s">
        <v>57</v>
      </c>
      <c r="N7024" t="s">
        <v>4174</v>
      </c>
      <c r="O7024" t="s">
        <v>57</v>
      </c>
      <c r="P7024" t="s">
        <v>61</v>
      </c>
      <c r="Q7024" t="s">
        <v>143</v>
      </c>
      <c r="R7024" t="s">
        <v>143</v>
      </c>
      <c r="S7024" t="s">
        <v>143</v>
      </c>
      <c r="T7024" t="s">
        <v>143</v>
      </c>
      <c r="U7024" t="s">
        <v>143</v>
      </c>
      <c r="V7024" t="s">
        <v>143</v>
      </c>
      <c r="W7024" t="s">
        <v>143</v>
      </c>
      <c r="X7024" t="s">
        <v>143</v>
      </c>
      <c r="Y7024" t="s">
        <v>143</v>
      </c>
      <c r="Z7024" t="s">
        <v>143</v>
      </c>
      <c r="AA7024" t="s">
        <v>122</v>
      </c>
      <c r="AB7024" t="s">
        <v>57</v>
      </c>
      <c r="AC7024" t="s">
        <v>65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66</v>
      </c>
      <c r="AM7024">
        <v>0</v>
      </c>
      <c r="AN7024">
        <v>1</v>
      </c>
      <c r="AO7024">
        <v>0</v>
      </c>
      <c r="AP7024" t="s">
        <v>123</v>
      </c>
      <c r="AQ7024" t="s">
        <v>116</v>
      </c>
      <c r="AR7024" t="s">
        <v>182</v>
      </c>
      <c r="AT7024">
        <v>20408</v>
      </c>
      <c r="AU7024">
        <v>1</v>
      </c>
      <c r="AV7024">
        <v>0</v>
      </c>
      <c r="AW7024">
        <v>1</v>
      </c>
      <c r="AX7024">
        <v>0</v>
      </c>
      <c r="AY7024">
        <v>6</v>
      </c>
      <c r="AZ7024" t="s">
        <v>125</v>
      </c>
      <c r="BA7024">
        <v>1</v>
      </c>
      <c r="BB7024" t="s">
        <v>71</v>
      </c>
      <c r="BC7024">
        <v>4</v>
      </c>
    </row>
    <row r="7025" spans="1:55">
      <c r="A7025" t="s">
        <v>11864</v>
      </c>
      <c r="B7025" t="s">
        <v>73</v>
      </c>
      <c r="C7025">
        <v>73</v>
      </c>
      <c r="D7025" t="s">
        <v>61</v>
      </c>
      <c r="E7025">
        <v>0</v>
      </c>
      <c r="F7025" t="s">
        <v>2199</v>
      </c>
      <c r="G7025">
        <v>95636</v>
      </c>
      <c r="H7025">
        <v>38.636102</v>
      </c>
      <c r="I7025">
        <v>-120.522149</v>
      </c>
      <c r="J7025">
        <v>0</v>
      </c>
      <c r="K7025">
        <v>9</v>
      </c>
      <c r="L7025" t="s">
        <v>59</v>
      </c>
      <c r="M7025" t="s">
        <v>57</v>
      </c>
      <c r="N7025" t="s">
        <v>11865</v>
      </c>
      <c r="O7025" t="s">
        <v>57</v>
      </c>
      <c r="P7025" t="s">
        <v>57</v>
      </c>
      <c r="Q7025" t="s">
        <v>85</v>
      </c>
      <c r="R7025" t="s">
        <v>441</v>
      </c>
      <c r="S7025" t="s">
        <v>61</v>
      </c>
      <c r="T7025" t="s">
        <v>61</v>
      </c>
      <c r="U7025" t="s">
        <v>61</v>
      </c>
      <c r="V7025" t="s">
        <v>61</v>
      </c>
      <c r="W7025" t="s">
        <v>61</v>
      </c>
      <c r="X7025" t="s">
        <v>57</v>
      </c>
      <c r="Y7025" t="s">
        <v>61</v>
      </c>
      <c r="Z7025" t="s">
        <v>57</v>
      </c>
      <c r="AA7025" t="s">
        <v>77</v>
      </c>
      <c r="AB7025" t="s">
        <v>57</v>
      </c>
      <c r="AC7025" t="s">
        <v>87</v>
      </c>
      <c r="AD7025">
        <v>83.84999999999999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88</v>
      </c>
      <c r="AK7025" t="s">
        <v>101</v>
      </c>
      <c r="AL7025" t="s">
        <v>111</v>
      </c>
      <c r="AM7025">
        <v>1</v>
      </c>
      <c r="AN7025">
        <v>0</v>
      </c>
      <c r="AO7025">
        <v>0</v>
      </c>
      <c r="AP7025" t="s">
        <v>67</v>
      </c>
      <c r="AQ7025" t="s">
        <v>104</v>
      </c>
      <c r="AR7025" t="s">
        <v>93</v>
      </c>
      <c r="AS7025">
        <v>2</v>
      </c>
      <c r="AT7025">
        <v>659</v>
      </c>
      <c r="AU7025">
        <v>1</v>
      </c>
      <c r="AV7025">
        <v>1</v>
      </c>
      <c r="AW7025">
        <v>0</v>
      </c>
      <c r="AX7025">
        <v>83.84999999999999</v>
      </c>
      <c r="AY7025">
        <v>2</v>
      </c>
      <c r="AZ7025" t="s">
        <v>70</v>
      </c>
      <c r="BA7025">
        <v>7</v>
      </c>
      <c r="BB7025" t="s">
        <v>95</v>
      </c>
      <c r="BC7025">
        <v>1</v>
      </c>
    </row>
    <row r="7026" spans="1:55">
      <c r="A7026" t="s">
        <v>11866</v>
      </c>
      <c r="B7026" t="s">
        <v>56</v>
      </c>
      <c r="C7026">
        <v>47</v>
      </c>
      <c r="D7026" t="s">
        <v>61</v>
      </c>
      <c r="E7026">
        <v>0</v>
      </c>
      <c r="F7026" t="s">
        <v>6888</v>
      </c>
      <c r="G7026">
        <v>92233</v>
      </c>
      <c r="H7026">
        <v>33.143826</v>
      </c>
      <c r="I7026">
        <v>-115.497485</v>
      </c>
      <c r="J7026">
        <v>0</v>
      </c>
      <c r="K7026">
        <v>19</v>
      </c>
      <c r="L7026" t="s">
        <v>59</v>
      </c>
      <c r="M7026" t="s">
        <v>57</v>
      </c>
      <c r="N7026" t="s">
        <v>6164</v>
      </c>
      <c r="O7026" t="s">
        <v>61</v>
      </c>
      <c r="P7026" t="s">
        <v>61</v>
      </c>
      <c r="Q7026" t="s">
        <v>143</v>
      </c>
      <c r="R7026" t="s">
        <v>143</v>
      </c>
      <c r="S7026" t="s">
        <v>143</v>
      </c>
      <c r="T7026" t="s">
        <v>143</v>
      </c>
      <c r="U7026" t="s">
        <v>143</v>
      </c>
      <c r="V7026" t="s">
        <v>143</v>
      </c>
      <c r="W7026" t="s">
        <v>143</v>
      </c>
      <c r="X7026" t="s">
        <v>143</v>
      </c>
      <c r="Y7026" t="s">
        <v>143</v>
      </c>
      <c r="Z7026" t="s">
        <v>143</v>
      </c>
      <c r="AA7026" t="s">
        <v>77</v>
      </c>
      <c r="AB7026" t="s">
        <v>61</v>
      </c>
      <c r="AC7026" t="s">
        <v>65</v>
      </c>
      <c r="AD7026">
        <v>19.9</v>
      </c>
      <c r="AE7026">
        <v>367.55</v>
      </c>
      <c r="AF7026">
        <v>0</v>
      </c>
      <c r="AG7026">
        <v>0</v>
      </c>
      <c r="AH7026">
        <v>608.5700000000001</v>
      </c>
      <c r="AI7026">
        <v>976.12</v>
      </c>
      <c r="AJ7026" t="s">
        <v>66</v>
      </c>
      <c r="AM7026">
        <v>0</v>
      </c>
      <c r="AN7026">
        <v>1</v>
      </c>
      <c r="AO7026">
        <v>0</v>
      </c>
      <c r="AP7026" t="s">
        <v>103</v>
      </c>
      <c r="AQ7026" t="s">
        <v>78</v>
      </c>
      <c r="AR7026" t="s">
        <v>182</v>
      </c>
      <c r="AT7026">
        <v>7857</v>
      </c>
      <c r="AU7026">
        <v>1</v>
      </c>
      <c r="AV7026">
        <v>0</v>
      </c>
      <c r="AW7026">
        <v>1</v>
      </c>
      <c r="AX7026">
        <v>0</v>
      </c>
      <c r="AY7026">
        <v>3</v>
      </c>
      <c r="AZ7026" t="s">
        <v>106</v>
      </c>
      <c r="BA7026">
        <v>5</v>
      </c>
      <c r="BB7026" t="s">
        <v>80</v>
      </c>
      <c r="BC7026">
        <v>2</v>
      </c>
    </row>
    <row r="7027" spans="1:55">
      <c r="A7027" t="s">
        <v>11867</v>
      </c>
      <c r="B7027" t="s">
        <v>73</v>
      </c>
      <c r="C7027">
        <v>20</v>
      </c>
      <c r="D7027" t="s">
        <v>61</v>
      </c>
      <c r="E7027">
        <v>0</v>
      </c>
      <c r="F7027" t="s">
        <v>6803</v>
      </c>
      <c r="G7027">
        <v>95469</v>
      </c>
      <c r="H7027">
        <v>39.408634</v>
      </c>
      <c r="I7027">
        <v>-123.045516</v>
      </c>
      <c r="J7027">
        <v>0</v>
      </c>
      <c r="K7027">
        <v>63</v>
      </c>
      <c r="L7027" t="s">
        <v>59</v>
      </c>
      <c r="M7027" t="s">
        <v>57</v>
      </c>
      <c r="N7027" t="s">
        <v>4460</v>
      </c>
      <c r="O7027" t="s">
        <v>57</v>
      </c>
      <c r="P7027" t="s">
        <v>57</v>
      </c>
      <c r="Q7027" t="s">
        <v>62</v>
      </c>
      <c r="R7027" t="s">
        <v>147</v>
      </c>
      <c r="S7027" t="s">
        <v>57</v>
      </c>
      <c r="T7027" t="s">
        <v>57</v>
      </c>
      <c r="U7027" t="s">
        <v>57</v>
      </c>
      <c r="V7027" t="s">
        <v>57</v>
      </c>
      <c r="W7027" t="s">
        <v>61</v>
      </c>
      <c r="X7027" t="s">
        <v>61</v>
      </c>
      <c r="Y7027" t="s">
        <v>61</v>
      </c>
      <c r="Z7027" t="s">
        <v>57</v>
      </c>
      <c r="AA7027" t="s">
        <v>64</v>
      </c>
      <c r="AB7027" t="s">
        <v>61</v>
      </c>
      <c r="AC7027" t="s">
        <v>87</v>
      </c>
      <c r="AD7027">
        <v>68.8</v>
      </c>
      <c r="AE7027">
        <v>4111.35</v>
      </c>
      <c r="AF7027">
        <v>0</v>
      </c>
      <c r="AG7027">
        <v>0</v>
      </c>
      <c r="AH7027">
        <v>2417.31</v>
      </c>
      <c r="AI7027">
        <v>6528.66</v>
      </c>
      <c r="AJ7027" t="s">
        <v>66</v>
      </c>
      <c r="AM7027">
        <v>0</v>
      </c>
      <c r="AN7027">
        <v>1</v>
      </c>
      <c r="AO7027">
        <v>0</v>
      </c>
      <c r="AP7027" t="s">
        <v>123</v>
      </c>
      <c r="AQ7027" t="s">
        <v>116</v>
      </c>
      <c r="AR7027" t="s">
        <v>69</v>
      </c>
      <c r="AS7027">
        <v>5</v>
      </c>
      <c r="AT7027">
        <v>1884</v>
      </c>
      <c r="AU7027">
        <v>1</v>
      </c>
      <c r="AV7027">
        <v>0</v>
      </c>
      <c r="AW7027">
        <v>1</v>
      </c>
      <c r="AX7027">
        <v>0</v>
      </c>
      <c r="AY7027">
        <v>6</v>
      </c>
      <c r="AZ7027" t="s">
        <v>125</v>
      </c>
      <c r="BA7027">
        <v>2</v>
      </c>
      <c r="BB7027" t="s">
        <v>126</v>
      </c>
      <c r="BC7027">
        <v>3</v>
      </c>
    </row>
    <row r="7028" spans="1:55">
      <c r="A7028" t="s">
        <v>11868</v>
      </c>
      <c r="B7028" t="s">
        <v>56</v>
      </c>
      <c r="C7028">
        <v>50</v>
      </c>
      <c r="D7028" t="s">
        <v>61</v>
      </c>
      <c r="E7028">
        <v>0</v>
      </c>
      <c r="F7028" t="s">
        <v>4052</v>
      </c>
      <c r="G7028">
        <v>92518</v>
      </c>
      <c r="H7028">
        <v>33.888323</v>
      </c>
      <c r="I7028">
        <v>-117.277533</v>
      </c>
      <c r="J7028">
        <v>0</v>
      </c>
      <c r="K7028">
        <v>6</v>
      </c>
      <c r="L7028" t="s">
        <v>83</v>
      </c>
      <c r="M7028" t="s">
        <v>57</v>
      </c>
      <c r="N7028" t="s">
        <v>3663</v>
      </c>
      <c r="O7028" t="s">
        <v>61</v>
      </c>
      <c r="P7028" t="s">
        <v>61</v>
      </c>
      <c r="Q7028" t="s">
        <v>143</v>
      </c>
      <c r="R7028" t="s">
        <v>143</v>
      </c>
      <c r="S7028" t="s">
        <v>143</v>
      </c>
      <c r="T7028" t="s">
        <v>143</v>
      </c>
      <c r="U7028" t="s">
        <v>143</v>
      </c>
      <c r="V7028" t="s">
        <v>143</v>
      </c>
      <c r="W7028" t="s">
        <v>143</v>
      </c>
      <c r="X7028" t="s">
        <v>143</v>
      </c>
      <c r="Y7028" t="s">
        <v>143</v>
      </c>
      <c r="Z7028" t="s">
        <v>143</v>
      </c>
      <c r="AA7028" t="s">
        <v>77</v>
      </c>
      <c r="AB7028" t="s">
        <v>61</v>
      </c>
      <c r="AC7028" t="s">
        <v>65</v>
      </c>
      <c r="AD7028">
        <v>19.7</v>
      </c>
      <c r="AE7028">
        <v>129.55</v>
      </c>
      <c r="AF7028">
        <v>0</v>
      </c>
      <c r="AG7028">
        <v>0</v>
      </c>
      <c r="AH7028">
        <v>186.12</v>
      </c>
      <c r="AI7028">
        <v>315.67</v>
      </c>
      <c r="AJ7028" t="s">
        <v>66</v>
      </c>
      <c r="AM7028">
        <v>0</v>
      </c>
      <c r="AN7028">
        <v>1</v>
      </c>
      <c r="AO7028">
        <v>0</v>
      </c>
      <c r="AP7028" t="s">
        <v>91</v>
      </c>
      <c r="AQ7028" t="s">
        <v>92</v>
      </c>
      <c r="AR7028" t="s">
        <v>182</v>
      </c>
      <c r="AT7028">
        <v>1005</v>
      </c>
      <c r="AU7028">
        <v>1</v>
      </c>
      <c r="AV7028">
        <v>0</v>
      </c>
      <c r="AW7028">
        <v>1</v>
      </c>
      <c r="AX7028">
        <v>0</v>
      </c>
      <c r="AY7028">
        <v>1</v>
      </c>
      <c r="AZ7028" t="s">
        <v>94</v>
      </c>
      <c r="BA7028">
        <v>8</v>
      </c>
      <c r="BB7028" t="s">
        <v>95</v>
      </c>
      <c r="BC7028">
        <v>1</v>
      </c>
    </row>
    <row r="7029" spans="1:55">
      <c r="A7029" t="s">
        <v>11869</v>
      </c>
      <c r="B7029" t="s">
        <v>73</v>
      </c>
      <c r="C7029">
        <v>70</v>
      </c>
      <c r="D7029" t="s">
        <v>57</v>
      </c>
      <c r="E7029">
        <v>1</v>
      </c>
      <c r="F7029" t="s">
        <v>3991</v>
      </c>
      <c r="G7029">
        <v>94563</v>
      </c>
      <c r="H7029">
        <v>37.873916</v>
      </c>
      <c r="I7029">
        <v>-122.20522</v>
      </c>
      <c r="J7029">
        <v>7</v>
      </c>
      <c r="K7029">
        <v>34</v>
      </c>
      <c r="L7029" t="s">
        <v>59</v>
      </c>
      <c r="M7029" t="s">
        <v>57</v>
      </c>
      <c r="N7029" t="s">
        <v>5801</v>
      </c>
      <c r="O7029" t="s">
        <v>57</v>
      </c>
      <c r="P7029" t="s">
        <v>57</v>
      </c>
      <c r="Q7029" t="s">
        <v>85</v>
      </c>
      <c r="R7029" t="s">
        <v>160</v>
      </c>
      <c r="S7029" t="s">
        <v>61</v>
      </c>
      <c r="T7029" t="s">
        <v>57</v>
      </c>
      <c r="U7029" t="s">
        <v>57</v>
      </c>
      <c r="V7029" t="s">
        <v>57</v>
      </c>
      <c r="W7029" t="s">
        <v>57</v>
      </c>
      <c r="X7029" t="s">
        <v>57</v>
      </c>
      <c r="Y7029" t="s">
        <v>57</v>
      </c>
      <c r="Z7029" t="s">
        <v>61</v>
      </c>
      <c r="AA7029" t="s">
        <v>77</v>
      </c>
      <c r="AB7029" t="s">
        <v>57</v>
      </c>
      <c r="AC7029" t="s">
        <v>87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66</v>
      </c>
      <c r="AM7029">
        <v>0</v>
      </c>
      <c r="AN7029">
        <v>1</v>
      </c>
      <c r="AO7029">
        <v>1</v>
      </c>
      <c r="AP7029" t="s">
        <v>164</v>
      </c>
      <c r="AQ7029" t="s">
        <v>104</v>
      </c>
      <c r="AR7029" t="s">
        <v>79</v>
      </c>
      <c r="AS7029">
        <v>6</v>
      </c>
      <c r="AT7029">
        <v>17964</v>
      </c>
      <c r="AU7029">
        <v>1</v>
      </c>
      <c r="AV7029">
        <v>0</v>
      </c>
      <c r="AW7029">
        <v>1</v>
      </c>
      <c r="AX7029">
        <v>0</v>
      </c>
      <c r="AY7029">
        <v>4</v>
      </c>
      <c r="AZ7029" t="s">
        <v>165</v>
      </c>
      <c r="BA7029">
        <v>5</v>
      </c>
      <c r="BB7029" t="s">
        <v>80</v>
      </c>
      <c r="BC7029">
        <v>2</v>
      </c>
    </row>
    <row r="7030" spans="1:55">
      <c r="A7030" t="s">
        <v>11870</v>
      </c>
      <c r="B7030" t="s">
        <v>56</v>
      </c>
      <c r="C7030">
        <v>56</v>
      </c>
      <c r="D7030" t="s">
        <v>57</v>
      </c>
      <c r="E7030">
        <v>1</v>
      </c>
      <c r="F7030" t="s">
        <v>11259</v>
      </c>
      <c r="G7030">
        <v>95956</v>
      </c>
      <c r="H7030">
        <v>39.937017</v>
      </c>
      <c r="I7030">
        <v>-121.058043</v>
      </c>
      <c r="J7030">
        <v>2</v>
      </c>
      <c r="K7030">
        <v>67</v>
      </c>
      <c r="L7030" t="s">
        <v>119</v>
      </c>
      <c r="M7030" t="s">
        <v>57</v>
      </c>
      <c r="N7030" t="s">
        <v>7343</v>
      </c>
      <c r="O7030" t="s">
        <v>61</v>
      </c>
      <c r="P7030" t="s">
        <v>61</v>
      </c>
      <c r="Q7030" t="s">
        <v>143</v>
      </c>
      <c r="R7030" t="s">
        <v>143</v>
      </c>
      <c r="S7030" t="s">
        <v>143</v>
      </c>
      <c r="T7030" t="s">
        <v>143</v>
      </c>
      <c r="U7030" t="s">
        <v>143</v>
      </c>
      <c r="V7030" t="s">
        <v>143</v>
      </c>
      <c r="W7030" t="s">
        <v>143</v>
      </c>
      <c r="X7030" t="s">
        <v>143</v>
      </c>
      <c r="Y7030" t="s">
        <v>143</v>
      </c>
      <c r="Z7030" t="s">
        <v>143</v>
      </c>
      <c r="AA7030" t="s">
        <v>122</v>
      </c>
      <c r="AB7030" t="s">
        <v>57</v>
      </c>
      <c r="AC7030" t="s">
        <v>87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4639.15</v>
      </c>
      <c r="AJ7030" t="s">
        <v>66</v>
      </c>
      <c r="AM7030">
        <v>0</v>
      </c>
      <c r="AN7030">
        <v>1</v>
      </c>
      <c r="AO7030">
        <v>0</v>
      </c>
      <c r="AP7030" t="s">
        <v>123</v>
      </c>
      <c r="AQ7030" t="s">
        <v>92</v>
      </c>
      <c r="AR7030" t="s">
        <v>182</v>
      </c>
      <c r="AT7030">
        <v>301</v>
      </c>
      <c r="AU7030">
        <v>1</v>
      </c>
      <c r="AV7030">
        <v>0</v>
      </c>
      <c r="AW7030">
        <v>1</v>
      </c>
      <c r="AX7030">
        <v>0</v>
      </c>
      <c r="AY7030">
        <v>6</v>
      </c>
      <c r="AZ7030" t="s">
        <v>125</v>
      </c>
      <c r="BA7030">
        <v>0</v>
      </c>
      <c r="BB7030" t="s">
        <v>71</v>
      </c>
      <c r="BC7030">
        <v>4</v>
      </c>
    </row>
    <row r="7031" spans="1:55">
      <c r="A7031" t="s">
        <v>11871</v>
      </c>
      <c r="B7031" t="s">
        <v>56</v>
      </c>
      <c r="C7031">
        <v>55</v>
      </c>
      <c r="D7031" t="s">
        <v>61</v>
      </c>
      <c r="E7031">
        <v>0</v>
      </c>
      <c r="F7031" t="s">
        <v>1107</v>
      </c>
      <c r="G7031">
        <v>95942</v>
      </c>
      <c r="H7031">
        <v>40.077028</v>
      </c>
      <c r="I7031">
        <v>-121.494168</v>
      </c>
      <c r="J7031">
        <v>0</v>
      </c>
      <c r="K7031">
        <v>28</v>
      </c>
      <c r="L7031" t="s">
        <v>59</v>
      </c>
      <c r="M7031" t="s">
        <v>57</v>
      </c>
      <c r="N7031" t="s">
        <v>11872</v>
      </c>
      <c r="O7031" t="s">
        <v>61</v>
      </c>
      <c r="P7031" t="s">
        <v>57</v>
      </c>
      <c r="Q7031" t="s">
        <v>62</v>
      </c>
      <c r="R7031" t="s">
        <v>131</v>
      </c>
      <c r="S7031" t="s">
        <v>61</v>
      </c>
      <c r="T7031" t="s">
        <v>57</v>
      </c>
      <c r="U7031" t="s">
        <v>61</v>
      </c>
      <c r="V7031" t="s">
        <v>57</v>
      </c>
      <c r="W7031" t="s">
        <v>61</v>
      </c>
      <c r="X7031" t="s">
        <v>61</v>
      </c>
      <c r="Y7031" t="s">
        <v>61</v>
      </c>
      <c r="Z7031" t="s">
        <v>57</v>
      </c>
      <c r="AA7031" t="s">
        <v>77</v>
      </c>
      <c r="AB7031" t="s">
        <v>61</v>
      </c>
      <c r="AC7031" t="s">
        <v>87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66</v>
      </c>
      <c r="AM7031">
        <v>0</v>
      </c>
      <c r="AN7031">
        <v>1</v>
      </c>
      <c r="AO7031">
        <v>0</v>
      </c>
      <c r="AP7031" t="s">
        <v>164</v>
      </c>
      <c r="AQ7031" t="s">
        <v>92</v>
      </c>
      <c r="AR7031" t="s">
        <v>69</v>
      </c>
      <c r="AS7031">
        <v>3</v>
      </c>
      <c r="AT7031">
        <v>1351</v>
      </c>
      <c r="AU7031">
        <v>1</v>
      </c>
      <c r="AV7031">
        <v>0</v>
      </c>
      <c r="AW7031">
        <v>1</v>
      </c>
      <c r="AX7031">
        <v>0</v>
      </c>
      <c r="AY7031">
        <v>4</v>
      </c>
      <c r="AZ7031" t="s">
        <v>165</v>
      </c>
      <c r="BA7031">
        <v>5</v>
      </c>
      <c r="BB7031" t="s">
        <v>80</v>
      </c>
      <c r="BC7031">
        <v>2</v>
      </c>
    </row>
    <row r="7032" spans="1:55">
      <c r="A7032" t="s">
        <v>11873</v>
      </c>
      <c r="B7032" t="s">
        <v>56</v>
      </c>
      <c r="C7032">
        <v>77</v>
      </c>
      <c r="D7032" t="s">
        <v>57</v>
      </c>
      <c r="E7032">
        <v>0</v>
      </c>
      <c r="F7032" t="s">
        <v>252</v>
      </c>
      <c r="G7032">
        <v>92116</v>
      </c>
      <c r="H7032">
        <v>32.765299</v>
      </c>
      <c r="I7032">
        <v>-117.122565</v>
      </c>
      <c r="J7032">
        <v>1</v>
      </c>
      <c r="K7032">
        <v>53</v>
      </c>
      <c r="L7032" t="s">
        <v>59</v>
      </c>
      <c r="M7032" t="s">
        <v>57</v>
      </c>
      <c r="N7032" t="s">
        <v>6617</v>
      </c>
      <c r="O7032" t="s">
        <v>61</v>
      </c>
      <c r="P7032" t="s">
        <v>57</v>
      </c>
      <c r="Q7032" t="s">
        <v>85</v>
      </c>
      <c r="R7032" t="s">
        <v>332</v>
      </c>
      <c r="S7032" t="s">
        <v>61</v>
      </c>
      <c r="T7032" t="s">
        <v>57</v>
      </c>
      <c r="U7032" t="s">
        <v>57</v>
      </c>
      <c r="V7032" t="s">
        <v>57</v>
      </c>
      <c r="W7032" t="s">
        <v>57</v>
      </c>
      <c r="X7032" t="s">
        <v>61</v>
      </c>
      <c r="Y7032" t="s">
        <v>61</v>
      </c>
      <c r="Z7032" t="s">
        <v>57</v>
      </c>
      <c r="AA7032" t="s">
        <v>64</v>
      </c>
      <c r="AB7032" t="s">
        <v>57</v>
      </c>
      <c r="AC7032" t="s">
        <v>87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66</v>
      </c>
      <c r="AM7032">
        <v>0</v>
      </c>
      <c r="AN7032">
        <v>1</v>
      </c>
      <c r="AO7032">
        <v>0</v>
      </c>
      <c r="AP7032" t="s">
        <v>123</v>
      </c>
      <c r="AQ7032" t="s">
        <v>104</v>
      </c>
      <c r="AR7032" t="s">
        <v>105</v>
      </c>
      <c r="AS7032">
        <v>5</v>
      </c>
      <c r="AT7032">
        <v>33083</v>
      </c>
      <c r="AU7032">
        <v>1</v>
      </c>
      <c r="AV7032">
        <v>0</v>
      </c>
      <c r="AW7032">
        <v>1</v>
      </c>
      <c r="AX7032">
        <v>0</v>
      </c>
      <c r="AY7032">
        <v>6</v>
      </c>
      <c r="AZ7032" t="s">
        <v>125</v>
      </c>
      <c r="BA7032">
        <v>3</v>
      </c>
      <c r="BB7032" t="s">
        <v>126</v>
      </c>
      <c r="BC7032">
        <v>3</v>
      </c>
    </row>
    <row r="7033" spans="1:55">
      <c r="A7033" t="s">
        <v>11874</v>
      </c>
      <c r="B7033" t="s">
        <v>73</v>
      </c>
      <c r="C7033">
        <v>31</v>
      </c>
      <c r="D7033" t="s">
        <v>61</v>
      </c>
      <c r="E7033">
        <v>1</v>
      </c>
      <c r="F7033" t="s">
        <v>450</v>
      </c>
      <c r="G7033">
        <v>93616</v>
      </c>
      <c r="H7033">
        <v>36.657462</v>
      </c>
      <c r="I7033">
        <v>-119.595293</v>
      </c>
      <c r="J7033">
        <v>0</v>
      </c>
      <c r="K7033">
        <v>64</v>
      </c>
      <c r="L7033" t="s">
        <v>129</v>
      </c>
      <c r="M7033" t="s">
        <v>57</v>
      </c>
      <c r="N7033" t="s">
        <v>3646</v>
      </c>
      <c r="O7033" t="s">
        <v>61</v>
      </c>
      <c r="P7033" t="s">
        <v>57</v>
      </c>
      <c r="Q7033" t="s">
        <v>85</v>
      </c>
      <c r="R7033" t="s">
        <v>586</v>
      </c>
      <c r="S7033" t="s">
        <v>61</v>
      </c>
      <c r="T7033" t="s">
        <v>57</v>
      </c>
      <c r="U7033" t="s">
        <v>61</v>
      </c>
      <c r="V7033" t="s">
        <v>57</v>
      </c>
      <c r="W7033" t="s">
        <v>57</v>
      </c>
      <c r="X7033" t="s">
        <v>57</v>
      </c>
      <c r="Y7033" t="s">
        <v>57</v>
      </c>
      <c r="Z7033" t="s">
        <v>57</v>
      </c>
      <c r="AA7033" t="s">
        <v>77</v>
      </c>
      <c r="AB7033" t="s">
        <v>57</v>
      </c>
      <c r="AC7033" t="s">
        <v>65</v>
      </c>
      <c r="AD7033">
        <v>99.15000000000001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66</v>
      </c>
      <c r="AM7033">
        <v>0</v>
      </c>
      <c r="AN7033">
        <v>1</v>
      </c>
      <c r="AO7033">
        <v>0</v>
      </c>
      <c r="AP7033" t="s">
        <v>123</v>
      </c>
      <c r="AQ7033" t="s">
        <v>68</v>
      </c>
      <c r="AR7033" t="s">
        <v>105</v>
      </c>
      <c r="AS7033">
        <v>6</v>
      </c>
      <c r="AT7033">
        <v>1965</v>
      </c>
      <c r="AU7033">
        <v>1</v>
      </c>
      <c r="AV7033">
        <v>0</v>
      </c>
      <c r="AW7033">
        <v>1</v>
      </c>
      <c r="AX7033">
        <v>0</v>
      </c>
      <c r="AY7033">
        <v>6</v>
      </c>
      <c r="AZ7033" t="s">
        <v>125</v>
      </c>
      <c r="BA7033">
        <v>6</v>
      </c>
      <c r="BB7033" t="s">
        <v>95</v>
      </c>
      <c r="BC7033">
        <v>1</v>
      </c>
    </row>
    <row r="7034" spans="1:55">
      <c r="A7034" t="s">
        <v>11875</v>
      </c>
      <c r="B7034" t="s">
        <v>73</v>
      </c>
      <c r="C7034">
        <v>62</v>
      </c>
      <c r="D7034" t="s">
        <v>57</v>
      </c>
      <c r="E7034">
        <v>3</v>
      </c>
      <c r="F7034" t="s">
        <v>1154</v>
      </c>
      <c r="G7034">
        <v>94501</v>
      </c>
      <c r="H7034">
        <v>37.774633</v>
      </c>
      <c r="I7034">
        <v>-122.274434</v>
      </c>
      <c r="J7034">
        <v>0</v>
      </c>
      <c r="K7034">
        <v>46</v>
      </c>
      <c r="L7034" t="s">
        <v>59</v>
      </c>
      <c r="M7034" t="s">
        <v>57</v>
      </c>
      <c r="N7034" t="s">
        <v>10605</v>
      </c>
      <c r="O7034" t="s">
        <v>61</v>
      </c>
      <c r="P7034" t="s">
        <v>61</v>
      </c>
      <c r="Q7034" t="s">
        <v>143</v>
      </c>
      <c r="R7034" t="s">
        <v>143</v>
      </c>
      <c r="S7034" t="s">
        <v>143</v>
      </c>
      <c r="T7034" t="s">
        <v>143</v>
      </c>
      <c r="U7034" t="s">
        <v>143</v>
      </c>
      <c r="V7034" t="s">
        <v>143</v>
      </c>
      <c r="W7034" t="s">
        <v>143</v>
      </c>
      <c r="X7034" t="s">
        <v>143</v>
      </c>
      <c r="Y7034" t="s">
        <v>143</v>
      </c>
      <c r="Z7034" t="s">
        <v>143</v>
      </c>
      <c r="AA7034" t="s">
        <v>122</v>
      </c>
      <c r="AB7034" t="s">
        <v>61</v>
      </c>
      <c r="AC7034" t="s">
        <v>65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66</v>
      </c>
      <c r="AM7034">
        <v>0</v>
      </c>
      <c r="AN7034">
        <v>1</v>
      </c>
      <c r="AO7034">
        <v>0</v>
      </c>
      <c r="AP7034" t="s">
        <v>176</v>
      </c>
      <c r="AQ7034" t="s">
        <v>124</v>
      </c>
      <c r="AR7034" t="s">
        <v>182</v>
      </c>
      <c r="AT7034">
        <v>58555</v>
      </c>
      <c r="AU7034">
        <v>1</v>
      </c>
      <c r="AV7034">
        <v>0</v>
      </c>
      <c r="AW7034">
        <v>1</v>
      </c>
      <c r="AX7034">
        <v>0</v>
      </c>
      <c r="AY7034">
        <v>5</v>
      </c>
      <c r="AZ7034" t="s">
        <v>177</v>
      </c>
      <c r="BA7034">
        <v>0</v>
      </c>
      <c r="BB7034" t="s">
        <v>71</v>
      </c>
      <c r="BC7034">
        <v>4</v>
      </c>
    </row>
    <row r="7035" spans="1:55">
      <c r="A7035" t="s">
        <v>11876</v>
      </c>
      <c r="B7035" t="s">
        <v>73</v>
      </c>
      <c r="C7035">
        <v>24</v>
      </c>
      <c r="D7035" t="s">
        <v>61</v>
      </c>
      <c r="E7035">
        <v>0</v>
      </c>
      <c r="F7035" t="s">
        <v>4683</v>
      </c>
      <c r="G7035">
        <v>96126</v>
      </c>
      <c r="H7035">
        <v>39.559709</v>
      </c>
      <c r="I7035">
        <v>-120.345639</v>
      </c>
      <c r="J7035">
        <v>0</v>
      </c>
      <c r="K7035">
        <v>1</v>
      </c>
      <c r="L7035" t="s">
        <v>83</v>
      </c>
      <c r="M7035" t="s">
        <v>57</v>
      </c>
      <c r="N7035" t="s">
        <v>3179</v>
      </c>
      <c r="O7035" t="s">
        <v>61</v>
      </c>
      <c r="P7035" t="s">
        <v>61</v>
      </c>
      <c r="Q7035" t="s">
        <v>143</v>
      </c>
      <c r="R7035" t="s">
        <v>143</v>
      </c>
      <c r="S7035" t="s">
        <v>143</v>
      </c>
      <c r="T7035" t="s">
        <v>143</v>
      </c>
      <c r="U7035" t="s">
        <v>143</v>
      </c>
      <c r="V7035" t="s">
        <v>143</v>
      </c>
      <c r="W7035" t="s">
        <v>143</v>
      </c>
      <c r="X7035" t="s">
        <v>143</v>
      </c>
      <c r="Y7035" t="s">
        <v>143</v>
      </c>
      <c r="Z7035" t="s">
        <v>143</v>
      </c>
      <c r="AA7035" t="s">
        <v>77</v>
      </c>
      <c r="AB7035" t="s">
        <v>61</v>
      </c>
      <c r="AC7035" t="s">
        <v>65</v>
      </c>
      <c r="AD7035">
        <v>18.9</v>
      </c>
      <c r="AE7035">
        <v>18.9</v>
      </c>
      <c r="AF7035">
        <v>0</v>
      </c>
      <c r="AG7035">
        <v>0</v>
      </c>
      <c r="AH7035">
        <v>49.51</v>
      </c>
      <c r="AI7035">
        <v>68.41</v>
      </c>
      <c r="AJ7035" t="s">
        <v>170</v>
      </c>
      <c r="AM7035">
        <v>0</v>
      </c>
      <c r="AN7035">
        <v>0</v>
      </c>
      <c r="AO7035">
        <v>0</v>
      </c>
      <c r="AP7035" t="s">
        <v>91</v>
      </c>
      <c r="AQ7035" t="s">
        <v>116</v>
      </c>
      <c r="AR7035" t="s">
        <v>182</v>
      </c>
      <c r="AT7035">
        <v>227</v>
      </c>
      <c r="AU7035">
        <v>0</v>
      </c>
      <c r="AX7035">
        <v>0</v>
      </c>
      <c r="AY7035">
        <v>1</v>
      </c>
      <c r="AZ7035" t="s">
        <v>94</v>
      </c>
      <c r="BA7035">
        <v>8</v>
      </c>
      <c r="BB7035" t="s">
        <v>95</v>
      </c>
      <c r="BC7035">
        <v>1</v>
      </c>
    </row>
    <row r="7036" spans="1:55">
      <c r="A7036" t="s">
        <v>11877</v>
      </c>
      <c r="B7036" t="s">
        <v>73</v>
      </c>
      <c r="C7036">
        <v>72</v>
      </c>
      <c r="D7036" t="s">
        <v>57</v>
      </c>
      <c r="E7036">
        <v>1</v>
      </c>
      <c r="F7036" t="s">
        <v>1196</v>
      </c>
      <c r="G7036">
        <v>93301</v>
      </c>
      <c r="H7036">
        <v>35.383937</v>
      </c>
      <c r="I7036">
        <v>-119.020428</v>
      </c>
      <c r="J7036">
        <v>1</v>
      </c>
      <c r="K7036">
        <v>47</v>
      </c>
      <c r="L7036" t="s">
        <v>59</v>
      </c>
      <c r="M7036" t="s">
        <v>57</v>
      </c>
      <c r="N7036" t="s">
        <v>5886</v>
      </c>
      <c r="O7036" t="s">
        <v>61</v>
      </c>
      <c r="P7036" t="s">
        <v>57</v>
      </c>
      <c r="Q7036" t="s">
        <v>85</v>
      </c>
      <c r="R7036" t="s">
        <v>169</v>
      </c>
      <c r="S7036" t="s">
        <v>61</v>
      </c>
      <c r="T7036" t="s">
        <v>57</v>
      </c>
      <c r="U7036" t="s">
        <v>61</v>
      </c>
      <c r="V7036" t="s">
        <v>61</v>
      </c>
      <c r="W7036" t="s">
        <v>57</v>
      </c>
      <c r="X7036" t="s">
        <v>61</v>
      </c>
      <c r="Y7036" t="s">
        <v>61</v>
      </c>
      <c r="Z7036" t="s">
        <v>61</v>
      </c>
      <c r="AA7036" t="s">
        <v>64</v>
      </c>
      <c r="AB7036" t="s">
        <v>57</v>
      </c>
      <c r="AC7036" t="s">
        <v>87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66</v>
      </c>
      <c r="AM7036">
        <v>0</v>
      </c>
      <c r="AN7036">
        <v>1</v>
      </c>
      <c r="AO7036">
        <v>0</v>
      </c>
      <c r="AP7036" t="s">
        <v>176</v>
      </c>
      <c r="AQ7036" t="s">
        <v>104</v>
      </c>
      <c r="AR7036" t="s">
        <v>93</v>
      </c>
      <c r="AS7036">
        <v>2</v>
      </c>
      <c r="AT7036">
        <v>12963</v>
      </c>
      <c r="AU7036">
        <v>1</v>
      </c>
      <c r="AV7036">
        <v>0</v>
      </c>
      <c r="AW7036">
        <v>1</v>
      </c>
      <c r="AX7036">
        <v>0</v>
      </c>
      <c r="AY7036">
        <v>5</v>
      </c>
      <c r="AZ7036" t="s">
        <v>177</v>
      </c>
      <c r="BA7036">
        <v>2</v>
      </c>
      <c r="BB7036" t="s">
        <v>126</v>
      </c>
      <c r="BC7036">
        <v>3</v>
      </c>
    </row>
    <row r="7037" spans="1:55">
      <c r="A7037" t="s">
        <v>11878</v>
      </c>
      <c r="B7037" t="s">
        <v>56</v>
      </c>
      <c r="C7037">
        <v>20</v>
      </c>
      <c r="D7037" t="s">
        <v>61</v>
      </c>
      <c r="E7037">
        <v>0</v>
      </c>
      <c r="F7037" t="s">
        <v>226</v>
      </c>
      <c r="G7037">
        <v>90022</v>
      </c>
      <c r="H7037">
        <v>34.02381</v>
      </c>
      <c r="I7037">
        <v>-118.156582</v>
      </c>
      <c r="J7037">
        <v>0</v>
      </c>
      <c r="K7037">
        <v>7</v>
      </c>
      <c r="L7037" t="s">
        <v>83</v>
      </c>
      <c r="M7037" t="s">
        <v>57</v>
      </c>
      <c r="N7037" t="s">
        <v>7284</v>
      </c>
      <c r="O7037" t="s">
        <v>61</v>
      </c>
      <c r="P7037" t="s">
        <v>57</v>
      </c>
      <c r="Q7037" t="s">
        <v>85</v>
      </c>
      <c r="R7037" t="s">
        <v>1048</v>
      </c>
      <c r="S7037" t="s">
        <v>61</v>
      </c>
      <c r="T7037" t="s">
        <v>57</v>
      </c>
      <c r="U7037" t="s">
        <v>61</v>
      </c>
      <c r="V7037" t="s">
        <v>61</v>
      </c>
      <c r="W7037" t="s">
        <v>57</v>
      </c>
      <c r="X7037" t="s">
        <v>57</v>
      </c>
      <c r="Y7037" t="s">
        <v>57</v>
      </c>
      <c r="Z7037" t="s">
        <v>57</v>
      </c>
      <c r="AA7037" t="s">
        <v>64</v>
      </c>
      <c r="AB7037" t="s">
        <v>57</v>
      </c>
      <c r="AC7037" t="s">
        <v>65</v>
      </c>
      <c r="AD7037">
        <v>94.05</v>
      </c>
      <c r="AE7037">
        <v>633.45</v>
      </c>
      <c r="AF7037">
        <v>0</v>
      </c>
      <c r="AG7037">
        <v>0</v>
      </c>
      <c r="AH7037">
        <v>255.43</v>
      </c>
      <c r="AI7037">
        <v>888.88</v>
      </c>
      <c r="AJ7037" t="s">
        <v>66</v>
      </c>
      <c r="AM7037">
        <v>0</v>
      </c>
      <c r="AN7037">
        <v>1</v>
      </c>
      <c r="AO7037">
        <v>0</v>
      </c>
      <c r="AP7037" t="s">
        <v>67</v>
      </c>
      <c r="AQ7037" t="s">
        <v>116</v>
      </c>
      <c r="AR7037" t="s">
        <v>105</v>
      </c>
      <c r="AS7037">
        <v>5</v>
      </c>
      <c r="AT7037">
        <v>68701</v>
      </c>
      <c r="AU7037">
        <v>1</v>
      </c>
      <c r="AV7037">
        <v>0</v>
      </c>
      <c r="AW7037">
        <v>1</v>
      </c>
      <c r="AX7037">
        <v>0</v>
      </c>
      <c r="AY7037">
        <v>2</v>
      </c>
      <c r="AZ7037" t="s">
        <v>70</v>
      </c>
      <c r="BA7037">
        <v>4</v>
      </c>
      <c r="BB7037" t="s">
        <v>80</v>
      </c>
      <c r="BC7037">
        <v>2</v>
      </c>
    </row>
    <row r="7038" spans="1:55">
      <c r="A7038" t="s">
        <v>11879</v>
      </c>
      <c r="B7038" t="s">
        <v>56</v>
      </c>
      <c r="C7038">
        <v>53</v>
      </c>
      <c r="D7038" t="s">
        <v>61</v>
      </c>
      <c r="E7038">
        <v>0</v>
      </c>
      <c r="F7038" t="s">
        <v>3564</v>
      </c>
      <c r="G7038">
        <v>93628</v>
      </c>
      <c r="H7038">
        <v>36.807595</v>
      </c>
      <c r="I7038">
        <v>-118.901544</v>
      </c>
      <c r="J7038">
        <v>0</v>
      </c>
      <c r="K7038">
        <v>1</v>
      </c>
      <c r="L7038" t="s">
        <v>83</v>
      </c>
      <c r="M7038" t="s">
        <v>57</v>
      </c>
      <c r="N7038" t="s">
        <v>2935</v>
      </c>
      <c r="O7038" t="s">
        <v>61</v>
      </c>
      <c r="P7038" t="s">
        <v>57</v>
      </c>
      <c r="Q7038" t="s">
        <v>85</v>
      </c>
      <c r="R7038" t="s">
        <v>180</v>
      </c>
      <c r="S7038" t="s">
        <v>61</v>
      </c>
      <c r="T7038" t="s">
        <v>61</v>
      </c>
      <c r="U7038" t="s">
        <v>61</v>
      </c>
      <c r="V7038" t="s">
        <v>61</v>
      </c>
      <c r="W7038" t="s">
        <v>61</v>
      </c>
      <c r="X7038" t="s">
        <v>61</v>
      </c>
      <c r="Y7038" t="s">
        <v>61</v>
      </c>
      <c r="Z7038" t="s">
        <v>57</v>
      </c>
      <c r="AA7038" t="s">
        <v>77</v>
      </c>
      <c r="AB7038" t="s">
        <v>57</v>
      </c>
      <c r="AC7038" t="s">
        <v>65</v>
      </c>
      <c r="AD7038">
        <v>70.15000000000001</v>
      </c>
      <c r="AE7038">
        <v>70.15000000000001</v>
      </c>
      <c r="AF7038">
        <v>0</v>
      </c>
      <c r="AG7038">
        <v>0</v>
      </c>
      <c r="AH7038">
        <v>42.09</v>
      </c>
      <c r="AI7038">
        <v>112.24</v>
      </c>
      <c r="AJ7038" t="s">
        <v>88</v>
      </c>
      <c r="AK7038" t="s">
        <v>89</v>
      </c>
      <c r="AL7038" t="s">
        <v>90</v>
      </c>
      <c r="AM7038">
        <v>1</v>
      </c>
      <c r="AN7038">
        <v>0</v>
      </c>
      <c r="AO7038">
        <v>0</v>
      </c>
      <c r="AP7038" t="s">
        <v>91</v>
      </c>
      <c r="AQ7038" t="s">
        <v>92</v>
      </c>
      <c r="AR7038" t="s">
        <v>93</v>
      </c>
      <c r="AS7038">
        <v>1</v>
      </c>
      <c r="AT7038">
        <v>93</v>
      </c>
      <c r="AU7038">
        <v>1</v>
      </c>
      <c r="AV7038">
        <v>1</v>
      </c>
      <c r="AW7038">
        <v>0</v>
      </c>
      <c r="AX7038">
        <v>70.15000000000001</v>
      </c>
      <c r="AY7038">
        <v>1</v>
      </c>
      <c r="AZ7038" t="s">
        <v>94</v>
      </c>
      <c r="BA7038">
        <v>10</v>
      </c>
      <c r="BB7038" t="s">
        <v>95</v>
      </c>
      <c r="BC7038">
        <v>1</v>
      </c>
    </row>
    <row r="7039" spans="1:55">
      <c r="A7039" t="s">
        <v>11880</v>
      </c>
      <c r="B7039" t="s">
        <v>56</v>
      </c>
      <c r="C7039">
        <v>36</v>
      </c>
      <c r="D7039" t="s">
        <v>61</v>
      </c>
      <c r="E7039">
        <v>0</v>
      </c>
      <c r="F7039" t="s">
        <v>404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59</v>
      </c>
      <c r="M7039" t="s">
        <v>57</v>
      </c>
      <c r="N7039" t="s">
        <v>11881</v>
      </c>
      <c r="O7039" t="s">
        <v>61</v>
      </c>
      <c r="P7039" t="s">
        <v>61</v>
      </c>
      <c r="Q7039" t="s">
        <v>143</v>
      </c>
      <c r="R7039" t="s">
        <v>143</v>
      </c>
      <c r="S7039" t="s">
        <v>143</v>
      </c>
      <c r="T7039" t="s">
        <v>143</v>
      </c>
      <c r="U7039" t="s">
        <v>143</v>
      </c>
      <c r="V7039" t="s">
        <v>143</v>
      </c>
      <c r="W7039" t="s">
        <v>143</v>
      </c>
      <c r="X7039" t="s">
        <v>143</v>
      </c>
      <c r="Y7039" t="s">
        <v>143</v>
      </c>
      <c r="Z7039" t="s">
        <v>143</v>
      </c>
      <c r="AA7039" t="s">
        <v>77</v>
      </c>
      <c r="AB7039" t="s">
        <v>61</v>
      </c>
      <c r="AC7039" t="s">
        <v>87</v>
      </c>
      <c r="AD7039">
        <v>20.95</v>
      </c>
      <c r="AE7039">
        <v>85.5</v>
      </c>
      <c r="AF7039">
        <v>0</v>
      </c>
      <c r="AG7039">
        <v>0</v>
      </c>
      <c r="AH7039">
        <v>8.039999999999999</v>
      </c>
      <c r="AI7039">
        <v>93.54000000000001</v>
      </c>
      <c r="AJ7039" t="s">
        <v>88</v>
      </c>
      <c r="AK7039" t="s">
        <v>89</v>
      </c>
      <c r="AL7039" t="s">
        <v>181</v>
      </c>
      <c r="AM7039">
        <v>1</v>
      </c>
      <c r="AN7039">
        <v>0</v>
      </c>
      <c r="AO7039">
        <v>0</v>
      </c>
      <c r="AP7039" t="s">
        <v>91</v>
      </c>
      <c r="AQ7039" t="s">
        <v>68</v>
      </c>
      <c r="AR7039" t="s">
        <v>182</v>
      </c>
      <c r="AT7039">
        <v>42239</v>
      </c>
      <c r="AU7039">
        <v>1</v>
      </c>
      <c r="AV7039">
        <v>1</v>
      </c>
      <c r="AW7039">
        <v>0</v>
      </c>
      <c r="AX7039">
        <v>20.95</v>
      </c>
      <c r="AY7039">
        <v>1</v>
      </c>
      <c r="AZ7039" t="s">
        <v>94</v>
      </c>
      <c r="BA7039">
        <v>8</v>
      </c>
      <c r="BB7039" t="s">
        <v>95</v>
      </c>
      <c r="BC7039">
        <v>1</v>
      </c>
    </row>
    <row r="7040" spans="1:55">
      <c r="A7040" t="s">
        <v>11882</v>
      </c>
      <c r="B7040" t="s">
        <v>56</v>
      </c>
      <c r="C7040">
        <v>20</v>
      </c>
      <c r="D7040" t="s">
        <v>61</v>
      </c>
      <c r="E7040">
        <v>0</v>
      </c>
      <c r="F7040" t="s">
        <v>152</v>
      </c>
      <c r="G7040">
        <v>91941</v>
      </c>
      <c r="H7040">
        <v>32.759327</v>
      </c>
      <c r="I7040">
        <v>-116.99726</v>
      </c>
      <c r="J7040">
        <v>0</v>
      </c>
      <c r="K7040">
        <v>13</v>
      </c>
      <c r="L7040" t="s">
        <v>98</v>
      </c>
      <c r="M7040" t="s">
        <v>57</v>
      </c>
      <c r="N7040" t="s">
        <v>4278</v>
      </c>
      <c r="O7040" t="s">
        <v>61</v>
      </c>
      <c r="P7040" t="s">
        <v>57</v>
      </c>
      <c r="Q7040" t="s">
        <v>135</v>
      </c>
      <c r="R7040" t="s">
        <v>147</v>
      </c>
      <c r="S7040" t="s">
        <v>57</v>
      </c>
      <c r="T7040" t="s">
        <v>61</v>
      </c>
      <c r="U7040" t="s">
        <v>61</v>
      </c>
      <c r="V7040" t="s">
        <v>57</v>
      </c>
      <c r="W7040" t="s">
        <v>61</v>
      </c>
      <c r="X7040" t="s">
        <v>61</v>
      </c>
      <c r="Y7040" t="s">
        <v>57</v>
      </c>
      <c r="Z7040" t="s">
        <v>57</v>
      </c>
      <c r="AA7040" t="s">
        <v>64</v>
      </c>
      <c r="AB7040" t="s">
        <v>61</v>
      </c>
      <c r="AC7040" t="s">
        <v>65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66</v>
      </c>
      <c r="AM7040">
        <v>0</v>
      </c>
      <c r="AN7040">
        <v>1</v>
      </c>
      <c r="AO7040">
        <v>0</v>
      </c>
      <c r="AP7040" t="s">
        <v>103</v>
      </c>
      <c r="AQ7040" t="s">
        <v>116</v>
      </c>
      <c r="AR7040" t="s">
        <v>69</v>
      </c>
      <c r="AS7040">
        <v>4</v>
      </c>
      <c r="AT7040">
        <v>44652</v>
      </c>
      <c r="AU7040">
        <v>1</v>
      </c>
      <c r="AV7040">
        <v>0</v>
      </c>
      <c r="AW7040">
        <v>1</v>
      </c>
      <c r="AX7040">
        <v>0</v>
      </c>
      <c r="AY7040">
        <v>3</v>
      </c>
      <c r="AZ7040" t="s">
        <v>106</v>
      </c>
      <c r="BA7040">
        <v>2</v>
      </c>
      <c r="BB7040" t="s">
        <v>126</v>
      </c>
      <c r="BC7040">
        <v>3</v>
      </c>
    </row>
    <row r="7041" spans="1:55">
      <c r="A7041" t="s">
        <v>11883</v>
      </c>
      <c r="B7041" t="s">
        <v>73</v>
      </c>
      <c r="C7041">
        <v>40</v>
      </c>
      <c r="D7041" t="s">
        <v>57</v>
      </c>
      <c r="E7041">
        <v>0</v>
      </c>
      <c r="F7041" t="s">
        <v>2801</v>
      </c>
      <c r="G7041">
        <v>95367</v>
      </c>
      <c r="H7041">
        <v>37.734971</v>
      </c>
      <c r="I7041">
        <v>-120.954271</v>
      </c>
      <c r="J7041">
        <v>1</v>
      </c>
      <c r="K7041">
        <v>22</v>
      </c>
      <c r="L7041" t="s">
        <v>98</v>
      </c>
      <c r="M7041" t="s">
        <v>57</v>
      </c>
      <c r="N7041" t="s">
        <v>4230</v>
      </c>
      <c r="O7041" t="s">
        <v>57</v>
      </c>
      <c r="P7041" t="s">
        <v>57</v>
      </c>
      <c r="Q7041" t="s">
        <v>85</v>
      </c>
      <c r="R7041" t="s">
        <v>174</v>
      </c>
      <c r="S7041" t="s">
        <v>61</v>
      </c>
      <c r="T7041" t="s">
        <v>61</v>
      </c>
      <c r="U7041" t="s">
        <v>61</v>
      </c>
      <c r="V7041" t="s">
        <v>61</v>
      </c>
      <c r="W7041" t="s">
        <v>61</v>
      </c>
      <c r="X7041" t="s">
        <v>57</v>
      </c>
      <c r="Y7041" t="s">
        <v>57</v>
      </c>
      <c r="Z7041" t="s">
        <v>57</v>
      </c>
      <c r="AA7041" t="s">
        <v>77</v>
      </c>
      <c r="AB7041" t="s">
        <v>57</v>
      </c>
      <c r="AC7041" t="s">
        <v>87</v>
      </c>
      <c r="AD7041">
        <v>85.09999999999999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88</v>
      </c>
      <c r="AK7041" t="s">
        <v>101</v>
      </c>
      <c r="AL7041" t="s">
        <v>102</v>
      </c>
      <c r="AM7041">
        <v>1</v>
      </c>
      <c r="AN7041">
        <v>0</v>
      </c>
      <c r="AO7041">
        <v>0</v>
      </c>
      <c r="AP7041" t="s">
        <v>103</v>
      </c>
      <c r="AQ7041" t="s">
        <v>78</v>
      </c>
      <c r="AR7041" t="s">
        <v>93</v>
      </c>
      <c r="AS7041">
        <v>3</v>
      </c>
      <c r="AT7041">
        <v>16525</v>
      </c>
      <c r="AU7041">
        <v>1</v>
      </c>
      <c r="AV7041">
        <v>1</v>
      </c>
      <c r="AW7041">
        <v>0</v>
      </c>
      <c r="AX7041">
        <v>85.09999999999999</v>
      </c>
      <c r="AY7041">
        <v>3</v>
      </c>
      <c r="AZ7041" t="s">
        <v>106</v>
      </c>
      <c r="BA7041">
        <v>6</v>
      </c>
      <c r="BB7041" t="s">
        <v>95</v>
      </c>
      <c r="BC7041">
        <v>1</v>
      </c>
    </row>
    <row r="7042" spans="1:55">
      <c r="A7042" t="s">
        <v>11884</v>
      </c>
      <c r="B7042" t="s">
        <v>73</v>
      </c>
      <c r="C7042">
        <v>22</v>
      </c>
      <c r="D7042" t="s">
        <v>61</v>
      </c>
      <c r="E7042">
        <v>0</v>
      </c>
      <c r="F7042" t="s">
        <v>1357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83</v>
      </c>
      <c r="M7042" t="s">
        <v>57</v>
      </c>
      <c r="N7042" t="s">
        <v>2651</v>
      </c>
      <c r="O7042" t="s">
        <v>61</v>
      </c>
      <c r="P7042" t="s">
        <v>57</v>
      </c>
      <c r="Q7042" t="s">
        <v>135</v>
      </c>
      <c r="R7042" t="s">
        <v>224</v>
      </c>
      <c r="S7042" t="s">
        <v>61</v>
      </c>
      <c r="T7042" t="s">
        <v>57</v>
      </c>
      <c r="U7042" t="s">
        <v>61</v>
      </c>
      <c r="V7042" t="s">
        <v>61</v>
      </c>
      <c r="W7042" t="s">
        <v>61</v>
      </c>
      <c r="X7042" t="s">
        <v>61</v>
      </c>
      <c r="Y7042" t="s">
        <v>61</v>
      </c>
      <c r="Z7042" t="s">
        <v>57</v>
      </c>
      <c r="AA7042" t="s">
        <v>77</v>
      </c>
      <c r="AB7042" t="s">
        <v>57</v>
      </c>
      <c r="AC7042" t="s">
        <v>65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170</v>
      </c>
      <c r="AM7042">
        <v>0</v>
      </c>
      <c r="AN7042">
        <v>0</v>
      </c>
      <c r="AO7042">
        <v>0</v>
      </c>
      <c r="AP7042" t="s">
        <v>91</v>
      </c>
      <c r="AQ7042" t="s">
        <v>116</v>
      </c>
      <c r="AR7042" t="s">
        <v>69</v>
      </c>
      <c r="AS7042">
        <v>2</v>
      </c>
      <c r="AT7042">
        <v>383</v>
      </c>
      <c r="AU7042">
        <v>0</v>
      </c>
      <c r="AX7042">
        <v>0</v>
      </c>
      <c r="AY7042">
        <v>1</v>
      </c>
      <c r="AZ7042" t="s">
        <v>94</v>
      </c>
      <c r="BA7042">
        <v>8</v>
      </c>
      <c r="BB7042" t="s">
        <v>95</v>
      </c>
      <c r="BC7042">
        <v>1</v>
      </c>
    </row>
    <row r="7043" spans="1:55">
      <c r="A7043" t="s">
        <v>11885</v>
      </c>
      <c r="B7043" t="s">
        <v>73</v>
      </c>
      <c r="C7043">
        <v>21</v>
      </c>
      <c r="D7043" t="s">
        <v>57</v>
      </c>
      <c r="E7043">
        <v>0</v>
      </c>
      <c r="F7043" t="s">
        <v>8114</v>
      </c>
      <c r="G7043">
        <v>92075</v>
      </c>
      <c r="H7043">
        <v>33.001813</v>
      </c>
      <c r="I7043">
        <v>-117.263628</v>
      </c>
      <c r="J7043">
        <v>5</v>
      </c>
      <c r="K7043">
        <v>67</v>
      </c>
      <c r="L7043" t="s">
        <v>119</v>
      </c>
      <c r="M7043" t="s">
        <v>57</v>
      </c>
      <c r="N7043" t="s">
        <v>9044</v>
      </c>
      <c r="O7043" t="s">
        <v>61</v>
      </c>
      <c r="P7043" t="s">
        <v>57</v>
      </c>
      <c r="Q7043" t="s">
        <v>62</v>
      </c>
      <c r="R7043" t="s">
        <v>966</v>
      </c>
      <c r="S7043" t="s">
        <v>57</v>
      </c>
      <c r="T7043" t="s">
        <v>61</v>
      </c>
      <c r="U7043" t="s">
        <v>57</v>
      </c>
      <c r="V7043" t="s">
        <v>57</v>
      </c>
      <c r="W7043" t="s">
        <v>61</v>
      </c>
      <c r="X7043" t="s">
        <v>57</v>
      </c>
      <c r="Y7043" t="s">
        <v>57</v>
      </c>
      <c r="Z7043" t="s">
        <v>57</v>
      </c>
      <c r="AA7043" t="s">
        <v>122</v>
      </c>
      <c r="AB7043" t="s">
        <v>61</v>
      </c>
      <c r="AC7043" t="s">
        <v>65</v>
      </c>
      <c r="AD7043">
        <v>67.84999999999999</v>
      </c>
      <c r="AE7043">
        <v>4627.65</v>
      </c>
      <c r="AF7043">
        <v>0</v>
      </c>
      <c r="AG7043">
        <v>0</v>
      </c>
      <c r="AH7043">
        <v>142.04</v>
      </c>
      <c r="AI7043">
        <v>4769.69</v>
      </c>
      <c r="AJ7043" t="s">
        <v>66</v>
      </c>
      <c r="AM7043">
        <v>0</v>
      </c>
      <c r="AN7043">
        <v>1</v>
      </c>
      <c r="AO7043">
        <v>0</v>
      </c>
      <c r="AP7043" t="s">
        <v>123</v>
      </c>
      <c r="AQ7043" t="s">
        <v>116</v>
      </c>
      <c r="AR7043" t="s">
        <v>69</v>
      </c>
      <c r="AS7043">
        <v>6</v>
      </c>
      <c r="AT7043">
        <v>12173</v>
      </c>
      <c r="AU7043">
        <v>1</v>
      </c>
      <c r="AV7043">
        <v>0</v>
      </c>
      <c r="AW7043">
        <v>1</v>
      </c>
      <c r="AX7043">
        <v>0</v>
      </c>
      <c r="AY7043">
        <v>6</v>
      </c>
      <c r="AZ7043" t="s">
        <v>125</v>
      </c>
      <c r="BA7043">
        <v>1</v>
      </c>
      <c r="BB7043" t="s">
        <v>71</v>
      </c>
      <c r="BC7043">
        <v>4</v>
      </c>
    </row>
    <row r="7044" spans="1:55">
      <c r="A7044" t="s">
        <v>11886</v>
      </c>
      <c r="B7044" t="s">
        <v>73</v>
      </c>
      <c r="C7044">
        <v>36</v>
      </c>
      <c r="D7044" t="s">
        <v>57</v>
      </c>
      <c r="E7044">
        <v>0</v>
      </c>
      <c r="F7044" t="s">
        <v>1909</v>
      </c>
      <c r="G7044">
        <v>96125</v>
      </c>
      <c r="H7044">
        <v>39.600599</v>
      </c>
      <c r="I7044">
        <v>-120.636358</v>
      </c>
      <c r="J7044">
        <v>1</v>
      </c>
      <c r="K7044">
        <v>63</v>
      </c>
      <c r="L7044" t="s">
        <v>59</v>
      </c>
      <c r="M7044" t="s">
        <v>61</v>
      </c>
      <c r="N7044" t="s">
        <v>143</v>
      </c>
      <c r="O7044" t="s">
        <v>143</v>
      </c>
      <c r="P7044" t="s">
        <v>57</v>
      </c>
      <c r="Q7044" t="s">
        <v>62</v>
      </c>
      <c r="R7044" t="s">
        <v>423</v>
      </c>
      <c r="S7044" t="s">
        <v>57</v>
      </c>
      <c r="T7044" t="s">
        <v>57</v>
      </c>
      <c r="U7044" t="s">
        <v>57</v>
      </c>
      <c r="V7044" t="s">
        <v>61</v>
      </c>
      <c r="W7044" t="s">
        <v>57</v>
      </c>
      <c r="X7044" t="s">
        <v>57</v>
      </c>
      <c r="Y7044" t="s">
        <v>57</v>
      </c>
      <c r="Z7044" t="s">
        <v>57</v>
      </c>
      <c r="AA7044" t="s">
        <v>122</v>
      </c>
      <c r="AB7044" t="s">
        <v>61</v>
      </c>
      <c r="AC7044" t="s">
        <v>87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66</v>
      </c>
      <c r="AM7044">
        <v>0</v>
      </c>
      <c r="AN7044">
        <v>1</v>
      </c>
      <c r="AO7044">
        <v>0</v>
      </c>
      <c r="AP7044" t="s">
        <v>123</v>
      </c>
      <c r="AQ7044" t="s">
        <v>68</v>
      </c>
      <c r="AR7044" t="s">
        <v>69</v>
      </c>
      <c r="AS7044">
        <v>7</v>
      </c>
      <c r="AT7044">
        <v>348</v>
      </c>
      <c r="AU7044">
        <v>1</v>
      </c>
      <c r="AV7044">
        <v>0</v>
      </c>
      <c r="AW7044">
        <v>1</v>
      </c>
      <c r="AX7044">
        <v>0</v>
      </c>
      <c r="AY7044">
        <v>6</v>
      </c>
      <c r="AZ7044" t="s">
        <v>125</v>
      </c>
      <c r="BA7044">
        <v>1</v>
      </c>
      <c r="BB7044" t="s">
        <v>71</v>
      </c>
      <c r="BC704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01_Dashboard</vt:lpstr>
      <vt:lpstr>02_Pivots</vt:lpstr>
      <vt:lpstr>03_Calculations</vt:lpstr>
      <vt:lpstr>04_Data</vt:lpstr>
      <vt:lpstr>insightCritical</vt:lpstr>
      <vt:lpstr>insightDriver</vt:lpstr>
      <vt:lpstr>insightOpportunity</vt:lpstr>
      <vt:lpstr>insightWarning</vt:lpstr>
      <vt:lpstr>kpiChurned</vt:lpstr>
      <vt:lpstr>kpiChurnRate</vt:lpstr>
      <vt:lpstr>kpiExisting</vt:lpstr>
      <vt:lpstr>kpiMRVL</vt:lpstr>
      <vt:lpstr>kpiRetained</vt:lpstr>
      <vt:lpstr>kpiRetentionRate</vt:lpstr>
      <vt:lpstr>nativePivotsReady</vt:lpstr>
      <vt:lpstr>'01_Dashboard'!Print_Area</vt:lpstr>
    </vt:vector>
  </TitlesOfParts>
  <Company>Portfolio Analytics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 Retention Intelligence Dashboard</dc:title>
  <dc:subject>Interactive Excel churn and retention analytics</dc:subject>
  <dc:creator>Customer Retention Intelligence</dc:creator>
  <dc:description>Phase A scaffold. Native PivotTables, PivotCharts, and slicers must be added in Microsoft Excel Desktop.</dc:description>
  <cp:lastModifiedBy>Customer Retention Intelligence</cp:lastModifiedBy>
  <dcterms:created xsi:type="dcterms:W3CDTF">2026-08-06T12:39:56Z</dcterms:created>
  <dcterms:modified xsi:type="dcterms:W3CDTF">2026-08-06T12:39:56Z</dcterms:modified>
</cp:coreProperties>
</file>